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Google Drive\ECONOMICS_BUSINESS\RESULTS\"/>
    </mc:Choice>
  </mc:AlternateContent>
  <bookViews>
    <workbookView xWindow="-120" yWindow="-120" windowWidth="29040" windowHeight="15840" activeTab="1"/>
  </bookViews>
  <sheets>
    <sheet name="journals_spss" sheetId="16" r:id="rId1"/>
    <sheet name="institutions_spss" sheetId="17" r:id="rId2"/>
    <sheet name="journals" sheetId="4" r:id="rId3"/>
    <sheet name="institutions" sheetId="5" r:id="rId4"/>
    <sheet name="eco_bus_journals" sheetId="20" r:id="rId5"/>
    <sheet name="eco_bus_institutions" sheetId="21" r:id="rId6"/>
    <sheet name="eco_journals" sheetId="6" r:id="rId7"/>
    <sheet name="eco_institutions" sheetId="7" r:id="rId8"/>
    <sheet name="fin_journals" sheetId="10" r:id="rId9"/>
    <sheet name="fin_institutions" sheetId="11" r:id="rId10"/>
    <sheet name="bus_journals" sheetId="8" r:id="rId11"/>
    <sheet name="bus_institutions" sheetId="9" r:id="rId12"/>
    <sheet name="man_journals" sheetId="12" r:id="rId13"/>
    <sheet name="man_institutions" sheetId="13" r:id="rId14"/>
    <sheet name="forspss" sheetId="23" r:id="rId15"/>
    <sheet name="2014-23" sheetId="14" r:id="rId16"/>
    <sheet name="2020" sheetId="15" r:id="rId17"/>
    <sheet name="institutions_with_hcp_data" sheetId="22" r:id="rId18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03" i="17" l="1"/>
  <c r="Z602" i="17"/>
  <c r="Z601" i="17"/>
  <c r="Z600" i="17"/>
  <c r="Z599" i="17"/>
  <c r="Z598" i="17"/>
  <c r="Z597" i="17"/>
  <c r="Z596" i="17"/>
  <c r="Z595" i="17"/>
  <c r="Z594" i="17"/>
  <c r="Z593" i="17"/>
  <c r="Z592" i="17"/>
  <c r="Z591" i="17"/>
  <c r="Z590" i="17"/>
  <c r="Z589" i="17"/>
  <c r="Z588" i="17"/>
  <c r="Z587" i="17"/>
  <c r="Z586" i="17"/>
  <c r="Z585" i="17"/>
  <c r="Z584" i="17"/>
  <c r="Z583" i="17"/>
  <c r="Z582" i="17"/>
  <c r="Z581" i="17"/>
  <c r="Z580" i="17"/>
  <c r="Z579" i="17"/>
  <c r="Z578" i="17"/>
  <c r="Z577" i="17"/>
  <c r="Z576" i="17"/>
  <c r="Z575" i="17"/>
  <c r="Z574" i="17"/>
  <c r="Z573" i="17"/>
  <c r="Z572" i="17"/>
  <c r="Z571" i="17"/>
  <c r="Z570" i="17"/>
  <c r="Z569" i="17"/>
  <c r="Z568" i="17"/>
  <c r="Z567" i="17"/>
  <c r="Z566" i="17"/>
  <c r="Z565" i="17"/>
  <c r="Z564" i="17"/>
  <c r="Z563" i="17"/>
  <c r="Z562" i="17"/>
  <c r="Z561" i="17"/>
  <c r="Z560" i="17"/>
  <c r="Z559" i="17"/>
  <c r="Z558" i="17"/>
  <c r="Z557" i="17"/>
  <c r="Z556" i="17"/>
  <c r="Z555" i="17"/>
  <c r="Z554" i="17"/>
  <c r="Z553" i="17"/>
  <c r="Z552" i="17"/>
  <c r="Z551" i="17"/>
  <c r="Z550" i="17"/>
  <c r="Z549" i="17"/>
  <c r="Z548" i="17"/>
  <c r="Z547" i="17"/>
  <c r="Z546" i="17"/>
  <c r="Z545" i="17"/>
  <c r="Z544" i="17"/>
  <c r="Z543" i="17"/>
  <c r="Z542" i="17"/>
  <c r="Z541" i="17"/>
  <c r="Z540" i="17"/>
  <c r="Z539" i="17"/>
  <c r="Z538" i="17"/>
  <c r="Z537" i="17"/>
  <c r="Z536" i="17"/>
  <c r="Z535" i="17"/>
  <c r="Z534" i="17"/>
  <c r="Z533" i="17"/>
  <c r="Z532" i="17"/>
  <c r="Z531" i="17"/>
  <c r="Z530" i="17"/>
  <c r="Z529" i="17"/>
  <c r="Z528" i="17"/>
  <c r="Z527" i="17"/>
  <c r="Z526" i="17"/>
  <c r="Z525" i="17"/>
  <c r="Z524" i="17"/>
  <c r="Z523" i="17"/>
  <c r="Z522" i="17"/>
  <c r="Z521" i="17"/>
  <c r="Z520" i="17"/>
  <c r="Z519" i="17"/>
  <c r="Z518" i="17"/>
  <c r="Z517" i="17"/>
  <c r="Z516" i="17"/>
  <c r="Z515" i="17"/>
  <c r="Z514" i="17"/>
  <c r="Z513" i="17"/>
  <c r="Z512" i="17"/>
  <c r="Z511" i="17"/>
  <c r="Z510" i="17"/>
  <c r="Z509" i="17"/>
  <c r="Z508" i="17"/>
  <c r="Z507" i="17"/>
  <c r="Z506" i="17"/>
  <c r="Z505" i="17"/>
  <c r="Z504" i="17"/>
  <c r="Z503" i="17"/>
  <c r="Z502" i="17"/>
  <c r="Z501" i="17"/>
  <c r="Z500" i="17"/>
  <c r="Z499" i="17"/>
  <c r="Z498" i="17"/>
  <c r="Z497" i="17"/>
  <c r="Z496" i="17"/>
  <c r="Z495" i="17"/>
  <c r="Z494" i="17"/>
  <c r="Z493" i="17"/>
  <c r="Z492" i="17"/>
  <c r="Z491" i="17"/>
  <c r="Z490" i="17"/>
  <c r="Z489" i="17"/>
  <c r="Z488" i="17"/>
  <c r="Z487" i="17"/>
  <c r="Z486" i="17"/>
  <c r="Z485" i="17"/>
  <c r="Z484" i="17"/>
  <c r="Z483" i="17"/>
  <c r="Z482" i="17"/>
  <c r="Z481" i="17"/>
  <c r="Z480" i="17"/>
  <c r="Z479" i="17"/>
  <c r="Z478" i="17"/>
  <c r="Z477" i="17"/>
  <c r="Z476" i="17"/>
  <c r="Z475" i="17"/>
  <c r="Z474" i="17"/>
  <c r="Z473" i="17"/>
  <c r="Z472" i="17"/>
  <c r="Z471" i="17"/>
  <c r="Z470" i="17"/>
  <c r="Z469" i="17"/>
  <c r="Z468" i="17"/>
  <c r="Z467" i="17"/>
  <c r="Z466" i="17"/>
  <c r="Z465" i="17"/>
  <c r="Z464" i="17"/>
  <c r="Z463" i="17"/>
  <c r="Z462" i="17"/>
  <c r="Z461" i="17"/>
  <c r="Z460" i="17"/>
  <c r="Z459" i="17"/>
  <c r="Z458" i="17"/>
  <c r="Z457" i="17"/>
  <c r="Z456" i="17"/>
  <c r="Z455" i="17"/>
  <c r="Z454" i="17"/>
  <c r="Z453" i="17"/>
  <c r="Z452" i="17"/>
  <c r="Z451" i="17"/>
  <c r="Z450" i="17"/>
  <c r="Z449" i="17"/>
  <c r="Z448" i="17"/>
  <c r="Z447" i="17"/>
  <c r="Z446" i="17"/>
  <c r="Z445" i="17"/>
  <c r="Z444" i="17"/>
  <c r="Z443" i="17"/>
  <c r="Z442" i="17"/>
  <c r="Z441" i="17"/>
  <c r="Z440" i="17"/>
  <c r="Z439" i="17"/>
  <c r="Z438" i="17"/>
  <c r="Z437" i="17"/>
  <c r="Z436" i="17"/>
  <c r="Z435" i="17"/>
  <c r="Z434" i="17"/>
  <c r="Z433" i="17"/>
  <c r="Z432" i="17"/>
  <c r="Z431" i="17"/>
  <c r="Z430" i="17"/>
  <c r="Z429" i="17"/>
  <c r="Z428" i="17"/>
  <c r="Z427" i="17"/>
  <c r="Z426" i="17"/>
  <c r="Z425" i="17"/>
  <c r="Z424" i="17"/>
  <c r="Z423" i="17"/>
  <c r="Z422" i="17"/>
  <c r="Z421" i="17"/>
  <c r="Z420" i="17"/>
  <c r="Z419" i="17"/>
  <c r="Z418" i="17"/>
  <c r="Z417" i="17"/>
  <c r="Z416" i="17"/>
  <c r="Z415" i="17"/>
  <c r="Z414" i="17"/>
  <c r="Z413" i="17"/>
  <c r="Z412" i="17"/>
  <c r="Z411" i="17"/>
  <c r="Z410" i="17"/>
  <c r="Z409" i="17"/>
  <c r="Z408" i="17"/>
  <c r="Z407" i="17"/>
  <c r="Z406" i="17"/>
  <c r="Z405" i="17"/>
  <c r="Z404" i="17"/>
  <c r="Z403" i="17"/>
  <c r="Z402" i="17"/>
  <c r="Z401" i="17"/>
  <c r="Z400" i="17"/>
  <c r="Z399" i="17"/>
  <c r="Z398" i="17"/>
  <c r="Z397" i="17"/>
  <c r="Z396" i="17"/>
  <c r="Z395" i="17"/>
  <c r="Z394" i="17"/>
  <c r="Z393" i="17"/>
  <c r="Z392" i="17"/>
  <c r="Z391" i="17"/>
  <c r="Z390" i="17"/>
  <c r="Z389" i="17"/>
  <c r="Z388" i="17"/>
  <c r="Z387" i="17"/>
  <c r="Z386" i="17"/>
  <c r="Z385" i="17"/>
  <c r="Z384" i="17"/>
  <c r="Z383" i="17"/>
  <c r="Z382" i="17"/>
  <c r="Z381" i="17"/>
  <c r="Z380" i="17"/>
  <c r="Z379" i="17"/>
  <c r="Z378" i="17"/>
  <c r="Z377" i="17"/>
  <c r="Z376" i="17"/>
  <c r="Z375" i="17"/>
  <c r="Z374" i="17"/>
  <c r="Z373" i="17"/>
  <c r="Z372" i="17"/>
  <c r="Z371" i="17"/>
  <c r="Z370" i="17"/>
  <c r="Z369" i="17"/>
  <c r="Z368" i="17"/>
  <c r="Z367" i="17"/>
  <c r="Z366" i="17"/>
  <c r="Z365" i="17"/>
  <c r="Z364" i="17"/>
  <c r="Z363" i="17"/>
  <c r="Z362" i="17"/>
  <c r="Z361" i="17"/>
  <c r="Z360" i="17"/>
  <c r="Z359" i="17"/>
  <c r="Z358" i="17"/>
  <c r="Z357" i="17"/>
  <c r="Z356" i="17"/>
  <c r="Z355" i="17"/>
  <c r="Z354" i="17"/>
  <c r="Z353" i="17"/>
  <c r="Z352" i="17"/>
  <c r="Z351" i="17"/>
  <c r="Z350" i="17"/>
  <c r="Z349" i="17"/>
  <c r="Z348" i="17"/>
  <c r="Z347" i="17"/>
  <c r="Z346" i="17"/>
  <c r="Z345" i="17"/>
  <c r="Z344" i="17"/>
  <c r="Z343" i="17"/>
  <c r="Z342" i="17"/>
  <c r="Z341" i="17"/>
  <c r="Z340" i="17"/>
  <c r="Z339" i="17"/>
  <c r="Z338" i="17"/>
  <c r="Z337" i="17"/>
  <c r="Z336" i="17"/>
  <c r="Z335" i="17"/>
  <c r="Z334" i="17"/>
  <c r="Z333" i="17"/>
  <c r="Z332" i="17"/>
  <c r="Z331" i="17"/>
  <c r="Z330" i="17"/>
  <c r="Z329" i="17"/>
  <c r="Z328" i="17"/>
  <c r="Z327" i="17"/>
  <c r="Z326" i="17"/>
  <c r="Z325" i="17"/>
  <c r="Z324" i="17"/>
  <c r="Z323" i="17"/>
  <c r="Z322" i="17"/>
  <c r="Z321" i="17"/>
  <c r="Z320" i="17"/>
  <c r="Z319" i="17"/>
  <c r="Z318" i="17"/>
  <c r="Z317" i="17"/>
  <c r="Z316" i="17"/>
  <c r="Z315" i="17"/>
  <c r="Z314" i="17"/>
  <c r="Z313" i="17"/>
  <c r="Z312" i="17"/>
  <c r="Z311" i="17"/>
  <c r="Z310" i="17"/>
  <c r="Z309" i="17"/>
  <c r="Z308" i="17"/>
  <c r="Z307" i="17"/>
  <c r="Z306" i="17"/>
  <c r="Z305" i="17"/>
  <c r="Z304" i="17"/>
  <c r="Z303" i="17"/>
  <c r="Z302" i="17"/>
  <c r="Z301" i="17"/>
  <c r="Z300" i="17"/>
  <c r="Z299" i="17"/>
  <c r="Z298" i="17"/>
  <c r="Z297" i="17"/>
  <c r="Z296" i="17"/>
  <c r="Z295" i="17"/>
  <c r="Z294" i="17"/>
  <c r="Z293" i="17"/>
  <c r="Z292" i="17"/>
  <c r="Z291" i="17"/>
  <c r="Z290" i="17"/>
  <c r="Z289" i="17"/>
  <c r="Z288" i="17"/>
  <c r="Z287" i="17"/>
  <c r="Z286" i="17"/>
  <c r="Z285" i="17"/>
  <c r="Z284" i="17"/>
  <c r="Z283" i="17"/>
  <c r="Z282" i="17"/>
  <c r="Z281" i="17"/>
  <c r="Z280" i="17"/>
  <c r="Z279" i="17"/>
  <c r="Z278" i="17"/>
  <c r="Z277" i="17"/>
  <c r="Z276" i="17"/>
  <c r="Z275" i="17"/>
  <c r="Z274" i="17"/>
  <c r="Z273" i="17"/>
  <c r="Z272" i="17"/>
  <c r="Z271" i="17"/>
  <c r="Z270" i="17"/>
  <c r="Z269" i="17"/>
  <c r="Z268" i="17"/>
  <c r="Z267" i="17"/>
  <c r="Z266" i="17"/>
  <c r="Z265" i="17"/>
  <c r="Z264" i="17"/>
  <c r="Z263" i="17"/>
  <c r="Z262" i="17"/>
  <c r="Z261" i="17"/>
  <c r="Z260" i="17"/>
  <c r="Z259" i="17"/>
  <c r="Z258" i="17"/>
  <c r="Z257" i="17"/>
  <c r="Z256" i="17"/>
  <c r="Z255" i="17"/>
  <c r="Z254" i="17"/>
  <c r="Z253" i="17"/>
  <c r="Z252" i="17"/>
  <c r="Z251" i="17"/>
  <c r="Z250" i="17"/>
  <c r="Z249" i="17"/>
  <c r="Z248" i="17"/>
  <c r="Z247" i="17"/>
  <c r="Z246" i="17"/>
  <c r="Z245" i="17"/>
  <c r="Z244" i="17"/>
  <c r="Z243" i="17"/>
  <c r="Z242" i="17"/>
  <c r="Z241" i="17"/>
  <c r="Z240" i="17"/>
  <c r="Z239" i="17"/>
  <c r="Z238" i="17"/>
  <c r="Z237" i="17"/>
  <c r="Z236" i="17"/>
  <c r="Z235" i="17"/>
  <c r="Z234" i="17"/>
  <c r="Z233" i="17"/>
  <c r="Z232" i="17"/>
  <c r="Z231" i="17"/>
  <c r="Z230" i="17"/>
  <c r="Z229" i="17"/>
  <c r="Z228" i="17"/>
  <c r="Z227" i="17"/>
  <c r="Z226" i="17"/>
  <c r="Z225" i="17"/>
  <c r="Z224" i="17"/>
  <c r="Z223" i="17"/>
  <c r="Z222" i="17"/>
  <c r="Z221" i="17"/>
  <c r="Z220" i="17"/>
  <c r="Z219" i="17"/>
  <c r="Z218" i="17"/>
  <c r="Z217" i="17"/>
  <c r="Z216" i="17"/>
  <c r="Z215" i="17"/>
  <c r="Z214" i="17"/>
  <c r="Z213" i="17"/>
  <c r="Z212" i="17"/>
  <c r="Z211" i="17"/>
  <c r="Z210" i="17"/>
  <c r="Z209" i="17"/>
  <c r="Z208" i="17"/>
  <c r="Z207" i="17"/>
  <c r="Z206" i="17"/>
  <c r="Z205" i="17"/>
  <c r="Z204" i="17"/>
  <c r="Z203" i="17"/>
  <c r="Z202" i="17"/>
  <c r="Z201" i="17"/>
  <c r="Z200" i="17"/>
  <c r="Z199" i="17"/>
  <c r="Z198" i="17"/>
  <c r="Z197" i="17"/>
  <c r="Z196" i="17"/>
  <c r="Z195" i="17"/>
  <c r="Z194" i="17"/>
  <c r="Z193" i="17"/>
  <c r="Z192" i="17"/>
  <c r="Z191" i="17"/>
  <c r="Z190" i="17"/>
  <c r="Z189" i="17"/>
  <c r="Z188" i="17"/>
  <c r="Z187" i="17"/>
  <c r="Z186" i="17"/>
  <c r="Z185" i="17"/>
  <c r="Z184" i="17"/>
  <c r="Z183" i="17"/>
  <c r="Z182" i="17"/>
  <c r="Z181" i="17"/>
  <c r="Z180" i="17"/>
  <c r="Z179" i="17"/>
  <c r="Z178" i="17"/>
  <c r="Z177" i="17"/>
  <c r="Z176" i="17"/>
  <c r="Z175" i="17"/>
  <c r="Z174" i="17"/>
  <c r="Z173" i="17"/>
  <c r="Z172" i="17"/>
  <c r="Z171" i="17"/>
  <c r="Z170" i="17"/>
  <c r="Z169" i="17"/>
  <c r="Z168" i="17"/>
  <c r="Z167" i="17"/>
  <c r="Z166" i="17"/>
  <c r="Z165" i="17"/>
  <c r="Z164" i="17"/>
  <c r="Z163" i="17"/>
  <c r="Z162" i="17"/>
  <c r="Z161" i="17"/>
  <c r="Z160" i="17"/>
  <c r="Z159" i="17"/>
  <c r="Z158" i="17"/>
  <c r="Z157" i="17"/>
  <c r="Z156" i="17"/>
  <c r="Z155" i="17"/>
  <c r="Z154" i="17"/>
  <c r="Z153" i="17"/>
  <c r="Z152" i="17"/>
  <c r="Z151" i="17"/>
  <c r="Z150" i="17"/>
  <c r="Z149" i="17"/>
  <c r="Z148" i="17"/>
  <c r="Z147" i="17"/>
  <c r="Z146" i="17"/>
  <c r="Z145" i="17"/>
  <c r="Z144" i="17"/>
  <c r="Z143" i="17"/>
  <c r="Z142" i="17"/>
  <c r="Z141" i="17"/>
  <c r="Z140" i="17"/>
  <c r="Z139" i="17"/>
  <c r="Z138" i="17"/>
  <c r="Z137" i="17"/>
  <c r="Z136" i="17"/>
  <c r="Z135" i="17"/>
  <c r="Z134" i="17"/>
  <c r="Z133" i="17"/>
  <c r="Z132" i="17"/>
  <c r="Z131" i="17"/>
  <c r="Z130" i="17"/>
  <c r="Z129" i="17"/>
  <c r="Z128" i="17"/>
  <c r="Z127" i="17"/>
  <c r="Z126" i="17"/>
  <c r="Z125" i="17"/>
  <c r="Z124" i="17"/>
  <c r="Z123" i="17"/>
  <c r="Z122" i="17"/>
  <c r="Z121" i="17"/>
  <c r="Z120" i="17"/>
  <c r="Z119" i="17"/>
  <c r="Z118" i="17"/>
  <c r="Z117" i="17"/>
  <c r="Z116" i="17"/>
  <c r="Z115" i="17"/>
  <c r="Z114" i="17"/>
  <c r="Z113" i="17"/>
  <c r="Z112" i="17"/>
  <c r="Z111" i="17"/>
  <c r="Z110" i="17"/>
  <c r="Z109" i="17"/>
  <c r="Z108" i="17"/>
  <c r="Z107" i="17"/>
  <c r="Z106" i="17"/>
  <c r="Z105" i="17"/>
  <c r="Z104" i="17"/>
  <c r="Z103" i="17"/>
  <c r="Z102" i="17"/>
  <c r="Z101" i="17"/>
  <c r="Z100" i="17"/>
  <c r="Z99" i="17"/>
  <c r="Z98" i="17"/>
  <c r="Z97" i="17"/>
  <c r="Z96" i="17"/>
  <c r="Z95" i="17"/>
  <c r="Z94" i="17"/>
  <c r="Z93" i="17"/>
  <c r="Z92" i="17"/>
  <c r="Z91" i="17"/>
  <c r="Z90" i="17"/>
  <c r="Z89" i="17"/>
  <c r="Z88" i="17"/>
  <c r="Z87" i="17"/>
  <c r="Z86" i="17"/>
  <c r="Z85" i="17"/>
  <c r="Z84" i="17"/>
  <c r="Z83" i="17"/>
  <c r="Z82" i="17"/>
  <c r="Z81" i="17"/>
  <c r="Z80" i="17"/>
  <c r="Z79" i="17"/>
  <c r="Z78" i="17"/>
  <c r="Z77" i="17"/>
  <c r="Z76" i="17"/>
  <c r="Z75" i="17"/>
  <c r="Z74" i="17"/>
  <c r="Z73" i="17"/>
  <c r="Z72" i="17"/>
  <c r="Z71" i="17"/>
  <c r="Z70" i="17"/>
  <c r="Z69" i="17"/>
  <c r="Z68" i="17"/>
  <c r="Z67" i="17"/>
  <c r="Z66" i="17"/>
  <c r="Z65" i="17"/>
  <c r="Z64" i="17"/>
  <c r="Z63" i="17"/>
  <c r="Z62" i="17"/>
  <c r="Z61" i="17"/>
  <c r="Z60" i="17"/>
  <c r="Z59" i="17"/>
  <c r="Z58" i="17"/>
  <c r="Z57" i="17"/>
  <c r="Z56" i="17"/>
  <c r="Z55" i="17"/>
  <c r="Z54" i="17"/>
  <c r="Z53" i="17"/>
  <c r="Z52" i="17"/>
  <c r="Z51" i="17"/>
  <c r="Z50" i="17"/>
  <c r="Z49" i="17"/>
  <c r="Z48" i="17"/>
  <c r="Z47" i="17"/>
  <c r="Z46" i="17"/>
  <c r="Z45" i="17"/>
  <c r="Z44" i="17"/>
  <c r="Z43" i="17"/>
  <c r="Z42" i="17"/>
  <c r="Z41" i="17"/>
  <c r="Z40" i="17"/>
  <c r="Z39" i="17"/>
  <c r="Z38" i="17"/>
  <c r="Z37" i="17"/>
  <c r="Z36" i="17"/>
  <c r="Z35" i="17"/>
  <c r="Z34" i="17"/>
  <c r="Z33" i="17"/>
  <c r="Z32" i="17"/>
  <c r="Z31" i="17"/>
  <c r="Z30" i="17"/>
  <c r="Z29" i="17"/>
  <c r="Z28" i="17"/>
  <c r="Z27" i="17"/>
  <c r="Z26" i="17"/>
  <c r="Z25" i="17"/>
  <c r="Z24" i="17"/>
  <c r="Z23" i="17"/>
  <c r="Z22" i="17"/>
  <c r="Z21" i="17"/>
  <c r="Z20" i="17"/>
  <c r="Z19" i="17"/>
  <c r="Z18" i="17"/>
  <c r="Z17" i="17"/>
  <c r="Z16" i="17"/>
  <c r="Z15" i="17"/>
  <c r="Z14" i="17"/>
  <c r="Z13" i="17"/>
  <c r="Z12" i="17"/>
  <c r="Z11" i="17"/>
  <c r="Z10" i="17"/>
  <c r="Z9" i="17"/>
  <c r="Z8" i="17"/>
  <c r="Z7" i="17"/>
  <c r="Z6" i="17"/>
  <c r="Z5" i="17"/>
  <c r="Z4" i="17"/>
  <c r="Y5" i="17" l="1"/>
  <c r="Y6" i="17"/>
  <c r="Y7" i="17"/>
  <c r="Y8" i="17"/>
  <c r="Y9" i="17"/>
  <c r="Y10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Y46" i="17"/>
  <c r="Y47" i="17"/>
  <c r="Y48" i="17"/>
  <c r="Y49" i="17"/>
  <c r="Y50" i="17"/>
  <c r="Y51" i="17"/>
  <c r="Y52" i="17"/>
  <c r="Y53" i="17"/>
  <c r="Y54" i="17"/>
  <c r="Y55" i="17"/>
  <c r="Y56" i="17"/>
  <c r="Y57" i="17"/>
  <c r="Y58" i="17"/>
  <c r="Y59" i="17"/>
  <c r="Y60" i="17"/>
  <c r="Y61" i="17"/>
  <c r="Y62" i="17"/>
  <c r="Y63" i="17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0" i="17"/>
  <c r="Y111" i="17"/>
  <c r="Y112" i="17"/>
  <c r="Y113" i="17"/>
  <c r="Y114" i="17"/>
  <c r="Y115" i="17"/>
  <c r="Y116" i="17"/>
  <c r="Y117" i="17"/>
  <c r="Y118" i="17"/>
  <c r="Y119" i="17"/>
  <c r="Y120" i="17"/>
  <c r="Y121" i="17"/>
  <c r="Y122" i="17"/>
  <c r="Y123" i="17"/>
  <c r="Y124" i="17"/>
  <c r="Y125" i="17"/>
  <c r="Y126" i="17"/>
  <c r="Y127" i="17"/>
  <c r="Y128" i="17"/>
  <c r="Y129" i="17"/>
  <c r="Y130" i="17"/>
  <c r="Y131" i="17"/>
  <c r="Y132" i="17"/>
  <c r="Y133" i="17"/>
  <c r="Y134" i="17"/>
  <c r="Y135" i="17"/>
  <c r="Y136" i="17"/>
  <c r="Y137" i="17"/>
  <c r="Y138" i="17"/>
  <c r="Y139" i="17"/>
  <c r="Y140" i="17"/>
  <c r="Y141" i="17"/>
  <c r="Y142" i="17"/>
  <c r="Y143" i="17"/>
  <c r="Y144" i="17"/>
  <c r="Y145" i="17"/>
  <c r="Y146" i="17"/>
  <c r="Y147" i="17"/>
  <c r="Y148" i="17"/>
  <c r="Y149" i="17"/>
  <c r="Y150" i="17"/>
  <c r="Y151" i="17"/>
  <c r="Y152" i="17"/>
  <c r="Y153" i="17"/>
  <c r="Y154" i="17"/>
  <c r="Y155" i="17"/>
  <c r="Y156" i="17"/>
  <c r="Y157" i="17"/>
  <c r="Y158" i="17"/>
  <c r="Y159" i="17"/>
  <c r="Y160" i="17"/>
  <c r="Y161" i="17"/>
  <c r="Y162" i="17"/>
  <c r="Y163" i="17"/>
  <c r="Y164" i="17"/>
  <c r="Y165" i="17"/>
  <c r="Y166" i="17"/>
  <c r="Y167" i="17"/>
  <c r="Y168" i="17"/>
  <c r="Y169" i="17"/>
  <c r="Y170" i="17"/>
  <c r="Y171" i="17"/>
  <c r="Y172" i="17"/>
  <c r="Y173" i="17"/>
  <c r="Y174" i="17"/>
  <c r="Y175" i="17"/>
  <c r="Y176" i="17"/>
  <c r="Y177" i="17"/>
  <c r="Y178" i="17"/>
  <c r="Y179" i="17"/>
  <c r="Y180" i="17"/>
  <c r="Y181" i="17"/>
  <c r="Y182" i="17"/>
  <c r="Y183" i="17"/>
  <c r="Y184" i="17"/>
  <c r="Y185" i="17"/>
  <c r="Y186" i="17"/>
  <c r="Y187" i="17"/>
  <c r="Y188" i="17"/>
  <c r="Y189" i="17"/>
  <c r="Y190" i="17"/>
  <c r="Y191" i="17"/>
  <c r="Y192" i="17"/>
  <c r="Y193" i="17"/>
  <c r="Y194" i="17"/>
  <c r="Y195" i="17"/>
  <c r="Y196" i="17"/>
  <c r="Y197" i="17"/>
  <c r="Y198" i="17"/>
  <c r="Y199" i="17"/>
  <c r="Y200" i="17"/>
  <c r="Y201" i="17"/>
  <c r="Y202" i="17"/>
  <c r="Y203" i="17"/>
  <c r="Y204" i="17"/>
  <c r="Y205" i="17"/>
  <c r="Y206" i="17"/>
  <c r="Y207" i="17"/>
  <c r="Y208" i="17"/>
  <c r="Y209" i="17"/>
  <c r="Y210" i="17"/>
  <c r="Y211" i="17"/>
  <c r="Y212" i="17"/>
  <c r="Y213" i="17"/>
  <c r="Y214" i="17"/>
  <c r="Y215" i="17"/>
  <c r="Y216" i="17"/>
  <c r="Y217" i="17"/>
  <c r="Y218" i="17"/>
  <c r="Y219" i="17"/>
  <c r="Y220" i="17"/>
  <c r="Y221" i="17"/>
  <c r="Y222" i="17"/>
  <c r="Y223" i="17"/>
  <c r="Y224" i="17"/>
  <c r="Y225" i="17"/>
  <c r="Y226" i="17"/>
  <c r="Y227" i="17"/>
  <c r="Y228" i="17"/>
  <c r="Y229" i="17"/>
  <c r="Y230" i="17"/>
  <c r="Y231" i="17"/>
  <c r="Y232" i="17"/>
  <c r="Y233" i="17"/>
  <c r="Y234" i="17"/>
  <c r="Y235" i="17"/>
  <c r="Y236" i="17"/>
  <c r="Y237" i="17"/>
  <c r="Y238" i="17"/>
  <c r="Y239" i="17"/>
  <c r="Y240" i="17"/>
  <c r="Y241" i="17"/>
  <c r="Y242" i="17"/>
  <c r="Y243" i="17"/>
  <c r="Y244" i="17"/>
  <c r="Y245" i="17"/>
  <c r="Y246" i="17"/>
  <c r="Y247" i="17"/>
  <c r="Y248" i="17"/>
  <c r="Y249" i="17"/>
  <c r="Y250" i="17"/>
  <c r="Y251" i="17"/>
  <c r="Y252" i="17"/>
  <c r="Y253" i="17"/>
  <c r="Y254" i="17"/>
  <c r="Y255" i="17"/>
  <c r="Y256" i="17"/>
  <c r="Y257" i="17"/>
  <c r="Y258" i="17"/>
  <c r="Y259" i="17"/>
  <c r="Y260" i="17"/>
  <c r="Y261" i="17"/>
  <c r="Y262" i="17"/>
  <c r="Y263" i="17"/>
  <c r="Y264" i="17"/>
  <c r="Y265" i="17"/>
  <c r="Y266" i="17"/>
  <c r="Y267" i="17"/>
  <c r="Y268" i="17"/>
  <c r="Y269" i="17"/>
  <c r="Y270" i="17"/>
  <c r="Y271" i="17"/>
  <c r="Y272" i="17"/>
  <c r="Y273" i="17"/>
  <c r="Y274" i="17"/>
  <c r="Y275" i="17"/>
  <c r="Y276" i="17"/>
  <c r="Y277" i="17"/>
  <c r="Y278" i="17"/>
  <c r="Y279" i="17"/>
  <c r="Y280" i="17"/>
  <c r="Y281" i="17"/>
  <c r="Y282" i="17"/>
  <c r="Y283" i="17"/>
  <c r="Y284" i="17"/>
  <c r="Y285" i="17"/>
  <c r="Y286" i="17"/>
  <c r="Y287" i="17"/>
  <c r="Y288" i="17"/>
  <c r="Y289" i="17"/>
  <c r="Y290" i="17"/>
  <c r="Y291" i="17"/>
  <c r="Y292" i="17"/>
  <c r="Y293" i="17"/>
  <c r="Y294" i="17"/>
  <c r="Y295" i="17"/>
  <c r="Y296" i="17"/>
  <c r="Y297" i="17"/>
  <c r="Y298" i="17"/>
  <c r="Y299" i="17"/>
  <c r="Y300" i="17"/>
  <c r="Y301" i="17"/>
  <c r="Y302" i="17"/>
  <c r="Y303" i="17"/>
  <c r="Y304" i="17"/>
  <c r="Y305" i="17"/>
  <c r="Y306" i="17"/>
  <c r="Y307" i="17"/>
  <c r="Y308" i="17"/>
  <c r="Y309" i="17"/>
  <c r="Y310" i="17"/>
  <c r="Y311" i="17"/>
  <c r="Y312" i="17"/>
  <c r="Y313" i="17"/>
  <c r="Y314" i="17"/>
  <c r="Y315" i="17"/>
  <c r="Y316" i="17"/>
  <c r="Y317" i="17"/>
  <c r="Y318" i="17"/>
  <c r="Y319" i="17"/>
  <c r="Y320" i="17"/>
  <c r="Y321" i="17"/>
  <c r="Y322" i="17"/>
  <c r="Y323" i="17"/>
  <c r="Y324" i="17"/>
  <c r="Y325" i="17"/>
  <c r="Y326" i="17"/>
  <c r="Y327" i="17"/>
  <c r="Y328" i="17"/>
  <c r="Y329" i="17"/>
  <c r="Y330" i="17"/>
  <c r="Y331" i="17"/>
  <c r="Y332" i="17"/>
  <c r="Y333" i="17"/>
  <c r="Y334" i="17"/>
  <c r="Y335" i="17"/>
  <c r="Y336" i="17"/>
  <c r="Y337" i="17"/>
  <c r="Y338" i="17"/>
  <c r="Y339" i="17"/>
  <c r="Y340" i="17"/>
  <c r="Y341" i="17"/>
  <c r="Y342" i="17"/>
  <c r="Y343" i="17"/>
  <c r="Y344" i="17"/>
  <c r="Y345" i="17"/>
  <c r="Y346" i="17"/>
  <c r="Y347" i="17"/>
  <c r="Y348" i="17"/>
  <c r="Y349" i="17"/>
  <c r="Y350" i="17"/>
  <c r="Y351" i="17"/>
  <c r="Y352" i="17"/>
  <c r="Y353" i="17"/>
  <c r="Y354" i="17"/>
  <c r="Y355" i="17"/>
  <c r="Y356" i="17"/>
  <c r="Y357" i="17"/>
  <c r="Y358" i="17"/>
  <c r="Y359" i="17"/>
  <c r="Y360" i="17"/>
  <c r="Y361" i="17"/>
  <c r="Y362" i="17"/>
  <c r="Y363" i="17"/>
  <c r="Y364" i="17"/>
  <c r="Y365" i="17"/>
  <c r="Y366" i="17"/>
  <c r="Y367" i="17"/>
  <c r="Y368" i="17"/>
  <c r="Y369" i="17"/>
  <c r="Y370" i="17"/>
  <c r="Y371" i="17"/>
  <c r="Y372" i="17"/>
  <c r="Y373" i="17"/>
  <c r="Y374" i="17"/>
  <c r="Y375" i="17"/>
  <c r="Y376" i="17"/>
  <c r="Y377" i="17"/>
  <c r="Y378" i="17"/>
  <c r="Y379" i="17"/>
  <c r="Y380" i="17"/>
  <c r="Y381" i="17"/>
  <c r="Y382" i="17"/>
  <c r="Y383" i="17"/>
  <c r="Y384" i="17"/>
  <c r="Y385" i="17"/>
  <c r="Y386" i="17"/>
  <c r="Y387" i="17"/>
  <c r="Y388" i="17"/>
  <c r="Y389" i="17"/>
  <c r="Y390" i="17"/>
  <c r="Y391" i="17"/>
  <c r="Y392" i="17"/>
  <c r="Y393" i="17"/>
  <c r="Y394" i="17"/>
  <c r="Y395" i="17"/>
  <c r="Y396" i="17"/>
  <c r="Y397" i="17"/>
  <c r="Y398" i="17"/>
  <c r="Y399" i="17"/>
  <c r="Y400" i="17"/>
  <c r="Y401" i="17"/>
  <c r="Y402" i="17"/>
  <c r="Y403" i="17"/>
  <c r="Y404" i="17"/>
  <c r="Y405" i="17"/>
  <c r="Y406" i="17"/>
  <c r="Y407" i="17"/>
  <c r="Y408" i="17"/>
  <c r="Y409" i="17"/>
  <c r="Y410" i="17"/>
  <c r="Y411" i="17"/>
  <c r="Y412" i="17"/>
  <c r="Y413" i="17"/>
  <c r="Y414" i="17"/>
  <c r="Y415" i="17"/>
  <c r="Y416" i="17"/>
  <c r="Y417" i="17"/>
  <c r="Y418" i="17"/>
  <c r="Y419" i="17"/>
  <c r="Y420" i="17"/>
  <c r="Y421" i="17"/>
  <c r="Y422" i="17"/>
  <c r="Y423" i="17"/>
  <c r="Y424" i="17"/>
  <c r="Y425" i="17"/>
  <c r="Y426" i="17"/>
  <c r="Y427" i="17"/>
  <c r="Y428" i="17"/>
  <c r="Y429" i="17"/>
  <c r="Y430" i="17"/>
  <c r="Y431" i="17"/>
  <c r="Y432" i="17"/>
  <c r="Y433" i="17"/>
  <c r="Y434" i="17"/>
  <c r="Y435" i="17"/>
  <c r="Y436" i="17"/>
  <c r="Y437" i="17"/>
  <c r="Y438" i="17"/>
  <c r="Y439" i="17"/>
  <c r="Y440" i="17"/>
  <c r="Y441" i="17"/>
  <c r="Y442" i="17"/>
  <c r="Y443" i="17"/>
  <c r="Y444" i="17"/>
  <c r="Y445" i="17"/>
  <c r="Y446" i="17"/>
  <c r="Y447" i="17"/>
  <c r="Y448" i="17"/>
  <c r="Y449" i="17"/>
  <c r="Y450" i="17"/>
  <c r="Y451" i="17"/>
  <c r="Y452" i="17"/>
  <c r="Y453" i="17"/>
  <c r="Y454" i="17"/>
  <c r="Y455" i="17"/>
  <c r="Y456" i="17"/>
  <c r="Y457" i="17"/>
  <c r="Y458" i="17"/>
  <c r="Y459" i="17"/>
  <c r="Y460" i="17"/>
  <c r="Y461" i="17"/>
  <c r="Y462" i="17"/>
  <c r="Y463" i="17"/>
  <c r="Y464" i="17"/>
  <c r="Y465" i="17"/>
  <c r="Y466" i="17"/>
  <c r="Y467" i="17"/>
  <c r="Y468" i="17"/>
  <c r="Y469" i="17"/>
  <c r="Y470" i="17"/>
  <c r="Y471" i="17"/>
  <c r="Y472" i="17"/>
  <c r="Y473" i="17"/>
  <c r="Y474" i="17"/>
  <c r="Y475" i="17"/>
  <c r="Y476" i="17"/>
  <c r="Y477" i="17"/>
  <c r="Y478" i="17"/>
  <c r="Y479" i="17"/>
  <c r="Y480" i="17"/>
  <c r="Y481" i="17"/>
  <c r="Y482" i="17"/>
  <c r="Y483" i="17"/>
  <c r="Y484" i="17"/>
  <c r="Y485" i="17"/>
  <c r="Y486" i="17"/>
  <c r="Y487" i="17"/>
  <c r="Y488" i="17"/>
  <c r="Y489" i="17"/>
  <c r="Y490" i="17"/>
  <c r="Y491" i="17"/>
  <c r="Y492" i="17"/>
  <c r="Y493" i="17"/>
  <c r="Y494" i="17"/>
  <c r="Y495" i="17"/>
  <c r="Y496" i="17"/>
  <c r="Y497" i="17"/>
  <c r="Y498" i="17"/>
  <c r="Y499" i="17"/>
  <c r="Y500" i="17"/>
  <c r="Y501" i="17"/>
  <c r="Y502" i="17"/>
  <c r="Y503" i="17"/>
  <c r="Y504" i="17"/>
  <c r="Y505" i="17"/>
  <c r="Y506" i="17"/>
  <c r="Y507" i="17"/>
  <c r="Y508" i="17"/>
  <c r="Y509" i="17"/>
  <c r="Y510" i="17"/>
  <c r="Y511" i="17"/>
  <c r="Y512" i="17"/>
  <c r="Y513" i="17"/>
  <c r="Y514" i="17"/>
  <c r="Y515" i="17"/>
  <c r="Y516" i="17"/>
  <c r="Y517" i="17"/>
  <c r="Y518" i="17"/>
  <c r="Y519" i="17"/>
  <c r="Y520" i="17"/>
  <c r="Y521" i="17"/>
  <c r="Y522" i="17"/>
  <c r="Y523" i="17"/>
  <c r="Y524" i="17"/>
  <c r="Y525" i="17"/>
  <c r="Y526" i="17"/>
  <c r="Y527" i="17"/>
  <c r="Y528" i="17"/>
  <c r="Y529" i="17"/>
  <c r="Y530" i="17"/>
  <c r="Y531" i="17"/>
  <c r="Y532" i="17"/>
  <c r="Y533" i="17"/>
  <c r="Y534" i="17"/>
  <c r="Y535" i="17"/>
  <c r="Y536" i="17"/>
  <c r="Y537" i="17"/>
  <c r="Y538" i="17"/>
  <c r="Y539" i="17"/>
  <c r="Y540" i="17"/>
  <c r="Y541" i="17"/>
  <c r="Y542" i="17"/>
  <c r="Y543" i="17"/>
  <c r="Y544" i="17"/>
  <c r="Y545" i="17"/>
  <c r="Y546" i="17"/>
  <c r="Y547" i="17"/>
  <c r="Y548" i="17"/>
  <c r="Y549" i="17"/>
  <c r="Y550" i="17"/>
  <c r="Y551" i="17"/>
  <c r="Y552" i="17"/>
  <c r="Y553" i="17"/>
  <c r="Y554" i="17"/>
  <c r="Y555" i="17"/>
  <c r="Y556" i="17"/>
  <c r="Y557" i="17"/>
  <c r="Y558" i="17"/>
  <c r="Y559" i="17"/>
  <c r="Y560" i="17"/>
  <c r="Y561" i="17"/>
  <c r="Y562" i="17"/>
  <c r="Y563" i="17"/>
  <c r="Y564" i="17"/>
  <c r="Y565" i="17"/>
  <c r="Y566" i="17"/>
  <c r="Y567" i="17"/>
  <c r="Y568" i="17"/>
  <c r="Y569" i="17"/>
  <c r="Y570" i="17"/>
  <c r="Y571" i="17"/>
  <c r="Y572" i="17"/>
  <c r="Y573" i="17"/>
  <c r="Y574" i="17"/>
  <c r="Y575" i="17"/>
  <c r="Y576" i="17"/>
  <c r="Y577" i="17"/>
  <c r="Y578" i="17"/>
  <c r="Y579" i="17"/>
  <c r="Y580" i="17"/>
  <c r="Y581" i="17"/>
  <c r="Y582" i="17"/>
  <c r="Y583" i="17"/>
  <c r="Y584" i="17"/>
  <c r="Y585" i="17"/>
  <c r="Y586" i="17"/>
  <c r="Y587" i="17"/>
  <c r="Y588" i="17"/>
  <c r="Y589" i="17"/>
  <c r="Y590" i="17"/>
  <c r="Y591" i="17"/>
  <c r="Y592" i="17"/>
  <c r="Y593" i="17"/>
  <c r="Y594" i="17"/>
  <c r="Y595" i="17"/>
  <c r="Y596" i="17"/>
  <c r="Y597" i="17"/>
  <c r="Y598" i="17"/>
  <c r="Y599" i="17"/>
  <c r="Y600" i="17"/>
  <c r="Y601" i="17"/>
  <c r="Y602" i="17"/>
  <c r="Y603" i="17"/>
  <c r="Y4" i="17"/>
  <c r="AB603" i="22" l="1"/>
  <c r="AA603" i="22"/>
  <c r="Z603" i="22"/>
  <c r="Y603" i="22"/>
  <c r="S603" i="22"/>
  <c r="R603" i="22"/>
  <c r="Q603" i="22"/>
  <c r="P603" i="22"/>
  <c r="O603" i="22"/>
  <c r="N603" i="22"/>
  <c r="M603" i="22"/>
  <c r="L603" i="22"/>
  <c r="K603" i="22"/>
  <c r="J603" i="22"/>
  <c r="G603" i="22"/>
  <c r="F603" i="22"/>
  <c r="I603" i="22" s="1"/>
  <c r="E603" i="22"/>
  <c r="D603" i="22"/>
  <c r="H603" i="22" s="1"/>
  <c r="AB602" i="22"/>
  <c r="AA602" i="22"/>
  <c r="Z602" i="22"/>
  <c r="Y602" i="22"/>
  <c r="S602" i="22"/>
  <c r="R602" i="22"/>
  <c r="Q602" i="22"/>
  <c r="P602" i="22"/>
  <c r="O602" i="22"/>
  <c r="N602" i="22"/>
  <c r="M602" i="22"/>
  <c r="L602" i="22"/>
  <c r="K602" i="22"/>
  <c r="J602" i="22"/>
  <c r="H602" i="22"/>
  <c r="G602" i="22"/>
  <c r="F602" i="22"/>
  <c r="I602" i="22" s="1"/>
  <c r="E602" i="22"/>
  <c r="D602" i="22"/>
  <c r="AB601" i="22"/>
  <c r="AA601" i="22"/>
  <c r="Z601" i="22"/>
  <c r="Y601" i="22"/>
  <c r="S601" i="22"/>
  <c r="R601" i="22"/>
  <c r="Q601" i="22"/>
  <c r="P601" i="22"/>
  <c r="O601" i="22"/>
  <c r="N601" i="22"/>
  <c r="M601" i="22"/>
  <c r="L601" i="22"/>
  <c r="K601" i="22"/>
  <c r="J601" i="22"/>
  <c r="I601" i="22"/>
  <c r="H601" i="22"/>
  <c r="G601" i="22"/>
  <c r="F601" i="22"/>
  <c r="E601" i="22"/>
  <c r="D601" i="22"/>
  <c r="AB600" i="22"/>
  <c r="AA600" i="22"/>
  <c r="Z600" i="22"/>
  <c r="Y600" i="22"/>
  <c r="S600" i="22"/>
  <c r="R600" i="22"/>
  <c r="Q600" i="22"/>
  <c r="P600" i="22"/>
  <c r="O600" i="22"/>
  <c r="N600" i="22"/>
  <c r="M600" i="22"/>
  <c r="L600" i="22"/>
  <c r="K600" i="22"/>
  <c r="J600" i="22"/>
  <c r="H600" i="22"/>
  <c r="G600" i="22"/>
  <c r="I600" i="22" s="1"/>
  <c r="F600" i="22"/>
  <c r="E600" i="22"/>
  <c r="D600" i="22"/>
  <c r="AB599" i="22"/>
  <c r="AA599" i="22"/>
  <c r="Z599" i="22"/>
  <c r="Y599" i="22"/>
  <c r="S599" i="22"/>
  <c r="R599" i="22"/>
  <c r="Q599" i="22"/>
  <c r="P599" i="22"/>
  <c r="O599" i="22"/>
  <c r="N599" i="22"/>
  <c r="M599" i="22"/>
  <c r="L599" i="22"/>
  <c r="K599" i="22"/>
  <c r="J599" i="22"/>
  <c r="I599" i="22"/>
  <c r="H599" i="22"/>
  <c r="G599" i="22"/>
  <c r="F599" i="22"/>
  <c r="E599" i="22"/>
  <c r="D599" i="22"/>
  <c r="AB598" i="22"/>
  <c r="AA598" i="22"/>
  <c r="Z598" i="22"/>
  <c r="Y598" i="22"/>
  <c r="S598" i="22"/>
  <c r="R598" i="22"/>
  <c r="Q598" i="22"/>
  <c r="P598" i="22"/>
  <c r="O598" i="22"/>
  <c r="N598" i="22"/>
  <c r="M598" i="22"/>
  <c r="L598" i="22"/>
  <c r="K598" i="22"/>
  <c r="J598" i="22"/>
  <c r="G598" i="22"/>
  <c r="I598" i="22" s="1"/>
  <c r="F598" i="22"/>
  <c r="E598" i="22"/>
  <c r="H598" i="22" s="1"/>
  <c r="D598" i="22"/>
  <c r="AB597" i="22"/>
  <c r="AA597" i="22"/>
  <c r="Z597" i="22"/>
  <c r="Y597" i="22"/>
  <c r="S597" i="22"/>
  <c r="R597" i="22"/>
  <c r="Q597" i="22"/>
  <c r="P597" i="22"/>
  <c r="O597" i="22"/>
  <c r="N597" i="22"/>
  <c r="M597" i="22"/>
  <c r="L597" i="22"/>
  <c r="K597" i="22"/>
  <c r="J597" i="22"/>
  <c r="H597" i="22"/>
  <c r="G597" i="22"/>
  <c r="F597" i="22"/>
  <c r="I597" i="22" s="1"/>
  <c r="E597" i="22"/>
  <c r="D597" i="22"/>
  <c r="AB596" i="22"/>
  <c r="AA596" i="22"/>
  <c r="Z596" i="22"/>
  <c r="Y596" i="22"/>
  <c r="S596" i="22"/>
  <c r="R596" i="22"/>
  <c r="Q596" i="22"/>
  <c r="P596" i="22"/>
  <c r="O596" i="22"/>
  <c r="N596" i="22"/>
  <c r="M596" i="22"/>
  <c r="L596" i="22"/>
  <c r="K596" i="22"/>
  <c r="J596" i="22"/>
  <c r="H596" i="22"/>
  <c r="G596" i="22"/>
  <c r="F596" i="22"/>
  <c r="I596" i="22" s="1"/>
  <c r="E596" i="22"/>
  <c r="D596" i="22"/>
  <c r="AB595" i="22"/>
  <c r="AA595" i="22"/>
  <c r="Z595" i="22"/>
  <c r="Y595" i="22"/>
  <c r="S595" i="22"/>
  <c r="R595" i="22"/>
  <c r="Q595" i="22"/>
  <c r="P595" i="22"/>
  <c r="O595" i="22"/>
  <c r="N595" i="22"/>
  <c r="M595" i="22"/>
  <c r="L595" i="22"/>
  <c r="K595" i="22"/>
  <c r="J595" i="22"/>
  <c r="H595" i="22"/>
  <c r="G595" i="22"/>
  <c r="F595" i="22"/>
  <c r="I595" i="22" s="1"/>
  <c r="E595" i="22"/>
  <c r="D595" i="22"/>
  <c r="AB594" i="22"/>
  <c r="AA594" i="22"/>
  <c r="Z594" i="22"/>
  <c r="Y594" i="22"/>
  <c r="S594" i="22"/>
  <c r="R594" i="22"/>
  <c r="Q594" i="22"/>
  <c r="P594" i="22"/>
  <c r="O594" i="22"/>
  <c r="N594" i="22"/>
  <c r="M594" i="22"/>
  <c r="L594" i="22"/>
  <c r="K594" i="22"/>
  <c r="J594" i="22"/>
  <c r="G594" i="22"/>
  <c r="I594" i="22" s="1"/>
  <c r="F594" i="22"/>
  <c r="E594" i="22"/>
  <c r="D594" i="22"/>
  <c r="H594" i="22" s="1"/>
  <c r="AB593" i="22"/>
  <c r="AA593" i="22"/>
  <c r="Z593" i="22"/>
  <c r="Y593" i="22"/>
  <c r="S593" i="22"/>
  <c r="R593" i="22"/>
  <c r="Q593" i="22"/>
  <c r="P593" i="22"/>
  <c r="O593" i="22"/>
  <c r="N593" i="22"/>
  <c r="M593" i="22"/>
  <c r="L593" i="22"/>
  <c r="K593" i="22"/>
  <c r="J593" i="22"/>
  <c r="G593" i="22"/>
  <c r="F593" i="22"/>
  <c r="I593" i="22" s="1"/>
  <c r="E593" i="22"/>
  <c r="H593" i="22" s="1"/>
  <c r="D593" i="22"/>
  <c r="AB592" i="22"/>
  <c r="AA592" i="22"/>
  <c r="Z592" i="22"/>
  <c r="Y592" i="22"/>
  <c r="S592" i="22"/>
  <c r="R592" i="22"/>
  <c r="Q592" i="22"/>
  <c r="P592" i="22"/>
  <c r="O592" i="22"/>
  <c r="N592" i="22"/>
  <c r="M592" i="22"/>
  <c r="L592" i="22"/>
  <c r="K592" i="22"/>
  <c r="J592" i="22"/>
  <c r="G592" i="22"/>
  <c r="F592" i="22"/>
  <c r="I592" i="22" s="1"/>
  <c r="E592" i="22"/>
  <c r="D592" i="22"/>
  <c r="H592" i="22" s="1"/>
  <c r="AB591" i="22"/>
  <c r="AA591" i="22"/>
  <c r="Z591" i="22"/>
  <c r="Y591" i="22"/>
  <c r="S591" i="22"/>
  <c r="R591" i="22"/>
  <c r="Q591" i="22"/>
  <c r="P591" i="22"/>
  <c r="O591" i="22"/>
  <c r="N591" i="22"/>
  <c r="M591" i="22"/>
  <c r="L591" i="22"/>
  <c r="K591" i="22"/>
  <c r="J591" i="22"/>
  <c r="G591" i="22"/>
  <c r="F591" i="22"/>
  <c r="I591" i="22" s="1"/>
  <c r="E591" i="22"/>
  <c r="H591" i="22" s="1"/>
  <c r="D591" i="22"/>
  <c r="AB590" i="22"/>
  <c r="AA590" i="22"/>
  <c r="Z590" i="22"/>
  <c r="Y590" i="22"/>
  <c r="S590" i="22"/>
  <c r="R590" i="22"/>
  <c r="Q590" i="22"/>
  <c r="P590" i="22"/>
  <c r="O590" i="22"/>
  <c r="N590" i="22"/>
  <c r="M590" i="22"/>
  <c r="L590" i="22"/>
  <c r="K590" i="22"/>
  <c r="J590" i="22"/>
  <c r="H590" i="22"/>
  <c r="G590" i="22"/>
  <c r="F590" i="22"/>
  <c r="I590" i="22" s="1"/>
  <c r="E590" i="22"/>
  <c r="D590" i="22"/>
  <c r="AB589" i="22"/>
  <c r="AA589" i="22"/>
  <c r="Z589" i="22"/>
  <c r="Y589" i="22"/>
  <c r="S589" i="22"/>
  <c r="R589" i="22"/>
  <c r="Q589" i="22"/>
  <c r="P589" i="22"/>
  <c r="O589" i="22"/>
  <c r="N589" i="22"/>
  <c r="M589" i="22"/>
  <c r="L589" i="22"/>
  <c r="K589" i="22"/>
  <c r="J589" i="22"/>
  <c r="I589" i="22"/>
  <c r="H589" i="22"/>
  <c r="G589" i="22"/>
  <c r="F589" i="22"/>
  <c r="E589" i="22"/>
  <c r="D589" i="22"/>
  <c r="AB588" i="22"/>
  <c r="AA588" i="22"/>
  <c r="Z588" i="22"/>
  <c r="Y588" i="22"/>
  <c r="S588" i="22"/>
  <c r="R588" i="22"/>
  <c r="Q588" i="22"/>
  <c r="P588" i="22"/>
  <c r="O588" i="22"/>
  <c r="N588" i="22"/>
  <c r="M588" i="22"/>
  <c r="L588" i="22"/>
  <c r="K588" i="22"/>
  <c r="J588" i="22"/>
  <c r="H588" i="22"/>
  <c r="G588" i="22"/>
  <c r="I588" i="22" s="1"/>
  <c r="F588" i="22"/>
  <c r="E588" i="22"/>
  <c r="D588" i="22"/>
  <c r="AB587" i="22"/>
  <c r="AA587" i="22"/>
  <c r="Z587" i="22"/>
  <c r="Y587" i="22"/>
  <c r="S587" i="22"/>
  <c r="R587" i="22"/>
  <c r="Q587" i="22"/>
  <c r="P587" i="22"/>
  <c r="O587" i="22"/>
  <c r="N587" i="22"/>
  <c r="M587" i="22"/>
  <c r="L587" i="22"/>
  <c r="K587" i="22"/>
  <c r="J587" i="22"/>
  <c r="I587" i="22"/>
  <c r="H587" i="22"/>
  <c r="G587" i="22"/>
  <c r="F587" i="22"/>
  <c r="E587" i="22"/>
  <c r="D587" i="22"/>
  <c r="AB586" i="22"/>
  <c r="AA586" i="22"/>
  <c r="Z586" i="22"/>
  <c r="Y586" i="22"/>
  <c r="S586" i="22"/>
  <c r="R586" i="22"/>
  <c r="Q586" i="22"/>
  <c r="P586" i="22"/>
  <c r="O586" i="22"/>
  <c r="N586" i="22"/>
  <c r="M586" i="22"/>
  <c r="L586" i="22"/>
  <c r="K586" i="22"/>
  <c r="J586" i="22"/>
  <c r="G586" i="22"/>
  <c r="I586" i="22" s="1"/>
  <c r="F586" i="22"/>
  <c r="E586" i="22"/>
  <c r="D586" i="22"/>
  <c r="H586" i="22" s="1"/>
  <c r="AB585" i="22"/>
  <c r="AA585" i="22"/>
  <c r="Z585" i="22"/>
  <c r="Y585" i="22"/>
  <c r="S585" i="22"/>
  <c r="R585" i="22"/>
  <c r="Q585" i="22"/>
  <c r="P585" i="22"/>
  <c r="O585" i="22"/>
  <c r="N585" i="22"/>
  <c r="M585" i="22"/>
  <c r="L585" i="22"/>
  <c r="K585" i="22"/>
  <c r="J585" i="22"/>
  <c r="G585" i="22"/>
  <c r="F585" i="22"/>
  <c r="I585" i="22" s="1"/>
  <c r="E585" i="22"/>
  <c r="H585" i="22" s="1"/>
  <c r="D585" i="22"/>
  <c r="AB584" i="22"/>
  <c r="AA584" i="22"/>
  <c r="Z584" i="22"/>
  <c r="Y584" i="22"/>
  <c r="S584" i="22"/>
  <c r="R584" i="22"/>
  <c r="Q584" i="22"/>
  <c r="P584" i="22"/>
  <c r="O584" i="22"/>
  <c r="N584" i="22"/>
  <c r="M584" i="22"/>
  <c r="L584" i="22"/>
  <c r="K584" i="22"/>
  <c r="J584" i="22"/>
  <c r="G584" i="22"/>
  <c r="F584" i="22"/>
  <c r="I584" i="22" s="1"/>
  <c r="E584" i="22"/>
  <c r="H584" i="22" s="1"/>
  <c r="D584" i="22"/>
  <c r="AB583" i="22"/>
  <c r="AA583" i="22"/>
  <c r="Z583" i="22"/>
  <c r="Y583" i="22"/>
  <c r="S583" i="22"/>
  <c r="R583" i="22"/>
  <c r="Q583" i="22"/>
  <c r="P583" i="22"/>
  <c r="O583" i="22"/>
  <c r="N583" i="22"/>
  <c r="M583" i="22"/>
  <c r="L583" i="22"/>
  <c r="K583" i="22"/>
  <c r="J583" i="22"/>
  <c r="H583" i="22"/>
  <c r="G583" i="22"/>
  <c r="F583" i="22"/>
  <c r="I583" i="22" s="1"/>
  <c r="E583" i="22"/>
  <c r="D583" i="22"/>
  <c r="AB582" i="22"/>
  <c r="AA582" i="22"/>
  <c r="Z582" i="22"/>
  <c r="Y582" i="22"/>
  <c r="S582" i="22"/>
  <c r="R582" i="22"/>
  <c r="Q582" i="22"/>
  <c r="P582" i="22"/>
  <c r="O582" i="22"/>
  <c r="N582" i="22"/>
  <c r="M582" i="22"/>
  <c r="L582" i="22"/>
  <c r="K582" i="22"/>
  <c r="J582" i="22"/>
  <c r="G582" i="22"/>
  <c r="I582" i="22" s="1"/>
  <c r="F582" i="22"/>
  <c r="E582" i="22"/>
  <c r="D582" i="22"/>
  <c r="H582" i="22" s="1"/>
  <c r="AB581" i="22"/>
  <c r="AA581" i="22"/>
  <c r="Z581" i="22"/>
  <c r="Y581" i="22"/>
  <c r="S581" i="22"/>
  <c r="R581" i="22"/>
  <c r="Q581" i="22"/>
  <c r="P581" i="22"/>
  <c r="O581" i="22"/>
  <c r="N581" i="22"/>
  <c r="M581" i="22"/>
  <c r="L581" i="22"/>
  <c r="K581" i="22"/>
  <c r="J581" i="22"/>
  <c r="G581" i="22"/>
  <c r="F581" i="22"/>
  <c r="I581" i="22" s="1"/>
  <c r="E581" i="22"/>
  <c r="D581" i="22"/>
  <c r="H581" i="22" s="1"/>
  <c r="AB580" i="22"/>
  <c r="AA580" i="22"/>
  <c r="Z580" i="22"/>
  <c r="Y580" i="22"/>
  <c r="S580" i="22"/>
  <c r="R580" i="22"/>
  <c r="Q580" i="22"/>
  <c r="P580" i="22"/>
  <c r="O580" i="22"/>
  <c r="N580" i="22"/>
  <c r="M580" i="22"/>
  <c r="L580" i="22"/>
  <c r="K580" i="22"/>
  <c r="J580" i="22"/>
  <c r="G580" i="22"/>
  <c r="F580" i="22"/>
  <c r="I580" i="22" s="1"/>
  <c r="E580" i="22"/>
  <c r="D580" i="22"/>
  <c r="H580" i="22" s="1"/>
  <c r="AB579" i="22"/>
  <c r="AA579" i="22"/>
  <c r="Z579" i="22"/>
  <c r="Y579" i="22"/>
  <c r="S579" i="22"/>
  <c r="R579" i="22"/>
  <c r="Q579" i="22"/>
  <c r="P579" i="22"/>
  <c r="O579" i="22"/>
  <c r="N579" i="22"/>
  <c r="M579" i="22"/>
  <c r="L579" i="22"/>
  <c r="K579" i="22"/>
  <c r="J579" i="22"/>
  <c r="G579" i="22"/>
  <c r="F579" i="22"/>
  <c r="I579" i="22" s="1"/>
  <c r="E579" i="22"/>
  <c r="H579" i="22" s="1"/>
  <c r="D579" i="22"/>
  <c r="AB578" i="22"/>
  <c r="AA578" i="22"/>
  <c r="Z578" i="22"/>
  <c r="Y578" i="22"/>
  <c r="S578" i="22"/>
  <c r="R578" i="22"/>
  <c r="Q578" i="22"/>
  <c r="P578" i="22"/>
  <c r="O578" i="22"/>
  <c r="N578" i="22"/>
  <c r="M578" i="22"/>
  <c r="L578" i="22"/>
  <c r="K578" i="22"/>
  <c r="J578" i="22"/>
  <c r="H578" i="22"/>
  <c r="G578" i="22"/>
  <c r="F578" i="22"/>
  <c r="I578" i="22" s="1"/>
  <c r="E578" i="22"/>
  <c r="D578" i="22"/>
  <c r="AB577" i="22"/>
  <c r="AA577" i="22"/>
  <c r="Z577" i="22"/>
  <c r="Y577" i="22"/>
  <c r="S577" i="22"/>
  <c r="R577" i="22"/>
  <c r="Q577" i="22"/>
  <c r="P577" i="22"/>
  <c r="O577" i="22"/>
  <c r="N577" i="22"/>
  <c r="M577" i="22"/>
  <c r="L577" i="22"/>
  <c r="K577" i="22"/>
  <c r="J577" i="22"/>
  <c r="I577" i="22"/>
  <c r="H577" i="22"/>
  <c r="G577" i="22"/>
  <c r="F577" i="22"/>
  <c r="E577" i="22"/>
  <c r="D577" i="22"/>
  <c r="AB576" i="22"/>
  <c r="AA576" i="22"/>
  <c r="Z576" i="22"/>
  <c r="Y576" i="22"/>
  <c r="S576" i="22"/>
  <c r="R576" i="22"/>
  <c r="Q576" i="22"/>
  <c r="P576" i="22"/>
  <c r="O576" i="22"/>
  <c r="N576" i="22"/>
  <c r="M576" i="22"/>
  <c r="L576" i="22"/>
  <c r="K576" i="22"/>
  <c r="J576" i="22"/>
  <c r="I576" i="22"/>
  <c r="H576" i="22"/>
  <c r="G576" i="22"/>
  <c r="F576" i="22"/>
  <c r="E576" i="22"/>
  <c r="D576" i="22"/>
  <c r="AB575" i="22"/>
  <c r="AA575" i="22"/>
  <c r="Z575" i="22"/>
  <c r="Y575" i="22"/>
  <c r="S575" i="22"/>
  <c r="R575" i="22"/>
  <c r="Q575" i="22"/>
  <c r="P575" i="22"/>
  <c r="O575" i="22"/>
  <c r="N575" i="22"/>
  <c r="M575" i="22"/>
  <c r="L575" i="22"/>
  <c r="K575" i="22"/>
  <c r="J575" i="22"/>
  <c r="I575" i="22"/>
  <c r="H575" i="22"/>
  <c r="G575" i="22"/>
  <c r="F575" i="22"/>
  <c r="E575" i="22"/>
  <c r="D575" i="22"/>
  <c r="AB574" i="22"/>
  <c r="AA574" i="22"/>
  <c r="Z574" i="22"/>
  <c r="Y574" i="22"/>
  <c r="S574" i="22"/>
  <c r="R574" i="22"/>
  <c r="Q574" i="22"/>
  <c r="P574" i="22"/>
  <c r="O574" i="22"/>
  <c r="N574" i="22"/>
  <c r="M574" i="22"/>
  <c r="L574" i="22"/>
  <c r="K574" i="22"/>
  <c r="J574" i="22"/>
  <c r="I574" i="22"/>
  <c r="G574" i="22"/>
  <c r="F574" i="22"/>
  <c r="E574" i="22"/>
  <c r="D574" i="22"/>
  <c r="H574" i="22" s="1"/>
  <c r="AB573" i="22"/>
  <c r="AA573" i="22"/>
  <c r="Z573" i="22"/>
  <c r="Y573" i="22"/>
  <c r="S573" i="22"/>
  <c r="R573" i="22"/>
  <c r="Q573" i="22"/>
  <c r="P573" i="22"/>
  <c r="O573" i="22"/>
  <c r="N573" i="22"/>
  <c r="M573" i="22"/>
  <c r="L573" i="22"/>
  <c r="K573" i="22"/>
  <c r="J573" i="22"/>
  <c r="G573" i="22"/>
  <c r="F573" i="22"/>
  <c r="I573" i="22" s="1"/>
  <c r="E573" i="22"/>
  <c r="H573" i="22" s="1"/>
  <c r="D573" i="22"/>
  <c r="AB572" i="22"/>
  <c r="AA572" i="22"/>
  <c r="Z572" i="22"/>
  <c r="Y572" i="22"/>
  <c r="S572" i="22"/>
  <c r="R572" i="22"/>
  <c r="Q572" i="22"/>
  <c r="P572" i="22"/>
  <c r="O572" i="22"/>
  <c r="N572" i="22"/>
  <c r="M572" i="22"/>
  <c r="L572" i="22"/>
  <c r="K572" i="22"/>
  <c r="J572" i="22"/>
  <c r="G572" i="22"/>
  <c r="F572" i="22"/>
  <c r="I572" i="22" s="1"/>
  <c r="E572" i="22"/>
  <c r="H572" i="22" s="1"/>
  <c r="D572" i="22"/>
  <c r="AB571" i="22"/>
  <c r="AA571" i="22"/>
  <c r="Z571" i="22"/>
  <c r="Y571" i="22"/>
  <c r="S571" i="22"/>
  <c r="R571" i="22"/>
  <c r="Q571" i="22"/>
  <c r="P571" i="22"/>
  <c r="O571" i="22"/>
  <c r="N571" i="22"/>
  <c r="M571" i="22"/>
  <c r="L571" i="22"/>
  <c r="K571" i="22"/>
  <c r="J571" i="22"/>
  <c r="H571" i="22"/>
  <c r="G571" i="22"/>
  <c r="F571" i="22"/>
  <c r="I571" i="22" s="1"/>
  <c r="E571" i="22"/>
  <c r="D571" i="22"/>
  <c r="AB570" i="22"/>
  <c r="AA570" i="22"/>
  <c r="Z570" i="22"/>
  <c r="Y570" i="22"/>
  <c r="S570" i="22"/>
  <c r="R570" i="22"/>
  <c r="Q570" i="22"/>
  <c r="P570" i="22"/>
  <c r="O570" i="22"/>
  <c r="N570" i="22"/>
  <c r="M570" i="22"/>
  <c r="L570" i="22"/>
  <c r="K570" i="22"/>
  <c r="J570" i="22"/>
  <c r="G570" i="22"/>
  <c r="I570" i="22" s="1"/>
  <c r="F570" i="22"/>
  <c r="E570" i="22"/>
  <c r="D570" i="22"/>
  <c r="H570" i="22" s="1"/>
  <c r="AB569" i="22"/>
  <c r="AA569" i="22"/>
  <c r="Z569" i="22"/>
  <c r="Y569" i="22"/>
  <c r="S569" i="22"/>
  <c r="R569" i="22"/>
  <c r="Q569" i="22"/>
  <c r="P569" i="22"/>
  <c r="O569" i="22"/>
  <c r="N569" i="22"/>
  <c r="M569" i="22"/>
  <c r="L569" i="22"/>
  <c r="K569" i="22"/>
  <c r="J569" i="22"/>
  <c r="G569" i="22"/>
  <c r="F569" i="22"/>
  <c r="I569" i="22" s="1"/>
  <c r="E569" i="22"/>
  <c r="D569" i="22"/>
  <c r="H569" i="22" s="1"/>
  <c r="AB568" i="22"/>
  <c r="AA568" i="22"/>
  <c r="Z568" i="22"/>
  <c r="Y568" i="22"/>
  <c r="S568" i="22"/>
  <c r="R568" i="22"/>
  <c r="Q568" i="22"/>
  <c r="P568" i="22"/>
  <c r="O568" i="22"/>
  <c r="N568" i="22"/>
  <c r="M568" i="22"/>
  <c r="L568" i="22"/>
  <c r="K568" i="22"/>
  <c r="J568" i="22"/>
  <c r="G568" i="22"/>
  <c r="F568" i="22"/>
  <c r="I568" i="22" s="1"/>
  <c r="E568" i="22"/>
  <c r="D568" i="22"/>
  <c r="H568" i="22" s="1"/>
  <c r="AB567" i="22"/>
  <c r="AA567" i="22"/>
  <c r="Z567" i="22"/>
  <c r="Y567" i="22"/>
  <c r="S567" i="22"/>
  <c r="R567" i="22"/>
  <c r="Q567" i="22"/>
  <c r="P567" i="22"/>
  <c r="O567" i="22"/>
  <c r="N567" i="22"/>
  <c r="M567" i="22"/>
  <c r="L567" i="22"/>
  <c r="K567" i="22"/>
  <c r="J567" i="22"/>
  <c r="G567" i="22"/>
  <c r="F567" i="22"/>
  <c r="I567" i="22" s="1"/>
  <c r="E567" i="22"/>
  <c r="H567" i="22" s="1"/>
  <c r="D567" i="22"/>
  <c r="AB566" i="22"/>
  <c r="AA566" i="22"/>
  <c r="Z566" i="22"/>
  <c r="Y566" i="22"/>
  <c r="S566" i="22"/>
  <c r="R566" i="22"/>
  <c r="Q566" i="22"/>
  <c r="P566" i="22"/>
  <c r="O566" i="22"/>
  <c r="N566" i="22"/>
  <c r="M566" i="22"/>
  <c r="L566" i="22"/>
  <c r="K566" i="22"/>
  <c r="J566" i="22"/>
  <c r="H566" i="22"/>
  <c r="G566" i="22"/>
  <c r="F566" i="22"/>
  <c r="I566" i="22" s="1"/>
  <c r="E566" i="22"/>
  <c r="D566" i="22"/>
  <c r="AB565" i="22"/>
  <c r="AA565" i="22"/>
  <c r="Z565" i="22"/>
  <c r="Y565" i="22"/>
  <c r="S565" i="22"/>
  <c r="R565" i="22"/>
  <c r="Q565" i="22"/>
  <c r="P565" i="22"/>
  <c r="O565" i="22"/>
  <c r="N565" i="22"/>
  <c r="M565" i="22"/>
  <c r="L565" i="22"/>
  <c r="K565" i="22"/>
  <c r="J565" i="22"/>
  <c r="H565" i="22"/>
  <c r="G565" i="22"/>
  <c r="I565" i="22" s="1"/>
  <c r="F565" i="22"/>
  <c r="E565" i="22"/>
  <c r="D565" i="22"/>
  <c r="AB564" i="22"/>
  <c r="AA564" i="22"/>
  <c r="Z564" i="22"/>
  <c r="Y564" i="22"/>
  <c r="S564" i="22"/>
  <c r="R564" i="22"/>
  <c r="Q564" i="22"/>
  <c r="P564" i="22"/>
  <c r="O564" i="22"/>
  <c r="N564" i="22"/>
  <c r="M564" i="22"/>
  <c r="L564" i="22"/>
  <c r="K564" i="22"/>
  <c r="J564" i="22"/>
  <c r="H564" i="22"/>
  <c r="G564" i="22"/>
  <c r="I564" i="22" s="1"/>
  <c r="F564" i="22"/>
  <c r="E564" i="22"/>
  <c r="D564" i="22"/>
  <c r="AB563" i="22"/>
  <c r="AA563" i="22"/>
  <c r="Z563" i="22"/>
  <c r="S563" i="22"/>
  <c r="R563" i="22"/>
  <c r="Q563" i="22"/>
  <c r="P563" i="22"/>
  <c r="O563" i="22"/>
  <c r="N563" i="22"/>
  <c r="M563" i="22"/>
  <c r="L563" i="22"/>
  <c r="K563" i="22"/>
  <c r="J563" i="22"/>
  <c r="H563" i="22"/>
  <c r="G563" i="22"/>
  <c r="I563" i="22" s="1"/>
  <c r="F563" i="22"/>
  <c r="E563" i="22"/>
  <c r="D563" i="22"/>
  <c r="AB562" i="22"/>
  <c r="AA562" i="22"/>
  <c r="Z562" i="22"/>
  <c r="Y562" i="22"/>
  <c r="S562" i="22"/>
  <c r="R562" i="22"/>
  <c r="Q562" i="22"/>
  <c r="P562" i="22"/>
  <c r="O562" i="22"/>
  <c r="N562" i="22"/>
  <c r="M562" i="22"/>
  <c r="L562" i="22"/>
  <c r="K562" i="22"/>
  <c r="J562" i="22"/>
  <c r="I562" i="22"/>
  <c r="H562" i="22"/>
  <c r="G562" i="22"/>
  <c r="F562" i="22"/>
  <c r="E562" i="22"/>
  <c r="D562" i="22"/>
  <c r="AB561" i="22"/>
  <c r="AA561" i="22"/>
  <c r="Z561" i="22"/>
  <c r="Y561" i="22"/>
  <c r="S561" i="22"/>
  <c r="R561" i="22"/>
  <c r="Q561" i="22"/>
  <c r="P561" i="22"/>
  <c r="O561" i="22"/>
  <c r="N561" i="22"/>
  <c r="M561" i="22"/>
  <c r="L561" i="22"/>
  <c r="K561" i="22"/>
  <c r="J561" i="22"/>
  <c r="I561" i="22"/>
  <c r="G561" i="22"/>
  <c r="F561" i="22"/>
  <c r="E561" i="22"/>
  <c r="D561" i="22"/>
  <c r="H561" i="22" s="1"/>
  <c r="AB560" i="22"/>
  <c r="AA560" i="22"/>
  <c r="Z560" i="22"/>
  <c r="Y560" i="22"/>
  <c r="S560" i="22"/>
  <c r="R560" i="22"/>
  <c r="Q560" i="22"/>
  <c r="P560" i="22"/>
  <c r="O560" i="22"/>
  <c r="N560" i="22"/>
  <c r="M560" i="22"/>
  <c r="L560" i="22"/>
  <c r="K560" i="22"/>
  <c r="J560" i="22"/>
  <c r="H560" i="22"/>
  <c r="G560" i="22"/>
  <c r="F560" i="22"/>
  <c r="I560" i="22" s="1"/>
  <c r="E560" i="22"/>
  <c r="D560" i="22"/>
  <c r="AB559" i="22"/>
  <c r="AA559" i="22"/>
  <c r="Z559" i="22"/>
  <c r="Y559" i="22"/>
  <c r="S559" i="22"/>
  <c r="R559" i="22"/>
  <c r="Q559" i="22"/>
  <c r="P559" i="22"/>
  <c r="O559" i="22"/>
  <c r="N559" i="22"/>
  <c r="M559" i="22"/>
  <c r="L559" i="22"/>
  <c r="K559" i="22"/>
  <c r="J559" i="22"/>
  <c r="G559" i="22"/>
  <c r="F559" i="22"/>
  <c r="I559" i="22" s="1"/>
  <c r="E559" i="22"/>
  <c r="H559" i="22" s="1"/>
  <c r="D559" i="22"/>
  <c r="AB558" i="22"/>
  <c r="AA558" i="22"/>
  <c r="Z558" i="22"/>
  <c r="Y558" i="22"/>
  <c r="S558" i="22"/>
  <c r="R558" i="22"/>
  <c r="Q558" i="22"/>
  <c r="P558" i="22"/>
  <c r="O558" i="22"/>
  <c r="N558" i="22"/>
  <c r="M558" i="22"/>
  <c r="L558" i="22"/>
  <c r="K558" i="22"/>
  <c r="J558" i="22"/>
  <c r="G558" i="22"/>
  <c r="F558" i="22"/>
  <c r="I558" i="22" s="1"/>
  <c r="E558" i="22"/>
  <c r="D558" i="22"/>
  <c r="H558" i="22" s="1"/>
  <c r="AB557" i="22"/>
  <c r="AA557" i="22"/>
  <c r="Z557" i="22"/>
  <c r="Y557" i="22"/>
  <c r="S557" i="22"/>
  <c r="R557" i="22"/>
  <c r="Q557" i="22"/>
  <c r="P557" i="22"/>
  <c r="O557" i="22"/>
  <c r="N557" i="22"/>
  <c r="M557" i="22"/>
  <c r="L557" i="22"/>
  <c r="K557" i="22"/>
  <c r="J557" i="22"/>
  <c r="G557" i="22"/>
  <c r="I557" i="22" s="1"/>
  <c r="F557" i="22"/>
  <c r="E557" i="22"/>
  <c r="D557" i="22"/>
  <c r="H557" i="22" s="1"/>
  <c r="AB556" i="22"/>
  <c r="AA556" i="22"/>
  <c r="Z556" i="22"/>
  <c r="Y556" i="22"/>
  <c r="S556" i="22"/>
  <c r="R556" i="22"/>
  <c r="Q556" i="22"/>
  <c r="P556" i="22"/>
  <c r="O556" i="22"/>
  <c r="N556" i="22"/>
  <c r="M556" i="22"/>
  <c r="L556" i="22"/>
  <c r="K556" i="22"/>
  <c r="J556" i="22"/>
  <c r="G556" i="22"/>
  <c r="F556" i="22"/>
  <c r="I556" i="22" s="1"/>
  <c r="E556" i="22"/>
  <c r="H556" i="22" s="1"/>
  <c r="D556" i="22"/>
  <c r="AB555" i="22"/>
  <c r="AA555" i="22"/>
  <c r="Z555" i="22"/>
  <c r="Y555" i="22"/>
  <c r="S555" i="22"/>
  <c r="R555" i="22"/>
  <c r="Q555" i="22"/>
  <c r="P555" i="22"/>
  <c r="O555" i="22"/>
  <c r="N555" i="22"/>
  <c r="M555" i="22"/>
  <c r="L555" i="22"/>
  <c r="K555" i="22"/>
  <c r="J555" i="22"/>
  <c r="G555" i="22"/>
  <c r="F555" i="22"/>
  <c r="I555" i="22" s="1"/>
  <c r="E555" i="22"/>
  <c r="D555" i="22"/>
  <c r="H555" i="22" s="1"/>
  <c r="AB554" i="22"/>
  <c r="AA554" i="22"/>
  <c r="Z554" i="22"/>
  <c r="Y554" i="22"/>
  <c r="S554" i="22"/>
  <c r="R554" i="22"/>
  <c r="Q554" i="22"/>
  <c r="P554" i="22"/>
  <c r="O554" i="22"/>
  <c r="N554" i="22"/>
  <c r="M554" i="22"/>
  <c r="L554" i="22"/>
  <c r="K554" i="22"/>
  <c r="J554" i="22"/>
  <c r="G554" i="22"/>
  <c r="F554" i="22"/>
  <c r="I554" i="22" s="1"/>
  <c r="E554" i="22"/>
  <c r="H554" i="22" s="1"/>
  <c r="D554" i="22"/>
  <c r="AB553" i="22"/>
  <c r="AA553" i="22"/>
  <c r="Z553" i="22"/>
  <c r="Y553" i="22"/>
  <c r="S553" i="22"/>
  <c r="R553" i="22"/>
  <c r="Q553" i="22"/>
  <c r="P553" i="22"/>
  <c r="O553" i="22"/>
  <c r="N553" i="22"/>
  <c r="M553" i="22"/>
  <c r="L553" i="22"/>
  <c r="K553" i="22"/>
  <c r="J553" i="22"/>
  <c r="H553" i="22"/>
  <c r="G553" i="22"/>
  <c r="F553" i="22"/>
  <c r="I553" i="22" s="1"/>
  <c r="E553" i="22"/>
  <c r="D553" i="22"/>
  <c r="AB552" i="22"/>
  <c r="AA552" i="22"/>
  <c r="Z552" i="22"/>
  <c r="Y552" i="22"/>
  <c r="S552" i="22"/>
  <c r="R552" i="22"/>
  <c r="Q552" i="22"/>
  <c r="P552" i="22"/>
  <c r="O552" i="22"/>
  <c r="N552" i="22"/>
  <c r="M552" i="22"/>
  <c r="L552" i="22"/>
  <c r="K552" i="22"/>
  <c r="J552" i="22"/>
  <c r="I552" i="22"/>
  <c r="H552" i="22"/>
  <c r="G552" i="22"/>
  <c r="F552" i="22"/>
  <c r="E552" i="22"/>
  <c r="D552" i="22"/>
  <c r="AB551" i="22"/>
  <c r="AA551" i="22"/>
  <c r="Z551" i="22"/>
  <c r="Y551" i="22"/>
  <c r="S551" i="22"/>
  <c r="R551" i="22"/>
  <c r="Q551" i="22"/>
  <c r="P551" i="22"/>
  <c r="O551" i="22"/>
  <c r="N551" i="22"/>
  <c r="M551" i="22"/>
  <c r="L551" i="22"/>
  <c r="K551" i="22"/>
  <c r="J551" i="22"/>
  <c r="H551" i="22"/>
  <c r="G551" i="22"/>
  <c r="I551" i="22" s="1"/>
  <c r="F551" i="22"/>
  <c r="E551" i="22"/>
  <c r="D551" i="22"/>
  <c r="AB550" i="22"/>
  <c r="AA550" i="22"/>
  <c r="Z550" i="22"/>
  <c r="Y550" i="22"/>
  <c r="S550" i="22"/>
  <c r="R550" i="22"/>
  <c r="Q550" i="22"/>
  <c r="P550" i="22"/>
  <c r="O550" i="22"/>
  <c r="N550" i="22"/>
  <c r="M550" i="22"/>
  <c r="L550" i="22"/>
  <c r="K550" i="22"/>
  <c r="J550" i="22"/>
  <c r="I550" i="22"/>
  <c r="H550" i="22"/>
  <c r="G550" i="22"/>
  <c r="F550" i="22"/>
  <c r="E550" i="22"/>
  <c r="D550" i="22"/>
  <c r="AB549" i="22"/>
  <c r="AA549" i="22"/>
  <c r="Z549" i="22"/>
  <c r="Y549" i="22"/>
  <c r="S549" i="22"/>
  <c r="R549" i="22"/>
  <c r="Q549" i="22"/>
  <c r="P549" i="22"/>
  <c r="O549" i="22"/>
  <c r="N549" i="22"/>
  <c r="M549" i="22"/>
  <c r="L549" i="22"/>
  <c r="K549" i="22"/>
  <c r="J549" i="22"/>
  <c r="G549" i="22"/>
  <c r="I549" i="22" s="1"/>
  <c r="F549" i="22"/>
  <c r="E549" i="22"/>
  <c r="D549" i="22"/>
  <c r="H549" i="22" s="1"/>
  <c r="AB548" i="22"/>
  <c r="AA548" i="22"/>
  <c r="Z548" i="22"/>
  <c r="Y548" i="22"/>
  <c r="S548" i="22"/>
  <c r="R548" i="22"/>
  <c r="Q548" i="22"/>
  <c r="P548" i="22"/>
  <c r="O548" i="22"/>
  <c r="N548" i="22"/>
  <c r="M548" i="22"/>
  <c r="L548" i="22"/>
  <c r="K548" i="22"/>
  <c r="J548" i="22"/>
  <c r="G548" i="22"/>
  <c r="F548" i="22"/>
  <c r="I548" i="22" s="1"/>
  <c r="E548" i="22"/>
  <c r="H548" i="22" s="1"/>
  <c r="D548" i="22"/>
  <c r="AB547" i="22"/>
  <c r="AA547" i="22"/>
  <c r="Z547" i="22"/>
  <c r="Y547" i="22"/>
  <c r="S547" i="22"/>
  <c r="R547" i="22"/>
  <c r="Q547" i="22"/>
  <c r="P547" i="22"/>
  <c r="O547" i="22"/>
  <c r="N547" i="22"/>
  <c r="M547" i="22"/>
  <c r="L547" i="22"/>
  <c r="K547" i="22"/>
  <c r="J547" i="22"/>
  <c r="G547" i="22"/>
  <c r="F547" i="22"/>
  <c r="I547" i="22" s="1"/>
  <c r="E547" i="22"/>
  <c r="H547" i="22" s="1"/>
  <c r="D547" i="22"/>
  <c r="AB546" i="22"/>
  <c r="AA546" i="22"/>
  <c r="Z546" i="22"/>
  <c r="Y546" i="22"/>
  <c r="S546" i="22"/>
  <c r="R546" i="22"/>
  <c r="Q546" i="22"/>
  <c r="P546" i="22"/>
  <c r="O546" i="22"/>
  <c r="N546" i="22"/>
  <c r="M546" i="22"/>
  <c r="L546" i="22"/>
  <c r="K546" i="22"/>
  <c r="J546" i="22"/>
  <c r="G546" i="22"/>
  <c r="F546" i="22"/>
  <c r="I546" i="22" s="1"/>
  <c r="E546" i="22"/>
  <c r="D546" i="22"/>
  <c r="H546" i="22" s="1"/>
  <c r="AB545" i="22"/>
  <c r="AA545" i="22"/>
  <c r="Z545" i="22"/>
  <c r="Y545" i="22"/>
  <c r="S545" i="22"/>
  <c r="R545" i="22"/>
  <c r="Q545" i="22"/>
  <c r="P545" i="22"/>
  <c r="O545" i="22"/>
  <c r="N545" i="22"/>
  <c r="M545" i="22"/>
  <c r="L545" i="22"/>
  <c r="K545" i="22"/>
  <c r="J545" i="22"/>
  <c r="G545" i="22"/>
  <c r="I545" i="22" s="1"/>
  <c r="F545" i="22"/>
  <c r="E545" i="22"/>
  <c r="D545" i="22"/>
  <c r="H545" i="22" s="1"/>
  <c r="AB544" i="22"/>
  <c r="AA544" i="22"/>
  <c r="Z544" i="22"/>
  <c r="Y544" i="22"/>
  <c r="S544" i="22"/>
  <c r="R544" i="22"/>
  <c r="Q544" i="22"/>
  <c r="P544" i="22"/>
  <c r="O544" i="22"/>
  <c r="N544" i="22"/>
  <c r="M544" i="22"/>
  <c r="L544" i="22"/>
  <c r="K544" i="22"/>
  <c r="J544" i="22"/>
  <c r="G544" i="22"/>
  <c r="F544" i="22"/>
  <c r="I544" i="22" s="1"/>
  <c r="E544" i="22"/>
  <c r="H544" i="22" s="1"/>
  <c r="D544" i="22"/>
  <c r="AB543" i="22"/>
  <c r="AA543" i="22"/>
  <c r="Z543" i="22"/>
  <c r="Y543" i="22"/>
  <c r="S543" i="22"/>
  <c r="R543" i="22"/>
  <c r="Q543" i="22"/>
  <c r="P543" i="22"/>
  <c r="O543" i="22"/>
  <c r="N543" i="22"/>
  <c r="M543" i="22"/>
  <c r="L543" i="22"/>
  <c r="K543" i="22"/>
  <c r="J543" i="22"/>
  <c r="G543" i="22"/>
  <c r="F543" i="22"/>
  <c r="I543" i="22" s="1"/>
  <c r="E543" i="22"/>
  <c r="D543" i="22"/>
  <c r="H543" i="22" s="1"/>
  <c r="AB542" i="22"/>
  <c r="AA542" i="22"/>
  <c r="Z542" i="22"/>
  <c r="Y542" i="22"/>
  <c r="S542" i="22"/>
  <c r="R542" i="22"/>
  <c r="Q542" i="22"/>
  <c r="P542" i="22"/>
  <c r="O542" i="22"/>
  <c r="N542" i="22"/>
  <c r="M542" i="22"/>
  <c r="L542" i="22"/>
  <c r="K542" i="22"/>
  <c r="J542" i="22"/>
  <c r="G542" i="22"/>
  <c r="F542" i="22"/>
  <c r="I542" i="22" s="1"/>
  <c r="E542" i="22"/>
  <c r="H542" i="22" s="1"/>
  <c r="D542" i="22"/>
  <c r="AB541" i="22"/>
  <c r="AA541" i="22"/>
  <c r="Z541" i="22"/>
  <c r="Y541" i="22"/>
  <c r="S541" i="22"/>
  <c r="R541" i="22"/>
  <c r="Q541" i="22"/>
  <c r="P541" i="22"/>
  <c r="O541" i="22"/>
  <c r="N541" i="22"/>
  <c r="M541" i="22"/>
  <c r="L541" i="22"/>
  <c r="K541" i="22"/>
  <c r="J541" i="22"/>
  <c r="H541" i="22"/>
  <c r="G541" i="22"/>
  <c r="F541" i="22"/>
  <c r="I541" i="22" s="1"/>
  <c r="E541" i="22"/>
  <c r="D541" i="22"/>
  <c r="AB540" i="22"/>
  <c r="AA540" i="22"/>
  <c r="Z540" i="22"/>
  <c r="Y540" i="22"/>
  <c r="S540" i="22"/>
  <c r="R540" i="22"/>
  <c r="Q540" i="22"/>
  <c r="P540" i="22"/>
  <c r="O540" i="22"/>
  <c r="N540" i="22"/>
  <c r="M540" i="22"/>
  <c r="L540" i="22"/>
  <c r="K540" i="22"/>
  <c r="J540" i="22"/>
  <c r="G540" i="22"/>
  <c r="I540" i="22" s="1"/>
  <c r="F540" i="22"/>
  <c r="E540" i="22"/>
  <c r="D540" i="22"/>
  <c r="H540" i="22" s="1"/>
  <c r="AB539" i="22"/>
  <c r="AA539" i="22"/>
  <c r="Z539" i="22"/>
  <c r="Y539" i="22"/>
  <c r="S539" i="22"/>
  <c r="R539" i="22"/>
  <c r="Q539" i="22"/>
  <c r="P539" i="22"/>
  <c r="O539" i="22"/>
  <c r="N539" i="22"/>
  <c r="M539" i="22"/>
  <c r="L539" i="22"/>
  <c r="K539" i="22"/>
  <c r="J539" i="22"/>
  <c r="H539" i="22"/>
  <c r="G539" i="22"/>
  <c r="I539" i="22" s="1"/>
  <c r="F539" i="22"/>
  <c r="E539" i="22"/>
  <c r="D539" i="22"/>
  <c r="AB538" i="22"/>
  <c r="AA538" i="22"/>
  <c r="Z538" i="22"/>
  <c r="Y538" i="22"/>
  <c r="S538" i="22"/>
  <c r="R538" i="22"/>
  <c r="Q538" i="22"/>
  <c r="P538" i="22"/>
  <c r="O538" i="22"/>
  <c r="N538" i="22"/>
  <c r="M538" i="22"/>
  <c r="L538" i="22"/>
  <c r="K538" i="22"/>
  <c r="J538" i="22"/>
  <c r="I538" i="22"/>
  <c r="H538" i="22"/>
  <c r="G538" i="22"/>
  <c r="F538" i="22"/>
  <c r="E538" i="22"/>
  <c r="D538" i="22"/>
  <c r="AB537" i="22"/>
  <c r="AA537" i="22"/>
  <c r="Z537" i="22"/>
  <c r="Y537" i="22"/>
  <c r="S537" i="22"/>
  <c r="R537" i="22"/>
  <c r="Q537" i="22"/>
  <c r="P537" i="22"/>
  <c r="O537" i="22"/>
  <c r="N537" i="22"/>
  <c r="M537" i="22"/>
  <c r="L537" i="22"/>
  <c r="K537" i="22"/>
  <c r="J537" i="22"/>
  <c r="I537" i="22"/>
  <c r="G537" i="22"/>
  <c r="F537" i="22"/>
  <c r="E537" i="22"/>
  <c r="D537" i="22"/>
  <c r="H537" i="22" s="1"/>
  <c r="AB536" i="22"/>
  <c r="AA536" i="22"/>
  <c r="Z536" i="22"/>
  <c r="Y536" i="22"/>
  <c r="S536" i="22"/>
  <c r="R536" i="22"/>
  <c r="Q536" i="22"/>
  <c r="P536" i="22"/>
  <c r="O536" i="22"/>
  <c r="N536" i="22"/>
  <c r="M536" i="22"/>
  <c r="L536" i="22"/>
  <c r="K536" i="22"/>
  <c r="J536" i="22"/>
  <c r="G536" i="22"/>
  <c r="F536" i="22"/>
  <c r="I536" i="22" s="1"/>
  <c r="E536" i="22"/>
  <c r="D536" i="22"/>
  <c r="H536" i="22" s="1"/>
  <c r="AB535" i="22"/>
  <c r="AA535" i="22"/>
  <c r="Z535" i="22"/>
  <c r="Y535" i="22"/>
  <c r="S535" i="22"/>
  <c r="R535" i="22"/>
  <c r="Q535" i="22"/>
  <c r="P535" i="22"/>
  <c r="O535" i="22"/>
  <c r="N535" i="22"/>
  <c r="M535" i="22"/>
  <c r="L535" i="22"/>
  <c r="K535" i="22"/>
  <c r="J535" i="22"/>
  <c r="G535" i="22"/>
  <c r="F535" i="22"/>
  <c r="I535" i="22" s="1"/>
  <c r="E535" i="22"/>
  <c r="H535" i="22" s="1"/>
  <c r="D535" i="22"/>
  <c r="AB534" i="22"/>
  <c r="AA534" i="22"/>
  <c r="Z534" i="22"/>
  <c r="Y534" i="22"/>
  <c r="S534" i="22"/>
  <c r="R534" i="22"/>
  <c r="Q534" i="22"/>
  <c r="P534" i="22"/>
  <c r="O534" i="22"/>
  <c r="N534" i="22"/>
  <c r="M534" i="22"/>
  <c r="L534" i="22"/>
  <c r="K534" i="22"/>
  <c r="J534" i="22"/>
  <c r="G534" i="22"/>
  <c r="F534" i="22"/>
  <c r="I534" i="22" s="1"/>
  <c r="E534" i="22"/>
  <c r="D534" i="22"/>
  <c r="H534" i="22" s="1"/>
  <c r="AB533" i="22"/>
  <c r="AA533" i="22"/>
  <c r="Z533" i="22"/>
  <c r="Y533" i="22"/>
  <c r="S533" i="22"/>
  <c r="R533" i="22"/>
  <c r="Q533" i="22"/>
  <c r="P533" i="22"/>
  <c r="O533" i="22"/>
  <c r="N533" i="22"/>
  <c r="M533" i="22"/>
  <c r="L533" i="22"/>
  <c r="K533" i="22"/>
  <c r="J533" i="22"/>
  <c r="G533" i="22"/>
  <c r="I533" i="22" s="1"/>
  <c r="F533" i="22"/>
  <c r="E533" i="22"/>
  <c r="D533" i="22"/>
  <c r="H533" i="22" s="1"/>
  <c r="AB532" i="22"/>
  <c r="AA532" i="22"/>
  <c r="Z532" i="22"/>
  <c r="Y532" i="22"/>
  <c r="S532" i="22"/>
  <c r="R532" i="22"/>
  <c r="Q532" i="22"/>
  <c r="P532" i="22"/>
  <c r="O532" i="22"/>
  <c r="N532" i="22"/>
  <c r="M532" i="22"/>
  <c r="L532" i="22"/>
  <c r="K532" i="22"/>
  <c r="J532" i="22"/>
  <c r="G532" i="22"/>
  <c r="F532" i="22"/>
  <c r="I532" i="22" s="1"/>
  <c r="E532" i="22"/>
  <c r="H532" i="22" s="1"/>
  <c r="D532" i="22"/>
  <c r="AB531" i="22"/>
  <c r="AA531" i="22"/>
  <c r="Z531" i="22"/>
  <c r="Y531" i="22"/>
  <c r="S531" i="22"/>
  <c r="R531" i="22"/>
  <c r="Q531" i="22"/>
  <c r="P531" i="22"/>
  <c r="O531" i="22"/>
  <c r="N531" i="22"/>
  <c r="M531" i="22"/>
  <c r="L531" i="22"/>
  <c r="K531" i="22"/>
  <c r="J531" i="22"/>
  <c r="G531" i="22"/>
  <c r="F531" i="22"/>
  <c r="I531" i="22" s="1"/>
  <c r="E531" i="22"/>
  <c r="D531" i="22"/>
  <c r="H531" i="22" s="1"/>
  <c r="AB530" i="22"/>
  <c r="AA530" i="22"/>
  <c r="Z530" i="22"/>
  <c r="Y530" i="22"/>
  <c r="S530" i="22"/>
  <c r="R530" i="22"/>
  <c r="Q530" i="22"/>
  <c r="P530" i="22"/>
  <c r="O530" i="22"/>
  <c r="N530" i="22"/>
  <c r="M530" i="22"/>
  <c r="L530" i="22"/>
  <c r="K530" i="22"/>
  <c r="J530" i="22"/>
  <c r="G530" i="22"/>
  <c r="F530" i="22"/>
  <c r="I530" i="22" s="1"/>
  <c r="E530" i="22"/>
  <c r="H530" i="22" s="1"/>
  <c r="D530" i="22"/>
  <c r="AB529" i="22"/>
  <c r="AA529" i="22"/>
  <c r="Z529" i="22"/>
  <c r="Y529" i="22"/>
  <c r="S529" i="22"/>
  <c r="R529" i="22"/>
  <c r="Q529" i="22"/>
  <c r="P529" i="22"/>
  <c r="O529" i="22"/>
  <c r="N529" i="22"/>
  <c r="M529" i="22"/>
  <c r="L529" i="22"/>
  <c r="K529" i="22"/>
  <c r="J529" i="22"/>
  <c r="H529" i="22"/>
  <c r="G529" i="22"/>
  <c r="F529" i="22"/>
  <c r="I529" i="22" s="1"/>
  <c r="E529" i="22"/>
  <c r="D529" i="22"/>
  <c r="AB528" i="22"/>
  <c r="AA528" i="22"/>
  <c r="Z528" i="22"/>
  <c r="Y528" i="22"/>
  <c r="S528" i="22"/>
  <c r="R528" i="22"/>
  <c r="Q528" i="22"/>
  <c r="P528" i="22"/>
  <c r="O528" i="22"/>
  <c r="N528" i="22"/>
  <c r="M528" i="22"/>
  <c r="L528" i="22"/>
  <c r="K528" i="22"/>
  <c r="J528" i="22"/>
  <c r="H528" i="22"/>
  <c r="G528" i="22"/>
  <c r="I528" i="22" s="1"/>
  <c r="F528" i="22"/>
  <c r="E528" i="22"/>
  <c r="D528" i="22"/>
  <c r="AB527" i="22"/>
  <c r="AA527" i="22"/>
  <c r="Z527" i="22"/>
  <c r="Y527" i="22"/>
  <c r="S527" i="22"/>
  <c r="R527" i="22"/>
  <c r="Q527" i="22"/>
  <c r="P527" i="22"/>
  <c r="O527" i="22"/>
  <c r="N527" i="22"/>
  <c r="M527" i="22"/>
  <c r="L527" i="22"/>
  <c r="K527" i="22"/>
  <c r="J527" i="22"/>
  <c r="H527" i="22"/>
  <c r="G527" i="22"/>
  <c r="I527" i="22" s="1"/>
  <c r="F527" i="22"/>
  <c r="E527" i="22"/>
  <c r="D527" i="22"/>
  <c r="AB526" i="22"/>
  <c r="AA526" i="22"/>
  <c r="Z526" i="22"/>
  <c r="Y526" i="22"/>
  <c r="S526" i="22"/>
  <c r="R526" i="22"/>
  <c r="Q526" i="22"/>
  <c r="P526" i="22"/>
  <c r="O526" i="22"/>
  <c r="N526" i="22"/>
  <c r="M526" i="22"/>
  <c r="L526" i="22"/>
  <c r="K526" i="22"/>
  <c r="J526" i="22"/>
  <c r="I526" i="22"/>
  <c r="H526" i="22"/>
  <c r="G526" i="22"/>
  <c r="F526" i="22"/>
  <c r="E526" i="22"/>
  <c r="D526" i="22"/>
  <c r="AB525" i="22"/>
  <c r="AA525" i="22"/>
  <c r="Z525" i="22"/>
  <c r="Y525" i="22"/>
  <c r="S525" i="22"/>
  <c r="R525" i="22"/>
  <c r="Q525" i="22"/>
  <c r="P525" i="22"/>
  <c r="O525" i="22"/>
  <c r="N525" i="22"/>
  <c r="M525" i="22"/>
  <c r="L525" i="22"/>
  <c r="K525" i="22"/>
  <c r="J525" i="22"/>
  <c r="G525" i="22"/>
  <c r="I525" i="22" s="1"/>
  <c r="F525" i="22"/>
  <c r="E525" i="22"/>
  <c r="D525" i="22"/>
  <c r="H525" i="22" s="1"/>
  <c r="AB524" i="22"/>
  <c r="AA524" i="22"/>
  <c r="Z524" i="22"/>
  <c r="Y524" i="22"/>
  <c r="S524" i="22"/>
  <c r="R524" i="22"/>
  <c r="Q524" i="22"/>
  <c r="P524" i="22"/>
  <c r="O524" i="22"/>
  <c r="N524" i="22"/>
  <c r="M524" i="22"/>
  <c r="L524" i="22"/>
  <c r="K524" i="22"/>
  <c r="J524" i="22"/>
  <c r="G524" i="22"/>
  <c r="F524" i="22"/>
  <c r="I524" i="22" s="1"/>
  <c r="E524" i="22"/>
  <c r="D524" i="22"/>
  <c r="H524" i="22" s="1"/>
  <c r="AB523" i="22"/>
  <c r="AA523" i="22"/>
  <c r="Z523" i="22"/>
  <c r="Y523" i="22"/>
  <c r="S523" i="22"/>
  <c r="R523" i="22"/>
  <c r="Q523" i="22"/>
  <c r="P523" i="22"/>
  <c r="O523" i="22"/>
  <c r="N523" i="22"/>
  <c r="M523" i="22"/>
  <c r="L523" i="22"/>
  <c r="K523" i="22"/>
  <c r="J523" i="22"/>
  <c r="G523" i="22"/>
  <c r="F523" i="22"/>
  <c r="I523" i="22" s="1"/>
  <c r="E523" i="22"/>
  <c r="H523" i="22" s="1"/>
  <c r="D523" i="22"/>
  <c r="AB522" i="22"/>
  <c r="AA522" i="22"/>
  <c r="Z522" i="22"/>
  <c r="Y522" i="22"/>
  <c r="S522" i="22"/>
  <c r="R522" i="22"/>
  <c r="Q522" i="22"/>
  <c r="P522" i="22"/>
  <c r="O522" i="22"/>
  <c r="N522" i="22"/>
  <c r="M522" i="22"/>
  <c r="L522" i="22"/>
  <c r="K522" i="22"/>
  <c r="J522" i="22"/>
  <c r="G522" i="22"/>
  <c r="F522" i="22"/>
  <c r="I522" i="22" s="1"/>
  <c r="E522" i="22"/>
  <c r="D522" i="22"/>
  <c r="H522" i="22" s="1"/>
  <c r="AB521" i="22"/>
  <c r="AA521" i="22"/>
  <c r="Z521" i="22"/>
  <c r="Y521" i="22"/>
  <c r="S521" i="22"/>
  <c r="R521" i="22"/>
  <c r="Q521" i="22"/>
  <c r="P521" i="22"/>
  <c r="O521" i="22"/>
  <c r="N521" i="22"/>
  <c r="M521" i="22"/>
  <c r="L521" i="22"/>
  <c r="K521" i="22"/>
  <c r="J521" i="22"/>
  <c r="G521" i="22"/>
  <c r="I521" i="22" s="1"/>
  <c r="F521" i="22"/>
  <c r="E521" i="22"/>
  <c r="D521" i="22"/>
  <c r="H521" i="22" s="1"/>
  <c r="AB520" i="22"/>
  <c r="AA520" i="22"/>
  <c r="Z520" i="22"/>
  <c r="Y520" i="22"/>
  <c r="S520" i="22"/>
  <c r="R520" i="22"/>
  <c r="Q520" i="22"/>
  <c r="P520" i="22"/>
  <c r="O520" i="22"/>
  <c r="N520" i="22"/>
  <c r="M520" i="22"/>
  <c r="L520" i="22"/>
  <c r="K520" i="22"/>
  <c r="J520" i="22"/>
  <c r="G520" i="22"/>
  <c r="F520" i="22"/>
  <c r="I520" i="22" s="1"/>
  <c r="E520" i="22"/>
  <c r="H520" i="22" s="1"/>
  <c r="D520" i="22"/>
  <c r="AB519" i="22"/>
  <c r="AA519" i="22"/>
  <c r="Z519" i="22"/>
  <c r="Y519" i="22"/>
  <c r="S519" i="22"/>
  <c r="R519" i="22"/>
  <c r="Q519" i="22"/>
  <c r="P519" i="22"/>
  <c r="O519" i="22"/>
  <c r="N519" i="22"/>
  <c r="M519" i="22"/>
  <c r="L519" i="22"/>
  <c r="K519" i="22"/>
  <c r="J519" i="22"/>
  <c r="G519" i="22"/>
  <c r="F519" i="22"/>
  <c r="I519" i="22" s="1"/>
  <c r="E519" i="22"/>
  <c r="D519" i="22"/>
  <c r="H519" i="22" s="1"/>
  <c r="AB518" i="22"/>
  <c r="AA518" i="22"/>
  <c r="Z518" i="22"/>
  <c r="Y518" i="22"/>
  <c r="S518" i="22"/>
  <c r="R518" i="22"/>
  <c r="Q518" i="22"/>
  <c r="P518" i="22"/>
  <c r="O518" i="22"/>
  <c r="N518" i="22"/>
  <c r="M518" i="22"/>
  <c r="L518" i="22"/>
  <c r="K518" i="22"/>
  <c r="J518" i="22"/>
  <c r="G518" i="22"/>
  <c r="F518" i="22"/>
  <c r="I518" i="22" s="1"/>
  <c r="E518" i="22"/>
  <c r="H518" i="22" s="1"/>
  <c r="D518" i="22"/>
  <c r="AB517" i="22"/>
  <c r="AA517" i="22"/>
  <c r="Z517" i="22"/>
  <c r="Y517" i="22"/>
  <c r="S517" i="22"/>
  <c r="R517" i="22"/>
  <c r="Q517" i="22"/>
  <c r="P517" i="22"/>
  <c r="O517" i="22"/>
  <c r="N517" i="22"/>
  <c r="M517" i="22"/>
  <c r="L517" i="22"/>
  <c r="K517" i="22"/>
  <c r="J517" i="22"/>
  <c r="H517" i="22"/>
  <c r="G517" i="22"/>
  <c r="F517" i="22"/>
  <c r="I517" i="22" s="1"/>
  <c r="E517" i="22"/>
  <c r="D517" i="22"/>
  <c r="AB516" i="22"/>
  <c r="AA516" i="22"/>
  <c r="Z516" i="22"/>
  <c r="Y516" i="22"/>
  <c r="S516" i="22"/>
  <c r="R516" i="22"/>
  <c r="Q516" i="22"/>
  <c r="P516" i="22"/>
  <c r="O516" i="22"/>
  <c r="N516" i="22"/>
  <c r="M516" i="22"/>
  <c r="L516" i="22"/>
  <c r="K516" i="22"/>
  <c r="J516" i="22"/>
  <c r="G516" i="22"/>
  <c r="I516" i="22" s="1"/>
  <c r="F516" i="22"/>
  <c r="E516" i="22"/>
  <c r="D516" i="22"/>
  <c r="H516" i="22" s="1"/>
  <c r="AB515" i="22"/>
  <c r="AA515" i="22"/>
  <c r="Z515" i="22"/>
  <c r="Y515" i="22"/>
  <c r="S515" i="22"/>
  <c r="R515" i="22"/>
  <c r="Q515" i="22"/>
  <c r="P515" i="22"/>
  <c r="O515" i="22"/>
  <c r="N515" i="22"/>
  <c r="M515" i="22"/>
  <c r="L515" i="22"/>
  <c r="K515" i="22"/>
  <c r="J515" i="22"/>
  <c r="H515" i="22"/>
  <c r="G515" i="22"/>
  <c r="I515" i="22" s="1"/>
  <c r="F515" i="22"/>
  <c r="E515" i="22"/>
  <c r="D515" i="22"/>
  <c r="AB514" i="22"/>
  <c r="AA514" i="22"/>
  <c r="Z514" i="22"/>
  <c r="Y514" i="22"/>
  <c r="S514" i="22"/>
  <c r="R514" i="22"/>
  <c r="Q514" i="22"/>
  <c r="P514" i="22"/>
  <c r="O514" i="22"/>
  <c r="N514" i="22"/>
  <c r="M514" i="22"/>
  <c r="L514" i="22"/>
  <c r="K514" i="22"/>
  <c r="J514" i="22"/>
  <c r="I514" i="22"/>
  <c r="H514" i="22"/>
  <c r="G514" i="22"/>
  <c r="F514" i="22"/>
  <c r="E514" i="22"/>
  <c r="D514" i="22"/>
  <c r="AB513" i="22"/>
  <c r="AA513" i="22"/>
  <c r="Z513" i="22"/>
  <c r="Y513" i="22"/>
  <c r="S513" i="22"/>
  <c r="R513" i="22"/>
  <c r="Q513" i="22"/>
  <c r="P513" i="22"/>
  <c r="O513" i="22"/>
  <c r="N513" i="22"/>
  <c r="M513" i="22"/>
  <c r="L513" i="22"/>
  <c r="K513" i="22"/>
  <c r="J513" i="22"/>
  <c r="G513" i="22"/>
  <c r="I513" i="22" s="1"/>
  <c r="F513" i="22"/>
  <c r="E513" i="22"/>
  <c r="D513" i="22"/>
  <c r="H513" i="22" s="1"/>
  <c r="AB512" i="22"/>
  <c r="AA512" i="22"/>
  <c r="Z512" i="22"/>
  <c r="Y512" i="22"/>
  <c r="S512" i="22"/>
  <c r="R512" i="22"/>
  <c r="Q512" i="22"/>
  <c r="P512" i="22"/>
  <c r="O512" i="22"/>
  <c r="N512" i="22"/>
  <c r="M512" i="22"/>
  <c r="L512" i="22"/>
  <c r="K512" i="22"/>
  <c r="J512" i="22"/>
  <c r="G512" i="22"/>
  <c r="F512" i="22"/>
  <c r="I512" i="22" s="1"/>
  <c r="E512" i="22"/>
  <c r="D512" i="22"/>
  <c r="H512" i="22" s="1"/>
  <c r="AB511" i="22"/>
  <c r="AA511" i="22"/>
  <c r="Z511" i="22"/>
  <c r="Y511" i="22"/>
  <c r="S511" i="22"/>
  <c r="R511" i="22"/>
  <c r="Q511" i="22"/>
  <c r="P511" i="22"/>
  <c r="O511" i="22"/>
  <c r="N511" i="22"/>
  <c r="M511" i="22"/>
  <c r="L511" i="22"/>
  <c r="K511" i="22"/>
  <c r="J511" i="22"/>
  <c r="G511" i="22"/>
  <c r="F511" i="22"/>
  <c r="I511" i="22" s="1"/>
  <c r="E511" i="22"/>
  <c r="H511" i="22" s="1"/>
  <c r="D511" i="22"/>
  <c r="AB510" i="22"/>
  <c r="AA510" i="22"/>
  <c r="Z510" i="22"/>
  <c r="Y510" i="22"/>
  <c r="S510" i="22"/>
  <c r="R510" i="22"/>
  <c r="Q510" i="22"/>
  <c r="P510" i="22"/>
  <c r="O510" i="22"/>
  <c r="N510" i="22"/>
  <c r="M510" i="22"/>
  <c r="L510" i="22"/>
  <c r="K510" i="22"/>
  <c r="J510" i="22"/>
  <c r="G510" i="22"/>
  <c r="F510" i="22"/>
  <c r="I510" i="22" s="1"/>
  <c r="E510" i="22"/>
  <c r="D510" i="22"/>
  <c r="H510" i="22" s="1"/>
  <c r="AB509" i="22"/>
  <c r="AA509" i="22"/>
  <c r="Z509" i="22"/>
  <c r="Y509" i="22"/>
  <c r="S509" i="22"/>
  <c r="R509" i="22"/>
  <c r="Q509" i="22"/>
  <c r="P509" i="22"/>
  <c r="O509" i="22"/>
  <c r="N509" i="22"/>
  <c r="M509" i="22"/>
  <c r="L509" i="22"/>
  <c r="K509" i="22"/>
  <c r="J509" i="22"/>
  <c r="G509" i="22"/>
  <c r="I509" i="22" s="1"/>
  <c r="F509" i="22"/>
  <c r="E509" i="22"/>
  <c r="D509" i="22"/>
  <c r="H509" i="22" s="1"/>
  <c r="AB508" i="22"/>
  <c r="AA508" i="22"/>
  <c r="Z508" i="22"/>
  <c r="Y508" i="22"/>
  <c r="S508" i="22"/>
  <c r="R508" i="22"/>
  <c r="Q508" i="22"/>
  <c r="P508" i="22"/>
  <c r="O508" i="22"/>
  <c r="N508" i="22"/>
  <c r="M508" i="22"/>
  <c r="L508" i="22"/>
  <c r="K508" i="22"/>
  <c r="J508" i="22"/>
  <c r="G508" i="22"/>
  <c r="F508" i="22"/>
  <c r="I508" i="22" s="1"/>
  <c r="E508" i="22"/>
  <c r="H508" i="22" s="1"/>
  <c r="D508" i="22"/>
  <c r="AB507" i="22"/>
  <c r="AA507" i="22"/>
  <c r="Z507" i="22"/>
  <c r="Y507" i="22"/>
  <c r="S507" i="22"/>
  <c r="R507" i="22"/>
  <c r="Q507" i="22"/>
  <c r="P507" i="22"/>
  <c r="O507" i="22"/>
  <c r="N507" i="22"/>
  <c r="M507" i="22"/>
  <c r="L507" i="22"/>
  <c r="K507" i="22"/>
  <c r="J507" i="22"/>
  <c r="G507" i="22"/>
  <c r="F507" i="22"/>
  <c r="I507" i="22" s="1"/>
  <c r="E507" i="22"/>
  <c r="D507" i="22"/>
  <c r="H507" i="22" s="1"/>
  <c r="AB506" i="22"/>
  <c r="AA506" i="22"/>
  <c r="Z506" i="22"/>
  <c r="Y506" i="22"/>
  <c r="S506" i="22"/>
  <c r="R506" i="22"/>
  <c r="Q506" i="22"/>
  <c r="P506" i="22"/>
  <c r="O506" i="22"/>
  <c r="N506" i="22"/>
  <c r="M506" i="22"/>
  <c r="L506" i="22"/>
  <c r="K506" i="22"/>
  <c r="J506" i="22"/>
  <c r="G506" i="22"/>
  <c r="F506" i="22"/>
  <c r="I506" i="22" s="1"/>
  <c r="E506" i="22"/>
  <c r="H506" i="22" s="1"/>
  <c r="D506" i="22"/>
  <c r="AB505" i="22"/>
  <c r="AA505" i="22"/>
  <c r="Z505" i="22"/>
  <c r="Y505" i="22"/>
  <c r="S505" i="22"/>
  <c r="R505" i="22"/>
  <c r="Q505" i="22"/>
  <c r="P505" i="22"/>
  <c r="O505" i="22"/>
  <c r="N505" i="22"/>
  <c r="M505" i="22"/>
  <c r="L505" i="22"/>
  <c r="K505" i="22"/>
  <c r="J505" i="22"/>
  <c r="H505" i="22"/>
  <c r="G505" i="22"/>
  <c r="F505" i="22"/>
  <c r="I505" i="22" s="1"/>
  <c r="E505" i="22"/>
  <c r="D505" i="22"/>
  <c r="AB504" i="22"/>
  <c r="AA504" i="22"/>
  <c r="Z504" i="22"/>
  <c r="Y504" i="22"/>
  <c r="S504" i="22"/>
  <c r="R504" i="22"/>
  <c r="Q504" i="22"/>
  <c r="P504" i="22"/>
  <c r="O504" i="22"/>
  <c r="N504" i="22"/>
  <c r="M504" i="22"/>
  <c r="L504" i="22"/>
  <c r="K504" i="22"/>
  <c r="J504" i="22"/>
  <c r="G504" i="22"/>
  <c r="I504" i="22" s="1"/>
  <c r="F504" i="22"/>
  <c r="E504" i="22"/>
  <c r="D504" i="22"/>
  <c r="H504" i="22" s="1"/>
  <c r="AB503" i="22"/>
  <c r="AA503" i="22"/>
  <c r="Z503" i="22"/>
  <c r="Y503" i="22"/>
  <c r="S503" i="22"/>
  <c r="R503" i="22"/>
  <c r="Q503" i="22"/>
  <c r="P503" i="22"/>
  <c r="O503" i="22"/>
  <c r="N503" i="22"/>
  <c r="M503" i="22"/>
  <c r="L503" i="22"/>
  <c r="K503" i="22"/>
  <c r="J503" i="22"/>
  <c r="H503" i="22"/>
  <c r="G503" i="22"/>
  <c r="I503" i="22" s="1"/>
  <c r="F503" i="22"/>
  <c r="E503" i="22"/>
  <c r="D503" i="22"/>
  <c r="AB502" i="22"/>
  <c r="AA502" i="22"/>
  <c r="Z502" i="22"/>
  <c r="Y502" i="22"/>
  <c r="S502" i="22"/>
  <c r="R502" i="22"/>
  <c r="Q502" i="22"/>
  <c r="P502" i="22"/>
  <c r="O502" i="22"/>
  <c r="N502" i="22"/>
  <c r="M502" i="22"/>
  <c r="L502" i="22"/>
  <c r="K502" i="22"/>
  <c r="J502" i="22"/>
  <c r="I502" i="22"/>
  <c r="H502" i="22"/>
  <c r="G502" i="22"/>
  <c r="F502" i="22"/>
  <c r="E502" i="22"/>
  <c r="D502" i="22"/>
  <c r="AB501" i="22"/>
  <c r="AA501" i="22"/>
  <c r="Z501" i="22"/>
  <c r="Y501" i="22"/>
  <c r="S501" i="22"/>
  <c r="R501" i="22"/>
  <c r="Q501" i="22"/>
  <c r="P501" i="22"/>
  <c r="O501" i="22"/>
  <c r="N501" i="22"/>
  <c r="M501" i="22"/>
  <c r="L501" i="22"/>
  <c r="K501" i="22"/>
  <c r="J501" i="22"/>
  <c r="I501" i="22"/>
  <c r="G501" i="22"/>
  <c r="F501" i="22"/>
  <c r="E501" i="22"/>
  <c r="D501" i="22"/>
  <c r="H501" i="22" s="1"/>
  <c r="AB500" i="22"/>
  <c r="AA500" i="22"/>
  <c r="Z500" i="22"/>
  <c r="Y500" i="22"/>
  <c r="S500" i="22"/>
  <c r="R500" i="22"/>
  <c r="Q500" i="22"/>
  <c r="P500" i="22"/>
  <c r="O500" i="22"/>
  <c r="N500" i="22"/>
  <c r="M500" i="22"/>
  <c r="L500" i="22"/>
  <c r="K500" i="22"/>
  <c r="J500" i="22"/>
  <c r="G500" i="22"/>
  <c r="F500" i="22"/>
  <c r="I500" i="22" s="1"/>
  <c r="E500" i="22"/>
  <c r="D500" i="22"/>
  <c r="H500" i="22" s="1"/>
  <c r="AB499" i="22"/>
  <c r="AA499" i="22"/>
  <c r="Z499" i="22"/>
  <c r="Y499" i="22"/>
  <c r="S499" i="22"/>
  <c r="R499" i="22"/>
  <c r="Q499" i="22"/>
  <c r="P499" i="22"/>
  <c r="O499" i="22"/>
  <c r="N499" i="22"/>
  <c r="M499" i="22"/>
  <c r="L499" i="22"/>
  <c r="K499" i="22"/>
  <c r="J499" i="22"/>
  <c r="G499" i="22"/>
  <c r="F499" i="22"/>
  <c r="I499" i="22" s="1"/>
  <c r="E499" i="22"/>
  <c r="H499" i="22" s="1"/>
  <c r="D499" i="22"/>
  <c r="AB498" i="22"/>
  <c r="AA498" i="22"/>
  <c r="Z498" i="22"/>
  <c r="Y498" i="22"/>
  <c r="S498" i="22"/>
  <c r="R498" i="22"/>
  <c r="Q498" i="22"/>
  <c r="P498" i="22"/>
  <c r="O498" i="22"/>
  <c r="N498" i="22"/>
  <c r="M498" i="22"/>
  <c r="L498" i="22"/>
  <c r="K498" i="22"/>
  <c r="J498" i="22"/>
  <c r="G498" i="22"/>
  <c r="F498" i="22"/>
  <c r="I498" i="22" s="1"/>
  <c r="E498" i="22"/>
  <c r="D498" i="22"/>
  <c r="H498" i="22" s="1"/>
  <c r="AB497" i="22"/>
  <c r="AA497" i="22"/>
  <c r="Z497" i="22"/>
  <c r="Y497" i="22"/>
  <c r="S497" i="22"/>
  <c r="R497" i="22"/>
  <c r="Q497" i="22"/>
  <c r="P497" i="22"/>
  <c r="O497" i="22"/>
  <c r="N497" i="22"/>
  <c r="M497" i="22"/>
  <c r="L497" i="22"/>
  <c r="K497" i="22"/>
  <c r="J497" i="22"/>
  <c r="G497" i="22"/>
  <c r="I497" i="22" s="1"/>
  <c r="F497" i="22"/>
  <c r="E497" i="22"/>
  <c r="D497" i="22"/>
  <c r="H497" i="22" s="1"/>
  <c r="AB496" i="22"/>
  <c r="AA496" i="22"/>
  <c r="Z496" i="22"/>
  <c r="Y496" i="22"/>
  <c r="S496" i="22"/>
  <c r="R496" i="22"/>
  <c r="Q496" i="22"/>
  <c r="P496" i="22"/>
  <c r="O496" i="22"/>
  <c r="N496" i="22"/>
  <c r="M496" i="22"/>
  <c r="L496" i="22"/>
  <c r="K496" i="22"/>
  <c r="J496" i="22"/>
  <c r="G496" i="22"/>
  <c r="F496" i="22"/>
  <c r="I496" i="22" s="1"/>
  <c r="E496" i="22"/>
  <c r="H496" i="22" s="1"/>
  <c r="D496" i="22"/>
  <c r="AB495" i="22"/>
  <c r="AA495" i="22"/>
  <c r="Z495" i="22"/>
  <c r="Y495" i="22"/>
  <c r="S495" i="22"/>
  <c r="R495" i="22"/>
  <c r="Q495" i="22"/>
  <c r="P495" i="22"/>
  <c r="O495" i="22"/>
  <c r="N495" i="22"/>
  <c r="M495" i="22"/>
  <c r="L495" i="22"/>
  <c r="K495" i="22"/>
  <c r="J495" i="22"/>
  <c r="G495" i="22"/>
  <c r="F495" i="22"/>
  <c r="I495" i="22" s="1"/>
  <c r="E495" i="22"/>
  <c r="D495" i="22"/>
  <c r="H495" i="22" s="1"/>
  <c r="AB494" i="22"/>
  <c r="AA494" i="22"/>
  <c r="Z494" i="22"/>
  <c r="Y494" i="22"/>
  <c r="S494" i="22"/>
  <c r="R494" i="22"/>
  <c r="Q494" i="22"/>
  <c r="P494" i="22"/>
  <c r="O494" i="22"/>
  <c r="N494" i="22"/>
  <c r="M494" i="22"/>
  <c r="L494" i="22"/>
  <c r="K494" i="22"/>
  <c r="J494" i="22"/>
  <c r="G494" i="22"/>
  <c r="F494" i="22"/>
  <c r="I494" i="22" s="1"/>
  <c r="E494" i="22"/>
  <c r="H494" i="22" s="1"/>
  <c r="D494" i="22"/>
  <c r="AB493" i="22"/>
  <c r="AA493" i="22"/>
  <c r="Z493" i="22"/>
  <c r="Y493" i="22"/>
  <c r="S493" i="22"/>
  <c r="R493" i="22"/>
  <c r="Q493" i="22"/>
  <c r="P493" i="22"/>
  <c r="O493" i="22"/>
  <c r="N493" i="22"/>
  <c r="M493" i="22"/>
  <c r="L493" i="22"/>
  <c r="K493" i="22"/>
  <c r="J493" i="22"/>
  <c r="H493" i="22"/>
  <c r="G493" i="22"/>
  <c r="F493" i="22"/>
  <c r="I493" i="22" s="1"/>
  <c r="E493" i="22"/>
  <c r="D493" i="22"/>
  <c r="AB492" i="22"/>
  <c r="AA492" i="22"/>
  <c r="Z492" i="22"/>
  <c r="Y492" i="22"/>
  <c r="S492" i="22"/>
  <c r="R492" i="22"/>
  <c r="Q492" i="22"/>
  <c r="P492" i="22"/>
  <c r="O492" i="22"/>
  <c r="N492" i="22"/>
  <c r="M492" i="22"/>
  <c r="L492" i="22"/>
  <c r="K492" i="22"/>
  <c r="J492" i="22"/>
  <c r="H492" i="22"/>
  <c r="G492" i="22"/>
  <c r="I492" i="22" s="1"/>
  <c r="F492" i="22"/>
  <c r="E492" i="22"/>
  <c r="D492" i="22"/>
  <c r="AB491" i="22"/>
  <c r="AA491" i="22"/>
  <c r="Z491" i="22"/>
  <c r="Y491" i="22"/>
  <c r="S491" i="22"/>
  <c r="R491" i="22"/>
  <c r="Q491" i="22"/>
  <c r="P491" i="22"/>
  <c r="O491" i="22"/>
  <c r="N491" i="22"/>
  <c r="M491" i="22"/>
  <c r="L491" i="22"/>
  <c r="K491" i="22"/>
  <c r="J491" i="22"/>
  <c r="H491" i="22"/>
  <c r="G491" i="22"/>
  <c r="I491" i="22" s="1"/>
  <c r="F491" i="22"/>
  <c r="E491" i="22"/>
  <c r="D491" i="22"/>
  <c r="AB490" i="22"/>
  <c r="AA490" i="22"/>
  <c r="Z490" i="22"/>
  <c r="Y490" i="22"/>
  <c r="S490" i="22"/>
  <c r="R490" i="22"/>
  <c r="Q490" i="22"/>
  <c r="P490" i="22"/>
  <c r="O490" i="22"/>
  <c r="N490" i="22"/>
  <c r="M490" i="22"/>
  <c r="L490" i="22"/>
  <c r="K490" i="22"/>
  <c r="J490" i="22"/>
  <c r="I490" i="22"/>
  <c r="H490" i="22"/>
  <c r="G490" i="22"/>
  <c r="F490" i="22"/>
  <c r="E490" i="22"/>
  <c r="D490" i="22"/>
  <c r="AB489" i="22"/>
  <c r="AA489" i="22"/>
  <c r="Z489" i="22"/>
  <c r="Y489" i="22"/>
  <c r="S489" i="22"/>
  <c r="R489" i="22"/>
  <c r="Q489" i="22"/>
  <c r="P489" i="22"/>
  <c r="O489" i="22"/>
  <c r="N489" i="22"/>
  <c r="M489" i="22"/>
  <c r="L489" i="22"/>
  <c r="K489" i="22"/>
  <c r="J489" i="22"/>
  <c r="I489" i="22"/>
  <c r="G489" i="22"/>
  <c r="F489" i="22"/>
  <c r="E489" i="22"/>
  <c r="D489" i="22"/>
  <c r="H489" i="22" s="1"/>
  <c r="AB488" i="22"/>
  <c r="AA488" i="22"/>
  <c r="Z488" i="22"/>
  <c r="Y488" i="22"/>
  <c r="S488" i="22"/>
  <c r="R488" i="22"/>
  <c r="Q488" i="22"/>
  <c r="P488" i="22"/>
  <c r="O488" i="22"/>
  <c r="N488" i="22"/>
  <c r="M488" i="22"/>
  <c r="L488" i="22"/>
  <c r="K488" i="22"/>
  <c r="J488" i="22"/>
  <c r="G488" i="22"/>
  <c r="F488" i="22"/>
  <c r="I488" i="22" s="1"/>
  <c r="E488" i="22"/>
  <c r="H488" i="22" s="1"/>
  <c r="D488" i="22"/>
  <c r="AB487" i="22"/>
  <c r="AA487" i="22"/>
  <c r="Z487" i="22"/>
  <c r="Y487" i="22"/>
  <c r="S487" i="22"/>
  <c r="R487" i="22"/>
  <c r="Q487" i="22"/>
  <c r="P487" i="22"/>
  <c r="O487" i="22"/>
  <c r="N487" i="22"/>
  <c r="M487" i="22"/>
  <c r="L487" i="22"/>
  <c r="K487" i="22"/>
  <c r="J487" i="22"/>
  <c r="G487" i="22"/>
  <c r="F487" i="22"/>
  <c r="I487" i="22" s="1"/>
  <c r="E487" i="22"/>
  <c r="H487" i="22" s="1"/>
  <c r="D487" i="22"/>
  <c r="AB486" i="22"/>
  <c r="AA486" i="22"/>
  <c r="Z486" i="22"/>
  <c r="Y486" i="22"/>
  <c r="S486" i="22"/>
  <c r="R486" i="22"/>
  <c r="Q486" i="22"/>
  <c r="P486" i="22"/>
  <c r="O486" i="22"/>
  <c r="N486" i="22"/>
  <c r="M486" i="22"/>
  <c r="L486" i="22"/>
  <c r="K486" i="22"/>
  <c r="J486" i="22"/>
  <c r="G486" i="22"/>
  <c r="F486" i="22"/>
  <c r="I486" i="22" s="1"/>
  <c r="E486" i="22"/>
  <c r="D486" i="22"/>
  <c r="H486" i="22" s="1"/>
  <c r="AB485" i="22"/>
  <c r="AA485" i="22"/>
  <c r="Z485" i="22"/>
  <c r="Y485" i="22"/>
  <c r="S485" i="22"/>
  <c r="R485" i="22"/>
  <c r="Q485" i="22"/>
  <c r="P485" i="22"/>
  <c r="O485" i="22"/>
  <c r="N485" i="22"/>
  <c r="M485" i="22"/>
  <c r="L485" i="22"/>
  <c r="K485" i="22"/>
  <c r="J485" i="22"/>
  <c r="I485" i="22"/>
  <c r="G485" i="22"/>
  <c r="F485" i="22"/>
  <c r="E485" i="22"/>
  <c r="D485" i="22"/>
  <c r="H485" i="22" s="1"/>
  <c r="AB484" i="22"/>
  <c r="AA484" i="22"/>
  <c r="Z484" i="22"/>
  <c r="Y484" i="22"/>
  <c r="S484" i="22"/>
  <c r="R484" i="22"/>
  <c r="Q484" i="22"/>
  <c r="P484" i="22"/>
  <c r="O484" i="22"/>
  <c r="N484" i="22"/>
  <c r="M484" i="22"/>
  <c r="L484" i="22"/>
  <c r="K484" i="22"/>
  <c r="J484" i="22"/>
  <c r="G484" i="22"/>
  <c r="F484" i="22"/>
  <c r="I484" i="22" s="1"/>
  <c r="E484" i="22"/>
  <c r="D484" i="22"/>
  <c r="AB483" i="22"/>
  <c r="AA483" i="22"/>
  <c r="Z483" i="22"/>
  <c r="Y483" i="22"/>
  <c r="S483" i="22"/>
  <c r="R483" i="22"/>
  <c r="Q483" i="22"/>
  <c r="P483" i="22"/>
  <c r="O483" i="22"/>
  <c r="N483" i="22"/>
  <c r="M483" i="22"/>
  <c r="L483" i="22"/>
  <c r="K483" i="22"/>
  <c r="J483" i="22"/>
  <c r="G483" i="22"/>
  <c r="F483" i="22"/>
  <c r="I483" i="22" s="1"/>
  <c r="E483" i="22"/>
  <c r="D483" i="22"/>
  <c r="H483" i="22" s="1"/>
  <c r="AB482" i="22"/>
  <c r="AA482" i="22"/>
  <c r="Z482" i="22"/>
  <c r="Y482" i="22"/>
  <c r="S482" i="22"/>
  <c r="R482" i="22"/>
  <c r="Q482" i="22"/>
  <c r="P482" i="22"/>
  <c r="O482" i="22"/>
  <c r="N482" i="22"/>
  <c r="M482" i="22"/>
  <c r="L482" i="22"/>
  <c r="K482" i="22"/>
  <c r="J482" i="22"/>
  <c r="G482" i="22"/>
  <c r="F482" i="22"/>
  <c r="E482" i="22"/>
  <c r="H482" i="22" s="1"/>
  <c r="D482" i="22"/>
  <c r="AB481" i="22"/>
  <c r="AA481" i="22"/>
  <c r="Z481" i="22"/>
  <c r="Y481" i="22"/>
  <c r="S481" i="22"/>
  <c r="R481" i="22"/>
  <c r="Q481" i="22"/>
  <c r="P481" i="22"/>
  <c r="O481" i="22"/>
  <c r="N481" i="22"/>
  <c r="M481" i="22"/>
  <c r="L481" i="22"/>
  <c r="K481" i="22"/>
  <c r="J481" i="22"/>
  <c r="H481" i="22"/>
  <c r="G481" i="22"/>
  <c r="F481" i="22"/>
  <c r="I481" i="22" s="1"/>
  <c r="E481" i="22"/>
  <c r="D481" i="22"/>
  <c r="AB480" i="22"/>
  <c r="AA480" i="22"/>
  <c r="Z480" i="22"/>
  <c r="Y480" i="22"/>
  <c r="S480" i="22"/>
  <c r="R480" i="22"/>
  <c r="Q480" i="22"/>
  <c r="P480" i="22"/>
  <c r="O480" i="22"/>
  <c r="N480" i="22"/>
  <c r="M480" i="22"/>
  <c r="L480" i="22"/>
  <c r="K480" i="22"/>
  <c r="J480" i="22"/>
  <c r="H480" i="22"/>
  <c r="G480" i="22"/>
  <c r="I480" i="22" s="1"/>
  <c r="F480" i="22"/>
  <c r="E480" i="22"/>
  <c r="D480" i="22"/>
  <c r="AB479" i="22"/>
  <c r="AA479" i="22"/>
  <c r="Z479" i="22"/>
  <c r="Y479" i="22"/>
  <c r="S479" i="22"/>
  <c r="R479" i="22"/>
  <c r="Q479" i="22"/>
  <c r="P479" i="22"/>
  <c r="O479" i="22"/>
  <c r="N479" i="22"/>
  <c r="M479" i="22"/>
  <c r="L479" i="22"/>
  <c r="K479" i="22"/>
  <c r="J479" i="22"/>
  <c r="H479" i="22"/>
  <c r="G479" i="22"/>
  <c r="I479" i="22" s="1"/>
  <c r="F479" i="22"/>
  <c r="E479" i="22"/>
  <c r="D479" i="22"/>
  <c r="AB478" i="22"/>
  <c r="AA478" i="22"/>
  <c r="Z478" i="22"/>
  <c r="Y478" i="22"/>
  <c r="S478" i="22"/>
  <c r="R478" i="22"/>
  <c r="Q478" i="22"/>
  <c r="P478" i="22"/>
  <c r="O478" i="22"/>
  <c r="N478" i="22"/>
  <c r="M478" i="22"/>
  <c r="L478" i="22"/>
  <c r="K478" i="22"/>
  <c r="J478" i="22"/>
  <c r="I478" i="22"/>
  <c r="H478" i="22"/>
  <c r="G478" i="22"/>
  <c r="F478" i="22"/>
  <c r="E478" i="22"/>
  <c r="D478" i="22"/>
  <c r="AB477" i="22"/>
  <c r="AA477" i="22"/>
  <c r="Z477" i="22"/>
  <c r="Y477" i="22"/>
  <c r="S477" i="22"/>
  <c r="R477" i="22"/>
  <c r="Q477" i="22"/>
  <c r="P477" i="22"/>
  <c r="O477" i="22"/>
  <c r="N477" i="22"/>
  <c r="M477" i="22"/>
  <c r="L477" i="22"/>
  <c r="K477" i="22"/>
  <c r="J477" i="22"/>
  <c r="I477" i="22"/>
  <c r="G477" i="22"/>
  <c r="F477" i="22"/>
  <c r="E477" i="22"/>
  <c r="D477" i="22"/>
  <c r="H477" i="22" s="1"/>
  <c r="AB476" i="22"/>
  <c r="AA476" i="22"/>
  <c r="Z476" i="22"/>
  <c r="Y476" i="22"/>
  <c r="S476" i="22"/>
  <c r="R476" i="22"/>
  <c r="Q476" i="22"/>
  <c r="P476" i="22"/>
  <c r="O476" i="22"/>
  <c r="N476" i="22"/>
  <c r="M476" i="22"/>
  <c r="L476" i="22"/>
  <c r="K476" i="22"/>
  <c r="J476" i="22"/>
  <c r="H476" i="22"/>
  <c r="G476" i="22"/>
  <c r="F476" i="22"/>
  <c r="I476" i="22" s="1"/>
  <c r="E476" i="22"/>
  <c r="D476" i="22"/>
  <c r="AB475" i="22"/>
  <c r="AA475" i="22"/>
  <c r="Z475" i="22"/>
  <c r="Y475" i="22"/>
  <c r="S475" i="22"/>
  <c r="R475" i="22"/>
  <c r="Q475" i="22"/>
  <c r="P475" i="22"/>
  <c r="O475" i="22"/>
  <c r="N475" i="22"/>
  <c r="M475" i="22"/>
  <c r="L475" i="22"/>
  <c r="K475" i="22"/>
  <c r="J475" i="22"/>
  <c r="H475" i="22"/>
  <c r="G475" i="22"/>
  <c r="F475" i="22"/>
  <c r="I475" i="22" s="1"/>
  <c r="E475" i="22"/>
  <c r="D475" i="22"/>
  <c r="AB474" i="22"/>
  <c r="AA474" i="22"/>
  <c r="Z474" i="22"/>
  <c r="Y474" i="22"/>
  <c r="S474" i="22"/>
  <c r="R474" i="22"/>
  <c r="Q474" i="22"/>
  <c r="P474" i="22"/>
  <c r="O474" i="22"/>
  <c r="N474" i="22"/>
  <c r="M474" i="22"/>
  <c r="L474" i="22"/>
  <c r="K474" i="22"/>
  <c r="J474" i="22"/>
  <c r="G474" i="22"/>
  <c r="I474" i="22" s="1"/>
  <c r="F474" i="22"/>
  <c r="E474" i="22"/>
  <c r="D474" i="22"/>
  <c r="H474" i="22" s="1"/>
  <c r="AB473" i="22"/>
  <c r="AA473" i="22"/>
  <c r="Z473" i="22"/>
  <c r="Y473" i="22"/>
  <c r="S473" i="22"/>
  <c r="R473" i="22"/>
  <c r="Q473" i="22"/>
  <c r="P473" i="22"/>
  <c r="O473" i="22"/>
  <c r="N473" i="22"/>
  <c r="M473" i="22"/>
  <c r="L473" i="22"/>
  <c r="K473" i="22"/>
  <c r="J473" i="22"/>
  <c r="I473" i="22"/>
  <c r="G473" i="22"/>
  <c r="F473" i="22"/>
  <c r="E473" i="22"/>
  <c r="D473" i="22"/>
  <c r="H473" i="22" s="1"/>
  <c r="AB472" i="22"/>
  <c r="AA472" i="22"/>
  <c r="Z472" i="22"/>
  <c r="Y472" i="22"/>
  <c r="S472" i="22"/>
  <c r="R472" i="22"/>
  <c r="Q472" i="22"/>
  <c r="P472" i="22"/>
  <c r="O472" i="22"/>
  <c r="N472" i="22"/>
  <c r="M472" i="22"/>
  <c r="L472" i="22"/>
  <c r="K472" i="22"/>
  <c r="J472" i="22"/>
  <c r="G472" i="22"/>
  <c r="F472" i="22"/>
  <c r="I472" i="22" s="1"/>
  <c r="E472" i="22"/>
  <c r="D472" i="22"/>
  <c r="AB471" i="22"/>
  <c r="AA471" i="22"/>
  <c r="Z471" i="22"/>
  <c r="Y471" i="22"/>
  <c r="S471" i="22"/>
  <c r="R471" i="22"/>
  <c r="Q471" i="22"/>
  <c r="P471" i="22"/>
  <c r="O471" i="22"/>
  <c r="N471" i="22"/>
  <c r="M471" i="22"/>
  <c r="L471" i="22"/>
  <c r="K471" i="22"/>
  <c r="J471" i="22"/>
  <c r="G471" i="22"/>
  <c r="F471" i="22"/>
  <c r="I471" i="22" s="1"/>
  <c r="E471" i="22"/>
  <c r="D471" i="22"/>
  <c r="H471" i="22" s="1"/>
  <c r="AB470" i="22"/>
  <c r="AA470" i="22"/>
  <c r="Z470" i="22"/>
  <c r="Y470" i="22"/>
  <c r="S470" i="22"/>
  <c r="R470" i="22"/>
  <c r="Q470" i="22"/>
  <c r="P470" i="22"/>
  <c r="O470" i="22"/>
  <c r="N470" i="22"/>
  <c r="M470" i="22"/>
  <c r="L470" i="22"/>
  <c r="K470" i="22"/>
  <c r="J470" i="22"/>
  <c r="G470" i="22"/>
  <c r="F470" i="22"/>
  <c r="E470" i="22"/>
  <c r="H470" i="22" s="1"/>
  <c r="D470" i="22"/>
  <c r="AB469" i="22"/>
  <c r="AA469" i="22"/>
  <c r="Z469" i="22"/>
  <c r="Y469" i="22"/>
  <c r="S469" i="22"/>
  <c r="R469" i="22"/>
  <c r="Q469" i="22"/>
  <c r="P469" i="22"/>
  <c r="O469" i="22"/>
  <c r="N469" i="22"/>
  <c r="M469" i="22"/>
  <c r="L469" i="22"/>
  <c r="K469" i="22"/>
  <c r="J469" i="22"/>
  <c r="I469" i="22"/>
  <c r="H469" i="22"/>
  <c r="G469" i="22"/>
  <c r="F469" i="22"/>
  <c r="E469" i="22"/>
  <c r="D469" i="22"/>
  <c r="AB468" i="22"/>
  <c r="AA468" i="22"/>
  <c r="Z468" i="22"/>
  <c r="Y468" i="22"/>
  <c r="S468" i="22"/>
  <c r="R468" i="22"/>
  <c r="Q468" i="22"/>
  <c r="P468" i="22"/>
  <c r="O468" i="22"/>
  <c r="N468" i="22"/>
  <c r="M468" i="22"/>
  <c r="L468" i="22"/>
  <c r="K468" i="22"/>
  <c r="J468" i="22"/>
  <c r="G468" i="22"/>
  <c r="F468" i="22"/>
  <c r="I468" i="22" s="1"/>
  <c r="E468" i="22"/>
  <c r="D468" i="22"/>
  <c r="H468" i="22" s="1"/>
  <c r="AB467" i="22"/>
  <c r="AA467" i="22"/>
  <c r="Z467" i="22"/>
  <c r="Y467" i="22"/>
  <c r="S467" i="22"/>
  <c r="R467" i="22"/>
  <c r="Q467" i="22"/>
  <c r="P467" i="22"/>
  <c r="O467" i="22"/>
  <c r="N467" i="22"/>
  <c r="M467" i="22"/>
  <c r="L467" i="22"/>
  <c r="K467" i="22"/>
  <c r="J467" i="22"/>
  <c r="H467" i="22"/>
  <c r="G467" i="22"/>
  <c r="F467" i="22"/>
  <c r="E467" i="22"/>
  <c r="D467" i="22"/>
  <c r="AB466" i="22"/>
  <c r="AA466" i="22"/>
  <c r="Z466" i="22"/>
  <c r="Y466" i="22"/>
  <c r="S466" i="22"/>
  <c r="R466" i="22"/>
  <c r="Q466" i="22"/>
  <c r="P466" i="22"/>
  <c r="O466" i="22"/>
  <c r="N466" i="22"/>
  <c r="M466" i="22"/>
  <c r="L466" i="22"/>
  <c r="K466" i="22"/>
  <c r="J466" i="22"/>
  <c r="H466" i="22"/>
  <c r="G466" i="22"/>
  <c r="F466" i="22"/>
  <c r="I466" i="22" s="1"/>
  <c r="E466" i="22"/>
  <c r="D466" i="22"/>
  <c r="AB465" i="22"/>
  <c r="AA465" i="22"/>
  <c r="Z465" i="22"/>
  <c r="Y465" i="22"/>
  <c r="S465" i="22"/>
  <c r="R465" i="22"/>
  <c r="Q465" i="22"/>
  <c r="P465" i="22"/>
  <c r="O465" i="22"/>
  <c r="N465" i="22"/>
  <c r="M465" i="22"/>
  <c r="L465" i="22"/>
  <c r="K465" i="22"/>
  <c r="J465" i="22"/>
  <c r="G465" i="22"/>
  <c r="I465" i="22" s="1"/>
  <c r="F465" i="22"/>
  <c r="E465" i="22"/>
  <c r="H465" i="22" s="1"/>
  <c r="D465" i="22"/>
  <c r="AB464" i="22"/>
  <c r="AA464" i="22"/>
  <c r="Z464" i="22"/>
  <c r="S464" i="22"/>
  <c r="R464" i="22"/>
  <c r="Q464" i="22"/>
  <c r="P464" i="22"/>
  <c r="O464" i="22"/>
  <c r="N464" i="22"/>
  <c r="M464" i="22"/>
  <c r="L464" i="22"/>
  <c r="K464" i="22"/>
  <c r="J464" i="22"/>
  <c r="G464" i="22"/>
  <c r="F464" i="22"/>
  <c r="I464" i="22" s="1"/>
  <c r="E464" i="22"/>
  <c r="D464" i="22"/>
  <c r="H464" i="22" s="1"/>
  <c r="AB463" i="22"/>
  <c r="AA463" i="22"/>
  <c r="Z463" i="22"/>
  <c r="Y463" i="22"/>
  <c r="S463" i="22"/>
  <c r="R463" i="22"/>
  <c r="Q463" i="22"/>
  <c r="P463" i="22"/>
  <c r="O463" i="22"/>
  <c r="N463" i="22"/>
  <c r="M463" i="22"/>
  <c r="L463" i="22"/>
  <c r="K463" i="22"/>
  <c r="J463" i="22"/>
  <c r="G463" i="22"/>
  <c r="F463" i="22"/>
  <c r="I463" i="22" s="1"/>
  <c r="E463" i="22"/>
  <c r="H463" i="22" s="1"/>
  <c r="D463" i="22"/>
  <c r="AB462" i="22"/>
  <c r="AA462" i="22"/>
  <c r="Z462" i="22"/>
  <c r="Y462" i="22"/>
  <c r="S462" i="22"/>
  <c r="R462" i="22"/>
  <c r="Q462" i="22"/>
  <c r="P462" i="22"/>
  <c r="O462" i="22"/>
  <c r="N462" i="22"/>
  <c r="M462" i="22"/>
  <c r="L462" i="22"/>
  <c r="K462" i="22"/>
  <c r="J462" i="22"/>
  <c r="G462" i="22"/>
  <c r="F462" i="22"/>
  <c r="I462" i="22" s="1"/>
  <c r="E462" i="22"/>
  <c r="H462" i="22" s="1"/>
  <c r="D462" i="22"/>
  <c r="AB461" i="22"/>
  <c r="AA461" i="22"/>
  <c r="Z461" i="22"/>
  <c r="Y461" i="22"/>
  <c r="S461" i="22"/>
  <c r="R461" i="22"/>
  <c r="Q461" i="22"/>
  <c r="P461" i="22"/>
  <c r="O461" i="22"/>
  <c r="N461" i="22"/>
  <c r="M461" i="22"/>
  <c r="L461" i="22"/>
  <c r="K461" i="22"/>
  <c r="J461" i="22"/>
  <c r="H461" i="22"/>
  <c r="G461" i="22"/>
  <c r="F461" i="22"/>
  <c r="I461" i="22" s="1"/>
  <c r="E461" i="22"/>
  <c r="D461" i="22"/>
  <c r="AB460" i="22"/>
  <c r="AA460" i="22"/>
  <c r="Z460" i="22"/>
  <c r="Y460" i="22"/>
  <c r="S460" i="22"/>
  <c r="R460" i="22"/>
  <c r="Q460" i="22"/>
  <c r="P460" i="22"/>
  <c r="O460" i="22"/>
  <c r="N460" i="22"/>
  <c r="M460" i="22"/>
  <c r="L460" i="22"/>
  <c r="K460" i="22"/>
  <c r="J460" i="22"/>
  <c r="H460" i="22"/>
  <c r="G460" i="22"/>
  <c r="I460" i="22" s="1"/>
  <c r="F460" i="22"/>
  <c r="E460" i="22"/>
  <c r="D460" i="22"/>
  <c r="AB459" i="22"/>
  <c r="AA459" i="22"/>
  <c r="Z459" i="22"/>
  <c r="Y459" i="22"/>
  <c r="S459" i="22"/>
  <c r="R459" i="22"/>
  <c r="Q459" i="22"/>
  <c r="P459" i="22"/>
  <c r="O459" i="22"/>
  <c r="N459" i="22"/>
  <c r="M459" i="22"/>
  <c r="L459" i="22"/>
  <c r="K459" i="22"/>
  <c r="J459" i="22"/>
  <c r="I459" i="22"/>
  <c r="H459" i="22"/>
  <c r="G459" i="22"/>
  <c r="F459" i="22"/>
  <c r="E459" i="22"/>
  <c r="D459" i="22"/>
  <c r="AB458" i="22"/>
  <c r="AA458" i="22"/>
  <c r="Z458" i="22"/>
  <c r="Y458" i="22"/>
  <c r="S458" i="22"/>
  <c r="R458" i="22"/>
  <c r="Q458" i="22"/>
  <c r="P458" i="22"/>
  <c r="O458" i="22"/>
  <c r="N458" i="22"/>
  <c r="M458" i="22"/>
  <c r="L458" i="22"/>
  <c r="K458" i="22"/>
  <c r="J458" i="22"/>
  <c r="G458" i="22"/>
  <c r="F458" i="22"/>
  <c r="I458" i="22" s="1"/>
  <c r="E458" i="22"/>
  <c r="D458" i="22"/>
  <c r="AB457" i="22"/>
  <c r="AA457" i="22"/>
  <c r="Z457" i="22"/>
  <c r="Y457" i="22"/>
  <c r="S457" i="22"/>
  <c r="R457" i="22"/>
  <c r="Q457" i="22"/>
  <c r="P457" i="22"/>
  <c r="O457" i="22"/>
  <c r="N457" i="22"/>
  <c r="M457" i="22"/>
  <c r="L457" i="22"/>
  <c r="K457" i="22"/>
  <c r="J457" i="22"/>
  <c r="H457" i="22"/>
  <c r="G457" i="22"/>
  <c r="F457" i="22"/>
  <c r="I457" i="22" s="1"/>
  <c r="E457" i="22"/>
  <c r="D457" i="22"/>
  <c r="AB456" i="22"/>
  <c r="AA456" i="22"/>
  <c r="Z456" i="22"/>
  <c r="Y456" i="22"/>
  <c r="S456" i="22"/>
  <c r="R456" i="22"/>
  <c r="Q456" i="22"/>
  <c r="P456" i="22"/>
  <c r="O456" i="22"/>
  <c r="N456" i="22"/>
  <c r="M456" i="22"/>
  <c r="L456" i="22"/>
  <c r="K456" i="22"/>
  <c r="J456" i="22"/>
  <c r="H456" i="22"/>
  <c r="G456" i="22"/>
  <c r="F456" i="22"/>
  <c r="I456" i="22" s="1"/>
  <c r="E456" i="22"/>
  <c r="D456" i="22"/>
  <c r="AB455" i="22"/>
  <c r="AA455" i="22"/>
  <c r="Z455" i="22"/>
  <c r="Y455" i="22"/>
  <c r="S455" i="22"/>
  <c r="R455" i="22"/>
  <c r="Q455" i="22"/>
  <c r="P455" i="22"/>
  <c r="O455" i="22"/>
  <c r="N455" i="22"/>
  <c r="M455" i="22"/>
  <c r="L455" i="22"/>
  <c r="K455" i="22"/>
  <c r="J455" i="22"/>
  <c r="I455" i="22"/>
  <c r="H455" i="22"/>
  <c r="G455" i="22"/>
  <c r="F455" i="22"/>
  <c r="E455" i="22"/>
  <c r="D455" i="22"/>
  <c r="AB454" i="22"/>
  <c r="AA454" i="22"/>
  <c r="Z454" i="22"/>
  <c r="Y454" i="22"/>
  <c r="S454" i="22"/>
  <c r="R454" i="22"/>
  <c r="Q454" i="22"/>
  <c r="P454" i="22"/>
  <c r="O454" i="22"/>
  <c r="N454" i="22"/>
  <c r="M454" i="22"/>
  <c r="L454" i="22"/>
  <c r="K454" i="22"/>
  <c r="J454" i="22"/>
  <c r="I454" i="22"/>
  <c r="H454" i="22"/>
  <c r="G454" i="22"/>
  <c r="F454" i="22"/>
  <c r="E454" i="22"/>
  <c r="D454" i="22"/>
  <c r="AB453" i="22"/>
  <c r="AA453" i="22"/>
  <c r="Z453" i="22"/>
  <c r="Y453" i="22"/>
  <c r="S453" i="22"/>
  <c r="R453" i="22"/>
  <c r="Q453" i="22"/>
  <c r="P453" i="22"/>
  <c r="O453" i="22"/>
  <c r="N453" i="22"/>
  <c r="M453" i="22"/>
  <c r="L453" i="22"/>
  <c r="K453" i="22"/>
  <c r="J453" i="22"/>
  <c r="I453" i="22"/>
  <c r="H453" i="22"/>
  <c r="G453" i="22"/>
  <c r="F453" i="22"/>
  <c r="E453" i="22"/>
  <c r="D453" i="22"/>
  <c r="AB452" i="22"/>
  <c r="AA452" i="22"/>
  <c r="Z452" i="22"/>
  <c r="Y452" i="22"/>
  <c r="S452" i="22"/>
  <c r="R452" i="22"/>
  <c r="Q452" i="22"/>
  <c r="P452" i="22"/>
  <c r="O452" i="22"/>
  <c r="N452" i="22"/>
  <c r="M452" i="22"/>
  <c r="L452" i="22"/>
  <c r="K452" i="22"/>
  <c r="J452" i="22"/>
  <c r="I452" i="22"/>
  <c r="G452" i="22"/>
  <c r="F452" i="22"/>
  <c r="E452" i="22"/>
  <c r="D452" i="22"/>
  <c r="H452" i="22" s="1"/>
  <c r="AB451" i="22"/>
  <c r="AA451" i="22"/>
  <c r="Z451" i="22"/>
  <c r="Y451" i="22"/>
  <c r="S451" i="22"/>
  <c r="R451" i="22"/>
  <c r="Q451" i="22"/>
  <c r="P451" i="22"/>
  <c r="O451" i="22"/>
  <c r="N451" i="22"/>
  <c r="M451" i="22"/>
  <c r="L451" i="22"/>
  <c r="K451" i="22"/>
  <c r="J451" i="22"/>
  <c r="G451" i="22"/>
  <c r="F451" i="22"/>
  <c r="I451" i="22" s="1"/>
  <c r="E451" i="22"/>
  <c r="D451" i="22"/>
  <c r="H451" i="22" s="1"/>
  <c r="AB450" i="22"/>
  <c r="AA450" i="22"/>
  <c r="Z450" i="22"/>
  <c r="Y450" i="22"/>
  <c r="S450" i="22"/>
  <c r="R450" i="22"/>
  <c r="Q450" i="22"/>
  <c r="P450" i="22"/>
  <c r="O450" i="22"/>
  <c r="N450" i="22"/>
  <c r="M450" i="22"/>
  <c r="L450" i="22"/>
  <c r="K450" i="22"/>
  <c r="J450" i="22"/>
  <c r="G450" i="22"/>
  <c r="F450" i="22"/>
  <c r="I450" i="22" s="1"/>
  <c r="E450" i="22"/>
  <c r="H450" i="22" s="1"/>
  <c r="D450" i="22"/>
  <c r="AB449" i="22"/>
  <c r="AA449" i="22"/>
  <c r="Z449" i="22"/>
  <c r="Y449" i="22"/>
  <c r="S449" i="22"/>
  <c r="R449" i="22"/>
  <c r="Q449" i="22"/>
  <c r="P449" i="22"/>
  <c r="O449" i="22"/>
  <c r="N449" i="22"/>
  <c r="M449" i="22"/>
  <c r="L449" i="22"/>
  <c r="K449" i="22"/>
  <c r="J449" i="22"/>
  <c r="G449" i="22"/>
  <c r="F449" i="22"/>
  <c r="I449" i="22" s="1"/>
  <c r="E449" i="22"/>
  <c r="D449" i="22"/>
  <c r="H449" i="22" s="1"/>
  <c r="AB448" i="22"/>
  <c r="AA448" i="22"/>
  <c r="Z448" i="22"/>
  <c r="Y448" i="22"/>
  <c r="S448" i="22"/>
  <c r="R448" i="22"/>
  <c r="Q448" i="22"/>
  <c r="P448" i="22"/>
  <c r="O448" i="22"/>
  <c r="N448" i="22"/>
  <c r="M448" i="22"/>
  <c r="L448" i="22"/>
  <c r="K448" i="22"/>
  <c r="J448" i="22"/>
  <c r="G448" i="22"/>
  <c r="F448" i="22"/>
  <c r="I448" i="22" s="1"/>
  <c r="E448" i="22"/>
  <c r="D448" i="22"/>
  <c r="H448" i="22" s="1"/>
  <c r="AB447" i="22"/>
  <c r="AA447" i="22"/>
  <c r="Z447" i="22"/>
  <c r="Y447" i="22"/>
  <c r="S447" i="22"/>
  <c r="R447" i="22"/>
  <c r="Q447" i="22"/>
  <c r="P447" i="22"/>
  <c r="O447" i="22"/>
  <c r="N447" i="22"/>
  <c r="M447" i="22"/>
  <c r="L447" i="22"/>
  <c r="K447" i="22"/>
  <c r="J447" i="22"/>
  <c r="G447" i="22"/>
  <c r="F447" i="22"/>
  <c r="I447" i="22" s="1"/>
  <c r="E447" i="22"/>
  <c r="H447" i="22" s="1"/>
  <c r="D447" i="22"/>
  <c r="AB446" i="22"/>
  <c r="AA446" i="22"/>
  <c r="Z446" i="22"/>
  <c r="Y446" i="22"/>
  <c r="S446" i="22"/>
  <c r="R446" i="22"/>
  <c r="Q446" i="22"/>
  <c r="P446" i="22"/>
  <c r="O446" i="22"/>
  <c r="N446" i="22"/>
  <c r="M446" i="22"/>
  <c r="L446" i="22"/>
  <c r="K446" i="22"/>
  <c r="J446" i="22"/>
  <c r="G446" i="22"/>
  <c r="F446" i="22"/>
  <c r="I446" i="22" s="1"/>
  <c r="E446" i="22"/>
  <c r="D446" i="22"/>
  <c r="H446" i="22" s="1"/>
  <c r="AB445" i="22"/>
  <c r="AA445" i="22"/>
  <c r="Z445" i="22"/>
  <c r="Y445" i="22"/>
  <c r="S445" i="22"/>
  <c r="R445" i="22"/>
  <c r="Q445" i="22"/>
  <c r="P445" i="22"/>
  <c r="O445" i="22"/>
  <c r="N445" i="22"/>
  <c r="M445" i="22"/>
  <c r="L445" i="22"/>
  <c r="K445" i="22"/>
  <c r="J445" i="22"/>
  <c r="H445" i="22"/>
  <c r="G445" i="22"/>
  <c r="F445" i="22"/>
  <c r="I445" i="22" s="1"/>
  <c r="E445" i="22"/>
  <c r="D445" i="22"/>
  <c r="AB444" i="22"/>
  <c r="AA444" i="22"/>
  <c r="Z444" i="22"/>
  <c r="Y444" i="22"/>
  <c r="S444" i="22"/>
  <c r="R444" i="22"/>
  <c r="Q444" i="22"/>
  <c r="P444" i="22"/>
  <c r="O444" i="22"/>
  <c r="N444" i="22"/>
  <c r="M444" i="22"/>
  <c r="L444" i="22"/>
  <c r="K444" i="22"/>
  <c r="J444" i="22"/>
  <c r="H444" i="22"/>
  <c r="G444" i="22"/>
  <c r="F444" i="22"/>
  <c r="I444" i="22" s="1"/>
  <c r="E444" i="22"/>
  <c r="D444" i="22"/>
  <c r="AB443" i="22"/>
  <c r="AA443" i="22"/>
  <c r="Z443" i="22"/>
  <c r="Y443" i="22"/>
  <c r="S443" i="22"/>
  <c r="R443" i="22"/>
  <c r="Q443" i="22"/>
  <c r="P443" i="22"/>
  <c r="O443" i="22"/>
  <c r="N443" i="22"/>
  <c r="M443" i="22"/>
  <c r="L443" i="22"/>
  <c r="K443" i="22"/>
  <c r="J443" i="22"/>
  <c r="I443" i="22"/>
  <c r="H443" i="22"/>
  <c r="G443" i="22"/>
  <c r="F443" i="22"/>
  <c r="E443" i="22"/>
  <c r="D443" i="22"/>
  <c r="AB442" i="22"/>
  <c r="AA442" i="22"/>
  <c r="Z442" i="22"/>
  <c r="Y442" i="22"/>
  <c r="S442" i="22"/>
  <c r="R442" i="22"/>
  <c r="Q442" i="22"/>
  <c r="P442" i="22"/>
  <c r="O442" i="22"/>
  <c r="N442" i="22"/>
  <c r="M442" i="22"/>
  <c r="L442" i="22"/>
  <c r="K442" i="22"/>
  <c r="J442" i="22"/>
  <c r="I442" i="22"/>
  <c r="G442" i="22"/>
  <c r="F442" i="22"/>
  <c r="E442" i="22"/>
  <c r="D442" i="22"/>
  <c r="H442" i="22" s="1"/>
  <c r="AB441" i="22"/>
  <c r="AA441" i="22"/>
  <c r="Z441" i="22"/>
  <c r="Y441" i="22"/>
  <c r="S441" i="22"/>
  <c r="R441" i="22"/>
  <c r="Q441" i="22"/>
  <c r="P441" i="22"/>
  <c r="O441" i="22"/>
  <c r="N441" i="22"/>
  <c r="M441" i="22"/>
  <c r="L441" i="22"/>
  <c r="K441" i="22"/>
  <c r="J441" i="22"/>
  <c r="I441" i="22"/>
  <c r="G441" i="22"/>
  <c r="F441" i="22"/>
  <c r="E441" i="22"/>
  <c r="H441" i="22" s="1"/>
  <c r="D441" i="22"/>
  <c r="AB440" i="22"/>
  <c r="AA440" i="22"/>
  <c r="Z440" i="22"/>
  <c r="Y440" i="22"/>
  <c r="S440" i="22"/>
  <c r="R440" i="22"/>
  <c r="Q440" i="22"/>
  <c r="P440" i="22"/>
  <c r="O440" i="22"/>
  <c r="N440" i="22"/>
  <c r="M440" i="22"/>
  <c r="L440" i="22"/>
  <c r="K440" i="22"/>
  <c r="J440" i="22"/>
  <c r="G440" i="22"/>
  <c r="F440" i="22"/>
  <c r="I440" i="22" s="1"/>
  <c r="E440" i="22"/>
  <c r="D440" i="22"/>
  <c r="H440" i="22" s="1"/>
  <c r="AB439" i="22"/>
  <c r="AA439" i="22"/>
  <c r="Z439" i="22"/>
  <c r="Y439" i="22"/>
  <c r="S439" i="22"/>
  <c r="R439" i="22"/>
  <c r="Q439" i="22"/>
  <c r="P439" i="22"/>
  <c r="O439" i="22"/>
  <c r="N439" i="22"/>
  <c r="M439" i="22"/>
  <c r="L439" i="22"/>
  <c r="K439" i="22"/>
  <c r="J439" i="22"/>
  <c r="G439" i="22"/>
  <c r="F439" i="22"/>
  <c r="I439" i="22" s="1"/>
  <c r="E439" i="22"/>
  <c r="D439" i="22"/>
  <c r="H439" i="22" s="1"/>
  <c r="AB438" i="22"/>
  <c r="AA438" i="22"/>
  <c r="Z438" i="22"/>
  <c r="Y438" i="22"/>
  <c r="S438" i="22"/>
  <c r="R438" i="22"/>
  <c r="Q438" i="22"/>
  <c r="P438" i="22"/>
  <c r="O438" i="22"/>
  <c r="N438" i="22"/>
  <c r="M438" i="22"/>
  <c r="L438" i="22"/>
  <c r="K438" i="22"/>
  <c r="J438" i="22"/>
  <c r="H438" i="22"/>
  <c r="G438" i="22"/>
  <c r="F438" i="22"/>
  <c r="I438" i="22" s="1"/>
  <c r="E438" i="22"/>
  <c r="D438" i="22"/>
  <c r="AB437" i="22"/>
  <c r="AA437" i="22"/>
  <c r="Z437" i="22"/>
  <c r="Y437" i="22"/>
  <c r="S437" i="22"/>
  <c r="R437" i="22"/>
  <c r="Q437" i="22"/>
  <c r="P437" i="22"/>
  <c r="O437" i="22"/>
  <c r="N437" i="22"/>
  <c r="M437" i="22"/>
  <c r="L437" i="22"/>
  <c r="K437" i="22"/>
  <c r="J437" i="22"/>
  <c r="G437" i="22"/>
  <c r="F437" i="22"/>
  <c r="I437" i="22" s="1"/>
  <c r="E437" i="22"/>
  <c r="D437" i="22"/>
  <c r="H437" i="22" s="1"/>
  <c r="AB436" i="22"/>
  <c r="AA436" i="22"/>
  <c r="Z436" i="22"/>
  <c r="Y436" i="22"/>
  <c r="S436" i="22"/>
  <c r="R436" i="22"/>
  <c r="Q436" i="22"/>
  <c r="P436" i="22"/>
  <c r="O436" i="22"/>
  <c r="N436" i="22"/>
  <c r="M436" i="22"/>
  <c r="L436" i="22"/>
  <c r="K436" i="22"/>
  <c r="J436" i="22"/>
  <c r="G436" i="22"/>
  <c r="F436" i="22"/>
  <c r="I436" i="22" s="1"/>
  <c r="E436" i="22"/>
  <c r="D436" i="22"/>
  <c r="H436" i="22" s="1"/>
  <c r="AB435" i="22"/>
  <c r="AA435" i="22"/>
  <c r="Z435" i="22"/>
  <c r="Y435" i="22"/>
  <c r="S435" i="22"/>
  <c r="R435" i="22"/>
  <c r="Q435" i="22"/>
  <c r="P435" i="22"/>
  <c r="O435" i="22"/>
  <c r="N435" i="22"/>
  <c r="M435" i="22"/>
  <c r="L435" i="22"/>
  <c r="K435" i="22"/>
  <c r="J435" i="22"/>
  <c r="G435" i="22"/>
  <c r="F435" i="22"/>
  <c r="I435" i="22" s="1"/>
  <c r="E435" i="22"/>
  <c r="H435" i="22" s="1"/>
  <c r="D435" i="22"/>
  <c r="AB434" i="22"/>
  <c r="AA434" i="22"/>
  <c r="Z434" i="22"/>
  <c r="Y434" i="22"/>
  <c r="S434" i="22"/>
  <c r="R434" i="22"/>
  <c r="Q434" i="22"/>
  <c r="P434" i="22"/>
  <c r="O434" i="22"/>
  <c r="N434" i="22"/>
  <c r="M434" i="22"/>
  <c r="L434" i="22"/>
  <c r="K434" i="22"/>
  <c r="J434" i="22"/>
  <c r="G434" i="22"/>
  <c r="F434" i="22"/>
  <c r="I434" i="22" s="1"/>
  <c r="E434" i="22"/>
  <c r="H434" i="22" s="1"/>
  <c r="D434" i="22"/>
  <c r="AB433" i="22"/>
  <c r="AA433" i="22"/>
  <c r="Z433" i="22"/>
  <c r="Y433" i="22"/>
  <c r="S433" i="22"/>
  <c r="R433" i="22"/>
  <c r="Q433" i="22"/>
  <c r="P433" i="22"/>
  <c r="O433" i="22"/>
  <c r="N433" i="22"/>
  <c r="M433" i="22"/>
  <c r="L433" i="22"/>
  <c r="K433" i="22"/>
  <c r="J433" i="22"/>
  <c r="H433" i="22"/>
  <c r="G433" i="22"/>
  <c r="F433" i="22"/>
  <c r="I433" i="22" s="1"/>
  <c r="E433" i="22"/>
  <c r="D433" i="22"/>
  <c r="AB432" i="22"/>
  <c r="AA432" i="22"/>
  <c r="Z432" i="22"/>
  <c r="Y432" i="22"/>
  <c r="S432" i="22"/>
  <c r="R432" i="22"/>
  <c r="Q432" i="22"/>
  <c r="P432" i="22"/>
  <c r="O432" i="22"/>
  <c r="N432" i="22"/>
  <c r="M432" i="22"/>
  <c r="L432" i="22"/>
  <c r="K432" i="22"/>
  <c r="J432" i="22"/>
  <c r="H432" i="22"/>
  <c r="G432" i="22"/>
  <c r="I432" i="22" s="1"/>
  <c r="F432" i="22"/>
  <c r="E432" i="22"/>
  <c r="D432" i="22"/>
  <c r="AB431" i="22"/>
  <c r="AA431" i="22"/>
  <c r="Z431" i="22"/>
  <c r="Y431" i="22"/>
  <c r="S431" i="22"/>
  <c r="R431" i="22"/>
  <c r="Q431" i="22"/>
  <c r="P431" i="22"/>
  <c r="O431" i="22"/>
  <c r="N431" i="22"/>
  <c r="M431" i="22"/>
  <c r="L431" i="22"/>
  <c r="K431" i="22"/>
  <c r="J431" i="22"/>
  <c r="I431" i="22"/>
  <c r="H431" i="22"/>
  <c r="G431" i="22"/>
  <c r="F431" i="22"/>
  <c r="E431" i="22"/>
  <c r="D431" i="22"/>
  <c r="AB430" i="22"/>
  <c r="AA430" i="22"/>
  <c r="Z430" i="22"/>
  <c r="Y430" i="22"/>
  <c r="S430" i="22"/>
  <c r="R430" i="22"/>
  <c r="Q430" i="22"/>
  <c r="P430" i="22"/>
  <c r="O430" i="22"/>
  <c r="N430" i="22"/>
  <c r="M430" i="22"/>
  <c r="L430" i="22"/>
  <c r="K430" i="22"/>
  <c r="J430" i="22"/>
  <c r="G430" i="22"/>
  <c r="I430" i="22" s="1"/>
  <c r="F430" i="22"/>
  <c r="E430" i="22"/>
  <c r="D430" i="22"/>
  <c r="H430" i="22" s="1"/>
  <c r="AB429" i="22"/>
  <c r="AA429" i="22"/>
  <c r="Z429" i="22"/>
  <c r="Y429" i="22"/>
  <c r="S429" i="22"/>
  <c r="R429" i="22"/>
  <c r="Q429" i="22"/>
  <c r="P429" i="22"/>
  <c r="O429" i="22"/>
  <c r="N429" i="22"/>
  <c r="M429" i="22"/>
  <c r="L429" i="22"/>
  <c r="K429" i="22"/>
  <c r="J429" i="22"/>
  <c r="G429" i="22"/>
  <c r="F429" i="22"/>
  <c r="I429" i="22" s="1"/>
  <c r="E429" i="22"/>
  <c r="D429" i="22"/>
  <c r="H429" i="22" s="1"/>
  <c r="AB428" i="22"/>
  <c r="AA428" i="22"/>
  <c r="Z428" i="22"/>
  <c r="Y428" i="22"/>
  <c r="S428" i="22"/>
  <c r="R428" i="22"/>
  <c r="Q428" i="22"/>
  <c r="P428" i="22"/>
  <c r="O428" i="22"/>
  <c r="N428" i="22"/>
  <c r="M428" i="22"/>
  <c r="L428" i="22"/>
  <c r="K428" i="22"/>
  <c r="J428" i="22"/>
  <c r="G428" i="22"/>
  <c r="F428" i="22"/>
  <c r="I428" i="22" s="1"/>
  <c r="E428" i="22"/>
  <c r="D428" i="22"/>
  <c r="H428" i="22" s="1"/>
  <c r="AB427" i="22"/>
  <c r="AA427" i="22"/>
  <c r="Z427" i="22"/>
  <c r="Y427" i="22"/>
  <c r="S427" i="22"/>
  <c r="R427" i="22"/>
  <c r="Q427" i="22"/>
  <c r="P427" i="22"/>
  <c r="O427" i="22"/>
  <c r="N427" i="22"/>
  <c r="M427" i="22"/>
  <c r="L427" i="22"/>
  <c r="K427" i="22"/>
  <c r="J427" i="22"/>
  <c r="G427" i="22"/>
  <c r="F427" i="22"/>
  <c r="I427" i="22" s="1"/>
  <c r="E427" i="22"/>
  <c r="D427" i="22"/>
  <c r="H427" i="22" s="1"/>
  <c r="AB426" i="22"/>
  <c r="AA426" i="22"/>
  <c r="Z426" i="22"/>
  <c r="Y426" i="22"/>
  <c r="S426" i="22"/>
  <c r="R426" i="22"/>
  <c r="Q426" i="22"/>
  <c r="P426" i="22"/>
  <c r="O426" i="22"/>
  <c r="N426" i="22"/>
  <c r="M426" i="22"/>
  <c r="L426" i="22"/>
  <c r="K426" i="22"/>
  <c r="J426" i="22"/>
  <c r="H426" i="22"/>
  <c r="G426" i="22"/>
  <c r="F426" i="22"/>
  <c r="I426" i="22" s="1"/>
  <c r="E426" i="22"/>
  <c r="D426" i="22"/>
  <c r="AB425" i="22"/>
  <c r="AA425" i="22"/>
  <c r="Z425" i="22"/>
  <c r="Y425" i="22"/>
  <c r="S425" i="22"/>
  <c r="R425" i="22"/>
  <c r="Q425" i="22"/>
  <c r="P425" i="22"/>
  <c r="O425" i="22"/>
  <c r="N425" i="22"/>
  <c r="M425" i="22"/>
  <c r="L425" i="22"/>
  <c r="K425" i="22"/>
  <c r="J425" i="22"/>
  <c r="I425" i="22"/>
  <c r="H425" i="22"/>
  <c r="G425" i="22"/>
  <c r="F425" i="22"/>
  <c r="E425" i="22"/>
  <c r="D425" i="22"/>
  <c r="AB424" i="22"/>
  <c r="AA424" i="22"/>
  <c r="Z424" i="22"/>
  <c r="Y424" i="22"/>
  <c r="S424" i="22"/>
  <c r="R424" i="22"/>
  <c r="Q424" i="22"/>
  <c r="P424" i="22"/>
  <c r="O424" i="22"/>
  <c r="N424" i="22"/>
  <c r="M424" i="22"/>
  <c r="L424" i="22"/>
  <c r="K424" i="22"/>
  <c r="J424" i="22"/>
  <c r="G424" i="22"/>
  <c r="I424" i="22" s="1"/>
  <c r="F424" i="22"/>
  <c r="E424" i="22"/>
  <c r="D424" i="22"/>
  <c r="H424" i="22" s="1"/>
  <c r="AB423" i="22"/>
  <c r="AA423" i="22"/>
  <c r="Z423" i="22"/>
  <c r="Y423" i="22"/>
  <c r="S423" i="22"/>
  <c r="R423" i="22"/>
  <c r="Q423" i="22"/>
  <c r="P423" i="22"/>
  <c r="O423" i="22"/>
  <c r="N423" i="22"/>
  <c r="M423" i="22"/>
  <c r="L423" i="22"/>
  <c r="K423" i="22"/>
  <c r="J423" i="22"/>
  <c r="G423" i="22"/>
  <c r="F423" i="22"/>
  <c r="I423" i="22" s="1"/>
  <c r="E423" i="22"/>
  <c r="H423" i="22" s="1"/>
  <c r="D423" i="22"/>
  <c r="AB422" i="22"/>
  <c r="AA422" i="22"/>
  <c r="Z422" i="22"/>
  <c r="Y422" i="22"/>
  <c r="S422" i="22"/>
  <c r="R422" i="22"/>
  <c r="Q422" i="22"/>
  <c r="P422" i="22"/>
  <c r="O422" i="22"/>
  <c r="N422" i="22"/>
  <c r="M422" i="22"/>
  <c r="L422" i="22"/>
  <c r="K422" i="22"/>
  <c r="J422" i="22"/>
  <c r="G422" i="22"/>
  <c r="F422" i="22"/>
  <c r="I422" i="22" s="1"/>
  <c r="E422" i="22"/>
  <c r="D422" i="22"/>
  <c r="H422" i="22" s="1"/>
  <c r="AB421" i="22"/>
  <c r="AA421" i="22"/>
  <c r="Z421" i="22"/>
  <c r="Y421" i="22"/>
  <c r="S421" i="22"/>
  <c r="R421" i="22"/>
  <c r="Q421" i="22"/>
  <c r="P421" i="22"/>
  <c r="O421" i="22"/>
  <c r="N421" i="22"/>
  <c r="M421" i="22"/>
  <c r="L421" i="22"/>
  <c r="K421" i="22"/>
  <c r="J421" i="22"/>
  <c r="H421" i="22"/>
  <c r="G421" i="22"/>
  <c r="F421" i="22"/>
  <c r="I421" i="22" s="1"/>
  <c r="E421" i="22"/>
  <c r="D421" i="22"/>
  <c r="AB420" i="22"/>
  <c r="AA420" i="22"/>
  <c r="Z420" i="22"/>
  <c r="Y420" i="22"/>
  <c r="S420" i="22"/>
  <c r="R420" i="22"/>
  <c r="Q420" i="22"/>
  <c r="P420" i="22"/>
  <c r="O420" i="22"/>
  <c r="N420" i="22"/>
  <c r="M420" i="22"/>
  <c r="L420" i="22"/>
  <c r="K420" i="22"/>
  <c r="J420" i="22"/>
  <c r="H420" i="22"/>
  <c r="G420" i="22"/>
  <c r="F420" i="22"/>
  <c r="I420" i="22" s="1"/>
  <c r="E420" i="22"/>
  <c r="D420" i="22"/>
  <c r="AB419" i="22"/>
  <c r="AA419" i="22"/>
  <c r="Z419" i="22"/>
  <c r="Y419" i="22"/>
  <c r="S419" i="22"/>
  <c r="R419" i="22"/>
  <c r="Q419" i="22"/>
  <c r="P419" i="22"/>
  <c r="O419" i="22"/>
  <c r="N419" i="22"/>
  <c r="M419" i="22"/>
  <c r="L419" i="22"/>
  <c r="K419" i="22"/>
  <c r="J419" i="22"/>
  <c r="I419" i="22"/>
  <c r="H419" i="22"/>
  <c r="G419" i="22"/>
  <c r="F419" i="22"/>
  <c r="E419" i="22"/>
  <c r="D419" i="22"/>
  <c r="AB418" i="22"/>
  <c r="AA418" i="22"/>
  <c r="Z418" i="22"/>
  <c r="Y418" i="22"/>
  <c r="S418" i="22"/>
  <c r="R418" i="22"/>
  <c r="Q418" i="22"/>
  <c r="P418" i="22"/>
  <c r="O418" i="22"/>
  <c r="N418" i="22"/>
  <c r="M418" i="22"/>
  <c r="L418" i="22"/>
  <c r="K418" i="22"/>
  <c r="J418" i="22"/>
  <c r="G418" i="22"/>
  <c r="I418" i="22" s="1"/>
  <c r="F418" i="22"/>
  <c r="E418" i="22"/>
  <c r="D418" i="22"/>
  <c r="H418" i="22" s="1"/>
  <c r="AB417" i="22"/>
  <c r="AA417" i="22"/>
  <c r="Z417" i="22"/>
  <c r="Y417" i="22"/>
  <c r="S417" i="22"/>
  <c r="R417" i="22"/>
  <c r="Q417" i="22"/>
  <c r="P417" i="22"/>
  <c r="O417" i="22"/>
  <c r="N417" i="22"/>
  <c r="M417" i="22"/>
  <c r="L417" i="22"/>
  <c r="K417" i="22"/>
  <c r="J417" i="22"/>
  <c r="G417" i="22"/>
  <c r="F417" i="22"/>
  <c r="I417" i="22" s="1"/>
  <c r="E417" i="22"/>
  <c r="D417" i="22"/>
  <c r="H417" i="22" s="1"/>
  <c r="AB416" i="22"/>
  <c r="AA416" i="22"/>
  <c r="Z416" i="22"/>
  <c r="Y416" i="22"/>
  <c r="S416" i="22"/>
  <c r="R416" i="22"/>
  <c r="Q416" i="22"/>
  <c r="P416" i="22"/>
  <c r="O416" i="22"/>
  <c r="N416" i="22"/>
  <c r="M416" i="22"/>
  <c r="L416" i="22"/>
  <c r="K416" i="22"/>
  <c r="J416" i="22"/>
  <c r="G416" i="22"/>
  <c r="F416" i="22"/>
  <c r="I416" i="22" s="1"/>
  <c r="E416" i="22"/>
  <c r="D416" i="22"/>
  <c r="H416" i="22" s="1"/>
  <c r="AB415" i="22"/>
  <c r="AA415" i="22"/>
  <c r="Z415" i="22"/>
  <c r="Y415" i="22"/>
  <c r="S415" i="22"/>
  <c r="R415" i="22"/>
  <c r="Q415" i="22"/>
  <c r="P415" i="22"/>
  <c r="O415" i="22"/>
  <c r="N415" i="22"/>
  <c r="M415" i="22"/>
  <c r="L415" i="22"/>
  <c r="K415" i="22"/>
  <c r="J415" i="22"/>
  <c r="H415" i="22"/>
  <c r="G415" i="22"/>
  <c r="F415" i="22"/>
  <c r="I415" i="22" s="1"/>
  <c r="E415" i="22"/>
  <c r="D415" i="22"/>
  <c r="AB414" i="22"/>
  <c r="AA414" i="22"/>
  <c r="Z414" i="22"/>
  <c r="Y414" i="22"/>
  <c r="S414" i="22"/>
  <c r="R414" i="22"/>
  <c r="Q414" i="22"/>
  <c r="P414" i="22"/>
  <c r="O414" i="22"/>
  <c r="N414" i="22"/>
  <c r="M414" i="22"/>
  <c r="L414" i="22"/>
  <c r="K414" i="22"/>
  <c r="J414" i="22"/>
  <c r="H414" i="22"/>
  <c r="G414" i="22"/>
  <c r="I414" i="22" s="1"/>
  <c r="F414" i="22"/>
  <c r="E414" i="22"/>
  <c r="D414" i="22"/>
  <c r="AB413" i="22"/>
  <c r="AA413" i="22"/>
  <c r="Z413" i="22"/>
  <c r="Y413" i="22"/>
  <c r="S413" i="22"/>
  <c r="R413" i="22"/>
  <c r="Q413" i="22"/>
  <c r="P413" i="22"/>
  <c r="O413" i="22"/>
  <c r="N413" i="22"/>
  <c r="M413" i="22"/>
  <c r="L413" i="22"/>
  <c r="K413" i="22"/>
  <c r="J413" i="22"/>
  <c r="I413" i="22"/>
  <c r="H413" i="22"/>
  <c r="G413" i="22"/>
  <c r="F413" i="22"/>
  <c r="E413" i="22"/>
  <c r="D413" i="22"/>
  <c r="AB412" i="22"/>
  <c r="AA412" i="22"/>
  <c r="Z412" i="22"/>
  <c r="Y412" i="22"/>
  <c r="S412" i="22"/>
  <c r="R412" i="22"/>
  <c r="Q412" i="22"/>
  <c r="P412" i="22"/>
  <c r="O412" i="22"/>
  <c r="N412" i="22"/>
  <c r="M412" i="22"/>
  <c r="L412" i="22"/>
  <c r="K412" i="22"/>
  <c r="J412" i="22"/>
  <c r="I412" i="22"/>
  <c r="G412" i="22"/>
  <c r="F412" i="22"/>
  <c r="E412" i="22"/>
  <c r="D412" i="22"/>
  <c r="H412" i="22" s="1"/>
  <c r="AB411" i="22"/>
  <c r="AA411" i="22"/>
  <c r="Z411" i="22"/>
  <c r="S411" i="22"/>
  <c r="R411" i="22"/>
  <c r="Q411" i="22"/>
  <c r="P411" i="22"/>
  <c r="O411" i="22"/>
  <c r="N411" i="22"/>
  <c r="M411" i="22"/>
  <c r="L411" i="22"/>
  <c r="K411" i="22"/>
  <c r="J411" i="22"/>
  <c r="I411" i="22"/>
  <c r="G411" i="22"/>
  <c r="F411" i="22"/>
  <c r="E411" i="22"/>
  <c r="D411" i="22"/>
  <c r="H411" i="22" s="1"/>
  <c r="AB410" i="22"/>
  <c r="AA410" i="22"/>
  <c r="Z410" i="22"/>
  <c r="Y410" i="22"/>
  <c r="S410" i="22"/>
  <c r="R410" i="22"/>
  <c r="Q410" i="22"/>
  <c r="P410" i="22"/>
  <c r="O410" i="22"/>
  <c r="N410" i="22"/>
  <c r="M410" i="22"/>
  <c r="L410" i="22"/>
  <c r="K410" i="22"/>
  <c r="J410" i="22"/>
  <c r="G410" i="22"/>
  <c r="F410" i="22"/>
  <c r="I410" i="22" s="1"/>
  <c r="E410" i="22"/>
  <c r="H410" i="22" s="1"/>
  <c r="D410" i="22"/>
  <c r="AB409" i="22"/>
  <c r="AA409" i="22"/>
  <c r="Z409" i="22"/>
  <c r="Y409" i="22"/>
  <c r="S409" i="22"/>
  <c r="R409" i="22"/>
  <c r="Q409" i="22"/>
  <c r="P409" i="22"/>
  <c r="O409" i="22"/>
  <c r="N409" i="22"/>
  <c r="M409" i="22"/>
  <c r="L409" i="22"/>
  <c r="K409" i="22"/>
  <c r="J409" i="22"/>
  <c r="G409" i="22"/>
  <c r="F409" i="22"/>
  <c r="I409" i="22" s="1"/>
  <c r="E409" i="22"/>
  <c r="D409" i="22"/>
  <c r="H409" i="22" s="1"/>
  <c r="AB408" i="22"/>
  <c r="AA408" i="22"/>
  <c r="Z408" i="22"/>
  <c r="Y408" i="22"/>
  <c r="S408" i="22"/>
  <c r="R408" i="22"/>
  <c r="Q408" i="22"/>
  <c r="P408" i="22"/>
  <c r="O408" i="22"/>
  <c r="N408" i="22"/>
  <c r="M408" i="22"/>
  <c r="L408" i="22"/>
  <c r="K408" i="22"/>
  <c r="J408" i="22"/>
  <c r="H408" i="22"/>
  <c r="G408" i="22"/>
  <c r="F408" i="22"/>
  <c r="I408" i="22" s="1"/>
  <c r="E408" i="22"/>
  <c r="D408" i="22"/>
  <c r="AB407" i="22"/>
  <c r="AA407" i="22"/>
  <c r="Z407" i="22"/>
  <c r="Y407" i="22"/>
  <c r="S407" i="22"/>
  <c r="R407" i="22"/>
  <c r="Q407" i="22"/>
  <c r="P407" i="22"/>
  <c r="O407" i="22"/>
  <c r="N407" i="22"/>
  <c r="M407" i="22"/>
  <c r="L407" i="22"/>
  <c r="K407" i="22"/>
  <c r="J407" i="22"/>
  <c r="H407" i="22"/>
  <c r="G407" i="22"/>
  <c r="I407" i="22" s="1"/>
  <c r="F407" i="22"/>
  <c r="E407" i="22"/>
  <c r="D407" i="22"/>
  <c r="AB406" i="22"/>
  <c r="AA406" i="22"/>
  <c r="Z406" i="22"/>
  <c r="Y406" i="22"/>
  <c r="S406" i="22"/>
  <c r="R406" i="22"/>
  <c r="Q406" i="22"/>
  <c r="P406" i="22"/>
  <c r="O406" i="22"/>
  <c r="N406" i="22"/>
  <c r="M406" i="22"/>
  <c r="L406" i="22"/>
  <c r="K406" i="22"/>
  <c r="J406" i="22"/>
  <c r="I406" i="22"/>
  <c r="G406" i="22"/>
  <c r="F406" i="22"/>
  <c r="E406" i="22"/>
  <c r="D406" i="22"/>
  <c r="H406" i="22" s="1"/>
  <c r="AB405" i="22"/>
  <c r="AA405" i="22"/>
  <c r="Z405" i="22"/>
  <c r="Y405" i="22"/>
  <c r="S405" i="22"/>
  <c r="R405" i="22"/>
  <c r="Q405" i="22"/>
  <c r="P405" i="22"/>
  <c r="O405" i="22"/>
  <c r="N405" i="22"/>
  <c r="M405" i="22"/>
  <c r="L405" i="22"/>
  <c r="K405" i="22"/>
  <c r="J405" i="22"/>
  <c r="G405" i="22"/>
  <c r="I405" i="22" s="1"/>
  <c r="F405" i="22"/>
  <c r="E405" i="22"/>
  <c r="D405" i="22"/>
  <c r="H405" i="22" s="1"/>
  <c r="AB404" i="22"/>
  <c r="AA404" i="22"/>
  <c r="Z404" i="22"/>
  <c r="Y404" i="22"/>
  <c r="S404" i="22"/>
  <c r="R404" i="22"/>
  <c r="Q404" i="22"/>
  <c r="P404" i="22"/>
  <c r="O404" i="22"/>
  <c r="N404" i="22"/>
  <c r="M404" i="22"/>
  <c r="L404" i="22"/>
  <c r="K404" i="22"/>
  <c r="J404" i="22"/>
  <c r="G404" i="22"/>
  <c r="F404" i="22"/>
  <c r="I404" i="22" s="1"/>
  <c r="E404" i="22"/>
  <c r="D404" i="22"/>
  <c r="H404" i="22" s="1"/>
  <c r="AB403" i="22"/>
  <c r="AA403" i="22"/>
  <c r="Z403" i="22"/>
  <c r="Y403" i="22"/>
  <c r="S403" i="22"/>
  <c r="R403" i="22"/>
  <c r="Q403" i="22"/>
  <c r="P403" i="22"/>
  <c r="O403" i="22"/>
  <c r="N403" i="22"/>
  <c r="M403" i="22"/>
  <c r="L403" i="22"/>
  <c r="K403" i="22"/>
  <c r="J403" i="22"/>
  <c r="G403" i="22"/>
  <c r="F403" i="22"/>
  <c r="I403" i="22" s="1"/>
  <c r="E403" i="22"/>
  <c r="D403" i="22"/>
  <c r="H403" i="22" s="1"/>
  <c r="AB402" i="22"/>
  <c r="AA402" i="22"/>
  <c r="Z402" i="22"/>
  <c r="Y402" i="22"/>
  <c r="S402" i="22"/>
  <c r="R402" i="22"/>
  <c r="Q402" i="22"/>
  <c r="P402" i="22"/>
  <c r="O402" i="22"/>
  <c r="N402" i="22"/>
  <c r="M402" i="22"/>
  <c r="L402" i="22"/>
  <c r="K402" i="22"/>
  <c r="J402" i="22"/>
  <c r="H402" i="22"/>
  <c r="G402" i="22"/>
  <c r="F402" i="22"/>
  <c r="I402" i="22" s="1"/>
  <c r="E402" i="22"/>
  <c r="D402" i="22"/>
  <c r="AB401" i="22"/>
  <c r="AA401" i="22"/>
  <c r="Z401" i="22"/>
  <c r="Y401" i="22"/>
  <c r="S401" i="22"/>
  <c r="R401" i="22"/>
  <c r="Q401" i="22"/>
  <c r="P401" i="22"/>
  <c r="O401" i="22"/>
  <c r="N401" i="22"/>
  <c r="M401" i="22"/>
  <c r="L401" i="22"/>
  <c r="K401" i="22"/>
  <c r="J401" i="22"/>
  <c r="H401" i="22"/>
  <c r="G401" i="22"/>
  <c r="I401" i="22" s="1"/>
  <c r="F401" i="22"/>
  <c r="E401" i="22"/>
  <c r="D401" i="22"/>
  <c r="AB400" i="22"/>
  <c r="AA400" i="22"/>
  <c r="Z400" i="22"/>
  <c r="Y400" i="22"/>
  <c r="S400" i="22"/>
  <c r="R400" i="22"/>
  <c r="Q400" i="22"/>
  <c r="P400" i="22"/>
  <c r="O400" i="22"/>
  <c r="N400" i="22"/>
  <c r="M400" i="22"/>
  <c r="L400" i="22"/>
  <c r="K400" i="22"/>
  <c r="J400" i="22"/>
  <c r="I400" i="22"/>
  <c r="H400" i="22"/>
  <c r="G400" i="22"/>
  <c r="F400" i="22"/>
  <c r="E400" i="22"/>
  <c r="D400" i="22"/>
  <c r="AB399" i="22"/>
  <c r="AA399" i="22"/>
  <c r="Z399" i="22"/>
  <c r="Y399" i="22"/>
  <c r="S399" i="22"/>
  <c r="R399" i="22"/>
  <c r="Q399" i="22"/>
  <c r="P399" i="22"/>
  <c r="O399" i="22"/>
  <c r="N399" i="22"/>
  <c r="M399" i="22"/>
  <c r="L399" i="22"/>
  <c r="K399" i="22"/>
  <c r="J399" i="22"/>
  <c r="I399" i="22"/>
  <c r="G399" i="22"/>
  <c r="F399" i="22"/>
  <c r="E399" i="22"/>
  <c r="D399" i="22"/>
  <c r="H399" i="22" s="1"/>
  <c r="AB398" i="22"/>
  <c r="AA398" i="22"/>
  <c r="Z398" i="22"/>
  <c r="Y398" i="22"/>
  <c r="S398" i="22"/>
  <c r="R398" i="22"/>
  <c r="Q398" i="22"/>
  <c r="P398" i="22"/>
  <c r="O398" i="22"/>
  <c r="N398" i="22"/>
  <c r="M398" i="22"/>
  <c r="L398" i="22"/>
  <c r="K398" i="22"/>
  <c r="J398" i="22"/>
  <c r="G398" i="22"/>
  <c r="F398" i="22"/>
  <c r="I398" i="22" s="1"/>
  <c r="E398" i="22"/>
  <c r="H398" i="22" s="1"/>
  <c r="D398" i="22"/>
  <c r="AB397" i="22"/>
  <c r="AA397" i="22"/>
  <c r="Z397" i="22"/>
  <c r="Y397" i="22"/>
  <c r="S397" i="22"/>
  <c r="R397" i="22"/>
  <c r="Q397" i="22"/>
  <c r="P397" i="22"/>
  <c r="O397" i="22"/>
  <c r="N397" i="22"/>
  <c r="M397" i="22"/>
  <c r="L397" i="22"/>
  <c r="K397" i="22"/>
  <c r="J397" i="22"/>
  <c r="G397" i="22"/>
  <c r="F397" i="22"/>
  <c r="I397" i="22" s="1"/>
  <c r="E397" i="22"/>
  <c r="D397" i="22"/>
  <c r="H397" i="22" s="1"/>
  <c r="AB396" i="22"/>
  <c r="AA396" i="22"/>
  <c r="Z396" i="22"/>
  <c r="Y396" i="22"/>
  <c r="S396" i="22"/>
  <c r="R396" i="22"/>
  <c r="Q396" i="22"/>
  <c r="P396" i="22"/>
  <c r="O396" i="22"/>
  <c r="N396" i="22"/>
  <c r="M396" i="22"/>
  <c r="L396" i="22"/>
  <c r="K396" i="22"/>
  <c r="J396" i="22"/>
  <c r="H396" i="22"/>
  <c r="G396" i="22"/>
  <c r="F396" i="22"/>
  <c r="E396" i="22"/>
  <c r="D396" i="22"/>
  <c r="AB395" i="22"/>
  <c r="AA395" i="22"/>
  <c r="Z395" i="22"/>
  <c r="Y395" i="22"/>
  <c r="S395" i="22"/>
  <c r="R395" i="22"/>
  <c r="Q395" i="22"/>
  <c r="P395" i="22"/>
  <c r="O395" i="22"/>
  <c r="N395" i="22"/>
  <c r="M395" i="22"/>
  <c r="L395" i="22"/>
  <c r="K395" i="22"/>
  <c r="J395" i="22"/>
  <c r="H395" i="22"/>
  <c r="G395" i="22"/>
  <c r="I395" i="22" s="1"/>
  <c r="F395" i="22"/>
  <c r="E395" i="22"/>
  <c r="D395" i="22"/>
  <c r="AB394" i="22"/>
  <c r="AA394" i="22"/>
  <c r="Z394" i="22"/>
  <c r="Y394" i="22"/>
  <c r="S394" i="22"/>
  <c r="R394" i="22"/>
  <c r="Q394" i="22"/>
  <c r="P394" i="22"/>
  <c r="O394" i="22"/>
  <c r="N394" i="22"/>
  <c r="M394" i="22"/>
  <c r="L394" i="22"/>
  <c r="K394" i="22"/>
  <c r="J394" i="22"/>
  <c r="I394" i="22"/>
  <c r="G394" i="22"/>
  <c r="F394" i="22"/>
  <c r="E394" i="22"/>
  <c r="D394" i="22"/>
  <c r="H394" i="22" s="1"/>
  <c r="AB393" i="22"/>
  <c r="AA393" i="22"/>
  <c r="Z393" i="22"/>
  <c r="Y393" i="22"/>
  <c r="S393" i="22"/>
  <c r="R393" i="22"/>
  <c r="Q393" i="22"/>
  <c r="P393" i="22"/>
  <c r="O393" i="22"/>
  <c r="N393" i="22"/>
  <c r="M393" i="22"/>
  <c r="L393" i="22"/>
  <c r="K393" i="22"/>
  <c r="J393" i="22"/>
  <c r="I393" i="22"/>
  <c r="G393" i="22"/>
  <c r="F393" i="22"/>
  <c r="E393" i="22"/>
  <c r="D393" i="22"/>
  <c r="H393" i="22" s="1"/>
  <c r="AB392" i="22"/>
  <c r="AA392" i="22"/>
  <c r="Z392" i="22"/>
  <c r="Y392" i="22"/>
  <c r="S392" i="22"/>
  <c r="R392" i="22"/>
  <c r="Q392" i="22"/>
  <c r="P392" i="22"/>
  <c r="O392" i="22"/>
  <c r="N392" i="22"/>
  <c r="M392" i="22"/>
  <c r="L392" i="22"/>
  <c r="K392" i="22"/>
  <c r="J392" i="22"/>
  <c r="G392" i="22"/>
  <c r="F392" i="22"/>
  <c r="I392" i="22" s="1"/>
  <c r="E392" i="22"/>
  <c r="D392" i="22"/>
  <c r="H392" i="22" s="1"/>
  <c r="AB391" i="22"/>
  <c r="AA391" i="22"/>
  <c r="Z391" i="22"/>
  <c r="Y391" i="22"/>
  <c r="S391" i="22"/>
  <c r="R391" i="22"/>
  <c r="Q391" i="22"/>
  <c r="P391" i="22"/>
  <c r="O391" i="22"/>
  <c r="N391" i="22"/>
  <c r="M391" i="22"/>
  <c r="L391" i="22"/>
  <c r="K391" i="22"/>
  <c r="J391" i="22"/>
  <c r="G391" i="22"/>
  <c r="F391" i="22"/>
  <c r="I391" i="22" s="1"/>
  <c r="E391" i="22"/>
  <c r="D391" i="22"/>
  <c r="H391" i="22" s="1"/>
  <c r="AB390" i="22"/>
  <c r="AA390" i="22"/>
  <c r="Z390" i="22"/>
  <c r="Y390" i="22"/>
  <c r="S390" i="22"/>
  <c r="R390" i="22"/>
  <c r="Q390" i="22"/>
  <c r="P390" i="22"/>
  <c r="O390" i="22"/>
  <c r="N390" i="22"/>
  <c r="M390" i="22"/>
  <c r="L390" i="22"/>
  <c r="K390" i="22"/>
  <c r="J390" i="22"/>
  <c r="H390" i="22"/>
  <c r="G390" i="22"/>
  <c r="F390" i="22"/>
  <c r="E390" i="22"/>
  <c r="D390" i="22"/>
  <c r="AB389" i="22"/>
  <c r="AA389" i="22"/>
  <c r="Z389" i="22"/>
  <c r="Y389" i="22"/>
  <c r="S389" i="22"/>
  <c r="R389" i="22"/>
  <c r="Q389" i="22"/>
  <c r="P389" i="22"/>
  <c r="O389" i="22"/>
  <c r="N389" i="22"/>
  <c r="M389" i="22"/>
  <c r="L389" i="22"/>
  <c r="K389" i="22"/>
  <c r="J389" i="22"/>
  <c r="H389" i="22"/>
  <c r="G389" i="22"/>
  <c r="F389" i="22"/>
  <c r="I389" i="22" s="1"/>
  <c r="E389" i="22"/>
  <c r="D389" i="22"/>
  <c r="AB388" i="22"/>
  <c r="AA388" i="22"/>
  <c r="Z388" i="22"/>
  <c r="Y388" i="22"/>
  <c r="S388" i="22"/>
  <c r="R388" i="22"/>
  <c r="Q388" i="22"/>
  <c r="P388" i="22"/>
  <c r="O388" i="22"/>
  <c r="N388" i="22"/>
  <c r="M388" i="22"/>
  <c r="L388" i="22"/>
  <c r="K388" i="22"/>
  <c r="J388" i="22"/>
  <c r="I388" i="22"/>
  <c r="H388" i="22"/>
  <c r="G388" i="22"/>
  <c r="F388" i="22"/>
  <c r="E388" i="22"/>
  <c r="D388" i="22"/>
  <c r="AB387" i="22"/>
  <c r="AA387" i="22"/>
  <c r="Z387" i="22"/>
  <c r="Y387" i="22"/>
  <c r="S387" i="22"/>
  <c r="R387" i="22"/>
  <c r="Q387" i="22"/>
  <c r="P387" i="22"/>
  <c r="O387" i="22"/>
  <c r="N387" i="22"/>
  <c r="M387" i="22"/>
  <c r="L387" i="22"/>
  <c r="K387" i="22"/>
  <c r="J387" i="22"/>
  <c r="G387" i="22"/>
  <c r="I387" i="22" s="1"/>
  <c r="F387" i="22"/>
  <c r="E387" i="22"/>
  <c r="D387" i="22"/>
  <c r="H387" i="22" s="1"/>
  <c r="AB386" i="22"/>
  <c r="AA386" i="22"/>
  <c r="Z386" i="22"/>
  <c r="Y386" i="22"/>
  <c r="S386" i="22"/>
  <c r="R386" i="22"/>
  <c r="Q386" i="22"/>
  <c r="P386" i="22"/>
  <c r="O386" i="22"/>
  <c r="N386" i="22"/>
  <c r="M386" i="22"/>
  <c r="L386" i="22"/>
  <c r="K386" i="22"/>
  <c r="J386" i="22"/>
  <c r="G386" i="22"/>
  <c r="F386" i="22"/>
  <c r="I386" i="22" s="1"/>
  <c r="E386" i="22"/>
  <c r="H386" i="22" s="1"/>
  <c r="D386" i="22"/>
  <c r="AB385" i="22"/>
  <c r="AA385" i="22"/>
  <c r="Z385" i="22"/>
  <c r="Y385" i="22"/>
  <c r="S385" i="22"/>
  <c r="R385" i="22"/>
  <c r="Q385" i="22"/>
  <c r="P385" i="22"/>
  <c r="O385" i="22"/>
  <c r="N385" i="22"/>
  <c r="M385" i="22"/>
  <c r="L385" i="22"/>
  <c r="K385" i="22"/>
  <c r="J385" i="22"/>
  <c r="G385" i="22"/>
  <c r="F385" i="22"/>
  <c r="I385" i="22" s="1"/>
  <c r="E385" i="22"/>
  <c r="D385" i="22"/>
  <c r="H385" i="22" s="1"/>
  <c r="AB384" i="22"/>
  <c r="AA384" i="22"/>
  <c r="Z384" i="22"/>
  <c r="Y384" i="22"/>
  <c r="S384" i="22"/>
  <c r="R384" i="22"/>
  <c r="Q384" i="22"/>
  <c r="P384" i="22"/>
  <c r="O384" i="22"/>
  <c r="N384" i="22"/>
  <c r="M384" i="22"/>
  <c r="L384" i="22"/>
  <c r="K384" i="22"/>
  <c r="J384" i="22"/>
  <c r="H384" i="22"/>
  <c r="G384" i="22"/>
  <c r="F384" i="22"/>
  <c r="E384" i="22"/>
  <c r="D384" i="22"/>
  <c r="AB383" i="22"/>
  <c r="AA383" i="22"/>
  <c r="Z383" i="22"/>
  <c r="Y383" i="22"/>
  <c r="S383" i="22"/>
  <c r="R383" i="22"/>
  <c r="Q383" i="22"/>
  <c r="P383" i="22"/>
  <c r="O383" i="22"/>
  <c r="N383" i="22"/>
  <c r="M383" i="22"/>
  <c r="L383" i="22"/>
  <c r="K383" i="22"/>
  <c r="J383" i="22"/>
  <c r="H383" i="22"/>
  <c r="G383" i="22"/>
  <c r="F383" i="22"/>
  <c r="I383" i="22" s="1"/>
  <c r="E383" i="22"/>
  <c r="D383" i="22"/>
  <c r="AB382" i="22"/>
  <c r="AA382" i="22"/>
  <c r="Z382" i="22"/>
  <c r="Y382" i="22"/>
  <c r="S382" i="22"/>
  <c r="R382" i="22"/>
  <c r="Q382" i="22"/>
  <c r="P382" i="22"/>
  <c r="O382" i="22"/>
  <c r="N382" i="22"/>
  <c r="M382" i="22"/>
  <c r="L382" i="22"/>
  <c r="K382" i="22"/>
  <c r="J382" i="22"/>
  <c r="H382" i="22"/>
  <c r="G382" i="22"/>
  <c r="I382" i="22" s="1"/>
  <c r="F382" i="22"/>
  <c r="E382" i="22"/>
  <c r="D382" i="22"/>
  <c r="AB381" i="22"/>
  <c r="AA381" i="22"/>
  <c r="Z381" i="22"/>
  <c r="Y381" i="22"/>
  <c r="S381" i="22"/>
  <c r="R381" i="22"/>
  <c r="Q381" i="22"/>
  <c r="P381" i="22"/>
  <c r="O381" i="22"/>
  <c r="N381" i="22"/>
  <c r="M381" i="22"/>
  <c r="L381" i="22"/>
  <c r="K381" i="22"/>
  <c r="J381" i="22"/>
  <c r="I381" i="22"/>
  <c r="G381" i="22"/>
  <c r="F381" i="22"/>
  <c r="E381" i="22"/>
  <c r="H381" i="22" s="1"/>
  <c r="D381" i="22"/>
  <c r="AB380" i="22"/>
  <c r="AA380" i="22"/>
  <c r="Z380" i="22"/>
  <c r="Y380" i="22"/>
  <c r="S380" i="22"/>
  <c r="R380" i="22"/>
  <c r="Q380" i="22"/>
  <c r="P380" i="22"/>
  <c r="O380" i="22"/>
  <c r="N380" i="22"/>
  <c r="M380" i="22"/>
  <c r="L380" i="22"/>
  <c r="K380" i="22"/>
  <c r="J380" i="22"/>
  <c r="G380" i="22"/>
  <c r="F380" i="22"/>
  <c r="I380" i="22" s="1"/>
  <c r="E380" i="22"/>
  <c r="D380" i="22"/>
  <c r="H380" i="22" s="1"/>
  <c r="AB379" i="22"/>
  <c r="AA379" i="22"/>
  <c r="Z379" i="22"/>
  <c r="Y379" i="22"/>
  <c r="S379" i="22"/>
  <c r="R379" i="22"/>
  <c r="Q379" i="22"/>
  <c r="P379" i="22"/>
  <c r="O379" i="22"/>
  <c r="N379" i="22"/>
  <c r="M379" i="22"/>
  <c r="L379" i="22"/>
  <c r="K379" i="22"/>
  <c r="J379" i="22"/>
  <c r="G379" i="22"/>
  <c r="F379" i="22"/>
  <c r="I379" i="22" s="1"/>
  <c r="E379" i="22"/>
  <c r="D379" i="22"/>
  <c r="AB378" i="22"/>
  <c r="AA378" i="22"/>
  <c r="Z378" i="22"/>
  <c r="Y378" i="22"/>
  <c r="S378" i="22"/>
  <c r="R378" i="22"/>
  <c r="Q378" i="22"/>
  <c r="P378" i="22"/>
  <c r="O378" i="22"/>
  <c r="N378" i="22"/>
  <c r="M378" i="22"/>
  <c r="L378" i="22"/>
  <c r="K378" i="22"/>
  <c r="J378" i="22"/>
  <c r="G378" i="22"/>
  <c r="F378" i="22"/>
  <c r="I378" i="22" s="1"/>
  <c r="E378" i="22"/>
  <c r="D378" i="22"/>
  <c r="H378" i="22" s="1"/>
  <c r="AB377" i="22"/>
  <c r="AA377" i="22"/>
  <c r="Z377" i="22"/>
  <c r="Y377" i="22"/>
  <c r="S377" i="22"/>
  <c r="R377" i="22"/>
  <c r="Q377" i="22"/>
  <c r="P377" i="22"/>
  <c r="O377" i="22"/>
  <c r="N377" i="22"/>
  <c r="M377" i="22"/>
  <c r="L377" i="22"/>
  <c r="K377" i="22"/>
  <c r="J377" i="22"/>
  <c r="G377" i="22"/>
  <c r="F377" i="22"/>
  <c r="I377" i="22" s="1"/>
  <c r="E377" i="22"/>
  <c r="D377" i="22"/>
  <c r="H377" i="22" s="1"/>
  <c r="AB376" i="22"/>
  <c r="AA376" i="22"/>
  <c r="Z376" i="22"/>
  <c r="Y376" i="22"/>
  <c r="S376" i="22"/>
  <c r="R376" i="22"/>
  <c r="Q376" i="22"/>
  <c r="P376" i="22"/>
  <c r="O376" i="22"/>
  <c r="N376" i="22"/>
  <c r="M376" i="22"/>
  <c r="L376" i="22"/>
  <c r="K376" i="22"/>
  <c r="J376" i="22"/>
  <c r="G376" i="22"/>
  <c r="F376" i="22"/>
  <c r="I376" i="22" s="1"/>
  <c r="E376" i="22"/>
  <c r="D376" i="22"/>
  <c r="H376" i="22" s="1"/>
  <c r="AB375" i="22"/>
  <c r="AA375" i="22"/>
  <c r="Z375" i="22"/>
  <c r="Y375" i="22"/>
  <c r="S375" i="22"/>
  <c r="R375" i="22"/>
  <c r="Q375" i="22"/>
  <c r="P375" i="22"/>
  <c r="O375" i="22"/>
  <c r="N375" i="22"/>
  <c r="M375" i="22"/>
  <c r="L375" i="22"/>
  <c r="K375" i="22"/>
  <c r="J375" i="22"/>
  <c r="H375" i="22"/>
  <c r="G375" i="22"/>
  <c r="F375" i="22"/>
  <c r="I375" i="22" s="1"/>
  <c r="E375" i="22"/>
  <c r="D375" i="22"/>
  <c r="AB374" i="22"/>
  <c r="AA374" i="22"/>
  <c r="Z374" i="22"/>
  <c r="Y374" i="22"/>
  <c r="S374" i="22"/>
  <c r="R374" i="22"/>
  <c r="Q374" i="22"/>
  <c r="P374" i="22"/>
  <c r="O374" i="22"/>
  <c r="N374" i="22"/>
  <c r="M374" i="22"/>
  <c r="L374" i="22"/>
  <c r="K374" i="22"/>
  <c r="J374" i="22"/>
  <c r="H374" i="22"/>
  <c r="G374" i="22"/>
  <c r="I374" i="22" s="1"/>
  <c r="F374" i="22"/>
  <c r="E374" i="22"/>
  <c r="D374" i="22"/>
  <c r="AB373" i="22"/>
  <c r="AA373" i="22"/>
  <c r="Z373" i="22"/>
  <c r="Y373" i="22"/>
  <c r="S373" i="22"/>
  <c r="R373" i="22"/>
  <c r="Q373" i="22"/>
  <c r="P373" i="22"/>
  <c r="O373" i="22"/>
  <c r="N373" i="22"/>
  <c r="M373" i="22"/>
  <c r="L373" i="22"/>
  <c r="K373" i="22"/>
  <c r="J373" i="22"/>
  <c r="I373" i="22"/>
  <c r="H373" i="22"/>
  <c r="G373" i="22"/>
  <c r="F373" i="22"/>
  <c r="E373" i="22"/>
  <c r="D373" i="22"/>
  <c r="AB372" i="22"/>
  <c r="AA372" i="22"/>
  <c r="Z372" i="22"/>
  <c r="Y372" i="22"/>
  <c r="S372" i="22"/>
  <c r="R372" i="22"/>
  <c r="Q372" i="22"/>
  <c r="P372" i="22"/>
  <c r="O372" i="22"/>
  <c r="N372" i="22"/>
  <c r="M372" i="22"/>
  <c r="L372" i="22"/>
  <c r="K372" i="22"/>
  <c r="J372" i="22"/>
  <c r="I372" i="22"/>
  <c r="H372" i="22"/>
  <c r="G372" i="22"/>
  <c r="F372" i="22"/>
  <c r="E372" i="22"/>
  <c r="D372" i="22"/>
  <c r="AB371" i="22"/>
  <c r="AA371" i="22"/>
  <c r="Z371" i="22"/>
  <c r="Y371" i="22"/>
  <c r="S371" i="22"/>
  <c r="R371" i="22"/>
  <c r="Q371" i="22"/>
  <c r="P371" i="22"/>
  <c r="O371" i="22"/>
  <c r="N371" i="22"/>
  <c r="M371" i="22"/>
  <c r="L371" i="22"/>
  <c r="K371" i="22"/>
  <c r="J371" i="22"/>
  <c r="G371" i="22"/>
  <c r="I371" i="22" s="1"/>
  <c r="F371" i="22"/>
  <c r="E371" i="22"/>
  <c r="H371" i="22" s="1"/>
  <c r="D371" i="22"/>
  <c r="AB370" i="22"/>
  <c r="AA370" i="22"/>
  <c r="Z370" i="22"/>
  <c r="Y370" i="22"/>
  <c r="S370" i="22"/>
  <c r="R370" i="22"/>
  <c r="Q370" i="22"/>
  <c r="P370" i="22"/>
  <c r="O370" i="22"/>
  <c r="N370" i="22"/>
  <c r="M370" i="22"/>
  <c r="L370" i="22"/>
  <c r="K370" i="22"/>
  <c r="J370" i="22"/>
  <c r="H370" i="22"/>
  <c r="G370" i="22"/>
  <c r="F370" i="22"/>
  <c r="I370" i="22" s="1"/>
  <c r="E370" i="22"/>
  <c r="D370" i="22"/>
  <c r="AB369" i="22"/>
  <c r="AA369" i="22"/>
  <c r="Z369" i="22"/>
  <c r="Y369" i="22"/>
  <c r="S369" i="22"/>
  <c r="R369" i="22"/>
  <c r="Q369" i="22"/>
  <c r="P369" i="22"/>
  <c r="O369" i="22"/>
  <c r="N369" i="22"/>
  <c r="M369" i="22"/>
  <c r="L369" i="22"/>
  <c r="K369" i="22"/>
  <c r="J369" i="22"/>
  <c r="I369" i="22"/>
  <c r="H369" i="22"/>
  <c r="G369" i="22"/>
  <c r="F369" i="22"/>
  <c r="E369" i="22"/>
  <c r="D369" i="22"/>
  <c r="AB368" i="22"/>
  <c r="AA368" i="22"/>
  <c r="Z368" i="22"/>
  <c r="Y368" i="22"/>
  <c r="S368" i="22"/>
  <c r="R368" i="22"/>
  <c r="Q368" i="22"/>
  <c r="P368" i="22"/>
  <c r="O368" i="22"/>
  <c r="N368" i="22"/>
  <c r="M368" i="22"/>
  <c r="L368" i="22"/>
  <c r="K368" i="22"/>
  <c r="J368" i="22"/>
  <c r="H368" i="22"/>
  <c r="G368" i="22"/>
  <c r="F368" i="22"/>
  <c r="I368" i="22" s="1"/>
  <c r="E368" i="22"/>
  <c r="D368" i="22"/>
  <c r="AB367" i="22"/>
  <c r="AA367" i="22"/>
  <c r="Z367" i="22"/>
  <c r="Y367" i="22"/>
  <c r="S367" i="22"/>
  <c r="R367" i="22"/>
  <c r="Q367" i="22"/>
  <c r="P367" i="22"/>
  <c r="O367" i="22"/>
  <c r="N367" i="22"/>
  <c r="M367" i="22"/>
  <c r="L367" i="22"/>
  <c r="K367" i="22"/>
  <c r="J367" i="22"/>
  <c r="I367" i="22"/>
  <c r="G367" i="22"/>
  <c r="F367" i="22"/>
  <c r="E367" i="22"/>
  <c r="D367" i="22"/>
  <c r="H367" i="22" s="1"/>
  <c r="AB366" i="22"/>
  <c r="AA366" i="22"/>
  <c r="Z366" i="22"/>
  <c r="Y366" i="22"/>
  <c r="S366" i="22"/>
  <c r="R366" i="22"/>
  <c r="Q366" i="22"/>
  <c r="P366" i="22"/>
  <c r="O366" i="22"/>
  <c r="N366" i="22"/>
  <c r="M366" i="22"/>
  <c r="L366" i="22"/>
  <c r="K366" i="22"/>
  <c r="J366" i="22"/>
  <c r="G366" i="22"/>
  <c r="F366" i="22"/>
  <c r="I366" i="22" s="1"/>
  <c r="E366" i="22"/>
  <c r="D366" i="22"/>
  <c r="H366" i="22" s="1"/>
  <c r="AB365" i="22"/>
  <c r="AA365" i="22"/>
  <c r="Z365" i="22"/>
  <c r="Y365" i="22"/>
  <c r="S365" i="22"/>
  <c r="R365" i="22"/>
  <c r="Q365" i="22"/>
  <c r="P365" i="22"/>
  <c r="O365" i="22"/>
  <c r="N365" i="22"/>
  <c r="M365" i="22"/>
  <c r="L365" i="22"/>
  <c r="K365" i="22"/>
  <c r="J365" i="22"/>
  <c r="G365" i="22"/>
  <c r="F365" i="22"/>
  <c r="I365" i="22" s="1"/>
  <c r="E365" i="22"/>
  <c r="D365" i="22"/>
  <c r="H365" i="22" s="1"/>
  <c r="AB364" i="22"/>
  <c r="AA364" i="22"/>
  <c r="Z364" i="22"/>
  <c r="Y364" i="22"/>
  <c r="S364" i="22"/>
  <c r="R364" i="22"/>
  <c r="Q364" i="22"/>
  <c r="P364" i="22"/>
  <c r="O364" i="22"/>
  <c r="N364" i="22"/>
  <c r="M364" i="22"/>
  <c r="L364" i="22"/>
  <c r="K364" i="22"/>
  <c r="J364" i="22"/>
  <c r="G364" i="22"/>
  <c r="F364" i="22"/>
  <c r="I364" i="22" s="1"/>
  <c r="E364" i="22"/>
  <c r="D364" i="22"/>
  <c r="H364" i="22" s="1"/>
  <c r="AB363" i="22"/>
  <c r="AA363" i="22"/>
  <c r="Z363" i="22"/>
  <c r="Y363" i="22"/>
  <c r="S363" i="22"/>
  <c r="R363" i="22"/>
  <c r="Q363" i="22"/>
  <c r="P363" i="22"/>
  <c r="O363" i="22"/>
  <c r="N363" i="22"/>
  <c r="M363" i="22"/>
  <c r="L363" i="22"/>
  <c r="K363" i="22"/>
  <c r="J363" i="22"/>
  <c r="H363" i="22"/>
  <c r="G363" i="22"/>
  <c r="F363" i="22"/>
  <c r="I363" i="22" s="1"/>
  <c r="E363" i="22"/>
  <c r="D363" i="22"/>
  <c r="AB362" i="22"/>
  <c r="AA362" i="22"/>
  <c r="Z362" i="22"/>
  <c r="Y362" i="22"/>
  <c r="S362" i="22"/>
  <c r="R362" i="22"/>
  <c r="Q362" i="22"/>
  <c r="P362" i="22"/>
  <c r="O362" i="22"/>
  <c r="N362" i="22"/>
  <c r="M362" i="22"/>
  <c r="L362" i="22"/>
  <c r="K362" i="22"/>
  <c r="J362" i="22"/>
  <c r="H362" i="22"/>
  <c r="G362" i="22"/>
  <c r="I362" i="22" s="1"/>
  <c r="F362" i="22"/>
  <c r="E362" i="22"/>
  <c r="D362" i="22"/>
  <c r="AB361" i="22"/>
  <c r="AA361" i="22"/>
  <c r="Z361" i="22"/>
  <c r="Y361" i="22"/>
  <c r="S361" i="22"/>
  <c r="R361" i="22"/>
  <c r="Q361" i="22"/>
  <c r="P361" i="22"/>
  <c r="O361" i="22"/>
  <c r="N361" i="22"/>
  <c r="M361" i="22"/>
  <c r="L361" i="22"/>
  <c r="K361" i="22"/>
  <c r="J361" i="22"/>
  <c r="I361" i="22"/>
  <c r="H361" i="22"/>
  <c r="G361" i="22"/>
  <c r="F361" i="22"/>
  <c r="E361" i="22"/>
  <c r="D361" i="22"/>
  <c r="AB360" i="22"/>
  <c r="AA360" i="22"/>
  <c r="Z360" i="22"/>
  <c r="Y360" i="22"/>
  <c r="S360" i="22"/>
  <c r="R360" i="22"/>
  <c r="Q360" i="22"/>
  <c r="P360" i="22"/>
  <c r="O360" i="22"/>
  <c r="N360" i="22"/>
  <c r="M360" i="22"/>
  <c r="L360" i="22"/>
  <c r="K360" i="22"/>
  <c r="J360" i="22"/>
  <c r="I360" i="22"/>
  <c r="H360" i="22"/>
  <c r="G360" i="22"/>
  <c r="F360" i="22"/>
  <c r="E360" i="22"/>
  <c r="D360" i="22"/>
  <c r="AB359" i="22"/>
  <c r="AA359" i="22"/>
  <c r="Z359" i="22"/>
  <c r="Y359" i="22"/>
  <c r="S359" i="22"/>
  <c r="R359" i="22"/>
  <c r="Q359" i="22"/>
  <c r="P359" i="22"/>
  <c r="O359" i="22"/>
  <c r="N359" i="22"/>
  <c r="M359" i="22"/>
  <c r="L359" i="22"/>
  <c r="K359" i="22"/>
  <c r="J359" i="22"/>
  <c r="H359" i="22"/>
  <c r="G359" i="22"/>
  <c r="I359" i="22" s="1"/>
  <c r="F359" i="22"/>
  <c r="E359" i="22"/>
  <c r="D359" i="22"/>
  <c r="AB358" i="22"/>
  <c r="AA358" i="22"/>
  <c r="Z358" i="22"/>
  <c r="Y358" i="22"/>
  <c r="S358" i="22"/>
  <c r="R358" i="22"/>
  <c r="Q358" i="22"/>
  <c r="P358" i="22"/>
  <c r="O358" i="22"/>
  <c r="N358" i="22"/>
  <c r="M358" i="22"/>
  <c r="L358" i="22"/>
  <c r="K358" i="22"/>
  <c r="J358" i="22"/>
  <c r="H358" i="22"/>
  <c r="G358" i="22"/>
  <c r="F358" i="22"/>
  <c r="I358" i="22" s="1"/>
  <c r="E358" i="22"/>
  <c r="D358" i="22"/>
  <c r="AB357" i="22"/>
  <c r="AA357" i="22"/>
  <c r="Z357" i="22"/>
  <c r="Y357" i="22"/>
  <c r="S357" i="22"/>
  <c r="R357" i="22"/>
  <c r="Q357" i="22"/>
  <c r="P357" i="22"/>
  <c r="O357" i="22"/>
  <c r="N357" i="22"/>
  <c r="M357" i="22"/>
  <c r="L357" i="22"/>
  <c r="K357" i="22"/>
  <c r="J357" i="22"/>
  <c r="I357" i="22"/>
  <c r="G357" i="22"/>
  <c r="F357" i="22"/>
  <c r="E357" i="22"/>
  <c r="H357" i="22" s="1"/>
  <c r="D357" i="22"/>
  <c r="AB356" i="22"/>
  <c r="AA356" i="22"/>
  <c r="Z356" i="22"/>
  <c r="Y356" i="22"/>
  <c r="S356" i="22"/>
  <c r="R356" i="22"/>
  <c r="Q356" i="22"/>
  <c r="P356" i="22"/>
  <c r="O356" i="22"/>
  <c r="N356" i="22"/>
  <c r="M356" i="22"/>
  <c r="L356" i="22"/>
  <c r="K356" i="22"/>
  <c r="J356" i="22"/>
  <c r="H356" i="22"/>
  <c r="G356" i="22"/>
  <c r="F356" i="22"/>
  <c r="I356" i="22" s="1"/>
  <c r="E356" i="22"/>
  <c r="D356" i="22"/>
  <c r="AB355" i="22"/>
  <c r="AA355" i="22"/>
  <c r="Z355" i="22"/>
  <c r="Y355" i="22"/>
  <c r="S355" i="22"/>
  <c r="R355" i="22"/>
  <c r="Q355" i="22"/>
  <c r="P355" i="22"/>
  <c r="O355" i="22"/>
  <c r="N355" i="22"/>
  <c r="M355" i="22"/>
  <c r="L355" i="22"/>
  <c r="K355" i="22"/>
  <c r="J355" i="22"/>
  <c r="I355" i="22"/>
  <c r="G355" i="22"/>
  <c r="F355" i="22"/>
  <c r="E355" i="22"/>
  <c r="D355" i="22"/>
  <c r="H355" i="22" s="1"/>
  <c r="AB354" i="22"/>
  <c r="AA354" i="22"/>
  <c r="Z354" i="22"/>
  <c r="Y354" i="22"/>
  <c r="S354" i="22"/>
  <c r="R354" i="22"/>
  <c r="Q354" i="22"/>
  <c r="P354" i="22"/>
  <c r="O354" i="22"/>
  <c r="N354" i="22"/>
  <c r="M354" i="22"/>
  <c r="L354" i="22"/>
  <c r="K354" i="22"/>
  <c r="J354" i="22"/>
  <c r="G354" i="22"/>
  <c r="F354" i="22"/>
  <c r="I354" i="22" s="1"/>
  <c r="E354" i="22"/>
  <c r="D354" i="22"/>
  <c r="H354" i="22" s="1"/>
  <c r="AB353" i="22"/>
  <c r="AA353" i="22"/>
  <c r="Z353" i="22"/>
  <c r="Y353" i="22"/>
  <c r="S353" i="22"/>
  <c r="R353" i="22"/>
  <c r="Q353" i="22"/>
  <c r="P353" i="22"/>
  <c r="O353" i="22"/>
  <c r="N353" i="22"/>
  <c r="M353" i="22"/>
  <c r="L353" i="22"/>
  <c r="K353" i="22"/>
  <c r="J353" i="22"/>
  <c r="G353" i="22"/>
  <c r="F353" i="22"/>
  <c r="I353" i="22" s="1"/>
  <c r="E353" i="22"/>
  <c r="D353" i="22"/>
  <c r="H353" i="22" s="1"/>
  <c r="AB352" i="22"/>
  <c r="AA352" i="22"/>
  <c r="Z352" i="22"/>
  <c r="Y352" i="22"/>
  <c r="S352" i="22"/>
  <c r="R352" i="22"/>
  <c r="Q352" i="22"/>
  <c r="P352" i="22"/>
  <c r="O352" i="22"/>
  <c r="N352" i="22"/>
  <c r="M352" i="22"/>
  <c r="L352" i="22"/>
  <c r="K352" i="22"/>
  <c r="J352" i="22"/>
  <c r="G352" i="22"/>
  <c r="F352" i="22"/>
  <c r="I352" i="22" s="1"/>
  <c r="E352" i="22"/>
  <c r="D352" i="22"/>
  <c r="H352" i="22" s="1"/>
  <c r="AB351" i="22"/>
  <c r="AA351" i="22"/>
  <c r="Z351" i="22"/>
  <c r="Y351" i="22"/>
  <c r="S351" i="22"/>
  <c r="R351" i="22"/>
  <c r="Q351" i="22"/>
  <c r="P351" i="22"/>
  <c r="O351" i="22"/>
  <c r="N351" i="22"/>
  <c r="M351" i="22"/>
  <c r="L351" i="22"/>
  <c r="K351" i="22"/>
  <c r="J351" i="22"/>
  <c r="H351" i="22"/>
  <c r="G351" i="22"/>
  <c r="F351" i="22"/>
  <c r="I351" i="22" s="1"/>
  <c r="E351" i="22"/>
  <c r="D351" i="22"/>
  <c r="AB350" i="22"/>
  <c r="AA350" i="22"/>
  <c r="Z350" i="22"/>
  <c r="S350" i="22"/>
  <c r="R350" i="22"/>
  <c r="Q350" i="22"/>
  <c r="P350" i="22"/>
  <c r="O350" i="22"/>
  <c r="N350" i="22"/>
  <c r="M350" i="22"/>
  <c r="L350" i="22"/>
  <c r="K350" i="22"/>
  <c r="J350" i="22"/>
  <c r="G350" i="22"/>
  <c r="F350" i="22"/>
  <c r="I350" i="22" s="1"/>
  <c r="E350" i="22"/>
  <c r="D350" i="22"/>
  <c r="H350" i="22" s="1"/>
  <c r="AB349" i="22"/>
  <c r="AA349" i="22"/>
  <c r="Z349" i="22"/>
  <c r="Y349" i="22"/>
  <c r="S349" i="22"/>
  <c r="R349" i="22"/>
  <c r="Q349" i="22"/>
  <c r="P349" i="22"/>
  <c r="O349" i="22"/>
  <c r="N349" i="22"/>
  <c r="M349" i="22"/>
  <c r="L349" i="22"/>
  <c r="K349" i="22"/>
  <c r="J349" i="22"/>
  <c r="H349" i="22"/>
  <c r="G349" i="22"/>
  <c r="F349" i="22"/>
  <c r="I349" i="22" s="1"/>
  <c r="E349" i="22"/>
  <c r="D349" i="22"/>
  <c r="AB348" i="22"/>
  <c r="AA348" i="22"/>
  <c r="Z348" i="22"/>
  <c r="Y348" i="22"/>
  <c r="S348" i="22"/>
  <c r="R348" i="22"/>
  <c r="Q348" i="22"/>
  <c r="P348" i="22"/>
  <c r="O348" i="22"/>
  <c r="N348" i="22"/>
  <c r="M348" i="22"/>
  <c r="L348" i="22"/>
  <c r="K348" i="22"/>
  <c r="J348" i="22"/>
  <c r="I348" i="22"/>
  <c r="H348" i="22"/>
  <c r="G348" i="22"/>
  <c r="F348" i="22"/>
  <c r="E348" i="22"/>
  <c r="D348" i="22"/>
  <c r="AB347" i="22"/>
  <c r="AA347" i="22"/>
  <c r="Z347" i="22"/>
  <c r="Y347" i="22"/>
  <c r="S347" i="22"/>
  <c r="R347" i="22"/>
  <c r="Q347" i="22"/>
  <c r="P347" i="22"/>
  <c r="O347" i="22"/>
  <c r="N347" i="22"/>
  <c r="M347" i="22"/>
  <c r="L347" i="22"/>
  <c r="K347" i="22"/>
  <c r="J347" i="22"/>
  <c r="I347" i="22"/>
  <c r="H347" i="22"/>
  <c r="G347" i="22"/>
  <c r="F347" i="22"/>
  <c r="E347" i="22"/>
  <c r="D347" i="22"/>
  <c r="AB346" i="22"/>
  <c r="AA346" i="22"/>
  <c r="Z346" i="22"/>
  <c r="Y346" i="22"/>
  <c r="S346" i="22"/>
  <c r="R346" i="22"/>
  <c r="Q346" i="22"/>
  <c r="P346" i="22"/>
  <c r="O346" i="22"/>
  <c r="N346" i="22"/>
  <c r="M346" i="22"/>
  <c r="L346" i="22"/>
  <c r="K346" i="22"/>
  <c r="J346" i="22"/>
  <c r="I346" i="22"/>
  <c r="H346" i="22"/>
  <c r="G346" i="22"/>
  <c r="F346" i="22"/>
  <c r="E346" i="22"/>
  <c r="D346" i="22"/>
  <c r="AB345" i="22"/>
  <c r="AA345" i="22"/>
  <c r="Z345" i="22"/>
  <c r="Y345" i="22"/>
  <c r="S345" i="22"/>
  <c r="R345" i="22"/>
  <c r="Q345" i="22"/>
  <c r="P345" i="22"/>
  <c r="O345" i="22"/>
  <c r="N345" i="22"/>
  <c r="M345" i="22"/>
  <c r="L345" i="22"/>
  <c r="K345" i="22"/>
  <c r="J345" i="22"/>
  <c r="I345" i="22"/>
  <c r="H345" i="22"/>
  <c r="G345" i="22"/>
  <c r="F345" i="22"/>
  <c r="E345" i="22"/>
  <c r="D345" i="22"/>
  <c r="AB344" i="22"/>
  <c r="AA344" i="22"/>
  <c r="Z344" i="22"/>
  <c r="Y344" i="22"/>
  <c r="S344" i="22"/>
  <c r="R344" i="22"/>
  <c r="Q344" i="22"/>
  <c r="P344" i="22"/>
  <c r="O344" i="22"/>
  <c r="N344" i="22"/>
  <c r="M344" i="22"/>
  <c r="L344" i="22"/>
  <c r="K344" i="22"/>
  <c r="J344" i="22"/>
  <c r="G344" i="22"/>
  <c r="I344" i="22" s="1"/>
  <c r="F344" i="22"/>
  <c r="E344" i="22"/>
  <c r="D344" i="22"/>
  <c r="H344" i="22" s="1"/>
  <c r="AB343" i="22"/>
  <c r="AA343" i="22"/>
  <c r="Z343" i="22"/>
  <c r="Y343" i="22"/>
  <c r="S343" i="22"/>
  <c r="R343" i="22"/>
  <c r="Q343" i="22"/>
  <c r="P343" i="22"/>
  <c r="O343" i="22"/>
  <c r="N343" i="22"/>
  <c r="M343" i="22"/>
  <c r="L343" i="22"/>
  <c r="K343" i="22"/>
  <c r="J343" i="22"/>
  <c r="H343" i="22"/>
  <c r="G343" i="22"/>
  <c r="F343" i="22"/>
  <c r="I343" i="22" s="1"/>
  <c r="E343" i="22"/>
  <c r="D343" i="22"/>
  <c r="AB342" i="22"/>
  <c r="AA342" i="22"/>
  <c r="Z342" i="22"/>
  <c r="Y342" i="22"/>
  <c r="S342" i="22"/>
  <c r="R342" i="22"/>
  <c r="Q342" i="22"/>
  <c r="P342" i="22"/>
  <c r="O342" i="22"/>
  <c r="N342" i="22"/>
  <c r="M342" i="22"/>
  <c r="L342" i="22"/>
  <c r="K342" i="22"/>
  <c r="J342" i="22"/>
  <c r="I342" i="22"/>
  <c r="G342" i="22"/>
  <c r="F342" i="22"/>
  <c r="E342" i="22"/>
  <c r="D342" i="22"/>
  <c r="H342" i="22" s="1"/>
  <c r="AB341" i="22"/>
  <c r="AA341" i="22"/>
  <c r="Z341" i="22"/>
  <c r="Y341" i="22"/>
  <c r="S341" i="22"/>
  <c r="R341" i="22"/>
  <c r="Q341" i="22"/>
  <c r="P341" i="22"/>
  <c r="O341" i="22"/>
  <c r="N341" i="22"/>
  <c r="M341" i="22"/>
  <c r="L341" i="22"/>
  <c r="K341" i="22"/>
  <c r="J341" i="22"/>
  <c r="G341" i="22"/>
  <c r="F341" i="22"/>
  <c r="I341" i="22" s="1"/>
  <c r="E341" i="22"/>
  <c r="D341" i="22"/>
  <c r="H341" i="22" s="1"/>
  <c r="AB340" i="22"/>
  <c r="AA340" i="22"/>
  <c r="Z340" i="22"/>
  <c r="Y340" i="22"/>
  <c r="S340" i="22"/>
  <c r="R340" i="22"/>
  <c r="Q340" i="22"/>
  <c r="P340" i="22"/>
  <c r="O340" i="22"/>
  <c r="N340" i="22"/>
  <c r="M340" i="22"/>
  <c r="L340" i="22"/>
  <c r="K340" i="22"/>
  <c r="J340" i="22"/>
  <c r="G340" i="22"/>
  <c r="F340" i="22"/>
  <c r="I340" i="22" s="1"/>
  <c r="E340" i="22"/>
  <c r="D340" i="22"/>
  <c r="H340" i="22" s="1"/>
  <c r="AB339" i="22"/>
  <c r="AA339" i="22"/>
  <c r="Z339" i="22"/>
  <c r="Y339" i="22"/>
  <c r="S339" i="22"/>
  <c r="R339" i="22"/>
  <c r="Q339" i="22"/>
  <c r="P339" i="22"/>
  <c r="O339" i="22"/>
  <c r="N339" i="22"/>
  <c r="M339" i="22"/>
  <c r="L339" i="22"/>
  <c r="K339" i="22"/>
  <c r="J339" i="22"/>
  <c r="G339" i="22"/>
  <c r="F339" i="22"/>
  <c r="I339" i="22" s="1"/>
  <c r="E339" i="22"/>
  <c r="D339" i="22"/>
  <c r="H339" i="22" s="1"/>
  <c r="AB338" i="22"/>
  <c r="AA338" i="22"/>
  <c r="Z338" i="22"/>
  <c r="Y338" i="22"/>
  <c r="S338" i="22"/>
  <c r="R338" i="22"/>
  <c r="Q338" i="22"/>
  <c r="P338" i="22"/>
  <c r="O338" i="22"/>
  <c r="N338" i="22"/>
  <c r="M338" i="22"/>
  <c r="L338" i="22"/>
  <c r="K338" i="22"/>
  <c r="J338" i="22"/>
  <c r="G338" i="22"/>
  <c r="F338" i="22"/>
  <c r="I338" i="22" s="1"/>
  <c r="E338" i="22"/>
  <c r="D338" i="22"/>
  <c r="H338" i="22" s="1"/>
  <c r="AB337" i="22"/>
  <c r="AA337" i="22"/>
  <c r="Z337" i="22"/>
  <c r="Y337" i="22"/>
  <c r="S337" i="22"/>
  <c r="R337" i="22"/>
  <c r="Q337" i="22"/>
  <c r="P337" i="22"/>
  <c r="O337" i="22"/>
  <c r="N337" i="22"/>
  <c r="M337" i="22"/>
  <c r="L337" i="22"/>
  <c r="K337" i="22"/>
  <c r="J337" i="22"/>
  <c r="H337" i="22"/>
  <c r="G337" i="22"/>
  <c r="F337" i="22"/>
  <c r="I337" i="22" s="1"/>
  <c r="E337" i="22"/>
  <c r="D337" i="22"/>
  <c r="AB336" i="22"/>
  <c r="AA336" i="22"/>
  <c r="Z336" i="22"/>
  <c r="Y336" i="22"/>
  <c r="S336" i="22"/>
  <c r="R336" i="22"/>
  <c r="Q336" i="22"/>
  <c r="P336" i="22"/>
  <c r="O336" i="22"/>
  <c r="N336" i="22"/>
  <c r="M336" i="22"/>
  <c r="L336" i="22"/>
  <c r="K336" i="22"/>
  <c r="J336" i="22"/>
  <c r="I336" i="22"/>
  <c r="H336" i="22"/>
  <c r="G336" i="22"/>
  <c r="F336" i="22"/>
  <c r="E336" i="22"/>
  <c r="D336" i="22"/>
  <c r="AB335" i="22"/>
  <c r="AA335" i="22"/>
  <c r="Z335" i="22"/>
  <c r="Y335" i="22"/>
  <c r="S335" i="22"/>
  <c r="R335" i="22"/>
  <c r="Q335" i="22"/>
  <c r="P335" i="22"/>
  <c r="O335" i="22"/>
  <c r="N335" i="22"/>
  <c r="M335" i="22"/>
  <c r="L335" i="22"/>
  <c r="K335" i="22"/>
  <c r="J335" i="22"/>
  <c r="I335" i="22"/>
  <c r="H335" i="22"/>
  <c r="G335" i="22"/>
  <c r="F335" i="22"/>
  <c r="E335" i="22"/>
  <c r="D335" i="22"/>
  <c r="AB334" i="22"/>
  <c r="AA334" i="22"/>
  <c r="Z334" i="22"/>
  <c r="Y334" i="22"/>
  <c r="S334" i="22"/>
  <c r="R334" i="22"/>
  <c r="Q334" i="22"/>
  <c r="P334" i="22"/>
  <c r="O334" i="22"/>
  <c r="N334" i="22"/>
  <c r="M334" i="22"/>
  <c r="L334" i="22"/>
  <c r="K334" i="22"/>
  <c r="J334" i="22"/>
  <c r="I334" i="22"/>
  <c r="H334" i="22"/>
  <c r="G334" i="22"/>
  <c r="F334" i="22"/>
  <c r="E334" i="22"/>
  <c r="D334" i="22"/>
  <c r="AB333" i="22"/>
  <c r="AA333" i="22"/>
  <c r="Z333" i="22"/>
  <c r="Y333" i="22"/>
  <c r="S333" i="22"/>
  <c r="R333" i="22"/>
  <c r="Q333" i="22"/>
  <c r="P333" i="22"/>
  <c r="O333" i="22"/>
  <c r="N333" i="22"/>
  <c r="M333" i="22"/>
  <c r="L333" i="22"/>
  <c r="K333" i="22"/>
  <c r="J333" i="22"/>
  <c r="I333" i="22"/>
  <c r="H333" i="22"/>
  <c r="G333" i="22"/>
  <c r="F333" i="22"/>
  <c r="E333" i="22"/>
  <c r="D333" i="22"/>
  <c r="AB332" i="22"/>
  <c r="AA332" i="22"/>
  <c r="Z332" i="22"/>
  <c r="Y332" i="22"/>
  <c r="S332" i="22"/>
  <c r="R332" i="22"/>
  <c r="Q332" i="22"/>
  <c r="P332" i="22"/>
  <c r="O332" i="22"/>
  <c r="N332" i="22"/>
  <c r="M332" i="22"/>
  <c r="L332" i="22"/>
  <c r="K332" i="22"/>
  <c r="J332" i="22"/>
  <c r="H332" i="22"/>
  <c r="G332" i="22"/>
  <c r="I332" i="22" s="1"/>
  <c r="F332" i="22"/>
  <c r="E332" i="22"/>
  <c r="D332" i="22"/>
  <c r="AB331" i="22"/>
  <c r="AA331" i="22"/>
  <c r="Z331" i="22"/>
  <c r="Y331" i="22"/>
  <c r="S331" i="22"/>
  <c r="R331" i="22"/>
  <c r="Q331" i="22"/>
  <c r="P331" i="22"/>
  <c r="O331" i="22"/>
  <c r="N331" i="22"/>
  <c r="M331" i="22"/>
  <c r="L331" i="22"/>
  <c r="K331" i="22"/>
  <c r="J331" i="22"/>
  <c r="H331" i="22"/>
  <c r="G331" i="22"/>
  <c r="F331" i="22"/>
  <c r="I331" i="22" s="1"/>
  <c r="E331" i="22"/>
  <c r="D331" i="22"/>
  <c r="AB330" i="22"/>
  <c r="AA330" i="22"/>
  <c r="Z330" i="22"/>
  <c r="Y330" i="22"/>
  <c r="S330" i="22"/>
  <c r="R330" i="22"/>
  <c r="Q330" i="22"/>
  <c r="P330" i="22"/>
  <c r="O330" i="22"/>
  <c r="N330" i="22"/>
  <c r="M330" i="22"/>
  <c r="L330" i="22"/>
  <c r="K330" i="22"/>
  <c r="J330" i="22"/>
  <c r="I330" i="22"/>
  <c r="G330" i="22"/>
  <c r="F330" i="22"/>
  <c r="E330" i="22"/>
  <c r="D330" i="22"/>
  <c r="H330" i="22" s="1"/>
  <c r="AB329" i="22"/>
  <c r="AA329" i="22"/>
  <c r="Z329" i="22"/>
  <c r="Y329" i="22"/>
  <c r="S329" i="22"/>
  <c r="R329" i="22"/>
  <c r="Q329" i="22"/>
  <c r="P329" i="22"/>
  <c r="O329" i="22"/>
  <c r="N329" i="22"/>
  <c r="M329" i="22"/>
  <c r="L329" i="22"/>
  <c r="K329" i="22"/>
  <c r="J329" i="22"/>
  <c r="G329" i="22"/>
  <c r="F329" i="22"/>
  <c r="I329" i="22" s="1"/>
  <c r="E329" i="22"/>
  <c r="D329" i="22"/>
  <c r="H329" i="22" s="1"/>
  <c r="AB328" i="22"/>
  <c r="AA328" i="22"/>
  <c r="Z328" i="22"/>
  <c r="Y328" i="22"/>
  <c r="S328" i="22"/>
  <c r="R328" i="22"/>
  <c r="Q328" i="22"/>
  <c r="P328" i="22"/>
  <c r="O328" i="22"/>
  <c r="N328" i="22"/>
  <c r="M328" i="22"/>
  <c r="L328" i="22"/>
  <c r="K328" i="22"/>
  <c r="J328" i="22"/>
  <c r="G328" i="22"/>
  <c r="F328" i="22"/>
  <c r="I328" i="22" s="1"/>
  <c r="E328" i="22"/>
  <c r="D328" i="22"/>
  <c r="H328" i="22" s="1"/>
  <c r="AB327" i="22"/>
  <c r="AA327" i="22"/>
  <c r="Z327" i="22"/>
  <c r="Y327" i="22"/>
  <c r="S327" i="22"/>
  <c r="R327" i="22"/>
  <c r="Q327" i="22"/>
  <c r="P327" i="22"/>
  <c r="O327" i="22"/>
  <c r="N327" i="22"/>
  <c r="M327" i="22"/>
  <c r="L327" i="22"/>
  <c r="K327" i="22"/>
  <c r="J327" i="22"/>
  <c r="G327" i="22"/>
  <c r="F327" i="22"/>
  <c r="I327" i="22" s="1"/>
  <c r="E327" i="22"/>
  <c r="D327" i="22"/>
  <c r="H327" i="22" s="1"/>
  <c r="AB326" i="22"/>
  <c r="AA326" i="22"/>
  <c r="Z326" i="22"/>
  <c r="Y326" i="22"/>
  <c r="S326" i="22"/>
  <c r="R326" i="22"/>
  <c r="Q326" i="22"/>
  <c r="P326" i="22"/>
  <c r="O326" i="22"/>
  <c r="N326" i="22"/>
  <c r="M326" i="22"/>
  <c r="L326" i="22"/>
  <c r="K326" i="22"/>
  <c r="J326" i="22"/>
  <c r="G326" i="22"/>
  <c r="F326" i="22"/>
  <c r="I326" i="22" s="1"/>
  <c r="E326" i="22"/>
  <c r="D326" i="22"/>
  <c r="H326" i="22" s="1"/>
  <c r="AB325" i="22"/>
  <c r="AA325" i="22"/>
  <c r="Z325" i="22"/>
  <c r="Y325" i="22"/>
  <c r="S325" i="22"/>
  <c r="R325" i="22"/>
  <c r="Q325" i="22"/>
  <c r="P325" i="22"/>
  <c r="O325" i="22"/>
  <c r="N325" i="22"/>
  <c r="M325" i="22"/>
  <c r="L325" i="22"/>
  <c r="K325" i="22"/>
  <c r="J325" i="22"/>
  <c r="H325" i="22"/>
  <c r="G325" i="22"/>
  <c r="F325" i="22"/>
  <c r="I325" i="22" s="1"/>
  <c r="E325" i="22"/>
  <c r="D325" i="22"/>
  <c r="AB324" i="22"/>
  <c r="AA324" i="22"/>
  <c r="Z324" i="22"/>
  <c r="Y324" i="22"/>
  <c r="S324" i="22"/>
  <c r="R324" i="22"/>
  <c r="Q324" i="22"/>
  <c r="P324" i="22"/>
  <c r="O324" i="22"/>
  <c r="N324" i="22"/>
  <c r="M324" i="22"/>
  <c r="L324" i="22"/>
  <c r="K324" i="22"/>
  <c r="J324" i="22"/>
  <c r="I324" i="22"/>
  <c r="H324" i="22"/>
  <c r="G324" i="22"/>
  <c r="F324" i="22"/>
  <c r="E324" i="22"/>
  <c r="D324" i="22"/>
  <c r="AB323" i="22"/>
  <c r="AA323" i="22"/>
  <c r="Z323" i="22"/>
  <c r="Y323" i="22"/>
  <c r="S323" i="22"/>
  <c r="R323" i="22"/>
  <c r="Q323" i="22"/>
  <c r="P323" i="22"/>
  <c r="O323" i="22"/>
  <c r="N323" i="22"/>
  <c r="M323" i="22"/>
  <c r="L323" i="22"/>
  <c r="K323" i="22"/>
  <c r="J323" i="22"/>
  <c r="I323" i="22"/>
  <c r="H323" i="22"/>
  <c r="G323" i="22"/>
  <c r="F323" i="22"/>
  <c r="E323" i="22"/>
  <c r="D323" i="22"/>
  <c r="AB322" i="22"/>
  <c r="AA322" i="22"/>
  <c r="Z322" i="22"/>
  <c r="Y322" i="22"/>
  <c r="S322" i="22"/>
  <c r="R322" i="22"/>
  <c r="Q322" i="22"/>
  <c r="P322" i="22"/>
  <c r="O322" i="22"/>
  <c r="N322" i="22"/>
  <c r="M322" i="22"/>
  <c r="L322" i="22"/>
  <c r="K322" i="22"/>
  <c r="J322" i="22"/>
  <c r="I322" i="22"/>
  <c r="H322" i="22"/>
  <c r="G322" i="22"/>
  <c r="F322" i="22"/>
  <c r="E322" i="22"/>
  <c r="D322" i="22"/>
  <c r="AB321" i="22"/>
  <c r="AA321" i="22"/>
  <c r="Z321" i="22"/>
  <c r="Y321" i="22"/>
  <c r="S321" i="22"/>
  <c r="R321" i="22"/>
  <c r="Q321" i="22"/>
  <c r="P321" i="22"/>
  <c r="O321" i="22"/>
  <c r="N321" i="22"/>
  <c r="M321" i="22"/>
  <c r="L321" i="22"/>
  <c r="K321" i="22"/>
  <c r="J321" i="22"/>
  <c r="I321" i="22"/>
  <c r="H321" i="22"/>
  <c r="G321" i="22"/>
  <c r="F321" i="22"/>
  <c r="E321" i="22"/>
  <c r="D321" i="22"/>
  <c r="AB320" i="22"/>
  <c r="AA320" i="22"/>
  <c r="Z320" i="22"/>
  <c r="Y320" i="22"/>
  <c r="S320" i="22"/>
  <c r="R320" i="22"/>
  <c r="Q320" i="22"/>
  <c r="P320" i="22"/>
  <c r="O320" i="22"/>
  <c r="N320" i="22"/>
  <c r="M320" i="22"/>
  <c r="L320" i="22"/>
  <c r="K320" i="22"/>
  <c r="J320" i="22"/>
  <c r="G320" i="22"/>
  <c r="F320" i="22"/>
  <c r="I320" i="22" s="1"/>
  <c r="E320" i="22"/>
  <c r="D320" i="22"/>
  <c r="H320" i="22" s="1"/>
  <c r="AB319" i="22"/>
  <c r="AA319" i="22"/>
  <c r="Z319" i="22"/>
  <c r="Y319" i="22"/>
  <c r="S319" i="22"/>
  <c r="R319" i="22"/>
  <c r="Q319" i="22"/>
  <c r="P319" i="22"/>
  <c r="O319" i="22"/>
  <c r="N319" i="22"/>
  <c r="M319" i="22"/>
  <c r="L319" i="22"/>
  <c r="K319" i="22"/>
  <c r="J319" i="22"/>
  <c r="H319" i="22"/>
  <c r="G319" i="22"/>
  <c r="F319" i="22"/>
  <c r="I319" i="22" s="1"/>
  <c r="E319" i="22"/>
  <c r="D319" i="22"/>
  <c r="AB318" i="22"/>
  <c r="AA318" i="22"/>
  <c r="Z318" i="22"/>
  <c r="Y318" i="22"/>
  <c r="S318" i="22"/>
  <c r="R318" i="22"/>
  <c r="Q318" i="22"/>
  <c r="P318" i="22"/>
  <c r="O318" i="22"/>
  <c r="N318" i="22"/>
  <c r="M318" i="22"/>
  <c r="L318" i="22"/>
  <c r="K318" i="22"/>
  <c r="J318" i="22"/>
  <c r="I318" i="22"/>
  <c r="G318" i="22"/>
  <c r="F318" i="22"/>
  <c r="E318" i="22"/>
  <c r="D318" i="22"/>
  <c r="H318" i="22" s="1"/>
  <c r="AB317" i="22"/>
  <c r="AA317" i="22"/>
  <c r="Z317" i="22"/>
  <c r="Y317" i="22"/>
  <c r="S317" i="22"/>
  <c r="R317" i="22"/>
  <c r="Q317" i="22"/>
  <c r="P317" i="22"/>
  <c r="O317" i="22"/>
  <c r="N317" i="22"/>
  <c r="M317" i="22"/>
  <c r="L317" i="22"/>
  <c r="K317" i="22"/>
  <c r="J317" i="22"/>
  <c r="G317" i="22"/>
  <c r="F317" i="22"/>
  <c r="I317" i="22" s="1"/>
  <c r="E317" i="22"/>
  <c r="D317" i="22"/>
  <c r="H317" i="22" s="1"/>
  <c r="AB316" i="22"/>
  <c r="AA316" i="22"/>
  <c r="Z316" i="22"/>
  <c r="Y316" i="22"/>
  <c r="S316" i="22"/>
  <c r="R316" i="22"/>
  <c r="Q316" i="22"/>
  <c r="P316" i="22"/>
  <c r="O316" i="22"/>
  <c r="N316" i="22"/>
  <c r="M316" i="22"/>
  <c r="L316" i="22"/>
  <c r="K316" i="22"/>
  <c r="J316" i="22"/>
  <c r="G316" i="22"/>
  <c r="F316" i="22"/>
  <c r="I316" i="22" s="1"/>
  <c r="E316" i="22"/>
  <c r="D316" i="22"/>
  <c r="H316" i="22" s="1"/>
  <c r="AB315" i="22"/>
  <c r="AA315" i="22"/>
  <c r="Z315" i="22"/>
  <c r="Y315" i="22"/>
  <c r="S315" i="22"/>
  <c r="R315" i="22"/>
  <c r="Q315" i="22"/>
  <c r="P315" i="22"/>
  <c r="O315" i="22"/>
  <c r="N315" i="22"/>
  <c r="M315" i="22"/>
  <c r="L315" i="22"/>
  <c r="K315" i="22"/>
  <c r="J315" i="22"/>
  <c r="G315" i="22"/>
  <c r="F315" i="22"/>
  <c r="I315" i="22" s="1"/>
  <c r="E315" i="22"/>
  <c r="D315" i="22"/>
  <c r="H315" i="22" s="1"/>
  <c r="AB314" i="22"/>
  <c r="AA314" i="22"/>
  <c r="Z314" i="22"/>
  <c r="Y314" i="22"/>
  <c r="S314" i="22"/>
  <c r="R314" i="22"/>
  <c r="Q314" i="22"/>
  <c r="P314" i="22"/>
  <c r="O314" i="22"/>
  <c r="N314" i="22"/>
  <c r="M314" i="22"/>
  <c r="L314" i="22"/>
  <c r="K314" i="22"/>
  <c r="J314" i="22"/>
  <c r="G314" i="22"/>
  <c r="F314" i="22"/>
  <c r="I314" i="22" s="1"/>
  <c r="E314" i="22"/>
  <c r="D314" i="22"/>
  <c r="H314" i="22" s="1"/>
  <c r="AB313" i="22"/>
  <c r="AA313" i="22"/>
  <c r="Z313" i="22"/>
  <c r="Y313" i="22"/>
  <c r="S313" i="22"/>
  <c r="R313" i="22"/>
  <c r="Q313" i="22"/>
  <c r="P313" i="22"/>
  <c r="O313" i="22"/>
  <c r="N313" i="22"/>
  <c r="M313" i="22"/>
  <c r="L313" i="22"/>
  <c r="K313" i="22"/>
  <c r="J313" i="22"/>
  <c r="H313" i="22"/>
  <c r="G313" i="22"/>
  <c r="F313" i="22"/>
  <c r="I313" i="22" s="1"/>
  <c r="E313" i="22"/>
  <c r="D313" i="22"/>
  <c r="AB312" i="22"/>
  <c r="AA312" i="22"/>
  <c r="Z312" i="22"/>
  <c r="Y312" i="22"/>
  <c r="S312" i="22"/>
  <c r="R312" i="22"/>
  <c r="Q312" i="22"/>
  <c r="P312" i="22"/>
  <c r="O312" i="22"/>
  <c r="N312" i="22"/>
  <c r="M312" i="22"/>
  <c r="L312" i="22"/>
  <c r="K312" i="22"/>
  <c r="J312" i="22"/>
  <c r="I312" i="22"/>
  <c r="H312" i="22"/>
  <c r="G312" i="22"/>
  <c r="F312" i="22"/>
  <c r="E312" i="22"/>
  <c r="D312" i="22"/>
  <c r="AB311" i="22"/>
  <c r="AA311" i="22"/>
  <c r="Z311" i="22"/>
  <c r="Y311" i="22"/>
  <c r="S311" i="22"/>
  <c r="R311" i="22"/>
  <c r="Q311" i="22"/>
  <c r="P311" i="22"/>
  <c r="O311" i="22"/>
  <c r="N311" i="22"/>
  <c r="M311" i="22"/>
  <c r="L311" i="22"/>
  <c r="K311" i="22"/>
  <c r="J311" i="22"/>
  <c r="I311" i="22"/>
  <c r="H311" i="22"/>
  <c r="G311" i="22"/>
  <c r="F311" i="22"/>
  <c r="E311" i="22"/>
  <c r="D311" i="22"/>
  <c r="AB310" i="22"/>
  <c r="AA310" i="22"/>
  <c r="Z310" i="22"/>
  <c r="Y310" i="22"/>
  <c r="S310" i="22"/>
  <c r="R310" i="22"/>
  <c r="Q310" i="22"/>
  <c r="P310" i="22"/>
  <c r="O310" i="22"/>
  <c r="N310" i="22"/>
  <c r="M310" i="22"/>
  <c r="L310" i="22"/>
  <c r="K310" i="22"/>
  <c r="J310" i="22"/>
  <c r="I310" i="22"/>
  <c r="H310" i="22"/>
  <c r="G310" i="22"/>
  <c r="F310" i="22"/>
  <c r="E310" i="22"/>
  <c r="D310" i="22"/>
  <c r="AB309" i="22"/>
  <c r="AA309" i="22"/>
  <c r="Z309" i="22"/>
  <c r="Y309" i="22"/>
  <c r="S309" i="22"/>
  <c r="R309" i="22"/>
  <c r="Q309" i="22"/>
  <c r="P309" i="22"/>
  <c r="O309" i="22"/>
  <c r="N309" i="22"/>
  <c r="M309" i="22"/>
  <c r="L309" i="22"/>
  <c r="K309" i="22"/>
  <c r="J309" i="22"/>
  <c r="I309" i="22"/>
  <c r="G309" i="22"/>
  <c r="F309" i="22"/>
  <c r="E309" i="22"/>
  <c r="D309" i="22"/>
  <c r="H309" i="22" s="1"/>
  <c r="AB308" i="22"/>
  <c r="AA308" i="22"/>
  <c r="Z308" i="22"/>
  <c r="Y308" i="22"/>
  <c r="S308" i="22"/>
  <c r="R308" i="22"/>
  <c r="Q308" i="22"/>
  <c r="P308" i="22"/>
  <c r="O308" i="22"/>
  <c r="N308" i="22"/>
  <c r="M308" i="22"/>
  <c r="L308" i="22"/>
  <c r="K308" i="22"/>
  <c r="J308" i="22"/>
  <c r="G308" i="22"/>
  <c r="F308" i="22"/>
  <c r="I308" i="22" s="1"/>
  <c r="E308" i="22"/>
  <c r="D308" i="22"/>
  <c r="H308" i="22" s="1"/>
  <c r="AB307" i="22"/>
  <c r="AA307" i="22"/>
  <c r="Z307" i="22"/>
  <c r="Y307" i="22"/>
  <c r="S307" i="22"/>
  <c r="R307" i="22"/>
  <c r="Q307" i="22"/>
  <c r="P307" i="22"/>
  <c r="O307" i="22"/>
  <c r="N307" i="22"/>
  <c r="M307" i="22"/>
  <c r="L307" i="22"/>
  <c r="K307" i="22"/>
  <c r="J307" i="22"/>
  <c r="H307" i="22"/>
  <c r="G307" i="22"/>
  <c r="F307" i="22"/>
  <c r="I307" i="22" s="1"/>
  <c r="E307" i="22"/>
  <c r="D307" i="22"/>
  <c r="AB306" i="22"/>
  <c r="AA306" i="22"/>
  <c r="Z306" i="22"/>
  <c r="Y306" i="22"/>
  <c r="S306" i="22"/>
  <c r="R306" i="22"/>
  <c r="Q306" i="22"/>
  <c r="P306" i="22"/>
  <c r="O306" i="22"/>
  <c r="N306" i="22"/>
  <c r="M306" i="22"/>
  <c r="L306" i="22"/>
  <c r="K306" i="22"/>
  <c r="J306" i="22"/>
  <c r="I306" i="22"/>
  <c r="G306" i="22"/>
  <c r="F306" i="22"/>
  <c r="E306" i="22"/>
  <c r="D306" i="22"/>
  <c r="H306" i="22" s="1"/>
  <c r="AB305" i="22"/>
  <c r="AA305" i="22"/>
  <c r="Z305" i="22"/>
  <c r="Y305" i="22"/>
  <c r="S305" i="22"/>
  <c r="R305" i="22"/>
  <c r="Q305" i="22"/>
  <c r="P305" i="22"/>
  <c r="O305" i="22"/>
  <c r="N305" i="22"/>
  <c r="M305" i="22"/>
  <c r="L305" i="22"/>
  <c r="K305" i="22"/>
  <c r="J305" i="22"/>
  <c r="G305" i="22"/>
  <c r="F305" i="22"/>
  <c r="I305" i="22" s="1"/>
  <c r="E305" i="22"/>
  <c r="D305" i="22"/>
  <c r="H305" i="22" s="1"/>
  <c r="AB304" i="22"/>
  <c r="AA304" i="22"/>
  <c r="Z304" i="22"/>
  <c r="Y304" i="22"/>
  <c r="S304" i="22"/>
  <c r="R304" i="22"/>
  <c r="Q304" i="22"/>
  <c r="P304" i="22"/>
  <c r="O304" i="22"/>
  <c r="N304" i="22"/>
  <c r="M304" i="22"/>
  <c r="L304" i="22"/>
  <c r="K304" i="22"/>
  <c r="J304" i="22"/>
  <c r="G304" i="22"/>
  <c r="F304" i="22"/>
  <c r="I304" i="22" s="1"/>
  <c r="E304" i="22"/>
  <c r="D304" i="22"/>
  <c r="AB303" i="22"/>
  <c r="AA303" i="22"/>
  <c r="Z303" i="22"/>
  <c r="Y303" i="22"/>
  <c r="S303" i="22"/>
  <c r="R303" i="22"/>
  <c r="Q303" i="22"/>
  <c r="P303" i="22"/>
  <c r="O303" i="22"/>
  <c r="N303" i="22"/>
  <c r="M303" i="22"/>
  <c r="L303" i="22"/>
  <c r="K303" i="22"/>
  <c r="J303" i="22"/>
  <c r="G303" i="22"/>
  <c r="F303" i="22"/>
  <c r="I303" i="22" s="1"/>
  <c r="E303" i="22"/>
  <c r="D303" i="22"/>
  <c r="H303" i="22" s="1"/>
  <c r="AB302" i="22"/>
  <c r="AA302" i="22"/>
  <c r="Z302" i="22"/>
  <c r="Y302" i="22"/>
  <c r="S302" i="22"/>
  <c r="R302" i="22"/>
  <c r="Q302" i="22"/>
  <c r="P302" i="22"/>
  <c r="O302" i="22"/>
  <c r="N302" i="22"/>
  <c r="M302" i="22"/>
  <c r="L302" i="22"/>
  <c r="K302" i="22"/>
  <c r="J302" i="22"/>
  <c r="G302" i="22"/>
  <c r="F302" i="22"/>
  <c r="I302" i="22" s="1"/>
  <c r="E302" i="22"/>
  <c r="D302" i="22"/>
  <c r="H302" i="22" s="1"/>
  <c r="AB301" i="22"/>
  <c r="AA301" i="22"/>
  <c r="Z301" i="22"/>
  <c r="Y301" i="22"/>
  <c r="S301" i="22"/>
  <c r="R301" i="22"/>
  <c r="Q301" i="22"/>
  <c r="P301" i="22"/>
  <c r="O301" i="22"/>
  <c r="N301" i="22"/>
  <c r="M301" i="22"/>
  <c r="L301" i="22"/>
  <c r="K301" i="22"/>
  <c r="J301" i="22"/>
  <c r="H301" i="22"/>
  <c r="G301" i="22"/>
  <c r="F301" i="22"/>
  <c r="I301" i="22" s="1"/>
  <c r="E301" i="22"/>
  <c r="D301" i="22"/>
  <c r="AB300" i="22"/>
  <c r="AA300" i="22"/>
  <c r="Z300" i="22"/>
  <c r="Y300" i="22"/>
  <c r="S300" i="22"/>
  <c r="R300" i="22"/>
  <c r="Q300" i="22"/>
  <c r="P300" i="22"/>
  <c r="O300" i="22"/>
  <c r="N300" i="22"/>
  <c r="M300" i="22"/>
  <c r="L300" i="22"/>
  <c r="K300" i="22"/>
  <c r="J300" i="22"/>
  <c r="I300" i="22"/>
  <c r="H300" i="22"/>
  <c r="G300" i="22"/>
  <c r="F300" i="22"/>
  <c r="E300" i="22"/>
  <c r="D300" i="22"/>
  <c r="AB299" i="22"/>
  <c r="AA299" i="22"/>
  <c r="Z299" i="22"/>
  <c r="Y299" i="22"/>
  <c r="S299" i="22"/>
  <c r="R299" i="22"/>
  <c r="Q299" i="22"/>
  <c r="P299" i="22"/>
  <c r="O299" i="22"/>
  <c r="N299" i="22"/>
  <c r="M299" i="22"/>
  <c r="L299" i="22"/>
  <c r="K299" i="22"/>
  <c r="J299" i="22"/>
  <c r="I299" i="22"/>
  <c r="H299" i="22"/>
  <c r="G299" i="22"/>
  <c r="F299" i="22"/>
  <c r="E299" i="22"/>
  <c r="D299" i="22"/>
  <c r="AB298" i="22"/>
  <c r="AA298" i="22"/>
  <c r="Z298" i="22"/>
  <c r="Y298" i="22"/>
  <c r="S298" i="22"/>
  <c r="R298" i="22"/>
  <c r="Q298" i="22"/>
  <c r="P298" i="22"/>
  <c r="O298" i="22"/>
  <c r="N298" i="22"/>
  <c r="M298" i="22"/>
  <c r="L298" i="22"/>
  <c r="K298" i="22"/>
  <c r="J298" i="22"/>
  <c r="G298" i="22"/>
  <c r="I298" i="22" s="1"/>
  <c r="F298" i="22"/>
  <c r="E298" i="22"/>
  <c r="H298" i="22" s="1"/>
  <c r="D298" i="22"/>
  <c r="AB297" i="22"/>
  <c r="AA297" i="22"/>
  <c r="Z297" i="22"/>
  <c r="Y297" i="22"/>
  <c r="S297" i="22"/>
  <c r="R297" i="22"/>
  <c r="Q297" i="22"/>
  <c r="P297" i="22"/>
  <c r="O297" i="22"/>
  <c r="N297" i="22"/>
  <c r="M297" i="22"/>
  <c r="L297" i="22"/>
  <c r="K297" i="22"/>
  <c r="J297" i="22"/>
  <c r="H297" i="22"/>
  <c r="G297" i="22"/>
  <c r="F297" i="22"/>
  <c r="I297" i="22" s="1"/>
  <c r="E297" i="22"/>
  <c r="D297" i="22"/>
  <c r="AB296" i="22"/>
  <c r="AA296" i="22"/>
  <c r="Z296" i="22"/>
  <c r="Y296" i="22"/>
  <c r="S296" i="22"/>
  <c r="R296" i="22"/>
  <c r="Q296" i="22"/>
  <c r="P296" i="22"/>
  <c r="O296" i="22"/>
  <c r="N296" i="22"/>
  <c r="M296" i="22"/>
  <c r="L296" i="22"/>
  <c r="K296" i="22"/>
  <c r="J296" i="22"/>
  <c r="H296" i="22"/>
  <c r="G296" i="22"/>
  <c r="I296" i="22" s="1"/>
  <c r="F296" i="22"/>
  <c r="E296" i="22"/>
  <c r="D296" i="22"/>
  <c r="AB295" i="22"/>
  <c r="AA295" i="22"/>
  <c r="Z295" i="22"/>
  <c r="Y295" i="22"/>
  <c r="S295" i="22"/>
  <c r="R295" i="22"/>
  <c r="Q295" i="22"/>
  <c r="P295" i="22"/>
  <c r="O295" i="22"/>
  <c r="N295" i="22"/>
  <c r="M295" i="22"/>
  <c r="L295" i="22"/>
  <c r="K295" i="22"/>
  <c r="J295" i="22"/>
  <c r="H295" i="22"/>
  <c r="G295" i="22"/>
  <c r="I295" i="22" s="1"/>
  <c r="F295" i="22"/>
  <c r="E295" i="22"/>
  <c r="D295" i="22"/>
  <c r="AB294" i="22"/>
  <c r="AA294" i="22"/>
  <c r="Z294" i="22"/>
  <c r="Y294" i="22"/>
  <c r="S294" i="22"/>
  <c r="R294" i="22"/>
  <c r="Q294" i="22"/>
  <c r="P294" i="22"/>
  <c r="O294" i="22"/>
  <c r="N294" i="22"/>
  <c r="M294" i="22"/>
  <c r="L294" i="22"/>
  <c r="K294" i="22"/>
  <c r="J294" i="22"/>
  <c r="I294" i="22"/>
  <c r="H294" i="22"/>
  <c r="G294" i="22"/>
  <c r="F294" i="22"/>
  <c r="E294" i="22"/>
  <c r="D294" i="22"/>
  <c r="AB293" i="22"/>
  <c r="AA293" i="22"/>
  <c r="Z293" i="22"/>
  <c r="Y293" i="22"/>
  <c r="S293" i="22"/>
  <c r="R293" i="22"/>
  <c r="Q293" i="22"/>
  <c r="P293" i="22"/>
  <c r="O293" i="22"/>
  <c r="N293" i="22"/>
  <c r="M293" i="22"/>
  <c r="L293" i="22"/>
  <c r="K293" i="22"/>
  <c r="J293" i="22"/>
  <c r="I293" i="22"/>
  <c r="G293" i="22"/>
  <c r="F293" i="22"/>
  <c r="E293" i="22"/>
  <c r="D293" i="22"/>
  <c r="H293" i="22" s="1"/>
  <c r="AB292" i="22"/>
  <c r="AA292" i="22"/>
  <c r="Z292" i="22"/>
  <c r="S292" i="22"/>
  <c r="R292" i="22"/>
  <c r="Q292" i="22"/>
  <c r="P292" i="22"/>
  <c r="O292" i="22"/>
  <c r="N292" i="22"/>
  <c r="M292" i="22"/>
  <c r="L292" i="22"/>
  <c r="K292" i="22"/>
  <c r="J292" i="22"/>
  <c r="G292" i="22"/>
  <c r="F292" i="22"/>
  <c r="I292" i="22" s="1"/>
  <c r="E292" i="22"/>
  <c r="D292" i="22"/>
  <c r="H292" i="22" s="1"/>
  <c r="AB291" i="22"/>
  <c r="AA291" i="22"/>
  <c r="Z291" i="22"/>
  <c r="Y291" i="22"/>
  <c r="S291" i="22"/>
  <c r="R291" i="22"/>
  <c r="Q291" i="22"/>
  <c r="P291" i="22"/>
  <c r="O291" i="22"/>
  <c r="N291" i="22"/>
  <c r="M291" i="22"/>
  <c r="L291" i="22"/>
  <c r="K291" i="22"/>
  <c r="J291" i="22"/>
  <c r="G291" i="22"/>
  <c r="F291" i="22"/>
  <c r="I291" i="22" s="1"/>
  <c r="E291" i="22"/>
  <c r="D291" i="22"/>
  <c r="AB290" i="22"/>
  <c r="AA290" i="22"/>
  <c r="Z290" i="22"/>
  <c r="Y290" i="22"/>
  <c r="S290" i="22"/>
  <c r="R290" i="22"/>
  <c r="Q290" i="22"/>
  <c r="P290" i="22"/>
  <c r="O290" i="22"/>
  <c r="N290" i="22"/>
  <c r="M290" i="22"/>
  <c r="L290" i="22"/>
  <c r="K290" i="22"/>
  <c r="J290" i="22"/>
  <c r="G290" i="22"/>
  <c r="F290" i="22"/>
  <c r="I290" i="22" s="1"/>
  <c r="E290" i="22"/>
  <c r="D290" i="22"/>
  <c r="H290" i="22" s="1"/>
  <c r="AB289" i="22"/>
  <c r="AA289" i="22"/>
  <c r="Z289" i="22"/>
  <c r="Y289" i="22"/>
  <c r="S289" i="22"/>
  <c r="R289" i="22"/>
  <c r="Q289" i="22"/>
  <c r="P289" i="22"/>
  <c r="O289" i="22"/>
  <c r="N289" i="22"/>
  <c r="M289" i="22"/>
  <c r="L289" i="22"/>
  <c r="K289" i="22"/>
  <c r="J289" i="22"/>
  <c r="G289" i="22"/>
  <c r="F289" i="22"/>
  <c r="E289" i="22"/>
  <c r="D289" i="22"/>
  <c r="H289" i="22" s="1"/>
  <c r="AB288" i="22"/>
  <c r="AA288" i="22"/>
  <c r="Z288" i="22"/>
  <c r="Y288" i="22"/>
  <c r="S288" i="22"/>
  <c r="R288" i="22"/>
  <c r="Q288" i="22"/>
  <c r="P288" i="22"/>
  <c r="O288" i="22"/>
  <c r="N288" i="22"/>
  <c r="M288" i="22"/>
  <c r="L288" i="22"/>
  <c r="K288" i="22"/>
  <c r="J288" i="22"/>
  <c r="G288" i="22"/>
  <c r="F288" i="22"/>
  <c r="I288" i="22" s="1"/>
  <c r="E288" i="22"/>
  <c r="D288" i="22"/>
  <c r="H288" i="22" s="1"/>
  <c r="AB287" i="22"/>
  <c r="AA287" i="22"/>
  <c r="Z287" i="22"/>
  <c r="Y287" i="22"/>
  <c r="S287" i="22"/>
  <c r="R287" i="22"/>
  <c r="Q287" i="22"/>
  <c r="P287" i="22"/>
  <c r="O287" i="22"/>
  <c r="N287" i="22"/>
  <c r="M287" i="22"/>
  <c r="L287" i="22"/>
  <c r="K287" i="22"/>
  <c r="J287" i="22"/>
  <c r="G287" i="22"/>
  <c r="F287" i="22"/>
  <c r="I287" i="22" s="1"/>
  <c r="E287" i="22"/>
  <c r="H287" i="22" s="1"/>
  <c r="D287" i="22"/>
  <c r="AB286" i="22"/>
  <c r="AA286" i="22"/>
  <c r="Z286" i="22"/>
  <c r="Y286" i="22"/>
  <c r="S286" i="22"/>
  <c r="R286" i="22"/>
  <c r="Q286" i="22"/>
  <c r="P286" i="22"/>
  <c r="O286" i="22"/>
  <c r="N286" i="22"/>
  <c r="M286" i="22"/>
  <c r="L286" i="22"/>
  <c r="K286" i="22"/>
  <c r="J286" i="22"/>
  <c r="G286" i="22"/>
  <c r="F286" i="22"/>
  <c r="I286" i="22" s="1"/>
  <c r="E286" i="22"/>
  <c r="D286" i="22"/>
  <c r="H286" i="22" s="1"/>
  <c r="AB285" i="22"/>
  <c r="AA285" i="22"/>
  <c r="Z285" i="22"/>
  <c r="Y285" i="22"/>
  <c r="S285" i="22"/>
  <c r="R285" i="22"/>
  <c r="Q285" i="22"/>
  <c r="P285" i="22"/>
  <c r="O285" i="22"/>
  <c r="N285" i="22"/>
  <c r="M285" i="22"/>
  <c r="L285" i="22"/>
  <c r="K285" i="22"/>
  <c r="J285" i="22"/>
  <c r="G285" i="22"/>
  <c r="I285" i="22" s="1"/>
  <c r="F285" i="22"/>
  <c r="E285" i="22"/>
  <c r="H285" i="22" s="1"/>
  <c r="D285" i="22"/>
  <c r="AB284" i="22"/>
  <c r="AA284" i="22"/>
  <c r="Z284" i="22"/>
  <c r="Y284" i="22"/>
  <c r="S284" i="22"/>
  <c r="R284" i="22"/>
  <c r="Q284" i="22"/>
  <c r="P284" i="22"/>
  <c r="O284" i="22"/>
  <c r="N284" i="22"/>
  <c r="M284" i="22"/>
  <c r="L284" i="22"/>
  <c r="K284" i="22"/>
  <c r="J284" i="22"/>
  <c r="G284" i="22"/>
  <c r="F284" i="22"/>
  <c r="I284" i="22" s="1"/>
  <c r="E284" i="22"/>
  <c r="H284" i="22" s="1"/>
  <c r="D284" i="22"/>
  <c r="AB283" i="22"/>
  <c r="AA283" i="22"/>
  <c r="Z283" i="22"/>
  <c r="Y283" i="22"/>
  <c r="S283" i="22"/>
  <c r="R283" i="22"/>
  <c r="Q283" i="22"/>
  <c r="P283" i="22"/>
  <c r="O283" i="22"/>
  <c r="N283" i="22"/>
  <c r="M283" i="22"/>
  <c r="L283" i="22"/>
  <c r="K283" i="22"/>
  <c r="J283" i="22"/>
  <c r="H283" i="22"/>
  <c r="G283" i="22"/>
  <c r="F283" i="22"/>
  <c r="I283" i="22" s="1"/>
  <c r="E283" i="22"/>
  <c r="D283" i="22"/>
  <c r="AB282" i="22"/>
  <c r="AA282" i="22"/>
  <c r="Z282" i="22"/>
  <c r="Y282" i="22"/>
  <c r="S282" i="22"/>
  <c r="R282" i="22"/>
  <c r="Q282" i="22"/>
  <c r="P282" i="22"/>
  <c r="O282" i="22"/>
  <c r="N282" i="22"/>
  <c r="M282" i="22"/>
  <c r="L282" i="22"/>
  <c r="K282" i="22"/>
  <c r="J282" i="22"/>
  <c r="G282" i="22"/>
  <c r="I282" i="22" s="1"/>
  <c r="F282" i="22"/>
  <c r="E282" i="22"/>
  <c r="D282" i="22"/>
  <c r="H282" i="22" s="1"/>
  <c r="AB281" i="22"/>
  <c r="AA281" i="22"/>
  <c r="Z281" i="22"/>
  <c r="Y281" i="22"/>
  <c r="S281" i="22"/>
  <c r="R281" i="22"/>
  <c r="Q281" i="22"/>
  <c r="P281" i="22"/>
  <c r="O281" i="22"/>
  <c r="N281" i="22"/>
  <c r="M281" i="22"/>
  <c r="L281" i="22"/>
  <c r="K281" i="22"/>
  <c r="J281" i="22"/>
  <c r="I281" i="22"/>
  <c r="G281" i="22"/>
  <c r="F281" i="22"/>
  <c r="E281" i="22"/>
  <c r="H281" i="22" s="1"/>
  <c r="D281" i="22"/>
  <c r="AB280" i="22"/>
  <c r="AA280" i="22"/>
  <c r="Z280" i="22"/>
  <c r="Y280" i="22"/>
  <c r="S280" i="22"/>
  <c r="R280" i="22"/>
  <c r="Q280" i="22"/>
  <c r="P280" i="22"/>
  <c r="O280" i="22"/>
  <c r="N280" i="22"/>
  <c r="M280" i="22"/>
  <c r="L280" i="22"/>
  <c r="K280" i="22"/>
  <c r="J280" i="22"/>
  <c r="G280" i="22"/>
  <c r="I280" i="22" s="1"/>
  <c r="F280" i="22"/>
  <c r="E280" i="22"/>
  <c r="H280" i="22" s="1"/>
  <c r="D280" i="22"/>
  <c r="AB279" i="22"/>
  <c r="AA279" i="22"/>
  <c r="Z279" i="22"/>
  <c r="S279" i="22"/>
  <c r="R279" i="22"/>
  <c r="Q279" i="22"/>
  <c r="P279" i="22"/>
  <c r="O279" i="22"/>
  <c r="N279" i="22"/>
  <c r="M279" i="22"/>
  <c r="L279" i="22"/>
  <c r="K279" i="22"/>
  <c r="J279" i="22"/>
  <c r="G279" i="22"/>
  <c r="I279" i="22" s="1"/>
  <c r="F279" i="22"/>
  <c r="E279" i="22"/>
  <c r="D279" i="22"/>
  <c r="H279" i="22" s="1"/>
  <c r="AB278" i="22"/>
  <c r="AA278" i="22"/>
  <c r="Z278" i="22"/>
  <c r="Y278" i="22"/>
  <c r="S278" i="22"/>
  <c r="R278" i="22"/>
  <c r="Q278" i="22"/>
  <c r="P278" i="22"/>
  <c r="O278" i="22"/>
  <c r="N278" i="22"/>
  <c r="M278" i="22"/>
  <c r="L278" i="22"/>
  <c r="K278" i="22"/>
  <c r="J278" i="22"/>
  <c r="G278" i="22"/>
  <c r="F278" i="22"/>
  <c r="I278" i="22" s="1"/>
  <c r="E278" i="22"/>
  <c r="H278" i="22" s="1"/>
  <c r="D278" i="22"/>
  <c r="AB277" i="22"/>
  <c r="AA277" i="22"/>
  <c r="Z277" i="22"/>
  <c r="Y277" i="22"/>
  <c r="S277" i="22"/>
  <c r="R277" i="22"/>
  <c r="Q277" i="22"/>
  <c r="P277" i="22"/>
  <c r="O277" i="22"/>
  <c r="N277" i="22"/>
  <c r="M277" i="22"/>
  <c r="L277" i="22"/>
  <c r="K277" i="22"/>
  <c r="J277" i="22"/>
  <c r="G277" i="22"/>
  <c r="F277" i="22"/>
  <c r="I277" i="22" s="1"/>
  <c r="E277" i="22"/>
  <c r="H277" i="22" s="1"/>
  <c r="D277" i="22"/>
  <c r="AB276" i="22"/>
  <c r="AA276" i="22"/>
  <c r="Z276" i="22"/>
  <c r="Y276" i="22"/>
  <c r="S276" i="22"/>
  <c r="R276" i="22"/>
  <c r="Q276" i="22"/>
  <c r="P276" i="22"/>
  <c r="O276" i="22"/>
  <c r="N276" i="22"/>
  <c r="M276" i="22"/>
  <c r="L276" i="22"/>
  <c r="K276" i="22"/>
  <c r="J276" i="22"/>
  <c r="H276" i="22"/>
  <c r="G276" i="22"/>
  <c r="F276" i="22"/>
  <c r="I276" i="22" s="1"/>
  <c r="E276" i="22"/>
  <c r="D276" i="22"/>
  <c r="AB275" i="22"/>
  <c r="AA275" i="22"/>
  <c r="Z275" i="22"/>
  <c r="Y275" i="22"/>
  <c r="S275" i="22"/>
  <c r="R275" i="22"/>
  <c r="Q275" i="22"/>
  <c r="P275" i="22"/>
  <c r="O275" i="22"/>
  <c r="N275" i="22"/>
  <c r="M275" i="22"/>
  <c r="L275" i="22"/>
  <c r="K275" i="22"/>
  <c r="J275" i="22"/>
  <c r="I275" i="22"/>
  <c r="H275" i="22"/>
  <c r="G275" i="22"/>
  <c r="F275" i="22"/>
  <c r="E275" i="22"/>
  <c r="D275" i="22"/>
  <c r="AB274" i="22"/>
  <c r="AA274" i="22"/>
  <c r="Z274" i="22"/>
  <c r="Y274" i="22"/>
  <c r="S274" i="22"/>
  <c r="R274" i="22"/>
  <c r="Q274" i="22"/>
  <c r="P274" i="22"/>
  <c r="O274" i="22"/>
  <c r="N274" i="22"/>
  <c r="M274" i="22"/>
  <c r="L274" i="22"/>
  <c r="K274" i="22"/>
  <c r="J274" i="22"/>
  <c r="G274" i="22"/>
  <c r="F274" i="22"/>
  <c r="I274" i="22" s="1"/>
  <c r="E274" i="22"/>
  <c r="H274" i="22" s="1"/>
  <c r="D274" i="22"/>
  <c r="AB273" i="22"/>
  <c r="AA273" i="22"/>
  <c r="Z273" i="22"/>
  <c r="Y273" i="22"/>
  <c r="S273" i="22"/>
  <c r="R273" i="22"/>
  <c r="Q273" i="22"/>
  <c r="P273" i="22"/>
  <c r="O273" i="22"/>
  <c r="N273" i="22"/>
  <c r="M273" i="22"/>
  <c r="L273" i="22"/>
  <c r="K273" i="22"/>
  <c r="J273" i="22"/>
  <c r="H273" i="22"/>
  <c r="G273" i="22"/>
  <c r="F273" i="22"/>
  <c r="I273" i="22" s="1"/>
  <c r="E273" i="22"/>
  <c r="D273" i="22"/>
  <c r="AB272" i="22"/>
  <c r="AA272" i="22"/>
  <c r="Z272" i="22"/>
  <c r="Y272" i="22"/>
  <c r="S272" i="22"/>
  <c r="R272" i="22"/>
  <c r="Q272" i="22"/>
  <c r="P272" i="22"/>
  <c r="O272" i="22"/>
  <c r="N272" i="22"/>
  <c r="M272" i="22"/>
  <c r="L272" i="22"/>
  <c r="K272" i="22"/>
  <c r="J272" i="22"/>
  <c r="H272" i="22"/>
  <c r="G272" i="22"/>
  <c r="I272" i="22" s="1"/>
  <c r="F272" i="22"/>
  <c r="E272" i="22"/>
  <c r="D272" i="22"/>
  <c r="AB271" i="22"/>
  <c r="AA271" i="22"/>
  <c r="Z271" i="22"/>
  <c r="Y271" i="22"/>
  <c r="S271" i="22"/>
  <c r="R271" i="22"/>
  <c r="Q271" i="22"/>
  <c r="P271" i="22"/>
  <c r="O271" i="22"/>
  <c r="N271" i="22"/>
  <c r="M271" i="22"/>
  <c r="L271" i="22"/>
  <c r="K271" i="22"/>
  <c r="J271" i="22"/>
  <c r="I271" i="22"/>
  <c r="H271" i="22"/>
  <c r="G271" i="22"/>
  <c r="F271" i="22"/>
  <c r="E271" i="22"/>
  <c r="D271" i="22"/>
  <c r="AB270" i="22"/>
  <c r="AA270" i="22"/>
  <c r="Z270" i="22"/>
  <c r="Y270" i="22"/>
  <c r="S270" i="22"/>
  <c r="R270" i="22"/>
  <c r="Q270" i="22"/>
  <c r="P270" i="22"/>
  <c r="O270" i="22"/>
  <c r="N270" i="22"/>
  <c r="M270" i="22"/>
  <c r="L270" i="22"/>
  <c r="K270" i="22"/>
  <c r="J270" i="22"/>
  <c r="G270" i="22"/>
  <c r="F270" i="22"/>
  <c r="I270" i="22" s="1"/>
  <c r="E270" i="22"/>
  <c r="D270" i="22"/>
  <c r="H270" i="22" s="1"/>
  <c r="AB269" i="22"/>
  <c r="AA269" i="22"/>
  <c r="Z269" i="22"/>
  <c r="Y269" i="22"/>
  <c r="S269" i="22"/>
  <c r="R269" i="22"/>
  <c r="Q269" i="22"/>
  <c r="P269" i="22"/>
  <c r="O269" i="22"/>
  <c r="N269" i="22"/>
  <c r="M269" i="22"/>
  <c r="L269" i="22"/>
  <c r="K269" i="22"/>
  <c r="J269" i="22"/>
  <c r="G269" i="22"/>
  <c r="F269" i="22"/>
  <c r="I269" i="22" s="1"/>
  <c r="E269" i="22"/>
  <c r="D269" i="22"/>
  <c r="H269" i="22" s="1"/>
  <c r="AB268" i="22"/>
  <c r="AA268" i="22"/>
  <c r="Z268" i="22"/>
  <c r="Y268" i="22"/>
  <c r="S268" i="22"/>
  <c r="R268" i="22"/>
  <c r="Q268" i="22"/>
  <c r="P268" i="22"/>
  <c r="O268" i="22"/>
  <c r="N268" i="22"/>
  <c r="M268" i="22"/>
  <c r="L268" i="22"/>
  <c r="K268" i="22"/>
  <c r="J268" i="22"/>
  <c r="G268" i="22"/>
  <c r="F268" i="22"/>
  <c r="I268" i="22" s="1"/>
  <c r="E268" i="22"/>
  <c r="D268" i="22"/>
  <c r="H268" i="22" s="1"/>
  <c r="AB267" i="22"/>
  <c r="AA267" i="22"/>
  <c r="Z267" i="22"/>
  <c r="Y267" i="22"/>
  <c r="S267" i="22"/>
  <c r="R267" i="22"/>
  <c r="Q267" i="22"/>
  <c r="P267" i="22"/>
  <c r="O267" i="22"/>
  <c r="N267" i="22"/>
  <c r="M267" i="22"/>
  <c r="L267" i="22"/>
  <c r="K267" i="22"/>
  <c r="J267" i="22"/>
  <c r="G267" i="22"/>
  <c r="F267" i="22"/>
  <c r="I267" i="22" s="1"/>
  <c r="E267" i="22"/>
  <c r="H267" i="22" s="1"/>
  <c r="D267" i="22"/>
  <c r="AB266" i="22"/>
  <c r="AA266" i="22"/>
  <c r="Z266" i="22"/>
  <c r="Y266" i="22"/>
  <c r="S266" i="22"/>
  <c r="R266" i="22"/>
  <c r="Q266" i="22"/>
  <c r="P266" i="22"/>
  <c r="O266" i="22"/>
  <c r="N266" i="22"/>
  <c r="M266" i="22"/>
  <c r="L266" i="22"/>
  <c r="K266" i="22"/>
  <c r="J266" i="22"/>
  <c r="H266" i="22"/>
  <c r="G266" i="22"/>
  <c r="F266" i="22"/>
  <c r="I266" i="22" s="1"/>
  <c r="E266" i="22"/>
  <c r="D266" i="22"/>
  <c r="AB265" i="22"/>
  <c r="AA265" i="22"/>
  <c r="Z265" i="22"/>
  <c r="Y265" i="22"/>
  <c r="S265" i="22"/>
  <c r="R265" i="22"/>
  <c r="Q265" i="22"/>
  <c r="P265" i="22"/>
  <c r="O265" i="22"/>
  <c r="N265" i="22"/>
  <c r="M265" i="22"/>
  <c r="L265" i="22"/>
  <c r="K265" i="22"/>
  <c r="J265" i="22"/>
  <c r="G265" i="22"/>
  <c r="I265" i="22" s="1"/>
  <c r="F265" i="22"/>
  <c r="E265" i="22"/>
  <c r="H265" i="22" s="1"/>
  <c r="D265" i="22"/>
  <c r="AB264" i="22"/>
  <c r="AA264" i="22"/>
  <c r="Z264" i="22"/>
  <c r="Y264" i="22"/>
  <c r="S264" i="22"/>
  <c r="R264" i="22"/>
  <c r="Q264" i="22"/>
  <c r="P264" i="22"/>
  <c r="O264" i="22"/>
  <c r="N264" i="22"/>
  <c r="M264" i="22"/>
  <c r="L264" i="22"/>
  <c r="K264" i="22"/>
  <c r="J264" i="22"/>
  <c r="H264" i="22"/>
  <c r="G264" i="22"/>
  <c r="F264" i="22"/>
  <c r="I264" i="22" s="1"/>
  <c r="E264" i="22"/>
  <c r="D264" i="22"/>
  <c r="AB263" i="22"/>
  <c r="AA263" i="22"/>
  <c r="Z263" i="22"/>
  <c r="Y263" i="22"/>
  <c r="S263" i="22"/>
  <c r="R263" i="22"/>
  <c r="Q263" i="22"/>
  <c r="P263" i="22"/>
  <c r="O263" i="22"/>
  <c r="N263" i="22"/>
  <c r="M263" i="22"/>
  <c r="L263" i="22"/>
  <c r="K263" i="22"/>
  <c r="J263" i="22"/>
  <c r="I263" i="22"/>
  <c r="H263" i="22"/>
  <c r="G263" i="22"/>
  <c r="F263" i="22"/>
  <c r="E263" i="22"/>
  <c r="D263" i="22"/>
  <c r="AB262" i="22"/>
  <c r="AA262" i="22"/>
  <c r="Z262" i="22"/>
  <c r="Y262" i="22"/>
  <c r="S262" i="22"/>
  <c r="R262" i="22"/>
  <c r="Q262" i="22"/>
  <c r="P262" i="22"/>
  <c r="O262" i="22"/>
  <c r="N262" i="22"/>
  <c r="M262" i="22"/>
  <c r="L262" i="22"/>
  <c r="K262" i="22"/>
  <c r="J262" i="22"/>
  <c r="I262" i="22"/>
  <c r="H262" i="22"/>
  <c r="G262" i="22"/>
  <c r="F262" i="22"/>
  <c r="E262" i="22"/>
  <c r="D262" i="22"/>
  <c r="AB261" i="22"/>
  <c r="AA261" i="22"/>
  <c r="Z261" i="22"/>
  <c r="Y261" i="22"/>
  <c r="S261" i="22"/>
  <c r="R261" i="22"/>
  <c r="Q261" i="22"/>
  <c r="P261" i="22"/>
  <c r="O261" i="22"/>
  <c r="N261" i="22"/>
  <c r="M261" i="22"/>
  <c r="L261" i="22"/>
  <c r="K261" i="22"/>
  <c r="J261" i="22"/>
  <c r="H261" i="22"/>
  <c r="G261" i="22"/>
  <c r="I261" i="22" s="1"/>
  <c r="F261" i="22"/>
  <c r="E261" i="22"/>
  <c r="D261" i="22"/>
  <c r="AB260" i="22"/>
  <c r="AA260" i="22"/>
  <c r="Z260" i="22"/>
  <c r="Y260" i="22"/>
  <c r="S260" i="22"/>
  <c r="R260" i="22"/>
  <c r="Q260" i="22"/>
  <c r="P260" i="22"/>
  <c r="O260" i="22"/>
  <c r="N260" i="22"/>
  <c r="M260" i="22"/>
  <c r="L260" i="22"/>
  <c r="K260" i="22"/>
  <c r="J260" i="22"/>
  <c r="H260" i="22"/>
  <c r="G260" i="22"/>
  <c r="I260" i="22" s="1"/>
  <c r="F260" i="22"/>
  <c r="E260" i="22"/>
  <c r="D260" i="22"/>
  <c r="AB259" i="22"/>
  <c r="AA259" i="22"/>
  <c r="Z259" i="22"/>
  <c r="Y259" i="22"/>
  <c r="S259" i="22"/>
  <c r="R259" i="22"/>
  <c r="Q259" i="22"/>
  <c r="P259" i="22"/>
  <c r="O259" i="22"/>
  <c r="N259" i="22"/>
  <c r="M259" i="22"/>
  <c r="L259" i="22"/>
  <c r="K259" i="22"/>
  <c r="J259" i="22"/>
  <c r="I259" i="22"/>
  <c r="G259" i="22"/>
  <c r="F259" i="22"/>
  <c r="E259" i="22"/>
  <c r="D259" i="22"/>
  <c r="H259" i="22" s="1"/>
  <c r="AB258" i="22"/>
  <c r="AA258" i="22"/>
  <c r="Z258" i="22"/>
  <c r="Y258" i="22"/>
  <c r="S258" i="22"/>
  <c r="R258" i="22"/>
  <c r="Q258" i="22"/>
  <c r="P258" i="22"/>
  <c r="O258" i="22"/>
  <c r="N258" i="22"/>
  <c r="M258" i="22"/>
  <c r="L258" i="22"/>
  <c r="K258" i="22"/>
  <c r="J258" i="22"/>
  <c r="G258" i="22"/>
  <c r="F258" i="22"/>
  <c r="I258" i="22" s="1"/>
  <c r="E258" i="22"/>
  <c r="D258" i="22"/>
  <c r="H258" i="22" s="1"/>
  <c r="AB257" i="22"/>
  <c r="AA257" i="22"/>
  <c r="Z257" i="22"/>
  <c r="Y257" i="22"/>
  <c r="S257" i="22"/>
  <c r="R257" i="22"/>
  <c r="Q257" i="22"/>
  <c r="P257" i="22"/>
  <c r="O257" i="22"/>
  <c r="N257" i="22"/>
  <c r="M257" i="22"/>
  <c r="L257" i="22"/>
  <c r="K257" i="22"/>
  <c r="J257" i="22"/>
  <c r="G257" i="22"/>
  <c r="F257" i="22"/>
  <c r="I257" i="22" s="1"/>
  <c r="E257" i="22"/>
  <c r="D257" i="22"/>
  <c r="H257" i="22" s="1"/>
  <c r="AB256" i="22"/>
  <c r="AA256" i="22"/>
  <c r="Z256" i="22"/>
  <c r="Y256" i="22"/>
  <c r="S256" i="22"/>
  <c r="R256" i="22"/>
  <c r="Q256" i="22"/>
  <c r="P256" i="22"/>
  <c r="O256" i="22"/>
  <c r="N256" i="22"/>
  <c r="M256" i="22"/>
  <c r="L256" i="22"/>
  <c r="K256" i="22"/>
  <c r="J256" i="22"/>
  <c r="G256" i="22"/>
  <c r="F256" i="22"/>
  <c r="I256" i="22" s="1"/>
  <c r="E256" i="22"/>
  <c r="D256" i="22"/>
  <c r="H256" i="22" s="1"/>
  <c r="AB255" i="22"/>
  <c r="AA255" i="22"/>
  <c r="Z255" i="22"/>
  <c r="Y255" i="22"/>
  <c r="S255" i="22"/>
  <c r="R255" i="22"/>
  <c r="Q255" i="22"/>
  <c r="P255" i="22"/>
  <c r="O255" i="22"/>
  <c r="N255" i="22"/>
  <c r="M255" i="22"/>
  <c r="L255" i="22"/>
  <c r="K255" i="22"/>
  <c r="J255" i="22"/>
  <c r="G255" i="22"/>
  <c r="I255" i="22" s="1"/>
  <c r="F255" i="22"/>
  <c r="E255" i="22"/>
  <c r="H255" i="22" s="1"/>
  <c r="D255" i="22"/>
  <c r="AB254" i="22"/>
  <c r="AA254" i="22"/>
  <c r="Z254" i="22"/>
  <c r="Y254" i="22"/>
  <c r="S254" i="22"/>
  <c r="R254" i="22"/>
  <c r="Q254" i="22"/>
  <c r="P254" i="22"/>
  <c r="O254" i="22"/>
  <c r="N254" i="22"/>
  <c r="M254" i="22"/>
  <c r="L254" i="22"/>
  <c r="K254" i="22"/>
  <c r="J254" i="22"/>
  <c r="G254" i="22"/>
  <c r="F254" i="22"/>
  <c r="I254" i="22" s="1"/>
  <c r="E254" i="22"/>
  <c r="H254" i="22" s="1"/>
  <c r="D254" i="22"/>
  <c r="AB253" i="22"/>
  <c r="AA253" i="22"/>
  <c r="Z253" i="22"/>
  <c r="Y253" i="22"/>
  <c r="S253" i="22"/>
  <c r="R253" i="22"/>
  <c r="Q253" i="22"/>
  <c r="P253" i="22"/>
  <c r="O253" i="22"/>
  <c r="N253" i="22"/>
  <c r="M253" i="22"/>
  <c r="L253" i="22"/>
  <c r="K253" i="22"/>
  <c r="J253" i="22"/>
  <c r="G253" i="22"/>
  <c r="F253" i="22"/>
  <c r="I253" i="22" s="1"/>
  <c r="E253" i="22"/>
  <c r="D253" i="22"/>
  <c r="H253" i="22" s="1"/>
  <c r="AB252" i="22"/>
  <c r="AA252" i="22"/>
  <c r="Z252" i="22"/>
  <c r="Y252" i="22"/>
  <c r="S252" i="22"/>
  <c r="R252" i="22"/>
  <c r="Q252" i="22"/>
  <c r="P252" i="22"/>
  <c r="O252" i="22"/>
  <c r="N252" i="22"/>
  <c r="M252" i="22"/>
  <c r="L252" i="22"/>
  <c r="K252" i="22"/>
  <c r="J252" i="22"/>
  <c r="H252" i="22"/>
  <c r="G252" i="22"/>
  <c r="F252" i="22"/>
  <c r="I252" i="22" s="1"/>
  <c r="E252" i="22"/>
  <c r="D252" i="22"/>
  <c r="AB251" i="22"/>
  <c r="AA251" i="22"/>
  <c r="Z251" i="22"/>
  <c r="Y251" i="22"/>
  <c r="S251" i="22"/>
  <c r="R251" i="22"/>
  <c r="Q251" i="22"/>
  <c r="P251" i="22"/>
  <c r="O251" i="22"/>
  <c r="N251" i="22"/>
  <c r="M251" i="22"/>
  <c r="L251" i="22"/>
  <c r="K251" i="22"/>
  <c r="J251" i="22"/>
  <c r="I251" i="22"/>
  <c r="H251" i="22"/>
  <c r="G251" i="22"/>
  <c r="F251" i="22"/>
  <c r="E251" i="22"/>
  <c r="D251" i="22"/>
  <c r="AB250" i="22"/>
  <c r="AA250" i="22"/>
  <c r="Z250" i="22"/>
  <c r="Y250" i="22"/>
  <c r="S250" i="22"/>
  <c r="R250" i="22"/>
  <c r="Q250" i="22"/>
  <c r="P250" i="22"/>
  <c r="O250" i="22"/>
  <c r="N250" i="22"/>
  <c r="M250" i="22"/>
  <c r="L250" i="22"/>
  <c r="K250" i="22"/>
  <c r="J250" i="22"/>
  <c r="I250" i="22"/>
  <c r="H250" i="22"/>
  <c r="G250" i="22"/>
  <c r="F250" i="22"/>
  <c r="E250" i="22"/>
  <c r="D250" i="22"/>
  <c r="AB249" i="22"/>
  <c r="AA249" i="22"/>
  <c r="Z249" i="22"/>
  <c r="Y249" i="22"/>
  <c r="S249" i="22"/>
  <c r="R249" i="22"/>
  <c r="Q249" i="22"/>
  <c r="P249" i="22"/>
  <c r="O249" i="22"/>
  <c r="N249" i="22"/>
  <c r="M249" i="22"/>
  <c r="L249" i="22"/>
  <c r="K249" i="22"/>
  <c r="J249" i="22"/>
  <c r="H249" i="22"/>
  <c r="G249" i="22"/>
  <c r="I249" i="22" s="1"/>
  <c r="F249" i="22"/>
  <c r="E249" i="22"/>
  <c r="D249" i="22"/>
  <c r="AB248" i="22"/>
  <c r="AA248" i="22"/>
  <c r="Z248" i="22"/>
  <c r="Y248" i="22"/>
  <c r="S248" i="22"/>
  <c r="R248" i="22"/>
  <c r="Q248" i="22"/>
  <c r="P248" i="22"/>
  <c r="O248" i="22"/>
  <c r="N248" i="22"/>
  <c r="M248" i="22"/>
  <c r="L248" i="22"/>
  <c r="K248" i="22"/>
  <c r="J248" i="22"/>
  <c r="H248" i="22"/>
  <c r="G248" i="22"/>
  <c r="I248" i="22" s="1"/>
  <c r="F248" i="22"/>
  <c r="E248" i="22"/>
  <c r="D248" i="22"/>
  <c r="AB247" i="22"/>
  <c r="AA247" i="22"/>
  <c r="Z247" i="22"/>
  <c r="Y247" i="22"/>
  <c r="S247" i="22"/>
  <c r="R247" i="22"/>
  <c r="Q247" i="22"/>
  <c r="P247" i="22"/>
  <c r="O247" i="22"/>
  <c r="N247" i="22"/>
  <c r="M247" i="22"/>
  <c r="L247" i="22"/>
  <c r="K247" i="22"/>
  <c r="J247" i="22"/>
  <c r="I247" i="22"/>
  <c r="G247" i="22"/>
  <c r="F247" i="22"/>
  <c r="E247" i="22"/>
  <c r="D247" i="22"/>
  <c r="H247" i="22" s="1"/>
  <c r="AB246" i="22"/>
  <c r="AA246" i="22"/>
  <c r="Z246" i="22"/>
  <c r="Y246" i="22"/>
  <c r="S246" i="22"/>
  <c r="R246" i="22"/>
  <c r="Q246" i="22"/>
  <c r="P246" i="22"/>
  <c r="O246" i="22"/>
  <c r="N246" i="22"/>
  <c r="M246" i="22"/>
  <c r="L246" i="22"/>
  <c r="K246" i="22"/>
  <c r="J246" i="22"/>
  <c r="G246" i="22"/>
  <c r="F246" i="22"/>
  <c r="I246" i="22" s="1"/>
  <c r="E246" i="22"/>
  <c r="D246" i="22"/>
  <c r="H246" i="22" s="1"/>
  <c r="AB245" i="22"/>
  <c r="AA245" i="22"/>
  <c r="Z245" i="22"/>
  <c r="Y245" i="22"/>
  <c r="S245" i="22"/>
  <c r="R245" i="22"/>
  <c r="Q245" i="22"/>
  <c r="P245" i="22"/>
  <c r="O245" i="22"/>
  <c r="N245" i="22"/>
  <c r="M245" i="22"/>
  <c r="L245" i="22"/>
  <c r="K245" i="22"/>
  <c r="J245" i="22"/>
  <c r="G245" i="22"/>
  <c r="F245" i="22"/>
  <c r="I245" i="22" s="1"/>
  <c r="E245" i="22"/>
  <c r="D245" i="22"/>
  <c r="H245" i="22" s="1"/>
  <c r="AB244" i="22"/>
  <c r="AA244" i="22"/>
  <c r="Z244" i="22"/>
  <c r="Y244" i="22"/>
  <c r="S244" i="22"/>
  <c r="R244" i="22"/>
  <c r="Q244" i="22"/>
  <c r="P244" i="22"/>
  <c r="O244" i="22"/>
  <c r="N244" i="22"/>
  <c r="M244" i="22"/>
  <c r="L244" i="22"/>
  <c r="K244" i="22"/>
  <c r="J244" i="22"/>
  <c r="G244" i="22"/>
  <c r="F244" i="22"/>
  <c r="I244" i="22" s="1"/>
  <c r="E244" i="22"/>
  <c r="D244" i="22"/>
  <c r="H244" i="22" s="1"/>
  <c r="AB243" i="22"/>
  <c r="AA243" i="22"/>
  <c r="Z243" i="22"/>
  <c r="Y243" i="22"/>
  <c r="S243" i="22"/>
  <c r="R243" i="22"/>
  <c r="Q243" i="22"/>
  <c r="P243" i="22"/>
  <c r="O243" i="22"/>
  <c r="N243" i="22"/>
  <c r="M243" i="22"/>
  <c r="L243" i="22"/>
  <c r="K243" i="22"/>
  <c r="J243" i="22"/>
  <c r="G243" i="22"/>
  <c r="F243" i="22"/>
  <c r="I243" i="22" s="1"/>
  <c r="E243" i="22"/>
  <c r="D243" i="22"/>
  <c r="H243" i="22" s="1"/>
  <c r="AB242" i="22"/>
  <c r="AA242" i="22"/>
  <c r="Z242" i="22"/>
  <c r="Y242" i="22"/>
  <c r="S242" i="22"/>
  <c r="R242" i="22"/>
  <c r="Q242" i="22"/>
  <c r="P242" i="22"/>
  <c r="O242" i="22"/>
  <c r="N242" i="22"/>
  <c r="M242" i="22"/>
  <c r="L242" i="22"/>
  <c r="K242" i="22"/>
  <c r="J242" i="22"/>
  <c r="G242" i="22"/>
  <c r="F242" i="22"/>
  <c r="I242" i="22" s="1"/>
  <c r="E242" i="22"/>
  <c r="H242" i="22" s="1"/>
  <c r="D242" i="22"/>
  <c r="AB241" i="22"/>
  <c r="AA241" i="22"/>
  <c r="Z241" i="22"/>
  <c r="Y241" i="22"/>
  <c r="S241" i="22"/>
  <c r="R241" i="22"/>
  <c r="Q241" i="22"/>
  <c r="P241" i="22"/>
  <c r="O241" i="22"/>
  <c r="N241" i="22"/>
  <c r="M241" i="22"/>
  <c r="L241" i="22"/>
  <c r="K241" i="22"/>
  <c r="J241" i="22"/>
  <c r="G241" i="22"/>
  <c r="F241" i="22"/>
  <c r="I241" i="22" s="1"/>
  <c r="E241" i="22"/>
  <c r="H241" i="22" s="1"/>
  <c r="D241" i="22"/>
  <c r="AB240" i="22"/>
  <c r="AA240" i="22"/>
  <c r="Z240" i="22"/>
  <c r="Y240" i="22"/>
  <c r="S240" i="22"/>
  <c r="R240" i="22"/>
  <c r="Q240" i="22"/>
  <c r="P240" i="22"/>
  <c r="O240" i="22"/>
  <c r="N240" i="22"/>
  <c r="M240" i="22"/>
  <c r="L240" i="22"/>
  <c r="K240" i="22"/>
  <c r="J240" i="22"/>
  <c r="H240" i="22"/>
  <c r="G240" i="22"/>
  <c r="F240" i="22"/>
  <c r="I240" i="22" s="1"/>
  <c r="E240" i="22"/>
  <c r="D240" i="22"/>
  <c r="AB239" i="22"/>
  <c r="AA239" i="22"/>
  <c r="Z239" i="22"/>
  <c r="Y239" i="22"/>
  <c r="S239" i="22"/>
  <c r="R239" i="22"/>
  <c r="Q239" i="22"/>
  <c r="P239" i="22"/>
  <c r="O239" i="22"/>
  <c r="N239" i="22"/>
  <c r="M239" i="22"/>
  <c r="L239" i="22"/>
  <c r="K239" i="22"/>
  <c r="J239" i="22"/>
  <c r="I239" i="22"/>
  <c r="H239" i="22"/>
  <c r="G239" i="22"/>
  <c r="F239" i="22"/>
  <c r="E239" i="22"/>
  <c r="D239" i="22"/>
  <c r="AB238" i="22"/>
  <c r="AA238" i="22"/>
  <c r="Z238" i="22"/>
  <c r="Y238" i="22"/>
  <c r="S238" i="22"/>
  <c r="R238" i="22"/>
  <c r="Q238" i="22"/>
  <c r="P238" i="22"/>
  <c r="O238" i="22"/>
  <c r="N238" i="22"/>
  <c r="M238" i="22"/>
  <c r="L238" i="22"/>
  <c r="K238" i="22"/>
  <c r="J238" i="22"/>
  <c r="I238" i="22"/>
  <c r="H238" i="22"/>
  <c r="G238" i="22"/>
  <c r="F238" i="22"/>
  <c r="E238" i="22"/>
  <c r="D238" i="22"/>
  <c r="AB237" i="22"/>
  <c r="AA237" i="22"/>
  <c r="Z237" i="22"/>
  <c r="Y237" i="22"/>
  <c r="S237" i="22"/>
  <c r="R237" i="22"/>
  <c r="Q237" i="22"/>
  <c r="P237" i="22"/>
  <c r="O237" i="22"/>
  <c r="N237" i="22"/>
  <c r="M237" i="22"/>
  <c r="L237" i="22"/>
  <c r="K237" i="22"/>
  <c r="J237" i="22"/>
  <c r="H237" i="22"/>
  <c r="G237" i="22"/>
  <c r="I237" i="22" s="1"/>
  <c r="F237" i="22"/>
  <c r="E237" i="22"/>
  <c r="D237" i="22"/>
  <c r="AB236" i="22"/>
  <c r="AA236" i="22"/>
  <c r="Z236" i="22"/>
  <c r="Y236" i="22"/>
  <c r="S236" i="22"/>
  <c r="R236" i="22"/>
  <c r="Q236" i="22"/>
  <c r="P236" i="22"/>
  <c r="O236" i="22"/>
  <c r="N236" i="22"/>
  <c r="M236" i="22"/>
  <c r="L236" i="22"/>
  <c r="K236" i="22"/>
  <c r="J236" i="22"/>
  <c r="H236" i="22"/>
  <c r="G236" i="22"/>
  <c r="I236" i="22" s="1"/>
  <c r="F236" i="22"/>
  <c r="E236" i="22"/>
  <c r="D236" i="22"/>
  <c r="AB235" i="22"/>
  <c r="AA235" i="22"/>
  <c r="Z235" i="22"/>
  <c r="Y235" i="22"/>
  <c r="S235" i="22"/>
  <c r="R235" i="22"/>
  <c r="Q235" i="22"/>
  <c r="P235" i="22"/>
  <c r="O235" i="22"/>
  <c r="N235" i="22"/>
  <c r="M235" i="22"/>
  <c r="L235" i="22"/>
  <c r="K235" i="22"/>
  <c r="J235" i="22"/>
  <c r="I235" i="22"/>
  <c r="G235" i="22"/>
  <c r="F235" i="22"/>
  <c r="E235" i="22"/>
  <c r="D235" i="22"/>
  <c r="H235" i="22" s="1"/>
  <c r="AB234" i="22"/>
  <c r="AA234" i="22"/>
  <c r="Z234" i="22"/>
  <c r="S234" i="22"/>
  <c r="R234" i="22"/>
  <c r="Q234" i="22"/>
  <c r="P234" i="22"/>
  <c r="O234" i="22"/>
  <c r="N234" i="22"/>
  <c r="M234" i="22"/>
  <c r="L234" i="22"/>
  <c r="K234" i="22"/>
  <c r="J234" i="22"/>
  <c r="I234" i="22"/>
  <c r="G234" i="22"/>
  <c r="F234" i="22"/>
  <c r="E234" i="22"/>
  <c r="D234" i="22"/>
  <c r="H234" i="22" s="1"/>
  <c r="AB233" i="22"/>
  <c r="AA233" i="22"/>
  <c r="Z233" i="22"/>
  <c r="Y233" i="22"/>
  <c r="S233" i="22"/>
  <c r="R233" i="22"/>
  <c r="Q233" i="22"/>
  <c r="P233" i="22"/>
  <c r="O233" i="22"/>
  <c r="N233" i="22"/>
  <c r="M233" i="22"/>
  <c r="L233" i="22"/>
  <c r="K233" i="22"/>
  <c r="J233" i="22"/>
  <c r="G233" i="22"/>
  <c r="F233" i="22"/>
  <c r="I233" i="22" s="1"/>
  <c r="E233" i="22"/>
  <c r="D233" i="22"/>
  <c r="H233" i="22" s="1"/>
  <c r="AB232" i="22"/>
  <c r="AA232" i="22"/>
  <c r="Z232" i="22"/>
  <c r="Y232" i="22"/>
  <c r="S232" i="22"/>
  <c r="R232" i="22"/>
  <c r="Q232" i="22"/>
  <c r="P232" i="22"/>
  <c r="O232" i="22"/>
  <c r="N232" i="22"/>
  <c r="M232" i="22"/>
  <c r="L232" i="22"/>
  <c r="K232" i="22"/>
  <c r="J232" i="22"/>
  <c r="G232" i="22"/>
  <c r="F232" i="22"/>
  <c r="I232" i="22" s="1"/>
  <c r="E232" i="22"/>
  <c r="D232" i="22"/>
  <c r="H232" i="22" s="1"/>
  <c r="AB231" i="22"/>
  <c r="AA231" i="22"/>
  <c r="Z231" i="22"/>
  <c r="Y231" i="22"/>
  <c r="S231" i="22"/>
  <c r="R231" i="22"/>
  <c r="Q231" i="22"/>
  <c r="P231" i="22"/>
  <c r="O231" i="22"/>
  <c r="N231" i="22"/>
  <c r="M231" i="22"/>
  <c r="L231" i="22"/>
  <c r="K231" i="22"/>
  <c r="J231" i="22"/>
  <c r="G231" i="22"/>
  <c r="F231" i="22"/>
  <c r="I231" i="22" s="1"/>
  <c r="E231" i="22"/>
  <c r="D231" i="22"/>
  <c r="H231" i="22" s="1"/>
  <c r="AB230" i="22"/>
  <c r="AA230" i="22"/>
  <c r="Z230" i="22"/>
  <c r="Y230" i="22"/>
  <c r="S230" i="22"/>
  <c r="R230" i="22"/>
  <c r="Q230" i="22"/>
  <c r="P230" i="22"/>
  <c r="O230" i="22"/>
  <c r="N230" i="22"/>
  <c r="M230" i="22"/>
  <c r="L230" i="22"/>
  <c r="K230" i="22"/>
  <c r="J230" i="22"/>
  <c r="G230" i="22"/>
  <c r="F230" i="22"/>
  <c r="I230" i="22" s="1"/>
  <c r="E230" i="22"/>
  <c r="D230" i="22"/>
  <c r="H230" i="22" s="1"/>
  <c r="AB229" i="22"/>
  <c r="AA229" i="22"/>
  <c r="Z229" i="22"/>
  <c r="Y229" i="22"/>
  <c r="S229" i="22"/>
  <c r="R229" i="22"/>
  <c r="Q229" i="22"/>
  <c r="P229" i="22"/>
  <c r="O229" i="22"/>
  <c r="N229" i="22"/>
  <c r="M229" i="22"/>
  <c r="L229" i="22"/>
  <c r="K229" i="22"/>
  <c r="J229" i="22"/>
  <c r="H229" i="22"/>
  <c r="G229" i="22"/>
  <c r="F229" i="22"/>
  <c r="I229" i="22" s="1"/>
  <c r="E229" i="22"/>
  <c r="D229" i="22"/>
  <c r="AB228" i="22"/>
  <c r="AA228" i="22"/>
  <c r="Z228" i="22"/>
  <c r="Y228" i="22"/>
  <c r="S228" i="22"/>
  <c r="R228" i="22"/>
  <c r="Q228" i="22"/>
  <c r="P228" i="22"/>
  <c r="O228" i="22"/>
  <c r="N228" i="22"/>
  <c r="M228" i="22"/>
  <c r="L228" i="22"/>
  <c r="K228" i="22"/>
  <c r="J228" i="22"/>
  <c r="H228" i="22"/>
  <c r="G228" i="22"/>
  <c r="I228" i="22" s="1"/>
  <c r="F228" i="22"/>
  <c r="E228" i="22"/>
  <c r="D228" i="22"/>
  <c r="AB227" i="22"/>
  <c r="AA227" i="22"/>
  <c r="Z227" i="22"/>
  <c r="Y227" i="22"/>
  <c r="S227" i="22"/>
  <c r="R227" i="22"/>
  <c r="Q227" i="22"/>
  <c r="P227" i="22"/>
  <c r="O227" i="22"/>
  <c r="N227" i="22"/>
  <c r="M227" i="22"/>
  <c r="L227" i="22"/>
  <c r="K227" i="22"/>
  <c r="J227" i="22"/>
  <c r="H227" i="22"/>
  <c r="G227" i="22"/>
  <c r="I227" i="22" s="1"/>
  <c r="F227" i="22"/>
  <c r="E227" i="22"/>
  <c r="D227" i="22"/>
  <c r="AB226" i="22"/>
  <c r="AA226" i="22"/>
  <c r="Z226" i="22"/>
  <c r="Y226" i="22"/>
  <c r="S226" i="22"/>
  <c r="R226" i="22"/>
  <c r="Q226" i="22"/>
  <c r="P226" i="22"/>
  <c r="O226" i="22"/>
  <c r="N226" i="22"/>
  <c r="M226" i="22"/>
  <c r="L226" i="22"/>
  <c r="K226" i="22"/>
  <c r="J226" i="22"/>
  <c r="I226" i="22"/>
  <c r="H226" i="22"/>
  <c r="G226" i="22"/>
  <c r="F226" i="22"/>
  <c r="E226" i="22"/>
  <c r="D226" i="22"/>
  <c r="AB225" i="22"/>
  <c r="AA225" i="22"/>
  <c r="Z225" i="22"/>
  <c r="Y225" i="22"/>
  <c r="S225" i="22"/>
  <c r="R225" i="22"/>
  <c r="Q225" i="22"/>
  <c r="P225" i="22"/>
  <c r="O225" i="22"/>
  <c r="N225" i="22"/>
  <c r="M225" i="22"/>
  <c r="L225" i="22"/>
  <c r="K225" i="22"/>
  <c r="J225" i="22"/>
  <c r="I225" i="22"/>
  <c r="H225" i="22"/>
  <c r="G225" i="22"/>
  <c r="F225" i="22"/>
  <c r="E225" i="22"/>
  <c r="D225" i="22"/>
  <c r="AB224" i="22"/>
  <c r="AA224" i="22"/>
  <c r="Z224" i="22"/>
  <c r="Y224" i="22"/>
  <c r="S224" i="22"/>
  <c r="R224" i="22"/>
  <c r="Q224" i="22"/>
  <c r="P224" i="22"/>
  <c r="O224" i="22"/>
  <c r="N224" i="22"/>
  <c r="M224" i="22"/>
  <c r="L224" i="22"/>
  <c r="K224" i="22"/>
  <c r="J224" i="22"/>
  <c r="H224" i="22"/>
  <c r="G224" i="22"/>
  <c r="I224" i="22" s="1"/>
  <c r="F224" i="22"/>
  <c r="E224" i="22"/>
  <c r="D224" i="22"/>
  <c r="AB223" i="22"/>
  <c r="AA223" i="22"/>
  <c r="Z223" i="22"/>
  <c r="Y223" i="22"/>
  <c r="S223" i="22"/>
  <c r="R223" i="22"/>
  <c r="Q223" i="22"/>
  <c r="P223" i="22"/>
  <c r="O223" i="22"/>
  <c r="N223" i="22"/>
  <c r="M223" i="22"/>
  <c r="L223" i="22"/>
  <c r="K223" i="22"/>
  <c r="J223" i="22"/>
  <c r="H223" i="22"/>
  <c r="G223" i="22"/>
  <c r="F223" i="22"/>
  <c r="I223" i="22" s="1"/>
  <c r="E223" i="22"/>
  <c r="D223" i="22"/>
  <c r="AB222" i="22"/>
  <c r="AA222" i="22"/>
  <c r="Z222" i="22"/>
  <c r="Y222" i="22"/>
  <c r="S222" i="22"/>
  <c r="R222" i="22"/>
  <c r="Q222" i="22"/>
  <c r="P222" i="22"/>
  <c r="O222" i="22"/>
  <c r="N222" i="22"/>
  <c r="M222" i="22"/>
  <c r="L222" i="22"/>
  <c r="K222" i="22"/>
  <c r="J222" i="22"/>
  <c r="G222" i="22"/>
  <c r="I222" i="22" s="1"/>
  <c r="F222" i="22"/>
  <c r="E222" i="22"/>
  <c r="D222" i="22"/>
  <c r="H222" i="22" s="1"/>
  <c r="AB221" i="22"/>
  <c r="AA221" i="22"/>
  <c r="Z221" i="22"/>
  <c r="Y221" i="22"/>
  <c r="S221" i="22"/>
  <c r="R221" i="22"/>
  <c r="Q221" i="22"/>
  <c r="P221" i="22"/>
  <c r="O221" i="22"/>
  <c r="N221" i="22"/>
  <c r="M221" i="22"/>
  <c r="L221" i="22"/>
  <c r="K221" i="22"/>
  <c r="J221" i="22"/>
  <c r="G221" i="22"/>
  <c r="F221" i="22"/>
  <c r="I221" i="22" s="1"/>
  <c r="E221" i="22"/>
  <c r="D221" i="22"/>
  <c r="H221" i="22" s="1"/>
  <c r="AB220" i="22"/>
  <c r="AA220" i="22"/>
  <c r="Z220" i="22"/>
  <c r="Y220" i="22"/>
  <c r="S220" i="22"/>
  <c r="R220" i="22"/>
  <c r="Q220" i="22"/>
  <c r="P220" i="22"/>
  <c r="O220" i="22"/>
  <c r="N220" i="22"/>
  <c r="M220" i="22"/>
  <c r="L220" i="22"/>
  <c r="K220" i="22"/>
  <c r="J220" i="22"/>
  <c r="G220" i="22"/>
  <c r="F220" i="22"/>
  <c r="I220" i="22" s="1"/>
  <c r="E220" i="22"/>
  <c r="D220" i="22"/>
  <c r="H220" i="22" s="1"/>
  <c r="AB219" i="22"/>
  <c r="AA219" i="22"/>
  <c r="Z219" i="22"/>
  <c r="Y219" i="22"/>
  <c r="S219" i="22"/>
  <c r="R219" i="22"/>
  <c r="Q219" i="22"/>
  <c r="P219" i="22"/>
  <c r="O219" i="22"/>
  <c r="N219" i="22"/>
  <c r="M219" i="22"/>
  <c r="L219" i="22"/>
  <c r="K219" i="22"/>
  <c r="J219" i="22"/>
  <c r="G219" i="22"/>
  <c r="F219" i="22"/>
  <c r="I219" i="22" s="1"/>
  <c r="E219" i="22"/>
  <c r="D219" i="22"/>
  <c r="H219" i="22" s="1"/>
  <c r="AB218" i="22"/>
  <c r="AA218" i="22"/>
  <c r="Z218" i="22"/>
  <c r="Y218" i="22"/>
  <c r="S218" i="22"/>
  <c r="R218" i="22"/>
  <c r="Q218" i="22"/>
  <c r="P218" i="22"/>
  <c r="O218" i="22"/>
  <c r="N218" i="22"/>
  <c r="M218" i="22"/>
  <c r="L218" i="22"/>
  <c r="K218" i="22"/>
  <c r="J218" i="22"/>
  <c r="G218" i="22"/>
  <c r="F218" i="22"/>
  <c r="I218" i="22" s="1"/>
  <c r="E218" i="22"/>
  <c r="H218" i="22" s="1"/>
  <c r="D218" i="22"/>
  <c r="AB217" i="22"/>
  <c r="AA217" i="22"/>
  <c r="Z217" i="22"/>
  <c r="Y217" i="22"/>
  <c r="S217" i="22"/>
  <c r="R217" i="22"/>
  <c r="Q217" i="22"/>
  <c r="P217" i="22"/>
  <c r="O217" i="22"/>
  <c r="N217" i="22"/>
  <c r="M217" i="22"/>
  <c r="L217" i="22"/>
  <c r="K217" i="22"/>
  <c r="J217" i="22"/>
  <c r="H217" i="22"/>
  <c r="G217" i="22"/>
  <c r="F217" i="22"/>
  <c r="I217" i="22" s="1"/>
  <c r="E217" i="22"/>
  <c r="D217" i="22"/>
  <c r="AB216" i="22"/>
  <c r="AA216" i="22"/>
  <c r="Z216" i="22"/>
  <c r="Y216" i="22"/>
  <c r="S216" i="22"/>
  <c r="R216" i="22"/>
  <c r="Q216" i="22"/>
  <c r="P216" i="22"/>
  <c r="O216" i="22"/>
  <c r="N216" i="22"/>
  <c r="M216" i="22"/>
  <c r="L216" i="22"/>
  <c r="K216" i="22"/>
  <c r="J216" i="22"/>
  <c r="H216" i="22"/>
  <c r="G216" i="22"/>
  <c r="I216" i="22" s="1"/>
  <c r="F216" i="22"/>
  <c r="E216" i="22"/>
  <c r="D216" i="22"/>
  <c r="AB215" i="22"/>
  <c r="AA215" i="22"/>
  <c r="Z215" i="22"/>
  <c r="Y215" i="22"/>
  <c r="S215" i="22"/>
  <c r="R215" i="22"/>
  <c r="Q215" i="22"/>
  <c r="P215" i="22"/>
  <c r="O215" i="22"/>
  <c r="N215" i="22"/>
  <c r="M215" i="22"/>
  <c r="L215" i="22"/>
  <c r="K215" i="22"/>
  <c r="J215" i="22"/>
  <c r="I215" i="22"/>
  <c r="H215" i="22"/>
  <c r="G215" i="22"/>
  <c r="F215" i="22"/>
  <c r="E215" i="22"/>
  <c r="D215" i="22"/>
  <c r="AB214" i="22"/>
  <c r="AA214" i="22"/>
  <c r="Z214" i="22"/>
  <c r="Y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AB213" i="22"/>
  <c r="AA213" i="22"/>
  <c r="Z213" i="22"/>
  <c r="Y213" i="22"/>
  <c r="S213" i="22"/>
  <c r="R213" i="22"/>
  <c r="Q213" i="22"/>
  <c r="P213" i="22"/>
  <c r="O213" i="22"/>
  <c r="N213" i="22"/>
  <c r="M213" i="22"/>
  <c r="L213" i="22"/>
  <c r="K213" i="22"/>
  <c r="J213" i="22"/>
  <c r="G213" i="22"/>
  <c r="F213" i="22"/>
  <c r="I213" i="22" s="1"/>
  <c r="E213" i="22"/>
  <c r="D213" i="22"/>
  <c r="H213" i="22" s="1"/>
  <c r="AB212" i="22"/>
  <c r="AA212" i="22"/>
  <c r="Z212" i="22"/>
  <c r="Y212" i="22"/>
  <c r="S212" i="22"/>
  <c r="R212" i="22"/>
  <c r="Q212" i="22"/>
  <c r="P212" i="22"/>
  <c r="O212" i="22"/>
  <c r="N212" i="22"/>
  <c r="M212" i="22"/>
  <c r="L212" i="22"/>
  <c r="K212" i="22"/>
  <c r="J212" i="22"/>
  <c r="H212" i="22"/>
  <c r="G212" i="22"/>
  <c r="F212" i="22"/>
  <c r="I212" i="22" s="1"/>
  <c r="E212" i="22"/>
  <c r="D212" i="22"/>
  <c r="AB211" i="22"/>
  <c r="AA211" i="22"/>
  <c r="Z211" i="22"/>
  <c r="Y211" i="22"/>
  <c r="S211" i="22"/>
  <c r="R211" i="22"/>
  <c r="Q211" i="22"/>
  <c r="P211" i="22"/>
  <c r="O211" i="22"/>
  <c r="N211" i="22"/>
  <c r="M211" i="22"/>
  <c r="L211" i="22"/>
  <c r="K211" i="22"/>
  <c r="J211" i="22"/>
  <c r="H211" i="22"/>
  <c r="G211" i="22"/>
  <c r="I211" i="22" s="1"/>
  <c r="F211" i="22"/>
  <c r="E211" i="22"/>
  <c r="D211" i="22"/>
  <c r="AB210" i="22"/>
  <c r="AA210" i="22"/>
  <c r="Z210" i="22"/>
  <c r="Y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AB209" i="22"/>
  <c r="AA209" i="22"/>
  <c r="Z209" i="22"/>
  <c r="Y209" i="22"/>
  <c r="S209" i="22"/>
  <c r="R209" i="22"/>
  <c r="Q209" i="22"/>
  <c r="P209" i="22"/>
  <c r="O209" i="22"/>
  <c r="N209" i="22"/>
  <c r="M209" i="22"/>
  <c r="L209" i="22"/>
  <c r="K209" i="22"/>
  <c r="J209" i="22"/>
  <c r="I209" i="22"/>
  <c r="G209" i="22"/>
  <c r="F209" i="22"/>
  <c r="E209" i="22"/>
  <c r="D209" i="22"/>
  <c r="H209" i="22" s="1"/>
  <c r="AB208" i="22"/>
  <c r="AA208" i="22"/>
  <c r="Z208" i="22"/>
  <c r="Y208" i="22"/>
  <c r="S208" i="22"/>
  <c r="R208" i="22"/>
  <c r="Q208" i="22"/>
  <c r="P208" i="22"/>
  <c r="O208" i="22"/>
  <c r="N208" i="22"/>
  <c r="M208" i="22"/>
  <c r="L208" i="22"/>
  <c r="K208" i="22"/>
  <c r="J208" i="22"/>
  <c r="G208" i="22"/>
  <c r="F208" i="22"/>
  <c r="I208" i="22" s="1"/>
  <c r="E208" i="22"/>
  <c r="D208" i="22"/>
  <c r="H208" i="22" s="1"/>
  <c r="AB207" i="22"/>
  <c r="AA207" i="22"/>
  <c r="Z207" i="22"/>
  <c r="Y207" i="22"/>
  <c r="S207" i="22"/>
  <c r="R207" i="22"/>
  <c r="Q207" i="22"/>
  <c r="P207" i="22"/>
  <c r="O207" i="22"/>
  <c r="N207" i="22"/>
  <c r="M207" i="22"/>
  <c r="L207" i="22"/>
  <c r="K207" i="22"/>
  <c r="J207" i="22"/>
  <c r="G207" i="22"/>
  <c r="F207" i="22"/>
  <c r="I207" i="22" s="1"/>
  <c r="E207" i="22"/>
  <c r="D207" i="22"/>
  <c r="H207" i="22" s="1"/>
  <c r="AB206" i="22"/>
  <c r="AA206" i="22"/>
  <c r="Z206" i="22"/>
  <c r="Y206" i="22"/>
  <c r="S206" i="22"/>
  <c r="R206" i="22"/>
  <c r="Q206" i="22"/>
  <c r="P206" i="22"/>
  <c r="O206" i="22"/>
  <c r="N206" i="22"/>
  <c r="M206" i="22"/>
  <c r="L206" i="22"/>
  <c r="K206" i="22"/>
  <c r="J206" i="22"/>
  <c r="G206" i="22"/>
  <c r="F206" i="22"/>
  <c r="I206" i="22" s="1"/>
  <c r="E206" i="22"/>
  <c r="H206" i="22" s="1"/>
  <c r="D206" i="22"/>
  <c r="AB205" i="22"/>
  <c r="AA205" i="22"/>
  <c r="Z205" i="22"/>
  <c r="Y205" i="22"/>
  <c r="S205" i="22"/>
  <c r="R205" i="22"/>
  <c r="Q205" i="22"/>
  <c r="P205" i="22"/>
  <c r="O205" i="22"/>
  <c r="N205" i="22"/>
  <c r="M205" i="22"/>
  <c r="L205" i="22"/>
  <c r="K205" i="22"/>
  <c r="J205" i="22"/>
  <c r="H205" i="22"/>
  <c r="G205" i="22"/>
  <c r="F205" i="22"/>
  <c r="I205" i="22" s="1"/>
  <c r="E205" i="22"/>
  <c r="D205" i="22"/>
  <c r="AB204" i="22"/>
  <c r="AA204" i="22"/>
  <c r="Z204" i="22"/>
  <c r="Y204" i="22"/>
  <c r="S204" i="22"/>
  <c r="R204" i="22"/>
  <c r="Q204" i="22"/>
  <c r="P204" i="22"/>
  <c r="O204" i="22"/>
  <c r="N204" i="22"/>
  <c r="M204" i="22"/>
  <c r="L204" i="22"/>
  <c r="K204" i="22"/>
  <c r="J204" i="22"/>
  <c r="H204" i="22"/>
  <c r="G204" i="22"/>
  <c r="I204" i="22" s="1"/>
  <c r="F204" i="22"/>
  <c r="E204" i="22"/>
  <c r="D204" i="22"/>
  <c r="AB203" i="22"/>
  <c r="AA203" i="22"/>
  <c r="Z203" i="22"/>
  <c r="Y203" i="22"/>
  <c r="S203" i="22"/>
  <c r="R203" i="22"/>
  <c r="Q203" i="22"/>
  <c r="P203" i="22"/>
  <c r="O203" i="22"/>
  <c r="N203" i="22"/>
  <c r="M203" i="22"/>
  <c r="L203" i="22"/>
  <c r="K203" i="22"/>
  <c r="J203" i="22"/>
  <c r="I203" i="22"/>
  <c r="H203" i="22"/>
  <c r="G203" i="22"/>
  <c r="F203" i="22"/>
  <c r="E203" i="22"/>
  <c r="D203" i="22"/>
  <c r="AB202" i="22"/>
  <c r="AA202" i="22"/>
  <c r="Z202" i="22"/>
  <c r="Y202" i="22"/>
  <c r="S202" i="22"/>
  <c r="R202" i="22"/>
  <c r="Q202" i="22"/>
  <c r="P202" i="22"/>
  <c r="O202" i="22"/>
  <c r="N202" i="22"/>
  <c r="M202" i="22"/>
  <c r="L202" i="22"/>
  <c r="K202" i="22"/>
  <c r="J202" i="22"/>
  <c r="I202" i="22"/>
  <c r="G202" i="22"/>
  <c r="F202" i="22"/>
  <c r="E202" i="22"/>
  <c r="D202" i="22"/>
  <c r="H202" i="22" s="1"/>
  <c r="AB201" i="22"/>
  <c r="AA201" i="22"/>
  <c r="Z201" i="22"/>
  <c r="Y201" i="22"/>
  <c r="S201" i="22"/>
  <c r="R201" i="22"/>
  <c r="Q201" i="22"/>
  <c r="P201" i="22"/>
  <c r="O201" i="22"/>
  <c r="N201" i="22"/>
  <c r="M201" i="22"/>
  <c r="L201" i="22"/>
  <c r="K201" i="22"/>
  <c r="J201" i="22"/>
  <c r="G201" i="22"/>
  <c r="F201" i="22"/>
  <c r="I201" i="22" s="1"/>
  <c r="E201" i="22"/>
  <c r="D201" i="22"/>
  <c r="H201" i="22" s="1"/>
  <c r="AB200" i="22"/>
  <c r="AA200" i="22"/>
  <c r="Z200" i="22"/>
  <c r="Y200" i="22"/>
  <c r="S200" i="22"/>
  <c r="R200" i="22"/>
  <c r="Q200" i="22"/>
  <c r="P200" i="22"/>
  <c r="O200" i="22"/>
  <c r="N200" i="22"/>
  <c r="M200" i="22"/>
  <c r="L200" i="22"/>
  <c r="K200" i="22"/>
  <c r="J200" i="22"/>
  <c r="H200" i="22"/>
  <c r="G200" i="22"/>
  <c r="F200" i="22"/>
  <c r="I200" i="22" s="1"/>
  <c r="E200" i="22"/>
  <c r="D200" i="22"/>
  <c r="AB199" i="22"/>
  <c r="AA199" i="22"/>
  <c r="Z199" i="22"/>
  <c r="Y199" i="22"/>
  <c r="S199" i="22"/>
  <c r="R199" i="22"/>
  <c r="Q199" i="22"/>
  <c r="P199" i="22"/>
  <c r="O199" i="22"/>
  <c r="N199" i="22"/>
  <c r="M199" i="22"/>
  <c r="L199" i="22"/>
  <c r="K199" i="22"/>
  <c r="J199" i="22"/>
  <c r="H199" i="22"/>
  <c r="G199" i="22"/>
  <c r="F199" i="22"/>
  <c r="E199" i="22"/>
  <c r="D199" i="22"/>
  <c r="AB198" i="22"/>
  <c r="AA198" i="22"/>
  <c r="Z198" i="22"/>
  <c r="Y198" i="22"/>
  <c r="S198" i="22"/>
  <c r="R198" i="22"/>
  <c r="Q198" i="22"/>
  <c r="P198" i="22"/>
  <c r="O198" i="22"/>
  <c r="N198" i="22"/>
  <c r="M198" i="22"/>
  <c r="L198" i="22"/>
  <c r="K198" i="22"/>
  <c r="J198" i="22"/>
  <c r="H198" i="22"/>
  <c r="G198" i="22"/>
  <c r="I198" i="22" s="1"/>
  <c r="F198" i="22"/>
  <c r="E198" i="22"/>
  <c r="D198" i="22"/>
  <c r="AB197" i="22"/>
  <c r="AA197" i="22"/>
  <c r="Z197" i="22"/>
  <c r="Y197" i="22"/>
  <c r="S197" i="22"/>
  <c r="R197" i="22"/>
  <c r="Q197" i="22"/>
  <c r="P197" i="22"/>
  <c r="O197" i="22"/>
  <c r="N197" i="22"/>
  <c r="M197" i="22"/>
  <c r="L197" i="22"/>
  <c r="K197" i="22"/>
  <c r="J197" i="22"/>
  <c r="I197" i="22"/>
  <c r="G197" i="22"/>
  <c r="F197" i="22"/>
  <c r="E197" i="22"/>
  <c r="D197" i="22"/>
  <c r="H197" i="22" s="1"/>
  <c r="AB196" i="22"/>
  <c r="AA196" i="22"/>
  <c r="Z196" i="22"/>
  <c r="Y196" i="22"/>
  <c r="S196" i="22"/>
  <c r="R196" i="22"/>
  <c r="Q196" i="22"/>
  <c r="P196" i="22"/>
  <c r="O196" i="22"/>
  <c r="N196" i="22"/>
  <c r="M196" i="22"/>
  <c r="L196" i="22"/>
  <c r="K196" i="22"/>
  <c r="J196" i="22"/>
  <c r="G196" i="22"/>
  <c r="F196" i="22"/>
  <c r="I196" i="22" s="1"/>
  <c r="E196" i="22"/>
  <c r="D196" i="22"/>
  <c r="H196" i="22" s="1"/>
  <c r="AB195" i="22"/>
  <c r="AA195" i="22"/>
  <c r="Z195" i="22"/>
  <c r="Y195" i="22"/>
  <c r="S195" i="22"/>
  <c r="R195" i="22"/>
  <c r="Q195" i="22"/>
  <c r="P195" i="22"/>
  <c r="O195" i="22"/>
  <c r="N195" i="22"/>
  <c r="M195" i="22"/>
  <c r="L195" i="22"/>
  <c r="K195" i="22"/>
  <c r="J195" i="22"/>
  <c r="G195" i="22"/>
  <c r="F195" i="22"/>
  <c r="E195" i="22"/>
  <c r="D195" i="22"/>
  <c r="H195" i="22" s="1"/>
  <c r="AB194" i="22"/>
  <c r="AA194" i="22"/>
  <c r="Z194" i="22"/>
  <c r="Y194" i="22"/>
  <c r="S194" i="22"/>
  <c r="R194" i="22"/>
  <c r="Q194" i="22"/>
  <c r="P194" i="22"/>
  <c r="O194" i="22"/>
  <c r="N194" i="22"/>
  <c r="M194" i="22"/>
  <c r="L194" i="22"/>
  <c r="K194" i="22"/>
  <c r="J194" i="22"/>
  <c r="G194" i="22"/>
  <c r="F194" i="22"/>
  <c r="E194" i="22"/>
  <c r="H194" i="22" s="1"/>
  <c r="D194" i="22"/>
  <c r="AB193" i="22"/>
  <c r="AA193" i="22"/>
  <c r="Z193" i="22"/>
  <c r="Y193" i="22"/>
  <c r="S193" i="22"/>
  <c r="R193" i="22"/>
  <c r="Q193" i="22"/>
  <c r="P193" i="22"/>
  <c r="O193" i="22"/>
  <c r="N193" i="22"/>
  <c r="M193" i="22"/>
  <c r="L193" i="22"/>
  <c r="K193" i="22"/>
  <c r="J193" i="22"/>
  <c r="I193" i="22"/>
  <c r="H193" i="22"/>
  <c r="G193" i="22"/>
  <c r="F193" i="22"/>
  <c r="E193" i="22"/>
  <c r="D193" i="22"/>
  <c r="AB192" i="22"/>
  <c r="AA192" i="22"/>
  <c r="Z192" i="22"/>
  <c r="Y192" i="22"/>
  <c r="S192" i="22"/>
  <c r="R192" i="22"/>
  <c r="Q192" i="22"/>
  <c r="P192" i="22"/>
  <c r="O192" i="22"/>
  <c r="N192" i="22"/>
  <c r="M192" i="22"/>
  <c r="L192" i="22"/>
  <c r="K192" i="22"/>
  <c r="J192" i="22"/>
  <c r="G192" i="22"/>
  <c r="I192" i="22" s="1"/>
  <c r="F192" i="22"/>
  <c r="E192" i="22"/>
  <c r="D192" i="22"/>
  <c r="H192" i="22" s="1"/>
  <c r="AB191" i="22"/>
  <c r="AA191" i="22"/>
  <c r="Z191" i="22"/>
  <c r="Y191" i="22"/>
  <c r="S191" i="22"/>
  <c r="R191" i="22"/>
  <c r="Q191" i="22"/>
  <c r="P191" i="22"/>
  <c r="O191" i="22"/>
  <c r="N191" i="22"/>
  <c r="M191" i="22"/>
  <c r="L191" i="22"/>
  <c r="K191" i="22"/>
  <c r="J191" i="22"/>
  <c r="G191" i="22"/>
  <c r="I191" i="22" s="1"/>
  <c r="F191" i="22"/>
  <c r="E191" i="22"/>
  <c r="D191" i="22"/>
  <c r="H191" i="22" s="1"/>
  <c r="AB190" i="22"/>
  <c r="AA190" i="22"/>
  <c r="Z190" i="22"/>
  <c r="Y190" i="22"/>
  <c r="S190" i="22"/>
  <c r="R190" i="22"/>
  <c r="Q190" i="22"/>
  <c r="P190" i="22"/>
  <c r="O190" i="22"/>
  <c r="N190" i="22"/>
  <c r="M190" i="22"/>
  <c r="L190" i="22"/>
  <c r="K190" i="22"/>
  <c r="J190" i="22"/>
  <c r="G190" i="22"/>
  <c r="F190" i="22"/>
  <c r="I190" i="22" s="1"/>
  <c r="E190" i="22"/>
  <c r="H190" i="22" s="1"/>
  <c r="D190" i="22"/>
  <c r="AB189" i="22"/>
  <c r="AA189" i="22"/>
  <c r="Z189" i="22"/>
  <c r="Y189" i="22"/>
  <c r="S189" i="22"/>
  <c r="R189" i="22"/>
  <c r="Q189" i="22"/>
  <c r="P189" i="22"/>
  <c r="O189" i="22"/>
  <c r="N189" i="22"/>
  <c r="M189" i="22"/>
  <c r="L189" i="22"/>
  <c r="K189" i="22"/>
  <c r="J189" i="22"/>
  <c r="G189" i="22"/>
  <c r="F189" i="22"/>
  <c r="I189" i="22" s="1"/>
  <c r="E189" i="22"/>
  <c r="D189" i="22"/>
  <c r="H189" i="22" s="1"/>
  <c r="AB188" i="22"/>
  <c r="AA188" i="22"/>
  <c r="Z188" i="22"/>
  <c r="Y188" i="22"/>
  <c r="S188" i="22"/>
  <c r="R188" i="22"/>
  <c r="Q188" i="22"/>
  <c r="P188" i="22"/>
  <c r="O188" i="22"/>
  <c r="N188" i="22"/>
  <c r="M188" i="22"/>
  <c r="L188" i="22"/>
  <c r="K188" i="22"/>
  <c r="J188" i="22"/>
  <c r="G188" i="22"/>
  <c r="F188" i="22"/>
  <c r="I188" i="22" s="1"/>
  <c r="E188" i="22"/>
  <c r="H188" i="22" s="1"/>
  <c r="D188" i="22"/>
  <c r="AB187" i="22"/>
  <c r="AA187" i="22"/>
  <c r="Z187" i="22"/>
  <c r="Y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AB186" i="22"/>
  <c r="AA186" i="22"/>
  <c r="Z186" i="22"/>
  <c r="Y186" i="22"/>
  <c r="S186" i="22"/>
  <c r="R186" i="22"/>
  <c r="Q186" i="22"/>
  <c r="P186" i="22"/>
  <c r="O186" i="22"/>
  <c r="N186" i="22"/>
  <c r="M186" i="22"/>
  <c r="L186" i="22"/>
  <c r="K186" i="22"/>
  <c r="J186" i="22"/>
  <c r="I186" i="22"/>
  <c r="G186" i="22"/>
  <c r="F186" i="22"/>
  <c r="E186" i="22"/>
  <c r="D186" i="22"/>
  <c r="H186" i="22" s="1"/>
  <c r="AB185" i="22"/>
  <c r="AA185" i="22"/>
  <c r="Z185" i="22"/>
  <c r="Y185" i="22"/>
  <c r="S185" i="22"/>
  <c r="R185" i="22"/>
  <c r="Q185" i="22"/>
  <c r="P185" i="22"/>
  <c r="O185" i="22"/>
  <c r="N185" i="22"/>
  <c r="M185" i="22"/>
  <c r="L185" i="22"/>
  <c r="K185" i="22"/>
  <c r="J185" i="22"/>
  <c r="I185" i="22"/>
  <c r="G185" i="22"/>
  <c r="F185" i="22"/>
  <c r="E185" i="22"/>
  <c r="D185" i="22"/>
  <c r="H185" i="22" s="1"/>
  <c r="AB184" i="22"/>
  <c r="AA184" i="22"/>
  <c r="Z184" i="22"/>
  <c r="Y184" i="22"/>
  <c r="S184" i="22"/>
  <c r="R184" i="22"/>
  <c r="Q184" i="22"/>
  <c r="P184" i="22"/>
  <c r="O184" i="22"/>
  <c r="N184" i="22"/>
  <c r="M184" i="22"/>
  <c r="L184" i="22"/>
  <c r="K184" i="22"/>
  <c r="J184" i="22"/>
  <c r="G184" i="22"/>
  <c r="F184" i="22"/>
  <c r="I184" i="22" s="1"/>
  <c r="E184" i="22"/>
  <c r="D184" i="22"/>
  <c r="H184" i="22" s="1"/>
  <c r="AB183" i="22"/>
  <c r="AA183" i="22"/>
  <c r="Z183" i="22"/>
  <c r="Y183" i="22"/>
  <c r="S183" i="22"/>
  <c r="R183" i="22"/>
  <c r="Q183" i="22"/>
  <c r="P183" i="22"/>
  <c r="O183" i="22"/>
  <c r="N183" i="22"/>
  <c r="M183" i="22"/>
  <c r="L183" i="22"/>
  <c r="K183" i="22"/>
  <c r="J183" i="22"/>
  <c r="G183" i="22"/>
  <c r="F183" i="22"/>
  <c r="I183" i="22" s="1"/>
  <c r="E183" i="22"/>
  <c r="H183" i="22" s="1"/>
  <c r="D183" i="22"/>
  <c r="AB182" i="22"/>
  <c r="AA182" i="22"/>
  <c r="Z182" i="22"/>
  <c r="Y182" i="22"/>
  <c r="S182" i="22"/>
  <c r="R182" i="22"/>
  <c r="Q182" i="22"/>
  <c r="P182" i="22"/>
  <c r="O182" i="22"/>
  <c r="N182" i="22"/>
  <c r="M182" i="22"/>
  <c r="L182" i="22"/>
  <c r="K182" i="22"/>
  <c r="J182" i="22"/>
  <c r="G182" i="22"/>
  <c r="F182" i="22"/>
  <c r="I182" i="22" s="1"/>
  <c r="E182" i="22"/>
  <c r="H182" i="22" s="1"/>
  <c r="D182" i="22"/>
  <c r="AB181" i="22"/>
  <c r="AA181" i="22"/>
  <c r="Z181" i="22"/>
  <c r="Y181" i="22"/>
  <c r="S181" i="22"/>
  <c r="R181" i="22"/>
  <c r="Q181" i="22"/>
  <c r="P181" i="22"/>
  <c r="O181" i="22"/>
  <c r="N181" i="22"/>
  <c r="M181" i="22"/>
  <c r="L181" i="22"/>
  <c r="K181" i="22"/>
  <c r="J181" i="22"/>
  <c r="H181" i="22"/>
  <c r="G181" i="22"/>
  <c r="F181" i="22"/>
  <c r="I181" i="22" s="1"/>
  <c r="E181" i="22"/>
  <c r="D181" i="22"/>
  <c r="AB180" i="22"/>
  <c r="AA180" i="22"/>
  <c r="Z180" i="22"/>
  <c r="Y180" i="22"/>
  <c r="S180" i="22"/>
  <c r="R180" i="22"/>
  <c r="Q180" i="22"/>
  <c r="P180" i="22"/>
  <c r="O180" i="22"/>
  <c r="N180" i="22"/>
  <c r="M180" i="22"/>
  <c r="L180" i="22"/>
  <c r="K180" i="22"/>
  <c r="J180" i="22"/>
  <c r="I180" i="22"/>
  <c r="H180" i="22"/>
  <c r="G180" i="22"/>
  <c r="F180" i="22"/>
  <c r="E180" i="22"/>
  <c r="D180" i="22"/>
  <c r="AB179" i="22"/>
  <c r="AA179" i="22"/>
  <c r="Z179" i="22"/>
  <c r="Y179" i="22"/>
  <c r="S179" i="22"/>
  <c r="R179" i="22"/>
  <c r="Q179" i="22"/>
  <c r="P179" i="22"/>
  <c r="O179" i="22"/>
  <c r="N179" i="22"/>
  <c r="M179" i="22"/>
  <c r="L179" i="22"/>
  <c r="K179" i="22"/>
  <c r="J179" i="22"/>
  <c r="I179" i="22"/>
  <c r="H179" i="22"/>
  <c r="G179" i="22"/>
  <c r="F179" i="22"/>
  <c r="E179" i="22"/>
  <c r="D179" i="22"/>
  <c r="AB178" i="22"/>
  <c r="AA178" i="22"/>
  <c r="Z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AB177" i="22"/>
  <c r="AA177" i="22"/>
  <c r="Z177" i="22"/>
  <c r="Y177" i="22"/>
  <c r="S177" i="22"/>
  <c r="R177" i="22"/>
  <c r="Q177" i="22"/>
  <c r="P177" i="22"/>
  <c r="O177" i="22"/>
  <c r="N177" i="22"/>
  <c r="M177" i="22"/>
  <c r="L177" i="22"/>
  <c r="K177" i="22"/>
  <c r="J177" i="22"/>
  <c r="I177" i="22"/>
  <c r="G177" i="22"/>
  <c r="F177" i="22"/>
  <c r="E177" i="22"/>
  <c r="D177" i="22"/>
  <c r="H177" i="22" s="1"/>
  <c r="AB176" i="22"/>
  <c r="AA176" i="22"/>
  <c r="Z176" i="22"/>
  <c r="Y176" i="22"/>
  <c r="S176" i="22"/>
  <c r="R176" i="22"/>
  <c r="Q176" i="22"/>
  <c r="P176" i="22"/>
  <c r="O176" i="22"/>
  <c r="N176" i="22"/>
  <c r="M176" i="22"/>
  <c r="L176" i="22"/>
  <c r="K176" i="22"/>
  <c r="J176" i="22"/>
  <c r="G176" i="22"/>
  <c r="I176" i="22" s="1"/>
  <c r="F176" i="22"/>
  <c r="E176" i="22"/>
  <c r="H176" i="22" s="1"/>
  <c r="D176" i="22"/>
  <c r="AB175" i="22"/>
  <c r="AA175" i="22"/>
  <c r="Z175" i="22"/>
  <c r="Y175" i="22"/>
  <c r="S175" i="22"/>
  <c r="R175" i="22"/>
  <c r="Q175" i="22"/>
  <c r="P175" i="22"/>
  <c r="O175" i="22"/>
  <c r="N175" i="22"/>
  <c r="M175" i="22"/>
  <c r="L175" i="22"/>
  <c r="K175" i="22"/>
  <c r="J175" i="22"/>
  <c r="H175" i="22"/>
  <c r="G175" i="22"/>
  <c r="F175" i="22"/>
  <c r="I175" i="22" s="1"/>
  <c r="E175" i="22"/>
  <c r="D175" i="22"/>
  <c r="AB174" i="22"/>
  <c r="AA174" i="22"/>
  <c r="Z174" i="22"/>
  <c r="Y174" i="22"/>
  <c r="S174" i="22"/>
  <c r="R174" i="22"/>
  <c r="Q174" i="22"/>
  <c r="P174" i="22"/>
  <c r="O174" i="22"/>
  <c r="N174" i="22"/>
  <c r="M174" i="22"/>
  <c r="L174" i="22"/>
  <c r="K174" i="22"/>
  <c r="J174" i="22"/>
  <c r="G174" i="22"/>
  <c r="I174" i="22" s="1"/>
  <c r="F174" i="22"/>
  <c r="E174" i="22"/>
  <c r="D174" i="22"/>
  <c r="H174" i="22" s="1"/>
  <c r="AB173" i="22"/>
  <c r="AA173" i="22"/>
  <c r="Z173" i="22"/>
  <c r="Y173" i="22"/>
  <c r="S173" i="22"/>
  <c r="R173" i="22"/>
  <c r="Q173" i="22"/>
  <c r="P173" i="22"/>
  <c r="O173" i="22"/>
  <c r="N173" i="22"/>
  <c r="M173" i="22"/>
  <c r="L173" i="22"/>
  <c r="K173" i="22"/>
  <c r="J173" i="22"/>
  <c r="H173" i="22"/>
  <c r="G173" i="22"/>
  <c r="F173" i="22"/>
  <c r="I173" i="22" s="1"/>
  <c r="E173" i="22"/>
  <c r="D173" i="22"/>
  <c r="AB172" i="22"/>
  <c r="AA172" i="22"/>
  <c r="Z172" i="22"/>
  <c r="Y172" i="22"/>
  <c r="S172" i="22"/>
  <c r="R172" i="22"/>
  <c r="Q172" i="22"/>
  <c r="P172" i="22"/>
  <c r="O172" i="22"/>
  <c r="N172" i="22"/>
  <c r="M172" i="22"/>
  <c r="L172" i="22"/>
  <c r="K172" i="22"/>
  <c r="J172" i="22"/>
  <c r="I172" i="22"/>
  <c r="G172" i="22"/>
  <c r="F172" i="22"/>
  <c r="E172" i="22"/>
  <c r="D172" i="22"/>
  <c r="H172" i="22" s="1"/>
  <c r="AB171" i="22"/>
  <c r="AA171" i="22"/>
  <c r="Z171" i="22"/>
  <c r="Y171" i="22"/>
  <c r="S171" i="22"/>
  <c r="R171" i="22"/>
  <c r="Q171" i="22"/>
  <c r="P171" i="22"/>
  <c r="O171" i="22"/>
  <c r="N171" i="22"/>
  <c r="M171" i="22"/>
  <c r="L171" i="22"/>
  <c r="K171" i="22"/>
  <c r="J171" i="22"/>
  <c r="G171" i="22"/>
  <c r="F171" i="22"/>
  <c r="I171" i="22" s="1"/>
  <c r="E171" i="22"/>
  <c r="D171" i="22"/>
  <c r="H171" i="22" s="1"/>
  <c r="AB170" i="22"/>
  <c r="AA170" i="22"/>
  <c r="Z170" i="22"/>
  <c r="Y170" i="22"/>
  <c r="S170" i="22"/>
  <c r="R170" i="22"/>
  <c r="Q170" i="22"/>
  <c r="P170" i="22"/>
  <c r="O170" i="22"/>
  <c r="N170" i="22"/>
  <c r="M170" i="22"/>
  <c r="L170" i="22"/>
  <c r="K170" i="22"/>
  <c r="J170" i="22"/>
  <c r="H170" i="22"/>
  <c r="G170" i="22"/>
  <c r="F170" i="22"/>
  <c r="I170" i="22" s="1"/>
  <c r="E170" i="22"/>
  <c r="D170" i="22"/>
  <c r="AB169" i="22"/>
  <c r="AA169" i="22"/>
  <c r="Z169" i="22"/>
  <c r="Y169" i="22"/>
  <c r="S169" i="22"/>
  <c r="R169" i="22"/>
  <c r="Q169" i="22"/>
  <c r="P169" i="22"/>
  <c r="O169" i="22"/>
  <c r="N169" i="22"/>
  <c r="M169" i="22"/>
  <c r="L169" i="22"/>
  <c r="K169" i="22"/>
  <c r="J169" i="22"/>
  <c r="G169" i="22"/>
  <c r="F169" i="22"/>
  <c r="I169" i="22" s="1"/>
  <c r="E169" i="22"/>
  <c r="D169" i="22"/>
  <c r="H169" i="22" s="1"/>
  <c r="AB168" i="22"/>
  <c r="AA168" i="22"/>
  <c r="Z168" i="22"/>
  <c r="Y168" i="22"/>
  <c r="S168" i="22"/>
  <c r="R168" i="22"/>
  <c r="Q168" i="22"/>
  <c r="P168" i="22"/>
  <c r="O168" i="22"/>
  <c r="N168" i="22"/>
  <c r="M168" i="22"/>
  <c r="L168" i="22"/>
  <c r="K168" i="22"/>
  <c r="J168" i="22"/>
  <c r="H168" i="22"/>
  <c r="G168" i="22"/>
  <c r="F168" i="22"/>
  <c r="I168" i="22" s="1"/>
  <c r="E168" i="22"/>
  <c r="D168" i="22"/>
  <c r="AB167" i="22"/>
  <c r="AA167" i="22"/>
  <c r="Z167" i="22"/>
  <c r="Y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AB166" i="22"/>
  <c r="AA166" i="22"/>
  <c r="Z166" i="22"/>
  <c r="Y166" i="22"/>
  <c r="S166" i="22"/>
  <c r="R166" i="22"/>
  <c r="Q166" i="22"/>
  <c r="P166" i="22"/>
  <c r="O166" i="22"/>
  <c r="N166" i="22"/>
  <c r="M166" i="22"/>
  <c r="L166" i="22"/>
  <c r="K166" i="22"/>
  <c r="J166" i="22"/>
  <c r="I166" i="22"/>
  <c r="H166" i="22"/>
  <c r="G166" i="22"/>
  <c r="F166" i="22"/>
  <c r="E166" i="22"/>
  <c r="D166" i="22"/>
  <c r="AB165" i="22"/>
  <c r="AA165" i="22"/>
  <c r="Z165" i="22"/>
  <c r="Y165" i="22"/>
  <c r="S165" i="22"/>
  <c r="R165" i="22"/>
  <c r="Q165" i="22"/>
  <c r="P165" i="22"/>
  <c r="O165" i="22"/>
  <c r="N165" i="22"/>
  <c r="M165" i="22"/>
  <c r="L165" i="22"/>
  <c r="K165" i="22"/>
  <c r="J165" i="22"/>
  <c r="I165" i="22"/>
  <c r="G165" i="22"/>
  <c r="F165" i="22"/>
  <c r="E165" i="22"/>
  <c r="D165" i="22"/>
  <c r="H165" i="22" s="1"/>
  <c r="AB164" i="22"/>
  <c r="AA164" i="22"/>
  <c r="Z164" i="22"/>
  <c r="Y164" i="22"/>
  <c r="S164" i="22"/>
  <c r="R164" i="22"/>
  <c r="Q164" i="22"/>
  <c r="P164" i="22"/>
  <c r="O164" i="22"/>
  <c r="N164" i="22"/>
  <c r="M164" i="22"/>
  <c r="L164" i="22"/>
  <c r="K164" i="22"/>
  <c r="J164" i="22"/>
  <c r="I164" i="22"/>
  <c r="G164" i="22"/>
  <c r="F164" i="22"/>
  <c r="E164" i="22"/>
  <c r="H164" i="22" s="1"/>
  <c r="D164" i="22"/>
  <c r="AB163" i="22"/>
  <c r="AA163" i="22"/>
  <c r="Z163" i="22"/>
  <c r="Y163" i="22"/>
  <c r="S163" i="22"/>
  <c r="R163" i="22"/>
  <c r="Q163" i="22"/>
  <c r="P163" i="22"/>
  <c r="O163" i="22"/>
  <c r="N163" i="22"/>
  <c r="M163" i="22"/>
  <c r="L163" i="22"/>
  <c r="K163" i="22"/>
  <c r="J163" i="22"/>
  <c r="H163" i="22"/>
  <c r="G163" i="22"/>
  <c r="F163" i="22"/>
  <c r="I163" i="22" s="1"/>
  <c r="E163" i="22"/>
  <c r="D163" i="22"/>
  <c r="AB162" i="22"/>
  <c r="AA162" i="22"/>
  <c r="Z162" i="22"/>
  <c r="Y162" i="22"/>
  <c r="S162" i="22"/>
  <c r="R162" i="22"/>
  <c r="Q162" i="22"/>
  <c r="P162" i="22"/>
  <c r="O162" i="22"/>
  <c r="N162" i="22"/>
  <c r="M162" i="22"/>
  <c r="L162" i="22"/>
  <c r="K162" i="22"/>
  <c r="J162" i="22"/>
  <c r="G162" i="22"/>
  <c r="I162" i="22" s="1"/>
  <c r="F162" i="22"/>
  <c r="E162" i="22"/>
  <c r="D162" i="22"/>
  <c r="H162" i="22" s="1"/>
  <c r="AB161" i="22"/>
  <c r="AA161" i="22"/>
  <c r="Z161" i="22"/>
  <c r="Y161" i="22"/>
  <c r="S161" i="22"/>
  <c r="R161" i="22"/>
  <c r="Q161" i="22"/>
  <c r="P161" i="22"/>
  <c r="O161" i="22"/>
  <c r="N161" i="22"/>
  <c r="M161" i="22"/>
  <c r="L161" i="22"/>
  <c r="K161" i="22"/>
  <c r="J161" i="22"/>
  <c r="H161" i="22"/>
  <c r="G161" i="22"/>
  <c r="F161" i="22"/>
  <c r="I161" i="22" s="1"/>
  <c r="E161" i="22"/>
  <c r="D161" i="22"/>
  <c r="AB160" i="22"/>
  <c r="AA160" i="22"/>
  <c r="Z160" i="22"/>
  <c r="Y160" i="22"/>
  <c r="S160" i="22"/>
  <c r="R160" i="22"/>
  <c r="Q160" i="22"/>
  <c r="P160" i="22"/>
  <c r="O160" i="22"/>
  <c r="N160" i="22"/>
  <c r="M160" i="22"/>
  <c r="L160" i="22"/>
  <c r="K160" i="22"/>
  <c r="J160" i="22"/>
  <c r="I160" i="22"/>
  <c r="G160" i="22"/>
  <c r="F160" i="22"/>
  <c r="E160" i="22"/>
  <c r="D160" i="22"/>
  <c r="H160" i="22" s="1"/>
  <c r="AB159" i="22"/>
  <c r="AA159" i="22"/>
  <c r="Z159" i="22"/>
  <c r="Y159" i="22"/>
  <c r="S159" i="22"/>
  <c r="R159" i="22"/>
  <c r="Q159" i="22"/>
  <c r="P159" i="22"/>
  <c r="O159" i="22"/>
  <c r="N159" i="22"/>
  <c r="M159" i="22"/>
  <c r="L159" i="22"/>
  <c r="K159" i="22"/>
  <c r="J159" i="22"/>
  <c r="G159" i="22"/>
  <c r="F159" i="22"/>
  <c r="I159" i="22" s="1"/>
  <c r="E159" i="22"/>
  <c r="D159" i="22"/>
  <c r="H159" i="22" s="1"/>
  <c r="AB158" i="22"/>
  <c r="AA158" i="22"/>
  <c r="Z158" i="22"/>
  <c r="Y158" i="22"/>
  <c r="S158" i="22"/>
  <c r="R158" i="22"/>
  <c r="Q158" i="22"/>
  <c r="P158" i="22"/>
  <c r="O158" i="22"/>
  <c r="N158" i="22"/>
  <c r="M158" i="22"/>
  <c r="L158" i="22"/>
  <c r="K158" i="22"/>
  <c r="J158" i="22"/>
  <c r="G158" i="22"/>
  <c r="F158" i="22"/>
  <c r="I158" i="22" s="1"/>
  <c r="E158" i="22"/>
  <c r="H158" i="22" s="1"/>
  <c r="D158" i="22"/>
  <c r="AB157" i="22"/>
  <c r="AA157" i="22"/>
  <c r="Z157" i="22"/>
  <c r="Y157" i="22"/>
  <c r="S157" i="22"/>
  <c r="R157" i="22"/>
  <c r="Q157" i="22"/>
  <c r="P157" i="22"/>
  <c r="O157" i="22"/>
  <c r="N157" i="22"/>
  <c r="M157" i="22"/>
  <c r="L157" i="22"/>
  <c r="K157" i="22"/>
  <c r="J157" i="22"/>
  <c r="G157" i="22"/>
  <c r="F157" i="22"/>
  <c r="I157" i="22" s="1"/>
  <c r="E157" i="22"/>
  <c r="D157" i="22"/>
  <c r="H157" i="22" s="1"/>
  <c r="AB156" i="22"/>
  <c r="AA156" i="22"/>
  <c r="Z156" i="22"/>
  <c r="Y156" i="22"/>
  <c r="S156" i="22"/>
  <c r="R156" i="22"/>
  <c r="Q156" i="22"/>
  <c r="P156" i="22"/>
  <c r="O156" i="22"/>
  <c r="N156" i="22"/>
  <c r="M156" i="22"/>
  <c r="L156" i="22"/>
  <c r="K156" i="22"/>
  <c r="J156" i="22"/>
  <c r="H156" i="22"/>
  <c r="G156" i="22"/>
  <c r="F156" i="22"/>
  <c r="I156" i="22" s="1"/>
  <c r="E156" i="22"/>
  <c r="D156" i="22"/>
  <c r="AB155" i="22"/>
  <c r="AA155" i="22"/>
  <c r="Z155" i="22"/>
  <c r="Y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AB154" i="22"/>
  <c r="AA154" i="22"/>
  <c r="Z154" i="22"/>
  <c r="Y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AB153" i="22"/>
  <c r="AA153" i="22"/>
  <c r="Z153" i="22"/>
  <c r="Y153" i="22"/>
  <c r="S153" i="22"/>
  <c r="R153" i="22"/>
  <c r="Q153" i="22"/>
  <c r="P153" i="22"/>
  <c r="O153" i="22"/>
  <c r="N153" i="22"/>
  <c r="M153" i="22"/>
  <c r="L153" i="22"/>
  <c r="K153" i="22"/>
  <c r="J153" i="22"/>
  <c r="I153" i="22"/>
  <c r="G153" i="22"/>
  <c r="F153" i="22"/>
  <c r="E153" i="22"/>
  <c r="D153" i="22"/>
  <c r="H153" i="22" s="1"/>
  <c r="AB152" i="22"/>
  <c r="AA152" i="22"/>
  <c r="Z152" i="22"/>
  <c r="Y152" i="22"/>
  <c r="S152" i="22"/>
  <c r="R152" i="22"/>
  <c r="Q152" i="22"/>
  <c r="P152" i="22"/>
  <c r="O152" i="22"/>
  <c r="N152" i="22"/>
  <c r="M152" i="22"/>
  <c r="L152" i="22"/>
  <c r="K152" i="22"/>
  <c r="J152" i="22"/>
  <c r="I152" i="22"/>
  <c r="G152" i="22"/>
  <c r="F152" i="22"/>
  <c r="E152" i="22"/>
  <c r="H152" i="22" s="1"/>
  <c r="D152" i="22"/>
  <c r="AB151" i="22"/>
  <c r="AA151" i="22"/>
  <c r="Z151" i="22"/>
  <c r="Y151" i="22"/>
  <c r="S151" i="22"/>
  <c r="R151" i="22"/>
  <c r="Q151" i="22"/>
  <c r="P151" i="22"/>
  <c r="O151" i="22"/>
  <c r="N151" i="22"/>
  <c r="M151" i="22"/>
  <c r="L151" i="22"/>
  <c r="K151" i="22"/>
  <c r="J151" i="22"/>
  <c r="H151" i="22"/>
  <c r="G151" i="22"/>
  <c r="F151" i="22"/>
  <c r="I151" i="22" s="1"/>
  <c r="E151" i="22"/>
  <c r="D151" i="22"/>
  <c r="AB150" i="22"/>
  <c r="AA150" i="22"/>
  <c r="Z150" i="22"/>
  <c r="Y150" i="22"/>
  <c r="S150" i="22"/>
  <c r="R150" i="22"/>
  <c r="Q150" i="22"/>
  <c r="P150" i="22"/>
  <c r="O150" i="22"/>
  <c r="N150" i="22"/>
  <c r="M150" i="22"/>
  <c r="L150" i="22"/>
  <c r="K150" i="22"/>
  <c r="J150" i="22"/>
  <c r="G150" i="22"/>
  <c r="I150" i="22" s="1"/>
  <c r="F150" i="22"/>
  <c r="E150" i="22"/>
  <c r="D150" i="22"/>
  <c r="H150" i="22" s="1"/>
  <c r="AB149" i="22"/>
  <c r="AA149" i="22"/>
  <c r="Z149" i="22"/>
  <c r="Y149" i="22"/>
  <c r="S149" i="22"/>
  <c r="R149" i="22"/>
  <c r="Q149" i="22"/>
  <c r="P149" i="22"/>
  <c r="O149" i="22"/>
  <c r="N149" i="22"/>
  <c r="M149" i="22"/>
  <c r="L149" i="22"/>
  <c r="K149" i="22"/>
  <c r="J149" i="22"/>
  <c r="H149" i="22"/>
  <c r="G149" i="22"/>
  <c r="F149" i="22"/>
  <c r="I149" i="22" s="1"/>
  <c r="E149" i="22"/>
  <c r="D149" i="22"/>
  <c r="AB148" i="22"/>
  <c r="AA148" i="22"/>
  <c r="Z148" i="22"/>
  <c r="Y148" i="22"/>
  <c r="S148" i="22"/>
  <c r="R148" i="22"/>
  <c r="Q148" i="22"/>
  <c r="P148" i="22"/>
  <c r="O148" i="22"/>
  <c r="N148" i="22"/>
  <c r="M148" i="22"/>
  <c r="L148" i="22"/>
  <c r="K148" i="22"/>
  <c r="J148" i="22"/>
  <c r="I148" i="22"/>
  <c r="G148" i="22"/>
  <c r="F148" i="22"/>
  <c r="E148" i="22"/>
  <c r="D148" i="22"/>
  <c r="H148" i="22" s="1"/>
  <c r="AB147" i="22"/>
  <c r="AA147" i="22"/>
  <c r="Z147" i="22"/>
  <c r="Y147" i="22"/>
  <c r="S147" i="22"/>
  <c r="R147" i="22"/>
  <c r="Q147" i="22"/>
  <c r="P147" i="22"/>
  <c r="O147" i="22"/>
  <c r="N147" i="22"/>
  <c r="M147" i="22"/>
  <c r="L147" i="22"/>
  <c r="K147" i="22"/>
  <c r="J147" i="22"/>
  <c r="G147" i="22"/>
  <c r="F147" i="22"/>
  <c r="I147" i="22" s="1"/>
  <c r="E147" i="22"/>
  <c r="D147" i="22"/>
  <c r="H147" i="22" s="1"/>
  <c r="AB146" i="22"/>
  <c r="AA146" i="22"/>
  <c r="Z146" i="22"/>
  <c r="Y146" i="22"/>
  <c r="S146" i="22"/>
  <c r="R146" i="22"/>
  <c r="Q146" i="22"/>
  <c r="P146" i="22"/>
  <c r="O146" i="22"/>
  <c r="N146" i="22"/>
  <c r="M146" i="22"/>
  <c r="L146" i="22"/>
  <c r="K146" i="22"/>
  <c r="J146" i="22"/>
  <c r="G146" i="22"/>
  <c r="F146" i="22"/>
  <c r="I146" i="22" s="1"/>
  <c r="E146" i="22"/>
  <c r="H146" i="22" s="1"/>
  <c r="D146" i="22"/>
  <c r="AB145" i="22"/>
  <c r="AA145" i="22"/>
  <c r="Z145" i="22"/>
  <c r="Y145" i="22"/>
  <c r="S145" i="22"/>
  <c r="R145" i="22"/>
  <c r="Q145" i="22"/>
  <c r="P145" i="22"/>
  <c r="O145" i="22"/>
  <c r="N145" i="22"/>
  <c r="M145" i="22"/>
  <c r="L145" i="22"/>
  <c r="K145" i="22"/>
  <c r="J145" i="22"/>
  <c r="G145" i="22"/>
  <c r="F145" i="22"/>
  <c r="I145" i="22" s="1"/>
  <c r="E145" i="22"/>
  <c r="D145" i="22"/>
  <c r="H145" i="22" s="1"/>
  <c r="AB144" i="22"/>
  <c r="AA144" i="22"/>
  <c r="Z144" i="22"/>
  <c r="Y144" i="22"/>
  <c r="S144" i="22"/>
  <c r="R144" i="22"/>
  <c r="Q144" i="22"/>
  <c r="P144" i="22"/>
  <c r="O144" i="22"/>
  <c r="N144" i="22"/>
  <c r="M144" i="22"/>
  <c r="L144" i="22"/>
  <c r="K144" i="22"/>
  <c r="J144" i="22"/>
  <c r="H144" i="22"/>
  <c r="G144" i="22"/>
  <c r="F144" i="22"/>
  <c r="I144" i="22" s="1"/>
  <c r="E144" i="22"/>
  <c r="D144" i="22"/>
  <c r="AB143" i="22"/>
  <c r="AA143" i="22"/>
  <c r="Z143" i="22"/>
  <c r="Y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AB142" i="22"/>
  <c r="AA142" i="22"/>
  <c r="Z142" i="22"/>
  <c r="Y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AB141" i="22"/>
  <c r="AA141" i="22"/>
  <c r="Z141" i="22"/>
  <c r="Y141" i="22"/>
  <c r="S141" i="22"/>
  <c r="R141" i="22"/>
  <c r="Q141" i="22"/>
  <c r="P141" i="22"/>
  <c r="O141" i="22"/>
  <c r="N141" i="22"/>
  <c r="M141" i="22"/>
  <c r="L141" i="22"/>
  <c r="K141" i="22"/>
  <c r="J141" i="22"/>
  <c r="I141" i="22"/>
  <c r="G141" i="22"/>
  <c r="F141" i="22"/>
  <c r="E141" i="22"/>
  <c r="D141" i="22"/>
  <c r="H141" i="22" s="1"/>
  <c r="AB140" i="22"/>
  <c r="AA140" i="22"/>
  <c r="Z140" i="22"/>
  <c r="Y140" i="22"/>
  <c r="S140" i="22"/>
  <c r="R140" i="22"/>
  <c r="Q140" i="22"/>
  <c r="P140" i="22"/>
  <c r="O140" i="22"/>
  <c r="N140" i="22"/>
  <c r="M140" i="22"/>
  <c r="L140" i="22"/>
  <c r="K140" i="22"/>
  <c r="J140" i="22"/>
  <c r="I140" i="22"/>
  <c r="G140" i="22"/>
  <c r="F140" i="22"/>
  <c r="E140" i="22"/>
  <c r="H140" i="22" s="1"/>
  <c r="D140" i="22"/>
  <c r="AB139" i="22"/>
  <c r="AA139" i="22"/>
  <c r="Z139" i="22"/>
  <c r="Y139" i="22"/>
  <c r="S139" i="22"/>
  <c r="R139" i="22"/>
  <c r="Q139" i="22"/>
  <c r="P139" i="22"/>
  <c r="O139" i="22"/>
  <c r="N139" i="22"/>
  <c r="M139" i="22"/>
  <c r="L139" i="22"/>
  <c r="K139" i="22"/>
  <c r="J139" i="22"/>
  <c r="H139" i="22"/>
  <c r="G139" i="22"/>
  <c r="F139" i="22"/>
  <c r="I139" i="22" s="1"/>
  <c r="E139" i="22"/>
  <c r="D139" i="22"/>
  <c r="AB138" i="22"/>
  <c r="AA138" i="22"/>
  <c r="Z138" i="22"/>
  <c r="Y138" i="22"/>
  <c r="S138" i="22"/>
  <c r="R138" i="22"/>
  <c r="Q138" i="22"/>
  <c r="P138" i="22"/>
  <c r="O138" i="22"/>
  <c r="N138" i="22"/>
  <c r="M138" i="22"/>
  <c r="L138" i="22"/>
  <c r="K138" i="22"/>
  <c r="J138" i="22"/>
  <c r="G138" i="22"/>
  <c r="I138" i="22" s="1"/>
  <c r="F138" i="22"/>
  <c r="E138" i="22"/>
  <c r="D138" i="22"/>
  <c r="H138" i="22" s="1"/>
  <c r="AB137" i="22"/>
  <c r="AA137" i="22"/>
  <c r="Z137" i="22"/>
  <c r="Y137" i="22"/>
  <c r="S137" i="22"/>
  <c r="R137" i="22"/>
  <c r="Q137" i="22"/>
  <c r="P137" i="22"/>
  <c r="O137" i="22"/>
  <c r="N137" i="22"/>
  <c r="M137" i="22"/>
  <c r="L137" i="22"/>
  <c r="K137" i="22"/>
  <c r="J137" i="22"/>
  <c r="H137" i="22"/>
  <c r="G137" i="22"/>
  <c r="F137" i="22"/>
  <c r="I137" i="22" s="1"/>
  <c r="E137" i="22"/>
  <c r="D137" i="22"/>
  <c r="AB136" i="22"/>
  <c r="AA136" i="22"/>
  <c r="Z136" i="22"/>
  <c r="S136" i="22"/>
  <c r="R136" i="22"/>
  <c r="Q136" i="22"/>
  <c r="P136" i="22"/>
  <c r="O136" i="22"/>
  <c r="N136" i="22"/>
  <c r="M136" i="22"/>
  <c r="L136" i="22"/>
  <c r="K136" i="22"/>
  <c r="J136" i="22"/>
  <c r="H136" i="22"/>
  <c r="G136" i="22"/>
  <c r="F136" i="22"/>
  <c r="I136" i="22" s="1"/>
  <c r="E136" i="22"/>
  <c r="D136" i="22"/>
  <c r="AB135" i="22"/>
  <c r="AA135" i="22"/>
  <c r="Z135" i="22"/>
  <c r="Y135" i="22"/>
  <c r="S135" i="22"/>
  <c r="R135" i="22"/>
  <c r="Q135" i="22"/>
  <c r="P135" i="22"/>
  <c r="O135" i="22"/>
  <c r="N135" i="22"/>
  <c r="M135" i="22"/>
  <c r="L135" i="22"/>
  <c r="K135" i="22"/>
  <c r="J135" i="22"/>
  <c r="I135" i="22"/>
  <c r="G135" i="22"/>
  <c r="F135" i="22"/>
  <c r="E135" i="22"/>
  <c r="D135" i="22"/>
  <c r="H135" i="22" s="1"/>
  <c r="AB134" i="22"/>
  <c r="AA134" i="22"/>
  <c r="Z134" i="22"/>
  <c r="Y134" i="22"/>
  <c r="S134" i="22"/>
  <c r="R134" i="22"/>
  <c r="Q134" i="22"/>
  <c r="P134" i="22"/>
  <c r="O134" i="22"/>
  <c r="N134" i="22"/>
  <c r="M134" i="22"/>
  <c r="L134" i="22"/>
  <c r="K134" i="22"/>
  <c r="J134" i="22"/>
  <c r="G134" i="22"/>
  <c r="F134" i="22"/>
  <c r="I134" i="22" s="1"/>
  <c r="E134" i="22"/>
  <c r="D134" i="22"/>
  <c r="H134" i="22" s="1"/>
  <c r="AB133" i="22"/>
  <c r="AA133" i="22"/>
  <c r="Z133" i="22"/>
  <c r="Y133" i="22"/>
  <c r="S133" i="22"/>
  <c r="R133" i="22"/>
  <c r="Q133" i="22"/>
  <c r="P133" i="22"/>
  <c r="O133" i="22"/>
  <c r="N133" i="22"/>
  <c r="M133" i="22"/>
  <c r="L133" i="22"/>
  <c r="K133" i="22"/>
  <c r="J133" i="22"/>
  <c r="G133" i="22"/>
  <c r="F133" i="22"/>
  <c r="I133" i="22" s="1"/>
  <c r="E133" i="22"/>
  <c r="H133" i="22" s="1"/>
  <c r="D133" i="22"/>
  <c r="AB132" i="22"/>
  <c r="AA132" i="22"/>
  <c r="Z132" i="22"/>
  <c r="Y132" i="22"/>
  <c r="S132" i="22"/>
  <c r="R132" i="22"/>
  <c r="Q132" i="22"/>
  <c r="P132" i="22"/>
  <c r="O132" i="22"/>
  <c r="N132" i="22"/>
  <c r="M132" i="22"/>
  <c r="L132" i="22"/>
  <c r="K132" i="22"/>
  <c r="J132" i="22"/>
  <c r="G132" i="22"/>
  <c r="F132" i="22"/>
  <c r="I132" i="22" s="1"/>
  <c r="E132" i="22"/>
  <c r="D132" i="22"/>
  <c r="H132" i="22" s="1"/>
  <c r="AB131" i="22"/>
  <c r="AA131" i="22"/>
  <c r="Z131" i="22"/>
  <c r="Y131" i="22"/>
  <c r="S131" i="22"/>
  <c r="R131" i="22"/>
  <c r="Q131" i="22"/>
  <c r="P131" i="22"/>
  <c r="O131" i="22"/>
  <c r="N131" i="22"/>
  <c r="M131" i="22"/>
  <c r="L131" i="22"/>
  <c r="K131" i="22"/>
  <c r="J131" i="22"/>
  <c r="H131" i="22"/>
  <c r="G131" i="22"/>
  <c r="F131" i="22"/>
  <c r="I131" i="22" s="1"/>
  <c r="E131" i="22"/>
  <c r="D131" i="22"/>
  <c r="AB130" i="22"/>
  <c r="AA130" i="22"/>
  <c r="Z130" i="22"/>
  <c r="Y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AB129" i="22"/>
  <c r="AA129" i="22"/>
  <c r="Z129" i="22"/>
  <c r="Y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AB128" i="22"/>
  <c r="AA128" i="22"/>
  <c r="Z128" i="22"/>
  <c r="Y128" i="22"/>
  <c r="S128" i="22"/>
  <c r="R128" i="22"/>
  <c r="Q128" i="22"/>
  <c r="P128" i="22"/>
  <c r="O128" i="22"/>
  <c r="N128" i="22"/>
  <c r="M128" i="22"/>
  <c r="L128" i="22"/>
  <c r="K128" i="22"/>
  <c r="J128" i="22"/>
  <c r="I128" i="22"/>
  <c r="G128" i="22"/>
  <c r="F128" i="22"/>
  <c r="E128" i="22"/>
  <c r="D128" i="22"/>
  <c r="H128" i="22" s="1"/>
  <c r="AB127" i="22"/>
  <c r="AA127" i="22"/>
  <c r="Z127" i="22"/>
  <c r="Y127" i="22"/>
  <c r="S127" i="22"/>
  <c r="R127" i="22"/>
  <c r="Q127" i="22"/>
  <c r="P127" i="22"/>
  <c r="O127" i="22"/>
  <c r="N127" i="22"/>
  <c r="M127" i="22"/>
  <c r="L127" i="22"/>
  <c r="K127" i="22"/>
  <c r="J127" i="22"/>
  <c r="I127" i="22"/>
  <c r="G127" i="22"/>
  <c r="F127" i="22"/>
  <c r="E127" i="22"/>
  <c r="H127" i="22" s="1"/>
  <c r="D127" i="22"/>
  <c r="AB126" i="22"/>
  <c r="AA126" i="22"/>
  <c r="Z126" i="22"/>
  <c r="Y126" i="22"/>
  <c r="S126" i="22"/>
  <c r="R126" i="22"/>
  <c r="Q126" i="22"/>
  <c r="P126" i="22"/>
  <c r="O126" i="22"/>
  <c r="N126" i="22"/>
  <c r="M126" i="22"/>
  <c r="L126" i="22"/>
  <c r="K126" i="22"/>
  <c r="J126" i="22"/>
  <c r="H126" i="22"/>
  <c r="G126" i="22"/>
  <c r="F126" i="22"/>
  <c r="I126" i="22" s="1"/>
  <c r="E126" i="22"/>
  <c r="D126" i="22"/>
  <c r="AB125" i="22"/>
  <c r="AA125" i="22"/>
  <c r="Z125" i="22"/>
  <c r="Y125" i="22"/>
  <c r="S125" i="22"/>
  <c r="R125" i="22"/>
  <c r="Q125" i="22"/>
  <c r="P125" i="22"/>
  <c r="O125" i="22"/>
  <c r="N125" i="22"/>
  <c r="M125" i="22"/>
  <c r="L125" i="22"/>
  <c r="K125" i="22"/>
  <c r="J125" i="22"/>
  <c r="G125" i="22"/>
  <c r="I125" i="22" s="1"/>
  <c r="F125" i="22"/>
  <c r="E125" i="22"/>
  <c r="D125" i="22"/>
  <c r="H125" i="22" s="1"/>
  <c r="AB124" i="22"/>
  <c r="AA124" i="22"/>
  <c r="Z124" i="22"/>
  <c r="Y124" i="22"/>
  <c r="S124" i="22"/>
  <c r="R124" i="22"/>
  <c r="Q124" i="22"/>
  <c r="P124" i="22"/>
  <c r="O124" i="22"/>
  <c r="N124" i="22"/>
  <c r="M124" i="22"/>
  <c r="L124" i="22"/>
  <c r="K124" i="22"/>
  <c r="J124" i="22"/>
  <c r="H124" i="22"/>
  <c r="G124" i="22"/>
  <c r="F124" i="22"/>
  <c r="I124" i="22" s="1"/>
  <c r="E124" i="22"/>
  <c r="D124" i="22"/>
  <c r="AB123" i="22"/>
  <c r="AA123" i="22"/>
  <c r="Z123" i="22"/>
  <c r="Y123" i="22"/>
  <c r="S123" i="22"/>
  <c r="R123" i="22"/>
  <c r="Q123" i="22"/>
  <c r="P123" i="22"/>
  <c r="O123" i="22"/>
  <c r="N123" i="22"/>
  <c r="M123" i="22"/>
  <c r="L123" i="22"/>
  <c r="K123" i="22"/>
  <c r="J123" i="22"/>
  <c r="I123" i="22"/>
  <c r="G123" i="22"/>
  <c r="F123" i="22"/>
  <c r="E123" i="22"/>
  <c r="D123" i="22"/>
  <c r="H123" i="22" s="1"/>
  <c r="AB122" i="22"/>
  <c r="AA122" i="22"/>
  <c r="Z122" i="22"/>
  <c r="Y122" i="22"/>
  <c r="S122" i="22"/>
  <c r="R122" i="22"/>
  <c r="Q122" i="22"/>
  <c r="P122" i="22"/>
  <c r="O122" i="22"/>
  <c r="N122" i="22"/>
  <c r="M122" i="22"/>
  <c r="L122" i="22"/>
  <c r="K122" i="22"/>
  <c r="J122" i="22"/>
  <c r="G122" i="22"/>
  <c r="F122" i="22"/>
  <c r="I122" i="22" s="1"/>
  <c r="E122" i="22"/>
  <c r="D122" i="22"/>
  <c r="H122" i="22" s="1"/>
  <c r="AB121" i="22"/>
  <c r="AA121" i="22"/>
  <c r="Z121" i="22"/>
  <c r="Y121" i="22"/>
  <c r="S121" i="22"/>
  <c r="R121" i="22"/>
  <c r="Q121" i="22"/>
  <c r="P121" i="22"/>
  <c r="O121" i="22"/>
  <c r="N121" i="22"/>
  <c r="M121" i="22"/>
  <c r="L121" i="22"/>
  <c r="K121" i="22"/>
  <c r="J121" i="22"/>
  <c r="G121" i="22"/>
  <c r="F121" i="22"/>
  <c r="I121" i="22" s="1"/>
  <c r="E121" i="22"/>
  <c r="H121" i="22" s="1"/>
  <c r="D121" i="22"/>
  <c r="AB120" i="22"/>
  <c r="AA120" i="22"/>
  <c r="Z120" i="22"/>
  <c r="Y120" i="22"/>
  <c r="S120" i="22"/>
  <c r="R120" i="22"/>
  <c r="Q120" i="22"/>
  <c r="P120" i="22"/>
  <c r="O120" i="22"/>
  <c r="N120" i="22"/>
  <c r="M120" i="22"/>
  <c r="L120" i="22"/>
  <c r="K120" i="22"/>
  <c r="J120" i="22"/>
  <c r="G120" i="22"/>
  <c r="F120" i="22"/>
  <c r="I120" i="22" s="1"/>
  <c r="E120" i="22"/>
  <c r="D120" i="22"/>
  <c r="H120" i="22" s="1"/>
  <c r="AB119" i="22"/>
  <c r="AA119" i="22"/>
  <c r="Z119" i="22"/>
  <c r="Y119" i="22"/>
  <c r="S119" i="22"/>
  <c r="R119" i="22"/>
  <c r="Q119" i="22"/>
  <c r="P119" i="22"/>
  <c r="O119" i="22"/>
  <c r="N119" i="22"/>
  <c r="M119" i="22"/>
  <c r="L119" i="22"/>
  <c r="K119" i="22"/>
  <c r="J119" i="22"/>
  <c r="H119" i="22"/>
  <c r="G119" i="22"/>
  <c r="F119" i="22"/>
  <c r="I119" i="22" s="1"/>
  <c r="E119" i="22"/>
  <c r="D119" i="22"/>
  <c r="AB118" i="22"/>
  <c r="AA118" i="22"/>
  <c r="Z118" i="22"/>
  <c r="Y118" i="22"/>
  <c r="S118" i="22"/>
  <c r="R118" i="22"/>
  <c r="Q118" i="22"/>
  <c r="P118" i="22"/>
  <c r="O118" i="22"/>
  <c r="N118" i="22"/>
  <c r="M118" i="22"/>
  <c r="L118" i="22"/>
  <c r="K118" i="22"/>
  <c r="J118" i="22"/>
  <c r="H118" i="22"/>
  <c r="G118" i="22"/>
  <c r="F118" i="22"/>
  <c r="I118" i="22" s="1"/>
  <c r="E118" i="22"/>
  <c r="D118" i="22"/>
  <c r="AB117" i="22"/>
  <c r="AA117" i="22"/>
  <c r="Z117" i="22"/>
  <c r="Y117" i="22"/>
  <c r="S117" i="22"/>
  <c r="R117" i="22"/>
  <c r="Q117" i="22"/>
  <c r="P117" i="22"/>
  <c r="O117" i="22"/>
  <c r="N117" i="22"/>
  <c r="M117" i="22"/>
  <c r="L117" i="22"/>
  <c r="K117" i="22"/>
  <c r="J117" i="22"/>
  <c r="H117" i="22"/>
  <c r="G117" i="22"/>
  <c r="I117" i="22" s="1"/>
  <c r="F117" i="22"/>
  <c r="E117" i="22"/>
  <c r="D117" i="22"/>
  <c r="AB116" i="22"/>
  <c r="AA116" i="22"/>
  <c r="Z116" i="22"/>
  <c r="Y116" i="22"/>
  <c r="S116" i="22"/>
  <c r="R116" i="22"/>
  <c r="Q116" i="22"/>
  <c r="P116" i="22"/>
  <c r="O116" i="22"/>
  <c r="N116" i="22"/>
  <c r="M116" i="22"/>
  <c r="L116" i="22"/>
  <c r="K116" i="22"/>
  <c r="J116" i="22"/>
  <c r="I116" i="22"/>
  <c r="G116" i="22"/>
  <c r="F116" i="22"/>
  <c r="E116" i="22"/>
  <c r="D116" i="22"/>
  <c r="H116" i="22" s="1"/>
  <c r="AB115" i="22"/>
  <c r="AA115" i="22"/>
  <c r="Z115" i="22"/>
  <c r="Y115" i="22"/>
  <c r="S115" i="22"/>
  <c r="R115" i="22"/>
  <c r="Q115" i="22"/>
  <c r="P115" i="22"/>
  <c r="O115" i="22"/>
  <c r="N115" i="22"/>
  <c r="M115" i="22"/>
  <c r="L115" i="22"/>
  <c r="K115" i="22"/>
  <c r="J115" i="22"/>
  <c r="I115" i="22"/>
  <c r="G115" i="22"/>
  <c r="F115" i="22"/>
  <c r="E115" i="22"/>
  <c r="H115" i="22" s="1"/>
  <c r="D115" i="22"/>
  <c r="AB114" i="22"/>
  <c r="AA114" i="22"/>
  <c r="Z114" i="22"/>
  <c r="Y114" i="22"/>
  <c r="S114" i="22"/>
  <c r="R114" i="22"/>
  <c r="Q114" i="22"/>
  <c r="P114" i="22"/>
  <c r="O114" i="22"/>
  <c r="N114" i="22"/>
  <c r="M114" i="22"/>
  <c r="L114" i="22"/>
  <c r="K114" i="22"/>
  <c r="J114" i="22"/>
  <c r="H114" i="22"/>
  <c r="G114" i="22"/>
  <c r="F114" i="22"/>
  <c r="I114" i="22" s="1"/>
  <c r="E114" i="22"/>
  <c r="D114" i="22"/>
  <c r="AB113" i="22"/>
  <c r="AA113" i="22"/>
  <c r="Z113" i="22"/>
  <c r="Y113" i="22"/>
  <c r="S113" i="22"/>
  <c r="R113" i="22"/>
  <c r="Q113" i="22"/>
  <c r="P113" i="22"/>
  <c r="O113" i="22"/>
  <c r="N113" i="22"/>
  <c r="M113" i="22"/>
  <c r="L113" i="22"/>
  <c r="K113" i="22"/>
  <c r="J113" i="22"/>
  <c r="G113" i="22"/>
  <c r="I113" i="22" s="1"/>
  <c r="F113" i="22"/>
  <c r="E113" i="22"/>
  <c r="D113" i="22"/>
  <c r="H113" i="22" s="1"/>
  <c r="AB112" i="22"/>
  <c r="AA112" i="22"/>
  <c r="Z112" i="22"/>
  <c r="Y112" i="22"/>
  <c r="S112" i="22"/>
  <c r="R112" i="22"/>
  <c r="Q112" i="22"/>
  <c r="P112" i="22"/>
  <c r="O112" i="22"/>
  <c r="N112" i="22"/>
  <c r="M112" i="22"/>
  <c r="L112" i="22"/>
  <c r="K112" i="22"/>
  <c r="J112" i="22"/>
  <c r="H112" i="22"/>
  <c r="G112" i="22"/>
  <c r="F112" i="22"/>
  <c r="I112" i="22" s="1"/>
  <c r="E112" i="22"/>
  <c r="D112" i="22"/>
  <c r="AB111" i="22"/>
  <c r="AA111" i="22"/>
  <c r="Z111" i="22"/>
  <c r="Y111" i="22"/>
  <c r="S111" i="22"/>
  <c r="R111" i="22"/>
  <c r="Q111" i="22"/>
  <c r="P111" i="22"/>
  <c r="O111" i="22"/>
  <c r="N111" i="22"/>
  <c r="M111" i="22"/>
  <c r="L111" i="22"/>
  <c r="K111" i="22"/>
  <c r="J111" i="22"/>
  <c r="I111" i="22"/>
  <c r="G111" i="22"/>
  <c r="F111" i="22"/>
  <c r="E111" i="22"/>
  <c r="D111" i="22"/>
  <c r="H111" i="22" s="1"/>
  <c r="AB110" i="22"/>
  <c r="AA110" i="22"/>
  <c r="Z110" i="22"/>
  <c r="Y110" i="22"/>
  <c r="S110" i="22"/>
  <c r="R110" i="22"/>
  <c r="Q110" i="22"/>
  <c r="P110" i="22"/>
  <c r="O110" i="22"/>
  <c r="N110" i="22"/>
  <c r="M110" i="22"/>
  <c r="L110" i="22"/>
  <c r="K110" i="22"/>
  <c r="J110" i="22"/>
  <c r="G110" i="22"/>
  <c r="F110" i="22"/>
  <c r="I110" i="22" s="1"/>
  <c r="E110" i="22"/>
  <c r="D110" i="22"/>
  <c r="H110" i="22" s="1"/>
  <c r="AB109" i="22"/>
  <c r="AA109" i="22"/>
  <c r="Z109" i="22"/>
  <c r="Y109" i="22"/>
  <c r="S109" i="22"/>
  <c r="R109" i="22"/>
  <c r="Q109" i="22"/>
  <c r="P109" i="22"/>
  <c r="O109" i="22"/>
  <c r="N109" i="22"/>
  <c r="M109" i="22"/>
  <c r="L109" i="22"/>
  <c r="K109" i="22"/>
  <c r="J109" i="22"/>
  <c r="G109" i="22"/>
  <c r="F109" i="22"/>
  <c r="I109" i="22" s="1"/>
  <c r="E109" i="22"/>
  <c r="D109" i="22"/>
  <c r="H109" i="22" s="1"/>
  <c r="AB108" i="22"/>
  <c r="AA108" i="22"/>
  <c r="Z108" i="22"/>
  <c r="Y108" i="22"/>
  <c r="S108" i="22"/>
  <c r="R108" i="22"/>
  <c r="Q108" i="22"/>
  <c r="P108" i="22"/>
  <c r="O108" i="22"/>
  <c r="N108" i="22"/>
  <c r="M108" i="22"/>
  <c r="L108" i="22"/>
  <c r="K108" i="22"/>
  <c r="J108" i="22"/>
  <c r="G108" i="22"/>
  <c r="F108" i="22"/>
  <c r="I108" i="22" s="1"/>
  <c r="E108" i="22"/>
  <c r="D108" i="22"/>
  <c r="H108" i="22" s="1"/>
  <c r="AB107" i="22"/>
  <c r="AA107" i="22"/>
  <c r="Z107" i="22"/>
  <c r="Y107" i="22"/>
  <c r="S107" i="22"/>
  <c r="R107" i="22"/>
  <c r="Q107" i="22"/>
  <c r="P107" i="22"/>
  <c r="O107" i="22"/>
  <c r="N107" i="22"/>
  <c r="M107" i="22"/>
  <c r="L107" i="22"/>
  <c r="K107" i="22"/>
  <c r="J107" i="22"/>
  <c r="H107" i="22"/>
  <c r="G107" i="22"/>
  <c r="F107" i="22"/>
  <c r="I107" i="22" s="1"/>
  <c r="E107" i="22"/>
  <c r="D107" i="22"/>
  <c r="AB106" i="22"/>
  <c r="AA106" i="22"/>
  <c r="Z106" i="22"/>
  <c r="Y106" i="22"/>
  <c r="S106" i="22"/>
  <c r="R106" i="22"/>
  <c r="Q106" i="22"/>
  <c r="P106" i="22"/>
  <c r="O106" i="22"/>
  <c r="N106" i="22"/>
  <c r="M106" i="22"/>
  <c r="L106" i="22"/>
  <c r="K106" i="22"/>
  <c r="J106" i="22"/>
  <c r="H106" i="22"/>
  <c r="G106" i="22"/>
  <c r="F106" i="22"/>
  <c r="I106" i="22" s="1"/>
  <c r="E106" i="22"/>
  <c r="D106" i="22"/>
  <c r="AB105" i="22"/>
  <c r="AA105" i="22"/>
  <c r="Z105" i="22"/>
  <c r="Y105" i="22"/>
  <c r="S105" i="22"/>
  <c r="R105" i="22"/>
  <c r="Q105" i="22"/>
  <c r="P105" i="22"/>
  <c r="O105" i="22"/>
  <c r="N105" i="22"/>
  <c r="M105" i="22"/>
  <c r="L105" i="22"/>
  <c r="K105" i="22"/>
  <c r="J105" i="22"/>
  <c r="H105" i="22"/>
  <c r="G105" i="22"/>
  <c r="I105" i="22" s="1"/>
  <c r="F105" i="22"/>
  <c r="E105" i="22"/>
  <c r="D105" i="22"/>
  <c r="AB104" i="22"/>
  <c r="AA104" i="22"/>
  <c r="Z104" i="22"/>
  <c r="Y104" i="22"/>
  <c r="S104" i="22"/>
  <c r="R104" i="22"/>
  <c r="Q104" i="22"/>
  <c r="P104" i="22"/>
  <c r="O104" i="22"/>
  <c r="N104" i="22"/>
  <c r="M104" i="22"/>
  <c r="L104" i="22"/>
  <c r="K104" i="22"/>
  <c r="J104" i="22"/>
  <c r="G104" i="22"/>
  <c r="I104" i="22" s="1"/>
  <c r="F104" i="22"/>
  <c r="E104" i="22"/>
  <c r="D104" i="22"/>
  <c r="H104" i="22" s="1"/>
  <c r="AB103" i="22"/>
  <c r="AA103" i="22"/>
  <c r="Z103" i="22"/>
  <c r="Y103" i="22"/>
  <c r="S103" i="22"/>
  <c r="R103" i="22"/>
  <c r="Q103" i="22"/>
  <c r="P103" i="22"/>
  <c r="O103" i="22"/>
  <c r="N103" i="22"/>
  <c r="M103" i="22"/>
  <c r="L103" i="22"/>
  <c r="K103" i="22"/>
  <c r="J103" i="22"/>
  <c r="I103" i="22"/>
  <c r="G103" i="22"/>
  <c r="F103" i="22"/>
  <c r="E103" i="22"/>
  <c r="H103" i="22" s="1"/>
  <c r="D103" i="22"/>
  <c r="AB102" i="22"/>
  <c r="AA102" i="22"/>
  <c r="Z102" i="22"/>
  <c r="Y102" i="22"/>
  <c r="S102" i="22"/>
  <c r="R102" i="22"/>
  <c r="Q102" i="22"/>
  <c r="P102" i="22"/>
  <c r="O102" i="22"/>
  <c r="N102" i="22"/>
  <c r="M102" i="22"/>
  <c r="L102" i="22"/>
  <c r="K102" i="22"/>
  <c r="J102" i="22"/>
  <c r="G102" i="22"/>
  <c r="F102" i="22"/>
  <c r="I102" i="22" s="1"/>
  <c r="E102" i="22"/>
  <c r="H102" i="22" s="1"/>
  <c r="D102" i="22"/>
  <c r="AB101" i="22"/>
  <c r="AA101" i="22"/>
  <c r="Z101" i="22"/>
  <c r="Y101" i="22"/>
  <c r="S101" i="22"/>
  <c r="R101" i="22"/>
  <c r="Q101" i="22"/>
  <c r="P101" i="22"/>
  <c r="O101" i="22"/>
  <c r="N101" i="22"/>
  <c r="M101" i="22"/>
  <c r="L101" i="22"/>
  <c r="K101" i="22"/>
  <c r="J101" i="22"/>
  <c r="G101" i="22"/>
  <c r="F101" i="22"/>
  <c r="E101" i="22"/>
  <c r="D101" i="22"/>
  <c r="H101" i="22" s="1"/>
  <c r="AB100" i="22"/>
  <c r="AA100" i="22"/>
  <c r="Z100" i="22"/>
  <c r="Y100" i="22"/>
  <c r="S100" i="22"/>
  <c r="R100" i="22"/>
  <c r="Q100" i="22"/>
  <c r="P100" i="22"/>
  <c r="O100" i="22"/>
  <c r="N100" i="22"/>
  <c r="M100" i="22"/>
  <c r="L100" i="22"/>
  <c r="K100" i="22"/>
  <c r="J100" i="22"/>
  <c r="H100" i="22"/>
  <c r="G100" i="22"/>
  <c r="F100" i="22"/>
  <c r="I100" i="22" s="1"/>
  <c r="E100" i="22"/>
  <c r="D100" i="22"/>
  <c r="AB99" i="22"/>
  <c r="AA99" i="22"/>
  <c r="Z99" i="22"/>
  <c r="Y99" i="22"/>
  <c r="S99" i="22"/>
  <c r="R99" i="22"/>
  <c r="Q99" i="22"/>
  <c r="P99" i="22"/>
  <c r="O99" i="22"/>
  <c r="N99" i="22"/>
  <c r="M99" i="22"/>
  <c r="L99" i="22"/>
  <c r="K99" i="22"/>
  <c r="J99" i="22"/>
  <c r="G99" i="22"/>
  <c r="F99" i="22"/>
  <c r="I99" i="22" s="1"/>
  <c r="E99" i="22"/>
  <c r="D99" i="22"/>
  <c r="H99" i="22" s="1"/>
  <c r="AB98" i="22"/>
  <c r="AA98" i="22"/>
  <c r="Z98" i="22"/>
  <c r="Y98" i="22"/>
  <c r="S98" i="22"/>
  <c r="R98" i="22"/>
  <c r="Q98" i="22"/>
  <c r="P98" i="22"/>
  <c r="O98" i="22"/>
  <c r="N98" i="22"/>
  <c r="M98" i="22"/>
  <c r="L98" i="22"/>
  <c r="K98" i="22"/>
  <c r="J98" i="22"/>
  <c r="G98" i="22"/>
  <c r="I98" i="22" s="1"/>
  <c r="F98" i="22"/>
  <c r="E98" i="22"/>
  <c r="D98" i="22"/>
  <c r="H98" i="22" s="1"/>
  <c r="AB97" i="22"/>
  <c r="AA97" i="22"/>
  <c r="Z97" i="22"/>
  <c r="Y97" i="22"/>
  <c r="S97" i="22"/>
  <c r="R97" i="22"/>
  <c r="Q97" i="22"/>
  <c r="P97" i="22"/>
  <c r="O97" i="22"/>
  <c r="N97" i="22"/>
  <c r="M97" i="22"/>
  <c r="L97" i="22"/>
  <c r="K97" i="22"/>
  <c r="J97" i="22"/>
  <c r="G97" i="22"/>
  <c r="F97" i="22"/>
  <c r="I97" i="22" s="1"/>
  <c r="E97" i="22"/>
  <c r="D97" i="22"/>
  <c r="H97" i="22" s="1"/>
  <c r="AB96" i="22"/>
  <c r="AA96" i="22"/>
  <c r="Z96" i="22"/>
  <c r="Y96" i="22"/>
  <c r="S96" i="22"/>
  <c r="R96" i="22"/>
  <c r="Q96" i="22"/>
  <c r="P96" i="22"/>
  <c r="O96" i="22"/>
  <c r="N96" i="22"/>
  <c r="M96" i="22"/>
  <c r="L96" i="22"/>
  <c r="K96" i="22"/>
  <c r="J96" i="22"/>
  <c r="G96" i="22"/>
  <c r="F96" i="22"/>
  <c r="I96" i="22" s="1"/>
  <c r="E96" i="22"/>
  <c r="D96" i="22"/>
  <c r="AB95" i="22"/>
  <c r="AA95" i="22"/>
  <c r="Z95" i="22"/>
  <c r="Y95" i="22"/>
  <c r="S95" i="22"/>
  <c r="R95" i="22"/>
  <c r="Q95" i="22"/>
  <c r="P95" i="22"/>
  <c r="O95" i="22"/>
  <c r="N95" i="22"/>
  <c r="M95" i="22"/>
  <c r="L95" i="22"/>
  <c r="K95" i="22"/>
  <c r="J95" i="22"/>
  <c r="G95" i="22"/>
  <c r="F95" i="22"/>
  <c r="E95" i="22"/>
  <c r="D95" i="22"/>
  <c r="H95" i="22" s="1"/>
  <c r="AB94" i="22"/>
  <c r="AA94" i="22"/>
  <c r="Z94" i="22"/>
  <c r="Y94" i="22"/>
  <c r="S94" i="22"/>
  <c r="R94" i="22"/>
  <c r="Q94" i="22"/>
  <c r="P94" i="22"/>
  <c r="O94" i="22"/>
  <c r="N94" i="22"/>
  <c r="M94" i="22"/>
  <c r="L94" i="22"/>
  <c r="K94" i="22"/>
  <c r="J94" i="22"/>
  <c r="H94" i="22"/>
  <c r="G94" i="22"/>
  <c r="F94" i="22"/>
  <c r="I94" i="22" s="1"/>
  <c r="E94" i="22"/>
  <c r="D94" i="22"/>
  <c r="AB93" i="22"/>
  <c r="AA93" i="22"/>
  <c r="Z93" i="22"/>
  <c r="Y93" i="22"/>
  <c r="S93" i="22"/>
  <c r="R93" i="22"/>
  <c r="Q93" i="22"/>
  <c r="P93" i="22"/>
  <c r="O93" i="22"/>
  <c r="N93" i="22"/>
  <c r="M93" i="22"/>
  <c r="L93" i="22"/>
  <c r="K93" i="22"/>
  <c r="J93" i="22"/>
  <c r="H93" i="22"/>
  <c r="G93" i="22"/>
  <c r="F93" i="22"/>
  <c r="I93" i="22" s="1"/>
  <c r="E93" i="22"/>
  <c r="D93" i="22"/>
  <c r="AB92" i="22"/>
  <c r="AA92" i="22"/>
  <c r="Z92" i="22"/>
  <c r="Y92" i="22"/>
  <c r="S92" i="22"/>
  <c r="R92" i="22"/>
  <c r="Q92" i="22"/>
  <c r="P92" i="22"/>
  <c r="O92" i="22"/>
  <c r="N92" i="22"/>
  <c r="M92" i="22"/>
  <c r="L92" i="22"/>
  <c r="K92" i="22"/>
  <c r="J92" i="22"/>
  <c r="H92" i="22"/>
  <c r="G92" i="22"/>
  <c r="F92" i="22"/>
  <c r="I92" i="22" s="1"/>
  <c r="E92" i="22"/>
  <c r="D92" i="22"/>
  <c r="AB91" i="22"/>
  <c r="AA91" i="22"/>
  <c r="Z91" i="22"/>
  <c r="Y91" i="22"/>
  <c r="S91" i="22"/>
  <c r="R91" i="22"/>
  <c r="Q91" i="22"/>
  <c r="P91" i="22"/>
  <c r="O91" i="22"/>
  <c r="N91" i="22"/>
  <c r="M91" i="22"/>
  <c r="L91" i="22"/>
  <c r="K91" i="22"/>
  <c r="J91" i="22"/>
  <c r="G91" i="22"/>
  <c r="I91" i="22" s="1"/>
  <c r="F91" i="22"/>
  <c r="E91" i="22"/>
  <c r="D91" i="22"/>
  <c r="H91" i="22" s="1"/>
  <c r="AB90" i="22"/>
  <c r="AA90" i="22"/>
  <c r="Z90" i="22"/>
  <c r="Y90" i="22"/>
  <c r="S90" i="22"/>
  <c r="R90" i="22"/>
  <c r="Q90" i="22"/>
  <c r="P90" i="22"/>
  <c r="O90" i="22"/>
  <c r="N90" i="22"/>
  <c r="M90" i="22"/>
  <c r="L90" i="22"/>
  <c r="K90" i="22"/>
  <c r="J90" i="22"/>
  <c r="I90" i="22"/>
  <c r="H90" i="22"/>
  <c r="G90" i="22"/>
  <c r="F90" i="22"/>
  <c r="E90" i="22"/>
  <c r="D90" i="22"/>
  <c r="AB89" i="22"/>
  <c r="AA89" i="22"/>
  <c r="Z89" i="22"/>
  <c r="Y89" i="22"/>
  <c r="S89" i="22"/>
  <c r="R89" i="22"/>
  <c r="Q89" i="22"/>
  <c r="P89" i="22"/>
  <c r="O89" i="22"/>
  <c r="N89" i="22"/>
  <c r="M89" i="22"/>
  <c r="L89" i="22"/>
  <c r="K89" i="22"/>
  <c r="J89" i="22"/>
  <c r="G89" i="22"/>
  <c r="I89" i="22" s="1"/>
  <c r="F89" i="22"/>
  <c r="E89" i="22"/>
  <c r="D89" i="22"/>
  <c r="H89" i="22" s="1"/>
  <c r="AB88" i="22"/>
  <c r="AA88" i="22"/>
  <c r="Z88" i="22"/>
  <c r="Y88" i="22"/>
  <c r="S88" i="22"/>
  <c r="R88" i="22"/>
  <c r="Q88" i="22"/>
  <c r="P88" i="22"/>
  <c r="O88" i="22"/>
  <c r="N88" i="22"/>
  <c r="M88" i="22"/>
  <c r="L88" i="22"/>
  <c r="K88" i="22"/>
  <c r="J88" i="22"/>
  <c r="H88" i="22"/>
  <c r="G88" i="22"/>
  <c r="F88" i="22"/>
  <c r="I88" i="22" s="1"/>
  <c r="E88" i="22"/>
  <c r="D88" i="22"/>
  <c r="AB87" i="22"/>
  <c r="AA87" i="22"/>
  <c r="Z87" i="22"/>
  <c r="Y87" i="22"/>
  <c r="S87" i="22"/>
  <c r="R87" i="22"/>
  <c r="Q87" i="22"/>
  <c r="P87" i="22"/>
  <c r="O87" i="22"/>
  <c r="N87" i="22"/>
  <c r="M87" i="22"/>
  <c r="L87" i="22"/>
  <c r="K87" i="22"/>
  <c r="J87" i="22"/>
  <c r="H87" i="22"/>
  <c r="G87" i="22"/>
  <c r="F87" i="22"/>
  <c r="I87" i="22" s="1"/>
  <c r="E87" i="22"/>
  <c r="D87" i="22"/>
  <c r="AB86" i="22"/>
  <c r="AA86" i="22"/>
  <c r="Z86" i="22"/>
  <c r="Y86" i="22"/>
  <c r="S86" i="22"/>
  <c r="R86" i="22"/>
  <c r="Q86" i="22"/>
  <c r="P86" i="22"/>
  <c r="O86" i="22"/>
  <c r="N86" i="22"/>
  <c r="M86" i="22"/>
  <c r="L86" i="22"/>
  <c r="K86" i="22"/>
  <c r="J86" i="22"/>
  <c r="G86" i="22"/>
  <c r="F86" i="22"/>
  <c r="I86" i="22" s="1"/>
  <c r="E86" i="22"/>
  <c r="D86" i="22"/>
  <c r="H86" i="22" s="1"/>
  <c r="AB85" i="22"/>
  <c r="AA85" i="22"/>
  <c r="Z85" i="22"/>
  <c r="Y85" i="22"/>
  <c r="S85" i="22"/>
  <c r="R85" i="22"/>
  <c r="Q85" i="22"/>
  <c r="P85" i="22"/>
  <c r="O85" i="22"/>
  <c r="N85" i="22"/>
  <c r="M85" i="22"/>
  <c r="L85" i="22"/>
  <c r="K85" i="22"/>
  <c r="J85" i="22"/>
  <c r="G85" i="22"/>
  <c r="F85" i="22"/>
  <c r="I85" i="22" s="1"/>
  <c r="E85" i="22"/>
  <c r="D85" i="22"/>
  <c r="H85" i="22" s="1"/>
  <c r="AB84" i="22"/>
  <c r="AA84" i="22"/>
  <c r="Z84" i="22"/>
  <c r="Y84" i="22"/>
  <c r="S84" i="22"/>
  <c r="R84" i="22"/>
  <c r="Q84" i="22"/>
  <c r="P84" i="22"/>
  <c r="O84" i="22"/>
  <c r="N84" i="22"/>
  <c r="M84" i="22"/>
  <c r="L84" i="22"/>
  <c r="K84" i="22"/>
  <c r="J84" i="22"/>
  <c r="G84" i="22"/>
  <c r="F84" i="22"/>
  <c r="I84" i="22" s="1"/>
  <c r="E84" i="22"/>
  <c r="D84" i="22"/>
  <c r="H84" i="22" s="1"/>
  <c r="AB83" i="22"/>
  <c r="AA83" i="22"/>
  <c r="Z83" i="22"/>
  <c r="Y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AB82" i="22"/>
  <c r="AA82" i="22"/>
  <c r="Z82" i="22"/>
  <c r="Y82" i="22"/>
  <c r="S82" i="22"/>
  <c r="R82" i="22"/>
  <c r="Q82" i="22"/>
  <c r="P82" i="22"/>
  <c r="O82" i="22"/>
  <c r="N82" i="22"/>
  <c r="M82" i="22"/>
  <c r="L82" i="22"/>
  <c r="K82" i="22"/>
  <c r="J82" i="22"/>
  <c r="G82" i="22"/>
  <c r="F82" i="22"/>
  <c r="I82" i="22" s="1"/>
  <c r="E82" i="22"/>
  <c r="D82" i="22"/>
  <c r="H82" i="22" s="1"/>
  <c r="AB81" i="22"/>
  <c r="AA81" i="22"/>
  <c r="Z81" i="22"/>
  <c r="Y81" i="22"/>
  <c r="S81" i="22"/>
  <c r="R81" i="22"/>
  <c r="Q81" i="22"/>
  <c r="P81" i="22"/>
  <c r="O81" i="22"/>
  <c r="N81" i="22"/>
  <c r="M81" i="22"/>
  <c r="L81" i="22"/>
  <c r="K81" i="22"/>
  <c r="J81" i="22"/>
  <c r="H81" i="22"/>
  <c r="G81" i="22"/>
  <c r="F81" i="22"/>
  <c r="I81" i="22" s="1"/>
  <c r="E81" i="22"/>
  <c r="D81" i="22"/>
  <c r="AB80" i="22"/>
  <c r="AA80" i="22"/>
  <c r="Z80" i="22"/>
  <c r="Y80" i="22"/>
  <c r="S80" i="22"/>
  <c r="R80" i="22"/>
  <c r="Q80" i="22"/>
  <c r="P80" i="22"/>
  <c r="O80" i="22"/>
  <c r="N80" i="22"/>
  <c r="M80" i="22"/>
  <c r="L80" i="22"/>
  <c r="K80" i="22"/>
  <c r="J80" i="22"/>
  <c r="H80" i="22"/>
  <c r="G80" i="22"/>
  <c r="I80" i="22" s="1"/>
  <c r="F80" i="22"/>
  <c r="E80" i="22"/>
  <c r="D80" i="22"/>
  <c r="AB79" i="22"/>
  <c r="AA79" i="22"/>
  <c r="Z79" i="22"/>
  <c r="Y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AB78" i="22"/>
  <c r="AA78" i="22"/>
  <c r="Z78" i="22"/>
  <c r="Y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AB77" i="22"/>
  <c r="AA77" i="22"/>
  <c r="Z77" i="22"/>
  <c r="Y77" i="22"/>
  <c r="S77" i="22"/>
  <c r="R77" i="22"/>
  <c r="Q77" i="22"/>
  <c r="P77" i="22"/>
  <c r="O77" i="22"/>
  <c r="N77" i="22"/>
  <c r="M77" i="22"/>
  <c r="L77" i="22"/>
  <c r="K77" i="22"/>
  <c r="J77" i="22"/>
  <c r="H77" i="22"/>
  <c r="G77" i="22"/>
  <c r="I77" i="22" s="1"/>
  <c r="F77" i="22"/>
  <c r="E77" i="22"/>
  <c r="D77" i="22"/>
  <c r="AB76" i="22"/>
  <c r="AA76" i="22"/>
  <c r="Z76" i="22"/>
  <c r="Y76" i="22"/>
  <c r="S76" i="22"/>
  <c r="R76" i="22"/>
  <c r="Q76" i="22"/>
  <c r="P76" i="22"/>
  <c r="O76" i="22"/>
  <c r="N76" i="22"/>
  <c r="M76" i="22"/>
  <c r="L76" i="22"/>
  <c r="K76" i="22"/>
  <c r="J76" i="22"/>
  <c r="H76" i="22"/>
  <c r="G76" i="22"/>
  <c r="I76" i="22" s="1"/>
  <c r="F76" i="22"/>
  <c r="E76" i="22"/>
  <c r="D76" i="22"/>
  <c r="AB75" i="22"/>
  <c r="AA75" i="22"/>
  <c r="Z75" i="22"/>
  <c r="Y75" i="22"/>
  <c r="S75" i="22"/>
  <c r="R75" i="22"/>
  <c r="Q75" i="22"/>
  <c r="P75" i="22"/>
  <c r="O75" i="22"/>
  <c r="N75" i="22"/>
  <c r="M75" i="22"/>
  <c r="L75" i="22"/>
  <c r="K75" i="22"/>
  <c r="J75" i="22"/>
  <c r="I75" i="22"/>
  <c r="G75" i="22"/>
  <c r="F75" i="22"/>
  <c r="E75" i="22"/>
  <c r="D75" i="22"/>
  <c r="H75" i="22" s="1"/>
  <c r="AB74" i="22"/>
  <c r="AA74" i="22"/>
  <c r="Z74" i="22"/>
  <c r="Y74" i="22"/>
  <c r="S74" i="22"/>
  <c r="R74" i="22"/>
  <c r="Q74" i="22"/>
  <c r="P74" i="22"/>
  <c r="O74" i="22"/>
  <c r="N74" i="22"/>
  <c r="M74" i="22"/>
  <c r="L74" i="22"/>
  <c r="K74" i="22"/>
  <c r="J74" i="22"/>
  <c r="I74" i="22"/>
  <c r="G74" i="22"/>
  <c r="F74" i="22"/>
  <c r="E74" i="22"/>
  <c r="H74" i="22" s="1"/>
  <c r="D74" i="22"/>
  <c r="AB73" i="22"/>
  <c r="AA73" i="22"/>
  <c r="Z73" i="22"/>
  <c r="Y73" i="22"/>
  <c r="S73" i="22"/>
  <c r="R73" i="22"/>
  <c r="Q73" i="22"/>
  <c r="P73" i="22"/>
  <c r="O73" i="22"/>
  <c r="N73" i="22"/>
  <c r="M73" i="22"/>
  <c r="L73" i="22"/>
  <c r="K73" i="22"/>
  <c r="J73" i="22"/>
  <c r="G73" i="22"/>
  <c r="F73" i="22"/>
  <c r="I73" i="22" s="1"/>
  <c r="E73" i="22"/>
  <c r="D73" i="22"/>
  <c r="H73" i="22" s="1"/>
  <c r="AB72" i="22"/>
  <c r="AA72" i="22"/>
  <c r="Z72" i="22"/>
  <c r="Y72" i="22"/>
  <c r="S72" i="22"/>
  <c r="R72" i="22"/>
  <c r="Q72" i="22"/>
  <c r="P72" i="22"/>
  <c r="O72" i="22"/>
  <c r="N72" i="22"/>
  <c r="M72" i="22"/>
  <c r="L72" i="22"/>
  <c r="K72" i="22"/>
  <c r="J72" i="22"/>
  <c r="G72" i="22"/>
  <c r="F72" i="22"/>
  <c r="I72" i="22" s="1"/>
  <c r="E72" i="22"/>
  <c r="D72" i="22"/>
  <c r="H72" i="22" s="1"/>
  <c r="AB71" i="22"/>
  <c r="AA71" i="22"/>
  <c r="Z71" i="22"/>
  <c r="Y71" i="22"/>
  <c r="S71" i="22"/>
  <c r="R71" i="22"/>
  <c r="Q71" i="22"/>
  <c r="P71" i="22"/>
  <c r="O71" i="22"/>
  <c r="N71" i="22"/>
  <c r="M71" i="22"/>
  <c r="L71" i="22"/>
  <c r="K71" i="22"/>
  <c r="J71" i="22"/>
  <c r="H71" i="22"/>
  <c r="G71" i="22"/>
  <c r="F71" i="22"/>
  <c r="I71" i="22" s="1"/>
  <c r="E71" i="22"/>
  <c r="D71" i="22"/>
  <c r="AB70" i="22"/>
  <c r="AA70" i="22"/>
  <c r="Z70" i="22"/>
  <c r="Y70" i="22"/>
  <c r="S70" i="22"/>
  <c r="R70" i="22"/>
  <c r="Q70" i="22"/>
  <c r="P70" i="22"/>
  <c r="O70" i="22"/>
  <c r="N70" i="22"/>
  <c r="M70" i="22"/>
  <c r="L70" i="22"/>
  <c r="K70" i="22"/>
  <c r="J70" i="22"/>
  <c r="H70" i="22"/>
  <c r="G70" i="22"/>
  <c r="I70" i="22" s="1"/>
  <c r="F70" i="22"/>
  <c r="E70" i="22"/>
  <c r="D70" i="22"/>
  <c r="AB69" i="22"/>
  <c r="AA69" i="22"/>
  <c r="Z69" i="22"/>
  <c r="Y69" i="22"/>
  <c r="S69" i="22"/>
  <c r="R69" i="22"/>
  <c r="Q69" i="22"/>
  <c r="P69" i="22"/>
  <c r="O69" i="22"/>
  <c r="N69" i="22"/>
  <c r="M69" i="22"/>
  <c r="L69" i="22"/>
  <c r="K69" i="22"/>
  <c r="J69" i="22"/>
  <c r="H69" i="22"/>
  <c r="G69" i="22"/>
  <c r="I69" i="22" s="1"/>
  <c r="F69" i="22"/>
  <c r="E69" i="22"/>
  <c r="D69" i="22"/>
  <c r="AB68" i="22"/>
  <c r="AA68" i="22"/>
  <c r="Z68" i="22"/>
  <c r="Y68" i="22"/>
  <c r="S68" i="22"/>
  <c r="R68" i="22"/>
  <c r="Q68" i="22"/>
  <c r="P68" i="22"/>
  <c r="O68" i="22"/>
  <c r="N68" i="22"/>
  <c r="M68" i="22"/>
  <c r="L68" i="22"/>
  <c r="K68" i="22"/>
  <c r="J68" i="22"/>
  <c r="I68" i="22"/>
  <c r="H68" i="22"/>
  <c r="G68" i="22"/>
  <c r="F68" i="22"/>
  <c r="E68" i="22"/>
  <c r="D68" i="22"/>
  <c r="AB67" i="22"/>
  <c r="AA67" i="22"/>
  <c r="Z67" i="22"/>
  <c r="Y67" i="22"/>
  <c r="S67" i="22"/>
  <c r="R67" i="22"/>
  <c r="Q67" i="22"/>
  <c r="P67" i="22"/>
  <c r="O67" i="22"/>
  <c r="N67" i="22"/>
  <c r="M67" i="22"/>
  <c r="L67" i="22"/>
  <c r="K67" i="22"/>
  <c r="J67" i="22"/>
  <c r="I67" i="22"/>
  <c r="H67" i="22"/>
  <c r="G67" i="22"/>
  <c r="F67" i="22"/>
  <c r="E67" i="22"/>
  <c r="D67" i="22"/>
  <c r="AB66" i="22"/>
  <c r="AA66" i="22"/>
  <c r="Z66" i="22"/>
  <c r="Y66" i="22"/>
  <c r="S66" i="22"/>
  <c r="R66" i="22"/>
  <c r="Q66" i="22"/>
  <c r="P66" i="22"/>
  <c r="O66" i="22"/>
  <c r="N66" i="22"/>
  <c r="M66" i="22"/>
  <c r="L66" i="22"/>
  <c r="K66" i="22"/>
  <c r="J66" i="22"/>
  <c r="H66" i="22"/>
  <c r="G66" i="22"/>
  <c r="F66" i="22"/>
  <c r="I66" i="22" s="1"/>
  <c r="E66" i="22"/>
  <c r="D66" i="22"/>
  <c r="AB65" i="22"/>
  <c r="AA65" i="22"/>
  <c r="Z65" i="22"/>
  <c r="Y65" i="22"/>
  <c r="S65" i="22"/>
  <c r="R65" i="22"/>
  <c r="Q65" i="22"/>
  <c r="P65" i="22"/>
  <c r="O65" i="22"/>
  <c r="N65" i="22"/>
  <c r="M65" i="22"/>
  <c r="L65" i="22"/>
  <c r="K65" i="22"/>
  <c r="J65" i="22"/>
  <c r="H65" i="22"/>
  <c r="G65" i="22"/>
  <c r="I65" i="22" s="1"/>
  <c r="F65" i="22"/>
  <c r="E65" i="22"/>
  <c r="D65" i="22"/>
  <c r="AB64" i="22"/>
  <c r="AA64" i="22"/>
  <c r="Z64" i="22"/>
  <c r="Y64" i="22"/>
  <c r="S64" i="22"/>
  <c r="R64" i="22"/>
  <c r="Q64" i="22"/>
  <c r="P64" i="22"/>
  <c r="O64" i="22"/>
  <c r="N64" i="22"/>
  <c r="M64" i="22"/>
  <c r="L64" i="22"/>
  <c r="K64" i="22"/>
  <c r="J64" i="22"/>
  <c r="I64" i="22"/>
  <c r="H64" i="22"/>
  <c r="G64" i="22"/>
  <c r="F64" i="22"/>
  <c r="E64" i="22"/>
  <c r="D64" i="22"/>
  <c r="AB63" i="22"/>
  <c r="AA63" i="22"/>
  <c r="Z63" i="22"/>
  <c r="Y63" i="22"/>
  <c r="S63" i="22"/>
  <c r="R63" i="22"/>
  <c r="Q63" i="22"/>
  <c r="P63" i="22"/>
  <c r="O63" i="22"/>
  <c r="N63" i="22"/>
  <c r="M63" i="22"/>
  <c r="L63" i="22"/>
  <c r="K63" i="22"/>
  <c r="J63" i="22"/>
  <c r="I63" i="22"/>
  <c r="G63" i="22"/>
  <c r="F63" i="22"/>
  <c r="E63" i="22"/>
  <c r="D63" i="22"/>
  <c r="H63" i="22" s="1"/>
  <c r="AB62" i="22"/>
  <c r="AA62" i="22"/>
  <c r="Z62" i="22"/>
  <c r="Y62" i="22"/>
  <c r="S62" i="22"/>
  <c r="R62" i="22"/>
  <c r="Q62" i="22"/>
  <c r="P62" i="22"/>
  <c r="O62" i="22"/>
  <c r="N62" i="22"/>
  <c r="M62" i="22"/>
  <c r="L62" i="22"/>
  <c r="K62" i="22"/>
  <c r="J62" i="22"/>
  <c r="G62" i="22"/>
  <c r="F62" i="22"/>
  <c r="I62" i="22" s="1"/>
  <c r="E62" i="22"/>
  <c r="D62" i="22"/>
  <c r="H62" i="22" s="1"/>
  <c r="AB61" i="22"/>
  <c r="AA61" i="22"/>
  <c r="Z61" i="22"/>
  <c r="Y61" i="22"/>
  <c r="S61" i="22"/>
  <c r="R61" i="22"/>
  <c r="Q61" i="22"/>
  <c r="P61" i="22"/>
  <c r="O61" i="22"/>
  <c r="N61" i="22"/>
  <c r="M61" i="22"/>
  <c r="L61" i="22"/>
  <c r="K61" i="22"/>
  <c r="J61" i="22"/>
  <c r="G61" i="22"/>
  <c r="F61" i="22"/>
  <c r="I61" i="22" s="1"/>
  <c r="E61" i="22"/>
  <c r="D61" i="22"/>
  <c r="H61" i="22" s="1"/>
  <c r="AB60" i="22"/>
  <c r="AA60" i="22"/>
  <c r="Z60" i="22"/>
  <c r="Y60" i="22"/>
  <c r="S60" i="22"/>
  <c r="R60" i="22"/>
  <c r="Q60" i="22"/>
  <c r="P60" i="22"/>
  <c r="O60" i="22"/>
  <c r="N60" i="22"/>
  <c r="M60" i="22"/>
  <c r="L60" i="22"/>
  <c r="K60" i="22"/>
  <c r="J60" i="22"/>
  <c r="G60" i="22"/>
  <c r="F60" i="22"/>
  <c r="I60" i="22" s="1"/>
  <c r="E60" i="22"/>
  <c r="D60" i="22"/>
  <c r="H60" i="22" s="1"/>
  <c r="AB59" i="22"/>
  <c r="AA59" i="22"/>
  <c r="Z59" i="22"/>
  <c r="Y59" i="22"/>
  <c r="S59" i="22"/>
  <c r="R59" i="22"/>
  <c r="Q59" i="22"/>
  <c r="P59" i="22"/>
  <c r="O59" i="22"/>
  <c r="N59" i="22"/>
  <c r="M59" i="22"/>
  <c r="L59" i="22"/>
  <c r="K59" i="22"/>
  <c r="J59" i="22"/>
  <c r="H59" i="22"/>
  <c r="G59" i="22"/>
  <c r="F59" i="22"/>
  <c r="I59" i="22" s="1"/>
  <c r="E59" i="22"/>
  <c r="D59" i="22"/>
  <c r="AB58" i="22"/>
  <c r="AA58" i="22"/>
  <c r="Z58" i="22"/>
  <c r="Y58" i="22"/>
  <c r="S58" i="22"/>
  <c r="R58" i="22"/>
  <c r="Q58" i="22"/>
  <c r="P58" i="22"/>
  <c r="O58" i="22"/>
  <c r="N58" i="22"/>
  <c r="M58" i="22"/>
  <c r="L58" i="22"/>
  <c r="K58" i="22"/>
  <c r="J58" i="22"/>
  <c r="I58" i="22"/>
  <c r="H58" i="22"/>
  <c r="G58" i="22"/>
  <c r="F58" i="22"/>
  <c r="E58" i="22"/>
  <c r="D58" i="22"/>
  <c r="AB57" i="22"/>
  <c r="AA57" i="22"/>
  <c r="Z57" i="22"/>
  <c r="Y57" i="22"/>
  <c r="S57" i="22"/>
  <c r="R57" i="22"/>
  <c r="Q57" i="22"/>
  <c r="P57" i="22"/>
  <c r="O57" i="22"/>
  <c r="N57" i="22"/>
  <c r="M57" i="22"/>
  <c r="L57" i="22"/>
  <c r="K57" i="22"/>
  <c r="J57" i="22"/>
  <c r="H57" i="22"/>
  <c r="G57" i="22"/>
  <c r="I57" i="22" s="1"/>
  <c r="F57" i="22"/>
  <c r="E57" i="22"/>
  <c r="D57" i="22"/>
  <c r="AB56" i="22"/>
  <c r="AA56" i="22"/>
  <c r="Z56" i="22"/>
  <c r="Y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AB55" i="22"/>
  <c r="AA55" i="22"/>
  <c r="Z55" i="22"/>
  <c r="Y55" i="22"/>
  <c r="S55" i="22"/>
  <c r="R55" i="22"/>
  <c r="Q55" i="22"/>
  <c r="P55" i="22"/>
  <c r="O55" i="22"/>
  <c r="N55" i="22"/>
  <c r="M55" i="22"/>
  <c r="L55" i="22"/>
  <c r="K55" i="22"/>
  <c r="J55" i="22"/>
  <c r="G55" i="22"/>
  <c r="F55" i="22"/>
  <c r="I55" i="22" s="1"/>
  <c r="E55" i="22"/>
  <c r="H55" i="22" s="1"/>
  <c r="D55" i="22"/>
  <c r="AB54" i="22"/>
  <c r="AA54" i="22"/>
  <c r="Z54" i="22"/>
  <c r="Y54" i="22"/>
  <c r="S54" i="22"/>
  <c r="R54" i="22"/>
  <c r="Q54" i="22"/>
  <c r="P54" i="22"/>
  <c r="O54" i="22"/>
  <c r="N54" i="22"/>
  <c r="M54" i="22"/>
  <c r="L54" i="22"/>
  <c r="K54" i="22"/>
  <c r="J54" i="22"/>
  <c r="H54" i="22"/>
  <c r="G54" i="22"/>
  <c r="F54" i="22"/>
  <c r="I54" i="22" s="1"/>
  <c r="E54" i="22"/>
  <c r="D54" i="22"/>
  <c r="AB53" i="22"/>
  <c r="AA53" i="22"/>
  <c r="Z53" i="22"/>
  <c r="Y53" i="22"/>
  <c r="S53" i="22"/>
  <c r="R53" i="22"/>
  <c r="Q53" i="22"/>
  <c r="P53" i="22"/>
  <c r="O53" i="22"/>
  <c r="N53" i="22"/>
  <c r="M53" i="22"/>
  <c r="L53" i="22"/>
  <c r="K53" i="22"/>
  <c r="J53" i="22"/>
  <c r="H53" i="22"/>
  <c r="G53" i="22"/>
  <c r="I53" i="22" s="1"/>
  <c r="F53" i="22"/>
  <c r="E53" i="22"/>
  <c r="D53" i="22"/>
  <c r="AB52" i="22"/>
  <c r="AA52" i="22"/>
  <c r="Z52" i="22"/>
  <c r="Y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AB51" i="22"/>
  <c r="AA51" i="22"/>
  <c r="Z51" i="22"/>
  <c r="Y51" i="22"/>
  <c r="S51" i="22"/>
  <c r="R51" i="22"/>
  <c r="Q51" i="22"/>
  <c r="P51" i="22"/>
  <c r="O51" i="22"/>
  <c r="N51" i="22"/>
  <c r="M51" i="22"/>
  <c r="L51" i="22"/>
  <c r="K51" i="22"/>
  <c r="J51" i="22"/>
  <c r="I51" i="22"/>
  <c r="G51" i="22"/>
  <c r="F51" i="22"/>
  <c r="E51" i="22"/>
  <c r="D51" i="22"/>
  <c r="H51" i="22" s="1"/>
  <c r="AB50" i="22"/>
  <c r="AA50" i="22"/>
  <c r="Z50" i="22"/>
  <c r="Y50" i="22"/>
  <c r="S50" i="22"/>
  <c r="R50" i="22"/>
  <c r="Q50" i="22"/>
  <c r="P50" i="22"/>
  <c r="O50" i="22"/>
  <c r="N50" i="22"/>
  <c r="M50" i="22"/>
  <c r="L50" i="22"/>
  <c r="K50" i="22"/>
  <c r="J50" i="22"/>
  <c r="G50" i="22"/>
  <c r="F50" i="22"/>
  <c r="I50" i="22" s="1"/>
  <c r="E50" i="22"/>
  <c r="D50" i="22"/>
  <c r="H50" i="22" s="1"/>
  <c r="AB49" i="22"/>
  <c r="AA49" i="22"/>
  <c r="Z49" i="22"/>
  <c r="Y49" i="22"/>
  <c r="S49" i="22"/>
  <c r="R49" i="22"/>
  <c r="Q49" i="22"/>
  <c r="P49" i="22"/>
  <c r="O49" i="22"/>
  <c r="N49" i="22"/>
  <c r="M49" i="22"/>
  <c r="L49" i="22"/>
  <c r="K49" i="22"/>
  <c r="J49" i="22"/>
  <c r="G49" i="22"/>
  <c r="F49" i="22"/>
  <c r="I49" i="22" s="1"/>
  <c r="E49" i="22"/>
  <c r="D49" i="22"/>
  <c r="H49" i="22" s="1"/>
  <c r="AB48" i="22"/>
  <c r="AA48" i="22"/>
  <c r="Z48" i="22"/>
  <c r="Y48" i="22"/>
  <c r="S48" i="22"/>
  <c r="R48" i="22"/>
  <c r="Q48" i="22"/>
  <c r="P48" i="22"/>
  <c r="O48" i="22"/>
  <c r="N48" i="22"/>
  <c r="M48" i="22"/>
  <c r="L48" i="22"/>
  <c r="K48" i="22"/>
  <c r="J48" i="22"/>
  <c r="G48" i="22"/>
  <c r="F48" i="22"/>
  <c r="E48" i="22"/>
  <c r="D48" i="22"/>
  <c r="H48" i="22" s="1"/>
  <c r="AB47" i="22"/>
  <c r="AA47" i="22"/>
  <c r="Z47" i="22"/>
  <c r="Y47" i="22"/>
  <c r="S47" i="22"/>
  <c r="R47" i="22"/>
  <c r="Q47" i="22"/>
  <c r="P47" i="22"/>
  <c r="O47" i="22"/>
  <c r="N47" i="22"/>
  <c r="M47" i="22"/>
  <c r="L47" i="22"/>
  <c r="K47" i="22"/>
  <c r="J47" i="22"/>
  <c r="H47" i="22"/>
  <c r="G47" i="22"/>
  <c r="F47" i="22"/>
  <c r="I47" i="22" s="1"/>
  <c r="E47" i="22"/>
  <c r="D47" i="22"/>
  <c r="AB46" i="22"/>
  <c r="AA46" i="22"/>
  <c r="Z46" i="22"/>
  <c r="S46" i="22"/>
  <c r="R46" i="22"/>
  <c r="Q46" i="22"/>
  <c r="P46" i="22"/>
  <c r="O46" i="22"/>
  <c r="N46" i="22"/>
  <c r="M46" i="22"/>
  <c r="L46" i="22"/>
  <c r="K46" i="22"/>
  <c r="J46" i="22"/>
  <c r="H46" i="22"/>
  <c r="G46" i="22"/>
  <c r="F46" i="22"/>
  <c r="I46" i="22" s="1"/>
  <c r="E46" i="22"/>
  <c r="D46" i="22"/>
  <c r="AB45" i="22"/>
  <c r="AA45" i="22"/>
  <c r="Z45" i="22"/>
  <c r="S45" i="22"/>
  <c r="R45" i="22"/>
  <c r="Q45" i="22"/>
  <c r="P45" i="22"/>
  <c r="O45" i="22"/>
  <c r="N45" i="22"/>
  <c r="M45" i="22"/>
  <c r="L45" i="22"/>
  <c r="K45" i="22"/>
  <c r="J45" i="22"/>
  <c r="H45" i="22"/>
  <c r="G45" i="22"/>
  <c r="F45" i="22"/>
  <c r="E45" i="22"/>
  <c r="D45" i="22"/>
  <c r="AB44" i="22"/>
  <c r="AA44" i="22"/>
  <c r="Z44" i="22"/>
  <c r="Y44" i="22"/>
  <c r="S44" i="22"/>
  <c r="R44" i="22"/>
  <c r="Q44" i="22"/>
  <c r="P44" i="22"/>
  <c r="O44" i="22"/>
  <c r="N44" i="22"/>
  <c r="M44" i="22"/>
  <c r="L44" i="22"/>
  <c r="K44" i="22"/>
  <c r="J44" i="22"/>
  <c r="H44" i="22"/>
  <c r="G44" i="22"/>
  <c r="I44" i="22" s="1"/>
  <c r="F44" i="22"/>
  <c r="E44" i="22"/>
  <c r="D44" i="22"/>
  <c r="AB43" i="22"/>
  <c r="AA43" i="22"/>
  <c r="Z43" i="22"/>
  <c r="Y43" i="22"/>
  <c r="S43" i="22"/>
  <c r="R43" i="22"/>
  <c r="Q43" i="22"/>
  <c r="P43" i="22"/>
  <c r="O43" i="22"/>
  <c r="N43" i="22"/>
  <c r="M43" i="22"/>
  <c r="L43" i="22"/>
  <c r="K43" i="22"/>
  <c r="J43" i="22"/>
  <c r="H43" i="22"/>
  <c r="G43" i="22"/>
  <c r="I43" i="22" s="1"/>
  <c r="F43" i="22"/>
  <c r="E43" i="22"/>
  <c r="D43" i="22"/>
  <c r="AB42" i="22"/>
  <c r="AA42" i="22"/>
  <c r="Z42" i="22"/>
  <c r="Y42" i="22"/>
  <c r="S42" i="22"/>
  <c r="R42" i="22"/>
  <c r="Q42" i="22"/>
  <c r="V42" i="22" s="1"/>
  <c r="P42" i="22"/>
  <c r="O42" i="22"/>
  <c r="N42" i="22"/>
  <c r="M42" i="22"/>
  <c r="L42" i="22"/>
  <c r="K42" i="22"/>
  <c r="J42" i="22"/>
  <c r="I42" i="22"/>
  <c r="G42" i="22"/>
  <c r="F42" i="22"/>
  <c r="E42" i="22"/>
  <c r="H42" i="22" s="1"/>
  <c r="D42" i="22"/>
  <c r="AB41" i="22"/>
  <c r="AA41" i="22"/>
  <c r="Z41" i="22"/>
  <c r="Y41" i="22"/>
  <c r="S41" i="22"/>
  <c r="R41" i="22"/>
  <c r="W41" i="22" s="1"/>
  <c r="Q41" i="22"/>
  <c r="P41" i="22"/>
  <c r="O41" i="22"/>
  <c r="N41" i="22"/>
  <c r="M41" i="22"/>
  <c r="L41" i="22"/>
  <c r="K41" i="22"/>
  <c r="J41" i="22"/>
  <c r="G41" i="22"/>
  <c r="F41" i="22"/>
  <c r="I41" i="22" s="1"/>
  <c r="E41" i="22"/>
  <c r="H41" i="22" s="1"/>
  <c r="D41" i="22"/>
  <c r="AB40" i="22"/>
  <c r="AA40" i="22"/>
  <c r="Z40" i="22"/>
  <c r="Y40" i="22"/>
  <c r="S40" i="22"/>
  <c r="R40" i="22"/>
  <c r="Q40" i="22"/>
  <c r="P40" i="22"/>
  <c r="O40" i="22"/>
  <c r="N40" i="22"/>
  <c r="M40" i="22"/>
  <c r="L40" i="22"/>
  <c r="K40" i="22"/>
  <c r="J40" i="22"/>
  <c r="H40" i="22"/>
  <c r="G40" i="22"/>
  <c r="F40" i="22"/>
  <c r="E40" i="22"/>
  <c r="D40" i="22"/>
  <c r="AB39" i="22"/>
  <c r="AA39" i="22"/>
  <c r="Z39" i="22"/>
  <c r="Y39" i="22"/>
  <c r="S39" i="22"/>
  <c r="R39" i="22"/>
  <c r="Q39" i="22"/>
  <c r="P39" i="22"/>
  <c r="O39" i="22"/>
  <c r="N39" i="22"/>
  <c r="M39" i="22"/>
  <c r="L39" i="22"/>
  <c r="K39" i="22"/>
  <c r="J39" i="22"/>
  <c r="H39" i="22"/>
  <c r="G39" i="22"/>
  <c r="I39" i="22" s="1"/>
  <c r="F39" i="22"/>
  <c r="E39" i="22"/>
  <c r="D39" i="22"/>
  <c r="AB38" i="22"/>
  <c r="AA38" i="22"/>
  <c r="Z38" i="22"/>
  <c r="Y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AB37" i="22"/>
  <c r="AA37" i="22"/>
  <c r="Z37" i="22"/>
  <c r="Y37" i="22"/>
  <c r="S37" i="22"/>
  <c r="R37" i="22"/>
  <c r="Q37" i="22"/>
  <c r="P37" i="22"/>
  <c r="U37" i="22" s="1"/>
  <c r="O37" i="22"/>
  <c r="N37" i="22"/>
  <c r="M37" i="22"/>
  <c r="L37" i="22"/>
  <c r="K37" i="22"/>
  <c r="J37" i="22"/>
  <c r="I37" i="22"/>
  <c r="G37" i="22"/>
  <c r="F37" i="22"/>
  <c r="E37" i="22"/>
  <c r="D37" i="22"/>
  <c r="H37" i="22" s="1"/>
  <c r="AB36" i="22"/>
  <c r="AA36" i="22"/>
  <c r="Z36" i="22"/>
  <c r="Y36" i="22"/>
  <c r="S36" i="22"/>
  <c r="R36" i="22"/>
  <c r="Q36" i="22"/>
  <c r="P36" i="22"/>
  <c r="O36" i="22"/>
  <c r="N36" i="22"/>
  <c r="M36" i="22"/>
  <c r="L36" i="22"/>
  <c r="K36" i="22"/>
  <c r="J36" i="22"/>
  <c r="G36" i="22"/>
  <c r="F36" i="22"/>
  <c r="I36" i="22" s="1"/>
  <c r="E36" i="22"/>
  <c r="D36" i="22"/>
  <c r="H36" i="22" s="1"/>
  <c r="AB35" i="22"/>
  <c r="AA35" i="22"/>
  <c r="Z35" i="22"/>
  <c r="Y35" i="22"/>
  <c r="S35" i="22"/>
  <c r="R35" i="22"/>
  <c r="Q35" i="22"/>
  <c r="P35" i="22"/>
  <c r="O35" i="22"/>
  <c r="N35" i="22"/>
  <c r="M35" i="22"/>
  <c r="L35" i="22"/>
  <c r="K35" i="22"/>
  <c r="J35" i="22"/>
  <c r="G35" i="22"/>
  <c r="F35" i="22"/>
  <c r="I35" i="22" s="1"/>
  <c r="E35" i="22"/>
  <c r="D35" i="22"/>
  <c r="AB34" i="22"/>
  <c r="AA34" i="22"/>
  <c r="Z34" i="22"/>
  <c r="Y34" i="22"/>
  <c r="S34" i="22"/>
  <c r="X34" i="22" s="1"/>
  <c r="R34" i="22"/>
  <c r="Q34" i="22"/>
  <c r="P34" i="22"/>
  <c r="O34" i="22"/>
  <c r="N34" i="22"/>
  <c r="M34" i="22"/>
  <c r="L34" i="22"/>
  <c r="K34" i="22"/>
  <c r="J34" i="22"/>
  <c r="G34" i="22"/>
  <c r="F34" i="22"/>
  <c r="E34" i="22"/>
  <c r="D34" i="22"/>
  <c r="H34" i="22" s="1"/>
  <c r="AB33" i="22"/>
  <c r="AA33" i="22"/>
  <c r="Z33" i="22"/>
  <c r="Y33" i="22"/>
  <c r="S33" i="22"/>
  <c r="R33" i="22"/>
  <c r="Q33" i="22"/>
  <c r="P33" i="22"/>
  <c r="O33" i="22"/>
  <c r="N33" i="22"/>
  <c r="M33" i="22"/>
  <c r="L33" i="22"/>
  <c r="K33" i="22"/>
  <c r="J33" i="22"/>
  <c r="G33" i="22"/>
  <c r="F33" i="22"/>
  <c r="I33" i="22" s="1"/>
  <c r="E33" i="22"/>
  <c r="H33" i="22" s="1"/>
  <c r="D33" i="22"/>
  <c r="AB32" i="22"/>
  <c r="AA32" i="22"/>
  <c r="Z32" i="22"/>
  <c r="Y32" i="22"/>
  <c r="S32" i="22"/>
  <c r="R32" i="22"/>
  <c r="Q32" i="22"/>
  <c r="P32" i="22"/>
  <c r="O32" i="22"/>
  <c r="T32" i="22" s="1"/>
  <c r="N32" i="22"/>
  <c r="M32" i="22"/>
  <c r="L32" i="22"/>
  <c r="K32" i="22"/>
  <c r="J32" i="22"/>
  <c r="H32" i="22"/>
  <c r="G32" i="22"/>
  <c r="F32" i="22"/>
  <c r="I32" i="22" s="1"/>
  <c r="E32" i="22"/>
  <c r="D32" i="22"/>
  <c r="AB31" i="22"/>
  <c r="AA31" i="22"/>
  <c r="Z31" i="22"/>
  <c r="Y31" i="22"/>
  <c r="S31" i="22"/>
  <c r="R31" i="22"/>
  <c r="Q31" i="22"/>
  <c r="P31" i="22"/>
  <c r="O31" i="22"/>
  <c r="T31" i="22" s="1"/>
  <c r="N31" i="22"/>
  <c r="M31" i="22"/>
  <c r="L31" i="22"/>
  <c r="K31" i="22"/>
  <c r="J31" i="22"/>
  <c r="I31" i="22"/>
  <c r="G31" i="22"/>
  <c r="F31" i="22"/>
  <c r="E31" i="22"/>
  <c r="D31" i="22"/>
  <c r="H31" i="22" s="1"/>
  <c r="AB30" i="22"/>
  <c r="AA30" i="22"/>
  <c r="Z30" i="22"/>
  <c r="Y30" i="22"/>
  <c r="S30" i="22"/>
  <c r="R30" i="22"/>
  <c r="Q30" i="22"/>
  <c r="V30" i="22" s="1"/>
  <c r="P30" i="22"/>
  <c r="O30" i="22"/>
  <c r="N30" i="22"/>
  <c r="M30" i="22"/>
  <c r="L30" i="22"/>
  <c r="K30" i="22"/>
  <c r="J30" i="22"/>
  <c r="I30" i="22"/>
  <c r="G30" i="22"/>
  <c r="F30" i="22"/>
  <c r="E30" i="22"/>
  <c r="D30" i="22"/>
  <c r="H30" i="22" s="1"/>
  <c r="AB29" i="22"/>
  <c r="AA29" i="22"/>
  <c r="Z29" i="22"/>
  <c r="Y29" i="22"/>
  <c r="S29" i="22"/>
  <c r="R29" i="22"/>
  <c r="W29" i="22" s="1"/>
  <c r="Q29" i="22"/>
  <c r="P29" i="22"/>
  <c r="O29" i="22"/>
  <c r="N29" i="22"/>
  <c r="M29" i="22"/>
  <c r="L29" i="22"/>
  <c r="K29" i="22"/>
  <c r="J29" i="22"/>
  <c r="G29" i="22"/>
  <c r="F29" i="22"/>
  <c r="I29" i="22" s="1"/>
  <c r="E29" i="22"/>
  <c r="H29" i="22" s="1"/>
  <c r="D29" i="22"/>
  <c r="AB28" i="22"/>
  <c r="AA28" i="22"/>
  <c r="Z28" i="22"/>
  <c r="Y28" i="22"/>
  <c r="S28" i="22"/>
  <c r="X28" i="22" s="1"/>
  <c r="R28" i="22"/>
  <c r="Q28" i="22"/>
  <c r="P28" i="22"/>
  <c r="O28" i="22"/>
  <c r="N28" i="22"/>
  <c r="M28" i="22"/>
  <c r="L28" i="22"/>
  <c r="K28" i="22"/>
  <c r="J28" i="22"/>
  <c r="H28" i="22"/>
  <c r="G28" i="22"/>
  <c r="F28" i="22"/>
  <c r="I28" i="22" s="1"/>
  <c r="E28" i="22"/>
  <c r="D28" i="22"/>
  <c r="AB27" i="22"/>
  <c r="AA27" i="22"/>
  <c r="Z27" i="22"/>
  <c r="Y27" i="22"/>
  <c r="S27" i="22"/>
  <c r="X27" i="22" s="1"/>
  <c r="R27" i="22"/>
  <c r="Q27" i="22"/>
  <c r="P27" i="22"/>
  <c r="O27" i="22"/>
  <c r="N27" i="22"/>
  <c r="M27" i="22"/>
  <c r="L27" i="22"/>
  <c r="K27" i="22"/>
  <c r="J27" i="22"/>
  <c r="H27" i="22"/>
  <c r="G27" i="22"/>
  <c r="I27" i="22" s="1"/>
  <c r="F27" i="22"/>
  <c r="E27" i="22"/>
  <c r="D27" i="22"/>
  <c r="AB26" i="22"/>
  <c r="AA26" i="22"/>
  <c r="Z26" i="22"/>
  <c r="Y26" i="22"/>
  <c r="S26" i="22"/>
  <c r="R26" i="22"/>
  <c r="Q26" i="22"/>
  <c r="P26" i="22"/>
  <c r="O26" i="22"/>
  <c r="N26" i="22"/>
  <c r="M26" i="22"/>
  <c r="L26" i="22"/>
  <c r="K26" i="22"/>
  <c r="J26" i="22"/>
  <c r="I26" i="22"/>
  <c r="H26" i="22"/>
  <c r="G26" i="22"/>
  <c r="F26" i="22"/>
  <c r="E26" i="22"/>
  <c r="D26" i="22"/>
  <c r="AB25" i="22"/>
  <c r="AA25" i="22"/>
  <c r="Z25" i="22"/>
  <c r="Y25" i="22"/>
  <c r="S25" i="22"/>
  <c r="R25" i="22"/>
  <c r="Q25" i="22"/>
  <c r="P25" i="22"/>
  <c r="O25" i="22"/>
  <c r="N25" i="22"/>
  <c r="M25" i="22"/>
  <c r="L25" i="22"/>
  <c r="K25" i="22"/>
  <c r="J25" i="22"/>
  <c r="I25" i="22"/>
  <c r="G25" i="22"/>
  <c r="F25" i="22"/>
  <c r="E25" i="22"/>
  <c r="D25" i="22"/>
  <c r="H25" i="22" s="1"/>
  <c r="AB24" i="22"/>
  <c r="AA24" i="22"/>
  <c r="Z24" i="22"/>
  <c r="Y24" i="22"/>
  <c r="S24" i="22"/>
  <c r="R24" i="22"/>
  <c r="Q24" i="22"/>
  <c r="V24" i="22" s="1"/>
  <c r="P24" i="22"/>
  <c r="O24" i="22"/>
  <c r="N24" i="22"/>
  <c r="M24" i="22"/>
  <c r="L24" i="22"/>
  <c r="K24" i="22"/>
  <c r="J24" i="22"/>
  <c r="G24" i="22"/>
  <c r="F24" i="22"/>
  <c r="I24" i="22" s="1"/>
  <c r="E24" i="22"/>
  <c r="D24" i="22"/>
  <c r="H24" i="22" s="1"/>
  <c r="AB23" i="22"/>
  <c r="AA23" i="22"/>
  <c r="Z23" i="22"/>
  <c r="Y23" i="22"/>
  <c r="S23" i="22"/>
  <c r="R23" i="22"/>
  <c r="Q23" i="22"/>
  <c r="P23" i="22"/>
  <c r="O23" i="22"/>
  <c r="N23" i="22"/>
  <c r="M23" i="22"/>
  <c r="L23" i="22"/>
  <c r="K23" i="22"/>
  <c r="J23" i="22"/>
  <c r="G23" i="22"/>
  <c r="F23" i="22"/>
  <c r="I23" i="22" s="1"/>
  <c r="E23" i="22"/>
  <c r="D23" i="22"/>
  <c r="AB22" i="22"/>
  <c r="AA22" i="22"/>
  <c r="Z22" i="22"/>
  <c r="Y22" i="22"/>
  <c r="S22" i="22"/>
  <c r="X22" i="22" s="1"/>
  <c r="R22" i="22"/>
  <c r="Q22" i="22"/>
  <c r="P22" i="22"/>
  <c r="O22" i="22"/>
  <c r="N22" i="22"/>
  <c r="M22" i="22"/>
  <c r="L22" i="22"/>
  <c r="K22" i="22"/>
  <c r="J22" i="22"/>
  <c r="G22" i="22"/>
  <c r="F22" i="22"/>
  <c r="E22" i="22"/>
  <c r="D22" i="22"/>
  <c r="AB21" i="22"/>
  <c r="AA21" i="22"/>
  <c r="Z21" i="22"/>
  <c r="Y21" i="22"/>
  <c r="S21" i="22"/>
  <c r="R21" i="22"/>
  <c r="Q21" i="22"/>
  <c r="P21" i="22"/>
  <c r="O21" i="22"/>
  <c r="T21" i="22" s="1"/>
  <c r="N21" i="22"/>
  <c r="M21" i="22"/>
  <c r="L21" i="22"/>
  <c r="K21" i="22"/>
  <c r="J21" i="22"/>
  <c r="I21" i="22"/>
  <c r="G21" i="22"/>
  <c r="F21" i="22"/>
  <c r="E21" i="22"/>
  <c r="D21" i="22"/>
  <c r="H21" i="22" s="1"/>
  <c r="AB20" i="22"/>
  <c r="AA20" i="22"/>
  <c r="Z20" i="22"/>
  <c r="Y20" i="22"/>
  <c r="T20" i="22"/>
  <c r="S20" i="22"/>
  <c r="R20" i="22"/>
  <c r="Q20" i="22"/>
  <c r="V20" i="22" s="1"/>
  <c r="P20" i="22"/>
  <c r="U20" i="22" s="1"/>
  <c r="O20" i="22"/>
  <c r="N20" i="22"/>
  <c r="M20" i="22"/>
  <c r="L20" i="22"/>
  <c r="K20" i="22"/>
  <c r="J20" i="22"/>
  <c r="I20" i="22"/>
  <c r="H20" i="22"/>
  <c r="G20" i="22"/>
  <c r="F20" i="22"/>
  <c r="E20" i="22"/>
  <c r="D20" i="22"/>
  <c r="AB19" i="22"/>
  <c r="AA19" i="22"/>
  <c r="Z19" i="22"/>
  <c r="Y19" i="22"/>
  <c r="T19" i="22"/>
  <c r="S19" i="22"/>
  <c r="R19" i="22"/>
  <c r="Q19" i="22"/>
  <c r="V19" i="22" s="1"/>
  <c r="P19" i="22"/>
  <c r="U19" i="22" s="1"/>
  <c r="O19" i="22"/>
  <c r="T9" i="22" s="1"/>
  <c r="N19" i="22"/>
  <c r="M19" i="22"/>
  <c r="L19" i="22"/>
  <c r="K19" i="22"/>
  <c r="J19" i="22"/>
  <c r="I19" i="22"/>
  <c r="H19" i="22"/>
  <c r="G19" i="22"/>
  <c r="F19" i="22"/>
  <c r="E19" i="22"/>
  <c r="D19" i="22"/>
  <c r="AB18" i="22"/>
  <c r="AA18" i="22"/>
  <c r="Z18" i="22"/>
  <c r="Y18" i="22"/>
  <c r="S18" i="22"/>
  <c r="X18" i="22" s="1"/>
  <c r="R18" i="22"/>
  <c r="W18" i="22" s="1"/>
  <c r="Q18" i="22"/>
  <c r="V18" i="22" s="1"/>
  <c r="P18" i="22"/>
  <c r="O18" i="22"/>
  <c r="N18" i="22"/>
  <c r="M18" i="22"/>
  <c r="L18" i="22"/>
  <c r="K18" i="22"/>
  <c r="J18" i="22"/>
  <c r="I18" i="22"/>
  <c r="G18" i="22"/>
  <c r="F18" i="22"/>
  <c r="E18" i="22"/>
  <c r="D18" i="22"/>
  <c r="H18" i="22" s="1"/>
  <c r="AB17" i="22"/>
  <c r="AA17" i="22"/>
  <c r="Z17" i="22"/>
  <c r="Y17" i="22"/>
  <c r="S17" i="22"/>
  <c r="X17" i="22" s="1"/>
  <c r="R17" i="22"/>
  <c r="W17" i="22" s="1"/>
  <c r="Q17" i="22"/>
  <c r="P17" i="22"/>
  <c r="O17" i="22"/>
  <c r="N17" i="22"/>
  <c r="M17" i="22"/>
  <c r="L17" i="22"/>
  <c r="K17" i="22"/>
  <c r="J17" i="22"/>
  <c r="G17" i="22"/>
  <c r="F17" i="22"/>
  <c r="I17" i="22" s="1"/>
  <c r="E17" i="22"/>
  <c r="H17" i="22" s="1"/>
  <c r="D17" i="22"/>
  <c r="AB16" i="22"/>
  <c r="AA16" i="22"/>
  <c r="Z16" i="22"/>
  <c r="Y16" i="22"/>
  <c r="S16" i="22"/>
  <c r="X16" i="22" s="1"/>
  <c r="R16" i="22"/>
  <c r="Q16" i="22"/>
  <c r="P16" i="22"/>
  <c r="O16" i="22"/>
  <c r="N16" i="22"/>
  <c r="M16" i="22"/>
  <c r="L16" i="22"/>
  <c r="K16" i="22"/>
  <c r="J16" i="22"/>
  <c r="H16" i="22"/>
  <c r="G16" i="22"/>
  <c r="F16" i="22"/>
  <c r="I16" i="22" s="1"/>
  <c r="E16" i="22"/>
  <c r="D16" i="22"/>
  <c r="AB15" i="22"/>
  <c r="AA15" i="22"/>
  <c r="Z15" i="22"/>
  <c r="Y15" i="22"/>
  <c r="S15" i="22"/>
  <c r="R15" i="22"/>
  <c r="Q15" i="22"/>
  <c r="P15" i="22"/>
  <c r="O15" i="22"/>
  <c r="N15" i="22"/>
  <c r="M15" i="22"/>
  <c r="L15" i="22"/>
  <c r="K15" i="22"/>
  <c r="J15" i="22"/>
  <c r="H15" i="22"/>
  <c r="G15" i="22"/>
  <c r="I15" i="22" s="1"/>
  <c r="F15" i="22"/>
  <c r="E15" i="22"/>
  <c r="D15" i="22"/>
  <c r="AB14" i="22"/>
  <c r="AA14" i="22"/>
  <c r="Z14" i="22"/>
  <c r="Y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D14" i="22"/>
  <c r="AB13" i="22"/>
  <c r="AA13" i="22"/>
  <c r="Z13" i="22"/>
  <c r="Y13" i="22"/>
  <c r="S13" i="22"/>
  <c r="R13" i="22"/>
  <c r="Q13" i="22"/>
  <c r="P13" i="22"/>
  <c r="O13" i="22"/>
  <c r="N13" i="22"/>
  <c r="M13" i="22"/>
  <c r="L13" i="22"/>
  <c r="K13" i="22"/>
  <c r="J13" i="22"/>
  <c r="I13" i="22"/>
  <c r="G13" i="22"/>
  <c r="F13" i="22"/>
  <c r="E13" i="22"/>
  <c r="D13" i="22"/>
  <c r="AB12" i="22"/>
  <c r="AA12" i="22"/>
  <c r="Z12" i="22"/>
  <c r="Y12" i="22"/>
  <c r="S12" i="22"/>
  <c r="R12" i="22"/>
  <c r="W12" i="22" s="1"/>
  <c r="Q12" i="22"/>
  <c r="V12" i="22" s="1"/>
  <c r="P12" i="22"/>
  <c r="O12" i="22"/>
  <c r="N12" i="22"/>
  <c r="M12" i="22"/>
  <c r="L12" i="22"/>
  <c r="K12" i="22"/>
  <c r="J12" i="22"/>
  <c r="G12" i="22"/>
  <c r="F12" i="22"/>
  <c r="I12" i="22" s="1"/>
  <c r="E12" i="22"/>
  <c r="D12" i="22"/>
  <c r="H12" i="22" s="1"/>
  <c r="AB11" i="22"/>
  <c r="AA11" i="22"/>
  <c r="Z11" i="22"/>
  <c r="Y11" i="22"/>
  <c r="S11" i="22"/>
  <c r="X11" i="22" s="1"/>
  <c r="R11" i="22"/>
  <c r="Q11" i="22"/>
  <c r="P11" i="22"/>
  <c r="O11" i="22"/>
  <c r="N11" i="22"/>
  <c r="M11" i="22"/>
  <c r="L11" i="22"/>
  <c r="K11" i="22"/>
  <c r="J11" i="22"/>
  <c r="G11" i="22"/>
  <c r="F11" i="22"/>
  <c r="I11" i="22" s="1"/>
  <c r="E11" i="22"/>
  <c r="D11" i="22"/>
  <c r="AB10" i="22"/>
  <c r="AA10" i="22"/>
  <c r="Z10" i="22"/>
  <c r="Y10" i="22"/>
  <c r="S10" i="22"/>
  <c r="R10" i="22"/>
  <c r="Q10" i="22"/>
  <c r="P10" i="22"/>
  <c r="U10" i="22" s="1"/>
  <c r="O10" i="22"/>
  <c r="N10" i="22"/>
  <c r="M10" i="22"/>
  <c r="L10" i="22"/>
  <c r="K10" i="22"/>
  <c r="J10" i="22"/>
  <c r="H10" i="22"/>
  <c r="G10" i="22"/>
  <c r="F10" i="22"/>
  <c r="I10" i="22" s="1"/>
  <c r="E10" i="22"/>
  <c r="D10" i="22"/>
  <c r="AB9" i="22"/>
  <c r="AA9" i="22"/>
  <c r="Z9" i="22"/>
  <c r="Y9" i="22"/>
  <c r="S9" i="22"/>
  <c r="X9" i="22" s="1"/>
  <c r="R9" i="22"/>
  <c r="Q9" i="22"/>
  <c r="P9" i="22"/>
  <c r="O9" i="22"/>
  <c r="N9" i="22"/>
  <c r="M9" i="22"/>
  <c r="L9" i="22"/>
  <c r="K9" i="22"/>
  <c r="J9" i="22"/>
  <c r="G9" i="22"/>
  <c r="I9" i="22" s="1"/>
  <c r="F9" i="22"/>
  <c r="E9" i="22"/>
  <c r="H9" i="22" s="1"/>
  <c r="D9" i="22"/>
  <c r="AB8" i="22"/>
  <c r="AA8" i="22"/>
  <c r="Z8" i="22"/>
  <c r="Y8" i="22"/>
  <c r="T8" i="22"/>
  <c r="S8" i="22"/>
  <c r="R8" i="22"/>
  <c r="Q8" i="22"/>
  <c r="V8" i="22" s="1"/>
  <c r="P8" i="22"/>
  <c r="U8" i="22" s="1"/>
  <c r="O8" i="22"/>
  <c r="N8" i="22"/>
  <c r="M8" i="22"/>
  <c r="L8" i="22"/>
  <c r="K8" i="22"/>
  <c r="J8" i="22"/>
  <c r="H8" i="22"/>
  <c r="G8" i="22"/>
  <c r="F8" i="22"/>
  <c r="I8" i="22" s="1"/>
  <c r="E8" i="22"/>
  <c r="D8" i="22"/>
  <c r="AB7" i="22"/>
  <c r="AA7" i="22"/>
  <c r="Z7" i="22"/>
  <c r="Y7" i="22"/>
  <c r="T7" i="22"/>
  <c r="S7" i="22"/>
  <c r="R7" i="22"/>
  <c r="W7" i="22" s="1"/>
  <c r="Q7" i="22"/>
  <c r="V7" i="22" s="1"/>
  <c r="P7" i="22"/>
  <c r="U7" i="22" s="1"/>
  <c r="O7" i="22"/>
  <c r="N7" i="22"/>
  <c r="M7" i="22"/>
  <c r="L7" i="22"/>
  <c r="K7" i="22"/>
  <c r="J7" i="22"/>
  <c r="G7" i="22"/>
  <c r="F7" i="22"/>
  <c r="I7" i="22" s="1"/>
  <c r="E7" i="22"/>
  <c r="D7" i="22"/>
  <c r="H7" i="22" s="1"/>
  <c r="AB6" i="22"/>
  <c r="AA6" i="22"/>
  <c r="Z6" i="22"/>
  <c r="Y6" i="22"/>
  <c r="T6" i="22"/>
  <c r="S6" i="22"/>
  <c r="X6" i="22" s="1"/>
  <c r="R6" i="22"/>
  <c r="W6" i="22" s="1"/>
  <c r="Q6" i="22"/>
  <c r="V17" i="22" s="1"/>
  <c r="P6" i="22"/>
  <c r="O6" i="22"/>
  <c r="T43" i="22" s="1"/>
  <c r="N6" i="22"/>
  <c r="M6" i="22"/>
  <c r="L6" i="22"/>
  <c r="K6" i="22"/>
  <c r="J6" i="22"/>
  <c r="G6" i="22"/>
  <c r="F6" i="22"/>
  <c r="I6" i="22" s="1"/>
  <c r="E6" i="22"/>
  <c r="H6" i="22" s="1"/>
  <c r="D6" i="22"/>
  <c r="AB5" i="22"/>
  <c r="AA5" i="22"/>
  <c r="Z5" i="22"/>
  <c r="Y5" i="22"/>
  <c r="T5" i="22"/>
  <c r="S5" i="22"/>
  <c r="X5" i="22" s="1"/>
  <c r="R5" i="22"/>
  <c r="W10" i="22" s="1"/>
  <c r="Q5" i="22"/>
  <c r="P5" i="22"/>
  <c r="U44" i="22" s="1"/>
  <c r="O5" i="22"/>
  <c r="N5" i="22"/>
  <c r="M5" i="22"/>
  <c r="L5" i="22"/>
  <c r="K5" i="22"/>
  <c r="J5" i="22"/>
  <c r="H5" i="22"/>
  <c r="G5" i="22"/>
  <c r="F5" i="22"/>
  <c r="I5" i="22" s="1"/>
  <c r="E5" i="22"/>
  <c r="D5" i="22"/>
  <c r="AB4" i="22"/>
  <c r="AA4" i="22"/>
  <c r="Z4" i="22"/>
  <c r="Y4" i="22"/>
  <c r="V4" i="22"/>
  <c r="U4" i="22"/>
  <c r="T4" i="22"/>
  <c r="S4" i="22"/>
  <c r="X41" i="22" s="1"/>
  <c r="R4" i="22"/>
  <c r="W23" i="22" s="1"/>
  <c r="Q4" i="22"/>
  <c r="V29" i="22" s="1"/>
  <c r="P4" i="22"/>
  <c r="U59" i="22" s="1"/>
  <c r="O4" i="22"/>
  <c r="N4" i="22"/>
  <c r="M4" i="22"/>
  <c r="L4" i="22"/>
  <c r="K4" i="22"/>
  <c r="J4" i="22"/>
  <c r="H4" i="22"/>
  <c r="G4" i="22"/>
  <c r="I4" i="22" s="1"/>
  <c r="F4" i="22"/>
  <c r="E4" i="22"/>
  <c r="D4" i="22"/>
  <c r="U13" i="22" l="1"/>
  <c r="U25" i="22"/>
  <c r="T26" i="22"/>
  <c r="V32" i="22"/>
  <c r="T33" i="22"/>
  <c r="H35" i="22"/>
  <c r="I40" i="22"/>
  <c r="V41" i="22"/>
  <c r="U42" i="22"/>
  <c r="U43" i="22"/>
  <c r="W46" i="22"/>
  <c r="U48" i="22"/>
  <c r="U50" i="22"/>
  <c r="W58" i="22"/>
  <c r="V60" i="22"/>
  <c r="V62" i="22"/>
  <c r="X65" i="22"/>
  <c r="W70" i="22"/>
  <c r="V72" i="22"/>
  <c r="X77" i="22"/>
  <c r="X82" i="22"/>
  <c r="V84" i="22"/>
  <c r="T88" i="22"/>
  <c r="X91" i="22"/>
  <c r="U99" i="22"/>
  <c r="W4" i="22"/>
  <c r="T23" i="22"/>
  <c r="W32" i="22"/>
  <c r="V40" i="22"/>
  <c r="V43" i="22"/>
  <c r="X46" i="22"/>
  <c r="V48" i="22"/>
  <c r="V50" i="22"/>
  <c r="X58" i="22"/>
  <c r="W60" i="22"/>
  <c r="T64" i="22"/>
  <c r="X70" i="22"/>
  <c r="W72" i="22"/>
  <c r="V74" i="22"/>
  <c r="T76" i="22"/>
  <c r="W84" i="22"/>
  <c r="V95" i="22"/>
  <c r="V97" i="22"/>
  <c r="U5" i="22"/>
  <c r="U9" i="22"/>
  <c r="X4" i="22"/>
  <c r="W5" i="22"/>
  <c r="T11" i="22"/>
  <c r="V13" i="22"/>
  <c r="U14" i="22"/>
  <c r="T15" i="22"/>
  <c r="W21" i="22"/>
  <c r="U23" i="22"/>
  <c r="W25" i="22"/>
  <c r="V26" i="22"/>
  <c r="U27" i="22"/>
  <c r="T28" i="22"/>
  <c r="W31" i="22"/>
  <c r="X32" i="22"/>
  <c r="W35" i="22"/>
  <c r="T37" i="22"/>
  <c r="W40" i="22"/>
  <c r="W42" i="22"/>
  <c r="T46" i="22"/>
  <c r="W48" i="22"/>
  <c r="T52" i="22"/>
  <c r="X60" i="22"/>
  <c r="X72" i="22"/>
  <c r="X84" i="22"/>
  <c r="X86" i="22"/>
  <c r="X93" i="22"/>
  <c r="W97" i="22"/>
  <c r="T105" i="22"/>
  <c r="X474" i="22"/>
  <c r="X581" i="22"/>
  <c r="X569" i="22"/>
  <c r="X556" i="22"/>
  <c r="X544" i="22"/>
  <c r="X532" i="22"/>
  <c r="X520" i="22"/>
  <c r="X508" i="22"/>
  <c r="X496" i="22"/>
  <c r="X484" i="22"/>
  <c r="X472" i="22"/>
  <c r="X517" i="22"/>
  <c r="X505" i="22"/>
  <c r="X469" i="22"/>
  <c r="X587" i="22"/>
  <c r="X575" i="22"/>
  <c r="X562" i="22"/>
  <c r="X550" i="22"/>
  <c r="X538" i="22"/>
  <c r="X526" i="22"/>
  <c r="X514" i="22"/>
  <c r="X502" i="22"/>
  <c r="X490" i="22"/>
  <c r="X478" i="22"/>
  <c r="X598" i="22"/>
  <c r="X586" i="22"/>
  <c r="X574" i="22"/>
  <c r="X561" i="22"/>
  <c r="X549" i="22"/>
  <c r="X537" i="22"/>
  <c r="X525" i="22"/>
  <c r="X513" i="22"/>
  <c r="X501" i="22"/>
  <c r="X489" i="22"/>
  <c r="X597" i="22"/>
  <c r="X585" i="22"/>
  <c r="X573" i="22"/>
  <c r="X560" i="22"/>
  <c r="X548" i="22"/>
  <c r="X536" i="22"/>
  <c r="X488" i="22"/>
  <c r="X476" i="22"/>
  <c r="X596" i="22"/>
  <c r="X584" i="22"/>
  <c r="X572" i="22"/>
  <c r="X559" i="22"/>
  <c r="X547" i="22"/>
  <c r="X535" i="22"/>
  <c r="X523" i="22"/>
  <c r="X511" i="22"/>
  <c r="X499" i="22"/>
  <c r="X451" i="22"/>
  <c r="X477" i="22"/>
  <c r="X450" i="22"/>
  <c r="X466" i="22"/>
  <c r="X410" i="22"/>
  <c r="X398" i="22"/>
  <c r="X386" i="22"/>
  <c r="X422" i="22"/>
  <c r="X409" i="22"/>
  <c r="X397" i="22"/>
  <c r="X475" i="22"/>
  <c r="X459" i="22"/>
  <c r="X431" i="22"/>
  <c r="X453" i="22"/>
  <c r="X441" i="22"/>
  <c r="X429" i="22"/>
  <c r="X417" i="22"/>
  <c r="X404" i="22"/>
  <c r="X392" i="22"/>
  <c r="X487" i="22"/>
  <c r="X452" i="22"/>
  <c r="X440" i="22"/>
  <c r="X428" i="22"/>
  <c r="X416" i="22"/>
  <c r="X368" i="22"/>
  <c r="X356" i="22"/>
  <c r="X343" i="22"/>
  <c r="X331" i="22"/>
  <c r="X319" i="22"/>
  <c r="X307" i="22"/>
  <c r="X295" i="22"/>
  <c r="X367" i="22"/>
  <c r="X355" i="22"/>
  <c r="X342" i="22"/>
  <c r="X330" i="22"/>
  <c r="X318" i="22"/>
  <c r="X306" i="22"/>
  <c r="X294" i="22"/>
  <c r="X385" i="22"/>
  <c r="X366" i="22"/>
  <c r="X354" i="22"/>
  <c r="X341" i="22"/>
  <c r="X329" i="22"/>
  <c r="X317" i="22"/>
  <c r="X403" i="22"/>
  <c r="X377" i="22"/>
  <c r="X391" i="22"/>
  <c r="X382" i="22"/>
  <c r="X380" i="22"/>
  <c r="X371" i="22"/>
  <c r="X346" i="22"/>
  <c r="X322" i="22"/>
  <c r="X310" i="22"/>
  <c r="X298" i="22"/>
  <c r="X370" i="22"/>
  <c r="X358" i="22"/>
  <c r="X345" i="22"/>
  <c r="X333" i="22"/>
  <c r="X321" i="22"/>
  <c r="X309" i="22"/>
  <c r="X369" i="22"/>
  <c r="X357" i="22"/>
  <c r="X344" i="22"/>
  <c r="X332" i="22"/>
  <c r="X320" i="22"/>
  <c r="X308" i="22"/>
  <c r="X290" i="22"/>
  <c r="X293" i="22"/>
  <c r="X263" i="22"/>
  <c r="X251" i="22"/>
  <c r="X239" i="22"/>
  <c r="X226" i="22"/>
  <c r="X214" i="22"/>
  <c r="X202" i="22"/>
  <c r="X274" i="22"/>
  <c r="X262" i="22"/>
  <c r="X250" i="22"/>
  <c r="X238" i="22"/>
  <c r="X225" i="22"/>
  <c r="X213" i="22"/>
  <c r="X201" i="22"/>
  <c r="X224" i="22"/>
  <c r="X272" i="22"/>
  <c r="X260" i="22"/>
  <c r="X248" i="22"/>
  <c r="X236" i="22"/>
  <c r="X223" i="22"/>
  <c r="X211" i="22"/>
  <c r="X271" i="22"/>
  <c r="X259" i="22"/>
  <c r="X247" i="22"/>
  <c r="X235" i="22"/>
  <c r="X234" i="22"/>
  <c r="X222" i="22"/>
  <c r="X284" i="22"/>
  <c r="X270" i="22"/>
  <c r="X258" i="22"/>
  <c r="X246" i="22"/>
  <c r="X233" i="22"/>
  <c r="X208" i="22"/>
  <c r="X196" i="22"/>
  <c r="X292" i="22"/>
  <c r="X281" i="22"/>
  <c r="X297" i="22"/>
  <c r="X193" i="22"/>
  <c r="X194" i="22"/>
  <c r="X179" i="22"/>
  <c r="X178" i="22"/>
  <c r="X166" i="22"/>
  <c r="X154" i="22"/>
  <c r="X176" i="22"/>
  <c r="X164" i="22"/>
  <c r="X152" i="22"/>
  <c r="X140" i="22"/>
  <c r="X127" i="22"/>
  <c r="X115" i="22"/>
  <c r="X175" i="22"/>
  <c r="X163" i="22"/>
  <c r="X151" i="22"/>
  <c r="X139" i="22"/>
  <c r="X126" i="22"/>
  <c r="X114" i="22"/>
  <c r="X195" i="22"/>
  <c r="X173" i="22"/>
  <c r="X161" i="22"/>
  <c r="X149" i="22"/>
  <c r="X137" i="22"/>
  <c r="X136" i="22"/>
  <c r="X124" i="22"/>
  <c r="X112" i="22"/>
  <c r="X135" i="22"/>
  <c r="X123" i="22"/>
  <c r="X111" i="22"/>
  <c r="X190" i="22"/>
  <c r="X199" i="22"/>
  <c r="X189" i="22"/>
  <c r="X182" i="22"/>
  <c r="X169" i="22"/>
  <c r="X157" i="22"/>
  <c r="X145" i="22"/>
  <c r="X132" i="22"/>
  <c r="X89" i="22"/>
  <c r="X120" i="22"/>
  <c r="X95" i="22"/>
  <c r="X108" i="22"/>
  <c r="X103" i="22"/>
  <c r="X101" i="22"/>
  <c r="X102" i="22"/>
  <c r="X96" i="22"/>
  <c r="X79" i="22"/>
  <c r="X67" i="22"/>
  <c r="X55" i="22"/>
  <c r="X53" i="22"/>
  <c r="X76" i="22"/>
  <c r="X64" i="22"/>
  <c r="X52" i="22"/>
  <c r="X75" i="22"/>
  <c r="X63" i="22"/>
  <c r="X51" i="22"/>
  <c r="X37" i="22"/>
  <c r="X74" i="22"/>
  <c r="X62" i="22"/>
  <c r="X50" i="22"/>
  <c r="X36" i="22"/>
  <c r="X99" i="22"/>
  <c r="X73" i="22"/>
  <c r="X61" i="22"/>
  <c r="X49" i="22"/>
  <c r="X100" i="22"/>
  <c r="X90" i="22"/>
  <c r="U21" i="22"/>
  <c r="V6" i="22"/>
  <c r="V25" i="22"/>
  <c r="U26" i="22"/>
  <c r="T27" i="22"/>
  <c r="U11" i="22"/>
  <c r="W13" i="22"/>
  <c r="V14" i="22"/>
  <c r="U15" i="22"/>
  <c r="T16" i="22"/>
  <c r="V11" i="22"/>
  <c r="W20" i="22"/>
  <c r="X21" i="22"/>
  <c r="V23" i="22"/>
  <c r="W24" i="22"/>
  <c r="X25" i="22"/>
  <c r="W26" i="22"/>
  <c r="V27" i="22"/>
  <c r="U28" i="22"/>
  <c r="T29" i="22"/>
  <c r="X30" i="22"/>
  <c r="X31" i="22"/>
  <c r="U34" i="22"/>
  <c r="X35" i="22"/>
  <c r="T39" i="22"/>
  <c r="X40" i="22"/>
  <c r="X48" i="22"/>
  <c r="W79" i="22"/>
  <c r="U90" i="22"/>
  <c r="T92" i="22"/>
  <c r="V103" i="22"/>
  <c r="V5" i="22"/>
  <c r="U6" i="22"/>
  <c r="V21" i="22"/>
  <c r="X13" i="22"/>
  <c r="W14" i="22"/>
  <c r="V15" i="22"/>
  <c r="U16" i="22"/>
  <c r="T17" i="22"/>
  <c r="T60" i="22"/>
  <c r="H11" i="22"/>
  <c r="X12" i="22"/>
  <c r="X14" i="22"/>
  <c r="W15" i="22"/>
  <c r="V16" i="22"/>
  <c r="U17" i="22"/>
  <c r="T18" i="22"/>
  <c r="X19" i="22"/>
  <c r="X20" i="22"/>
  <c r="H23" i="22"/>
  <c r="X24" i="22"/>
  <c r="X26" i="22"/>
  <c r="W27" i="22"/>
  <c r="V28" i="22"/>
  <c r="U29" i="22"/>
  <c r="T30" i="22"/>
  <c r="U32" i="22"/>
  <c r="V34" i="22"/>
  <c r="W39" i="22"/>
  <c r="V45" i="22"/>
  <c r="I48" i="22"/>
  <c r="W57" i="22"/>
  <c r="T61" i="22"/>
  <c r="T73" i="22"/>
  <c r="T85" i="22"/>
  <c r="X88" i="22"/>
  <c r="V90" i="22"/>
  <c r="W28" i="22"/>
  <c r="U30" i="22"/>
  <c r="U31" i="22"/>
  <c r="W34" i="22"/>
  <c r="T36" i="22"/>
  <c r="T38" i="22"/>
  <c r="X39" i="22"/>
  <c r="W45" i="22"/>
  <c r="T49" i="22"/>
  <c r="X57" i="22"/>
  <c r="U61" i="22"/>
  <c r="T63" i="22"/>
  <c r="W69" i="22"/>
  <c r="U71" i="22"/>
  <c r="U73" i="22"/>
  <c r="W81" i="22"/>
  <c r="U83" i="22"/>
  <c r="U85" i="22"/>
  <c r="T87" i="22"/>
  <c r="X15" i="22"/>
  <c r="W16" i="22"/>
  <c r="U18" i="22"/>
  <c r="V585" i="22"/>
  <c r="V560" i="22"/>
  <c r="V536" i="22"/>
  <c r="V476" i="22"/>
  <c r="V595" i="22"/>
  <c r="V583" i="22"/>
  <c r="V571" i="22"/>
  <c r="V558" i="22"/>
  <c r="V546" i="22"/>
  <c r="V534" i="22"/>
  <c r="V522" i="22"/>
  <c r="V510" i="22"/>
  <c r="V498" i="22"/>
  <c r="V486" i="22"/>
  <c r="V474" i="22"/>
  <c r="V531" i="22"/>
  <c r="V519" i="22"/>
  <c r="V507" i="22"/>
  <c r="V495" i="22"/>
  <c r="V471" i="22"/>
  <c r="V589" i="22"/>
  <c r="V577" i="22"/>
  <c r="V565" i="22"/>
  <c r="V552" i="22"/>
  <c r="V540" i="22"/>
  <c r="V528" i="22"/>
  <c r="V516" i="22"/>
  <c r="V504" i="22"/>
  <c r="V492" i="22"/>
  <c r="V480" i="22"/>
  <c r="V600" i="22"/>
  <c r="V588" i="22"/>
  <c r="V576" i="22"/>
  <c r="V564" i="22"/>
  <c r="V563" i="22"/>
  <c r="V551" i="22"/>
  <c r="V539" i="22"/>
  <c r="V527" i="22"/>
  <c r="V515" i="22"/>
  <c r="V503" i="22"/>
  <c r="V491" i="22"/>
  <c r="V599" i="22"/>
  <c r="V587" i="22"/>
  <c r="V575" i="22"/>
  <c r="V562" i="22"/>
  <c r="V550" i="22"/>
  <c r="V538" i="22"/>
  <c r="V526" i="22"/>
  <c r="V502" i="22"/>
  <c r="V490" i="22"/>
  <c r="V478" i="22"/>
  <c r="V598" i="22"/>
  <c r="V586" i="22"/>
  <c r="V574" i="22"/>
  <c r="V561" i="22"/>
  <c r="V549" i="22"/>
  <c r="V537" i="22"/>
  <c r="V525" i="22"/>
  <c r="V513" i="22"/>
  <c r="V501" i="22"/>
  <c r="V453" i="22"/>
  <c r="V452" i="22"/>
  <c r="V477" i="22"/>
  <c r="V413" i="22"/>
  <c r="V400" i="22"/>
  <c r="V388" i="22"/>
  <c r="V462" i="22"/>
  <c r="V424" i="22"/>
  <c r="V412" i="22"/>
  <c r="V411" i="22"/>
  <c r="V399" i="22"/>
  <c r="V479" i="22"/>
  <c r="V461" i="22"/>
  <c r="V467" i="22"/>
  <c r="V460" i="22"/>
  <c r="V422" i="22"/>
  <c r="V385" i="22"/>
  <c r="V489" i="22"/>
  <c r="V459" i="22"/>
  <c r="V457" i="22"/>
  <c r="V445" i="22"/>
  <c r="V433" i="22"/>
  <c r="V468" i="22"/>
  <c r="V458" i="22"/>
  <c r="V444" i="22"/>
  <c r="V455" i="22"/>
  <c r="V443" i="22"/>
  <c r="V431" i="22"/>
  <c r="V419" i="22"/>
  <c r="V406" i="22"/>
  <c r="V394" i="22"/>
  <c r="V454" i="22"/>
  <c r="V442" i="22"/>
  <c r="V430" i="22"/>
  <c r="V418" i="22"/>
  <c r="V387" i="22"/>
  <c r="V370" i="22"/>
  <c r="V358" i="22"/>
  <c r="V345" i="22"/>
  <c r="V333" i="22"/>
  <c r="V321" i="22"/>
  <c r="V309" i="22"/>
  <c r="V297" i="22"/>
  <c r="V405" i="22"/>
  <c r="V369" i="22"/>
  <c r="V357" i="22"/>
  <c r="V344" i="22"/>
  <c r="V332" i="22"/>
  <c r="V320" i="22"/>
  <c r="V308" i="22"/>
  <c r="V296" i="22"/>
  <c r="V393" i="22"/>
  <c r="V368" i="22"/>
  <c r="V356" i="22"/>
  <c r="V343" i="22"/>
  <c r="V331" i="22"/>
  <c r="V319" i="22"/>
  <c r="V307" i="22"/>
  <c r="V294" i="22"/>
  <c r="V382" i="22"/>
  <c r="V384" i="22"/>
  <c r="V373" i="22"/>
  <c r="V361" i="22"/>
  <c r="V348" i="22"/>
  <c r="V336" i="22"/>
  <c r="V324" i="22"/>
  <c r="V312" i="22"/>
  <c r="V300" i="22"/>
  <c r="V372" i="22"/>
  <c r="V360" i="22"/>
  <c r="V347" i="22"/>
  <c r="V335" i="22"/>
  <c r="V323" i="22"/>
  <c r="V311" i="22"/>
  <c r="V371" i="22"/>
  <c r="V359" i="22"/>
  <c r="V346" i="22"/>
  <c r="V334" i="22"/>
  <c r="V322" i="22"/>
  <c r="V310" i="22"/>
  <c r="V277" i="22"/>
  <c r="V265" i="22"/>
  <c r="V253" i="22"/>
  <c r="V241" i="22"/>
  <c r="V228" i="22"/>
  <c r="V216" i="22"/>
  <c r="V204" i="22"/>
  <c r="V293" i="22"/>
  <c r="V276" i="22"/>
  <c r="V264" i="22"/>
  <c r="V252" i="22"/>
  <c r="V240" i="22"/>
  <c r="V227" i="22"/>
  <c r="V215" i="22"/>
  <c r="V203" i="22"/>
  <c r="V298" i="22"/>
  <c r="V226" i="22"/>
  <c r="V214" i="22"/>
  <c r="V299" i="22"/>
  <c r="V274" i="22"/>
  <c r="V262" i="22"/>
  <c r="V250" i="22"/>
  <c r="V238" i="22"/>
  <c r="V225" i="22"/>
  <c r="V213" i="22"/>
  <c r="V273" i="22"/>
  <c r="V261" i="22"/>
  <c r="V249" i="22"/>
  <c r="V237" i="22"/>
  <c r="V224" i="22"/>
  <c r="V295" i="22"/>
  <c r="V272" i="22"/>
  <c r="V260" i="22"/>
  <c r="V248" i="22"/>
  <c r="V236" i="22"/>
  <c r="V223" i="22"/>
  <c r="V286" i="22"/>
  <c r="V271" i="22"/>
  <c r="V247" i="22"/>
  <c r="V235" i="22"/>
  <c r="V222" i="22"/>
  <c r="V210" i="22"/>
  <c r="V198" i="22"/>
  <c r="V284" i="22"/>
  <c r="V283" i="22"/>
  <c r="V208" i="22"/>
  <c r="V292" i="22"/>
  <c r="V282" i="22"/>
  <c r="V207" i="22"/>
  <c r="V181" i="22"/>
  <c r="V168" i="22"/>
  <c r="V156" i="22"/>
  <c r="V131" i="22"/>
  <c r="V180" i="22"/>
  <c r="V167" i="22"/>
  <c r="V130" i="22"/>
  <c r="V179" i="22"/>
  <c r="V178" i="22"/>
  <c r="V166" i="22"/>
  <c r="V154" i="22"/>
  <c r="V142" i="22"/>
  <c r="V129" i="22"/>
  <c r="V117" i="22"/>
  <c r="V177" i="22"/>
  <c r="V165" i="22"/>
  <c r="V153" i="22"/>
  <c r="V141" i="22"/>
  <c r="V128" i="22"/>
  <c r="V116" i="22"/>
  <c r="V175" i="22"/>
  <c r="V163" i="22"/>
  <c r="V151" i="22"/>
  <c r="V139" i="22"/>
  <c r="V126" i="22"/>
  <c r="V114" i="22"/>
  <c r="V201" i="22"/>
  <c r="V162" i="22"/>
  <c r="V150" i="22"/>
  <c r="V138" i="22"/>
  <c r="V125" i="22"/>
  <c r="V113" i="22"/>
  <c r="V186" i="22"/>
  <c r="V196" i="22"/>
  <c r="V192" i="22"/>
  <c r="V191" i="22"/>
  <c r="V184" i="22"/>
  <c r="V171" i="22"/>
  <c r="V159" i="22"/>
  <c r="V147" i="22"/>
  <c r="V134" i="22"/>
  <c r="V122" i="22"/>
  <c r="V110" i="22"/>
  <c r="V91" i="22"/>
  <c r="V88" i="22"/>
  <c r="V44" i="22"/>
  <c r="V105" i="22"/>
  <c r="V104" i="22"/>
  <c r="V81" i="22"/>
  <c r="V69" i="22"/>
  <c r="V57" i="22"/>
  <c r="V101" i="22"/>
  <c r="V80" i="22"/>
  <c r="V68" i="22"/>
  <c r="V56" i="22"/>
  <c r="V102" i="22"/>
  <c r="V79" i="22"/>
  <c r="V67" i="22"/>
  <c r="V55" i="22"/>
  <c r="V78" i="22"/>
  <c r="V66" i="22"/>
  <c r="V54" i="22"/>
  <c r="V77" i="22"/>
  <c r="V65" i="22"/>
  <c r="V53" i="22"/>
  <c r="V39" i="22"/>
  <c r="V98" i="22"/>
  <c r="V76" i="22"/>
  <c r="V64" i="22"/>
  <c r="V52" i="22"/>
  <c r="V38" i="22"/>
  <c r="V75" i="22"/>
  <c r="V63" i="22"/>
  <c r="V51" i="22"/>
  <c r="V93" i="22"/>
  <c r="V92" i="22"/>
  <c r="V86" i="22"/>
  <c r="V73" i="22"/>
  <c r="T22" i="22"/>
  <c r="V31" i="22"/>
  <c r="U36" i="22"/>
  <c r="U38" i="22"/>
  <c r="I45" i="22"/>
  <c r="X45" i="22"/>
  <c r="V47" i="22"/>
  <c r="U49" i="22"/>
  <c r="T51" i="22"/>
  <c r="V59" i="22"/>
  <c r="V61" i="22"/>
  <c r="U63" i="22"/>
  <c r="X69" i="22"/>
  <c r="V71" i="22"/>
  <c r="X81" i="22"/>
  <c r="V83" i="22"/>
  <c r="V85" i="22"/>
  <c r="W92" i="22"/>
  <c r="U96" i="22"/>
  <c r="V10" i="22"/>
  <c r="W11" i="22"/>
  <c r="W559" i="22"/>
  <c r="W475" i="22"/>
  <c r="W594" i="22"/>
  <c r="W582" i="22"/>
  <c r="W570" i="22"/>
  <c r="W557" i="22"/>
  <c r="W545" i="22"/>
  <c r="W533" i="22"/>
  <c r="W521" i="22"/>
  <c r="W509" i="22"/>
  <c r="W497" i="22"/>
  <c r="W485" i="22"/>
  <c r="W473" i="22"/>
  <c r="W530" i="22"/>
  <c r="W518" i="22"/>
  <c r="W506" i="22"/>
  <c r="W494" i="22"/>
  <c r="W470" i="22"/>
  <c r="W588" i="22"/>
  <c r="W576" i="22"/>
  <c r="W564" i="22"/>
  <c r="W563" i="22"/>
  <c r="W551" i="22"/>
  <c r="W539" i="22"/>
  <c r="W527" i="22"/>
  <c r="W515" i="22"/>
  <c r="W503" i="22"/>
  <c r="W491" i="22"/>
  <c r="W479" i="22"/>
  <c r="W599" i="22"/>
  <c r="W587" i="22"/>
  <c r="W575" i="22"/>
  <c r="W562" i="22"/>
  <c r="W550" i="22"/>
  <c r="W538" i="22"/>
  <c r="W526" i="22"/>
  <c r="W514" i="22"/>
  <c r="W502" i="22"/>
  <c r="W490" i="22"/>
  <c r="W598" i="22"/>
  <c r="W586" i="22"/>
  <c r="W574" i="22"/>
  <c r="W561" i="22"/>
  <c r="W549" i="22"/>
  <c r="W537" i="22"/>
  <c r="W525" i="22"/>
  <c r="W489" i="22"/>
  <c r="W477" i="22"/>
  <c r="W597" i="22"/>
  <c r="W585" i="22"/>
  <c r="W573" i="22"/>
  <c r="W560" i="22"/>
  <c r="W548" i="22"/>
  <c r="W536" i="22"/>
  <c r="W524" i="22"/>
  <c r="W512" i="22"/>
  <c r="W500" i="22"/>
  <c r="W452" i="22"/>
  <c r="W451" i="22"/>
  <c r="W478" i="22"/>
  <c r="W488" i="22"/>
  <c r="W412" i="22"/>
  <c r="W411" i="22"/>
  <c r="W399" i="22"/>
  <c r="W387" i="22"/>
  <c r="W466" i="22"/>
  <c r="W423" i="22"/>
  <c r="W410" i="22"/>
  <c r="W398" i="22"/>
  <c r="W467" i="22"/>
  <c r="W460" i="22"/>
  <c r="W459" i="22"/>
  <c r="W458" i="22"/>
  <c r="W432" i="22"/>
  <c r="W443" i="22"/>
  <c r="W476" i="22"/>
  <c r="W454" i="22"/>
  <c r="W442" i="22"/>
  <c r="W430" i="22"/>
  <c r="W418" i="22"/>
  <c r="W405" i="22"/>
  <c r="W393" i="22"/>
  <c r="W453" i="22"/>
  <c r="W441" i="22"/>
  <c r="W429" i="22"/>
  <c r="W417" i="22"/>
  <c r="W369" i="22"/>
  <c r="W357" i="22"/>
  <c r="W344" i="22"/>
  <c r="W332" i="22"/>
  <c r="W320" i="22"/>
  <c r="W308" i="22"/>
  <c r="W296" i="22"/>
  <c r="W368" i="22"/>
  <c r="W356" i="22"/>
  <c r="W343" i="22"/>
  <c r="W331" i="22"/>
  <c r="W319" i="22"/>
  <c r="W307" i="22"/>
  <c r="W295" i="22"/>
  <c r="W367" i="22"/>
  <c r="W355" i="22"/>
  <c r="W342" i="22"/>
  <c r="W330" i="22"/>
  <c r="W318" i="22"/>
  <c r="W381" i="22"/>
  <c r="W383" i="22"/>
  <c r="W386" i="22"/>
  <c r="W404" i="22"/>
  <c r="W372" i="22"/>
  <c r="W360" i="22"/>
  <c r="W347" i="22"/>
  <c r="W323" i="22"/>
  <c r="W311" i="22"/>
  <c r="W299" i="22"/>
  <c r="W392" i="22"/>
  <c r="W371" i="22"/>
  <c r="W359" i="22"/>
  <c r="W346" i="22"/>
  <c r="W334" i="22"/>
  <c r="W322" i="22"/>
  <c r="W310" i="22"/>
  <c r="W370" i="22"/>
  <c r="W358" i="22"/>
  <c r="W345" i="22"/>
  <c r="W333" i="22"/>
  <c r="W321" i="22"/>
  <c r="W309" i="22"/>
  <c r="W264" i="22"/>
  <c r="W252" i="22"/>
  <c r="W240" i="22"/>
  <c r="W227" i="22"/>
  <c r="W215" i="22"/>
  <c r="W203" i="22"/>
  <c r="W298" i="22"/>
  <c r="W275" i="22"/>
  <c r="W263" i="22"/>
  <c r="W251" i="22"/>
  <c r="W239" i="22"/>
  <c r="W226" i="22"/>
  <c r="W214" i="22"/>
  <c r="W202" i="22"/>
  <c r="W294" i="22"/>
  <c r="W225" i="22"/>
  <c r="W213" i="22"/>
  <c r="W273" i="22"/>
  <c r="W261" i="22"/>
  <c r="W249" i="22"/>
  <c r="W237" i="22"/>
  <c r="W224" i="22"/>
  <c r="W212" i="22"/>
  <c r="W291" i="22"/>
  <c r="W272" i="22"/>
  <c r="W260" i="22"/>
  <c r="W248" i="22"/>
  <c r="W236" i="22"/>
  <c r="W223" i="22"/>
  <c r="W285" i="22"/>
  <c r="W271" i="22"/>
  <c r="W259" i="22"/>
  <c r="W247" i="22"/>
  <c r="W235" i="22"/>
  <c r="W234" i="22"/>
  <c r="W222" i="22"/>
  <c r="W209" i="22"/>
  <c r="W197" i="22"/>
  <c r="W282" i="22"/>
  <c r="W281" i="22"/>
  <c r="W279" i="22"/>
  <c r="W297" i="22"/>
  <c r="W280" i="22"/>
  <c r="W180" i="22"/>
  <c r="W167" i="22"/>
  <c r="W155" i="22"/>
  <c r="W130" i="22"/>
  <c r="W200" i="22"/>
  <c r="W179" i="22"/>
  <c r="W177" i="22"/>
  <c r="W165" i="22"/>
  <c r="W153" i="22"/>
  <c r="W141" i="22"/>
  <c r="W128" i="22"/>
  <c r="W116" i="22"/>
  <c r="W176" i="22"/>
  <c r="W164" i="22"/>
  <c r="W152" i="22"/>
  <c r="W140" i="22"/>
  <c r="W127" i="22"/>
  <c r="W115" i="22"/>
  <c r="W195" i="22"/>
  <c r="W174" i="22"/>
  <c r="W162" i="22"/>
  <c r="W150" i="22"/>
  <c r="W138" i="22"/>
  <c r="W125" i="22"/>
  <c r="W113" i="22"/>
  <c r="W137" i="22"/>
  <c r="W136" i="22"/>
  <c r="W124" i="22"/>
  <c r="W112" i="22"/>
  <c r="W185" i="22"/>
  <c r="W191" i="22"/>
  <c r="W190" i="22"/>
  <c r="W188" i="22"/>
  <c r="W183" i="22"/>
  <c r="W170" i="22"/>
  <c r="W158" i="22"/>
  <c r="W146" i="22"/>
  <c r="W133" i="22"/>
  <c r="W121" i="22"/>
  <c r="W100" i="22"/>
  <c r="W90" i="22"/>
  <c r="W88" i="22"/>
  <c r="W89" i="22"/>
  <c r="W104" i="22"/>
  <c r="W103" i="22"/>
  <c r="W101" i="22"/>
  <c r="W80" i="22"/>
  <c r="W68" i="22"/>
  <c r="W56" i="22"/>
  <c r="W67" i="22"/>
  <c r="W55" i="22"/>
  <c r="W78" i="22"/>
  <c r="W66" i="22"/>
  <c r="W54" i="22"/>
  <c r="W77" i="22"/>
  <c r="W65" i="22"/>
  <c r="W53" i="22"/>
  <c r="W109" i="22"/>
  <c r="W76" i="22"/>
  <c r="W64" i="22"/>
  <c r="W52" i="22"/>
  <c r="W38" i="22"/>
  <c r="W75" i="22"/>
  <c r="W63" i="22"/>
  <c r="W51" i="22"/>
  <c r="W37" i="22"/>
  <c r="W74" i="22"/>
  <c r="W62" i="22"/>
  <c r="W50" i="22"/>
  <c r="W91" i="22"/>
  <c r="T13" i="22"/>
  <c r="U22" i="22"/>
  <c r="X23" i="22"/>
  <c r="T25" i="22"/>
  <c r="X29" i="22"/>
  <c r="W30" i="22"/>
  <c r="I34" i="22"/>
  <c r="X38" i="22"/>
  <c r="T45" i="22"/>
  <c r="W47" i="22"/>
  <c r="V49" i="22"/>
  <c r="U51" i="22"/>
  <c r="W59" i="22"/>
  <c r="W61" i="22"/>
  <c r="X66" i="22"/>
  <c r="W71" i="22"/>
  <c r="W73" i="22"/>
  <c r="U75" i="22"/>
  <c r="W83" i="22"/>
  <c r="W85" i="22"/>
  <c r="V9" i="22"/>
  <c r="W19" i="22"/>
  <c r="V22" i="22"/>
  <c r="V37" i="22"/>
  <c r="W44" i="22"/>
  <c r="X47" i="22"/>
  <c r="W49" i="22"/>
  <c r="X54" i="22"/>
  <c r="X59" i="22"/>
  <c r="X71" i="22"/>
  <c r="X78" i="22"/>
  <c r="X83" i="22"/>
  <c r="W87" i="22"/>
  <c r="V89" i="22"/>
  <c r="T91" i="22"/>
  <c r="W94" i="22"/>
  <c r="W96" i="22"/>
  <c r="U104" i="22"/>
  <c r="W9" i="22"/>
  <c r="T10" i="22"/>
  <c r="T12" i="22"/>
  <c r="H13" i="22"/>
  <c r="H22" i="22"/>
  <c r="W22" i="22"/>
  <c r="T24" i="22"/>
  <c r="V33" i="22"/>
  <c r="T35" i="22"/>
  <c r="W43" i="22"/>
  <c r="X44" i="22"/>
  <c r="T47" i="22"/>
  <c r="X87" i="22"/>
  <c r="U91" i="22"/>
  <c r="W102" i="22"/>
  <c r="W8" i="22"/>
  <c r="U12" i="22"/>
  <c r="U24" i="22"/>
  <c r="W33" i="22"/>
  <c r="U35" i="22"/>
  <c r="V36" i="22"/>
  <c r="X42" i="22"/>
  <c r="X43" i="22"/>
  <c r="T44" i="22"/>
  <c r="X56" i="22"/>
  <c r="T62" i="22"/>
  <c r="T72" i="22"/>
  <c r="V82" i="22"/>
  <c r="T84" i="22"/>
  <c r="T86" i="22"/>
  <c r="T93" i="22"/>
  <c r="X7" i="22"/>
  <c r="X8" i="22"/>
  <c r="X10" i="22"/>
  <c r="I22" i="22"/>
  <c r="X33" i="22"/>
  <c r="V35" i="22"/>
  <c r="W36" i="22"/>
  <c r="U41" i="22"/>
  <c r="T42" i="22"/>
  <c r="V46" i="22"/>
  <c r="T50" i="22"/>
  <c r="V58" i="22"/>
  <c r="U60" i="22"/>
  <c r="U62" i="22"/>
  <c r="X68" i="22"/>
  <c r="V70" i="22"/>
  <c r="U72" i="22"/>
  <c r="T74" i="22"/>
  <c r="X80" i="22"/>
  <c r="W82" i="22"/>
  <c r="U84" i="22"/>
  <c r="U74" i="22"/>
  <c r="T75" i="22"/>
  <c r="U97" i="22"/>
  <c r="W98" i="22"/>
  <c r="T99" i="22"/>
  <c r="T102" i="22"/>
  <c r="W107" i="22"/>
  <c r="U109" i="22"/>
  <c r="V112" i="22"/>
  <c r="T114" i="22"/>
  <c r="W117" i="22"/>
  <c r="U119" i="22"/>
  <c r="W126" i="22"/>
  <c r="U128" i="22"/>
  <c r="V133" i="22"/>
  <c r="X147" i="22"/>
  <c r="V149" i="22"/>
  <c r="W154" i="22"/>
  <c r="W163" i="22"/>
  <c r="U165" i="22"/>
  <c r="U170" i="22"/>
  <c r="T172" i="22"/>
  <c r="T179" i="22"/>
  <c r="X180" i="22"/>
  <c r="W182" i="22"/>
  <c r="W184" i="22"/>
  <c r="T96" i="22"/>
  <c r="X98" i="22"/>
  <c r="X107" i="22"/>
  <c r="V109" i="22"/>
  <c r="X117" i="22"/>
  <c r="V119" i="22"/>
  <c r="U121" i="22"/>
  <c r="T123" i="22"/>
  <c r="W131" i="22"/>
  <c r="V135" i="22"/>
  <c r="U137" i="22"/>
  <c r="T139" i="22"/>
  <c r="W149" i="22"/>
  <c r="U156" i="22"/>
  <c r="U158" i="22"/>
  <c r="T160" i="22"/>
  <c r="W168" i="22"/>
  <c r="V170" i="22"/>
  <c r="T174" i="22"/>
  <c r="X177" i="22"/>
  <c r="X184" i="22"/>
  <c r="T192" i="22"/>
  <c r="U52" i="22"/>
  <c r="T53" i="22"/>
  <c r="U64" i="22"/>
  <c r="T65" i="22"/>
  <c r="U76" i="22"/>
  <c r="T77" i="22"/>
  <c r="U98" i="22"/>
  <c r="T101" i="22"/>
  <c r="V106" i="22"/>
  <c r="T107" i="22"/>
  <c r="T111" i="22"/>
  <c r="W119" i="22"/>
  <c r="V121" i="22"/>
  <c r="T125" i="22"/>
  <c r="X131" i="22"/>
  <c r="X133" i="22"/>
  <c r="W135" i="22"/>
  <c r="V137" i="22"/>
  <c r="W142" i="22"/>
  <c r="W151" i="22"/>
  <c r="U153" i="22"/>
  <c r="V158" i="22"/>
  <c r="T162" i="22"/>
  <c r="X168" i="22"/>
  <c r="V172" i="22"/>
  <c r="U174" i="22"/>
  <c r="T176" i="22"/>
  <c r="U190" i="22"/>
  <c r="U192" i="22"/>
  <c r="U39" i="22"/>
  <c r="T40" i="22"/>
  <c r="U53" i="22"/>
  <c r="T54" i="22"/>
  <c r="U65" i="22"/>
  <c r="T66" i="22"/>
  <c r="U77" i="22"/>
  <c r="T78" i="22"/>
  <c r="T89" i="22"/>
  <c r="H96" i="22"/>
  <c r="V96" i="22"/>
  <c r="X97" i="22"/>
  <c r="U101" i="22"/>
  <c r="W106" i="22"/>
  <c r="X109" i="22"/>
  <c r="T112" i="22"/>
  <c r="W114" i="22"/>
  <c r="U116" i="22"/>
  <c r="X119" i="22"/>
  <c r="V123" i="22"/>
  <c r="U125" i="22"/>
  <c r="X128" i="22"/>
  <c r="X142" i="22"/>
  <c r="U144" i="22"/>
  <c r="U146" i="22"/>
  <c r="T148" i="22"/>
  <c r="W156" i="22"/>
  <c r="V160" i="22"/>
  <c r="U162" i="22"/>
  <c r="X165" i="22"/>
  <c r="X170" i="22"/>
  <c r="W172" i="22"/>
  <c r="V174" i="22"/>
  <c r="X186" i="22"/>
  <c r="V188" i="22"/>
  <c r="V190" i="22"/>
  <c r="U40" i="22"/>
  <c r="T41" i="22"/>
  <c r="U54" i="22"/>
  <c r="T55" i="22"/>
  <c r="U66" i="22"/>
  <c r="T67" i="22"/>
  <c r="U78" i="22"/>
  <c r="T79" i="22"/>
  <c r="U95" i="22"/>
  <c r="T97" i="22"/>
  <c r="W105" i="22"/>
  <c r="X106" i="22"/>
  <c r="T108" i="22"/>
  <c r="V111" i="22"/>
  <c r="X121" i="22"/>
  <c r="W123" i="22"/>
  <c r="T134" i="22"/>
  <c r="W139" i="22"/>
  <c r="U141" i="22"/>
  <c r="V144" i="22"/>
  <c r="V146" i="22"/>
  <c r="T150" i="22"/>
  <c r="X156" i="22"/>
  <c r="X158" i="22"/>
  <c r="W160" i="22"/>
  <c r="X172" i="22"/>
  <c r="V176" i="22"/>
  <c r="U183" i="22"/>
  <c r="T185" i="22"/>
  <c r="U55" i="22"/>
  <c r="T56" i="22"/>
  <c r="U67" i="22"/>
  <c r="T68" i="22"/>
  <c r="U79" i="22"/>
  <c r="T80" i="22"/>
  <c r="U88" i="22"/>
  <c r="U102" i="22"/>
  <c r="T103" i="22"/>
  <c r="X104" i="22"/>
  <c r="X105" i="22"/>
  <c r="T106" i="22"/>
  <c r="U108" i="22"/>
  <c r="W111" i="22"/>
  <c r="T113" i="22"/>
  <c r="U134" i="22"/>
  <c r="W144" i="22"/>
  <c r="V148" i="22"/>
  <c r="U150" i="22"/>
  <c r="X153" i="22"/>
  <c r="X160" i="22"/>
  <c r="X174" i="22"/>
  <c r="T178" i="22"/>
  <c r="V183" i="22"/>
  <c r="X188" i="22"/>
  <c r="U56" i="22"/>
  <c r="T57" i="22"/>
  <c r="U68" i="22"/>
  <c r="T69" i="22"/>
  <c r="U80" i="22"/>
  <c r="T81" i="22"/>
  <c r="W95" i="22"/>
  <c r="U100" i="22"/>
  <c r="U103" i="22"/>
  <c r="T104" i="22"/>
  <c r="U106" i="22"/>
  <c r="V108" i="22"/>
  <c r="T110" i="22"/>
  <c r="U113" i="22"/>
  <c r="X116" i="22"/>
  <c r="V118" i="22"/>
  <c r="U120" i="22"/>
  <c r="T122" i="22"/>
  <c r="X125" i="22"/>
  <c r="V127" i="22"/>
  <c r="V132" i="22"/>
  <c r="T138" i="22"/>
  <c r="X144" i="22"/>
  <c r="X146" i="22"/>
  <c r="W148" i="22"/>
  <c r="T157" i="22"/>
  <c r="T159" i="22"/>
  <c r="X162" i="22"/>
  <c r="V164" i="22"/>
  <c r="V169" i="22"/>
  <c r="U171" i="22"/>
  <c r="W181" i="22"/>
  <c r="V185" i="22"/>
  <c r="W194" i="22"/>
  <c r="U57" i="22"/>
  <c r="T58" i="22"/>
  <c r="U69" i="22"/>
  <c r="T70" i="22"/>
  <c r="U81" i="22"/>
  <c r="T82" i="22"/>
  <c r="V87" i="22"/>
  <c r="V94" i="22"/>
  <c r="I95" i="22"/>
  <c r="V100" i="22"/>
  <c r="I101" i="22"/>
  <c r="U105" i="22"/>
  <c r="W108" i="22"/>
  <c r="U110" i="22"/>
  <c r="U111" i="22"/>
  <c r="W118" i="22"/>
  <c r="V120" i="22"/>
  <c r="U122" i="22"/>
  <c r="T129" i="22"/>
  <c r="X130" i="22"/>
  <c r="W132" i="22"/>
  <c r="W134" i="22"/>
  <c r="U136" i="22"/>
  <c r="U138" i="22"/>
  <c r="X141" i="22"/>
  <c r="X148" i="22"/>
  <c r="V155" i="22"/>
  <c r="U159" i="22"/>
  <c r="T166" i="22"/>
  <c r="X167" i="22"/>
  <c r="W169" i="22"/>
  <c r="X181" i="22"/>
  <c r="X183" i="22"/>
  <c r="T187" i="22"/>
  <c r="T191" i="22"/>
  <c r="U58" i="22"/>
  <c r="T59" i="22"/>
  <c r="U70" i="22"/>
  <c r="T71" i="22"/>
  <c r="U82" i="22"/>
  <c r="T83" i="22"/>
  <c r="W86" i="22"/>
  <c r="U89" i="22"/>
  <c r="T90" i="22"/>
  <c r="W93" i="22"/>
  <c r="T95" i="22"/>
  <c r="X118" i="22"/>
  <c r="W120" i="22"/>
  <c r="X134" i="22"/>
  <c r="V136" i="22"/>
  <c r="T145" i="22"/>
  <c r="T147" i="22"/>
  <c r="X150" i="22"/>
  <c r="V152" i="22"/>
  <c r="V157" i="22"/>
  <c r="W171" i="22"/>
  <c r="U173" i="22"/>
  <c r="T175" i="22"/>
  <c r="W178" i="22"/>
  <c r="U191" i="22"/>
  <c r="U33" i="22"/>
  <c r="T34" i="22"/>
  <c r="U45" i="22"/>
  <c r="U46" i="22"/>
  <c r="U47" i="22"/>
  <c r="T48" i="22"/>
  <c r="X85" i="22"/>
  <c r="X92" i="22"/>
  <c r="X94" i="22"/>
  <c r="T98" i="22"/>
  <c r="V99" i="22"/>
  <c r="W110" i="22"/>
  <c r="X113" i="22"/>
  <c r="V115" i="22"/>
  <c r="T117" i="22"/>
  <c r="W122" i="22"/>
  <c r="U124" i="22"/>
  <c r="T126" i="22"/>
  <c r="V143" i="22"/>
  <c r="U147" i="22"/>
  <c r="T154" i="22"/>
  <c r="X155" i="22"/>
  <c r="W157" i="22"/>
  <c r="W159" i="22"/>
  <c r="U161" i="22"/>
  <c r="T163" i="22"/>
  <c r="X171" i="22"/>
  <c r="V173" i="22"/>
  <c r="U175" i="22"/>
  <c r="T184" i="22"/>
  <c r="V189" i="22"/>
  <c r="T599" i="22"/>
  <c r="T587" i="22"/>
  <c r="T575" i="22"/>
  <c r="T562" i="22"/>
  <c r="T550" i="22"/>
  <c r="T538" i="22"/>
  <c r="T526" i="22"/>
  <c r="T502" i="22"/>
  <c r="T490" i="22"/>
  <c r="T478" i="22"/>
  <c r="T598" i="22"/>
  <c r="T586" i="22"/>
  <c r="T477" i="22"/>
  <c r="T597" i="22"/>
  <c r="T585" i="22"/>
  <c r="T573" i="22"/>
  <c r="T560" i="22"/>
  <c r="T548" i="22"/>
  <c r="T536" i="22"/>
  <c r="T524" i="22"/>
  <c r="T512" i="22"/>
  <c r="T500" i="22"/>
  <c r="T488" i="22"/>
  <c r="T476" i="22"/>
  <c r="T596" i="22"/>
  <c r="T557" i="22"/>
  <c r="T545" i="22"/>
  <c r="T533" i="22"/>
  <c r="T521" i="22"/>
  <c r="T509" i="22"/>
  <c r="T497" i="22"/>
  <c r="T485" i="22"/>
  <c r="T473" i="22"/>
  <c r="T591" i="22"/>
  <c r="T579" i="22"/>
  <c r="T567" i="22"/>
  <c r="T554" i="22"/>
  <c r="T542" i="22"/>
  <c r="T530" i="22"/>
  <c r="T518" i="22"/>
  <c r="T506" i="22"/>
  <c r="T494" i="22"/>
  <c r="T482" i="22"/>
  <c r="T602" i="22"/>
  <c r="T590" i="22"/>
  <c r="T578" i="22"/>
  <c r="T566" i="22"/>
  <c r="T553" i="22"/>
  <c r="T541" i="22"/>
  <c r="T529" i="22"/>
  <c r="T517" i="22"/>
  <c r="T505" i="22"/>
  <c r="T493" i="22"/>
  <c r="T601" i="22"/>
  <c r="T589" i="22"/>
  <c r="T577" i="22"/>
  <c r="T565" i="22"/>
  <c r="T552" i="22"/>
  <c r="T540" i="22"/>
  <c r="T528" i="22"/>
  <c r="T516" i="22"/>
  <c r="T504" i="22"/>
  <c r="T492" i="22"/>
  <c r="T480" i="22"/>
  <c r="T468" i="22"/>
  <c r="T600" i="22"/>
  <c r="T588" i="22"/>
  <c r="T576" i="22"/>
  <c r="T564" i="22"/>
  <c r="T563" i="22"/>
  <c r="T551" i="22"/>
  <c r="T539" i="22"/>
  <c r="T527" i="22"/>
  <c r="T515" i="22"/>
  <c r="T503" i="22"/>
  <c r="T469" i="22"/>
  <c r="T455" i="22"/>
  <c r="T443" i="22"/>
  <c r="T481" i="22"/>
  <c r="T454" i="22"/>
  <c r="T442" i="22"/>
  <c r="T418" i="22"/>
  <c r="T393" i="22"/>
  <c r="T453" i="22"/>
  <c r="T441" i="22"/>
  <c r="T392" i="22"/>
  <c r="T491" i="22"/>
  <c r="T470" i="22"/>
  <c r="T415" i="22"/>
  <c r="T402" i="22"/>
  <c r="T390" i="22"/>
  <c r="T450" i="22"/>
  <c r="T438" i="22"/>
  <c r="T426" i="22"/>
  <c r="T414" i="22"/>
  <c r="T401" i="22"/>
  <c r="T464" i="22"/>
  <c r="T463" i="22"/>
  <c r="T479" i="22"/>
  <c r="T466" i="22"/>
  <c r="T465" i="22"/>
  <c r="T462" i="22"/>
  <c r="T448" i="22"/>
  <c r="T436" i="22"/>
  <c r="T424" i="22"/>
  <c r="T412" i="22"/>
  <c r="T411" i="22"/>
  <c r="T399" i="22"/>
  <c r="T387" i="22"/>
  <c r="T467" i="22"/>
  <c r="T461" i="22"/>
  <c r="T447" i="22"/>
  <c r="T435" i="22"/>
  <c r="T423" i="22"/>
  <c r="T410" i="22"/>
  <c r="T398" i="22"/>
  <c r="T386" i="22"/>
  <c r="T460" i="22"/>
  <c r="T446" i="22"/>
  <c r="T434" i="22"/>
  <c r="T422" i="22"/>
  <c r="T409" i="22"/>
  <c r="T397" i="22"/>
  <c r="T385" i="22"/>
  <c r="T459" i="22"/>
  <c r="T457" i="22"/>
  <c r="T445" i="22"/>
  <c r="T433" i="22"/>
  <c r="T421" i="22"/>
  <c r="T408" i="22"/>
  <c r="T396" i="22"/>
  <c r="T456" i="22"/>
  <c r="T444" i="22"/>
  <c r="T432" i="22"/>
  <c r="T420" i="22"/>
  <c r="T372" i="22"/>
  <c r="T360" i="22"/>
  <c r="T347" i="22"/>
  <c r="T335" i="22"/>
  <c r="T323" i="22"/>
  <c r="T311" i="22"/>
  <c r="T299" i="22"/>
  <c r="T371" i="22"/>
  <c r="T359" i="22"/>
  <c r="T346" i="22"/>
  <c r="T334" i="22"/>
  <c r="T322" i="22"/>
  <c r="T310" i="22"/>
  <c r="T298" i="22"/>
  <c r="T370" i="22"/>
  <c r="T358" i="22"/>
  <c r="T345" i="22"/>
  <c r="T333" i="22"/>
  <c r="T321" i="22"/>
  <c r="T309" i="22"/>
  <c r="T369" i="22"/>
  <c r="T357" i="22"/>
  <c r="T296" i="22"/>
  <c r="T343" i="22"/>
  <c r="T331" i="22"/>
  <c r="T319" i="22"/>
  <c r="T307" i="22"/>
  <c r="T389" i="22"/>
  <c r="T383" i="22"/>
  <c r="T407" i="22"/>
  <c r="T375" i="22"/>
  <c r="T363" i="22"/>
  <c r="T351" i="22"/>
  <c r="T350" i="22"/>
  <c r="T338" i="22"/>
  <c r="T326" i="22"/>
  <c r="T314" i="22"/>
  <c r="T302" i="22"/>
  <c r="T395" i="22"/>
  <c r="T384" i="22"/>
  <c r="T374" i="22"/>
  <c r="T362" i="22"/>
  <c r="T349" i="22"/>
  <c r="T337" i="22"/>
  <c r="T325" i="22"/>
  <c r="T313" i="22"/>
  <c r="T373" i="22"/>
  <c r="T361" i="22"/>
  <c r="T348" i="22"/>
  <c r="T336" i="22"/>
  <c r="T324" i="22"/>
  <c r="T312" i="22"/>
  <c r="T297" i="22"/>
  <c r="T282" i="22"/>
  <c r="T288" i="22"/>
  <c r="T281" i="22"/>
  <c r="T279" i="22"/>
  <c r="T267" i="22"/>
  <c r="T255" i="22"/>
  <c r="T243" i="22"/>
  <c r="T230" i="22"/>
  <c r="T218" i="22"/>
  <c r="T206" i="22"/>
  <c r="T278" i="22"/>
  <c r="T266" i="22"/>
  <c r="T254" i="22"/>
  <c r="T242" i="22"/>
  <c r="T229" i="22"/>
  <c r="T217" i="22"/>
  <c r="T205" i="22"/>
  <c r="T228" i="22"/>
  <c r="T216" i="22"/>
  <c r="T276" i="22"/>
  <c r="T264" i="22"/>
  <c r="T252" i="22"/>
  <c r="T240" i="22"/>
  <c r="T227" i="22"/>
  <c r="T215" i="22"/>
  <c r="T275" i="22"/>
  <c r="T263" i="22"/>
  <c r="T251" i="22"/>
  <c r="T239" i="22"/>
  <c r="T226" i="22"/>
  <c r="T214" i="22"/>
  <c r="T274" i="22"/>
  <c r="T262" i="22"/>
  <c r="T250" i="22"/>
  <c r="T238" i="22"/>
  <c r="T225" i="22"/>
  <c r="T213" i="22"/>
  <c r="T189" i="22"/>
  <c r="T300" i="22"/>
  <c r="T295" i="22"/>
  <c r="T273" i="22"/>
  <c r="T261" i="22"/>
  <c r="T249" i="22"/>
  <c r="T237" i="22"/>
  <c r="T224" i="22"/>
  <c r="T212" i="22"/>
  <c r="T200" i="22"/>
  <c r="T272" i="22"/>
  <c r="T260" i="22"/>
  <c r="T211" i="22"/>
  <c r="T286" i="22"/>
  <c r="T285" i="22"/>
  <c r="T271" i="22"/>
  <c r="T210" i="22"/>
  <c r="T301" i="22"/>
  <c r="T287" i="22"/>
  <c r="T284" i="22"/>
  <c r="T270" i="22"/>
  <c r="T209" i="22"/>
  <c r="T197" i="22"/>
  <c r="T283" i="22"/>
  <c r="T188" i="22"/>
  <c r="T171" i="22"/>
  <c r="T193" i="22"/>
  <c r="T190" i="22"/>
  <c r="T183" i="22"/>
  <c r="T170" i="22"/>
  <c r="T158" i="22"/>
  <c r="T146" i="22"/>
  <c r="T133" i="22"/>
  <c r="T121" i="22"/>
  <c r="T203" i="22"/>
  <c r="T182" i="22"/>
  <c r="T169" i="22"/>
  <c r="T132" i="22"/>
  <c r="T120" i="22"/>
  <c r="T194" i="22"/>
  <c r="T181" i="22"/>
  <c r="T168" i="22"/>
  <c r="T156" i="22"/>
  <c r="T144" i="22"/>
  <c r="T131" i="22"/>
  <c r="T119" i="22"/>
  <c r="T180" i="22"/>
  <c r="T167" i="22"/>
  <c r="T155" i="22"/>
  <c r="T143" i="22"/>
  <c r="T130" i="22"/>
  <c r="T118" i="22"/>
  <c r="T198" i="22"/>
  <c r="T177" i="22"/>
  <c r="T165" i="22"/>
  <c r="T153" i="22"/>
  <c r="T141" i="22"/>
  <c r="T128" i="22"/>
  <c r="T116" i="22"/>
  <c r="T164" i="22"/>
  <c r="T152" i="22"/>
  <c r="T140" i="22"/>
  <c r="T127" i="22"/>
  <c r="T115" i="22"/>
  <c r="T173" i="22"/>
  <c r="T161" i="22"/>
  <c r="T149" i="22"/>
  <c r="T137" i="22"/>
  <c r="T136" i="22"/>
  <c r="T124" i="22"/>
  <c r="T94" i="22"/>
  <c r="W99" i="22"/>
  <c r="T100" i="22"/>
  <c r="U107" i="22"/>
  <c r="X110" i="22"/>
  <c r="X122" i="22"/>
  <c r="V124" i="22"/>
  <c r="W129" i="22"/>
  <c r="X138" i="22"/>
  <c r="V140" i="22"/>
  <c r="W143" i="22"/>
  <c r="V145" i="22"/>
  <c r="X159" i="22"/>
  <c r="V161" i="22"/>
  <c r="W166" i="22"/>
  <c r="W173" i="22"/>
  <c r="U177" i="22"/>
  <c r="U184" i="22"/>
  <c r="W187" i="22"/>
  <c r="W189" i="22"/>
  <c r="U598" i="22"/>
  <c r="U586" i="22"/>
  <c r="U574" i="22"/>
  <c r="U561" i="22"/>
  <c r="U549" i="22"/>
  <c r="U537" i="22"/>
  <c r="U525" i="22"/>
  <c r="U501" i="22"/>
  <c r="U489" i="22"/>
  <c r="U477" i="22"/>
  <c r="U597" i="22"/>
  <c r="U585" i="22"/>
  <c r="U476" i="22"/>
  <c r="U596" i="22"/>
  <c r="U584" i="22"/>
  <c r="U572" i="22"/>
  <c r="U559" i="22"/>
  <c r="U547" i="22"/>
  <c r="U535" i="22"/>
  <c r="U523" i="22"/>
  <c r="U511" i="22"/>
  <c r="U499" i="22"/>
  <c r="U487" i="22"/>
  <c r="U475" i="22"/>
  <c r="U595" i="22"/>
  <c r="U556" i="22"/>
  <c r="U544" i="22"/>
  <c r="U532" i="22"/>
  <c r="U520" i="22"/>
  <c r="U508" i="22"/>
  <c r="U496" i="22"/>
  <c r="U484" i="22"/>
  <c r="U472" i="22"/>
  <c r="U590" i="22"/>
  <c r="U578" i="22"/>
  <c r="U566" i="22"/>
  <c r="U553" i="22"/>
  <c r="U541" i="22"/>
  <c r="U529" i="22"/>
  <c r="U517" i="22"/>
  <c r="U505" i="22"/>
  <c r="U493" i="22"/>
  <c r="U481" i="22"/>
  <c r="U601" i="22"/>
  <c r="U589" i="22"/>
  <c r="U577" i="22"/>
  <c r="U565" i="22"/>
  <c r="U552" i="22"/>
  <c r="U540" i="22"/>
  <c r="U528" i="22"/>
  <c r="U516" i="22"/>
  <c r="U504" i="22"/>
  <c r="U492" i="22"/>
  <c r="U600" i="22"/>
  <c r="U588" i="22"/>
  <c r="U576" i="22"/>
  <c r="U564" i="22"/>
  <c r="U563" i="22"/>
  <c r="U551" i="22"/>
  <c r="U539" i="22"/>
  <c r="U527" i="22"/>
  <c r="U515" i="22"/>
  <c r="U503" i="22"/>
  <c r="U491" i="22"/>
  <c r="U479" i="22"/>
  <c r="U467" i="22"/>
  <c r="U599" i="22"/>
  <c r="U587" i="22"/>
  <c r="U575" i="22"/>
  <c r="U562" i="22"/>
  <c r="U550" i="22"/>
  <c r="U538" i="22"/>
  <c r="U526" i="22"/>
  <c r="U514" i="22"/>
  <c r="U502" i="22"/>
  <c r="U454" i="22"/>
  <c r="U442" i="22"/>
  <c r="U453" i="22"/>
  <c r="U441" i="22"/>
  <c r="U452" i="22"/>
  <c r="U478" i="22"/>
  <c r="U414" i="22"/>
  <c r="U401" i="22"/>
  <c r="U389" i="22"/>
  <c r="U463" i="22"/>
  <c r="U437" i="22"/>
  <c r="U425" i="22"/>
  <c r="U413" i="22"/>
  <c r="U400" i="22"/>
  <c r="U466" i="22"/>
  <c r="U465" i="22"/>
  <c r="U462" i="22"/>
  <c r="U461" i="22"/>
  <c r="U435" i="22"/>
  <c r="U423" i="22"/>
  <c r="U398" i="22"/>
  <c r="U386" i="22"/>
  <c r="U460" i="22"/>
  <c r="U446" i="22"/>
  <c r="U434" i="22"/>
  <c r="U422" i="22"/>
  <c r="U409" i="22"/>
  <c r="U397" i="22"/>
  <c r="U385" i="22"/>
  <c r="U480" i="22"/>
  <c r="U459" i="22"/>
  <c r="U457" i="22"/>
  <c r="U445" i="22"/>
  <c r="U433" i="22"/>
  <c r="U396" i="22"/>
  <c r="U384" i="22"/>
  <c r="U468" i="22"/>
  <c r="U458" i="22"/>
  <c r="U456" i="22"/>
  <c r="U444" i="22"/>
  <c r="U432" i="22"/>
  <c r="U420" i="22"/>
  <c r="U407" i="22"/>
  <c r="U395" i="22"/>
  <c r="U490" i="22"/>
  <c r="U469" i="22"/>
  <c r="U455" i="22"/>
  <c r="U443" i="22"/>
  <c r="U431" i="22"/>
  <c r="U419" i="22"/>
  <c r="U371" i="22"/>
  <c r="U359" i="22"/>
  <c r="U346" i="22"/>
  <c r="U334" i="22"/>
  <c r="U322" i="22"/>
  <c r="U310" i="22"/>
  <c r="U298" i="22"/>
  <c r="U370" i="22"/>
  <c r="U358" i="22"/>
  <c r="U345" i="22"/>
  <c r="U333" i="22"/>
  <c r="U321" i="22"/>
  <c r="U309" i="22"/>
  <c r="U297" i="22"/>
  <c r="U369" i="22"/>
  <c r="U357" i="22"/>
  <c r="U344" i="22"/>
  <c r="U332" i="22"/>
  <c r="U320" i="22"/>
  <c r="U308" i="22"/>
  <c r="U388" i="22"/>
  <c r="U295" i="22"/>
  <c r="U342" i="22"/>
  <c r="U330" i="22"/>
  <c r="U318" i="22"/>
  <c r="U406" i="22"/>
  <c r="U394" i="22"/>
  <c r="U383" i="22"/>
  <c r="U382" i="22"/>
  <c r="U374" i="22"/>
  <c r="U362" i="22"/>
  <c r="U349" i="22"/>
  <c r="U337" i="22"/>
  <c r="U325" i="22"/>
  <c r="U313" i="22"/>
  <c r="U301" i="22"/>
  <c r="U373" i="22"/>
  <c r="U361" i="22"/>
  <c r="U348" i="22"/>
  <c r="U336" i="22"/>
  <c r="U324" i="22"/>
  <c r="U312" i="22"/>
  <c r="U372" i="22"/>
  <c r="U360" i="22"/>
  <c r="U347" i="22"/>
  <c r="U335" i="22"/>
  <c r="U323" i="22"/>
  <c r="U311" i="22"/>
  <c r="U281" i="22"/>
  <c r="U280" i="22"/>
  <c r="U278" i="22"/>
  <c r="U266" i="22"/>
  <c r="U254" i="22"/>
  <c r="U242" i="22"/>
  <c r="U229" i="22"/>
  <c r="U217" i="22"/>
  <c r="U205" i="22"/>
  <c r="U277" i="22"/>
  <c r="U265" i="22"/>
  <c r="U253" i="22"/>
  <c r="U241" i="22"/>
  <c r="U228" i="22"/>
  <c r="U216" i="22"/>
  <c r="U204" i="22"/>
  <c r="U227" i="22"/>
  <c r="U215" i="22"/>
  <c r="U294" i="22"/>
  <c r="U275" i="22"/>
  <c r="U263" i="22"/>
  <c r="U251" i="22"/>
  <c r="U239" i="22"/>
  <c r="U226" i="22"/>
  <c r="U214" i="22"/>
  <c r="U299" i="22"/>
  <c r="U274" i="22"/>
  <c r="U262" i="22"/>
  <c r="U250" i="22"/>
  <c r="U238" i="22"/>
  <c r="U225" i="22"/>
  <c r="U213" i="22"/>
  <c r="U300" i="22"/>
  <c r="U273" i="22"/>
  <c r="U261" i="22"/>
  <c r="U249" i="22"/>
  <c r="U237" i="22"/>
  <c r="U224" i="22"/>
  <c r="U212" i="22"/>
  <c r="U188" i="22"/>
  <c r="U272" i="22"/>
  <c r="U260" i="22"/>
  <c r="U248" i="22"/>
  <c r="U236" i="22"/>
  <c r="U223" i="22"/>
  <c r="U211" i="22"/>
  <c r="U199" i="22"/>
  <c r="U285" i="22"/>
  <c r="U271" i="22"/>
  <c r="U210" i="22"/>
  <c r="U296" i="22"/>
  <c r="U287" i="22"/>
  <c r="U284" i="22"/>
  <c r="U209" i="22"/>
  <c r="U283" i="22"/>
  <c r="U269" i="22"/>
  <c r="U208" i="22"/>
  <c r="U202" i="22"/>
  <c r="U193" i="22"/>
  <c r="U189" i="22"/>
  <c r="U182" i="22"/>
  <c r="U169" i="22"/>
  <c r="U157" i="22"/>
  <c r="U145" i="22"/>
  <c r="U132" i="22"/>
  <c r="U197" i="22"/>
  <c r="U181" i="22"/>
  <c r="U168" i="22"/>
  <c r="U131" i="22"/>
  <c r="U180" i="22"/>
  <c r="U167" i="22"/>
  <c r="U155" i="22"/>
  <c r="U143" i="22"/>
  <c r="U130" i="22"/>
  <c r="U118" i="22"/>
  <c r="U179" i="22"/>
  <c r="U178" i="22"/>
  <c r="U166" i="22"/>
  <c r="U154" i="22"/>
  <c r="U142" i="22"/>
  <c r="U129" i="22"/>
  <c r="U117" i="22"/>
  <c r="U176" i="22"/>
  <c r="U164" i="22"/>
  <c r="U152" i="22"/>
  <c r="U140" i="22"/>
  <c r="U127" i="22"/>
  <c r="U115" i="22"/>
  <c r="U163" i="22"/>
  <c r="U151" i="22"/>
  <c r="U139" i="22"/>
  <c r="U126" i="22"/>
  <c r="U114" i="22"/>
  <c r="U187" i="22"/>
  <c r="U186" i="22"/>
  <c r="U185" i="22"/>
  <c r="U172" i="22"/>
  <c r="U160" i="22"/>
  <c r="U148" i="22"/>
  <c r="U135" i="22"/>
  <c r="U123" i="22"/>
  <c r="U86" i="22"/>
  <c r="U87" i="22"/>
  <c r="U92" i="22"/>
  <c r="U93" i="22"/>
  <c r="U94" i="22"/>
  <c r="V107" i="22"/>
  <c r="T109" i="22"/>
  <c r="U112" i="22"/>
  <c r="X129" i="22"/>
  <c r="U133" i="22"/>
  <c r="T135" i="22"/>
  <c r="T142" i="22"/>
  <c r="X143" i="22"/>
  <c r="W145" i="22"/>
  <c r="W147" i="22"/>
  <c r="U149" i="22"/>
  <c r="T151" i="22"/>
  <c r="W161" i="22"/>
  <c r="W175" i="22"/>
  <c r="V182" i="22"/>
  <c r="T186" i="22"/>
  <c r="X187" i="22"/>
  <c r="U195" i="22"/>
  <c r="U198" i="22"/>
  <c r="T208" i="22"/>
  <c r="V211" i="22"/>
  <c r="U218" i="22"/>
  <c r="U220" i="22"/>
  <c r="U222" i="22"/>
  <c r="X230" i="22"/>
  <c r="X232" i="22"/>
  <c r="V243" i="22"/>
  <c r="V245" i="22"/>
  <c r="U247" i="22"/>
  <c r="W250" i="22"/>
  <c r="T256" i="22"/>
  <c r="T258" i="22"/>
  <c r="X264" i="22"/>
  <c r="W266" i="22"/>
  <c r="W268" i="22"/>
  <c r="W270" i="22"/>
  <c r="V279" i="22"/>
  <c r="V281" i="22"/>
  <c r="V195" i="22"/>
  <c r="W201" i="22"/>
  <c r="U206" i="22"/>
  <c r="W211" i="22"/>
  <c r="W216" i="22"/>
  <c r="V218" i="22"/>
  <c r="V220" i="22"/>
  <c r="W241" i="22"/>
  <c r="W243" i="22"/>
  <c r="W245" i="22"/>
  <c r="U252" i="22"/>
  <c r="U256" i="22"/>
  <c r="U258" i="22"/>
  <c r="X261" i="22"/>
  <c r="X266" i="22"/>
  <c r="X268" i="22"/>
  <c r="X275" i="22"/>
  <c r="W277" i="22"/>
  <c r="V285" i="22"/>
  <c r="X296" i="22"/>
  <c r="W198" i="22"/>
  <c r="W204" i="22"/>
  <c r="V206" i="22"/>
  <c r="X216" i="22"/>
  <c r="W218" i="22"/>
  <c r="W220" i="22"/>
  <c r="T231" i="22"/>
  <c r="T233" i="22"/>
  <c r="X241" i="22"/>
  <c r="X243" i="22"/>
  <c r="X245" i="22"/>
  <c r="V254" i="22"/>
  <c r="V256" i="22"/>
  <c r="V258" i="22"/>
  <c r="T265" i="22"/>
  <c r="X277" i="22"/>
  <c r="X279" i="22"/>
  <c r="W283" i="22"/>
  <c r="U194" i="22"/>
  <c r="X198" i="22"/>
  <c r="X204" i="22"/>
  <c r="W206" i="22"/>
  <c r="W208" i="22"/>
  <c r="X218" i="22"/>
  <c r="X220" i="22"/>
  <c r="U231" i="22"/>
  <c r="U233" i="22"/>
  <c r="T235" i="22"/>
  <c r="W254" i="22"/>
  <c r="W256" i="22"/>
  <c r="W258" i="22"/>
  <c r="V263" i="22"/>
  <c r="T269" i="22"/>
  <c r="X283" i="22"/>
  <c r="V194" i="22"/>
  <c r="I195" i="22"/>
  <c r="U200" i="22"/>
  <c r="U203" i="22"/>
  <c r="X206" i="22"/>
  <c r="X227" i="22"/>
  <c r="V229" i="22"/>
  <c r="V231" i="22"/>
  <c r="V233" i="22"/>
  <c r="U235" i="22"/>
  <c r="W238" i="22"/>
  <c r="T244" i="22"/>
  <c r="T246" i="22"/>
  <c r="X252" i="22"/>
  <c r="X254" i="22"/>
  <c r="X256" i="22"/>
  <c r="U267" i="22"/>
  <c r="W274" i="22"/>
  <c r="V197" i="22"/>
  <c r="V200" i="22"/>
  <c r="T219" i="22"/>
  <c r="T221" i="22"/>
  <c r="W229" i="22"/>
  <c r="W231" i="22"/>
  <c r="W233" i="22"/>
  <c r="U240" i="22"/>
  <c r="U244" i="22"/>
  <c r="U246" i="22"/>
  <c r="X249" i="22"/>
  <c r="W265" i="22"/>
  <c r="V267" i="22"/>
  <c r="V269" i="22"/>
  <c r="U276" i="22"/>
  <c r="V280" i="22"/>
  <c r="U282" i="22"/>
  <c r="V193" i="22"/>
  <c r="I194" i="22"/>
  <c r="T202" i="22"/>
  <c r="T207" i="22"/>
  <c r="W210" i="22"/>
  <c r="U219" i="22"/>
  <c r="U221" i="22"/>
  <c r="T223" i="22"/>
  <c r="X229" i="22"/>
  <c r="X231" i="22"/>
  <c r="V242" i="22"/>
  <c r="V244" i="22"/>
  <c r="V246" i="22"/>
  <c r="T248" i="22"/>
  <c r="T253" i="22"/>
  <c r="T257" i="22"/>
  <c r="X265" i="22"/>
  <c r="W267" i="22"/>
  <c r="W269" i="22"/>
  <c r="V278" i="22"/>
  <c r="U286" i="22"/>
  <c r="W193" i="22"/>
  <c r="T196" i="22"/>
  <c r="X197" i="22"/>
  <c r="T199" i="22"/>
  <c r="X200" i="22"/>
  <c r="X203" i="22"/>
  <c r="U207" i="22"/>
  <c r="X210" i="22"/>
  <c r="V212" i="22"/>
  <c r="X215" i="22"/>
  <c r="V217" i="22"/>
  <c r="V219" i="22"/>
  <c r="V221" i="22"/>
  <c r="W242" i="22"/>
  <c r="W244" i="22"/>
  <c r="W246" i="22"/>
  <c r="V251" i="22"/>
  <c r="U255" i="22"/>
  <c r="U257" i="22"/>
  <c r="T259" i="22"/>
  <c r="X267" i="22"/>
  <c r="X269" i="22"/>
  <c r="W276" i="22"/>
  <c r="W278" i="22"/>
  <c r="X280" i="22"/>
  <c r="V187" i="22"/>
  <c r="W192" i="22"/>
  <c r="U196" i="22"/>
  <c r="V202" i="22"/>
  <c r="V205" i="22"/>
  <c r="W217" i="22"/>
  <c r="W219" i="22"/>
  <c r="W221" i="22"/>
  <c r="T232" i="22"/>
  <c r="X240" i="22"/>
  <c r="X242" i="22"/>
  <c r="X244" i="22"/>
  <c r="V255" i="22"/>
  <c r="V257" i="22"/>
  <c r="U259" i="22"/>
  <c r="W262" i="22"/>
  <c r="X276" i="22"/>
  <c r="X278" i="22"/>
  <c r="X282" i="22"/>
  <c r="W284" i="22"/>
  <c r="W186" i="22"/>
  <c r="X191" i="22"/>
  <c r="X192" i="22"/>
  <c r="V199" i="22"/>
  <c r="W205" i="22"/>
  <c r="W207" i="22"/>
  <c r="V209" i="22"/>
  <c r="X212" i="22"/>
  <c r="X217" i="22"/>
  <c r="X219" i="22"/>
  <c r="X221" i="22"/>
  <c r="U230" i="22"/>
  <c r="U232" i="22"/>
  <c r="T234" i="22"/>
  <c r="X237" i="22"/>
  <c r="W253" i="22"/>
  <c r="W255" i="22"/>
  <c r="W257" i="22"/>
  <c r="V259" i="22"/>
  <c r="U264" i="22"/>
  <c r="T268" i="22"/>
  <c r="X185" i="22"/>
  <c r="W196" i="22"/>
  <c r="W199" i="22"/>
  <c r="T201" i="22"/>
  <c r="X205" i="22"/>
  <c r="X207" i="22"/>
  <c r="W228" i="22"/>
  <c r="V230" i="22"/>
  <c r="V232" i="22"/>
  <c r="U234" i="22"/>
  <c r="T236" i="22"/>
  <c r="T241" i="22"/>
  <c r="T245" i="22"/>
  <c r="X253" i="22"/>
  <c r="X255" i="22"/>
  <c r="X257" i="22"/>
  <c r="U268" i="22"/>
  <c r="U270" i="22"/>
  <c r="T277" i="22"/>
  <c r="T195" i="22"/>
  <c r="I199" i="22"/>
  <c r="U201" i="22"/>
  <c r="T204" i="22"/>
  <c r="X209" i="22"/>
  <c r="T220" i="22"/>
  <c r="T222" i="22"/>
  <c r="X228" i="22"/>
  <c r="W230" i="22"/>
  <c r="W232" i="22"/>
  <c r="V234" i="22"/>
  <c r="V239" i="22"/>
  <c r="U243" i="22"/>
  <c r="U245" i="22"/>
  <c r="T247" i="22"/>
  <c r="V266" i="22"/>
  <c r="V268" i="22"/>
  <c r="V270" i="22"/>
  <c r="X273" i="22"/>
  <c r="V275" i="22"/>
  <c r="U279" i="22"/>
  <c r="W286" i="22"/>
  <c r="X287" i="22"/>
  <c r="T289" i="22"/>
  <c r="X301" i="22"/>
  <c r="W303" i="22"/>
  <c r="W305" i="22"/>
  <c r="U307" i="22"/>
  <c r="T328" i="22"/>
  <c r="T340" i="22"/>
  <c r="U350" i="22"/>
  <c r="U352" i="22"/>
  <c r="U354" i="22"/>
  <c r="W362" i="22"/>
  <c r="V364" i="22"/>
  <c r="V366" i="22"/>
  <c r="T368" i="22"/>
  <c r="X374" i="22"/>
  <c r="W376" i="22"/>
  <c r="W378" i="22"/>
  <c r="W380" i="22"/>
  <c r="X285" i="22"/>
  <c r="X286" i="22"/>
  <c r="U289" i="22"/>
  <c r="T291" i="22"/>
  <c r="X303" i="22"/>
  <c r="X305" i="22"/>
  <c r="T316" i="22"/>
  <c r="U326" i="22"/>
  <c r="U328" i="22"/>
  <c r="T330" i="22"/>
  <c r="U338" i="22"/>
  <c r="U340" i="22"/>
  <c r="T342" i="22"/>
  <c r="W348" i="22"/>
  <c r="V350" i="22"/>
  <c r="V352" i="22"/>
  <c r="V354" i="22"/>
  <c r="T356" i="22"/>
  <c r="X362" i="22"/>
  <c r="W364" i="22"/>
  <c r="W366" i="22"/>
  <c r="U368" i="22"/>
  <c r="X376" i="22"/>
  <c r="X378" i="22"/>
  <c r="V289" i="22"/>
  <c r="U291" i="22"/>
  <c r="T294" i="22"/>
  <c r="W300" i="22"/>
  <c r="U314" i="22"/>
  <c r="U316" i="22"/>
  <c r="T318" i="22"/>
  <c r="W324" i="22"/>
  <c r="V326" i="22"/>
  <c r="V328" i="22"/>
  <c r="W336" i="22"/>
  <c r="V338" i="22"/>
  <c r="V340" i="22"/>
  <c r="T344" i="22"/>
  <c r="X348" i="22"/>
  <c r="W350" i="22"/>
  <c r="W352" i="22"/>
  <c r="W354" i="22"/>
  <c r="U356" i="22"/>
  <c r="X359" i="22"/>
  <c r="X364" i="22"/>
  <c r="W289" i="22"/>
  <c r="V291" i="22"/>
  <c r="X300" i="22"/>
  <c r="T304" i="22"/>
  <c r="W312" i="22"/>
  <c r="V314" i="22"/>
  <c r="V316" i="22"/>
  <c r="T320" i="22"/>
  <c r="X324" i="22"/>
  <c r="W326" i="22"/>
  <c r="W328" i="22"/>
  <c r="V330" i="22"/>
  <c r="T332" i="22"/>
  <c r="X336" i="22"/>
  <c r="W338" i="22"/>
  <c r="W340" i="22"/>
  <c r="V342" i="22"/>
  <c r="X350" i="22"/>
  <c r="X352" i="22"/>
  <c r="T377" i="22"/>
  <c r="X289" i="22"/>
  <c r="H291" i="22"/>
  <c r="T293" i="22"/>
  <c r="U302" i="22"/>
  <c r="U304" i="22"/>
  <c r="T306" i="22"/>
  <c r="X312" i="22"/>
  <c r="W314" i="22"/>
  <c r="W316" i="22"/>
  <c r="V318" i="22"/>
  <c r="X326" i="22"/>
  <c r="X328" i="22"/>
  <c r="X338" i="22"/>
  <c r="X340" i="22"/>
  <c r="T365" i="22"/>
  <c r="W373" i="22"/>
  <c r="U375" i="22"/>
  <c r="U377" i="22"/>
  <c r="U379" i="22"/>
  <c r="T381" i="22"/>
  <c r="T280" i="22"/>
  <c r="I289" i="22"/>
  <c r="X291" i="22"/>
  <c r="U293" i="22"/>
  <c r="X299" i="22"/>
  <c r="V302" i="22"/>
  <c r="V304" i="22"/>
  <c r="U306" i="22"/>
  <c r="T308" i="22"/>
  <c r="X314" i="22"/>
  <c r="X316" i="22"/>
  <c r="T353" i="22"/>
  <c r="W361" i="22"/>
  <c r="U363" i="22"/>
  <c r="U365" i="22"/>
  <c r="T367" i="22"/>
  <c r="X373" i="22"/>
  <c r="V375" i="22"/>
  <c r="V379" i="22"/>
  <c r="U381" i="22"/>
  <c r="U288" i="22"/>
  <c r="T290" i="22"/>
  <c r="W302" i="22"/>
  <c r="H304" i="22"/>
  <c r="W304" i="22"/>
  <c r="V306" i="22"/>
  <c r="T327" i="22"/>
  <c r="T329" i="22"/>
  <c r="W335" i="22"/>
  <c r="T339" i="22"/>
  <c r="T341" i="22"/>
  <c r="X347" i="22"/>
  <c r="U351" i="22"/>
  <c r="U353" i="22"/>
  <c r="T355" i="22"/>
  <c r="X361" i="22"/>
  <c r="V363" i="22"/>
  <c r="V365" i="22"/>
  <c r="U367" i="22"/>
  <c r="W375" i="22"/>
  <c r="W377" i="22"/>
  <c r="W379" i="22"/>
  <c r="V381" i="22"/>
  <c r="V288" i="22"/>
  <c r="U290" i="22"/>
  <c r="W293" i="22"/>
  <c r="X302" i="22"/>
  <c r="X304" i="22"/>
  <c r="W306" i="22"/>
  <c r="T315" i="22"/>
  <c r="T317" i="22"/>
  <c r="X323" i="22"/>
  <c r="U327" i="22"/>
  <c r="U329" i="22"/>
  <c r="X335" i="22"/>
  <c r="U339" i="22"/>
  <c r="U341" i="22"/>
  <c r="V349" i="22"/>
  <c r="V351" i="22"/>
  <c r="V353" i="22"/>
  <c r="U355" i="22"/>
  <c r="W363" i="22"/>
  <c r="W365" i="22"/>
  <c r="V367" i="22"/>
  <c r="X375" i="22"/>
  <c r="X379" i="22"/>
  <c r="W288" i="22"/>
  <c r="V290" i="22"/>
  <c r="T292" i="22"/>
  <c r="X311" i="22"/>
  <c r="U315" i="22"/>
  <c r="U317" i="22"/>
  <c r="V325" i="22"/>
  <c r="V327" i="22"/>
  <c r="V329" i="22"/>
  <c r="V337" i="22"/>
  <c r="V339" i="22"/>
  <c r="V341" i="22"/>
  <c r="W349" i="22"/>
  <c r="W351" i="22"/>
  <c r="W353" i="22"/>
  <c r="V355" i="22"/>
  <c r="X363" i="22"/>
  <c r="X365" i="22"/>
  <c r="X288" i="22"/>
  <c r="W290" i="22"/>
  <c r="U292" i="22"/>
  <c r="T303" i="22"/>
  <c r="T305" i="22"/>
  <c r="V313" i="22"/>
  <c r="V315" i="22"/>
  <c r="V317" i="22"/>
  <c r="W325" i="22"/>
  <c r="W327" i="22"/>
  <c r="W329" i="22"/>
  <c r="U331" i="22"/>
  <c r="W337" i="22"/>
  <c r="W339" i="22"/>
  <c r="W341" i="22"/>
  <c r="U343" i="22"/>
  <c r="X349" i="22"/>
  <c r="X351" i="22"/>
  <c r="X353" i="22"/>
  <c r="X372" i="22"/>
  <c r="T376" i="22"/>
  <c r="T378" i="22"/>
  <c r="T380" i="22"/>
  <c r="V287" i="22"/>
  <c r="V301" i="22"/>
  <c r="U303" i="22"/>
  <c r="U305" i="22"/>
  <c r="W313" i="22"/>
  <c r="W315" i="22"/>
  <c r="W317" i="22"/>
  <c r="U319" i="22"/>
  <c r="X325" i="22"/>
  <c r="X327" i="22"/>
  <c r="X337" i="22"/>
  <c r="X339" i="22"/>
  <c r="X360" i="22"/>
  <c r="T364" i="22"/>
  <c r="T366" i="22"/>
  <c r="V374" i="22"/>
  <c r="U376" i="22"/>
  <c r="U380" i="22"/>
  <c r="W287" i="22"/>
  <c r="W292" i="22"/>
  <c r="W301" i="22"/>
  <c r="V303" i="22"/>
  <c r="V305" i="22"/>
  <c r="X313" i="22"/>
  <c r="X315" i="22"/>
  <c r="X334" i="22"/>
  <c r="T352" i="22"/>
  <c r="T354" i="22"/>
  <c r="V362" i="22"/>
  <c r="U364" i="22"/>
  <c r="U366" i="22"/>
  <c r="W374" i="22"/>
  <c r="V376" i="22"/>
  <c r="V378" i="22"/>
  <c r="V380" i="22"/>
  <c r="T382" i="22"/>
  <c r="V383" i="22"/>
  <c r="I384" i="22"/>
  <c r="X384" i="22"/>
  <c r="T394" i="22"/>
  <c r="X395" i="22"/>
  <c r="V397" i="22"/>
  <c r="U399" i="22"/>
  <c r="W402" i="22"/>
  <c r="V404" i="22"/>
  <c r="W407" i="22"/>
  <c r="W414" i="22"/>
  <c r="V416" i="22"/>
  <c r="X421" i="22"/>
  <c r="X423" i="22"/>
  <c r="V425" i="22"/>
  <c r="U427" i="22"/>
  <c r="U429" i="22"/>
  <c r="X432" i="22"/>
  <c r="W434" i="22"/>
  <c r="W436" i="22"/>
  <c r="V438" i="22"/>
  <c r="V440" i="22"/>
  <c r="X443" i="22"/>
  <c r="V447" i="22"/>
  <c r="V449" i="22"/>
  <c r="V451" i="22"/>
  <c r="V465" i="22"/>
  <c r="V377" i="22"/>
  <c r="W382" i="22"/>
  <c r="V386" i="22"/>
  <c r="V389" i="22"/>
  <c r="T391" i="22"/>
  <c r="W397" i="22"/>
  <c r="X402" i="22"/>
  <c r="T406" i="22"/>
  <c r="X407" i="22"/>
  <c r="V409" i="22"/>
  <c r="U411" i="22"/>
  <c r="X414" i="22"/>
  <c r="W416" i="22"/>
  <c r="W425" i="22"/>
  <c r="V427" i="22"/>
  <c r="V429" i="22"/>
  <c r="T431" i="22"/>
  <c r="X434" i="22"/>
  <c r="X436" i="22"/>
  <c r="W438" i="22"/>
  <c r="W440" i="22"/>
  <c r="W445" i="22"/>
  <c r="W447" i="22"/>
  <c r="W449" i="22"/>
  <c r="X454" i="22"/>
  <c r="V463" i="22"/>
  <c r="X381" i="22"/>
  <c r="X383" i="22"/>
  <c r="W389" i="22"/>
  <c r="U391" i="22"/>
  <c r="W409" i="22"/>
  <c r="T413" i="22"/>
  <c r="X418" i="22"/>
  <c r="X425" i="22"/>
  <c r="W427" i="22"/>
  <c r="X438" i="22"/>
  <c r="X445" i="22"/>
  <c r="X447" i="22"/>
  <c r="X449" i="22"/>
  <c r="V456" i="22"/>
  <c r="W461" i="22"/>
  <c r="W463" i="22"/>
  <c r="X465" i="22"/>
  <c r="T388" i="22"/>
  <c r="X389" i="22"/>
  <c r="V391" i="22"/>
  <c r="W394" i="22"/>
  <c r="X399" i="22"/>
  <c r="T403" i="22"/>
  <c r="V420" i="22"/>
  <c r="U424" i="22"/>
  <c r="X427" i="22"/>
  <c r="T437" i="22"/>
  <c r="W456" i="22"/>
  <c r="X461" i="22"/>
  <c r="W391" i="22"/>
  <c r="X394" i="22"/>
  <c r="V401" i="22"/>
  <c r="U403" i="22"/>
  <c r="W406" i="22"/>
  <c r="X411" i="22"/>
  <c r="T417" i="22"/>
  <c r="W420" i="22"/>
  <c r="W431" i="22"/>
  <c r="T439" i="22"/>
  <c r="X442" i="22"/>
  <c r="X456" i="22"/>
  <c r="U393" i="22"/>
  <c r="W401" i="22"/>
  <c r="V403" i="22"/>
  <c r="T405" i="22"/>
  <c r="X406" i="22"/>
  <c r="W413" i="22"/>
  <c r="U415" i="22"/>
  <c r="U417" i="22"/>
  <c r="X420" i="22"/>
  <c r="W422" i="22"/>
  <c r="W424" i="22"/>
  <c r="T428" i="22"/>
  <c r="T430" i="22"/>
  <c r="V435" i="22"/>
  <c r="V437" i="22"/>
  <c r="U439" i="22"/>
  <c r="U448" i="22"/>
  <c r="U450" i="22"/>
  <c r="T452" i="22"/>
  <c r="X458" i="22"/>
  <c r="W388" i="22"/>
  <c r="V396" i="22"/>
  <c r="V398" i="22"/>
  <c r="X401" i="22"/>
  <c r="W403" i="22"/>
  <c r="U405" i="22"/>
  <c r="U408" i="22"/>
  <c r="U410" i="22"/>
  <c r="X413" i="22"/>
  <c r="V415" i="22"/>
  <c r="V417" i="22"/>
  <c r="T419" i="22"/>
  <c r="X424" i="22"/>
  <c r="U426" i="22"/>
  <c r="U428" i="22"/>
  <c r="U430" i="22"/>
  <c r="W433" i="22"/>
  <c r="W435" i="22"/>
  <c r="W437" i="22"/>
  <c r="V439" i="22"/>
  <c r="W444" i="22"/>
  <c r="V446" i="22"/>
  <c r="V448" i="22"/>
  <c r="V450" i="22"/>
  <c r="U464" i="22"/>
  <c r="W385" i="22"/>
  <c r="U387" i="22"/>
  <c r="X388" i="22"/>
  <c r="W396" i="22"/>
  <c r="T400" i="22"/>
  <c r="V408" i="22"/>
  <c r="V410" i="22"/>
  <c r="U412" i="22"/>
  <c r="W415" i="22"/>
  <c r="V426" i="22"/>
  <c r="V428" i="22"/>
  <c r="X433" i="22"/>
  <c r="X435" i="22"/>
  <c r="X437" i="22"/>
  <c r="W439" i="22"/>
  <c r="V441" i="22"/>
  <c r="X444" i="22"/>
  <c r="W446" i="22"/>
  <c r="W448" i="22"/>
  <c r="W450" i="22"/>
  <c r="V464" i="22"/>
  <c r="U390" i="22"/>
  <c r="X393" i="22"/>
  <c r="I396" i="22"/>
  <c r="X396" i="22"/>
  <c r="W408" i="22"/>
  <c r="X415" i="22"/>
  <c r="W426" i="22"/>
  <c r="W428" i="22"/>
  <c r="X439" i="22"/>
  <c r="X446" i="22"/>
  <c r="X448" i="22"/>
  <c r="W455" i="22"/>
  <c r="X460" i="22"/>
  <c r="W462" i="22"/>
  <c r="T379" i="22"/>
  <c r="V390" i="22"/>
  <c r="U392" i="22"/>
  <c r="X405" i="22"/>
  <c r="X408" i="22"/>
  <c r="W419" i="22"/>
  <c r="U421" i="22"/>
  <c r="X426" i="22"/>
  <c r="X430" i="22"/>
  <c r="X455" i="22"/>
  <c r="X462" i="22"/>
  <c r="X464" i="22"/>
  <c r="X387" i="22"/>
  <c r="W390" i="22"/>
  <c r="V392" i="22"/>
  <c r="V395" i="22"/>
  <c r="W400" i="22"/>
  <c r="U402" i="22"/>
  <c r="T404" i="22"/>
  <c r="X412" i="22"/>
  <c r="T416" i="22"/>
  <c r="X419" i="22"/>
  <c r="V421" i="22"/>
  <c r="V423" i="22"/>
  <c r="T425" i="22"/>
  <c r="V432" i="22"/>
  <c r="U436" i="22"/>
  <c r="T440" i="22"/>
  <c r="T449" i="22"/>
  <c r="T451" i="22"/>
  <c r="W457" i="22"/>
  <c r="U378" i="22"/>
  <c r="H379" i="22"/>
  <c r="W384" i="22"/>
  <c r="I390" i="22"/>
  <c r="X390" i="22"/>
  <c r="W395" i="22"/>
  <c r="X400" i="22"/>
  <c r="V402" i="22"/>
  <c r="U404" i="22"/>
  <c r="V407" i="22"/>
  <c r="V414" i="22"/>
  <c r="U416" i="22"/>
  <c r="U418" i="22"/>
  <c r="W421" i="22"/>
  <c r="T427" i="22"/>
  <c r="T429" i="22"/>
  <c r="V434" i="22"/>
  <c r="V436" i="22"/>
  <c r="U438" i="22"/>
  <c r="U440" i="22"/>
  <c r="U447" i="22"/>
  <c r="U449" i="22"/>
  <c r="U451" i="22"/>
  <c r="X457" i="22"/>
  <c r="X468" i="22"/>
  <c r="U473" i="22"/>
  <c r="T475" i="22"/>
  <c r="W480" i="22"/>
  <c r="T484" i="22"/>
  <c r="T496" i="22"/>
  <c r="T498" i="22"/>
  <c r="U507" i="22"/>
  <c r="U509" i="22"/>
  <c r="U513" i="22"/>
  <c r="X516" i="22"/>
  <c r="W520" i="22"/>
  <c r="W522" i="22"/>
  <c r="X529" i="22"/>
  <c r="X531" i="22"/>
  <c r="X533" i="22"/>
  <c r="X566" i="22"/>
  <c r="X568" i="22"/>
  <c r="X570" i="22"/>
  <c r="W572" i="22"/>
  <c r="U579" i="22"/>
  <c r="U581" i="22"/>
  <c r="T583" i="22"/>
  <c r="T592" i="22"/>
  <c r="T594" i="22"/>
  <c r="W602" i="22"/>
  <c r="V466" i="22"/>
  <c r="W471" i="22"/>
  <c r="V473" i="22"/>
  <c r="X480" i="22"/>
  <c r="U482" i="22"/>
  <c r="T486" i="22"/>
  <c r="U494" i="22"/>
  <c r="U498" i="22"/>
  <c r="U500" i="22"/>
  <c r="V505" i="22"/>
  <c r="V509" i="22"/>
  <c r="V511" i="22"/>
  <c r="X518" i="22"/>
  <c r="X522" i="22"/>
  <c r="X524" i="22"/>
  <c r="T543" i="22"/>
  <c r="T547" i="22"/>
  <c r="T549" i="22"/>
  <c r="T556" i="22"/>
  <c r="T558" i="22"/>
  <c r="W577" i="22"/>
  <c r="V579" i="22"/>
  <c r="V581" i="22"/>
  <c r="U583" i="22"/>
  <c r="X588" i="22"/>
  <c r="U592" i="22"/>
  <c r="U594" i="22"/>
  <c r="X602" i="22"/>
  <c r="W465" i="22"/>
  <c r="I467" i="22"/>
  <c r="X467" i="22"/>
  <c r="X471" i="22"/>
  <c r="V475" i="22"/>
  <c r="V482" i="22"/>
  <c r="V484" i="22"/>
  <c r="U486" i="22"/>
  <c r="W492" i="22"/>
  <c r="V494" i="22"/>
  <c r="V496" i="22"/>
  <c r="V500" i="22"/>
  <c r="X503" i="22"/>
  <c r="W505" i="22"/>
  <c r="W507" i="22"/>
  <c r="W511" i="22"/>
  <c r="W513" i="22"/>
  <c r="T532" i="22"/>
  <c r="T534" i="22"/>
  <c r="U543" i="22"/>
  <c r="U545" i="22"/>
  <c r="U554" i="22"/>
  <c r="U558" i="22"/>
  <c r="T569" i="22"/>
  <c r="X577" i="22"/>
  <c r="W579" i="22"/>
  <c r="W581" i="22"/>
  <c r="V590" i="22"/>
  <c r="V592" i="22"/>
  <c r="V594" i="22"/>
  <c r="W464" i="22"/>
  <c r="X473" i="22"/>
  <c r="X479" i="22"/>
  <c r="W482" i="22"/>
  <c r="H484" i="22"/>
  <c r="W484" i="22"/>
  <c r="U488" i="22"/>
  <c r="X492" i="22"/>
  <c r="W496" i="22"/>
  <c r="W498" i="22"/>
  <c r="X507" i="22"/>
  <c r="X509" i="22"/>
  <c r="T519" i="22"/>
  <c r="T523" i="22"/>
  <c r="T525" i="22"/>
  <c r="U530" i="22"/>
  <c r="U534" i="22"/>
  <c r="U536" i="22"/>
  <c r="V541" i="22"/>
  <c r="V543" i="22"/>
  <c r="V545" i="22"/>
  <c r="V547" i="22"/>
  <c r="W552" i="22"/>
  <c r="V554" i="22"/>
  <c r="V556" i="22"/>
  <c r="U560" i="22"/>
  <c r="U567" i="22"/>
  <c r="U569" i="22"/>
  <c r="T571" i="22"/>
  <c r="X579" i="22"/>
  <c r="W583" i="22"/>
  <c r="W590" i="22"/>
  <c r="W592" i="22"/>
  <c r="X599" i="22"/>
  <c r="T603" i="22"/>
  <c r="X463" i="22"/>
  <c r="U470" i="22"/>
  <c r="T472" i="22"/>
  <c r="X482" i="22"/>
  <c r="W486" i="22"/>
  <c r="V488" i="22"/>
  <c r="X494" i="22"/>
  <c r="X498" i="22"/>
  <c r="X500" i="22"/>
  <c r="U519" i="22"/>
  <c r="U521" i="22"/>
  <c r="W528" i="22"/>
  <c r="V530" i="22"/>
  <c r="V532" i="22"/>
  <c r="X539" i="22"/>
  <c r="W541" i="22"/>
  <c r="W543" i="22"/>
  <c r="W547" i="22"/>
  <c r="X552" i="22"/>
  <c r="W554" i="22"/>
  <c r="W556" i="22"/>
  <c r="W558" i="22"/>
  <c r="X563" i="22"/>
  <c r="W565" i="22"/>
  <c r="V567" i="22"/>
  <c r="V569" i="22"/>
  <c r="U571" i="22"/>
  <c r="U573" i="22"/>
  <c r="X583" i="22"/>
  <c r="X590" i="22"/>
  <c r="X592" i="22"/>
  <c r="X594" i="22"/>
  <c r="V596" i="22"/>
  <c r="V601" i="22"/>
  <c r="U603" i="22"/>
  <c r="V470" i="22"/>
  <c r="T474" i="22"/>
  <c r="I482" i="22"/>
  <c r="X486" i="22"/>
  <c r="T508" i="22"/>
  <c r="T510" i="22"/>
  <c r="V517" i="22"/>
  <c r="V521" i="22"/>
  <c r="V523" i="22"/>
  <c r="X528" i="22"/>
  <c r="W532" i="22"/>
  <c r="W534" i="22"/>
  <c r="X541" i="22"/>
  <c r="X543" i="22"/>
  <c r="X545" i="22"/>
  <c r="X554" i="22"/>
  <c r="X558" i="22"/>
  <c r="X565" i="22"/>
  <c r="W567" i="22"/>
  <c r="W569" i="22"/>
  <c r="V573" i="22"/>
  <c r="T580" i="22"/>
  <c r="T582" i="22"/>
  <c r="W596" i="22"/>
  <c r="W601" i="22"/>
  <c r="V603" i="22"/>
  <c r="V472" i="22"/>
  <c r="U474" i="22"/>
  <c r="T483" i="22"/>
  <c r="T495" i="22"/>
  <c r="T499" i="22"/>
  <c r="U506" i="22"/>
  <c r="U510" i="22"/>
  <c r="U512" i="22"/>
  <c r="X515" i="22"/>
  <c r="W517" i="22"/>
  <c r="W519" i="22"/>
  <c r="W523" i="22"/>
  <c r="X530" i="22"/>
  <c r="X534" i="22"/>
  <c r="X567" i="22"/>
  <c r="W571" i="22"/>
  <c r="X576" i="22"/>
  <c r="U580" i="22"/>
  <c r="U582" i="22"/>
  <c r="T584" i="22"/>
  <c r="T593" i="22"/>
  <c r="X601" i="22"/>
  <c r="W603" i="22"/>
  <c r="I470" i="22"/>
  <c r="X470" i="22"/>
  <c r="H472" i="22"/>
  <c r="W472" i="22"/>
  <c r="V481" i="22"/>
  <c r="U483" i="22"/>
  <c r="T487" i="22"/>
  <c r="X491" i="22"/>
  <c r="U495" i="22"/>
  <c r="U497" i="22"/>
  <c r="T501" i="22"/>
  <c r="W504" i="22"/>
  <c r="V506" i="22"/>
  <c r="V508" i="22"/>
  <c r="V512" i="22"/>
  <c r="T514" i="22"/>
  <c r="X519" i="22"/>
  <c r="X521" i="22"/>
  <c r="T544" i="22"/>
  <c r="T546" i="22"/>
  <c r="T555" i="22"/>
  <c r="T559" i="22"/>
  <c r="X571" i="22"/>
  <c r="V578" i="22"/>
  <c r="V580" i="22"/>
  <c r="V582" i="22"/>
  <c r="U591" i="22"/>
  <c r="U593" i="22"/>
  <c r="T595" i="22"/>
  <c r="X603" i="22"/>
  <c r="T458" i="22"/>
  <c r="V469" i="22"/>
  <c r="W474" i="22"/>
  <c r="W481" i="22"/>
  <c r="V483" i="22"/>
  <c r="U485" i="22"/>
  <c r="V493" i="22"/>
  <c r="V497" i="22"/>
  <c r="V499" i="22"/>
  <c r="X504" i="22"/>
  <c r="W508" i="22"/>
  <c r="W510" i="22"/>
  <c r="T531" i="22"/>
  <c r="T535" i="22"/>
  <c r="U542" i="22"/>
  <c r="U546" i="22"/>
  <c r="U548" i="22"/>
  <c r="X551" i="22"/>
  <c r="U555" i="22"/>
  <c r="U557" i="22"/>
  <c r="T568" i="22"/>
  <c r="T570" i="22"/>
  <c r="W578" i="22"/>
  <c r="W580" i="22"/>
  <c r="V584" i="22"/>
  <c r="W589" i="22"/>
  <c r="V591" i="22"/>
  <c r="V593" i="22"/>
  <c r="W469" i="22"/>
  <c r="X481" i="22"/>
  <c r="W483" i="22"/>
  <c r="V485" i="22"/>
  <c r="V487" i="22"/>
  <c r="W493" i="22"/>
  <c r="W495" i="22"/>
  <c r="W499" i="22"/>
  <c r="X506" i="22"/>
  <c r="X510" i="22"/>
  <c r="X512" i="22"/>
  <c r="V514" i="22"/>
  <c r="T520" i="22"/>
  <c r="T522" i="22"/>
  <c r="U531" i="22"/>
  <c r="U533" i="22"/>
  <c r="T537" i="22"/>
  <c r="W540" i="22"/>
  <c r="V542" i="22"/>
  <c r="V544" i="22"/>
  <c r="V548" i="22"/>
  <c r="V553" i="22"/>
  <c r="V555" i="22"/>
  <c r="V557" i="22"/>
  <c r="V559" i="22"/>
  <c r="T561" i="22"/>
  <c r="U568" i="22"/>
  <c r="U570" i="22"/>
  <c r="T572" i="22"/>
  <c r="X578" i="22"/>
  <c r="X580" i="22"/>
  <c r="X582" i="22"/>
  <c r="W584" i="22"/>
  <c r="X589" i="22"/>
  <c r="W591" i="22"/>
  <c r="W593" i="22"/>
  <c r="W600" i="22"/>
  <c r="H458" i="22"/>
  <c r="T471" i="22"/>
  <c r="X483" i="22"/>
  <c r="W487" i="22"/>
  <c r="T489" i="22"/>
  <c r="X493" i="22"/>
  <c r="X495" i="22"/>
  <c r="X497" i="22"/>
  <c r="W501" i="22"/>
  <c r="U518" i="22"/>
  <c r="U522" i="22"/>
  <c r="U524" i="22"/>
  <c r="X527" i="22"/>
  <c r="V529" i="22"/>
  <c r="V533" i="22"/>
  <c r="V535" i="22"/>
  <c r="X540" i="22"/>
  <c r="W542" i="22"/>
  <c r="W544" i="22"/>
  <c r="W546" i="22"/>
  <c r="W553" i="22"/>
  <c r="W555" i="22"/>
  <c r="X564" i="22"/>
  <c r="V566" i="22"/>
  <c r="V568" i="22"/>
  <c r="V570" i="22"/>
  <c r="T574" i="22"/>
  <c r="X591" i="22"/>
  <c r="X593" i="22"/>
  <c r="W595" i="22"/>
  <c r="X600" i="22"/>
  <c r="U602" i="22"/>
  <c r="W468" i="22"/>
  <c r="U471" i="22"/>
  <c r="X485" i="22"/>
  <c r="T507" i="22"/>
  <c r="T511" i="22"/>
  <c r="T513" i="22"/>
  <c r="W516" i="22"/>
  <c r="V518" i="22"/>
  <c r="V520" i="22"/>
  <c r="V524" i="22"/>
  <c r="W529" i="22"/>
  <c r="W531" i="22"/>
  <c r="W535" i="22"/>
  <c r="X542" i="22"/>
  <c r="X546" i="22"/>
  <c r="X553" i="22"/>
  <c r="X555" i="22"/>
  <c r="X557" i="22"/>
  <c r="W566" i="22"/>
  <c r="W568" i="22"/>
  <c r="V572" i="22"/>
  <c r="T581" i="22"/>
  <c r="X595" i="22"/>
  <c r="V597" i="22"/>
  <c r="V602" i="22"/>
  <c r="C602" i="5"/>
  <c r="C601" i="5"/>
  <c r="C600" i="5"/>
  <c r="C598" i="5"/>
  <c r="C599" i="5"/>
  <c r="C597" i="5"/>
  <c r="C580" i="5"/>
  <c r="C596" i="5"/>
  <c r="C593" i="5"/>
  <c r="C589" i="5"/>
  <c r="C588" i="5"/>
  <c r="C595" i="5"/>
  <c r="C592" i="5"/>
  <c r="C558" i="5"/>
  <c r="C526" i="5"/>
  <c r="C594" i="5"/>
  <c r="C587" i="5"/>
  <c r="C586" i="5"/>
  <c r="C590" i="5"/>
  <c r="C591" i="5"/>
  <c r="C497" i="5"/>
  <c r="C557" i="5"/>
  <c r="C563" i="5"/>
  <c r="C577" i="5"/>
  <c r="C566" i="5"/>
  <c r="C585" i="5"/>
  <c r="C575" i="5"/>
  <c r="C525" i="5"/>
  <c r="C581" i="5"/>
  <c r="C570" i="5"/>
  <c r="C524" i="5"/>
  <c r="C579" i="5"/>
  <c r="C556" i="5"/>
  <c r="C576" i="5"/>
  <c r="C584" i="5"/>
  <c r="C572" i="5"/>
  <c r="C573" i="5"/>
  <c r="C559" i="5"/>
  <c r="C562" i="5"/>
  <c r="C568" i="5"/>
  <c r="C539" i="5"/>
  <c r="C583" i="5"/>
  <c r="C553" i="5"/>
  <c r="C523" i="5"/>
  <c r="C561" i="5"/>
  <c r="C532" i="5"/>
  <c r="C543" i="5"/>
  <c r="C567" i="5"/>
  <c r="C519" i="5"/>
  <c r="C582" i="5"/>
  <c r="C274" i="5"/>
  <c r="C549" i="5"/>
  <c r="C555" i="5"/>
  <c r="C499" i="5"/>
  <c r="C578" i="5"/>
  <c r="C565" i="5"/>
  <c r="C515" i="5"/>
  <c r="C574" i="5"/>
  <c r="C531" i="5"/>
  <c r="C439" i="5"/>
  <c r="C569" i="5"/>
  <c r="C536" i="5"/>
  <c r="C436" i="5"/>
  <c r="C571" i="5"/>
  <c r="C541" i="5"/>
  <c r="C546" i="5"/>
  <c r="C554" i="5"/>
  <c r="C564" i="5"/>
  <c r="C462" i="5"/>
  <c r="C468" i="5"/>
  <c r="C552" i="5"/>
  <c r="C542" i="5"/>
  <c r="C548" i="5"/>
  <c r="C547" i="5"/>
  <c r="C489" i="5"/>
  <c r="C534" i="5"/>
  <c r="C414" i="5"/>
  <c r="C352" i="5"/>
  <c r="C399" i="5"/>
  <c r="C492" i="5"/>
  <c r="C537" i="5"/>
  <c r="C411" i="5"/>
  <c r="C440" i="5"/>
  <c r="C560" i="5"/>
  <c r="C494" i="5"/>
  <c r="C488" i="5"/>
  <c r="C520" i="5"/>
  <c r="C521" i="5"/>
  <c r="C528" i="5"/>
  <c r="C460" i="5"/>
  <c r="C377" i="5"/>
  <c r="C480" i="5"/>
  <c r="C493" i="5"/>
  <c r="C503" i="5"/>
  <c r="C544" i="5"/>
  <c r="C467" i="5"/>
  <c r="C500" i="5"/>
  <c r="C529" i="5"/>
  <c r="C522" i="5"/>
  <c r="C395" i="5"/>
  <c r="C412" i="5"/>
  <c r="C444" i="5"/>
  <c r="C431" i="5"/>
  <c r="C427" i="5"/>
  <c r="C504" i="5"/>
  <c r="C538" i="5"/>
  <c r="C487" i="5"/>
  <c r="C222" i="5"/>
  <c r="C510" i="5"/>
  <c r="C466" i="5"/>
  <c r="C533" i="5"/>
  <c r="C505" i="5"/>
  <c r="C535" i="5"/>
  <c r="C454" i="5"/>
  <c r="C511" i="5"/>
  <c r="C495" i="5"/>
  <c r="C518" i="5"/>
  <c r="C422" i="5"/>
  <c r="C455" i="5"/>
  <c r="C530" i="5"/>
  <c r="C485" i="5"/>
  <c r="C447" i="5"/>
  <c r="C551" i="5"/>
  <c r="C545" i="5"/>
  <c r="C550" i="5"/>
  <c r="C491" i="5"/>
  <c r="C540" i="5"/>
  <c r="C516" i="5"/>
  <c r="C484" i="5"/>
  <c r="C496" i="5"/>
  <c r="C514" i="5"/>
  <c r="C375" i="5"/>
  <c r="C402" i="5"/>
  <c r="C507" i="5"/>
  <c r="C380" i="5"/>
  <c r="C490" i="5"/>
  <c r="C332" i="5"/>
  <c r="C445" i="5"/>
  <c r="C472" i="5"/>
  <c r="C482" i="5"/>
  <c r="C461" i="5"/>
  <c r="C478" i="5"/>
  <c r="C441" i="5"/>
  <c r="C464" i="5"/>
  <c r="C508" i="5"/>
  <c r="C527" i="5"/>
  <c r="C458" i="5"/>
  <c r="C512" i="5"/>
  <c r="C498" i="5"/>
  <c r="C509" i="5"/>
  <c r="C453" i="5"/>
  <c r="C475" i="5"/>
  <c r="C416" i="5"/>
  <c r="C337" i="5"/>
  <c r="C443" i="5"/>
  <c r="C451" i="5"/>
  <c r="C448" i="5"/>
  <c r="C298" i="5"/>
  <c r="C388" i="5"/>
  <c r="C384" i="5"/>
  <c r="C328" i="5"/>
  <c r="C312" i="5"/>
  <c r="C457" i="5"/>
  <c r="C379" i="5"/>
  <c r="C418" i="5"/>
  <c r="C408" i="5"/>
  <c r="C483" i="5"/>
  <c r="C513" i="5"/>
  <c r="C481" i="5"/>
  <c r="C506" i="5"/>
  <c r="C413" i="5"/>
  <c r="C177" i="5"/>
  <c r="C442" i="5"/>
  <c r="C404" i="5"/>
  <c r="C473" i="5"/>
  <c r="C470" i="5"/>
  <c r="C471" i="5"/>
  <c r="C363" i="5"/>
  <c r="C367" i="5"/>
  <c r="C459" i="5"/>
  <c r="C517" i="5"/>
  <c r="C501" i="5"/>
  <c r="C452" i="5"/>
  <c r="C433" i="5"/>
  <c r="C486" i="5"/>
  <c r="C477" i="5"/>
  <c r="C469" i="5"/>
  <c r="C353" i="5"/>
  <c r="C476" i="5"/>
  <c r="C387" i="5"/>
  <c r="C389" i="5"/>
  <c r="C426" i="5"/>
  <c r="C415" i="5"/>
  <c r="C393" i="5"/>
  <c r="C438" i="5"/>
  <c r="C474" i="5"/>
  <c r="C423" i="5"/>
  <c r="C371" i="5"/>
  <c r="C463" i="5"/>
  <c r="C446" i="5"/>
  <c r="C400" i="5"/>
  <c r="C407" i="5"/>
  <c r="C502" i="5"/>
  <c r="C420" i="5"/>
  <c r="C396" i="5"/>
  <c r="C293" i="5"/>
  <c r="C235" i="5"/>
  <c r="C405" i="5"/>
  <c r="C417" i="5"/>
  <c r="C450" i="5"/>
  <c r="C429" i="5"/>
  <c r="C382" i="5"/>
  <c r="C383" i="5"/>
  <c r="C479" i="5"/>
  <c r="C317" i="5"/>
  <c r="C428" i="5"/>
  <c r="C449" i="5"/>
  <c r="C430" i="5"/>
  <c r="C409" i="5"/>
  <c r="C381" i="5"/>
  <c r="C366" i="5"/>
  <c r="C344" i="5"/>
  <c r="C465" i="5"/>
  <c r="C456" i="5"/>
  <c r="C372" i="5"/>
  <c r="C276" i="5"/>
  <c r="C406" i="5"/>
  <c r="C398" i="5"/>
  <c r="C410" i="5"/>
  <c r="C331" i="5"/>
  <c r="C238" i="5"/>
  <c r="C435" i="5"/>
  <c r="C425" i="5"/>
  <c r="C338" i="5"/>
  <c r="C391" i="5"/>
  <c r="C386" i="5"/>
  <c r="C390" i="5"/>
  <c r="C403" i="5"/>
  <c r="C368" i="5"/>
  <c r="C212" i="5"/>
  <c r="C161" i="5"/>
  <c r="C237" i="5"/>
  <c r="C369" i="5"/>
  <c r="C291" i="5"/>
  <c r="C181" i="5"/>
  <c r="C319" i="5"/>
  <c r="C252" i="5"/>
  <c r="C432" i="5"/>
  <c r="C351" i="5"/>
  <c r="C421" i="5"/>
  <c r="C324" i="5"/>
  <c r="C401" i="5"/>
  <c r="C311" i="5"/>
  <c r="C325" i="5"/>
  <c r="C394" i="5"/>
  <c r="C285" i="5"/>
  <c r="C359" i="5"/>
  <c r="C397" i="5"/>
  <c r="C365" i="5"/>
  <c r="C308" i="5"/>
  <c r="C225" i="5"/>
  <c r="C178" i="5"/>
  <c r="C318" i="5"/>
  <c r="C165" i="5"/>
  <c r="C424" i="5"/>
  <c r="C272" i="5"/>
  <c r="C419" i="5"/>
  <c r="C434" i="5"/>
  <c r="C301" i="5"/>
  <c r="C329" i="5"/>
  <c r="C346" i="5"/>
  <c r="C336" i="5"/>
  <c r="C191" i="5"/>
  <c r="C122" i="5"/>
  <c r="C257" i="5"/>
  <c r="C314" i="5"/>
  <c r="C292" i="5"/>
  <c r="C357" i="5"/>
  <c r="C322" i="5"/>
  <c r="C385" i="5"/>
  <c r="C327" i="5"/>
  <c r="C341" i="5"/>
  <c r="C340" i="5"/>
  <c r="C348" i="5"/>
  <c r="C376" i="5"/>
  <c r="C354" i="5"/>
  <c r="C392" i="5"/>
  <c r="C360" i="5"/>
  <c r="C310" i="5"/>
  <c r="C373" i="5"/>
  <c r="C370" i="5"/>
  <c r="C437" i="5"/>
  <c r="C378" i="5"/>
  <c r="C297" i="5"/>
  <c r="C335" i="5"/>
  <c r="C343" i="5"/>
  <c r="C104" i="5"/>
  <c r="C247" i="5"/>
  <c r="C284" i="5"/>
  <c r="C294" i="5"/>
  <c r="C280" i="5"/>
  <c r="C220" i="5"/>
  <c r="C356" i="5"/>
  <c r="C282" i="5"/>
  <c r="C374" i="5"/>
  <c r="C339" i="5"/>
  <c r="C261" i="5"/>
  <c r="C330" i="5"/>
  <c r="C313" i="5"/>
  <c r="C358" i="5"/>
  <c r="C223" i="5"/>
  <c r="C234" i="5"/>
  <c r="C201" i="5"/>
  <c r="C361" i="5"/>
  <c r="C259" i="5"/>
  <c r="C145" i="5"/>
  <c r="C267" i="5"/>
  <c r="C305" i="5"/>
  <c r="C216" i="5"/>
  <c r="C246" i="5"/>
  <c r="C364" i="5"/>
  <c r="C307" i="5"/>
  <c r="C362" i="5"/>
  <c r="C189" i="5"/>
  <c r="C265" i="5"/>
  <c r="C256" i="5"/>
  <c r="C139" i="5"/>
  <c r="C254" i="5"/>
  <c r="C296" i="5"/>
  <c r="C355" i="5"/>
  <c r="C323" i="5"/>
  <c r="C334" i="5"/>
  <c r="C320" i="5"/>
  <c r="C347" i="5"/>
  <c r="C321" i="5"/>
  <c r="C245" i="5"/>
  <c r="C215" i="5"/>
  <c r="C244" i="5"/>
  <c r="C116" i="5"/>
  <c r="C306" i="5"/>
  <c r="C226" i="5"/>
  <c r="C217" i="5"/>
  <c r="C268" i="5"/>
  <c r="C79" i="5"/>
  <c r="C295" i="5"/>
  <c r="C208" i="5"/>
  <c r="C236" i="5"/>
  <c r="C283" i="5"/>
  <c r="C342" i="5"/>
  <c r="C242" i="5"/>
  <c r="C192" i="5"/>
  <c r="C309" i="5"/>
  <c r="C289" i="5"/>
  <c r="C71" i="5"/>
  <c r="C287" i="5"/>
  <c r="C299" i="5"/>
  <c r="C345" i="5"/>
  <c r="C303" i="5"/>
  <c r="C264" i="5"/>
  <c r="C286" i="5"/>
  <c r="C326" i="5"/>
  <c r="C231" i="5"/>
  <c r="C255" i="5"/>
  <c r="C316" i="5"/>
  <c r="C304" i="5"/>
  <c r="C315" i="5"/>
  <c r="C253" i="5"/>
  <c r="C349" i="5"/>
  <c r="C350" i="5"/>
  <c r="C81" i="5"/>
  <c r="C271" i="5"/>
  <c r="C270" i="5"/>
  <c r="C227" i="5"/>
  <c r="C153" i="5"/>
  <c r="C183" i="5"/>
  <c r="C281" i="5"/>
  <c r="C232" i="5"/>
  <c r="C300" i="5"/>
  <c r="C185" i="5"/>
  <c r="C260" i="5"/>
  <c r="C288" i="5"/>
  <c r="C143" i="5"/>
  <c r="C333" i="5"/>
  <c r="C109" i="5"/>
  <c r="C249" i="5"/>
  <c r="C224" i="5"/>
  <c r="C105" i="5"/>
  <c r="C124" i="5"/>
  <c r="C141" i="5"/>
  <c r="C149" i="5"/>
  <c r="C239" i="5"/>
  <c r="C213" i="5"/>
  <c r="C218" i="5"/>
  <c r="C266" i="5"/>
  <c r="C241" i="5"/>
  <c r="C269" i="5"/>
  <c r="C250" i="5"/>
  <c r="C290" i="5"/>
  <c r="C200" i="5"/>
  <c r="C278" i="5"/>
  <c r="C221" i="5"/>
  <c r="C204" i="5"/>
  <c r="C134" i="5"/>
  <c r="C243" i="5"/>
  <c r="C263" i="5"/>
  <c r="C198" i="5"/>
  <c r="C194" i="5"/>
  <c r="C207" i="5"/>
  <c r="C258" i="5"/>
  <c r="C96" i="5"/>
  <c r="C275" i="5"/>
  <c r="C302" i="5"/>
  <c r="C262" i="5"/>
  <c r="C240" i="5"/>
  <c r="C100" i="5"/>
  <c r="C127" i="5"/>
  <c r="C193" i="5"/>
  <c r="C170" i="5"/>
  <c r="C91" i="5"/>
  <c r="C166" i="5"/>
  <c r="C136" i="5"/>
  <c r="C99" i="5"/>
  <c r="C203" i="5"/>
  <c r="C182" i="5"/>
  <c r="C233" i="5"/>
  <c r="C214" i="5"/>
  <c r="C251" i="5"/>
  <c r="C175" i="5"/>
  <c r="C117" i="5"/>
  <c r="C173" i="5"/>
  <c r="C86" i="5"/>
  <c r="C184" i="5"/>
  <c r="C174" i="5"/>
  <c r="C172" i="5"/>
  <c r="C162" i="5"/>
  <c r="C176" i="5"/>
  <c r="C273" i="5"/>
  <c r="C147" i="5"/>
  <c r="C163" i="5"/>
  <c r="C94" i="5"/>
  <c r="C230" i="5"/>
  <c r="C187" i="5"/>
  <c r="C107" i="5"/>
  <c r="C186" i="5"/>
  <c r="C167" i="5"/>
  <c r="C199" i="5"/>
  <c r="C92" i="5"/>
  <c r="C152" i="5"/>
  <c r="C206" i="5"/>
  <c r="C190" i="5"/>
  <c r="C228" i="5"/>
  <c r="C168" i="5"/>
  <c r="C248" i="5"/>
  <c r="C188" i="5"/>
  <c r="C65" i="5"/>
  <c r="C205" i="5"/>
  <c r="C90" i="5"/>
  <c r="C133" i="5"/>
  <c r="C159" i="5"/>
  <c r="C119" i="5"/>
  <c r="C197" i="5"/>
  <c r="C111" i="5"/>
  <c r="C137" i="5"/>
  <c r="C164" i="5"/>
  <c r="C202" i="5"/>
  <c r="C121" i="5"/>
  <c r="C151" i="5"/>
  <c r="C102" i="5"/>
  <c r="C219" i="5"/>
  <c r="C155" i="5"/>
  <c r="C156" i="5"/>
  <c r="C211" i="5"/>
  <c r="C129" i="5"/>
  <c r="C229" i="5"/>
  <c r="C158" i="5"/>
  <c r="C210" i="5"/>
  <c r="C279" i="5"/>
  <c r="C123" i="5"/>
  <c r="C78" i="5"/>
  <c r="C95" i="5"/>
  <c r="C108" i="5"/>
  <c r="C69" i="5"/>
  <c r="C209" i="5"/>
  <c r="C115" i="5"/>
  <c r="C195" i="5"/>
  <c r="C196" i="5"/>
  <c r="C142" i="5"/>
  <c r="C120" i="5"/>
  <c r="C125" i="5"/>
  <c r="C131" i="5"/>
  <c r="C150" i="5"/>
  <c r="C112" i="5"/>
  <c r="C277" i="5"/>
  <c r="C180" i="5"/>
  <c r="C46" i="5"/>
  <c r="C76" i="5"/>
  <c r="C135" i="5"/>
  <c r="C98" i="5"/>
  <c r="C154" i="5"/>
  <c r="C179" i="5"/>
  <c r="C138" i="5"/>
  <c r="C148" i="5"/>
  <c r="C171" i="5"/>
  <c r="C169" i="5"/>
  <c r="C128" i="5"/>
  <c r="C85" i="5"/>
  <c r="C48" i="5"/>
  <c r="C75" i="5"/>
  <c r="C140" i="5"/>
  <c r="C70" i="5"/>
  <c r="C160" i="5"/>
  <c r="C118" i="5"/>
  <c r="C57" i="5"/>
  <c r="C144" i="5"/>
  <c r="C62" i="5"/>
  <c r="C97" i="5"/>
  <c r="C132" i="5"/>
  <c r="C157" i="5"/>
  <c r="C103" i="5"/>
  <c r="C88" i="5"/>
  <c r="C89" i="5"/>
  <c r="C126" i="5"/>
  <c r="C114" i="5"/>
  <c r="C59" i="5"/>
  <c r="C55" i="5"/>
  <c r="C130" i="5"/>
  <c r="C66" i="5"/>
  <c r="C50" i="5"/>
  <c r="C87" i="5"/>
  <c r="C77" i="5"/>
  <c r="C101" i="5"/>
  <c r="C110" i="5"/>
  <c r="C37" i="5"/>
  <c r="C40" i="5"/>
  <c r="C52" i="5"/>
  <c r="C84" i="5"/>
  <c r="C58" i="5"/>
  <c r="C83" i="5"/>
  <c r="C53" i="5"/>
  <c r="C60" i="5"/>
  <c r="C93" i="5"/>
  <c r="C82" i="5"/>
  <c r="C146" i="5"/>
  <c r="C34" i="5"/>
  <c r="C68" i="5"/>
  <c r="C44" i="5"/>
  <c r="C113" i="5"/>
  <c r="C73" i="5"/>
  <c r="C106" i="5"/>
  <c r="C72" i="5"/>
  <c r="C33" i="5"/>
  <c r="C64" i="5"/>
  <c r="C51" i="5"/>
  <c r="C74" i="5"/>
  <c r="C80" i="5"/>
  <c r="C32" i="5"/>
  <c r="C54" i="5"/>
  <c r="C28" i="5"/>
  <c r="C67" i="5"/>
  <c r="C24" i="5"/>
  <c r="C63" i="5"/>
  <c r="C27" i="5"/>
  <c r="C39" i="5"/>
  <c r="C47" i="5"/>
  <c r="C45" i="5"/>
  <c r="C30" i="5"/>
  <c r="C56" i="5"/>
  <c r="C43" i="5"/>
  <c r="C35" i="5"/>
  <c r="C18" i="5"/>
  <c r="C25" i="5"/>
  <c r="C16" i="5"/>
  <c r="C19" i="5"/>
  <c r="C36" i="5"/>
  <c r="C42" i="5"/>
  <c r="C26" i="5"/>
  <c r="C38" i="5"/>
  <c r="C31" i="5"/>
  <c r="C29" i="5"/>
  <c r="C61" i="5"/>
  <c r="C17" i="5"/>
  <c r="C41" i="5"/>
  <c r="C13" i="5"/>
  <c r="C22" i="5"/>
  <c r="C15" i="5"/>
  <c r="C49" i="5"/>
  <c r="C12" i="5"/>
  <c r="C23" i="5"/>
  <c r="C11" i="5"/>
  <c r="C14" i="5"/>
  <c r="C10" i="5"/>
  <c r="C6" i="5"/>
  <c r="C9" i="5"/>
  <c r="C21" i="5"/>
  <c r="C8" i="5"/>
  <c r="C20" i="5"/>
  <c r="C7" i="5"/>
  <c r="C3" i="5"/>
  <c r="C5" i="5"/>
  <c r="C4" i="5"/>
  <c r="D599" i="4"/>
  <c r="C599" i="4"/>
  <c r="D611" i="4"/>
  <c r="C611" i="4"/>
  <c r="D614" i="4"/>
  <c r="C614" i="4"/>
  <c r="D601" i="4"/>
  <c r="C601" i="4"/>
  <c r="D612" i="4"/>
  <c r="C612" i="4"/>
  <c r="D600" i="4"/>
  <c r="C600" i="4"/>
  <c r="D608" i="4"/>
  <c r="C608" i="4"/>
  <c r="D615" i="4"/>
  <c r="C615" i="4"/>
  <c r="D603" i="4"/>
  <c r="C603" i="4"/>
  <c r="D602" i="4"/>
  <c r="C602" i="4"/>
  <c r="D589" i="4"/>
  <c r="C589" i="4"/>
  <c r="D609" i="4"/>
  <c r="C609" i="4"/>
  <c r="D606" i="4"/>
  <c r="C606" i="4"/>
  <c r="D605" i="4"/>
  <c r="C605" i="4"/>
  <c r="D607" i="4"/>
  <c r="C607" i="4"/>
  <c r="D586" i="4"/>
  <c r="C586" i="4"/>
  <c r="D571" i="4"/>
  <c r="C571" i="4"/>
  <c r="D584" i="4"/>
  <c r="C584" i="4"/>
  <c r="D594" i="4"/>
  <c r="C594" i="4"/>
  <c r="D610" i="4"/>
  <c r="C610" i="4"/>
  <c r="D581" i="4"/>
  <c r="C581" i="4"/>
  <c r="D597" i="4"/>
  <c r="C597" i="4"/>
  <c r="D578" i="4"/>
  <c r="C578" i="4"/>
  <c r="D613" i="4"/>
  <c r="C613" i="4"/>
  <c r="D595" i="4"/>
  <c r="C595" i="4"/>
  <c r="D587" i="4"/>
  <c r="C587" i="4"/>
  <c r="D588" i="4"/>
  <c r="C588" i="4"/>
  <c r="D579" i="4"/>
  <c r="C579" i="4"/>
  <c r="D567" i="4"/>
  <c r="C567" i="4"/>
  <c r="D563" i="4"/>
  <c r="C563" i="4"/>
  <c r="D488" i="4"/>
  <c r="C488" i="4"/>
  <c r="D575" i="4"/>
  <c r="C575" i="4"/>
  <c r="D553" i="4"/>
  <c r="C553" i="4"/>
  <c r="D503" i="4"/>
  <c r="C503" i="4"/>
  <c r="D604" i="4"/>
  <c r="C604" i="4"/>
  <c r="D555" i="4"/>
  <c r="C555" i="4"/>
  <c r="D591" i="4"/>
  <c r="C591" i="4"/>
  <c r="D590" i="4"/>
  <c r="C590" i="4"/>
  <c r="D583" i="4"/>
  <c r="C583" i="4"/>
  <c r="D572" i="4"/>
  <c r="C572" i="4"/>
  <c r="D564" i="4"/>
  <c r="C564" i="4"/>
  <c r="D576" i="4"/>
  <c r="C576" i="4"/>
  <c r="D568" i="4"/>
  <c r="C568" i="4"/>
  <c r="D565" i="4"/>
  <c r="C565" i="4"/>
  <c r="D580" i="4"/>
  <c r="C580" i="4"/>
  <c r="D526" i="4"/>
  <c r="C526" i="4"/>
  <c r="D566" i="4"/>
  <c r="C566" i="4"/>
  <c r="D548" i="4"/>
  <c r="C548" i="4"/>
  <c r="D539" i="4"/>
  <c r="C539" i="4"/>
  <c r="D536" i="4"/>
  <c r="C536" i="4"/>
  <c r="D562" i="4"/>
  <c r="C562" i="4"/>
  <c r="D596" i="4"/>
  <c r="C596" i="4"/>
  <c r="D582" i="4"/>
  <c r="C582" i="4"/>
  <c r="D537" i="4"/>
  <c r="C537" i="4"/>
  <c r="D550" i="4"/>
  <c r="C550" i="4"/>
  <c r="D570" i="4"/>
  <c r="C570" i="4"/>
  <c r="D533" i="4"/>
  <c r="C533" i="4"/>
  <c r="D531" i="4"/>
  <c r="C531" i="4"/>
  <c r="D527" i="4"/>
  <c r="C527" i="4"/>
  <c r="D569" i="4"/>
  <c r="C569" i="4"/>
  <c r="D521" i="4"/>
  <c r="C521" i="4"/>
  <c r="D538" i="4"/>
  <c r="C538" i="4"/>
  <c r="D542" i="4"/>
  <c r="C542" i="4"/>
  <c r="D560" i="4"/>
  <c r="C560" i="4"/>
  <c r="D559" i="4"/>
  <c r="C559" i="4"/>
  <c r="D557" i="4"/>
  <c r="C557" i="4"/>
  <c r="D508" i="4"/>
  <c r="C508" i="4"/>
  <c r="D507" i="4"/>
  <c r="C507" i="4"/>
  <c r="D573" i="4"/>
  <c r="C573" i="4"/>
  <c r="D585" i="4"/>
  <c r="C585" i="4"/>
  <c r="D519" i="4"/>
  <c r="C519" i="4"/>
  <c r="D481" i="4"/>
  <c r="C481" i="4"/>
  <c r="D593" i="4"/>
  <c r="C593" i="4"/>
  <c r="D556" i="4"/>
  <c r="C556" i="4"/>
  <c r="D549" i="4"/>
  <c r="C549" i="4"/>
  <c r="D554" i="4"/>
  <c r="C554" i="4"/>
  <c r="D522" i="4"/>
  <c r="C522" i="4"/>
  <c r="D552" i="4"/>
  <c r="C552" i="4"/>
  <c r="D517" i="4"/>
  <c r="C517" i="4"/>
  <c r="D466" i="4"/>
  <c r="C466" i="4"/>
  <c r="D496" i="4"/>
  <c r="C496" i="4"/>
  <c r="D495" i="4"/>
  <c r="C495" i="4"/>
  <c r="D530" i="4"/>
  <c r="C530" i="4"/>
  <c r="D528" i="4"/>
  <c r="C528" i="4"/>
  <c r="D592" i="4"/>
  <c r="C592" i="4"/>
  <c r="D558" i="4"/>
  <c r="C558" i="4"/>
  <c r="D487" i="4"/>
  <c r="C487" i="4"/>
  <c r="D574" i="4"/>
  <c r="C574" i="4"/>
  <c r="D598" i="4"/>
  <c r="C598" i="4"/>
  <c r="D543" i="4"/>
  <c r="C543" i="4"/>
  <c r="D541" i="4"/>
  <c r="C541" i="4"/>
  <c r="D498" i="4"/>
  <c r="C498" i="4"/>
  <c r="D440" i="4"/>
  <c r="C440" i="4"/>
  <c r="D529" i="4"/>
  <c r="C529" i="4"/>
  <c r="D489" i="4"/>
  <c r="C489" i="4"/>
  <c r="D502" i="4"/>
  <c r="C502" i="4"/>
  <c r="D518" i="4"/>
  <c r="C518" i="4"/>
  <c r="D505" i="4"/>
  <c r="C505" i="4"/>
  <c r="D577" i="4"/>
  <c r="C577" i="4"/>
  <c r="D546" i="4"/>
  <c r="C546" i="4"/>
  <c r="D501" i="4"/>
  <c r="C501" i="4"/>
  <c r="D512" i="4"/>
  <c r="C512" i="4"/>
  <c r="D425" i="4"/>
  <c r="C425" i="4"/>
  <c r="D534" i="4"/>
  <c r="C534" i="4"/>
  <c r="D492" i="4"/>
  <c r="C492" i="4"/>
  <c r="D446" i="4"/>
  <c r="C446" i="4"/>
  <c r="D469" i="4"/>
  <c r="C469" i="4"/>
  <c r="D473" i="4"/>
  <c r="C473" i="4"/>
  <c r="D471" i="4"/>
  <c r="C471" i="4"/>
  <c r="D532" i="4"/>
  <c r="C532" i="4"/>
  <c r="D480" i="4"/>
  <c r="C480" i="4"/>
  <c r="D494" i="4"/>
  <c r="C494" i="4"/>
  <c r="D462" i="4"/>
  <c r="C462" i="4"/>
  <c r="D544" i="4"/>
  <c r="C544" i="4"/>
  <c r="D561" i="4"/>
  <c r="C561" i="4"/>
  <c r="D511" i="4"/>
  <c r="C511" i="4"/>
  <c r="D524" i="4"/>
  <c r="C524" i="4"/>
  <c r="D520" i="4"/>
  <c r="C520" i="4"/>
  <c r="D476" i="4"/>
  <c r="C476" i="4"/>
  <c r="D475" i="4"/>
  <c r="C475" i="4"/>
  <c r="D443" i="4"/>
  <c r="C443" i="4"/>
  <c r="D458" i="4"/>
  <c r="C458" i="4"/>
  <c r="D497" i="4"/>
  <c r="C497" i="4"/>
  <c r="D452" i="4"/>
  <c r="C452" i="4"/>
  <c r="D445" i="4"/>
  <c r="C445" i="4"/>
  <c r="D547" i="4"/>
  <c r="C547" i="4"/>
  <c r="D540" i="4"/>
  <c r="C540" i="4"/>
  <c r="D465" i="4"/>
  <c r="C465" i="4"/>
  <c r="D504" i="4"/>
  <c r="C504" i="4"/>
  <c r="D360" i="4"/>
  <c r="C360" i="4"/>
  <c r="D472" i="4"/>
  <c r="C472" i="4"/>
  <c r="D545" i="4"/>
  <c r="C545" i="4"/>
  <c r="D434" i="4"/>
  <c r="C434" i="4"/>
  <c r="D455" i="4"/>
  <c r="C455" i="4"/>
  <c r="D430" i="4"/>
  <c r="C430" i="4"/>
  <c r="D514" i="4"/>
  <c r="C514" i="4"/>
  <c r="D470" i="4"/>
  <c r="C470" i="4"/>
  <c r="D464" i="4"/>
  <c r="C464" i="4"/>
  <c r="D442" i="4"/>
  <c r="C442" i="4"/>
  <c r="D460" i="4"/>
  <c r="C460" i="4"/>
  <c r="D490" i="4"/>
  <c r="C490" i="4"/>
  <c r="D437" i="4"/>
  <c r="C437" i="4"/>
  <c r="D484" i="4"/>
  <c r="C484" i="4"/>
  <c r="D485" i="4"/>
  <c r="C485" i="4"/>
  <c r="D396" i="4"/>
  <c r="C396" i="4"/>
  <c r="D506" i="4"/>
  <c r="C506" i="4"/>
  <c r="D432" i="4"/>
  <c r="C432" i="4"/>
  <c r="D500" i="4"/>
  <c r="C500" i="4"/>
  <c r="D493" i="4"/>
  <c r="C493" i="4"/>
  <c r="D419" i="4"/>
  <c r="C419" i="4"/>
  <c r="D450" i="4"/>
  <c r="C450" i="4"/>
  <c r="D459" i="4"/>
  <c r="C459" i="4"/>
  <c r="D454" i="4"/>
  <c r="C454" i="4"/>
  <c r="D438" i="4"/>
  <c r="C438" i="4"/>
  <c r="D463" i="4"/>
  <c r="C463" i="4"/>
  <c r="D457" i="4"/>
  <c r="C457" i="4"/>
  <c r="D477" i="4"/>
  <c r="C477" i="4"/>
  <c r="D426" i="4"/>
  <c r="C426" i="4"/>
  <c r="D509" i="4"/>
  <c r="C509" i="4"/>
  <c r="D331" i="4"/>
  <c r="C331" i="4"/>
  <c r="D343" i="4"/>
  <c r="C343" i="4"/>
  <c r="D439" i="4"/>
  <c r="C439" i="4"/>
  <c r="D444" i="4"/>
  <c r="C444" i="4"/>
  <c r="D386" i="4"/>
  <c r="C386" i="4"/>
  <c r="D374" i="4"/>
  <c r="C374" i="4"/>
  <c r="D535" i="4"/>
  <c r="C535" i="4"/>
  <c r="D474" i="4"/>
  <c r="C474" i="4"/>
  <c r="D516" i="4"/>
  <c r="C516" i="4"/>
  <c r="D523" i="4"/>
  <c r="C523" i="4"/>
  <c r="D441" i="4"/>
  <c r="C441" i="4"/>
  <c r="D417" i="4"/>
  <c r="C417" i="4"/>
  <c r="D416" i="4"/>
  <c r="C416" i="4"/>
  <c r="D415" i="4"/>
  <c r="C415" i="4"/>
  <c r="D412" i="4"/>
  <c r="C412" i="4"/>
  <c r="D377" i="4"/>
  <c r="C377" i="4"/>
  <c r="D427" i="4"/>
  <c r="C427" i="4"/>
  <c r="D411" i="4"/>
  <c r="C411" i="4"/>
  <c r="D407" i="4"/>
  <c r="C407" i="4"/>
  <c r="D420" i="4"/>
  <c r="C420" i="4"/>
  <c r="D422" i="4"/>
  <c r="C422" i="4"/>
  <c r="D468" i="4"/>
  <c r="C468" i="4"/>
  <c r="D350" i="4"/>
  <c r="C350" i="4"/>
  <c r="D447" i="4"/>
  <c r="C447" i="4"/>
  <c r="D405" i="4"/>
  <c r="C405" i="4"/>
  <c r="D421" i="4"/>
  <c r="C421" i="4"/>
  <c r="D428" i="4"/>
  <c r="C428" i="4"/>
  <c r="D423" i="4"/>
  <c r="C423" i="4"/>
  <c r="D358" i="4"/>
  <c r="C358" i="4"/>
  <c r="D400" i="4"/>
  <c r="C400" i="4"/>
  <c r="D482" i="4"/>
  <c r="C482" i="4"/>
  <c r="D483" i="4"/>
  <c r="C483" i="4"/>
  <c r="D499" i="4"/>
  <c r="C499" i="4"/>
  <c r="D453" i="4"/>
  <c r="C453" i="4"/>
  <c r="D461" i="4"/>
  <c r="C461" i="4"/>
  <c r="D378" i="4"/>
  <c r="C378" i="4"/>
  <c r="D408" i="4"/>
  <c r="C408" i="4"/>
  <c r="D349" i="4"/>
  <c r="C349" i="4"/>
  <c r="D362" i="4"/>
  <c r="C362" i="4"/>
  <c r="D361" i="4"/>
  <c r="C361" i="4"/>
  <c r="D394" i="4"/>
  <c r="C394" i="4"/>
  <c r="D380" i="4"/>
  <c r="C380" i="4"/>
  <c r="D409" i="4"/>
  <c r="C409" i="4"/>
  <c r="D310" i="4"/>
  <c r="C310" i="4"/>
  <c r="D341" i="4"/>
  <c r="C341" i="4"/>
  <c r="D424" i="4"/>
  <c r="C424" i="4"/>
  <c r="D429" i="4"/>
  <c r="C429" i="4"/>
  <c r="D431" i="4"/>
  <c r="C431" i="4"/>
  <c r="D389" i="4"/>
  <c r="C389" i="4"/>
  <c r="D515" i="4"/>
  <c r="C515" i="4"/>
  <c r="D392" i="4"/>
  <c r="C392" i="4"/>
  <c r="D449" i="4"/>
  <c r="C449" i="4"/>
  <c r="D418" i="4"/>
  <c r="C418" i="4"/>
  <c r="D348" i="4"/>
  <c r="C348" i="4"/>
  <c r="D479" i="4"/>
  <c r="C479" i="4"/>
  <c r="D410" i="4"/>
  <c r="C410" i="4"/>
  <c r="D372" i="4"/>
  <c r="C372" i="4"/>
  <c r="D352" i="4"/>
  <c r="C352" i="4"/>
  <c r="D367" i="4"/>
  <c r="C367" i="4"/>
  <c r="D403" i="4"/>
  <c r="C403" i="4"/>
  <c r="D433" i="4"/>
  <c r="C433" i="4"/>
  <c r="D387" i="4"/>
  <c r="C387" i="4"/>
  <c r="D344" i="4"/>
  <c r="C344" i="4"/>
  <c r="D391" i="4"/>
  <c r="C391" i="4"/>
  <c r="D327" i="4"/>
  <c r="C327" i="4"/>
  <c r="D448" i="4"/>
  <c r="C448" i="4"/>
  <c r="D390" i="4"/>
  <c r="C390" i="4"/>
  <c r="D365" i="4"/>
  <c r="C365" i="4"/>
  <c r="D525" i="4"/>
  <c r="C525" i="4"/>
  <c r="D305" i="4"/>
  <c r="C305" i="4"/>
  <c r="D370" i="4"/>
  <c r="C370" i="4"/>
  <c r="D399" i="4"/>
  <c r="C399" i="4"/>
  <c r="D363" i="4"/>
  <c r="C363" i="4"/>
  <c r="D478" i="4"/>
  <c r="C478" i="4"/>
  <c r="D356" i="4"/>
  <c r="C356" i="4"/>
  <c r="D510" i="4"/>
  <c r="C510" i="4"/>
  <c r="D373" i="4"/>
  <c r="C373" i="4"/>
  <c r="D326" i="4"/>
  <c r="C326" i="4"/>
  <c r="D264" i="4"/>
  <c r="C264" i="4"/>
  <c r="D513" i="4"/>
  <c r="C513" i="4"/>
  <c r="D317" i="4"/>
  <c r="C317" i="4"/>
  <c r="D257" i="4"/>
  <c r="C257" i="4"/>
  <c r="D369" i="4"/>
  <c r="C369" i="4"/>
  <c r="D404" i="4"/>
  <c r="C404" i="4"/>
  <c r="D302" i="4"/>
  <c r="C302" i="4"/>
  <c r="D385" i="4"/>
  <c r="C385" i="4"/>
  <c r="D402" i="4"/>
  <c r="C402" i="4"/>
  <c r="D451" i="4"/>
  <c r="C451" i="4"/>
  <c r="D486" i="4"/>
  <c r="C486" i="4"/>
  <c r="D456" i="4"/>
  <c r="C456" i="4"/>
  <c r="D401" i="4"/>
  <c r="C401" i="4"/>
  <c r="D243" i="4"/>
  <c r="C243" i="4"/>
  <c r="D275" i="4"/>
  <c r="C275" i="4"/>
  <c r="D332" i="4"/>
  <c r="C332" i="4"/>
  <c r="D321" i="4"/>
  <c r="C321" i="4"/>
  <c r="D329" i="4"/>
  <c r="C329" i="4"/>
  <c r="D368" i="4"/>
  <c r="C368" i="4"/>
  <c r="D388" i="4"/>
  <c r="C388" i="4"/>
  <c r="D397" i="4"/>
  <c r="C397" i="4"/>
  <c r="D406" i="4"/>
  <c r="C406" i="4"/>
  <c r="D351" i="4"/>
  <c r="C351" i="4"/>
  <c r="D398" i="4"/>
  <c r="C398" i="4"/>
  <c r="D384" i="4"/>
  <c r="C384" i="4"/>
  <c r="D381" i="4"/>
  <c r="C381" i="4"/>
  <c r="D313" i="4"/>
  <c r="C313" i="4"/>
  <c r="D270" i="4"/>
  <c r="C270" i="4"/>
  <c r="D366" i="4"/>
  <c r="C366" i="4"/>
  <c r="D375" i="4"/>
  <c r="C375" i="4"/>
  <c r="D379" i="4"/>
  <c r="C379" i="4"/>
  <c r="D393" i="4"/>
  <c r="C393" i="4"/>
  <c r="D435" i="4"/>
  <c r="C435" i="4"/>
  <c r="D413" i="4"/>
  <c r="C413" i="4"/>
  <c r="D355" i="4"/>
  <c r="C355" i="4"/>
  <c r="D307" i="4"/>
  <c r="C307" i="4"/>
  <c r="D316" i="4"/>
  <c r="C316" i="4"/>
  <c r="D376" i="4"/>
  <c r="C376" i="4"/>
  <c r="D333" i="4"/>
  <c r="C333" i="4"/>
  <c r="D346" i="4"/>
  <c r="C346" i="4"/>
  <c r="D226" i="4"/>
  <c r="C226" i="4"/>
  <c r="D239" i="4"/>
  <c r="C239" i="4"/>
  <c r="D323" i="4"/>
  <c r="C323" i="4"/>
  <c r="D299" i="4"/>
  <c r="C299" i="4"/>
  <c r="D324" i="4"/>
  <c r="C324" i="4"/>
  <c r="D340" i="4"/>
  <c r="C340" i="4"/>
  <c r="D284" i="4"/>
  <c r="C284" i="4"/>
  <c r="D345" i="4"/>
  <c r="C345" i="4"/>
  <c r="D319" i="4"/>
  <c r="C319" i="4"/>
  <c r="D342" i="4"/>
  <c r="C342" i="4"/>
  <c r="D467" i="4"/>
  <c r="C467" i="4"/>
  <c r="D395" i="4"/>
  <c r="C395" i="4"/>
  <c r="D288" i="4"/>
  <c r="C288" i="4"/>
  <c r="D315" i="4"/>
  <c r="C315" i="4"/>
  <c r="D551" i="4"/>
  <c r="C551" i="4"/>
  <c r="D296" i="4"/>
  <c r="C296" i="4"/>
  <c r="D295" i="4"/>
  <c r="C295" i="4"/>
  <c r="D255" i="4"/>
  <c r="C255" i="4"/>
  <c r="D334" i="4"/>
  <c r="C334" i="4"/>
  <c r="D364" i="4"/>
  <c r="C364" i="4"/>
  <c r="D212" i="4"/>
  <c r="C212" i="4"/>
  <c r="D359" i="4"/>
  <c r="C359" i="4"/>
  <c r="D234" i="4"/>
  <c r="C234" i="4"/>
  <c r="D354" i="4"/>
  <c r="C354" i="4"/>
  <c r="D309" i="4"/>
  <c r="C309" i="4"/>
  <c r="D282" i="4"/>
  <c r="C282" i="4"/>
  <c r="D371" i="4"/>
  <c r="C371" i="4"/>
  <c r="D281" i="4"/>
  <c r="C281" i="4"/>
  <c r="D383" i="4"/>
  <c r="C383" i="4"/>
  <c r="D292" i="4"/>
  <c r="C292" i="4"/>
  <c r="D301" i="4"/>
  <c r="C301" i="4"/>
  <c r="D336" i="4"/>
  <c r="C336" i="4"/>
  <c r="D193" i="4"/>
  <c r="C193" i="4"/>
  <c r="D314" i="4"/>
  <c r="C314" i="4"/>
  <c r="D491" i="4"/>
  <c r="C491" i="4"/>
  <c r="D287" i="4"/>
  <c r="C287" i="4"/>
  <c r="D357" i="4"/>
  <c r="C357" i="4"/>
  <c r="D294" i="4"/>
  <c r="C294" i="4"/>
  <c r="D258" i="4"/>
  <c r="C258" i="4"/>
  <c r="D328" i="4"/>
  <c r="C328" i="4"/>
  <c r="D221" i="4"/>
  <c r="C221" i="4"/>
  <c r="D278" i="4"/>
  <c r="C278" i="4"/>
  <c r="D436" i="4"/>
  <c r="C436" i="4"/>
  <c r="D414" i="4"/>
  <c r="C414" i="4"/>
  <c r="D285" i="4"/>
  <c r="C285" i="4"/>
  <c r="D335" i="4"/>
  <c r="C335" i="4"/>
  <c r="D254" i="4"/>
  <c r="C254" i="4"/>
  <c r="D184" i="4"/>
  <c r="C184" i="4"/>
  <c r="D283" i="4"/>
  <c r="C283" i="4"/>
  <c r="D318" i="4"/>
  <c r="C318" i="4"/>
  <c r="D242" i="4"/>
  <c r="C242" i="4"/>
  <c r="D347" i="4"/>
  <c r="C347" i="4"/>
  <c r="D306" i="4"/>
  <c r="C306" i="4"/>
  <c r="D236" i="4"/>
  <c r="C236" i="4"/>
  <c r="D161" i="4"/>
  <c r="C161" i="4"/>
  <c r="D228" i="4"/>
  <c r="C228" i="4"/>
  <c r="D272" i="4"/>
  <c r="C272" i="4"/>
  <c r="D269" i="4"/>
  <c r="C269" i="4"/>
  <c r="D382" i="4"/>
  <c r="C382" i="4"/>
  <c r="D293" i="4"/>
  <c r="C293" i="4"/>
  <c r="D252" i="4"/>
  <c r="C252" i="4"/>
  <c r="D291" i="4"/>
  <c r="C291" i="4"/>
  <c r="D339" i="4"/>
  <c r="C339" i="4"/>
  <c r="D338" i="4"/>
  <c r="C338" i="4"/>
  <c r="D277" i="4"/>
  <c r="C277" i="4"/>
  <c r="D353" i="4"/>
  <c r="C353" i="4"/>
  <c r="D303" i="4"/>
  <c r="C303" i="4"/>
  <c r="D262" i="4"/>
  <c r="C262" i="4"/>
  <c r="D300" i="4"/>
  <c r="C300" i="4"/>
  <c r="D265" i="4"/>
  <c r="C265" i="4"/>
  <c r="D225" i="4"/>
  <c r="C225" i="4"/>
  <c r="D279" i="4"/>
  <c r="C279" i="4"/>
  <c r="D245" i="4"/>
  <c r="C245" i="4"/>
  <c r="D263" i="4"/>
  <c r="C263" i="4"/>
  <c r="D311" i="4"/>
  <c r="C311" i="4"/>
  <c r="D217" i="4"/>
  <c r="C217" i="4"/>
  <c r="D250" i="4"/>
  <c r="C250" i="4"/>
  <c r="D246" i="4"/>
  <c r="C246" i="4"/>
  <c r="D325" i="4"/>
  <c r="C325" i="4"/>
  <c r="D290" i="4"/>
  <c r="C290" i="4"/>
  <c r="D268" i="4"/>
  <c r="C268" i="4"/>
  <c r="D256" i="4"/>
  <c r="C256" i="4"/>
  <c r="D227" i="4"/>
  <c r="C227" i="4"/>
  <c r="D216" i="4"/>
  <c r="C216" i="4"/>
  <c r="D308" i="4"/>
  <c r="C308" i="4"/>
  <c r="D304" i="4"/>
  <c r="C304" i="4"/>
  <c r="D289" i="4"/>
  <c r="C289" i="4"/>
  <c r="D230" i="4"/>
  <c r="C230" i="4"/>
  <c r="D322" i="4"/>
  <c r="C322" i="4"/>
  <c r="D280" i="4"/>
  <c r="C280" i="4"/>
  <c r="D167" i="4"/>
  <c r="C167" i="4"/>
  <c r="D235" i="4"/>
  <c r="C235" i="4"/>
  <c r="D247" i="4"/>
  <c r="C247" i="4"/>
  <c r="D237" i="4"/>
  <c r="C237" i="4"/>
  <c r="D229" i="4"/>
  <c r="C229" i="4"/>
  <c r="D253" i="4"/>
  <c r="C253" i="4"/>
  <c r="D238" i="4"/>
  <c r="C238" i="4"/>
  <c r="D330" i="4"/>
  <c r="C330" i="4"/>
  <c r="D244" i="4"/>
  <c r="C244" i="4"/>
  <c r="D274" i="4"/>
  <c r="C274" i="4"/>
  <c r="D320" i="4"/>
  <c r="C320" i="4"/>
  <c r="D297" i="4"/>
  <c r="C297" i="4"/>
  <c r="D211" i="4"/>
  <c r="C211" i="4"/>
  <c r="D232" i="4"/>
  <c r="C232" i="4"/>
  <c r="D213" i="4"/>
  <c r="C213" i="4"/>
  <c r="D273" i="4"/>
  <c r="C273" i="4"/>
  <c r="D298" i="4"/>
  <c r="C298" i="4"/>
  <c r="D249" i="4"/>
  <c r="C249" i="4"/>
  <c r="D165" i="4"/>
  <c r="C165" i="4"/>
  <c r="D337" i="4"/>
  <c r="C337" i="4"/>
  <c r="D163" i="4"/>
  <c r="C163" i="4"/>
  <c r="D271" i="4"/>
  <c r="C271" i="4"/>
  <c r="D260" i="4"/>
  <c r="C260" i="4"/>
  <c r="D267" i="4"/>
  <c r="C267" i="4"/>
  <c r="D251" i="4"/>
  <c r="C251" i="4"/>
  <c r="D185" i="4"/>
  <c r="C185" i="4"/>
  <c r="D197" i="4"/>
  <c r="C197" i="4"/>
  <c r="D312" i="4"/>
  <c r="C312" i="4"/>
  <c r="D276" i="4"/>
  <c r="C276" i="4"/>
  <c r="D137" i="4"/>
  <c r="C137" i="4"/>
  <c r="D266" i="4"/>
  <c r="C266" i="4"/>
  <c r="D223" i="4"/>
  <c r="C223" i="4"/>
  <c r="D144" i="4"/>
  <c r="C144" i="4"/>
  <c r="D286" i="4"/>
  <c r="C286" i="4"/>
  <c r="D109" i="4"/>
  <c r="C109" i="4"/>
  <c r="D195" i="4"/>
  <c r="C195" i="4"/>
  <c r="D222" i="4"/>
  <c r="C222" i="4"/>
  <c r="D204" i="4"/>
  <c r="C204" i="4"/>
  <c r="D224" i="4"/>
  <c r="C224" i="4"/>
  <c r="D231" i="4"/>
  <c r="C231" i="4"/>
  <c r="D261" i="4"/>
  <c r="C261" i="4"/>
  <c r="D129" i="4"/>
  <c r="C129" i="4"/>
  <c r="D233" i="4"/>
  <c r="C233" i="4"/>
  <c r="D146" i="4"/>
  <c r="C146" i="4"/>
  <c r="D174" i="4"/>
  <c r="C174" i="4"/>
  <c r="D207" i="4"/>
  <c r="C207" i="4"/>
  <c r="D209" i="4"/>
  <c r="C209" i="4"/>
  <c r="D218" i="4"/>
  <c r="C218" i="4"/>
  <c r="D130" i="4"/>
  <c r="C130" i="4"/>
  <c r="D147" i="4"/>
  <c r="C147" i="4"/>
  <c r="D259" i="4"/>
  <c r="C259" i="4"/>
  <c r="D134" i="4"/>
  <c r="C134" i="4"/>
  <c r="D191" i="4"/>
  <c r="C191" i="4"/>
  <c r="D93" i="4"/>
  <c r="C93" i="4"/>
  <c r="D171" i="4"/>
  <c r="C171" i="4"/>
  <c r="D151" i="4"/>
  <c r="C151" i="4"/>
  <c r="D186" i="4"/>
  <c r="C186" i="4"/>
  <c r="D192" i="4"/>
  <c r="C192" i="4"/>
  <c r="D91" i="4"/>
  <c r="C91" i="4"/>
  <c r="D241" i="4"/>
  <c r="C241" i="4"/>
  <c r="D203" i="4"/>
  <c r="C203" i="4"/>
  <c r="D135" i="4"/>
  <c r="C135" i="4"/>
  <c r="D200" i="4"/>
  <c r="C200" i="4"/>
  <c r="D182" i="4"/>
  <c r="C182" i="4"/>
  <c r="D248" i="4"/>
  <c r="C248" i="4"/>
  <c r="D220" i="4"/>
  <c r="C220" i="4"/>
  <c r="D215" i="4"/>
  <c r="C215" i="4"/>
  <c r="D214" i="4"/>
  <c r="C214" i="4"/>
  <c r="D219" i="4"/>
  <c r="C219" i="4"/>
  <c r="D87" i="4"/>
  <c r="C87" i="4"/>
  <c r="D158" i="4"/>
  <c r="C158" i="4"/>
  <c r="D240" i="4"/>
  <c r="C240" i="4"/>
  <c r="D149" i="4"/>
  <c r="C149" i="4"/>
  <c r="D177" i="4"/>
  <c r="C177" i="4"/>
  <c r="D178" i="4"/>
  <c r="C178" i="4"/>
  <c r="D122" i="4"/>
  <c r="C122" i="4"/>
  <c r="D208" i="4"/>
  <c r="C208" i="4"/>
  <c r="D194" i="4"/>
  <c r="C194" i="4"/>
  <c r="D205" i="4"/>
  <c r="C205" i="4"/>
  <c r="D188" i="4"/>
  <c r="C188" i="4"/>
  <c r="D141" i="4"/>
  <c r="C141" i="4"/>
  <c r="D210" i="4"/>
  <c r="C210" i="4"/>
  <c r="D102" i="4"/>
  <c r="C102" i="4"/>
  <c r="D198" i="4"/>
  <c r="C198" i="4"/>
  <c r="D201" i="4"/>
  <c r="C201" i="4"/>
  <c r="D180" i="4"/>
  <c r="C180" i="4"/>
  <c r="D199" i="4"/>
  <c r="C199" i="4"/>
  <c r="D202" i="4"/>
  <c r="C202" i="4"/>
  <c r="D154" i="4"/>
  <c r="C154" i="4"/>
  <c r="D166" i="4"/>
  <c r="C166" i="4"/>
  <c r="D173" i="4"/>
  <c r="C173" i="4"/>
  <c r="D190" i="4"/>
  <c r="C190" i="4"/>
  <c r="D206" i="4"/>
  <c r="C206" i="4"/>
  <c r="D175" i="4"/>
  <c r="C175" i="4"/>
  <c r="D136" i="4"/>
  <c r="C136" i="4"/>
  <c r="D169" i="4"/>
  <c r="C169" i="4"/>
  <c r="D196" i="4"/>
  <c r="C196" i="4"/>
  <c r="D181" i="4"/>
  <c r="C181" i="4"/>
  <c r="D160" i="4"/>
  <c r="C160" i="4"/>
  <c r="D139" i="4"/>
  <c r="C139" i="4"/>
  <c r="D100" i="4"/>
  <c r="C100" i="4"/>
  <c r="D189" i="4"/>
  <c r="C189" i="4"/>
  <c r="D157" i="4"/>
  <c r="C157" i="4"/>
  <c r="D123" i="4"/>
  <c r="C123" i="4"/>
  <c r="D172" i="4"/>
  <c r="C172" i="4"/>
  <c r="D125" i="4"/>
  <c r="C125" i="4"/>
  <c r="D111" i="4"/>
  <c r="C111" i="4"/>
  <c r="D183" i="4"/>
  <c r="C183" i="4"/>
  <c r="D85" i="4"/>
  <c r="C85" i="4"/>
  <c r="D162" i="4"/>
  <c r="C162" i="4"/>
  <c r="D159" i="4"/>
  <c r="C159" i="4"/>
  <c r="D164" i="4"/>
  <c r="C164" i="4"/>
  <c r="D148" i="4"/>
  <c r="C148" i="4"/>
  <c r="D153" i="4"/>
  <c r="C153" i="4"/>
  <c r="D152" i="4"/>
  <c r="C152" i="4"/>
  <c r="D150" i="4"/>
  <c r="C150" i="4"/>
  <c r="D168" i="4"/>
  <c r="C168" i="4"/>
  <c r="D187" i="4"/>
  <c r="C187" i="4"/>
  <c r="D95" i="4"/>
  <c r="C95" i="4"/>
  <c r="D117" i="4"/>
  <c r="C117" i="4"/>
  <c r="D127" i="4"/>
  <c r="C127" i="4"/>
  <c r="D140" i="4"/>
  <c r="C140" i="4"/>
  <c r="D170" i="4"/>
  <c r="C170" i="4"/>
  <c r="D142" i="4"/>
  <c r="C142" i="4"/>
  <c r="D86" i="4"/>
  <c r="C86" i="4"/>
  <c r="D131" i="4"/>
  <c r="C131" i="4"/>
  <c r="D132" i="4"/>
  <c r="C132" i="4"/>
  <c r="D80" i="4"/>
  <c r="C80" i="4"/>
  <c r="D73" i="4"/>
  <c r="C73" i="4"/>
  <c r="D118" i="4"/>
  <c r="C118" i="4"/>
  <c r="D138" i="4"/>
  <c r="C138" i="4"/>
  <c r="D179" i="4"/>
  <c r="C179" i="4"/>
  <c r="D145" i="4"/>
  <c r="C145" i="4"/>
  <c r="D126" i="4"/>
  <c r="C126" i="4"/>
  <c r="D156" i="4"/>
  <c r="C156" i="4"/>
  <c r="D115" i="4"/>
  <c r="C115" i="4"/>
  <c r="D155" i="4"/>
  <c r="C155" i="4"/>
  <c r="D114" i="4"/>
  <c r="C114" i="4"/>
  <c r="D133" i="4"/>
  <c r="C133" i="4"/>
  <c r="D107" i="4"/>
  <c r="C107" i="4"/>
  <c r="D120" i="4"/>
  <c r="C120" i="4"/>
  <c r="D112" i="4"/>
  <c r="C112" i="4"/>
  <c r="D128" i="4"/>
  <c r="C128" i="4"/>
  <c r="D121" i="4"/>
  <c r="C121" i="4"/>
  <c r="D105" i="4"/>
  <c r="C105" i="4"/>
  <c r="D94" i="4"/>
  <c r="C94" i="4"/>
  <c r="D176" i="4"/>
  <c r="C176" i="4"/>
  <c r="D54" i="4"/>
  <c r="C54" i="4"/>
  <c r="D71" i="4"/>
  <c r="C71" i="4"/>
  <c r="D66" i="4"/>
  <c r="C66" i="4"/>
  <c r="D101" i="4"/>
  <c r="C101" i="4"/>
  <c r="D89" i="4"/>
  <c r="C89" i="4"/>
  <c r="D124" i="4"/>
  <c r="C124" i="4"/>
  <c r="D104" i="4"/>
  <c r="C104" i="4"/>
  <c r="D63" i="4"/>
  <c r="C63" i="4"/>
  <c r="D116" i="4"/>
  <c r="C116" i="4"/>
  <c r="D110" i="4"/>
  <c r="C110" i="4"/>
  <c r="D53" i="4"/>
  <c r="C53" i="4"/>
  <c r="D75" i="4"/>
  <c r="C75" i="4"/>
  <c r="D97" i="4"/>
  <c r="C97" i="4"/>
  <c r="D108" i="4"/>
  <c r="C108" i="4"/>
  <c r="D92" i="4"/>
  <c r="C92" i="4"/>
  <c r="D103" i="4"/>
  <c r="C103" i="4"/>
  <c r="D119" i="4"/>
  <c r="C119" i="4"/>
  <c r="D88" i="4"/>
  <c r="C88" i="4"/>
  <c r="D106" i="4"/>
  <c r="C106" i="4"/>
  <c r="D83" i="4"/>
  <c r="C83" i="4"/>
  <c r="D99" i="4"/>
  <c r="C99" i="4"/>
  <c r="D77" i="4"/>
  <c r="C77" i="4"/>
  <c r="D98" i="4"/>
  <c r="C98" i="4"/>
  <c r="D113" i="4"/>
  <c r="C113" i="4"/>
  <c r="D96" i="4"/>
  <c r="C96" i="4"/>
  <c r="D79" i="4"/>
  <c r="C79" i="4"/>
  <c r="D143" i="4"/>
  <c r="C143" i="4"/>
  <c r="D65" i="4"/>
  <c r="C65" i="4"/>
  <c r="D84" i="4"/>
  <c r="C84" i="4"/>
  <c r="D43" i="4"/>
  <c r="C43" i="4"/>
  <c r="D74" i="4"/>
  <c r="C74" i="4"/>
  <c r="D51" i="4"/>
  <c r="C51" i="4"/>
  <c r="D90" i="4"/>
  <c r="C90" i="4"/>
  <c r="D40" i="4"/>
  <c r="C40" i="4"/>
  <c r="D81" i="4"/>
  <c r="C81" i="4"/>
  <c r="D70" i="4"/>
  <c r="C70" i="4"/>
  <c r="D59" i="4"/>
  <c r="C59" i="4"/>
  <c r="D78" i="4"/>
  <c r="C78" i="4"/>
  <c r="D82" i="4"/>
  <c r="C82" i="4"/>
  <c r="D58" i="4"/>
  <c r="C58" i="4"/>
  <c r="D72" i="4"/>
  <c r="C72" i="4"/>
  <c r="D52" i="4"/>
  <c r="C52" i="4"/>
  <c r="D32" i="4"/>
  <c r="C32" i="4"/>
  <c r="D64" i="4"/>
  <c r="C64" i="4"/>
  <c r="D67" i="4"/>
  <c r="C67" i="4"/>
  <c r="D69" i="4"/>
  <c r="C69" i="4"/>
  <c r="D68" i="4"/>
  <c r="C68" i="4"/>
  <c r="D45" i="4"/>
  <c r="C45" i="4"/>
  <c r="D41" i="4"/>
  <c r="C41" i="4"/>
  <c r="D56" i="4"/>
  <c r="C56" i="4"/>
  <c r="D33" i="4"/>
  <c r="C33" i="4"/>
  <c r="D46" i="4"/>
  <c r="C46" i="4"/>
  <c r="D55" i="4"/>
  <c r="C55" i="4"/>
  <c r="D50" i="4"/>
  <c r="C50" i="4"/>
  <c r="D61" i="4"/>
  <c r="C61" i="4"/>
  <c r="D76" i="4"/>
  <c r="C76" i="4"/>
  <c r="D60" i="4"/>
  <c r="C60" i="4"/>
  <c r="D26" i="4"/>
  <c r="C26" i="4"/>
  <c r="D62" i="4"/>
  <c r="C62" i="4"/>
  <c r="D19" i="4"/>
  <c r="C19" i="4"/>
  <c r="D28" i="4"/>
  <c r="C28" i="4"/>
  <c r="D57" i="4"/>
  <c r="C57" i="4"/>
  <c r="D30" i="4"/>
  <c r="C30" i="4"/>
  <c r="D39" i="4"/>
  <c r="C39" i="4"/>
  <c r="D37" i="4"/>
  <c r="C37" i="4"/>
  <c r="D48" i="4"/>
  <c r="C48" i="4"/>
  <c r="D23" i="4"/>
  <c r="C23" i="4"/>
  <c r="D16" i="4"/>
  <c r="C16" i="4"/>
  <c r="D49" i="4"/>
  <c r="C49" i="4"/>
  <c r="D47" i="4"/>
  <c r="C47" i="4"/>
  <c r="D44" i="4"/>
  <c r="C44" i="4"/>
  <c r="D24" i="4"/>
  <c r="C24" i="4"/>
  <c r="D15" i="4"/>
  <c r="C15" i="4"/>
  <c r="D36" i="4"/>
  <c r="C36" i="4"/>
  <c r="D42" i="4"/>
  <c r="C42" i="4"/>
  <c r="D38" i="4"/>
  <c r="C38" i="4"/>
  <c r="D31" i="4"/>
  <c r="C31" i="4"/>
  <c r="D34" i="4"/>
  <c r="C34" i="4"/>
  <c r="D21" i="4"/>
  <c r="C21" i="4"/>
  <c r="D27" i="4"/>
  <c r="C27" i="4"/>
  <c r="D20" i="4"/>
  <c r="C20" i="4"/>
  <c r="D12" i="4"/>
  <c r="C12" i="4"/>
  <c r="D35" i="4"/>
  <c r="C35" i="4"/>
  <c r="D10" i="4"/>
  <c r="C10" i="4"/>
  <c r="D14" i="4"/>
  <c r="C14" i="4"/>
  <c r="D25" i="4"/>
  <c r="C25" i="4"/>
  <c r="D18" i="4"/>
  <c r="C18" i="4"/>
  <c r="D17" i="4"/>
  <c r="C17" i="4"/>
  <c r="D29" i="4"/>
  <c r="C29" i="4"/>
  <c r="D8" i="4"/>
  <c r="C8" i="4"/>
  <c r="D9" i="4"/>
  <c r="C9" i="4"/>
  <c r="D22" i="4"/>
  <c r="C22" i="4"/>
  <c r="D13" i="4"/>
  <c r="C13" i="4"/>
  <c r="D11" i="4"/>
  <c r="C11" i="4"/>
  <c r="D6" i="4"/>
  <c r="C6" i="4"/>
  <c r="D7" i="4"/>
  <c r="C7" i="4"/>
  <c r="D4" i="4"/>
  <c r="C4" i="4"/>
  <c r="D5" i="4"/>
  <c r="C5" i="4"/>
  <c r="C3" i="4"/>
  <c r="D3" i="4"/>
  <c r="D5" i="5"/>
  <c r="D3" i="5"/>
  <c r="D7" i="5"/>
  <c r="D20" i="5"/>
  <c r="D8" i="5"/>
  <c r="D21" i="5"/>
  <c r="D9" i="5"/>
  <c r="D6" i="5"/>
  <c r="D10" i="5"/>
  <c r="D14" i="5"/>
  <c r="D11" i="5"/>
  <c r="D23" i="5"/>
  <c r="D12" i="5"/>
  <c r="D49" i="5"/>
  <c r="D15" i="5"/>
  <c r="D22" i="5"/>
  <c r="D13" i="5"/>
  <c r="D41" i="5"/>
  <c r="D17" i="5"/>
  <c r="D61" i="5"/>
  <c r="D29" i="5"/>
  <c r="D31" i="5"/>
  <c r="D38" i="5"/>
  <c r="D26" i="5"/>
  <c r="D42" i="5"/>
  <c r="D36" i="5"/>
  <c r="D19" i="5"/>
  <c r="D16" i="5"/>
  <c r="D25" i="5"/>
  <c r="D18" i="5"/>
  <c r="D35" i="5"/>
  <c r="D43" i="5"/>
  <c r="D56" i="5"/>
  <c r="D30" i="5"/>
  <c r="D45" i="5"/>
  <c r="D47" i="5"/>
  <c r="D39" i="5"/>
  <c r="D27" i="5"/>
  <c r="D63" i="5"/>
  <c r="D24" i="5"/>
  <c r="D67" i="5"/>
  <c r="D28" i="5"/>
  <c r="D54" i="5"/>
  <c r="D32" i="5"/>
  <c r="D80" i="5"/>
  <c r="D74" i="5"/>
  <c r="D51" i="5"/>
  <c r="D64" i="5"/>
  <c r="D33" i="5"/>
  <c r="D72" i="5"/>
  <c r="D106" i="5"/>
  <c r="D73" i="5"/>
  <c r="D113" i="5"/>
  <c r="D44" i="5"/>
  <c r="D68" i="5"/>
  <c r="D34" i="5"/>
  <c r="D146" i="5"/>
  <c r="D82" i="5"/>
  <c r="D93" i="5"/>
  <c r="D60" i="5"/>
  <c r="D53" i="5"/>
  <c r="D83" i="5"/>
  <c r="D58" i="5"/>
  <c r="D84" i="5"/>
  <c r="D52" i="5"/>
  <c r="D40" i="5"/>
  <c r="D37" i="5"/>
  <c r="D110" i="5"/>
  <c r="D101" i="5"/>
  <c r="D77" i="5"/>
  <c r="D87" i="5"/>
  <c r="D50" i="5"/>
  <c r="D66" i="5"/>
  <c r="D130" i="5"/>
  <c r="D55" i="5"/>
  <c r="D59" i="5"/>
  <c r="D114" i="5"/>
  <c r="D126" i="5"/>
  <c r="D89" i="5"/>
  <c r="D88" i="5"/>
  <c r="D103" i="5"/>
  <c r="D157" i="5"/>
  <c r="D132" i="5"/>
  <c r="D97" i="5"/>
  <c r="D62" i="5"/>
  <c r="D144" i="5"/>
  <c r="D57" i="5"/>
  <c r="D118" i="5"/>
  <c r="D160" i="5"/>
  <c r="D70" i="5"/>
  <c r="D140" i="5"/>
  <c r="D75" i="5"/>
  <c r="D48" i="5"/>
  <c r="D85" i="5"/>
  <c r="D128" i="5"/>
  <c r="D169" i="5"/>
  <c r="D171" i="5"/>
  <c r="D148" i="5"/>
  <c r="D138" i="5"/>
  <c r="D179" i="5"/>
  <c r="D154" i="5"/>
  <c r="D98" i="5"/>
  <c r="D135" i="5"/>
  <c r="D76" i="5"/>
  <c r="D46" i="5"/>
  <c r="D180" i="5"/>
  <c r="D277" i="5"/>
  <c r="D112" i="5"/>
  <c r="D150" i="5"/>
  <c r="D131" i="5"/>
  <c r="D125" i="5"/>
  <c r="D120" i="5"/>
  <c r="D142" i="5"/>
  <c r="D196" i="5"/>
  <c r="D195" i="5"/>
  <c r="D115" i="5"/>
  <c r="D209" i="5"/>
  <c r="D69" i="5"/>
  <c r="D108" i="5"/>
  <c r="D95" i="5"/>
  <c r="D78" i="5"/>
  <c r="D123" i="5"/>
  <c r="D279" i="5"/>
  <c r="D210" i="5"/>
  <c r="D158" i="5"/>
  <c r="D229" i="5"/>
  <c r="D129" i="5"/>
  <c r="D211" i="5"/>
  <c r="D156" i="5"/>
  <c r="D155" i="5"/>
  <c r="D219" i="5"/>
  <c r="D102" i="5"/>
  <c r="D151" i="5"/>
  <c r="D121" i="5"/>
  <c r="D202" i="5"/>
  <c r="D164" i="5"/>
  <c r="D137" i="5"/>
  <c r="D111" i="5"/>
  <c r="D197" i="5"/>
  <c r="D119" i="5"/>
  <c r="D159" i="5"/>
  <c r="D133" i="5"/>
  <c r="D90" i="5"/>
  <c r="D205" i="5"/>
  <c r="D65" i="5"/>
  <c r="D188" i="5"/>
  <c r="D248" i="5"/>
  <c r="D168" i="5"/>
  <c r="D228" i="5"/>
  <c r="D190" i="5"/>
  <c r="D206" i="5"/>
  <c r="D152" i="5"/>
  <c r="D92" i="5"/>
  <c r="D199" i="5"/>
  <c r="D167" i="5"/>
  <c r="D186" i="5"/>
  <c r="D107" i="5"/>
  <c r="D187" i="5"/>
  <c r="D230" i="5"/>
  <c r="D94" i="5"/>
  <c r="D163" i="5"/>
  <c r="D147" i="5"/>
  <c r="D273" i="5"/>
  <c r="D176" i="5"/>
  <c r="D162" i="5"/>
  <c r="D172" i="5"/>
  <c r="D174" i="5"/>
  <c r="D184" i="5"/>
  <c r="D86" i="5"/>
  <c r="D173" i="5"/>
  <c r="D117" i="5"/>
  <c r="D175" i="5"/>
  <c r="D251" i="5"/>
  <c r="D214" i="5"/>
  <c r="D233" i="5"/>
  <c r="D182" i="5"/>
  <c r="D203" i="5"/>
  <c r="D99" i="5"/>
  <c r="D136" i="5"/>
  <c r="D166" i="5"/>
  <c r="D91" i="5"/>
  <c r="D170" i="5"/>
  <c r="D193" i="5"/>
  <c r="D127" i="5"/>
  <c r="D100" i="5"/>
  <c r="D240" i="5"/>
  <c r="D262" i="5"/>
  <c r="D302" i="5"/>
  <c r="D275" i="5"/>
  <c r="D96" i="5"/>
  <c r="D258" i="5"/>
  <c r="D207" i="5"/>
  <c r="D194" i="5"/>
  <c r="D198" i="5"/>
  <c r="D263" i="5"/>
  <c r="D243" i="5"/>
  <c r="D134" i="5"/>
  <c r="D204" i="5"/>
  <c r="D221" i="5"/>
  <c r="D278" i="5"/>
  <c r="D200" i="5"/>
  <c r="D290" i="5"/>
  <c r="D250" i="5"/>
  <c r="D269" i="5"/>
  <c r="D241" i="5"/>
  <c r="D266" i="5"/>
  <c r="D218" i="5"/>
  <c r="D213" i="5"/>
  <c r="D239" i="5"/>
  <c r="D149" i="5"/>
  <c r="D141" i="5"/>
  <c r="D124" i="5"/>
  <c r="D105" i="5"/>
  <c r="D224" i="5"/>
  <c r="D249" i="5"/>
  <c r="D109" i="5"/>
  <c r="D333" i="5"/>
  <c r="D143" i="5"/>
  <c r="D288" i="5"/>
  <c r="D260" i="5"/>
  <c r="D185" i="5"/>
  <c r="D300" i="5"/>
  <c r="D232" i="5"/>
  <c r="D281" i="5"/>
  <c r="D183" i="5"/>
  <c r="D153" i="5"/>
  <c r="D227" i="5"/>
  <c r="D270" i="5"/>
  <c r="D271" i="5"/>
  <c r="D81" i="5"/>
  <c r="D350" i="5"/>
  <c r="D349" i="5"/>
  <c r="D253" i="5"/>
  <c r="D315" i="5"/>
  <c r="D304" i="5"/>
  <c r="D316" i="5"/>
  <c r="D255" i="5"/>
  <c r="D231" i="5"/>
  <c r="D326" i="5"/>
  <c r="D286" i="5"/>
  <c r="D264" i="5"/>
  <c r="D303" i="5"/>
  <c r="D345" i="5"/>
  <c r="D299" i="5"/>
  <c r="D287" i="5"/>
  <c r="D71" i="5"/>
  <c r="D289" i="5"/>
  <c r="D309" i="5"/>
  <c r="D192" i="5"/>
  <c r="D242" i="5"/>
  <c r="D342" i="5"/>
  <c r="D283" i="5"/>
  <c r="D236" i="5"/>
  <c r="D208" i="5"/>
  <c r="D295" i="5"/>
  <c r="D79" i="5"/>
  <c r="D268" i="5"/>
  <c r="D217" i="5"/>
  <c r="D226" i="5"/>
  <c r="D306" i="5"/>
  <c r="D116" i="5"/>
  <c r="D244" i="5"/>
  <c r="D215" i="5"/>
  <c r="D245" i="5"/>
  <c r="D321" i="5"/>
  <c r="D347" i="5"/>
  <c r="D320" i="5"/>
  <c r="D334" i="5"/>
  <c r="D323" i="5"/>
  <c r="D355" i="5"/>
  <c r="D296" i="5"/>
  <c r="D254" i="5"/>
  <c r="D139" i="5"/>
  <c r="D256" i="5"/>
  <c r="D265" i="5"/>
  <c r="D189" i="5"/>
  <c r="D362" i="5"/>
  <c r="D307" i="5"/>
  <c r="D364" i="5"/>
  <c r="D246" i="5"/>
  <c r="D216" i="5"/>
  <c r="D305" i="5"/>
  <c r="D267" i="5"/>
  <c r="D145" i="5"/>
  <c r="D259" i="5"/>
  <c r="D361" i="5"/>
  <c r="D201" i="5"/>
  <c r="D234" i="5"/>
  <c r="D223" i="5"/>
  <c r="D358" i="5"/>
  <c r="D313" i="5"/>
  <c r="D330" i="5"/>
  <c r="D261" i="5"/>
  <c r="D339" i="5"/>
  <c r="D374" i="5"/>
  <c r="D282" i="5"/>
  <c r="D356" i="5"/>
  <c r="D220" i="5"/>
  <c r="D280" i="5"/>
  <c r="D294" i="5"/>
  <c r="D284" i="5"/>
  <c r="D247" i="5"/>
  <c r="D104" i="5"/>
  <c r="D343" i="5"/>
  <c r="D335" i="5"/>
  <c r="D297" i="5"/>
  <c r="D378" i="5"/>
  <c r="D437" i="5"/>
  <c r="D370" i="5"/>
  <c r="D373" i="5"/>
  <c r="D310" i="5"/>
  <c r="D360" i="5"/>
  <c r="D392" i="5"/>
  <c r="D354" i="5"/>
  <c r="D376" i="5"/>
  <c r="D348" i="5"/>
  <c r="D340" i="5"/>
  <c r="D341" i="5"/>
  <c r="D327" i="5"/>
  <c r="D385" i="5"/>
  <c r="D322" i="5"/>
  <c r="D357" i="5"/>
  <c r="D292" i="5"/>
  <c r="D314" i="5"/>
  <c r="D257" i="5"/>
  <c r="D122" i="5"/>
  <c r="D191" i="5"/>
  <c r="D336" i="5"/>
  <c r="D346" i="5"/>
  <c r="D329" i="5"/>
  <c r="D301" i="5"/>
  <c r="D434" i="5"/>
  <c r="D419" i="5"/>
  <c r="D272" i="5"/>
  <c r="D424" i="5"/>
  <c r="D165" i="5"/>
  <c r="D318" i="5"/>
  <c r="D178" i="5"/>
  <c r="D225" i="5"/>
  <c r="D308" i="5"/>
  <c r="D365" i="5"/>
  <c r="D397" i="5"/>
  <c r="D359" i="5"/>
  <c r="D285" i="5"/>
  <c r="D394" i="5"/>
  <c r="D325" i="5"/>
  <c r="D311" i="5"/>
  <c r="D401" i="5"/>
  <c r="D324" i="5"/>
  <c r="D421" i="5"/>
  <c r="D351" i="5"/>
  <c r="D432" i="5"/>
  <c r="D252" i="5"/>
  <c r="D319" i="5"/>
  <c r="D181" i="5"/>
  <c r="D291" i="5"/>
  <c r="D369" i="5"/>
  <c r="D237" i="5"/>
  <c r="D161" i="5"/>
  <c r="D212" i="5"/>
  <c r="D368" i="5"/>
  <c r="D403" i="5"/>
  <c r="D390" i="5"/>
  <c r="D386" i="5"/>
  <c r="D391" i="5"/>
  <c r="D338" i="5"/>
  <c r="D425" i="5"/>
  <c r="D435" i="5"/>
  <c r="D238" i="5"/>
  <c r="D331" i="5"/>
  <c r="D410" i="5"/>
  <c r="D398" i="5"/>
  <c r="D406" i="5"/>
  <c r="D276" i="5"/>
  <c r="D372" i="5"/>
  <c r="D456" i="5"/>
  <c r="D465" i="5"/>
  <c r="D344" i="5"/>
  <c r="D366" i="5"/>
  <c r="D381" i="5"/>
  <c r="D409" i="5"/>
  <c r="D430" i="5"/>
  <c r="D449" i="5"/>
  <c r="D428" i="5"/>
  <c r="D317" i="5"/>
  <c r="D479" i="5"/>
  <c r="D383" i="5"/>
  <c r="D382" i="5"/>
  <c r="D429" i="5"/>
  <c r="D450" i="5"/>
  <c r="D417" i="5"/>
  <c r="D405" i="5"/>
  <c r="D235" i="5"/>
  <c r="D293" i="5"/>
  <c r="D396" i="5"/>
  <c r="D420" i="5"/>
  <c r="D502" i="5"/>
  <c r="D407" i="5"/>
  <c r="D400" i="5"/>
  <c r="D446" i="5"/>
  <c r="D463" i="5"/>
  <c r="D371" i="5"/>
  <c r="D423" i="5"/>
  <c r="D474" i="5"/>
  <c r="D438" i="5"/>
  <c r="D393" i="5"/>
  <c r="D415" i="5"/>
  <c r="D426" i="5"/>
  <c r="D389" i="5"/>
  <c r="D387" i="5"/>
  <c r="D476" i="5"/>
  <c r="D353" i="5"/>
  <c r="D469" i="5"/>
  <c r="D477" i="5"/>
  <c r="D486" i="5"/>
  <c r="D433" i="5"/>
  <c r="D452" i="5"/>
  <c r="D501" i="5"/>
  <c r="D517" i="5"/>
  <c r="D459" i="5"/>
  <c r="D367" i="5"/>
  <c r="D363" i="5"/>
  <c r="D471" i="5"/>
  <c r="D470" i="5"/>
  <c r="D473" i="5"/>
  <c r="D404" i="5"/>
  <c r="D442" i="5"/>
  <c r="D177" i="5"/>
  <c r="D413" i="5"/>
  <c r="D506" i="5"/>
  <c r="D481" i="5"/>
  <c r="D513" i="5"/>
  <c r="D483" i="5"/>
  <c r="D408" i="5"/>
  <c r="D418" i="5"/>
  <c r="D379" i="5"/>
  <c r="D457" i="5"/>
  <c r="D312" i="5"/>
  <c r="D328" i="5"/>
  <c r="D384" i="5"/>
  <c r="D388" i="5"/>
  <c r="D298" i="5"/>
  <c r="D448" i="5"/>
  <c r="D451" i="5"/>
  <c r="D443" i="5"/>
  <c r="D337" i="5"/>
  <c r="D416" i="5"/>
  <c r="D475" i="5"/>
  <c r="D453" i="5"/>
  <c r="D509" i="5"/>
  <c r="D498" i="5"/>
  <c r="D512" i="5"/>
  <c r="D458" i="5"/>
  <c r="D527" i="5"/>
  <c r="D508" i="5"/>
  <c r="D464" i="5"/>
  <c r="D441" i="5"/>
  <c r="D478" i="5"/>
  <c r="D461" i="5"/>
  <c r="D482" i="5"/>
  <c r="D472" i="5"/>
  <c r="D445" i="5"/>
  <c r="D332" i="5"/>
  <c r="D490" i="5"/>
  <c r="D380" i="5"/>
  <c r="D507" i="5"/>
  <c r="D402" i="5"/>
  <c r="D375" i="5"/>
  <c r="D514" i="5"/>
  <c r="D496" i="5"/>
  <c r="D484" i="5"/>
  <c r="D516" i="5"/>
  <c r="D540" i="5"/>
  <c r="D491" i="5"/>
  <c r="D550" i="5"/>
  <c r="D545" i="5"/>
  <c r="D551" i="5"/>
  <c r="D447" i="5"/>
  <c r="D485" i="5"/>
  <c r="D530" i="5"/>
  <c r="D455" i="5"/>
  <c r="D422" i="5"/>
  <c r="D518" i="5"/>
  <c r="D495" i="5"/>
  <c r="D511" i="5"/>
  <c r="D454" i="5"/>
  <c r="D535" i="5"/>
  <c r="D505" i="5"/>
  <c r="D533" i="5"/>
  <c r="D466" i="5"/>
  <c r="D510" i="5"/>
  <c r="D222" i="5"/>
  <c r="D487" i="5"/>
  <c r="D538" i="5"/>
  <c r="D504" i="5"/>
  <c r="D427" i="5"/>
  <c r="D431" i="5"/>
  <c r="D444" i="5"/>
  <c r="D412" i="5"/>
  <c r="D395" i="5"/>
  <c r="D522" i="5"/>
  <c r="D529" i="5"/>
  <c r="D500" i="5"/>
  <c r="D467" i="5"/>
  <c r="D544" i="5"/>
  <c r="D503" i="5"/>
  <c r="D493" i="5"/>
  <c r="D480" i="5"/>
  <c r="D377" i="5"/>
  <c r="D460" i="5"/>
  <c r="D528" i="5"/>
  <c r="D521" i="5"/>
  <c r="D520" i="5"/>
  <c r="D488" i="5"/>
  <c r="D494" i="5"/>
  <c r="D560" i="5"/>
  <c r="D440" i="5"/>
  <c r="D411" i="5"/>
  <c r="D537" i="5"/>
  <c r="D492" i="5"/>
  <c r="D399" i="5"/>
  <c r="D352" i="5"/>
  <c r="D414" i="5"/>
  <c r="D534" i="5"/>
  <c r="D489" i="5"/>
  <c r="D547" i="5"/>
  <c r="D548" i="5"/>
  <c r="D542" i="5"/>
  <c r="D552" i="5"/>
  <c r="D468" i="5"/>
  <c r="D462" i="5"/>
  <c r="D564" i="5"/>
  <c r="D554" i="5"/>
  <c r="D546" i="5"/>
  <c r="D541" i="5"/>
  <c r="D571" i="5"/>
  <c r="D436" i="5"/>
  <c r="D536" i="5"/>
  <c r="D569" i="5"/>
  <c r="D439" i="5"/>
  <c r="D531" i="5"/>
  <c r="D574" i="5"/>
  <c r="D515" i="5"/>
  <c r="D565" i="5"/>
  <c r="D578" i="5"/>
  <c r="D499" i="5"/>
  <c r="D555" i="5"/>
  <c r="D549" i="5"/>
  <c r="D274" i="5"/>
  <c r="D582" i="5"/>
  <c r="D519" i="5"/>
  <c r="D567" i="5"/>
  <c r="D543" i="5"/>
  <c r="D532" i="5"/>
  <c r="D561" i="5"/>
  <c r="D523" i="5"/>
  <c r="D553" i="5"/>
  <c r="D583" i="5"/>
  <c r="D539" i="5"/>
  <c r="D568" i="5"/>
  <c r="D562" i="5"/>
  <c r="D559" i="5"/>
  <c r="D573" i="5"/>
  <c r="D572" i="5"/>
  <c r="D584" i="5"/>
  <c r="D576" i="5"/>
  <c r="D556" i="5"/>
  <c r="D579" i="5"/>
  <c r="D524" i="5"/>
  <c r="D570" i="5"/>
  <c r="D581" i="5"/>
  <c r="D525" i="5"/>
  <c r="D575" i="5"/>
  <c r="D585" i="5"/>
  <c r="D566" i="5"/>
  <c r="D577" i="5"/>
  <c r="D563" i="5"/>
  <c r="D557" i="5"/>
  <c r="D497" i="5"/>
  <c r="D591" i="5"/>
  <c r="D590" i="5"/>
  <c r="D586" i="5"/>
  <c r="D587" i="5"/>
  <c r="D594" i="5"/>
  <c r="D526" i="5"/>
  <c r="D558" i="5"/>
  <c r="D592" i="5"/>
  <c r="D595" i="5"/>
  <c r="D588" i="5"/>
  <c r="D589" i="5"/>
  <c r="D593" i="5"/>
  <c r="D596" i="5"/>
  <c r="D580" i="5"/>
  <c r="D597" i="5"/>
  <c r="D599" i="5"/>
  <c r="D598" i="5"/>
  <c r="D600" i="5"/>
  <c r="D601" i="5"/>
  <c r="D602" i="5"/>
  <c r="D4" i="5"/>
  <c r="I5" i="17"/>
  <c r="I4" i="17"/>
  <c r="I8" i="17"/>
  <c r="I21" i="17"/>
  <c r="I9" i="17"/>
  <c r="I22" i="17"/>
  <c r="I10" i="17"/>
  <c r="I7" i="17"/>
  <c r="I11" i="17"/>
  <c r="I15" i="17"/>
  <c r="I12" i="17"/>
  <c r="I24" i="17"/>
  <c r="I13" i="17"/>
  <c r="I50" i="17"/>
  <c r="I16" i="17"/>
  <c r="I14" i="17"/>
  <c r="I23" i="17"/>
  <c r="I18" i="17"/>
  <c r="I42" i="17"/>
  <c r="I62" i="17"/>
  <c r="I30" i="17"/>
  <c r="I32" i="17"/>
  <c r="I39" i="17"/>
  <c r="I37" i="17"/>
  <c r="I43" i="17"/>
  <c r="I27" i="17"/>
  <c r="I20" i="17"/>
  <c r="I19" i="17"/>
  <c r="I26" i="17"/>
  <c r="I17" i="17"/>
  <c r="I36" i="17"/>
  <c r="I31" i="17"/>
  <c r="I44" i="17"/>
  <c r="I48" i="17"/>
  <c r="I46" i="17"/>
  <c r="I57" i="17"/>
  <c r="I64" i="17"/>
  <c r="I25" i="17"/>
  <c r="I28" i="17"/>
  <c r="I40" i="17"/>
  <c r="I33" i="17"/>
  <c r="I68" i="17"/>
  <c r="I81" i="17"/>
  <c r="I55" i="17"/>
  <c r="I29" i="17"/>
  <c r="I75" i="17"/>
  <c r="I52" i="17"/>
  <c r="I65" i="17"/>
  <c r="I34" i="17"/>
  <c r="I73" i="17"/>
  <c r="I74" i="17"/>
  <c r="I114" i="17"/>
  <c r="I69" i="17"/>
  <c r="I107" i="17"/>
  <c r="I35" i="17"/>
  <c r="I45" i="17"/>
  <c r="I61" i="17"/>
  <c r="I147" i="17"/>
  <c r="I94" i="17"/>
  <c r="I83" i="17"/>
  <c r="I54" i="17"/>
  <c r="I59" i="17"/>
  <c r="I84" i="17"/>
  <c r="I41" i="17"/>
  <c r="I38" i="17"/>
  <c r="I111" i="17"/>
  <c r="I53" i="17"/>
  <c r="I85" i="17"/>
  <c r="I102" i="17"/>
  <c r="I51" i="17"/>
  <c r="I88" i="17"/>
  <c r="I78" i="17"/>
  <c r="I60" i="17"/>
  <c r="I67" i="17"/>
  <c r="I56" i="17"/>
  <c r="I131" i="17"/>
  <c r="I127" i="17"/>
  <c r="I89" i="17"/>
  <c r="I115" i="17"/>
  <c r="I90" i="17"/>
  <c r="I104" i="17"/>
  <c r="I145" i="17"/>
  <c r="I98" i="17"/>
  <c r="I133" i="17"/>
  <c r="I63" i="17"/>
  <c r="I58" i="17"/>
  <c r="I158" i="17"/>
  <c r="I76" i="17"/>
  <c r="I86" i="17"/>
  <c r="I129" i="17"/>
  <c r="I49" i="17"/>
  <c r="I71" i="17"/>
  <c r="I141" i="17"/>
  <c r="I161" i="17"/>
  <c r="I119" i="17"/>
  <c r="I136" i="17"/>
  <c r="I170" i="17"/>
  <c r="I47" i="17"/>
  <c r="I172" i="17"/>
  <c r="I180" i="17"/>
  <c r="I149" i="17"/>
  <c r="I155" i="17"/>
  <c r="I99" i="17"/>
  <c r="I139" i="17"/>
  <c r="I77" i="17"/>
  <c r="I151" i="17"/>
  <c r="I121" i="17"/>
  <c r="I132" i="17"/>
  <c r="I278" i="17"/>
  <c r="I113" i="17"/>
  <c r="I126" i="17"/>
  <c r="I181" i="17"/>
  <c r="I79" i="17"/>
  <c r="I197" i="17"/>
  <c r="I124" i="17"/>
  <c r="I96" i="17"/>
  <c r="I70" i="17"/>
  <c r="I116" i="17"/>
  <c r="I196" i="17"/>
  <c r="I109" i="17"/>
  <c r="I143" i="17"/>
  <c r="I210" i="17"/>
  <c r="I280" i="17"/>
  <c r="I211" i="17"/>
  <c r="I130" i="17"/>
  <c r="I159" i="17"/>
  <c r="I230" i="17"/>
  <c r="I165" i="17"/>
  <c r="I198" i="17"/>
  <c r="I103" i="17"/>
  <c r="I212" i="17"/>
  <c r="I122" i="17"/>
  <c r="I112" i="17"/>
  <c r="I160" i="17"/>
  <c r="I152" i="17"/>
  <c r="I220" i="17"/>
  <c r="I120" i="17"/>
  <c r="I156" i="17"/>
  <c r="I157" i="17"/>
  <c r="I138" i="17"/>
  <c r="I203" i="17"/>
  <c r="I207" i="17"/>
  <c r="I189" i="17"/>
  <c r="I134" i="17"/>
  <c r="I229" i="17"/>
  <c r="I93" i="17"/>
  <c r="I91" i="17"/>
  <c r="I168" i="17"/>
  <c r="I169" i="17"/>
  <c r="I108" i="17"/>
  <c r="I249" i="17"/>
  <c r="I66" i="17"/>
  <c r="I153" i="17"/>
  <c r="I188" i="17"/>
  <c r="I200" i="17"/>
  <c r="I206" i="17"/>
  <c r="I191" i="17"/>
  <c r="I187" i="17"/>
  <c r="I274" i="17"/>
  <c r="I175" i="17"/>
  <c r="I164" i="17"/>
  <c r="I148" i="17"/>
  <c r="I173" i="17"/>
  <c r="I176" i="17"/>
  <c r="I87" i="17"/>
  <c r="I118" i="17"/>
  <c r="I231" i="17"/>
  <c r="I163" i="17"/>
  <c r="I185" i="17"/>
  <c r="I95" i="17"/>
  <c r="I174" i="17"/>
  <c r="I177" i="17"/>
  <c r="I128" i="17"/>
  <c r="I252" i="17"/>
  <c r="I171" i="17"/>
  <c r="I215" i="17"/>
  <c r="I204" i="17"/>
  <c r="I92" i="17"/>
  <c r="I137" i="17"/>
  <c r="I167" i="17"/>
  <c r="I194" i="17"/>
  <c r="I100" i="17"/>
  <c r="I183" i="17"/>
  <c r="I101" i="17"/>
  <c r="I234" i="17"/>
  <c r="I264" i="17"/>
  <c r="I244" i="17"/>
  <c r="I276" i="17"/>
  <c r="I241" i="17"/>
  <c r="I303" i="17"/>
  <c r="I97" i="17"/>
  <c r="I205" i="17"/>
  <c r="I199" i="17"/>
  <c r="I208" i="17"/>
  <c r="I135" i="17"/>
  <c r="I259" i="17"/>
  <c r="I263" i="17"/>
  <c r="I195" i="17"/>
  <c r="I240" i="17"/>
  <c r="I251" i="17"/>
  <c r="I242" i="17"/>
  <c r="I267" i="17"/>
  <c r="I222" i="17"/>
  <c r="I106" i="17"/>
  <c r="I201" i="17"/>
  <c r="I270" i="17"/>
  <c r="I150" i="17"/>
  <c r="I142" i="17"/>
  <c r="I279" i="17"/>
  <c r="I225" i="17"/>
  <c r="I125" i="17"/>
  <c r="I291" i="17"/>
  <c r="I219" i="17"/>
  <c r="I214" i="17"/>
  <c r="I82" i="17"/>
  <c r="I144" i="17"/>
  <c r="I228" i="17"/>
  <c r="I289" i="17"/>
  <c r="I154" i="17"/>
  <c r="I261" i="17"/>
  <c r="I110" i="17"/>
  <c r="I186" i="17"/>
  <c r="I271" i="17"/>
  <c r="I282" i="17"/>
  <c r="I250" i="17"/>
  <c r="I184" i="17"/>
  <c r="I233" i="17"/>
  <c r="I334" i="17"/>
  <c r="I301" i="17"/>
  <c r="I272" i="17"/>
  <c r="I265" i="17"/>
  <c r="I316" i="17"/>
  <c r="I300" i="17"/>
  <c r="I290" i="17"/>
  <c r="I304" i="17"/>
  <c r="I287" i="17"/>
  <c r="I327" i="17"/>
  <c r="I305" i="17"/>
  <c r="I346" i="17"/>
  <c r="I317" i="17"/>
  <c r="I72" i="17"/>
  <c r="I232" i="17"/>
  <c r="I254" i="17"/>
  <c r="I350" i="17"/>
  <c r="I256" i="17"/>
  <c r="I351" i="17"/>
  <c r="I288" i="17"/>
  <c r="I307" i="17"/>
  <c r="I80" i="17"/>
  <c r="I193" i="17"/>
  <c r="I310" i="17"/>
  <c r="I117" i="17"/>
  <c r="I209" i="17"/>
  <c r="I284" i="17"/>
  <c r="I269" i="17"/>
  <c r="I243" i="17"/>
  <c r="I296" i="17"/>
  <c r="I237" i="17"/>
  <c r="I218" i="17"/>
  <c r="I343" i="17"/>
  <c r="I227" i="17"/>
  <c r="I257" i="17"/>
  <c r="I324" i="17"/>
  <c r="I245" i="17"/>
  <c r="I321" i="17"/>
  <c r="I266" i="17"/>
  <c r="I335" i="17"/>
  <c r="I348" i="17"/>
  <c r="I246" i="17"/>
  <c r="I140" i="17"/>
  <c r="I255" i="17"/>
  <c r="I322" i="17"/>
  <c r="I297" i="17"/>
  <c r="I356" i="17"/>
  <c r="I216" i="17"/>
  <c r="I235" i="17"/>
  <c r="I202" i="17"/>
  <c r="I190" i="17"/>
  <c r="I260" i="17"/>
  <c r="I146" i="17"/>
  <c r="I365" i="17"/>
  <c r="I308" i="17"/>
  <c r="I247" i="17"/>
  <c r="I362" i="17"/>
  <c r="I306" i="17"/>
  <c r="I363" i="17"/>
  <c r="I268" i="17"/>
  <c r="I224" i="17"/>
  <c r="I217" i="17"/>
  <c r="I221" i="17"/>
  <c r="I359" i="17"/>
  <c r="I375" i="17"/>
  <c r="I357" i="17"/>
  <c r="I262" i="17"/>
  <c r="I314" i="17"/>
  <c r="I336" i="17"/>
  <c r="I340" i="17"/>
  <c r="I331" i="17"/>
  <c r="I105" i="17"/>
  <c r="I281" i="17"/>
  <c r="I285" i="17"/>
  <c r="I248" i="17"/>
  <c r="I283" i="17"/>
  <c r="I295" i="17"/>
  <c r="I344" i="17"/>
  <c r="I374" i="17"/>
  <c r="I298" i="17"/>
  <c r="I315" i="17"/>
  <c r="I358" i="17"/>
  <c r="I361" i="17"/>
  <c r="I293" i="17"/>
  <c r="I349" i="17"/>
  <c r="I393" i="17"/>
  <c r="I386" i="17"/>
  <c r="I438" i="17"/>
  <c r="I311" i="17"/>
  <c r="I258" i="17"/>
  <c r="I379" i="17"/>
  <c r="I371" i="17"/>
  <c r="I341" i="17"/>
  <c r="I342" i="17"/>
  <c r="I123" i="17"/>
  <c r="I377" i="17"/>
  <c r="I328" i="17"/>
  <c r="I323" i="17"/>
  <c r="I355" i="17"/>
  <c r="I273" i="17"/>
  <c r="I166" i="17"/>
  <c r="I425" i="17"/>
  <c r="I347" i="17"/>
  <c r="I179" i="17"/>
  <c r="I192" i="17"/>
  <c r="I435" i="17"/>
  <c r="I330" i="17"/>
  <c r="I337" i="17"/>
  <c r="I319" i="17"/>
  <c r="I309" i="17"/>
  <c r="I302" i="17"/>
  <c r="I420" i="17"/>
  <c r="I226" i="17"/>
  <c r="I286" i="17"/>
  <c r="I320" i="17"/>
  <c r="I352" i="17"/>
  <c r="I292" i="17"/>
  <c r="I162" i="17"/>
  <c r="I182" i="17"/>
  <c r="I360" i="17"/>
  <c r="I325" i="17"/>
  <c r="I326" i="17"/>
  <c r="I398" i="17"/>
  <c r="I370" i="17"/>
  <c r="I366" i="17"/>
  <c r="I253" i="17"/>
  <c r="I312" i="17"/>
  <c r="I402" i="17"/>
  <c r="I395" i="17"/>
  <c r="I238" i="17"/>
  <c r="I433" i="17"/>
  <c r="I422" i="17"/>
  <c r="I339" i="17"/>
  <c r="I239" i="17"/>
  <c r="I277" i="17"/>
  <c r="I369" i="17"/>
  <c r="I213" i="17"/>
  <c r="I436" i="17"/>
  <c r="I391" i="17"/>
  <c r="I392" i="17"/>
  <c r="I332" i="17"/>
  <c r="I399" i="17"/>
  <c r="I426" i="17"/>
  <c r="I407" i="17"/>
  <c r="I411" i="17"/>
  <c r="I387" i="17"/>
  <c r="I373" i="17"/>
  <c r="I404" i="17"/>
  <c r="I384" i="17"/>
  <c r="I406" i="17"/>
  <c r="I450" i="17"/>
  <c r="I451" i="17"/>
  <c r="I345" i="17"/>
  <c r="I466" i="17"/>
  <c r="I367" i="17"/>
  <c r="I236" i="17"/>
  <c r="I429" i="17"/>
  <c r="I430" i="17"/>
  <c r="I318" i="17"/>
  <c r="I382" i="17"/>
  <c r="I480" i="17"/>
  <c r="I410" i="17"/>
  <c r="I418" i="17"/>
  <c r="I457" i="17"/>
  <c r="I431" i="17"/>
  <c r="I294" i="17"/>
  <c r="I383" i="17"/>
  <c r="I388" i="17"/>
  <c r="I424" i="17"/>
  <c r="I475" i="17"/>
  <c r="I464" i="17"/>
  <c r="I390" i="17"/>
  <c r="I447" i="17"/>
  <c r="I503" i="17"/>
  <c r="I439" i="17"/>
  <c r="I427" i="17"/>
  <c r="I408" i="17"/>
  <c r="I401" i="17"/>
  <c r="I416" i="17"/>
  <c r="I394" i="17"/>
  <c r="I397" i="17"/>
  <c r="I421" i="17"/>
  <c r="I372" i="17"/>
  <c r="I405" i="17"/>
  <c r="I434" i="17"/>
  <c r="I474" i="17"/>
  <c r="I487" i="17"/>
  <c r="I178" i="17"/>
  <c r="I453" i="17"/>
  <c r="I518" i="17"/>
  <c r="I502" i="17"/>
  <c r="I477" i="17"/>
  <c r="I478" i="17"/>
  <c r="I354" i="17"/>
  <c r="I460" i="17"/>
  <c r="I364" i="17"/>
  <c r="I470" i="17"/>
  <c r="I471" i="17"/>
  <c r="I472" i="17"/>
  <c r="I443" i="17"/>
  <c r="I368" i="17"/>
  <c r="I507" i="17"/>
  <c r="I482" i="17"/>
  <c r="I299" i="17"/>
  <c r="I313" i="17"/>
  <c r="I389" i="17"/>
  <c r="I514" i="17"/>
  <c r="I458" i="17"/>
  <c r="I385" i="17"/>
  <c r="I484" i="17"/>
  <c r="I414" i="17"/>
  <c r="I380" i="17"/>
  <c r="I409" i="17"/>
  <c r="I329" i="17"/>
  <c r="I419" i="17"/>
  <c r="I444" i="17"/>
  <c r="I452" i="17"/>
  <c r="I454" i="17"/>
  <c r="I476" i="17"/>
  <c r="I510" i="17"/>
  <c r="I449" i="17"/>
  <c r="I417" i="17"/>
  <c r="I338" i="17"/>
  <c r="I528" i="17"/>
  <c r="I473" i="17"/>
  <c r="I491" i="17"/>
  <c r="I513" i="17"/>
  <c r="I499" i="17"/>
  <c r="I483" i="17"/>
  <c r="I508" i="17"/>
  <c r="I465" i="17"/>
  <c r="I446" i="17"/>
  <c r="I509" i="17"/>
  <c r="I459" i="17"/>
  <c r="I479" i="17"/>
  <c r="I333" i="17"/>
  <c r="I376" i="17"/>
  <c r="I381" i="17"/>
  <c r="I442" i="17"/>
  <c r="I462" i="17"/>
  <c r="I403" i="17"/>
  <c r="I546" i="17"/>
  <c r="I531" i="17"/>
  <c r="I515" i="17"/>
  <c r="I552" i="17"/>
  <c r="I517" i="17"/>
  <c r="I492" i="17"/>
  <c r="I448" i="17"/>
  <c r="I541" i="17"/>
  <c r="I485" i="17"/>
  <c r="I486" i="17"/>
  <c r="I456" i="17"/>
  <c r="I497" i="17"/>
  <c r="I423" i="17"/>
  <c r="I551" i="17"/>
  <c r="I506" i="17"/>
  <c r="I512" i="17"/>
  <c r="I445" i="17"/>
  <c r="I539" i="17"/>
  <c r="I488" i="17"/>
  <c r="I413" i="17"/>
  <c r="I519" i="17"/>
  <c r="I455" i="17"/>
  <c r="I534" i="17"/>
  <c r="I467" i="17"/>
  <c r="I223" i="17"/>
  <c r="I428" i="17"/>
  <c r="I511" i="17"/>
  <c r="I505" i="17"/>
  <c r="I496" i="17"/>
  <c r="I536" i="17"/>
  <c r="I396" i="17"/>
  <c r="I432" i="17"/>
  <c r="I481" i="17"/>
  <c r="I530" i="17"/>
  <c r="I501" i="17"/>
  <c r="I523" i="17"/>
  <c r="I378" i="17"/>
  <c r="I504" i="17"/>
  <c r="I468" i="17"/>
  <c r="I461" i="17"/>
  <c r="I494" i="17"/>
  <c r="I545" i="17"/>
  <c r="I538" i="17"/>
  <c r="I529" i="17"/>
  <c r="I412" i="17"/>
  <c r="I522" i="17"/>
  <c r="I521" i="17"/>
  <c r="I561" i="17"/>
  <c r="I353" i="17"/>
  <c r="I493" i="17"/>
  <c r="I400" i="17"/>
  <c r="I489" i="17"/>
  <c r="I441" i="17"/>
  <c r="I495" i="17"/>
  <c r="I548" i="17"/>
  <c r="I543" i="17"/>
  <c r="I415" i="17"/>
  <c r="I549" i="17"/>
  <c r="I469" i="17"/>
  <c r="I553" i="17"/>
  <c r="I535" i="17"/>
  <c r="I490" i="17"/>
  <c r="I547" i="17"/>
  <c r="I532" i="17"/>
  <c r="I575" i="17"/>
  <c r="I437" i="17"/>
  <c r="I570" i="17"/>
  <c r="I555" i="17"/>
  <c r="I542" i="17"/>
  <c r="I440" i="17"/>
  <c r="I516" i="17"/>
  <c r="I565" i="17"/>
  <c r="I572" i="17"/>
  <c r="I463" i="17"/>
  <c r="I537" i="17"/>
  <c r="I275" i="17"/>
  <c r="I566" i="17"/>
  <c r="I520" i="17"/>
  <c r="I500" i="17"/>
  <c r="I568" i="17"/>
  <c r="I533" i="17"/>
  <c r="I583" i="17"/>
  <c r="I556" i="17"/>
  <c r="I562" i="17"/>
  <c r="I544" i="17"/>
  <c r="I524" i="17"/>
  <c r="I550" i="17"/>
  <c r="I579" i="17"/>
  <c r="I554" i="17"/>
  <c r="I560" i="17"/>
  <c r="I574" i="17"/>
  <c r="I540" i="17"/>
  <c r="I569" i="17"/>
  <c r="I584" i="17"/>
  <c r="I563" i="17"/>
  <c r="I582" i="17"/>
  <c r="I573" i="17"/>
  <c r="I576" i="17"/>
  <c r="I577" i="17"/>
  <c r="I585" i="17"/>
  <c r="I557" i="17"/>
  <c r="I571" i="17"/>
  <c r="I525" i="17"/>
  <c r="I526" i="17"/>
  <c r="I580" i="17"/>
  <c r="I498" i="17"/>
  <c r="I567" i="17"/>
  <c r="I564" i="17"/>
  <c r="I578" i="17"/>
  <c r="I586" i="17"/>
  <c r="I558" i="17"/>
  <c r="I591" i="17"/>
  <c r="I592" i="17"/>
  <c r="I559" i="17"/>
  <c r="I588" i="17"/>
  <c r="I595" i="17"/>
  <c r="I587" i="17"/>
  <c r="I527" i="17"/>
  <c r="I589" i="17"/>
  <c r="I596" i="17"/>
  <c r="I593" i="17"/>
  <c r="I581" i="17"/>
  <c r="I594" i="17"/>
  <c r="I590" i="17"/>
  <c r="I597" i="17"/>
  <c r="I598" i="17"/>
  <c r="I600" i="17"/>
  <c r="I599" i="17"/>
  <c r="I601" i="17"/>
  <c r="I602" i="17"/>
  <c r="I603" i="17"/>
  <c r="I6" i="17"/>
  <c r="D5" i="17"/>
  <c r="D4" i="17"/>
  <c r="D8" i="17"/>
  <c r="D21" i="17"/>
  <c r="D9" i="17"/>
  <c r="D22" i="17"/>
  <c r="D10" i="17"/>
  <c r="D7" i="17"/>
  <c r="D11" i="17"/>
  <c r="D15" i="17"/>
  <c r="D12" i="17"/>
  <c r="D24" i="17"/>
  <c r="D13" i="17"/>
  <c r="D50" i="17"/>
  <c r="D16" i="17"/>
  <c r="D14" i="17"/>
  <c r="D23" i="17"/>
  <c r="D18" i="17"/>
  <c r="D42" i="17"/>
  <c r="D62" i="17"/>
  <c r="D30" i="17"/>
  <c r="D32" i="17"/>
  <c r="D39" i="17"/>
  <c r="D37" i="17"/>
  <c r="D43" i="17"/>
  <c r="D27" i="17"/>
  <c r="D20" i="17"/>
  <c r="D19" i="17"/>
  <c r="D26" i="17"/>
  <c r="D17" i="17"/>
  <c r="D36" i="17"/>
  <c r="D31" i="17"/>
  <c r="D44" i="17"/>
  <c r="D48" i="17"/>
  <c r="D46" i="17"/>
  <c r="D57" i="17"/>
  <c r="D64" i="17"/>
  <c r="D25" i="17"/>
  <c r="D28" i="17"/>
  <c r="D40" i="17"/>
  <c r="D33" i="17"/>
  <c r="D68" i="17"/>
  <c r="D81" i="17"/>
  <c r="D55" i="17"/>
  <c r="D29" i="17"/>
  <c r="D75" i="17"/>
  <c r="D52" i="17"/>
  <c r="D65" i="17"/>
  <c r="D34" i="17"/>
  <c r="D73" i="17"/>
  <c r="D74" i="17"/>
  <c r="D114" i="17"/>
  <c r="D69" i="17"/>
  <c r="D107" i="17"/>
  <c r="D35" i="17"/>
  <c r="D45" i="17"/>
  <c r="D61" i="17"/>
  <c r="D147" i="17"/>
  <c r="D94" i="17"/>
  <c r="D83" i="17"/>
  <c r="D54" i="17"/>
  <c r="D59" i="17"/>
  <c r="D84" i="17"/>
  <c r="D41" i="17"/>
  <c r="D38" i="17"/>
  <c r="D111" i="17"/>
  <c r="D53" i="17"/>
  <c r="D85" i="17"/>
  <c r="D102" i="17"/>
  <c r="D51" i="17"/>
  <c r="D88" i="17"/>
  <c r="D78" i="17"/>
  <c r="D60" i="17"/>
  <c r="D67" i="17"/>
  <c r="D56" i="17"/>
  <c r="D131" i="17"/>
  <c r="D127" i="17"/>
  <c r="D89" i="17"/>
  <c r="D115" i="17"/>
  <c r="D90" i="17"/>
  <c r="D104" i="17"/>
  <c r="D145" i="17"/>
  <c r="D98" i="17"/>
  <c r="D133" i="17"/>
  <c r="D63" i="17"/>
  <c r="D58" i="17"/>
  <c r="D158" i="17"/>
  <c r="D76" i="17"/>
  <c r="D86" i="17"/>
  <c r="D129" i="17"/>
  <c r="D49" i="17"/>
  <c r="D71" i="17"/>
  <c r="D141" i="17"/>
  <c r="D161" i="17"/>
  <c r="D119" i="17"/>
  <c r="D136" i="17"/>
  <c r="D170" i="17"/>
  <c r="D47" i="17"/>
  <c r="D172" i="17"/>
  <c r="D180" i="17"/>
  <c r="D149" i="17"/>
  <c r="D155" i="17"/>
  <c r="D99" i="17"/>
  <c r="D139" i="17"/>
  <c r="D77" i="17"/>
  <c r="D151" i="17"/>
  <c r="D121" i="17"/>
  <c r="D132" i="17"/>
  <c r="D278" i="17"/>
  <c r="D113" i="17"/>
  <c r="D126" i="17"/>
  <c r="D181" i="17"/>
  <c r="D79" i="17"/>
  <c r="D197" i="17"/>
  <c r="D124" i="17"/>
  <c r="D96" i="17"/>
  <c r="D70" i="17"/>
  <c r="D116" i="17"/>
  <c r="D196" i="17"/>
  <c r="D109" i="17"/>
  <c r="D143" i="17"/>
  <c r="D210" i="17"/>
  <c r="D280" i="17"/>
  <c r="D211" i="17"/>
  <c r="D130" i="17"/>
  <c r="D159" i="17"/>
  <c r="D230" i="17"/>
  <c r="D165" i="17"/>
  <c r="D198" i="17"/>
  <c r="D103" i="17"/>
  <c r="D212" i="17"/>
  <c r="D122" i="17"/>
  <c r="D112" i="17"/>
  <c r="D160" i="17"/>
  <c r="D152" i="17"/>
  <c r="D220" i="17"/>
  <c r="D120" i="17"/>
  <c r="D156" i="17"/>
  <c r="D157" i="17"/>
  <c r="D138" i="17"/>
  <c r="D203" i="17"/>
  <c r="D207" i="17"/>
  <c r="D189" i="17"/>
  <c r="D134" i="17"/>
  <c r="D229" i="17"/>
  <c r="D93" i="17"/>
  <c r="D91" i="17"/>
  <c r="D168" i="17"/>
  <c r="D169" i="17"/>
  <c r="D108" i="17"/>
  <c r="D249" i="17"/>
  <c r="D66" i="17"/>
  <c r="D153" i="17"/>
  <c r="D188" i="17"/>
  <c r="D200" i="17"/>
  <c r="D206" i="17"/>
  <c r="D191" i="17"/>
  <c r="D187" i="17"/>
  <c r="D274" i="17"/>
  <c r="D175" i="17"/>
  <c r="D164" i="17"/>
  <c r="D148" i="17"/>
  <c r="D173" i="17"/>
  <c r="D176" i="17"/>
  <c r="D87" i="17"/>
  <c r="D118" i="17"/>
  <c r="D231" i="17"/>
  <c r="D163" i="17"/>
  <c r="D185" i="17"/>
  <c r="D95" i="17"/>
  <c r="D174" i="17"/>
  <c r="D177" i="17"/>
  <c r="D128" i="17"/>
  <c r="D252" i="17"/>
  <c r="D171" i="17"/>
  <c r="D215" i="17"/>
  <c r="D204" i="17"/>
  <c r="D92" i="17"/>
  <c r="D137" i="17"/>
  <c r="D167" i="17"/>
  <c r="D194" i="17"/>
  <c r="D100" i="17"/>
  <c r="D183" i="17"/>
  <c r="D101" i="17"/>
  <c r="D234" i="17"/>
  <c r="D264" i="17"/>
  <c r="D244" i="17"/>
  <c r="D276" i="17"/>
  <c r="D241" i="17"/>
  <c r="D303" i="17"/>
  <c r="D97" i="17"/>
  <c r="D205" i="17"/>
  <c r="D199" i="17"/>
  <c r="D208" i="17"/>
  <c r="D135" i="17"/>
  <c r="D259" i="17"/>
  <c r="D263" i="17"/>
  <c r="D195" i="17"/>
  <c r="D240" i="17"/>
  <c r="D251" i="17"/>
  <c r="D242" i="17"/>
  <c r="D267" i="17"/>
  <c r="D222" i="17"/>
  <c r="D106" i="17"/>
  <c r="D201" i="17"/>
  <c r="D270" i="17"/>
  <c r="D150" i="17"/>
  <c r="D142" i="17"/>
  <c r="D279" i="17"/>
  <c r="D225" i="17"/>
  <c r="D125" i="17"/>
  <c r="D291" i="17"/>
  <c r="D219" i="17"/>
  <c r="D214" i="17"/>
  <c r="D82" i="17"/>
  <c r="D144" i="17"/>
  <c r="D228" i="17"/>
  <c r="D289" i="17"/>
  <c r="D154" i="17"/>
  <c r="D261" i="17"/>
  <c r="D110" i="17"/>
  <c r="D186" i="17"/>
  <c r="D271" i="17"/>
  <c r="D282" i="17"/>
  <c r="D250" i="17"/>
  <c r="D184" i="17"/>
  <c r="D233" i="17"/>
  <c r="D334" i="17"/>
  <c r="D301" i="17"/>
  <c r="D272" i="17"/>
  <c r="D265" i="17"/>
  <c r="D316" i="17"/>
  <c r="D300" i="17"/>
  <c r="D290" i="17"/>
  <c r="D304" i="17"/>
  <c r="D287" i="17"/>
  <c r="D327" i="17"/>
  <c r="D305" i="17"/>
  <c r="D346" i="17"/>
  <c r="D317" i="17"/>
  <c r="D72" i="17"/>
  <c r="D232" i="17"/>
  <c r="D254" i="17"/>
  <c r="D350" i="17"/>
  <c r="D256" i="17"/>
  <c r="D351" i="17"/>
  <c r="D288" i="17"/>
  <c r="D307" i="17"/>
  <c r="D80" i="17"/>
  <c r="D193" i="17"/>
  <c r="D310" i="17"/>
  <c r="D117" i="17"/>
  <c r="D209" i="17"/>
  <c r="D284" i="17"/>
  <c r="D269" i="17"/>
  <c r="D243" i="17"/>
  <c r="D296" i="17"/>
  <c r="D237" i="17"/>
  <c r="D218" i="17"/>
  <c r="D343" i="17"/>
  <c r="D227" i="17"/>
  <c r="D257" i="17"/>
  <c r="D324" i="17"/>
  <c r="D245" i="17"/>
  <c r="D321" i="17"/>
  <c r="D266" i="17"/>
  <c r="D335" i="17"/>
  <c r="D348" i="17"/>
  <c r="D246" i="17"/>
  <c r="D140" i="17"/>
  <c r="D255" i="17"/>
  <c r="D322" i="17"/>
  <c r="D297" i="17"/>
  <c r="D356" i="17"/>
  <c r="D216" i="17"/>
  <c r="D235" i="17"/>
  <c r="D202" i="17"/>
  <c r="D190" i="17"/>
  <c r="D260" i="17"/>
  <c r="D146" i="17"/>
  <c r="D365" i="17"/>
  <c r="D308" i="17"/>
  <c r="D247" i="17"/>
  <c r="D362" i="17"/>
  <c r="D306" i="17"/>
  <c r="D363" i="17"/>
  <c r="D268" i="17"/>
  <c r="D224" i="17"/>
  <c r="D217" i="17"/>
  <c r="D221" i="17"/>
  <c r="D359" i="17"/>
  <c r="D375" i="17"/>
  <c r="D357" i="17"/>
  <c r="D262" i="17"/>
  <c r="D314" i="17"/>
  <c r="D336" i="17"/>
  <c r="D340" i="17"/>
  <c r="D331" i="17"/>
  <c r="D105" i="17"/>
  <c r="D281" i="17"/>
  <c r="D285" i="17"/>
  <c r="D248" i="17"/>
  <c r="D283" i="17"/>
  <c r="D295" i="17"/>
  <c r="D344" i="17"/>
  <c r="D374" i="17"/>
  <c r="D298" i="17"/>
  <c r="D315" i="17"/>
  <c r="D358" i="17"/>
  <c r="D361" i="17"/>
  <c r="D293" i="17"/>
  <c r="D349" i="17"/>
  <c r="D393" i="17"/>
  <c r="D386" i="17"/>
  <c r="D438" i="17"/>
  <c r="D311" i="17"/>
  <c r="D258" i="17"/>
  <c r="D379" i="17"/>
  <c r="D371" i="17"/>
  <c r="D341" i="17"/>
  <c r="D342" i="17"/>
  <c r="D123" i="17"/>
  <c r="D377" i="17"/>
  <c r="D328" i="17"/>
  <c r="D323" i="17"/>
  <c r="D355" i="17"/>
  <c r="D273" i="17"/>
  <c r="D166" i="17"/>
  <c r="D425" i="17"/>
  <c r="D347" i="17"/>
  <c r="D179" i="17"/>
  <c r="D192" i="17"/>
  <c r="D435" i="17"/>
  <c r="D330" i="17"/>
  <c r="D337" i="17"/>
  <c r="D319" i="17"/>
  <c r="D309" i="17"/>
  <c r="D302" i="17"/>
  <c r="D420" i="17"/>
  <c r="D226" i="17"/>
  <c r="D286" i="17"/>
  <c r="D320" i="17"/>
  <c r="D352" i="17"/>
  <c r="D292" i="17"/>
  <c r="D162" i="17"/>
  <c r="D182" i="17"/>
  <c r="D360" i="17"/>
  <c r="D325" i="17"/>
  <c r="D326" i="17"/>
  <c r="D398" i="17"/>
  <c r="D370" i="17"/>
  <c r="D366" i="17"/>
  <c r="D253" i="17"/>
  <c r="D312" i="17"/>
  <c r="D402" i="17"/>
  <c r="D395" i="17"/>
  <c r="D238" i="17"/>
  <c r="D433" i="17"/>
  <c r="D422" i="17"/>
  <c r="D339" i="17"/>
  <c r="D239" i="17"/>
  <c r="D277" i="17"/>
  <c r="D369" i="17"/>
  <c r="D213" i="17"/>
  <c r="D436" i="17"/>
  <c r="D391" i="17"/>
  <c r="D392" i="17"/>
  <c r="D332" i="17"/>
  <c r="D399" i="17"/>
  <c r="D426" i="17"/>
  <c r="D407" i="17"/>
  <c r="D411" i="17"/>
  <c r="D387" i="17"/>
  <c r="D373" i="17"/>
  <c r="D404" i="17"/>
  <c r="D384" i="17"/>
  <c r="D406" i="17"/>
  <c r="D450" i="17"/>
  <c r="D451" i="17"/>
  <c r="D345" i="17"/>
  <c r="D466" i="17"/>
  <c r="D367" i="17"/>
  <c r="D236" i="17"/>
  <c r="D429" i="17"/>
  <c r="D430" i="17"/>
  <c r="D318" i="17"/>
  <c r="D382" i="17"/>
  <c r="D480" i="17"/>
  <c r="D410" i="17"/>
  <c r="D418" i="17"/>
  <c r="D457" i="17"/>
  <c r="D431" i="17"/>
  <c r="D294" i="17"/>
  <c r="D383" i="17"/>
  <c r="D388" i="17"/>
  <c r="D424" i="17"/>
  <c r="D475" i="17"/>
  <c r="D464" i="17"/>
  <c r="D390" i="17"/>
  <c r="D447" i="17"/>
  <c r="D503" i="17"/>
  <c r="D439" i="17"/>
  <c r="D427" i="17"/>
  <c r="D408" i="17"/>
  <c r="D401" i="17"/>
  <c r="D416" i="17"/>
  <c r="D394" i="17"/>
  <c r="D397" i="17"/>
  <c r="D421" i="17"/>
  <c r="D372" i="17"/>
  <c r="D405" i="17"/>
  <c r="D434" i="17"/>
  <c r="D474" i="17"/>
  <c r="D487" i="17"/>
  <c r="D178" i="17"/>
  <c r="D453" i="17"/>
  <c r="D518" i="17"/>
  <c r="D502" i="17"/>
  <c r="D477" i="17"/>
  <c r="D478" i="17"/>
  <c r="D354" i="17"/>
  <c r="D460" i="17"/>
  <c r="D364" i="17"/>
  <c r="D470" i="17"/>
  <c r="D471" i="17"/>
  <c r="D472" i="17"/>
  <c r="D443" i="17"/>
  <c r="D368" i="17"/>
  <c r="D507" i="17"/>
  <c r="D482" i="17"/>
  <c r="D299" i="17"/>
  <c r="D313" i="17"/>
  <c r="D389" i="17"/>
  <c r="D514" i="17"/>
  <c r="D458" i="17"/>
  <c r="D385" i="17"/>
  <c r="D484" i="17"/>
  <c r="D414" i="17"/>
  <c r="D380" i="17"/>
  <c r="D409" i="17"/>
  <c r="D329" i="17"/>
  <c r="D419" i="17"/>
  <c r="D444" i="17"/>
  <c r="D452" i="17"/>
  <c r="D454" i="17"/>
  <c r="D476" i="17"/>
  <c r="D510" i="17"/>
  <c r="D449" i="17"/>
  <c r="D417" i="17"/>
  <c r="D338" i="17"/>
  <c r="D528" i="17"/>
  <c r="D473" i="17"/>
  <c r="D491" i="17"/>
  <c r="D513" i="17"/>
  <c r="D499" i="17"/>
  <c r="D483" i="17"/>
  <c r="D508" i="17"/>
  <c r="D465" i="17"/>
  <c r="D446" i="17"/>
  <c r="D509" i="17"/>
  <c r="D459" i="17"/>
  <c r="D479" i="17"/>
  <c r="D333" i="17"/>
  <c r="D376" i="17"/>
  <c r="D381" i="17"/>
  <c r="D442" i="17"/>
  <c r="D462" i="17"/>
  <c r="D403" i="17"/>
  <c r="D546" i="17"/>
  <c r="D531" i="17"/>
  <c r="D515" i="17"/>
  <c r="D552" i="17"/>
  <c r="D517" i="17"/>
  <c r="D492" i="17"/>
  <c r="D448" i="17"/>
  <c r="D541" i="17"/>
  <c r="D485" i="17"/>
  <c r="D486" i="17"/>
  <c r="D456" i="17"/>
  <c r="D497" i="17"/>
  <c r="D423" i="17"/>
  <c r="D551" i="17"/>
  <c r="D506" i="17"/>
  <c r="D512" i="17"/>
  <c r="D445" i="17"/>
  <c r="D539" i="17"/>
  <c r="D488" i="17"/>
  <c r="D413" i="17"/>
  <c r="D519" i="17"/>
  <c r="D455" i="17"/>
  <c r="D534" i="17"/>
  <c r="D467" i="17"/>
  <c r="D223" i="17"/>
  <c r="D428" i="17"/>
  <c r="D511" i="17"/>
  <c r="D505" i="17"/>
  <c r="D496" i="17"/>
  <c r="D536" i="17"/>
  <c r="D396" i="17"/>
  <c r="D432" i="17"/>
  <c r="D481" i="17"/>
  <c r="D530" i="17"/>
  <c r="D501" i="17"/>
  <c r="D523" i="17"/>
  <c r="D378" i="17"/>
  <c r="D504" i="17"/>
  <c r="D468" i="17"/>
  <c r="D461" i="17"/>
  <c r="D494" i="17"/>
  <c r="D545" i="17"/>
  <c r="D538" i="17"/>
  <c r="D529" i="17"/>
  <c r="D412" i="17"/>
  <c r="D522" i="17"/>
  <c r="D521" i="17"/>
  <c r="D561" i="17"/>
  <c r="D353" i="17"/>
  <c r="D493" i="17"/>
  <c r="D400" i="17"/>
  <c r="D489" i="17"/>
  <c r="D441" i="17"/>
  <c r="D495" i="17"/>
  <c r="D548" i="17"/>
  <c r="D543" i="17"/>
  <c r="D415" i="17"/>
  <c r="D549" i="17"/>
  <c r="D469" i="17"/>
  <c r="D553" i="17"/>
  <c r="D535" i="17"/>
  <c r="D490" i="17"/>
  <c r="D547" i="17"/>
  <c r="D532" i="17"/>
  <c r="D575" i="17"/>
  <c r="D437" i="17"/>
  <c r="D570" i="17"/>
  <c r="D555" i="17"/>
  <c r="D542" i="17"/>
  <c r="D440" i="17"/>
  <c r="D516" i="17"/>
  <c r="D565" i="17"/>
  <c r="D572" i="17"/>
  <c r="D463" i="17"/>
  <c r="D537" i="17"/>
  <c r="D275" i="17"/>
  <c r="D566" i="17"/>
  <c r="D520" i="17"/>
  <c r="D500" i="17"/>
  <c r="D568" i="17"/>
  <c r="D533" i="17"/>
  <c r="D583" i="17"/>
  <c r="D556" i="17"/>
  <c r="D562" i="17"/>
  <c r="D544" i="17"/>
  <c r="D524" i="17"/>
  <c r="D550" i="17"/>
  <c r="D579" i="17"/>
  <c r="D554" i="17"/>
  <c r="D560" i="17"/>
  <c r="D574" i="17"/>
  <c r="D540" i="17"/>
  <c r="D569" i="17"/>
  <c r="D584" i="17"/>
  <c r="D563" i="17"/>
  <c r="D582" i="17"/>
  <c r="D573" i="17"/>
  <c r="D576" i="17"/>
  <c r="D577" i="17"/>
  <c r="D585" i="17"/>
  <c r="D557" i="17"/>
  <c r="D571" i="17"/>
  <c r="D525" i="17"/>
  <c r="D526" i="17"/>
  <c r="D580" i="17"/>
  <c r="D498" i="17"/>
  <c r="D567" i="17"/>
  <c r="D564" i="17"/>
  <c r="D578" i="17"/>
  <c r="D586" i="17"/>
  <c r="D558" i="17"/>
  <c r="D591" i="17"/>
  <c r="D592" i="17"/>
  <c r="D559" i="17"/>
  <c r="D588" i="17"/>
  <c r="D595" i="17"/>
  <c r="D587" i="17"/>
  <c r="D527" i="17"/>
  <c r="D589" i="17"/>
  <c r="D596" i="17"/>
  <c r="D593" i="17"/>
  <c r="D581" i="17"/>
  <c r="D594" i="17"/>
  <c r="D590" i="17"/>
  <c r="D597" i="17"/>
  <c r="D598" i="17"/>
  <c r="D600" i="17"/>
  <c r="D599" i="17"/>
  <c r="D601" i="17"/>
  <c r="D602" i="17"/>
  <c r="D603" i="17"/>
  <c r="D6" i="17"/>
  <c r="D6" i="16" l="1"/>
  <c r="D5" i="16"/>
  <c r="D8" i="16"/>
  <c r="D7" i="16"/>
  <c r="D12" i="16"/>
  <c r="D14" i="16"/>
  <c r="D23" i="16"/>
  <c r="D10" i="16"/>
  <c r="D9" i="16"/>
  <c r="D30" i="16"/>
  <c r="D18" i="16"/>
  <c r="D19" i="16"/>
  <c r="D26" i="16"/>
  <c r="D15" i="16"/>
  <c r="D11" i="16"/>
  <c r="D36" i="16"/>
  <c r="D13" i="16"/>
  <c r="D21" i="16"/>
  <c r="D28" i="16"/>
  <c r="D22" i="16"/>
  <c r="D35" i="16"/>
  <c r="D32" i="16"/>
  <c r="D39" i="16"/>
  <c r="D43" i="16"/>
  <c r="D37" i="16"/>
  <c r="D16" i="16"/>
  <c r="D25" i="16"/>
  <c r="D45" i="16"/>
  <c r="D48" i="16"/>
  <c r="D50" i="16"/>
  <c r="D17" i="16"/>
  <c r="D24" i="16"/>
  <c r="D49" i="16"/>
  <c r="D38" i="16"/>
  <c r="D40" i="16"/>
  <c r="D31" i="16"/>
  <c r="D58" i="16"/>
  <c r="D29" i="16"/>
  <c r="D20" i="16"/>
  <c r="D63" i="16"/>
  <c r="D27" i="16"/>
  <c r="D61" i="16"/>
  <c r="D77" i="16"/>
  <c r="D62" i="16"/>
  <c r="D51" i="16"/>
  <c r="D56" i="16"/>
  <c r="D47" i="16"/>
  <c r="D34" i="16"/>
  <c r="D57" i="16"/>
  <c r="D42" i="16"/>
  <c r="D46" i="16"/>
  <c r="D69" i="16"/>
  <c r="D70" i="16"/>
  <c r="D68" i="16"/>
  <c r="D65" i="16"/>
  <c r="D33" i="16"/>
  <c r="D53" i="16"/>
  <c r="D73" i="16"/>
  <c r="D59" i="16"/>
  <c r="D83" i="16"/>
  <c r="D79" i="16"/>
  <c r="D60" i="16"/>
  <c r="D71" i="16"/>
  <c r="D82" i="16"/>
  <c r="D41" i="16"/>
  <c r="D91" i="16"/>
  <c r="D52" i="16"/>
  <c r="D75" i="16"/>
  <c r="D44" i="16"/>
  <c r="D85" i="16"/>
  <c r="D66" i="16"/>
  <c r="D144" i="16"/>
  <c r="D80" i="16"/>
  <c r="D97" i="16"/>
  <c r="D114" i="16"/>
  <c r="D99" i="16"/>
  <c r="D78" i="16"/>
  <c r="D100" i="16"/>
  <c r="D84" i="16"/>
  <c r="D107" i="16"/>
  <c r="D89" i="16"/>
  <c r="D120" i="16"/>
  <c r="D104" i="16"/>
  <c r="D93" i="16"/>
  <c r="D109" i="16"/>
  <c r="D98" i="16"/>
  <c r="D76" i="16"/>
  <c r="D54" i="16"/>
  <c r="D111" i="16"/>
  <c r="D117" i="16"/>
  <c r="D64" i="16"/>
  <c r="D105" i="16"/>
  <c r="D125" i="16"/>
  <c r="D90" i="16"/>
  <c r="D102" i="16"/>
  <c r="D67" i="16"/>
  <c r="D72" i="16"/>
  <c r="D55" i="16"/>
  <c r="D177" i="16"/>
  <c r="D95" i="16"/>
  <c r="D106" i="16"/>
  <c r="D122" i="16"/>
  <c r="D129" i="16"/>
  <c r="D113" i="16"/>
  <c r="D121" i="16"/>
  <c r="D108" i="16"/>
  <c r="D134" i="16"/>
  <c r="D115" i="16"/>
  <c r="D156" i="16"/>
  <c r="D116" i="16"/>
  <c r="D157" i="16"/>
  <c r="D127" i="16"/>
  <c r="D146" i="16"/>
  <c r="D180" i="16"/>
  <c r="D139" i="16"/>
  <c r="D119" i="16"/>
  <c r="D74" i="16"/>
  <c r="D81" i="16"/>
  <c r="D133" i="16"/>
  <c r="D132" i="16"/>
  <c r="D87" i="16"/>
  <c r="D143" i="16"/>
  <c r="D171" i="16"/>
  <c r="D141" i="16"/>
  <c r="D128" i="16"/>
  <c r="D118" i="16"/>
  <c r="D96" i="16"/>
  <c r="D188" i="16"/>
  <c r="D169" i="16"/>
  <c r="D151" i="16"/>
  <c r="D153" i="16"/>
  <c r="D154" i="16"/>
  <c r="D149" i="16"/>
  <c r="D165" i="16"/>
  <c r="D160" i="16"/>
  <c r="D163" i="16"/>
  <c r="D86" i="16"/>
  <c r="D184" i="16"/>
  <c r="D112" i="16"/>
  <c r="D126" i="16"/>
  <c r="D173" i="16"/>
  <c r="D124" i="16"/>
  <c r="D158" i="16"/>
  <c r="D190" i="16"/>
  <c r="D101" i="16"/>
  <c r="D140" i="16"/>
  <c r="D161" i="16"/>
  <c r="D182" i="16"/>
  <c r="D197" i="16"/>
  <c r="D170" i="16"/>
  <c r="D137" i="16"/>
  <c r="D176" i="16"/>
  <c r="D207" i="16"/>
  <c r="D191" i="16"/>
  <c r="D174" i="16"/>
  <c r="D167" i="16"/>
  <c r="D155" i="16"/>
  <c r="D203" i="16"/>
  <c r="D200" i="16"/>
  <c r="D181" i="16"/>
  <c r="D202" i="16"/>
  <c r="D199" i="16"/>
  <c r="D103" i="16"/>
  <c r="D211" i="16"/>
  <c r="D142" i="16"/>
  <c r="D189" i="16"/>
  <c r="D206" i="16"/>
  <c r="D195" i="16"/>
  <c r="D209" i="16"/>
  <c r="D123" i="16"/>
  <c r="D179" i="16"/>
  <c r="D178" i="16"/>
  <c r="D150" i="16"/>
  <c r="D241" i="16"/>
  <c r="D159" i="16"/>
  <c r="D88" i="16"/>
  <c r="D220" i="16"/>
  <c r="D215" i="16"/>
  <c r="D216" i="16"/>
  <c r="D221" i="16"/>
  <c r="D249" i="16"/>
  <c r="D183" i="16"/>
  <c r="D201" i="16"/>
  <c r="D136" i="16"/>
  <c r="D204" i="16"/>
  <c r="D242" i="16"/>
  <c r="D92" i="16"/>
  <c r="D193" i="16"/>
  <c r="D187" i="16"/>
  <c r="D152" i="16"/>
  <c r="D172" i="16"/>
  <c r="D94" i="16"/>
  <c r="D192" i="16"/>
  <c r="D135" i="16"/>
  <c r="D260" i="16"/>
  <c r="D148" i="16"/>
  <c r="D131" i="16"/>
  <c r="D219" i="16"/>
  <c r="D210" i="16"/>
  <c r="D208" i="16"/>
  <c r="D175" i="16"/>
  <c r="D147" i="16"/>
  <c r="D234" i="16"/>
  <c r="D130" i="16"/>
  <c r="D262" i="16"/>
  <c r="D232" i="16"/>
  <c r="D225" i="16"/>
  <c r="D205" i="16"/>
  <c r="D223" i="16"/>
  <c r="D196" i="16"/>
  <c r="D110" i="16"/>
  <c r="D287" i="16"/>
  <c r="D145" i="16"/>
  <c r="D224" i="16"/>
  <c r="D267" i="16"/>
  <c r="D138" i="16"/>
  <c r="D277" i="16"/>
  <c r="D313" i="16"/>
  <c r="D198" i="16"/>
  <c r="D186" i="16"/>
  <c r="D252" i="16"/>
  <c r="D268" i="16"/>
  <c r="D261" i="16"/>
  <c r="D272" i="16"/>
  <c r="D164" i="16"/>
  <c r="D338" i="16"/>
  <c r="D166" i="16"/>
  <c r="D250" i="16"/>
  <c r="D299" i="16"/>
  <c r="D274" i="16"/>
  <c r="D214" i="16"/>
  <c r="D233" i="16"/>
  <c r="D212" i="16"/>
  <c r="D298" i="16"/>
  <c r="D321" i="16"/>
  <c r="D275" i="16"/>
  <c r="D245" i="16"/>
  <c r="D331" i="16"/>
  <c r="D239" i="16"/>
  <c r="D254" i="16"/>
  <c r="D230" i="16"/>
  <c r="D238" i="16"/>
  <c r="D248" i="16"/>
  <c r="D236" i="16"/>
  <c r="D168" i="16"/>
  <c r="D281" i="16"/>
  <c r="D323" i="16"/>
  <c r="D231" i="16"/>
  <c r="D290" i="16"/>
  <c r="D305" i="16"/>
  <c r="D309" i="16"/>
  <c r="D217" i="16"/>
  <c r="D228" i="16"/>
  <c r="D257" i="16"/>
  <c r="D269" i="16"/>
  <c r="D291" i="16"/>
  <c r="D326" i="16"/>
  <c r="D247" i="16"/>
  <c r="D251" i="16"/>
  <c r="D218" i="16"/>
  <c r="D312" i="16"/>
  <c r="D264" i="16"/>
  <c r="D246" i="16"/>
  <c r="D280" i="16"/>
  <c r="D226" i="16"/>
  <c r="D266" i="16"/>
  <c r="D301" i="16"/>
  <c r="D263" i="16"/>
  <c r="D304" i="16"/>
  <c r="D354" i="16"/>
  <c r="D278" i="16"/>
  <c r="D339" i="16"/>
  <c r="D340" i="16"/>
  <c r="D292" i="16"/>
  <c r="D253" i="16"/>
  <c r="D294" i="16"/>
  <c r="D383" i="16"/>
  <c r="D270" i="16"/>
  <c r="D273" i="16"/>
  <c r="D229" i="16"/>
  <c r="D162" i="16"/>
  <c r="D237" i="16"/>
  <c r="D307" i="16"/>
  <c r="D348" i="16"/>
  <c r="D243" i="16"/>
  <c r="D319" i="16"/>
  <c r="D284" i="16"/>
  <c r="D185" i="16"/>
  <c r="D255" i="16"/>
  <c r="D336" i="16"/>
  <c r="D286" i="16"/>
  <c r="D415" i="16"/>
  <c r="D437" i="16"/>
  <c r="D279" i="16"/>
  <c r="D222" i="16"/>
  <c r="D329" i="16"/>
  <c r="D259" i="16"/>
  <c r="D295" i="16"/>
  <c r="D358" i="16"/>
  <c r="D288" i="16"/>
  <c r="D492" i="16"/>
  <c r="D315" i="16"/>
  <c r="D194" i="16"/>
  <c r="D337" i="16"/>
  <c r="D302" i="16"/>
  <c r="D293" i="16"/>
  <c r="D384" i="16"/>
  <c r="D282" i="16"/>
  <c r="D372" i="16"/>
  <c r="D283" i="16"/>
  <c r="D310" i="16"/>
  <c r="D355" i="16"/>
  <c r="D235" i="16"/>
  <c r="D360" i="16"/>
  <c r="D213" i="16"/>
  <c r="D365" i="16"/>
  <c r="D335" i="16"/>
  <c r="D256" i="16"/>
  <c r="D296" i="16"/>
  <c r="D297" i="16"/>
  <c r="D552" i="16"/>
  <c r="D316" i="16"/>
  <c r="D289" i="16"/>
  <c r="D396" i="16"/>
  <c r="D468" i="16"/>
  <c r="D343" i="16"/>
  <c r="D320" i="16"/>
  <c r="D346" i="16"/>
  <c r="D285" i="16"/>
  <c r="D341" i="16"/>
  <c r="D325" i="16"/>
  <c r="D300" i="16"/>
  <c r="D324" i="16"/>
  <c r="D240" i="16"/>
  <c r="D227" i="16"/>
  <c r="D347" i="16"/>
  <c r="D334" i="16"/>
  <c r="D377" i="16"/>
  <c r="D317" i="16"/>
  <c r="D308" i="16"/>
  <c r="D356" i="16"/>
  <c r="D414" i="16"/>
  <c r="D436" i="16"/>
  <c r="D394" i="16"/>
  <c r="D380" i="16"/>
  <c r="D376" i="16"/>
  <c r="D367" i="16"/>
  <c r="D271" i="16"/>
  <c r="D314" i="16"/>
  <c r="D382" i="16"/>
  <c r="D385" i="16"/>
  <c r="D399" i="16"/>
  <c r="D352" i="16"/>
  <c r="D407" i="16"/>
  <c r="D398" i="16"/>
  <c r="D389" i="16"/>
  <c r="D369" i="16"/>
  <c r="D330" i="16"/>
  <c r="D322" i="16"/>
  <c r="D333" i="16"/>
  <c r="D276" i="16"/>
  <c r="D244" i="16"/>
  <c r="D402" i="16"/>
  <c r="D457" i="16"/>
  <c r="D487" i="16"/>
  <c r="D452" i="16"/>
  <c r="D403" i="16"/>
  <c r="D386" i="16"/>
  <c r="D303" i="16"/>
  <c r="D405" i="16"/>
  <c r="D370" i="16"/>
  <c r="D258" i="16"/>
  <c r="D318" i="16"/>
  <c r="D514" i="16"/>
  <c r="D265" i="16"/>
  <c r="D327" i="16"/>
  <c r="D374" i="16"/>
  <c r="D511" i="16"/>
  <c r="D357" i="16"/>
  <c r="D479" i="16"/>
  <c r="D364" i="16"/>
  <c r="D400" i="16"/>
  <c r="D371" i="16"/>
  <c r="D306" i="16"/>
  <c r="D526" i="16"/>
  <c r="D366" i="16"/>
  <c r="D391" i="16"/>
  <c r="D449" i="16"/>
  <c r="D328" i="16"/>
  <c r="D392" i="16"/>
  <c r="D345" i="16"/>
  <c r="D388" i="16"/>
  <c r="D434" i="16"/>
  <c r="D404" i="16"/>
  <c r="D368" i="16"/>
  <c r="D353" i="16"/>
  <c r="D373" i="16"/>
  <c r="D411" i="16"/>
  <c r="D480" i="16"/>
  <c r="D349" i="16"/>
  <c r="D419" i="16"/>
  <c r="D450" i="16"/>
  <c r="D393" i="16"/>
  <c r="D516" i="16"/>
  <c r="D390" i="16"/>
  <c r="D432" i="16"/>
  <c r="D430" i="16"/>
  <c r="D425" i="16"/>
  <c r="D342" i="16"/>
  <c r="D311" i="16"/>
  <c r="D410" i="16"/>
  <c r="D381" i="16"/>
  <c r="D395" i="16"/>
  <c r="D362" i="16"/>
  <c r="D363" i="16"/>
  <c r="D350" i="16"/>
  <c r="D409" i="16"/>
  <c r="D379" i="16"/>
  <c r="D462" i="16"/>
  <c r="D454" i="16"/>
  <c r="D500" i="16"/>
  <c r="D484" i="16"/>
  <c r="D483" i="16"/>
  <c r="D401" i="16"/>
  <c r="D359" i="16"/>
  <c r="D424" i="16"/>
  <c r="D429" i="16"/>
  <c r="D422" i="16"/>
  <c r="D406" i="16"/>
  <c r="D448" i="16"/>
  <c r="D351" i="16"/>
  <c r="D469" i="16"/>
  <c r="D423" i="16"/>
  <c r="D421" i="16"/>
  <c r="D408" i="16"/>
  <c r="D412" i="16"/>
  <c r="D428" i="16"/>
  <c r="D378" i="16"/>
  <c r="D413" i="16"/>
  <c r="D416" i="16"/>
  <c r="D417" i="16"/>
  <c r="D418" i="16"/>
  <c r="D442" i="16"/>
  <c r="D524" i="16"/>
  <c r="D517" i="16"/>
  <c r="D475" i="16"/>
  <c r="D536" i="16"/>
  <c r="D375" i="16"/>
  <c r="D387" i="16"/>
  <c r="D445" i="16"/>
  <c r="D440" i="16"/>
  <c r="D344" i="16"/>
  <c r="D332" i="16"/>
  <c r="D510" i="16"/>
  <c r="D427" i="16"/>
  <c r="D478" i="16"/>
  <c r="D458" i="16"/>
  <c r="D464" i="16"/>
  <c r="D439" i="16"/>
  <c r="D455" i="16"/>
  <c r="D460" i="16"/>
  <c r="D451" i="16"/>
  <c r="D420" i="16"/>
  <c r="D494" i="16"/>
  <c r="D501" i="16"/>
  <c r="D433" i="16"/>
  <c r="D507" i="16"/>
  <c r="D397" i="16"/>
  <c r="D486" i="16"/>
  <c r="D485" i="16"/>
  <c r="D438" i="16"/>
  <c r="D491" i="16"/>
  <c r="D461" i="16"/>
  <c r="D443" i="16"/>
  <c r="D465" i="16"/>
  <c r="D471" i="16"/>
  <c r="D515" i="16"/>
  <c r="D431" i="16"/>
  <c r="D456" i="16"/>
  <c r="D435" i="16"/>
  <c r="D546" i="16"/>
  <c r="D473" i="16"/>
  <c r="D361" i="16"/>
  <c r="D505" i="16"/>
  <c r="D466" i="16"/>
  <c r="D541" i="16"/>
  <c r="D548" i="16"/>
  <c r="D446" i="16"/>
  <c r="D453" i="16"/>
  <c r="D498" i="16"/>
  <c r="D459" i="16"/>
  <c r="D444" i="16"/>
  <c r="D476" i="16"/>
  <c r="D477" i="16"/>
  <c r="D521" i="16"/>
  <c r="D525" i="16"/>
  <c r="D512" i="16"/>
  <c r="D562" i="16"/>
  <c r="D545" i="16"/>
  <c r="D463" i="16"/>
  <c r="D495" i="16"/>
  <c r="D481" i="16"/>
  <c r="D533" i="16"/>
  <c r="D472" i="16"/>
  <c r="D474" i="16"/>
  <c r="D470" i="16"/>
  <c r="D447" i="16"/>
  <c r="D493" i="16"/>
  <c r="D535" i="16"/>
  <c r="D426" i="16"/>
  <c r="D513" i="16"/>
  <c r="D502" i="16"/>
  <c r="D547" i="16"/>
  <c r="D578" i="16"/>
  <c r="D506" i="16"/>
  <c r="D519" i="16"/>
  <c r="D503" i="16"/>
  <c r="D490" i="16"/>
  <c r="D530" i="16"/>
  <c r="D441" i="16"/>
  <c r="D499" i="16"/>
  <c r="D542" i="16"/>
  <c r="D544" i="16"/>
  <c r="D599" i="16"/>
  <c r="D575" i="16"/>
  <c r="D488" i="16"/>
  <c r="D559" i="16"/>
  <c r="D593" i="16"/>
  <c r="D529" i="16"/>
  <c r="D531" i="16"/>
  <c r="D496" i="16"/>
  <c r="D497" i="16"/>
  <c r="D467" i="16"/>
  <c r="D518" i="16"/>
  <c r="D553" i="16"/>
  <c r="D523" i="16"/>
  <c r="D555" i="16"/>
  <c r="D550" i="16"/>
  <c r="D557" i="16"/>
  <c r="D594" i="16"/>
  <c r="D482" i="16"/>
  <c r="D520" i="16"/>
  <c r="D586" i="16"/>
  <c r="D574" i="16"/>
  <c r="D508" i="16"/>
  <c r="D509" i="16"/>
  <c r="D558" i="16"/>
  <c r="D560" i="16"/>
  <c r="D561" i="16"/>
  <c r="D543" i="16"/>
  <c r="D539" i="16"/>
  <c r="D522" i="16"/>
  <c r="D570" i="16"/>
  <c r="D528" i="16"/>
  <c r="D532" i="16"/>
  <c r="D534" i="16"/>
  <c r="D571" i="16"/>
  <c r="D551" i="16"/>
  <c r="D538" i="16"/>
  <c r="D583" i="16"/>
  <c r="D597" i="16"/>
  <c r="D563" i="16"/>
  <c r="D537" i="16"/>
  <c r="D540" i="16"/>
  <c r="D549" i="16"/>
  <c r="D567" i="16"/>
  <c r="D527" i="16"/>
  <c r="D581" i="16"/>
  <c r="D566" i="16"/>
  <c r="D569" i="16"/>
  <c r="D577" i="16"/>
  <c r="D565" i="16"/>
  <c r="D573" i="16"/>
  <c r="D584" i="16"/>
  <c r="D591" i="16"/>
  <c r="D592" i="16"/>
  <c r="D556" i="16"/>
  <c r="D605" i="16"/>
  <c r="D504" i="16"/>
  <c r="D554" i="16"/>
  <c r="D576" i="16"/>
  <c r="D489" i="16"/>
  <c r="D564" i="16"/>
  <c r="D568" i="16"/>
  <c r="D580" i="16"/>
  <c r="D589" i="16"/>
  <c r="D588" i="16"/>
  <c r="D596" i="16"/>
  <c r="D614" i="16"/>
  <c r="D579" i="16"/>
  <c r="D598" i="16"/>
  <c r="D582" i="16"/>
  <c r="D611" i="16"/>
  <c r="D595" i="16"/>
  <c r="D585" i="16"/>
  <c r="D572" i="16"/>
  <c r="D587" i="16"/>
  <c r="D608" i="16"/>
  <c r="D606" i="16"/>
  <c r="D607" i="16"/>
  <c r="D610" i="16"/>
  <c r="D590" i="16"/>
  <c r="D603" i="16"/>
  <c r="D604" i="16"/>
  <c r="D616" i="16"/>
  <c r="D609" i="16"/>
  <c r="D601" i="16"/>
  <c r="D613" i="16"/>
  <c r="D602" i="16"/>
  <c r="D615" i="16"/>
  <c r="D612" i="16"/>
  <c r="D600" i="16"/>
  <c r="D4" i="16"/>
  <c r="M603" i="17" l="1"/>
  <c r="L603" i="17"/>
  <c r="K603" i="17"/>
  <c r="J603" i="17"/>
  <c r="M602" i="17"/>
  <c r="L602" i="17"/>
  <c r="K602" i="17"/>
  <c r="J602" i="17"/>
  <c r="M601" i="17"/>
  <c r="L601" i="17"/>
  <c r="K601" i="17"/>
  <c r="J601" i="17"/>
  <c r="M599" i="17"/>
  <c r="L599" i="17"/>
  <c r="K599" i="17"/>
  <c r="J599" i="17"/>
  <c r="M600" i="17"/>
  <c r="L600" i="17"/>
  <c r="K600" i="17"/>
  <c r="J600" i="17"/>
  <c r="M598" i="17"/>
  <c r="L598" i="17"/>
  <c r="K598" i="17"/>
  <c r="J598" i="17"/>
  <c r="M597" i="17"/>
  <c r="L597" i="17"/>
  <c r="K597" i="17"/>
  <c r="J597" i="17"/>
  <c r="M590" i="17"/>
  <c r="L590" i="17"/>
  <c r="K590" i="17"/>
  <c r="J590" i="17"/>
  <c r="M594" i="17"/>
  <c r="L594" i="17"/>
  <c r="K594" i="17"/>
  <c r="J594" i="17"/>
  <c r="M581" i="17"/>
  <c r="L581" i="17"/>
  <c r="K581" i="17"/>
  <c r="J581" i="17"/>
  <c r="M593" i="17"/>
  <c r="L593" i="17"/>
  <c r="K593" i="17"/>
  <c r="J593" i="17"/>
  <c r="M596" i="17"/>
  <c r="L596" i="17"/>
  <c r="K596" i="17"/>
  <c r="J596" i="17"/>
  <c r="M589" i="17"/>
  <c r="L589" i="17"/>
  <c r="K589" i="17"/>
  <c r="J589" i="17"/>
  <c r="M527" i="17"/>
  <c r="L527" i="17"/>
  <c r="K527" i="17"/>
  <c r="J527" i="17"/>
  <c r="M587" i="17"/>
  <c r="L587" i="17"/>
  <c r="K587" i="17"/>
  <c r="J587" i="17"/>
  <c r="M595" i="17"/>
  <c r="L595" i="17"/>
  <c r="K595" i="17"/>
  <c r="J595" i="17"/>
  <c r="M588" i="17"/>
  <c r="L588" i="17"/>
  <c r="K588" i="17"/>
  <c r="J588" i="17"/>
  <c r="M559" i="17"/>
  <c r="L559" i="17"/>
  <c r="K559" i="17"/>
  <c r="J559" i="17"/>
  <c r="M592" i="17"/>
  <c r="L592" i="17"/>
  <c r="K592" i="17"/>
  <c r="J592" i="17"/>
  <c r="M591" i="17"/>
  <c r="L591" i="17"/>
  <c r="K591" i="17"/>
  <c r="J591" i="17"/>
  <c r="M558" i="17"/>
  <c r="L558" i="17"/>
  <c r="K558" i="17"/>
  <c r="J558" i="17"/>
  <c r="M586" i="17"/>
  <c r="L586" i="17"/>
  <c r="K586" i="17"/>
  <c r="J586" i="17"/>
  <c r="M578" i="17"/>
  <c r="L578" i="17"/>
  <c r="K578" i="17"/>
  <c r="J578" i="17"/>
  <c r="M564" i="17"/>
  <c r="L564" i="17"/>
  <c r="K564" i="17"/>
  <c r="J564" i="17"/>
  <c r="M567" i="17"/>
  <c r="L567" i="17"/>
  <c r="K567" i="17"/>
  <c r="J567" i="17"/>
  <c r="M498" i="17"/>
  <c r="L498" i="17"/>
  <c r="K498" i="17"/>
  <c r="J498" i="17"/>
  <c r="M580" i="17"/>
  <c r="L580" i="17"/>
  <c r="K580" i="17"/>
  <c r="J580" i="17"/>
  <c r="M526" i="17"/>
  <c r="L526" i="17"/>
  <c r="K526" i="17"/>
  <c r="J526" i="17"/>
  <c r="M525" i="17"/>
  <c r="L525" i="17"/>
  <c r="K525" i="17"/>
  <c r="J525" i="17"/>
  <c r="M571" i="17"/>
  <c r="L571" i="17"/>
  <c r="K571" i="17"/>
  <c r="J571" i="17"/>
  <c r="M557" i="17"/>
  <c r="L557" i="17"/>
  <c r="K557" i="17"/>
  <c r="J557" i="17"/>
  <c r="M585" i="17"/>
  <c r="L585" i="17"/>
  <c r="K585" i="17"/>
  <c r="J585" i="17"/>
  <c r="M577" i="17"/>
  <c r="L577" i="17"/>
  <c r="K577" i="17"/>
  <c r="J577" i="17"/>
  <c r="M576" i="17"/>
  <c r="L576" i="17"/>
  <c r="K576" i="17"/>
  <c r="J576" i="17"/>
  <c r="M573" i="17"/>
  <c r="L573" i="17"/>
  <c r="K573" i="17"/>
  <c r="J573" i="17"/>
  <c r="M582" i="17"/>
  <c r="L582" i="17"/>
  <c r="K582" i="17"/>
  <c r="J582" i="17"/>
  <c r="M563" i="17"/>
  <c r="L563" i="17"/>
  <c r="K563" i="17"/>
  <c r="J563" i="17"/>
  <c r="M584" i="17"/>
  <c r="L584" i="17"/>
  <c r="K584" i="17"/>
  <c r="J584" i="17"/>
  <c r="M569" i="17"/>
  <c r="L569" i="17"/>
  <c r="K569" i="17"/>
  <c r="J569" i="17"/>
  <c r="M540" i="17"/>
  <c r="L540" i="17"/>
  <c r="K540" i="17"/>
  <c r="J540" i="17"/>
  <c r="M574" i="17"/>
  <c r="L574" i="17"/>
  <c r="K574" i="17"/>
  <c r="J574" i="17"/>
  <c r="M560" i="17"/>
  <c r="L560" i="17"/>
  <c r="K560" i="17"/>
  <c r="J560" i="17"/>
  <c r="M554" i="17"/>
  <c r="L554" i="17"/>
  <c r="K554" i="17"/>
  <c r="J554" i="17"/>
  <c r="M579" i="17"/>
  <c r="L579" i="17"/>
  <c r="K579" i="17"/>
  <c r="J579" i="17"/>
  <c r="M550" i="17"/>
  <c r="L550" i="17"/>
  <c r="K550" i="17"/>
  <c r="J550" i="17"/>
  <c r="M524" i="17"/>
  <c r="L524" i="17"/>
  <c r="K524" i="17"/>
  <c r="J524" i="17"/>
  <c r="M544" i="17"/>
  <c r="L544" i="17"/>
  <c r="K544" i="17"/>
  <c r="J544" i="17"/>
  <c r="M562" i="17"/>
  <c r="L562" i="17"/>
  <c r="K562" i="17"/>
  <c r="J562" i="17"/>
  <c r="M556" i="17"/>
  <c r="L556" i="17"/>
  <c r="K556" i="17"/>
  <c r="J556" i="17"/>
  <c r="M583" i="17"/>
  <c r="L583" i="17"/>
  <c r="K583" i="17"/>
  <c r="J583" i="17"/>
  <c r="M533" i="17"/>
  <c r="L533" i="17"/>
  <c r="K533" i="17"/>
  <c r="J533" i="17"/>
  <c r="M568" i="17"/>
  <c r="L568" i="17"/>
  <c r="K568" i="17"/>
  <c r="J568" i="17"/>
  <c r="M500" i="17"/>
  <c r="L500" i="17"/>
  <c r="K500" i="17"/>
  <c r="J500" i="17"/>
  <c r="M520" i="17"/>
  <c r="L520" i="17"/>
  <c r="K520" i="17"/>
  <c r="J520" i="17"/>
  <c r="M566" i="17"/>
  <c r="L566" i="17"/>
  <c r="K566" i="17"/>
  <c r="J566" i="17"/>
  <c r="M275" i="17"/>
  <c r="L275" i="17"/>
  <c r="K275" i="17"/>
  <c r="J275" i="17"/>
  <c r="M537" i="17"/>
  <c r="L537" i="17"/>
  <c r="K537" i="17"/>
  <c r="J537" i="17"/>
  <c r="M463" i="17"/>
  <c r="L463" i="17"/>
  <c r="K463" i="17"/>
  <c r="J463" i="17"/>
  <c r="M572" i="17"/>
  <c r="L572" i="17"/>
  <c r="K572" i="17"/>
  <c r="J572" i="17"/>
  <c r="M565" i="17"/>
  <c r="L565" i="17"/>
  <c r="K565" i="17"/>
  <c r="J565" i="17"/>
  <c r="M516" i="17"/>
  <c r="L516" i="17"/>
  <c r="K516" i="17"/>
  <c r="J516" i="17"/>
  <c r="M440" i="17"/>
  <c r="L440" i="17"/>
  <c r="K440" i="17"/>
  <c r="J440" i="17"/>
  <c r="M542" i="17"/>
  <c r="L542" i="17"/>
  <c r="K542" i="17"/>
  <c r="J542" i="17"/>
  <c r="M555" i="17"/>
  <c r="L555" i="17"/>
  <c r="K555" i="17"/>
  <c r="J555" i="17"/>
  <c r="M570" i="17"/>
  <c r="L570" i="17"/>
  <c r="K570" i="17"/>
  <c r="J570" i="17"/>
  <c r="M437" i="17"/>
  <c r="L437" i="17"/>
  <c r="K437" i="17"/>
  <c r="J437" i="17"/>
  <c r="M575" i="17"/>
  <c r="L575" i="17"/>
  <c r="K575" i="17"/>
  <c r="J575" i="17"/>
  <c r="M532" i="17"/>
  <c r="L532" i="17"/>
  <c r="K532" i="17"/>
  <c r="J532" i="17"/>
  <c r="M547" i="17"/>
  <c r="L547" i="17"/>
  <c r="K547" i="17"/>
  <c r="J547" i="17"/>
  <c r="M490" i="17"/>
  <c r="L490" i="17"/>
  <c r="K490" i="17"/>
  <c r="J490" i="17"/>
  <c r="M535" i="17"/>
  <c r="L535" i="17"/>
  <c r="K535" i="17"/>
  <c r="J535" i="17"/>
  <c r="M553" i="17"/>
  <c r="L553" i="17"/>
  <c r="K553" i="17"/>
  <c r="J553" i="17"/>
  <c r="M469" i="17"/>
  <c r="L469" i="17"/>
  <c r="K469" i="17"/>
  <c r="J469" i="17"/>
  <c r="M549" i="17"/>
  <c r="L549" i="17"/>
  <c r="K549" i="17"/>
  <c r="J549" i="17"/>
  <c r="M415" i="17"/>
  <c r="L415" i="17"/>
  <c r="K415" i="17"/>
  <c r="J415" i="17"/>
  <c r="M543" i="17"/>
  <c r="L543" i="17"/>
  <c r="K543" i="17"/>
  <c r="J543" i="17"/>
  <c r="M548" i="17"/>
  <c r="L548" i="17"/>
  <c r="K548" i="17"/>
  <c r="J548" i="17"/>
  <c r="M495" i="17"/>
  <c r="L495" i="17"/>
  <c r="K495" i="17"/>
  <c r="J495" i="17"/>
  <c r="M441" i="17"/>
  <c r="L441" i="17"/>
  <c r="K441" i="17"/>
  <c r="J441" i="17"/>
  <c r="M489" i="17"/>
  <c r="L489" i="17"/>
  <c r="K489" i="17"/>
  <c r="J489" i="17"/>
  <c r="M400" i="17"/>
  <c r="L400" i="17"/>
  <c r="K400" i="17"/>
  <c r="J400" i="17"/>
  <c r="M493" i="17"/>
  <c r="L493" i="17"/>
  <c r="K493" i="17"/>
  <c r="J493" i="17"/>
  <c r="M353" i="17"/>
  <c r="L353" i="17"/>
  <c r="K353" i="17"/>
  <c r="J353" i="17"/>
  <c r="M561" i="17"/>
  <c r="L561" i="17"/>
  <c r="K561" i="17"/>
  <c r="J561" i="17"/>
  <c r="M521" i="17"/>
  <c r="L521" i="17"/>
  <c r="K521" i="17"/>
  <c r="J521" i="17"/>
  <c r="M522" i="17"/>
  <c r="L522" i="17"/>
  <c r="K522" i="17"/>
  <c r="J522" i="17"/>
  <c r="M412" i="17"/>
  <c r="L412" i="17"/>
  <c r="K412" i="17"/>
  <c r="J412" i="17"/>
  <c r="M529" i="17"/>
  <c r="L529" i="17"/>
  <c r="K529" i="17"/>
  <c r="J529" i="17"/>
  <c r="M538" i="17"/>
  <c r="L538" i="17"/>
  <c r="K538" i="17"/>
  <c r="J538" i="17"/>
  <c r="M545" i="17"/>
  <c r="L545" i="17"/>
  <c r="K545" i="17"/>
  <c r="J545" i="17"/>
  <c r="M494" i="17"/>
  <c r="L494" i="17"/>
  <c r="K494" i="17"/>
  <c r="J494" i="17"/>
  <c r="M461" i="17"/>
  <c r="L461" i="17"/>
  <c r="K461" i="17"/>
  <c r="J461" i="17"/>
  <c r="M468" i="17"/>
  <c r="L468" i="17"/>
  <c r="K468" i="17"/>
  <c r="J468" i="17"/>
  <c r="M504" i="17"/>
  <c r="L504" i="17"/>
  <c r="K504" i="17"/>
  <c r="J504" i="17"/>
  <c r="M378" i="17"/>
  <c r="L378" i="17"/>
  <c r="K378" i="17"/>
  <c r="J378" i="17"/>
  <c r="M523" i="17"/>
  <c r="L523" i="17"/>
  <c r="K523" i="17"/>
  <c r="J523" i="17"/>
  <c r="M501" i="17"/>
  <c r="L501" i="17"/>
  <c r="K501" i="17"/>
  <c r="J501" i="17"/>
  <c r="M530" i="17"/>
  <c r="L530" i="17"/>
  <c r="K530" i="17"/>
  <c r="J530" i="17"/>
  <c r="M481" i="17"/>
  <c r="L481" i="17"/>
  <c r="K481" i="17"/>
  <c r="J481" i="17"/>
  <c r="M432" i="17"/>
  <c r="L432" i="17"/>
  <c r="K432" i="17"/>
  <c r="J432" i="17"/>
  <c r="M396" i="17"/>
  <c r="L396" i="17"/>
  <c r="K396" i="17"/>
  <c r="J396" i="17"/>
  <c r="M536" i="17"/>
  <c r="L536" i="17"/>
  <c r="K536" i="17"/>
  <c r="J536" i="17"/>
  <c r="M496" i="17"/>
  <c r="L496" i="17"/>
  <c r="K496" i="17"/>
  <c r="J496" i="17"/>
  <c r="M505" i="17"/>
  <c r="L505" i="17"/>
  <c r="K505" i="17"/>
  <c r="J505" i="17"/>
  <c r="M511" i="17"/>
  <c r="L511" i="17"/>
  <c r="K511" i="17"/>
  <c r="J511" i="17"/>
  <c r="M428" i="17"/>
  <c r="L428" i="17"/>
  <c r="K428" i="17"/>
  <c r="J428" i="17"/>
  <c r="M223" i="17"/>
  <c r="L223" i="17"/>
  <c r="K223" i="17"/>
  <c r="J223" i="17"/>
  <c r="M467" i="17"/>
  <c r="L467" i="17"/>
  <c r="K467" i="17"/>
  <c r="J467" i="17"/>
  <c r="M534" i="17"/>
  <c r="L534" i="17"/>
  <c r="K534" i="17"/>
  <c r="J534" i="17"/>
  <c r="M455" i="17"/>
  <c r="L455" i="17"/>
  <c r="K455" i="17"/>
  <c r="J455" i="17"/>
  <c r="M519" i="17"/>
  <c r="L519" i="17"/>
  <c r="K519" i="17"/>
  <c r="J519" i="17"/>
  <c r="M413" i="17"/>
  <c r="L413" i="17"/>
  <c r="K413" i="17"/>
  <c r="J413" i="17"/>
  <c r="M488" i="17"/>
  <c r="L488" i="17"/>
  <c r="K488" i="17"/>
  <c r="J488" i="17"/>
  <c r="M539" i="17"/>
  <c r="L539" i="17"/>
  <c r="K539" i="17"/>
  <c r="J539" i="17"/>
  <c r="M445" i="17"/>
  <c r="L445" i="17"/>
  <c r="K445" i="17"/>
  <c r="J445" i="17"/>
  <c r="M512" i="17"/>
  <c r="L512" i="17"/>
  <c r="K512" i="17"/>
  <c r="J512" i="17"/>
  <c r="M506" i="17"/>
  <c r="L506" i="17"/>
  <c r="K506" i="17"/>
  <c r="J506" i="17"/>
  <c r="M551" i="17"/>
  <c r="L551" i="17"/>
  <c r="K551" i="17"/>
  <c r="J551" i="17"/>
  <c r="M423" i="17"/>
  <c r="L423" i="17"/>
  <c r="K423" i="17"/>
  <c r="J423" i="17"/>
  <c r="M497" i="17"/>
  <c r="L497" i="17"/>
  <c r="K497" i="17"/>
  <c r="J497" i="17"/>
  <c r="M456" i="17"/>
  <c r="L456" i="17"/>
  <c r="K456" i="17"/>
  <c r="J456" i="17"/>
  <c r="M486" i="17"/>
  <c r="L486" i="17"/>
  <c r="K486" i="17"/>
  <c r="J486" i="17"/>
  <c r="M485" i="17"/>
  <c r="L485" i="17"/>
  <c r="K485" i="17"/>
  <c r="J485" i="17"/>
  <c r="M541" i="17"/>
  <c r="L541" i="17"/>
  <c r="K541" i="17"/>
  <c r="J541" i="17"/>
  <c r="M448" i="17"/>
  <c r="L448" i="17"/>
  <c r="K448" i="17"/>
  <c r="J448" i="17"/>
  <c r="M492" i="17"/>
  <c r="L492" i="17"/>
  <c r="K492" i="17"/>
  <c r="J492" i="17"/>
  <c r="M517" i="17"/>
  <c r="L517" i="17"/>
  <c r="K517" i="17"/>
  <c r="J517" i="17"/>
  <c r="M552" i="17"/>
  <c r="L552" i="17"/>
  <c r="K552" i="17"/>
  <c r="J552" i="17"/>
  <c r="M515" i="17"/>
  <c r="L515" i="17"/>
  <c r="K515" i="17"/>
  <c r="J515" i="17"/>
  <c r="M531" i="17"/>
  <c r="L531" i="17"/>
  <c r="K531" i="17"/>
  <c r="J531" i="17"/>
  <c r="M546" i="17"/>
  <c r="L546" i="17"/>
  <c r="K546" i="17"/>
  <c r="J546" i="17"/>
  <c r="M403" i="17"/>
  <c r="L403" i="17"/>
  <c r="K403" i="17"/>
  <c r="J403" i="17"/>
  <c r="M462" i="17"/>
  <c r="L462" i="17"/>
  <c r="K462" i="17"/>
  <c r="J462" i="17"/>
  <c r="M442" i="17"/>
  <c r="L442" i="17"/>
  <c r="K442" i="17"/>
  <c r="J442" i="17"/>
  <c r="M381" i="17"/>
  <c r="L381" i="17"/>
  <c r="K381" i="17"/>
  <c r="J381" i="17"/>
  <c r="M376" i="17"/>
  <c r="L376" i="17"/>
  <c r="K376" i="17"/>
  <c r="J376" i="17"/>
  <c r="M333" i="17"/>
  <c r="L333" i="17"/>
  <c r="K333" i="17"/>
  <c r="J333" i="17"/>
  <c r="M479" i="17"/>
  <c r="L479" i="17"/>
  <c r="K479" i="17"/>
  <c r="J479" i="17"/>
  <c r="M459" i="17"/>
  <c r="L459" i="17"/>
  <c r="K459" i="17"/>
  <c r="J459" i="17"/>
  <c r="M509" i="17"/>
  <c r="L509" i="17"/>
  <c r="K509" i="17"/>
  <c r="J509" i="17"/>
  <c r="M446" i="17"/>
  <c r="L446" i="17"/>
  <c r="K446" i="17"/>
  <c r="J446" i="17"/>
  <c r="M465" i="17"/>
  <c r="L465" i="17"/>
  <c r="K465" i="17"/>
  <c r="J465" i="17"/>
  <c r="M508" i="17"/>
  <c r="L508" i="17"/>
  <c r="K508" i="17"/>
  <c r="J508" i="17"/>
  <c r="M483" i="17"/>
  <c r="L483" i="17"/>
  <c r="K483" i="17"/>
  <c r="J483" i="17"/>
  <c r="M499" i="17"/>
  <c r="L499" i="17"/>
  <c r="K499" i="17"/>
  <c r="J499" i="17"/>
  <c r="M513" i="17"/>
  <c r="L513" i="17"/>
  <c r="K513" i="17"/>
  <c r="J513" i="17"/>
  <c r="M491" i="17"/>
  <c r="L491" i="17"/>
  <c r="K491" i="17"/>
  <c r="J491" i="17"/>
  <c r="M473" i="17"/>
  <c r="L473" i="17"/>
  <c r="K473" i="17"/>
  <c r="J473" i="17"/>
  <c r="M528" i="17"/>
  <c r="L528" i="17"/>
  <c r="K528" i="17"/>
  <c r="J528" i="17"/>
  <c r="M338" i="17"/>
  <c r="L338" i="17"/>
  <c r="K338" i="17"/>
  <c r="J338" i="17"/>
  <c r="M417" i="17"/>
  <c r="L417" i="17"/>
  <c r="K417" i="17"/>
  <c r="J417" i="17"/>
  <c r="M449" i="17"/>
  <c r="L449" i="17"/>
  <c r="K449" i="17"/>
  <c r="J449" i="17"/>
  <c r="M510" i="17"/>
  <c r="L510" i="17"/>
  <c r="K510" i="17"/>
  <c r="J510" i="17"/>
  <c r="M476" i="17"/>
  <c r="L476" i="17"/>
  <c r="K476" i="17"/>
  <c r="J476" i="17"/>
  <c r="M454" i="17"/>
  <c r="L454" i="17"/>
  <c r="K454" i="17"/>
  <c r="J454" i="17"/>
  <c r="M452" i="17"/>
  <c r="L452" i="17"/>
  <c r="K452" i="17"/>
  <c r="J452" i="17"/>
  <c r="M444" i="17"/>
  <c r="L444" i="17"/>
  <c r="K444" i="17"/>
  <c r="J444" i="17"/>
  <c r="M419" i="17"/>
  <c r="L419" i="17"/>
  <c r="K419" i="17"/>
  <c r="J419" i="17"/>
  <c r="M329" i="17"/>
  <c r="L329" i="17"/>
  <c r="K329" i="17"/>
  <c r="J329" i="17"/>
  <c r="M409" i="17"/>
  <c r="L409" i="17"/>
  <c r="K409" i="17"/>
  <c r="J409" i="17"/>
  <c r="M380" i="17"/>
  <c r="L380" i="17"/>
  <c r="K380" i="17"/>
  <c r="J380" i="17"/>
  <c r="M414" i="17"/>
  <c r="L414" i="17"/>
  <c r="K414" i="17"/>
  <c r="J414" i="17"/>
  <c r="M484" i="17"/>
  <c r="L484" i="17"/>
  <c r="K484" i="17"/>
  <c r="J484" i="17"/>
  <c r="M385" i="17"/>
  <c r="L385" i="17"/>
  <c r="K385" i="17"/>
  <c r="J385" i="17"/>
  <c r="M458" i="17"/>
  <c r="L458" i="17"/>
  <c r="K458" i="17"/>
  <c r="J458" i="17"/>
  <c r="M514" i="17"/>
  <c r="L514" i="17"/>
  <c r="K514" i="17"/>
  <c r="J514" i="17"/>
  <c r="M389" i="17"/>
  <c r="L389" i="17"/>
  <c r="K389" i="17"/>
  <c r="J389" i="17"/>
  <c r="M313" i="17"/>
  <c r="L313" i="17"/>
  <c r="K313" i="17"/>
  <c r="J313" i="17"/>
  <c r="M299" i="17"/>
  <c r="L299" i="17"/>
  <c r="K299" i="17"/>
  <c r="J299" i="17"/>
  <c r="M482" i="17"/>
  <c r="L482" i="17"/>
  <c r="K482" i="17"/>
  <c r="J482" i="17"/>
  <c r="M507" i="17"/>
  <c r="L507" i="17"/>
  <c r="K507" i="17"/>
  <c r="J507" i="17"/>
  <c r="M368" i="17"/>
  <c r="L368" i="17"/>
  <c r="K368" i="17"/>
  <c r="J368" i="17"/>
  <c r="M443" i="17"/>
  <c r="L443" i="17"/>
  <c r="K443" i="17"/>
  <c r="J443" i="17"/>
  <c r="M472" i="17"/>
  <c r="L472" i="17"/>
  <c r="K472" i="17"/>
  <c r="J472" i="17"/>
  <c r="M471" i="17"/>
  <c r="L471" i="17"/>
  <c r="K471" i="17"/>
  <c r="J471" i="17"/>
  <c r="M470" i="17"/>
  <c r="L470" i="17"/>
  <c r="K470" i="17"/>
  <c r="J470" i="17"/>
  <c r="M364" i="17"/>
  <c r="L364" i="17"/>
  <c r="K364" i="17"/>
  <c r="J364" i="17"/>
  <c r="M460" i="17"/>
  <c r="L460" i="17"/>
  <c r="K460" i="17"/>
  <c r="J460" i="17"/>
  <c r="M354" i="17"/>
  <c r="L354" i="17"/>
  <c r="K354" i="17"/>
  <c r="J354" i="17"/>
  <c r="M478" i="17"/>
  <c r="L478" i="17"/>
  <c r="K478" i="17"/>
  <c r="J478" i="17"/>
  <c r="M477" i="17"/>
  <c r="L477" i="17"/>
  <c r="K477" i="17"/>
  <c r="J477" i="17"/>
  <c r="M502" i="17"/>
  <c r="L502" i="17"/>
  <c r="K502" i="17"/>
  <c r="J502" i="17"/>
  <c r="M518" i="17"/>
  <c r="L518" i="17"/>
  <c r="K518" i="17"/>
  <c r="J518" i="17"/>
  <c r="M453" i="17"/>
  <c r="L453" i="17"/>
  <c r="K453" i="17"/>
  <c r="J453" i="17"/>
  <c r="M178" i="17"/>
  <c r="L178" i="17"/>
  <c r="K178" i="17"/>
  <c r="J178" i="17"/>
  <c r="M487" i="17"/>
  <c r="L487" i="17"/>
  <c r="K487" i="17"/>
  <c r="J487" i="17"/>
  <c r="M474" i="17"/>
  <c r="L474" i="17"/>
  <c r="K474" i="17"/>
  <c r="J474" i="17"/>
  <c r="M434" i="17"/>
  <c r="L434" i="17"/>
  <c r="K434" i="17"/>
  <c r="J434" i="17"/>
  <c r="M405" i="17"/>
  <c r="L405" i="17"/>
  <c r="K405" i="17"/>
  <c r="J405" i="17"/>
  <c r="M372" i="17"/>
  <c r="L372" i="17"/>
  <c r="K372" i="17"/>
  <c r="J372" i="17"/>
  <c r="M421" i="17"/>
  <c r="L421" i="17"/>
  <c r="K421" i="17"/>
  <c r="J421" i="17"/>
  <c r="M397" i="17"/>
  <c r="L397" i="17"/>
  <c r="K397" i="17"/>
  <c r="J397" i="17"/>
  <c r="M394" i="17"/>
  <c r="L394" i="17"/>
  <c r="K394" i="17"/>
  <c r="J394" i="17"/>
  <c r="M416" i="17"/>
  <c r="L416" i="17"/>
  <c r="K416" i="17"/>
  <c r="J416" i="17"/>
  <c r="M401" i="17"/>
  <c r="L401" i="17"/>
  <c r="K401" i="17"/>
  <c r="J401" i="17"/>
  <c r="M408" i="17"/>
  <c r="L408" i="17"/>
  <c r="K408" i="17"/>
  <c r="J408" i="17"/>
  <c r="M427" i="17"/>
  <c r="L427" i="17"/>
  <c r="K427" i="17"/>
  <c r="J427" i="17"/>
  <c r="M439" i="17"/>
  <c r="L439" i="17"/>
  <c r="K439" i="17"/>
  <c r="J439" i="17"/>
  <c r="M503" i="17"/>
  <c r="L503" i="17"/>
  <c r="K503" i="17"/>
  <c r="J503" i="17"/>
  <c r="M447" i="17"/>
  <c r="L447" i="17"/>
  <c r="K447" i="17"/>
  <c r="J447" i="17"/>
  <c r="M390" i="17"/>
  <c r="L390" i="17"/>
  <c r="K390" i="17"/>
  <c r="J390" i="17"/>
  <c r="M464" i="17"/>
  <c r="L464" i="17"/>
  <c r="K464" i="17"/>
  <c r="J464" i="17"/>
  <c r="M475" i="17"/>
  <c r="L475" i="17"/>
  <c r="K475" i="17"/>
  <c r="J475" i="17"/>
  <c r="M424" i="17"/>
  <c r="L424" i="17"/>
  <c r="K424" i="17"/>
  <c r="J424" i="17"/>
  <c r="M388" i="17"/>
  <c r="L388" i="17"/>
  <c r="K388" i="17"/>
  <c r="J388" i="17"/>
  <c r="M383" i="17"/>
  <c r="L383" i="17"/>
  <c r="K383" i="17"/>
  <c r="J383" i="17"/>
  <c r="M294" i="17"/>
  <c r="L294" i="17"/>
  <c r="K294" i="17"/>
  <c r="J294" i="17"/>
  <c r="M431" i="17"/>
  <c r="L431" i="17"/>
  <c r="K431" i="17"/>
  <c r="J431" i="17"/>
  <c r="M457" i="17"/>
  <c r="L457" i="17"/>
  <c r="K457" i="17"/>
  <c r="J457" i="17"/>
  <c r="M418" i="17"/>
  <c r="L418" i="17"/>
  <c r="K418" i="17"/>
  <c r="J418" i="17"/>
  <c r="M410" i="17"/>
  <c r="L410" i="17"/>
  <c r="K410" i="17"/>
  <c r="J410" i="17"/>
  <c r="M480" i="17"/>
  <c r="L480" i="17"/>
  <c r="K480" i="17"/>
  <c r="J480" i="17"/>
  <c r="M382" i="17"/>
  <c r="L382" i="17"/>
  <c r="K382" i="17"/>
  <c r="J382" i="17"/>
  <c r="M318" i="17"/>
  <c r="L318" i="17"/>
  <c r="K318" i="17"/>
  <c r="J318" i="17"/>
  <c r="M430" i="17"/>
  <c r="L430" i="17"/>
  <c r="K430" i="17"/>
  <c r="J430" i="17"/>
  <c r="M429" i="17"/>
  <c r="L429" i="17"/>
  <c r="K429" i="17"/>
  <c r="J429" i="17"/>
  <c r="M236" i="17"/>
  <c r="L236" i="17"/>
  <c r="K236" i="17"/>
  <c r="J236" i="17"/>
  <c r="M367" i="17"/>
  <c r="L367" i="17"/>
  <c r="K367" i="17"/>
  <c r="J367" i="17"/>
  <c r="M466" i="17"/>
  <c r="L466" i="17"/>
  <c r="K466" i="17"/>
  <c r="J466" i="17"/>
  <c r="M345" i="17"/>
  <c r="L345" i="17"/>
  <c r="K345" i="17"/>
  <c r="J345" i="17"/>
  <c r="M451" i="17"/>
  <c r="L451" i="17"/>
  <c r="K451" i="17"/>
  <c r="J451" i="17"/>
  <c r="M450" i="17"/>
  <c r="L450" i="17"/>
  <c r="K450" i="17"/>
  <c r="J450" i="17"/>
  <c r="M406" i="17"/>
  <c r="L406" i="17"/>
  <c r="K406" i="17"/>
  <c r="J406" i="17"/>
  <c r="M384" i="17"/>
  <c r="L384" i="17"/>
  <c r="K384" i="17"/>
  <c r="J384" i="17"/>
  <c r="M404" i="17"/>
  <c r="L404" i="17"/>
  <c r="K404" i="17"/>
  <c r="J404" i="17"/>
  <c r="M373" i="17"/>
  <c r="L373" i="17"/>
  <c r="K373" i="17"/>
  <c r="J373" i="17"/>
  <c r="M387" i="17"/>
  <c r="L387" i="17"/>
  <c r="K387" i="17"/>
  <c r="J387" i="17"/>
  <c r="M411" i="17"/>
  <c r="L411" i="17"/>
  <c r="K411" i="17"/>
  <c r="J411" i="17"/>
  <c r="M407" i="17"/>
  <c r="L407" i="17"/>
  <c r="K407" i="17"/>
  <c r="J407" i="17"/>
  <c r="M426" i="17"/>
  <c r="L426" i="17"/>
  <c r="K426" i="17"/>
  <c r="J426" i="17"/>
  <c r="M399" i="17"/>
  <c r="L399" i="17"/>
  <c r="K399" i="17"/>
  <c r="J399" i="17"/>
  <c r="M332" i="17"/>
  <c r="L332" i="17"/>
  <c r="K332" i="17"/>
  <c r="J332" i="17"/>
  <c r="M392" i="17"/>
  <c r="L392" i="17"/>
  <c r="K392" i="17"/>
  <c r="J392" i="17"/>
  <c r="M391" i="17"/>
  <c r="L391" i="17"/>
  <c r="K391" i="17"/>
  <c r="J391" i="17"/>
  <c r="M436" i="17"/>
  <c r="L436" i="17"/>
  <c r="K436" i="17"/>
  <c r="J436" i="17"/>
  <c r="M213" i="17"/>
  <c r="L213" i="17"/>
  <c r="K213" i="17"/>
  <c r="J213" i="17"/>
  <c r="M369" i="17"/>
  <c r="L369" i="17"/>
  <c r="K369" i="17"/>
  <c r="J369" i="17"/>
  <c r="M277" i="17"/>
  <c r="L277" i="17"/>
  <c r="K277" i="17"/>
  <c r="J277" i="17"/>
  <c r="M239" i="17"/>
  <c r="L239" i="17"/>
  <c r="K239" i="17"/>
  <c r="J239" i="17"/>
  <c r="M339" i="17"/>
  <c r="L339" i="17"/>
  <c r="K339" i="17"/>
  <c r="J339" i="17"/>
  <c r="M422" i="17"/>
  <c r="L422" i="17"/>
  <c r="K422" i="17"/>
  <c r="J422" i="17"/>
  <c r="M433" i="17"/>
  <c r="L433" i="17"/>
  <c r="K433" i="17"/>
  <c r="J433" i="17"/>
  <c r="M238" i="17"/>
  <c r="L238" i="17"/>
  <c r="K238" i="17"/>
  <c r="J238" i="17"/>
  <c r="M395" i="17"/>
  <c r="L395" i="17"/>
  <c r="K395" i="17"/>
  <c r="J395" i="17"/>
  <c r="M402" i="17"/>
  <c r="L402" i="17"/>
  <c r="K402" i="17"/>
  <c r="J402" i="17"/>
  <c r="M312" i="17"/>
  <c r="L312" i="17"/>
  <c r="K312" i="17"/>
  <c r="J312" i="17"/>
  <c r="M253" i="17"/>
  <c r="L253" i="17"/>
  <c r="K253" i="17"/>
  <c r="J253" i="17"/>
  <c r="M366" i="17"/>
  <c r="L366" i="17"/>
  <c r="K366" i="17"/>
  <c r="J366" i="17"/>
  <c r="M370" i="17"/>
  <c r="L370" i="17"/>
  <c r="K370" i="17"/>
  <c r="J370" i="17"/>
  <c r="M398" i="17"/>
  <c r="L398" i="17"/>
  <c r="K398" i="17"/>
  <c r="J398" i="17"/>
  <c r="M326" i="17"/>
  <c r="L326" i="17"/>
  <c r="K326" i="17"/>
  <c r="J326" i="17"/>
  <c r="M325" i="17"/>
  <c r="L325" i="17"/>
  <c r="K325" i="17"/>
  <c r="J325" i="17"/>
  <c r="M360" i="17"/>
  <c r="L360" i="17"/>
  <c r="K360" i="17"/>
  <c r="J360" i="17"/>
  <c r="M182" i="17"/>
  <c r="L182" i="17"/>
  <c r="K182" i="17"/>
  <c r="J182" i="17"/>
  <c r="M162" i="17"/>
  <c r="L162" i="17"/>
  <c r="K162" i="17"/>
  <c r="J162" i="17"/>
  <c r="M292" i="17"/>
  <c r="L292" i="17"/>
  <c r="K292" i="17"/>
  <c r="J292" i="17"/>
  <c r="M352" i="17"/>
  <c r="L352" i="17"/>
  <c r="K352" i="17"/>
  <c r="J352" i="17"/>
  <c r="M320" i="17"/>
  <c r="L320" i="17"/>
  <c r="K320" i="17"/>
  <c r="J320" i="17"/>
  <c r="M286" i="17"/>
  <c r="L286" i="17"/>
  <c r="K286" i="17"/>
  <c r="J286" i="17"/>
  <c r="M226" i="17"/>
  <c r="L226" i="17"/>
  <c r="K226" i="17"/>
  <c r="J226" i="17"/>
  <c r="M420" i="17"/>
  <c r="L420" i="17"/>
  <c r="K420" i="17"/>
  <c r="J420" i="17"/>
  <c r="M302" i="17"/>
  <c r="L302" i="17"/>
  <c r="K302" i="17"/>
  <c r="J302" i="17"/>
  <c r="M309" i="17"/>
  <c r="L309" i="17"/>
  <c r="K309" i="17"/>
  <c r="J309" i="17"/>
  <c r="M319" i="17"/>
  <c r="L319" i="17"/>
  <c r="K319" i="17"/>
  <c r="J319" i="17"/>
  <c r="M337" i="17"/>
  <c r="L337" i="17"/>
  <c r="K337" i="17"/>
  <c r="J337" i="17"/>
  <c r="M330" i="17"/>
  <c r="L330" i="17"/>
  <c r="K330" i="17"/>
  <c r="J330" i="17"/>
  <c r="M435" i="17"/>
  <c r="L435" i="17"/>
  <c r="K435" i="17"/>
  <c r="J435" i="17"/>
  <c r="M192" i="17"/>
  <c r="L192" i="17"/>
  <c r="K192" i="17"/>
  <c r="J192" i="17"/>
  <c r="M179" i="17"/>
  <c r="L179" i="17"/>
  <c r="K179" i="17"/>
  <c r="J179" i="17"/>
  <c r="M347" i="17"/>
  <c r="L347" i="17"/>
  <c r="K347" i="17"/>
  <c r="J347" i="17"/>
  <c r="M425" i="17"/>
  <c r="L425" i="17"/>
  <c r="K425" i="17"/>
  <c r="J425" i="17"/>
  <c r="M166" i="17"/>
  <c r="L166" i="17"/>
  <c r="K166" i="17"/>
  <c r="J166" i="17"/>
  <c r="M273" i="17"/>
  <c r="L273" i="17"/>
  <c r="K273" i="17"/>
  <c r="J273" i="17"/>
  <c r="M355" i="17"/>
  <c r="L355" i="17"/>
  <c r="K355" i="17"/>
  <c r="J355" i="17"/>
  <c r="M323" i="17"/>
  <c r="L323" i="17"/>
  <c r="K323" i="17"/>
  <c r="J323" i="17"/>
  <c r="M328" i="17"/>
  <c r="L328" i="17"/>
  <c r="K328" i="17"/>
  <c r="J328" i="17"/>
  <c r="M377" i="17"/>
  <c r="L377" i="17"/>
  <c r="K377" i="17"/>
  <c r="J377" i="17"/>
  <c r="M123" i="17"/>
  <c r="L123" i="17"/>
  <c r="K123" i="17"/>
  <c r="J123" i="17"/>
  <c r="M342" i="17"/>
  <c r="L342" i="17"/>
  <c r="K342" i="17"/>
  <c r="J342" i="17"/>
  <c r="M341" i="17"/>
  <c r="L341" i="17"/>
  <c r="K341" i="17"/>
  <c r="J341" i="17"/>
  <c r="M371" i="17"/>
  <c r="L371" i="17"/>
  <c r="K371" i="17"/>
  <c r="J371" i="17"/>
  <c r="M379" i="17"/>
  <c r="L379" i="17"/>
  <c r="K379" i="17"/>
  <c r="J379" i="17"/>
  <c r="M258" i="17"/>
  <c r="L258" i="17"/>
  <c r="K258" i="17"/>
  <c r="J258" i="17"/>
  <c r="M311" i="17"/>
  <c r="L311" i="17"/>
  <c r="K311" i="17"/>
  <c r="J311" i="17"/>
  <c r="M438" i="17"/>
  <c r="L438" i="17"/>
  <c r="K438" i="17"/>
  <c r="J438" i="17"/>
  <c r="M386" i="17"/>
  <c r="L386" i="17"/>
  <c r="K386" i="17"/>
  <c r="J386" i="17"/>
  <c r="M393" i="17"/>
  <c r="L393" i="17"/>
  <c r="K393" i="17"/>
  <c r="J393" i="17"/>
  <c r="M349" i="17"/>
  <c r="L349" i="17"/>
  <c r="K349" i="17"/>
  <c r="J349" i="17"/>
  <c r="M293" i="17"/>
  <c r="L293" i="17"/>
  <c r="K293" i="17"/>
  <c r="J293" i="17"/>
  <c r="M361" i="17"/>
  <c r="L361" i="17"/>
  <c r="K361" i="17"/>
  <c r="J361" i="17"/>
  <c r="M358" i="17"/>
  <c r="L358" i="17"/>
  <c r="K358" i="17"/>
  <c r="J358" i="17"/>
  <c r="M315" i="17"/>
  <c r="L315" i="17"/>
  <c r="K315" i="17"/>
  <c r="J315" i="17"/>
  <c r="M298" i="17"/>
  <c r="L298" i="17"/>
  <c r="K298" i="17"/>
  <c r="J298" i="17"/>
  <c r="M374" i="17"/>
  <c r="L374" i="17"/>
  <c r="K374" i="17"/>
  <c r="J374" i="17"/>
  <c r="M344" i="17"/>
  <c r="L344" i="17"/>
  <c r="K344" i="17"/>
  <c r="J344" i="17"/>
  <c r="M295" i="17"/>
  <c r="L295" i="17"/>
  <c r="K295" i="17"/>
  <c r="J295" i="17"/>
  <c r="M283" i="17"/>
  <c r="L283" i="17"/>
  <c r="K283" i="17"/>
  <c r="J283" i="17"/>
  <c r="M248" i="17"/>
  <c r="L248" i="17"/>
  <c r="K248" i="17"/>
  <c r="J248" i="17"/>
  <c r="M285" i="17"/>
  <c r="L285" i="17"/>
  <c r="K285" i="17"/>
  <c r="J285" i="17"/>
  <c r="M281" i="17"/>
  <c r="L281" i="17"/>
  <c r="K281" i="17"/>
  <c r="J281" i="17"/>
  <c r="M105" i="17"/>
  <c r="L105" i="17"/>
  <c r="K105" i="17"/>
  <c r="J105" i="17"/>
  <c r="M331" i="17"/>
  <c r="L331" i="17"/>
  <c r="K331" i="17"/>
  <c r="J331" i="17"/>
  <c r="M340" i="17"/>
  <c r="L340" i="17"/>
  <c r="K340" i="17"/>
  <c r="J340" i="17"/>
  <c r="M336" i="17"/>
  <c r="L336" i="17"/>
  <c r="K336" i="17"/>
  <c r="J336" i="17"/>
  <c r="M314" i="17"/>
  <c r="L314" i="17"/>
  <c r="K314" i="17"/>
  <c r="J314" i="17"/>
  <c r="M262" i="17"/>
  <c r="L262" i="17"/>
  <c r="K262" i="17"/>
  <c r="J262" i="17"/>
  <c r="M357" i="17"/>
  <c r="L357" i="17"/>
  <c r="K357" i="17"/>
  <c r="J357" i="17"/>
  <c r="M375" i="17"/>
  <c r="L375" i="17"/>
  <c r="K375" i="17"/>
  <c r="J375" i="17"/>
  <c r="M359" i="17"/>
  <c r="L359" i="17"/>
  <c r="K359" i="17"/>
  <c r="J359" i="17"/>
  <c r="M221" i="17"/>
  <c r="L221" i="17"/>
  <c r="K221" i="17"/>
  <c r="J221" i="17"/>
  <c r="M217" i="17"/>
  <c r="L217" i="17"/>
  <c r="K217" i="17"/>
  <c r="J217" i="17"/>
  <c r="M224" i="17"/>
  <c r="L224" i="17"/>
  <c r="K224" i="17"/>
  <c r="J224" i="17"/>
  <c r="M268" i="17"/>
  <c r="L268" i="17"/>
  <c r="K268" i="17"/>
  <c r="J268" i="17"/>
  <c r="M363" i="17"/>
  <c r="L363" i="17"/>
  <c r="K363" i="17"/>
  <c r="J363" i="17"/>
  <c r="M306" i="17"/>
  <c r="L306" i="17"/>
  <c r="K306" i="17"/>
  <c r="J306" i="17"/>
  <c r="M362" i="17"/>
  <c r="L362" i="17"/>
  <c r="K362" i="17"/>
  <c r="J362" i="17"/>
  <c r="M247" i="17"/>
  <c r="L247" i="17"/>
  <c r="K247" i="17"/>
  <c r="J247" i="17"/>
  <c r="M308" i="17"/>
  <c r="L308" i="17"/>
  <c r="K308" i="17"/>
  <c r="J308" i="17"/>
  <c r="M365" i="17"/>
  <c r="L365" i="17"/>
  <c r="K365" i="17"/>
  <c r="J365" i="17"/>
  <c r="M146" i="17"/>
  <c r="L146" i="17"/>
  <c r="K146" i="17"/>
  <c r="J146" i="17"/>
  <c r="M260" i="17"/>
  <c r="L260" i="17"/>
  <c r="K260" i="17"/>
  <c r="J260" i="17"/>
  <c r="M190" i="17"/>
  <c r="L190" i="17"/>
  <c r="K190" i="17"/>
  <c r="J190" i="17"/>
  <c r="M202" i="17"/>
  <c r="L202" i="17"/>
  <c r="K202" i="17"/>
  <c r="J202" i="17"/>
  <c r="M235" i="17"/>
  <c r="L235" i="17"/>
  <c r="K235" i="17"/>
  <c r="J235" i="17"/>
  <c r="M216" i="17"/>
  <c r="L216" i="17"/>
  <c r="K216" i="17"/>
  <c r="J216" i="17"/>
  <c r="M356" i="17"/>
  <c r="L356" i="17"/>
  <c r="K356" i="17"/>
  <c r="J356" i="17"/>
  <c r="M297" i="17"/>
  <c r="L297" i="17"/>
  <c r="K297" i="17"/>
  <c r="J297" i="17"/>
  <c r="M322" i="17"/>
  <c r="L322" i="17"/>
  <c r="K322" i="17"/>
  <c r="J322" i="17"/>
  <c r="M255" i="17"/>
  <c r="L255" i="17"/>
  <c r="K255" i="17"/>
  <c r="J255" i="17"/>
  <c r="M140" i="17"/>
  <c r="L140" i="17"/>
  <c r="K140" i="17"/>
  <c r="J140" i="17"/>
  <c r="M246" i="17"/>
  <c r="L246" i="17"/>
  <c r="K246" i="17"/>
  <c r="J246" i="17"/>
  <c r="M348" i="17"/>
  <c r="L348" i="17"/>
  <c r="K348" i="17"/>
  <c r="J348" i="17"/>
  <c r="M335" i="17"/>
  <c r="L335" i="17"/>
  <c r="K335" i="17"/>
  <c r="J335" i="17"/>
  <c r="M266" i="17"/>
  <c r="L266" i="17"/>
  <c r="K266" i="17"/>
  <c r="J266" i="17"/>
  <c r="M321" i="17"/>
  <c r="L321" i="17"/>
  <c r="K321" i="17"/>
  <c r="J321" i="17"/>
  <c r="M245" i="17"/>
  <c r="L245" i="17"/>
  <c r="K245" i="17"/>
  <c r="J245" i="17"/>
  <c r="M324" i="17"/>
  <c r="L324" i="17"/>
  <c r="K324" i="17"/>
  <c r="J324" i="17"/>
  <c r="M257" i="17"/>
  <c r="L257" i="17"/>
  <c r="K257" i="17"/>
  <c r="J257" i="17"/>
  <c r="M227" i="17"/>
  <c r="L227" i="17"/>
  <c r="K227" i="17"/>
  <c r="J227" i="17"/>
  <c r="M343" i="17"/>
  <c r="L343" i="17"/>
  <c r="K343" i="17"/>
  <c r="J343" i="17"/>
  <c r="M218" i="17"/>
  <c r="L218" i="17"/>
  <c r="K218" i="17"/>
  <c r="J218" i="17"/>
  <c r="M237" i="17"/>
  <c r="L237" i="17"/>
  <c r="K237" i="17"/>
  <c r="J237" i="17"/>
  <c r="M296" i="17"/>
  <c r="L296" i="17"/>
  <c r="K296" i="17"/>
  <c r="J296" i="17"/>
  <c r="M243" i="17"/>
  <c r="L243" i="17"/>
  <c r="K243" i="17"/>
  <c r="J243" i="17"/>
  <c r="M269" i="17"/>
  <c r="L269" i="17"/>
  <c r="K269" i="17"/>
  <c r="J269" i="17"/>
  <c r="M284" i="17"/>
  <c r="L284" i="17"/>
  <c r="K284" i="17"/>
  <c r="J284" i="17"/>
  <c r="M209" i="17"/>
  <c r="L209" i="17"/>
  <c r="K209" i="17"/>
  <c r="J209" i="17"/>
  <c r="M117" i="17"/>
  <c r="L117" i="17"/>
  <c r="K117" i="17"/>
  <c r="J117" i="17"/>
  <c r="M310" i="17"/>
  <c r="L310" i="17"/>
  <c r="K310" i="17"/>
  <c r="J310" i="17"/>
  <c r="M193" i="17"/>
  <c r="L193" i="17"/>
  <c r="K193" i="17"/>
  <c r="J193" i="17"/>
  <c r="M80" i="17"/>
  <c r="L80" i="17"/>
  <c r="K80" i="17"/>
  <c r="J80" i="17"/>
  <c r="M307" i="17"/>
  <c r="L307" i="17"/>
  <c r="K307" i="17"/>
  <c r="J307" i="17"/>
  <c r="M288" i="17"/>
  <c r="L288" i="17"/>
  <c r="K288" i="17"/>
  <c r="J288" i="17"/>
  <c r="M351" i="17"/>
  <c r="L351" i="17"/>
  <c r="K351" i="17"/>
  <c r="J351" i="17"/>
  <c r="M256" i="17"/>
  <c r="L256" i="17"/>
  <c r="K256" i="17"/>
  <c r="J256" i="17"/>
  <c r="M350" i="17"/>
  <c r="L350" i="17"/>
  <c r="K350" i="17"/>
  <c r="J350" i="17"/>
  <c r="M254" i="17"/>
  <c r="L254" i="17"/>
  <c r="K254" i="17"/>
  <c r="J254" i="17"/>
  <c r="M232" i="17"/>
  <c r="L232" i="17"/>
  <c r="K232" i="17"/>
  <c r="J232" i="17"/>
  <c r="M72" i="17"/>
  <c r="L72" i="17"/>
  <c r="K72" i="17"/>
  <c r="J72" i="17"/>
  <c r="M317" i="17"/>
  <c r="L317" i="17"/>
  <c r="K317" i="17"/>
  <c r="J317" i="17"/>
  <c r="M346" i="17"/>
  <c r="L346" i="17"/>
  <c r="K346" i="17"/>
  <c r="J346" i="17"/>
  <c r="M305" i="17"/>
  <c r="L305" i="17"/>
  <c r="K305" i="17"/>
  <c r="J305" i="17"/>
  <c r="M327" i="17"/>
  <c r="L327" i="17"/>
  <c r="K327" i="17"/>
  <c r="J327" i="17"/>
  <c r="M287" i="17"/>
  <c r="L287" i="17"/>
  <c r="K287" i="17"/>
  <c r="J287" i="17"/>
  <c r="M304" i="17"/>
  <c r="L304" i="17"/>
  <c r="K304" i="17"/>
  <c r="J304" i="17"/>
  <c r="M290" i="17"/>
  <c r="L290" i="17"/>
  <c r="K290" i="17"/>
  <c r="J290" i="17"/>
  <c r="M300" i="17"/>
  <c r="L300" i="17"/>
  <c r="K300" i="17"/>
  <c r="J300" i="17"/>
  <c r="M316" i="17"/>
  <c r="L316" i="17"/>
  <c r="K316" i="17"/>
  <c r="J316" i="17"/>
  <c r="M265" i="17"/>
  <c r="L265" i="17"/>
  <c r="K265" i="17"/>
  <c r="J265" i="17"/>
  <c r="M272" i="17"/>
  <c r="L272" i="17"/>
  <c r="K272" i="17"/>
  <c r="J272" i="17"/>
  <c r="M301" i="17"/>
  <c r="L301" i="17"/>
  <c r="K301" i="17"/>
  <c r="J301" i="17"/>
  <c r="M334" i="17"/>
  <c r="L334" i="17"/>
  <c r="K334" i="17"/>
  <c r="J334" i="17"/>
  <c r="M233" i="17"/>
  <c r="L233" i="17"/>
  <c r="K233" i="17"/>
  <c r="J233" i="17"/>
  <c r="M184" i="17"/>
  <c r="L184" i="17"/>
  <c r="K184" i="17"/>
  <c r="J184" i="17"/>
  <c r="M250" i="17"/>
  <c r="L250" i="17"/>
  <c r="K250" i="17"/>
  <c r="J250" i="17"/>
  <c r="M282" i="17"/>
  <c r="L282" i="17"/>
  <c r="K282" i="17"/>
  <c r="J282" i="17"/>
  <c r="M271" i="17"/>
  <c r="L271" i="17"/>
  <c r="K271" i="17"/>
  <c r="J271" i="17"/>
  <c r="M186" i="17"/>
  <c r="L186" i="17"/>
  <c r="K186" i="17"/>
  <c r="J186" i="17"/>
  <c r="M110" i="17"/>
  <c r="L110" i="17"/>
  <c r="K110" i="17"/>
  <c r="J110" i="17"/>
  <c r="M261" i="17"/>
  <c r="L261" i="17"/>
  <c r="K261" i="17"/>
  <c r="J261" i="17"/>
  <c r="M154" i="17"/>
  <c r="L154" i="17"/>
  <c r="K154" i="17"/>
  <c r="J154" i="17"/>
  <c r="M289" i="17"/>
  <c r="L289" i="17"/>
  <c r="K289" i="17"/>
  <c r="J289" i="17"/>
  <c r="M228" i="17"/>
  <c r="L228" i="17"/>
  <c r="K228" i="17"/>
  <c r="J228" i="17"/>
  <c r="M144" i="17"/>
  <c r="L144" i="17"/>
  <c r="K144" i="17"/>
  <c r="J144" i="17"/>
  <c r="M82" i="17"/>
  <c r="L82" i="17"/>
  <c r="K82" i="17"/>
  <c r="J82" i="17"/>
  <c r="M214" i="17"/>
  <c r="L214" i="17"/>
  <c r="K214" i="17"/>
  <c r="J214" i="17"/>
  <c r="M219" i="17"/>
  <c r="L219" i="17"/>
  <c r="K219" i="17"/>
  <c r="J219" i="17"/>
  <c r="M291" i="17"/>
  <c r="L291" i="17"/>
  <c r="K291" i="17"/>
  <c r="J291" i="17"/>
  <c r="M125" i="17"/>
  <c r="L125" i="17"/>
  <c r="K125" i="17"/>
  <c r="J125" i="17"/>
  <c r="M225" i="17"/>
  <c r="L225" i="17"/>
  <c r="K225" i="17"/>
  <c r="J225" i="17"/>
  <c r="M279" i="17"/>
  <c r="L279" i="17"/>
  <c r="K279" i="17"/>
  <c r="J279" i="17"/>
  <c r="M142" i="17"/>
  <c r="L142" i="17"/>
  <c r="K142" i="17"/>
  <c r="J142" i="17"/>
  <c r="M150" i="17"/>
  <c r="L150" i="17"/>
  <c r="K150" i="17"/>
  <c r="J150" i="17"/>
  <c r="M270" i="17"/>
  <c r="L270" i="17"/>
  <c r="K270" i="17"/>
  <c r="J270" i="17"/>
  <c r="M201" i="17"/>
  <c r="L201" i="17"/>
  <c r="K201" i="17"/>
  <c r="J201" i="17"/>
  <c r="M106" i="17"/>
  <c r="L106" i="17"/>
  <c r="K106" i="17"/>
  <c r="J106" i="17"/>
  <c r="M222" i="17"/>
  <c r="L222" i="17"/>
  <c r="K222" i="17"/>
  <c r="J222" i="17"/>
  <c r="M267" i="17"/>
  <c r="L267" i="17"/>
  <c r="K267" i="17"/>
  <c r="J267" i="17"/>
  <c r="M242" i="17"/>
  <c r="L242" i="17"/>
  <c r="K242" i="17"/>
  <c r="J242" i="17"/>
  <c r="M251" i="17"/>
  <c r="L251" i="17"/>
  <c r="K251" i="17"/>
  <c r="J251" i="17"/>
  <c r="M240" i="17"/>
  <c r="L240" i="17"/>
  <c r="K240" i="17"/>
  <c r="J240" i="17"/>
  <c r="M195" i="17"/>
  <c r="L195" i="17"/>
  <c r="K195" i="17"/>
  <c r="J195" i="17"/>
  <c r="M263" i="17"/>
  <c r="L263" i="17"/>
  <c r="K263" i="17"/>
  <c r="J263" i="17"/>
  <c r="M259" i="17"/>
  <c r="L259" i="17"/>
  <c r="K259" i="17"/>
  <c r="J259" i="17"/>
  <c r="M135" i="17"/>
  <c r="L135" i="17"/>
  <c r="K135" i="17"/>
  <c r="J135" i="17"/>
  <c r="M208" i="17"/>
  <c r="L208" i="17"/>
  <c r="K208" i="17"/>
  <c r="J208" i="17"/>
  <c r="M199" i="17"/>
  <c r="L199" i="17"/>
  <c r="K199" i="17"/>
  <c r="J199" i="17"/>
  <c r="M205" i="17"/>
  <c r="L205" i="17"/>
  <c r="K205" i="17"/>
  <c r="J205" i="17"/>
  <c r="M97" i="17"/>
  <c r="L97" i="17"/>
  <c r="K97" i="17"/>
  <c r="J97" i="17"/>
  <c r="M303" i="17"/>
  <c r="L303" i="17"/>
  <c r="K303" i="17"/>
  <c r="J303" i="17"/>
  <c r="M241" i="17"/>
  <c r="L241" i="17"/>
  <c r="K241" i="17"/>
  <c r="J241" i="17"/>
  <c r="M276" i="17"/>
  <c r="L276" i="17"/>
  <c r="K276" i="17"/>
  <c r="J276" i="17"/>
  <c r="M244" i="17"/>
  <c r="L244" i="17"/>
  <c r="K244" i="17"/>
  <c r="J244" i="17"/>
  <c r="M264" i="17"/>
  <c r="L264" i="17"/>
  <c r="K264" i="17"/>
  <c r="J264" i="17"/>
  <c r="M234" i="17"/>
  <c r="L234" i="17"/>
  <c r="K234" i="17"/>
  <c r="J234" i="17"/>
  <c r="M101" i="17"/>
  <c r="L101" i="17"/>
  <c r="K101" i="17"/>
  <c r="J101" i="17"/>
  <c r="M183" i="17"/>
  <c r="L183" i="17"/>
  <c r="K183" i="17"/>
  <c r="J183" i="17"/>
  <c r="M100" i="17"/>
  <c r="L100" i="17"/>
  <c r="K100" i="17"/>
  <c r="J100" i="17"/>
  <c r="M194" i="17"/>
  <c r="L194" i="17"/>
  <c r="K194" i="17"/>
  <c r="J194" i="17"/>
  <c r="M167" i="17"/>
  <c r="L167" i="17"/>
  <c r="K167" i="17"/>
  <c r="J167" i="17"/>
  <c r="M137" i="17"/>
  <c r="L137" i="17"/>
  <c r="K137" i="17"/>
  <c r="J137" i="17"/>
  <c r="M92" i="17"/>
  <c r="L92" i="17"/>
  <c r="K92" i="17"/>
  <c r="J92" i="17"/>
  <c r="M204" i="17"/>
  <c r="L204" i="17"/>
  <c r="K204" i="17"/>
  <c r="J204" i="17"/>
  <c r="M215" i="17"/>
  <c r="L215" i="17"/>
  <c r="K215" i="17"/>
  <c r="J215" i="17"/>
  <c r="M171" i="17"/>
  <c r="L171" i="17"/>
  <c r="K171" i="17"/>
  <c r="J171" i="17"/>
  <c r="M252" i="17"/>
  <c r="L252" i="17"/>
  <c r="K252" i="17"/>
  <c r="J252" i="17"/>
  <c r="M128" i="17"/>
  <c r="L128" i="17"/>
  <c r="K128" i="17"/>
  <c r="J128" i="17"/>
  <c r="M177" i="17"/>
  <c r="L177" i="17"/>
  <c r="K177" i="17"/>
  <c r="J177" i="17"/>
  <c r="M174" i="17"/>
  <c r="L174" i="17"/>
  <c r="K174" i="17"/>
  <c r="J174" i="17"/>
  <c r="M95" i="17"/>
  <c r="L95" i="17"/>
  <c r="K95" i="17"/>
  <c r="J95" i="17"/>
  <c r="M185" i="17"/>
  <c r="L185" i="17"/>
  <c r="K185" i="17"/>
  <c r="J185" i="17"/>
  <c r="M163" i="17"/>
  <c r="L163" i="17"/>
  <c r="K163" i="17"/>
  <c r="J163" i="17"/>
  <c r="M231" i="17"/>
  <c r="L231" i="17"/>
  <c r="K231" i="17"/>
  <c r="J231" i="17"/>
  <c r="M118" i="17"/>
  <c r="L118" i="17"/>
  <c r="K118" i="17"/>
  <c r="J118" i="17"/>
  <c r="M87" i="17"/>
  <c r="L87" i="17"/>
  <c r="K87" i="17"/>
  <c r="J87" i="17"/>
  <c r="M176" i="17"/>
  <c r="L176" i="17"/>
  <c r="K176" i="17"/>
  <c r="J176" i="17"/>
  <c r="M173" i="17"/>
  <c r="L173" i="17"/>
  <c r="K173" i="17"/>
  <c r="J173" i="17"/>
  <c r="M148" i="17"/>
  <c r="L148" i="17"/>
  <c r="K148" i="17"/>
  <c r="J148" i="17"/>
  <c r="M164" i="17"/>
  <c r="L164" i="17"/>
  <c r="K164" i="17"/>
  <c r="J164" i="17"/>
  <c r="M175" i="17"/>
  <c r="L175" i="17"/>
  <c r="K175" i="17"/>
  <c r="J175" i="17"/>
  <c r="M274" i="17"/>
  <c r="L274" i="17"/>
  <c r="K274" i="17"/>
  <c r="J274" i="17"/>
  <c r="M187" i="17"/>
  <c r="L187" i="17"/>
  <c r="K187" i="17"/>
  <c r="J187" i="17"/>
  <c r="M191" i="17"/>
  <c r="L191" i="17"/>
  <c r="K191" i="17"/>
  <c r="J191" i="17"/>
  <c r="M206" i="17"/>
  <c r="L206" i="17"/>
  <c r="K206" i="17"/>
  <c r="J206" i="17"/>
  <c r="M200" i="17"/>
  <c r="L200" i="17"/>
  <c r="K200" i="17"/>
  <c r="J200" i="17"/>
  <c r="M188" i="17"/>
  <c r="L188" i="17"/>
  <c r="K188" i="17"/>
  <c r="J188" i="17"/>
  <c r="M153" i="17"/>
  <c r="L153" i="17"/>
  <c r="K153" i="17"/>
  <c r="J153" i="17"/>
  <c r="M66" i="17"/>
  <c r="L66" i="17"/>
  <c r="K66" i="17"/>
  <c r="J66" i="17"/>
  <c r="M249" i="17"/>
  <c r="L249" i="17"/>
  <c r="K249" i="17"/>
  <c r="J249" i="17"/>
  <c r="M108" i="17"/>
  <c r="L108" i="17"/>
  <c r="K108" i="17"/>
  <c r="J108" i="17"/>
  <c r="M169" i="17"/>
  <c r="L169" i="17"/>
  <c r="K169" i="17"/>
  <c r="J169" i="17"/>
  <c r="M168" i="17"/>
  <c r="L168" i="17"/>
  <c r="K168" i="17"/>
  <c r="J168" i="17"/>
  <c r="M91" i="17"/>
  <c r="L91" i="17"/>
  <c r="K91" i="17"/>
  <c r="J91" i="17"/>
  <c r="M93" i="17"/>
  <c r="L93" i="17"/>
  <c r="K93" i="17"/>
  <c r="J93" i="17"/>
  <c r="M229" i="17"/>
  <c r="L229" i="17"/>
  <c r="K229" i="17"/>
  <c r="J229" i="17"/>
  <c r="M134" i="17"/>
  <c r="L134" i="17"/>
  <c r="K134" i="17"/>
  <c r="J134" i="17"/>
  <c r="M189" i="17"/>
  <c r="L189" i="17"/>
  <c r="K189" i="17"/>
  <c r="J189" i="17"/>
  <c r="M207" i="17"/>
  <c r="L207" i="17"/>
  <c r="K207" i="17"/>
  <c r="J207" i="17"/>
  <c r="M203" i="17"/>
  <c r="L203" i="17"/>
  <c r="K203" i="17"/>
  <c r="J203" i="17"/>
  <c r="M138" i="17"/>
  <c r="L138" i="17"/>
  <c r="K138" i="17"/>
  <c r="J138" i="17"/>
  <c r="M157" i="17"/>
  <c r="L157" i="17"/>
  <c r="K157" i="17"/>
  <c r="J157" i="17"/>
  <c r="M156" i="17"/>
  <c r="L156" i="17"/>
  <c r="K156" i="17"/>
  <c r="J156" i="17"/>
  <c r="M120" i="17"/>
  <c r="L120" i="17"/>
  <c r="K120" i="17"/>
  <c r="J120" i="17"/>
  <c r="M220" i="17"/>
  <c r="L220" i="17"/>
  <c r="K220" i="17"/>
  <c r="J220" i="17"/>
  <c r="M152" i="17"/>
  <c r="L152" i="17"/>
  <c r="K152" i="17"/>
  <c r="J152" i="17"/>
  <c r="M160" i="17"/>
  <c r="L160" i="17"/>
  <c r="K160" i="17"/>
  <c r="J160" i="17"/>
  <c r="M112" i="17"/>
  <c r="L112" i="17"/>
  <c r="K112" i="17"/>
  <c r="J112" i="17"/>
  <c r="M122" i="17"/>
  <c r="L122" i="17"/>
  <c r="K122" i="17"/>
  <c r="J122" i="17"/>
  <c r="M212" i="17"/>
  <c r="L212" i="17"/>
  <c r="K212" i="17"/>
  <c r="J212" i="17"/>
  <c r="M103" i="17"/>
  <c r="L103" i="17"/>
  <c r="K103" i="17"/>
  <c r="J103" i="17"/>
  <c r="M198" i="17"/>
  <c r="L198" i="17"/>
  <c r="K198" i="17"/>
  <c r="J198" i="17"/>
  <c r="M165" i="17"/>
  <c r="L165" i="17"/>
  <c r="K165" i="17"/>
  <c r="J165" i="17"/>
  <c r="M230" i="17"/>
  <c r="L230" i="17"/>
  <c r="K230" i="17"/>
  <c r="J230" i="17"/>
  <c r="M159" i="17"/>
  <c r="L159" i="17"/>
  <c r="K159" i="17"/>
  <c r="J159" i="17"/>
  <c r="M130" i="17"/>
  <c r="L130" i="17"/>
  <c r="K130" i="17"/>
  <c r="J130" i="17"/>
  <c r="M211" i="17"/>
  <c r="L211" i="17"/>
  <c r="K211" i="17"/>
  <c r="J211" i="17"/>
  <c r="M280" i="17"/>
  <c r="L280" i="17"/>
  <c r="K280" i="17"/>
  <c r="J280" i="17"/>
  <c r="M210" i="17"/>
  <c r="L210" i="17"/>
  <c r="K210" i="17"/>
  <c r="J210" i="17"/>
  <c r="M143" i="17"/>
  <c r="L143" i="17"/>
  <c r="K143" i="17"/>
  <c r="J143" i="17"/>
  <c r="M109" i="17"/>
  <c r="L109" i="17"/>
  <c r="K109" i="17"/>
  <c r="J109" i="17"/>
  <c r="M196" i="17"/>
  <c r="L196" i="17"/>
  <c r="K196" i="17"/>
  <c r="J196" i="17"/>
  <c r="M116" i="17"/>
  <c r="L116" i="17"/>
  <c r="K116" i="17"/>
  <c r="J116" i="17"/>
  <c r="M70" i="17"/>
  <c r="L70" i="17"/>
  <c r="K70" i="17"/>
  <c r="J70" i="17"/>
  <c r="M96" i="17"/>
  <c r="L96" i="17"/>
  <c r="K96" i="17"/>
  <c r="J96" i="17"/>
  <c r="M124" i="17"/>
  <c r="L124" i="17"/>
  <c r="K124" i="17"/>
  <c r="J124" i="17"/>
  <c r="M197" i="17"/>
  <c r="L197" i="17"/>
  <c r="K197" i="17"/>
  <c r="J197" i="17"/>
  <c r="M79" i="17"/>
  <c r="L79" i="17"/>
  <c r="K79" i="17"/>
  <c r="J79" i="17"/>
  <c r="M181" i="17"/>
  <c r="L181" i="17"/>
  <c r="K181" i="17"/>
  <c r="J181" i="17"/>
  <c r="M126" i="17"/>
  <c r="L126" i="17"/>
  <c r="K126" i="17"/>
  <c r="J126" i="17"/>
  <c r="M113" i="17"/>
  <c r="L113" i="17"/>
  <c r="K113" i="17"/>
  <c r="J113" i="17"/>
  <c r="M278" i="17"/>
  <c r="L278" i="17"/>
  <c r="K278" i="17"/>
  <c r="J278" i="17"/>
  <c r="M132" i="17"/>
  <c r="L132" i="17"/>
  <c r="K132" i="17"/>
  <c r="J132" i="17"/>
  <c r="M121" i="17"/>
  <c r="L121" i="17"/>
  <c r="K121" i="17"/>
  <c r="J121" i="17"/>
  <c r="M151" i="17"/>
  <c r="L151" i="17"/>
  <c r="K151" i="17"/>
  <c r="J151" i="17"/>
  <c r="M77" i="17"/>
  <c r="L77" i="17"/>
  <c r="K77" i="17"/>
  <c r="J77" i="17"/>
  <c r="M139" i="17"/>
  <c r="L139" i="17"/>
  <c r="K139" i="17"/>
  <c r="J139" i="17"/>
  <c r="M99" i="17"/>
  <c r="L99" i="17"/>
  <c r="K99" i="17"/>
  <c r="J99" i="17"/>
  <c r="M155" i="17"/>
  <c r="L155" i="17"/>
  <c r="K155" i="17"/>
  <c r="J155" i="17"/>
  <c r="M149" i="17"/>
  <c r="L149" i="17"/>
  <c r="K149" i="17"/>
  <c r="J149" i="17"/>
  <c r="M180" i="17"/>
  <c r="L180" i="17"/>
  <c r="K180" i="17"/>
  <c r="J180" i="17"/>
  <c r="M172" i="17"/>
  <c r="L172" i="17"/>
  <c r="K172" i="17"/>
  <c r="J172" i="17"/>
  <c r="M47" i="17"/>
  <c r="L47" i="17"/>
  <c r="K47" i="17"/>
  <c r="J47" i="17"/>
  <c r="M170" i="17"/>
  <c r="L170" i="17"/>
  <c r="K170" i="17"/>
  <c r="J170" i="17"/>
  <c r="M136" i="17"/>
  <c r="L136" i="17"/>
  <c r="K136" i="17"/>
  <c r="J136" i="17"/>
  <c r="M119" i="17"/>
  <c r="L119" i="17"/>
  <c r="K119" i="17"/>
  <c r="J119" i="17"/>
  <c r="M161" i="17"/>
  <c r="L161" i="17"/>
  <c r="K161" i="17"/>
  <c r="J161" i="17"/>
  <c r="M141" i="17"/>
  <c r="L141" i="17"/>
  <c r="K141" i="17"/>
  <c r="J141" i="17"/>
  <c r="M71" i="17"/>
  <c r="L71" i="17"/>
  <c r="K71" i="17"/>
  <c r="J71" i="17"/>
  <c r="M49" i="17"/>
  <c r="L49" i="17"/>
  <c r="K49" i="17"/>
  <c r="J49" i="17"/>
  <c r="M129" i="17"/>
  <c r="L129" i="17"/>
  <c r="K129" i="17"/>
  <c r="J129" i="17"/>
  <c r="M86" i="17"/>
  <c r="L86" i="17"/>
  <c r="K86" i="17"/>
  <c r="J86" i="17"/>
  <c r="M76" i="17"/>
  <c r="L76" i="17"/>
  <c r="K76" i="17"/>
  <c r="J76" i="17"/>
  <c r="M158" i="17"/>
  <c r="L158" i="17"/>
  <c r="K158" i="17"/>
  <c r="J158" i="17"/>
  <c r="M58" i="17"/>
  <c r="L58" i="17"/>
  <c r="K58" i="17"/>
  <c r="J58" i="17"/>
  <c r="M63" i="17"/>
  <c r="L63" i="17"/>
  <c r="K63" i="17"/>
  <c r="J63" i="17"/>
  <c r="M133" i="17"/>
  <c r="L133" i="17"/>
  <c r="K133" i="17"/>
  <c r="J133" i="17"/>
  <c r="M98" i="17"/>
  <c r="L98" i="17"/>
  <c r="K98" i="17"/>
  <c r="J98" i="17"/>
  <c r="M145" i="17"/>
  <c r="L145" i="17"/>
  <c r="K145" i="17"/>
  <c r="J145" i="17"/>
  <c r="M104" i="17"/>
  <c r="L104" i="17"/>
  <c r="K104" i="17"/>
  <c r="J104" i="17"/>
  <c r="M90" i="17"/>
  <c r="L90" i="17"/>
  <c r="K90" i="17"/>
  <c r="J90" i="17"/>
  <c r="M115" i="17"/>
  <c r="L115" i="17"/>
  <c r="K115" i="17"/>
  <c r="J115" i="17"/>
  <c r="M89" i="17"/>
  <c r="L89" i="17"/>
  <c r="K89" i="17"/>
  <c r="J89" i="17"/>
  <c r="M127" i="17"/>
  <c r="L127" i="17"/>
  <c r="K127" i="17"/>
  <c r="J127" i="17"/>
  <c r="M131" i="17"/>
  <c r="L131" i="17"/>
  <c r="K131" i="17"/>
  <c r="J131" i="17"/>
  <c r="M56" i="17"/>
  <c r="L56" i="17"/>
  <c r="K56" i="17"/>
  <c r="J56" i="17"/>
  <c r="M67" i="17"/>
  <c r="L67" i="17"/>
  <c r="K67" i="17"/>
  <c r="J67" i="17"/>
  <c r="M60" i="17"/>
  <c r="L60" i="17"/>
  <c r="K60" i="17"/>
  <c r="J60" i="17"/>
  <c r="M78" i="17"/>
  <c r="L78" i="17"/>
  <c r="K78" i="17"/>
  <c r="J78" i="17"/>
  <c r="M88" i="17"/>
  <c r="L88" i="17"/>
  <c r="K88" i="17"/>
  <c r="J88" i="17"/>
  <c r="M51" i="17"/>
  <c r="L51" i="17"/>
  <c r="K51" i="17"/>
  <c r="J51" i="17"/>
  <c r="M102" i="17"/>
  <c r="L102" i="17"/>
  <c r="K102" i="17"/>
  <c r="J102" i="17"/>
  <c r="M85" i="17"/>
  <c r="L85" i="17"/>
  <c r="K85" i="17"/>
  <c r="J85" i="17"/>
  <c r="M53" i="17"/>
  <c r="L53" i="17"/>
  <c r="K53" i="17"/>
  <c r="J53" i="17"/>
  <c r="M111" i="17"/>
  <c r="L111" i="17"/>
  <c r="K111" i="17"/>
  <c r="J111" i="17"/>
  <c r="M38" i="17"/>
  <c r="L38" i="17"/>
  <c r="K38" i="17"/>
  <c r="J38" i="17"/>
  <c r="M41" i="17"/>
  <c r="L41" i="17"/>
  <c r="K41" i="17"/>
  <c r="J41" i="17"/>
  <c r="M84" i="17"/>
  <c r="L84" i="17"/>
  <c r="K84" i="17"/>
  <c r="J84" i="17"/>
  <c r="M59" i="17"/>
  <c r="L59" i="17"/>
  <c r="K59" i="17"/>
  <c r="J59" i="17"/>
  <c r="M54" i="17"/>
  <c r="L54" i="17"/>
  <c r="K54" i="17"/>
  <c r="J54" i="17"/>
  <c r="M83" i="17"/>
  <c r="L83" i="17"/>
  <c r="K83" i="17"/>
  <c r="J83" i="17"/>
  <c r="M94" i="17"/>
  <c r="L94" i="17"/>
  <c r="K94" i="17"/>
  <c r="J94" i="17"/>
  <c r="M147" i="17"/>
  <c r="L147" i="17"/>
  <c r="K147" i="17"/>
  <c r="J147" i="17"/>
  <c r="M61" i="17"/>
  <c r="L61" i="17"/>
  <c r="K61" i="17"/>
  <c r="J61" i="17"/>
  <c r="M45" i="17"/>
  <c r="L45" i="17"/>
  <c r="K45" i="17"/>
  <c r="J45" i="17"/>
  <c r="M35" i="17"/>
  <c r="L35" i="17"/>
  <c r="K35" i="17"/>
  <c r="J35" i="17"/>
  <c r="M107" i="17"/>
  <c r="L107" i="17"/>
  <c r="K107" i="17"/>
  <c r="J107" i="17"/>
  <c r="M69" i="17"/>
  <c r="L69" i="17"/>
  <c r="K69" i="17"/>
  <c r="J69" i="17"/>
  <c r="M114" i="17"/>
  <c r="L114" i="17"/>
  <c r="K114" i="17"/>
  <c r="J114" i="17"/>
  <c r="M74" i="17"/>
  <c r="L74" i="17"/>
  <c r="K74" i="17"/>
  <c r="J74" i="17"/>
  <c r="M73" i="17"/>
  <c r="L73" i="17"/>
  <c r="K73" i="17"/>
  <c r="J73" i="17"/>
  <c r="M34" i="17"/>
  <c r="L34" i="17"/>
  <c r="K34" i="17"/>
  <c r="J34" i="17"/>
  <c r="M65" i="17"/>
  <c r="L65" i="17"/>
  <c r="K65" i="17"/>
  <c r="J65" i="17"/>
  <c r="M52" i="17"/>
  <c r="L52" i="17"/>
  <c r="K52" i="17"/>
  <c r="J52" i="17"/>
  <c r="M75" i="17"/>
  <c r="L75" i="17"/>
  <c r="K75" i="17"/>
  <c r="J75" i="17"/>
  <c r="M29" i="17"/>
  <c r="L29" i="17"/>
  <c r="K29" i="17"/>
  <c r="J29" i="17"/>
  <c r="M55" i="17"/>
  <c r="L55" i="17"/>
  <c r="K55" i="17"/>
  <c r="J55" i="17"/>
  <c r="M81" i="17"/>
  <c r="L81" i="17"/>
  <c r="K81" i="17"/>
  <c r="J81" i="17"/>
  <c r="M68" i="17"/>
  <c r="L68" i="17"/>
  <c r="K68" i="17"/>
  <c r="J68" i="17"/>
  <c r="M33" i="17"/>
  <c r="L33" i="17"/>
  <c r="K33" i="17"/>
  <c r="J33" i="17"/>
  <c r="M40" i="17"/>
  <c r="L40" i="17"/>
  <c r="K40" i="17"/>
  <c r="J40" i="17"/>
  <c r="M28" i="17"/>
  <c r="L28" i="17"/>
  <c r="K28" i="17"/>
  <c r="J28" i="17"/>
  <c r="M25" i="17"/>
  <c r="L25" i="17"/>
  <c r="K25" i="17"/>
  <c r="J25" i="17"/>
  <c r="M64" i="17"/>
  <c r="L64" i="17"/>
  <c r="K64" i="17"/>
  <c r="J64" i="17"/>
  <c r="M57" i="17"/>
  <c r="L57" i="17"/>
  <c r="K57" i="17"/>
  <c r="J57" i="17"/>
  <c r="M46" i="17"/>
  <c r="L46" i="17"/>
  <c r="K46" i="17"/>
  <c r="J46" i="17"/>
  <c r="M48" i="17"/>
  <c r="L48" i="17"/>
  <c r="K48" i="17"/>
  <c r="J48" i="17"/>
  <c r="M44" i="17"/>
  <c r="L44" i="17"/>
  <c r="K44" i="17"/>
  <c r="J44" i="17"/>
  <c r="M31" i="17"/>
  <c r="L31" i="17"/>
  <c r="K31" i="17"/>
  <c r="J31" i="17"/>
  <c r="M36" i="17"/>
  <c r="L36" i="17"/>
  <c r="K36" i="17"/>
  <c r="J36" i="17"/>
  <c r="M17" i="17"/>
  <c r="L17" i="17"/>
  <c r="K17" i="17"/>
  <c r="J17" i="17"/>
  <c r="M26" i="17"/>
  <c r="L26" i="17"/>
  <c r="K26" i="17"/>
  <c r="J26" i="17"/>
  <c r="M19" i="17"/>
  <c r="L19" i="17"/>
  <c r="K19" i="17"/>
  <c r="J19" i="17"/>
  <c r="M20" i="17"/>
  <c r="L20" i="17"/>
  <c r="K20" i="17"/>
  <c r="J20" i="17"/>
  <c r="M27" i="17"/>
  <c r="L27" i="17"/>
  <c r="K27" i="17"/>
  <c r="J27" i="17"/>
  <c r="M43" i="17"/>
  <c r="L43" i="17"/>
  <c r="K43" i="17"/>
  <c r="J43" i="17"/>
  <c r="M37" i="17"/>
  <c r="L37" i="17"/>
  <c r="K37" i="17"/>
  <c r="J37" i="17"/>
  <c r="M39" i="17"/>
  <c r="L39" i="17"/>
  <c r="K39" i="17"/>
  <c r="J39" i="17"/>
  <c r="M32" i="17"/>
  <c r="L32" i="17"/>
  <c r="K32" i="17"/>
  <c r="J32" i="17"/>
  <c r="M30" i="17"/>
  <c r="L30" i="17"/>
  <c r="K30" i="17"/>
  <c r="J30" i="17"/>
  <c r="M62" i="17"/>
  <c r="L62" i="17"/>
  <c r="K62" i="17"/>
  <c r="J62" i="17"/>
  <c r="M42" i="17"/>
  <c r="L42" i="17"/>
  <c r="K42" i="17"/>
  <c r="J42" i="17"/>
  <c r="M18" i="17"/>
  <c r="L18" i="17"/>
  <c r="K18" i="17"/>
  <c r="J18" i="17"/>
  <c r="M23" i="17"/>
  <c r="L23" i="17"/>
  <c r="K23" i="17"/>
  <c r="J23" i="17"/>
  <c r="M14" i="17"/>
  <c r="L14" i="17"/>
  <c r="K14" i="17"/>
  <c r="J14" i="17"/>
  <c r="M16" i="17"/>
  <c r="L16" i="17"/>
  <c r="K16" i="17"/>
  <c r="J16" i="17"/>
  <c r="M50" i="17"/>
  <c r="L50" i="17"/>
  <c r="K50" i="17"/>
  <c r="J50" i="17"/>
  <c r="M13" i="17"/>
  <c r="L13" i="17"/>
  <c r="K13" i="17"/>
  <c r="J13" i="17"/>
  <c r="M24" i="17"/>
  <c r="L24" i="17"/>
  <c r="K24" i="17"/>
  <c r="J24" i="17"/>
  <c r="M12" i="17"/>
  <c r="L12" i="17"/>
  <c r="K12" i="17"/>
  <c r="J12" i="17"/>
  <c r="M15" i="17"/>
  <c r="L15" i="17"/>
  <c r="K15" i="17"/>
  <c r="J15" i="17"/>
  <c r="M11" i="17"/>
  <c r="L11" i="17"/>
  <c r="K11" i="17"/>
  <c r="J11" i="17"/>
  <c r="M7" i="17"/>
  <c r="L7" i="17"/>
  <c r="K7" i="17"/>
  <c r="J7" i="17"/>
  <c r="M10" i="17"/>
  <c r="L10" i="17"/>
  <c r="K10" i="17"/>
  <c r="J10" i="17"/>
  <c r="M22" i="17"/>
  <c r="L22" i="17"/>
  <c r="K22" i="17"/>
  <c r="J22" i="17"/>
  <c r="M9" i="17"/>
  <c r="L9" i="17"/>
  <c r="K9" i="17"/>
  <c r="J9" i="17"/>
  <c r="M21" i="17"/>
  <c r="L21" i="17"/>
  <c r="K21" i="17"/>
  <c r="J21" i="17"/>
  <c r="M8" i="17"/>
  <c r="L8" i="17"/>
  <c r="K8" i="17"/>
  <c r="J8" i="17"/>
  <c r="M4" i="17"/>
  <c r="R4" i="17" s="1"/>
  <c r="L4" i="17"/>
  <c r="K4" i="17"/>
  <c r="J4" i="17"/>
  <c r="M5" i="17"/>
  <c r="L5" i="17"/>
  <c r="K5" i="17"/>
  <c r="J5" i="17"/>
  <c r="M6" i="17"/>
  <c r="L6" i="17"/>
  <c r="K6" i="17"/>
  <c r="J6" i="17"/>
  <c r="H603" i="17"/>
  <c r="G603" i="17"/>
  <c r="H602" i="17"/>
  <c r="G602" i="17"/>
  <c r="H601" i="17"/>
  <c r="G601" i="17"/>
  <c r="H599" i="17"/>
  <c r="G599" i="17"/>
  <c r="H600" i="17"/>
  <c r="G600" i="17"/>
  <c r="H598" i="17"/>
  <c r="G598" i="17"/>
  <c r="H597" i="17"/>
  <c r="G597" i="17"/>
  <c r="H590" i="17"/>
  <c r="G590" i="17"/>
  <c r="H594" i="17"/>
  <c r="G594" i="17"/>
  <c r="H581" i="17"/>
  <c r="G581" i="17"/>
  <c r="H593" i="17"/>
  <c r="G593" i="17"/>
  <c r="H596" i="17"/>
  <c r="G596" i="17"/>
  <c r="H589" i="17"/>
  <c r="G589" i="17"/>
  <c r="H527" i="17"/>
  <c r="G527" i="17"/>
  <c r="H587" i="17"/>
  <c r="G587" i="17"/>
  <c r="H595" i="17"/>
  <c r="G595" i="17"/>
  <c r="H588" i="17"/>
  <c r="G588" i="17"/>
  <c r="H559" i="17"/>
  <c r="G559" i="17"/>
  <c r="H592" i="17"/>
  <c r="G592" i="17"/>
  <c r="H591" i="17"/>
  <c r="G591" i="17"/>
  <c r="H558" i="17"/>
  <c r="G558" i="17"/>
  <c r="H586" i="17"/>
  <c r="G586" i="17"/>
  <c r="H578" i="17"/>
  <c r="G578" i="17"/>
  <c r="H564" i="17"/>
  <c r="G564" i="17"/>
  <c r="H567" i="17"/>
  <c r="G567" i="17"/>
  <c r="H498" i="17"/>
  <c r="G498" i="17"/>
  <c r="H580" i="17"/>
  <c r="G580" i="17"/>
  <c r="H526" i="17"/>
  <c r="G526" i="17"/>
  <c r="H525" i="17"/>
  <c r="G525" i="17"/>
  <c r="H571" i="17"/>
  <c r="G571" i="17"/>
  <c r="H557" i="17"/>
  <c r="G557" i="17"/>
  <c r="H585" i="17"/>
  <c r="G585" i="17"/>
  <c r="H577" i="17"/>
  <c r="G577" i="17"/>
  <c r="H576" i="17"/>
  <c r="G576" i="17"/>
  <c r="H573" i="17"/>
  <c r="G573" i="17"/>
  <c r="H582" i="17"/>
  <c r="G582" i="17"/>
  <c r="H563" i="17"/>
  <c r="G563" i="17"/>
  <c r="H584" i="17"/>
  <c r="G584" i="17"/>
  <c r="H569" i="17"/>
  <c r="G569" i="17"/>
  <c r="H540" i="17"/>
  <c r="G540" i="17"/>
  <c r="H574" i="17"/>
  <c r="G574" i="17"/>
  <c r="H560" i="17"/>
  <c r="G560" i="17"/>
  <c r="H554" i="17"/>
  <c r="G554" i="17"/>
  <c r="H579" i="17"/>
  <c r="G579" i="17"/>
  <c r="H550" i="17"/>
  <c r="G550" i="17"/>
  <c r="H524" i="17"/>
  <c r="G524" i="17"/>
  <c r="H544" i="17"/>
  <c r="G544" i="17"/>
  <c r="H562" i="17"/>
  <c r="G562" i="17"/>
  <c r="H556" i="17"/>
  <c r="G556" i="17"/>
  <c r="H583" i="17"/>
  <c r="G583" i="17"/>
  <c r="H533" i="17"/>
  <c r="G533" i="17"/>
  <c r="H568" i="17"/>
  <c r="G568" i="17"/>
  <c r="H500" i="17"/>
  <c r="G500" i="17"/>
  <c r="H520" i="17"/>
  <c r="G520" i="17"/>
  <c r="H566" i="17"/>
  <c r="G566" i="17"/>
  <c r="H275" i="17"/>
  <c r="G275" i="17"/>
  <c r="H537" i="17"/>
  <c r="G537" i="17"/>
  <c r="H463" i="17"/>
  <c r="G463" i="17"/>
  <c r="H572" i="17"/>
  <c r="G572" i="17"/>
  <c r="H565" i="17"/>
  <c r="G565" i="17"/>
  <c r="H516" i="17"/>
  <c r="G516" i="17"/>
  <c r="H440" i="17"/>
  <c r="G440" i="17"/>
  <c r="H542" i="17"/>
  <c r="G542" i="17"/>
  <c r="H555" i="17"/>
  <c r="G555" i="17"/>
  <c r="H570" i="17"/>
  <c r="G570" i="17"/>
  <c r="H437" i="17"/>
  <c r="G437" i="17"/>
  <c r="H575" i="17"/>
  <c r="G575" i="17"/>
  <c r="H532" i="17"/>
  <c r="G532" i="17"/>
  <c r="H547" i="17"/>
  <c r="G547" i="17"/>
  <c r="H490" i="17"/>
  <c r="G490" i="17"/>
  <c r="H535" i="17"/>
  <c r="G535" i="17"/>
  <c r="H553" i="17"/>
  <c r="G553" i="17"/>
  <c r="H469" i="17"/>
  <c r="G469" i="17"/>
  <c r="H549" i="17"/>
  <c r="G549" i="17"/>
  <c r="H415" i="17"/>
  <c r="G415" i="17"/>
  <c r="H543" i="17"/>
  <c r="G543" i="17"/>
  <c r="H548" i="17"/>
  <c r="G548" i="17"/>
  <c r="H495" i="17"/>
  <c r="G495" i="17"/>
  <c r="H441" i="17"/>
  <c r="G441" i="17"/>
  <c r="H489" i="17"/>
  <c r="G489" i="17"/>
  <c r="H400" i="17"/>
  <c r="G400" i="17"/>
  <c r="H493" i="17"/>
  <c r="G493" i="17"/>
  <c r="H353" i="17"/>
  <c r="G353" i="17"/>
  <c r="H561" i="17"/>
  <c r="G561" i="17"/>
  <c r="H521" i="17"/>
  <c r="G521" i="17"/>
  <c r="H522" i="17"/>
  <c r="G522" i="17"/>
  <c r="H412" i="17"/>
  <c r="G412" i="17"/>
  <c r="H529" i="17"/>
  <c r="G529" i="17"/>
  <c r="H538" i="17"/>
  <c r="G538" i="17"/>
  <c r="H545" i="17"/>
  <c r="G545" i="17"/>
  <c r="H494" i="17"/>
  <c r="G494" i="17"/>
  <c r="H461" i="17"/>
  <c r="G461" i="17"/>
  <c r="H468" i="17"/>
  <c r="G468" i="17"/>
  <c r="H504" i="17"/>
  <c r="G504" i="17"/>
  <c r="H378" i="17"/>
  <c r="G378" i="17"/>
  <c r="H523" i="17"/>
  <c r="G523" i="17"/>
  <c r="H501" i="17"/>
  <c r="G501" i="17"/>
  <c r="H530" i="17"/>
  <c r="G530" i="17"/>
  <c r="H481" i="17"/>
  <c r="G481" i="17"/>
  <c r="H432" i="17"/>
  <c r="G432" i="17"/>
  <c r="H396" i="17"/>
  <c r="G396" i="17"/>
  <c r="H536" i="17"/>
  <c r="G536" i="17"/>
  <c r="H496" i="17"/>
  <c r="G496" i="17"/>
  <c r="H505" i="17"/>
  <c r="G505" i="17"/>
  <c r="H511" i="17"/>
  <c r="G511" i="17"/>
  <c r="H428" i="17"/>
  <c r="G428" i="17"/>
  <c r="H223" i="17"/>
  <c r="G223" i="17"/>
  <c r="H467" i="17"/>
  <c r="G467" i="17"/>
  <c r="H534" i="17"/>
  <c r="G534" i="17"/>
  <c r="H455" i="17"/>
  <c r="G455" i="17"/>
  <c r="H519" i="17"/>
  <c r="G519" i="17"/>
  <c r="H413" i="17"/>
  <c r="G413" i="17"/>
  <c r="H488" i="17"/>
  <c r="G488" i="17"/>
  <c r="H539" i="17"/>
  <c r="G539" i="17"/>
  <c r="H445" i="17"/>
  <c r="G445" i="17"/>
  <c r="H512" i="17"/>
  <c r="G512" i="17"/>
  <c r="H506" i="17"/>
  <c r="G506" i="17"/>
  <c r="H551" i="17"/>
  <c r="G551" i="17"/>
  <c r="H423" i="17"/>
  <c r="G423" i="17"/>
  <c r="H497" i="17"/>
  <c r="G497" i="17"/>
  <c r="H456" i="17"/>
  <c r="G456" i="17"/>
  <c r="H486" i="17"/>
  <c r="G486" i="17"/>
  <c r="H485" i="17"/>
  <c r="G485" i="17"/>
  <c r="H541" i="17"/>
  <c r="G541" i="17"/>
  <c r="H448" i="17"/>
  <c r="G448" i="17"/>
  <c r="H492" i="17"/>
  <c r="G492" i="17"/>
  <c r="H517" i="17"/>
  <c r="G517" i="17"/>
  <c r="H552" i="17"/>
  <c r="G552" i="17"/>
  <c r="H515" i="17"/>
  <c r="G515" i="17"/>
  <c r="H531" i="17"/>
  <c r="G531" i="17"/>
  <c r="H546" i="17"/>
  <c r="G546" i="17"/>
  <c r="H403" i="17"/>
  <c r="G403" i="17"/>
  <c r="H462" i="17"/>
  <c r="G462" i="17"/>
  <c r="H442" i="17"/>
  <c r="G442" i="17"/>
  <c r="H381" i="17"/>
  <c r="G381" i="17"/>
  <c r="H376" i="17"/>
  <c r="G376" i="17"/>
  <c r="H333" i="17"/>
  <c r="G333" i="17"/>
  <c r="H479" i="17"/>
  <c r="G479" i="17"/>
  <c r="H459" i="17"/>
  <c r="G459" i="17"/>
  <c r="H509" i="17"/>
  <c r="G509" i="17"/>
  <c r="H446" i="17"/>
  <c r="G446" i="17"/>
  <c r="H465" i="17"/>
  <c r="G465" i="17"/>
  <c r="H508" i="17"/>
  <c r="G508" i="17"/>
  <c r="H483" i="17"/>
  <c r="G483" i="17"/>
  <c r="H499" i="17"/>
  <c r="G499" i="17"/>
  <c r="H513" i="17"/>
  <c r="G513" i="17"/>
  <c r="H491" i="17"/>
  <c r="G491" i="17"/>
  <c r="H473" i="17"/>
  <c r="G473" i="17"/>
  <c r="H528" i="17"/>
  <c r="G528" i="17"/>
  <c r="H338" i="17"/>
  <c r="G338" i="17"/>
  <c r="H417" i="17"/>
  <c r="G417" i="17"/>
  <c r="H449" i="17"/>
  <c r="G449" i="17"/>
  <c r="H510" i="17"/>
  <c r="G510" i="17"/>
  <c r="H476" i="17"/>
  <c r="G476" i="17"/>
  <c r="H454" i="17"/>
  <c r="G454" i="17"/>
  <c r="H452" i="17"/>
  <c r="G452" i="17"/>
  <c r="H444" i="17"/>
  <c r="G444" i="17"/>
  <c r="H419" i="17"/>
  <c r="G419" i="17"/>
  <c r="H329" i="17"/>
  <c r="G329" i="17"/>
  <c r="H409" i="17"/>
  <c r="G409" i="17"/>
  <c r="H380" i="17"/>
  <c r="G380" i="17"/>
  <c r="H414" i="17"/>
  <c r="G414" i="17"/>
  <c r="H484" i="17"/>
  <c r="G484" i="17"/>
  <c r="H385" i="17"/>
  <c r="G385" i="17"/>
  <c r="H458" i="17"/>
  <c r="G458" i="17"/>
  <c r="H514" i="17"/>
  <c r="G514" i="17"/>
  <c r="H389" i="17"/>
  <c r="G389" i="17"/>
  <c r="H313" i="17"/>
  <c r="G313" i="17"/>
  <c r="H299" i="17"/>
  <c r="G299" i="17"/>
  <c r="H482" i="17"/>
  <c r="G482" i="17"/>
  <c r="H507" i="17"/>
  <c r="G507" i="17"/>
  <c r="H368" i="17"/>
  <c r="G368" i="17"/>
  <c r="H443" i="17"/>
  <c r="G443" i="17"/>
  <c r="H472" i="17"/>
  <c r="G472" i="17"/>
  <c r="H471" i="17"/>
  <c r="G471" i="17"/>
  <c r="H470" i="17"/>
  <c r="G470" i="17"/>
  <c r="H364" i="17"/>
  <c r="G364" i="17"/>
  <c r="H460" i="17"/>
  <c r="G460" i="17"/>
  <c r="H354" i="17"/>
  <c r="G354" i="17"/>
  <c r="H478" i="17"/>
  <c r="G478" i="17"/>
  <c r="H477" i="17"/>
  <c r="G477" i="17"/>
  <c r="H502" i="17"/>
  <c r="G502" i="17"/>
  <c r="H518" i="17"/>
  <c r="G518" i="17"/>
  <c r="H453" i="17"/>
  <c r="G453" i="17"/>
  <c r="H178" i="17"/>
  <c r="G178" i="17"/>
  <c r="H487" i="17"/>
  <c r="G487" i="17"/>
  <c r="H474" i="17"/>
  <c r="G474" i="17"/>
  <c r="H434" i="17"/>
  <c r="G434" i="17"/>
  <c r="H405" i="17"/>
  <c r="G405" i="17"/>
  <c r="H372" i="17"/>
  <c r="G372" i="17"/>
  <c r="H421" i="17"/>
  <c r="G421" i="17"/>
  <c r="H397" i="17"/>
  <c r="G397" i="17"/>
  <c r="H394" i="17"/>
  <c r="G394" i="17"/>
  <c r="H416" i="17"/>
  <c r="G416" i="17"/>
  <c r="H401" i="17"/>
  <c r="G401" i="17"/>
  <c r="H408" i="17"/>
  <c r="G408" i="17"/>
  <c r="H427" i="17"/>
  <c r="G427" i="17"/>
  <c r="H439" i="17"/>
  <c r="G439" i="17"/>
  <c r="H503" i="17"/>
  <c r="G503" i="17"/>
  <c r="H447" i="17"/>
  <c r="G447" i="17"/>
  <c r="H390" i="17"/>
  <c r="G390" i="17"/>
  <c r="H464" i="17"/>
  <c r="G464" i="17"/>
  <c r="H475" i="17"/>
  <c r="G475" i="17"/>
  <c r="H424" i="17"/>
  <c r="G424" i="17"/>
  <c r="H388" i="17"/>
  <c r="G388" i="17"/>
  <c r="H383" i="17"/>
  <c r="G383" i="17"/>
  <c r="H294" i="17"/>
  <c r="G294" i="17"/>
  <c r="H431" i="17"/>
  <c r="G431" i="17"/>
  <c r="H457" i="17"/>
  <c r="G457" i="17"/>
  <c r="H418" i="17"/>
  <c r="G418" i="17"/>
  <c r="H410" i="17"/>
  <c r="G410" i="17"/>
  <c r="H480" i="17"/>
  <c r="G480" i="17"/>
  <c r="H382" i="17"/>
  <c r="G382" i="17"/>
  <c r="H318" i="17"/>
  <c r="G318" i="17"/>
  <c r="H430" i="17"/>
  <c r="G430" i="17"/>
  <c r="H429" i="17"/>
  <c r="G429" i="17"/>
  <c r="H236" i="17"/>
  <c r="G236" i="17"/>
  <c r="H367" i="17"/>
  <c r="G367" i="17"/>
  <c r="H466" i="17"/>
  <c r="G466" i="17"/>
  <c r="H345" i="17"/>
  <c r="G345" i="17"/>
  <c r="H451" i="17"/>
  <c r="G451" i="17"/>
  <c r="H450" i="17"/>
  <c r="G450" i="17"/>
  <c r="H406" i="17"/>
  <c r="G406" i="17"/>
  <c r="H384" i="17"/>
  <c r="G384" i="17"/>
  <c r="H404" i="17"/>
  <c r="G404" i="17"/>
  <c r="H373" i="17"/>
  <c r="G373" i="17"/>
  <c r="H387" i="17"/>
  <c r="G387" i="17"/>
  <c r="H411" i="17"/>
  <c r="G411" i="17"/>
  <c r="H407" i="17"/>
  <c r="G407" i="17"/>
  <c r="H426" i="17"/>
  <c r="G426" i="17"/>
  <c r="H399" i="17"/>
  <c r="G399" i="17"/>
  <c r="H332" i="17"/>
  <c r="G332" i="17"/>
  <c r="H392" i="17"/>
  <c r="G392" i="17"/>
  <c r="H391" i="17"/>
  <c r="G391" i="17"/>
  <c r="H436" i="17"/>
  <c r="G436" i="17"/>
  <c r="H213" i="17"/>
  <c r="G213" i="17"/>
  <c r="H369" i="17"/>
  <c r="G369" i="17"/>
  <c r="H277" i="17"/>
  <c r="G277" i="17"/>
  <c r="H239" i="17"/>
  <c r="G239" i="17"/>
  <c r="H339" i="17"/>
  <c r="G339" i="17"/>
  <c r="H422" i="17"/>
  <c r="G422" i="17"/>
  <c r="H433" i="17"/>
  <c r="G433" i="17"/>
  <c r="H238" i="17"/>
  <c r="G238" i="17"/>
  <c r="H395" i="17"/>
  <c r="G395" i="17"/>
  <c r="H402" i="17"/>
  <c r="G402" i="17"/>
  <c r="H312" i="17"/>
  <c r="G312" i="17"/>
  <c r="H253" i="17"/>
  <c r="G253" i="17"/>
  <c r="H366" i="17"/>
  <c r="G366" i="17"/>
  <c r="H370" i="17"/>
  <c r="G370" i="17"/>
  <c r="H398" i="17"/>
  <c r="G398" i="17"/>
  <c r="H326" i="17"/>
  <c r="G326" i="17"/>
  <c r="H325" i="17"/>
  <c r="G325" i="17"/>
  <c r="H360" i="17"/>
  <c r="G360" i="17"/>
  <c r="H182" i="17"/>
  <c r="G182" i="17"/>
  <c r="H162" i="17"/>
  <c r="G162" i="17"/>
  <c r="H292" i="17"/>
  <c r="G292" i="17"/>
  <c r="H352" i="17"/>
  <c r="G352" i="17"/>
  <c r="H320" i="17"/>
  <c r="G320" i="17"/>
  <c r="H286" i="17"/>
  <c r="G286" i="17"/>
  <c r="H226" i="17"/>
  <c r="G226" i="17"/>
  <c r="H420" i="17"/>
  <c r="G420" i="17"/>
  <c r="H302" i="17"/>
  <c r="G302" i="17"/>
  <c r="H309" i="17"/>
  <c r="G309" i="17"/>
  <c r="H319" i="17"/>
  <c r="G319" i="17"/>
  <c r="H337" i="17"/>
  <c r="G337" i="17"/>
  <c r="H330" i="17"/>
  <c r="G330" i="17"/>
  <c r="H435" i="17"/>
  <c r="G435" i="17"/>
  <c r="H192" i="17"/>
  <c r="G192" i="17"/>
  <c r="H179" i="17"/>
  <c r="G179" i="17"/>
  <c r="H347" i="17"/>
  <c r="G347" i="17"/>
  <c r="H425" i="17"/>
  <c r="G425" i="17"/>
  <c r="H166" i="17"/>
  <c r="G166" i="17"/>
  <c r="H273" i="17"/>
  <c r="G273" i="17"/>
  <c r="H355" i="17"/>
  <c r="G355" i="17"/>
  <c r="H323" i="17"/>
  <c r="G323" i="17"/>
  <c r="H328" i="17"/>
  <c r="G328" i="17"/>
  <c r="H377" i="17"/>
  <c r="G377" i="17"/>
  <c r="H123" i="17"/>
  <c r="G123" i="17"/>
  <c r="H342" i="17"/>
  <c r="G342" i="17"/>
  <c r="H341" i="17"/>
  <c r="G341" i="17"/>
  <c r="H371" i="17"/>
  <c r="G371" i="17"/>
  <c r="H379" i="17"/>
  <c r="G379" i="17"/>
  <c r="H258" i="17"/>
  <c r="G258" i="17"/>
  <c r="H311" i="17"/>
  <c r="G311" i="17"/>
  <c r="H438" i="17"/>
  <c r="G438" i="17"/>
  <c r="H386" i="17"/>
  <c r="G386" i="17"/>
  <c r="H393" i="17"/>
  <c r="G393" i="17"/>
  <c r="H349" i="17"/>
  <c r="G349" i="17"/>
  <c r="H293" i="17"/>
  <c r="G293" i="17"/>
  <c r="H361" i="17"/>
  <c r="G361" i="17"/>
  <c r="H358" i="17"/>
  <c r="G358" i="17"/>
  <c r="H315" i="17"/>
  <c r="G315" i="17"/>
  <c r="H298" i="17"/>
  <c r="G298" i="17"/>
  <c r="H374" i="17"/>
  <c r="G374" i="17"/>
  <c r="H344" i="17"/>
  <c r="G344" i="17"/>
  <c r="H295" i="17"/>
  <c r="G295" i="17"/>
  <c r="H283" i="17"/>
  <c r="G283" i="17"/>
  <c r="H248" i="17"/>
  <c r="G248" i="17"/>
  <c r="H285" i="17"/>
  <c r="G285" i="17"/>
  <c r="H281" i="17"/>
  <c r="G281" i="17"/>
  <c r="H105" i="17"/>
  <c r="G105" i="17"/>
  <c r="H331" i="17"/>
  <c r="G331" i="17"/>
  <c r="H340" i="17"/>
  <c r="G340" i="17"/>
  <c r="H336" i="17"/>
  <c r="G336" i="17"/>
  <c r="H314" i="17"/>
  <c r="G314" i="17"/>
  <c r="H262" i="17"/>
  <c r="G262" i="17"/>
  <c r="H357" i="17"/>
  <c r="G357" i="17"/>
  <c r="H375" i="17"/>
  <c r="G375" i="17"/>
  <c r="H359" i="17"/>
  <c r="G359" i="17"/>
  <c r="H221" i="17"/>
  <c r="G221" i="17"/>
  <c r="H217" i="17"/>
  <c r="G217" i="17"/>
  <c r="H224" i="17"/>
  <c r="G224" i="17"/>
  <c r="H268" i="17"/>
  <c r="G268" i="17"/>
  <c r="H363" i="17"/>
  <c r="G363" i="17"/>
  <c r="H306" i="17"/>
  <c r="G306" i="17"/>
  <c r="H362" i="17"/>
  <c r="G362" i="17"/>
  <c r="H247" i="17"/>
  <c r="G247" i="17"/>
  <c r="H308" i="17"/>
  <c r="G308" i="17"/>
  <c r="H365" i="17"/>
  <c r="G365" i="17"/>
  <c r="H146" i="17"/>
  <c r="G146" i="17"/>
  <c r="H260" i="17"/>
  <c r="G260" i="17"/>
  <c r="H190" i="17"/>
  <c r="G190" i="17"/>
  <c r="H202" i="17"/>
  <c r="G202" i="17"/>
  <c r="H235" i="17"/>
  <c r="G235" i="17"/>
  <c r="H216" i="17"/>
  <c r="G216" i="17"/>
  <c r="H356" i="17"/>
  <c r="G356" i="17"/>
  <c r="H297" i="17"/>
  <c r="G297" i="17"/>
  <c r="H322" i="17"/>
  <c r="G322" i="17"/>
  <c r="H255" i="17"/>
  <c r="G255" i="17"/>
  <c r="H140" i="17"/>
  <c r="G140" i="17"/>
  <c r="H246" i="17"/>
  <c r="G246" i="17"/>
  <c r="H348" i="17"/>
  <c r="G348" i="17"/>
  <c r="H335" i="17"/>
  <c r="G335" i="17"/>
  <c r="H266" i="17"/>
  <c r="G266" i="17"/>
  <c r="H321" i="17"/>
  <c r="G321" i="17"/>
  <c r="H245" i="17"/>
  <c r="G245" i="17"/>
  <c r="H324" i="17"/>
  <c r="G324" i="17"/>
  <c r="H257" i="17"/>
  <c r="G257" i="17"/>
  <c r="H227" i="17"/>
  <c r="G227" i="17"/>
  <c r="H343" i="17"/>
  <c r="G343" i="17"/>
  <c r="H218" i="17"/>
  <c r="G218" i="17"/>
  <c r="H237" i="17"/>
  <c r="G237" i="17"/>
  <c r="H296" i="17"/>
  <c r="G296" i="17"/>
  <c r="H243" i="17"/>
  <c r="G243" i="17"/>
  <c r="H269" i="17"/>
  <c r="G269" i="17"/>
  <c r="H284" i="17"/>
  <c r="G284" i="17"/>
  <c r="H209" i="17"/>
  <c r="G209" i="17"/>
  <c r="H117" i="17"/>
  <c r="G117" i="17"/>
  <c r="H310" i="17"/>
  <c r="G310" i="17"/>
  <c r="H193" i="17"/>
  <c r="G193" i="17"/>
  <c r="H80" i="17"/>
  <c r="G80" i="17"/>
  <c r="H307" i="17"/>
  <c r="G307" i="17"/>
  <c r="H288" i="17"/>
  <c r="G288" i="17"/>
  <c r="H351" i="17"/>
  <c r="G351" i="17"/>
  <c r="H256" i="17"/>
  <c r="G256" i="17"/>
  <c r="H350" i="17"/>
  <c r="G350" i="17"/>
  <c r="H254" i="17"/>
  <c r="G254" i="17"/>
  <c r="H232" i="17"/>
  <c r="G232" i="17"/>
  <c r="H72" i="17"/>
  <c r="G72" i="17"/>
  <c r="H317" i="17"/>
  <c r="G317" i="17"/>
  <c r="H346" i="17"/>
  <c r="G346" i="17"/>
  <c r="H305" i="17"/>
  <c r="G305" i="17"/>
  <c r="H327" i="17"/>
  <c r="G327" i="17"/>
  <c r="H287" i="17"/>
  <c r="G287" i="17"/>
  <c r="H304" i="17"/>
  <c r="G304" i="17"/>
  <c r="H290" i="17"/>
  <c r="G290" i="17"/>
  <c r="H300" i="17"/>
  <c r="G300" i="17"/>
  <c r="H316" i="17"/>
  <c r="G316" i="17"/>
  <c r="H265" i="17"/>
  <c r="G265" i="17"/>
  <c r="H272" i="17"/>
  <c r="G272" i="17"/>
  <c r="H301" i="17"/>
  <c r="G301" i="17"/>
  <c r="H334" i="17"/>
  <c r="G334" i="17"/>
  <c r="H233" i="17"/>
  <c r="G233" i="17"/>
  <c r="H184" i="17"/>
  <c r="G184" i="17"/>
  <c r="H250" i="17"/>
  <c r="G250" i="17"/>
  <c r="H282" i="17"/>
  <c r="G282" i="17"/>
  <c r="H271" i="17"/>
  <c r="G271" i="17"/>
  <c r="H186" i="17"/>
  <c r="G186" i="17"/>
  <c r="H110" i="17"/>
  <c r="G110" i="17"/>
  <c r="H261" i="17"/>
  <c r="G261" i="17"/>
  <c r="H154" i="17"/>
  <c r="G154" i="17"/>
  <c r="H289" i="17"/>
  <c r="G289" i="17"/>
  <c r="H228" i="17"/>
  <c r="G228" i="17"/>
  <c r="H144" i="17"/>
  <c r="G144" i="17"/>
  <c r="H82" i="17"/>
  <c r="G82" i="17"/>
  <c r="H214" i="17"/>
  <c r="G214" i="17"/>
  <c r="H219" i="17"/>
  <c r="G219" i="17"/>
  <c r="H291" i="17"/>
  <c r="G291" i="17"/>
  <c r="H125" i="17"/>
  <c r="G125" i="17"/>
  <c r="H225" i="17"/>
  <c r="G225" i="17"/>
  <c r="H279" i="17"/>
  <c r="G279" i="17"/>
  <c r="H142" i="17"/>
  <c r="G142" i="17"/>
  <c r="H150" i="17"/>
  <c r="G150" i="17"/>
  <c r="H270" i="17"/>
  <c r="G270" i="17"/>
  <c r="H201" i="17"/>
  <c r="G201" i="17"/>
  <c r="H106" i="17"/>
  <c r="G106" i="17"/>
  <c r="H222" i="17"/>
  <c r="G222" i="17"/>
  <c r="H267" i="17"/>
  <c r="G267" i="17"/>
  <c r="H242" i="17"/>
  <c r="G242" i="17"/>
  <c r="H251" i="17"/>
  <c r="G251" i="17"/>
  <c r="H240" i="17"/>
  <c r="G240" i="17"/>
  <c r="H195" i="17"/>
  <c r="G195" i="17"/>
  <c r="H263" i="17"/>
  <c r="G263" i="17"/>
  <c r="H259" i="17"/>
  <c r="G259" i="17"/>
  <c r="H135" i="17"/>
  <c r="G135" i="17"/>
  <c r="H208" i="17"/>
  <c r="G208" i="17"/>
  <c r="H199" i="17"/>
  <c r="G199" i="17"/>
  <c r="H205" i="17"/>
  <c r="G205" i="17"/>
  <c r="H97" i="17"/>
  <c r="G97" i="17"/>
  <c r="H303" i="17"/>
  <c r="G303" i="17"/>
  <c r="H241" i="17"/>
  <c r="G241" i="17"/>
  <c r="H276" i="17"/>
  <c r="G276" i="17"/>
  <c r="H244" i="17"/>
  <c r="G244" i="17"/>
  <c r="H264" i="17"/>
  <c r="G264" i="17"/>
  <c r="H234" i="17"/>
  <c r="G234" i="17"/>
  <c r="H101" i="17"/>
  <c r="G101" i="17"/>
  <c r="H183" i="17"/>
  <c r="G183" i="17"/>
  <c r="H100" i="17"/>
  <c r="G100" i="17"/>
  <c r="H194" i="17"/>
  <c r="G194" i="17"/>
  <c r="H167" i="17"/>
  <c r="G167" i="17"/>
  <c r="H137" i="17"/>
  <c r="G137" i="17"/>
  <c r="H92" i="17"/>
  <c r="G92" i="17"/>
  <c r="H204" i="17"/>
  <c r="G204" i="17"/>
  <c r="H215" i="17"/>
  <c r="G215" i="17"/>
  <c r="H171" i="17"/>
  <c r="G171" i="17"/>
  <c r="H252" i="17"/>
  <c r="G252" i="17"/>
  <c r="H128" i="17"/>
  <c r="G128" i="17"/>
  <c r="H177" i="17"/>
  <c r="G177" i="17"/>
  <c r="H174" i="17"/>
  <c r="G174" i="17"/>
  <c r="H95" i="17"/>
  <c r="G95" i="17"/>
  <c r="H185" i="17"/>
  <c r="G185" i="17"/>
  <c r="H163" i="17"/>
  <c r="G163" i="17"/>
  <c r="H231" i="17"/>
  <c r="G231" i="17"/>
  <c r="H118" i="17"/>
  <c r="G118" i="17"/>
  <c r="H87" i="17"/>
  <c r="G87" i="17"/>
  <c r="H176" i="17"/>
  <c r="G176" i="17"/>
  <c r="H173" i="17"/>
  <c r="G173" i="17"/>
  <c r="H148" i="17"/>
  <c r="G148" i="17"/>
  <c r="H164" i="17"/>
  <c r="G164" i="17"/>
  <c r="H175" i="17"/>
  <c r="G175" i="17"/>
  <c r="H274" i="17"/>
  <c r="G274" i="17"/>
  <c r="H187" i="17"/>
  <c r="G187" i="17"/>
  <c r="H191" i="17"/>
  <c r="G191" i="17"/>
  <c r="H206" i="17"/>
  <c r="G206" i="17"/>
  <c r="H200" i="17"/>
  <c r="G200" i="17"/>
  <c r="H188" i="17"/>
  <c r="G188" i="17"/>
  <c r="H153" i="17"/>
  <c r="G153" i="17"/>
  <c r="H66" i="17"/>
  <c r="G66" i="17"/>
  <c r="H249" i="17"/>
  <c r="G249" i="17"/>
  <c r="H108" i="17"/>
  <c r="G108" i="17"/>
  <c r="H169" i="17"/>
  <c r="G169" i="17"/>
  <c r="H168" i="17"/>
  <c r="G168" i="17"/>
  <c r="H91" i="17"/>
  <c r="G91" i="17"/>
  <c r="H93" i="17"/>
  <c r="G93" i="17"/>
  <c r="H229" i="17"/>
  <c r="G229" i="17"/>
  <c r="H134" i="17"/>
  <c r="G134" i="17"/>
  <c r="H189" i="17"/>
  <c r="G189" i="17"/>
  <c r="H207" i="17"/>
  <c r="G207" i="17"/>
  <c r="H203" i="17"/>
  <c r="G203" i="17"/>
  <c r="H138" i="17"/>
  <c r="G138" i="17"/>
  <c r="H157" i="17"/>
  <c r="G157" i="17"/>
  <c r="H156" i="17"/>
  <c r="G156" i="17"/>
  <c r="H120" i="17"/>
  <c r="G120" i="17"/>
  <c r="H220" i="17"/>
  <c r="G220" i="17"/>
  <c r="H152" i="17"/>
  <c r="G152" i="17"/>
  <c r="H160" i="17"/>
  <c r="G160" i="17"/>
  <c r="H112" i="17"/>
  <c r="G112" i="17"/>
  <c r="H122" i="17"/>
  <c r="G122" i="17"/>
  <c r="H212" i="17"/>
  <c r="G212" i="17"/>
  <c r="H103" i="17"/>
  <c r="G103" i="17"/>
  <c r="H198" i="17"/>
  <c r="G198" i="17"/>
  <c r="H165" i="17"/>
  <c r="G165" i="17"/>
  <c r="H230" i="17"/>
  <c r="G230" i="17"/>
  <c r="H159" i="17"/>
  <c r="G159" i="17"/>
  <c r="H130" i="17"/>
  <c r="G130" i="17"/>
  <c r="H211" i="17"/>
  <c r="G211" i="17"/>
  <c r="H280" i="17"/>
  <c r="G280" i="17"/>
  <c r="H210" i="17"/>
  <c r="G210" i="17"/>
  <c r="H143" i="17"/>
  <c r="G143" i="17"/>
  <c r="H109" i="17"/>
  <c r="G109" i="17"/>
  <c r="H196" i="17"/>
  <c r="G196" i="17"/>
  <c r="H116" i="17"/>
  <c r="G116" i="17"/>
  <c r="H70" i="17"/>
  <c r="G70" i="17"/>
  <c r="H96" i="17"/>
  <c r="G96" i="17"/>
  <c r="H124" i="17"/>
  <c r="G124" i="17"/>
  <c r="H197" i="17"/>
  <c r="G197" i="17"/>
  <c r="H79" i="17"/>
  <c r="G79" i="17"/>
  <c r="H181" i="17"/>
  <c r="G181" i="17"/>
  <c r="H126" i="17"/>
  <c r="G126" i="17"/>
  <c r="H113" i="17"/>
  <c r="G113" i="17"/>
  <c r="H278" i="17"/>
  <c r="G278" i="17"/>
  <c r="H132" i="17"/>
  <c r="G132" i="17"/>
  <c r="H121" i="17"/>
  <c r="G121" i="17"/>
  <c r="H151" i="17"/>
  <c r="G151" i="17"/>
  <c r="H77" i="17"/>
  <c r="G77" i="17"/>
  <c r="H139" i="17"/>
  <c r="G139" i="17"/>
  <c r="H99" i="17"/>
  <c r="G99" i="17"/>
  <c r="H155" i="17"/>
  <c r="G155" i="17"/>
  <c r="H149" i="17"/>
  <c r="G149" i="17"/>
  <c r="H180" i="17"/>
  <c r="G180" i="17"/>
  <c r="H172" i="17"/>
  <c r="G172" i="17"/>
  <c r="H47" i="17"/>
  <c r="G47" i="17"/>
  <c r="H170" i="17"/>
  <c r="G170" i="17"/>
  <c r="H136" i="17"/>
  <c r="G136" i="17"/>
  <c r="H119" i="17"/>
  <c r="G119" i="17"/>
  <c r="H161" i="17"/>
  <c r="G161" i="17"/>
  <c r="H141" i="17"/>
  <c r="G141" i="17"/>
  <c r="H71" i="17"/>
  <c r="G71" i="17"/>
  <c r="H49" i="17"/>
  <c r="G49" i="17"/>
  <c r="H129" i="17"/>
  <c r="G129" i="17"/>
  <c r="H86" i="17"/>
  <c r="G86" i="17"/>
  <c r="H76" i="17"/>
  <c r="G76" i="17"/>
  <c r="H158" i="17"/>
  <c r="G158" i="17"/>
  <c r="H58" i="17"/>
  <c r="G58" i="17"/>
  <c r="H63" i="17"/>
  <c r="G63" i="17"/>
  <c r="H133" i="17"/>
  <c r="G133" i="17"/>
  <c r="H98" i="17"/>
  <c r="G98" i="17"/>
  <c r="H145" i="17"/>
  <c r="G145" i="17"/>
  <c r="H104" i="17"/>
  <c r="G104" i="17"/>
  <c r="H90" i="17"/>
  <c r="G90" i="17"/>
  <c r="H115" i="17"/>
  <c r="G115" i="17"/>
  <c r="H89" i="17"/>
  <c r="G89" i="17"/>
  <c r="H127" i="17"/>
  <c r="G127" i="17"/>
  <c r="H131" i="17"/>
  <c r="G131" i="17"/>
  <c r="H56" i="17"/>
  <c r="G56" i="17"/>
  <c r="H67" i="17"/>
  <c r="G67" i="17"/>
  <c r="H60" i="17"/>
  <c r="G60" i="17"/>
  <c r="H78" i="17"/>
  <c r="G78" i="17"/>
  <c r="H88" i="17"/>
  <c r="G88" i="17"/>
  <c r="H51" i="17"/>
  <c r="G51" i="17"/>
  <c r="H102" i="17"/>
  <c r="G102" i="17"/>
  <c r="H85" i="17"/>
  <c r="G85" i="17"/>
  <c r="H53" i="17"/>
  <c r="G53" i="17"/>
  <c r="H111" i="17"/>
  <c r="G111" i="17"/>
  <c r="H38" i="17"/>
  <c r="G38" i="17"/>
  <c r="H41" i="17"/>
  <c r="G41" i="17"/>
  <c r="H84" i="17"/>
  <c r="G84" i="17"/>
  <c r="H59" i="17"/>
  <c r="G59" i="17"/>
  <c r="H54" i="17"/>
  <c r="G54" i="17"/>
  <c r="H83" i="17"/>
  <c r="G83" i="17"/>
  <c r="H94" i="17"/>
  <c r="G94" i="17"/>
  <c r="H147" i="17"/>
  <c r="G147" i="17"/>
  <c r="H61" i="17"/>
  <c r="G61" i="17"/>
  <c r="H45" i="17"/>
  <c r="G45" i="17"/>
  <c r="H35" i="17"/>
  <c r="G35" i="17"/>
  <c r="H107" i="17"/>
  <c r="G107" i="17"/>
  <c r="H69" i="17"/>
  <c r="G69" i="17"/>
  <c r="H114" i="17"/>
  <c r="G114" i="17"/>
  <c r="H74" i="17"/>
  <c r="G74" i="17"/>
  <c r="H73" i="17"/>
  <c r="G73" i="17"/>
  <c r="H34" i="17"/>
  <c r="G34" i="17"/>
  <c r="H65" i="17"/>
  <c r="G65" i="17"/>
  <c r="H52" i="17"/>
  <c r="G52" i="17"/>
  <c r="H75" i="17"/>
  <c r="G75" i="17"/>
  <c r="H29" i="17"/>
  <c r="G29" i="17"/>
  <c r="H55" i="17"/>
  <c r="G55" i="17"/>
  <c r="H81" i="17"/>
  <c r="G81" i="17"/>
  <c r="H68" i="17"/>
  <c r="G68" i="17"/>
  <c r="H33" i="17"/>
  <c r="G33" i="17"/>
  <c r="H40" i="17"/>
  <c r="G40" i="17"/>
  <c r="H28" i="17"/>
  <c r="G28" i="17"/>
  <c r="H25" i="17"/>
  <c r="G25" i="17"/>
  <c r="H64" i="17"/>
  <c r="G64" i="17"/>
  <c r="H57" i="17"/>
  <c r="G57" i="17"/>
  <c r="H46" i="17"/>
  <c r="G46" i="17"/>
  <c r="H48" i="17"/>
  <c r="G48" i="17"/>
  <c r="H44" i="17"/>
  <c r="G44" i="17"/>
  <c r="H31" i="17"/>
  <c r="G31" i="17"/>
  <c r="H36" i="17"/>
  <c r="G36" i="17"/>
  <c r="H17" i="17"/>
  <c r="G17" i="17"/>
  <c r="H26" i="17"/>
  <c r="G26" i="17"/>
  <c r="H19" i="17"/>
  <c r="G19" i="17"/>
  <c r="H20" i="17"/>
  <c r="G20" i="17"/>
  <c r="H27" i="17"/>
  <c r="G27" i="17"/>
  <c r="H43" i="17"/>
  <c r="G43" i="17"/>
  <c r="H37" i="17"/>
  <c r="G37" i="17"/>
  <c r="H39" i="17"/>
  <c r="G39" i="17"/>
  <c r="H32" i="17"/>
  <c r="G32" i="17"/>
  <c r="H30" i="17"/>
  <c r="G30" i="17"/>
  <c r="H62" i="17"/>
  <c r="G62" i="17"/>
  <c r="H42" i="17"/>
  <c r="G42" i="17"/>
  <c r="H18" i="17"/>
  <c r="G18" i="17"/>
  <c r="H23" i="17"/>
  <c r="G23" i="17"/>
  <c r="H14" i="17"/>
  <c r="G14" i="17"/>
  <c r="H16" i="17"/>
  <c r="G16" i="17"/>
  <c r="H50" i="17"/>
  <c r="G50" i="17"/>
  <c r="H13" i="17"/>
  <c r="G13" i="17"/>
  <c r="H24" i="17"/>
  <c r="G24" i="17"/>
  <c r="H12" i="17"/>
  <c r="G12" i="17"/>
  <c r="H15" i="17"/>
  <c r="G15" i="17"/>
  <c r="H11" i="17"/>
  <c r="G11" i="17"/>
  <c r="H7" i="17"/>
  <c r="G7" i="17"/>
  <c r="H10" i="17"/>
  <c r="G10" i="17"/>
  <c r="H22" i="17"/>
  <c r="G22" i="17"/>
  <c r="H9" i="17"/>
  <c r="G9" i="17"/>
  <c r="H21" i="17"/>
  <c r="G21" i="17"/>
  <c r="H8" i="17"/>
  <c r="G8" i="17"/>
  <c r="H4" i="17"/>
  <c r="G4" i="17"/>
  <c r="H5" i="17"/>
  <c r="G5" i="17"/>
  <c r="H6" i="17"/>
  <c r="G6" i="17"/>
  <c r="N5" i="17"/>
  <c r="N4" i="17"/>
  <c r="N8" i="17"/>
  <c r="N21" i="17"/>
  <c r="N9" i="17"/>
  <c r="N22" i="17"/>
  <c r="N10" i="17"/>
  <c r="N7" i="17"/>
  <c r="N11" i="17"/>
  <c r="N15" i="17"/>
  <c r="N12" i="17"/>
  <c r="N24" i="17"/>
  <c r="N13" i="17"/>
  <c r="N50" i="17"/>
  <c r="N16" i="17"/>
  <c r="N14" i="17"/>
  <c r="N23" i="17"/>
  <c r="N18" i="17"/>
  <c r="N42" i="17"/>
  <c r="N62" i="17"/>
  <c r="N30" i="17"/>
  <c r="N32" i="17"/>
  <c r="N39" i="17"/>
  <c r="N37" i="17"/>
  <c r="N43" i="17"/>
  <c r="N27" i="17"/>
  <c r="N20" i="17"/>
  <c r="N19" i="17"/>
  <c r="N26" i="17"/>
  <c r="N17" i="17"/>
  <c r="N36" i="17"/>
  <c r="N31" i="17"/>
  <c r="N44" i="17"/>
  <c r="N48" i="17"/>
  <c r="N46" i="17"/>
  <c r="N57" i="17"/>
  <c r="N64" i="17"/>
  <c r="N25" i="17"/>
  <c r="N28" i="17"/>
  <c r="N40" i="17"/>
  <c r="N33" i="17"/>
  <c r="N68" i="17"/>
  <c r="N81" i="17"/>
  <c r="N55" i="17"/>
  <c r="N29" i="17"/>
  <c r="N75" i="17"/>
  <c r="N52" i="17"/>
  <c r="N65" i="17"/>
  <c r="N34" i="17"/>
  <c r="N73" i="17"/>
  <c r="N74" i="17"/>
  <c r="N114" i="17"/>
  <c r="N69" i="17"/>
  <c r="N107" i="17"/>
  <c r="N35" i="17"/>
  <c r="N45" i="17"/>
  <c r="N61" i="17"/>
  <c r="N147" i="17"/>
  <c r="N94" i="17"/>
  <c r="N83" i="17"/>
  <c r="N54" i="17"/>
  <c r="N59" i="17"/>
  <c r="N84" i="17"/>
  <c r="N41" i="17"/>
  <c r="N38" i="17"/>
  <c r="N111" i="17"/>
  <c r="N53" i="17"/>
  <c r="N85" i="17"/>
  <c r="N102" i="17"/>
  <c r="N51" i="17"/>
  <c r="N88" i="17"/>
  <c r="N78" i="17"/>
  <c r="N60" i="17"/>
  <c r="N67" i="17"/>
  <c r="N56" i="17"/>
  <c r="N131" i="17"/>
  <c r="N127" i="17"/>
  <c r="N89" i="17"/>
  <c r="N115" i="17"/>
  <c r="N90" i="17"/>
  <c r="N104" i="17"/>
  <c r="N145" i="17"/>
  <c r="N98" i="17"/>
  <c r="N133" i="17"/>
  <c r="N63" i="17"/>
  <c r="N58" i="17"/>
  <c r="N158" i="17"/>
  <c r="N76" i="17"/>
  <c r="N86" i="17"/>
  <c r="N129" i="17"/>
  <c r="N49" i="17"/>
  <c r="N71" i="17"/>
  <c r="N141" i="17"/>
  <c r="N161" i="17"/>
  <c r="N119" i="17"/>
  <c r="N136" i="17"/>
  <c r="N170" i="17"/>
  <c r="N47" i="17"/>
  <c r="N172" i="17"/>
  <c r="N180" i="17"/>
  <c r="N149" i="17"/>
  <c r="N155" i="17"/>
  <c r="N99" i="17"/>
  <c r="N139" i="17"/>
  <c r="N77" i="17"/>
  <c r="N151" i="17"/>
  <c r="N121" i="17"/>
  <c r="N132" i="17"/>
  <c r="N278" i="17"/>
  <c r="N113" i="17"/>
  <c r="N126" i="17"/>
  <c r="N181" i="17"/>
  <c r="N79" i="17"/>
  <c r="N197" i="17"/>
  <c r="N124" i="17"/>
  <c r="N96" i="17"/>
  <c r="N70" i="17"/>
  <c r="N116" i="17"/>
  <c r="N196" i="17"/>
  <c r="N109" i="17"/>
  <c r="N143" i="17"/>
  <c r="N210" i="17"/>
  <c r="N280" i="17"/>
  <c r="N211" i="17"/>
  <c r="N130" i="17"/>
  <c r="N159" i="17"/>
  <c r="N230" i="17"/>
  <c r="N165" i="17"/>
  <c r="N198" i="17"/>
  <c r="N103" i="17"/>
  <c r="N212" i="17"/>
  <c r="N122" i="17"/>
  <c r="N112" i="17"/>
  <c r="N160" i="17"/>
  <c r="N152" i="17"/>
  <c r="N220" i="17"/>
  <c r="N120" i="17"/>
  <c r="N156" i="17"/>
  <c r="N157" i="17"/>
  <c r="N138" i="17"/>
  <c r="N203" i="17"/>
  <c r="N207" i="17"/>
  <c r="N189" i="17"/>
  <c r="N134" i="17"/>
  <c r="N229" i="17"/>
  <c r="N93" i="17"/>
  <c r="N91" i="17"/>
  <c r="N168" i="17"/>
  <c r="N169" i="17"/>
  <c r="N108" i="17"/>
  <c r="N249" i="17"/>
  <c r="N66" i="17"/>
  <c r="N153" i="17"/>
  <c r="N188" i="17"/>
  <c r="N200" i="17"/>
  <c r="N206" i="17"/>
  <c r="N191" i="17"/>
  <c r="N187" i="17"/>
  <c r="N274" i="17"/>
  <c r="N175" i="17"/>
  <c r="N164" i="17"/>
  <c r="N148" i="17"/>
  <c r="N173" i="17"/>
  <c r="N176" i="17"/>
  <c r="N87" i="17"/>
  <c r="N118" i="17"/>
  <c r="N231" i="17"/>
  <c r="N163" i="17"/>
  <c r="N185" i="17"/>
  <c r="N95" i="17"/>
  <c r="N174" i="17"/>
  <c r="N177" i="17"/>
  <c r="N128" i="17"/>
  <c r="N252" i="17"/>
  <c r="N171" i="17"/>
  <c r="N215" i="17"/>
  <c r="N204" i="17"/>
  <c r="N92" i="17"/>
  <c r="N137" i="17"/>
  <c r="N167" i="17"/>
  <c r="N194" i="17"/>
  <c r="N100" i="17"/>
  <c r="N183" i="17"/>
  <c r="N101" i="17"/>
  <c r="N234" i="17"/>
  <c r="N264" i="17"/>
  <c r="N244" i="17"/>
  <c r="N276" i="17"/>
  <c r="N241" i="17"/>
  <c r="N303" i="17"/>
  <c r="N97" i="17"/>
  <c r="N205" i="17"/>
  <c r="N199" i="17"/>
  <c r="N208" i="17"/>
  <c r="N135" i="17"/>
  <c r="N259" i="17"/>
  <c r="N263" i="17"/>
  <c r="N195" i="17"/>
  <c r="N240" i="17"/>
  <c r="N251" i="17"/>
  <c r="N242" i="17"/>
  <c r="N267" i="17"/>
  <c r="N222" i="17"/>
  <c r="N106" i="17"/>
  <c r="N201" i="17"/>
  <c r="N270" i="17"/>
  <c r="N150" i="17"/>
  <c r="N142" i="17"/>
  <c r="N279" i="17"/>
  <c r="N225" i="17"/>
  <c r="N125" i="17"/>
  <c r="N291" i="17"/>
  <c r="N219" i="17"/>
  <c r="N214" i="17"/>
  <c r="N82" i="17"/>
  <c r="N144" i="17"/>
  <c r="N228" i="17"/>
  <c r="N289" i="17"/>
  <c r="N154" i="17"/>
  <c r="N261" i="17"/>
  <c r="N110" i="17"/>
  <c r="N186" i="17"/>
  <c r="N271" i="17"/>
  <c r="N282" i="17"/>
  <c r="N250" i="17"/>
  <c r="N184" i="17"/>
  <c r="N233" i="17"/>
  <c r="N334" i="17"/>
  <c r="N301" i="17"/>
  <c r="N272" i="17"/>
  <c r="N265" i="17"/>
  <c r="N316" i="17"/>
  <c r="N300" i="17"/>
  <c r="N290" i="17"/>
  <c r="N304" i="17"/>
  <c r="N287" i="17"/>
  <c r="N327" i="17"/>
  <c r="N305" i="17"/>
  <c r="N346" i="17"/>
  <c r="N317" i="17"/>
  <c r="N72" i="17"/>
  <c r="N232" i="17"/>
  <c r="N254" i="17"/>
  <c r="N350" i="17"/>
  <c r="N256" i="17"/>
  <c r="N351" i="17"/>
  <c r="N288" i="17"/>
  <c r="N307" i="17"/>
  <c r="N80" i="17"/>
  <c r="N193" i="17"/>
  <c r="N310" i="17"/>
  <c r="N117" i="17"/>
  <c r="N209" i="17"/>
  <c r="N284" i="17"/>
  <c r="N269" i="17"/>
  <c r="N243" i="17"/>
  <c r="N296" i="17"/>
  <c r="N237" i="17"/>
  <c r="N218" i="17"/>
  <c r="N343" i="17"/>
  <c r="N227" i="17"/>
  <c r="N257" i="17"/>
  <c r="N324" i="17"/>
  <c r="N245" i="17"/>
  <c r="N321" i="17"/>
  <c r="N266" i="17"/>
  <c r="N335" i="17"/>
  <c r="N348" i="17"/>
  <c r="N246" i="17"/>
  <c r="N140" i="17"/>
  <c r="N255" i="17"/>
  <c r="N322" i="17"/>
  <c r="N297" i="17"/>
  <c r="N356" i="17"/>
  <c r="N216" i="17"/>
  <c r="N235" i="17"/>
  <c r="N202" i="17"/>
  <c r="N190" i="17"/>
  <c r="N260" i="17"/>
  <c r="N146" i="17"/>
  <c r="N365" i="17"/>
  <c r="N308" i="17"/>
  <c r="N247" i="17"/>
  <c r="N362" i="17"/>
  <c r="N306" i="17"/>
  <c r="N363" i="17"/>
  <c r="N268" i="17"/>
  <c r="N224" i="17"/>
  <c r="N217" i="17"/>
  <c r="N221" i="17"/>
  <c r="N359" i="17"/>
  <c r="N375" i="17"/>
  <c r="N357" i="17"/>
  <c r="N262" i="17"/>
  <c r="N314" i="17"/>
  <c r="N336" i="17"/>
  <c r="N340" i="17"/>
  <c r="N331" i="17"/>
  <c r="N105" i="17"/>
  <c r="N281" i="17"/>
  <c r="N285" i="17"/>
  <c r="N248" i="17"/>
  <c r="N283" i="17"/>
  <c r="N295" i="17"/>
  <c r="N344" i="17"/>
  <c r="N374" i="17"/>
  <c r="N298" i="17"/>
  <c r="N315" i="17"/>
  <c r="N358" i="17"/>
  <c r="N361" i="17"/>
  <c r="N293" i="17"/>
  <c r="N349" i="17"/>
  <c r="N393" i="17"/>
  <c r="N386" i="17"/>
  <c r="N438" i="17"/>
  <c r="N311" i="17"/>
  <c r="N258" i="17"/>
  <c r="N379" i="17"/>
  <c r="N371" i="17"/>
  <c r="N341" i="17"/>
  <c r="N342" i="17"/>
  <c r="N123" i="17"/>
  <c r="N377" i="17"/>
  <c r="N328" i="17"/>
  <c r="N323" i="17"/>
  <c r="N355" i="17"/>
  <c r="N273" i="17"/>
  <c r="N166" i="17"/>
  <c r="N425" i="17"/>
  <c r="N347" i="17"/>
  <c r="N179" i="17"/>
  <c r="N192" i="17"/>
  <c r="N435" i="17"/>
  <c r="N330" i="17"/>
  <c r="N337" i="17"/>
  <c r="N319" i="17"/>
  <c r="N309" i="17"/>
  <c r="N302" i="17"/>
  <c r="N420" i="17"/>
  <c r="N226" i="17"/>
  <c r="N286" i="17"/>
  <c r="N320" i="17"/>
  <c r="N352" i="17"/>
  <c r="N292" i="17"/>
  <c r="N162" i="17"/>
  <c r="N182" i="17"/>
  <c r="N360" i="17"/>
  <c r="N325" i="17"/>
  <c r="N326" i="17"/>
  <c r="N398" i="17"/>
  <c r="N370" i="17"/>
  <c r="N366" i="17"/>
  <c r="N253" i="17"/>
  <c r="N312" i="17"/>
  <c r="N402" i="17"/>
  <c r="N395" i="17"/>
  <c r="N238" i="17"/>
  <c r="N433" i="17"/>
  <c r="N422" i="17"/>
  <c r="N339" i="17"/>
  <c r="N239" i="17"/>
  <c r="N277" i="17"/>
  <c r="N369" i="17"/>
  <c r="N213" i="17"/>
  <c r="N436" i="17"/>
  <c r="N391" i="17"/>
  <c r="N392" i="17"/>
  <c r="N332" i="17"/>
  <c r="N399" i="17"/>
  <c r="N426" i="17"/>
  <c r="N407" i="17"/>
  <c r="N411" i="17"/>
  <c r="N387" i="17"/>
  <c r="N373" i="17"/>
  <c r="N404" i="17"/>
  <c r="N384" i="17"/>
  <c r="N406" i="17"/>
  <c r="N450" i="17"/>
  <c r="N451" i="17"/>
  <c r="N345" i="17"/>
  <c r="N466" i="17"/>
  <c r="N367" i="17"/>
  <c r="N236" i="17"/>
  <c r="N429" i="17"/>
  <c r="N430" i="17"/>
  <c r="N318" i="17"/>
  <c r="N382" i="17"/>
  <c r="N480" i="17"/>
  <c r="N410" i="17"/>
  <c r="N418" i="17"/>
  <c r="N457" i="17"/>
  <c r="N431" i="17"/>
  <c r="N294" i="17"/>
  <c r="N383" i="17"/>
  <c r="N388" i="17"/>
  <c r="N424" i="17"/>
  <c r="N475" i="17"/>
  <c r="N464" i="17"/>
  <c r="N390" i="17"/>
  <c r="N447" i="17"/>
  <c r="N503" i="17"/>
  <c r="N439" i="17"/>
  <c r="N427" i="17"/>
  <c r="N408" i="17"/>
  <c r="N401" i="17"/>
  <c r="N416" i="17"/>
  <c r="N394" i="17"/>
  <c r="N397" i="17"/>
  <c r="N421" i="17"/>
  <c r="N372" i="17"/>
  <c r="N405" i="17"/>
  <c r="N434" i="17"/>
  <c r="N474" i="17"/>
  <c r="N487" i="17"/>
  <c r="N178" i="17"/>
  <c r="N453" i="17"/>
  <c r="N518" i="17"/>
  <c r="N502" i="17"/>
  <c r="N477" i="17"/>
  <c r="N478" i="17"/>
  <c r="N354" i="17"/>
  <c r="N460" i="17"/>
  <c r="N364" i="17"/>
  <c r="N470" i="17"/>
  <c r="N471" i="17"/>
  <c r="N472" i="17"/>
  <c r="N443" i="17"/>
  <c r="N368" i="17"/>
  <c r="N507" i="17"/>
  <c r="N482" i="17"/>
  <c r="N299" i="17"/>
  <c r="N313" i="17"/>
  <c r="N389" i="17"/>
  <c r="N514" i="17"/>
  <c r="N458" i="17"/>
  <c r="N385" i="17"/>
  <c r="N484" i="17"/>
  <c r="N414" i="17"/>
  <c r="N380" i="17"/>
  <c r="N409" i="17"/>
  <c r="N329" i="17"/>
  <c r="N419" i="17"/>
  <c r="N444" i="17"/>
  <c r="N452" i="17"/>
  <c r="N454" i="17"/>
  <c r="N476" i="17"/>
  <c r="N510" i="17"/>
  <c r="N449" i="17"/>
  <c r="N417" i="17"/>
  <c r="N338" i="17"/>
  <c r="N528" i="17"/>
  <c r="N473" i="17"/>
  <c r="N491" i="17"/>
  <c r="N513" i="17"/>
  <c r="N499" i="17"/>
  <c r="N483" i="17"/>
  <c r="N508" i="17"/>
  <c r="N465" i="17"/>
  <c r="N446" i="17"/>
  <c r="N509" i="17"/>
  <c r="N459" i="17"/>
  <c r="N479" i="17"/>
  <c r="N333" i="17"/>
  <c r="N376" i="17"/>
  <c r="N381" i="17"/>
  <c r="N442" i="17"/>
  <c r="N462" i="17"/>
  <c r="N403" i="17"/>
  <c r="N546" i="17"/>
  <c r="N531" i="17"/>
  <c r="N515" i="17"/>
  <c r="N552" i="17"/>
  <c r="N517" i="17"/>
  <c r="N492" i="17"/>
  <c r="N448" i="17"/>
  <c r="N541" i="17"/>
  <c r="N485" i="17"/>
  <c r="N486" i="17"/>
  <c r="N456" i="17"/>
  <c r="N497" i="17"/>
  <c r="N423" i="17"/>
  <c r="N551" i="17"/>
  <c r="N506" i="17"/>
  <c r="N512" i="17"/>
  <c r="N445" i="17"/>
  <c r="N539" i="17"/>
  <c r="N488" i="17"/>
  <c r="N413" i="17"/>
  <c r="N519" i="17"/>
  <c r="N455" i="17"/>
  <c r="N534" i="17"/>
  <c r="N467" i="17"/>
  <c r="N223" i="17"/>
  <c r="N428" i="17"/>
  <c r="N511" i="17"/>
  <c r="N505" i="17"/>
  <c r="N496" i="17"/>
  <c r="N536" i="17"/>
  <c r="N396" i="17"/>
  <c r="N432" i="17"/>
  <c r="N481" i="17"/>
  <c r="N530" i="17"/>
  <c r="N501" i="17"/>
  <c r="N523" i="17"/>
  <c r="N378" i="17"/>
  <c r="N504" i="17"/>
  <c r="N468" i="17"/>
  <c r="N461" i="17"/>
  <c r="N494" i="17"/>
  <c r="N545" i="17"/>
  <c r="N538" i="17"/>
  <c r="N529" i="17"/>
  <c r="N412" i="17"/>
  <c r="N522" i="17"/>
  <c r="N521" i="17"/>
  <c r="N561" i="17"/>
  <c r="N353" i="17"/>
  <c r="N493" i="17"/>
  <c r="N400" i="17"/>
  <c r="N489" i="17"/>
  <c r="N441" i="17"/>
  <c r="N495" i="17"/>
  <c r="N548" i="17"/>
  <c r="N543" i="17"/>
  <c r="N415" i="17"/>
  <c r="N549" i="17"/>
  <c r="N469" i="17"/>
  <c r="N553" i="17"/>
  <c r="N535" i="17"/>
  <c r="N490" i="17"/>
  <c r="N547" i="17"/>
  <c r="N532" i="17"/>
  <c r="N575" i="17"/>
  <c r="N437" i="17"/>
  <c r="N570" i="17"/>
  <c r="N555" i="17"/>
  <c r="N542" i="17"/>
  <c r="N440" i="17"/>
  <c r="N516" i="17"/>
  <c r="N565" i="17"/>
  <c r="N572" i="17"/>
  <c r="N463" i="17"/>
  <c r="N537" i="17"/>
  <c r="N275" i="17"/>
  <c r="N566" i="17"/>
  <c r="N520" i="17"/>
  <c r="N500" i="17"/>
  <c r="N568" i="17"/>
  <c r="N533" i="17"/>
  <c r="N583" i="17"/>
  <c r="N556" i="17"/>
  <c r="N562" i="17"/>
  <c r="N544" i="17"/>
  <c r="N524" i="17"/>
  <c r="N550" i="17"/>
  <c r="N579" i="17"/>
  <c r="N554" i="17"/>
  <c r="N560" i="17"/>
  <c r="N574" i="17"/>
  <c r="N540" i="17"/>
  <c r="N569" i="17"/>
  <c r="N584" i="17"/>
  <c r="N563" i="17"/>
  <c r="N582" i="17"/>
  <c r="N573" i="17"/>
  <c r="N576" i="17"/>
  <c r="N577" i="17"/>
  <c r="N585" i="17"/>
  <c r="N557" i="17"/>
  <c r="N571" i="17"/>
  <c r="N525" i="17"/>
  <c r="N526" i="17"/>
  <c r="N580" i="17"/>
  <c r="N498" i="17"/>
  <c r="N567" i="17"/>
  <c r="N564" i="17"/>
  <c r="N578" i="17"/>
  <c r="N586" i="17"/>
  <c r="N558" i="17"/>
  <c r="N591" i="17"/>
  <c r="N592" i="17"/>
  <c r="N559" i="17"/>
  <c r="N588" i="17"/>
  <c r="N595" i="17"/>
  <c r="N587" i="17"/>
  <c r="N527" i="17"/>
  <c r="N589" i="17"/>
  <c r="N596" i="17"/>
  <c r="N593" i="17"/>
  <c r="N581" i="17"/>
  <c r="N594" i="17"/>
  <c r="N590" i="17"/>
  <c r="N597" i="17"/>
  <c r="N598" i="17"/>
  <c r="N600" i="17"/>
  <c r="N599" i="17"/>
  <c r="N601" i="17"/>
  <c r="N602" i="17"/>
  <c r="N603" i="17"/>
  <c r="N6" i="17"/>
  <c r="R5" i="17" l="1"/>
  <c r="R21" i="17"/>
  <c r="R10" i="17"/>
  <c r="R15" i="17"/>
  <c r="R13" i="17"/>
  <c r="R14" i="17"/>
  <c r="R42" i="17"/>
  <c r="R32" i="17"/>
  <c r="R43" i="17"/>
  <c r="R19" i="17"/>
  <c r="R36" i="17"/>
  <c r="R48" i="17"/>
  <c r="R64" i="17"/>
  <c r="R40" i="17"/>
  <c r="R81" i="17"/>
  <c r="R75" i="17"/>
  <c r="R34" i="17"/>
  <c r="R114" i="17"/>
  <c r="R35" i="17"/>
  <c r="R147" i="17"/>
  <c r="R54" i="17"/>
  <c r="R41" i="17"/>
  <c r="R53" i="17"/>
  <c r="R51" i="17"/>
  <c r="R60" i="17"/>
  <c r="R131" i="17"/>
  <c r="R115" i="17"/>
  <c r="R145" i="17"/>
  <c r="R63" i="17"/>
  <c r="R76" i="17"/>
  <c r="R49" i="17"/>
  <c r="R161" i="17"/>
  <c r="R170" i="17"/>
  <c r="R180" i="17"/>
  <c r="R99" i="17"/>
  <c r="R151" i="17"/>
  <c r="R278" i="17"/>
  <c r="R181" i="17"/>
  <c r="R124" i="17"/>
  <c r="R116" i="17"/>
  <c r="R143" i="17"/>
  <c r="R211" i="17"/>
  <c r="R230" i="17"/>
  <c r="R9" i="17"/>
  <c r="R7" i="17"/>
  <c r="R12" i="17"/>
  <c r="R50" i="17"/>
  <c r="R23" i="17"/>
  <c r="R62" i="17"/>
  <c r="R39" i="17"/>
  <c r="R27" i="17"/>
  <c r="R26" i="17"/>
  <c r="R31" i="17"/>
  <c r="R46" i="17"/>
  <c r="R25" i="17"/>
  <c r="R33" i="17"/>
  <c r="R55" i="17"/>
  <c r="R52" i="17"/>
  <c r="R73" i="17"/>
  <c r="R69" i="17"/>
  <c r="R45" i="17"/>
  <c r="R94" i="17"/>
  <c r="R59" i="17"/>
  <c r="R38" i="17"/>
  <c r="R85" i="17"/>
  <c r="R88" i="17"/>
  <c r="R67" i="17"/>
  <c r="R127" i="17"/>
  <c r="R90" i="17"/>
  <c r="R98" i="17"/>
  <c r="R58" i="17"/>
  <c r="R86" i="17"/>
  <c r="R71" i="17"/>
  <c r="R119" i="17"/>
  <c r="R47" i="17"/>
  <c r="R149" i="17"/>
  <c r="R139" i="17"/>
  <c r="R121" i="17"/>
  <c r="R113" i="17"/>
  <c r="R79" i="17"/>
  <c r="R96" i="17"/>
  <c r="R196" i="17"/>
  <c r="R210" i="17"/>
  <c r="R130" i="17"/>
  <c r="R165" i="17"/>
  <c r="R212" i="17"/>
  <c r="R160" i="17"/>
  <c r="R120" i="17"/>
  <c r="R138" i="17"/>
  <c r="R189" i="17"/>
  <c r="R93" i="17"/>
  <c r="R169" i="17"/>
  <c r="R66" i="17"/>
  <c r="R200" i="17"/>
  <c r="R187" i="17"/>
  <c r="R164" i="17"/>
  <c r="R176" i="17"/>
  <c r="R231" i="17"/>
  <c r="R95" i="17"/>
  <c r="R6" i="17"/>
  <c r="R8" i="17"/>
  <c r="R22" i="17"/>
  <c r="R11" i="17"/>
  <c r="R24" i="17"/>
  <c r="R16" i="17"/>
  <c r="R18" i="17"/>
  <c r="R30" i="17"/>
  <c r="R37" i="17"/>
  <c r="R20" i="17"/>
  <c r="R17" i="17"/>
  <c r="R44" i="17"/>
  <c r="R57" i="17"/>
  <c r="R28" i="17"/>
  <c r="R68" i="17"/>
  <c r="R29" i="17"/>
  <c r="R65" i="17"/>
  <c r="R74" i="17"/>
  <c r="R107" i="17"/>
  <c r="R61" i="17"/>
  <c r="R83" i="17"/>
  <c r="R84" i="17"/>
  <c r="R111" i="17"/>
  <c r="R102" i="17"/>
  <c r="R78" i="17"/>
  <c r="R56" i="17"/>
  <c r="R89" i="17"/>
  <c r="R104" i="17"/>
  <c r="R133" i="17"/>
  <c r="R158" i="17"/>
  <c r="R129" i="17"/>
  <c r="R141" i="17"/>
  <c r="R136" i="17"/>
  <c r="R172" i="17"/>
  <c r="R155" i="17"/>
  <c r="R77" i="17"/>
  <c r="R132" i="17"/>
  <c r="R126" i="17"/>
  <c r="R197" i="17"/>
  <c r="R70" i="17"/>
  <c r="R109" i="17"/>
  <c r="R280" i="17"/>
  <c r="R159" i="17"/>
  <c r="R198" i="17"/>
  <c r="R122" i="17"/>
  <c r="R152" i="17"/>
  <c r="R156" i="17"/>
  <c r="R203" i="17"/>
  <c r="R134" i="17"/>
  <c r="R91" i="17"/>
  <c r="R108" i="17"/>
  <c r="R153" i="17"/>
  <c r="R206" i="17"/>
  <c r="R274" i="17"/>
  <c r="R148" i="17"/>
  <c r="R87" i="17"/>
  <c r="R163" i="17"/>
  <c r="R174" i="17"/>
  <c r="R252" i="17"/>
  <c r="R204" i="17"/>
  <c r="R167" i="17"/>
  <c r="R183" i="17"/>
  <c r="R264" i="17"/>
  <c r="R241" i="17"/>
  <c r="R205" i="17"/>
  <c r="R135" i="17"/>
  <c r="R195" i="17"/>
  <c r="R242" i="17"/>
  <c r="R106" i="17"/>
  <c r="R150" i="17"/>
  <c r="R225" i="17"/>
  <c r="R219" i="17"/>
  <c r="R144" i="17"/>
  <c r="R154" i="17"/>
  <c r="R186" i="17"/>
  <c r="R250" i="17"/>
  <c r="R334" i="17"/>
  <c r="R265" i="17"/>
  <c r="R290" i="17"/>
  <c r="R327" i="17"/>
  <c r="R317" i="17"/>
  <c r="R254" i="17"/>
  <c r="R351" i="17"/>
  <c r="R80" i="17"/>
  <c r="R117" i="17"/>
  <c r="R269" i="17"/>
  <c r="R237" i="17"/>
  <c r="R227" i="17"/>
  <c r="R245" i="17"/>
  <c r="R335" i="17"/>
  <c r="R140" i="17"/>
  <c r="R297" i="17"/>
  <c r="R235" i="17"/>
  <c r="R260" i="17"/>
  <c r="R308" i="17"/>
  <c r="R306" i="17"/>
  <c r="R224" i="17"/>
  <c r="R359" i="17"/>
  <c r="R262" i="17"/>
  <c r="R340" i="17"/>
  <c r="R281" i="17"/>
  <c r="R283" i="17"/>
  <c r="R374" i="17"/>
  <c r="R358" i="17"/>
  <c r="R349" i="17"/>
  <c r="R438" i="17"/>
  <c r="R379" i="17"/>
  <c r="R342" i="17"/>
  <c r="R328" i="17"/>
  <c r="R273" i="17"/>
  <c r="R347" i="17"/>
  <c r="R435" i="17"/>
  <c r="R319" i="17"/>
  <c r="R420" i="17"/>
  <c r="R320" i="17"/>
  <c r="R103" i="17"/>
  <c r="R112" i="17"/>
  <c r="R220" i="17"/>
  <c r="R157" i="17"/>
  <c r="R207" i="17"/>
  <c r="R229" i="17"/>
  <c r="R168" i="17"/>
  <c r="R249" i="17"/>
  <c r="R188" i="17"/>
  <c r="R191" i="17"/>
  <c r="R175" i="17"/>
  <c r="R173" i="17"/>
  <c r="R118" i="17"/>
  <c r="R185" i="17"/>
  <c r="R177" i="17"/>
  <c r="R171" i="17"/>
  <c r="R92" i="17"/>
  <c r="R194" i="17"/>
  <c r="R101" i="17"/>
  <c r="R244" i="17"/>
  <c r="R303" i="17"/>
  <c r="R199" i="17"/>
  <c r="R259" i="17"/>
  <c r="R240" i="17"/>
  <c r="R267" i="17"/>
  <c r="R201" i="17"/>
  <c r="R142" i="17"/>
  <c r="R125" i="17"/>
  <c r="R214" i="17"/>
  <c r="R228" i="17"/>
  <c r="R261" i="17"/>
  <c r="R271" i="17"/>
  <c r="R184" i="17"/>
  <c r="R301" i="17"/>
  <c r="R316" i="17"/>
  <c r="R304" i="17"/>
  <c r="R305" i="17"/>
  <c r="R72" i="17"/>
  <c r="R350" i="17"/>
  <c r="R288" i="17"/>
  <c r="R193" i="17"/>
  <c r="R209" i="17"/>
  <c r="R243" i="17"/>
  <c r="R218" i="17"/>
  <c r="R257" i="17"/>
  <c r="R321" i="17"/>
  <c r="R348" i="17"/>
  <c r="R255" i="17"/>
  <c r="R356" i="17"/>
  <c r="R202" i="17"/>
  <c r="R146" i="17"/>
  <c r="R247" i="17"/>
  <c r="R363" i="17"/>
  <c r="R217" i="17"/>
  <c r="R375" i="17"/>
  <c r="R314" i="17"/>
  <c r="R331" i="17"/>
  <c r="R285" i="17"/>
  <c r="R295" i="17"/>
  <c r="R298" i="17"/>
  <c r="R361" i="17"/>
  <c r="R393" i="17"/>
  <c r="R311" i="17"/>
  <c r="R371" i="17"/>
  <c r="R123" i="17"/>
  <c r="R323" i="17"/>
  <c r="R166" i="17"/>
  <c r="R179" i="17"/>
  <c r="R330" i="17"/>
  <c r="R309" i="17"/>
  <c r="R226" i="17"/>
  <c r="R352" i="17"/>
  <c r="R182" i="17"/>
  <c r="R326" i="17"/>
  <c r="R366" i="17"/>
  <c r="R402" i="17"/>
  <c r="R433" i="17"/>
  <c r="R239" i="17"/>
  <c r="R213" i="17"/>
  <c r="R392" i="17"/>
  <c r="R426" i="17"/>
  <c r="R387" i="17"/>
  <c r="R384" i="17"/>
  <c r="R451" i="17"/>
  <c r="R367" i="17"/>
  <c r="R128" i="17"/>
  <c r="R215" i="17"/>
  <c r="R137" i="17"/>
  <c r="R100" i="17"/>
  <c r="R234" i="17"/>
  <c r="R276" i="17"/>
  <c r="R97" i="17"/>
  <c r="R208" i="17"/>
  <c r="R263" i="17"/>
  <c r="R251" i="17"/>
  <c r="R222" i="17"/>
  <c r="R270" i="17"/>
  <c r="R279" i="17"/>
  <c r="R291" i="17"/>
  <c r="R82" i="17"/>
  <c r="R289" i="17"/>
  <c r="R110" i="17"/>
  <c r="R282" i="17"/>
  <c r="R233" i="17"/>
  <c r="R272" i="17"/>
  <c r="R300" i="17"/>
  <c r="R287" i="17"/>
  <c r="R346" i="17"/>
  <c r="R232" i="17"/>
  <c r="R256" i="17"/>
  <c r="R307" i="17"/>
  <c r="R310" i="17"/>
  <c r="R284" i="17"/>
  <c r="R296" i="17"/>
  <c r="R343" i="17"/>
  <c r="R324" i="17"/>
  <c r="R266" i="17"/>
  <c r="R246" i="17"/>
  <c r="R322" i="17"/>
  <c r="R216" i="17"/>
  <c r="R190" i="17"/>
  <c r="R365" i="17"/>
  <c r="R362" i="17"/>
  <c r="R268" i="17"/>
  <c r="R221" i="17"/>
  <c r="R357" i="17"/>
  <c r="R336" i="17"/>
  <c r="R105" i="17"/>
  <c r="R248" i="17"/>
  <c r="R344" i="17"/>
  <c r="R315" i="17"/>
  <c r="R293" i="17"/>
  <c r="R386" i="17"/>
  <c r="R258" i="17"/>
  <c r="R341" i="17"/>
  <c r="R377" i="17"/>
  <c r="R355" i="17"/>
  <c r="R425" i="17"/>
  <c r="R192" i="17"/>
  <c r="R337" i="17"/>
  <c r="R302" i="17"/>
  <c r="R286" i="17"/>
  <c r="R292" i="17"/>
  <c r="R360" i="17"/>
  <c r="R398" i="17"/>
  <c r="R253" i="17"/>
  <c r="R395" i="17"/>
  <c r="R422" i="17"/>
  <c r="R277" i="17"/>
  <c r="R436" i="17"/>
  <c r="R332" i="17"/>
  <c r="R407" i="17"/>
  <c r="R373" i="17"/>
  <c r="R406" i="17"/>
  <c r="R345" i="17"/>
  <c r="R236" i="17"/>
  <c r="R318" i="17"/>
  <c r="R410" i="17"/>
  <c r="R431" i="17"/>
  <c r="R388" i="17"/>
  <c r="R162" i="17"/>
  <c r="R325" i="17"/>
  <c r="R370" i="17"/>
  <c r="R312" i="17"/>
  <c r="R238" i="17"/>
  <c r="R339" i="17"/>
  <c r="R369" i="17"/>
  <c r="R391" i="17"/>
  <c r="R399" i="17"/>
  <c r="R411" i="17"/>
  <c r="R404" i="17"/>
  <c r="R450" i="17"/>
  <c r="R466" i="17"/>
  <c r="R429" i="17"/>
  <c r="R382" i="17"/>
  <c r="R418" i="17"/>
  <c r="R294" i="17"/>
  <c r="R424" i="17"/>
  <c r="R390" i="17"/>
  <c r="R439" i="17"/>
  <c r="R401" i="17"/>
  <c r="R397" i="17"/>
  <c r="R405" i="17"/>
  <c r="R487" i="17"/>
  <c r="R518" i="17"/>
  <c r="R478" i="17"/>
  <c r="R364" i="17"/>
  <c r="R472" i="17"/>
  <c r="R507" i="17"/>
  <c r="R313" i="17"/>
  <c r="R458" i="17"/>
  <c r="R414" i="17"/>
  <c r="R329" i="17"/>
  <c r="R452" i="17"/>
  <c r="R510" i="17"/>
  <c r="R338" i="17"/>
  <c r="R491" i="17"/>
  <c r="R483" i="17"/>
  <c r="R446" i="17"/>
  <c r="R479" i="17"/>
  <c r="R381" i="17"/>
  <c r="R403" i="17"/>
  <c r="R515" i="17"/>
  <c r="R492" i="17"/>
  <c r="R485" i="17"/>
  <c r="R497" i="17"/>
  <c r="R506" i="17"/>
  <c r="R539" i="17"/>
  <c r="R519" i="17"/>
  <c r="R467" i="17"/>
  <c r="R511" i="17"/>
  <c r="R536" i="17"/>
  <c r="R481" i="17"/>
  <c r="R523" i="17"/>
  <c r="R468" i="17"/>
  <c r="R545" i="17"/>
  <c r="R412" i="17"/>
  <c r="R561" i="17"/>
  <c r="R400" i="17"/>
  <c r="R495" i="17"/>
  <c r="R415" i="17"/>
  <c r="R553" i="17"/>
  <c r="R547" i="17"/>
  <c r="R437" i="17"/>
  <c r="R542" i="17"/>
  <c r="R565" i="17"/>
  <c r="R537" i="17"/>
  <c r="R520" i="17"/>
  <c r="R533" i="17"/>
  <c r="R562" i="17"/>
  <c r="R550" i="17"/>
  <c r="R560" i="17"/>
  <c r="R569" i="17"/>
  <c r="R582" i="17"/>
  <c r="R577" i="17"/>
  <c r="R571" i="17"/>
  <c r="R580" i="17"/>
  <c r="R564" i="17"/>
  <c r="R558" i="17"/>
  <c r="R559" i="17"/>
  <c r="R587" i="17"/>
  <c r="R596" i="17"/>
  <c r="R594" i="17"/>
  <c r="R598" i="17"/>
  <c r="R601" i="17"/>
  <c r="R430" i="17"/>
  <c r="R480" i="17"/>
  <c r="R457" i="17"/>
  <c r="R383" i="17"/>
  <c r="R475" i="17"/>
  <c r="R447" i="17"/>
  <c r="R427" i="17"/>
  <c r="R416" i="17"/>
  <c r="R421" i="17"/>
  <c r="R434" i="17"/>
  <c r="R178" i="17"/>
  <c r="R502" i="17"/>
  <c r="R354" i="17"/>
  <c r="R470" i="17"/>
  <c r="R443" i="17"/>
  <c r="R482" i="17"/>
  <c r="R389" i="17"/>
  <c r="R385" i="17"/>
  <c r="R380" i="17"/>
  <c r="R419" i="17"/>
  <c r="R454" i="17"/>
  <c r="R449" i="17"/>
  <c r="R528" i="17"/>
  <c r="R513" i="17"/>
  <c r="R508" i="17"/>
  <c r="R509" i="17"/>
  <c r="R333" i="17"/>
  <c r="R442" i="17"/>
  <c r="R546" i="17"/>
  <c r="R552" i="17"/>
  <c r="R448" i="17"/>
  <c r="R486" i="17"/>
  <c r="R423" i="17"/>
  <c r="R512" i="17"/>
  <c r="R488" i="17"/>
  <c r="R455" i="17"/>
  <c r="R223" i="17"/>
  <c r="R505" i="17"/>
  <c r="R396" i="17"/>
  <c r="R530" i="17"/>
  <c r="R378" i="17"/>
  <c r="R461" i="17"/>
  <c r="R538" i="17"/>
  <c r="R522" i="17"/>
  <c r="R353" i="17"/>
  <c r="R489" i="17"/>
  <c r="R548" i="17"/>
  <c r="R549" i="17"/>
  <c r="R535" i="17"/>
  <c r="R532" i="17"/>
  <c r="R570" i="17"/>
  <c r="R440" i="17"/>
  <c r="R572" i="17"/>
  <c r="R275" i="17"/>
  <c r="R500" i="17"/>
  <c r="R583" i="17"/>
  <c r="R544" i="17"/>
  <c r="R579" i="17"/>
  <c r="R574" i="17"/>
  <c r="R584" i="17"/>
  <c r="R573" i="17"/>
  <c r="R585" i="17"/>
  <c r="R525" i="17"/>
  <c r="R498" i="17"/>
  <c r="R578" i="17"/>
  <c r="R591" i="17"/>
  <c r="R588" i="17"/>
  <c r="R527" i="17"/>
  <c r="R593" i="17"/>
  <c r="R590" i="17"/>
  <c r="R600" i="17"/>
  <c r="R602" i="17"/>
  <c r="R464" i="17"/>
  <c r="R503" i="17"/>
  <c r="R408" i="17"/>
  <c r="R394" i="17"/>
  <c r="R372" i="17"/>
  <c r="R474" i="17"/>
  <c r="R453" i="17"/>
  <c r="R477" i="17"/>
  <c r="R460" i="17"/>
  <c r="R471" i="17"/>
  <c r="R368" i="17"/>
  <c r="R299" i="17"/>
  <c r="R514" i="17"/>
  <c r="R484" i="17"/>
  <c r="R409" i="17"/>
  <c r="R444" i="17"/>
  <c r="R476" i="17"/>
  <c r="R417" i="17"/>
  <c r="R473" i="17"/>
  <c r="R499" i="17"/>
  <c r="R465" i="17"/>
  <c r="R459" i="17"/>
  <c r="R376" i="17"/>
  <c r="R462" i="17"/>
  <c r="R531" i="17"/>
  <c r="R517" i="17"/>
  <c r="R541" i="17"/>
  <c r="R456" i="17"/>
  <c r="R551" i="17"/>
  <c r="R445" i="17"/>
  <c r="R413" i="17"/>
  <c r="R534" i="17"/>
  <c r="R428" i="17"/>
  <c r="R496" i="17"/>
  <c r="R432" i="17"/>
  <c r="R501" i="17"/>
  <c r="R504" i="17"/>
  <c r="R494" i="17"/>
  <c r="R529" i="17"/>
  <c r="R521" i="17"/>
  <c r="R493" i="17"/>
  <c r="R441" i="17"/>
  <c r="R543" i="17"/>
  <c r="R469" i="17"/>
  <c r="R490" i="17"/>
  <c r="R575" i="17"/>
  <c r="R555" i="17"/>
  <c r="R516" i="17"/>
  <c r="R463" i="17"/>
  <c r="R566" i="17"/>
  <c r="R568" i="17"/>
  <c r="R556" i="17"/>
  <c r="R524" i="17"/>
  <c r="R554" i="17"/>
  <c r="R540" i="17"/>
  <c r="R563" i="17"/>
  <c r="R576" i="17"/>
  <c r="R557" i="17"/>
  <c r="R526" i="17"/>
  <c r="R567" i="17"/>
  <c r="R586" i="17"/>
  <c r="R592" i="17"/>
  <c r="R595" i="17"/>
  <c r="R589" i="17"/>
  <c r="R581" i="17"/>
  <c r="R597" i="17"/>
  <c r="R599" i="17"/>
  <c r="R603" i="17"/>
  <c r="T332" i="17"/>
  <c r="T41" i="17"/>
  <c r="T411" i="17"/>
  <c r="T416" i="17"/>
  <c r="T69" i="17"/>
  <c r="T195" i="17"/>
  <c r="T509" i="17"/>
  <c r="T60" i="17"/>
  <c r="T531" i="17"/>
  <c r="T223" i="17"/>
  <c r="T363" i="17"/>
  <c r="T190" i="17"/>
  <c r="T72" i="17"/>
  <c r="V47" i="17"/>
  <c r="U182" i="17"/>
  <c r="V182" i="17"/>
  <c r="V163" i="17"/>
  <c r="V35" i="17"/>
  <c r="T18" i="17"/>
  <c r="V18" i="17"/>
  <c r="U27" i="17"/>
  <c r="U102" i="17"/>
  <c r="V179" i="17"/>
  <c r="U286" i="17"/>
  <c r="V255" i="17"/>
  <c r="V167" i="17"/>
  <c r="U152" i="17"/>
  <c r="V122" i="17"/>
  <c r="T53" i="17"/>
  <c r="V53" i="17"/>
  <c r="V63" i="17"/>
  <c r="T296" i="17"/>
  <c r="V41" i="17"/>
  <c r="V186" i="17"/>
  <c r="V109" i="17"/>
  <c r="T16" i="17"/>
  <c r="U433" i="17"/>
  <c r="V92" i="17"/>
  <c r="S460" i="17"/>
  <c r="V319" i="17"/>
  <c r="V89" i="17"/>
  <c r="U90" i="17"/>
  <c r="V90" i="17"/>
  <c r="S11" i="17"/>
  <c r="V273" i="17"/>
  <c r="T474" i="17"/>
  <c r="V56" i="17"/>
  <c r="V198" i="17"/>
  <c r="T259" i="17"/>
  <c r="V259" i="17"/>
  <c r="T249" i="17"/>
  <c r="V249" i="17"/>
  <c r="V370" i="17"/>
  <c r="V58" i="17"/>
  <c r="T439" i="17"/>
  <c r="S132" i="17"/>
  <c r="V132" i="17"/>
  <c r="V276" i="17"/>
  <c r="T231" i="17"/>
  <c r="V184" i="17"/>
  <c r="V300" i="17"/>
  <c r="T247" i="17"/>
  <c r="V240" i="17"/>
  <c r="U159" i="17"/>
  <c r="V467" i="17"/>
  <c r="V151" i="17"/>
  <c r="V37" i="17"/>
  <c r="U539" i="17"/>
  <c r="V470" i="17"/>
  <c r="U215" i="17"/>
  <c r="U94" i="17"/>
  <c r="S127" i="17"/>
  <c r="V432" i="17"/>
  <c r="T46" i="17"/>
  <c r="V32" i="17"/>
  <c r="V136" i="17"/>
  <c r="U411" i="17"/>
  <c r="V411" i="17"/>
  <c r="V541" i="17"/>
  <c r="V141" i="17"/>
  <c r="V500" i="17"/>
  <c r="V7" i="17"/>
  <c r="T322" i="17"/>
  <c r="V322" i="17"/>
  <c r="V216" i="17"/>
  <c r="U142" i="17"/>
  <c r="V142" i="17"/>
  <c r="V111" i="17"/>
  <c r="U24" i="17"/>
  <c r="V24" i="17"/>
  <c r="S104" i="17"/>
  <c r="T188" i="17"/>
  <c r="V188" i="17"/>
  <c r="U193" i="17"/>
  <c r="V120" i="17"/>
  <c r="T368" i="17"/>
  <c r="U471" i="17"/>
  <c r="T25" i="17"/>
  <c r="V25" i="17"/>
  <c r="T165" i="17"/>
  <c r="V165" i="17"/>
  <c r="V156" i="17"/>
  <c r="U181" i="17"/>
  <c r="V180" i="17"/>
  <c r="V232" i="17"/>
  <c r="S91" i="17"/>
  <c r="T172" i="17"/>
  <c r="V172" i="17"/>
  <c r="U435" i="17"/>
  <c r="V100" i="17"/>
  <c r="V228" i="17"/>
  <c r="V529" i="17"/>
  <c r="T34" i="17"/>
  <c r="V34" i="17"/>
  <c r="V391" i="17"/>
  <c r="V312" i="17"/>
  <c r="U96" i="17"/>
  <c r="V71" i="17"/>
  <c r="U43" i="17"/>
  <c r="V351" i="17"/>
  <c r="V207" i="17"/>
  <c r="V211" i="17"/>
  <c r="V135" i="17"/>
  <c r="S67" i="17"/>
  <c r="V454" i="17"/>
  <c r="U21" i="17"/>
  <c r="T250" i="17"/>
  <c r="V420" i="17"/>
  <c r="V69" i="17"/>
  <c r="T54" i="17"/>
  <c r="U441" i="17"/>
  <c r="V160" i="17"/>
  <c r="S150" i="17"/>
  <c r="V83" i="17"/>
  <c r="V328" i="17"/>
  <c r="V281" i="17"/>
  <c r="V444" i="17"/>
  <c r="T377" i="17"/>
  <c r="V377" i="17"/>
  <c r="U38" i="17"/>
  <c r="V44" i="17"/>
  <c r="V121" i="17"/>
  <c r="T148" i="17"/>
  <c r="V148" i="17"/>
  <c r="V219" i="17"/>
  <c r="U170" i="17"/>
  <c r="V204" i="17"/>
  <c r="U479" i="17"/>
  <c r="V64" i="17"/>
  <c r="U17" i="17"/>
  <c r="U66" i="17"/>
  <c r="V105" i="17"/>
  <c r="U248" i="17"/>
  <c r="S264" i="17"/>
  <c r="T333" i="17"/>
  <c r="V509" i="17"/>
  <c r="V440" i="17"/>
  <c r="V326" i="17"/>
  <c r="U235" i="17"/>
  <c r="V235" i="17"/>
  <c r="S225" i="17"/>
  <c r="T86" i="17"/>
  <c r="V86" i="17"/>
  <c r="V577" i="17"/>
  <c r="V511" i="17"/>
  <c r="V392" i="17"/>
  <c r="V277" i="17"/>
  <c r="U496" i="17"/>
  <c r="V359" i="17"/>
  <c r="V364" i="17"/>
  <c r="V173" i="17"/>
  <c r="U510" i="17"/>
  <c r="V543" i="17"/>
  <c r="V400" i="17"/>
  <c r="V166" i="17"/>
  <c r="V371" i="17"/>
  <c r="V413" i="17"/>
  <c r="U456" i="17"/>
  <c r="U283" i="17"/>
  <c r="T194" i="17"/>
  <c r="V194" i="17"/>
  <c r="T458" i="17"/>
  <c r="V380" i="17"/>
  <c r="S65" i="17"/>
  <c r="T103" i="17"/>
  <c r="V40" i="17"/>
  <c r="V130" i="17"/>
  <c r="U295" i="17"/>
  <c r="V295" i="17"/>
  <c r="V293" i="17"/>
  <c r="V229" i="17"/>
  <c r="T266" i="17"/>
  <c r="U555" i="17"/>
  <c r="V555" i="17"/>
  <c r="V526" i="17"/>
  <c r="V531" i="17"/>
  <c r="V335" i="17"/>
  <c r="U280" i="17"/>
  <c r="V280" i="17"/>
  <c r="T42" i="17"/>
  <c r="V42" i="17"/>
  <c r="V523" i="17"/>
  <c r="V537" i="17"/>
  <c r="V133" i="17"/>
  <c r="V272" i="17"/>
  <c r="U290" i="17"/>
  <c r="V290" i="17"/>
  <c r="V254" i="17"/>
  <c r="V237" i="17"/>
  <c r="T582" i="17"/>
  <c r="V402" i="17"/>
  <c r="U147" i="17"/>
  <c r="V147" i="17"/>
  <c r="V336" i="17"/>
  <c r="U552" i="17"/>
  <c r="V552" i="17"/>
  <c r="T446" i="17"/>
  <c r="V369" i="17"/>
  <c r="V437" i="17"/>
  <c r="U245" i="17"/>
  <c r="V245" i="17"/>
  <c r="V478" i="17"/>
  <c r="V238" i="17"/>
  <c r="U174" i="17"/>
  <c r="V174" i="17"/>
  <c r="V36" i="17"/>
  <c r="U192" i="17"/>
  <c r="V192" i="17"/>
  <c r="V480" i="17"/>
  <c r="V200" i="17"/>
  <c r="V149" i="17"/>
  <c r="V506" i="17"/>
  <c r="U360" i="17"/>
  <c r="V360" i="17"/>
  <c r="U78" i="17"/>
  <c r="V116" i="17"/>
  <c r="U30" i="17"/>
  <c r="V30" i="17"/>
  <c r="T598" i="17"/>
  <c r="V313" i="17"/>
  <c r="U568" i="17"/>
  <c r="V568" i="17"/>
  <c r="T8" i="17"/>
  <c r="T468" i="17"/>
  <c r="U162" i="17"/>
  <c r="V191" i="17"/>
  <c r="V452" i="17"/>
  <c r="V189" i="17"/>
  <c r="V489" i="17"/>
  <c r="U553" i="17"/>
  <c r="V553" i="17"/>
  <c r="V230" i="17"/>
  <c r="V491" i="17"/>
  <c r="V114" i="17"/>
  <c r="V206" i="17"/>
  <c r="V129" i="17"/>
  <c r="U73" i="17"/>
  <c r="V73" i="17"/>
  <c r="T50" i="17"/>
  <c r="V50" i="17"/>
  <c r="V337" i="17"/>
  <c r="V505" i="17"/>
  <c r="V282" i="17"/>
  <c r="T213" i="17"/>
  <c r="V213" i="17"/>
  <c r="V48" i="17"/>
  <c r="V223" i="17"/>
  <c r="U134" i="17"/>
  <c r="V134" i="17"/>
  <c r="V547" i="17"/>
  <c r="V398" i="17"/>
  <c r="V561" i="17"/>
  <c r="V115" i="17"/>
  <c r="V588" i="17"/>
  <c r="V199" i="17"/>
  <c r="V62" i="17"/>
  <c r="U97" i="17"/>
  <c r="V97" i="17"/>
  <c r="V339" i="17"/>
  <c r="T81" i="17"/>
  <c r="V169" i="17"/>
  <c r="V82" i="17"/>
  <c r="T348" i="17"/>
  <c r="V348" i="17"/>
  <c r="V187" i="17"/>
  <c r="V453" i="17"/>
  <c r="V243" i="17"/>
  <c r="U504" i="17"/>
  <c r="V218" i="17"/>
  <c r="V449" i="17"/>
  <c r="V309" i="17"/>
  <c r="V565" i="17"/>
  <c r="V423" i="17"/>
  <c r="U592" i="17"/>
  <c r="V112" i="17"/>
  <c r="T375" i="17"/>
  <c r="V512" i="17"/>
  <c r="V307" i="17"/>
  <c r="V548" i="17"/>
  <c r="V350" i="17"/>
  <c r="V343" i="17"/>
  <c r="U367" i="17"/>
  <c r="V367" i="17"/>
  <c r="U585" i="17"/>
  <c r="V585" i="17"/>
  <c r="V176" i="17"/>
  <c r="V385" i="17"/>
  <c r="V393" i="17"/>
  <c r="U55" i="17"/>
  <c r="V55" i="17"/>
  <c r="U394" i="17"/>
  <c r="V535" i="17"/>
  <c r="U419" i="17"/>
  <c r="V292" i="17"/>
  <c r="U252" i="17"/>
  <c r="V252" i="17"/>
  <c r="V222" i="17"/>
  <c r="V61" i="17"/>
  <c r="U513" i="17"/>
  <c r="V590" i="17"/>
  <c r="T353" i="17"/>
  <c r="T542" i="17"/>
  <c r="V542" i="17"/>
  <c r="V396" i="17"/>
  <c r="V320" i="17"/>
  <c r="V378" i="17"/>
  <c r="T540" i="17"/>
  <c r="V540" i="17"/>
  <c r="T107" i="17"/>
  <c r="V107" i="17"/>
  <c r="V576" i="17"/>
  <c r="V212" i="17"/>
  <c r="U559" i="17"/>
  <c r="V203" i="17"/>
  <c r="U119" i="17"/>
  <c r="V119" i="17"/>
  <c r="V395" i="17"/>
  <c r="V267" i="17"/>
  <c r="T126" i="17"/>
  <c r="V599" i="17"/>
  <c r="V314" i="17"/>
  <c r="U518" i="17"/>
  <c r="V224" i="17"/>
  <c r="T580" i="17"/>
  <c r="T161" i="17"/>
  <c r="V161" i="17"/>
  <c r="U405" i="17"/>
  <c r="V197" i="17"/>
  <c r="V190" i="17"/>
  <c r="V567" i="17"/>
  <c r="T502" i="17"/>
  <c r="U502" i="17"/>
  <c r="V502" i="17"/>
  <c r="U570" i="17"/>
  <c r="V570" i="17"/>
  <c r="V98" i="17"/>
  <c r="V384" i="17"/>
  <c r="V461" i="17"/>
  <c r="V595" i="17"/>
  <c r="V345" i="17"/>
  <c r="V22" i="17"/>
  <c r="U124" i="17"/>
  <c r="V124" i="17"/>
  <c r="U477" i="17"/>
  <c r="V72" i="17"/>
  <c r="U373" i="17"/>
  <c r="V373" i="17"/>
  <c r="T390" i="17"/>
  <c r="V261" i="17"/>
  <c r="U445" i="17"/>
  <c r="T108" i="17"/>
  <c r="U12" i="17"/>
  <c r="S5" i="17"/>
  <c r="T5" i="17"/>
  <c r="U5" i="17"/>
  <c r="S4" i="17"/>
  <c r="T4" i="17"/>
  <c r="U4" i="17"/>
  <c r="V4" i="17"/>
  <c r="S8" i="17"/>
  <c r="U8" i="17"/>
  <c r="V8" i="17"/>
  <c r="S21" i="17"/>
  <c r="T21" i="17"/>
  <c r="V21" i="17"/>
  <c r="S9" i="17"/>
  <c r="T9" i="17"/>
  <c r="U9" i="17"/>
  <c r="S22" i="17"/>
  <c r="T22" i="17"/>
  <c r="U22" i="17"/>
  <c r="S10" i="17"/>
  <c r="T10" i="17"/>
  <c r="U10" i="17"/>
  <c r="V10" i="17"/>
  <c r="S7" i="17"/>
  <c r="T7" i="17"/>
  <c r="U7" i="17"/>
  <c r="T11" i="17"/>
  <c r="S15" i="17"/>
  <c r="T15" i="17"/>
  <c r="U15" i="17"/>
  <c r="V15" i="17"/>
  <c r="S12" i="17"/>
  <c r="T12" i="17"/>
  <c r="V12" i="17"/>
  <c r="S24" i="17"/>
  <c r="T24" i="17"/>
  <c r="S13" i="17"/>
  <c r="T13" i="17"/>
  <c r="U13" i="17"/>
  <c r="V13" i="17"/>
  <c r="S50" i="17"/>
  <c r="U50" i="17"/>
  <c r="S16" i="17"/>
  <c r="U16" i="17"/>
  <c r="V16" i="17"/>
  <c r="S14" i="17"/>
  <c r="T14" i="17"/>
  <c r="U14" i="17"/>
  <c r="V14" i="17"/>
  <c r="S23" i="17"/>
  <c r="T23" i="17"/>
  <c r="U23" i="17"/>
  <c r="V23" i="17"/>
  <c r="S18" i="17"/>
  <c r="U18" i="17"/>
  <c r="S42" i="17"/>
  <c r="U42" i="17"/>
  <c r="S62" i="17"/>
  <c r="T62" i="17"/>
  <c r="U62" i="17"/>
  <c r="S30" i="17"/>
  <c r="T30" i="17"/>
  <c r="S32" i="17"/>
  <c r="T32" i="17"/>
  <c r="U32" i="17"/>
  <c r="S39" i="17"/>
  <c r="T39" i="17"/>
  <c r="S37" i="17"/>
  <c r="U37" i="17"/>
  <c r="S43" i="17"/>
  <c r="T43" i="17"/>
  <c r="V43" i="17"/>
  <c r="S27" i="17"/>
  <c r="T27" i="17"/>
  <c r="V27" i="17"/>
  <c r="S20" i="17"/>
  <c r="U20" i="17"/>
  <c r="V20" i="17"/>
  <c r="S19" i="17"/>
  <c r="T19" i="17"/>
  <c r="S26" i="17"/>
  <c r="T26" i="17"/>
  <c r="U26" i="17"/>
  <c r="V26" i="17"/>
  <c r="S17" i="17"/>
  <c r="T17" i="17"/>
  <c r="V17" i="17"/>
  <c r="S36" i="17"/>
  <c r="T36" i="17"/>
  <c r="U36" i="17"/>
  <c r="S31" i="17"/>
  <c r="T31" i="17"/>
  <c r="U31" i="17"/>
  <c r="V31" i="17"/>
  <c r="S44" i="17"/>
  <c r="T44" i="17"/>
  <c r="S48" i="17"/>
  <c r="T48" i="17"/>
  <c r="U48" i="17"/>
  <c r="U46" i="17"/>
  <c r="V46" i="17"/>
  <c r="S57" i="17"/>
  <c r="T57" i="17"/>
  <c r="U57" i="17"/>
  <c r="S64" i="17"/>
  <c r="T64" i="17"/>
  <c r="U64" i="17"/>
  <c r="S25" i="17"/>
  <c r="U25" i="17"/>
  <c r="S28" i="17"/>
  <c r="T28" i="17"/>
  <c r="U28" i="17"/>
  <c r="V28" i="17"/>
  <c r="S40" i="17"/>
  <c r="T40" i="17"/>
  <c r="U40" i="17"/>
  <c r="S33" i="17"/>
  <c r="T33" i="17"/>
  <c r="U33" i="17"/>
  <c r="V33" i="17"/>
  <c r="S68" i="17"/>
  <c r="T68" i="17"/>
  <c r="U68" i="17"/>
  <c r="V68" i="17"/>
  <c r="S81" i="17"/>
  <c r="U81" i="17"/>
  <c r="V81" i="17"/>
  <c r="S55" i="17"/>
  <c r="T55" i="17"/>
  <c r="S29" i="17"/>
  <c r="T29" i="17"/>
  <c r="U29" i="17"/>
  <c r="V29" i="17"/>
  <c r="S75" i="17"/>
  <c r="T75" i="17"/>
  <c r="U75" i="17"/>
  <c r="V75" i="17"/>
  <c r="S52" i="17"/>
  <c r="T52" i="17"/>
  <c r="U52" i="17"/>
  <c r="V52" i="17"/>
  <c r="T65" i="17"/>
  <c r="S34" i="17"/>
  <c r="U34" i="17"/>
  <c r="S73" i="17"/>
  <c r="T73" i="17"/>
  <c r="S74" i="17"/>
  <c r="T74" i="17"/>
  <c r="U74" i="17"/>
  <c r="V74" i="17"/>
  <c r="S114" i="17"/>
  <c r="T114" i="17"/>
  <c r="U114" i="17"/>
  <c r="S69" i="17"/>
  <c r="U69" i="17"/>
  <c r="S107" i="17"/>
  <c r="U107" i="17"/>
  <c r="S35" i="17"/>
  <c r="T35" i="17"/>
  <c r="U35" i="17"/>
  <c r="T45" i="17"/>
  <c r="U45" i="17"/>
  <c r="S61" i="17"/>
  <c r="U61" i="17"/>
  <c r="S147" i="17"/>
  <c r="T147" i="17"/>
  <c r="S94" i="17"/>
  <c r="T94" i="17"/>
  <c r="S83" i="17"/>
  <c r="T83" i="17"/>
  <c r="S54" i="17"/>
  <c r="U54" i="17"/>
  <c r="V54" i="17"/>
  <c r="S59" i="17"/>
  <c r="T59" i="17"/>
  <c r="U59" i="17"/>
  <c r="V59" i="17"/>
  <c r="S84" i="17"/>
  <c r="T84" i="17"/>
  <c r="U84" i="17"/>
  <c r="V84" i="17"/>
  <c r="S41" i="17"/>
  <c r="U41" i="17"/>
  <c r="S38" i="17"/>
  <c r="T38" i="17"/>
  <c r="V38" i="17"/>
  <c r="S111" i="17"/>
  <c r="T111" i="17"/>
  <c r="U111" i="17"/>
  <c r="S53" i="17"/>
  <c r="U53" i="17"/>
  <c r="S85" i="17"/>
  <c r="T85" i="17"/>
  <c r="U85" i="17"/>
  <c r="V85" i="17"/>
  <c r="S102" i="17"/>
  <c r="T102" i="17"/>
  <c r="V102" i="17"/>
  <c r="S51" i="17"/>
  <c r="T51" i="17"/>
  <c r="U51" i="17"/>
  <c r="V51" i="17"/>
  <c r="S88" i="17"/>
  <c r="T88" i="17"/>
  <c r="U88" i="17"/>
  <c r="V88" i="17"/>
  <c r="S78" i="17"/>
  <c r="T78" i="17"/>
  <c r="V78" i="17"/>
  <c r="S60" i="17"/>
  <c r="U60" i="17"/>
  <c r="V60" i="17"/>
  <c r="T67" i="17"/>
  <c r="U67" i="17"/>
  <c r="V67" i="17"/>
  <c r="S56" i="17"/>
  <c r="T56" i="17"/>
  <c r="U56" i="17"/>
  <c r="S131" i="17"/>
  <c r="T131" i="17"/>
  <c r="U131" i="17"/>
  <c r="T127" i="17"/>
  <c r="U127" i="17"/>
  <c r="V127" i="17"/>
  <c r="S89" i="17"/>
  <c r="T89" i="17"/>
  <c r="U89" i="17"/>
  <c r="S115" i="17"/>
  <c r="T115" i="17"/>
  <c r="U115" i="17"/>
  <c r="S90" i="17"/>
  <c r="T90" i="17"/>
  <c r="T104" i="17"/>
  <c r="U104" i="17"/>
  <c r="S145" i="17"/>
  <c r="T145" i="17"/>
  <c r="U145" i="17"/>
  <c r="V145" i="17"/>
  <c r="S98" i="17"/>
  <c r="T98" i="17"/>
  <c r="U98" i="17"/>
  <c r="S133" i="17"/>
  <c r="T133" i="17"/>
  <c r="U133" i="17"/>
  <c r="S63" i="17"/>
  <c r="T63" i="17"/>
  <c r="U63" i="17"/>
  <c r="S58" i="17"/>
  <c r="T58" i="17"/>
  <c r="U58" i="17"/>
  <c r="S158" i="17"/>
  <c r="T158" i="17"/>
  <c r="U158" i="17"/>
  <c r="V158" i="17"/>
  <c r="S76" i="17"/>
  <c r="T76" i="17"/>
  <c r="U76" i="17"/>
  <c r="V76" i="17"/>
  <c r="S86" i="17"/>
  <c r="U86" i="17"/>
  <c r="S129" i="17"/>
  <c r="T129" i="17"/>
  <c r="U129" i="17"/>
  <c r="S49" i="17"/>
  <c r="T49" i="17"/>
  <c r="U49" i="17"/>
  <c r="V49" i="17"/>
  <c r="S71" i="17"/>
  <c r="T71" i="17"/>
  <c r="U71" i="17"/>
  <c r="S141" i="17"/>
  <c r="T141" i="17"/>
  <c r="U141" i="17"/>
  <c r="S161" i="17"/>
  <c r="U161" i="17"/>
  <c r="S119" i="17"/>
  <c r="T119" i="17"/>
  <c r="T136" i="17"/>
  <c r="U136" i="17"/>
  <c r="S170" i="17"/>
  <c r="T170" i="17"/>
  <c r="V170" i="17"/>
  <c r="S47" i="17"/>
  <c r="T47" i="17"/>
  <c r="U47" i="17"/>
  <c r="S172" i="17"/>
  <c r="U172" i="17"/>
  <c r="S180" i="17"/>
  <c r="T180" i="17"/>
  <c r="U180" i="17"/>
  <c r="S149" i="17"/>
  <c r="T149" i="17"/>
  <c r="U149" i="17"/>
  <c r="S155" i="17"/>
  <c r="T155" i="17"/>
  <c r="U155" i="17"/>
  <c r="V155" i="17"/>
  <c r="S99" i="17"/>
  <c r="T99" i="17"/>
  <c r="U99" i="17"/>
  <c r="V99" i="17"/>
  <c r="S139" i="17"/>
  <c r="T139" i="17"/>
  <c r="U139" i="17"/>
  <c r="V139" i="17"/>
  <c r="S77" i="17"/>
  <c r="T77" i="17"/>
  <c r="U77" i="17"/>
  <c r="V77" i="17"/>
  <c r="S151" i="17"/>
  <c r="T151" i="17"/>
  <c r="U151" i="17"/>
  <c r="S121" i="17"/>
  <c r="T121" i="17"/>
  <c r="U121" i="17"/>
  <c r="T132" i="17"/>
  <c r="U132" i="17"/>
  <c r="S278" i="17"/>
  <c r="T278" i="17"/>
  <c r="U278" i="17"/>
  <c r="V278" i="17"/>
  <c r="S113" i="17"/>
  <c r="T113" i="17"/>
  <c r="U113" i="17"/>
  <c r="V113" i="17"/>
  <c r="S126" i="17"/>
  <c r="U126" i="17"/>
  <c r="S181" i="17"/>
  <c r="T181" i="17"/>
  <c r="V181" i="17"/>
  <c r="S79" i="17"/>
  <c r="T79" i="17"/>
  <c r="U79" i="17"/>
  <c r="V79" i="17"/>
  <c r="S197" i="17"/>
  <c r="T197" i="17"/>
  <c r="U197" i="17"/>
  <c r="S124" i="17"/>
  <c r="T124" i="17"/>
  <c r="S96" i="17"/>
  <c r="T96" i="17"/>
  <c r="V96" i="17"/>
  <c r="S70" i="17"/>
  <c r="T70" i="17"/>
  <c r="U70" i="17"/>
  <c r="V70" i="17"/>
  <c r="S116" i="17"/>
  <c r="T116" i="17"/>
  <c r="U116" i="17"/>
  <c r="S196" i="17"/>
  <c r="T196" i="17"/>
  <c r="U196" i="17"/>
  <c r="V196" i="17"/>
  <c r="S109" i="17"/>
  <c r="T109" i="17"/>
  <c r="U109" i="17"/>
  <c r="S143" i="17"/>
  <c r="T143" i="17"/>
  <c r="U143" i="17"/>
  <c r="V143" i="17"/>
  <c r="S210" i="17"/>
  <c r="T210" i="17"/>
  <c r="U210" i="17"/>
  <c r="V210" i="17"/>
  <c r="S280" i="17"/>
  <c r="T280" i="17"/>
  <c r="S211" i="17"/>
  <c r="T211" i="17"/>
  <c r="U211" i="17"/>
  <c r="S130" i="17"/>
  <c r="T130" i="17"/>
  <c r="U130" i="17"/>
  <c r="S159" i="17"/>
  <c r="T159" i="17"/>
  <c r="V159" i="17"/>
  <c r="S230" i="17"/>
  <c r="T230" i="17"/>
  <c r="U230" i="17"/>
  <c r="S165" i="17"/>
  <c r="U165" i="17"/>
  <c r="S198" i="17"/>
  <c r="T198" i="17"/>
  <c r="U198" i="17"/>
  <c r="S103" i="17"/>
  <c r="U103" i="17"/>
  <c r="V103" i="17"/>
  <c r="S212" i="17"/>
  <c r="T212" i="17"/>
  <c r="U212" i="17"/>
  <c r="S122" i="17"/>
  <c r="T122" i="17"/>
  <c r="U122" i="17"/>
  <c r="S112" i="17"/>
  <c r="T112" i="17"/>
  <c r="U112" i="17"/>
  <c r="S160" i="17"/>
  <c r="T160" i="17"/>
  <c r="U160" i="17"/>
  <c r="S152" i="17"/>
  <c r="T152" i="17"/>
  <c r="V152" i="17"/>
  <c r="S220" i="17"/>
  <c r="T220" i="17"/>
  <c r="U220" i="17"/>
  <c r="V220" i="17"/>
  <c r="S120" i="17"/>
  <c r="U120" i="17"/>
  <c r="S156" i="17"/>
  <c r="T156" i="17"/>
  <c r="U156" i="17"/>
  <c r="S157" i="17"/>
  <c r="T157" i="17"/>
  <c r="U157" i="17"/>
  <c r="V157" i="17"/>
  <c r="S138" i="17"/>
  <c r="T138" i="17"/>
  <c r="U138" i="17"/>
  <c r="V138" i="17"/>
  <c r="S203" i="17"/>
  <c r="T203" i="17"/>
  <c r="U203" i="17"/>
  <c r="S207" i="17"/>
  <c r="T207" i="17"/>
  <c r="U207" i="17"/>
  <c r="S189" i="17"/>
  <c r="T189" i="17"/>
  <c r="U189" i="17"/>
  <c r="S134" i="17"/>
  <c r="T134" i="17"/>
  <c r="S229" i="17"/>
  <c r="T229" i="17"/>
  <c r="U229" i="17"/>
  <c r="S93" i="17"/>
  <c r="T93" i="17"/>
  <c r="U93" i="17"/>
  <c r="V93" i="17"/>
  <c r="T91" i="17"/>
  <c r="U91" i="17"/>
  <c r="V91" i="17"/>
  <c r="S168" i="17"/>
  <c r="T168" i="17"/>
  <c r="U168" i="17"/>
  <c r="V168" i="17"/>
  <c r="S169" i="17"/>
  <c r="T169" i="17"/>
  <c r="U169" i="17"/>
  <c r="S108" i="17"/>
  <c r="U108" i="17"/>
  <c r="S249" i="17"/>
  <c r="U249" i="17"/>
  <c r="S66" i="17"/>
  <c r="T66" i="17"/>
  <c r="V66" i="17"/>
  <c r="S153" i="17"/>
  <c r="T153" i="17"/>
  <c r="U153" i="17"/>
  <c r="V153" i="17"/>
  <c r="S188" i="17"/>
  <c r="U188" i="17"/>
  <c r="S200" i="17"/>
  <c r="T200" i="17"/>
  <c r="U200" i="17"/>
  <c r="S206" i="17"/>
  <c r="T206" i="17"/>
  <c r="U206" i="17"/>
  <c r="S191" i="17"/>
  <c r="T191" i="17"/>
  <c r="U191" i="17"/>
  <c r="S187" i="17"/>
  <c r="T187" i="17"/>
  <c r="U187" i="17"/>
  <c r="S274" i="17"/>
  <c r="U274" i="17"/>
  <c r="S175" i="17"/>
  <c r="T175" i="17"/>
  <c r="U175" i="17"/>
  <c r="V175" i="17"/>
  <c r="S164" i="17"/>
  <c r="T164" i="17"/>
  <c r="U164" i="17"/>
  <c r="V164" i="17"/>
  <c r="S148" i="17"/>
  <c r="U148" i="17"/>
  <c r="S173" i="17"/>
  <c r="T173" i="17"/>
  <c r="U173" i="17"/>
  <c r="S176" i="17"/>
  <c r="T176" i="17"/>
  <c r="U176" i="17"/>
  <c r="S87" i="17"/>
  <c r="U87" i="17"/>
  <c r="V87" i="17"/>
  <c r="S118" i="17"/>
  <c r="T118" i="17"/>
  <c r="U118" i="17"/>
  <c r="V118" i="17"/>
  <c r="S231" i="17"/>
  <c r="U231" i="17"/>
  <c r="V231" i="17"/>
  <c r="S163" i="17"/>
  <c r="T163" i="17"/>
  <c r="U163" i="17"/>
  <c r="S185" i="17"/>
  <c r="T185" i="17"/>
  <c r="U185" i="17"/>
  <c r="V185" i="17"/>
  <c r="S95" i="17"/>
  <c r="T95" i="17"/>
  <c r="U95" i="17"/>
  <c r="V95" i="17"/>
  <c r="S174" i="17"/>
  <c r="T174" i="17"/>
  <c r="S177" i="17"/>
  <c r="T177" i="17"/>
  <c r="U177" i="17"/>
  <c r="V177" i="17"/>
  <c r="S128" i="17"/>
  <c r="T128" i="17"/>
  <c r="U128" i="17"/>
  <c r="V128" i="17"/>
  <c r="S252" i="17"/>
  <c r="T252" i="17"/>
  <c r="S171" i="17"/>
  <c r="T171" i="17"/>
  <c r="U171" i="17"/>
  <c r="V171" i="17"/>
  <c r="S215" i="17"/>
  <c r="T215" i="17"/>
  <c r="V215" i="17"/>
  <c r="S204" i="17"/>
  <c r="T204" i="17"/>
  <c r="U204" i="17"/>
  <c r="S92" i="17"/>
  <c r="T92" i="17"/>
  <c r="U92" i="17"/>
  <c r="S137" i="17"/>
  <c r="T137" i="17"/>
  <c r="U137" i="17"/>
  <c r="V137" i="17"/>
  <c r="S167" i="17"/>
  <c r="U167" i="17"/>
  <c r="S194" i="17"/>
  <c r="U194" i="17"/>
  <c r="S100" i="17"/>
  <c r="U100" i="17"/>
  <c r="S183" i="17"/>
  <c r="T183" i="17"/>
  <c r="U183" i="17"/>
  <c r="V183" i="17"/>
  <c r="S101" i="17"/>
  <c r="T101" i="17"/>
  <c r="U101" i="17"/>
  <c r="V101" i="17"/>
  <c r="T234" i="17"/>
  <c r="U234" i="17"/>
  <c r="V234" i="17"/>
  <c r="U264" i="17"/>
  <c r="V264" i="17"/>
  <c r="S244" i="17"/>
  <c r="T244" i="17"/>
  <c r="U244" i="17"/>
  <c r="V244" i="17"/>
  <c r="S276" i="17"/>
  <c r="T276" i="17"/>
  <c r="U276" i="17"/>
  <c r="S241" i="17"/>
  <c r="T241" i="17"/>
  <c r="U241" i="17"/>
  <c r="V241" i="17"/>
  <c r="S303" i="17"/>
  <c r="T303" i="17"/>
  <c r="U303" i="17"/>
  <c r="V303" i="17"/>
  <c r="S97" i="17"/>
  <c r="T97" i="17"/>
  <c r="S205" i="17"/>
  <c r="T205" i="17"/>
  <c r="U205" i="17"/>
  <c r="V205" i="17"/>
  <c r="S199" i="17"/>
  <c r="T199" i="17"/>
  <c r="U199" i="17"/>
  <c r="S208" i="17"/>
  <c r="T208" i="17"/>
  <c r="U208" i="17"/>
  <c r="V208" i="17"/>
  <c r="S135" i="17"/>
  <c r="T135" i="17"/>
  <c r="U135" i="17"/>
  <c r="S259" i="17"/>
  <c r="U259" i="17"/>
  <c r="S263" i="17"/>
  <c r="T263" i="17"/>
  <c r="U263" i="17"/>
  <c r="V263" i="17"/>
  <c r="S195" i="17"/>
  <c r="U195" i="17"/>
  <c r="V195" i="17"/>
  <c r="S240" i="17"/>
  <c r="T240" i="17"/>
  <c r="U240" i="17"/>
  <c r="S251" i="17"/>
  <c r="T251" i="17"/>
  <c r="U251" i="17"/>
  <c r="S242" i="17"/>
  <c r="T242" i="17"/>
  <c r="U242" i="17"/>
  <c r="V242" i="17"/>
  <c r="S267" i="17"/>
  <c r="T267" i="17"/>
  <c r="U267" i="17"/>
  <c r="S222" i="17"/>
  <c r="T222" i="17"/>
  <c r="U222" i="17"/>
  <c r="S106" i="17"/>
  <c r="T106" i="17"/>
  <c r="U106" i="17"/>
  <c r="V106" i="17"/>
  <c r="S201" i="17"/>
  <c r="T201" i="17"/>
  <c r="U201" i="17"/>
  <c r="V201" i="17"/>
  <c r="S270" i="17"/>
  <c r="U270" i="17"/>
  <c r="V270" i="17"/>
  <c r="T150" i="17"/>
  <c r="U150" i="17"/>
  <c r="V150" i="17"/>
  <c r="S142" i="17"/>
  <c r="T142" i="17"/>
  <c r="T279" i="17"/>
  <c r="U279" i="17"/>
  <c r="V279" i="17"/>
  <c r="T225" i="17"/>
  <c r="U225" i="17"/>
  <c r="V225" i="17"/>
  <c r="S125" i="17"/>
  <c r="T125" i="17"/>
  <c r="U125" i="17"/>
  <c r="V125" i="17"/>
  <c r="S291" i="17"/>
  <c r="T291" i="17"/>
  <c r="U291" i="17"/>
  <c r="V291" i="17"/>
  <c r="S219" i="17"/>
  <c r="T219" i="17"/>
  <c r="U219" i="17"/>
  <c r="S214" i="17"/>
  <c r="T214" i="17"/>
  <c r="U214" i="17"/>
  <c r="V214" i="17"/>
  <c r="S82" i="17"/>
  <c r="T82" i="17"/>
  <c r="U82" i="17"/>
  <c r="S144" i="17"/>
  <c r="T144" i="17"/>
  <c r="U144" i="17"/>
  <c r="V144" i="17"/>
  <c r="S228" i="17"/>
  <c r="T228" i="17"/>
  <c r="U228" i="17"/>
  <c r="S289" i="17"/>
  <c r="T289" i="17"/>
  <c r="U289" i="17"/>
  <c r="V289" i="17"/>
  <c r="S154" i="17"/>
  <c r="T154" i="17"/>
  <c r="U154" i="17"/>
  <c r="V154" i="17"/>
  <c r="S261" i="17"/>
  <c r="T261" i="17"/>
  <c r="U261" i="17"/>
  <c r="S110" i="17"/>
  <c r="T110" i="17"/>
  <c r="U110" i="17"/>
  <c r="V110" i="17"/>
  <c r="S186" i="17"/>
  <c r="T186" i="17"/>
  <c r="U186" i="17"/>
  <c r="S271" i="17"/>
  <c r="T271" i="17"/>
  <c r="U271" i="17"/>
  <c r="V271" i="17"/>
  <c r="S282" i="17"/>
  <c r="T282" i="17"/>
  <c r="U282" i="17"/>
  <c r="S250" i="17"/>
  <c r="U250" i="17"/>
  <c r="V250" i="17"/>
  <c r="S184" i="17"/>
  <c r="T184" i="17"/>
  <c r="U184" i="17"/>
  <c r="S233" i="17"/>
  <c r="T233" i="17"/>
  <c r="U233" i="17"/>
  <c r="V233" i="17"/>
  <c r="S334" i="17"/>
  <c r="T334" i="17"/>
  <c r="U334" i="17"/>
  <c r="V334" i="17"/>
  <c r="S301" i="17"/>
  <c r="T301" i="17"/>
  <c r="U301" i="17"/>
  <c r="V301" i="17"/>
  <c r="S272" i="17"/>
  <c r="T272" i="17"/>
  <c r="U272" i="17"/>
  <c r="S265" i="17"/>
  <c r="T265" i="17"/>
  <c r="U265" i="17"/>
  <c r="V265" i="17"/>
  <c r="S316" i="17"/>
  <c r="T316" i="17"/>
  <c r="U316" i="17"/>
  <c r="V316" i="17"/>
  <c r="S300" i="17"/>
  <c r="T300" i="17"/>
  <c r="U300" i="17"/>
  <c r="S290" i="17"/>
  <c r="T290" i="17"/>
  <c r="S304" i="17"/>
  <c r="T304" i="17"/>
  <c r="U304" i="17"/>
  <c r="V304" i="17"/>
  <c r="S287" i="17"/>
  <c r="T287" i="17"/>
  <c r="U287" i="17"/>
  <c r="V287" i="17"/>
  <c r="S327" i="17"/>
  <c r="T327" i="17"/>
  <c r="U327" i="17"/>
  <c r="V327" i="17"/>
  <c r="S305" i="17"/>
  <c r="T305" i="17"/>
  <c r="U305" i="17"/>
  <c r="V305" i="17"/>
  <c r="S346" i="17"/>
  <c r="T346" i="17"/>
  <c r="U346" i="17"/>
  <c r="S317" i="17"/>
  <c r="T317" i="17"/>
  <c r="U317" i="17"/>
  <c r="V317" i="17"/>
  <c r="S72" i="17"/>
  <c r="U72" i="17"/>
  <c r="S232" i="17"/>
  <c r="T232" i="17"/>
  <c r="U232" i="17"/>
  <c r="S254" i="17"/>
  <c r="T254" i="17"/>
  <c r="U254" i="17"/>
  <c r="T350" i="17"/>
  <c r="U350" i="17"/>
  <c r="S256" i="17"/>
  <c r="T256" i="17"/>
  <c r="U256" i="17"/>
  <c r="V256" i="17"/>
  <c r="S351" i="17"/>
  <c r="T351" i="17"/>
  <c r="U351" i="17"/>
  <c r="S288" i="17"/>
  <c r="T288" i="17"/>
  <c r="U288" i="17"/>
  <c r="V288" i="17"/>
  <c r="S307" i="17"/>
  <c r="T307" i="17"/>
  <c r="U307" i="17"/>
  <c r="S80" i="17"/>
  <c r="T80" i="17"/>
  <c r="U80" i="17"/>
  <c r="V80" i="17"/>
  <c r="S193" i="17"/>
  <c r="T193" i="17"/>
  <c r="V193" i="17"/>
  <c r="S310" i="17"/>
  <c r="T310" i="17"/>
  <c r="U310" i="17"/>
  <c r="V310" i="17"/>
  <c r="S117" i="17"/>
  <c r="T117" i="17"/>
  <c r="U117" i="17"/>
  <c r="S209" i="17"/>
  <c r="T209" i="17"/>
  <c r="U209" i="17"/>
  <c r="V209" i="17"/>
  <c r="S284" i="17"/>
  <c r="T284" i="17"/>
  <c r="U284" i="17"/>
  <c r="V284" i="17"/>
  <c r="S269" i="17"/>
  <c r="T269" i="17"/>
  <c r="U269" i="17"/>
  <c r="V269" i="17"/>
  <c r="S243" i="17"/>
  <c r="U243" i="17"/>
  <c r="S296" i="17"/>
  <c r="U296" i="17"/>
  <c r="V296" i="17"/>
  <c r="S237" i="17"/>
  <c r="T237" i="17"/>
  <c r="U237" i="17"/>
  <c r="S218" i="17"/>
  <c r="T218" i="17"/>
  <c r="U218" i="17"/>
  <c r="S343" i="17"/>
  <c r="T343" i="17"/>
  <c r="U343" i="17"/>
  <c r="S227" i="17"/>
  <c r="T227" i="17"/>
  <c r="U227" i="17"/>
  <c r="V227" i="17"/>
  <c r="S257" i="17"/>
  <c r="T257" i="17"/>
  <c r="U257" i="17"/>
  <c r="V257" i="17"/>
  <c r="S324" i="17"/>
  <c r="T324" i="17"/>
  <c r="U324" i="17"/>
  <c r="V324" i="17"/>
  <c r="S245" i="17"/>
  <c r="T245" i="17"/>
  <c r="S321" i="17"/>
  <c r="T321" i="17"/>
  <c r="U321" i="17"/>
  <c r="V321" i="17"/>
  <c r="S266" i="17"/>
  <c r="U266" i="17"/>
  <c r="V266" i="17"/>
  <c r="S335" i="17"/>
  <c r="T335" i="17"/>
  <c r="U335" i="17"/>
  <c r="S348" i="17"/>
  <c r="U348" i="17"/>
  <c r="S246" i="17"/>
  <c r="T246" i="17"/>
  <c r="U246" i="17"/>
  <c r="V246" i="17"/>
  <c r="S140" i="17"/>
  <c r="T140" i="17"/>
  <c r="U140" i="17"/>
  <c r="V140" i="17"/>
  <c r="S255" i="17"/>
  <c r="T255" i="17"/>
  <c r="U255" i="17"/>
  <c r="S322" i="17"/>
  <c r="U322" i="17"/>
  <c r="S297" i="17"/>
  <c r="T297" i="17"/>
  <c r="U297" i="17"/>
  <c r="V297" i="17"/>
  <c r="S356" i="17"/>
  <c r="T356" i="17"/>
  <c r="U356" i="17"/>
  <c r="V356" i="17"/>
  <c r="S216" i="17"/>
  <c r="T216" i="17"/>
  <c r="U216" i="17"/>
  <c r="S235" i="17"/>
  <c r="T235" i="17"/>
  <c r="S202" i="17"/>
  <c r="T202" i="17"/>
  <c r="U202" i="17"/>
  <c r="V202" i="17"/>
  <c r="S190" i="17"/>
  <c r="U190" i="17"/>
  <c r="S260" i="17"/>
  <c r="T260" i="17"/>
  <c r="U260" i="17"/>
  <c r="V260" i="17"/>
  <c r="S146" i="17"/>
  <c r="T146" i="17"/>
  <c r="U146" i="17"/>
  <c r="V146" i="17"/>
  <c r="S365" i="17"/>
  <c r="T365" i="17"/>
  <c r="U365" i="17"/>
  <c r="S308" i="17"/>
  <c r="T308" i="17"/>
  <c r="U308" i="17"/>
  <c r="V308" i="17"/>
  <c r="S247" i="17"/>
  <c r="U247" i="17"/>
  <c r="V247" i="17"/>
  <c r="S362" i="17"/>
  <c r="T362" i="17"/>
  <c r="U362" i="17"/>
  <c r="V362" i="17"/>
  <c r="S306" i="17"/>
  <c r="T306" i="17"/>
  <c r="U306" i="17"/>
  <c r="V306" i="17"/>
  <c r="S363" i="17"/>
  <c r="U363" i="17"/>
  <c r="V363" i="17"/>
  <c r="S268" i="17"/>
  <c r="T268" i="17"/>
  <c r="U268" i="17"/>
  <c r="V268" i="17"/>
  <c r="S224" i="17"/>
  <c r="T224" i="17"/>
  <c r="U224" i="17"/>
  <c r="S217" i="17"/>
  <c r="T217" i="17"/>
  <c r="U217" i="17"/>
  <c r="V217" i="17"/>
  <c r="S221" i="17"/>
  <c r="T221" i="17"/>
  <c r="U221" i="17"/>
  <c r="V221" i="17"/>
  <c r="S359" i="17"/>
  <c r="T359" i="17"/>
  <c r="U359" i="17"/>
  <c r="S375" i="17"/>
  <c r="U375" i="17"/>
  <c r="V375" i="17"/>
  <c r="S357" i="17"/>
  <c r="T357" i="17"/>
  <c r="U357" i="17"/>
  <c r="V357" i="17"/>
  <c r="S262" i="17"/>
  <c r="T262" i="17"/>
  <c r="U262" i="17"/>
  <c r="V262" i="17"/>
  <c r="S314" i="17"/>
  <c r="T314" i="17"/>
  <c r="U314" i="17"/>
  <c r="S336" i="17"/>
  <c r="T336" i="17"/>
  <c r="U336" i="17"/>
  <c r="S340" i="17"/>
  <c r="T340" i="17"/>
  <c r="U340" i="17"/>
  <c r="V340" i="17"/>
  <c r="S331" i="17"/>
  <c r="T331" i="17"/>
  <c r="U331" i="17"/>
  <c r="V331" i="17"/>
  <c r="S105" i="17"/>
  <c r="T105" i="17"/>
  <c r="U105" i="17"/>
  <c r="S281" i="17"/>
  <c r="T281" i="17"/>
  <c r="U281" i="17"/>
  <c r="S285" i="17"/>
  <c r="T285" i="17"/>
  <c r="U285" i="17"/>
  <c r="V285" i="17"/>
  <c r="S248" i="17"/>
  <c r="T248" i="17"/>
  <c r="V248" i="17"/>
  <c r="S283" i="17"/>
  <c r="T283" i="17"/>
  <c r="V283" i="17"/>
  <c r="S295" i="17"/>
  <c r="T295" i="17"/>
  <c r="S344" i="17"/>
  <c r="T344" i="17"/>
  <c r="U344" i="17"/>
  <c r="V344" i="17"/>
  <c r="S374" i="17"/>
  <c r="T374" i="17"/>
  <c r="U374" i="17"/>
  <c r="V374" i="17"/>
  <c r="S298" i="17"/>
  <c r="T298" i="17"/>
  <c r="U298" i="17"/>
  <c r="V298" i="17"/>
  <c r="S315" i="17"/>
  <c r="T315" i="17"/>
  <c r="U315" i="17"/>
  <c r="V315" i="17"/>
  <c r="S358" i="17"/>
  <c r="T358" i="17"/>
  <c r="U358" i="17"/>
  <c r="V358" i="17"/>
  <c r="S361" i="17"/>
  <c r="T361" i="17"/>
  <c r="U361" i="17"/>
  <c r="V361" i="17"/>
  <c r="S293" i="17"/>
  <c r="T293" i="17"/>
  <c r="U293" i="17"/>
  <c r="S349" i="17"/>
  <c r="T349" i="17"/>
  <c r="U349" i="17"/>
  <c r="V349" i="17"/>
  <c r="S393" i="17"/>
  <c r="T393" i="17"/>
  <c r="U393" i="17"/>
  <c r="S386" i="17"/>
  <c r="U386" i="17"/>
  <c r="V386" i="17"/>
  <c r="S438" i="17"/>
  <c r="T438" i="17"/>
  <c r="U438" i="17"/>
  <c r="V438" i="17"/>
  <c r="S311" i="17"/>
  <c r="T311" i="17"/>
  <c r="U311" i="17"/>
  <c r="V311" i="17"/>
  <c r="S258" i="17"/>
  <c r="T258" i="17"/>
  <c r="U258" i="17"/>
  <c r="V258" i="17"/>
  <c r="S379" i="17"/>
  <c r="T379" i="17"/>
  <c r="U379" i="17"/>
  <c r="V379" i="17"/>
  <c r="S371" i="17"/>
  <c r="T371" i="17"/>
  <c r="U371" i="17"/>
  <c r="S341" i="17"/>
  <c r="T341" i="17"/>
  <c r="U341" i="17"/>
  <c r="S342" i="17"/>
  <c r="T342" i="17"/>
  <c r="U342" i="17"/>
  <c r="V342" i="17"/>
  <c r="S123" i="17"/>
  <c r="T123" i="17"/>
  <c r="U123" i="17"/>
  <c r="V123" i="17"/>
  <c r="S377" i="17"/>
  <c r="U377" i="17"/>
  <c r="S328" i="17"/>
  <c r="U328" i="17"/>
  <c r="S323" i="17"/>
  <c r="T323" i="17"/>
  <c r="U323" i="17"/>
  <c r="V323" i="17"/>
  <c r="S355" i="17"/>
  <c r="T355" i="17"/>
  <c r="U355" i="17"/>
  <c r="V355" i="17"/>
  <c r="S273" i="17"/>
  <c r="T273" i="17"/>
  <c r="U273" i="17"/>
  <c r="S166" i="17"/>
  <c r="T166" i="17"/>
  <c r="U166" i="17"/>
  <c r="S425" i="17"/>
  <c r="T425" i="17"/>
  <c r="U425" i="17"/>
  <c r="V425" i="17"/>
  <c r="S347" i="17"/>
  <c r="T347" i="17"/>
  <c r="U347" i="17"/>
  <c r="V347" i="17"/>
  <c r="S179" i="17"/>
  <c r="T179" i="17"/>
  <c r="U179" i="17"/>
  <c r="S192" i="17"/>
  <c r="T192" i="17"/>
  <c r="S435" i="17"/>
  <c r="T435" i="17"/>
  <c r="V435" i="17"/>
  <c r="S330" i="17"/>
  <c r="T330" i="17"/>
  <c r="U330" i="17"/>
  <c r="V330" i="17"/>
  <c r="S337" i="17"/>
  <c r="T337" i="17"/>
  <c r="U337" i="17"/>
  <c r="S319" i="17"/>
  <c r="T319" i="17"/>
  <c r="U319" i="17"/>
  <c r="S309" i="17"/>
  <c r="T309" i="17"/>
  <c r="U309" i="17"/>
  <c r="S302" i="17"/>
  <c r="T302" i="17"/>
  <c r="S420" i="17"/>
  <c r="T420" i="17"/>
  <c r="U420" i="17"/>
  <c r="S226" i="17"/>
  <c r="T226" i="17"/>
  <c r="S286" i="17"/>
  <c r="T286" i="17"/>
  <c r="V286" i="17"/>
  <c r="S320" i="17"/>
  <c r="T320" i="17"/>
  <c r="U320" i="17"/>
  <c r="S352" i="17"/>
  <c r="T352" i="17"/>
  <c r="U352" i="17"/>
  <c r="V352" i="17"/>
  <c r="T292" i="17"/>
  <c r="U292" i="17"/>
  <c r="S162" i="17"/>
  <c r="T162" i="17"/>
  <c r="V162" i="17"/>
  <c r="S182" i="17"/>
  <c r="T182" i="17"/>
  <c r="S360" i="17"/>
  <c r="T360" i="17"/>
  <c r="S325" i="17"/>
  <c r="T325" i="17"/>
  <c r="U325" i="17"/>
  <c r="V325" i="17"/>
  <c r="S326" i="17"/>
  <c r="T326" i="17"/>
  <c r="S398" i="17"/>
  <c r="T398" i="17"/>
  <c r="U398" i="17"/>
  <c r="S370" i="17"/>
  <c r="T370" i="17"/>
  <c r="U370" i="17"/>
  <c r="S366" i="17"/>
  <c r="T366" i="17"/>
  <c r="U366" i="17"/>
  <c r="S253" i="17"/>
  <c r="T253" i="17"/>
  <c r="U253" i="17"/>
  <c r="V253" i="17"/>
  <c r="S312" i="17"/>
  <c r="T312" i="17"/>
  <c r="U312" i="17"/>
  <c r="S402" i="17"/>
  <c r="T402" i="17"/>
  <c r="U402" i="17"/>
  <c r="S395" i="17"/>
  <c r="T395" i="17"/>
  <c r="U395" i="17"/>
  <c r="S238" i="17"/>
  <c r="T238" i="17"/>
  <c r="U238" i="17"/>
  <c r="S433" i="17"/>
  <c r="T433" i="17"/>
  <c r="V433" i="17"/>
  <c r="S422" i="17"/>
  <c r="T422" i="17"/>
  <c r="U422" i="17"/>
  <c r="V422" i="17"/>
  <c r="S339" i="17"/>
  <c r="T339" i="17"/>
  <c r="U339" i="17"/>
  <c r="S239" i="17"/>
  <c r="T239" i="17"/>
  <c r="U239" i="17"/>
  <c r="V239" i="17"/>
  <c r="S277" i="17"/>
  <c r="T277" i="17"/>
  <c r="U277" i="17"/>
  <c r="S369" i="17"/>
  <c r="T369" i="17"/>
  <c r="U369" i="17"/>
  <c r="S213" i="17"/>
  <c r="U213" i="17"/>
  <c r="S436" i="17"/>
  <c r="T436" i="17"/>
  <c r="U436" i="17"/>
  <c r="S391" i="17"/>
  <c r="T391" i="17"/>
  <c r="U391" i="17"/>
  <c r="S392" i="17"/>
  <c r="T392" i="17"/>
  <c r="U392" i="17"/>
  <c r="S332" i="17"/>
  <c r="U332" i="17"/>
  <c r="V332" i="17"/>
  <c r="S399" i="17"/>
  <c r="T399" i="17"/>
  <c r="U399" i="17"/>
  <c r="V399" i="17"/>
  <c r="S426" i="17"/>
  <c r="T426" i="17"/>
  <c r="U426" i="17"/>
  <c r="V426" i="17"/>
  <c r="S407" i="17"/>
  <c r="T407" i="17"/>
  <c r="U407" i="17"/>
  <c r="V407" i="17"/>
  <c r="S387" i="17"/>
  <c r="T387" i="17"/>
  <c r="U387" i="17"/>
  <c r="V387" i="17"/>
  <c r="S373" i="17"/>
  <c r="T373" i="17"/>
  <c r="S404" i="17"/>
  <c r="T404" i="17"/>
  <c r="U404" i="17"/>
  <c r="V404" i="17"/>
  <c r="S384" i="17"/>
  <c r="T384" i="17"/>
  <c r="U384" i="17"/>
  <c r="S406" i="17"/>
  <c r="T406" i="17"/>
  <c r="U406" i="17"/>
  <c r="V406" i="17"/>
  <c r="S450" i="17"/>
  <c r="T450" i="17"/>
  <c r="U450" i="17"/>
  <c r="V450" i="17"/>
  <c r="S451" i="17"/>
  <c r="T451" i="17"/>
  <c r="U451" i="17"/>
  <c r="V451" i="17"/>
  <c r="S345" i="17"/>
  <c r="T345" i="17"/>
  <c r="U345" i="17"/>
  <c r="S466" i="17"/>
  <c r="T466" i="17"/>
  <c r="U466" i="17"/>
  <c r="V466" i="17"/>
  <c r="S367" i="17"/>
  <c r="T367" i="17"/>
  <c r="S236" i="17"/>
  <c r="T236" i="17"/>
  <c r="U236" i="17"/>
  <c r="V236" i="17"/>
  <c r="S429" i="17"/>
  <c r="T429" i="17"/>
  <c r="U429" i="17"/>
  <c r="V429" i="17"/>
  <c r="S430" i="17"/>
  <c r="T430" i="17"/>
  <c r="U430" i="17"/>
  <c r="V430" i="17"/>
  <c r="S318" i="17"/>
  <c r="T318" i="17"/>
  <c r="U318" i="17"/>
  <c r="V318" i="17"/>
  <c r="S382" i="17"/>
  <c r="T382" i="17"/>
  <c r="U382" i="17"/>
  <c r="V382" i="17"/>
  <c r="S480" i="17"/>
  <c r="T480" i="17"/>
  <c r="U480" i="17"/>
  <c r="S410" i="17"/>
  <c r="T410" i="17"/>
  <c r="U410" i="17"/>
  <c r="V410" i="17"/>
  <c r="S418" i="17"/>
  <c r="T418" i="17"/>
  <c r="U418" i="17"/>
  <c r="V418" i="17"/>
  <c r="S457" i="17"/>
  <c r="T457" i="17"/>
  <c r="U457" i="17"/>
  <c r="V457" i="17"/>
  <c r="S431" i="17"/>
  <c r="U431" i="17"/>
  <c r="V431" i="17"/>
  <c r="S294" i="17"/>
  <c r="T294" i="17"/>
  <c r="U294" i="17"/>
  <c r="V294" i="17"/>
  <c r="S383" i="17"/>
  <c r="T383" i="17"/>
  <c r="U383" i="17"/>
  <c r="V383" i="17"/>
  <c r="S388" i="17"/>
  <c r="T388" i="17"/>
  <c r="U388" i="17"/>
  <c r="V388" i="17"/>
  <c r="S424" i="17"/>
  <c r="U424" i="17"/>
  <c r="V424" i="17"/>
  <c r="S475" i="17"/>
  <c r="T475" i="17"/>
  <c r="U475" i="17"/>
  <c r="V475" i="17"/>
  <c r="T464" i="17"/>
  <c r="U464" i="17"/>
  <c r="V464" i="17"/>
  <c r="S390" i="17"/>
  <c r="U390" i="17"/>
  <c r="V390" i="17"/>
  <c r="S447" i="17"/>
  <c r="T447" i="17"/>
  <c r="U447" i="17"/>
  <c r="V447" i="17"/>
  <c r="S503" i="17"/>
  <c r="T503" i="17"/>
  <c r="U503" i="17"/>
  <c r="V503" i="17"/>
  <c r="S439" i="17"/>
  <c r="U439" i="17"/>
  <c r="V439" i="17"/>
  <c r="S427" i="17"/>
  <c r="T427" i="17"/>
  <c r="U427" i="17"/>
  <c r="V427" i="17"/>
  <c r="S408" i="17"/>
  <c r="U408" i="17"/>
  <c r="V408" i="17"/>
  <c r="S401" i="17"/>
  <c r="T401" i="17"/>
  <c r="U401" i="17"/>
  <c r="V401" i="17"/>
  <c r="S416" i="17"/>
  <c r="U416" i="17"/>
  <c r="V416" i="17"/>
  <c r="S394" i="17"/>
  <c r="T394" i="17"/>
  <c r="V394" i="17"/>
  <c r="S397" i="17"/>
  <c r="U397" i="17"/>
  <c r="V397" i="17"/>
  <c r="S421" i="17"/>
  <c r="U421" i="17"/>
  <c r="V421" i="17"/>
  <c r="S372" i="17"/>
  <c r="T372" i="17"/>
  <c r="U372" i="17"/>
  <c r="V372" i="17"/>
  <c r="S405" i="17"/>
  <c r="T405" i="17"/>
  <c r="V405" i="17"/>
  <c r="S434" i="17"/>
  <c r="T434" i="17"/>
  <c r="U434" i="17"/>
  <c r="V434" i="17"/>
  <c r="S474" i="17"/>
  <c r="U474" i="17"/>
  <c r="V474" i="17"/>
  <c r="S487" i="17"/>
  <c r="T487" i="17"/>
  <c r="U487" i="17"/>
  <c r="V487" i="17"/>
  <c r="T178" i="17"/>
  <c r="U178" i="17"/>
  <c r="V178" i="17"/>
  <c r="S453" i="17"/>
  <c r="T453" i="17"/>
  <c r="U453" i="17"/>
  <c r="S518" i="17"/>
  <c r="T518" i="17"/>
  <c r="V518" i="17"/>
  <c r="S502" i="17"/>
  <c r="S477" i="17"/>
  <c r="T477" i="17"/>
  <c r="V477" i="17"/>
  <c r="S478" i="17"/>
  <c r="T478" i="17"/>
  <c r="U478" i="17"/>
  <c r="S354" i="17"/>
  <c r="T354" i="17"/>
  <c r="U354" i="17"/>
  <c r="V354" i="17"/>
  <c r="T460" i="17"/>
  <c r="U460" i="17"/>
  <c r="S364" i="17"/>
  <c r="T364" i="17"/>
  <c r="U364" i="17"/>
  <c r="S470" i="17"/>
  <c r="T470" i="17"/>
  <c r="U470" i="17"/>
  <c r="S471" i="17"/>
  <c r="T471" i="17"/>
  <c r="V471" i="17"/>
  <c r="S472" i="17"/>
  <c r="T472" i="17"/>
  <c r="U472" i="17"/>
  <c r="V472" i="17"/>
  <c r="S443" i="17"/>
  <c r="T443" i="17"/>
  <c r="U443" i="17"/>
  <c r="V443" i="17"/>
  <c r="S368" i="17"/>
  <c r="U368" i="17"/>
  <c r="V368" i="17"/>
  <c r="S507" i="17"/>
  <c r="T507" i="17"/>
  <c r="U507" i="17"/>
  <c r="V507" i="17"/>
  <c r="S482" i="17"/>
  <c r="T482" i="17"/>
  <c r="U482" i="17"/>
  <c r="V482" i="17"/>
  <c r="S299" i="17"/>
  <c r="T299" i="17"/>
  <c r="U299" i="17"/>
  <c r="V299" i="17"/>
  <c r="S313" i="17"/>
  <c r="T313" i="17"/>
  <c r="U313" i="17"/>
  <c r="S389" i="17"/>
  <c r="T389" i="17"/>
  <c r="S514" i="17"/>
  <c r="T514" i="17"/>
  <c r="U514" i="17"/>
  <c r="V514" i="17"/>
  <c r="S458" i="17"/>
  <c r="U458" i="17"/>
  <c r="V458" i="17"/>
  <c r="S385" i="17"/>
  <c r="T385" i="17"/>
  <c r="U385" i="17"/>
  <c r="S484" i="17"/>
  <c r="T484" i="17"/>
  <c r="U484" i="17"/>
  <c r="V484" i="17"/>
  <c r="S414" i="17"/>
  <c r="T414" i="17"/>
  <c r="U414" i="17"/>
  <c r="V414" i="17"/>
  <c r="S380" i="17"/>
  <c r="T380" i="17"/>
  <c r="U380" i="17"/>
  <c r="S409" i="17"/>
  <c r="T409" i="17"/>
  <c r="U409" i="17"/>
  <c r="V409" i="17"/>
  <c r="S329" i="17"/>
  <c r="T329" i="17"/>
  <c r="U329" i="17"/>
  <c r="V329" i="17"/>
  <c r="S419" i="17"/>
  <c r="T419" i="17"/>
  <c r="V419" i="17"/>
  <c r="S444" i="17"/>
  <c r="T444" i="17"/>
  <c r="U444" i="17"/>
  <c r="S452" i="17"/>
  <c r="U452" i="17"/>
  <c r="S454" i="17"/>
  <c r="T454" i="17"/>
  <c r="U454" i="17"/>
  <c r="S476" i="17"/>
  <c r="T476" i="17"/>
  <c r="U476" i="17"/>
  <c r="V476" i="17"/>
  <c r="S510" i="17"/>
  <c r="T510" i="17"/>
  <c r="V510" i="17"/>
  <c r="S449" i="17"/>
  <c r="T449" i="17"/>
  <c r="U449" i="17"/>
  <c r="S417" i="17"/>
  <c r="T417" i="17"/>
  <c r="U417" i="17"/>
  <c r="V417" i="17"/>
  <c r="S338" i="17"/>
  <c r="T338" i="17"/>
  <c r="U338" i="17"/>
  <c r="V338" i="17"/>
  <c r="S528" i="17"/>
  <c r="T528" i="17"/>
  <c r="U528" i="17"/>
  <c r="V528" i="17"/>
  <c r="S473" i="17"/>
  <c r="T473" i="17"/>
  <c r="U473" i="17"/>
  <c r="V473" i="17"/>
  <c r="S491" i="17"/>
  <c r="T491" i="17"/>
  <c r="U491" i="17"/>
  <c r="S513" i="17"/>
  <c r="T513" i="17"/>
  <c r="V513" i="17"/>
  <c r="S499" i="17"/>
  <c r="T499" i="17"/>
  <c r="U499" i="17"/>
  <c r="V499" i="17"/>
  <c r="S483" i="17"/>
  <c r="T483" i="17"/>
  <c r="U483" i="17"/>
  <c r="V483" i="17"/>
  <c r="S508" i="17"/>
  <c r="T508" i="17"/>
  <c r="U508" i="17"/>
  <c r="V508" i="17"/>
  <c r="S465" i="17"/>
  <c r="T465" i="17"/>
  <c r="U465" i="17"/>
  <c r="V465" i="17"/>
  <c r="S446" i="17"/>
  <c r="U446" i="17"/>
  <c r="V446" i="17"/>
  <c r="S509" i="17"/>
  <c r="U509" i="17"/>
  <c r="S459" i="17"/>
  <c r="T459" i="17"/>
  <c r="U459" i="17"/>
  <c r="V459" i="17"/>
  <c r="S479" i="17"/>
  <c r="T479" i="17"/>
  <c r="V479" i="17"/>
  <c r="S333" i="17"/>
  <c r="V333" i="17"/>
  <c r="S376" i="17"/>
  <c r="T376" i="17"/>
  <c r="U376" i="17"/>
  <c r="V376" i="17"/>
  <c r="S381" i="17"/>
  <c r="T381" i="17"/>
  <c r="U381" i="17"/>
  <c r="V381" i="17"/>
  <c r="S442" i="17"/>
  <c r="T442" i="17"/>
  <c r="U442" i="17"/>
  <c r="V442" i="17"/>
  <c r="S462" i="17"/>
  <c r="T462" i="17"/>
  <c r="U462" i="17"/>
  <c r="S403" i="17"/>
  <c r="T403" i="17"/>
  <c r="U403" i="17"/>
  <c r="V403" i="17"/>
  <c r="S546" i="17"/>
  <c r="T546" i="17"/>
  <c r="U546" i="17"/>
  <c r="V546" i="17"/>
  <c r="S531" i="17"/>
  <c r="U531" i="17"/>
  <c r="S515" i="17"/>
  <c r="T515" i="17"/>
  <c r="U515" i="17"/>
  <c r="V515" i="17"/>
  <c r="S552" i="17"/>
  <c r="T552" i="17"/>
  <c r="S517" i="17"/>
  <c r="T517" i="17"/>
  <c r="U517" i="17"/>
  <c r="V517" i="17"/>
  <c r="S492" i="17"/>
  <c r="T492" i="17"/>
  <c r="U492" i="17"/>
  <c r="V492" i="17"/>
  <c r="S448" i="17"/>
  <c r="T448" i="17"/>
  <c r="U448" i="17"/>
  <c r="V448" i="17"/>
  <c r="S541" i="17"/>
  <c r="T541" i="17"/>
  <c r="U541" i="17"/>
  <c r="S485" i="17"/>
  <c r="T485" i="17"/>
  <c r="U485" i="17"/>
  <c r="V485" i="17"/>
  <c r="S486" i="17"/>
  <c r="T486" i="17"/>
  <c r="U486" i="17"/>
  <c r="V486" i="17"/>
  <c r="S456" i="17"/>
  <c r="T456" i="17"/>
  <c r="V456" i="17"/>
  <c r="S497" i="17"/>
  <c r="T497" i="17"/>
  <c r="U497" i="17"/>
  <c r="V497" i="17"/>
  <c r="S423" i="17"/>
  <c r="T423" i="17"/>
  <c r="U423" i="17"/>
  <c r="S551" i="17"/>
  <c r="T551" i="17"/>
  <c r="U551" i="17"/>
  <c r="V551" i="17"/>
  <c r="S506" i="17"/>
  <c r="T506" i="17"/>
  <c r="U506" i="17"/>
  <c r="S512" i="17"/>
  <c r="T512" i="17"/>
  <c r="U512" i="17"/>
  <c r="S445" i="17"/>
  <c r="T445" i="17"/>
  <c r="V445" i="17"/>
  <c r="S539" i="17"/>
  <c r="T539" i="17"/>
  <c r="V539" i="17"/>
  <c r="S488" i="17"/>
  <c r="T488" i="17"/>
  <c r="U488" i="17"/>
  <c r="V488" i="17"/>
  <c r="S413" i="17"/>
  <c r="T413" i="17"/>
  <c r="U413" i="17"/>
  <c r="S519" i="17"/>
  <c r="T519" i="17"/>
  <c r="U519" i="17"/>
  <c r="V519" i="17"/>
  <c r="S455" i="17"/>
  <c r="T455" i="17"/>
  <c r="U455" i="17"/>
  <c r="V455" i="17"/>
  <c r="S534" i="17"/>
  <c r="T534" i="17"/>
  <c r="U534" i="17"/>
  <c r="V534" i="17"/>
  <c r="S467" i="17"/>
  <c r="T467" i="17"/>
  <c r="U467" i="17"/>
  <c r="S223" i="17"/>
  <c r="U223" i="17"/>
  <c r="S428" i="17"/>
  <c r="T428" i="17"/>
  <c r="U428" i="17"/>
  <c r="V428" i="17"/>
  <c r="S511" i="17"/>
  <c r="T511" i="17"/>
  <c r="U511" i="17"/>
  <c r="S505" i="17"/>
  <c r="T505" i="17"/>
  <c r="U505" i="17"/>
  <c r="S496" i="17"/>
  <c r="T496" i="17"/>
  <c r="V496" i="17"/>
  <c r="S536" i="17"/>
  <c r="T536" i="17"/>
  <c r="U536" i="17"/>
  <c r="V536" i="17"/>
  <c r="S396" i="17"/>
  <c r="U396" i="17"/>
  <c r="S432" i="17"/>
  <c r="T432" i="17"/>
  <c r="U432" i="17"/>
  <c r="S481" i="17"/>
  <c r="T481" i="17"/>
  <c r="U481" i="17"/>
  <c r="V481" i="17"/>
  <c r="S530" i="17"/>
  <c r="T530" i="17"/>
  <c r="U530" i="17"/>
  <c r="V530" i="17"/>
  <c r="S501" i="17"/>
  <c r="T501" i="17"/>
  <c r="U501" i="17"/>
  <c r="V501" i="17"/>
  <c r="S523" i="17"/>
  <c r="T523" i="17"/>
  <c r="U523" i="17"/>
  <c r="S378" i="17"/>
  <c r="T378" i="17"/>
  <c r="U378" i="17"/>
  <c r="S504" i="17"/>
  <c r="T504" i="17"/>
  <c r="V504" i="17"/>
  <c r="S468" i="17"/>
  <c r="U468" i="17"/>
  <c r="V468" i="17"/>
  <c r="S461" i="17"/>
  <c r="T461" i="17"/>
  <c r="U461" i="17"/>
  <c r="S494" i="17"/>
  <c r="T494" i="17"/>
  <c r="U494" i="17"/>
  <c r="V494" i="17"/>
  <c r="S545" i="17"/>
  <c r="T545" i="17"/>
  <c r="U545" i="17"/>
  <c r="V545" i="17"/>
  <c r="S538" i="17"/>
  <c r="U538" i="17"/>
  <c r="V538" i="17"/>
  <c r="S529" i="17"/>
  <c r="T529" i="17"/>
  <c r="U529" i="17"/>
  <c r="S412" i="17"/>
  <c r="T412" i="17"/>
  <c r="U412" i="17"/>
  <c r="V412" i="17"/>
  <c r="S522" i="17"/>
  <c r="T522" i="17"/>
  <c r="U522" i="17"/>
  <c r="V522" i="17"/>
  <c r="S521" i="17"/>
  <c r="T521" i="17"/>
  <c r="U521" i="17"/>
  <c r="V521" i="17"/>
  <c r="S561" i="17"/>
  <c r="T561" i="17"/>
  <c r="U561" i="17"/>
  <c r="S353" i="17"/>
  <c r="U353" i="17"/>
  <c r="V353" i="17"/>
  <c r="S493" i="17"/>
  <c r="U493" i="17"/>
  <c r="V493" i="17"/>
  <c r="S400" i="17"/>
  <c r="U400" i="17"/>
  <c r="S489" i="17"/>
  <c r="T489" i="17"/>
  <c r="U489" i="17"/>
  <c r="S441" i="17"/>
  <c r="T441" i="17"/>
  <c r="V441" i="17"/>
  <c r="S495" i="17"/>
  <c r="T495" i="17"/>
  <c r="U495" i="17"/>
  <c r="V495" i="17"/>
  <c r="S548" i="17"/>
  <c r="U548" i="17"/>
  <c r="S543" i="17"/>
  <c r="T543" i="17"/>
  <c r="U543" i="17"/>
  <c r="S415" i="17"/>
  <c r="T415" i="17"/>
  <c r="U415" i="17"/>
  <c r="V415" i="17"/>
  <c r="S549" i="17"/>
  <c r="T549" i="17"/>
  <c r="U549" i="17"/>
  <c r="V549" i="17"/>
  <c r="S469" i="17"/>
  <c r="T469" i="17"/>
  <c r="U469" i="17"/>
  <c r="S553" i="17"/>
  <c r="T553" i="17"/>
  <c r="S535" i="17"/>
  <c r="T535" i="17"/>
  <c r="U535" i="17"/>
  <c r="S490" i="17"/>
  <c r="T490" i="17"/>
  <c r="U490" i="17"/>
  <c r="S547" i="17"/>
  <c r="T547" i="17"/>
  <c r="U547" i="17"/>
  <c r="S532" i="17"/>
  <c r="T532" i="17"/>
  <c r="U532" i="17"/>
  <c r="V532" i="17"/>
  <c r="S575" i="17"/>
  <c r="T575" i="17"/>
  <c r="U575" i="17"/>
  <c r="V575" i="17"/>
  <c r="S437" i="17"/>
  <c r="T437" i="17"/>
  <c r="U437" i="17"/>
  <c r="S570" i="17"/>
  <c r="T570" i="17"/>
  <c r="S555" i="17"/>
  <c r="T555" i="17"/>
  <c r="S542" i="17"/>
  <c r="U542" i="17"/>
  <c r="S440" i="17"/>
  <c r="T440" i="17"/>
  <c r="U440" i="17"/>
  <c r="S516" i="17"/>
  <c r="T516" i="17"/>
  <c r="U516" i="17"/>
  <c r="V516" i="17"/>
  <c r="S565" i="17"/>
  <c r="T565" i="17"/>
  <c r="U565" i="17"/>
  <c r="S572" i="17"/>
  <c r="T572" i="17"/>
  <c r="U572" i="17"/>
  <c r="V572" i="17"/>
  <c r="S463" i="17"/>
  <c r="T463" i="17"/>
  <c r="U463" i="17"/>
  <c r="V463" i="17"/>
  <c r="S537" i="17"/>
  <c r="T537" i="17"/>
  <c r="U537" i="17"/>
  <c r="S275" i="17"/>
  <c r="T275" i="17"/>
  <c r="U275" i="17"/>
  <c r="S566" i="17"/>
  <c r="T566" i="17"/>
  <c r="U566" i="17"/>
  <c r="V566" i="17"/>
  <c r="S520" i="17"/>
  <c r="T520" i="17"/>
  <c r="U520" i="17"/>
  <c r="V520" i="17"/>
  <c r="S500" i="17"/>
  <c r="T500" i="17"/>
  <c r="U500" i="17"/>
  <c r="S568" i="17"/>
  <c r="T568" i="17"/>
  <c r="S533" i="17"/>
  <c r="T533" i="17"/>
  <c r="U533" i="17"/>
  <c r="V533" i="17"/>
  <c r="S583" i="17"/>
  <c r="T583" i="17"/>
  <c r="U583" i="17"/>
  <c r="V583" i="17"/>
  <c r="S556" i="17"/>
  <c r="T556" i="17"/>
  <c r="U556" i="17"/>
  <c r="V556" i="17"/>
  <c r="S562" i="17"/>
  <c r="T562" i="17"/>
  <c r="U562" i="17"/>
  <c r="V562" i="17"/>
  <c r="S544" i="17"/>
  <c r="T544" i="17"/>
  <c r="U544" i="17"/>
  <c r="V544" i="17"/>
  <c r="S524" i="17"/>
  <c r="T524" i="17"/>
  <c r="U524" i="17"/>
  <c r="V524" i="17"/>
  <c r="S550" i="17"/>
  <c r="T550" i="17"/>
  <c r="U550" i="17"/>
  <c r="V550" i="17"/>
  <c r="S579" i="17"/>
  <c r="T579" i="17"/>
  <c r="U579" i="17"/>
  <c r="V579" i="17"/>
  <c r="S554" i="17"/>
  <c r="T554" i="17"/>
  <c r="U554" i="17"/>
  <c r="S560" i="17"/>
  <c r="T560" i="17"/>
  <c r="U560" i="17"/>
  <c r="V560" i="17"/>
  <c r="S574" i="17"/>
  <c r="T574" i="17"/>
  <c r="U574" i="17"/>
  <c r="V574" i="17"/>
  <c r="S540" i="17"/>
  <c r="U540" i="17"/>
  <c r="S569" i="17"/>
  <c r="T569" i="17"/>
  <c r="U569" i="17"/>
  <c r="V569" i="17"/>
  <c r="S584" i="17"/>
  <c r="T584" i="17"/>
  <c r="U584" i="17"/>
  <c r="V584" i="17"/>
  <c r="U563" i="17"/>
  <c r="V563" i="17"/>
  <c r="S582" i="17"/>
  <c r="U582" i="17"/>
  <c r="V582" i="17"/>
  <c r="S573" i="17"/>
  <c r="T573" i="17"/>
  <c r="U573" i="17"/>
  <c r="S576" i="17"/>
  <c r="T576" i="17"/>
  <c r="U576" i="17"/>
  <c r="S577" i="17"/>
  <c r="U577" i="17"/>
  <c r="S585" i="17"/>
  <c r="T585" i="17"/>
  <c r="S557" i="17"/>
  <c r="T557" i="17"/>
  <c r="U557" i="17"/>
  <c r="V557" i="17"/>
  <c r="S571" i="17"/>
  <c r="T571" i="17"/>
  <c r="U571" i="17"/>
  <c r="V571" i="17"/>
  <c r="S525" i="17"/>
  <c r="T525" i="17"/>
  <c r="U525" i="17"/>
  <c r="S526" i="17"/>
  <c r="T526" i="17"/>
  <c r="U526" i="17"/>
  <c r="S580" i="17"/>
  <c r="U580" i="17"/>
  <c r="V580" i="17"/>
  <c r="S498" i="17"/>
  <c r="T498" i="17"/>
  <c r="U498" i="17"/>
  <c r="V498" i="17"/>
  <c r="S567" i="17"/>
  <c r="T567" i="17"/>
  <c r="U567" i="17"/>
  <c r="S564" i="17"/>
  <c r="T564" i="17"/>
  <c r="U564" i="17"/>
  <c r="V564" i="17"/>
  <c r="S578" i="17"/>
  <c r="T578" i="17"/>
  <c r="U578" i="17"/>
  <c r="V578" i="17"/>
  <c r="S586" i="17"/>
  <c r="T586" i="17"/>
  <c r="U586" i="17"/>
  <c r="V586" i="17"/>
  <c r="S558" i="17"/>
  <c r="T558" i="17"/>
  <c r="U558" i="17"/>
  <c r="V558" i="17"/>
  <c r="S591" i="17"/>
  <c r="T591" i="17"/>
  <c r="U591" i="17"/>
  <c r="V591" i="17"/>
  <c r="S592" i="17"/>
  <c r="T592" i="17"/>
  <c r="V592" i="17"/>
  <c r="S559" i="17"/>
  <c r="T559" i="17"/>
  <c r="V559" i="17"/>
  <c r="S588" i="17"/>
  <c r="T588" i="17"/>
  <c r="U588" i="17"/>
  <c r="S595" i="17"/>
  <c r="T595" i="17"/>
  <c r="U595" i="17"/>
  <c r="S587" i="17"/>
  <c r="T587" i="17"/>
  <c r="U587" i="17"/>
  <c r="V587" i="17"/>
  <c r="S527" i="17"/>
  <c r="T527" i="17"/>
  <c r="U527" i="17"/>
  <c r="V527" i="17"/>
  <c r="S589" i="17"/>
  <c r="T589" i="17"/>
  <c r="U589" i="17"/>
  <c r="V589" i="17"/>
  <c r="S596" i="17"/>
  <c r="T596" i="17"/>
  <c r="U596" i="17"/>
  <c r="V596" i="17"/>
  <c r="S593" i="17"/>
  <c r="T593" i="17"/>
  <c r="U593" i="17"/>
  <c r="V593" i="17"/>
  <c r="S581" i="17"/>
  <c r="T581" i="17"/>
  <c r="U581" i="17"/>
  <c r="V581" i="17"/>
  <c r="S594" i="17"/>
  <c r="T594" i="17"/>
  <c r="U594" i="17"/>
  <c r="S590" i="17"/>
  <c r="T590" i="17"/>
  <c r="U590" i="17"/>
  <c r="S597" i="17"/>
  <c r="T597" i="17"/>
  <c r="U597" i="17"/>
  <c r="V597" i="17"/>
  <c r="S598" i="17"/>
  <c r="U598" i="17"/>
  <c r="V598" i="17"/>
  <c r="S600" i="17"/>
  <c r="T600" i="17"/>
  <c r="U600" i="17"/>
  <c r="V600" i="17"/>
  <c r="S599" i="17"/>
  <c r="T599" i="17"/>
  <c r="U599" i="17"/>
  <c r="S601" i="17"/>
  <c r="T601" i="17"/>
  <c r="U601" i="17"/>
  <c r="V601" i="17"/>
  <c r="S602" i="17"/>
  <c r="T602" i="17"/>
  <c r="U602" i="17"/>
  <c r="V602" i="17"/>
  <c r="S603" i="17"/>
  <c r="T603" i="17"/>
  <c r="U603" i="17"/>
  <c r="V603" i="17"/>
  <c r="V6" i="17"/>
  <c r="U6" i="17"/>
  <c r="T6" i="17"/>
  <c r="S6" i="17"/>
  <c r="F603" i="17"/>
  <c r="E603" i="17"/>
  <c r="P602" i="17"/>
  <c r="F602" i="17"/>
  <c r="E602" i="17"/>
  <c r="F601" i="17"/>
  <c r="E601" i="17"/>
  <c r="F599" i="17"/>
  <c r="E599" i="17"/>
  <c r="F600" i="17"/>
  <c r="E600" i="17"/>
  <c r="F598" i="17"/>
  <c r="E598" i="17"/>
  <c r="F597" i="17"/>
  <c r="E597" i="17"/>
  <c r="F590" i="17"/>
  <c r="E590" i="17"/>
  <c r="F594" i="17"/>
  <c r="E594" i="17"/>
  <c r="P581" i="17"/>
  <c r="F581" i="17"/>
  <c r="E581" i="17"/>
  <c r="F593" i="17"/>
  <c r="E593" i="17"/>
  <c r="F596" i="17"/>
  <c r="E596" i="17"/>
  <c r="F589" i="17"/>
  <c r="E589" i="17"/>
  <c r="F527" i="17"/>
  <c r="E527" i="17"/>
  <c r="F587" i="17"/>
  <c r="E587" i="17"/>
  <c r="P595" i="17"/>
  <c r="F595" i="17"/>
  <c r="E595" i="17"/>
  <c r="F588" i="17"/>
  <c r="E588" i="17"/>
  <c r="F559" i="17"/>
  <c r="E559" i="17"/>
  <c r="F592" i="17"/>
  <c r="E592" i="17"/>
  <c r="F591" i="17"/>
  <c r="E591" i="17"/>
  <c r="P558" i="17"/>
  <c r="F558" i="17"/>
  <c r="E558" i="17"/>
  <c r="P586" i="17"/>
  <c r="F586" i="17"/>
  <c r="E586" i="17"/>
  <c r="F578" i="17"/>
  <c r="E578" i="17"/>
  <c r="F564" i="17"/>
  <c r="E564" i="17"/>
  <c r="F567" i="17"/>
  <c r="E567" i="17"/>
  <c r="F498" i="17"/>
  <c r="E498" i="17"/>
  <c r="F580" i="17"/>
  <c r="E580" i="17"/>
  <c r="F526" i="17"/>
  <c r="E526" i="17"/>
  <c r="F525" i="17"/>
  <c r="E525" i="17"/>
  <c r="F571" i="17"/>
  <c r="E571" i="17"/>
  <c r="F557" i="17"/>
  <c r="E557" i="17"/>
  <c r="F585" i="17"/>
  <c r="E585" i="17"/>
  <c r="F577" i="17"/>
  <c r="E577" i="17"/>
  <c r="F576" i="17"/>
  <c r="E576" i="17"/>
  <c r="F573" i="17"/>
  <c r="E573" i="17"/>
  <c r="F582" i="17"/>
  <c r="E582" i="17"/>
  <c r="P563" i="17"/>
  <c r="F563" i="17"/>
  <c r="E563" i="17"/>
  <c r="F584" i="17"/>
  <c r="E584" i="17"/>
  <c r="F569" i="17"/>
  <c r="E569" i="17"/>
  <c r="F540" i="17"/>
  <c r="E540" i="17"/>
  <c r="F574" i="17"/>
  <c r="E574" i="17"/>
  <c r="F560" i="17"/>
  <c r="E560" i="17"/>
  <c r="F554" i="17"/>
  <c r="E554" i="17"/>
  <c r="F579" i="17"/>
  <c r="E579" i="17"/>
  <c r="F550" i="17"/>
  <c r="E550" i="17"/>
  <c r="F524" i="17"/>
  <c r="E524" i="17"/>
  <c r="F544" i="17"/>
  <c r="E544" i="17"/>
  <c r="F562" i="17"/>
  <c r="E562" i="17"/>
  <c r="F556" i="17"/>
  <c r="E556" i="17"/>
  <c r="F583" i="17"/>
  <c r="E583" i="17"/>
  <c r="F533" i="17"/>
  <c r="E533" i="17"/>
  <c r="F568" i="17"/>
  <c r="E568" i="17"/>
  <c r="F500" i="17"/>
  <c r="E500" i="17"/>
  <c r="F520" i="17"/>
  <c r="E520" i="17"/>
  <c r="P566" i="17"/>
  <c r="F566" i="17"/>
  <c r="E566" i="17"/>
  <c r="F275" i="17"/>
  <c r="E275" i="17"/>
  <c r="F537" i="17"/>
  <c r="E537" i="17"/>
  <c r="F463" i="17"/>
  <c r="E463" i="17"/>
  <c r="F572" i="17"/>
  <c r="E572" i="17"/>
  <c r="F565" i="17"/>
  <c r="E565" i="17"/>
  <c r="F516" i="17"/>
  <c r="E516" i="17"/>
  <c r="F440" i="17"/>
  <c r="E440" i="17"/>
  <c r="F542" i="17"/>
  <c r="E542" i="17"/>
  <c r="F555" i="17"/>
  <c r="E555" i="17"/>
  <c r="F570" i="17"/>
  <c r="E570" i="17"/>
  <c r="F437" i="17"/>
  <c r="E437" i="17"/>
  <c r="F575" i="17"/>
  <c r="E575" i="17"/>
  <c r="F532" i="17"/>
  <c r="E532" i="17"/>
  <c r="F547" i="17"/>
  <c r="E547" i="17"/>
  <c r="F490" i="17"/>
  <c r="E490" i="17"/>
  <c r="P535" i="17"/>
  <c r="F535" i="17"/>
  <c r="E535" i="17"/>
  <c r="F553" i="17"/>
  <c r="E553" i="17"/>
  <c r="F469" i="17"/>
  <c r="E469" i="17"/>
  <c r="F549" i="17"/>
  <c r="E549" i="17"/>
  <c r="F415" i="17"/>
  <c r="E415" i="17"/>
  <c r="F543" i="17"/>
  <c r="E543" i="17"/>
  <c r="P548" i="17"/>
  <c r="F548" i="17"/>
  <c r="E548" i="17"/>
  <c r="F495" i="17"/>
  <c r="E495" i="17"/>
  <c r="F441" i="17"/>
  <c r="E441" i="17"/>
  <c r="F489" i="17"/>
  <c r="E489" i="17"/>
  <c r="F400" i="17"/>
  <c r="E400" i="17"/>
  <c r="F493" i="17"/>
  <c r="E493" i="17"/>
  <c r="F353" i="17"/>
  <c r="E353" i="17"/>
  <c r="F561" i="17"/>
  <c r="E561" i="17"/>
  <c r="F521" i="17"/>
  <c r="E521" i="17"/>
  <c r="F522" i="17"/>
  <c r="E522" i="17"/>
  <c r="F412" i="17"/>
  <c r="E412" i="17"/>
  <c r="F529" i="17"/>
  <c r="E529" i="17"/>
  <c r="F538" i="17"/>
  <c r="E538" i="17"/>
  <c r="F545" i="17"/>
  <c r="E545" i="17"/>
  <c r="F494" i="17"/>
  <c r="E494" i="17"/>
  <c r="F461" i="17"/>
  <c r="E461" i="17"/>
  <c r="F468" i="17"/>
  <c r="E468" i="17"/>
  <c r="F504" i="17"/>
  <c r="E504" i="17"/>
  <c r="P378" i="17"/>
  <c r="F378" i="17"/>
  <c r="E378" i="17"/>
  <c r="F523" i="17"/>
  <c r="E523" i="17"/>
  <c r="F501" i="17"/>
  <c r="E501" i="17"/>
  <c r="F530" i="17"/>
  <c r="E530" i="17"/>
  <c r="F481" i="17"/>
  <c r="E481" i="17"/>
  <c r="F432" i="17"/>
  <c r="E432" i="17"/>
  <c r="F396" i="17"/>
  <c r="E396" i="17"/>
  <c r="F536" i="17"/>
  <c r="E536" i="17"/>
  <c r="F496" i="17"/>
  <c r="E496" i="17"/>
  <c r="F505" i="17"/>
  <c r="E505" i="17"/>
  <c r="F511" i="17"/>
  <c r="E511" i="17"/>
  <c r="F428" i="17"/>
  <c r="E428" i="17"/>
  <c r="F223" i="17"/>
  <c r="E223" i="17"/>
  <c r="F467" i="17"/>
  <c r="E467" i="17"/>
  <c r="F534" i="17"/>
  <c r="E534" i="17"/>
  <c r="F455" i="17"/>
  <c r="E455" i="17"/>
  <c r="F519" i="17"/>
  <c r="E519" i="17"/>
  <c r="F413" i="17"/>
  <c r="E413" i="17"/>
  <c r="F488" i="17"/>
  <c r="E488" i="17"/>
  <c r="F539" i="17"/>
  <c r="E539" i="17"/>
  <c r="P445" i="17"/>
  <c r="F445" i="17"/>
  <c r="E445" i="17"/>
  <c r="F512" i="17"/>
  <c r="E512" i="17"/>
  <c r="F506" i="17"/>
  <c r="E506" i="17"/>
  <c r="F551" i="17"/>
  <c r="E551" i="17"/>
  <c r="F423" i="17"/>
  <c r="E423" i="17"/>
  <c r="P497" i="17"/>
  <c r="F497" i="17"/>
  <c r="E497" i="17"/>
  <c r="F456" i="17"/>
  <c r="E456" i="17"/>
  <c r="F486" i="17"/>
  <c r="E486" i="17"/>
  <c r="P485" i="17"/>
  <c r="F485" i="17"/>
  <c r="E485" i="17"/>
  <c r="F541" i="17"/>
  <c r="E541" i="17"/>
  <c r="F448" i="17"/>
  <c r="E448" i="17"/>
  <c r="F492" i="17"/>
  <c r="E492" i="17"/>
  <c r="F517" i="17"/>
  <c r="E517" i="17"/>
  <c r="F552" i="17"/>
  <c r="E552" i="17"/>
  <c r="F515" i="17"/>
  <c r="E515" i="17"/>
  <c r="F531" i="17"/>
  <c r="E531" i="17"/>
  <c r="F546" i="17"/>
  <c r="E546" i="17"/>
  <c r="F403" i="17"/>
  <c r="E403" i="17"/>
  <c r="F462" i="17"/>
  <c r="E462" i="17"/>
  <c r="F442" i="17"/>
  <c r="E442" i="17"/>
  <c r="F381" i="17"/>
  <c r="E381" i="17"/>
  <c r="F376" i="17"/>
  <c r="E376" i="17"/>
  <c r="F333" i="17"/>
  <c r="E333" i="17"/>
  <c r="F479" i="17"/>
  <c r="E479" i="17"/>
  <c r="F459" i="17"/>
  <c r="E459" i="17"/>
  <c r="F509" i="17"/>
  <c r="E509" i="17"/>
  <c r="F446" i="17"/>
  <c r="E446" i="17"/>
  <c r="F465" i="17"/>
  <c r="E465" i="17"/>
  <c r="F508" i="17"/>
  <c r="E508" i="17"/>
  <c r="F483" i="17"/>
  <c r="E483" i="17"/>
  <c r="F499" i="17"/>
  <c r="E499" i="17"/>
  <c r="F513" i="17"/>
  <c r="E513" i="17"/>
  <c r="F491" i="17"/>
  <c r="E491" i="17"/>
  <c r="F473" i="17"/>
  <c r="E473" i="17"/>
  <c r="F528" i="17"/>
  <c r="E528" i="17"/>
  <c r="P338" i="17"/>
  <c r="F338" i="17"/>
  <c r="E338" i="17"/>
  <c r="F417" i="17"/>
  <c r="E417" i="17"/>
  <c r="P449" i="17"/>
  <c r="F449" i="17"/>
  <c r="E449" i="17"/>
  <c r="F510" i="17"/>
  <c r="E510" i="17"/>
  <c r="F476" i="17"/>
  <c r="E476" i="17"/>
  <c r="F454" i="17"/>
  <c r="E454" i="17"/>
  <c r="F452" i="17"/>
  <c r="E452" i="17"/>
  <c r="F444" i="17"/>
  <c r="E444" i="17"/>
  <c r="P419" i="17"/>
  <c r="F419" i="17"/>
  <c r="E419" i="17"/>
  <c r="F329" i="17"/>
  <c r="E329" i="17"/>
  <c r="F409" i="17"/>
  <c r="E409" i="17"/>
  <c r="F380" i="17"/>
  <c r="E380" i="17"/>
  <c r="F414" i="17"/>
  <c r="E414" i="17"/>
  <c r="F484" i="17"/>
  <c r="E484" i="17"/>
  <c r="F385" i="17"/>
  <c r="E385" i="17"/>
  <c r="F458" i="17"/>
  <c r="E458" i="17"/>
  <c r="F514" i="17"/>
  <c r="E514" i="17"/>
  <c r="F389" i="17"/>
  <c r="E389" i="17"/>
  <c r="F313" i="17"/>
  <c r="E313" i="17"/>
  <c r="F299" i="17"/>
  <c r="E299" i="17"/>
  <c r="F482" i="17"/>
  <c r="E482" i="17"/>
  <c r="F507" i="17"/>
  <c r="E507" i="17"/>
  <c r="F368" i="17"/>
  <c r="E368" i="17"/>
  <c r="F443" i="17"/>
  <c r="E443" i="17"/>
  <c r="F472" i="17"/>
  <c r="E472" i="17"/>
  <c r="F471" i="17"/>
  <c r="E471" i="17"/>
  <c r="F470" i="17"/>
  <c r="E470" i="17"/>
  <c r="F364" i="17"/>
  <c r="E364" i="17"/>
  <c r="F460" i="17"/>
  <c r="E460" i="17"/>
  <c r="F354" i="17"/>
  <c r="E354" i="17"/>
  <c r="F478" i="17"/>
  <c r="E478" i="17"/>
  <c r="F477" i="17"/>
  <c r="E477" i="17"/>
  <c r="F502" i="17"/>
  <c r="E502" i="17"/>
  <c r="F518" i="17"/>
  <c r="E518" i="17"/>
  <c r="F453" i="17"/>
  <c r="E453" i="17"/>
  <c r="P178" i="17"/>
  <c r="F178" i="17"/>
  <c r="O178" i="17"/>
  <c r="E178" i="17"/>
  <c r="F487" i="17"/>
  <c r="E487" i="17"/>
  <c r="F474" i="17"/>
  <c r="E474" i="17"/>
  <c r="F434" i="17"/>
  <c r="E434" i="17"/>
  <c r="F405" i="17"/>
  <c r="E405" i="17"/>
  <c r="F372" i="17"/>
  <c r="E372" i="17"/>
  <c r="F421" i="17"/>
  <c r="E421" i="17"/>
  <c r="F397" i="17"/>
  <c r="E397" i="17"/>
  <c r="F394" i="17"/>
  <c r="E394" i="17"/>
  <c r="F416" i="17"/>
  <c r="E416" i="17"/>
  <c r="F401" i="17"/>
  <c r="E401" i="17"/>
  <c r="F408" i="17"/>
  <c r="E408" i="17"/>
  <c r="F427" i="17"/>
  <c r="E427" i="17"/>
  <c r="F439" i="17"/>
  <c r="E439" i="17"/>
  <c r="F503" i="17"/>
  <c r="E503" i="17"/>
  <c r="F447" i="17"/>
  <c r="E447" i="17"/>
  <c r="F390" i="17"/>
  <c r="E390" i="17"/>
  <c r="F464" i="17"/>
  <c r="E464" i="17"/>
  <c r="F475" i="17"/>
  <c r="E475" i="17"/>
  <c r="F424" i="17"/>
  <c r="E424" i="17"/>
  <c r="F388" i="17"/>
  <c r="E388" i="17"/>
  <c r="F383" i="17"/>
  <c r="E383" i="17"/>
  <c r="F294" i="17"/>
  <c r="E294" i="17"/>
  <c r="F431" i="17"/>
  <c r="E431" i="17"/>
  <c r="P457" i="17"/>
  <c r="F457" i="17"/>
  <c r="E457" i="17"/>
  <c r="F418" i="17"/>
  <c r="E418" i="17"/>
  <c r="F410" i="17"/>
  <c r="E410" i="17"/>
  <c r="F480" i="17"/>
  <c r="E480" i="17"/>
  <c r="F382" i="17"/>
  <c r="E382" i="17"/>
  <c r="F318" i="17"/>
  <c r="E318" i="17"/>
  <c r="F430" i="17"/>
  <c r="E430" i="17"/>
  <c r="F429" i="17"/>
  <c r="E429" i="17"/>
  <c r="F236" i="17"/>
  <c r="E236" i="17"/>
  <c r="P367" i="17"/>
  <c r="F367" i="17"/>
  <c r="E367" i="17"/>
  <c r="F466" i="17"/>
  <c r="E466" i="17"/>
  <c r="F345" i="17"/>
  <c r="E345" i="17"/>
  <c r="F451" i="17"/>
  <c r="E451" i="17"/>
  <c r="F450" i="17"/>
  <c r="E450" i="17"/>
  <c r="F406" i="17"/>
  <c r="E406" i="17"/>
  <c r="F384" i="17"/>
  <c r="E384" i="17"/>
  <c r="F404" i="17"/>
  <c r="E404" i="17"/>
  <c r="F373" i="17"/>
  <c r="E373" i="17"/>
  <c r="F387" i="17"/>
  <c r="E387" i="17"/>
  <c r="F411" i="17"/>
  <c r="E411" i="17"/>
  <c r="F407" i="17"/>
  <c r="E407" i="17"/>
  <c r="F426" i="17"/>
  <c r="E426" i="17"/>
  <c r="F399" i="17"/>
  <c r="E399" i="17"/>
  <c r="F332" i="17"/>
  <c r="E332" i="17"/>
  <c r="F392" i="17"/>
  <c r="E392" i="17"/>
  <c r="F391" i="17"/>
  <c r="E391" i="17"/>
  <c r="F436" i="17"/>
  <c r="E436" i="17"/>
  <c r="F213" i="17"/>
  <c r="E213" i="17"/>
  <c r="F369" i="17"/>
  <c r="E369" i="17"/>
  <c r="F277" i="17"/>
  <c r="E277" i="17"/>
  <c r="F239" i="17"/>
  <c r="E239" i="17"/>
  <c r="F339" i="17"/>
  <c r="E339" i="17"/>
  <c r="F422" i="17"/>
  <c r="E422" i="17"/>
  <c r="F433" i="17"/>
  <c r="E433" i="17"/>
  <c r="F238" i="17"/>
  <c r="E238" i="17"/>
  <c r="F395" i="17"/>
  <c r="E395" i="17"/>
  <c r="F402" i="17"/>
  <c r="E402" i="17"/>
  <c r="P312" i="17"/>
  <c r="F312" i="17"/>
  <c r="E312" i="17"/>
  <c r="F253" i="17"/>
  <c r="E253" i="17"/>
  <c r="F366" i="17"/>
  <c r="E366" i="17"/>
  <c r="F370" i="17"/>
  <c r="E370" i="17"/>
  <c r="F398" i="17"/>
  <c r="E398" i="17"/>
  <c r="F326" i="17"/>
  <c r="E326" i="17"/>
  <c r="F325" i="17"/>
  <c r="E325" i="17"/>
  <c r="F360" i="17"/>
  <c r="E360" i="17"/>
  <c r="F182" i="17"/>
  <c r="E182" i="17"/>
  <c r="F162" i="17"/>
  <c r="E162" i="17"/>
  <c r="F292" i="17"/>
  <c r="E292" i="17"/>
  <c r="F352" i="17"/>
  <c r="E352" i="17"/>
  <c r="F320" i="17"/>
  <c r="E320" i="17"/>
  <c r="F286" i="17"/>
  <c r="E286" i="17"/>
  <c r="F226" i="17"/>
  <c r="E226" i="17"/>
  <c r="F420" i="17"/>
  <c r="E420" i="17"/>
  <c r="F302" i="17"/>
  <c r="E302" i="17"/>
  <c r="F309" i="17"/>
  <c r="E309" i="17"/>
  <c r="F319" i="17"/>
  <c r="E319" i="17"/>
  <c r="F337" i="17"/>
  <c r="E337" i="17"/>
  <c r="F330" i="17"/>
  <c r="E330" i="17"/>
  <c r="F435" i="17"/>
  <c r="E435" i="17"/>
  <c r="F192" i="17"/>
  <c r="E192" i="17"/>
  <c r="F179" i="17"/>
  <c r="E179" i="17"/>
  <c r="F347" i="17"/>
  <c r="E347" i="17"/>
  <c r="F425" i="17"/>
  <c r="E425" i="17"/>
  <c r="F166" i="17"/>
  <c r="E166" i="17"/>
  <c r="F273" i="17"/>
  <c r="E273" i="17"/>
  <c r="F355" i="17"/>
  <c r="E355" i="17"/>
  <c r="F323" i="17"/>
  <c r="E323" i="17"/>
  <c r="F328" i="17"/>
  <c r="E328" i="17"/>
  <c r="F377" i="17"/>
  <c r="E377" i="17"/>
  <c r="F123" i="17"/>
  <c r="E123" i="17"/>
  <c r="F342" i="17"/>
  <c r="E342" i="17"/>
  <c r="F341" i="17"/>
  <c r="E341" i="17"/>
  <c r="F371" i="17"/>
  <c r="E371" i="17"/>
  <c r="F379" i="17"/>
  <c r="E379" i="17"/>
  <c r="F258" i="17"/>
  <c r="E258" i="17"/>
  <c r="F311" i="17"/>
  <c r="E311" i="17"/>
  <c r="F438" i="17"/>
  <c r="E438" i="17"/>
  <c r="F386" i="17"/>
  <c r="E386" i="17"/>
  <c r="F393" i="17"/>
  <c r="E393" i="17"/>
  <c r="F349" i="17"/>
  <c r="E349" i="17"/>
  <c r="F293" i="17"/>
  <c r="E293" i="17"/>
  <c r="F361" i="17"/>
  <c r="E361" i="17"/>
  <c r="F358" i="17"/>
  <c r="E358" i="17"/>
  <c r="F315" i="17"/>
  <c r="E315" i="17"/>
  <c r="F298" i="17"/>
  <c r="E298" i="17"/>
  <c r="F374" i="17"/>
  <c r="E374" i="17"/>
  <c r="P344" i="17"/>
  <c r="F344" i="17"/>
  <c r="E344" i="17"/>
  <c r="F295" i="17"/>
  <c r="E295" i="17"/>
  <c r="F283" i="17"/>
  <c r="E283" i="17"/>
  <c r="F248" i="17"/>
  <c r="E248" i="17"/>
  <c r="F285" i="17"/>
  <c r="E285" i="17"/>
  <c r="F281" i="17"/>
  <c r="E281" i="17"/>
  <c r="F105" i="17"/>
  <c r="E105" i="17"/>
  <c r="F331" i="17"/>
  <c r="E331" i="17"/>
  <c r="F340" i="17"/>
  <c r="E340" i="17"/>
  <c r="P336" i="17"/>
  <c r="F336" i="17"/>
  <c r="E336" i="17"/>
  <c r="F314" i="17"/>
  <c r="E314" i="17"/>
  <c r="F262" i="17"/>
  <c r="E262" i="17"/>
  <c r="F357" i="17"/>
  <c r="E357" i="17"/>
  <c r="F375" i="17"/>
  <c r="E375" i="17"/>
  <c r="F359" i="17"/>
  <c r="E359" i="17"/>
  <c r="F221" i="17"/>
  <c r="E221" i="17"/>
  <c r="F217" i="17"/>
  <c r="E217" i="17"/>
  <c r="F224" i="17"/>
  <c r="E224" i="17"/>
  <c r="F268" i="17"/>
  <c r="E268" i="17"/>
  <c r="F363" i="17"/>
  <c r="E363" i="17"/>
  <c r="F306" i="17"/>
  <c r="E306" i="17"/>
  <c r="F362" i="17"/>
  <c r="E362" i="17"/>
  <c r="F247" i="17"/>
  <c r="E247" i="17"/>
  <c r="F308" i="17"/>
  <c r="E308" i="17"/>
  <c r="F365" i="17"/>
  <c r="E365" i="17"/>
  <c r="F146" i="17"/>
  <c r="E146" i="17"/>
  <c r="P260" i="17"/>
  <c r="F260" i="17"/>
  <c r="E260" i="17"/>
  <c r="F190" i="17"/>
  <c r="E190" i="17"/>
  <c r="F202" i="17"/>
  <c r="E202" i="17"/>
  <c r="F235" i="17"/>
  <c r="E235" i="17"/>
  <c r="F216" i="17"/>
  <c r="E216" i="17"/>
  <c r="F356" i="17"/>
  <c r="E356" i="17"/>
  <c r="F297" i="17"/>
  <c r="E297" i="17"/>
  <c r="F322" i="17"/>
  <c r="E322" i="17"/>
  <c r="F255" i="17"/>
  <c r="E255" i="17"/>
  <c r="F140" i="17"/>
  <c r="E140" i="17"/>
  <c r="F246" i="17"/>
  <c r="E246" i="17"/>
  <c r="F348" i="17"/>
  <c r="E348" i="17"/>
  <c r="F335" i="17"/>
  <c r="E335" i="17"/>
  <c r="F266" i="17"/>
  <c r="E266" i="17"/>
  <c r="F321" i="17"/>
  <c r="E321" i="17"/>
  <c r="F245" i="17"/>
  <c r="E245" i="17"/>
  <c r="F324" i="17"/>
  <c r="E324" i="17"/>
  <c r="F257" i="17"/>
  <c r="E257" i="17"/>
  <c r="F227" i="17"/>
  <c r="E227" i="17"/>
  <c r="F343" i="17"/>
  <c r="E343" i="17"/>
  <c r="F218" i="17"/>
  <c r="E218" i="17"/>
  <c r="F237" i="17"/>
  <c r="E237" i="17"/>
  <c r="F296" i="17"/>
  <c r="E296" i="17"/>
  <c r="F243" i="17"/>
  <c r="E243" i="17"/>
  <c r="F269" i="17"/>
  <c r="E269" i="17"/>
  <c r="F284" i="17"/>
  <c r="E284" i="17"/>
  <c r="F209" i="17"/>
  <c r="E209" i="17"/>
  <c r="F117" i="17"/>
  <c r="E117" i="17"/>
  <c r="F310" i="17"/>
  <c r="E310" i="17"/>
  <c r="F193" i="17"/>
  <c r="E193" i="17"/>
  <c r="F80" i="17"/>
  <c r="E80" i="17"/>
  <c r="F307" i="17"/>
  <c r="E307" i="17"/>
  <c r="F288" i="17"/>
  <c r="E288" i="17"/>
  <c r="F351" i="17"/>
  <c r="E351" i="17"/>
  <c r="F256" i="17"/>
  <c r="E256" i="17"/>
  <c r="F350" i="17"/>
  <c r="E350" i="17"/>
  <c r="F254" i="17"/>
  <c r="E254" i="17"/>
  <c r="F232" i="17"/>
  <c r="E232" i="17"/>
  <c r="P72" i="17"/>
  <c r="F72" i="17"/>
  <c r="E72" i="17"/>
  <c r="P317" i="17"/>
  <c r="F317" i="17"/>
  <c r="E317" i="17"/>
  <c r="F346" i="17"/>
  <c r="E346" i="17"/>
  <c r="P305" i="17"/>
  <c r="F305" i="17"/>
  <c r="E305" i="17"/>
  <c r="F327" i="17"/>
  <c r="E327" i="17"/>
  <c r="F287" i="17"/>
  <c r="E287" i="17"/>
  <c r="P304" i="17"/>
  <c r="F304" i="17"/>
  <c r="E304" i="17"/>
  <c r="F290" i="17"/>
  <c r="E290" i="17"/>
  <c r="F300" i="17"/>
  <c r="E300" i="17"/>
  <c r="F316" i="17"/>
  <c r="E316" i="17"/>
  <c r="F265" i="17"/>
  <c r="E265" i="17"/>
  <c r="F272" i="17"/>
  <c r="E272" i="17"/>
  <c r="F301" i="17"/>
  <c r="E301" i="17"/>
  <c r="F334" i="17"/>
  <c r="E334" i="17"/>
  <c r="F233" i="17"/>
  <c r="E233" i="17"/>
  <c r="F184" i="17"/>
  <c r="E184" i="17"/>
  <c r="F250" i="17"/>
  <c r="E250" i="17"/>
  <c r="F282" i="17"/>
  <c r="E282" i="17"/>
  <c r="F271" i="17"/>
  <c r="E271" i="17"/>
  <c r="F186" i="17"/>
  <c r="E186" i="17"/>
  <c r="F110" i="17"/>
  <c r="E110" i="17"/>
  <c r="F261" i="17"/>
  <c r="E261" i="17"/>
  <c r="F154" i="17"/>
  <c r="E154" i="17"/>
  <c r="F289" i="17"/>
  <c r="E289" i="17"/>
  <c r="F228" i="17"/>
  <c r="E228" i="17"/>
  <c r="F144" i="17"/>
  <c r="E144" i="17"/>
  <c r="F82" i="17"/>
  <c r="E82" i="17"/>
  <c r="F214" i="17"/>
  <c r="E214" i="17"/>
  <c r="F219" i="17"/>
  <c r="E219" i="17"/>
  <c r="F291" i="17"/>
  <c r="E291" i="17"/>
  <c r="F125" i="17"/>
  <c r="E125" i="17"/>
  <c r="F225" i="17"/>
  <c r="E225" i="17"/>
  <c r="F279" i="17"/>
  <c r="E279" i="17"/>
  <c r="F142" i="17"/>
  <c r="E142" i="17"/>
  <c r="F150" i="17"/>
  <c r="E150" i="17"/>
  <c r="F270" i="17"/>
  <c r="E270" i="17"/>
  <c r="F201" i="17"/>
  <c r="E201" i="17"/>
  <c r="F106" i="17"/>
  <c r="E106" i="17"/>
  <c r="F222" i="17"/>
  <c r="E222" i="17"/>
  <c r="F267" i="17"/>
  <c r="E267" i="17"/>
  <c r="F242" i="17"/>
  <c r="E242" i="17"/>
  <c r="F251" i="17"/>
  <c r="E251" i="17"/>
  <c r="F240" i="17"/>
  <c r="E240" i="17"/>
  <c r="F195" i="17"/>
  <c r="E195" i="17"/>
  <c r="F263" i="17"/>
  <c r="E263" i="17"/>
  <c r="F259" i="17"/>
  <c r="E259" i="17"/>
  <c r="F135" i="17"/>
  <c r="E135" i="17"/>
  <c r="F208" i="17"/>
  <c r="E208" i="17"/>
  <c r="F199" i="17"/>
  <c r="E199" i="17"/>
  <c r="F205" i="17"/>
  <c r="E205" i="17"/>
  <c r="F97" i="17"/>
  <c r="E97" i="17"/>
  <c r="F303" i="17"/>
  <c r="E303" i="17"/>
  <c r="F241" i="17"/>
  <c r="E241" i="17"/>
  <c r="F276" i="17"/>
  <c r="E276" i="17"/>
  <c r="F244" i="17"/>
  <c r="E244" i="17"/>
  <c r="F264" i="17"/>
  <c r="E264" i="17"/>
  <c r="F234" i="17"/>
  <c r="E234" i="17"/>
  <c r="F101" i="17"/>
  <c r="E101" i="17"/>
  <c r="F183" i="17"/>
  <c r="E183" i="17"/>
  <c r="F100" i="17"/>
  <c r="E100" i="17"/>
  <c r="F194" i="17"/>
  <c r="E194" i="17"/>
  <c r="F167" i="17"/>
  <c r="E167" i="17"/>
  <c r="F137" i="17"/>
  <c r="E137" i="17"/>
  <c r="F92" i="17"/>
  <c r="E92" i="17"/>
  <c r="F204" i="17"/>
  <c r="E204" i="17"/>
  <c r="F215" i="17"/>
  <c r="E215" i="17"/>
  <c r="F171" i="17"/>
  <c r="E171" i="17"/>
  <c r="P252" i="17"/>
  <c r="F252" i="17"/>
  <c r="E252" i="17"/>
  <c r="F128" i="17"/>
  <c r="E128" i="17"/>
  <c r="F177" i="17"/>
  <c r="E177" i="17"/>
  <c r="F174" i="17"/>
  <c r="E174" i="17"/>
  <c r="F95" i="17"/>
  <c r="E95" i="17"/>
  <c r="F185" i="17"/>
  <c r="E185" i="17"/>
  <c r="F163" i="17"/>
  <c r="E163" i="17"/>
  <c r="F231" i="17"/>
  <c r="E231" i="17"/>
  <c r="F118" i="17"/>
  <c r="E118" i="17"/>
  <c r="F87" i="17"/>
  <c r="E87" i="17"/>
  <c r="P176" i="17"/>
  <c r="F176" i="17"/>
  <c r="E176" i="17"/>
  <c r="F173" i="17"/>
  <c r="E173" i="17"/>
  <c r="F148" i="17"/>
  <c r="E148" i="17"/>
  <c r="F164" i="17"/>
  <c r="E164" i="17"/>
  <c r="F175" i="17"/>
  <c r="E175" i="17"/>
  <c r="F274" i="17"/>
  <c r="E274" i="17"/>
  <c r="F187" i="17"/>
  <c r="E187" i="17"/>
  <c r="F191" i="17"/>
  <c r="E191" i="17"/>
  <c r="F206" i="17"/>
  <c r="E206" i="17"/>
  <c r="F200" i="17"/>
  <c r="E200" i="17"/>
  <c r="F188" i="17"/>
  <c r="E188" i="17"/>
  <c r="F153" i="17"/>
  <c r="E153" i="17"/>
  <c r="F66" i="17"/>
  <c r="E66" i="17"/>
  <c r="F249" i="17"/>
  <c r="E249" i="17"/>
  <c r="F108" i="17"/>
  <c r="E108" i="17"/>
  <c r="F169" i="17"/>
  <c r="E169" i="17"/>
  <c r="F168" i="17"/>
  <c r="E168" i="17"/>
  <c r="F91" i="17"/>
  <c r="E91" i="17"/>
  <c r="F93" i="17"/>
  <c r="E93" i="17"/>
  <c r="F229" i="17"/>
  <c r="E229" i="17"/>
  <c r="F134" i="17"/>
  <c r="E134" i="17"/>
  <c r="F189" i="17"/>
  <c r="E189" i="17"/>
  <c r="F207" i="17"/>
  <c r="E207" i="17"/>
  <c r="F203" i="17"/>
  <c r="E203" i="17"/>
  <c r="F138" i="17"/>
  <c r="E138" i="17"/>
  <c r="F157" i="17"/>
  <c r="E157" i="17"/>
  <c r="F156" i="17"/>
  <c r="E156" i="17"/>
  <c r="F120" i="17"/>
  <c r="E120" i="17"/>
  <c r="F220" i="17"/>
  <c r="E220" i="17"/>
  <c r="F152" i="17"/>
  <c r="E152" i="17"/>
  <c r="F160" i="17"/>
  <c r="E160" i="17"/>
  <c r="F112" i="17"/>
  <c r="E112" i="17"/>
  <c r="F122" i="17"/>
  <c r="E122" i="17"/>
  <c r="P212" i="17"/>
  <c r="F212" i="17"/>
  <c r="E212" i="17"/>
  <c r="F103" i="17"/>
  <c r="E103" i="17"/>
  <c r="F198" i="17"/>
  <c r="E198" i="17"/>
  <c r="F165" i="17"/>
  <c r="E165" i="17"/>
  <c r="F230" i="17"/>
  <c r="E230" i="17"/>
  <c r="F159" i="17"/>
  <c r="E159" i="17"/>
  <c r="F130" i="17"/>
  <c r="E130" i="17"/>
  <c r="F211" i="17"/>
  <c r="E211" i="17"/>
  <c r="F280" i="17"/>
  <c r="E280" i="17"/>
  <c r="F210" i="17"/>
  <c r="E210" i="17"/>
  <c r="F143" i="17"/>
  <c r="E143" i="17"/>
  <c r="F109" i="17"/>
  <c r="E109" i="17"/>
  <c r="F196" i="17"/>
  <c r="E196" i="17"/>
  <c r="F116" i="17"/>
  <c r="E116" i="17"/>
  <c r="F70" i="17"/>
  <c r="E70" i="17"/>
  <c r="F96" i="17"/>
  <c r="E96" i="17"/>
  <c r="F124" i="17"/>
  <c r="E124" i="17"/>
  <c r="P197" i="17"/>
  <c r="F197" i="17"/>
  <c r="O197" i="17"/>
  <c r="E197" i="17"/>
  <c r="F79" i="17"/>
  <c r="E79" i="17"/>
  <c r="F181" i="17"/>
  <c r="E181" i="17"/>
  <c r="P126" i="17"/>
  <c r="F126" i="17"/>
  <c r="E126" i="17"/>
  <c r="F113" i="17"/>
  <c r="E113" i="17"/>
  <c r="F278" i="17"/>
  <c r="E278" i="17"/>
  <c r="F132" i="17"/>
  <c r="E132" i="17"/>
  <c r="F121" i="17"/>
  <c r="E121" i="17"/>
  <c r="F151" i="17"/>
  <c r="E151" i="17"/>
  <c r="F77" i="17"/>
  <c r="E77" i="17"/>
  <c r="F139" i="17"/>
  <c r="E139" i="17"/>
  <c r="F99" i="17"/>
  <c r="E99" i="17"/>
  <c r="F155" i="17"/>
  <c r="E155" i="17"/>
  <c r="F149" i="17"/>
  <c r="E149" i="17"/>
  <c r="P180" i="17"/>
  <c r="F180" i="17"/>
  <c r="E180" i="17"/>
  <c r="F172" i="17"/>
  <c r="E172" i="17"/>
  <c r="F47" i="17"/>
  <c r="E47" i="17"/>
  <c r="F170" i="17"/>
  <c r="E170" i="17"/>
  <c r="F136" i="17"/>
  <c r="E136" i="17"/>
  <c r="F119" i="17"/>
  <c r="E119" i="17"/>
  <c r="F161" i="17"/>
  <c r="E161" i="17"/>
  <c r="F141" i="17"/>
  <c r="E141" i="17"/>
  <c r="F71" i="17"/>
  <c r="E71" i="17"/>
  <c r="F49" i="17"/>
  <c r="E49" i="17"/>
  <c r="F129" i="17"/>
  <c r="E129" i="17"/>
  <c r="F86" i="17"/>
  <c r="E86" i="17"/>
  <c r="F76" i="17"/>
  <c r="E76" i="17"/>
  <c r="F158" i="17"/>
  <c r="E158" i="17"/>
  <c r="F58" i="17"/>
  <c r="E58" i="17"/>
  <c r="F63" i="17"/>
  <c r="E63" i="17"/>
  <c r="F133" i="17"/>
  <c r="E133" i="17"/>
  <c r="F98" i="17"/>
  <c r="E98" i="17"/>
  <c r="F145" i="17"/>
  <c r="E145" i="17"/>
  <c r="F104" i="17"/>
  <c r="E104" i="17"/>
  <c r="F90" i="17"/>
  <c r="E90" i="17"/>
  <c r="F115" i="17"/>
  <c r="E115" i="17"/>
  <c r="F89" i="17"/>
  <c r="E89" i="17"/>
  <c r="F127" i="17"/>
  <c r="E127" i="17"/>
  <c r="F131" i="17"/>
  <c r="E131" i="17"/>
  <c r="F56" i="17"/>
  <c r="E56" i="17"/>
  <c r="F67" i="17"/>
  <c r="E67" i="17"/>
  <c r="F60" i="17"/>
  <c r="E60" i="17"/>
  <c r="F78" i="17"/>
  <c r="E78" i="17"/>
  <c r="F88" i="17"/>
  <c r="E88" i="17"/>
  <c r="F51" i="17"/>
  <c r="E51" i="17"/>
  <c r="F102" i="17"/>
  <c r="E102" i="17"/>
  <c r="F85" i="17"/>
  <c r="E85" i="17"/>
  <c r="F53" i="17"/>
  <c r="E53" i="17"/>
  <c r="F111" i="17"/>
  <c r="E111" i="17"/>
  <c r="F38" i="17"/>
  <c r="E38" i="17"/>
  <c r="F41" i="17"/>
  <c r="E41" i="17"/>
  <c r="F84" i="17"/>
  <c r="E84" i="17"/>
  <c r="F59" i="17"/>
  <c r="E59" i="17"/>
  <c r="F54" i="17"/>
  <c r="E54" i="17"/>
  <c r="F83" i="17"/>
  <c r="E83" i="17"/>
  <c r="F94" i="17"/>
  <c r="E94" i="17"/>
  <c r="P147" i="17"/>
  <c r="F147" i="17"/>
  <c r="E147" i="17"/>
  <c r="F61" i="17"/>
  <c r="E61" i="17"/>
  <c r="F45" i="17"/>
  <c r="E45" i="17"/>
  <c r="F35" i="17"/>
  <c r="E35" i="17"/>
  <c r="F107" i="17"/>
  <c r="E107" i="17"/>
  <c r="F69" i="17"/>
  <c r="E69" i="17"/>
  <c r="F114" i="17"/>
  <c r="E114" i="17"/>
  <c r="F74" i="17"/>
  <c r="E74" i="17"/>
  <c r="F73" i="17"/>
  <c r="E73" i="17"/>
  <c r="F34" i="17"/>
  <c r="E34" i="17"/>
  <c r="F65" i="17"/>
  <c r="E65" i="17"/>
  <c r="F52" i="17"/>
  <c r="E52" i="17"/>
  <c r="F75" i="17"/>
  <c r="E75" i="17"/>
  <c r="F29" i="17"/>
  <c r="E29" i="17"/>
  <c r="F55" i="17"/>
  <c r="E55" i="17"/>
  <c r="F81" i="17"/>
  <c r="E81" i="17"/>
  <c r="F68" i="17"/>
  <c r="E68" i="17"/>
  <c r="F33" i="17"/>
  <c r="E33" i="17"/>
  <c r="F40" i="17"/>
  <c r="E40" i="17"/>
  <c r="F28" i="17"/>
  <c r="E28" i="17"/>
  <c r="F25" i="17"/>
  <c r="E25" i="17"/>
  <c r="F64" i="17"/>
  <c r="E64" i="17"/>
  <c r="F57" i="17"/>
  <c r="E57" i="17"/>
  <c r="F46" i="17"/>
  <c r="E46" i="17"/>
  <c r="F48" i="17"/>
  <c r="E48" i="17"/>
  <c r="F44" i="17"/>
  <c r="E44" i="17"/>
  <c r="F31" i="17"/>
  <c r="E31" i="17"/>
  <c r="F36" i="17"/>
  <c r="E36" i="17"/>
  <c r="F17" i="17"/>
  <c r="E17" i="17"/>
  <c r="F26" i="17"/>
  <c r="E26" i="17"/>
  <c r="F19" i="17"/>
  <c r="E19" i="17"/>
  <c r="F20" i="17"/>
  <c r="E20" i="17"/>
  <c r="F27" i="17"/>
  <c r="E27" i="17"/>
  <c r="F43" i="17"/>
  <c r="E43" i="17"/>
  <c r="F37" i="17"/>
  <c r="E37" i="17"/>
  <c r="F39" i="17"/>
  <c r="E39" i="17"/>
  <c r="F32" i="17"/>
  <c r="E32" i="17"/>
  <c r="F30" i="17"/>
  <c r="E30" i="17"/>
  <c r="F62" i="17"/>
  <c r="E62" i="17"/>
  <c r="F42" i="17"/>
  <c r="E42" i="17"/>
  <c r="F18" i="17"/>
  <c r="E18" i="17"/>
  <c r="F23" i="17"/>
  <c r="E23" i="17"/>
  <c r="F14" i="17"/>
  <c r="E14" i="17"/>
  <c r="F16" i="17"/>
  <c r="E16" i="17"/>
  <c r="F50" i="17"/>
  <c r="E50" i="17"/>
  <c r="F13" i="17"/>
  <c r="E13" i="17"/>
  <c r="F24" i="17"/>
  <c r="E24" i="17"/>
  <c r="P12" i="17"/>
  <c r="F12" i="17"/>
  <c r="E12" i="17"/>
  <c r="F15" i="17"/>
  <c r="E15" i="17"/>
  <c r="F11" i="17"/>
  <c r="E11" i="17"/>
  <c r="F7" i="17"/>
  <c r="E7" i="17"/>
  <c r="F10" i="17"/>
  <c r="E10" i="17"/>
  <c r="F22" i="17"/>
  <c r="E22" i="17"/>
  <c r="F9" i="17"/>
  <c r="E9" i="17"/>
  <c r="F21" i="17"/>
  <c r="E21" i="17"/>
  <c r="P8" i="17"/>
  <c r="F8" i="17"/>
  <c r="E8" i="17"/>
  <c r="F4" i="17"/>
  <c r="E4" i="17"/>
  <c r="F5" i="17"/>
  <c r="E5" i="17"/>
  <c r="F6" i="17"/>
  <c r="O6" i="17"/>
  <c r="E6" i="17"/>
  <c r="M3" i="16"/>
  <c r="L3" i="16"/>
  <c r="K3" i="16"/>
  <c r="J3" i="16"/>
  <c r="I3" i="16"/>
  <c r="H3" i="16"/>
  <c r="G3" i="16"/>
  <c r="F3" i="16"/>
  <c r="L600" i="16"/>
  <c r="J600" i="16"/>
  <c r="H600" i="16"/>
  <c r="I600" i="16" s="1"/>
  <c r="F600" i="16"/>
  <c r="G600" i="16" s="1"/>
  <c r="E600" i="16"/>
  <c r="L612" i="16"/>
  <c r="J612" i="16"/>
  <c r="K612" i="16" s="1"/>
  <c r="H612" i="16"/>
  <c r="I612" i="16" s="1"/>
  <c r="F612" i="16"/>
  <c r="G612" i="16" s="1"/>
  <c r="E612" i="16"/>
  <c r="L615" i="16"/>
  <c r="M615" i="16" s="1"/>
  <c r="J615" i="16"/>
  <c r="K615" i="16" s="1"/>
  <c r="H615" i="16"/>
  <c r="I615" i="16" s="1"/>
  <c r="F615" i="16"/>
  <c r="E615" i="16"/>
  <c r="L602" i="16"/>
  <c r="M602" i="16" s="1"/>
  <c r="J602" i="16"/>
  <c r="H602" i="16"/>
  <c r="I602" i="16" s="1"/>
  <c r="F602" i="16"/>
  <c r="E602" i="16"/>
  <c r="L613" i="16"/>
  <c r="M613" i="16" s="1"/>
  <c r="J613" i="16"/>
  <c r="K613" i="16" s="1"/>
  <c r="H613" i="16"/>
  <c r="I613" i="16" s="1"/>
  <c r="F613" i="16"/>
  <c r="E613" i="16"/>
  <c r="L601" i="16"/>
  <c r="M601" i="16" s="1"/>
  <c r="J601" i="16"/>
  <c r="K601" i="16" s="1"/>
  <c r="H601" i="16"/>
  <c r="I601" i="16" s="1"/>
  <c r="F601" i="16"/>
  <c r="E601" i="16"/>
  <c r="L609" i="16"/>
  <c r="M609" i="16" s="1"/>
  <c r="J609" i="16"/>
  <c r="K609" i="16" s="1"/>
  <c r="H609" i="16"/>
  <c r="I609" i="16" s="1"/>
  <c r="F609" i="16"/>
  <c r="E609" i="16"/>
  <c r="L616" i="16"/>
  <c r="M616" i="16" s="1"/>
  <c r="J616" i="16"/>
  <c r="K616" i="16" s="1"/>
  <c r="H616" i="16"/>
  <c r="I616" i="16" s="1"/>
  <c r="F616" i="16"/>
  <c r="E616" i="16"/>
  <c r="L604" i="16"/>
  <c r="M604" i="16" s="1"/>
  <c r="J604" i="16"/>
  <c r="K604" i="16" s="1"/>
  <c r="H604" i="16"/>
  <c r="I604" i="16" s="1"/>
  <c r="F604" i="16"/>
  <c r="E604" i="16"/>
  <c r="L603" i="16"/>
  <c r="M603" i="16" s="1"/>
  <c r="J603" i="16"/>
  <c r="K603" i="16" s="1"/>
  <c r="H603" i="16"/>
  <c r="I603" i="16" s="1"/>
  <c r="F603" i="16"/>
  <c r="E603" i="16"/>
  <c r="L590" i="16"/>
  <c r="M590" i="16" s="1"/>
  <c r="J590" i="16"/>
  <c r="K590" i="16" s="1"/>
  <c r="H590" i="16"/>
  <c r="I590" i="16" s="1"/>
  <c r="F590" i="16"/>
  <c r="E590" i="16"/>
  <c r="L610" i="16"/>
  <c r="M610" i="16" s="1"/>
  <c r="J610" i="16"/>
  <c r="K610" i="16" s="1"/>
  <c r="H610" i="16"/>
  <c r="I610" i="16" s="1"/>
  <c r="F610" i="16"/>
  <c r="E610" i="16"/>
  <c r="L607" i="16"/>
  <c r="M607" i="16" s="1"/>
  <c r="J607" i="16"/>
  <c r="K607" i="16" s="1"/>
  <c r="H607" i="16"/>
  <c r="I607" i="16" s="1"/>
  <c r="F607" i="16"/>
  <c r="E607" i="16"/>
  <c r="L606" i="16"/>
  <c r="M606" i="16" s="1"/>
  <c r="J606" i="16"/>
  <c r="K606" i="16" s="1"/>
  <c r="H606" i="16"/>
  <c r="I606" i="16" s="1"/>
  <c r="F606" i="16"/>
  <c r="E606" i="16"/>
  <c r="L608" i="16"/>
  <c r="M608" i="16" s="1"/>
  <c r="J608" i="16"/>
  <c r="K608" i="16" s="1"/>
  <c r="H608" i="16"/>
  <c r="I608" i="16" s="1"/>
  <c r="F608" i="16"/>
  <c r="E608" i="16"/>
  <c r="L587" i="16"/>
  <c r="M587" i="16" s="1"/>
  <c r="J587" i="16"/>
  <c r="H587" i="16"/>
  <c r="I587" i="16" s="1"/>
  <c r="F587" i="16"/>
  <c r="G587" i="16" s="1"/>
  <c r="E587" i="16"/>
  <c r="L572" i="16"/>
  <c r="M572" i="16" s="1"/>
  <c r="J572" i="16"/>
  <c r="K572" i="16" s="1"/>
  <c r="H572" i="16"/>
  <c r="I572" i="16" s="1"/>
  <c r="F572" i="16"/>
  <c r="E572" i="16"/>
  <c r="L585" i="16"/>
  <c r="M585" i="16" s="1"/>
  <c r="J585" i="16"/>
  <c r="K585" i="16" s="1"/>
  <c r="H585" i="16"/>
  <c r="F585" i="16"/>
  <c r="G585" i="16" s="1"/>
  <c r="E585" i="16"/>
  <c r="L595" i="16"/>
  <c r="M595" i="16" s="1"/>
  <c r="J595" i="16"/>
  <c r="K595" i="16" s="1"/>
  <c r="H595" i="16"/>
  <c r="I595" i="16" s="1"/>
  <c r="F595" i="16"/>
  <c r="E595" i="16"/>
  <c r="L611" i="16"/>
  <c r="M611" i="16" s="1"/>
  <c r="J611" i="16"/>
  <c r="K611" i="16" s="1"/>
  <c r="H611" i="16"/>
  <c r="I611" i="16" s="1"/>
  <c r="F611" i="16"/>
  <c r="E611" i="16"/>
  <c r="L582" i="16"/>
  <c r="M582" i="16" s="1"/>
  <c r="J582" i="16"/>
  <c r="K582" i="16" s="1"/>
  <c r="H582" i="16"/>
  <c r="I582" i="16" s="1"/>
  <c r="F582" i="16"/>
  <c r="E582" i="16"/>
  <c r="L598" i="16"/>
  <c r="M598" i="16" s="1"/>
  <c r="J598" i="16"/>
  <c r="H598" i="16"/>
  <c r="I598" i="16" s="1"/>
  <c r="F598" i="16"/>
  <c r="E598" i="16"/>
  <c r="L579" i="16"/>
  <c r="J579" i="16"/>
  <c r="K579" i="16" s="1"/>
  <c r="H579" i="16"/>
  <c r="I579" i="16" s="1"/>
  <c r="F579" i="16"/>
  <c r="G579" i="16" s="1"/>
  <c r="E579" i="16"/>
  <c r="L614" i="16"/>
  <c r="M614" i="16" s="1"/>
  <c r="J614" i="16"/>
  <c r="K614" i="16" s="1"/>
  <c r="H614" i="16"/>
  <c r="I614" i="16" s="1"/>
  <c r="F614" i="16"/>
  <c r="E614" i="16"/>
  <c r="L596" i="16"/>
  <c r="J596" i="16"/>
  <c r="K596" i="16" s="1"/>
  <c r="H596" i="16"/>
  <c r="I596" i="16" s="1"/>
  <c r="F596" i="16"/>
  <c r="E596" i="16"/>
  <c r="L588" i="16"/>
  <c r="M588" i="16" s="1"/>
  <c r="J588" i="16"/>
  <c r="K588" i="16" s="1"/>
  <c r="H588" i="16"/>
  <c r="I588" i="16" s="1"/>
  <c r="F588" i="16"/>
  <c r="E588" i="16"/>
  <c r="L589" i="16"/>
  <c r="M589" i="16" s="1"/>
  <c r="J589" i="16"/>
  <c r="K589" i="16" s="1"/>
  <c r="H589" i="16"/>
  <c r="I589" i="16" s="1"/>
  <c r="F589" i="16"/>
  <c r="E589" i="16"/>
  <c r="L580" i="16"/>
  <c r="M580" i="16" s="1"/>
  <c r="J580" i="16"/>
  <c r="K580" i="16" s="1"/>
  <c r="H580" i="16"/>
  <c r="I580" i="16" s="1"/>
  <c r="F580" i="16"/>
  <c r="E580" i="16"/>
  <c r="L568" i="16"/>
  <c r="M568" i="16" s="1"/>
  <c r="J568" i="16"/>
  <c r="K568" i="16" s="1"/>
  <c r="H568" i="16"/>
  <c r="I568" i="16" s="1"/>
  <c r="F568" i="16"/>
  <c r="E568" i="16"/>
  <c r="L564" i="16"/>
  <c r="M564" i="16" s="1"/>
  <c r="J564" i="16"/>
  <c r="K564" i="16" s="1"/>
  <c r="H564" i="16"/>
  <c r="I564" i="16" s="1"/>
  <c r="F564" i="16"/>
  <c r="E564" i="16"/>
  <c r="L489" i="16"/>
  <c r="M489" i="16" s="1"/>
  <c r="J489" i="16"/>
  <c r="K489" i="16" s="1"/>
  <c r="H489" i="16"/>
  <c r="I489" i="16" s="1"/>
  <c r="F489" i="16"/>
  <c r="E489" i="16"/>
  <c r="L576" i="16"/>
  <c r="J576" i="16"/>
  <c r="K576" i="16" s="1"/>
  <c r="H576" i="16"/>
  <c r="I576" i="16" s="1"/>
  <c r="F576" i="16"/>
  <c r="G576" i="16" s="1"/>
  <c r="E576" i="16"/>
  <c r="L554" i="16"/>
  <c r="J554" i="16"/>
  <c r="H554" i="16"/>
  <c r="I554" i="16" s="1"/>
  <c r="F554" i="16"/>
  <c r="G554" i="16" s="1"/>
  <c r="E554" i="16"/>
  <c r="L504" i="16"/>
  <c r="M504" i="16" s="1"/>
  <c r="J504" i="16"/>
  <c r="K504" i="16" s="1"/>
  <c r="H504" i="16"/>
  <c r="I504" i="16" s="1"/>
  <c r="F504" i="16"/>
  <c r="E504" i="16"/>
  <c r="L605" i="16"/>
  <c r="J605" i="16"/>
  <c r="H605" i="16"/>
  <c r="I605" i="16" s="1"/>
  <c r="F605" i="16"/>
  <c r="G605" i="16" s="1"/>
  <c r="E605" i="16"/>
  <c r="L556" i="16"/>
  <c r="M556" i="16" s="1"/>
  <c r="J556" i="16"/>
  <c r="K556" i="16" s="1"/>
  <c r="I556" i="16"/>
  <c r="H556" i="16"/>
  <c r="F556" i="16"/>
  <c r="E556" i="16"/>
  <c r="L592" i="16"/>
  <c r="M592" i="16" s="1"/>
  <c r="J592" i="16"/>
  <c r="K592" i="16" s="1"/>
  <c r="H592" i="16"/>
  <c r="I592" i="16" s="1"/>
  <c r="F592" i="16"/>
  <c r="E592" i="16"/>
  <c r="L591" i="16"/>
  <c r="M591" i="16" s="1"/>
  <c r="J591" i="16"/>
  <c r="K591" i="16" s="1"/>
  <c r="H591" i="16"/>
  <c r="I591" i="16" s="1"/>
  <c r="F591" i="16"/>
  <c r="E591" i="16"/>
  <c r="L584" i="16"/>
  <c r="M584" i="16" s="1"/>
  <c r="J584" i="16"/>
  <c r="K584" i="16" s="1"/>
  <c r="H584" i="16"/>
  <c r="I584" i="16" s="1"/>
  <c r="F584" i="16"/>
  <c r="E584" i="16"/>
  <c r="L573" i="16"/>
  <c r="M573" i="16" s="1"/>
  <c r="J573" i="16"/>
  <c r="K573" i="16" s="1"/>
  <c r="H573" i="16"/>
  <c r="I573" i="16" s="1"/>
  <c r="F573" i="16"/>
  <c r="E573" i="16"/>
  <c r="L565" i="16"/>
  <c r="M565" i="16" s="1"/>
  <c r="J565" i="16"/>
  <c r="K565" i="16" s="1"/>
  <c r="H565" i="16"/>
  <c r="I565" i="16" s="1"/>
  <c r="F565" i="16"/>
  <c r="E565" i="16"/>
  <c r="L577" i="16"/>
  <c r="M577" i="16" s="1"/>
  <c r="J577" i="16"/>
  <c r="K577" i="16" s="1"/>
  <c r="H577" i="16"/>
  <c r="F577" i="16"/>
  <c r="G577" i="16" s="1"/>
  <c r="E577" i="16"/>
  <c r="L569" i="16"/>
  <c r="J569" i="16"/>
  <c r="K569" i="16" s="1"/>
  <c r="H569" i="16"/>
  <c r="I569" i="16" s="1"/>
  <c r="F569" i="16"/>
  <c r="E569" i="16"/>
  <c r="L566" i="16"/>
  <c r="M566" i="16" s="1"/>
  <c r="J566" i="16"/>
  <c r="K566" i="16" s="1"/>
  <c r="H566" i="16"/>
  <c r="I566" i="16" s="1"/>
  <c r="F566" i="16"/>
  <c r="E566" i="16"/>
  <c r="L581" i="16"/>
  <c r="M581" i="16" s="1"/>
  <c r="J581" i="16"/>
  <c r="K581" i="16" s="1"/>
  <c r="H581" i="16"/>
  <c r="I581" i="16" s="1"/>
  <c r="F581" i="16"/>
  <c r="E581" i="16"/>
  <c r="L527" i="16"/>
  <c r="J527" i="16"/>
  <c r="H527" i="16"/>
  <c r="I527" i="16" s="1"/>
  <c r="F527" i="16"/>
  <c r="E527" i="16"/>
  <c r="L567" i="16"/>
  <c r="M567" i="16" s="1"/>
  <c r="J567" i="16"/>
  <c r="K567" i="16" s="1"/>
  <c r="H567" i="16"/>
  <c r="I567" i="16" s="1"/>
  <c r="F567" i="16"/>
  <c r="E567" i="16"/>
  <c r="L549" i="16"/>
  <c r="M549" i="16" s="1"/>
  <c r="J549" i="16"/>
  <c r="K549" i="16" s="1"/>
  <c r="H549" i="16"/>
  <c r="I549" i="16" s="1"/>
  <c r="F549" i="16"/>
  <c r="E549" i="16"/>
  <c r="L540" i="16"/>
  <c r="J540" i="16"/>
  <c r="K540" i="16" s="1"/>
  <c r="H540" i="16"/>
  <c r="I540" i="16" s="1"/>
  <c r="F540" i="16"/>
  <c r="G540" i="16" s="1"/>
  <c r="E540" i="16"/>
  <c r="L537" i="16"/>
  <c r="M537" i="16" s="1"/>
  <c r="J537" i="16"/>
  <c r="K537" i="16" s="1"/>
  <c r="H537" i="16"/>
  <c r="I537" i="16" s="1"/>
  <c r="F537" i="16"/>
  <c r="E537" i="16"/>
  <c r="L563" i="16"/>
  <c r="M563" i="16" s="1"/>
  <c r="J563" i="16"/>
  <c r="K563" i="16" s="1"/>
  <c r="H563" i="16"/>
  <c r="I563" i="16" s="1"/>
  <c r="F563" i="16"/>
  <c r="E563" i="16"/>
  <c r="L597" i="16"/>
  <c r="J597" i="16"/>
  <c r="K597" i="16" s="1"/>
  <c r="H597" i="16"/>
  <c r="I597" i="16" s="1"/>
  <c r="F597" i="16"/>
  <c r="G597" i="16" s="1"/>
  <c r="E597" i="16"/>
  <c r="L583" i="16"/>
  <c r="M583" i="16" s="1"/>
  <c r="J583" i="16"/>
  <c r="K583" i="16" s="1"/>
  <c r="H583" i="16"/>
  <c r="F583" i="16"/>
  <c r="G583" i="16" s="1"/>
  <c r="E583" i="16"/>
  <c r="L538" i="16"/>
  <c r="M538" i="16" s="1"/>
  <c r="J538" i="16"/>
  <c r="K538" i="16" s="1"/>
  <c r="H538" i="16"/>
  <c r="F538" i="16"/>
  <c r="G538" i="16" s="1"/>
  <c r="E538" i="16"/>
  <c r="L551" i="16"/>
  <c r="M551" i="16" s="1"/>
  <c r="J551" i="16"/>
  <c r="K551" i="16" s="1"/>
  <c r="H551" i="16"/>
  <c r="I551" i="16" s="1"/>
  <c r="F551" i="16"/>
  <c r="E551" i="16"/>
  <c r="L571" i="16"/>
  <c r="M571" i="16" s="1"/>
  <c r="J571" i="16"/>
  <c r="K571" i="16" s="1"/>
  <c r="H571" i="16"/>
  <c r="I571" i="16" s="1"/>
  <c r="F571" i="16"/>
  <c r="E571" i="16"/>
  <c r="L534" i="16"/>
  <c r="M534" i="16" s="1"/>
  <c r="J534" i="16"/>
  <c r="K534" i="16" s="1"/>
  <c r="H534" i="16"/>
  <c r="I534" i="16" s="1"/>
  <c r="F534" i="16"/>
  <c r="E534" i="16"/>
  <c r="L532" i="16"/>
  <c r="M532" i="16" s="1"/>
  <c r="J532" i="16"/>
  <c r="K532" i="16" s="1"/>
  <c r="H532" i="16"/>
  <c r="I532" i="16" s="1"/>
  <c r="F532" i="16"/>
  <c r="E532" i="16"/>
  <c r="L528" i="16"/>
  <c r="M528" i="16" s="1"/>
  <c r="J528" i="16"/>
  <c r="K528" i="16" s="1"/>
  <c r="H528" i="16"/>
  <c r="I528" i="16" s="1"/>
  <c r="F528" i="16"/>
  <c r="E528" i="16"/>
  <c r="L570" i="16"/>
  <c r="M570" i="16" s="1"/>
  <c r="J570" i="16"/>
  <c r="K570" i="16" s="1"/>
  <c r="H570" i="16"/>
  <c r="I570" i="16" s="1"/>
  <c r="F570" i="16"/>
  <c r="E570" i="16"/>
  <c r="L522" i="16"/>
  <c r="J522" i="16"/>
  <c r="H522" i="16"/>
  <c r="I522" i="16" s="1"/>
  <c r="F522" i="16"/>
  <c r="G522" i="16" s="1"/>
  <c r="E522" i="16"/>
  <c r="L539" i="16"/>
  <c r="M539" i="16" s="1"/>
  <c r="J539" i="16"/>
  <c r="K539" i="16" s="1"/>
  <c r="H539" i="16"/>
  <c r="F539" i="16"/>
  <c r="G539" i="16" s="1"/>
  <c r="E539" i="16"/>
  <c r="L543" i="16"/>
  <c r="M543" i="16" s="1"/>
  <c r="J543" i="16"/>
  <c r="K543" i="16" s="1"/>
  <c r="H543" i="16"/>
  <c r="I543" i="16" s="1"/>
  <c r="F543" i="16"/>
  <c r="E543" i="16"/>
  <c r="L561" i="16"/>
  <c r="M561" i="16" s="1"/>
  <c r="J561" i="16"/>
  <c r="K561" i="16" s="1"/>
  <c r="H561" i="16"/>
  <c r="F561" i="16"/>
  <c r="G561" i="16" s="1"/>
  <c r="E561" i="16"/>
  <c r="L560" i="16"/>
  <c r="M560" i="16" s="1"/>
  <c r="J560" i="16"/>
  <c r="K560" i="16" s="1"/>
  <c r="H560" i="16"/>
  <c r="I560" i="16" s="1"/>
  <c r="F560" i="16"/>
  <c r="E560" i="16"/>
  <c r="L558" i="16"/>
  <c r="M558" i="16" s="1"/>
  <c r="J558" i="16"/>
  <c r="K558" i="16" s="1"/>
  <c r="H558" i="16"/>
  <c r="I558" i="16" s="1"/>
  <c r="F558" i="16"/>
  <c r="E558" i="16"/>
  <c r="L509" i="16"/>
  <c r="M509" i="16" s="1"/>
  <c r="J509" i="16"/>
  <c r="K509" i="16" s="1"/>
  <c r="H509" i="16"/>
  <c r="I509" i="16" s="1"/>
  <c r="F509" i="16"/>
  <c r="E509" i="16"/>
  <c r="L508" i="16"/>
  <c r="M508" i="16" s="1"/>
  <c r="J508" i="16"/>
  <c r="K508" i="16" s="1"/>
  <c r="H508" i="16"/>
  <c r="I508" i="16" s="1"/>
  <c r="F508" i="16"/>
  <c r="E508" i="16"/>
  <c r="L574" i="16"/>
  <c r="M574" i="16" s="1"/>
  <c r="J574" i="16"/>
  <c r="K574" i="16" s="1"/>
  <c r="H574" i="16"/>
  <c r="I574" i="16" s="1"/>
  <c r="F574" i="16"/>
  <c r="E574" i="16"/>
  <c r="L586" i="16"/>
  <c r="M586" i="16" s="1"/>
  <c r="J586" i="16"/>
  <c r="K586" i="16" s="1"/>
  <c r="H586" i="16"/>
  <c r="I586" i="16" s="1"/>
  <c r="F586" i="16"/>
  <c r="E586" i="16"/>
  <c r="L520" i="16"/>
  <c r="J520" i="16"/>
  <c r="K520" i="16" s="1"/>
  <c r="H520" i="16"/>
  <c r="I520" i="16" s="1"/>
  <c r="F520" i="16"/>
  <c r="G520" i="16" s="1"/>
  <c r="E520" i="16"/>
  <c r="L482" i="16"/>
  <c r="M482" i="16" s="1"/>
  <c r="J482" i="16"/>
  <c r="K482" i="16" s="1"/>
  <c r="H482" i="16"/>
  <c r="I482" i="16" s="1"/>
  <c r="F482" i="16"/>
  <c r="E482" i="16"/>
  <c r="L594" i="16"/>
  <c r="M594" i="16" s="1"/>
  <c r="J594" i="16"/>
  <c r="K594" i="16" s="1"/>
  <c r="H594" i="16"/>
  <c r="F594" i="16"/>
  <c r="E594" i="16"/>
  <c r="L557" i="16"/>
  <c r="J557" i="16"/>
  <c r="K557" i="16" s="1"/>
  <c r="H557" i="16"/>
  <c r="I557" i="16" s="1"/>
  <c r="F557" i="16"/>
  <c r="G557" i="16" s="1"/>
  <c r="E557" i="16"/>
  <c r="L550" i="16"/>
  <c r="M550" i="16" s="1"/>
  <c r="J550" i="16"/>
  <c r="K550" i="16" s="1"/>
  <c r="H550" i="16"/>
  <c r="F550" i="16"/>
  <c r="G550" i="16" s="1"/>
  <c r="E550" i="16"/>
  <c r="L555" i="16"/>
  <c r="M555" i="16" s="1"/>
  <c r="J555" i="16"/>
  <c r="K555" i="16" s="1"/>
  <c r="H555" i="16"/>
  <c r="I555" i="16" s="1"/>
  <c r="F555" i="16"/>
  <c r="E555" i="16"/>
  <c r="L523" i="16"/>
  <c r="M523" i="16" s="1"/>
  <c r="J523" i="16"/>
  <c r="K523" i="16" s="1"/>
  <c r="H523" i="16"/>
  <c r="I523" i="16" s="1"/>
  <c r="F523" i="16"/>
  <c r="E523" i="16"/>
  <c r="L553" i="16"/>
  <c r="M553" i="16" s="1"/>
  <c r="J553" i="16"/>
  <c r="K553" i="16" s="1"/>
  <c r="H553" i="16"/>
  <c r="I553" i="16" s="1"/>
  <c r="F553" i="16"/>
  <c r="E553" i="16"/>
  <c r="L518" i="16"/>
  <c r="M518" i="16" s="1"/>
  <c r="J518" i="16"/>
  <c r="K518" i="16" s="1"/>
  <c r="H518" i="16"/>
  <c r="I518" i="16" s="1"/>
  <c r="F518" i="16"/>
  <c r="E518" i="16"/>
  <c r="L467" i="16"/>
  <c r="M467" i="16" s="1"/>
  <c r="J467" i="16"/>
  <c r="K467" i="16" s="1"/>
  <c r="H467" i="16"/>
  <c r="I467" i="16" s="1"/>
  <c r="F467" i="16"/>
  <c r="E467" i="16"/>
  <c r="L497" i="16"/>
  <c r="M497" i="16" s="1"/>
  <c r="J497" i="16"/>
  <c r="K497" i="16" s="1"/>
  <c r="H497" i="16"/>
  <c r="I497" i="16" s="1"/>
  <c r="F497" i="16"/>
  <c r="E497" i="16"/>
  <c r="L496" i="16"/>
  <c r="M496" i="16" s="1"/>
  <c r="J496" i="16"/>
  <c r="K496" i="16" s="1"/>
  <c r="H496" i="16"/>
  <c r="I496" i="16" s="1"/>
  <c r="F496" i="16"/>
  <c r="E496" i="16"/>
  <c r="L531" i="16"/>
  <c r="M531" i="16" s="1"/>
  <c r="J531" i="16"/>
  <c r="K531" i="16" s="1"/>
  <c r="H531" i="16"/>
  <c r="I531" i="16" s="1"/>
  <c r="F531" i="16"/>
  <c r="E531" i="16"/>
  <c r="L529" i="16"/>
  <c r="M529" i="16" s="1"/>
  <c r="J529" i="16"/>
  <c r="K529" i="16" s="1"/>
  <c r="H529" i="16"/>
  <c r="I529" i="16" s="1"/>
  <c r="F529" i="16"/>
  <c r="E529" i="16"/>
  <c r="L593" i="16"/>
  <c r="M593" i="16" s="1"/>
  <c r="J593" i="16"/>
  <c r="K593" i="16" s="1"/>
  <c r="H593" i="16"/>
  <c r="I593" i="16" s="1"/>
  <c r="F593" i="16"/>
  <c r="E593" i="16"/>
  <c r="L559" i="16"/>
  <c r="J559" i="16"/>
  <c r="H559" i="16"/>
  <c r="I559" i="16" s="1"/>
  <c r="F559" i="16"/>
  <c r="G559" i="16" s="1"/>
  <c r="E559" i="16"/>
  <c r="L488" i="16"/>
  <c r="J488" i="16"/>
  <c r="H488" i="16"/>
  <c r="I488" i="16" s="1"/>
  <c r="F488" i="16"/>
  <c r="G488" i="16" s="1"/>
  <c r="E488" i="16"/>
  <c r="L575" i="16"/>
  <c r="M575" i="16" s="1"/>
  <c r="J575" i="16"/>
  <c r="K575" i="16" s="1"/>
  <c r="H575" i="16"/>
  <c r="I575" i="16" s="1"/>
  <c r="F575" i="16"/>
  <c r="E575" i="16"/>
  <c r="L599" i="16"/>
  <c r="M599" i="16" s="1"/>
  <c r="J599" i="16"/>
  <c r="K599" i="16" s="1"/>
  <c r="H599" i="16"/>
  <c r="I599" i="16" s="1"/>
  <c r="F599" i="16"/>
  <c r="E599" i="16"/>
  <c r="L544" i="16"/>
  <c r="M544" i="16" s="1"/>
  <c r="J544" i="16"/>
  <c r="K544" i="16" s="1"/>
  <c r="H544" i="16"/>
  <c r="F544" i="16"/>
  <c r="E544" i="16"/>
  <c r="L542" i="16"/>
  <c r="M542" i="16" s="1"/>
  <c r="J542" i="16"/>
  <c r="K542" i="16" s="1"/>
  <c r="H542" i="16"/>
  <c r="I542" i="16" s="1"/>
  <c r="F542" i="16"/>
  <c r="E542" i="16"/>
  <c r="L499" i="16"/>
  <c r="M499" i="16" s="1"/>
  <c r="J499" i="16"/>
  <c r="K499" i="16" s="1"/>
  <c r="H499" i="16"/>
  <c r="I499" i="16" s="1"/>
  <c r="F499" i="16"/>
  <c r="E499" i="16"/>
  <c r="L441" i="16"/>
  <c r="M441" i="16" s="1"/>
  <c r="J441" i="16"/>
  <c r="K441" i="16" s="1"/>
  <c r="H441" i="16"/>
  <c r="I441" i="16" s="1"/>
  <c r="F441" i="16"/>
  <c r="E441" i="16"/>
  <c r="L530" i="16"/>
  <c r="M530" i="16" s="1"/>
  <c r="J530" i="16"/>
  <c r="K530" i="16" s="1"/>
  <c r="H530" i="16"/>
  <c r="I530" i="16" s="1"/>
  <c r="F530" i="16"/>
  <c r="E530" i="16"/>
  <c r="L490" i="16"/>
  <c r="M490" i="16" s="1"/>
  <c r="J490" i="16"/>
  <c r="K490" i="16" s="1"/>
  <c r="H490" i="16"/>
  <c r="I490" i="16" s="1"/>
  <c r="F490" i="16"/>
  <c r="E490" i="16"/>
  <c r="L503" i="16"/>
  <c r="J503" i="16"/>
  <c r="K503" i="16" s="1"/>
  <c r="H503" i="16"/>
  <c r="I503" i="16" s="1"/>
  <c r="F503" i="16"/>
  <c r="G503" i="16" s="1"/>
  <c r="E503" i="16"/>
  <c r="L519" i="16"/>
  <c r="J519" i="16"/>
  <c r="K519" i="16" s="1"/>
  <c r="H519" i="16"/>
  <c r="I519" i="16" s="1"/>
  <c r="F519" i="16"/>
  <c r="G519" i="16" s="1"/>
  <c r="E519" i="16"/>
  <c r="L506" i="16"/>
  <c r="M506" i="16" s="1"/>
  <c r="J506" i="16"/>
  <c r="K506" i="16" s="1"/>
  <c r="H506" i="16"/>
  <c r="I506" i="16" s="1"/>
  <c r="F506" i="16"/>
  <c r="E506" i="16"/>
  <c r="L578" i="16"/>
  <c r="M578" i="16" s="1"/>
  <c r="J578" i="16"/>
  <c r="K578" i="16" s="1"/>
  <c r="H578" i="16"/>
  <c r="I578" i="16" s="1"/>
  <c r="F578" i="16"/>
  <c r="E578" i="16"/>
  <c r="L547" i="16"/>
  <c r="M547" i="16" s="1"/>
  <c r="J547" i="16"/>
  <c r="K547" i="16" s="1"/>
  <c r="H547" i="16"/>
  <c r="I547" i="16" s="1"/>
  <c r="F547" i="16"/>
  <c r="E547" i="16"/>
  <c r="L502" i="16"/>
  <c r="M502" i="16" s="1"/>
  <c r="J502" i="16"/>
  <c r="K502" i="16" s="1"/>
  <c r="H502" i="16"/>
  <c r="F502" i="16"/>
  <c r="G502" i="16" s="1"/>
  <c r="E502" i="16"/>
  <c r="L513" i="16"/>
  <c r="M513" i="16" s="1"/>
  <c r="J513" i="16"/>
  <c r="K513" i="16" s="1"/>
  <c r="H513" i="16"/>
  <c r="I513" i="16" s="1"/>
  <c r="F513" i="16"/>
  <c r="E513" i="16"/>
  <c r="L426" i="16"/>
  <c r="M426" i="16" s="1"/>
  <c r="J426" i="16"/>
  <c r="K426" i="16" s="1"/>
  <c r="H426" i="16"/>
  <c r="I426" i="16" s="1"/>
  <c r="F426" i="16"/>
  <c r="E426" i="16"/>
  <c r="L535" i="16"/>
  <c r="M535" i="16" s="1"/>
  <c r="J535" i="16"/>
  <c r="K535" i="16" s="1"/>
  <c r="H535" i="16"/>
  <c r="I535" i="16" s="1"/>
  <c r="F535" i="16"/>
  <c r="E535" i="16"/>
  <c r="L493" i="16"/>
  <c r="M493" i="16" s="1"/>
  <c r="J493" i="16"/>
  <c r="K493" i="16" s="1"/>
  <c r="H493" i="16"/>
  <c r="I493" i="16" s="1"/>
  <c r="F493" i="16"/>
  <c r="E493" i="16"/>
  <c r="L447" i="16"/>
  <c r="J447" i="16"/>
  <c r="K447" i="16" s="1"/>
  <c r="H447" i="16"/>
  <c r="I447" i="16" s="1"/>
  <c r="F447" i="16"/>
  <c r="G447" i="16" s="1"/>
  <c r="E447" i="16"/>
  <c r="L470" i="16"/>
  <c r="J470" i="16"/>
  <c r="K470" i="16" s="1"/>
  <c r="H470" i="16"/>
  <c r="F470" i="16"/>
  <c r="G470" i="16" s="1"/>
  <c r="E470" i="16"/>
  <c r="L474" i="16"/>
  <c r="M474" i="16" s="1"/>
  <c r="J474" i="16"/>
  <c r="K474" i="16" s="1"/>
  <c r="H474" i="16"/>
  <c r="I474" i="16" s="1"/>
  <c r="F474" i="16"/>
  <c r="E474" i="16"/>
  <c r="L472" i="16"/>
  <c r="M472" i="16" s="1"/>
  <c r="J472" i="16"/>
  <c r="H472" i="16"/>
  <c r="I472" i="16" s="1"/>
  <c r="F472" i="16"/>
  <c r="E472" i="16"/>
  <c r="L533" i="16"/>
  <c r="M533" i="16" s="1"/>
  <c r="J533" i="16"/>
  <c r="K533" i="16" s="1"/>
  <c r="H533" i="16"/>
  <c r="I533" i="16" s="1"/>
  <c r="F533" i="16"/>
  <c r="E533" i="16"/>
  <c r="L481" i="16"/>
  <c r="M481" i="16" s="1"/>
  <c r="J481" i="16"/>
  <c r="K481" i="16" s="1"/>
  <c r="H481" i="16"/>
  <c r="I481" i="16" s="1"/>
  <c r="F481" i="16"/>
  <c r="E481" i="16"/>
  <c r="L495" i="16"/>
  <c r="M495" i="16" s="1"/>
  <c r="J495" i="16"/>
  <c r="K495" i="16" s="1"/>
  <c r="H495" i="16"/>
  <c r="I495" i="16" s="1"/>
  <c r="F495" i="16"/>
  <c r="E495" i="16"/>
  <c r="L463" i="16"/>
  <c r="J463" i="16"/>
  <c r="K463" i="16" s="1"/>
  <c r="H463" i="16"/>
  <c r="I463" i="16" s="1"/>
  <c r="F463" i="16"/>
  <c r="E463" i="16"/>
  <c r="L545" i="16"/>
  <c r="J545" i="16"/>
  <c r="K545" i="16" s="1"/>
  <c r="H545" i="16"/>
  <c r="I545" i="16" s="1"/>
  <c r="F545" i="16"/>
  <c r="G545" i="16" s="1"/>
  <c r="E545" i="16"/>
  <c r="L562" i="16"/>
  <c r="M562" i="16" s="1"/>
  <c r="J562" i="16"/>
  <c r="K562" i="16" s="1"/>
  <c r="H562" i="16"/>
  <c r="F562" i="16"/>
  <c r="G562" i="16" s="1"/>
  <c r="E562" i="16"/>
  <c r="L512" i="16"/>
  <c r="M512" i="16" s="1"/>
  <c r="J512" i="16"/>
  <c r="K512" i="16" s="1"/>
  <c r="H512" i="16"/>
  <c r="F512" i="16"/>
  <c r="G512" i="16" s="1"/>
  <c r="E512" i="16"/>
  <c r="L525" i="16"/>
  <c r="M525" i="16" s="1"/>
  <c r="J525" i="16"/>
  <c r="K525" i="16" s="1"/>
  <c r="H525" i="16"/>
  <c r="I525" i="16" s="1"/>
  <c r="F525" i="16"/>
  <c r="E525" i="16"/>
  <c r="L521" i="16"/>
  <c r="M521" i="16" s="1"/>
  <c r="J521" i="16"/>
  <c r="K521" i="16" s="1"/>
  <c r="H521" i="16"/>
  <c r="I521" i="16" s="1"/>
  <c r="F521" i="16"/>
  <c r="E521" i="16"/>
  <c r="L477" i="16"/>
  <c r="M477" i="16" s="1"/>
  <c r="J477" i="16"/>
  <c r="K477" i="16" s="1"/>
  <c r="H477" i="16"/>
  <c r="I477" i="16" s="1"/>
  <c r="F477" i="16"/>
  <c r="E477" i="16"/>
  <c r="L476" i="16"/>
  <c r="M476" i="16" s="1"/>
  <c r="J476" i="16"/>
  <c r="K476" i="16" s="1"/>
  <c r="H476" i="16"/>
  <c r="I476" i="16" s="1"/>
  <c r="F476" i="16"/>
  <c r="E476" i="16"/>
  <c r="L444" i="16"/>
  <c r="M444" i="16" s="1"/>
  <c r="J444" i="16"/>
  <c r="K444" i="16" s="1"/>
  <c r="H444" i="16"/>
  <c r="I444" i="16" s="1"/>
  <c r="F444" i="16"/>
  <c r="E444" i="16"/>
  <c r="L459" i="16"/>
  <c r="M459" i="16" s="1"/>
  <c r="J459" i="16"/>
  <c r="K459" i="16" s="1"/>
  <c r="H459" i="16"/>
  <c r="I459" i="16" s="1"/>
  <c r="F459" i="16"/>
  <c r="E459" i="16"/>
  <c r="L498" i="16"/>
  <c r="M498" i="16" s="1"/>
  <c r="J498" i="16"/>
  <c r="K498" i="16" s="1"/>
  <c r="H498" i="16"/>
  <c r="I498" i="16" s="1"/>
  <c r="F498" i="16"/>
  <c r="E498" i="16"/>
  <c r="L453" i="16"/>
  <c r="M453" i="16" s="1"/>
  <c r="J453" i="16"/>
  <c r="K453" i="16" s="1"/>
  <c r="H453" i="16"/>
  <c r="I453" i="16" s="1"/>
  <c r="F453" i="16"/>
  <c r="E453" i="16"/>
  <c r="L446" i="16"/>
  <c r="M446" i="16" s="1"/>
  <c r="J446" i="16"/>
  <c r="K446" i="16" s="1"/>
  <c r="H446" i="16"/>
  <c r="F446" i="16"/>
  <c r="E446" i="16"/>
  <c r="L548" i="16"/>
  <c r="M548" i="16" s="1"/>
  <c r="J548" i="16"/>
  <c r="K548" i="16" s="1"/>
  <c r="H548" i="16"/>
  <c r="I548" i="16" s="1"/>
  <c r="F548" i="16"/>
  <c r="E548" i="16"/>
  <c r="L541" i="16"/>
  <c r="M541" i="16" s="1"/>
  <c r="J541" i="16"/>
  <c r="K541" i="16" s="1"/>
  <c r="H541" i="16"/>
  <c r="I541" i="16" s="1"/>
  <c r="F541" i="16"/>
  <c r="E541" i="16"/>
  <c r="L466" i="16"/>
  <c r="M466" i="16" s="1"/>
  <c r="J466" i="16"/>
  <c r="K466" i="16" s="1"/>
  <c r="H466" i="16"/>
  <c r="I466" i="16" s="1"/>
  <c r="F466" i="16"/>
  <c r="E466" i="16"/>
  <c r="L505" i="16"/>
  <c r="J505" i="16"/>
  <c r="K505" i="16" s="1"/>
  <c r="H505" i="16"/>
  <c r="I505" i="16" s="1"/>
  <c r="F505" i="16"/>
  <c r="G505" i="16" s="1"/>
  <c r="E505" i="16"/>
  <c r="L361" i="16"/>
  <c r="M361" i="16" s="1"/>
  <c r="J361" i="16"/>
  <c r="K361" i="16" s="1"/>
  <c r="H361" i="16"/>
  <c r="I361" i="16" s="1"/>
  <c r="F361" i="16"/>
  <c r="E361" i="16"/>
  <c r="L473" i="16"/>
  <c r="J473" i="16"/>
  <c r="K473" i="16" s="1"/>
  <c r="H473" i="16"/>
  <c r="I473" i="16" s="1"/>
  <c r="F473" i="16"/>
  <c r="G473" i="16" s="1"/>
  <c r="E473" i="16"/>
  <c r="L546" i="16"/>
  <c r="M546" i="16" s="1"/>
  <c r="J546" i="16"/>
  <c r="K546" i="16" s="1"/>
  <c r="H546" i="16"/>
  <c r="F546" i="16"/>
  <c r="G546" i="16" s="1"/>
  <c r="E546" i="16"/>
  <c r="L435" i="16"/>
  <c r="M435" i="16" s="1"/>
  <c r="J435" i="16"/>
  <c r="K435" i="16" s="1"/>
  <c r="H435" i="16"/>
  <c r="I435" i="16" s="1"/>
  <c r="F435" i="16"/>
  <c r="E435" i="16"/>
  <c r="L456" i="16"/>
  <c r="M456" i="16" s="1"/>
  <c r="J456" i="16"/>
  <c r="K456" i="16" s="1"/>
  <c r="H456" i="16"/>
  <c r="I456" i="16" s="1"/>
  <c r="F456" i="16"/>
  <c r="E456" i="16"/>
  <c r="L431" i="16"/>
  <c r="M431" i="16" s="1"/>
  <c r="J431" i="16"/>
  <c r="K431" i="16" s="1"/>
  <c r="H431" i="16"/>
  <c r="I431" i="16" s="1"/>
  <c r="F431" i="16"/>
  <c r="E431" i="16"/>
  <c r="L515" i="16"/>
  <c r="M515" i="16" s="1"/>
  <c r="J515" i="16"/>
  <c r="K515" i="16" s="1"/>
  <c r="H515" i="16"/>
  <c r="I515" i="16" s="1"/>
  <c r="F515" i="16"/>
  <c r="E515" i="16"/>
  <c r="L471" i="16"/>
  <c r="M471" i="16" s="1"/>
  <c r="J471" i="16"/>
  <c r="K471" i="16" s="1"/>
  <c r="H471" i="16"/>
  <c r="I471" i="16" s="1"/>
  <c r="F471" i="16"/>
  <c r="E471" i="16"/>
  <c r="L465" i="16"/>
  <c r="M465" i="16" s="1"/>
  <c r="J465" i="16"/>
  <c r="K465" i="16" s="1"/>
  <c r="H465" i="16"/>
  <c r="I465" i="16" s="1"/>
  <c r="F465" i="16"/>
  <c r="E465" i="16"/>
  <c r="L443" i="16"/>
  <c r="M443" i="16" s="1"/>
  <c r="J443" i="16"/>
  <c r="K443" i="16" s="1"/>
  <c r="H443" i="16"/>
  <c r="I443" i="16" s="1"/>
  <c r="F443" i="16"/>
  <c r="E443" i="16"/>
  <c r="L461" i="16"/>
  <c r="M461" i="16" s="1"/>
  <c r="J461" i="16"/>
  <c r="K461" i="16" s="1"/>
  <c r="H461" i="16"/>
  <c r="I461" i="16" s="1"/>
  <c r="F461" i="16"/>
  <c r="E461" i="16"/>
  <c r="L491" i="16"/>
  <c r="M491" i="16" s="1"/>
  <c r="J491" i="16"/>
  <c r="K491" i="16" s="1"/>
  <c r="H491" i="16"/>
  <c r="I491" i="16" s="1"/>
  <c r="F491" i="16"/>
  <c r="E491" i="16"/>
  <c r="L438" i="16"/>
  <c r="M438" i="16" s="1"/>
  <c r="J438" i="16"/>
  <c r="K438" i="16" s="1"/>
  <c r="H438" i="16"/>
  <c r="I438" i="16" s="1"/>
  <c r="F438" i="16"/>
  <c r="E438" i="16"/>
  <c r="L485" i="16"/>
  <c r="M485" i="16" s="1"/>
  <c r="J485" i="16"/>
  <c r="K485" i="16" s="1"/>
  <c r="H485" i="16"/>
  <c r="I485" i="16" s="1"/>
  <c r="F485" i="16"/>
  <c r="E485" i="16"/>
  <c r="L486" i="16"/>
  <c r="J486" i="16"/>
  <c r="K486" i="16" s="1"/>
  <c r="H486" i="16"/>
  <c r="I486" i="16" s="1"/>
  <c r="F486" i="16"/>
  <c r="G486" i="16" s="1"/>
  <c r="E486" i="16"/>
  <c r="L397" i="16"/>
  <c r="J397" i="16"/>
  <c r="K397" i="16" s="1"/>
  <c r="H397" i="16"/>
  <c r="I397" i="16" s="1"/>
  <c r="F397" i="16"/>
  <c r="G397" i="16" s="1"/>
  <c r="E397" i="16"/>
  <c r="L507" i="16"/>
  <c r="J507" i="16"/>
  <c r="K507" i="16" s="1"/>
  <c r="H507" i="16"/>
  <c r="I507" i="16" s="1"/>
  <c r="F507" i="16"/>
  <c r="G507" i="16" s="1"/>
  <c r="E507" i="16"/>
  <c r="L433" i="16"/>
  <c r="J433" i="16"/>
  <c r="K433" i="16" s="1"/>
  <c r="H433" i="16"/>
  <c r="I433" i="16" s="1"/>
  <c r="F433" i="16"/>
  <c r="E433" i="16"/>
  <c r="L501" i="16"/>
  <c r="M501" i="16" s="1"/>
  <c r="J501" i="16"/>
  <c r="H501" i="16"/>
  <c r="I501" i="16" s="1"/>
  <c r="F501" i="16"/>
  <c r="G501" i="16" s="1"/>
  <c r="E501" i="16"/>
  <c r="L494" i="16"/>
  <c r="M494" i="16" s="1"/>
  <c r="J494" i="16"/>
  <c r="H494" i="16"/>
  <c r="I494" i="16" s="1"/>
  <c r="F494" i="16"/>
  <c r="G494" i="16" s="1"/>
  <c r="E494" i="16"/>
  <c r="L420" i="16"/>
  <c r="M420" i="16" s="1"/>
  <c r="J420" i="16"/>
  <c r="H420" i="16"/>
  <c r="I420" i="16" s="1"/>
  <c r="F420" i="16"/>
  <c r="G420" i="16" s="1"/>
  <c r="E420" i="16"/>
  <c r="L451" i="16"/>
  <c r="M451" i="16" s="1"/>
  <c r="J451" i="16"/>
  <c r="H451" i="16"/>
  <c r="I451" i="16" s="1"/>
  <c r="F451" i="16"/>
  <c r="G451" i="16" s="1"/>
  <c r="E451" i="16"/>
  <c r="L460" i="16"/>
  <c r="M460" i="16" s="1"/>
  <c r="J460" i="16"/>
  <c r="K460" i="16" s="1"/>
  <c r="H460" i="16"/>
  <c r="F460" i="16"/>
  <c r="E460" i="16"/>
  <c r="L455" i="16"/>
  <c r="J455" i="16"/>
  <c r="K455" i="16" s="1"/>
  <c r="H455" i="16"/>
  <c r="I455" i="16" s="1"/>
  <c r="F455" i="16"/>
  <c r="G455" i="16" s="1"/>
  <c r="E455" i="16"/>
  <c r="L439" i="16"/>
  <c r="J439" i="16"/>
  <c r="K439" i="16" s="1"/>
  <c r="H439" i="16"/>
  <c r="I439" i="16" s="1"/>
  <c r="F439" i="16"/>
  <c r="G439" i="16" s="1"/>
  <c r="E439" i="16"/>
  <c r="L464" i="16"/>
  <c r="J464" i="16"/>
  <c r="K464" i="16" s="1"/>
  <c r="H464" i="16"/>
  <c r="I464" i="16" s="1"/>
  <c r="F464" i="16"/>
  <c r="G464" i="16" s="1"/>
  <c r="E464" i="16"/>
  <c r="L458" i="16"/>
  <c r="M458" i="16" s="1"/>
  <c r="J458" i="16"/>
  <c r="K458" i="16" s="1"/>
  <c r="H458" i="16"/>
  <c r="I458" i="16" s="1"/>
  <c r="F458" i="16"/>
  <c r="E458" i="16"/>
  <c r="L478" i="16"/>
  <c r="M478" i="16" s="1"/>
  <c r="J478" i="16"/>
  <c r="K478" i="16" s="1"/>
  <c r="H478" i="16"/>
  <c r="I478" i="16" s="1"/>
  <c r="F478" i="16"/>
  <c r="E478" i="16"/>
  <c r="L427" i="16"/>
  <c r="M427" i="16" s="1"/>
  <c r="J427" i="16"/>
  <c r="K427" i="16" s="1"/>
  <c r="H427" i="16"/>
  <c r="I427" i="16" s="1"/>
  <c r="F427" i="16"/>
  <c r="E427" i="16"/>
  <c r="L510" i="16"/>
  <c r="M510" i="16" s="1"/>
  <c r="J510" i="16"/>
  <c r="K510" i="16" s="1"/>
  <c r="H510" i="16"/>
  <c r="I510" i="16" s="1"/>
  <c r="F510" i="16"/>
  <c r="E510" i="16"/>
  <c r="L332" i="16"/>
  <c r="M332" i="16" s="1"/>
  <c r="J332" i="16"/>
  <c r="K332" i="16" s="1"/>
  <c r="H332" i="16"/>
  <c r="I332" i="16" s="1"/>
  <c r="F332" i="16"/>
  <c r="E332" i="16"/>
  <c r="L344" i="16"/>
  <c r="M344" i="16" s="1"/>
  <c r="J344" i="16"/>
  <c r="K344" i="16" s="1"/>
  <c r="H344" i="16"/>
  <c r="I344" i="16" s="1"/>
  <c r="F344" i="16"/>
  <c r="E344" i="16"/>
  <c r="L440" i="16"/>
  <c r="M440" i="16" s="1"/>
  <c r="J440" i="16"/>
  <c r="K440" i="16" s="1"/>
  <c r="H440" i="16"/>
  <c r="I440" i="16" s="1"/>
  <c r="F440" i="16"/>
  <c r="E440" i="16"/>
  <c r="L445" i="16"/>
  <c r="J445" i="16"/>
  <c r="K445" i="16" s="1"/>
  <c r="H445" i="16"/>
  <c r="I445" i="16" s="1"/>
  <c r="F445" i="16"/>
  <c r="G445" i="16" s="1"/>
  <c r="E445" i="16"/>
  <c r="L387" i="16"/>
  <c r="J387" i="16"/>
  <c r="H387" i="16"/>
  <c r="I387" i="16" s="1"/>
  <c r="F387" i="16"/>
  <c r="G387" i="16" s="1"/>
  <c r="E387" i="16"/>
  <c r="L375" i="16"/>
  <c r="M375" i="16" s="1"/>
  <c r="J375" i="16"/>
  <c r="K375" i="16" s="1"/>
  <c r="H375" i="16"/>
  <c r="I375" i="16" s="1"/>
  <c r="F375" i="16"/>
  <c r="E375" i="16"/>
  <c r="L536" i="16"/>
  <c r="M536" i="16" s="1"/>
  <c r="J536" i="16"/>
  <c r="K536" i="16" s="1"/>
  <c r="H536" i="16"/>
  <c r="I536" i="16" s="1"/>
  <c r="F536" i="16"/>
  <c r="E536" i="16"/>
  <c r="L475" i="16"/>
  <c r="M475" i="16" s="1"/>
  <c r="J475" i="16"/>
  <c r="K475" i="16" s="1"/>
  <c r="H475" i="16"/>
  <c r="I475" i="16" s="1"/>
  <c r="F475" i="16"/>
  <c r="E475" i="16"/>
  <c r="L517" i="16"/>
  <c r="M517" i="16" s="1"/>
  <c r="J517" i="16"/>
  <c r="K517" i="16" s="1"/>
  <c r="H517" i="16"/>
  <c r="F517" i="16"/>
  <c r="E517" i="16"/>
  <c r="L524" i="16"/>
  <c r="M524" i="16" s="1"/>
  <c r="J524" i="16"/>
  <c r="K524" i="16" s="1"/>
  <c r="H524" i="16"/>
  <c r="F524" i="16"/>
  <c r="G524" i="16" s="1"/>
  <c r="E524" i="16"/>
  <c r="L442" i="16"/>
  <c r="M442" i="16" s="1"/>
  <c r="J442" i="16"/>
  <c r="K442" i="16" s="1"/>
  <c r="H442" i="16"/>
  <c r="G442" i="16"/>
  <c r="F442" i="16"/>
  <c r="E442" i="16"/>
  <c r="L418" i="16"/>
  <c r="M418" i="16" s="1"/>
  <c r="J418" i="16"/>
  <c r="K418" i="16" s="1"/>
  <c r="H418" i="16"/>
  <c r="I418" i="16" s="1"/>
  <c r="F418" i="16"/>
  <c r="E418" i="16"/>
  <c r="L417" i="16"/>
  <c r="M417" i="16" s="1"/>
  <c r="J417" i="16"/>
  <c r="K417" i="16" s="1"/>
  <c r="H417" i="16"/>
  <c r="I417" i="16" s="1"/>
  <c r="F417" i="16"/>
  <c r="E417" i="16"/>
  <c r="L416" i="16"/>
  <c r="M416" i="16" s="1"/>
  <c r="J416" i="16"/>
  <c r="K416" i="16" s="1"/>
  <c r="H416" i="16"/>
  <c r="I416" i="16" s="1"/>
  <c r="F416" i="16"/>
  <c r="E416" i="16"/>
  <c r="L413" i="16"/>
  <c r="M413" i="16" s="1"/>
  <c r="J413" i="16"/>
  <c r="K413" i="16" s="1"/>
  <c r="H413" i="16"/>
  <c r="I413" i="16" s="1"/>
  <c r="F413" i="16"/>
  <c r="E413" i="16"/>
  <c r="L378" i="16"/>
  <c r="M378" i="16" s="1"/>
  <c r="J378" i="16"/>
  <c r="K378" i="16" s="1"/>
  <c r="H378" i="16"/>
  <c r="I378" i="16" s="1"/>
  <c r="F378" i="16"/>
  <c r="E378" i="16"/>
  <c r="L428" i="16"/>
  <c r="M428" i="16" s="1"/>
  <c r="J428" i="16"/>
  <c r="K428" i="16" s="1"/>
  <c r="H428" i="16"/>
  <c r="I428" i="16" s="1"/>
  <c r="F428" i="16"/>
  <c r="E428" i="16"/>
  <c r="L412" i="16"/>
  <c r="M412" i="16" s="1"/>
  <c r="J412" i="16"/>
  <c r="K412" i="16" s="1"/>
  <c r="H412" i="16"/>
  <c r="I412" i="16" s="1"/>
  <c r="F412" i="16"/>
  <c r="E412" i="16"/>
  <c r="L408" i="16"/>
  <c r="M408" i="16" s="1"/>
  <c r="J408" i="16"/>
  <c r="K408" i="16" s="1"/>
  <c r="H408" i="16"/>
  <c r="I408" i="16" s="1"/>
  <c r="F408" i="16"/>
  <c r="E408" i="16"/>
  <c r="L421" i="16"/>
  <c r="M421" i="16" s="1"/>
  <c r="J421" i="16"/>
  <c r="K421" i="16" s="1"/>
  <c r="H421" i="16"/>
  <c r="I421" i="16" s="1"/>
  <c r="F421" i="16"/>
  <c r="E421" i="16"/>
  <c r="L423" i="16"/>
  <c r="M423" i="16" s="1"/>
  <c r="J423" i="16"/>
  <c r="K423" i="16" s="1"/>
  <c r="H423" i="16"/>
  <c r="I423" i="16" s="1"/>
  <c r="F423" i="16"/>
  <c r="E423" i="16"/>
  <c r="L469" i="16"/>
  <c r="M469" i="16" s="1"/>
  <c r="J469" i="16"/>
  <c r="K469" i="16" s="1"/>
  <c r="H469" i="16"/>
  <c r="I469" i="16" s="1"/>
  <c r="F469" i="16"/>
  <c r="E469" i="16"/>
  <c r="L351" i="16"/>
  <c r="M351" i="16" s="1"/>
  <c r="J351" i="16"/>
  <c r="K351" i="16" s="1"/>
  <c r="H351" i="16"/>
  <c r="I351" i="16" s="1"/>
  <c r="F351" i="16"/>
  <c r="E351" i="16"/>
  <c r="L448" i="16"/>
  <c r="J448" i="16"/>
  <c r="K448" i="16" s="1"/>
  <c r="H448" i="16"/>
  <c r="I448" i="16" s="1"/>
  <c r="F448" i="16"/>
  <c r="G448" i="16" s="1"/>
  <c r="E448" i="16"/>
  <c r="L406" i="16"/>
  <c r="M406" i="16" s="1"/>
  <c r="J406" i="16"/>
  <c r="K406" i="16" s="1"/>
  <c r="H406" i="16"/>
  <c r="I406" i="16" s="1"/>
  <c r="F406" i="16"/>
  <c r="E406" i="16"/>
  <c r="L422" i="16"/>
  <c r="M422" i="16" s="1"/>
  <c r="J422" i="16"/>
  <c r="K422" i="16" s="1"/>
  <c r="H422" i="16"/>
  <c r="I422" i="16" s="1"/>
  <c r="F422" i="16"/>
  <c r="E422" i="16"/>
  <c r="L429" i="16"/>
  <c r="M429" i="16" s="1"/>
  <c r="J429" i="16"/>
  <c r="K429" i="16" s="1"/>
  <c r="H429" i="16"/>
  <c r="I429" i="16" s="1"/>
  <c r="F429" i="16"/>
  <c r="E429" i="16"/>
  <c r="L424" i="16"/>
  <c r="M424" i="16" s="1"/>
  <c r="J424" i="16"/>
  <c r="K424" i="16" s="1"/>
  <c r="H424" i="16"/>
  <c r="I424" i="16" s="1"/>
  <c r="F424" i="16"/>
  <c r="E424" i="16"/>
  <c r="L359" i="16"/>
  <c r="M359" i="16" s="1"/>
  <c r="J359" i="16"/>
  <c r="K359" i="16" s="1"/>
  <c r="H359" i="16"/>
  <c r="F359" i="16"/>
  <c r="E359" i="16"/>
  <c r="L401" i="16"/>
  <c r="M401" i="16" s="1"/>
  <c r="J401" i="16"/>
  <c r="H401" i="16"/>
  <c r="I401" i="16" s="1"/>
  <c r="F401" i="16"/>
  <c r="E401" i="16"/>
  <c r="L483" i="16"/>
  <c r="M483" i="16" s="1"/>
  <c r="J483" i="16"/>
  <c r="K483" i="16" s="1"/>
  <c r="H483" i="16"/>
  <c r="F483" i="16"/>
  <c r="G483" i="16" s="1"/>
  <c r="E483" i="16"/>
  <c r="L484" i="16"/>
  <c r="J484" i="16"/>
  <c r="K484" i="16" s="1"/>
  <c r="H484" i="16"/>
  <c r="I484" i="16" s="1"/>
  <c r="F484" i="16"/>
  <c r="E484" i="16"/>
  <c r="L500" i="16"/>
  <c r="J500" i="16"/>
  <c r="K500" i="16" s="1"/>
  <c r="H500" i="16"/>
  <c r="I500" i="16" s="1"/>
  <c r="F500" i="16"/>
  <c r="G500" i="16" s="1"/>
  <c r="E500" i="16"/>
  <c r="L454" i="16"/>
  <c r="M454" i="16" s="1"/>
  <c r="J454" i="16"/>
  <c r="K454" i="16" s="1"/>
  <c r="H454" i="16"/>
  <c r="I454" i="16" s="1"/>
  <c r="F454" i="16"/>
  <c r="E454" i="16"/>
  <c r="L462" i="16"/>
  <c r="M462" i="16" s="1"/>
  <c r="J462" i="16"/>
  <c r="K462" i="16" s="1"/>
  <c r="H462" i="16"/>
  <c r="I462" i="16" s="1"/>
  <c r="F462" i="16"/>
  <c r="E462" i="16"/>
  <c r="L379" i="16"/>
  <c r="J379" i="16"/>
  <c r="K379" i="16" s="1"/>
  <c r="H379" i="16"/>
  <c r="I379" i="16" s="1"/>
  <c r="F379" i="16"/>
  <c r="G379" i="16" s="1"/>
  <c r="E379" i="16"/>
  <c r="L409" i="16"/>
  <c r="M409" i="16" s="1"/>
  <c r="J409" i="16"/>
  <c r="K409" i="16" s="1"/>
  <c r="H409" i="16"/>
  <c r="F409" i="16"/>
  <c r="G409" i="16" s="1"/>
  <c r="E409" i="16"/>
  <c r="L350" i="16"/>
  <c r="M350" i="16" s="1"/>
  <c r="J350" i="16"/>
  <c r="K350" i="16" s="1"/>
  <c r="H350" i="16"/>
  <c r="I350" i="16" s="1"/>
  <c r="F350" i="16"/>
  <c r="E350" i="16"/>
  <c r="L363" i="16"/>
  <c r="M363" i="16" s="1"/>
  <c r="J363" i="16"/>
  <c r="K363" i="16" s="1"/>
  <c r="H363" i="16"/>
  <c r="I363" i="16" s="1"/>
  <c r="F363" i="16"/>
  <c r="E363" i="16"/>
  <c r="L362" i="16"/>
  <c r="M362" i="16" s="1"/>
  <c r="J362" i="16"/>
  <c r="K362" i="16" s="1"/>
  <c r="H362" i="16"/>
  <c r="I362" i="16" s="1"/>
  <c r="F362" i="16"/>
  <c r="E362" i="16"/>
  <c r="L395" i="16"/>
  <c r="M395" i="16" s="1"/>
  <c r="J395" i="16"/>
  <c r="K395" i="16" s="1"/>
  <c r="H395" i="16"/>
  <c r="I395" i="16" s="1"/>
  <c r="F395" i="16"/>
  <c r="E395" i="16"/>
  <c r="L381" i="16"/>
  <c r="M381" i="16" s="1"/>
  <c r="J381" i="16"/>
  <c r="H381" i="16"/>
  <c r="I381" i="16" s="1"/>
  <c r="F381" i="16"/>
  <c r="G381" i="16" s="1"/>
  <c r="E381" i="16"/>
  <c r="L410" i="16"/>
  <c r="M410" i="16" s="1"/>
  <c r="J410" i="16"/>
  <c r="H410" i="16"/>
  <c r="I410" i="16" s="1"/>
  <c r="F410" i="16"/>
  <c r="G410" i="16" s="1"/>
  <c r="E410" i="16"/>
  <c r="L311" i="16"/>
  <c r="M311" i="16" s="1"/>
  <c r="J311" i="16"/>
  <c r="K311" i="16" s="1"/>
  <c r="H311" i="16"/>
  <c r="I311" i="16" s="1"/>
  <c r="F311" i="16"/>
  <c r="E311" i="16"/>
  <c r="L342" i="16"/>
  <c r="M342" i="16" s="1"/>
  <c r="J342" i="16"/>
  <c r="K342" i="16" s="1"/>
  <c r="H342" i="16"/>
  <c r="I342" i="16" s="1"/>
  <c r="F342" i="16"/>
  <c r="E342" i="16"/>
  <c r="L425" i="16"/>
  <c r="J425" i="16"/>
  <c r="H425" i="16"/>
  <c r="I425" i="16" s="1"/>
  <c r="F425" i="16"/>
  <c r="G425" i="16" s="1"/>
  <c r="E425" i="16"/>
  <c r="L430" i="16"/>
  <c r="M430" i="16" s="1"/>
  <c r="J430" i="16"/>
  <c r="K430" i="16" s="1"/>
  <c r="H430" i="16"/>
  <c r="I430" i="16" s="1"/>
  <c r="F430" i="16"/>
  <c r="E430" i="16"/>
  <c r="L432" i="16"/>
  <c r="M432" i="16" s="1"/>
  <c r="J432" i="16"/>
  <c r="H432" i="16"/>
  <c r="I432" i="16" s="1"/>
  <c r="F432" i="16"/>
  <c r="G432" i="16" s="1"/>
  <c r="E432" i="16"/>
  <c r="L390" i="16"/>
  <c r="J390" i="16"/>
  <c r="K390" i="16" s="1"/>
  <c r="H390" i="16"/>
  <c r="I390" i="16" s="1"/>
  <c r="F390" i="16"/>
  <c r="E390" i="16"/>
  <c r="L516" i="16"/>
  <c r="M516" i="16" s="1"/>
  <c r="K516" i="16"/>
  <c r="J516" i="16"/>
  <c r="H516" i="16"/>
  <c r="F516" i="16"/>
  <c r="E516" i="16"/>
  <c r="L393" i="16"/>
  <c r="M393" i="16" s="1"/>
  <c r="J393" i="16"/>
  <c r="K393" i="16" s="1"/>
  <c r="H393" i="16"/>
  <c r="F393" i="16"/>
  <c r="E393" i="16"/>
  <c r="L450" i="16"/>
  <c r="M450" i="16" s="1"/>
  <c r="J450" i="16"/>
  <c r="K450" i="16" s="1"/>
  <c r="H450" i="16"/>
  <c r="I450" i="16" s="1"/>
  <c r="F450" i="16"/>
  <c r="E450" i="16"/>
  <c r="L419" i="16"/>
  <c r="M419" i="16" s="1"/>
  <c r="J419" i="16"/>
  <c r="K419" i="16" s="1"/>
  <c r="H419" i="16"/>
  <c r="I419" i="16" s="1"/>
  <c r="F419" i="16"/>
  <c r="E419" i="16"/>
  <c r="L349" i="16"/>
  <c r="J349" i="16"/>
  <c r="H349" i="16"/>
  <c r="I349" i="16" s="1"/>
  <c r="F349" i="16"/>
  <c r="G349" i="16" s="1"/>
  <c r="E349" i="16"/>
  <c r="L480" i="16"/>
  <c r="M480" i="16" s="1"/>
  <c r="J480" i="16"/>
  <c r="K480" i="16" s="1"/>
  <c r="H480" i="16"/>
  <c r="I480" i="16" s="1"/>
  <c r="F480" i="16"/>
  <c r="E480" i="16"/>
  <c r="L411" i="16"/>
  <c r="J411" i="16"/>
  <c r="H411" i="16"/>
  <c r="I411" i="16" s="1"/>
  <c r="F411" i="16"/>
  <c r="E411" i="16"/>
  <c r="L373" i="16"/>
  <c r="J373" i="16"/>
  <c r="H373" i="16"/>
  <c r="I373" i="16" s="1"/>
  <c r="F373" i="16"/>
  <c r="E373" i="16"/>
  <c r="L353" i="16"/>
  <c r="J353" i="16"/>
  <c r="K353" i="16" s="1"/>
  <c r="H353" i="16"/>
  <c r="I353" i="16" s="1"/>
  <c r="F353" i="16"/>
  <c r="G353" i="16" s="1"/>
  <c r="E353" i="16"/>
  <c r="L368" i="16"/>
  <c r="J368" i="16"/>
  <c r="K368" i="16" s="1"/>
  <c r="H368" i="16"/>
  <c r="I368" i="16" s="1"/>
  <c r="F368" i="16"/>
  <c r="G368" i="16" s="1"/>
  <c r="E368" i="16"/>
  <c r="L404" i="16"/>
  <c r="M404" i="16" s="1"/>
  <c r="J404" i="16"/>
  <c r="K404" i="16" s="1"/>
  <c r="H404" i="16"/>
  <c r="I404" i="16" s="1"/>
  <c r="F404" i="16"/>
  <c r="E404" i="16"/>
  <c r="L434" i="16"/>
  <c r="J434" i="16"/>
  <c r="K434" i="16" s="1"/>
  <c r="H434" i="16"/>
  <c r="I434" i="16" s="1"/>
  <c r="F434" i="16"/>
  <c r="G434" i="16" s="1"/>
  <c r="E434" i="16"/>
  <c r="L388" i="16"/>
  <c r="J388" i="16"/>
  <c r="K388" i="16" s="1"/>
  <c r="H388" i="16"/>
  <c r="I388" i="16" s="1"/>
  <c r="F388" i="16"/>
  <c r="G388" i="16" s="1"/>
  <c r="E388" i="16"/>
  <c r="L345" i="16"/>
  <c r="M345" i="16" s="1"/>
  <c r="J345" i="16"/>
  <c r="K345" i="16" s="1"/>
  <c r="H345" i="16"/>
  <c r="I345" i="16" s="1"/>
  <c r="F345" i="16"/>
  <c r="E345" i="16"/>
  <c r="L392" i="16"/>
  <c r="J392" i="16"/>
  <c r="K392" i="16" s="1"/>
  <c r="H392" i="16"/>
  <c r="I392" i="16" s="1"/>
  <c r="F392" i="16"/>
  <c r="G392" i="16" s="1"/>
  <c r="E392" i="16"/>
  <c r="L328" i="16"/>
  <c r="J328" i="16"/>
  <c r="K328" i="16" s="1"/>
  <c r="H328" i="16"/>
  <c r="I328" i="16" s="1"/>
  <c r="F328" i="16"/>
  <c r="E328" i="16"/>
  <c r="L449" i="16"/>
  <c r="J449" i="16"/>
  <c r="H449" i="16"/>
  <c r="I449" i="16" s="1"/>
  <c r="F449" i="16"/>
  <c r="G449" i="16" s="1"/>
  <c r="E449" i="16"/>
  <c r="L391" i="16"/>
  <c r="J391" i="16"/>
  <c r="H391" i="16"/>
  <c r="I391" i="16" s="1"/>
  <c r="F391" i="16"/>
  <c r="G391" i="16" s="1"/>
  <c r="E391" i="16"/>
  <c r="L366" i="16"/>
  <c r="J366" i="16"/>
  <c r="H366" i="16"/>
  <c r="I366" i="16" s="1"/>
  <c r="F366" i="16"/>
  <c r="G366" i="16" s="1"/>
  <c r="E366" i="16"/>
  <c r="L526" i="16"/>
  <c r="M526" i="16" s="1"/>
  <c r="J526" i="16"/>
  <c r="H526" i="16"/>
  <c r="I526" i="16" s="1"/>
  <c r="F526" i="16"/>
  <c r="G526" i="16" s="1"/>
  <c r="E526" i="16"/>
  <c r="L306" i="16"/>
  <c r="M306" i="16" s="1"/>
  <c r="J306" i="16"/>
  <c r="K306" i="16" s="1"/>
  <c r="H306" i="16"/>
  <c r="F306" i="16"/>
  <c r="E306" i="16"/>
  <c r="L371" i="16"/>
  <c r="J371" i="16"/>
  <c r="H371" i="16"/>
  <c r="I371" i="16" s="1"/>
  <c r="F371" i="16"/>
  <c r="E371" i="16"/>
  <c r="L400" i="16"/>
  <c r="M400" i="16" s="1"/>
  <c r="J400" i="16"/>
  <c r="K400" i="16" s="1"/>
  <c r="H400" i="16"/>
  <c r="F400" i="16"/>
  <c r="E400" i="16"/>
  <c r="L364" i="16"/>
  <c r="M364" i="16" s="1"/>
  <c r="J364" i="16"/>
  <c r="K364" i="16" s="1"/>
  <c r="H364" i="16"/>
  <c r="I364" i="16" s="1"/>
  <c r="F364" i="16"/>
  <c r="E364" i="16"/>
  <c r="L479" i="16"/>
  <c r="M479" i="16" s="1"/>
  <c r="J479" i="16"/>
  <c r="K479" i="16" s="1"/>
  <c r="H479" i="16"/>
  <c r="I479" i="16" s="1"/>
  <c r="F479" i="16"/>
  <c r="E479" i="16"/>
  <c r="L357" i="16"/>
  <c r="J357" i="16"/>
  <c r="K357" i="16" s="1"/>
  <c r="H357" i="16"/>
  <c r="I357" i="16" s="1"/>
  <c r="F357" i="16"/>
  <c r="G357" i="16" s="1"/>
  <c r="E357" i="16"/>
  <c r="L511" i="16"/>
  <c r="M511" i="16" s="1"/>
  <c r="J511" i="16"/>
  <c r="K511" i="16" s="1"/>
  <c r="H511" i="16"/>
  <c r="F511" i="16"/>
  <c r="G511" i="16" s="1"/>
  <c r="E511" i="16"/>
  <c r="L374" i="16"/>
  <c r="M374" i="16" s="1"/>
  <c r="J374" i="16"/>
  <c r="K374" i="16" s="1"/>
  <c r="H374" i="16"/>
  <c r="F374" i="16"/>
  <c r="G374" i="16" s="1"/>
  <c r="E374" i="16"/>
  <c r="L327" i="16"/>
  <c r="M327" i="16" s="1"/>
  <c r="J327" i="16"/>
  <c r="K327" i="16" s="1"/>
  <c r="H327" i="16"/>
  <c r="I327" i="16" s="1"/>
  <c r="F327" i="16"/>
  <c r="E327" i="16"/>
  <c r="L265" i="16"/>
  <c r="M265" i="16" s="1"/>
  <c r="J265" i="16"/>
  <c r="K265" i="16" s="1"/>
  <c r="H265" i="16"/>
  <c r="I265" i="16" s="1"/>
  <c r="F265" i="16"/>
  <c r="E265" i="16"/>
  <c r="L514" i="16"/>
  <c r="M514" i="16" s="1"/>
  <c r="J514" i="16"/>
  <c r="K514" i="16" s="1"/>
  <c r="H514" i="16"/>
  <c r="I514" i="16" s="1"/>
  <c r="F514" i="16"/>
  <c r="E514" i="16"/>
  <c r="L318" i="16"/>
  <c r="M318" i="16" s="1"/>
  <c r="J318" i="16"/>
  <c r="K318" i="16" s="1"/>
  <c r="H318" i="16"/>
  <c r="I318" i="16" s="1"/>
  <c r="F318" i="16"/>
  <c r="E318" i="16"/>
  <c r="L258" i="16"/>
  <c r="M258" i="16" s="1"/>
  <c r="J258" i="16"/>
  <c r="K258" i="16" s="1"/>
  <c r="H258" i="16"/>
  <c r="I258" i="16" s="1"/>
  <c r="F258" i="16"/>
  <c r="E258" i="16"/>
  <c r="L370" i="16"/>
  <c r="M370" i="16" s="1"/>
  <c r="J370" i="16"/>
  <c r="H370" i="16"/>
  <c r="I370" i="16" s="1"/>
  <c r="F370" i="16"/>
  <c r="G370" i="16" s="1"/>
  <c r="E370" i="16"/>
  <c r="L405" i="16"/>
  <c r="M405" i="16" s="1"/>
  <c r="J405" i="16"/>
  <c r="K405" i="16" s="1"/>
  <c r="H405" i="16"/>
  <c r="I405" i="16" s="1"/>
  <c r="F405" i="16"/>
  <c r="E405" i="16"/>
  <c r="L303" i="16"/>
  <c r="M303" i="16" s="1"/>
  <c r="J303" i="16"/>
  <c r="K303" i="16" s="1"/>
  <c r="H303" i="16"/>
  <c r="I303" i="16" s="1"/>
  <c r="F303" i="16"/>
  <c r="E303" i="16"/>
  <c r="L386" i="16"/>
  <c r="M386" i="16" s="1"/>
  <c r="J386" i="16"/>
  <c r="K386" i="16" s="1"/>
  <c r="H386" i="16"/>
  <c r="I386" i="16" s="1"/>
  <c r="F386" i="16"/>
  <c r="E386" i="16"/>
  <c r="L403" i="16"/>
  <c r="M403" i="16" s="1"/>
  <c r="J403" i="16"/>
  <c r="K403" i="16" s="1"/>
  <c r="H403" i="16"/>
  <c r="I403" i="16" s="1"/>
  <c r="F403" i="16"/>
  <c r="E403" i="16"/>
  <c r="L452" i="16"/>
  <c r="M452" i="16" s="1"/>
  <c r="J452" i="16"/>
  <c r="H452" i="16"/>
  <c r="I452" i="16" s="1"/>
  <c r="F452" i="16"/>
  <c r="E452" i="16"/>
  <c r="L487" i="16"/>
  <c r="M487" i="16" s="1"/>
  <c r="J487" i="16"/>
  <c r="K487" i="16" s="1"/>
  <c r="H487" i="16"/>
  <c r="I487" i="16" s="1"/>
  <c r="F487" i="16"/>
  <c r="E487" i="16"/>
  <c r="L457" i="16"/>
  <c r="M457" i="16" s="1"/>
  <c r="J457" i="16"/>
  <c r="K457" i="16" s="1"/>
  <c r="H457" i="16"/>
  <c r="F457" i="16"/>
  <c r="E457" i="16"/>
  <c r="L402" i="16"/>
  <c r="M402" i="16" s="1"/>
  <c r="J402" i="16"/>
  <c r="K402" i="16" s="1"/>
  <c r="H402" i="16"/>
  <c r="F402" i="16"/>
  <c r="G402" i="16" s="1"/>
  <c r="E402" i="16"/>
  <c r="L244" i="16"/>
  <c r="M244" i="16" s="1"/>
  <c r="J244" i="16"/>
  <c r="K244" i="16" s="1"/>
  <c r="H244" i="16"/>
  <c r="I244" i="16" s="1"/>
  <c r="F244" i="16"/>
  <c r="E244" i="16"/>
  <c r="L276" i="16"/>
  <c r="M276" i="16" s="1"/>
  <c r="J276" i="16"/>
  <c r="K276" i="16" s="1"/>
  <c r="H276" i="16"/>
  <c r="I276" i="16" s="1"/>
  <c r="F276" i="16"/>
  <c r="E276" i="16"/>
  <c r="L333" i="16"/>
  <c r="M333" i="16" s="1"/>
  <c r="J333" i="16"/>
  <c r="K333" i="16" s="1"/>
  <c r="H333" i="16"/>
  <c r="I333" i="16" s="1"/>
  <c r="F333" i="16"/>
  <c r="E333" i="16"/>
  <c r="L322" i="16"/>
  <c r="M322" i="16" s="1"/>
  <c r="J322" i="16"/>
  <c r="K322" i="16" s="1"/>
  <c r="H322" i="16"/>
  <c r="I322" i="16" s="1"/>
  <c r="F322" i="16"/>
  <c r="E322" i="16"/>
  <c r="L330" i="16"/>
  <c r="M330" i="16" s="1"/>
  <c r="J330" i="16"/>
  <c r="K330" i="16" s="1"/>
  <c r="H330" i="16"/>
  <c r="I330" i="16" s="1"/>
  <c r="F330" i="16"/>
  <c r="E330" i="16"/>
  <c r="L369" i="16"/>
  <c r="M369" i="16" s="1"/>
  <c r="J369" i="16"/>
  <c r="K369" i="16" s="1"/>
  <c r="H369" i="16"/>
  <c r="I369" i="16" s="1"/>
  <c r="F369" i="16"/>
  <c r="E369" i="16"/>
  <c r="L389" i="16"/>
  <c r="M389" i="16" s="1"/>
  <c r="J389" i="16"/>
  <c r="K389" i="16" s="1"/>
  <c r="H389" i="16"/>
  <c r="I389" i="16" s="1"/>
  <c r="F389" i="16"/>
  <c r="E389" i="16"/>
  <c r="L398" i="16"/>
  <c r="M398" i="16" s="1"/>
  <c r="J398" i="16"/>
  <c r="H398" i="16"/>
  <c r="I398" i="16" s="1"/>
  <c r="F398" i="16"/>
  <c r="G398" i="16" s="1"/>
  <c r="E398" i="16"/>
  <c r="L407" i="16"/>
  <c r="M407" i="16" s="1"/>
  <c r="J407" i="16"/>
  <c r="K407" i="16" s="1"/>
  <c r="H407" i="16"/>
  <c r="I407" i="16" s="1"/>
  <c r="F407" i="16"/>
  <c r="E407" i="16"/>
  <c r="L352" i="16"/>
  <c r="J352" i="16"/>
  <c r="K352" i="16" s="1"/>
  <c r="H352" i="16"/>
  <c r="I352" i="16" s="1"/>
  <c r="F352" i="16"/>
  <c r="G352" i="16" s="1"/>
  <c r="E352" i="16"/>
  <c r="L399" i="16"/>
  <c r="J399" i="16"/>
  <c r="K399" i="16" s="1"/>
  <c r="H399" i="16"/>
  <c r="F399" i="16"/>
  <c r="G399" i="16" s="1"/>
  <c r="E399" i="16"/>
  <c r="L385" i="16"/>
  <c r="M385" i="16" s="1"/>
  <c r="J385" i="16"/>
  <c r="K385" i="16" s="1"/>
  <c r="H385" i="16"/>
  <c r="I385" i="16" s="1"/>
  <c r="F385" i="16"/>
  <c r="E385" i="16"/>
  <c r="L382" i="16"/>
  <c r="M382" i="16" s="1"/>
  <c r="J382" i="16"/>
  <c r="K382" i="16" s="1"/>
  <c r="H382" i="16"/>
  <c r="F382" i="16"/>
  <c r="E382" i="16"/>
  <c r="L314" i="16"/>
  <c r="M314" i="16" s="1"/>
  <c r="J314" i="16"/>
  <c r="K314" i="16" s="1"/>
  <c r="H314" i="16"/>
  <c r="F314" i="16"/>
  <c r="E314" i="16"/>
  <c r="L271" i="16"/>
  <c r="M271" i="16" s="1"/>
  <c r="J271" i="16"/>
  <c r="K271" i="16" s="1"/>
  <c r="H271" i="16"/>
  <c r="F271" i="16"/>
  <c r="E271" i="16"/>
  <c r="L367" i="16"/>
  <c r="M367" i="16" s="1"/>
  <c r="J367" i="16"/>
  <c r="K367" i="16" s="1"/>
  <c r="H367" i="16"/>
  <c r="F367" i="16"/>
  <c r="E367" i="16"/>
  <c r="L376" i="16"/>
  <c r="M376" i="16" s="1"/>
  <c r="J376" i="16"/>
  <c r="H376" i="16"/>
  <c r="I376" i="16" s="1"/>
  <c r="F376" i="16"/>
  <c r="E376" i="16"/>
  <c r="L380" i="16"/>
  <c r="M380" i="16" s="1"/>
  <c r="J380" i="16"/>
  <c r="K380" i="16" s="1"/>
  <c r="H380" i="16"/>
  <c r="F380" i="16"/>
  <c r="E380" i="16"/>
  <c r="L394" i="16"/>
  <c r="J394" i="16"/>
  <c r="K394" i="16" s="1"/>
  <c r="H394" i="16"/>
  <c r="I394" i="16" s="1"/>
  <c r="F394" i="16"/>
  <c r="E394" i="16"/>
  <c r="L436" i="16"/>
  <c r="M436" i="16" s="1"/>
  <c r="J436" i="16"/>
  <c r="K436" i="16" s="1"/>
  <c r="H436" i="16"/>
  <c r="I436" i="16" s="1"/>
  <c r="F436" i="16"/>
  <c r="E436" i="16"/>
  <c r="L414" i="16"/>
  <c r="M414" i="16" s="1"/>
  <c r="J414" i="16"/>
  <c r="K414" i="16" s="1"/>
  <c r="H414" i="16"/>
  <c r="F414" i="16"/>
  <c r="E414" i="16"/>
  <c r="L356" i="16"/>
  <c r="J356" i="16"/>
  <c r="H356" i="16"/>
  <c r="I356" i="16" s="1"/>
  <c r="F356" i="16"/>
  <c r="E356" i="16"/>
  <c r="L308" i="16"/>
  <c r="M308" i="16" s="1"/>
  <c r="J308" i="16"/>
  <c r="K308" i="16" s="1"/>
  <c r="H308" i="16"/>
  <c r="I308" i="16" s="1"/>
  <c r="F308" i="16"/>
  <c r="E308" i="16"/>
  <c r="L317" i="16"/>
  <c r="J317" i="16"/>
  <c r="K317" i="16" s="1"/>
  <c r="H317" i="16"/>
  <c r="I317" i="16" s="1"/>
  <c r="F317" i="16"/>
  <c r="G317" i="16" s="1"/>
  <c r="E317" i="16"/>
  <c r="L377" i="16"/>
  <c r="M377" i="16" s="1"/>
  <c r="J377" i="16"/>
  <c r="K377" i="16" s="1"/>
  <c r="H377" i="16"/>
  <c r="F377" i="16"/>
  <c r="G377" i="16" s="1"/>
  <c r="E377" i="16"/>
  <c r="L334" i="16"/>
  <c r="M334" i="16" s="1"/>
  <c r="J334" i="16"/>
  <c r="K334" i="16" s="1"/>
  <c r="H334" i="16"/>
  <c r="F334" i="16"/>
  <c r="G334" i="16" s="1"/>
  <c r="E334" i="16"/>
  <c r="L347" i="16"/>
  <c r="M347" i="16" s="1"/>
  <c r="J347" i="16"/>
  <c r="K347" i="16" s="1"/>
  <c r="H347" i="16"/>
  <c r="I347" i="16" s="1"/>
  <c r="F347" i="16"/>
  <c r="E347" i="16"/>
  <c r="L227" i="16"/>
  <c r="M227" i="16" s="1"/>
  <c r="J227" i="16"/>
  <c r="K227" i="16" s="1"/>
  <c r="H227" i="16"/>
  <c r="I227" i="16" s="1"/>
  <c r="F227" i="16"/>
  <c r="E227" i="16"/>
  <c r="L240" i="16"/>
  <c r="M240" i="16" s="1"/>
  <c r="J240" i="16"/>
  <c r="K240" i="16" s="1"/>
  <c r="H240" i="16"/>
  <c r="I240" i="16" s="1"/>
  <c r="F240" i="16"/>
  <c r="E240" i="16"/>
  <c r="L324" i="16"/>
  <c r="M324" i="16" s="1"/>
  <c r="J324" i="16"/>
  <c r="H324" i="16"/>
  <c r="I324" i="16" s="1"/>
  <c r="F324" i="16"/>
  <c r="G324" i="16" s="1"/>
  <c r="E324" i="16"/>
  <c r="L300" i="16"/>
  <c r="M300" i="16" s="1"/>
  <c r="J300" i="16"/>
  <c r="H300" i="16"/>
  <c r="I300" i="16" s="1"/>
  <c r="F300" i="16"/>
  <c r="G300" i="16" s="1"/>
  <c r="E300" i="16"/>
  <c r="L325" i="16"/>
  <c r="J325" i="16"/>
  <c r="K325" i="16" s="1"/>
  <c r="H325" i="16"/>
  <c r="I325" i="16" s="1"/>
  <c r="F325" i="16"/>
  <c r="G325" i="16" s="1"/>
  <c r="E325" i="16"/>
  <c r="L341" i="16"/>
  <c r="J341" i="16"/>
  <c r="H341" i="16"/>
  <c r="I341" i="16" s="1"/>
  <c r="F341" i="16"/>
  <c r="G341" i="16" s="1"/>
  <c r="E341" i="16"/>
  <c r="L285" i="16"/>
  <c r="M285" i="16" s="1"/>
  <c r="J285" i="16"/>
  <c r="K285" i="16" s="1"/>
  <c r="H285" i="16"/>
  <c r="I285" i="16" s="1"/>
  <c r="F285" i="16"/>
  <c r="E285" i="16"/>
  <c r="L346" i="16"/>
  <c r="M346" i="16" s="1"/>
  <c r="J346" i="16"/>
  <c r="K346" i="16" s="1"/>
  <c r="H346" i="16"/>
  <c r="I346" i="16" s="1"/>
  <c r="F346" i="16"/>
  <c r="E346" i="16"/>
  <c r="L320" i="16"/>
  <c r="J320" i="16"/>
  <c r="H320" i="16"/>
  <c r="I320" i="16" s="1"/>
  <c r="F320" i="16"/>
  <c r="G320" i="16" s="1"/>
  <c r="E320" i="16"/>
  <c r="L343" i="16"/>
  <c r="J343" i="16"/>
  <c r="K343" i="16" s="1"/>
  <c r="H343" i="16"/>
  <c r="I343" i="16" s="1"/>
  <c r="F343" i="16"/>
  <c r="G343" i="16" s="1"/>
  <c r="E343" i="16"/>
  <c r="L468" i="16"/>
  <c r="M468" i="16" s="1"/>
  <c r="J468" i="16"/>
  <c r="K468" i="16" s="1"/>
  <c r="H468" i="16"/>
  <c r="F468" i="16"/>
  <c r="G468" i="16" s="1"/>
  <c r="E468" i="16"/>
  <c r="L396" i="16"/>
  <c r="J396" i="16"/>
  <c r="H396" i="16"/>
  <c r="I396" i="16" s="1"/>
  <c r="F396" i="16"/>
  <c r="G396" i="16" s="1"/>
  <c r="E396" i="16"/>
  <c r="L289" i="16"/>
  <c r="J289" i="16"/>
  <c r="K289" i="16" s="1"/>
  <c r="H289" i="16"/>
  <c r="I289" i="16" s="1"/>
  <c r="F289" i="16"/>
  <c r="G289" i="16" s="1"/>
  <c r="E289" i="16"/>
  <c r="L316" i="16"/>
  <c r="J316" i="16"/>
  <c r="H316" i="16"/>
  <c r="I316" i="16" s="1"/>
  <c r="F316" i="16"/>
  <c r="G316" i="16" s="1"/>
  <c r="E316" i="16"/>
  <c r="L552" i="16"/>
  <c r="M552" i="16" s="1"/>
  <c r="J552" i="16"/>
  <c r="K552" i="16" s="1"/>
  <c r="H552" i="16"/>
  <c r="I552" i="16" s="1"/>
  <c r="F552" i="16"/>
  <c r="E552" i="16"/>
  <c r="L297" i="16"/>
  <c r="J297" i="16"/>
  <c r="K297" i="16" s="1"/>
  <c r="H297" i="16"/>
  <c r="I297" i="16" s="1"/>
  <c r="F297" i="16"/>
  <c r="G297" i="16" s="1"/>
  <c r="E297" i="16"/>
  <c r="L296" i="16"/>
  <c r="J296" i="16"/>
  <c r="K296" i="16" s="1"/>
  <c r="H296" i="16"/>
  <c r="I296" i="16" s="1"/>
  <c r="F296" i="16"/>
  <c r="G296" i="16" s="1"/>
  <c r="E296" i="16"/>
  <c r="L256" i="16"/>
  <c r="J256" i="16"/>
  <c r="K256" i="16" s="1"/>
  <c r="H256" i="16"/>
  <c r="I256" i="16" s="1"/>
  <c r="F256" i="16"/>
  <c r="G256" i="16" s="1"/>
  <c r="E256" i="16"/>
  <c r="L335" i="16"/>
  <c r="M335" i="16" s="1"/>
  <c r="J335" i="16"/>
  <c r="K335" i="16" s="1"/>
  <c r="H335" i="16"/>
  <c r="F335" i="16"/>
  <c r="G335" i="16" s="1"/>
  <c r="E335" i="16"/>
  <c r="L365" i="16"/>
  <c r="M365" i="16" s="1"/>
  <c r="J365" i="16"/>
  <c r="K365" i="16" s="1"/>
  <c r="H365" i="16"/>
  <c r="I365" i="16" s="1"/>
  <c r="F365" i="16"/>
  <c r="E365" i="16"/>
  <c r="L213" i="16"/>
  <c r="M213" i="16" s="1"/>
  <c r="J213" i="16"/>
  <c r="K213" i="16" s="1"/>
  <c r="H213" i="16"/>
  <c r="I213" i="16" s="1"/>
  <c r="F213" i="16"/>
  <c r="E213" i="16"/>
  <c r="L360" i="16"/>
  <c r="M360" i="16" s="1"/>
  <c r="J360" i="16"/>
  <c r="K360" i="16" s="1"/>
  <c r="H360" i="16"/>
  <c r="I360" i="16" s="1"/>
  <c r="F360" i="16"/>
  <c r="E360" i="16"/>
  <c r="L235" i="16"/>
  <c r="M235" i="16" s="1"/>
  <c r="J235" i="16"/>
  <c r="K235" i="16" s="1"/>
  <c r="H235" i="16"/>
  <c r="I235" i="16" s="1"/>
  <c r="F235" i="16"/>
  <c r="E235" i="16"/>
  <c r="L355" i="16"/>
  <c r="M355" i="16" s="1"/>
  <c r="J355" i="16"/>
  <c r="K355" i="16" s="1"/>
  <c r="H355" i="16"/>
  <c r="I355" i="16" s="1"/>
  <c r="F355" i="16"/>
  <c r="E355" i="16"/>
  <c r="L310" i="16"/>
  <c r="M310" i="16" s="1"/>
  <c r="J310" i="16"/>
  <c r="H310" i="16"/>
  <c r="I310" i="16" s="1"/>
  <c r="F310" i="16"/>
  <c r="G310" i="16" s="1"/>
  <c r="E310" i="16"/>
  <c r="L283" i="16"/>
  <c r="M283" i="16" s="1"/>
  <c r="J283" i="16"/>
  <c r="K283" i="16" s="1"/>
  <c r="H283" i="16"/>
  <c r="I283" i="16" s="1"/>
  <c r="F283" i="16"/>
  <c r="E283" i="16"/>
  <c r="L372" i="16"/>
  <c r="M372" i="16" s="1"/>
  <c r="J372" i="16"/>
  <c r="K372" i="16" s="1"/>
  <c r="H372" i="16"/>
  <c r="F372" i="16"/>
  <c r="G372" i="16" s="1"/>
  <c r="E372" i="16"/>
  <c r="L282" i="16"/>
  <c r="J282" i="16"/>
  <c r="K282" i="16" s="1"/>
  <c r="H282" i="16"/>
  <c r="I282" i="16" s="1"/>
  <c r="F282" i="16"/>
  <c r="G282" i="16" s="1"/>
  <c r="E282" i="16"/>
  <c r="L384" i="16"/>
  <c r="J384" i="16"/>
  <c r="K384" i="16" s="1"/>
  <c r="H384" i="16"/>
  <c r="F384" i="16"/>
  <c r="G384" i="16" s="1"/>
  <c r="E384" i="16"/>
  <c r="L293" i="16"/>
  <c r="J293" i="16"/>
  <c r="H293" i="16"/>
  <c r="I293" i="16" s="1"/>
  <c r="F293" i="16"/>
  <c r="G293" i="16" s="1"/>
  <c r="E293" i="16"/>
  <c r="L302" i="16"/>
  <c r="M302" i="16" s="1"/>
  <c r="J302" i="16"/>
  <c r="H302" i="16"/>
  <c r="I302" i="16" s="1"/>
  <c r="F302" i="16"/>
  <c r="G302" i="16" s="1"/>
  <c r="E302" i="16"/>
  <c r="L337" i="16"/>
  <c r="M337" i="16" s="1"/>
  <c r="J337" i="16"/>
  <c r="K337" i="16" s="1"/>
  <c r="H337" i="16"/>
  <c r="F337" i="16"/>
  <c r="E337" i="16"/>
  <c r="L194" i="16"/>
  <c r="M194" i="16" s="1"/>
  <c r="J194" i="16"/>
  <c r="K194" i="16" s="1"/>
  <c r="H194" i="16"/>
  <c r="I194" i="16" s="1"/>
  <c r="F194" i="16"/>
  <c r="E194" i="16"/>
  <c r="L315" i="16"/>
  <c r="M315" i="16" s="1"/>
  <c r="J315" i="16"/>
  <c r="K315" i="16" s="1"/>
  <c r="H315" i="16"/>
  <c r="I315" i="16" s="1"/>
  <c r="F315" i="16"/>
  <c r="E315" i="16"/>
  <c r="L492" i="16"/>
  <c r="M492" i="16" s="1"/>
  <c r="J492" i="16"/>
  <c r="K492" i="16" s="1"/>
  <c r="H492" i="16"/>
  <c r="I492" i="16" s="1"/>
  <c r="F492" i="16"/>
  <c r="E492" i="16"/>
  <c r="L288" i="16"/>
  <c r="M288" i="16" s="1"/>
  <c r="J288" i="16"/>
  <c r="K288" i="16" s="1"/>
  <c r="H288" i="16"/>
  <c r="I288" i="16" s="1"/>
  <c r="F288" i="16"/>
  <c r="E288" i="16"/>
  <c r="L358" i="16"/>
  <c r="M358" i="16" s="1"/>
  <c r="J358" i="16"/>
  <c r="K358" i="16" s="1"/>
  <c r="H358" i="16"/>
  <c r="I358" i="16" s="1"/>
  <c r="F358" i="16"/>
  <c r="E358" i="16"/>
  <c r="L295" i="16"/>
  <c r="J295" i="16"/>
  <c r="K295" i="16" s="1"/>
  <c r="H295" i="16"/>
  <c r="I295" i="16" s="1"/>
  <c r="F295" i="16"/>
  <c r="G295" i="16" s="1"/>
  <c r="E295" i="16"/>
  <c r="L259" i="16"/>
  <c r="J259" i="16"/>
  <c r="K259" i="16" s="1"/>
  <c r="H259" i="16"/>
  <c r="I259" i="16" s="1"/>
  <c r="F259" i="16"/>
  <c r="G259" i="16" s="1"/>
  <c r="E259" i="16"/>
  <c r="L329" i="16"/>
  <c r="M329" i="16" s="1"/>
  <c r="J329" i="16"/>
  <c r="K329" i="16" s="1"/>
  <c r="H329" i="16"/>
  <c r="F329" i="16"/>
  <c r="G329" i="16" s="1"/>
  <c r="E329" i="16"/>
  <c r="L222" i="16"/>
  <c r="M222" i="16" s="1"/>
  <c r="J222" i="16"/>
  <c r="K222" i="16" s="1"/>
  <c r="H222" i="16"/>
  <c r="I222" i="16" s="1"/>
  <c r="F222" i="16"/>
  <c r="E222" i="16"/>
  <c r="L279" i="16"/>
  <c r="M279" i="16" s="1"/>
  <c r="J279" i="16"/>
  <c r="H279" i="16"/>
  <c r="I279" i="16" s="1"/>
  <c r="F279" i="16"/>
  <c r="G279" i="16" s="1"/>
  <c r="E279" i="16"/>
  <c r="L437" i="16"/>
  <c r="J437" i="16"/>
  <c r="K437" i="16" s="1"/>
  <c r="H437" i="16"/>
  <c r="I437" i="16" s="1"/>
  <c r="F437" i="16"/>
  <c r="G437" i="16" s="1"/>
  <c r="E437" i="16"/>
  <c r="L415" i="16"/>
  <c r="J415" i="16"/>
  <c r="K415" i="16" s="1"/>
  <c r="H415" i="16"/>
  <c r="I415" i="16" s="1"/>
  <c r="F415" i="16"/>
  <c r="G415" i="16" s="1"/>
  <c r="E415" i="16"/>
  <c r="L286" i="16"/>
  <c r="J286" i="16"/>
  <c r="K286" i="16" s="1"/>
  <c r="H286" i="16"/>
  <c r="I286" i="16" s="1"/>
  <c r="F286" i="16"/>
  <c r="G286" i="16" s="1"/>
  <c r="E286" i="16"/>
  <c r="L336" i="16"/>
  <c r="J336" i="16"/>
  <c r="K336" i="16" s="1"/>
  <c r="H336" i="16"/>
  <c r="I336" i="16" s="1"/>
  <c r="F336" i="16"/>
  <c r="G336" i="16" s="1"/>
  <c r="E336" i="16"/>
  <c r="L255" i="16"/>
  <c r="J255" i="16"/>
  <c r="H255" i="16"/>
  <c r="I255" i="16" s="1"/>
  <c r="F255" i="16"/>
  <c r="G255" i="16" s="1"/>
  <c r="E255" i="16"/>
  <c r="L185" i="16"/>
  <c r="M185" i="16" s="1"/>
  <c r="J185" i="16"/>
  <c r="K185" i="16" s="1"/>
  <c r="H185" i="16"/>
  <c r="I185" i="16" s="1"/>
  <c r="F185" i="16"/>
  <c r="E185" i="16"/>
  <c r="L284" i="16"/>
  <c r="M284" i="16" s="1"/>
  <c r="J284" i="16"/>
  <c r="K284" i="16" s="1"/>
  <c r="H284" i="16"/>
  <c r="F284" i="16"/>
  <c r="E284" i="16"/>
  <c r="L319" i="16"/>
  <c r="M319" i="16" s="1"/>
  <c r="J319" i="16"/>
  <c r="H319" i="16"/>
  <c r="I319" i="16" s="1"/>
  <c r="F319" i="16"/>
  <c r="E319" i="16"/>
  <c r="L243" i="16"/>
  <c r="M243" i="16" s="1"/>
  <c r="J243" i="16"/>
  <c r="K243" i="16" s="1"/>
  <c r="H243" i="16"/>
  <c r="F243" i="16"/>
  <c r="G243" i="16" s="1"/>
  <c r="E243" i="16"/>
  <c r="L348" i="16"/>
  <c r="M348" i="16" s="1"/>
  <c r="J348" i="16"/>
  <c r="K348" i="16" s="1"/>
  <c r="H348" i="16"/>
  <c r="F348" i="16"/>
  <c r="G348" i="16" s="1"/>
  <c r="E348" i="16"/>
  <c r="L307" i="16"/>
  <c r="M307" i="16" s="1"/>
  <c r="J307" i="16"/>
  <c r="K307" i="16" s="1"/>
  <c r="H307" i="16"/>
  <c r="F307" i="16"/>
  <c r="G307" i="16" s="1"/>
  <c r="E307" i="16"/>
  <c r="L237" i="16"/>
  <c r="M237" i="16" s="1"/>
  <c r="J237" i="16"/>
  <c r="K237" i="16" s="1"/>
  <c r="H237" i="16"/>
  <c r="I237" i="16" s="1"/>
  <c r="F237" i="16"/>
  <c r="E237" i="16"/>
  <c r="L162" i="16"/>
  <c r="M162" i="16" s="1"/>
  <c r="J162" i="16"/>
  <c r="K162" i="16" s="1"/>
  <c r="H162" i="16"/>
  <c r="I162" i="16" s="1"/>
  <c r="F162" i="16"/>
  <c r="E162" i="16"/>
  <c r="L229" i="16"/>
  <c r="M229" i="16" s="1"/>
  <c r="J229" i="16"/>
  <c r="K229" i="16" s="1"/>
  <c r="H229" i="16"/>
  <c r="I229" i="16" s="1"/>
  <c r="F229" i="16"/>
  <c r="E229" i="16"/>
  <c r="L273" i="16"/>
  <c r="M273" i="16" s="1"/>
  <c r="J273" i="16"/>
  <c r="H273" i="16"/>
  <c r="I273" i="16" s="1"/>
  <c r="F273" i="16"/>
  <c r="G273" i="16" s="1"/>
  <c r="E273" i="16"/>
  <c r="L270" i="16"/>
  <c r="M270" i="16" s="1"/>
  <c r="J270" i="16"/>
  <c r="H270" i="16"/>
  <c r="I270" i="16" s="1"/>
  <c r="F270" i="16"/>
  <c r="G270" i="16" s="1"/>
  <c r="E270" i="16"/>
  <c r="L383" i="16"/>
  <c r="J383" i="16"/>
  <c r="K383" i="16" s="1"/>
  <c r="H383" i="16"/>
  <c r="I383" i="16" s="1"/>
  <c r="F383" i="16"/>
  <c r="G383" i="16" s="1"/>
  <c r="E383" i="16"/>
  <c r="L294" i="16"/>
  <c r="J294" i="16"/>
  <c r="H294" i="16"/>
  <c r="I294" i="16" s="1"/>
  <c r="F294" i="16"/>
  <c r="G294" i="16" s="1"/>
  <c r="E294" i="16"/>
  <c r="L253" i="16"/>
  <c r="J253" i="16"/>
  <c r="H253" i="16"/>
  <c r="I253" i="16" s="1"/>
  <c r="F253" i="16"/>
  <c r="G253" i="16" s="1"/>
  <c r="E253" i="16"/>
  <c r="L292" i="16"/>
  <c r="M292" i="16" s="1"/>
  <c r="J292" i="16"/>
  <c r="K292" i="16" s="1"/>
  <c r="H292" i="16"/>
  <c r="I292" i="16" s="1"/>
  <c r="F292" i="16"/>
  <c r="E292" i="16"/>
  <c r="L340" i="16"/>
  <c r="M340" i="16" s="1"/>
  <c r="J340" i="16"/>
  <c r="K340" i="16" s="1"/>
  <c r="H340" i="16"/>
  <c r="I340" i="16" s="1"/>
  <c r="F340" i="16"/>
  <c r="E340" i="16"/>
  <c r="L339" i="16"/>
  <c r="J339" i="16"/>
  <c r="K339" i="16" s="1"/>
  <c r="H339" i="16"/>
  <c r="I339" i="16" s="1"/>
  <c r="F339" i="16"/>
  <c r="G339" i="16" s="1"/>
  <c r="E339" i="16"/>
  <c r="L278" i="16"/>
  <c r="M278" i="16" s="1"/>
  <c r="J278" i="16"/>
  <c r="H278" i="16"/>
  <c r="I278" i="16" s="1"/>
  <c r="F278" i="16"/>
  <c r="E278" i="16"/>
  <c r="L354" i="16"/>
  <c r="M354" i="16" s="1"/>
  <c r="J354" i="16"/>
  <c r="K354" i="16" s="1"/>
  <c r="H354" i="16"/>
  <c r="I354" i="16" s="1"/>
  <c r="F354" i="16"/>
  <c r="E354" i="16"/>
  <c r="L304" i="16"/>
  <c r="M304" i="16" s="1"/>
  <c r="J304" i="16"/>
  <c r="H304" i="16"/>
  <c r="I304" i="16" s="1"/>
  <c r="F304" i="16"/>
  <c r="G304" i="16" s="1"/>
  <c r="E304" i="16"/>
  <c r="L263" i="16"/>
  <c r="J263" i="16"/>
  <c r="K263" i="16" s="1"/>
  <c r="H263" i="16"/>
  <c r="I263" i="16" s="1"/>
  <c r="F263" i="16"/>
  <c r="G263" i="16" s="1"/>
  <c r="E263" i="16"/>
  <c r="L301" i="16"/>
  <c r="M301" i="16" s="1"/>
  <c r="J301" i="16"/>
  <c r="K301" i="16" s="1"/>
  <c r="H301" i="16"/>
  <c r="F301" i="16"/>
  <c r="G301" i="16" s="1"/>
  <c r="E301" i="16"/>
  <c r="L266" i="16"/>
  <c r="M266" i="16" s="1"/>
  <c r="J266" i="16"/>
  <c r="K266" i="16" s="1"/>
  <c r="H266" i="16"/>
  <c r="F266" i="16"/>
  <c r="G266" i="16" s="1"/>
  <c r="E266" i="16"/>
  <c r="L226" i="16"/>
  <c r="M226" i="16" s="1"/>
  <c r="J226" i="16"/>
  <c r="K226" i="16" s="1"/>
  <c r="H226" i="16"/>
  <c r="I226" i="16" s="1"/>
  <c r="F226" i="16"/>
  <c r="E226" i="16"/>
  <c r="L280" i="16"/>
  <c r="M280" i="16" s="1"/>
  <c r="J280" i="16"/>
  <c r="K280" i="16" s="1"/>
  <c r="H280" i="16"/>
  <c r="I280" i="16" s="1"/>
  <c r="F280" i="16"/>
  <c r="E280" i="16"/>
  <c r="L246" i="16"/>
  <c r="M246" i="16" s="1"/>
  <c r="J246" i="16"/>
  <c r="K246" i="16" s="1"/>
  <c r="H246" i="16"/>
  <c r="I246" i="16" s="1"/>
  <c r="F246" i="16"/>
  <c r="E246" i="16"/>
  <c r="L264" i="16"/>
  <c r="M264" i="16" s="1"/>
  <c r="J264" i="16"/>
  <c r="H264" i="16"/>
  <c r="I264" i="16" s="1"/>
  <c r="F264" i="16"/>
  <c r="G264" i="16" s="1"/>
  <c r="E264" i="16"/>
  <c r="L312" i="16"/>
  <c r="J312" i="16"/>
  <c r="K312" i="16" s="1"/>
  <c r="H312" i="16"/>
  <c r="I312" i="16" s="1"/>
  <c r="F312" i="16"/>
  <c r="G312" i="16" s="1"/>
  <c r="E312" i="16"/>
  <c r="L218" i="16"/>
  <c r="J218" i="16"/>
  <c r="H218" i="16"/>
  <c r="I218" i="16" s="1"/>
  <c r="F218" i="16"/>
  <c r="G218" i="16" s="1"/>
  <c r="E218" i="16"/>
  <c r="L251" i="16"/>
  <c r="J251" i="16"/>
  <c r="H251" i="16"/>
  <c r="I251" i="16" s="1"/>
  <c r="F251" i="16"/>
  <c r="G251" i="16" s="1"/>
  <c r="E251" i="16"/>
  <c r="L247" i="16"/>
  <c r="J247" i="16"/>
  <c r="H247" i="16"/>
  <c r="I247" i="16" s="1"/>
  <c r="F247" i="16"/>
  <c r="G247" i="16" s="1"/>
  <c r="E247" i="16"/>
  <c r="L326" i="16"/>
  <c r="M326" i="16" s="1"/>
  <c r="J326" i="16"/>
  <c r="K326" i="16" s="1"/>
  <c r="H326" i="16"/>
  <c r="F326" i="16"/>
  <c r="E326" i="16"/>
  <c r="L291" i="16"/>
  <c r="M291" i="16" s="1"/>
  <c r="J291" i="16"/>
  <c r="K291" i="16" s="1"/>
  <c r="H291" i="16"/>
  <c r="F291" i="16"/>
  <c r="E291" i="16"/>
  <c r="L269" i="16"/>
  <c r="M269" i="16" s="1"/>
  <c r="J269" i="16"/>
  <c r="K269" i="16" s="1"/>
  <c r="H269" i="16"/>
  <c r="F269" i="16"/>
  <c r="E269" i="16"/>
  <c r="L257" i="16"/>
  <c r="M257" i="16" s="1"/>
  <c r="J257" i="16"/>
  <c r="K257" i="16" s="1"/>
  <c r="H257" i="16"/>
  <c r="I257" i="16" s="1"/>
  <c r="F257" i="16"/>
  <c r="E257" i="16"/>
  <c r="L228" i="16"/>
  <c r="M228" i="16" s="1"/>
  <c r="J228" i="16"/>
  <c r="K228" i="16" s="1"/>
  <c r="H228" i="16"/>
  <c r="I228" i="16" s="1"/>
  <c r="F228" i="16"/>
  <c r="E228" i="16"/>
  <c r="L217" i="16"/>
  <c r="M217" i="16" s="1"/>
  <c r="J217" i="16"/>
  <c r="K217" i="16" s="1"/>
  <c r="H217" i="16"/>
  <c r="I217" i="16" s="1"/>
  <c r="F217" i="16"/>
  <c r="E217" i="16"/>
  <c r="L309" i="16"/>
  <c r="J309" i="16"/>
  <c r="H309" i="16"/>
  <c r="F309" i="16"/>
  <c r="G309" i="16" s="1"/>
  <c r="E309" i="16"/>
  <c r="L305" i="16"/>
  <c r="M305" i="16" s="1"/>
  <c r="J305" i="16"/>
  <c r="K305" i="16" s="1"/>
  <c r="H305" i="16"/>
  <c r="I305" i="16" s="1"/>
  <c r="F305" i="16"/>
  <c r="E305" i="16"/>
  <c r="L290" i="16"/>
  <c r="J290" i="16"/>
  <c r="K290" i="16" s="1"/>
  <c r="H290" i="16"/>
  <c r="I290" i="16" s="1"/>
  <c r="F290" i="16"/>
  <c r="G290" i="16" s="1"/>
  <c r="E290" i="16"/>
  <c r="L231" i="16"/>
  <c r="M231" i="16" s="1"/>
  <c r="J231" i="16"/>
  <c r="K231" i="16" s="1"/>
  <c r="H231" i="16"/>
  <c r="F231" i="16"/>
  <c r="G231" i="16" s="1"/>
  <c r="E231" i="16"/>
  <c r="L323" i="16"/>
  <c r="M323" i="16" s="1"/>
  <c r="J323" i="16"/>
  <c r="K323" i="16" s="1"/>
  <c r="H323" i="16"/>
  <c r="F323" i="16"/>
  <c r="G323" i="16" s="1"/>
  <c r="E323" i="16"/>
  <c r="L281" i="16"/>
  <c r="M281" i="16" s="1"/>
  <c r="J281" i="16"/>
  <c r="K281" i="16" s="1"/>
  <c r="H281" i="16"/>
  <c r="F281" i="16"/>
  <c r="G281" i="16" s="1"/>
  <c r="E281" i="16"/>
  <c r="L168" i="16"/>
  <c r="M168" i="16" s="1"/>
  <c r="J168" i="16"/>
  <c r="K168" i="16" s="1"/>
  <c r="H168" i="16"/>
  <c r="I168" i="16" s="1"/>
  <c r="F168" i="16"/>
  <c r="E168" i="16"/>
  <c r="L236" i="16"/>
  <c r="M236" i="16" s="1"/>
  <c r="J236" i="16"/>
  <c r="H236" i="16"/>
  <c r="I236" i="16" s="1"/>
  <c r="F236" i="16"/>
  <c r="G236" i="16" s="1"/>
  <c r="E236" i="16"/>
  <c r="L248" i="16"/>
  <c r="J248" i="16"/>
  <c r="K248" i="16" s="1"/>
  <c r="H248" i="16"/>
  <c r="I248" i="16" s="1"/>
  <c r="F248" i="16"/>
  <c r="E248" i="16"/>
  <c r="L238" i="16"/>
  <c r="J238" i="16"/>
  <c r="H238" i="16"/>
  <c r="I238" i="16" s="1"/>
  <c r="F238" i="16"/>
  <c r="G238" i="16" s="1"/>
  <c r="E238" i="16"/>
  <c r="L230" i="16"/>
  <c r="J230" i="16"/>
  <c r="H230" i="16"/>
  <c r="I230" i="16" s="1"/>
  <c r="F230" i="16"/>
  <c r="G230" i="16" s="1"/>
  <c r="E230" i="16"/>
  <c r="L254" i="16"/>
  <c r="J254" i="16"/>
  <c r="H254" i="16"/>
  <c r="I254" i="16" s="1"/>
  <c r="F254" i="16"/>
  <c r="G254" i="16" s="1"/>
  <c r="E254" i="16"/>
  <c r="L239" i="16"/>
  <c r="M239" i="16" s="1"/>
  <c r="J239" i="16"/>
  <c r="H239" i="16"/>
  <c r="I239" i="16" s="1"/>
  <c r="F239" i="16"/>
  <c r="G239" i="16" s="1"/>
  <c r="E239" i="16"/>
  <c r="L331" i="16"/>
  <c r="M331" i="16" s="1"/>
  <c r="J331" i="16"/>
  <c r="K331" i="16" s="1"/>
  <c r="H331" i="16"/>
  <c r="I331" i="16" s="1"/>
  <c r="F331" i="16"/>
  <c r="E331" i="16"/>
  <c r="L245" i="16"/>
  <c r="M245" i="16" s="1"/>
  <c r="J245" i="16"/>
  <c r="K245" i="16" s="1"/>
  <c r="H245" i="16"/>
  <c r="I245" i="16" s="1"/>
  <c r="F245" i="16"/>
  <c r="E245" i="16"/>
  <c r="L275" i="16"/>
  <c r="M275" i="16" s="1"/>
  <c r="J275" i="16"/>
  <c r="K275" i="16" s="1"/>
  <c r="H275" i="16"/>
  <c r="F275" i="16"/>
  <c r="E275" i="16"/>
  <c r="L321" i="16"/>
  <c r="J321" i="16"/>
  <c r="H321" i="16"/>
  <c r="I321" i="16" s="1"/>
  <c r="F321" i="16"/>
  <c r="G321" i="16" s="1"/>
  <c r="E321" i="16"/>
  <c r="L298" i="16"/>
  <c r="J298" i="16"/>
  <c r="K298" i="16" s="1"/>
  <c r="H298" i="16"/>
  <c r="I298" i="16" s="1"/>
  <c r="F298" i="16"/>
  <c r="G298" i="16" s="1"/>
  <c r="E298" i="16"/>
  <c r="L212" i="16"/>
  <c r="J212" i="16"/>
  <c r="K212" i="16" s="1"/>
  <c r="H212" i="16"/>
  <c r="I212" i="16" s="1"/>
  <c r="F212" i="16"/>
  <c r="G212" i="16" s="1"/>
  <c r="E212" i="16"/>
  <c r="L233" i="16"/>
  <c r="J233" i="16"/>
  <c r="K233" i="16" s="1"/>
  <c r="H233" i="16"/>
  <c r="I233" i="16" s="1"/>
  <c r="F233" i="16"/>
  <c r="G233" i="16" s="1"/>
  <c r="E233" i="16"/>
  <c r="L214" i="16"/>
  <c r="J214" i="16"/>
  <c r="K214" i="16" s="1"/>
  <c r="H214" i="16"/>
  <c r="I214" i="16" s="1"/>
  <c r="F214" i="16"/>
  <c r="G214" i="16" s="1"/>
  <c r="E214" i="16"/>
  <c r="L274" i="16"/>
  <c r="M274" i="16" s="1"/>
  <c r="J274" i="16"/>
  <c r="K274" i="16" s="1"/>
  <c r="H274" i="16"/>
  <c r="F274" i="16"/>
  <c r="G274" i="16" s="1"/>
  <c r="E274" i="16"/>
  <c r="L299" i="16"/>
  <c r="M299" i="16" s="1"/>
  <c r="J299" i="16"/>
  <c r="K299" i="16" s="1"/>
  <c r="H299" i="16"/>
  <c r="F299" i="16"/>
  <c r="G299" i="16" s="1"/>
  <c r="E299" i="16"/>
  <c r="L250" i="16"/>
  <c r="M250" i="16" s="1"/>
  <c r="J250" i="16"/>
  <c r="K250" i="16" s="1"/>
  <c r="H250" i="16"/>
  <c r="I250" i="16" s="1"/>
  <c r="F250" i="16"/>
  <c r="E250" i="16"/>
  <c r="L166" i="16"/>
  <c r="J166" i="16"/>
  <c r="K166" i="16" s="1"/>
  <c r="H166" i="16"/>
  <c r="I166" i="16" s="1"/>
  <c r="F166" i="16"/>
  <c r="E166" i="16"/>
  <c r="L338" i="16"/>
  <c r="J338" i="16"/>
  <c r="H338" i="16"/>
  <c r="I338" i="16" s="1"/>
  <c r="F338" i="16"/>
  <c r="G338" i="16" s="1"/>
  <c r="E338" i="16"/>
  <c r="L164" i="16"/>
  <c r="M164" i="16" s="1"/>
  <c r="J164" i="16"/>
  <c r="K164" i="16" s="1"/>
  <c r="H164" i="16"/>
  <c r="F164" i="16"/>
  <c r="E164" i="16"/>
  <c r="L272" i="16"/>
  <c r="M272" i="16" s="1"/>
  <c r="J272" i="16"/>
  <c r="K272" i="16" s="1"/>
  <c r="H272" i="16"/>
  <c r="F272" i="16"/>
  <c r="E272" i="16"/>
  <c r="L261" i="16"/>
  <c r="M261" i="16" s="1"/>
  <c r="J261" i="16"/>
  <c r="K261" i="16" s="1"/>
  <c r="H261" i="16"/>
  <c r="F261" i="16"/>
  <c r="E261" i="16"/>
  <c r="L268" i="16"/>
  <c r="M268" i="16" s="1"/>
  <c r="J268" i="16"/>
  <c r="K268" i="16" s="1"/>
  <c r="H268" i="16"/>
  <c r="F268" i="16"/>
  <c r="E268" i="16"/>
  <c r="L252" i="16"/>
  <c r="J252" i="16"/>
  <c r="K252" i="16" s="1"/>
  <c r="H252" i="16"/>
  <c r="F252" i="16"/>
  <c r="G252" i="16" s="1"/>
  <c r="E252" i="16"/>
  <c r="L186" i="16"/>
  <c r="J186" i="16"/>
  <c r="H186" i="16"/>
  <c r="I186" i="16" s="1"/>
  <c r="F186" i="16"/>
  <c r="E186" i="16"/>
  <c r="L198" i="16"/>
  <c r="M198" i="16" s="1"/>
  <c r="J198" i="16"/>
  <c r="K198" i="16" s="1"/>
  <c r="H198" i="16"/>
  <c r="I198" i="16" s="1"/>
  <c r="F198" i="16"/>
  <c r="E198" i="16"/>
  <c r="L313" i="16"/>
  <c r="M313" i="16" s="1"/>
  <c r="J313" i="16"/>
  <c r="K313" i="16" s="1"/>
  <c r="H313" i="16"/>
  <c r="F313" i="16"/>
  <c r="G313" i="16" s="1"/>
  <c r="E313" i="16"/>
  <c r="L277" i="16"/>
  <c r="M277" i="16" s="1"/>
  <c r="J277" i="16"/>
  <c r="K277" i="16" s="1"/>
  <c r="H277" i="16"/>
  <c r="F277" i="16"/>
  <c r="G277" i="16" s="1"/>
  <c r="E277" i="16"/>
  <c r="L138" i="16"/>
  <c r="M138" i="16" s="1"/>
  <c r="J138" i="16"/>
  <c r="K138" i="16" s="1"/>
  <c r="H138" i="16"/>
  <c r="I138" i="16" s="1"/>
  <c r="F138" i="16"/>
  <c r="E138" i="16"/>
  <c r="L267" i="16"/>
  <c r="M267" i="16" s="1"/>
  <c r="J267" i="16"/>
  <c r="K267" i="16" s="1"/>
  <c r="H267" i="16"/>
  <c r="I267" i="16" s="1"/>
  <c r="F267" i="16"/>
  <c r="E267" i="16"/>
  <c r="L224" i="16"/>
  <c r="J224" i="16"/>
  <c r="K224" i="16" s="1"/>
  <c r="H224" i="16"/>
  <c r="I224" i="16" s="1"/>
  <c r="F224" i="16"/>
  <c r="G224" i="16" s="1"/>
  <c r="E224" i="16"/>
  <c r="L145" i="16"/>
  <c r="M145" i="16" s="1"/>
  <c r="J145" i="16"/>
  <c r="K145" i="16" s="1"/>
  <c r="H145" i="16"/>
  <c r="I145" i="16" s="1"/>
  <c r="F145" i="16"/>
  <c r="E145" i="16"/>
  <c r="L287" i="16"/>
  <c r="M287" i="16" s="1"/>
  <c r="J287" i="16"/>
  <c r="K287" i="16" s="1"/>
  <c r="H287" i="16"/>
  <c r="I287" i="16" s="1"/>
  <c r="F287" i="16"/>
  <c r="E287" i="16"/>
  <c r="L110" i="16"/>
  <c r="J110" i="16"/>
  <c r="K110" i="16" s="1"/>
  <c r="H110" i="16"/>
  <c r="I110" i="16" s="1"/>
  <c r="F110" i="16"/>
  <c r="G110" i="16" s="1"/>
  <c r="E110" i="16"/>
  <c r="L196" i="16"/>
  <c r="J196" i="16"/>
  <c r="K196" i="16" s="1"/>
  <c r="H196" i="16"/>
  <c r="I196" i="16" s="1"/>
  <c r="F196" i="16"/>
  <c r="G196" i="16" s="1"/>
  <c r="E196" i="16"/>
  <c r="L223" i="16"/>
  <c r="J223" i="16"/>
  <c r="K223" i="16" s="1"/>
  <c r="H223" i="16"/>
  <c r="I223" i="16" s="1"/>
  <c r="F223" i="16"/>
  <c r="G223" i="16" s="1"/>
  <c r="E223" i="16"/>
  <c r="L205" i="16"/>
  <c r="J205" i="16"/>
  <c r="K205" i="16" s="1"/>
  <c r="H205" i="16"/>
  <c r="I205" i="16" s="1"/>
  <c r="F205" i="16"/>
  <c r="G205" i="16" s="1"/>
  <c r="E205" i="16"/>
  <c r="L225" i="16"/>
  <c r="M225" i="16" s="1"/>
  <c r="J225" i="16"/>
  <c r="K225" i="16" s="1"/>
  <c r="H225" i="16"/>
  <c r="F225" i="16"/>
  <c r="G225" i="16" s="1"/>
  <c r="E225" i="16"/>
  <c r="L232" i="16"/>
  <c r="M232" i="16" s="1"/>
  <c r="J232" i="16"/>
  <c r="K232" i="16" s="1"/>
  <c r="H232" i="16"/>
  <c r="F232" i="16"/>
  <c r="G232" i="16" s="1"/>
  <c r="E232" i="16"/>
  <c r="L262" i="16"/>
  <c r="M262" i="16" s="1"/>
  <c r="J262" i="16"/>
  <c r="K262" i="16" s="1"/>
  <c r="H262" i="16"/>
  <c r="F262" i="16"/>
  <c r="G262" i="16" s="1"/>
  <c r="E262" i="16"/>
  <c r="L130" i="16"/>
  <c r="M130" i="16" s="1"/>
  <c r="J130" i="16"/>
  <c r="K130" i="16" s="1"/>
  <c r="H130" i="16"/>
  <c r="F130" i="16"/>
  <c r="G130" i="16" s="1"/>
  <c r="E130" i="16"/>
  <c r="L234" i="16"/>
  <c r="M234" i="16" s="1"/>
  <c r="J234" i="16"/>
  <c r="K234" i="16" s="1"/>
  <c r="H234" i="16"/>
  <c r="F234" i="16"/>
  <c r="G234" i="16" s="1"/>
  <c r="E234" i="16"/>
  <c r="L147" i="16"/>
  <c r="M147" i="16" s="1"/>
  <c r="J147" i="16"/>
  <c r="K147" i="16" s="1"/>
  <c r="H147" i="16"/>
  <c r="I147" i="16" s="1"/>
  <c r="F147" i="16"/>
  <c r="E147" i="16"/>
  <c r="L175" i="16"/>
  <c r="M175" i="16" s="1"/>
  <c r="J175" i="16"/>
  <c r="K175" i="16" s="1"/>
  <c r="H175" i="16"/>
  <c r="I175" i="16" s="1"/>
  <c r="F175" i="16"/>
  <c r="E175" i="16"/>
  <c r="L208" i="16"/>
  <c r="J208" i="16"/>
  <c r="H208" i="16"/>
  <c r="I208" i="16" s="1"/>
  <c r="F208" i="16"/>
  <c r="G208" i="16" s="1"/>
  <c r="E208" i="16"/>
  <c r="L210" i="16"/>
  <c r="J210" i="16"/>
  <c r="H210" i="16"/>
  <c r="I210" i="16" s="1"/>
  <c r="F210" i="16"/>
  <c r="G210" i="16" s="1"/>
  <c r="E210" i="16"/>
  <c r="L219" i="16"/>
  <c r="J219" i="16"/>
  <c r="H219" i="16"/>
  <c r="I219" i="16" s="1"/>
  <c r="F219" i="16"/>
  <c r="G219" i="16" s="1"/>
  <c r="E219" i="16"/>
  <c r="L131" i="16"/>
  <c r="M131" i="16" s="1"/>
  <c r="J131" i="16"/>
  <c r="K131" i="16" s="1"/>
  <c r="H131" i="16"/>
  <c r="I131" i="16" s="1"/>
  <c r="F131" i="16"/>
  <c r="E131" i="16"/>
  <c r="L148" i="16"/>
  <c r="M148" i="16" s="1"/>
  <c r="J148" i="16"/>
  <c r="K148" i="16" s="1"/>
  <c r="H148" i="16"/>
  <c r="I148" i="16" s="1"/>
  <c r="F148" i="16"/>
  <c r="E148" i="16"/>
  <c r="L260" i="16"/>
  <c r="J260" i="16"/>
  <c r="K260" i="16" s="1"/>
  <c r="H260" i="16"/>
  <c r="I260" i="16" s="1"/>
  <c r="F260" i="16"/>
  <c r="E260" i="16"/>
  <c r="L135" i="16"/>
  <c r="M135" i="16" s="1"/>
  <c r="J135" i="16"/>
  <c r="K135" i="16" s="1"/>
  <c r="H135" i="16"/>
  <c r="F135" i="16"/>
  <c r="E135" i="16"/>
  <c r="L192" i="16"/>
  <c r="J192" i="16"/>
  <c r="K192" i="16" s="1"/>
  <c r="H192" i="16"/>
  <c r="I192" i="16" s="1"/>
  <c r="F192" i="16"/>
  <c r="G192" i="16" s="1"/>
  <c r="E192" i="16"/>
  <c r="L94" i="16"/>
  <c r="M94" i="16" s="1"/>
  <c r="J94" i="16"/>
  <c r="K94" i="16" s="1"/>
  <c r="H94" i="16"/>
  <c r="I94" i="16" s="1"/>
  <c r="F94" i="16"/>
  <c r="E94" i="16"/>
  <c r="L172" i="16"/>
  <c r="M172" i="16" s="1"/>
  <c r="J172" i="16"/>
  <c r="K172" i="16" s="1"/>
  <c r="H172" i="16"/>
  <c r="I172" i="16" s="1"/>
  <c r="F172" i="16"/>
  <c r="E172" i="16"/>
  <c r="L152" i="16"/>
  <c r="M152" i="16" s="1"/>
  <c r="J152" i="16"/>
  <c r="K152" i="16" s="1"/>
  <c r="H152" i="16"/>
  <c r="I152" i="16" s="1"/>
  <c r="F152" i="16"/>
  <c r="E152" i="16"/>
  <c r="L187" i="16"/>
  <c r="M187" i="16" s="1"/>
  <c r="J187" i="16"/>
  <c r="H187" i="16"/>
  <c r="I187" i="16" s="1"/>
  <c r="F187" i="16"/>
  <c r="G187" i="16" s="1"/>
  <c r="E187" i="16"/>
  <c r="L193" i="16"/>
  <c r="M193" i="16" s="1"/>
  <c r="J193" i="16"/>
  <c r="H193" i="16"/>
  <c r="I193" i="16" s="1"/>
  <c r="F193" i="16"/>
  <c r="G193" i="16" s="1"/>
  <c r="E193" i="16"/>
  <c r="L92" i="16"/>
  <c r="M92" i="16" s="1"/>
  <c r="J92" i="16"/>
  <c r="K92" i="16" s="1"/>
  <c r="H92" i="16"/>
  <c r="I92" i="16" s="1"/>
  <c r="F92" i="16"/>
  <c r="E92" i="16"/>
  <c r="L242" i="16"/>
  <c r="M242" i="16" s="1"/>
  <c r="J242" i="16"/>
  <c r="K242" i="16" s="1"/>
  <c r="H242" i="16"/>
  <c r="F242" i="16"/>
  <c r="E242" i="16"/>
  <c r="L204" i="16"/>
  <c r="M204" i="16" s="1"/>
  <c r="J204" i="16"/>
  <c r="H204" i="16"/>
  <c r="I204" i="16" s="1"/>
  <c r="F204" i="16"/>
  <c r="G204" i="16" s="1"/>
  <c r="E204" i="16"/>
  <c r="L136" i="16"/>
  <c r="M136" i="16" s="1"/>
  <c r="J136" i="16"/>
  <c r="K136" i="16" s="1"/>
  <c r="H136" i="16"/>
  <c r="I136" i="16" s="1"/>
  <c r="F136" i="16"/>
  <c r="E136" i="16"/>
  <c r="L201" i="16"/>
  <c r="J201" i="16"/>
  <c r="H201" i="16"/>
  <c r="I201" i="16" s="1"/>
  <c r="F201" i="16"/>
  <c r="G201" i="16" s="1"/>
  <c r="E201" i="16"/>
  <c r="L183" i="16"/>
  <c r="J183" i="16"/>
  <c r="K183" i="16" s="1"/>
  <c r="H183" i="16"/>
  <c r="I183" i="16" s="1"/>
  <c r="F183" i="16"/>
  <c r="G183" i="16" s="1"/>
  <c r="E183" i="16"/>
  <c r="L249" i="16"/>
  <c r="J249" i="16"/>
  <c r="K249" i="16" s="1"/>
  <c r="H249" i="16"/>
  <c r="I249" i="16" s="1"/>
  <c r="F249" i="16"/>
  <c r="G249" i="16" s="1"/>
  <c r="E249" i="16"/>
  <c r="L221" i="16"/>
  <c r="J221" i="16"/>
  <c r="K221" i="16" s="1"/>
  <c r="H221" i="16"/>
  <c r="I221" i="16" s="1"/>
  <c r="F221" i="16"/>
  <c r="G221" i="16" s="1"/>
  <c r="E221" i="16"/>
  <c r="L216" i="16"/>
  <c r="M216" i="16" s="1"/>
  <c r="J216" i="16"/>
  <c r="K216" i="16" s="1"/>
  <c r="H216" i="16"/>
  <c r="F216" i="16"/>
  <c r="G216" i="16" s="1"/>
  <c r="E216" i="16"/>
  <c r="L215" i="16"/>
  <c r="M215" i="16" s="1"/>
  <c r="J215" i="16"/>
  <c r="K215" i="16" s="1"/>
  <c r="H215" i="16"/>
  <c r="F215" i="16"/>
  <c r="G215" i="16" s="1"/>
  <c r="E215" i="16"/>
  <c r="L220" i="16"/>
  <c r="M220" i="16" s="1"/>
  <c r="J220" i="16"/>
  <c r="K220" i="16" s="1"/>
  <c r="H220" i="16"/>
  <c r="F220" i="16"/>
  <c r="G220" i="16" s="1"/>
  <c r="E220" i="16"/>
  <c r="L88" i="16"/>
  <c r="M88" i="16" s="1"/>
  <c r="J88" i="16"/>
  <c r="K88" i="16" s="1"/>
  <c r="H88" i="16"/>
  <c r="I88" i="16" s="1"/>
  <c r="F88" i="16"/>
  <c r="E88" i="16"/>
  <c r="L159" i="16"/>
  <c r="M159" i="16" s="1"/>
  <c r="J159" i="16"/>
  <c r="K159" i="16" s="1"/>
  <c r="H159" i="16"/>
  <c r="I159" i="16" s="1"/>
  <c r="F159" i="16"/>
  <c r="E159" i="16"/>
  <c r="L241" i="16"/>
  <c r="M241" i="16" s="1"/>
  <c r="J241" i="16"/>
  <c r="K241" i="16" s="1"/>
  <c r="H241" i="16"/>
  <c r="I241" i="16" s="1"/>
  <c r="F241" i="16"/>
  <c r="E241" i="16"/>
  <c r="L150" i="16"/>
  <c r="M150" i="16" s="1"/>
  <c r="J150" i="16"/>
  <c r="H150" i="16"/>
  <c r="I150" i="16" s="1"/>
  <c r="F150" i="16"/>
  <c r="G150" i="16" s="1"/>
  <c r="E150" i="16"/>
  <c r="L178" i="16"/>
  <c r="M178" i="16" s="1"/>
  <c r="J178" i="16"/>
  <c r="H178" i="16"/>
  <c r="I178" i="16" s="1"/>
  <c r="F178" i="16"/>
  <c r="G178" i="16" s="1"/>
  <c r="E178" i="16"/>
  <c r="L179" i="16"/>
  <c r="J179" i="16"/>
  <c r="H179" i="16"/>
  <c r="I179" i="16" s="1"/>
  <c r="F179" i="16"/>
  <c r="G179" i="16" s="1"/>
  <c r="E179" i="16"/>
  <c r="L123" i="16"/>
  <c r="M123" i="16" s="1"/>
  <c r="J123" i="16"/>
  <c r="K123" i="16" s="1"/>
  <c r="H123" i="16"/>
  <c r="F123" i="16"/>
  <c r="E123" i="16"/>
  <c r="L209" i="16"/>
  <c r="M209" i="16" s="1"/>
  <c r="J209" i="16"/>
  <c r="K209" i="16" s="1"/>
  <c r="H209" i="16"/>
  <c r="F209" i="16"/>
  <c r="E209" i="16"/>
  <c r="L195" i="16"/>
  <c r="M195" i="16" s="1"/>
  <c r="J195" i="16"/>
  <c r="K195" i="16" s="1"/>
  <c r="H195" i="16"/>
  <c r="I195" i="16" s="1"/>
  <c r="F195" i="16"/>
  <c r="E195" i="16"/>
  <c r="L206" i="16"/>
  <c r="M206" i="16" s="1"/>
  <c r="J206" i="16"/>
  <c r="H206" i="16"/>
  <c r="I206" i="16" s="1"/>
  <c r="F206" i="16"/>
  <c r="G206" i="16" s="1"/>
  <c r="E206" i="16"/>
  <c r="L189" i="16"/>
  <c r="M189" i="16" s="1"/>
  <c r="J189" i="16"/>
  <c r="H189" i="16"/>
  <c r="I189" i="16" s="1"/>
  <c r="F189" i="16"/>
  <c r="G189" i="16" s="1"/>
  <c r="E189" i="16"/>
  <c r="L142" i="16"/>
  <c r="M142" i="16" s="1"/>
  <c r="J142" i="16"/>
  <c r="K142" i="16" s="1"/>
  <c r="H142" i="16"/>
  <c r="I142" i="16" s="1"/>
  <c r="F142" i="16"/>
  <c r="E142" i="16"/>
  <c r="L211" i="16"/>
  <c r="J211" i="16"/>
  <c r="H211" i="16"/>
  <c r="I211" i="16" s="1"/>
  <c r="F211" i="16"/>
  <c r="G211" i="16" s="1"/>
  <c r="E211" i="16"/>
  <c r="L103" i="16"/>
  <c r="M103" i="16" s="1"/>
  <c r="J103" i="16"/>
  <c r="K103" i="16" s="1"/>
  <c r="H103" i="16"/>
  <c r="I103" i="16" s="1"/>
  <c r="F103" i="16"/>
  <c r="E103" i="16"/>
  <c r="L199" i="16"/>
  <c r="J199" i="16"/>
  <c r="K199" i="16" s="1"/>
  <c r="H199" i="16"/>
  <c r="I199" i="16" s="1"/>
  <c r="F199" i="16"/>
  <c r="G199" i="16" s="1"/>
  <c r="E199" i="16"/>
  <c r="L202" i="16"/>
  <c r="J202" i="16"/>
  <c r="K202" i="16" s="1"/>
  <c r="H202" i="16"/>
  <c r="I202" i="16" s="1"/>
  <c r="F202" i="16"/>
  <c r="G202" i="16" s="1"/>
  <c r="E202" i="16"/>
  <c r="L181" i="16"/>
  <c r="M181" i="16" s="1"/>
  <c r="J181" i="16"/>
  <c r="K181" i="16" s="1"/>
  <c r="H181" i="16"/>
  <c r="F181" i="16"/>
  <c r="G181" i="16" s="1"/>
  <c r="E181" i="16"/>
  <c r="L200" i="16"/>
  <c r="M200" i="16" s="1"/>
  <c r="J200" i="16"/>
  <c r="K200" i="16" s="1"/>
  <c r="H200" i="16"/>
  <c r="F200" i="16"/>
  <c r="G200" i="16" s="1"/>
  <c r="E200" i="16"/>
  <c r="L203" i="16"/>
  <c r="M203" i="16" s="1"/>
  <c r="J203" i="16"/>
  <c r="K203" i="16" s="1"/>
  <c r="H203" i="16"/>
  <c r="F203" i="16"/>
  <c r="G203" i="16" s="1"/>
  <c r="E203" i="16"/>
  <c r="L155" i="16"/>
  <c r="M155" i="16" s="1"/>
  <c r="J155" i="16"/>
  <c r="H155" i="16"/>
  <c r="I155" i="16" s="1"/>
  <c r="F155" i="16"/>
  <c r="G155" i="16" s="1"/>
  <c r="E155" i="16"/>
  <c r="L167" i="16"/>
  <c r="J167" i="16"/>
  <c r="K167" i="16" s="1"/>
  <c r="H167" i="16"/>
  <c r="I167" i="16" s="1"/>
  <c r="F167" i="16"/>
  <c r="G167" i="16" s="1"/>
  <c r="E167" i="16"/>
  <c r="L174" i="16"/>
  <c r="J174" i="16"/>
  <c r="H174" i="16"/>
  <c r="I174" i="16" s="1"/>
  <c r="F174" i="16"/>
  <c r="G174" i="16" s="1"/>
  <c r="E174" i="16"/>
  <c r="L191" i="16"/>
  <c r="M191" i="16" s="1"/>
  <c r="J191" i="16"/>
  <c r="K191" i="16" s="1"/>
  <c r="H191" i="16"/>
  <c r="F191" i="16"/>
  <c r="E191" i="16"/>
  <c r="L207" i="16"/>
  <c r="M207" i="16" s="1"/>
  <c r="J207" i="16"/>
  <c r="K207" i="16" s="1"/>
  <c r="H207" i="16"/>
  <c r="F207" i="16"/>
  <c r="E207" i="16"/>
  <c r="L176" i="16"/>
  <c r="M176" i="16" s="1"/>
  <c r="J176" i="16"/>
  <c r="K176" i="16" s="1"/>
  <c r="H176" i="16"/>
  <c r="F176" i="16"/>
  <c r="E176" i="16"/>
  <c r="L137" i="16"/>
  <c r="M137" i="16" s="1"/>
  <c r="J137" i="16"/>
  <c r="K137" i="16" s="1"/>
  <c r="H137" i="16"/>
  <c r="I137" i="16" s="1"/>
  <c r="F137" i="16"/>
  <c r="E137" i="16"/>
  <c r="L170" i="16"/>
  <c r="J170" i="16"/>
  <c r="K170" i="16" s="1"/>
  <c r="H170" i="16"/>
  <c r="I170" i="16" s="1"/>
  <c r="F170" i="16"/>
  <c r="G170" i="16" s="1"/>
  <c r="E170" i="16"/>
  <c r="L197" i="16"/>
  <c r="J197" i="16"/>
  <c r="K197" i="16" s="1"/>
  <c r="H197" i="16"/>
  <c r="I197" i="16" s="1"/>
  <c r="F197" i="16"/>
  <c r="G197" i="16" s="1"/>
  <c r="E197" i="16"/>
  <c r="L182" i="16"/>
  <c r="J182" i="16"/>
  <c r="K182" i="16" s="1"/>
  <c r="H182" i="16"/>
  <c r="I182" i="16" s="1"/>
  <c r="F182" i="16"/>
  <c r="G182" i="16" s="1"/>
  <c r="E182" i="16"/>
  <c r="L161" i="16"/>
  <c r="M161" i="16" s="1"/>
  <c r="J161" i="16"/>
  <c r="K161" i="16" s="1"/>
  <c r="H161" i="16"/>
  <c r="F161" i="16"/>
  <c r="G161" i="16" s="1"/>
  <c r="E161" i="16"/>
  <c r="L140" i="16"/>
  <c r="M140" i="16" s="1"/>
  <c r="J140" i="16"/>
  <c r="K140" i="16" s="1"/>
  <c r="H140" i="16"/>
  <c r="F140" i="16"/>
  <c r="G140" i="16" s="1"/>
  <c r="E140" i="16"/>
  <c r="L101" i="16"/>
  <c r="M101" i="16" s="1"/>
  <c r="J101" i="16"/>
  <c r="K101" i="16" s="1"/>
  <c r="H101" i="16"/>
  <c r="I101" i="16" s="1"/>
  <c r="F101" i="16"/>
  <c r="E101" i="16"/>
  <c r="L190" i="16"/>
  <c r="M190" i="16" s="1"/>
  <c r="J190" i="16"/>
  <c r="H190" i="16"/>
  <c r="I190" i="16" s="1"/>
  <c r="F190" i="16"/>
  <c r="G190" i="16" s="1"/>
  <c r="E190" i="16"/>
  <c r="L158" i="16"/>
  <c r="J158" i="16"/>
  <c r="H158" i="16"/>
  <c r="I158" i="16" s="1"/>
  <c r="F158" i="16"/>
  <c r="G158" i="16" s="1"/>
  <c r="E158" i="16"/>
  <c r="L124" i="16"/>
  <c r="J124" i="16"/>
  <c r="H124" i="16"/>
  <c r="I124" i="16" s="1"/>
  <c r="F124" i="16"/>
  <c r="G124" i="16" s="1"/>
  <c r="E124" i="16"/>
  <c r="L173" i="16"/>
  <c r="M173" i="16" s="1"/>
  <c r="J173" i="16"/>
  <c r="H173" i="16"/>
  <c r="I173" i="16" s="1"/>
  <c r="F173" i="16"/>
  <c r="E173" i="16"/>
  <c r="L126" i="16"/>
  <c r="J126" i="16"/>
  <c r="K126" i="16" s="1"/>
  <c r="H126" i="16"/>
  <c r="I126" i="16" s="1"/>
  <c r="F126" i="16"/>
  <c r="G126" i="16" s="1"/>
  <c r="E126" i="16"/>
  <c r="L112" i="16"/>
  <c r="J112" i="16"/>
  <c r="K112" i="16" s="1"/>
  <c r="H112" i="16"/>
  <c r="I112" i="16" s="1"/>
  <c r="F112" i="16"/>
  <c r="G112" i="16" s="1"/>
  <c r="E112" i="16"/>
  <c r="L184" i="16"/>
  <c r="M184" i="16" s="1"/>
  <c r="J184" i="16"/>
  <c r="K184" i="16" s="1"/>
  <c r="H184" i="16"/>
  <c r="F184" i="16"/>
  <c r="G184" i="16" s="1"/>
  <c r="E184" i="16"/>
  <c r="L86" i="16"/>
  <c r="M86" i="16" s="1"/>
  <c r="J86" i="16"/>
  <c r="K86" i="16" s="1"/>
  <c r="H86" i="16"/>
  <c r="I86" i="16" s="1"/>
  <c r="F86" i="16"/>
  <c r="E86" i="16"/>
  <c r="L163" i="16"/>
  <c r="M163" i="16" s="1"/>
  <c r="J163" i="16"/>
  <c r="H163" i="16"/>
  <c r="I163" i="16" s="1"/>
  <c r="F163" i="16"/>
  <c r="G163" i="16" s="1"/>
  <c r="E163" i="16"/>
  <c r="L160" i="16"/>
  <c r="M160" i="16" s="1"/>
  <c r="J160" i="16"/>
  <c r="H160" i="16"/>
  <c r="I160" i="16" s="1"/>
  <c r="F160" i="16"/>
  <c r="G160" i="16" s="1"/>
  <c r="E160" i="16"/>
  <c r="L165" i="16"/>
  <c r="J165" i="16"/>
  <c r="H165" i="16"/>
  <c r="I165" i="16" s="1"/>
  <c r="F165" i="16"/>
  <c r="G165" i="16" s="1"/>
  <c r="E165" i="16"/>
  <c r="L149" i="16"/>
  <c r="J149" i="16"/>
  <c r="H149" i="16"/>
  <c r="I149" i="16" s="1"/>
  <c r="F149" i="16"/>
  <c r="G149" i="16" s="1"/>
  <c r="E149" i="16"/>
  <c r="L154" i="16"/>
  <c r="J154" i="16"/>
  <c r="H154" i="16"/>
  <c r="I154" i="16" s="1"/>
  <c r="F154" i="16"/>
  <c r="G154" i="16" s="1"/>
  <c r="E154" i="16"/>
  <c r="L153" i="16"/>
  <c r="M153" i="16" s="1"/>
  <c r="J153" i="16"/>
  <c r="K153" i="16" s="1"/>
  <c r="H153" i="16"/>
  <c r="F153" i="16"/>
  <c r="E153" i="16"/>
  <c r="L151" i="16"/>
  <c r="M151" i="16" s="1"/>
  <c r="J151" i="16"/>
  <c r="H151" i="16"/>
  <c r="I151" i="16" s="1"/>
  <c r="F151" i="16"/>
  <c r="E151" i="16"/>
  <c r="L169" i="16"/>
  <c r="M169" i="16" s="1"/>
  <c r="J169" i="16"/>
  <c r="K169" i="16" s="1"/>
  <c r="H169" i="16"/>
  <c r="F169" i="16"/>
  <c r="G169" i="16" s="1"/>
  <c r="E169" i="16"/>
  <c r="L188" i="16"/>
  <c r="M188" i="16" s="1"/>
  <c r="J188" i="16"/>
  <c r="K188" i="16" s="1"/>
  <c r="H188" i="16"/>
  <c r="F188" i="16"/>
  <c r="G188" i="16" s="1"/>
  <c r="E188" i="16"/>
  <c r="L96" i="16"/>
  <c r="M96" i="16" s="1"/>
  <c r="J96" i="16"/>
  <c r="K96" i="16" s="1"/>
  <c r="H96" i="16"/>
  <c r="I96" i="16" s="1"/>
  <c r="F96" i="16"/>
  <c r="E96" i="16"/>
  <c r="L118" i="16"/>
  <c r="J118" i="16"/>
  <c r="K118" i="16" s="1"/>
  <c r="H118" i="16"/>
  <c r="I118" i="16" s="1"/>
  <c r="F118" i="16"/>
  <c r="G118" i="16" s="1"/>
  <c r="E118" i="16"/>
  <c r="L128" i="16"/>
  <c r="J128" i="16"/>
  <c r="K128" i="16" s="1"/>
  <c r="H128" i="16"/>
  <c r="I128" i="16" s="1"/>
  <c r="F128" i="16"/>
  <c r="G128" i="16" s="1"/>
  <c r="E128" i="16"/>
  <c r="L141" i="16"/>
  <c r="J141" i="16"/>
  <c r="K141" i="16" s="1"/>
  <c r="H141" i="16"/>
  <c r="I141" i="16" s="1"/>
  <c r="F141" i="16"/>
  <c r="G141" i="16" s="1"/>
  <c r="E141" i="16"/>
  <c r="L171" i="16"/>
  <c r="J171" i="16"/>
  <c r="H171" i="16"/>
  <c r="I171" i="16" s="1"/>
  <c r="F171" i="16"/>
  <c r="G171" i="16" s="1"/>
  <c r="E171" i="16"/>
  <c r="L143" i="16"/>
  <c r="J143" i="16"/>
  <c r="H143" i="16"/>
  <c r="I143" i="16" s="1"/>
  <c r="F143" i="16"/>
  <c r="G143" i="16" s="1"/>
  <c r="E143" i="16"/>
  <c r="L87" i="16"/>
  <c r="M87" i="16" s="1"/>
  <c r="J87" i="16"/>
  <c r="K87" i="16" s="1"/>
  <c r="H87" i="16"/>
  <c r="I87" i="16" s="1"/>
  <c r="F87" i="16"/>
  <c r="E87" i="16"/>
  <c r="L132" i="16"/>
  <c r="J132" i="16"/>
  <c r="K132" i="16" s="1"/>
  <c r="H132" i="16"/>
  <c r="I132" i="16" s="1"/>
  <c r="F132" i="16"/>
  <c r="G132" i="16" s="1"/>
  <c r="E132" i="16"/>
  <c r="L133" i="16"/>
  <c r="J133" i="16"/>
  <c r="K133" i="16" s="1"/>
  <c r="H133" i="16"/>
  <c r="F133" i="16"/>
  <c r="E133" i="16"/>
  <c r="L81" i="16"/>
  <c r="M81" i="16" s="1"/>
  <c r="J81" i="16"/>
  <c r="K81" i="16" s="1"/>
  <c r="H81" i="16"/>
  <c r="I81" i="16" s="1"/>
  <c r="F81" i="16"/>
  <c r="E81" i="16"/>
  <c r="L74" i="16"/>
  <c r="M74" i="16" s="1"/>
  <c r="J74" i="16"/>
  <c r="K74" i="16" s="1"/>
  <c r="H74" i="16"/>
  <c r="I74" i="16" s="1"/>
  <c r="F74" i="16"/>
  <c r="E74" i="16"/>
  <c r="L119" i="16"/>
  <c r="M119" i="16" s="1"/>
  <c r="J119" i="16"/>
  <c r="H119" i="16"/>
  <c r="I119" i="16" s="1"/>
  <c r="F119" i="16"/>
  <c r="G119" i="16" s="1"/>
  <c r="E119" i="16"/>
  <c r="L139" i="16"/>
  <c r="M139" i="16" s="1"/>
  <c r="J139" i="16"/>
  <c r="K139" i="16" s="1"/>
  <c r="H139" i="16"/>
  <c r="I139" i="16" s="1"/>
  <c r="F139" i="16"/>
  <c r="E139" i="16"/>
  <c r="L180" i="16"/>
  <c r="M180" i="16" s="1"/>
  <c r="J180" i="16"/>
  <c r="K180" i="16" s="1"/>
  <c r="H180" i="16"/>
  <c r="F180" i="16"/>
  <c r="E180" i="16"/>
  <c r="L146" i="16"/>
  <c r="J146" i="16"/>
  <c r="H146" i="16"/>
  <c r="I146" i="16" s="1"/>
  <c r="F146" i="16"/>
  <c r="G146" i="16" s="1"/>
  <c r="E146" i="16"/>
  <c r="L127" i="16"/>
  <c r="J127" i="16"/>
  <c r="H127" i="16"/>
  <c r="I127" i="16" s="1"/>
  <c r="F127" i="16"/>
  <c r="E127" i="16"/>
  <c r="L157" i="16"/>
  <c r="M157" i="16" s="1"/>
  <c r="J157" i="16"/>
  <c r="K157" i="16" s="1"/>
  <c r="H157" i="16"/>
  <c r="I157" i="16" s="1"/>
  <c r="F157" i="16"/>
  <c r="E157" i="16"/>
  <c r="L116" i="16"/>
  <c r="J116" i="16"/>
  <c r="K116" i="16" s="1"/>
  <c r="H116" i="16"/>
  <c r="I116" i="16" s="1"/>
  <c r="F116" i="16"/>
  <c r="G116" i="16" s="1"/>
  <c r="E116" i="16"/>
  <c r="L156" i="16"/>
  <c r="M156" i="16" s="1"/>
  <c r="J156" i="16"/>
  <c r="K156" i="16" s="1"/>
  <c r="H156" i="16"/>
  <c r="F156" i="16"/>
  <c r="G156" i="16" s="1"/>
  <c r="E156" i="16"/>
  <c r="L115" i="16"/>
  <c r="M115" i="16" s="1"/>
  <c r="J115" i="16"/>
  <c r="H115" i="16"/>
  <c r="I115" i="16" s="1"/>
  <c r="F115" i="16"/>
  <c r="G115" i="16" s="1"/>
  <c r="E115" i="16"/>
  <c r="L134" i="16"/>
  <c r="J134" i="16"/>
  <c r="H134" i="16"/>
  <c r="I134" i="16" s="1"/>
  <c r="F134" i="16"/>
  <c r="G134" i="16" s="1"/>
  <c r="E134" i="16"/>
  <c r="L108" i="16"/>
  <c r="M108" i="16" s="1"/>
  <c r="J108" i="16"/>
  <c r="K108" i="16" s="1"/>
  <c r="H108" i="16"/>
  <c r="I108" i="16" s="1"/>
  <c r="F108" i="16"/>
  <c r="E108" i="16"/>
  <c r="L121" i="16"/>
  <c r="M121" i="16" s="1"/>
  <c r="J121" i="16"/>
  <c r="H121" i="16"/>
  <c r="I121" i="16" s="1"/>
  <c r="F121" i="16"/>
  <c r="G121" i="16" s="1"/>
  <c r="E121" i="16"/>
  <c r="L113" i="16"/>
  <c r="J113" i="16"/>
  <c r="K113" i="16" s="1"/>
  <c r="H113" i="16"/>
  <c r="I113" i="16" s="1"/>
  <c r="F113" i="16"/>
  <c r="G113" i="16" s="1"/>
  <c r="E113" i="16"/>
  <c r="L129" i="16"/>
  <c r="M129" i="16" s="1"/>
  <c r="J129" i="16"/>
  <c r="K129" i="16" s="1"/>
  <c r="H129" i="16"/>
  <c r="F129" i="16"/>
  <c r="G129" i="16" s="1"/>
  <c r="E129" i="16"/>
  <c r="L122" i="16"/>
  <c r="M122" i="16" s="1"/>
  <c r="J122" i="16"/>
  <c r="H122" i="16"/>
  <c r="I122" i="16" s="1"/>
  <c r="F122" i="16"/>
  <c r="G122" i="16" s="1"/>
  <c r="E122" i="16"/>
  <c r="L106" i="16"/>
  <c r="J106" i="16"/>
  <c r="K106" i="16" s="1"/>
  <c r="H106" i="16"/>
  <c r="I106" i="16" s="1"/>
  <c r="F106" i="16"/>
  <c r="G106" i="16" s="1"/>
  <c r="E106" i="16"/>
  <c r="L95" i="16"/>
  <c r="J95" i="16"/>
  <c r="K95" i="16" s="1"/>
  <c r="H95" i="16"/>
  <c r="I95" i="16" s="1"/>
  <c r="F95" i="16"/>
  <c r="G95" i="16" s="1"/>
  <c r="E95" i="16"/>
  <c r="L177" i="16"/>
  <c r="J177" i="16"/>
  <c r="K177" i="16" s="1"/>
  <c r="H177" i="16"/>
  <c r="I177" i="16" s="1"/>
  <c r="F177" i="16"/>
  <c r="G177" i="16" s="1"/>
  <c r="E177" i="16"/>
  <c r="L55" i="16"/>
  <c r="M55" i="16" s="1"/>
  <c r="J55" i="16"/>
  <c r="K55" i="16" s="1"/>
  <c r="H55" i="16"/>
  <c r="I55" i="16" s="1"/>
  <c r="F55" i="16"/>
  <c r="E55" i="16"/>
  <c r="L72" i="16"/>
  <c r="M72" i="16" s="1"/>
  <c r="J72" i="16"/>
  <c r="K72" i="16" s="1"/>
  <c r="H72" i="16"/>
  <c r="I72" i="16" s="1"/>
  <c r="F72" i="16"/>
  <c r="E72" i="16"/>
  <c r="L67" i="16"/>
  <c r="M67" i="16" s="1"/>
  <c r="J67" i="16"/>
  <c r="K67" i="16" s="1"/>
  <c r="H67" i="16"/>
  <c r="I67" i="16" s="1"/>
  <c r="F67" i="16"/>
  <c r="E67" i="16"/>
  <c r="L102" i="16"/>
  <c r="M102" i="16" s="1"/>
  <c r="J102" i="16"/>
  <c r="H102" i="16"/>
  <c r="I102" i="16" s="1"/>
  <c r="F102" i="16"/>
  <c r="G102" i="16" s="1"/>
  <c r="E102" i="16"/>
  <c r="L90" i="16"/>
  <c r="J90" i="16"/>
  <c r="K90" i="16" s="1"/>
  <c r="H90" i="16"/>
  <c r="I90" i="16" s="1"/>
  <c r="F90" i="16"/>
  <c r="G90" i="16" s="1"/>
  <c r="E90" i="16"/>
  <c r="L125" i="16"/>
  <c r="J125" i="16"/>
  <c r="K125" i="16" s="1"/>
  <c r="H125" i="16"/>
  <c r="I125" i="16" s="1"/>
  <c r="F125" i="16"/>
  <c r="G125" i="16" s="1"/>
  <c r="E125" i="16"/>
  <c r="L105" i="16"/>
  <c r="J105" i="16"/>
  <c r="H105" i="16"/>
  <c r="I105" i="16" s="1"/>
  <c r="F105" i="16"/>
  <c r="G105" i="16" s="1"/>
  <c r="E105" i="16"/>
  <c r="L64" i="16"/>
  <c r="M64" i="16" s="1"/>
  <c r="J64" i="16"/>
  <c r="K64" i="16" s="1"/>
  <c r="H64" i="16"/>
  <c r="I64" i="16" s="1"/>
  <c r="F64" i="16"/>
  <c r="E64" i="16"/>
  <c r="L117" i="16"/>
  <c r="J117" i="16"/>
  <c r="K117" i="16" s="1"/>
  <c r="H117" i="16"/>
  <c r="I117" i="16" s="1"/>
  <c r="F117" i="16"/>
  <c r="G117" i="16" s="1"/>
  <c r="E117" i="16"/>
  <c r="L111" i="16"/>
  <c r="M111" i="16" s="1"/>
  <c r="J111" i="16"/>
  <c r="K111" i="16" s="1"/>
  <c r="H111" i="16"/>
  <c r="F111" i="16"/>
  <c r="G111" i="16" s="1"/>
  <c r="E111" i="16"/>
  <c r="L54" i="16"/>
  <c r="M54" i="16" s="1"/>
  <c r="J54" i="16"/>
  <c r="K54" i="16" s="1"/>
  <c r="H54" i="16"/>
  <c r="I54" i="16" s="1"/>
  <c r="F54" i="16"/>
  <c r="E54" i="16"/>
  <c r="L76" i="16"/>
  <c r="M76" i="16" s="1"/>
  <c r="J76" i="16"/>
  <c r="K76" i="16" s="1"/>
  <c r="H76" i="16"/>
  <c r="I76" i="16" s="1"/>
  <c r="F76" i="16"/>
  <c r="E76" i="16"/>
  <c r="L98" i="16"/>
  <c r="M98" i="16" s="1"/>
  <c r="J98" i="16"/>
  <c r="H98" i="16"/>
  <c r="I98" i="16" s="1"/>
  <c r="F98" i="16"/>
  <c r="G98" i="16" s="1"/>
  <c r="E98" i="16"/>
  <c r="L109" i="16"/>
  <c r="M109" i="16" s="1"/>
  <c r="J109" i="16"/>
  <c r="H109" i="16"/>
  <c r="I109" i="16" s="1"/>
  <c r="F109" i="16"/>
  <c r="G109" i="16" s="1"/>
  <c r="E109" i="16"/>
  <c r="L93" i="16"/>
  <c r="J93" i="16"/>
  <c r="K93" i="16" s="1"/>
  <c r="H93" i="16"/>
  <c r="I93" i="16" s="1"/>
  <c r="F93" i="16"/>
  <c r="G93" i="16" s="1"/>
  <c r="E93" i="16"/>
  <c r="L104" i="16"/>
  <c r="J104" i="16"/>
  <c r="H104" i="16"/>
  <c r="I104" i="16" s="1"/>
  <c r="F104" i="16"/>
  <c r="G104" i="16" s="1"/>
  <c r="E104" i="16"/>
  <c r="L120" i="16"/>
  <c r="M120" i="16" s="1"/>
  <c r="J120" i="16"/>
  <c r="H120" i="16"/>
  <c r="I120" i="16" s="1"/>
  <c r="F120" i="16"/>
  <c r="G120" i="16" s="1"/>
  <c r="E120" i="16"/>
  <c r="L89" i="16"/>
  <c r="M89" i="16" s="1"/>
  <c r="J89" i="16"/>
  <c r="H89" i="16"/>
  <c r="I89" i="16" s="1"/>
  <c r="F89" i="16"/>
  <c r="G89" i="16" s="1"/>
  <c r="E89" i="16"/>
  <c r="L107" i="16"/>
  <c r="J107" i="16"/>
  <c r="H107" i="16"/>
  <c r="F107" i="16"/>
  <c r="G107" i="16" s="1"/>
  <c r="E107" i="16"/>
  <c r="L84" i="16"/>
  <c r="J84" i="16"/>
  <c r="K84" i="16" s="1"/>
  <c r="H84" i="16"/>
  <c r="I84" i="16" s="1"/>
  <c r="F84" i="16"/>
  <c r="G84" i="16" s="1"/>
  <c r="E84" i="16"/>
  <c r="L100" i="16"/>
  <c r="M100" i="16" s="1"/>
  <c r="J100" i="16"/>
  <c r="K100" i="16" s="1"/>
  <c r="H100" i="16"/>
  <c r="F100" i="16"/>
  <c r="G100" i="16" s="1"/>
  <c r="E100" i="16"/>
  <c r="L78" i="16"/>
  <c r="M78" i="16" s="1"/>
  <c r="J78" i="16"/>
  <c r="K78" i="16" s="1"/>
  <c r="H78" i="16"/>
  <c r="I78" i="16" s="1"/>
  <c r="F78" i="16"/>
  <c r="E78" i="16"/>
  <c r="L99" i="16"/>
  <c r="M99" i="16" s="1"/>
  <c r="J99" i="16"/>
  <c r="H99" i="16"/>
  <c r="I99" i="16" s="1"/>
  <c r="F99" i="16"/>
  <c r="G99" i="16" s="1"/>
  <c r="E99" i="16"/>
  <c r="L114" i="16"/>
  <c r="J114" i="16"/>
  <c r="K114" i="16" s="1"/>
  <c r="H114" i="16"/>
  <c r="I114" i="16" s="1"/>
  <c r="F114" i="16"/>
  <c r="G114" i="16" s="1"/>
  <c r="E114" i="16"/>
  <c r="L97" i="16"/>
  <c r="M97" i="16" s="1"/>
  <c r="J97" i="16"/>
  <c r="K97" i="16" s="1"/>
  <c r="H97" i="16"/>
  <c r="F97" i="16"/>
  <c r="G97" i="16" s="1"/>
  <c r="E97" i="16"/>
  <c r="L80" i="16"/>
  <c r="M80" i="16" s="1"/>
  <c r="J80" i="16"/>
  <c r="H80" i="16"/>
  <c r="I80" i="16" s="1"/>
  <c r="F80" i="16"/>
  <c r="G80" i="16" s="1"/>
  <c r="E80" i="16"/>
  <c r="L144" i="16"/>
  <c r="J144" i="16"/>
  <c r="K144" i="16" s="1"/>
  <c r="H144" i="16"/>
  <c r="F144" i="16"/>
  <c r="G144" i="16" s="1"/>
  <c r="E144" i="16"/>
  <c r="L66" i="16"/>
  <c r="M66" i="16" s="1"/>
  <c r="J66" i="16"/>
  <c r="K66" i="16" s="1"/>
  <c r="H66" i="16"/>
  <c r="F66" i="16"/>
  <c r="G66" i="16" s="1"/>
  <c r="E66" i="16"/>
  <c r="L85" i="16"/>
  <c r="J85" i="16"/>
  <c r="H85" i="16"/>
  <c r="I85" i="16" s="1"/>
  <c r="F85" i="16"/>
  <c r="G85" i="16" s="1"/>
  <c r="E85" i="16"/>
  <c r="L44" i="16"/>
  <c r="M44" i="16" s="1"/>
  <c r="J44" i="16"/>
  <c r="K44" i="16" s="1"/>
  <c r="H44" i="16"/>
  <c r="F44" i="16"/>
  <c r="E44" i="16"/>
  <c r="L75" i="16"/>
  <c r="M75" i="16" s="1"/>
  <c r="J75" i="16"/>
  <c r="K75" i="16" s="1"/>
  <c r="H75" i="16"/>
  <c r="F75" i="16"/>
  <c r="E75" i="16"/>
  <c r="L52" i="16"/>
  <c r="M52" i="16" s="1"/>
  <c r="J52" i="16"/>
  <c r="K52" i="16" s="1"/>
  <c r="H52" i="16"/>
  <c r="F52" i="16"/>
  <c r="E52" i="16"/>
  <c r="L91" i="16"/>
  <c r="J91" i="16"/>
  <c r="K91" i="16" s="1"/>
  <c r="H91" i="16"/>
  <c r="I91" i="16" s="1"/>
  <c r="F91" i="16"/>
  <c r="G91" i="16" s="1"/>
  <c r="E91" i="16"/>
  <c r="L41" i="16"/>
  <c r="M41" i="16" s="1"/>
  <c r="J41" i="16"/>
  <c r="K41" i="16" s="1"/>
  <c r="H41" i="16"/>
  <c r="I41" i="16" s="1"/>
  <c r="F41" i="16"/>
  <c r="E41" i="16"/>
  <c r="L82" i="16"/>
  <c r="M82" i="16" s="1"/>
  <c r="J82" i="16"/>
  <c r="H82" i="16"/>
  <c r="I82" i="16" s="1"/>
  <c r="F82" i="16"/>
  <c r="G82" i="16" s="1"/>
  <c r="E82" i="16"/>
  <c r="L71" i="16"/>
  <c r="J71" i="16"/>
  <c r="K71" i="16" s="1"/>
  <c r="H71" i="16"/>
  <c r="I71" i="16" s="1"/>
  <c r="F71" i="16"/>
  <c r="G71" i="16" s="1"/>
  <c r="E71" i="16"/>
  <c r="L60" i="16"/>
  <c r="J60" i="16"/>
  <c r="H60" i="16"/>
  <c r="I60" i="16" s="1"/>
  <c r="F60" i="16"/>
  <c r="G60" i="16" s="1"/>
  <c r="E60" i="16"/>
  <c r="L79" i="16"/>
  <c r="M79" i="16" s="1"/>
  <c r="J79" i="16"/>
  <c r="H79" i="16"/>
  <c r="I79" i="16" s="1"/>
  <c r="F79" i="16"/>
  <c r="G79" i="16" s="1"/>
  <c r="E79" i="16"/>
  <c r="L83" i="16"/>
  <c r="J83" i="16"/>
  <c r="K83" i="16" s="1"/>
  <c r="H83" i="16"/>
  <c r="I83" i="16" s="1"/>
  <c r="F83" i="16"/>
  <c r="G83" i="16" s="1"/>
  <c r="E83" i="16"/>
  <c r="L59" i="16"/>
  <c r="M59" i="16" s="1"/>
  <c r="J59" i="16"/>
  <c r="H59" i="16"/>
  <c r="I59" i="16" s="1"/>
  <c r="F59" i="16"/>
  <c r="G59" i="16" s="1"/>
  <c r="E59" i="16"/>
  <c r="L73" i="16"/>
  <c r="M73" i="16" s="1"/>
  <c r="J73" i="16"/>
  <c r="H73" i="16"/>
  <c r="I73" i="16" s="1"/>
  <c r="F73" i="16"/>
  <c r="G73" i="16" s="1"/>
  <c r="E73" i="16"/>
  <c r="L53" i="16"/>
  <c r="J53" i="16"/>
  <c r="K53" i="16" s="1"/>
  <c r="H53" i="16"/>
  <c r="I53" i="16" s="1"/>
  <c r="F53" i="16"/>
  <c r="G53" i="16" s="1"/>
  <c r="E53" i="16"/>
  <c r="L33" i="16"/>
  <c r="M33" i="16" s="1"/>
  <c r="J33" i="16"/>
  <c r="K33" i="16" s="1"/>
  <c r="H33" i="16"/>
  <c r="I33" i="16" s="1"/>
  <c r="F33" i="16"/>
  <c r="E33" i="16"/>
  <c r="L65" i="16"/>
  <c r="J65" i="16"/>
  <c r="I65" i="16"/>
  <c r="H65" i="16"/>
  <c r="F65" i="16"/>
  <c r="G65" i="16" s="1"/>
  <c r="E65" i="16"/>
  <c r="L68" i="16"/>
  <c r="M68" i="16" s="1"/>
  <c r="J68" i="16"/>
  <c r="H68" i="16"/>
  <c r="I68" i="16" s="1"/>
  <c r="F68" i="16"/>
  <c r="G68" i="16" s="1"/>
  <c r="E68" i="16"/>
  <c r="L70" i="16"/>
  <c r="M70" i="16" s="1"/>
  <c r="J70" i="16"/>
  <c r="H70" i="16"/>
  <c r="I70" i="16" s="1"/>
  <c r="F70" i="16"/>
  <c r="G70" i="16" s="1"/>
  <c r="E70" i="16"/>
  <c r="L69" i="16"/>
  <c r="M69" i="16" s="1"/>
  <c r="J69" i="16"/>
  <c r="K69" i="16" s="1"/>
  <c r="H69" i="16"/>
  <c r="I69" i="16" s="1"/>
  <c r="F69" i="16"/>
  <c r="G69" i="16" s="1"/>
  <c r="E69" i="16"/>
  <c r="L46" i="16"/>
  <c r="J46" i="16"/>
  <c r="K46" i="16" s="1"/>
  <c r="H46" i="16"/>
  <c r="I46" i="16" s="1"/>
  <c r="F46" i="16"/>
  <c r="G46" i="16" s="1"/>
  <c r="E46" i="16"/>
  <c r="L42" i="16"/>
  <c r="M42" i="16" s="1"/>
  <c r="J42" i="16"/>
  <c r="K42" i="16" s="1"/>
  <c r="H42" i="16"/>
  <c r="I42" i="16" s="1"/>
  <c r="F42" i="16"/>
  <c r="E42" i="16"/>
  <c r="L57" i="16"/>
  <c r="M57" i="16" s="1"/>
  <c r="J57" i="16"/>
  <c r="H57" i="16"/>
  <c r="I57" i="16" s="1"/>
  <c r="F57" i="16"/>
  <c r="G57" i="16" s="1"/>
  <c r="E57" i="16"/>
  <c r="L34" i="16"/>
  <c r="M34" i="16" s="1"/>
  <c r="J34" i="16"/>
  <c r="K34" i="16" s="1"/>
  <c r="H34" i="16"/>
  <c r="I34" i="16" s="1"/>
  <c r="F34" i="16"/>
  <c r="E34" i="16"/>
  <c r="L47" i="16"/>
  <c r="M47" i="16" s="1"/>
  <c r="J47" i="16"/>
  <c r="K47" i="16" s="1"/>
  <c r="H47" i="16"/>
  <c r="F47" i="16"/>
  <c r="G47" i="16" s="1"/>
  <c r="E47" i="16"/>
  <c r="L56" i="16"/>
  <c r="M56" i="16" s="1"/>
  <c r="J56" i="16"/>
  <c r="H56" i="16"/>
  <c r="I56" i="16" s="1"/>
  <c r="F56" i="16"/>
  <c r="G56" i="16" s="1"/>
  <c r="E56" i="16"/>
  <c r="L51" i="16"/>
  <c r="J51" i="16"/>
  <c r="H51" i="16"/>
  <c r="I51" i="16" s="1"/>
  <c r="F51" i="16"/>
  <c r="G51" i="16" s="1"/>
  <c r="E51" i="16"/>
  <c r="L62" i="16"/>
  <c r="J62" i="16"/>
  <c r="H62" i="16"/>
  <c r="I62" i="16" s="1"/>
  <c r="F62" i="16"/>
  <c r="G62" i="16" s="1"/>
  <c r="E62" i="16"/>
  <c r="L77" i="16"/>
  <c r="J77" i="16"/>
  <c r="K77" i="16" s="1"/>
  <c r="H77" i="16"/>
  <c r="I77" i="16" s="1"/>
  <c r="F77" i="16"/>
  <c r="G77" i="16" s="1"/>
  <c r="E77" i="16"/>
  <c r="L61" i="16"/>
  <c r="M61" i="16" s="1"/>
  <c r="J61" i="16"/>
  <c r="K61" i="16" s="1"/>
  <c r="H61" i="16"/>
  <c r="F61" i="16"/>
  <c r="G61" i="16" s="1"/>
  <c r="E61" i="16"/>
  <c r="L27" i="16"/>
  <c r="M27" i="16" s="1"/>
  <c r="J27" i="16"/>
  <c r="K27" i="16" s="1"/>
  <c r="H27" i="16"/>
  <c r="I27" i="16" s="1"/>
  <c r="F27" i="16"/>
  <c r="E27" i="16"/>
  <c r="L63" i="16"/>
  <c r="M63" i="16" s="1"/>
  <c r="J63" i="16"/>
  <c r="H63" i="16"/>
  <c r="I63" i="16" s="1"/>
  <c r="F63" i="16"/>
  <c r="G63" i="16" s="1"/>
  <c r="E63" i="16"/>
  <c r="L20" i="16"/>
  <c r="M20" i="16" s="1"/>
  <c r="J20" i="16"/>
  <c r="K20" i="16" s="1"/>
  <c r="H20" i="16"/>
  <c r="I20" i="16" s="1"/>
  <c r="F20" i="16"/>
  <c r="E20" i="16"/>
  <c r="L29" i="16"/>
  <c r="J29" i="16"/>
  <c r="K29" i="16" s="1"/>
  <c r="H29" i="16"/>
  <c r="I29" i="16" s="1"/>
  <c r="F29" i="16"/>
  <c r="G29" i="16" s="1"/>
  <c r="E29" i="16"/>
  <c r="L58" i="16"/>
  <c r="M58" i="16" s="1"/>
  <c r="J58" i="16"/>
  <c r="K58" i="16" s="1"/>
  <c r="H58" i="16"/>
  <c r="F58" i="16"/>
  <c r="G58" i="16" s="1"/>
  <c r="E58" i="16"/>
  <c r="L31" i="16"/>
  <c r="J31" i="16"/>
  <c r="K31" i="16" s="1"/>
  <c r="H31" i="16"/>
  <c r="I31" i="16" s="1"/>
  <c r="F31" i="16"/>
  <c r="G31" i="16" s="1"/>
  <c r="E31" i="16"/>
  <c r="L40" i="16"/>
  <c r="J40" i="16"/>
  <c r="K40" i="16" s="1"/>
  <c r="H40" i="16"/>
  <c r="I40" i="16" s="1"/>
  <c r="F40" i="16"/>
  <c r="G40" i="16" s="1"/>
  <c r="E40" i="16"/>
  <c r="L38" i="16"/>
  <c r="J38" i="16"/>
  <c r="H38" i="16"/>
  <c r="I38" i="16" s="1"/>
  <c r="F38" i="16"/>
  <c r="G38" i="16" s="1"/>
  <c r="E38" i="16"/>
  <c r="L49" i="16"/>
  <c r="J49" i="16"/>
  <c r="H49" i="16"/>
  <c r="I49" i="16" s="1"/>
  <c r="F49" i="16"/>
  <c r="G49" i="16" s="1"/>
  <c r="E49" i="16"/>
  <c r="L24" i="16"/>
  <c r="M24" i="16" s="1"/>
  <c r="J24" i="16"/>
  <c r="K24" i="16" s="1"/>
  <c r="H24" i="16"/>
  <c r="I24" i="16" s="1"/>
  <c r="F24" i="16"/>
  <c r="E24" i="16"/>
  <c r="L17" i="16"/>
  <c r="M17" i="16" s="1"/>
  <c r="J17" i="16"/>
  <c r="K17" i="16" s="1"/>
  <c r="H17" i="16"/>
  <c r="I17" i="16" s="1"/>
  <c r="F17" i="16"/>
  <c r="E17" i="16"/>
  <c r="L50" i="16"/>
  <c r="M50" i="16" s="1"/>
  <c r="J50" i="16"/>
  <c r="H50" i="16"/>
  <c r="I50" i="16" s="1"/>
  <c r="F50" i="16"/>
  <c r="G50" i="16" s="1"/>
  <c r="E50" i="16"/>
  <c r="L48" i="16"/>
  <c r="M48" i="16" s="1"/>
  <c r="J48" i="16"/>
  <c r="K48" i="16" s="1"/>
  <c r="H48" i="16"/>
  <c r="F48" i="16"/>
  <c r="E48" i="16"/>
  <c r="L45" i="16"/>
  <c r="J45" i="16"/>
  <c r="H45" i="16"/>
  <c r="I45" i="16" s="1"/>
  <c r="F45" i="16"/>
  <c r="G45" i="16" s="1"/>
  <c r="E45" i="16"/>
  <c r="L25" i="16"/>
  <c r="M25" i="16" s="1"/>
  <c r="J25" i="16"/>
  <c r="K25" i="16" s="1"/>
  <c r="H25" i="16"/>
  <c r="I25" i="16" s="1"/>
  <c r="F25" i="16"/>
  <c r="E25" i="16"/>
  <c r="L16" i="16"/>
  <c r="M16" i="16" s="1"/>
  <c r="J16" i="16"/>
  <c r="K16" i="16" s="1"/>
  <c r="H16" i="16"/>
  <c r="I16" i="16" s="1"/>
  <c r="F16" i="16"/>
  <c r="E16" i="16"/>
  <c r="L37" i="16"/>
  <c r="M37" i="16" s="1"/>
  <c r="J37" i="16"/>
  <c r="H37" i="16"/>
  <c r="I37" i="16" s="1"/>
  <c r="F37" i="16"/>
  <c r="G37" i="16" s="1"/>
  <c r="E37" i="16"/>
  <c r="L43" i="16"/>
  <c r="J43" i="16"/>
  <c r="H43" i="16"/>
  <c r="I43" i="16" s="1"/>
  <c r="F43" i="16"/>
  <c r="G43" i="16" s="1"/>
  <c r="E43" i="16"/>
  <c r="L39" i="16"/>
  <c r="M39" i="16" s="1"/>
  <c r="J39" i="16"/>
  <c r="H39" i="16"/>
  <c r="I39" i="16" s="1"/>
  <c r="F39" i="16"/>
  <c r="G39" i="16" s="1"/>
  <c r="E39" i="16"/>
  <c r="L32" i="16"/>
  <c r="J32" i="16"/>
  <c r="H32" i="16"/>
  <c r="I32" i="16" s="1"/>
  <c r="F32" i="16"/>
  <c r="G32" i="16" s="1"/>
  <c r="E32" i="16"/>
  <c r="L35" i="16"/>
  <c r="M35" i="16" s="1"/>
  <c r="J35" i="16"/>
  <c r="K35" i="16" s="1"/>
  <c r="H35" i="16"/>
  <c r="F35" i="16"/>
  <c r="G35" i="16" s="1"/>
  <c r="E35" i="16"/>
  <c r="L22" i="16"/>
  <c r="J22" i="16"/>
  <c r="H22" i="16"/>
  <c r="I22" i="16" s="1"/>
  <c r="F22" i="16"/>
  <c r="G22" i="16" s="1"/>
  <c r="E22" i="16"/>
  <c r="L28" i="16"/>
  <c r="J28" i="16"/>
  <c r="H28" i="16"/>
  <c r="I28" i="16" s="1"/>
  <c r="F28" i="16"/>
  <c r="G28" i="16" s="1"/>
  <c r="E28" i="16"/>
  <c r="L21" i="16"/>
  <c r="M21" i="16" s="1"/>
  <c r="J21" i="16"/>
  <c r="K21" i="16" s="1"/>
  <c r="H21" i="16"/>
  <c r="F21" i="16"/>
  <c r="E21" i="16"/>
  <c r="L13" i="16"/>
  <c r="M13" i="16" s="1"/>
  <c r="J13" i="16"/>
  <c r="K13" i="16" s="1"/>
  <c r="H13" i="16"/>
  <c r="I13" i="16" s="1"/>
  <c r="F13" i="16"/>
  <c r="E13" i="16"/>
  <c r="L36" i="16"/>
  <c r="M36" i="16" s="1"/>
  <c r="J36" i="16"/>
  <c r="H36" i="16"/>
  <c r="I36" i="16" s="1"/>
  <c r="F36" i="16"/>
  <c r="G36" i="16" s="1"/>
  <c r="E36" i="16"/>
  <c r="L11" i="16"/>
  <c r="M11" i="16" s="1"/>
  <c r="J11" i="16"/>
  <c r="K11" i="16" s="1"/>
  <c r="H11" i="16"/>
  <c r="I11" i="16" s="1"/>
  <c r="F11" i="16"/>
  <c r="E11" i="16"/>
  <c r="L15" i="16"/>
  <c r="M15" i="16" s="1"/>
  <c r="J15" i="16"/>
  <c r="K15" i="16" s="1"/>
  <c r="H15" i="16"/>
  <c r="I15" i="16" s="1"/>
  <c r="F15" i="16"/>
  <c r="E15" i="16"/>
  <c r="L26" i="16"/>
  <c r="J26" i="16"/>
  <c r="H26" i="16"/>
  <c r="I26" i="16" s="1"/>
  <c r="F26" i="16"/>
  <c r="G26" i="16" s="1"/>
  <c r="E26" i="16"/>
  <c r="L19" i="16"/>
  <c r="J19" i="16"/>
  <c r="H19" i="16"/>
  <c r="I19" i="16" s="1"/>
  <c r="F19" i="16"/>
  <c r="G19" i="16" s="1"/>
  <c r="E19" i="16"/>
  <c r="L18" i="16"/>
  <c r="M18" i="16" s="1"/>
  <c r="J18" i="16"/>
  <c r="K18" i="16" s="1"/>
  <c r="H18" i="16"/>
  <c r="F18" i="16"/>
  <c r="E18" i="16"/>
  <c r="L30" i="16"/>
  <c r="M30" i="16" s="1"/>
  <c r="J30" i="16"/>
  <c r="K30" i="16" s="1"/>
  <c r="H30" i="16"/>
  <c r="F30" i="16"/>
  <c r="E30" i="16"/>
  <c r="L9" i="16"/>
  <c r="M9" i="16" s="1"/>
  <c r="J9" i="16"/>
  <c r="K9" i="16" s="1"/>
  <c r="H9" i="16"/>
  <c r="I9" i="16" s="1"/>
  <c r="F9" i="16"/>
  <c r="E9" i="16"/>
  <c r="L10" i="16"/>
  <c r="M10" i="16" s="1"/>
  <c r="J10" i="16"/>
  <c r="K10" i="16" s="1"/>
  <c r="H10" i="16"/>
  <c r="I10" i="16" s="1"/>
  <c r="F10" i="16"/>
  <c r="E10" i="16"/>
  <c r="L23" i="16"/>
  <c r="M23" i="16" s="1"/>
  <c r="J23" i="16"/>
  <c r="H23" i="16"/>
  <c r="I23" i="16" s="1"/>
  <c r="F23" i="16"/>
  <c r="G23" i="16" s="1"/>
  <c r="E23" i="16"/>
  <c r="L14" i="16"/>
  <c r="J14" i="16"/>
  <c r="H14" i="16"/>
  <c r="I14" i="16" s="1"/>
  <c r="F14" i="16"/>
  <c r="G14" i="16" s="1"/>
  <c r="E14" i="16"/>
  <c r="L12" i="16"/>
  <c r="M12" i="16" s="1"/>
  <c r="J12" i="16"/>
  <c r="K12" i="16" s="1"/>
  <c r="H12" i="16"/>
  <c r="F12" i="16"/>
  <c r="E12" i="16"/>
  <c r="L7" i="16"/>
  <c r="M7" i="16" s="1"/>
  <c r="J7" i="16"/>
  <c r="K7" i="16" s="1"/>
  <c r="H7" i="16"/>
  <c r="I7" i="16" s="1"/>
  <c r="F7" i="16"/>
  <c r="E7" i="16"/>
  <c r="L8" i="16"/>
  <c r="J8" i="16"/>
  <c r="H8" i="16"/>
  <c r="I8" i="16" s="1"/>
  <c r="F8" i="16"/>
  <c r="G8" i="16" s="1"/>
  <c r="E8" i="16"/>
  <c r="L5" i="16"/>
  <c r="M5" i="16" s="1"/>
  <c r="J5" i="16"/>
  <c r="H5" i="16"/>
  <c r="I5" i="16" s="1"/>
  <c r="F5" i="16"/>
  <c r="E5" i="16"/>
  <c r="L6" i="16"/>
  <c r="J6" i="16"/>
  <c r="H6" i="16"/>
  <c r="I6" i="16" s="1"/>
  <c r="F6" i="16"/>
  <c r="E6" i="16"/>
  <c r="L4" i="16"/>
  <c r="J4" i="16"/>
  <c r="H4" i="16"/>
  <c r="F4" i="16"/>
  <c r="E4" i="16"/>
  <c r="P14" i="17" l="1"/>
  <c r="P23" i="17"/>
  <c r="P30" i="17"/>
  <c r="P37" i="17"/>
  <c r="P33" i="17"/>
  <c r="P34" i="17"/>
  <c r="P35" i="17"/>
  <c r="P45" i="17"/>
  <c r="P59" i="17"/>
  <c r="P60" i="17"/>
  <c r="P9" i="17"/>
  <c r="P22" i="17"/>
  <c r="P10" i="17"/>
  <c r="P50" i="17"/>
  <c r="P18" i="17"/>
  <c r="P17" i="17"/>
  <c r="P28" i="17"/>
  <c r="P68" i="17"/>
  <c r="P52" i="17"/>
  <c r="P74" i="17"/>
  <c r="P61" i="17"/>
  <c r="P94" i="17"/>
  <c r="P38" i="17"/>
  <c r="P111" i="17"/>
  <c r="P53" i="17"/>
  <c r="P51" i="17"/>
  <c r="P78" i="17"/>
  <c r="P115" i="17"/>
  <c r="P6" i="17"/>
  <c r="P21" i="17"/>
  <c r="P15" i="17"/>
  <c r="P24" i="17"/>
  <c r="P16" i="17"/>
  <c r="P42" i="17"/>
  <c r="P43" i="17"/>
  <c r="P20" i="17"/>
  <c r="P31" i="17"/>
  <c r="P44" i="17"/>
  <c r="P48" i="17"/>
  <c r="P46" i="17"/>
  <c r="P64" i="17"/>
  <c r="P25" i="17"/>
  <c r="P40" i="17"/>
  <c r="P81" i="17"/>
  <c r="P55" i="17"/>
  <c r="P65" i="17"/>
  <c r="P107" i="17"/>
  <c r="P83" i="17"/>
  <c r="P54" i="17"/>
  <c r="P84" i="17"/>
  <c r="P102" i="17"/>
  <c r="P145" i="17"/>
  <c r="P5" i="17"/>
  <c r="P4" i="17"/>
  <c r="P7" i="17"/>
  <c r="P11" i="17"/>
  <c r="P13" i="17"/>
  <c r="P62" i="17"/>
  <c r="P32" i="17"/>
  <c r="P39" i="17"/>
  <c r="P27" i="17"/>
  <c r="P19" i="17"/>
  <c r="P26" i="17"/>
  <c r="P36" i="17"/>
  <c r="P57" i="17"/>
  <c r="P29" i="17"/>
  <c r="P75" i="17"/>
  <c r="P73" i="17"/>
  <c r="P114" i="17"/>
  <c r="P69" i="17"/>
  <c r="P41" i="17"/>
  <c r="P85" i="17"/>
  <c r="P88" i="17"/>
  <c r="P127" i="17"/>
  <c r="O5" i="17"/>
  <c r="O4" i="17"/>
  <c r="O8" i="17"/>
  <c r="O21" i="17"/>
  <c r="O9" i="17"/>
  <c r="O22" i="17"/>
  <c r="O10" i="17"/>
  <c r="O7" i="17"/>
  <c r="O11" i="17"/>
  <c r="O15" i="17"/>
  <c r="O12" i="17"/>
  <c r="O24" i="17"/>
  <c r="O13" i="17"/>
  <c r="O50" i="17"/>
  <c r="O16" i="17"/>
  <c r="O14" i="17"/>
  <c r="O23" i="17"/>
  <c r="O18" i="17"/>
  <c r="O42" i="17"/>
  <c r="O62" i="17"/>
  <c r="O30" i="17"/>
  <c r="O32" i="17"/>
  <c r="O39" i="17"/>
  <c r="O37" i="17"/>
  <c r="O43" i="17"/>
  <c r="O27" i="17"/>
  <c r="O20" i="17"/>
  <c r="O19" i="17"/>
  <c r="O26" i="17"/>
  <c r="O17" i="17"/>
  <c r="O36" i="17"/>
  <c r="O31" i="17"/>
  <c r="O44" i="17"/>
  <c r="O48" i="17"/>
  <c r="O46" i="17"/>
  <c r="O57" i="17"/>
  <c r="O64" i="17"/>
  <c r="O25" i="17"/>
  <c r="O28" i="17"/>
  <c r="O40" i="17"/>
  <c r="O33" i="17"/>
  <c r="O68" i="17"/>
  <c r="O81" i="17"/>
  <c r="O55" i="17"/>
  <c r="O29" i="17"/>
  <c r="O75" i="17"/>
  <c r="O52" i="17"/>
  <c r="O65" i="17"/>
  <c r="O34" i="17"/>
  <c r="O73" i="17"/>
  <c r="O74" i="17"/>
  <c r="O114" i="17"/>
  <c r="O69" i="17"/>
  <c r="O107" i="17"/>
  <c r="O35" i="17"/>
  <c r="O45" i="17"/>
  <c r="O61" i="17"/>
  <c r="O147" i="17"/>
  <c r="O94" i="17"/>
  <c r="O83" i="17"/>
  <c r="P67" i="17"/>
  <c r="P56" i="17"/>
  <c r="P131" i="17"/>
  <c r="P89" i="17"/>
  <c r="P98" i="17"/>
  <c r="P58" i="17"/>
  <c r="P86" i="17"/>
  <c r="P119" i="17"/>
  <c r="P136" i="17"/>
  <c r="P170" i="17"/>
  <c r="P47" i="17"/>
  <c r="P172" i="17"/>
  <c r="P149" i="17"/>
  <c r="P155" i="17"/>
  <c r="P99" i="17"/>
  <c r="P139" i="17"/>
  <c r="P77" i="17"/>
  <c r="P151" i="17"/>
  <c r="P121" i="17"/>
  <c r="P132" i="17"/>
  <c r="P278" i="17"/>
  <c r="P113" i="17"/>
  <c r="P181" i="17"/>
  <c r="P79" i="17"/>
  <c r="P124" i="17"/>
  <c r="P96" i="17"/>
  <c r="P70" i="17"/>
  <c r="P116" i="17"/>
  <c r="P196" i="17"/>
  <c r="P109" i="17"/>
  <c r="P143" i="17"/>
  <c r="P210" i="17"/>
  <c r="P280" i="17"/>
  <c r="P211" i="17"/>
  <c r="P130" i="17"/>
  <c r="P159" i="17"/>
  <c r="P230" i="17"/>
  <c r="P165" i="17"/>
  <c r="P198" i="17"/>
  <c r="P103" i="17"/>
  <c r="P122" i="17"/>
  <c r="P112" i="17"/>
  <c r="P160" i="17"/>
  <c r="P152" i="17"/>
  <c r="P220" i="17"/>
  <c r="P120" i="17"/>
  <c r="P156" i="17"/>
  <c r="P157" i="17"/>
  <c r="P138" i="17"/>
  <c r="P203" i="17"/>
  <c r="P207" i="17"/>
  <c r="P189" i="17"/>
  <c r="P134" i="17"/>
  <c r="P229" i="17"/>
  <c r="P93" i="17"/>
  <c r="P91" i="17"/>
  <c r="P168" i="17"/>
  <c r="P169" i="17"/>
  <c r="P108" i="17"/>
  <c r="P249" i="17"/>
  <c r="P66" i="17"/>
  <c r="P153" i="17"/>
  <c r="P188" i="17"/>
  <c r="P200" i="17"/>
  <c r="P206" i="17"/>
  <c r="P191" i="17"/>
  <c r="P187" i="17"/>
  <c r="P274" i="17"/>
  <c r="P175" i="17"/>
  <c r="P164" i="17"/>
  <c r="P148" i="17"/>
  <c r="P173" i="17"/>
  <c r="P87" i="17"/>
  <c r="P118" i="17"/>
  <c r="P231" i="17"/>
  <c r="P163" i="17"/>
  <c r="P185" i="17"/>
  <c r="P95" i="17"/>
  <c r="P174" i="17"/>
  <c r="P177" i="17"/>
  <c r="P128" i="17"/>
  <c r="P171" i="17"/>
  <c r="P215" i="17"/>
  <c r="P204" i="17"/>
  <c r="P92" i="17"/>
  <c r="P137" i="17"/>
  <c r="P167" i="17"/>
  <c r="P194" i="17"/>
  <c r="P100" i="17"/>
  <c r="P183" i="17"/>
  <c r="P101" i="17"/>
  <c r="P234" i="17"/>
  <c r="P264" i="17"/>
  <c r="P244" i="17"/>
  <c r="P276" i="17"/>
  <c r="P241" i="17"/>
  <c r="P303" i="17"/>
  <c r="P97" i="17"/>
  <c r="P205" i="17"/>
  <c r="P199" i="17"/>
  <c r="P208" i="17"/>
  <c r="P135" i="17"/>
  <c r="P259" i="17"/>
  <c r="P263" i="17"/>
  <c r="P195" i="17"/>
  <c r="P240" i="17"/>
  <c r="P251" i="17"/>
  <c r="P242" i="17"/>
  <c r="P267" i="17"/>
  <c r="P222" i="17"/>
  <c r="P106" i="17"/>
  <c r="P201" i="17"/>
  <c r="P270" i="17"/>
  <c r="P150" i="17"/>
  <c r="P142" i="17"/>
  <c r="P279" i="17"/>
  <c r="P225" i="17"/>
  <c r="P125" i="17"/>
  <c r="P291" i="17"/>
  <c r="P219" i="17"/>
  <c r="P214" i="17"/>
  <c r="P82" i="17"/>
  <c r="P144" i="17"/>
  <c r="P228" i="17"/>
  <c r="P289" i="17"/>
  <c r="P154" i="17"/>
  <c r="P261" i="17"/>
  <c r="P110" i="17"/>
  <c r="P186" i="17"/>
  <c r="P271" i="17"/>
  <c r="P282" i="17"/>
  <c r="P250" i="17"/>
  <c r="P184" i="17"/>
  <c r="P233" i="17"/>
  <c r="P334" i="17"/>
  <c r="P301" i="17"/>
  <c r="P272" i="17"/>
  <c r="P265" i="17"/>
  <c r="P316" i="17"/>
  <c r="P300" i="17"/>
  <c r="P290" i="17"/>
  <c r="P287" i="17"/>
  <c r="P327" i="17"/>
  <c r="P346" i="17"/>
  <c r="P232" i="17"/>
  <c r="P254" i="17"/>
  <c r="P350" i="17"/>
  <c r="P256" i="17"/>
  <c r="P351" i="17"/>
  <c r="P288" i="17"/>
  <c r="P307" i="17"/>
  <c r="P80" i="17"/>
  <c r="P193" i="17"/>
  <c r="P310" i="17"/>
  <c r="P117" i="17"/>
  <c r="P209" i="17"/>
  <c r="P284" i="17"/>
  <c r="P269" i="17"/>
  <c r="P243" i="17"/>
  <c r="P296" i="17"/>
  <c r="P237" i="17"/>
  <c r="P218" i="17"/>
  <c r="P343" i="17"/>
  <c r="P227" i="17"/>
  <c r="P257" i="17"/>
  <c r="P324" i="17"/>
  <c r="P245" i="17"/>
  <c r="P321" i="17"/>
  <c r="P266" i="17"/>
  <c r="P335" i="17"/>
  <c r="P90" i="17"/>
  <c r="P63" i="17"/>
  <c r="P158" i="17"/>
  <c r="P76" i="17"/>
  <c r="P49" i="17"/>
  <c r="P161" i="17"/>
  <c r="P133" i="17"/>
  <c r="P71" i="17"/>
  <c r="Q6" i="17"/>
  <c r="Q5" i="17"/>
  <c r="Q4" i="17"/>
  <c r="Q8" i="17"/>
  <c r="Q21" i="17"/>
  <c r="Q9" i="17"/>
  <c r="Q22" i="17"/>
  <c r="Q10" i="17"/>
  <c r="Q7" i="17"/>
  <c r="Q11" i="17"/>
  <c r="Q15" i="17"/>
  <c r="Q12" i="17"/>
  <c r="Q24" i="17"/>
  <c r="Q13" i="17"/>
  <c r="Q50" i="17"/>
  <c r="Q16" i="17"/>
  <c r="Q14" i="17"/>
  <c r="Q23" i="17"/>
  <c r="Q18" i="17"/>
  <c r="Q42" i="17"/>
  <c r="Q62" i="17"/>
  <c r="Q30" i="17"/>
  <c r="Q32" i="17"/>
  <c r="Q39" i="17"/>
  <c r="Q37" i="17"/>
  <c r="Q43" i="17"/>
  <c r="Q27" i="17"/>
  <c r="Q20" i="17"/>
  <c r="Q19" i="17"/>
  <c r="Q26" i="17"/>
  <c r="Q17" i="17"/>
  <c r="Q36" i="17"/>
  <c r="Q31" i="17"/>
  <c r="Q44" i="17"/>
  <c r="Q48" i="17"/>
  <c r="Q46" i="17"/>
  <c r="Q57" i="17"/>
  <c r="Q64" i="17"/>
  <c r="Q25" i="17"/>
  <c r="Q28" i="17"/>
  <c r="Q40" i="17"/>
  <c r="Q33" i="17"/>
  <c r="Q68" i="17"/>
  <c r="Q81" i="17"/>
  <c r="Q55" i="17"/>
  <c r="Q29" i="17"/>
  <c r="Q75" i="17"/>
  <c r="Q52" i="17"/>
  <c r="Q65" i="17"/>
  <c r="Q34" i="17"/>
  <c r="Q73" i="17"/>
  <c r="Q74" i="17"/>
  <c r="Q114" i="17"/>
  <c r="Q69" i="17"/>
  <c r="Q107" i="17"/>
  <c r="Q35" i="17"/>
  <c r="Q45" i="17"/>
  <c r="Q61" i="17"/>
  <c r="Q147" i="17"/>
  <c r="Q94" i="17"/>
  <c r="Q83" i="17"/>
  <c r="Q54" i="17"/>
  <c r="Q59" i="17"/>
  <c r="Q84" i="17"/>
  <c r="Q41" i="17"/>
  <c r="Q38" i="17"/>
  <c r="Q111" i="17"/>
  <c r="Q53" i="17"/>
  <c r="Q85" i="17"/>
  <c r="Q102" i="17"/>
  <c r="Q51" i="17"/>
  <c r="Q88" i="17"/>
  <c r="Q78" i="17"/>
  <c r="Q60" i="17"/>
  <c r="Q67" i="17"/>
  <c r="Q56" i="17"/>
  <c r="Q131" i="17"/>
  <c r="Q127" i="17"/>
  <c r="Q89" i="17"/>
  <c r="Q115" i="17"/>
  <c r="Q90" i="17"/>
  <c r="Q104" i="17"/>
  <c r="Q145" i="17"/>
  <c r="Q98" i="17"/>
  <c r="Q133" i="17"/>
  <c r="Q63" i="17"/>
  <c r="Q58" i="17"/>
  <c r="Q158" i="17"/>
  <c r="Q76" i="17"/>
  <c r="Q86" i="17"/>
  <c r="Q129" i="17"/>
  <c r="Q49" i="17"/>
  <c r="Q71" i="17"/>
  <c r="Q141" i="17"/>
  <c r="Q161" i="17"/>
  <c r="Q119" i="17"/>
  <c r="Q136" i="17"/>
  <c r="Q170" i="17"/>
  <c r="Q47" i="17"/>
  <c r="Q172" i="17"/>
  <c r="Q180" i="17"/>
  <c r="Q149" i="17"/>
  <c r="Q155" i="17"/>
  <c r="Q99" i="17"/>
  <c r="Q139" i="17"/>
  <c r="Q77" i="17"/>
  <c r="Q151" i="17"/>
  <c r="Q121" i="17"/>
  <c r="Q132" i="17"/>
  <c r="Q278" i="17"/>
  <c r="Q113" i="17"/>
  <c r="Q126" i="17"/>
  <c r="Q181" i="17"/>
  <c r="Q79" i="17"/>
  <c r="Q197" i="17"/>
  <c r="Q124" i="17"/>
  <c r="Q96" i="17"/>
  <c r="Q70" i="17"/>
  <c r="Q116" i="17"/>
  <c r="Q196" i="17"/>
  <c r="Q109" i="17"/>
  <c r="Q143" i="17"/>
  <c r="Q210" i="17"/>
  <c r="Q280" i="17"/>
  <c r="Q211" i="17"/>
  <c r="Q130" i="17"/>
  <c r="Q159" i="17"/>
  <c r="Q230" i="17"/>
  <c r="Q165" i="17"/>
  <c r="Q198" i="17"/>
  <c r="Q103" i="17"/>
  <c r="Q212" i="17"/>
  <c r="Q122" i="17"/>
  <c r="Q112" i="17"/>
  <c r="Q160" i="17"/>
  <c r="Q152" i="17"/>
  <c r="Q220" i="17"/>
  <c r="Q120" i="17"/>
  <c r="Q156" i="17"/>
  <c r="Q157" i="17"/>
  <c r="Q138" i="17"/>
  <c r="Q203" i="17"/>
  <c r="Q207" i="17"/>
  <c r="Q189" i="17"/>
  <c r="Q134" i="17"/>
  <c r="Q229" i="17"/>
  <c r="Q93" i="17"/>
  <c r="Q91" i="17"/>
  <c r="Q168" i="17"/>
  <c r="Q169" i="17"/>
  <c r="Q108" i="17"/>
  <c r="Q249" i="17"/>
  <c r="Q66" i="17"/>
  <c r="Q153" i="17"/>
  <c r="Q188" i="17"/>
  <c r="Q200" i="17"/>
  <c r="Q206" i="17"/>
  <c r="Q191" i="17"/>
  <c r="Q187" i="17"/>
  <c r="Q274" i="17"/>
  <c r="Q175" i="17"/>
  <c r="Q164" i="17"/>
  <c r="Q148" i="17"/>
  <c r="Q173" i="17"/>
  <c r="Q176" i="17"/>
  <c r="Q87" i="17"/>
  <c r="Q118" i="17"/>
  <c r="Q231" i="17"/>
  <c r="Q163" i="17"/>
  <c r="Q185" i="17"/>
  <c r="Q95" i="17"/>
  <c r="Q174" i="17"/>
  <c r="Q177" i="17"/>
  <c r="Q128" i="17"/>
  <c r="Q252" i="17"/>
  <c r="Q171" i="17"/>
  <c r="Q215" i="17"/>
  <c r="Q204" i="17"/>
  <c r="Q92" i="17"/>
  <c r="Q137" i="17"/>
  <c r="Q167" i="17"/>
  <c r="Q194" i="17"/>
  <c r="Q100" i="17"/>
  <c r="Q183" i="17"/>
  <c r="Q101" i="17"/>
  <c r="Q234" i="17"/>
  <c r="Q264" i="17"/>
  <c r="Q244" i="17"/>
  <c r="Q276" i="17"/>
  <c r="Q241" i="17"/>
  <c r="Q303" i="17"/>
  <c r="Q97" i="17"/>
  <c r="Q205" i="17"/>
  <c r="Q199" i="17"/>
  <c r="Q208" i="17"/>
  <c r="Q135" i="17"/>
  <c r="Q259" i="17"/>
  <c r="Q263" i="17"/>
  <c r="Q195" i="17"/>
  <c r="Q240" i="17"/>
  <c r="Q251" i="17"/>
  <c r="Q242" i="17"/>
  <c r="Q267" i="17"/>
  <c r="Q222" i="17"/>
  <c r="Q106" i="17"/>
  <c r="Q201" i="17"/>
  <c r="Q270" i="17"/>
  <c r="Q150" i="17"/>
  <c r="Q142" i="17"/>
  <c r="Q279" i="17"/>
  <c r="Q225" i="17"/>
  <c r="Q125" i="17"/>
  <c r="Q291" i="17"/>
  <c r="Q219" i="17"/>
  <c r="Q214" i="17"/>
  <c r="Q82" i="17"/>
  <c r="Q144" i="17"/>
  <c r="Q228" i="17"/>
  <c r="Q289" i="17"/>
  <c r="Q154" i="17"/>
  <c r="Q261" i="17"/>
  <c r="Q110" i="17"/>
  <c r="Q186" i="17"/>
  <c r="Q271" i="17"/>
  <c r="Q282" i="17"/>
  <c r="Q250" i="17"/>
  <c r="Q184" i="17"/>
  <c r="Q233" i="17"/>
  <c r="Q334" i="17"/>
  <c r="Q301" i="17"/>
  <c r="Q272" i="17"/>
  <c r="Q265" i="17"/>
  <c r="Q316" i="17"/>
  <c r="Q300" i="17"/>
  <c r="Q290" i="17"/>
  <c r="Q304" i="17"/>
  <c r="Q287" i="17"/>
  <c r="Q327" i="17"/>
  <c r="Q305" i="17"/>
  <c r="Q346" i="17"/>
  <c r="Q317" i="17"/>
  <c r="Q72" i="17"/>
  <c r="Q232" i="17"/>
  <c r="Q254" i="17"/>
  <c r="Q350" i="17"/>
  <c r="Q256" i="17"/>
  <c r="Q351" i="17"/>
  <c r="Q288" i="17"/>
  <c r="Q307" i="17"/>
  <c r="Q80" i="17"/>
  <c r="Q193" i="17"/>
  <c r="Q310" i="17"/>
  <c r="P104" i="17"/>
  <c r="P129" i="17"/>
  <c r="P141" i="17"/>
  <c r="O54" i="17"/>
  <c r="O59" i="17"/>
  <c r="O84" i="17"/>
  <c r="O41" i="17"/>
  <c r="O38" i="17"/>
  <c r="O111" i="17"/>
  <c r="O53" i="17"/>
  <c r="O85" i="17"/>
  <c r="O102" i="17"/>
  <c r="O51" i="17"/>
  <c r="O88" i="17"/>
  <c r="O78" i="17"/>
  <c r="O60" i="17"/>
  <c r="O67" i="17"/>
  <c r="O56" i="17"/>
  <c r="O131" i="17"/>
  <c r="O127" i="17"/>
  <c r="O89" i="17"/>
  <c r="O115" i="17"/>
  <c r="O90" i="17"/>
  <c r="O104" i="17"/>
  <c r="O145" i="17"/>
  <c r="O98" i="17"/>
  <c r="O133" i="17"/>
  <c r="O63" i="17"/>
  <c r="O58" i="17"/>
  <c r="O158" i="17"/>
  <c r="O76" i="17"/>
  <c r="O86" i="17"/>
  <c r="O129" i="17"/>
  <c r="O49" i="17"/>
  <c r="O71" i="17"/>
  <c r="O141" i="17"/>
  <c r="O161" i="17"/>
  <c r="O119" i="17"/>
  <c r="O136" i="17"/>
  <c r="O170" i="17"/>
  <c r="O47" i="17"/>
  <c r="O172" i="17"/>
  <c r="O180" i="17"/>
  <c r="O149" i="17"/>
  <c r="O155" i="17"/>
  <c r="O99" i="17"/>
  <c r="O139" i="17"/>
  <c r="O77" i="17"/>
  <c r="O151" i="17"/>
  <c r="O121" i="17"/>
  <c r="O132" i="17"/>
  <c r="O278" i="17"/>
  <c r="O113" i="17"/>
  <c r="O126" i="17"/>
  <c r="O181" i="17"/>
  <c r="O79" i="17"/>
  <c r="O124" i="17"/>
  <c r="O96" i="17"/>
  <c r="O70" i="17"/>
  <c r="O116" i="17"/>
  <c r="O196" i="17"/>
  <c r="O109" i="17"/>
  <c r="O143" i="17"/>
  <c r="O210" i="17"/>
  <c r="O280" i="17"/>
  <c r="O211" i="17"/>
  <c r="O130" i="17"/>
  <c r="O159" i="17"/>
  <c r="O230" i="17"/>
  <c r="O165" i="17"/>
  <c r="O198" i="17"/>
  <c r="O103" i="17"/>
  <c r="O212" i="17"/>
  <c r="O122" i="17"/>
  <c r="O112" i="17"/>
  <c r="O160" i="17"/>
  <c r="O152" i="17"/>
  <c r="O220" i="17"/>
  <c r="O120" i="17"/>
  <c r="O156" i="17"/>
  <c r="O157" i="17"/>
  <c r="O138" i="17"/>
  <c r="O203" i="17"/>
  <c r="O207" i="17"/>
  <c r="O189" i="17"/>
  <c r="O134" i="17"/>
  <c r="O229" i="17"/>
  <c r="O93" i="17"/>
  <c r="O91" i="17"/>
  <c r="O168" i="17"/>
  <c r="O169" i="17"/>
  <c r="O108" i="17"/>
  <c r="O249" i="17"/>
  <c r="O66" i="17"/>
  <c r="O153" i="17"/>
  <c r="O188" i="17"/>
  <c r="O200" i="17"/>
  <c r="O206" i="17"/>
  <c r="O191" i="17"/>
  <c r="O187" i="17"/>
  <c r="O274" i="17"/>
  <c r="O175" i="17"/>
  <c r="O164" i="17"/>
  <c r="O148" i="17"/>
  <c r="O173" i="17"/>
  <c r="O176" i="17"/>
  <c r="O87" i="17"/>
  <c r="O118" i="17"/>
  <c r="O231" i="17"/>
  <c r="O163" i="17"/>
  <c r="O185" i="17"/>
  <c r="O95" i="17"/>
  <c r="O174" i="17"/>
  <c r="O177" i="17"/>
  <c r="O128" i="17"/>
  <c r="O252" i="17"/>
  <c r="O171" i="17"/>
  <c r="O215" i="17"/>
  <c r="O204" i="17"/>
  <c r="O92" i="17"/>
  <c r="O137" i="17"/>
  <c r="O167" i="17"/>
  <c r="O194" i="17"/>
  <c r="O100" i="17"/>
  <c r="O183" i="17"/>
  <c r="O101" i="17"/>
  <c r="O234" i="17"/>
  <c r="O264" i="17"/>
  <c r="O244" i="17"/>
  <c r="O276" i="17"/>
  <c r="O241" i="17"/>
  <c r="O303" i="17"/>
  <c r="O97" i="17"/>
  <c r="O205" i="17"/>
  <c r="O199" i="17"/>
  <c r="O208" i="17"/>
  <c r="O135" i="17"/>
  <c r="O259" i="17"/>
  <c r="O263" i="17"/>
  <c r="O195" i="17"/>
  <c r="O240" i="17"/>
  <c r="O251" i="17"/>
  <c r="O242" i="17"/>
  <c r="O267" i="17"/>
  <c r="O222" i="17"/>
  <c r="O106" i="17"/>
  <c r="O201" i="17"/>
  <c r="O270" i="17"/>
  <c r="O150" i="17"/>
  <c r="O142" i="17"/>
  <c r="O279" i="17"/>
  <c r="O225" i="17"/>
  <c r="O125" i="17"/>
  <c r="O291" i="17"/>
  <c r="O219" i="17"/>
  <c r="O214" i="17"/>
  <c r="O82" i="17"/>
  <c r="O144" i="17"/>
  <c r="O228" i="17"/>
  <c r="O289" i="17"/>
  <c r="O154" i="17"/>
  <c r="O261" i="17"/>
  <c r="O110" i="17"/>
  <c r="O186" i="17"/>
  <c r="O271" i="17"/>
  <c r="O282" i="17"/>
  <c r="O250" i="17"/>
  <c r="O184" i="17"/>
  <c r="O233" i="17"/>
  <c r="O334" i="17"/>
  <c r="O301" i="17"/>
  <c r="O272" i="17"/>
  <c r="O265" i="17"/>
  <c r="O316" i="17"/>
  <c r="O300" i="17"/>
  <c r="O290" i="17"/>
  <c r="O304" i="17"/>
  <c r="O287" i="17"/>
  <c r="O327" i="17"/>
  <c r="O305" i="17"/>
  <c r="O346" i="17"/>
  <c r="O317" i="17"/>
  <c r="O72" i="17"/>
  <c r="O232" i="17"/>
  <c r="O254" i="17"/>
  <c r="O350" i="17"/>
  <c r="O256" i="17"/>
  <c r="O351" i="17"/>
  <c r="O288" i="17"/>
  <c r="O307" i="17"/>
  <c r="O80" i="17"/>
  <c r="O193" i="17"/>
  <c r="O310" i="17"/>
  <c r="O117" i="17"/>
  <c r="O209" i="17"/>
  <c r="O284" i="17"/>
  <c r="O269" i="17"/>
  <c r="P348" i="17"/>
  <c r="P246" i="17"/>
  <c r="P140" i="17"/>
  <c r="P255" i="17"/>
  <c r="P322" i="17"/>
  <c r="P297" i="17"/>
  <c r="P356" i="17"/>
  <c r="P216" i="17"/>
  <c r="P235" i="17"/>
  <c r="P202" i="17"/>
  <c r="P190" i="17"/>
  <c r="P146" i="17"/>
  <c r="P365" i="17"/>
  <c r="P308" i="17"/>
  <c r="P247" i="17"/>
  <c r="P362" i="17"/>
  <c r="P306" i="17"/>
  <c r="P363" i="17"/>
  <c r="P268" i="17"/>
  <c r="P224" i="17"/>
  <c r="P217" i="17"/>
  <c r="P221" i="17"/>
  <c r="P359" i="17"/>
  <c r="P375" i="17"/>
  <c r="P357" i="17"/>
  <c r="P262" i="17"/>
  <c r="P314" i="17"/>
  <c r="P340" i="17"/>
  <c r="P331" i="17"/>
  <c r="P105" i="17"/>
  <c r="P281" i="17"/>
  <c r="P285" i="17"/>
  <c r="P248" i="17"/>
  <c r="P283" i="17"/>
  <c r="P295" i="17"/>
  <c r="P374" i="17"/>
  <c r="P298" i="17"/>
  <c r="P315" i="17"/>
  <c r="P358" i="17"/>
  <c r="P361" i="17"/>
  <c r="P293" i="17"/>
  <c r="P349" i="17"/>
  <c r="P393" i="17"/>
  <c r="P386" i="17"/>
  <c r="P438" i="17"/>
  <c r="P311" i="17"/>
  <c r="P258" i="17"/>
  <c r="P379" i="17"/>
  <c r="P371" i="17"/>
  <c r="P341" i="17"/>
  <c r="P342" i="17"/>
  <c r="P123" i="17"/>
  <c r="P377" i="17"/>
  <c r="P328" i="17"/>
  <c r="P323" i="17"/>
  <c r="P355" i="17"/>
  <c r="P273" i="17"/>
  <c r="P166" i="17"/>
  <c r="P425" i="17"/>
  <c r="P347" i="17"/>
  <c r="P179" i="17"/>
  <c r="P192" i="17"/>
  <c r="P435" i="17"/>
  <c r="P330" i="17"/>
  <c r="P337" i="17"/>
  <c r="P319" i="17"/>
  <c r="P309" i="17"/>
  <c r="P302" i="17"/>
  <c r="P420" i="17"/>
  <c r="P226" i="17"/>
  <c r="P286" i="17"/>
  <c r="P320" i="17"/>
  <c r="P352" i="17"/>
  <c r="P292" i="17"/>
  <c r="P162" i="17"/>
  <c r="P182" i="17"/>
  <c r="P360" i="17"/>
  <c r="P325" i="17"/>
  <c r="P326" i="17"/>
  <c r="P398" i="17"/>
  <c r="P370" i="17"/>
  <c r="P366" i="17"/>
  <c r="P253" i="17"/>
  <c r="P402" i="17"/>
  <c r="P395" i="17"/>
  <c r="P238" i="17"/>
  <c r="P433" i="17"/>
  <c r="P422" i="17"/>
  <c r="P339" i="17"/>
  <c r="P239" i="17"/>
  <c r="P277" i="17"/>
  <c r="P369" i="17"/>
  <c r="P213" i="17"/>
  <c r="P436" i="17"/>
  <c r="P391" i="17"/>
  <c r="P392" i="17"/>
  <c r="P332" i="17"/>
  <c r="P399" i="17"/>
  <c r="P426" i="17"/>
  <c r="P407" i="17"/>
  <c r="P411" i="17"/>
  <c r="P387" i="17"/>
  <c r="P373" i="17"/>
  <c r="P404" i="17"/>
  <c r="P384" i="17"/>
  <c r="P406" i="17"/>
  <c r="P450" i="17"/>
  <c r="P451" i="17"/>
  <c r="P345" i="17"/>
  <c r="P466" i="17"/>
  <c r="P236" i="17"/>
  <c r="P429" i="17"/>
  <c r="P430" i="17"/>
  <c r="P318" i="17"/>
  <c r="P382" i="17"/>
  <c r="P480" i="17"/>
  <c r="P410" i="17"/>
  <c r="P418" i="17"/>
  <c r="P431" i="17"/>
  <c r="P294" i="17"/>
  <c r="P383" i="17"/>
  <c r="P388" i="17"/>
  <c r="P424" i="17"/>
  <c r="P475" i="17"/>
  <c r="P464" i="17"/>
  <c r="P390" i="17"/>
  <c r="P447" i="17"/>
  <c r="P503" i="17"/>
  <c r="P439" i="17"/>
  <c r="P427" i="17"/>
  <c r="P408" i="17"/>
  <c r="P401" i="17"/>
  <c r="P416" i="17"/>
  <c r="P394" i="17"/>
  <c r="P397" i="17"/>
  <c r="P421" i="17"/>
  <c r="P372" i="17"/>
  <c r="P405" i="17"/>
  <c r="P434" i="17"/>
  <c r="P474" i="17"/>
  <c r="P487" i="17"/>
  <c r="P453" i="17"/>
  <c r="Q117" i="17"/>
  <c r="Q209" i="17"/>
  <c r="Q284" i="17"/>
  <c r="Q269" i="17"/>
  <c r="Q243" i="17"/>
  <c r="Q296" i="17"/>
  <c r="Q237" i="17"/>
  <c r="Q218" i="17"/>
  <c r="Q343" i="17"/>
  <c r="Q227" i="17"/>
  <c r="Q257" i="17"/>
  <c r="Q324" i="17"/>
  <c r="Q245" i="17"/>
  <c r="Q321" i="17"/>
  <c r="Q266" i="17"/>
  <c r="Q335" i="17"/>
  <c r="Q348" i="17"/>
  <c r="Q246" i="17"/>
  <c r="Q140" i="17"/>
  <c r="Q255" i="17"/>
  <c r="Q322" i="17"/>
  <c r="Q297" i="17"/>
  <c r="Q356" i="17"/>
  <c r="Q216" i="17"/>
  <c r="Q235" i="17"/>
  <c r="Q202" i="17"/>
  <c r="Q190" i="17"/>
  <c r="Q260" i="17"/>
  <c r="Q146" i="17"/>
  <c r="Q365" i="17"/>
  <c r="Q308" i="17"/>
  <c r="Q247" i="17"/>
  <c r="Q362" i="17"/>
  <c r="Q306" i="17"/>
  <c r="Q363" i="17"/>
  <c r="Q268" i="17"/>
  <c r="Q224" i="17"/>
  <c r="Q217" i="17"/>
  <c r="Q221" i="17"/>
  <c r="Q359" i="17"/>
  <c r="Q375" i="17"/>
  <c r="Q357" i="17"/>
  <c r="Q262" i="17"/>
  <c r="Q314" i="17"/>
  <c r="Q336" i="17"/>
  <c r="Q340" i="17"/>
  <c r="Q331" i="17"/>
  <c r="Q105" i="17"/>
  <c r="Q281" i="17"/>
  <c r="Q285" i="17"/>
  <c r="Q248" i="17"/>
  <c r="Q283" i="17"/>
  <c r="Q295" i="17"/>
  <c r="Q344" i="17"/>
  <c r="Q374" i="17"/>
  <c r="Q298" i="17"/>
  <c r="Q315" i="17"/>
  <c r="Q358" i="17"/>
  <c r="Q361" i="17"/>
  <c r="Q293" i="17"/>
  <c r="Q349" i="17"/>
  <c r="Q393" i="17"/>
  <c r="Q386" i="17"/>
  <c r="Q438" i="17"/>
  <c r="Q311" i="17"/>
  <c r="Q258" i="17"/>
  <c r="Q379" i="17"/>
  <c r="Q371" i="17"/>
  <c r="Q341" i="17"/>
  <c r="Q342" i="17"/>
  <c r="Q123" i="17"/>
  <c r="Q377" i="17"/>
  <c r="Q328" i="17"/>
  <c r="Q323" i="17"/>
  <c r="Q355" i="17"/>
  <c r="Q273" i="17"/>
  <c r="Q166" i="17"/>
  <c r="Q425" i="17"/>
  <c r="Q347" i="17"/>
  <c r="Q179" i="17"/>
  <c r="Q192" i="17"/>
  <c r="Q435" i="17"/>
  <c r="Q330" i="17"/>
  <c r="Q337" i="17"/>
  <c r="Q319" i="17"/>
  <c r="Q309" i="17"/>
  <c r="Q302" i="17"/>
  <c r="Q420" i="17"/>
  <c r="Q226" i="17"/>
  <c r="Q286" i="17"/>
  <c r="Q320" i="17"/>
  <c r="Q352" i="17"/>
  <c r="Q292" i="17"/>
  <c r="Q162" i="17"/>
  <c r="Q182" i="17"/>
  <c r="Q360" i="17"/>
  <c r="Q325" i="17"/>
  <c r="Q326" i="17"/>
  <c r="Q398" i="17"/>
  <c r="Q370" i="17"/>
  <c r="Q366" i="17"/>
  <c r="Q253" i="17"/>
  <c r="Q312" i="17"/>
  <c r="Q402" i="17"/>
  <c r="Q395" i="17"/>
  <c r="Q238" i="17"/>
  <c r="Q433" i="17"/>
  <c r="Q422" i="17"/>
  <c r="Q339" i="17"/>
  <c r="Q239" i="17"/>
  <c r="Q277" i="17"/>
  <c r="Q369" i="17"/>
  <c r="Q213" i="17"/>
  <c r="Q436" i="17"/>
  <c r="Q391" i="17"/>
  <c r="Q392" i="17"/>
  <c r="Q332" i="17"/>
  <c r="Q399" i="17"/>
  <c r="Q426" i="17"/>
  <c r="Q407" i="17"/>
  <c r="Q411" i="17"/>
  <c r="Q387" i="17"/>
  <c r="Q373" i="17"/>
  <c r="Q404" i="17"/>
  <c r="Q384" i="17"/>
  <c r="Q406" i="17"/>
  <c r="Q450" i="17"/>
  <c r="Q451" i="17"/>
  <c r="Q345" i="17"/>
  <c r="Q466" i="17"/>
  <c r="Q367" i="17"/>
  <c r="Q236" i="17"/>
  <c r="Q429" i="17"/>
  <c r="Q430" i="17"/>
  <c r="Q318" i="17"/>
  <c r="Q382" i="17"/>
  <c r="Q480" i="17"/>
  <c r="Q410" i="17"/>
  <c r="Q418" i="17"/>
  <c r="Q457" i="17"/>
  <c r="Q431" i="17"/>
  <c r="Q294" i="17"/>
  <c r="Q383" i="17"/>
  <c r="Q388" i="17"/>
  <c r="Q424" i="17"/>
  <c r="Q475" i="17"/>
  <c r="Q464" i="17"/>
  <c r="Q390" i="17"/>
  <c r="Q447" i="17"/>
  <c r="Q503" i="17"/>
  <c r="Q439" i="17"/>
  <c r="Q427" i="17"/>
  <c r="Q408" i="17"/>
  <c r="Q401" i="17"/>
  <c r="Q416" i="17"/>
  <c r="Q394" i="17"/>
  <c r="Q397" i="17"/>
  <c r="Q421" i="17"/>
  <c r="Q372" i="17"/>
  <c r="Q405" i="17"/>
  <c r="Q434" i="17"/>
  <c r="Q474" i="17"/>
  <c r="Q487" i="17"/>
  <c r="Q178" i="17"/>
  <c r="Q453" i="17"/>
  <c r="Q518" i="17"/>
  <c r="Q502" i="17"/>
  <c r="Q477" i="17"/>
  <c r="Q478" i="17"/>
  <c r="O243" i="17"/>
  <c r="O296" i="17"/>
  <c r="O237" i="17"/>
  <c r="O218" i="17"/>
  <c r="O343" i="17"/>
  <c r="O227" i="17"/>
  <c r="O257" i="17"/>
  <c r="O324" i="17"/>
  <c r="O245" i="17"/>
  <c r="O321" i="17"/>
  <c r="O266" i="17"/>
  <c r="O335" i="17"/>
  <c r="O348" i="17"/>
  <c r="O246" i="17"/>
  <c r="O140" i="17"/>
  <c r="O255" i="17"/>
  <c r="O322" i="17"/>
  <c r="O297" i="17"/>
  <c r="O356" i="17"/>
  <c r="O216" i="17"/>
  <c r="O235" i="17"/>
  <c r="O202" i="17"/>
  <c r="O190" i="17"/>
  <c r="O260" i="17"/>
  <c r="O146" i="17"/>
  <c r="O365" i="17"/>
  <c r="O308" i="17"/>
  <c r="O247" i="17"/>
  <c r="O362" i="17"/>
  <c r="O306" i="17"/>
  <c r="O363" i="17"/>
  <c r="O268" i="17"/>
  <c r="O224" i="17"/>
  <c r="O217" i="17"/>
  <c r="O221" i="17"/>
  <c r="O359" i="17"/>
  <c r="O375" i="17"/>
  <c r="O357" i="17"/>
  <c r="O262" i="17"/>
  <c r="O314" i="17"/>
  <c r="O336" i="17"/>
  <c r="O340" i="17"/>
  <c r="O331" i="17"/>
  <c r="O105" i="17"/>
  <c r="O281" i="17"/>
  <c r="O285" i="17"/>
  <c r="O248" i="17"/>
  <c r="O283" i="17"/>
  <c r="O295" i="17"/>
  <c r="O344" i="17"/>
  <c r="O374" i="17"/>
  <c r="O298" i="17"/>
  <c r="O315" i="17"/>
  <c r="O358" i="17"/>
  <c r="O361" i="17"/>
  <c r="O293" i="17"/>
  <c r="O349" i="17"/>
  <c r="O393" i="17"/>
  <c r="O386" i="17"/>
  <c r="O438" i="17"/>
  <c r="O311" i="17"/>
  <c r="O258" i="17"/>
  <c r="O379" i="17"/>
  <c r="O371" i="17"/>
  <c r="O341" i="17"/>
  <c r="O342" i="17"/>
  <c r="O123" i="17"/>
  <c r="O377" i="17"/>
  <c r="O328" i="17"/>
  <c r="O323" i="17"/>
  <c r="O355" i="17"/>
  <c r="O273" i="17"/>
  <c r="O166" i="17"/>
  <c r="O425" i="17"/>
  <c r="O347" i="17"/>
  <c r="O179" i="17"/>
  <c r="O192" i="17"/>
  <c r="O435" i="17"/>
  <c r="O330" i="17"/>
  <c r="O337" i="17"/>
  <c r="O319" i="17"/>
  <c r="O309" i="17"/>
  <c r="O302" i="17"/>
  <c r="O420" i="17"/>
  <c r="O226" i="17"/>
  <c r="O286" i="17"/>
  <c r="O320" i="17"/>
  <c r="O352" i="17"/>
  <c r="O292" i="17"/>
  <c r="O162" i="17"/>
  <c r="O182" i="17"/>
  <c r="O360" i="17"/>
  <c r="O325" i="17"/>
  <c r="O326" i="17"/>
  <c r="O398" i="17"/>
  <c r="O370" i="17"/>
  <c r="O366" i="17"/>
  <c r="O253" i="17"/>
  <c r="O312" i="17"/>
  <c r="O402" i="17"/>
  <c r="O395" i="17"/>
  <c r="O238" i="17"/>
  <c r="O433" i="17"/>
  <c r="O422" i="17"/>
  <c r="O339" i="17"/>
  <c r="O239" i="17"/>
  <c r="O277" i="17"/>
  <c r="O369" i="17"/>
  <c r="O213" i="17"/>
  <c r="O436" i="17"/>
  <c r="O391" i="17"/>
  <c r="O392" i="17"/>
  <c r="O332" i="17"/>
  <c r="O399" i="17"/>
  <c r="O426" i="17"/>
  <c r="O407" i="17"/>
  <c r="O411" i="17"/>
  <c r="O387" i="17"/>
  <c r="O373" i="17"/>
  <c r="O404" i="17"/>
  <c r="O384" i="17"/>
  <c r="O406" i="17"/>
  <c r="O450" i="17"/>
  <c r="O451" i="17"/>
  <c r="O345" i="17"/>
  <c r="O466" i="17"/>
  <c r="O367" i="17"/>
  <c r="O236" i="17"/>
  <c r="O429" i="17"/>
  <c r="O430" i="17"/>
  <c r="O318" i="17"/>
  <c r="O382" i="17"/>
  <c r="O480" i="17"/>
  <c r="O410" i="17"/>
  <c r="O418" i="17"/>
  <c r="O457" i="17"/>
  <c r="O431" i="17"/>
  <c r="O294" i="17"/>
  <c r="O383" i="17"/>
  <c r="O388" i="17"/>
  <c r="O424" i="17"/>
  <c r="O475" i="17"/>
  <c r="O464" i="17"/>
  <c r="O390" i="17"/>
  <c r="O447" i="17"/>
  <c r="O503" i="17"/>
  <c r="O439" i="17"/>
  <c r="O427" i="17"/>
  <c r="O408" i="17"/>
  <c r="O401" i="17"/>
  <c r="O416" i="17"/>
  <c r="O394" i="17"/>
  <c r="O397" i="17"/>
  <c r="O421" i="17"/>
  <c r="O372" i="17"/>
  <c r="O405" i="17"/>
  <c r="O434" i="17"/>
  <c r="O474" i="17"/>
  <c r="O487" i="17"/>
  <c r="O453" i="17"/>
  <c r="O518" i="17"/>
  <c r="O502" i="17"/>
  <c r="O477" i="17"/>
  <c r="O478" i="17"/>
  <c r="O354" i="17"/>
  <c r="O460" i="17"/>
  <c r="O364" i="17"/>
  <c r="O470" i="17"/>
  <c r="O471" i="17"/>
  <c r="O472" i="17"/>
  <c r="P518" i="17"/>
  <c r="P502" i="17"/>
  <c r="P477" i="17"/>
  <c r="P478" i="17"/>
  <c r="P354" i="17"/>
  <c r="P460" i="17"/>
  <c r="P364" i="17"/>
  <c r="P470" i="17"/>
  <c r="P471" i="17"/>
  <c r="P472" i="17"/>
  <c r="P443" i="17"/>
  <c r="P368" i="17"/>
  <c r="P507" i="17"/>
  <c r="P482" i="17"/>
  <c r="P299" i="17"/>
  <c r="P313" i="17"/>
  <c r="P389" i="17"/>
  <c r="P514" i="17"/>
  <c r="P458" i="17"/>
  <c r="P385" i="17"/>
  <c r="P484" i="17"/>
  <c r="P414" i="17"/>
  <c r="P380" i="17"/>
  <c r="P409" i="17"/>
  <c r="P329" i="17"/>
  <c r="P444" i="17"/>
  <c r="P452" i="17"/>
  <c r="P454" i="17"/>
  <c r="P476" i="17"/>
  <c r="P510" i="17"/>
  <c r="P417" i="17"/>
  <c r="P528" i="17"/>
  <c r="P473" i="17"/>
  <c r="P491" i="17"/>
  <c r="P513" i="17"/>
  <c r="P499" i="17"/>
  <c r="P483" i="17"/>
  <c r="P508" i="17"/>
  <c r="P465" i="17"/>
  <c r="P446" i="17"/>
  <c r="P509" i="17"/>
  <c r="P459" i="17"/>
  <c r="P479" i="17"/>
  <c r="P333" i="17"/>
  <c r="P376" i="17"/>
  <c r="P381" i="17"/>
  <c r="P442" i="17"/>
  <c r="P462" i="17"/>
  <c r="P403" i="17"/>
  <c r="P546" i="17"/>
  <c r="P531" i="17"/>
  <c r="P515" i="17"/>
  <c r="P552" i="17"/>
  <c r="P517" i="17"/>
  <c r="P492" i="17"/>
  <c r="P448" i="17"/>
  <c r="P541" i="17"/>
  <c r="P486" i="17"/>
  <c r="P456" i="17"/>
  <c r="P423" i="17"/>
  <c r="P551" i="17"/>
  <c r="P506" i="17"/>
  <c r="P512" i="17"/>
  <c r="P539" i="17"/>
  <c r="P488" i="17"/>
  <c r="P413" i="17"/>
  <c r="P519" i="17"/>
  <c r="P455" i="17"/>
  <c r="P534" i="17"/>
  <c r="P467" i="17"/>
  <c r="P223" i="17"/>
  <c r="P428" i="17"/>
  <c r="P511" i="17"/>
  <c r="P505" i="17"/>
  <c r="P496" i="17"/>
  <c r="P536" i="17"/>
  <c r="P396" i="17"/>
  <c r="P432" i="17"/>
  <c r="P481" i="17"/>
  <c r="P530" i="17"/>
  <c r="P501" i="17"/>
  <c r="P523" i="17"/>
  <c r="P504" i="17"/>
  <c r="P468" i="17"/>
  <c r="P461" i="17"/>
  <c r="Q354" i="17"/>
  <c r="Q460" i="17"/>
  <c r="Q364" i="17"/>
  <c r="Q470" i="17"/>
  <c r="Q471" i="17"/>
  <c r="Q472" i="17"/>
  <c r="Q443" i="17"/>
  <c r="Q368" i="17"/>
  <c r="Q507" i="17"/>
  <c r="Q482" i="17"/>
  <c r="Q299" i="17"/>
  <c r="Q313" i="17"/>
  <c r="Q389" i="17"/>
  <c r="Q514" i="17"/>
  <c r="Q458" i="17"/>
  <c r="Q385" i="17"/>
  <c r="Q484" i="17"/>
  <c r="Q414" i="17"/>
  <c r="Q380" i="17"/>
  <c r="Q409" i="17"/>
  <c r="Q329" i="17"/>
  <c r="Q419" i="17"/>
  <c r="Q444" i="17"/>
  <c r="Q452" i="17"/>
  <c r="Q454" i="17"/>
  <c r="Q476" i="17"/>
  <c r="Q510" i="17"/>
  <c r="Q449" i="17"/>
  <c r="Q417" i="17"/>
  <c r="Q338" i="17"/>
  <c r="Q528" i="17"/>
  <c r="Q473" i="17"/>
  <c r="Q491" i="17"/>
  <c r="Q513" i="17"/>
  <c r="Q499" i="17"/>
  <c r="Q483" i="17"/>
  <c r="Q508" i="17"/>
  <c r="Q465" i="17"/>
  <c r="Q446" i="17"/>
  <c r="Q509" i="17"/>
  <c r="Q459" i="17"/>
  <c r="Q479" i="17"/>
  <c r="Q333" i="17"/>
  <c r="Q376" i="17"/>
  <c r="Q381" i="17"/>
  <c r="Q442" i="17"/>
  <c r="Q462" i="17"/>
  <c r="Q403" i="17"/>
  <c r="Q546" i="17"/>
  <c r="Q531" i="17"/>
  <c r="Q515" i="17"/>
  <c r="Q552" i="17"/>
  <c r="Q517" i="17"/>
  <c r="Q492" i="17"/>
  <c r="Q448" i="17"/>
  <c r="Q541" i="17"/>
  <c r="Q485" i="17"/>
  <c r="Q486" i="17"/>
  <c r="Q456" i="17"/>
  <c r="Q497" i="17"/>
  <c r="Q423" i="17"/>
  <c r="Q551" i="17"/>
  <c r="Q506" i="17"/>
  <c r="Q512" i="17"/>
  <c r="Q445" i="17"/>
  <c r="Q539" i="17"/>
  <c r="Q488" i="17"/>
  <c r="Q413" i="17"/>
  <c r="Q519" i="17"/>
  <c r="Q455" i="17"/>
  <c r="Q534" i="17"/>
  <c r="Q467" i="17"/>
  <c r="Q223" i="17"/>
  <c r="Q428" i="17"/>
  <c r="Q511" i="17"/>
  <c r="Q505" i="17"/>
  <c r="Q496" i="17"/>
  <c r="Q536" i="17"/>
  <c r="Q396" i="17"/>
  <c r="Q432" i="17"/>
  <c r="Q481" i="17"/>
  <c r="Q530" i="17"/>
  <c r="Q501" i="17"/>
  <c r="Q523" i="17"/>
  <c r="Q378" i="17"/>
  <c r="Q504" i="17"/>
  <c r="Q468" i="17"/>
  <c r="O443" i="17"/>
  <c r="O368" i="17"/>
  <c r="O507" i="17"/>
  <c r="O482" i="17"/>
  <c r="O299" i="17"/>
  <c r="O313" i="17"/>
  <c r="O389" i="17"/>
  <c r="O514" i="17"/>
  <c r="O458" i="17"/>
  <c r="O385" i="17"/>
  <c r="O484" i="17"/>
  <c r="O414" i="17"/>
  <c r="O380" i="17"/>
  <c r="O409" i="17"/>
  <c r="O329" i="17"/>
  <c r="O419" i="17"/>
  <c r="O444" i="17"/>
  <c r="O452" i="17"/>
  <c r="O454" i="17"/>
  <c r="O476" i="17"/>
  <c r="O510" i="17"/>
  <c r="O449" i="17"/>
  <c r="O417" i="17"/>
  <c r="O338" i="17"/>
  <c r="O528" i="17"/>
  <c r="O473" i="17"/>
  <c r="O491" i="17"/>
  <c r="O513" i="17"/>
  <c r="O499" i="17"/>
  <c r="O483" i="17"/>
  <c r="O508" i="17"/>
  <c r="O465" i="17"/>
  <c r="O446" i="17"/>
  <c r="O509" i="17"/>
  <c r="O459" i="17"/>
  <c r="O479" i="17"/>
  <c r="O333" i="17"/>
  <c r="O376" i="17"/>
  <c r="O381" i="17"/>
  <c r="O442" i="17"/>
  <c r="O462" i="17"/>
  <c r="O403" i="17"/>
  <c r="O546" i="17"/>
  <c r="O531" i="17"/>
  <c r="O515" i="17"/>
  <c r="O552" i="17"/>
  <c r="O517" i="17"/>
  <c r="O492" i="17"/>
  <c r="O448" i="17"/>
  <c r="O541" i="17"/>
  <c r="O485" i="17"/>
  <c r="O486" i="17"/>
  <c r="O456" i="17"/>
  <c r="O497" i="17"/>
  <c r="O423" i="17"/>
  <c r="O551" i="17"/>
  <c r="O506" i="17"/>
  <c r="O512" i="17"/>
  <c r="O445" i="17"/>
  <c r="O539" i="17"/>
  <c r="O488" i="17"/>
  <c r="O413" i="17"/>
  <c r="O519" i="17"/>
  <c r="O455" i="17"/>
  <c r="O534" i="17"/>
  <c r="O467" i="17"/>
  <c r="O223" i="17"/>
  <c r="O428" i="17"/>
  <c r="O511" i="17"/>
  <c r="O505" i="17"/>
  <c r="O496" i="17"/>
  <c r="O536" i="17"/>
  <c r="O396" i="17"/>
  <c r="O432" i="17"/>
  <c r="O481" i="17"/>
  <c r="O530" i="17"/>
  <c r="O501" i="17"/>
  <c r="O523" i="17"/>
  <c r="O378" i="17"/>
  <c r="O504" i="17"/>
  <c r="O468" i="17"/>
  <c r="O461" i="17"/>
  <c r="O494" i="17"/>
  <c r="O545" i="17"/>
  <c r="O538" i="17"/>
  <c r="O529" i="17"/>
  <c r="O412" i="17"/>
  <c r="O522" i="17"/>
  <c r="P494" i="17"/>
  <c r="P545" i="17"/>
  <c r="P538" i="17"/>
  <c r="P529" i="17"/>
  <c r="P412" i="17"/>
  <c r="P522" i="17"/>
  <c r="P521" i="17"/>
  <c r="P561" i="17"/>
  <c r="P353" i="17"/>
  <c r="P493" i="17"/>
  <c r="P400" i="17"/>
  <c r="P489" i="17"/>
  <c r="P441" i="17"/>
  <c r="P495" i="17"/>
  <c r="P543" i="17"/>
  <c r="P415" i="17"/>
  <c r="P549" i="17"/>
  <c r="P469" i="17"/>
  <c r="P553" i="17"/>
  <c r="P490" i="17"/>
  <c r="P547" i="17"/>
  <c r="P532" i="17"/>
  <c r="P575" i="17"/>
  <c r="P437" i="17"/>
  <c r="P570" i="17"/>
  <c r="P555" i="17"/>
  <c r="P542" i="17"/>
  <c r="P440" i="17"/>
  <c r="P516" i="17"/>
  <c r="P565" i="17"/>
  <c r="P572" i="17"/>
  <c r="P463" i="17"/>
  <c r="P537" i="17"/>
  <c r="P275" i="17"/>
  <c r="P520" i="17"/>
  <c r="P500" i="17"/>
  <c r="P568" i="17"/>
  <c r="P533" i="17"/>
  <c r="P583" i="17"/>
  <c r="P556" i="17"/>
  <c r="P562" i="17"/>
  <c r="P544" i="17"/>
  <c r="P524" i="17"/>
  <c r="P550" i="17"/>
  <c r="P579" i="17"/>
  <c r="P554" i="17"/>
  <c r="P560" i="17"/>
  <c r="P574" i="17"/>
  <c r="P540" i="17"/>
  <c r="P569" i="17"/>
  <c r="P584" i="17"/>
  <c r="P582" i="17"/>
  <c r="P573" i="17"/>
  <c r="P576" i="17"/>
  <c r="P577" i="17"/>
  <c r="P585" i="17"/>
  <c r="P557" i="17"/>
  <c r="P571" i="17"/>
  <c r="P525" i="17"/>
  <c r="P526" i="17"/>
  <c r="P580" i="17"/>
  <c r="P498" i="17"/>
  <c r="P567" i="17"/>
  <c r="P564" i="17"/>
  <c r="P578" i="17"/>
  <c r="P591" i="17"/>
  <c r="P592" i="17"/>
  <c r="P559" i="17"/>
  <c r="P588" i="17"/>
  <c r="P587" i="17"/>
  <c r="P527" i="17"/>
  <c r="P589" i="17"/>
  <c r="P596" i="17"/>
  <c r="P593" i="17"/>
  <c r="P594" i="17"/>
  <c r="P590" i="17"/>
  <c r="P597" i="17"/>
  <c r="P598" i="17"/>
  <c r="P600" i="17"/>
  <c r="P599" i="17"/>
  <c r="P601" i="17"/>
  <c r="P603" i="17"/>
  <c r="Q461" i="17"/>
  <c r="Q494" i="17"/>
  <c r="Q545" i="17"/>
  <c r="Q538" i="17"/>
  <c r="Q529" i="17"/>
  <c r="Q412" i="17"/>
  <c r="Q522" i="17"/>
  <c r="Q521" i="17"/>
  <c r="Q561" i="17"/>
  <c r="Q353" i="17"/>
  <c r="Q493" i="17"/>
  <c r="Q400" i="17"/>
  <c r="Q489" i="17"/>
  <c r="Q441" i="17"/>
  <c r="Q495" i="17"/>
  <c r="Q548" i="17"/>
  <c r="Q543" i="17"/>
  <c r="Q415" i="17"/>
  <c r="Q549" i="17"/>
  <c r="Q469" i="17"/>
  <c r="Q553" i="17"/>
  <c r="Q535" i="17"/>
  <c r="Q490" i="17"/>
  <c r="Q547" i="17"/>
  <c r="Q532" i="17"/>
  <c r="Q575" i="17"/>
  <c r="Q437" i="17"/>
  <c r="Q570" i="17"/>
  <c r="Q555" i="17"/>
  <c r="Q542" i="17"/>
  <c r="Q440" i="17"/>
  <c r="Q516" i="17"/>
  <c r="Q565" i="17"/>
  <c r="Q572" i="17"/>
  <c r="Q463" i="17"/>
  <c r="Q537" i="17"/>
  <c r="Q275" i="17"/>
  <c r="Q566" i="17"/>
  <c r="Q520" i="17"/>
  <c r="Q500" i="17"/>
  <c r="Q568" i="17"/>
  <c r="Q533" i="17"/>
  <c r="Q583" i="17"/>
  <c r="Q556" i="17"/>
  <c r="Q562" i="17"/>
  <c r="Q544" i="17"/>
  <c r="Q524" i="17"/>
  <c r="Q550" i="17"/>
  <c r="Q579" i="17"/>
  <c r="Q554" i="17"/>
  <c r="Q560" i="17"/>
  <c r="Q574" i="17"/>
  <c r="Q540" i="17"/>
  <c r="Q569" i="17"/>
  <c r="Q584" i="17"/>
  <c r="Q563" i="17"/>
  <c r="Q582" i="17"/>
  <c r="Q573" i="17"/>
  <c r="Q576" i="17"/>
  <c r="Q577" i="17"/>
  <c r="Q585" i="17"/>
  <c r="Q557" i="17"/>
  <c r="Q571" i="17"/>
  <c r="Q525" i="17"/>
  <c r="Q526" i="17"/>
  <c r="Q580" i="17"/>
  <c r="Q498" i="17"/>
  <c r="Q567" i="17"/>
  <c r="Q564" i="17"/>
  <c r="Q578" i="17"/>
  <c r="Q586" i="17"/>
  <c r="Q558" i="17"/>
  <c r="Q591" i="17"/>
  <c r="Q592" i="17"/>
  <c r="Q559" i="17"/>
  <c r="Q588" i="17"/>
  <c r="Q595" i="17"/>
  <c r="Q587" i="17"/>
  <c r="Q527" i="17"/>
  <c r="Q589" i="17"/>
  <c r="Q596" i="17"/>
  <c r="Q593" i="17"/>
  <c r="Q581" i="17"/>
  <c r="Q594" i="17"/>
  <c r="Q590" i="17"/>
  <c r="Q597" i="17"/>
  <c r="Q598" i="17"/>
  <c r="Q600" i="17"/>
  <c r="Q599" i="17"/>
  <c r="Q601" i="17"/>
  <c r="Q602" i="17"/>
  <c r="Q603" i="17"/>
  <c r="O521" i="17"/>
  <c r="O561" i="17"/>
  <c r="O353" i="17"/>
  <c r="O493" i="17"/>
  <c r="O400" i="17"/>
  <c r="O489" i="17"/>
  <c r="O441" i="17"/>
  <c r="O495" i="17"/>
  <c r="O548" i="17"/>
  <c r="O543" i="17"/>
  <c r="O415" i="17"/>
  <c r="O549" i="17"/>
  <c r="O469" i="17"/>
  <c r="O553" i="17"/>
  <c r="O535" i="17"/>
  <c r="O490" i="17"/>
  <c r="O547" i="17"/>
  <c r="O532" i="17"/>
  <c r="O575" i="17"/>
  <c r="O437" i="17"/>
  <c r="O570" i="17"/>
  <c r="O555" i="17"/>
  <c r="O542" i="17"/>
  <c r="O440" i="17"/>
  <c r="O516" i="17"/>
  <c r="O565" i="17"/>
  <c r="O572" i="17"/>
  <c r="O463" i="17"/>
  <c r="O537" i="17"/>
  <c r="O275" i="17"/>
  <c r="O566" i="17"/>
  <c r="O520" i="17"/>
  <c r="O500" i="17"/>
  <c r="O568" i="17"/>
  <c r="O533" i="17"/>
  <c r="O583" i="17"/>
  <c r="O556" i="17"/>
  <c r="O562" i="17"/>
  <c r="O544" i="17"/>
  <c r="O524" i="17"/>
  <c r="O550" i="17"/>
  <c r="O579" i="17"/>
  <c r="O554" i="17"/>
  <c r="O560" i="17"/>
  <c r="O574" i="17"/>
  <c r="O540" i="17"/>
  <c r="O569" i="17"/>
  <c r="O584" i="17"/>
  <c r="O563" i="17"/>
  <c r="O582" i="17"/>
  <c r="O573" i="17"/>
  <c r="O576" i="17"/>
  <c r="O577" i="17"/>
  <c r="O585" i="17"/>
  <c r="O557" i="17"/>
  <c r="O571" i="17"/>
  <c r="O525" i="17"/>
  <c r="O526" i="17"/>
  <c r="O580" i="17"/>
  <c r="O498" i="17"/>
  <c r="O567" i="17"/>
  <c r="O564" i="17"/>
  <c r="O578" i="17"/>
  <c r="O586" i="17"/>
  <c r="O558" i="17"/>
  <c r="O591" i="17"/>
  <c r="O592" i="17"/>
  <c r="O559" i="17"/>
  <c r="O588" i="17"/>
  <c r="O595" i="17"/>
  <c r="O587" i="17"/>
  <c r="O527" i="17"/>
  <c r="O589" i="17"/>
  <c r="O596" i="17"/>
  <c r="O593" i="17"/>
  <c r="O581" i="17"/>
  <c r="O594" i="17"/>
  <c r="O590" i="17"/>
  <c r="O597" i="17"/>
  <c r="O598" i="17"/>
  <c r="O600" i="17"/>
  <c r="O599" i="17"/>
  <c r="O601" i="17"/>
  <c r="O602" i="17"/>
  <c r="O603" i="17"/>
  <c r="T563" i="17"/>
  <c r="T493" i="17"/>
  <c r="T421" i="17"/>
  <c r="T431" i="17"/>
  <c r="T100" i="17"/>
  <c r="T396" i="17"/>
  <c r="T270" i="17"/>
  <c r="T243" i="17"/>
  <c r="T120" i="17"/>
  <c r="T37" i="17"/>
  <c r="T20" i="17"/>
  <c r="T577" i="17"/>
  <c r="T397" i="17"/>
  <c r="T408" i="17"/>
  <c r="T328" i="17"/>
  <c r="T452" i="17"/>
  <c r="T167" i="17"/>
  <c r="T538" i="17"/>
  <c r="T400" i="17"/>
  <c r="T548" i="17"/>
  <c r="V436" i="17"/>
  <c r="V108" i="17"/>
  <c r="V525" i="17"/>
  <c r="V462" i="17"/>
  <c r="V45" i="17"/>
  <c r="U333" i="17"/>
  <c r="V57" i="17"/>
  <c r="T274" i="17"/>
  <c r="V594" i="17"/>
  <c r="V554" i="17"/>
  <c r="V341" i="17"/>
  <c r="V9" i="17"/>
  <c r="V5" i="17"/>
  <c r="V469" i="17"/>
  <c r="V365" i="17"/>
  <c r="V573" i="17"/>
  <c r="V126" i="17"/>
  <c r="T61" i="17"/>
  <c r="V251" i="17"/>
  <c r="T87" i="17"/>
  <c r="T424" i="17"/>
  <c r="V490" i="17"/>
  <c r="V460" i="17"/>
  <c r="T386" i="17"/>
  <c r="V366" i="17"/>
  <c r="V346" i="17"/>
  <c r="T264" i="17"/>
  <c r="U39" i="17"/>
  <c r="V104" i="17"/>
  <c r="V131" i="17"/>
  <c r="V117" i="17"/>
  <c r="U65" i="17"/>
  <c r="V65" i="17"/>
  <c r="V274" i="17"/>
  <c r="V275" i="17"/>
  <c r="U11" i="17"/>
  <c r="V11" i="17"/>
  <c r="U226" i="17"/>
  <c r="V226" i="17"/>
  <c r="U19" i="17"/>
  <c r="V19" i="17"/>
  <c r="U302" i="17"/>
  <c r="V302" i="17"/>
  <c r="U326" i="17"/>
  <c r="U389" i="17"/>
  <c r="V389" i="17"/>
  <c r="U44" i="17"/>
  <c r="V39" i="17"/>
  <c r="V94" i="17"/>
  <c r="U83" i="17"/>
  <c r="K6" i="16"/>
  <c r="M22" i="16"/>
  <c r="G48" i="16"/>
  <c r="K68" i="16"/>
  <c r="G25" i="16"/>
  <c r="I133" i="16"/>
  <c r="I75" i="16"/>
  <c r="K19" i="16"/>
  <c r="K36" i="16"/>
  <c r="K109" i="16"/>
  <c r="I61" i="16"/>
  <c r="G5" i="16"/>
  <c r="M19" i="16"/>
  <c r="K49" i="16"/>
  <c r="K14" i="16"/>
  <c r="I35" i="16"/>
  <c r="G11" i="16"/>
  <c r="G13" i="16"/>
  <c r="K63" i="16"/>
  <c r="I107" i="16"/>
  <c r="M77" i="16"/>
  <c r="I97" i="16"/>
  <c r="G9" i="16"/>
  <c r="G18" i="16"/>
  <c r="K28" i="16"/>
  <c r="G16" i="16"/>
  <c r="G12" i="16"/>
  <c r="G20" i="16"/>
  <c r="I12" i="16"/>
  <c r="M49" i="16"/>
  <c r="I47" i="16"/>
  <c r="G41" i="16"/>
  <c r="G27" i="16"/>
  <c r="M26" i="16"/>
  <c r="K23" i="16"/>
  <c r="G15" i="16"/>
  <c r="M65" i="16"/>
  <c r="I66" i="16"/>
  <c r="M6" i="16"/>
  <c r="K8" i="16"/>
  <c r="M46" i="16"/>
  <c r="M53" i="16"/>
  <c r="G21" i="16"/>
  <c r="K45" i="16"/>
  <c r="M8" i="16"/>
  <c r="G30" i="16"/>
  <c r="K22" i="16"/>
  <c r="K50" i="16"/>
  <c r="M51" i="16"/>
  <c r="M71" i="16"/>
  <c r="M500" i="16"/>
  <c r="M390" i="16"/>
  <c r="M352" i="16"/>
  <c r="M282" i="16"/>
  <c r="M415" i="16"/>
  <c r="M437" i="16"/>
  <c r="M230" i="16"/>
  <c r="M255" i="16"/>
  <c r="M312" i="16"/>
  <c r="M205" i="16"/>
  <c r="M192" i="16"/>
  <c r="M383" i="16"/>
  <c r="M259" i="16"/>
  <c r="M223" i="16"/>
  <c r="M208" i="16"/>
  <c r="M249" i="16"/>
  <c r="I21" i="16"/>
  <c r="M28" i="16"/>
  <c r="K32" i="16"/>
  <c r="G17" i="16"/>
  <c r="M31" i="16"/>
  <c r="M93" i="16"/>
  <c r="K98" i="16"/>
  <c r="M125" i="16"/>
  <c r="M116" i="16"/>
  <c r="K127" i="16"/>
  <c r="M128" i="16"/>
  <c r="I153" i="16"/>
  <c r="M182" i="16"/>
  <c r="M199" i="16"/>
  <c r="K211" i="16"/>
  <c r="K193" i="16"/>
  <c r="I234" i="16"/>
  <c r="M32" i="16"/>
  <c r="K37" i="16"/>
  <c r="K51" i="16"/>
  <c r="G42" i="16"/>
  <c r="G33" i="16"/>
  <c r="G75" i="16"/>
  <c r="I129" i="16"/>
  <c r="M127" i="16"/>
  <c r="K119" i="16"/>
  <c r="G173" i="16"/>
  <c r="G101" i="16"/>
  <c r="M170" i="16"/>
  <c r="M167" i="16"/>
  <c r="M211" i="16"/>
  <c r="K189" i="16"/>
  <c r="G135" i="16"/>
  <c r="I225" i="16"/>
  <c r="G268" i="16"/>
  <c r="M212" i="16"/>
  <c r="G248" i="16"/>
  <c r="K5" i="16"/>
  <c r="M83" i="16"/>
  <c r="M91" i="16"/>
  <c r="M144" i="16"/>
  <c r="M84" i="16"/>
  <c r="G67" i="16"/>
  <c r="M177" i="16"/>
  <c r="G157" i="16"/>
  <c r="G103" i="16"/>
  <c r="I135" i="16"/>
  <c r="I313" i="16"/>
  <c r="G344" i="16"/>
  <c r="G413" i="16"/>
  <c r="G408" i="16"/>
  <c r="G351" i="16"/>
  <c r="G429" i="16"/>
  <c r="G462" i="16"/>
  <c r="G363" i="16"/>
  <c r="G430" i="16"/>
  <c r="G393" i="16"/>
  <c r="G375" i="16"/>
  <c r="G517" i="16"/>
  <c r="G418" i="16"/>
  <c r="G365" i="16"/>
  <c r="G283" i="16"/>
  <c r="G315" i="16"/>
  <c r="G319" i="16"/>
  <c r="G385" i="16"/>
  <c r="G436" i="16"/>
  <c r="G227" i="16"/>
  <c r="G261" i="16"/>
  <c r="G222" i="16"/>
  <c r="G278" i="16"/>
  <c r="G194" i="16"/>
  <c r="G166" i="16"/>
  <c r="G284" i="16"/>
  <c r="G159" i="16"/>
  <c r="G358" i="16"/>
  <c r="G246" i="16"/>
  <c r="G242" i="16"/>
  <c r="K89" i="16"/>
  <c r="G76" i="16"/>
  <c r="G55" i="16"/>
  <c r="M106" i="16"/>
  <c r="I156" i="16"/>
  <c r="G139" i="16"/>
  <c r="M149" i="16"/>
  <c r="I161" i="16"/>
  <c r="G137" i="16"/>
  <c r="G207" i="16"/>
  <c r="G142" i="16"/>
  <c r="G209" i="16"/>
  <c r="I216" i="16"/>
  <c r="G92" i="16"/>
  <c r="G269" i="16"/>
  <c r="I30" i="16"/>
  <c r="G6" i="16"/>
  <c r="G4" i="16"/>
  <c r="G7" i="16"/>
  <c r="M14" i="16"/>
  <c r="G10" i="16"/>
  <c r="K43" i="16"/>
  <c r="M45" i="16"/>
  <c r="M40" i="16"/>
  <c r="K104" i="16"/>
  <c r="M117" i="16"/>
  <c r="K121" i="16"/>
  <c r="G74" i="16"/>
  <c r="M132" i="16"/>
  <c r="K143" i="16"/>
  <c r="G151" i="16"/>
  <c r="G147" i="16"/>
  <c r="K26" i="16"/>
  <c r="I58" i="16"/>
  <c r="M29" i="16"/>
  <c r="K62" i="16"/>
  <c r="K70" i="16"/>
  <c r="K59" i="16"/>
  <c r="K60" i="16"/>
  <c r="G52" i="16"/>
  <c r="K99" i="16"/>
  <c r="I100" i="16"/>
  <c r="M104" i="16"/>
  <c r="M105" i="16"/>
  <c r="M134" i="16"/>
  <c r="G133" i="16"/>
  <c r="M143" i="16"/>
  <c r="M141" i="16"/>
  <c r="I188" i="16"/>
  <c r="M112" i="16"/>
  <c r="M158" i="16"/>
  <c r="I207" i="16"/>
  <c r="K201" i="16"/>
  <c r="G172" i="16"/>
  <c r="G267" i="16"/>
  <c r="M186" i="16"/>
  <c r="I4" i="16"/>
  <c r="K38" i="16"/>
  <c r="M62" i="16"/>
  <c r="M60" i="16"/>
  <c r="G64" i="16"/>
  <c r="M90" i="16"/>
  <c r="G87" i="16"/>
  <c r="M118" i="16"/>
  <c r="M202" i="16"/>
  <c r="M179" i="16"/>
  <c r="M201" i="16"/>
  <c r="M290" i="16"/>
  <c r="K554" i="16"/>
  <c r="K522" i="16"/>
  <c r="K472" i="16"/>
  <c r="K602" i="16"/>
  <c r="K587" i="16"/>
  <c r="K605" i="16"/>
  <c r="K488" i="16"/>
  <c r="K527" i="16"/>
  <c r="K559" i="16"/>
  <c r="K501" i="16"/>
  <c r="K420" i="16"/>
  <c r="K432" i="16"/>
  <c r="K411" i="16"/>
  <c r="K366" i="16"/>
  <c r="K387" i="16"/>
  <c r="K494" i="16"/>
  <c r="K398" i="16"/>
  <c r="K598" i="16"/>
  <c r="K451" i="16"/>
  <c r="K302" i="16"/>
  <c r="K255" i="16"/>
  <c r="K304" i="16"/>
  <c r="K401" i="16"/>
  <c r="K293" i="16"/>
  <c r="K279" i="16"/>
  <c r="K319" i="16"/>
  <c r="K270" i="16"/>
  <c r="K264" i="16"/>
  <c r="K247" i="16"/>
  <c r="K238" i="16"/>
  <c r="K349" i="16"/>
  <c r="K300" i="16"/>
  <c r="K396" i="16"/>
  <c r="K381" i="16"/>
  <c r="K320" i="16"/>
  <c r="K425" i="16"/>
  <c r="K452" i="16"/>
  <c r="K376" i="16"/>
  <c r="K341" i="16"/>
  <c r="K449" i="16"/>
  <c r="K356" i="16"/>
  <c r="K324" i="16"/>
  <c r="K208" i="16"/>
  <c r="K230" i="16"/>
  <c r="K204" i="16"/>
  <c r="K219" i="16"/>
  <c r="K187" i="16"/>
  <c r="K179" i="16"/>
  <c r="K206" i="16"/>
  <c r="K174" i="16"/>
  <c r="K158" i="16"/>
  <c r="K160" i="16"/>
  <c r="K171" i="16"/>
  <c r="K134" i="16"/>
  <c r="K102" i="16"/>
  <c r="K316" i="16"/>
  <c r="K105" i="16"/>
  <c r="K338" i="16"/>
  <c r="K150" i="16"/>
  <c r="K155" i="16"/>
  <c r="K173" i="16"/>
  <c r="K149" i="16"/>
  <c r="K146" i="16"/>
  <c r="M38" i="16"/>
  <c r="I52" i="16"/>
  <c r="I111" i="16"/>
  <c r="G108" i="16"/>
  <c r="M146" i="16"/>
  <c r="K151" i="16"/>
  <c r="M197" i="16"/>
  <c r="M174" i="16"/>
  <c r="G241" i="16"/>
  <c r="G260" i="16"/>
  <c r="I232" i="16"/>
  <c r="G198" i="16"/>
  <c r="I585" i="16"/>
  <c r="I577" i="16"/>
  <c r="I502" i="16"/>
  <c r="I562" i="16"/>
  <c r="I583" i="16"/>
  <c r="I516" i="16"/>
  <c r="I539" i="16"/>
  <c r="I359" i="16"/>
  <c r="I409" i="16"/>
  <c r="I561" i="16"/>
  <c r="I470" i="16"/>
  <c r="I517" i="16"/>
  <c r="I544" i="16"/>
  <c r="I512" i="16"/>
  <c r="I460" i="16"/>
  <c r="I538" i="16"/>
  <c r="I594" i="16"/>
  <c r="I550" i="16"/>
  <c r="I446" i="16"/>
  <c r="I306" i="16"/>
  <c r="I314" i="16"/>
  <c r="I468" i="16"/>
  <c r="I400" i="16"/>
  <c r="I399" i="16"/>
  <c r="I372" i="16"/>
  <c r="I243" i="16"/>
  <c r="I511" i="16"/>
  <c r="I382" i="16"/>
  <c r="I414" i="16"/>
  <c r="I402" i="16"/>
  <c r="I335" i="16"/>
  <c r="I271" i="16"/>
  <c r="I284" i="16"/>
  <c r="I307" i="16"/>
  <c r="I301" i="16"/>
  <c r="I457" i="16"/>
  <c r="I377" i="16"/>
  <c r="I266" i="16"/>
  <c r="I220" i="16"/>
  <c r="I209" i="16"/>
  <c r="I326" i="16"/>
  <c r="I269" i="16"/>
  <c r="I275" i="16"/>
  <c r="I123" i="16"/>
  <c r="I203" i="16"/>
  <c r="I191" i="16"/>
  <c r="I140" i="16"/>
  <c r="I299" i="16"/>
  <c r="I272" i="16"/>
  <c r="I309" i="16"/>
  <c r="I281" i="16"/>
  <c r="I268" i="16"/>
  <c r="I130" i="16"/>
  <c r="I200" i="16"/>
  <c r="I274" i="16"/>
  <c r="I323" i="16"/>
  <c r="I164" i="16"/>
  <c r="I181" i="16"/>
  <c r="I176" i="16"/>
  <c r="I261" i="16"/>
  <c r="I277" i="16"/>
  <c r="I262" i="16"/>
  <c r="M43" i="16"/>
  <c r="K4" i="16"/>
  <c r="K39" i="16"/>
  <c r="G24" i="16"/>
  <c r="G78" i="16"/>
  <c r="K107" i="16"/>
  <c r="G72" i="16"/>
  <c r="M95" i="16"/>
  <c r="K122" i="16"/>
  <c r="G96" i="16"/>
  <c r="K154" i="16"/>
  <c r="K165" i="16"/>
  <c r="K163" i="16"/>
  <c r="I184" i="16"/>
  <c r="G88" i="16"/>
  <c r="I252" i="16"/>
  <c r="I18" i="16"/>
  <c r="K56" i="16"/>
  <c r="G34" i="16"/>
  <c r="K57" i="16"/>
  <c r="K65" i="16"/>
  <c r="K73" i="16"/>
  <c r="K79" i="16"/>
  <c r="K82" i="16"/>
  <c r="G44" i="16"/>
  <c r="K85" i="16"/>
  <c r="K80" i="16"/>
  <c r="M107" i="16"/>
  <c r="K120" i="16"/>
  <c r="G127" i="16"/>
  <c r="G180" i="16"/>
  <c r="M154" i="16"/>
  <c r="M165" i="16"/>
  <c r="G123" i="16"/>
  <c r="I231" i="16"/>
  <c r="I291" i="16"/>
  <c r="M85" i="16"/>
  <c r="G54" i="16"/>
  <c r="M113" i="16"/>
  <c r="K115" i="16"/>
  <c r="M133" i="16"/>
  <c r="G153" i="16"/>
  <c r="K124" i="16"/>
  <c r="K190" i="16"/>
  <c r="G176" i="16"/>
  <c r="G191" i="16"/>
  <c r="G195" i="16"/>
  <c r="K178" i="16"/>
  <c r="I215" i="16"/>
  <c r="G152" i="16"/>
  <c r="I48" i="16"/>
  <c r="M4" i="16"/>
  <c r="I44" i="16"/>
  <c r="I144" i="16"/>
  <c r="M114" i="16"/>
  <c r="I180" i="16"/>
  <c r="G81" i="16"/>
  <c r="M171" i="16"/>
  <c r="I169" i="16"/>
  <c r="G86" i="16"/>
  <c r="M126" i="16"/>
  <c r="M124" i="16"/>
  <c r="M221" i="16"/>
  <c r="I242" i="16"/>
  <c r="K210" i="16"/>
  <c r="M252" i="16"/>
  <c r="M214" i="16"/>
  <c r="G245" i="16"/>
  <c r="G492" i="16"/>
  <c r="G355" i="16"/>
  <c r="G360" i="16"/>
  <c r="K186" i="16"/>
  <c r="M338" i="16"/>
  <c r="K254" i="16"/>
  <c r="G291" i="16"/>
  <c r="K251" i="16"/>
  <c r="G226" i="16"/>
  <c r="K253" i="16"/>
  <c r="I334" i="16"/>
  <c r="G367" i="16"/>
  <c r="G94" i="16"/>
  <c r="G175" i="16"/>
  <c r="G145" i="16"/>
  <c r="G138" i="16"/>
  <c r="M254" i="16"/>
  <c r="M251" i="16"/>
  <c r="M263" i="16"/>
  <c r="G292" i="16"/>
  <c r="M253" i="16"/>
  <c r="M336" i="16"/>
  <c r="I380" i="16"/>
  <c r="I367" i="16"/>
  <c r="K321" i="16"/>
  <c r="G228" i="16"/>
  <c r="K273" i="16"/>
  <c r="I329" i="16"/>
  <c r="M293" i="16"/>
  <c r="M210" i="16"/>
  <c r="M110" i="16"/>
  <c r="M224" i="16"/>
  <c r="G272" i="16"/>
  <c r="M321" i="16"/>
  <c r="M238" i="16"/>
  <c r="K236" i="16"/>
  <c r="M339" i="16"/>
  <c r="G322" i="16"/>
  <c r="M256" i="16"/>
  <c r="M356" i="16"/>
  <c r="G131" i="16"/>
  <c r="G287" i="16"/>
  <c r="M233" i="16"/>
  <c r="G275" i="16"/>
  <c r="K309" i="16"/>
  <c r="G340" i="16"/>
  <c r="K294" i="16"/>
  <c r="G229" i="16"/>
  <c r="G288" i="16"/>
  <c r="M316" i="16"/>
  <c r="G136" i="16"/>
  <c r="K239" i="16"/>
  <c r="G168" i="16"/>
  <c r="G305" i="16"/>
  <c r="M309" i="16"/>
  <c r="G326" i="16"/>
  <c r="M247" i="16"/>
  <c r="K218" i="16"/>
  <c r="G280" i="16"/>
  <c r="M294" i="16"/>
  <c r="G237" i="16"/>
  <c r="I384" i="16"/>
  <c r="G213" i="16"/>
  <c r="M183" i="16"/>
  <c r="M260" i="16"/>
  <c r="M219" i="16"/>
  <c r="M196" i="16"/>
  <c r="M166" i="16"/>
  <c r="G331" i="16"/>
  <c r="M218" i="16"/>
  <c r="G185" i="16"/>
  <c r="G552" i="16"/>
  <c r="M298" i="16"/>
  <c r="G217" i="16"/>
  <c r="I348" i="16"/>
  <c r="M286" i="16"/>
  <c r="G337" i="16"/>
  <c r="M384" i="16"/>
  <c r="K310" i="16"/>
  <c r="G148" i="16"/>
  <c r="G186" i="16"/>
  <c r="G250" i="16"/>
  <c r="K278" i="16"/>
  <c r="M295" i="16"/>
  <c r="I337" i="16"/>
  <c r="G164" i="16"/>
  <c r="M248" i="16"/>
  <c r="G257" i="16"/>
  <c r="G354" i="16"/>
  <c r="G162" i="16"/>
  <c r="I374" i="16"/>
  <c r="M394" i="16"/>
  <c r="M399" i="16"/>
  <c r="G389" i="16"/>
  <c r="G386" i="16"/>
  <c r="G404" i="16"/>
  <c r="M373" i="16"/>
  <c r="G359" i="16"/>
  <c r="G438" i="16"/>
  <c r="G308" i="16"/>
  <c r="G271" i="16"/>
  <c r="G276" i="16"/>
  <c r="G405" i="16"/>
  <c r="G364" i="16"/>
  <c r="M366" i="16"/>
  <c r="G450" i="16"/>
  <c r="G516" i="16"/>
  <c r="I483" i="16"/>
  <c r="G406" i="16"/>
  <c r="M448" i="16"/>
  <c r="M296" i="16"/>
  <c r="G285" i="16"/>
  <c r="G380" i="16"/>
  <c r="G258" i="16"/>
  <c r="G371" i="16"/>
  <c r="M449" i="16"/>
  <c r="G411" i="16"/>
  <c r="G362" i="16"/>
  <c r="G350" i="16"/>
  <c r="I524" i="16"/>
  <c r="M341" i="16"/>
  <c r="G330" i="16"/>
  <c r="G514" i="16"/>
  <c r="M392" i="16"/>
  <c r="G454" i="16"/>
  <c r="G423" i="16"/>
  <c r="G240" i="16"/>
  <c r="G414" i="16"/>
  <c r="G382" i="16"/>
  <c r="G327" i="16"/>
  <c r="M357" i="16"/>
  <c r="G328" i="16"/>
  <c r="M388" i="16"/>
  <c r="M425" i="16"/>
  <c r="G484" i="16"/>
  <c r="G428" i="16"/>
  <c r="G235" i="16"/>
  <c r="M320" i="16"/>
  <c r="G487" i="16"/>
  <c r="K371" i="16"/>
  <c r="G345" i="16"/>
  <c r="G401" i="16"/>
  <c r="G417" i="16"/>
  <c r="M445" i="16"/>
  <c r="M396" i="16"/>
  <c r="G333" i="16"/>
  <c r="G403" i="16"/>
  <c r="G479" i="16"/>
  <c r="M371" i="16"/>
  <c r="K526" i="16"/>
  <c r="K391" i="16"/>
  <c r="M353" i="16"/>
  <c r="M411" i="16"/>
  <c r="M349" i="16"/>
  <c r="G342" i="16"/>
  <c r="G424" i="16"/>
  <c r="G422" i="16"/>
  <c r="G346" i="16"/>
  <c r="G347" i="16"/>
  <c r="G394" i="16"/>
  <c r="G369" i="16"/>
  <c r="G303" i="16"/>
  <c r="G400" i="16"/>
  <c r="M391" i="16"/>
  <c r="G390" i="16"/>
  <c r="G395" i="16"/>
  <c r="G356" i="16"/>
  <c r="G314" i="16"/>
  <c r="G244" i="16"/>
  <c r="G306" i="16"/>
  <c r="M328" i="16"/>
  <c r="G373" i="16"/>
  <c r="G480" i="16"/>
  <c r="G419" i="16"/>
  <c r="M379" i="16"/>
  <c r="G469" i="16"/>
  <c r="I442" i="16"/>
  <c r="M343" i="16"/>
  <c r="G318" i="16"/>
  <c r="I393" i="16"/>
  <c r="K410" i="16"/>
  <c r="M484" i="16"/>
  <c r="G421" i="16"/>
  <c r="G412" i="16"/>
  <c r="M455" i="16"/>
  <c r="I546" i="16"/>
  <c r="M297" i="16"/>
  <c r="M289" i="16"/>
  <c r="G376" i="16"/>
  <c r="G407" i="16"/>
  <c r="G457" i="16"/>
  <c r="G265" i="16"/>
  <c r="M434" i="16"/>
  <c r="G378" i="16"/>
  <c r="G416" i="16"/>
  <c r="M325" i="16"/>
  <c r="M317" i="16"/>
  <c r="G452" i="16"/>
  <c r="K370" i="16"/>
  <c r="M368" i="16"/>
  <c r="K373" i="16"/>
  <c r="G311" i="16"/>
  <c r="G510" i="16"/>
  <c r="G433" i="16"/>
  <c r="M507" i="16"/>
  <c r="G431" i="16"/>
  <c r="G498" i="16"/>
  <c r="G481" i="16"/>
  <c r="G535" i="16"/>
  <c r="G499" i="16"/>
  <c r="G593" i="16"/>
  <c r="G594" i="16"/>
  <c r="G567" i="16"/>
  <c r="M554" i="16"/>
  <c r="G589" i="16"/>
  <c r="G603" i="16"/>
  <c r="G460" i="16"/>
  <c r="G461" i="16"/>
  <c r="G466" i="16"/>
  <c r="M503" i="16"/>
  <c r="G553" i="16"/>
  <c r="G558" i="16"/>
  <c r="G528" i="16"/>
  <c r="G581" i="16"/>
  <c r="G556" i="16"/>
  <c r="G504" i="16"/>
  <c r="G596" i="16"/>
  <c r="G616" i="16"/>
  <c r="G440" i="16"/>
  <c r="G478" i="16"/>
  <c r="M486" i="16"/>
  <c r="G435" i="16"/>
  <c r="G444" i="16"/>
  <c r="G472" i="16"/>
  <c r="G513" i="16"/>
  <c r="G544" i="16"/>
  <c r="G531" i="16"/>
  <c r="G601" i="16"/>
  <c r="G465" i="16"/>
  <c r="G548" i="16"/>
  <c r="M463" i="16"/>
  <c r="M447" i="16"/>
  <c r="G490" i="16"/>
  <c r="M488" i="16"/>
  <c r="G555" i="16"/>
  <c r="G534" i="16"/>
  <c r="G537" i="16"/>
  <c r="M540" i="16"/>
  <c r="G569" i="16"/>
  <c r="G565" i="16"/>
  <c r="G564" i="16"/>
  <c r="G582" i="16"/>
  <c r="G602" i="16"/>
  <c r="M387" i="16"/>
  <c r="M439" i="16"/>
  <c r="G485" i="16"/>
  <c r="G477" i="16"/>
  <c r="G547" i="16"/>
  <c r="G575" i="16"/>
  <c r="G497" i="16"/>
  <c r="G574" i="16"/>
  <c r="M522" i="16"/>
  <c r="G595" i="16"/>
  <c r="G572" i="16"/>
  <c r="G608" i="16"/>
  <c r="G332" i="16"/>
  <c r="M433" i="16"/>
  <c r="G515" i="16"/>
  <c r="G453" i="16"/>
  <c r="G495" i="16"/>
  <c r="G493" i="16"/>
  <c r="G441" i="16"/>
  <c r="G551" i="16"/>
  <c r="G549" i="16"/>
  <c r="G584" i="16"/>
  <c r="G580" i="16"/>
  <c r="M596" i="16"/>
  <c r="G607" i="16"/>
  <c r="G536" i="16"/>
  <c r="G491" i="16"/>
  <c r="G525" i="16"/>
  <c r="G506" i="16"/>
  <c r="M519" i="16"/>
  <c r="G518" i="16"/>
  <c r="G509" i="16"/>
  <c r="G570" i="16"/>
  <c r="G527" i="16"/>
  <c r="G592" i="16"/>
  <c r="G588" i="16"/>
  <c r="M579" i="16"/>
  <c r="G590" i="16"/>
  <c r="M612" i="16"/>
  <c r="G427" i="16"/>
  <c r="M397" i="16"/>
  <c r="G456" i="16"/>
  <c r="G459" i="16"/>
  <c r="G533" i="16"/>
  <c r="G426" i="16"/>
  <c r="G542" i="16"/>
  <c r="G529" i="16"/>
  <c r="G482" i="16"/>
  <c r="M520" i="16"/>
  <c r="M597" i="16"/>
  <c r="M569" i="16"/>
  <c r="M576" i="16"/>
  <c r="G614" i="16"/>
  <c r="G604" i="16"/>
  <c r="G443" i="16"/>
  <c r="G541" i="16"/>
  <c r="M545" i="16"/>
  <c r="G474" i="16"/>
  <c r="M470" i="16"/>
  <c r="G523" i="16"/>
  <c r="G560" i="16"/>
  <c r="G532" i="16"/>
  <c r="G566" i="16"/>
  <c r="G598" i="16"/>
  <c r="G609" i="16"/>
  <c r="G615" i="16"/>
  <c r="G458" i="16"/>
  <c r="M464" i="16"/>
  <c r="M473" i="16"/>
  <c r="G476" i="16"/>
  <c r="G599" i="16"/>
  <c r="G496" i="16"/>
  <c r="G586" i="16"/>
  <c r="G563" i="16"/>
  <c r="G489" i="16"/>
  <c r="G611" i="16"/>
  <c r="G613" i="16"/>
  <c r="G475" i="16"/>
  <c r="G471" i="16"/>
  <c r="G446" i="16"/>
  <c r="G463" i="16"/>
  <c r="G530" i="16"/>
  <c r="M559" i="16"/>
  <c r="M557" i="16"/>
  <c r="G543" i="16"/>
  <c r="G571" i="16"/>
  <c r="G573" i="16"/>
  <c r="G568" i="16"/>
  <c r="G606" i="16"/>
  <c r="K600" i="16"/>
  <c r="G361" i="16"/>
  <c r="M505" i="16"/>
  <c r="G521" i="16"/>
  <c r="G578" i="16"/>
  <c r="G467" i="16"/>
  <c r="G508" i="16"/>
  <c r="M527" i="16"/>
  <c r="G591" i="16"/>
  <c r="M605" i="16"/>
  <c r="G610" i="16"/>
  <c r="M600" i="16"/>
  <c r="L599" i="4"/>
  <c r="J599" i="4"/>
  <c r="H599" i="4"/>
  <c r="I599" i="4" s="1"/>
  <c r="F599" i="4"/>
  <c r="G599" i="4" s="1"/>
  <c r="L611" i="4"/>
  <c r="J611" i="4"/>
  <c r="K611" i="4" s="1"/>
  <c r="H611" i="4"/>
  <c r="I611" i="4" s="1"/>
  <c r="F611" i="4"/>
  <c r="G611" i="4" s="1"/>
  <c r="L614" i="4"/>
  <c r="M614" i="4" s="1"/>
  <c r="J614" i="4"/>
  <c r="K614" i="4" s="1"/>
  <c r="H614" i="4"/>
  <c r="I614" i="4" s="1"/>
  <c r="F614" i="4"/>
  <c r="L601" i="4"/>
  <c r="M601" i="4" s="1"/>
  <c r="J601" i="4"/>
  <c r="H601" i="4"/>
  <c r="I601" i="4" s="1"/>
  <c r="F601" i="4"/>
  <c r="L612" i="4"/>
  <c r="M612" i="4" s="1"/>
  <c r="J612" i="4"/>
  <c r="K612" i="4" s="1"/>
  <c r="H612" i="4"/>
  <c r="I612" i="4" s="1"/>
  <c r="F612" i="4"/>
  <c r="L600" i="4"/>
  <c r="M600" i="4" s="1"/>
  <c r="J600" i="4"/>
  <c r="K600" i="4" s="1"/>
  <c r="H600" i="4"/>
  <c r="I600" i="4" s="1"/>
  <c r="F600" i="4"/>
  <c r="L608" i="4"/>
  <c r="M608" i="4" s="1"/>
  <c r="J608" i="4"/>
  <c r="K608" i="4" s="1"/>
  <c r="H608" i="4"/>
  <c r="I608" i="4" s="1"/>
  <c r="F608" i="4"/>
  <c r="L615" i="4"/>
  <c r="M615" i="4" s="1"/>
  <c r="J615" i="4"/>
  <c r="K615" i="4" s="1"/>
  <c r="H615" i="4"/>
  <c r="I615" i="4" s="1"/>
  <c r="F615" i="4"/>
  <c r="L603" i="4"/>
  <c r="M603" i="4" s="1"/>
  <c r="J603" i="4"/>
  <c r="K603" i="4" s="1"/>
  <c r="H603" i="4"/>
  <c r="I603" i="4" s="1"/>
  <c r="F603" i="4"/>
  <c r="L602" i="4"/>
  <c r="M602" i="4" s="1"/>
  <c r="J602" i="4"/>
  <c r="K602" i="4" s="1"/>
  <c r="H602" i="4"/>
  <c r="I602" i="4" s="1"/>
  <c r="F602" i="4"/>
  <c r="L589" i="4"/>
  <c r="M589" i="4" s="1"/>
  <c r="J589" i="4"/>
  <c r="K589" i="4" s="1"/>
  <c r="H589" i="4"/>
  <c r="I589" i="4" s="1"/>
  <c r="F589" i="4"/>
  <c r="L609" i="4"/>
  <c r="M609" i="4" s="1"/>
  <c r="J609" i="4"/>
  <c r="K609" i="4" s="1"/>
  <c r="H609" i="4"/>
  <c r="I609" i="4" s="1"/>
  <c r="F609" i="4"/>
  <c r="L606" i="4"/>
  <c r="M606" i="4" s="1"/>
  <c r="J606" i="4"/>
  <c r="K606" i="4" s="1"/>
  <c r="H606" i="4"/>
  <c r="I606" i="4" s="1"/>
  <c r="F606" i="4"/>
  <c r="L605" i="4"/>
  <c r="M605" i="4" s="1"/>
  <c r="J605" i="4"/>
  <c r="K605" i="4" s="1"/>
  <c r="H605" i="4"/>
  <c r="I605" i="4" s="1"/>
  <c r="F605" i="4"/>
  <c r="L607" i="4"/>
  <c r="M607" i="4" s="1"/>
  <c r="J607" i="4"/>
  <c r="K607" i="4" s="1"/>
  <c r="H607" i="4"/>
  <c r="I607" i="4" s="1"/>
  <c r="F607" i="4"/>
  <c r="L586" i="4"/>
  <c r="M586" i="4" s="1"/>
  <c r="J586" i="4"/>
  <c r="H586" i="4"/>
  <c r="I586" i="4" s="1"/>
  <c r="F586" i="4"/>
  <c r="G586" i="4" s="1"/>
  <c r="L571" i="4"/>
  <c r="M571" i="4" s="1"/>
  <c r="J571" i="4"/>
  <c r="K571" i="4" s="1"/>
  <c r="H571" i="4"/>
  <c r="I571" i="4" s="1"/>
  <c r="F571" i="4"/>
  <c r="L584" i="4"/>
  <c r="M584" i="4" s="1"/>
  <c r="J584" i="4"/>
  <c r="K584" i="4" s="1"/>
  <c r="H584" i="4"/>
  <c r="F584" i="4"/>
  <c r="G584" i="4" s="1"/>
  <c r="L594" i="4"/>
  <c r="M594" i="4" s="1"/>
  <c r="J594" i="4"/>
  <c r="K594" i="4" s="1"/>
  <c r="H594" i="4"/>
  <c r="I594" i="4" s="1"/>
  <c r="F594" i="4"/>
  <c r="L610" i="4"/>
  <c r="M610" i="4" s="1"/>
  <c r="J610" i="4"/>
  <c r="K610" i="4" s="1"/>
  <c r="H610" i="4"/>
  <c r="I610" i="4" s="1"/>
  <c r="F610" i="4"/>
  <c r="L581" i="4"/>
  <c r="M581" i="4" s="1"/>
  <c r="J581" i="4"/>
  <c r="K581" i="4" s="1"/>
  <c r="H581" i="4"/>
  <c r="I581" i="4" s="1"/>
  <c r="F581" i="4"/>
  <c r="L597" i="4"/>
  <c r="M597" i="4" s="1"/>
  <c r="J597" i="4"/>
  <c r="H597" i="4"/>
  <c r="I597" i="4" s="1"/>
  <c r="F597" i="4"/>
  <c r="L578" i="4"/>
  <c r="J578" i="4"/>
  <c r="K578" i="4" s="1"/>
  <c r="H578" i="4"/>
  <c r="I578" i="4" s="1"/>
  <c r="F578" i="4"/>
  <c r="G578" i="4" s="1"/>
  <c r="L613" i="4"/>
  <c r="M613" i="4" s="1"/>
  <c r="J613" i="4"/>
  <c r="K613" i="4" s="1"/>
  <c r="H613" i="4"/>
  <c r="I613" i="4" s="1"/>
  <c r="F613" i="4"/>
  <c r="L595" i="4"/>
  <c r="J595" i="4"/>
  <c r="K595" i="4" s="1"/>
  <c r="H595" i="4"/>
  <c r="I595" i="4" s="1"/>
  <c r="F595" i="4"/>
  <c r="L587" i="4"/>
  <c r="M587" i="4" s="1"/>
  <c r="J587" i="4"/>
  <c r="K587" i="4" s="1"/>
  <c r="H587" i="4"/>
  <c r="I587" i="4" s="1"/>
  <c r="F587" i="4"/>
  <c r="L588" i="4"/>
  <c r="M588" i="4" s="1"/>
  <c r="J588" i="4"/>
  <c r="K588" i="4" s="1"/>
  <c r="H588" i="4"/>
  <c r="I588" i="4" s="1"/>
  <c r="F588" i="4"/>
  <c r="L579" i="4"/>
  <c r="M579" i="4" s="1"/>
  <c r="J579" i="4"/>
  <c r="K579" i="4" s="1"/>
  <c r="H579" i="4"/>
  <c r="I579" i="4" s="1"/>
  <c r="F579" i="4"/>
  <c r="L567" i="4"/>
  <c r="M567" i="4" s="1"/>
  <c r="J567" i="4"/>
  <c r="K567" i="4" s="1"/>
  <c r="H567" i="4"/>
  <c r="I567" i="4" s="1"/>
  <c r="F567" i="4"/>
  <c r="L563" i="4"/>
  <c r="M563" i="4" s="1"/>
  <c r="J563" i="4"/>
  <c r="K563" i="4" s="1"/>
  <c r="H563" i="4"/>
  <c r="I563" i="4" s="1"/>
  <c r="F563" i="4"/>
  <c r="L488" i="4"/>
  <c r="M488" i="4" s="1"/>
  <c r="J488" i="4"/>
  <c r="K488" i="4" s="1"/>
  <c r="H488" i="4"/>
  <c r="I488" i="4" s="1"/>
  <c r="F488" i="4"/>
  <c r="L575" i="4"/>
  <c r="J575" i="4"/>
  <c r="K575" i="4" s="1"/>
  <c r="H575" i="4"/>
  <c r="I575" i="4" s="1"/>
  <c r="F575" i="4"/>
  <c r="G575" i="4" s="1"/>
  <c r="L553" i="4"/>
  <c r="J553" i="4"/>
  <c r="H553" i="4"/>
  <c r="I553" i="4" s="1"/>
  <c r="F553" i="4"/>
  <c r="G553" i="4" s="1"/>
  <c r="L503" i="4"/>
  <c r="M503" i="4" s="1"/>
  <c r="J503" i="4"/>
  <c r="K503" i="4" s="1"/>
  <c r="H503" i="4"/>
  <c r="I503" i="4" s="1"/>
  <c r="F503" i="4"/>
  <c r="L604" i="4"/>
  <c r="J604" i="4"/>
  <c r="H604" i="4"/>
  <c r="I604" i="4" s="1"/>
  <c r="F604" i="4"/>
  <c r="G604" i="4" s="1"/>
  <c r="L555" i="4"/>
  <c r="M555" i="4" s="1"/>
  <c r="J555" i="4"/>
  <c r="K555" i="4" s="1"/>
  <c r="H555" i="4"/>
  <c r="I555" i="4" s="1"/>
  <c r="F555" i="4"/>
  <c r="L591" i="4"/>
  <c r="M591" i="4" s="1"/>
  <c r="J591" i="4"/>
  <c r="K591" i="4" s="1"/>
  <c r="H591" i="4"/>
  <c r="I591" i="4" s="1"/>
  <c r="F591" i="4"/>
  <c r="L590" i="4"/>
  <c r="M590" i="4" s="1"/>
  <c r="J590" i="4"/>
  <c r="K590" i="4" s="1"/>
  <c r="H590" i="4"/>
  <c r="I590" i="4" s="1"/>
  <c r="F590" i="4"/>
  <c r="L583" i="4"/>
  <c r="M583" i="4" s="1"/>
  <c r="J583" i="4"/>
  <c r="K583" i="4" s="1"/>
  <c r="H583" i="4"/>
  <c r="I583" i="4" s="1"/>
  <c r="F583" i="4"/>
  <c r="L572" i="4"/>
  <c r="M572" i="4" s="1"/>
  <c r="J572" i="4"/>
  <c r="K572" i="4" s="1"/>
  <c r="H572" i="4"/>
  <c r="I572" i="4" s="1"/>
  <c r="F572" i="4"/>
  <c r="L564" i="4"/>
  <c r="M564" i="4" s="1"/>
  <c r="J564" i="4"/>
  <c r="K564" i="4" s="1"/>
  <c r="H564" i="4"/>
  <c r="I564" i="4" s="1"/>
  <c r="F564" i="4"/>
  <c r="L576" i="4"/>
  <c r="M576" i="4" s="1"/>
  <c r="J576" i="4"/>
  <c r="K576" i="4" s="1"/>
  <c r="H576" i="4"/>
  <c r="F576" i="4"/>
  <c r="G576" i="4" s="1"/>
  <c r="L568" i="4"/>
  <c r="J568" i="4"/>
  <c r="K568" i="4" s="1"/>
  <c r="H568" i="4"/>
  <c r="I568" i="4" s="1"/>
  <c r="F568" i="4"/>
  <c r="L565" i="4"/>
  <c r="M565" i="4" s="1"/>
  <c r="J565" i="4"/>
  <c r="K565" i="4" s="1"/>
  <c r="H565" i="4"/>
  <c r="I565" i="4" s="1"/>
  <c r="F565" i="4"/>
  <c r="L580" i="4"/>
  <c r="M580" i="4" s="1"/>
  <c r="J580" i="4"/>
  <c r="K580" i="4" s="1"/>
  <c r="H580" i="4"/>
  <c r="I580" i="4" s="1"/>
  <c r="F580" i="4"/>
  <c r="L526" i="4"/>
  <c r="J526" i="4"/>
  <c r="H526" i="4"/>
  <c r="I526" i="4" s="1"/>
  <c r="F526" i="4"/>
  <c r="L566" i="4"/>
  <c r="M566" i="4" s="1"/>
  <c r="J566" i="4"/>
  <c r="K566" i="4" s="1"/>
  <c r="H566" i="4"/>
  <c r="I566" i="4" s="1"/>
  <c r="F566" i="4"/>
  <c r="L548" i="4"/>
  <c r="M548" i="4" s="1"/>
  <c r="J548" i="4"/>
  <c r="K548" i="4" s="1"/>
  <c r="H548" i="4"/>
  <c r="I548" i="4" s="1"/>
  <c r="F548" i="4"/>
  <c r="L539" i="4"/>
  <c r="J539" i="4"/>
  <c r="K539" i="4" s="1"/>
  <c r="H539" i="4"/>
  <c r="I539" i="4" s="1"/>
  <c r="F539" i="4"/>
  <c r="G539" i="4" s="1"/>
  <c r="L536" i="4"/>
  <c r="M536" i="4" s="1"/>
  <c r="J536" i="4"/>
  <c r="K536" i="4" s="1"/>
  <c r="H536" i="4"/>
  <c r="I536" i="4" s="1"/>
  <c r="F536" i="4"/>
  <c r="L562" i="4"/>
  <c r="M562" i="4" s="1"/>
  <c r="J562" i="4"/>
  <c r="K562" i="4" s="1"/>
  <c r="H562" i="4"/>
  <c r="I562" i="4" s="1"/>
  <c r="F562" i="4"/>
  <c r="L596" i="4"/>
  <c r="J596" i="4"/>
  <c r="K596" i="4" s="1"/>
  <c r="H596" i="4"/>
  <c r="I596" i="4" s="1"/>
  <c r="F596" i="4"/>
  <c r="G596" i="4" s="1"/>
  <c r="L582" i="4"/>
  <c r="M582" i="4" s="1"/>
  <c r="J582" i="4"/>
  <c r="K582" i="4" s="1"/>
  <c r="H582" i="4"/>
  <c r="F582" i="4"/>
  <c r="G582" i="4" s="1"/>
  <c r="L537" i="4"/>
  <c r="M537" i="4" s="1"/>
  <c r="J537" i="4"/>
  <c r="K537" i="4" s="1"/>
  <c r="H537" i="4"/>
  <c r="F537" i="4"/>
  <c r="G537" i="4" s="1"/>
  <c r="L550" i="4"/>
  <c r="M550" i="4" s="1"/>
  <c r="J550" i="4"/>
  <c r="K550" i="4" s="1"/>
  <c r="H550" i="4"/>
  <c r="I550" i="4" s="1"/>
  <c r="F550" i="4"/>
  <c r="L570" i="4"/>
  <c r="M570" i="4" s="1"/>
  <c r="J570" i="4"/>
  <c r="K570" i="4" s="1"/>
  <c r="H570" i="4"/>
  <c r="I570" i="4" s="1"/>
  <c r="F570" i="4"/>
  <c r="L533" i="4"/>
  <c r="M533" i="4" s="1"/>
  <c r="J533" i="4"/>
  <c r="K533" i="4" s="1"/>
  <c r="H533" i="4"/>
  <c r="I533" i="4" s="1"/>
  <c r="F533" i="4"/>
  <c r="L531" i="4"/>
  <c r="M531" i="4" s="1"/>
  <c r="J531" i="4"/>
  <c r="K531" i="4" s="1"/>
  <c r="H531" i="4"/>
  <c r="I531" i="4" s="1"/>
  <c r="F531" i="4"/>
  <c r="L527" i="4"/>
  <c r="M527" i="4" s="1"/>
  <c r="J527" i="4"/>
  <c r="K527" i="4" s="1"/>
  <c r="H527" i="4"/>
  <c r="I527" i="4" s="1"/>
  <c r="F527" i="4"/>
  <c r="L569" i="4"/>
  <c r="M569" i="4" s="1"/>
  <c r="J569" i="4"/>
  <c r="K569" i="4" s="1"/>
  <c r="H569" i="4"/>
  <c r="I569" i="4" s="1"/>
  <c r="F569" i="4"/>
  <c r="L521" i="4"/>
  <c r="J521" i="4"/>
  <c r="H521" i="4"/>
  <c r="I521" i="4" s="1"/>
  <c r="F521" i="4"/>
  <c r="G521" i="4" s="1"/>
  <c r="L538" i="4"/>
  <c r="M538" i="4" s="1"/>
  <c r="J538" i="4"/>
  <c r="K538" i="4" s="1"/>
  <c r="H538" i="4"/>
  <c r="F538" i="4"/>
  <c r="G538" i="4" s="1"/>
  <c r="L542" i="4"/>
  <c r="M542" i="4" s="1"/>
  <c r="J542" i="4"/>
  <c r="K542" i="4" s="1"/>
  <c r="H542" i="4"/>
  <c r="I542" i="4" s="1"/>
  <c r="F542" i="4"/>
  <c r="L560" i="4"/>
  <c r="M560" i="4" s="1"/>
  <c r="J560" i="4"/>
  <c r="K560" i="4" s="1"/>
  <c r="H560" i="4"/>
  <c r="F560" i="4"/>
  <c r="G560" i="4" s="1"/>
  <c r="L559" i="4"/>
  <c r="M559" i="4" s="1"/>
  <c r="J559" i="4"/>
  <c r="K559" i="4" s="1"/>
  <c r="H559" i="4"/>
  <c r="I559" i="4" s="1"/>
  <c r="F559" i="4"/>
  <c r="L557" i="4"/>
  <c r="M557" i="4" s="1"/>
  <c r="J557" i="4"/>
  <c r="K557" i="4" s="1"/>
  <c r="H557" i="4"/>
  <c r="I557" i="4" s="1"/>
  <c r="F557" i="4"/>
  <c r="L508" i="4"/>
  <c r="M508" i="4" s="1"/>
  <c r="J508" i="4"/>
  <c r="K508" i="4" s="1"/>
  <c r="H508" i="4"/>
  <c r="I508" i="4" s="1"/>
  <c r="F508" i="4"/>
  <c r="L507" i="4"/>
  <c r="M507" i="4" s="1"/>
  <c r="J507" i="4"/>
  <c r="K507" i="4" s="1"/>
  <c r="H507" i="4"/>
  <c r="I507" i="4" s="1"/>
  <c r="F507" i="4"/>
  <c r="L573" i="4"/>
  <c r="M573" i="4" s="1"/>
  <c r="J573" i="4"/>
  <c r="K573" i="4" s="1"/>
  <c r="H573" i="4"/>
  <c r="I573" i="4" s="1"/>
  <c r="F573" i="4"/>
  <c r="L585" i="4"/>
  <c r="M585" i="4" s="1"/>
  <c r="J585" i="4"/>
  <c r="K585" i="4" s="1"/>
  <c r="H585" i="4"/>
  <c r="I585" i="4" s="1"/>
  <c r="F585" i="4"/>
  <c r="L519" i="4"/>
  <c r="J519" i="4"/>
  <c r="K519" i="4" s="1"/>
  <c r="H519" i="4"/>
  <c r="I519" i="4" s="1"/>
  <c r="F519" i="4"/>
  <c r="G519" i="4" s="1"/>
  <c r="L481" i="4"/>
  <c r="M481" i="4" s="1"/>
  <c r="J481" i="4"/>
  <c r="K481" i="4" s="1"/>
  <c r="H481" i="4"/>
  <c r="I481" i="4" s="1"/>
  <c r="F481" i="4"/>
  <c r="L593" i="4"/>
  <c r="M593" i="4" s="1"/>
  <c r="J593" i="4"/>
  <c r="K593" i="4" s="1"/>
  <c r="H593" i="4"/>
  <c r="F593" i="4"/>
  <c r="L556" i="4"/>
  <c r="J556" i="4"/>
  <c r="K556" i="4" s="1"/>
  <c r="H556" i="4"/>
  <c r="I556" i="4" s="1"/>
  <c r="F556" i="4"/>
  <c r="G556" i="4" s="1"/>
  <c r="L549" i="4"/>
  <c r="M549" i="4" s="1"/>
  <c r="J549" i="4"/>
  <c r="K549" i="4" s="1"/>
  <c r="H549" i="4"/>
  <c r="F549" i="4"/>
  <c r="G549" i="4" s="1"/>
  <c r="L554" i="4"/>
  <c r="M554" i="4" s="1"/>
  <c r="J554" i="4"/>
  <c r="K554" i="4" s="1"/>
  <c r="H554" i="4"/>
  <c r="I554" i="4" s="1"/>
  <c r="F554" i="4"/>
  <c r="L522" i="4"/>
  <c r="M522" i="4" s="1"/>
  <c r="J522" i="4"/>
  <c r="K522" i="4" s="1"/>
  <c r="H522" i="4"/>
  <c r="I522" i="4" s="1"/>
  <c r="F522" i="4"/>
  <c r="L552" i="4"/>
  <c r="M552" i="4" s="1"/>
  <c r="J552" i="4"/>
  <c r="K552" i="4" s="1"/>
  <c r="H552" i="4"/>
  <c r="I552" i="4" s="1"/>
  <c r="F552" i="4"/>
  <c r="L517" i="4"/>
  <c r="M517" i="4" s="1"/>
  <c r="J517" i="4"/>
  <c r="K517" i="4" s="1"/>
  <c r="H517" i="4"/>
  <c r="I517" i="4" s="1"/>
  <c r="F517" i="4"/>
  <c r="L466" i="4"/>
  <c r="M466" i="4" s="1"/>
  <c r="J466" i="4"/>
  <c r="K466" i="4" s="1"/>
  <c r="H466" i="4"/>
  <c r="I466" i="4" s="1"/>
  <c r="F466" i="4"/>
  <c r="L496" i="4"/>
  <c r="M496" i="4" s="1"/>
  <c r="J496" i="4"/>
  <c r="K496" i="4" s="1"/>
  <c r="H496" i="4"/>
  <c r="I496" i="4" s="1"/>
  <c r="F496" i="4"/>
  <c r="L495" i="4"/>
  <c r="M495" i="4" s="1"/>
  <c r="J495" i="4"/>
  <c r="K495" i="4" s="1"/>
  <c r="H495" i="4"/>
  <c r="I495" i="4" s="1"/>
  <c r="F495" i="4"/>
  <c r="L530" i="4"/>
  <c r="M530" i="4" s="1"/>
  <c r="J530" i="4"/>
  <c r="K530" i="4" s="1"/>
  <c r="H530" i="4"/>
  <c r="I530" i="4" s="1"/>
  <c r="F530" i="4"/>
  <c r="L528" i="4"/>
  <c r="M528" i="4" s="1"/>
  <c r="J528" i="4"/>
  <c r="K528" i="4" s="1"/>
  <c r="H528" i="4"/>
  <c r="I528" i="4" s="1"/>
  <c r="F528" i="4"/>
  <c r="L592" i="4"/>
  <c r="M592" i="4" s="1"/>
  <c r="J592" i="4"/>
  <c r="K592" i="4" s="1"/>
  <c r="H592" i="4"/>
  <c r="I592" i="4" s="1"/>
  <c r="F592" i="4"/>
  <c r="L558" i="4"/>
  <c r="J558" i="4"/>
  <c r="H558" i="4"/>
  <c r="I558" i="4" s="1"/>
  <c r="F558" i="4"/>
  <c r="G558" i="4" s="1"/>
  <c r="L487" i="4"/>
  <c r="J487" i="4"/>
  <c r="H487" i="4"/>
  <c r="I487" i="4" s="1"/>
  <c r="F487" i="4"/>
  <c r="G487" i="4" s="1"/>
  <c r="L574" i="4"/>
  <c r="M574" i="4" s="1"/>
  <c r="J574" i="4"/>
  <c r="K574" i="4" s="1"/>
  <c r="H574" i="4"/>
  <c r="I574" i="4" s="1"/>
  <c r="F574" i="4"/>
  <c r="L598" i="4"/>
  <c r="M598" i="4" s="1"/>
  <c r="J598" i="4"/>
  <c r="K598" i="4" s="1"/>
  <c r="H598" i="4"/>
  <c r="I598" i="4" s="1"/>
  <c r="F598" i="4"/>
  <c r="L543" i="4"/>
  <c r="M543" i="4" s="1"/>
  <c r="J543" i="4"/>
  <c r="K543" i="4" s="1"/>
  <c r="H543" i="4"/>
  <c r="F543" i="4"/>
  <c r="L541" i="4"/>
  <c r="M541" i="4" s="1"/>
  <c r="J541" i="4"/>
  <c r="K541" i="4" s="1"/>
  <c r="H541" i="4"/>
  <c r="I541" i="4" s="1"/>
  <c r="F541" i="4"/>
  <c r="L498" i="4"/>
  <c r="M498" i="4" s="1"/>
  <c r="J498" i="4"/>
  <c r="K498" i="4" s="1"/>
  <c r="H498" i="4"/>
  <c r="I498" i="4" s="1"/>
  <c r="F498" i="4"/>
  <c r="L440" i="4"/>
  <c r="M440" i="4" s="1"/>
  <c r="J440" i="4"/>
  <c r="K440" i="4" s="1"/>
  <c r="H440" i="4"/>
  <c r="I440" i="4" s="1"/>
  <c r="F440" i="4"/>
  <c r="L529" i="4"/>
  <c r="M529" i="4" s="1"/>
  <c r="J529" i="4"/>
  <c r="K529" i="4" s="1"/>
  <c r="H529" i="4"/>
  <c r="I529" i="4" s="1"/>
  <c r="F529" i="4"/>
  <c r="L489" i="4"/>
  <c r="M489" i="4" s="1"/>
  <c r="J489" i="4"/>
  <c r="K489" i="4" s="1"/>
  <c r="H489" i="4"/>
  <c r="I489" i="4" s="1"/>
  <c r="F489" i="4"/>
  <c r="L502" i="4"/>
  <c r="J502" i="4"/>
  <c r="K502" i="4" s="1"/>
  <c r="H502" i="4"/>
  <c r="I502" i="4" s="1"/>
  <c r="F502" i="4"/>
  <c r="G502" i="4" s="1"/>
  <c r="L518" i="4"/>
  <c r="J518" i="4"/>
  <c r="K518" i="4" s="1"/>
  <c r="H518" i="4"/>
  <c r="I518" i="4" s="1"/>
  <c r="F518" i="4"/>
  <c r="G518" i="4" s="1"/>
  <c r="L505" i="4"/>
  <c r="M505" i="4" s="1"/>
  <c r="J505" i="4"/>
  <c r="K505" i="4" s="1"/>
  <c r="H505" i="4"/>
  <c r="I505" i="4" s="1"/>
  <c r="F505" i="4"/>
  <c r="L577" i="4"/>
  <c r="M577" i="4" s="1"/>
  <c r="J577" i="4"/>
  <c r="K577" i="4" s="1"/>
  <c r="H577" i="4"/>
  <c r="I577" i="4" s="1"/>
  <c r="F577" i="4"/>
  <c r="L546" i="4"/>
  <c r="M546" i="4" s="1"/>
  <c r="J546" i="4"/>
  <c r="K546" i="4" s="1"/>
  <c r="H546" i="4"/>
  <c r="I546" i="4" s="1"/>
  <c r="F546" i="4"/>
  <c r="L501" i="4"/>
  <c r="M501" i="4" s="1"/>
  <c r="J501" i="4"/>
  <c r="K501" i="4" s="1"/>
  <c r="H501" i="4"/>
  <c r="F501" i="4"/>
  <c r="G501" i="4" s="1"/>
  <c r="L512" i="4"/>
  <c r="M512" i="4" s="1"/>
  <c r="J512" i="4"/>
  <c r="K512" i="4" s="1"/>
  <c r="H512" i="4"/>
  <c r="I512" i="4" s="1"/>
  <c r="F512" i="4"/>
  <c r="L425" i="4"/>
  <c r="M425" i="4" s="1"/>
  <c r="J425" i="4"/>
  <c r="K425" i="4" s="1"/>
  <c r="H425" i="4"/>
  <c r="I425" i="4" s="1"/>
  <c r="F425" i="4"/>
  <c r="L534" i="4"/>
  <c r="M534" i="4" s="1"/>
  <c r="J534" i="4"/>
  <c r="K534" i="4" s="1"/>
  <c r="H534" i="4"/>
  <c r="I534" i="4" s="1"/>
  <c r="F534" i="4"/>
  <c r="L492" i="4"/>
  <c r="M492" i="4" s="1"/>
  <c r="J492" i="4"/>
  <c r="K492" i="4" s="1"/>
  <c r="H492" i="4"/>
  <c r="I492" i="4" s="1"/>
  <c r="F492" i="4"/>
  <c r="L446" i="4"/>
  <c r="J446" i="4"/>
  <c r="K446" i="4" s="1"/>
  <c r="H446" i="4"/>
  <c r="I446" i="4" s="1"/>
  <c r="F446" i="4"/>
  <c r="G446" i="4" s="1"/>
  <c r="L469" i="4"/>
  <c r="J469" i="4"/>
  <c r="K469" i="4" s="1"/>
  <c r="H469" i="4"/>
  <c r="F469" i="4"/>
  <c r="G469" i="4" s="1"/>
  <c r="L473" i="4"/>
  <c r="M473" i="4" s="1"/>
  <c r="J473" i="4"/>
  <c r="K473" i="4" s="1"/>
  <c r="H473" i="4"/>
  <c r="I473" i="4" s="1"/>
  <c r="F473" i="4"/>
  <c r="L471" i="4"/>
  <c r="M471" i="4" s="1"/>
  <c r="J471" i="4"/>
  <c r="H471" i="4"/>
  <c r="I471" i="4" s="1"/>
  <c r="F471" i="4"/>
  <c r="L532" i="4"/>
  <c r="M532" i="4" s="1"/>
  <c r="J532" i="4"/>
  <c r="K532" i="4" s="1"/>
  <c r="H532" i="4"/>
  <c r="I532" i="4" s="1"/>
  <c r="F532" i="4"/>
  <c r="L480" i="4"/>
  <c r="M480" i="4" s="1"/>
  <c r="J480" i="4"/>
  <c r="K480" i="4" s="1"/>
  <c r="H480" i="4"/>
  <c r="I480" i="4" s="1"/>
  <c r="F480" i="4"/>
  <c r="L494" i="4"/>
  <c r="M494" i="4" s="1"/>
  <c r="J494" i="4"/>
  <c r="K494" i="4" s="1"/>
  <c r="H494" i="4"/>
  <c r="I494" i="4" s="1"/>
  <c r="F494" i="4"/>
  <c r="L462" i="4"/>
  <c r="J462" i="4"/>
  <c r="K462" i="4" s="1"/>
  <c r="H462" i="4"/>
  <c r="I462" i="4" s="1"/>
  <c r="F462" i="4"/>
  <c r="L544" i="4"/>
  <c r="J544" i="4"/>
  <c r="K544" i="4" s="1"/>
  <c r="H544" i="4"/>
  <c r="I544" i="4" s="1"/>
  <c r="F544" i="4"/>
  <c r="G544" i="4" s="1"/>
  <c r="L561" i="4"/>
  <c r="M561" i="4" s="1"/>
  <c r="J561" i="4"/>
  <c r="K561" i="4" s="1"/>
  <c r="H561" i="4"/>
  <c r="F561" i="4"/>
  <c r="G561" i="4" s="1"/>
  <c r="L511" i="4"/>
  <c r="M511" i="4" s="1"/>
  <c r="J511" i="4"/>
  <c r="K511" i="4" s="1"/>
  <c r="H511" i="4"/>
  <c r="F511" i="4"/>
  <c r="G511" i="4" s="1"/>
  <c r="L524" i="4"/>
  <c r="M524" i="4" s="1"/>
  <c r="J524" i="4"/>
  <c r="K524" i="4" s="1"/>
  <c r="H524" i="4"/>
  <c r="I524" i="4" s="1"/>
  <c r="F524" i="4"/>
  <c r="L520" i="4"/>
  <c r="M520" i="4" s="1"/>
  <c r="J520" i="4"/>
  <c r="K520" i="4" s="1"/>
  <c r="H520" i="4"/>
  <c r="I520" i="4" s="1"/>
  <c r="F520" i="4"/>
  <c r="L476" i="4"/>
  <c r="M476" i="4" s="1"/>
  <c r="J476" i="4"/>
  <c r="K476" i="4" s="1"/>
  <c r="H476" i="4"/>
  <c r="I476" i="4" s="1"/>
  <c r="F476" i="4"/>
  <c r="L475" i="4"/>
  <c r="M475" i="4" s="1"/>
  <c r="J475" i="4"/>
  <c r="K475" i="4" s="1"/>
  <c r="H475" i="4"/>
  <c r="I475" i="4" s="1"/>
  <c r="F475" i="4"/>
  <c r="L443" i="4"/>
  <c r="M443" i="4" s="1"/>
  <c r="J443" i="4"/>
  <c r="K443" i="4" s="1"/>
  <c r="H443" i="4"/>
  <c r="I443" i="4" s="1"/>
  <c r="F443" i="4"/>
  <c r="L458" i="4"/>
  <c r="M458" i="4" s="1"/>
  <c r="J458" i="4"/>
  <c r="K458" i="4" s="1"/>
  <c r="H458" i="4"/>
  <c r="I458" i="4" s="1"/>
  <c r="F458" i="4"/>
  <c r="L497" i="4"/>
  <c r="M497" i="4" s="1"/>
  <c r="J497" i="4"/>
  <c r="K497" i="4" s="1"/>
  <c r="H497" i="4"/>
  <c r="I497" i="4" s="1"/>
  <c r="F497" i="4"/>
  <c r="L452" i="4"/>
  <c r="M452" i="4" s="1"/>
  <c r="J452" i="4"/>
  <c r="K452" i="4" s="1"/>
  <c r="H452" i="4"/>
  <c r="I452" i="4" s="1"/>
  <c r="F452" i="4"/>
  <c r="L445" i="4"/>
  <c r="M445" i="4" s="1"/>
  <c r="J445" i="4"/>
  <c r="K445" i="4" s="1"/>
  <c r="H445" i="4"/>
  <c r="F445" i="4"/>
  <c r="L547" i="4"/>
  <c r="M547" i="4" s="1"/>
  <c r="J547" i="4"/>
  <c r="K547" i="4" s="1"/>
  <c r="H547" i="4"/>
  <c r="I547" i="4" s="1"/>
  <c r="F547" i="4"/>
  <c r="L540" i="4"/>
  <c r="M540" i="4" s="1"/>
  <c r="J540" i="4"/>
  <c r="K540" i="4" s="1"/>
  <c r="H540" i="4"/>
  <c r="I540" i="4" s="1"/>
  <c r="F540" i="4"/>
  <c r="L465" i="4"/>
  <c r="M465" i="4" s="1"/>
  <c r="J465" i="4"/>
  <c r="K465" i="4" s="1"/>
  <c r="H465" i="4"/>
  <c r="I465" i="4" s="1"/>
  <c r="F465" i="4"/>
  <c r="L504" i="4"/>
  <c r="J504" i="4"/>
  <c r="K504" i="4" s="1"/>
  <c r="H504" i="4"/>
  <c r="I504" i="4" s="1"/>
  <c r="F504" i="4"/>
  <c r="G504" i="4" s="1"/>
  <c r="L360" i="4"/>
  <c r="M360" i="4" s="1"/>
  <c r="J360" i="4"/>
  <c r="K360" i="4" s="1"/>
  <c r="H360" i="4"/>
  <c r="I360" i="4" s="1"/>
  <c r="F360" i="4"/>
  <c r="L472" i="4"/>
  <c r="J472" i="4"/>
  <c r="K472" i="4" s="1"/>
  <c r="H472" i="4"/>
  <c r="I472" i="4" s="1"/>
  <c r="F472" i="4"/>
  <c r="G472" i="4" s="1"/>
  <c r="L545" i="4"/>
  <c r="M545" i="4" s="1"/>
  <c r="J545" i="4"/>
  <c r="K545" i="4" s="1"/>
  <c r="H545" i="4"/>
  <c r="F545" i="4"/>
  <c r="G545" i="4" s="1"/>
  <c r="L434" i="4"/>
  <c r="M434" i="4" s="1"/>
  <c r="J434" i="4"/>
  <c r="K434" i="4" s="1"/>
  <c r="H434" i="4"/>
  <c r="I434" i="4" s="1"/>
  <c r="F434" i="4"/>
  <c r="L455" i="4"/>
  <c r="M455" i="4" s="1"/>
  <c r="J455" i="4"/>
  <c r="K455" i="4" s="1"/>
  <c r="H455" i="4"/>
  <c r="I455" i="4" s="1"/>
  <c r="F455" i="4"/>
  <c r="L430" i="4"/>
  <c r="M430" i="4" s="1"/>
  <c r="J430" i="4"/>
  <c r="K430" i="4" s="1"/>
  <c r="H430" i="4"/>
  <c r="I430" i="4" s="1"/>
  <c r="F430" i="4"/>
  <c r="L514" i="4"/>
  <c r="M514" i="4" s="1"/>
  <c r="J514" i="4"/>
  <c r="K514" i="4" s="1"/>
  <c r="H514" i="4"/>
  <c r="I514" i="4" s="1"/>
  <c r="F514" i="4"/>
  <c r="L470" i="4"/>
  <c r="M470" i="4" s="1"/>
  <c r="J470" i="4"/>
  <c r="K470" i="4" s="1"/>
  <c r="H470" i="4"/>
  <c r="I470" i="4" s="1"/>
  <c r="F470" i="4"/>
  <c r="L464" i="4"/>
  <c r="M464" i="4" s="1"/>
  <c r="J464" i="4"/>
  <c r="K464" i="4" s="1"/>
  <c r="H464" i="4"/>
  <c r="I464" i="4" s="1"/>
  <c r="F464" i="4"/>
  <c r="L442" i="4"/>
  <c r="M442" i="4" s="1"/>
  <c r="J442" i="4"/>
  <c r="K442" i="4" s="1"/>
  <c r="H442" i="4"/>
  <c r="I442" i="4" s="1"/>
  <c r="F442" i="4"/>
  <c r="L460" i="4"/>
  <c r="M460" i="4" s="1"/>
  <c r="J460" i="4"/>
  <c r="K460" i="4" s="1"/>
  <c r="H460" i="4"/>
  <c r="I460" i="4" s="1"/>
  <c r="F460" i="4"/>
  <c r="L490" i="4"/>
  <c r="M490" i="4" s="1"/>
  <c r="J490" i="4"/>
  <c r="K490" i="4" s="1"/>
  <c r="H490" i="4"/>
  <c r="I490" i="4" s="1"/>
  <c r="F490" i="4"/>
  <c r="L437" i="4"/>
  <c r="M437" i="4" s="1"/>
  <c r="J437" i="4"/>
  <c r="K437" i="4" s="1"/>
  <c r="H437" i="4"/>
  <c r="I437" i="4" s="1"/>
  <c r="F437" i="4"/>
  <c r="L484" i="4"/>
  <c r="M484" i="4" s="1"/>
  <c r="J484" i="4"/>
  <c r="K484" i="4" s="1"/>
  <c r="H484" i="4"/>
  <c r="I484" i="4" s="1"/>
  <c r="F484" i="4"/>
  <c r="L485" i="4"/>
  <c r="J485" i="4"/>
  <c r="K485" i="4" s="1"/>
  <c r="H485" i="4"/>
  <c r="I485" i="4" s="1"/>
  <c r="F485" i="4"/>
  <c r="G485" i="4" s="1"/>
  <c r="L396" i="4"/>
  <c r="J396" i="4"/>
  <c r="K396" i="4" s="1"/>
  <c r="H396" i="4"/>
  <c r="I396" i="4" s="1"/>
  <c r="F396" i="4"/>
  <c r="G396" i="4" s="1"/>
  <c r="L506" i="4"/>
  <c r="J506" i="4"/>
  <c r="K506" i="4" s="1"/>
  <c r="H506" i="4"/>
  <c r="I506" i="4" s="1"/>
  <c r="F506" i="4"/>
  <c r="G506" i="4" s="1"/>
  <c r="L432" i="4"/>
  <c r="J432" i="4"/>
  <c r="K432" i="4" s="1"/>
  <c r="H432" i="4"/>
  <c r="I432" i="4" s="1"/>
  <c r="F432" i="4"/>
  <c r="L500" i="4"/>
  <c r="M500" i="4" s="1"/>
  <c r="J500" i="4"/>
  <c r="H500" i="4"/>
  <c r="I500" i="4" s="1"/>
  <c r="F500" i="4"/>
  <c r="G500" i="4" s="1"/>
  <c r="L493" i="4"/>
  <c r="M493" i="4" s="1"/>
  <c r="J493" i="4"/>
  <c r="H493" i="4"/>
  <c r="I493" i="4" s="1"/>
  <c r="F493" i="4"/>
  <c r="G493" i="4" s="1"/>
  <c r="L419" i="4"/>
  <c r="M419" i="4" s="1"/>
  <c r="J419" i="4"/>
  <c r="H419" i="4"/>
  <c r="I419" i="4" s="1"/>
  <c r="F419" i="4"/>
  <c r="G419" i="4" s="1"/>
  <c r="L450" i="4"/>
  <c r="M450" i="4" s="1"/>
  <c r="J450" i="4"/>
  <c r="H450" i="4"/>
  <c r="I450" i="4" s="1"/>
  <c r="F450" i="4"/>
  <c r="G450" i="4" s="1"/>
  <c r="L459" i="4"/>
  <c r="M459" i="4" s="1"/>
  <c r="J459" i="4"/>
  <c r="K459" i="4" s="1"/>
  <c r="H459" i="4"/>
  <c r="F459" i="4"/>
  <c r="L454" i="4"/>
  <c r="J454" i="4"/>
  <c r="K454" i="4" s="1"/>
  <c r="H454" i="4"/>
  <c r="I454" i="4" s="1"/>
  <c r="F454" i="4"/>
  <c r="G454" i="4" s="1"/>
  <c r="L438" i="4"/>
  <c r="J438" i="4"/>
  <c r="K438" i="4" s="1"/>
  <c r="H438" i="4"/>
  <c r="I438" i="4" s="1"/>
  <c r="F438" i="4"/>
  <c r="G438" i="4" s="1"/>
  <c r="L463" i="4"/>
  <c r="J463" i="4"/>
  <c r="K463" i="4" s="1"/>
  <c r="H463" i="4"/>
  <c r="I463" i="4" s="1"/>
  <c r="F463" i="4"/>
  <c r="G463" i="4" s="1"/>
  <c r="L457" i="4"/>
  <c r="M457" i="4" s="1"/>
  <c r="J457" i="4"/>
  <c r="K457" i="4" s="1"/>
  <c r="H457" i="4"/>
  <c r="I457" i="4" s="1"/>
  <c r="F457" i="4"/>
  <c r="L477" i="4"/>
  <c r="M477" i="4" s="1"/>
  <c r="J477" i="4"/>
  <c r="K477" i="4" s="1"/>
  <c r="H477" i="4"/>
  <c r="I477" i="4" s="1"/>
  <c r="F477" i="4"/>
  <c r="L426" i="4"/>
  <c r="M426" i="4" s="1"/>
  <c r="J426" i="4"/>
  <c r="K426" i="4" s="1"/>
  <c r="H426" i="4"/>
  <c r="I426" i="4" s="1"/>
  <c r="F426" i="4"/>
  <c r="L509" i="4"/>
  <c r="M509" i="4" s="1"/>
  <c r="J509" i="4"/>
  <c r="K509" i="4" s="1"/>
  <c r="H509" i="4"/>
  <c r="I509" i="4" s="1"/>
  <c r="F509" i="4"/>
  <c r="L331" i="4"/>
  <c r="M331" i="4" s="1"/>
  <c r="J331" i="4"/>
  <c r="K331" i="4" s="1"/>
  <c r="H331" i="4"/>
  <c r="I331" i="4" s="1"/>
  <c r="F331" i="4"/>
  <c r="L343" i="4"/>
  <c r="M343" i="4" s="1"/>
  <c r="J343" i="4"/>
  <c r="K343" i="4" s="1"/>
  <c r="H343" i="4"/>
  <c r="I343" i="4" s="1"/>
  <c r="F343" i="4"/>
  <c r="L439" i="4"/>
  <c r="M439" i="4" s="1"/>
  <c r="J439" i="4"/>
  <c r="K439" i="4" s="1"/>
  <c r="H439" i="4"/>
  <c r="I439" i="4" s="1"/>
  <c r="F439" i="4"/>
  <c r="L444" i="4"/>
  <c r="J444" i="4"/>
  <c r="K444" i="4" s="1"/>
  <c r="H444" i="4"/>
  <c r="I444" i="4" s="1"/>
  <c r="F444" i="4"/>
  <c r="G444" i="4" s="1"/>
  <c r="L386" i="4"/>
  <c r="J386" i="4"/>
  <c r="H386" i="4"/>
  <c r="I386" i="4" s="1"/>
  <c r="F386" i="4"/>
  <c r="G386" i="4" s="1"/>
  <c r="L374" i="4"/>
  <c r="M374" i="4" s="1"/>
  <c r="J374" i="4"/>
  <c r="K374" i="4" s="1"/>
  <c r="H374" i="4"/>
  <c r="I374" i="4" s="1"/>
  <c r="F374" i="4"/>
  <c r="L535" i="4"/>
  <c r="M535" i="4" s="1"/>
  <c r="J535" i="4"/>
  <c r="K535" i="4" s="1"/>
  <c r="H535" i="4"/>
  <c r="I535" i="4" s="1"/>
  <c r="F535" i="4"/>
  <c r="L474" i="4"/>
  <c r="M474" i="4" s="1"/>
  <c r="J474" i="4"/>
  <c r="K474" i="4" s="1"/>
  <c r="H474" i="4"/>
  <c r="I474" i="4" s="1"/>
  <c r="F474" i="4"/>
  <c r="L516" i="4"/>
  <c r="M516" i="4" s="1"/>
  <c r="J516" i="4"/>
  <c r="K516" i="4" s="1"/>
  <c r="H516" i="4"/>
  <c r="F516" i="4"/>
  <c r="L523" i="4"/>
  <c r="M523" i="4" s="1"/>
  <c r="J523" i="4"/>
  <c r="K523" i="4" s="1"/>
  <c r="H523" i="4"/>
  <c r="F523" i="4"/>
  <c r="G523" i="4" s="1"/>
  <c r="L441" i="4"/>
  <c r="M441" i="4" s="1"/>
  <c r="J441" i="4"/>
  <c r="K441" i="4" s="1"/>
  <c r="H441" i="4"/>
  <c r="F441" i="4"/>
  <c r="G441" i="4" s="1"/>
  <c r="L417" i="4"/>
  <c r="M417" i="4" s="1"/>
  <c r="J417" i="4"/>
  <c r="K417" i="4" s="1"/>
  <c r="H417" i="4"/>
  <c r="I417" i="4" s="1"/>
  <c r="F417" i="4"/>
  <c r="L416" i="4"/>
  <c r="M416" i="4" s="1"/>
  <c r="J416" i="4"/>
  <c r="K416" i="4" s="1"/>
  <c r="H416" i="4"/>
  <c r="I416" i="4" s="1"/>
  <c r="F416" i="4"/>
  <c r="L415" i="4"/>
  <c r="M415" i="4" s="1"/>
  <c r="J415" i="4"/>
  <c r="K415" i="4" s="1"/>
  <c r="H415" i="4"/>
  <c r="I415" i="4" s="1"/>
  <c r="F415" i="4"/>
  <c r="L412" i="4"/>
  <c r="M412" i="4" s="1"/>
  <c r="J412" i="4"/>
  <c r="K412" i="4" s="1"/>
  <c r="H412" i="4"/>
  <c r="I412" i="4" s="1"/>
  <c r="F412" i="4"/>
  <c r="L377" i="4"/>
  <c r="M377" i="4" s="1"/>
  <c r="J377" i="4"/>
  <c r="K377" i="4" s="1"/>
  <c r="H377" i="4"/>
  <c r="I377" i="4" s="1"/>
  <c r="F377" i="4"/>
  <c r="L427" i="4"/>
  <c r="M427" i="4" s="1"/>
  <c r="J427" i="4"/>
  <c r="K427" i="4" s="1"/>
  <c r="H427" i="4"/>
  <c r="I427" i="4" s="1"/>
  <c r="F427" i="4"/>
  <c r="L411" i="4"/>
  <c r="M411" i="4" s="1"/>
  <c r="J411" i="4"/>
  <c r="K411" i="4" s="1"/>
  <c r="H411" i="4"/>
  <c r="I411" i="4" s="1"/>
  <c r="F411" i="4"/>
  <c r="L407" i="4"/>
  <c r="M407" i="4" s="1"/>
  <c r="J407" i="4"/>
  <c r="K407" i="4" s="1"/>
  <c r="H407" i="4"/>
  <c r="I407" i="4" s="1"/>
  <c r="F407" i="4"/>
  <c r="L420" i="4"/>
  <c r="M420" i="4" s="1"/>
  <c r="J420" i="4"/>
  <c r="K420" i="4" s="1"/>
  <c r="H420" i="4"/>
  <c r="I420" i="4" s="1"/>
  <c r="F420" i="4"/>
  <c r="L422" i="4"/>
  <c r="M422" i="4" s="1"/>
  <c r="J422" i="4"/>
  <c r="K422" i="4" s="1"/>
  <c r="H422" i="4"/>
  <c r="I422" i="4" s="1"/>
  <c r="F422" i="4"/>
  <c r="L468" i="4"/>
  <c r="M468" i="4" s="1"/>
  <c r="J468" i="4"/>
  <c r="K468" i="4" s="1"/>
  <c r="H468" i="4"/>
  <c r="I468" i="4" s="1"/>
  <c r="F468" i="4"/>
  <c r="L350" i="4"/>
  <c r="M350" i="4" s="1"/>
  <c r="J350" i="4"/>
  <c r="K350" i="4" s="1"/>
  <c r="H350" i="4"/>
  <c r="I350" i="4" s="1"/>
  <c r="F350" i="4"/>
  <c r="L447" i="4"/>
  <c r="J447" i="4"/>
  <c r="K447" i="4" s="1"/>
  <c r="H447" i="4"/>
  <c r="I447" i="4" s="1"/>
  <c r="F447" i="4"/>
  <c r="G447" i="4" s="1"/>
  <c r="L405" i="4"/>
  <c r="M405" i="4" s="1"/>
  <c r="J405" i="4"/>
  <c r="K405" i="4" s="1"/>
  <c r="H405" i="4"/>
  <c r="I405" i="4" s="1"/>
  <c r="F405" i="4"/>
  <c r="L421" i="4"/>
  <c r="M421" i="4" s="1"/>
  <c r="J421" i="4"/>
  <c r="K421" i="4" s="1"/>
  <c r="H421" i="4"/>
  <c r="I421" i="4" s="1"/>
  <c r="F421" i="4"/>
  <c r="L428" i="4"/>
  <c r="M428" i="4" s="1"/>
  <c r="J428" i="4"/>
  <c r="K428" i="4" s="1"/>
  <c r="H428" i="4"/>
  <c r="I428" i="4" s="1"/>
  <c r="F428" i="4"/>
  <c r="L423" i="4"/>
  <c r="M423" i="4" s="1"/>
  <c r="J423" i="4"/>
  <c r="K423" i="4" s="1"/>
  <c r="H423" i="4"/>
  <c r="I423" i="4" s="1"/>
  <c r="F423" i="4"/>
  <c r="L358" i="4"/>
  <c r="M358" i="4" s="1"/>
  <c r="J358" i="4"/>
  <c r="K358" i="4" s="1"/>
  <c r="H358" i="4"/>
  <c r="F358" i="4"/>
  <c r="L400" i="4"/>
  <c r="M400" i="4" s="1"/>
  <c r="J400" i="4"/>
  <c r="H400" i="4"/>
  <c r="I400" i="4" s="1"/>
  <c r="F400" i="4"/>
  <c r="L482" i="4"/>
  <c r="M482" i="4" s="1"/>
  <c r="J482" i="4"/>
  <c r="K482" i="4" s="1"/>
  <c r="H482" i="4"/>
  <c r="F482" i="4"/>
  <c r="G482" i="4" s="1"/>
  <c r="L483" i="4"/>
  <c r="J483" i="4"/>
  <c r="K483" i="4" s="1"/>
  <c r="H483" i="4"/>
  <c r="I483" i="4" s="1"/>
  <c r="F483" i="4"/>
  <c r="L499" i="4"/>
  <c r="J499" i="4"/>
  <c r="K499" i="4" s="1"/>
  <c r="H499" i="4"/>
  <c r="I499" i="4" s="1"/>
  <c r="F499" i="4"/>
  <c r="G499" i="4" s="1"/>
  <c r="L453" i="4"/>
  <c r="M453" i="4" s="1"/>
  <c r="J453" i="4"/>
  <c r="K453" i="4" s="1"/>
  <c r="H453" i="4"/>
  <c r="I453" i="4" s="1"/>
  <c r="F453" i="4"/>
  <c r="L461" i="4"/>
  <c r="M461" i="4" s="1"/>
  <c r="J461" i="4"/>
  <c r="K461" i="4" s="1"/>
  <c r="H461" i="4"/>
  <c r="I461" i="4" s="1"/>
  <c r="F461" i="4"/>
  <c r="L378" i="4"/>
  <c r="J378" i="4"/>
  <c r="K378" i="4" s="1"/>
  <c r="H378" i="4"/>
  <c r="I378" i="4" s="1"/>
  <c r="F378" i="4"/>
  <c r="G378" i="4" s="1"/>
  <c r="L408" i="4"/>
  <c r="M408" i="4" s="1"/>
  <c r="J408" i="4"/>
  <c r="K408" i="4" s="1"/>
  <c r="H408" i="4"/>
  <c r="F408" i="4"/>
  <c r="G408" i="4" s="1"/>
  <c r="L349" i="4"/>
  <c r="M349" i="4" s="1"/>
  <c r="J349" i="4"/>
  <c r="K349" i="4" s="1"/>
  <c r="H349" i="4"/>
  <c r="I349" i="4" s="1"/>
  <c r="F349" i="4"/>
  <c r="L362" i="4"/>
  <c r="M362" i="4" s="1"/>
  <c r="J362" i="4"/>
  <c r="K362" i="4" s="1"/>
  <c r="H362" i="4"/>
  <c r="I362" i="4" s="1"/>
  <c r="F362" i="4"/>
  <c r="L361" i="4"/>
  <c r="M361" i="4" s="1"/>
  <c r="J361" i="4"/>
  <c r="K361" i="4" s="1"/>
  <c r="H361" i="4"/>
  <c r="I361" i="4" s="1"/>
  <c r="F361" i="4"/>
  <c r="L394" i="4"/>
  <c r="M394" i="4" s="1"/>
  <c r="J394" i="4"/>
  <c r="K394" i="4" s="1"/>
  <c r="H394" i="4"/>
  <c r="I394" i="4" s="1"/>
  <c r="F394" i="4"/>
  <c r="L380" i="4"/>
  <c r="M380" i="4" s="1"/>
  <c r="J380" i="4"/>
  <c r="H380" i="4"/>
  <c r="I380" i="4" s="1"/>
  <c r="F380" i="4"/>
  <c r="G380" i="4" s="1"/>
  <c r="L409" i="4"/>
  <c r="M409" i="4" s="1"/>
  <c r="J409" i="4"/>
  <c r="H409" i="4"/>
  <c r="I409" i="4" s="1"/>
  <c r="F409" i="4"/>
  <c r="G409" i="4" s="1"/>
  <c r="L310" i="4"/>
  <c r="M310" i="4" s="1"/>
  <c r="J310" i="4"/>
  <c r="K310" i="4" s="1"/>
  <c r="H310" i="4"/>
  <c r="I310" i="4" s="1"/>
  <c r="F310" i="4"/>
  <c r="L341" i="4"/>
  <c r="M341" i="4" s="1"/>
  <c r="J341" i="4"/>
  <c r="K341" i="4" s="1"/>
  <c r="H341" i="4"/>
  <c r="I341" i="4" s="1"/>
  <c r="F341" i="4"/>
  <c r="L424" i="4"/>
  <c r="J424" i="4"/>
  <c r="H424" i="4"/>
  <c r="I424" i="4" s="1"/>
  <c r="F424" i="4"/>
  <c r="G424" i="4" s="1"/>
  <c r="L429" i="4"/>
  <c r="M429" i="4" s="1"/>
  <c r="J429" i="4"/>
  <c r="K429" i="4" s="1"/>
  <c r="H429" i="4"/>
  <c r="I429" i="4" s="1"/>
  <c r="F429" i="4"/>
  <c r="L431" i="4"/>
  <c r="M431" i="4" s="1"/>
  <c r="J431" i="4"/>
  <c r="H431" i="4"/>
  <c r="I431" i="4" s="1"/>
  <c r="F431" i="4"/>
  <c r="G431" i="4" s="1"/>
  <c r="L389" i="4"/>
  <c r="J389" i="4"/>
  <c r="K389" i="4" s="1"/>
  <c r="H389" i="4"/>
  <c r="I389" i="4" s="1"/>
  <c r="F389" i="4"/>
  <c r="L515" i="4"/>
  <c r="M515" i="4" s="1"/>
  <c r="J515" i="4"/>
  <c r="K515" i="4" s="1"/>
  <c r="H515" i="4"/>
  <c r="F515" i="4"/>
  <c r="L392" i="4"/>
  <c r="M392" i="4" s="1"/>
  <c r="J392" i="4"/>
  <c r="K392" i="4" s="1"/>
  <c r="H392" i="4"/>
  <c r="F392" i="4"/>
  <c r="L449" i="4"/>
  <c r="M449" i="4" s="1"/>
  <c r="J449" i="4"/>
  <c r="K449" i="4" s="1"/>
  <c r="H449" i="4"/>
  <c r="I449" i="4" s="1"/>
  <c r="F449" i="4"/>
  <c r="L418" i="4"/>
  <c r="M418" i="4" s="1"/>
  <c r="J418" i="4"/>
  <c r="K418" i="4" s="1"/>
  <c r="H418" i="4"/>
  <c r="I418" i="4" s="1"/>
  <c r="F418" i="4"/>
  <c r="L348" i="4"/>
  <c r="J348" i="4"/>
  <c r="H348" i="4"/>
  <c r="I348" i="4" s="1"/>
  <c r="F348" i="4"/>
  <c r="G348" i="4" s="1"/>
  <c r="L479" i="4"/>
  <c r="M479" i="4" s="1"/>
  <c r="J479" i="4"/>
  <c r="K479" i="4" s="1"/>
  <c r="H479" i="4"/>
  <c r="I479" i="4" s="1"/>
  <c r="F479" i="4"/>
  <c r="L410" i="4"/>
  <c r="J410" i="4"/>
  <c r="H410" i="4"/>
  <c r="I410" i="4" s="1"/>
  <c r="F410" i="4"/>
  <c r="L372" i="4"/>
  <c r="J372" i="4"/>
  <c r="H372" i="4"/>
  <c r="I372" i="4" s="1"/>
  <c r="F372" i="4"/>
  <c r="L352" i="4"/>
  <c r="J352" i="4"/>
  <c r="K352" i="4" s="1"/>
  <c r="H352" i="4"/>
  <c r="I352" i="4" s="1"/>
  <c r="F352" i="4"/>
  <c r="G352" i="4" s="1"/>
  <c r="L367" i="4"/>
  <c r="J367" i="4"/>
  <c r="K367" i="4" s="1"/>
  <c r="H367" i="4"/>
  <c r="I367" i="4" s="1"/>
  <c r="F367" i="4"/>
  <c r="G367" i="4" s="1"/>
  <c r="L403" i="4"/>
  <c r="M403" i="4" s="1"/>
  <c r="J403" i="4"/>
  <c r="K403" i="4" s="1"/>
  <c r="H403" i="4"/>
  <c r="I403" i="4" s="1"/>
  <c r="F403" i="4"/>
  <c r="L433" i="4"/>
  <c r="J433" i="4"/>
  <c r="K433" i="4" s="1"/>
  <c r="H433" i="4"/>
  <c r="I433" i="4" s="1"/>
  <c r="F433" i="4"/>
  <c r="G433" i="4" s="1"/>
  <c r="L387" i="4"/>
  <c r="J387" i="4"/>
  <c r="K387" i="4" s="1"/>
  <c r="H387" i="4"/>
  <c r="I387" i="4" s="1"/>
  <c r="F387" i="4"/>
  <c r="G387" i="4" s="1"/>
  <c r="L344" i="4"/>
  <c r="M344" i="4" s="1"/>
  <c r="J344" i="4"/>
  <c r="K344" i="4" s="1"/>
  <c r="H344" i="4"/>
  <c r="I344" i="4" s="1"/>
  <c r="F344" i="4"/>
  <c r="L391" i="4"/>
  <c r="J391" i="4"/>
  <c r="K391" i="4" s="1"/>
  <c r="H391" i="4"/>
  <c r="I391" i="4" s="1"/>
  <c r="F391" i="4"/>
  <c r="G391" i="4" s="1"/>
  <c r="L327" i="4"/>
  <c r="J327" i="4"/>
  <c r="K327" i="4" s="1"/>
  <c r="H327" i="4"/>
  <c r="I327" i="4" s="1"/>
  <c r="F327" i="4"/>
  <c r="L448" i="4"/>
  <c r="J448" i="4"/>
  <c r="H448" i="4"/>
  <c r="I448" i="4" s="1"/>
  <c r="F448" i="4"/>
  <c r="G448" i="4" s="1"/>
  <c r="L390" i="4"/>
  <c r="J390" i="4"/>
  <c r="H390" i="4"/>
  <c r="I390" i="4" s="1"/>
  <c r="F390" i="4"/>
  <c r="G390" i="4" s="1"/>
  <c r="L365" i="4"/>
  <c r="J365" i="4"/>
  <c r="H365" i="4"/>
  <c r="I365" i="4" s="1"/>
  <c r="F365" i="4"/>
  <c r="G365" i="4" s="1"/>
  <c r="L525" i="4"/>
  <c r="M525" i="4" s="1"/>
  <c r="J525" i="4"/>
  <c r="H525" i="4"/>
  <c r="I525" i="4" s="1"/>
  <c r="F525" i="4"/>
  <c r="G525" i="4" s="1"/>
  <c r="L305" i="4"/>
  <c r="M305" i="4" s="1"/>
  <c r="J305" i="4"/>
  <c r="K305" i="4" s="1"/>
  <c r="H305" i="4"/>
  <c r="F305" i="4"/>
  <c r="L370" i="4"/>
  <c r="J370" i="4"/>
  <c r="H370" i="4"/>
  <c r="I370" i="4" s="1"/>
  <c r="F370" i="4"/>
  <c r="L399" i="4"/>
  <c r="M399" i="4" s="1"/>
  <c r="J399" i="4"/>
  <c r="K399" i="4" s="1"/>
  <c r="H399" i="4"/>
  <c r="F399" i="4"/>
  <c r="L363" i="4"/>
  <c r="M363" i="4" s="1"/>
  <c r="J363" i="4"/>
  <c r="K363" i="4" s="1"/>
  <c r="H363" i="4"/>
  <c r="I363" i="4" s="1"/>
  <c r="F363" i="4"/>
  <c r="L478" i="4"/>
  <c r="M478" i="4" s="1"/>
  <c r="J478" i="4"/>
  <c r="K478" i="4" s="1"/>
  <c r="H478" i="4"/>
  <c r="I478" i="4" s="1"/>
  <c r="F478" i="4"/>
  <c r="L356" i="4"/>
  <c r="J356" i="4"/>
  <c r="K356" i="4" s="1"/>
  <c r="H356" i="4"/>
  <c r="I356" i="4" s="1"/>
  <c r="F356" i="4"/>
  <c r="G356" i="4" s="1"/>
  <c r="L510" i="4"/>
  <c r="M510" i="4" s="1"/>
  <c r="J510" i="4"/>
  <c r="K510" i="4" s="1"/>
  <c r="H510" i="4"/>
  <c r="F510" i="4"/>
  <c r="G510" i="4" s="1"/>
  <c r="L373" i="4"/>
  <c r="M373" i="4" s="1"/>
  <c r="J373" i="4"/>
  <c r="K373" i="4" s="1"/>
  <c r="H373" i="4"/>
  <c r="F373" i="4"/>
  <c r="G373" i="4" s="1"/>
  <c r="L326" i="4"/>
  <c r="M326" i="4" s="1"/>
  <c r="J326" i="4"/>
  <c r="K326" i="4" s="1"/>
  <c r="H326" i="4"/>
  <c r="I326" i="4" s="1"/>
  <c r="F326" i="4"/>
  <c r="L264" i="4"/>
  <c r="M264" i="4" s="1"/>
  <c r="J264" i="4"/>
  <c r="K264" i="4" s="1"/>
  <c r="H264" i="4"/>
  <c r="I264" i="4" s="1"/>
  <c r="F264" i="4"/>
  <c r="L513" i="4"/>
  <c r="M513" i="4" s="1"/>
  <c r="J513" i="4"/>
  <c r="K513" i="4" s="1"/>
  <c r="H513" i="4"/>
  <c r="I513" i="4" s="1"/>
  <c r="F513" i="4"/>
  <c r="L317" i="4"/>
  <c r="M317" i="4" s="1"/>
  <c r="J317" i="4"/>
  <c r="K317" i="4" s="1"/>
  <c r="H317" i="4"/>
  <c r="I317" i="4" s="1"/>
  <c r="F317" i="4"/>
  <c r="L257" i="4"/>
  <c r="M257" i="4" s="1"/>
  <c r="J257" i="4"/>
  <c r="K257" i="4" s="1"/>
  <c r="H257" i="4"/>
  <c r="I257" i="4" s="1"/>
  <c r="F257" i="4"/>
  <c r="L369" i="4"/>
  <c r="M369" i="4" s="1"/>
  <c r="J369" i="4"/>
  <c r="H369" i="4"/>
  <c r="I369" i="4" s="1"/>
  <c r="F369" i="4"/>
  <c r="G369" i="4" s="1"/>
  <c r="L404" i="4"/>
  <c r="M404" i="4" s="1"/>
  <c r="J404" i="4"/>
  <c r="K404" i="4" s="1"/>
  <c r="H404" i="4"/>
  <c r="I404" i="4" s="1"/>
  <c r="F404" i="4"/>
  <c r="L302" i="4"/>
  <c r="M302" i="4" s="1"/>
  <c r="J302" i="4"/>
  <c r="K302" i="4" s="1"/>
  <c r="H302" i="4"/>
  <c r="I302" i="4" s="1"/>
  <c r="F302" i="4"/>
  <c r="L385" i="4"/>
  <c r="M385" i="4" s="1"/>
  <c r="J385" i="4"/>
  <c r="K385" i="4" s="1"/>
  <c r="H385" i="4"/>
  <c r="I385" i="4" s="1"/>
  <c r="F385" i="4"/>
  <c r="L402" i="4"/>
  <c r="M402" i="4" s="1"/>
  <c r="J402" i="4"/>
  <c r="K402" i="4" s="1"/>
  <c r="H402" i="4"/>
  <c r="I402" i="4" s="1"/>
  <c r="F402" i="4"/>
  <c r="L451" i="4"/>
  <c r="M451" i="4" s="1"/>
  <c r="J451" i="4"/>
  <c r="H451" i="4"/>
  <c r="I451" i="4" s="1"/>
  <c r="F451" i="4"/>
  <c r="L486" i="4"/>
  <c r="M486" i="4" s="1"/>
  <c r="J486" i="4"/>
  <c r="K486" i="4" s="1"/>
  <c r="H486" i="4"/>
  <c r="I486" i="4" s="1"/>
  <c r="F486" i="4"/>
  <c r="L456" i="4"/>
  <c r="M456" i="4" s="1"/>
  <c r="J456" i="4"/>
  <c r="K456" i="4" s="1"/>
  <c r="H456" i="4"/>
  <c r="F456" i="4"/>
  <c r="L401" i="4"/>
  <c r="M401" i="4" s="1"/>
  <c r="J401" i="4"/>
  <c r="K401" i="4" s="1"/>
  <c r="H401" i="4"/>
  <c r="F401" i="4"/>
  <c r="G401" i="4" s="1"/>
  <c r="L243" i="4"/>
  <c r="M243" i="4" s="1"/>
  <c r="J243" i="4"/>
  <c r="K243" i="4" s="1"/>
  <c r="H243" i="4"/>
  <c r="I243" i="4" s="1"/>
  <c r="F243" i="4"/>
  <c r="L275" i="4"/>
  <c r="M275" i="4" s="1"/>
  <c r="J275" i="4"/>
  <c r="K275" i="4" s="1"/>
  <c r="H275" i="4"/>
  <c r="I275" i="4" s="1"/>
  <c r="F275" i="4"/>
  <c r="L332" i="4"/>
  <c r="M332" i="4" s="1"/>
  <c r="J332" i="4"/>
  <c r="K332" i="4" s="1"/>
  <c r="H332" i="4"/>
  <c r="I332" i="4" s="1"/>
  <c r="F332" i="4"/>
  <c r="L321" i="4"/>
  <c r="M321" i="4" s="1"/>
  <c r="J321" i="4"/>
  <c r="K321" i="4" s="1"/>
  <c r="H321" i="4"/>
  <c r="I321" i="4" s="1"/>
  <c r="F321" i="4"/>
  <c r="L329" i="4"/>
  <c r="M329" i="4" s="1"/>
  <c r="J329" i="4"/>
  <c r="K329" i="4" s="1"/>
  <c r="H329" i="4"/>
  <c r="I329" i="4" s="1"/>
  <c r="F329" i="4"/>
  <c r="L368" i="4"/>
  <c r="M368" i="4" s="1"/>
  <c r="J368" i="4"/>
  <c r="K368" i="4" s="1"/>
  <c r="H368" i="4"/>
  <c r="I368" i="4" s="1"/>
  <c r="F368" i="4"/>
  <c r="L388" i="4"/>
  <c r="M388" i="4" s="1"/>
  <c r="J388" i="4"/>
  <c r="K388" i="4" s="1"/>
  <c r="H388" i="4"/>
  <c r="I388" i="4" s="1"/>
  <c r="F388" i="4"/>
  <c r="L397" i="4"/>
  <c r="M397" i="4" s="1"/>
  <c r="J397" i="4"/>
  <c r="H397" i="4"/>
  <c r="I397" i="4" s="1"/>
  <c r="F397" i="4"/>
  <c r="G397" i="4" s="1"/>
  <c r="L406" i="4"/>
  <c r="M406" i="4" s="1"/>
  <c r="J406" i="4"/>
  <c r="K406" i="4" s="1"/>
  <c r="H406" i="4"/>
  <c r="I406" i="4" s="1"/>
  <c r="F406" i="4"/>
  <c r="L351" i="4"/>
  <c r="J351" i="4"/>
  <c r="K351" i="4" s="1"/>
  <c r="H351" i="4"/>
  <c r="I351" i="4" s="1"/>
  <c r="F351" i="4"/>
  <c r="G351" i="4" s="1"/>
  <c r="L398" i="4"/>
  <c r="J398" i="4"/>
  <c r="K398" i="4" s="1"/>
  <c r="H398" i="4"/>
  <c r="F398" i="4"/>
  <c r="G398" i="4" s="1"/>
  <c r="L384" i="4"/>
  <c r="M384" i="4" s="1"/>
  <c r="J384" i="4"/>
  <c r="K384" i="4" s="1"/>
  <c r="H384" i="4"/>
  <c r="I384" i="4" s="1"/>
  <c r="F384" i="4"/>
  <c r="L381" i="4"/>
  <c r="M381" i="4" s="1"/>
  <c r="J381" i="4"/>
  <c r="K381" i="4" s="1"/>
  <c r="H381" i="4"/>
  <c r="F381" i="4"/>
  <c r="L313" i="4"/>
  <c r="M313" i="4" s="1"/>
  <c r="J313" i="4"/>
  <c r="K313" i="4" s="1"/>
  <c r="H313" i="4"/>
  <c r="F313" i="4"/>
  <c r="L270" i="4"/>
  <c r="M270" i="4" s="1"/>
  <c r="J270" i="4"/>
  <c r="K270" i="4" s="1"/>
  <c r="H270" i="4"/>
  <c r="F270" i="4"/>
  <c r="L366" i="4"/>
  <c r="M366" i="4" s="1"/>
  <c r="J366" i="4"/>
  <c r="K366" i="4" s="1"/>
  <c r="H366" i="4"/>
  <c r="F366" i="4"/>
  <c r="L375" i="4"/>
  <c r="M375" i="4" s="1"/>
  <c r="J375" i="4"/>
  <c r="H375" i="4"/>
  <c r="I375" i="4" s="1"/>
  <c r="F375" i="4"/>
  <c r="L379" i="4"/>
  <c r="M379" i="4" s="1"/>
  <c r="J379" i="4"/>
  <c r="K379" i="4" s="1"/>
  <c r="H379" i="4"/>
  <c r="F379" i="4"/>
  <c r="L393" i="4"/>
  <c r="J393" i="4"/>
  <c r="K393" i="4" s="1"/>
  <c r="H393" i="4"/>
  <c r="I393" i="4" s="1"/>
  <c r="F393" i="4"/>
  <c r="L435" i="4"/>
  <c r="M435" i="4" s="1"/>
  <c r="J435" i="4"/>
  <c r="K435" i="4" s="1"/>
  <c r="H435" i="4"/>
  <c r="I435" i="4" s="1"/>
  <c r="F435" i="4"/>
  <c r="L413" i="4"/>
  <c r="M413" i="4" s="1"/>
  <c r="J413" i="4"/>
  <c r="K413" i="4" s="1"/>
  <c r="H413" i="4"/>
  <c r="F413" i="4"/>
  <c r="L355" i="4"/>
  <c r="J355" i="4"/>
  <c r="H355" i="4"/>
  <c r="I355" i="4" s="1"/>
  <c r="F355" i="4"/>
  <c r="L307" i="4"/>
  <c r="M307" i="4" s="1"/>
  <c r="J307" i="4"/>
  <c r="K307" i="4" s="1"/>
  <c r="H307" i="4"/>
  <c r="I307" i="4" s="1"/>
  <c r="F307" i="4"/>
  <c r="L316" i="4"/>
  <c r="J316" i="4"/>
  <c r="K316" i="4" s="1"/>
  <c r="H316" i="4"/>
  <c r="I316" i="4" s="1"/>
  <c r="F316" i="4"/>
  <c r="G316" i="4" s="1"/>
  <c r="L376" i="4"/>
  <c r="M376" i="4" s="1"/>
  <c r="J376" i="4"/>
  <c r="K376" i="4" s="1"/>
  <c r="H376" i="4"/>
  <c r="F376" i="4"/>
  <c r="G376" i="4" s="1"/>
  <c r="L333" i="4"/>
  <c r="M333" i="4" s="1"/>
  <c r="J333" i="4"/>
  <c r="K333" i="4" s="1"/>
  <c r="H333" i="4"/>
  <c r="F333" i="4"/>
  <c r="G333" i="4" s="1"/>
  <c r="L346" i="4"/>
  <c r="M346" i="4" s="1"/>
  <c r="J346" i="4"/>
  <c r="K346" i="4" s="1"/>
  <c r="H346" i="4"/>
  <c r="I346" i="4" s="1"/>
  <c r="F346" i="4"/>
  <c r="L226" i="4"/>
  <c r="M226" i="4" s="1"/>
  <c r="J226" i="4"/>
  <c r="K226" i="4" s="1"/>
  <c r="H226" i="4"/>
  <c r="I226" i="4" s="1"/>
  <c r="F226" i="4"/>
  <c r="L239" i="4"/>
  <c r="M239" i="4" s="1"/>
  <c r="J239" i="4"/>
  <c r="K239" i="4" s="1"/>
  <c r="H239" i="4"/>
  <c r="I239" i="4" s="1"/>
  <c r="F239" i="4"/>
  <c r="L323" i="4"/>
  <c r="M323" i="4" s="1"/>
  <c r="J323" i="4"/>
  <c r="H323" i="4"/>
  <c r="I323" i="4" s="1"/>
  <c r="F323" i="4"/>
  <c r="G323" i="4" s="1"/>
  <c r="L299" i="4"/>
  <c r="M299" i="4" s="1"/>
  <c r="J299" i="4"/>
  <c r="H299" i="4"/>
  <c r="I299" i="4" s="1"/>
  <c r="F299" i="4"/>
  <c r="G299" i="4" s="1"/>
  <c r="L324" i="4"/>
  <c r="J324" i="4"/>
  <c r="K324" i="4" s="1"/>
  <c r="H324" i="4"/>
  <c r="I324" i="4" s="1"/>
  <c r="F324" i="4"/>
  <c r="G324" i="4" s="1"/>
  <c r="L340" i="4"/>
  <c r="J340" i="4"/>
  <c r="H340" i="4"/>
  <c r="I340" i="4" s="1"/>
  <c r="F340" i="4"/>
  <c r="G340" i="4" s="1"/>
  <c r="L284" i="4"/>
  <c r="M284" i="4" s="1"/>
  <c r="J284" i="4"/>
  <c r="K284" i="4" s="1"/>
  <c r="H284" i="4"/>
  <c r="I284" i="4" s="1"/>
  <c r="F284" i="4"/>
  <c r="L345" i="4"/>
  <c r="M345" i="4" s="1"/>
  <c r="J345" i="4"/>
  <c r="K345" i="4" s="1"/>
  <c r="H345" i="4"/>
  <c r="I345" i="4" s="1"/>
  <c r="F345" i="4"/>
  <c r="L319" i="4"/>
  <c r="J319" i="4"/>
  <c r="H319" i="4"/>
  <c r="I319" i="4" s="1"/>
  <c r="F319" i="4"/>
  <c r="G319" i="4" s="1"/>
  <c r="L342" i="4"/>
  <c r="J342" i="4"/>
  <c r="K342" i="4" s="1"/>
  <c r="H342" i="4"/>
  <c r="I342" i="4" s="1"/>
  <c r="F342" i="4"/>
  <c r="G342" i="4" s="1"/>
  <c r="L467" i="4"/>
  <c r="M467" i="4" s="1"/>
  <c r="J467" i="4"/>
  <c r="K467" i="4" s="1"/>
  <c r="H467" i="4"/>
  <c r="F467" i="4"/>
  <c r="G467" i="4" s="1"/>
  <c r="L395" i="4"/>
  <c r="J395" i="4"/>
  <c r="H395" i="4"/>
  <c r="I395" i="4" s="1"/>
  <c r="F395" i="4"/>
  <c r="G395" i="4" s="1"/>
  <c r="L288" i="4"/>
  <c r="J288" i="4"/>
  <c r="K288" i="4" s="1"/>
  <c r="H288" i="4"/>
  <c r="I288" i="4" s="1"/>
  <c r="F288" i="4"/>
  <c r="G288" i="4" s="1"/>
  <c r="L315" i="4"/>
  <c r="J315" i="4"/>
  <c r="H315" i="4"/>
  <c r="I315" i="4" s="1"/>
  <c r="F315" i="4"/>
  <c r="G315" i="4" s="1"/>
  <c r="L551" i="4"/>
  <c r="M551" i="4" s="1"/>
  <c r="J551" i="4"/>
  <c r="K551" i="4" s="1"/>
  <c r="H551" i="4"/>
  <c r="I551" i="4" s="1"/>
  <c r="F551" i="4"/>
  <c r="L296" i="4"/>
  <c r="J296" i="4"/>
  <c r="K296" i="4" s="1"/>
  <c r="H296" i="4"/>
  <c r="I296" i="4" s="1"/>
  <c r="F296" i="4"/>
  <c r="G296" i="4" s="1"/>
  <c r="L295" i="4"/>
  <c r="J295" i="4"/>
  <c r="K295" i="4" s="1"/>
  <c r="H295" i="4"/>
  <c r="I295" i="4" s="1"/>
  <c r="F295" i="4"/>
  <c r="G295" i="4" s="1"/>
  <c r="L255" i="4"/>
  <c r="J255" i="4"/>
  <c r="K255" i="4" s="1"/>
  <c r="H255" i="4"/>
  <c r="I255" i="4" s="1"/>
  <c r="F255" i="4"/>
  <c r="G255" i="4" s="1"/>
  <c r="L334" i="4"/>
  <c r="M334" i="4" s="1"/>
  <c r="J334" i="4"/>
  <c r="K334" i="4" s="1"/>
  <c r="H334" i="4"/>
  <c r="F334" i="4"/>
  <c r="G334" i="4" s="1"/>
  <c r="L364" i="4"/>
  <c r="M364" i="4" s="1"/>
  <c r="J364" i="4"/>
  <c r="K364" i="4" s="1"/>
  <c r="H364" i="4"/>
  <c r="I364" i="4" s="1"/>
  <c r="F364" i="4"/>
  <c r="L212" i="4"/>
  <c r="M212" i="4" s="1"/>
  <c r="J212" i="4"/>
  <c r="K212" i="4" s="1"/>
  <c r="H212" i="4"/>
  <c r="I212" i="4" s="1"/>
  <c r="F212" i="4"/>
  <c r="L359" i="4"/>
  <c r="M359" i="4" s="1"/>
  <c r="J359" i="4"/>
  <c r="K359" i="4" s="1"/>
  <c r="H359" i="4"/>
  <c r="I359" i="4" s="1"/>
  <c r="F359" i="4"/>
  <c r="L234" i="4"/>
  <c r="M234" i="4" s="1"/>
  <c r="J234" i="4"/>
  <c r="K234" i="4" s="1"/>
  <c r="H234" i="4"/>
  <c r="I234" i="4" s="1"/>
  <c r="F234" i="4"/>
  <c r="L354" i="4"/>
  <c r="M354" i="4" s="1"/>
  <c r="J354" i="4"/>
  <c r="K354" i="4" s="1"/>
  <c r="H354" i="4"/>
  <c r="I354" i="4" s="1"/>
  <c r="F354" i="4"/>
  <c r="L309" i="4"/>
  <c r="M309" i="4" s="1"/>
  <c r="J309" i="4"/>
  <c r="H309" i="4"/>
  <c r="I309" i="4" s="1"/>
  <c r="F309" i="4"/>
  <c r="G309" i="4" s="1"/>
  <c r="L282" i="4"/>
  <c r="M282" i="4" s="1"/>
  <c r="J282" i="4"/>
  <c r="K282" i="4" s="1"/>
  <c r="H282" i="4"/>
  <c r="I282" i="4" s="1"/>
  <c r="F282" i="4"/>
  <c r="L371" i="4"/>
  <c r="M371" i="4" s="1"/>
  <c r="J371" i="4"/>
  <c r="K371" i="4" s="1"/>
  <c r="H371" i="4"/>
  <c r="F371" i="4"/>
  <c r="G371" i="4" s="1"/>
  <c r="L281" i="4"/>
  <c r="J281" i="4"/>
  <c r="K281" i="4" s="1"/>
  <c r="H281" i="4"/>
  <c r="I281" i="4" s="1"/>
  <c r="F281" i="4"/>
  <c r="G281" i="4" s="1"/>
  <c r="L383" i="4"/>
  <c r="J383" i="4"/>
  <c r="K383" i="4" s="1"/>
  <c r="H383" i="4"/>
  <c r="F383" i="4"/>
  <c r="G383" i="4" s="1"/>
  <c r="L292" i="4"/>
  <c r="J292" i="4"/>
  <c r="H292" i="4"/>
  <c r="I292" i="4" s="1"/>
  <c r="F292" i="4"/>
  <c r="G292" i="4" s="1"/>
  <c r="L301" i="4"/>
  <c r="M301" i="4" s="1"/>
  <c r="J301" i="4"/>
  <c r="H301" i="4"/>
  <c r="I301" i="4" s="1"/>
  <c r="F301" i="4"/>
  <c r="G301" i="4" s="1"/>
  <c r="L336" i="4"/>
  <c r="M336" i="4" s="1"/>
  <c r="J336" i="4"/>
  <c r="K336" i="4" s="1"/>
  <c r="H336" i="4"/>
  <c r="F336" i="4"/>
  <c r="L193" i="4"/>
  <c r="M193" i="4" s="1"/>
  <c r="J193" i="4"/>
  <c r="K193" i="4" s="1"/>
  <c r="H193" i="4"/>
  <c r="I193" i="4" s="1"/>
  <c r="F193" i="4"/>
  <c r="L314" i="4"/>
  <c r="M314" i="4" s="1"/>
  <c r="J314" i="4"/>
  <c r="K314" i="4" s="1"/>
  <c r="H314" i="4"/>
  <c r="I314" i="4" s="1"/>
  <c r="F314" i="4"/>
  <c r="L491" i="4"/>
  <c r="M491" i="4" s="1"/>
  <c r="J491" i="4"/>
  <c r="K491" i="4" s="1"/>
  <c r="H491" i="4"/>
  <c r="I491" i="4" s="1"/>
  <c r="F491" i="4"/>
  <c r="L287" i="4"/>
  <c r="M287" i="4" s="1"/>
  <c r="J287" i="4"/>
  <c r="K287" i="4" s="1"/>
  <c r="H287" i="4"/>
  <c r="I287" i="4" s="1"/>
  <c r="F287" i="4"/>
  <c r="L357" i="4"/>
  <c r="M357" i="4" s="1"/>
  <c r="J357" i="4"/>
  <c r="K357" i="4" s="1"/>
  <c r="H357" i="4"/>
  <c r="I357" i="4" s="1"/>
  <c r="F357" i="4"/>
  <c r="L294" i="4"/>
  <c r="J294" i="4"/>
  <c r="K294" i="4" s="1"/>
  <c r="H294" i="4"/>
  <c r="I294" i="4" s="1"/>
  <c r="F294" i="4"/>
  <c r="G294" i="4" s="1"/>
  <c r="L258" i="4"/>
  <c r="J258" i="4"/>
  <c r="K258" i="4" s="1"/>
  <c r="H258" i="4"/>
  <c r="I258" i="4" s="1"/>
  <c r="F258" i="4"/>
  <c r="G258" i="4" s="1"/>
  <c r="L328" i="4"/>
  <c r="M328" i="4" s="1"/>
  <c r="J328" i="4"/>
  <c r="K328" i="4" s="1"/>
  <c r="H328" i="4"/>
  <c r="F328" i="4"/>
  <c r="G328" i="4" s="1"/>
  <c r="L221" i="4"/>
  <c r="M221" i="4" s="1"/>
  <c r="J221" i="4"/>
  <c r="K221" i="4" s="1"/>
  <c r="H221" i="4"/>
  <c r="I221" i="4" s="1"/>
  <c r="F221" i="4"/>
  <c r="L278" i="4"/>
  <c r="M278" i="4" s="1"/>
  <c r="J278" i="4"/>
  <c r="H278" i="4"/>
  <c r="I278" i="4" s="1"/>
  <c r="F278" i="4"/>
  <c r="G278" i="4" s="1"/>
  <c r="L436" i="4"/>
  <c r="J436" i="4"/>
  <c r="K436" i="4" s="1"/>
  <c r="H436" i="4"/>
  <c r="I436" i="4" s="1"/>
  <c r="F436" i="4"/>
  <c r="G436" i="4" s="1"/>
  <c r="L414" i="4"/>
  <c r="J414" i="4"/>
  <c r="K414" i="4" s="1"/>
  <c r="H414" i="4"/>
  <c r="I414" i="4" s="1"/>
  <c r="F414" i="4"/>
  <c r="G414" i="4" s="1"/>
  <c r="L285" i="4"/>
  <c r="J285" i="4"/>
  <c r="K285" i="4" s="1"/>
  <c r="H285" i="4"/>
  <c r="I285" i="4" s="1"/>
  <c r="F285" i="4"/>
  <c r="G285" i="4" s="1"/>
  <c r="L335" i="4"/>
  <c r="J335" i="4"/>
  <c r="K335" i="4" s="1"/>
  <c r="H335" i="4"/>
  <c r="I335" i="4" s="1"/>
  <c r="F335" i="4"/>
  <c r="G335" i="4" s="1"/>
  <c r="L254" i="4"/>
  <c r="J254" i="4"/>
  <c r="H254" i="4"/>
  <c r="I254" i="4" s="1"/>
  <c r="F254" i="4"/>
  <c r="G254" i="4" s="1"/>
  <c r="L184" i="4"/>
  <c r="M184" i="4" s="1"/>
  <c r="J184" i="4"/>
  <c r="K184" i="4" s="1"/>
  <c r="H184" i="4"/>
  <c r="I184" i="4" s="1"/>
  <c r="F184" i="4"/>
  <c r="L283" i="4"/>
  <c r="M283" i="4" s="1"/>
  <c r="J283" i="4"/>
  <c r="K283" i="4" s="1"/>
  <c r="H283" i="4"/>
  <c r="F283" i="4"/>
  <c r="L318" i="4"/>
  <c r="M318" i="4" s="1"/>
  <c r="J318" i="4"/>
  <c r="H318" i="4"/>
  <c r="I318" i="4" s="1"/>
  <c r="F318" i="4"/>
  <c r="L242" i="4"/>
  <c r="M242" i="4" s="1"/>
  <c r="J242" i="4"/>
  <c r="K242" i="4" s="1"/>
  <c r="H242" i="4"/>
  <c r="F242" i="4"/>
  <c r="G242" i="4" s="1"/>
  <c r="L347" i="4"/>
  <c r="M347" i="4" s="1"/>
  <c r="J347" i="4"/>
  <c r="K347" i="4" s="1"/>
  <c r="H347" i="4"/>
  <c r="F347" i="4"/>
  <c r="G347" i="4" s="1"/>
  <c r="L306" i="4"/>
  <c r="M306" i="4" s="1"/>
  <c r="J306" i="4"/>
  <c r="K306" i="4" s="1"/>
  <c r="H306" i="4"/>
  <c r="F306" i="4"/>
  <c r="G306" i="4" s="1"/>
  <c r="L236" i="4"/>
  <c r="M236" i="4" s="1"/>
  <c r="J236" i="4"/>
  <c r="K236" i="4" s="1"/>
  <c r="H236" i="4"/>
  <c r="I236" i="4" s="1"/>
  <c r="F236" i="4"/>
  <c r="L161" i="4"/>
  <c r="M161" i="4" s="1"/>
  <c r="J161" i="4"/>
  <c r="K161" i="4" s="1"/>
  <c r="H161" i="4"/>
  <c r="I161" i="4" s="1"/>
  <c r="F161" i="4"/>
  <c r="L228" i="4"/>
  <c r="M228" i="4" s="1"/>
  <c r="J228" i="4"/>
  <c r="K228" i="4" s="1"/>
  <c r="H228" i="4"/>
  <c r="I228" i="4" s="1"/>
  <c r="F228" i="4"/>
  <c r="L272" i="4"/>
  <c r="M272" i="4" s="1"/>
  <c r="J272" i="4"/>
  <c r="H272" i="4"/>
  <c r="I272" i="4" s="1"/>
  <c r="F272" i="4"/>
  <c r="G272" i="4" s="1"/>
  <c r="L269" i="4"/>
  <c r="M269" i="4" s="1"/>
  <c r="J269" i="4"/>
  <c r="H269" i="4"/>
  <c r="I269" i="4" s="1"/>
  <c r="F269" i="4"/>
  <c r="G269" i="4" s="1"/>
  <c r="L382" i="4"/>
  <c r="J382" i="4"/>
  <c r="K382" i="4" s="1"/>
  <c r="H382" i="4"/>
  <c r="I382" i="4" s="1"/>
  <c r="F382" i="4"/>
  <c r="G382" i="4" s="1"/>
  <c r="L293" i="4"/>
  <c r="J293" i="4"/>
  <c r="H293" i="4"/>
  <c r="I293" i="4" s="1"/>
  <c r="F293" i="4"/>
  <c r="G293" i="4" s="1"/>
  <c r="L252" i="4"/>
  <c r="J252" i="4"/>
  <c r="H252" i="4"/>
  <c r="I252" i="4" s="1"/>
  <c r="F252" i="4"/>
  <c r="G252" i="4" s="1"/>
  <c r="L291" i="4"/>
  <c r="M291" i="4" s="1"/>
  <c r="J291" i="4"/>
  <c r="K291" i="4" s="1"/>
  <c r="H291" i="4"/>
  <c r="I291" i="4" s="1"/>
  <c r="F291" i="4"/>
  <c r="L339" i="4"/>
  <c r="M339" i="4" s="1"/>
  <c r="J339" i="4"/>
  <c r="K339" i="4" s="1"/>
  <c r="H339" i="4"/>
  <c r="I339" i="4" s="1"/>
  <c r="F339" i="4"/>
  <c r="L338" i="4"/>
  <c r="J338" i="4"/>
  <c r="K338" i="4" s="1"/>
  <c r="H338" i="4"/>
  <c r="I338" i="4" s="1"/>
  <c r="F338" i="4"/>
  <c r="G338" i="4" s="1"/>
  <c r="L277" i="4"/>
  <c r="M277" i="4" s="1"/>
  <c r="J277" i="4"/>
  <c r="H277" i="4"/>
  <c r="I277" i="4" s="1"/>
  <c r="F277" i="4"/>
  <c r="L353" i="4"/>
  <c r="M353" i="4" s="1"/>
  <c r="J353" i="4"/>
  <c r="K353" i="4" s="1"/>
  <c r="H353" i="4"/>
  <c r="I353" i="4" s="1"/>
  <c r="F353" i="4"/>
  <c r="L303" i="4"/>
  <c r="M303" i="4" s="1"/>
  <c r="J303" i="4"/>
  <c r="H303" i="4"/>
  <c r="I303" i="4" s="1"/>
  <c r="F303" i="4"/>
  <c r="G303" i="4" s="1"/>
  <c r="L262" i="4"/>
  <c r="J262" i="4"/>
  <c r="K262" i="4" s="1"/>
  <c r="H262" i="4"/>
  <c r="I262" i="4" s="1"/>
  <c r="F262" i="4"/>
  <c r="G262" i="4" s="1"/>
  <c r="L300" i="4"/>
  <c r="M300" i="4" s="1"/>
  <c r="J300" i="4"/>
  <c r="K300" i="4" s="1"/>
  <c r="H300" i="4"/>
  <c r="F300" i="4"/>
  <c r="G300" i="4" s="1"/>
  <c r="L265" i="4"/>
  <c r="M265" i="4" s="1"/>
  <c r="J265" i="4"/>
  <c r="K265" i="4" s="1"/>
  <c r="H265" i="4"/>
  <c r="F265" i="4"/>
  <c r="G265" i="4" s="1"/>
  <c r="L225" i="4"/>
  <c r="M225" i="4" s="1"/>
  <c r="J225" i="4"/>
  <c r="K225" i="4" s="1"/>
  <c r="H225" i="4"/>
  <c r="I225" i="4" s="1"/>
  <c r="F225" i="4"/>
  <c r="L279" i="4"/>
  <c r="M279" i="4" s="1"/>
  <c r="J279" i="4"/>
  <c r="K279" i="4" s="1"/>
  <c r="H279" i="4"/>
  <c r="I279" i="4" s="1"/>
  <c r="F279" i="4"/>
  <c r="L245" i="4"/>
  <c r="M245" i="4" s="1"/>
  <c r="J245" i="4"/>
  <c r="K245" i="4" s="1"/>
  <c r="H245" i="4"/>
  <c r="I245" i="4" s="1"/>
  <c r="F245" i="4"/>
  <c r="L263" i="4"/>
  <c r="M263" i="4" s="1"/>
  <c r="J263" i="4"/>
  <c r="H263" i="4"/>
  <c r="I263" i="4" s="1"/>
  <c r="F263" i="4"/>
  <c r="G263" i="4" s="1"/>
  <c r="L311" i="4"/>
  <c r="J311" i="4"/>
  <c r="K311" i="4" s="1"/>
  <c r="H311" i="4"/>
  <c r="I311" i="4" s="1"/>
  <c r="F311" i="4"/>
  <c r="G311" i="4" s="1"/>
  <c r="L217" i="4"/>
  <c r="J217" i="4"/>
  <c r="H217" i="4"/>
  <c r="I217" i="4" s="1"/>
  <c r="F217" i="4"/>
  <c r="G217" i="4" s="1"/>
  <c r="L250" i="4"/>
  <c r="J250" i="4"/>
  <c r="H250" i="4"/>
  <c r="I250" i="4" s="1"/>
  <c r="F250" i="4"/>
  <c r="G250" i="4" s="1"/>
  <c r="L246" i="4"/>
  <c r="J246" i="4"/>
  <c r="H246" i="4"/>
  <c r="I246" i="4" s="1"/>
  <c r="F246" i="4"/>
  <c r="G246" i="4" s="1"/>
  <c r="L325" i="4"/>
  <c r="M325" i="4" s="1"/>
  <c r="J325" i="4"/>
  <c r="K325" i="4" s="1"/>
  <c r="H325" i="4"/>
  <c r="F325" i="4"/>
  <c r="L290" i="4"/>
  <c r="M290" i="4" s="1"/>
  <c r="J290" i="4"/>
  <c r="K290" i="4" s="1"/>
  <c r="H290" i="4"/>
  <c r="F290" i="4"/>
  <c r="L268" i="4"/>
  <c r="M268" i="4" s="1"/>
  <c r="J268" i="4"/>
  <c r="K268" i="4" s="1"/>
  <c r="H268" i="4"/>
  <c r="F268" i="4"/>
  <c r="L256" i="4"/>
  <c r="M256" i="4" s="1"/>
  <c r="J256" i="4"/>
  <c r="K256" i="4" s="1"/>
  <c r="H256" i="4"/>
  <c r="I256" i="4" s="1"/>
  <c r="F256" i="4"/>
  <c r="L227" i="4"/>
  <c r="M227" i="4" s="1"/>
  <c r="J227" i="4"/>
  <c r="K227" i="4" s="1"/>
  <c r="H227" i="4"/>
  <c r="I227" i="4" s="1"/>
  <c r="F227" i="4"/>
  <c r="L216" i="4"/>
  <c r="M216" i="4" s="1"/>
  <c r="J216" i="4"/>
  <c r="K216" i="4" s="1"/>
  <c r="H216" i="4"/>
  <c r="I216" i="4" s="1"/>
  <c r="F216" i="4"/>
  <c r="L308" i="4"/>
  <c r="J308" i="4"/>
  <c r="H308" i="4"/>
  <c r="F308" i="4"/>
  <c r="G308" i="4" s="1"/>
  <c r="L304" i="4"/>
  <c r="M304" i="4" s="1"/>
  <c r="J304" i="4"/>
  <c r="K304" i="4" s="1"/>
  <c r="H304" i="4"/>
  <c r="I304" i="4" s="1"/>
  <c r="F304" i="4"/>
  <c r="L289" i="4"/>
  <c r="J289" i="4"/>
  <c r="K289" i="4" s="1"/>
  <c r="H289" i="4"/>
  <c r="I289" i="4" s="1"/>
  <c r="F289" i="4"/>
  <c r="G289" i="4" s="1"/>
  <c r="L230" i="4"/>
  <c r="M230" i="4" s="1"/>
  <c r="J230" i="4"/>
  <c r="K230" i="4" s="1"/>
  <c r="H230" i="4"/>
  <c r="F230" i="4"/>
  <c r="G230" i="4" s="1"/>
  <c r="L322" i="4"/>
  <c r="M322" i="4" s="1"/>
  <c r="J322" i="4"/>
  <c r="K322" i="4" s="1"/>
  <c r="H322" i="4"/>
  <c r="F322" i="4"/>
  <c r="G322" i="4" s="1"/>
  <c r="L280" i="4"/>
  <c r="M280" i="4" s="1"/>
  <c r="J280" i="4"/>
  <c r="K280" i="4" s="1"/>
  <c r="H280" i="4"/>
  <c r="F280" i="4"/>
  <c r="G280" i="4" s="1"/>
  <c r="L167" i="4"/>
  <c r="M167" i="4" s="1"/>
  <c r="J167" i="4"/>
  <c r="K167" i="4" s="1"/>
  <c r="H167" i="4"/>
  <c r="I167" i="4" s="1"/>
  <c r="F167" i="4"/>
  <c r="L235" i="4"/>
  <c r="M235" i="4" s="1"/>
  <c r="J235" i="4"/>
  <c r="H235" i="4"/>
  <c r="I235" i="4" s="1"/>
  <c r="F235" i="4"/>
  <c r="G235" i="4" s="1"/>
  <c r="L247" i="4"/>
  <c r="J247" i="4"/>
  <c r="K247" i="4" s="1"/>
  <c r="H247" i="4"/>
  <c r="I247" i="4" s="1"/>
  <c r="F247" i="4"/>
  <c r="L237" i="4"/>
  <c r="J237" i="4"/>
  <c r="H237" i="4"/>
  <c r="I237" i="4" s="1"/>
  <c r="F237" i="4"/>
  <c r="G237" i="4" s="1"/>
  <c r="L229" i="4"/>
  <c r="J229" i="4"/>
  <c r="H229" i="4"/>
  <c r="I229" i="4" s="1"/>
  <c r="F229" i="4"/>
  <c r="G229" i="4" s="1"/>
  <c r="L253" i="4"/>
  <c r="J253" i="4"/>
  <c r="H253" i="4"/>
  <c r="I253" i="4" s="1"/>
  <c r="F253" i="4"/>
  <c r="G253" i="4" s="1"/>
  <c r="L238" i="4"/>
  <c r="M238" i="4" s="1"/>
  <c r="J238" i="4"/>
  <c r="H238" i="4"/>
  <c r="I238" i="4" s="1"/>
  <c r="F238" i="4"/>
  <c r="G238" i="4" s="1"/>
  <c r="L330" i="4"/>
  <c r="M330" i="4" s="1"/>
  <c r="J330" i="4"/>
  <c r="K330" i="4" s="1"/>
  <c r="H330" i="4"/>
  <c r="I330" i="4" s="1"/>
  <c r="F330" i="4"/>
  <c r="L244" i="4"/>
  <c r="M244" i="4" s="1"/>
  <c r="J244" i="4"/>
  <c r="K244" i="4" s="1"/>
  <c r="H244" i="4"/>
  <c r="I244" i="4" s="1"/>
  <c r="F244" i="4"/>
  <c r="L274" i="4"/>
  <c r="M274" i="4" s="1"/>
  <c r="J274" i="4"/>
  <c r="K274" i="4" s="1"/>
  <c r="H274" i="4"/>
  <c r="F274" i="4"/>
  <c r="L320" i="4"/>
  <c r="J320" i="4"/>
  <c r="H320" i="4"/>
  <c r="I320" i="4" s="1"/>
  <c r="F320" i="4"/>
  <c r="G320" i="4" s="1"/>
  <c r="L297" i="4"/>
  <c r="J297" i="4"/>
  <c r="K297" i="4" s="1"/>
  <c r="H297" i="4"/>
  <c r="I297" i="4" s="1"/>
  <c r="F297" i="4"/>
  <c r="G297" i="4" s="1"/>
  <c r="L211" i="4"/>
  <c r="J211" i="4"/>
  <c r="K211" i="4" s="1"/>
  <c r="H211" i="4"/>
  <c r="I211" i="4" s="1"/>
  <c r="F211" i="4"/>
  <c r="G211" i="4" s="1"/>
  <c r="L232" i="4"/>
  <c r="J232" i="4"/>
  <c r="K232" i="4" s="1"/>
  <c r="H232" i="4"/>
  <c r="I232" i="4" s="1"/>
  <c r="F232" i="4"/>
  <c r="G232" i="4" s="1"/>
  <c r="L213" i="4"/>
  <c r="J213" i="4"/>
  <c r="K213" i="4" s="1"/>
  <c r="H213" i="4"/>
  <c r="I213" i="4" s="1"/>
  <c r="F213" i="4"/>
  <c r="G213" i="4" s="1"/>
  <c r="L273" i="4"/>
  <c r="M273" i="4" s="1"/>
  <c r="J273" i="4"/>
  <c r="K273" i="4" s="1"/>
  <c r="H273" i="4"/>
  <c r="F273" i="4"/>
  <c r="G273" i="4" s="1"/>
  <c r="L298" i="4"/>
  <c r="M298" i="4" s="1"/>
  <c r="J298" i="4"/>
  <c r="K298" i="4" s="1"/>
  <c r="H298" i="4"/>
  <c r="F298" i="4"/>
  <c r="G298" i="4" s="1"/>
  <c r="L249" i="4"/>
  <c r="M249" i="4" s="1"/>
  <c r="J249" i="4"/>
  <c r="K249" i="4" s="1"/>
  <c r="H249" i="4"/>
  <c r="I249" i="4" s="1"/>
  <c r="F249" i="4"/>
  <c r="L165" i="4"/>
  <c r="J165" i="4"/>
  <c r="K165" i="4" s="1"/>
  <c r="H165" i="4"/>
  <c r="I165" i="4" s="1"/>
  <c r="F165" i="4"/>
  <c r="L337" i="4"/>
  <c r="J337" i="4"/>
  <c r="H337" i="4"/>
  <c r="I337" i="4" s="1"/>
  <c r="F337" i="4"/>
  <c r="G337" i="4" s="1"/>
  <c r="L163" i="4"/>
  <c r="M163" i="4" s="1"/>
  <c r="J163" i="4"/>
  <c r="K163" i="4" s="1"/>
  <c r="H163" i="4"/>
  <c r="F163" i="4"/>
  <c r="L271" i="4"/>
  <c r="M271" i="4" s="1"/>
  <c r="J271" i="4"/>
  <c r="K271" i="4" s="1"/>
  <c r="H271" i="4"/>
  <c r="F271" i="4"/>
  <c r="L260" i="4"/>
  <c r="M260" i="4" s="1"/>
  <c r="J260" i="4"/>
  <c r="K260" i="4" s="1"/>
  <c r="H260" i="4"/>
  <c r="F260" i="4"/>
  <c r="L267" i="4"/>
  <c r="M267" i="4" s="1"/>
  <c r="J267" i="4"/>
  <c r="K267" i="4" s="1"/>
  <c r="H267" i="4"/>
  <c r="F267" i="4"/>
  <c r="L251" i="4"/>
  <c r="J251" i="4"/>
  <c r="K251" i="4" s="1"/>
  <c r="H251" i="4"/>
  <c r="F251" i="4"/>
  <c r="G251" i="4" s="1"/>
  <c r="L185" i="4"/>
  <c r="J185" i="4"/>
  <c r="H185" i="4"/>
  <c r="I185" i="4" s="1"/>
  <c r="F185" i="4"/>
  <c r="L197" i="4"/>
  <c r="M197" i="4" s="1"/>
  <c r="J197" i="4"/>
  <c r="K197" i="4" s="1"/>
  <c r="H197" i="4"/>
  <c r="I197" i="4" s="1"/>
  <c r="F197" i="4"/>
  <c r="L312" i="4"/>
  <c r="M312" i="4" s="1"/>
  <c r="J312" i="4"/>
  <c r="K312" i="4" s="1"/>
  <c r="H312" i="4"/>
  <c r="F312" i="4"/>
  <c r="G312" i="4" s="1"/>
  <c r="L276" i="4"/>
  <c r="M276" i="4" s="1"/>
  <c r="J276" i="4"/>
  <c r="K276" i="4" s="1"/>
  <c r="H276" i="4"/>
  <c r="F276" i="4"/>
  <c r="G276" i="4" s="1"/>
  <c r="L137" i="4"/>
  <c r="M137" i="4" s="1"/>
  <c r="J137" i="4"/>
  <c r="K137" i="4" s="1"/>
  <c r="H137" i="4"/>
  <c r="I137" i="4" s="1"/>
  <c r="F137" i="4"/>
  <c r="L266" i="4"/>
  <c r="M266" i="4" s="1"/>
  <c r="J266" i="4"/>
  <c r="K266" i="4" s="1"/>
  <c r="H266" i="4"/>
  <c r="I266" i="4" s="1"/>
  <c r="F266" i="4"/>
  <c r="L223" i="4"/>
  <c r="J223" i="4"/>
  <c r="K223" i="4" s="1"/>
  <c r="H223" i="4"/>
  <c r="I223" i="4" s="1"/>
  <c r="F223" i="4"/>
  <c r="G223" i="4" s="1"/>
  <c r="L144" i="4"/>
  <c r="M144" i="4" s="1"/>
  <c r="J144" i="4"/>
  <c r="K144" i="4" s="1"/>
  <c r="H144" i="4"/>
  <c r="I144" i="4" s="1"/>
  <c r="F144" i="4"/>
  <c r="L286" i="4"/>
  <c r="M286" i="4" s="1"/>
  <c r="J286" i="4"/>
  <c r="K286" i="4" s="1"/>
  <c r="H286" i="4"/>
  <c r="I286" i="4" s="1"/>
  <c r="F286" i="4"/>
  <c r="L109" i="4"/>
  <c r="J109" i="4"/>
  <c r="K109" i="4" s="1"/>
  <c r="H109" i="4"/>
  <c r="I109" i="4" s="1"/>
  <c r="F109" i="4"/>
  <c r="G109" i="4" s="1"/>
  <c r="L195" i="4"/>
  <c r="J195" i="4"/>
  <c r="K195" i="4" s="1"/>
  <c r="H195" i="4"/>
  <c r="I195" i="4" s="1"/>
  <c r="F195" i="4"/>
  <c r="G195" i="4" s="1"/>
  <c r="L222" i="4"/>
  <c r="J222" i="4"/>
  <c r="K222" i="4" s="1"/>
  <c r="H222" i="4"/>
  <c r="I222" i="4" s="1"/>
  <c r="F222" i="4"/>
  <c r="G222" i="4" s="1"/>
  <c r="L204" i="4"/>
  <c r="J204" i="4"/>
  <c r="K204" i="4" s="1"/>
  <c r="H204" i="4"/>
  <c r="I204" i="4" s="1"/>
  <c r="F204" i="4"/>
  <c r="G204" i="4" s="1"/>
  <c r="L224" i="4"/>
  <c r="M224" i="4" s="1"/>
  <c r="J224" i="4"/>
  <c r="K224" i="4" s="1"/>
  <c r="H224" i="4"/>
  <c r="F224" i="4"/>
  <c r="G224" i="4" s="1"/>
  <c r="L231" i="4"/>
  <c r="M231" i="4" s="1"/>
  <c r="J231" i="4"/>
  <c r="K231" i="4" s="1"/>
  <c r="H231" i="4"/>
  <c r="F231" i="4"/>
  <c r="G231" i="4" s="1"/>
  <c r="L261" i="4"/>
  <c r="M261" i="4" s="1"/>
  <c r="J261" i="4"/>
  <c r="K261" i="4" s="1"/>
  <c r="H261" i="4"/>
  <c r="F261" i="4"/>
  <c r="G261" i="4" s="1"/>
  <c r="L129" i="4"/>
  <c r="M129" i="4" s="1"/>
  <c r="J129" i="4"/>
  <c r="K129" i="4" s="1"/>
  <c r="H129" i="4"/>
  <c r="F129" i="4"/>
  <c r="G129" i="4" s="1"/>
  <c r="L233" i="4"/>
  <c r="M233" i="4" s="1"/>
  <c r="J233" i="4"/>
  <c r="K233" i="4" s="1"/>
  <c r="H233" i="4"/>
  <c r="F233" i="4"/>
  <c r="G233" i="4" s="1"/>
  <c r="L146" i="4"/>
  <c r="M146" i="4" s="1"/>
  <c r="J146" i="4"/>
  <c r="K146" i="4" s="1"/>
  <c r="H146" i="4"/>
  <c r="I146" i="4" s="1"/>
  <c r="F146" i="4"/>
  <c r="L174" i="4"/>
  <c r="M174" i="4" s="1"/>
  <c r="J174" i="4"/>
  <c r="K174" i="4" s="1"/>
  <c r="H174" i="4"/>
  <c r="I174" i="4" s="1"/>
  <c r="F174" i="4"/>
  <c r="L207" i="4"/>
  <c r="J207" i="4"/>
  <c r="H207" i="4"/>
  <c r="I207" i="4" s="1"/>
  <c r="F207" i="4"/>
  <c r="G207" i="4" s="1"/>
  <c r="L209" i="4"/>
  <c r="J209" i="4"/>
  <c r="H209" i="4"/>
  <c r="I209" i="4" s="1"/>
  <c r="F209" i="4"/>
  <c r="G209" i="4" s="1"/>
  <c r="L218" i="4"/>
  <c r="J218" i="4"/>
  <c r="H218" i="4"/>
  <c r="I218" i="4" s="1"/>
  <c r="F218" i="4"/>
  <c r="G218" i="4" s="1"/>
  <c r="L130" i="4"/>
  <c r="M130" i="4" s="1"/>
  <c r="J130" i="4"/>
  <c r="K130" i="4" s="1"/>
  <c r="H130" i="4"/>
  <c r="I130" i="4" s="1"/>
  <c r="F130" i="4"/>
  <c r="L147" i="4"/>
  <c r="M147" i="4" s="1"/>
  <c r="J147" i="4"/>
  <c r="K147" i="4" s="1"/>
  <c r="H147" i="4"/>
  <c r="I147" i="4" s="1"/>
  <c r="F147" i="4"/>
  <c r="L259" i="4"/>
  <c r="J259" i="4"/>
  <c r="K259" i="4" s="1"/>
  <c r="H259" i="4"/>
  <c r="I259" i="4" s="1"/>
  <c r="F259" i="4"/>
  <c r="L134" i="4"/>
  <c r="M134" i="4" s="1"/>
  <c r="J134" i="4"/>
  <c r="K134" i="4" s="1"/>
  <c r="H134" i="4"/>
  <c r="F134" i="4"/>
  <c r="L191" i="4"/>
  <c r="J191" i="4"/>
  <c r="K191" i="4" s="1"/>
  <c r="H191" i="4"/>
  <c r="I191" i="4" s="1"/>
  <c r="F191" i="4"/>
  <c r="G191" i="4" s="1"/>
  <c r="L93" i="4"/>
  <c r="M93" i="4" s="1"/>
  <c r="J93" i="4"/>
  <c r="K93" i="4" s="1"/>
  <c r="H93" i="4"/>
  <c r="I93" i="4" s="1"/>
  <c r="F93" i="4"/>
  <c r="L171" i="4"/>
  <c r="M171" i="4" s="1"/>
  <c r="J171" i="4"/>
  <c r="K171" i="4" s="1"/>
  <c r="H171" i="4"/>
  <c r="I171" i="4" s="1"/>
  <c r="F171" i="4"/>
  <c r="L151" i="4"/>
  <c r="M151" i="4" s="1"/>
  <c r="J151" i="4"/>
  <c r="K151" i="4" s="1"/>
  <c r="H151" i="4"/>
  <c r="I151" i="4" s="1"/>
  <c r="F151" i="4"/>
  <c r="L186" i="4"/>
  <c r="M186" i="4" s="1"/>
  <c r="J186" i="4"/>
  <c r="H186" i="4"/>
  <c r="I186" i="4" s="1"/>
  <c r="F186" i="4"/>
  <c r="G186" i="4" s="1"/>
  <c r="L192" i="4"/>
  <c r="M192" i="4" s="1"/>
  <c r="J192" i="4"/>
  <c r="H192" i="4"/>
  <c r="I192" i="4" s="1"/>
  <c r="F192" i="4"/>
  <c r="G192" i="4" s="1"/>
  <c r="L91" i="4"/>
  <c r="M91" i="4" s="1"/>
  <c r="J91" i="4"/>
  <c r="K91" i="4" s="1"/>
  <c r="H91" i="4"/>
  <c r="I91" i="4" s="1"/>
  <c r="F91" i="4"/>
  <c r="L241" i="4"/>
  <c r="M241" i="4" s="1"/>
  <c r="J241" i="4"/>
  <c r="K241" i="4" s="1"/>
  <c r="H241" i="4"/>
  <c r="F241" i="4"/>
  <c r="L203" i="4"/>
  <c r="M203" i="4" s="1"/>
  <c r="J203" i="4"/>
  <c r="H203" i="4"/>
  <c r="I203" i="4" s="1"/>
  <c r="F203" i="4"/>
  <c r="G203" i="4" s="1"/>
  <c r="L135" i="4"/>
  <c r="M135" i="4" s="1"/>
  <c r="J135" i="4"/>
  <c r="K135" i="4" s="1"/>
  <c r="H135" i="4"/>
  <c r="I135" i="4" s="1"/>
  <c r="F135" i="4"/>
  <c r="L200" i="4"/>
  <c r="J200" i="4"/>
  <c r="H200" i="4"/>
  <c r="I200" i="4" s="1"/>
  <c r="F200" i="4"/>
  <c r="G200" i="4" s="1"/>
  <c r="L182" i="4"/>
  <c r="J182" i="4"/>
  <c r="K182" i="4" s="1"/>
  <c r="H182" i="4"/>
  <c r="I182" i="4" s="1"/>
  <c r="F182" i="4"/>
  <c r="G182" i="4" s="1"/>
  <c r="L248" i="4"/>
  <c r="J248" i="4"/>
  <c r="K248" i="4" s="1"/>
  <c r="H248" i="4"/>
  <c r="I248" i="4" s="1"/>
  <c r="F248" i="4"/>
  <c r="G248" i="4" s="1"/>
  <c r="L220" i="4"/>
  <c r="J220" i="4"/>
  <c r="K220" i="4" s="1"/>
  <c r="H220" i="4"/>
  <c r="I220" i="4" s="1"/>
  <c r="F220" i="4"/>
  <c r="G220" i="4" s="1"/>
  <c r="L215" i="4"/>
  <c r="M215" i="4" s="1"/>
  <c r="J215" i="4"/>
  <c r="K215" i="4" s="1"/>
  <c r="H215" i="4"/>
  <c r="F215" i="4"/>
  <c r="G215" i="4" s="1"/>
  <c r="L214" i="4"/>
  <c r="M214" i="4" s="1"/>
  <c r="J214" i="4"/>
  <c r="K214" i="4" s="1"/>
  <c r="H214" i="4"/>
  <c r="F214" i="4"/>
  <c r="G214" i="4" s="1"/>
  <c r="L219" i="4"/>
  <c r="M219" i="4" s="1"/>
  <c r="J219" i="4"/>
  <c r="K219" i="4" s="1"/>
  <c r="H219" i="4"/>
  <c r="F219" i="4"/>
  <c r="G219" i="4" s="1"/>
  <c r="L87" i="4"/>
  <c r="M87" i="4" s="1"/>
  <c r="J87" i="4"/>
  <c r="K87" i="4" s="1"/>
  <c r="H87" i="4"/>
  <c r="I87" i="4" s="1"/>
  <c r="F87" i="4"/>
  <c r="L158" i="4"/>
  <c r="M158" i="4" s="1"/>
  <c r="J158" i="4"/>
  <c r="K158" i="4" s="1"/>
  <c r="H158" i="4"/>
  <c r="I158" i="4" s="1"/>
  <c r="F158" i="4"/>
  <c r="L240" i="4"/>
  <c r="M240" i="4" s="1"/>
  <c r="J240" i="4"/>
  <c r="K240" i="4" s="1"/>
  <c r="H240" i="4"/>
  <c r="I240" i="4" s="1"/>
  <c r="F240" i="4"/>
  <c r="L149" i="4"/>
  <c r="M149" i="4" s="1"/>
  <c r="J149" i="4"/>
  <c r="H149" i="4"/>
  <c r="I149" i="4" s="1"/>
  <c r="F149" i="4"/>
  <c r="G149" i="4" s="1"/>
  <c r="L177" i="4"/>
  <c r="M177" i="4" s="1"/>
  <c r="J177" i="4"/>
  <c r="H177" i="4"/>
  <c r="I177" i="4" s="1"/>
  <c r="F177" i="4"/>
  <c r="G177" i="4" s="1"/>
  <c r="L178" i="4"/>
  <c r="J178" i="4"/>
  <c r="H178" i="4"/>
  <c r="I178" i="4" s="1"/>
  <c r="F178" i="4"/>
  <c r="G178" i="4" s="1"/>
  <c r="L122" i="4"/>
  <c r="M122" i="4" s="1"/>
  <c r="J122" i="4"/>
  <c r="K122" i="4" s="1"/>
  <c r="H122" i="4"/>
  <c r="F122" i="4"/>
  <c r="L208" i="4"/>
  <c r="M208" i="4" s="1"/>
  <c r="J208" i="4"/>
  <c r="K208" i="4" s="1"/>
  <c r="H208" i="4"/>
  <c r="F208" i="4"/>
  <c r="L194" i="4"/>
  <c r="M194" i="4" s="1"/>
  <c r="J194" i="4"/>
  <c r="K194" i="4" s="1"/>
  <c r="H194" i="4"/>
  <c r="I194" i="4" s="1"/>
  <c r="F194" i="4"/>
  <c r="L205" i="4"/>
  <c r="M205" i="4" s="1"/>
  <c r="J205" i="4"/>
  <c r="H205" i="4"/>
  <c r="I205" i="4" s="1"/>
  <c r="F205" i="4"/>
  <c r="G205" i="4" s="1"/>
  <c r="L188" i="4"/>
  <c r="M188" i="4" s="1"/>
  <c r="J188" i="4"/>
  <c r="H188" i="4"/>
  <c r="I188" i="4" s="1"/>
  <c r="F188" i="4"/>
  <c r="G188" i="4" s="1"/>
  <c r="L141" i="4"/>
  <c r="M141" i="4" s="1"/>
  <c r="J141" i="4"/>
  <c r="K141" i="4" s="1"/>
  <c r="H141" i="4"/>
  <c r="I141" i="4" s="1"/>
  <c r="F141" i="4"/>
  <c r="L210" i="4"/>
  <c r="J210" i="4"/>
  <c r="H210" i="4"/>
  <c r="I210" i="4" s="1"/>
  <c r="F210" i="4"/>
  <c r="G210" i="4" s="1"/>
  <c r="L102" i="4"/>
  <c r="M102" i="4" s="1"/>
  <c r="J102" i="4"/>
  <c r="K102" i="4" s="1"/>
  <c r="H102" i="4"/>
  <c r="I102" i="4" s="1"/>
  <c r="F102" i="4"/>
  <c r="L198" i="4"/>
  <c r="J198" i="4"/>
  <c r="K198" i="4" s="1"/>
  <c r="H198" i="4"/>
  <c r="I198" i="4" s="1"/>
  <c r="F198" i="4"/>
  <c r="G198" i="4" s="1"/>
  <c r="L201" i="4"/>
  <c r="J201" i="4"/>
  <c r="K201" i="4" s="1"/>
  <c r="H201" i="4"/>
  <c r="I201" i="4" s="1"/>
  <c r="F201" i="4"/>
  <c r="G201" i="4" s="1"/>
  <c r="L180" i="4"/>
  <c r="M180" i="4" s="1"/>
  <c r="J180" i="4"/>
  <c r="K180" i="4" s="1"/>
  <c r="H180" i="4"/>
  <c r="F180" i="4"/>
  <c r="G180" i="4" s="1"/>
  <c r="L199" i="4"/>
  <c r="M199" i="4" s="1"/>
  <c r="J199" i="4"/>
  <c r="K199" i="4" s="1"/>
  <c r="H199" i="4"/>
  <c r="F199" i="4"/>
  <c r="G199" i="4" s="1"/>
  <c r="L202" i="4"/>
  <c r="M202" i="4" s="1"/>
  <c r="J202" i="4"/>
  <c r="K202" i="4" s="1"/>
  <c r="H202" i="4"/>
  <c r="F202" i="4"/>
  <c r="G202" i="4" s="1"/>
  <c r="L154" i="4"/>
  <c r="M154" i="4" s="1"/>
  <c r="J154" i="4"/>
  <c r="H154" i="4"/>
  <c r="I154" i="4" s="1"/>
  <c r="F154" i="4"/>
  <c r="G154" i="4" s="1"/>
  <c r="L166" i="4"/>
  <c r="J166" i="4"/>
  <c r="K166" i="4" s="1"/>
  <c r="H166" i="4"/>
  <c r="I166" i="4" s="1"/>
  <c r="F166" i="4"/>
  <c r="G166" i="4" s="1"/>
  <c r="L173" i="4"/>
  <c r="J173" i="4"/>
  <c r="H173" i="4"/>
  <c r="I173" i="4" s="1"/>
  <c r="F173" i="4"/>
  <c r="G173" i="4" s="1"/>
  <c r="L190" i="4"/>
  <c r="M190" i="4" s="1"/>
  <c r="J190" i="4"/>
  <c r="K190" i="4" s="1"/>
  <c r="H190" i="4"/>
  <c r="F190" i="4"/>
  <c r="L206" i="4"/>
  <c r="M206" i="4" s="1"/>
  <c r="J206" i="4"/>
  <c r="K206" i="4" s="1"/>
  <c r="H206" i="4"/>
  <c r="F206" i="4"/>
  <c r="L175" i="4"/>
  <c r="M175" i="4" s="1"/>
  <c r="J175" i="4"/>
  <c r="K175" i="4" s="1"/>
  <c r="H175" i="4"/>
  <c r="F175" i="4"/>
  <c r="L136" i="4"/>
  <c r="M136" i="4" s="1"/>
  <c r="J136" i="4"/>
  <c r="K136" i="4" s="1"/>
  <c r="H136" i="4"/>
  <c r="I136" i="4" s="1"/>
  <c r="F136" i="4"/>
  <c r="L169" i="4"/>
  <c r="J169" i="4"/>
  <c r="K169" i="4" s="1"/>
  <c r="H169" i="4"/>
  <c r="I169" i="4" s="1"/>
  <c r="F169" i="4"/>
  <c r="G169" i="4" s="1"/>
  <c r="L196" i="4"/>
  <c r="J196" i="4"/>
  <c r="K196" i="4" s="1"/>
  <c r="H196" i="4"/>
  <c r="I196" i="4" s="1"/>
  <c r="F196" i="4"/>
  <c r="G196" i="4" s="1"/>
  <c r="L181" i="4"/>
  <c r="J181" i="4"/>
  <c r="K181" i="4" s="1"/>
  <c r="H181" i="4"/>
  <c r="I181" i="4" s="1"/>
  <c r="F181" i="4"/>
  <c r="G181" i="4" s="1"/>
  <c r="L160" i="4"/>
  <c r="M160" i="4" s="1"/>
  <c r="J160" i="4"/>
  <c r="K160" i="4" s="1"/>
  <c r="H160" i="4"/>
  <c r="F160" i="4"/>
  <c r="G160" i="4" s="1"/>
  <c r="L139" i="4"/>
  <c r="M139" i="4" s="1"/>
  <c r="J139" i="4"/>
  <c r="K139" i="4" s="1"/>
  <c r="H139" i="4"/>
  <c r="F139" i="4"/>
  <c r="G139" i="4" s="1"/>
  <c r="L100" i="4"/>
  <c r="M100" i="4" s="1"/>
  <c r="J100" i="4"/>
  <c r="K100" i="4" s="1"/>
  <c r="H100" i="4"/>
  <c r="I100" i="4" s="1"/>
  <c r="F100" i="4"/>
  <c r="L189" i="4"/>
  <c r="M189" i="4" s="1"/>
  <c r="J189" i="4"/>
  <c r="H189" i="4"/>
  <c r="I189" i="4" s="1"/>
  <c r="F189" i="4"/>
  <c r="G189" i="4" s="1"/>
  <c r="L157" i="4"/>
  <c r="J157" i="4"/>
  <c r="H157" i="4"/>
  <c r="I157" i="4" s="1"/>
  <c r="F157" i="4"/>
  <c r="G157" i="4" s="1"/>
  <c r="L123" i="4"/>
  <c r="J123" i="4"/>
  <c r="H123" i="4"/>
  <c r="I123" i="4" s="1"/>
  <c r="F123" i="4"/>
  <c r="G123" i="4" s="1"/>
  <c r="L172" i="4"/>
  <c r="M172" i="4" s="1"/>
  <c r="J172" i="4"/>
  <c r="H172" i="4"/>
  <c r="I172" i="4" s="1"/>
  <c r="F172" i="4"/>
  <c r="L125" i="4"/>
  <c r="J125" i="4"/>
  <c r="K125" i="4" s="1"/>
  <c r="H125" i="4"/>
  <c r="I125" i="4" s="1"/>
  <c r="F125" i="4"/>
  <c r="G125" i="4" s="1"/>
  <c r="L111" i="4"/>
  <c r="J111" i="4"/>
  <c r="K111" i="4" s="1"/>
  <c r="H111" i="4"/>
  <c r="I111" i="4" s="1"/>
  <c r="F111" i="4"/>
  <c r="G111" i="4" s="1"/>
  <c r="L183" i="4"/>
  <c r="M183" i="4" s="1"/>
  <c r="J183" i="4"/>
  <c r="K183" i="4" s="1"/>
  <c r="H183" i="4"/>
  <c r="F183" i="4"/>
  <c r="G183" i="4" s="1"/>
  <c r="L85" i="4"/>
  <c r="M85" i="4" s="1"/>
  <c r="J85" i="4"/>
  <c r="K85" i="4" s="1"/>
  <c r="H85" i="4"/>
  <c r="I85" i="4" s="1"/>
  <c r="F85" i="4"/>
  <c r="L162" i="4"/>
  <c r="M162" i="4" s="1"/>
  <c r="J162" i="4"/>
  <c r="H162" i="4"/>
  <c r="I162" i="4" s="1"/>
  <c r="F162" i="4"/>
  <c r="G162" i="4" s="1"/>
  <c r="L159" i="4"/>
  <c r="M159" i="4" s="1"/>
  <c r="J159" i="4"/>
  <c r="H159" i="4"/>
  <c r="I159" i="4" s="1"/>
  <c r="F159" i="4"/>
  <c r="G159" i="4" s="1"/>
  <c r="L164" i="4"/>
  <c r="J164" i="4"/>
  <c r="H164" i="4"/>
  <c r="I164" i="4" s="1"/>
  <c r="F164" i="4"/>
  <c r="G164" i="4" s="1"/>
  <c r="L148" i="4"/>
  <c r="J148" i="4"/>
  <c r="H148" i="4"/>
  <c r="I148" i="4" s="1"/>
  <c r="F148" i="4"/>
  <c r="G148" i="4" s="1"/>
  <c r="L153" i="4"/>
  <c r="J153" i="4"/>
  <c r="H153" i="4"/>
  <c r="I153" i="4" s="1"/>
  <c r="F153" i="4"/>
  <c r="G153" i="4" s="1"/>
  <c r="L152" i="4"/>
  <c r="M152" i="4" s="1"/>
  <c r="J152" i="4"/>
  <c r="K152" i="4" s="1"/>
  <c r="H152" i="4"/>
  <c r="F152" i="4"/>
  <c r="L150" i="4"/>
  <c r="M150" i="4" s="1"/>
  <c r="J150" i="4"/>
  <c r="H150" i="4"/>
  <c r="I150" i="4" s="1"/>
  <c r="F150" i="4"/>
  <c r="L168" i="4"/>
  <c r="M168" i="4" s="1"/>
  <c r="J168" i="4"/>
  <c r="K168" i="4" s="1"/>
  <c r="H168" i="4"/>
  <c r="F168" i="4"/>
  <c r="G168" i="4" s="1"/>
  <c r="L187" i="4"/>
  <c r="M187" i="4" s="1"/>
  <c r="J187" i="4"/>
  <c r="K187" i="4" s="1"/>
  <c r="H187" i="4"/>
  <c r="F187" i="4"/>
  <c r="G187" i="4" s="1"/>
  <c r="L95" i="4"/>
  <c r="M95" i="4" s="1"/>
  <c r="J95" i="4"/>
  <c r="K95" i="4" s="1"/>
  <c r="H95" i="4"/>
  <c r="I95" i="4" s="1"/>
  <c r="F95" i="4"/>
  <c r="L117" i="4"/>
  <c r="J117" i="4"/>
  <c r="K117" i="4" s="1"/>
  <c r="H117" i="4"/>
  <c r="I117" i="4" s="1"/>
  <c r="F117" i="4"/>
  <c r="G117" i="4" s="1"/>
  <c r="L127" i="4"/>
  <c r="J127" i="4"/>
  <c r="K127" i="4" s="1"/>
  <c r="H127" i="4"/>
  <c r="I127" i="4" s="1"/>
  <c r="F127" i="4"/>
  <c r="G127" i="4" s="1"/>
  <c r="L140" i="4"/>
  <c r="J140" i="4"/>
  <c r="K140" i="4" s="1"/>
  <c r="H140" i="4"/>
  <c r="I140" i="4" s="1"/>
  <c r="F140" i="4"/>
  <c r="G140" i="4" s="1"/>
  <c r="L170" i="4"/>
  <c r="J170" i="4"/>
  <c r="H170" i="4"/>
  <c r="I170" i="4" s="1"/>
  <c r="F170" i="4"/>
  <c r="G170" i="4" s="1"/>
  <c r="L142" i="4"/>
  <c r="J142" i="4"/>
  <c r="H142" i="4"/>
  <c r="I142" i="4" s="1"/>
  <c r="F142" i="4"/>
  <c r="G142" i="4" s="1"/>
  <c r="L86" i="4"/>
  <c r="M86" i="4" s="1"/>
  <c r="J86" i="4"/>
  <c r="K86" i="4" s="1"/>
  <c r="H86" i="4"/>
  <c r="I86" i="4" s="1"/>
  <c r="F86" i="4"/>
  <c r="L131" i="4"/>
  <c r="J131" i="4"/>
  <c r="K131" i="4" s="1"/>
  <c r="H131" i="4"/>
  <c r="I131" i="4" s="1"/>
  <c r="F131" i="4"/>
  <c r="G131" i="4" s="1"/>
  <c r="L132" i="4"/>
  <c r="J132" i="4"/>
  <c r="K132" i="4" s="1"/>
  <c r="H132" i="4"/>
  <c r="F132" i="4"/>
  <c r="L80" i="4"/>
  <c r="M80" i="4" s="1"/>
  <c r="J80" i="4"/>
  <c r="K80" i="4" s="1"/>
  <c r="H80" i="4"/>
  <c r="I80" i="4" s="1"/>
  <c r="F80" i="4"/>
  <c r="L73" i="4"/>
  <c r="M73" i="4" s="1"/>
  <c r="J73" i="4"/>
  <c r="K73" i="4" s="1"/>
  <c r="H73" i="4"/>
  <c r="I73" i="4" s="1"/>
  <c r="F73" i="4"/>
  <c r="L118" i="4"/>
  <c r="M118" i="4" s="1"/>
  <c r="J118" i="4"/>
  <c r="H118" i="4"/>
  <c r="I118" i="4" s="1"/>
  <c r="F118" i="4"/>
  <c r="G118" i="4" s="1"/>
  <c r="L138" i="4"/>
  <c r="M138" i="4" s="1"/>
  <c r="J138" i="4"/>
  <c r="K138" i="4" s="1"/>
  <c r="H138" i="4"/>
  <c r="I138" i="4" s="1"/>
  <c r="F138" i="4"/>
  <c r="L179" i="4"/>
  <c r="M179" i="4" s="1"/>
  <c r="J179" i="4"/>
  <c r="K179" i="4" s="1"/>
  <c r="H179" i="4"/>
  <c r="F179" i="4"/>
  <c r="L145" i="4"/>
  <c r="J145" i="4"/>
  <c r="H145" i="4"/>
  <c r="I145" i="4" s="1"/>
  <c r="F145" i="4"/>
  <c r="G145" i="4" s="1"/>
  <c r="L126" i="4"/>
  <c r="J126" i="4"/>
  <c r="H126" i="4"/>
  <c r="I126" i="4" s="1"/>
  <c r="F126" i="4"/>
  <c r="L156" i="4"/>
  <c r="M156" i="4" s="1"/>
  <c r="J156" i="4"/>
  <c r="K156" i="4" s="1"/>
  <c r="H156" i="4"/>
  <c r="I156" i="4" s="1"/>
  <c r="F156" i="4"/>
  <c r="L115" i="4"/>
  <c r="J115" i="4"/>
  <c r="K115" i="4" s="1"/>
  <c r="H115" i="4"/>
  <c r="I115" i="4" s="1"/>
  <c r="F115" i="4"/>
  <c r="G115" i="4" s="1"/>
  <c r="L155" i="4"/>
  <c r="M155" i="4" s="1"/>
  <c r="J155" i="4"/>
  <c r="K155" i="4" s="1"/>
  <c r="H155" i="4"/>
  <c r="F155" i="4"/>
  <c r="G155" i="4" s="1"/>
  <c r="L114" i="4"/>
  <c r="M114" i="4" s="1"/>
  <c r="J114" i="4"/>
  <c r="H114" i="4"/>
  <c r="I114" i="4" s="1"/>
  <c r="F114" i="4"/>
  <c r="G114" i="4" s="1"/>
  <c r="L133" i="4"/>
  <c r="J133" i="4"/>
  <c r="H133" i="4"/>
  <c r="I133" i="4" s="1"/>
  <c r="F133" i="4"/>
  <c r="G133" i="4" s="1"/>
  <c r="L107" i="4"/>
  <c r="M107" i="4" s="1"/>
  <c r="J107" i="4"/>
  <c r="K107" i="4" s="1"/>
  <c r="H107" i="4"/>
  <c r="I107" i="4" s="1"/>
  <c r="F107" i="4"/>
  <c r="L120" i="4"/>
  <c r="M120" i="4" s="1"/>
  <c r="J120" i="4"/>
  <c r="H120" i="4"/>
  <c r="I120" i="4" s="1"/>
  <c r="F120" i="4"/>
  <c r="G120" i="4" s="1"/>
  <c r="L112" i="4"/>
  <c r="J112" i="4"/>
  <c r="K112" i="4" s="1"/>
  <c r="H112" i="4"/>
  <c r="I112" i="4" s="1"/>
  <c r="F112" i="4"/>
  <c r="G112" i="4" s="1"/>
  <c r="L128" i="4"/>
  <c r="M128" i="4" s="1"/>
  <c r="J128" i="4"/>
  <c r="K128" i="4" s="1"/>
  <c r="H128" i="4"/>
  <c r="F128" i="4"/>
  <c r="G128" i="4" s="1"/>
  <c r="L121" i="4"/>
  <c r="M121" i="4" s="1"/>
  <c r="J121" i="4"/>
  <c r="H121" i="4"/>
  <c r="I121" i="4" s="1"/>
  <c r="F121" i="4"/>
  <c r="G121" i="4" s="1"/>
  <c r="L105" i="4"/>
  <c r="J105" i="4"/>
  <c r="K105" i="4" s="1"/>
  <c r="H105" i="4"/>
  <c r="I105" i="4" s="1"/>
  <c r="F105" i="4"/>
  <c r="G105" i="4" s="1"/>
  <c r="L94" i="4"/>
  <c r="J94" i="4"/>
  <c r="K94" i="4" s="1"/>
  <c r="H94" i="4"/>
  <c r="I94" i="4" s="1"/>
  <c r="F94" i="4"/>
  <c r="G94" i="4" s="1"/>
  <c r="L176" i="4"/>
  <c r="J176" i="4"/>
  <c r="K176" i="4" s="1"/>
  <c r="H176" i="4"/>
  <c r="I176" i="4" s="1"/>
  <c r="F176" i="4"/>
  <c r="G176" i="4" s="1"/>
  <c r="L54" i="4"/>
  <c r="M54" i="4" s="1"/>
  <c r="J54" i="4"/>
  <c r="K54" i="4" s="1"/>
  <c r="H54" i="4"/>
  <c r="I54" i="4" s="1"/>
  <c r="F54" i="4"/>
  <c r="L71" i="4"/>
  <c r="M71" i="4" s="1"/>
  <c r="J71" i="4"/>
  <c r="K71" i="4" s="1"/>
  <c r="H71" i="4"/>
  <c r="I71" i="4" s="1"/>
  <c r="F71" i="4"/>
  <c r="L66" i="4"/>
  <c r="M66" i="4" s="1"/>
  <c r="J66" i="4"/>
  <c r="K66" i="4" s="1"/>
  <c r="H66" i="4"/>
  <c r="I66" i="4" s="1"/>
  <c r="F66" i="4"/>
  <c r="L101" i="4"/>
  <c r="M101" i="4" s="1"/>
  <c r="J101" i="4"/>
  <c r="H101" i="4"/>
  <c r="I101" i="4" s="1"/>
  <c r="F101" i="4"/>
  <c r="G101" i="4" s="1"/>
  <c r="L89" i="4"/>
  <c r="J89" i="4"/>
  <c r="K89" i="4" s="1"/>
  <c r="H89" i="4"/>
  <c r="I89" i="4" s="1"/>
  <c r="F89" i="4"/>
  <c r="G89" i="4" s="1"/>
  <c r="L124" i="4"/>
  <c r="J124" i="4"/>
  <c r="K124" i="4" s="1"/>
  <c r="H124" i="4"/>
  <c r="I124" i="4" s="1"/>
  <c r="F124" i="4"/>
  <c r="G124" i="4" s="1"/>
  <c r="L104" i="4"/>
  <c r="J104" i="4"/>
  <c r="H104" i="4"/>
  <c r="I104" i="4" s="1"/>
  <c r="F104" i="4"/>
  <c r="G104" i="4" s="1"/>
  <c r="L63" i="4"/>
  <c r="M63" i="4" s="1"/>
  <c r="J63" i="4"/>
  <c r="K63" i="4" s="1"/>
  <c r="H63" i="4"/>
  <c r="I63" i="4" s="1"/>
  <c r="F63" i="4"/>
  <c r="L116" i="4"/>
  <c r="J116" i="4"/>
  <c r="K116" i="4" s="1"/>
  <c r="H116" i="4"/>
  <c r="I116" i="4" s="1"/>
  <c r="F116" i="4"/>
  <c r="G116" i="4" s="1"/>
  <c r="L110" i="4"/>
  <c r="M110" i="4" s="1"/>
  <c r="J110" i="4"/>
  <c r="K110" i="4" s="1"/>
  <c r="H110" i="4"/>
  <c r="F110" i="4"/>
  <c r="G110" i="4" s="1"/>
  <c r="L53" i="4"/>
  <c r="M53" i="4" s="1"/>
  <c r="J53" i="4"/>
  <c r="K53" i="4" s="1"/>
  <c r="H53" i="4"/>
  <c r="I53" i="4" s="1"/>
  <c r="F53" i="4"/>
  <c r="L75" i="4"/>
  <c r="M75" i="4" s="1"/>
  <c r="J75" i="4"/>
  <c r="K75" i="4" s="1"/>
  <c r="H75" i="4"/>
  <c r="I75" i="4" s="1"/>
  <c r="F75" i="4"/>
  <c r="L97" i="4"/>
  <c r="M97" i="4" s="1"/>
  <c r="J97" i="4"/>
  <c r="H97" i="4"/>
  <c r="I97" i="4" s="1"/>
  <c r="F97" i="4"/>
  <c r="G97" i="4" s="1"/>
  <c r="L108" i="4"/>
  <c r="M108" i="4" s="1"/>
  <c r="J108" i="4"/>
  <c r="H108" i="4"/>
  <c r="I108" i="4" s="1"/>
  <c r="F108" i="4"/>
  <c r="G108" i="4" s="1"/>
  <c r="L92" i="4"/>
  <c r="J92" i="4"/>
  <c r="K92" i="4" s="1"/>
  <c r="H92" i="4"/>
  <c r="I92" i="4" s="1"/>
  <c r="F92" i="4"/>
  <c r="G92" i="4" s="1"/>
  <c r="L103" i="4"/>
  <c r="J103" i="4"/>
  <c r="H103" i="4"/>
  <c r="I103" i="4" s="1"/>
  <c r="F103" i="4"/>
  <c r="G103" i="4" s="1"/>
  <c r="L119" i="4"/>
  <c r="M119" i="4" s="1"/>
  <c r="J119" i="4"/>
  <c r="H119" i="4"/>
  <c r="I119" i="4" s="1"/>
  <c r="F119" i="4"/>
  <c r="G119" i="4" s="1"/>
  <c r="L88" i="4"/>
  <c r="M88" i="4" s="1"/>
  <c r="J88" i="4"/>
  <c r="H88" i="4"/>
  <c r="I88" i="4" s="1"/>
  <c r="F88" i="4"/>
  <c r="G88" i="4" s="1"/>
  <c r="L106" i="4"/>
  <c r="J106" i="4"/>
  <c r="H106" i="4"/>
  <c r="F106" i="4"/>
  <c r="G106" i="4" s="1"/>
  <c r="L83" i="4"/>
  <c r="J83" i="4"/>
  <c r="K83" i="4" s="1"/>
  <c r="H83" i="4"/>
  <c r="I83" i="4" s="1"/>
  <c r="F83" i="4"/>
  <c r="G83" i="4" s="1"/>
  <c r="L99" i="4"/>
  <c r="M99" i="4" s="1"/>
  <c r="J99" i="4"/>
  <c r="K99" i="4" s="1"/>
  <c r="H99" i="4"/>
  <c r="F99" i="4"/>
  <c r="G99" i="4" s="1"/>
  <c r="L77" i="4"/>
  <c r="M77" i="4" s="1"/>
  <c r="J77" i="4"/>
  <c r="K77" i="4" s="1"/>
  <c r="H77" i="4"/>
  <c r="I77" i="4" s="1"/>
  <c r="F77" i="4"/>
  <c r="L98" i="4"/>
  <c r="M98" i="4" s="1"/>
  <c r="J98" i="4"/>
  <c r="H98" i="4"/>
  <c r="I98" i="4" s="1"/>
  <c r="F98" i="4"/>
  <c r="G98" i="4" s="1"/>
  <c r="L113" i="4"/>
  <c r="J113" i="4"/>
  <c r="K113" i="4" s="1"/>
  <c r="H113" i="4"/>
  <c r="I113" i="4" s="1"/>
  <c r="F113" i="4"/>
  <c r="G113" i="4" s="1"/>
  <c r="L96" i="4"/>
  <c r="M96" i="4" s="1"/>
  <c r="J96" i="4"/>
  <c r="K96" i="4" s="1"/>
  <c r="H96" i="4"/>
  <c r="F96" i="4"/>
  <c r="G96" i="4" s="1"/>
  <c r="L79" i="4"/>
  <c r="M79" i="4" s="1"/>
  <c r="J79" i="4"/>
  <c r="H79" i="4"/>
  <c r="I79" i="4" s="1"/>
  <c r="F79" i="4"/>
  <c r="G79" i="4" s="1"/>
  <c r="L143" i="4"/>
  <c r="J143" i="4"/>
  <c r="K143" i="4" s="1"/>
  <c r="H143" i="4"/>
  <c r="F143" i="4"/>
  <c r="G143" i="4" s="1"/>
  <c r="L65" i="4"/>
  <c r="M65" i="4" s="1"/>
  <c r="J65" i="4"/>
  <c r="K65" i="4" s="1"/>
  <c r="H65" i="4"/>
  <c r="F65" i="4"/>
  <c r="G65" i="4" s="1"/>
  <c r="L84" i="4"/>
  <c r="J84" i="4"/>
  <c r="H84" i="4"/>
  <c r="I84" i="4" s="1"/>
  <c r="F84" i="4"/>
  <c r="G84" i="4" s="1"/>
  <c r="L43" i="4"/>
  <c r="M43" i="4" s="1"/>
  <c r="J43" i="4"/>
  <c r="K43" i="4" s="1"/>
  <c r="H43" i="4"/>
  <c r="F43" i="4"/>
  <c r="L74" i="4"/>
  <c r="M74" i="4" s="1"/>
  <c r="J74" i="4"/>
  <c r="K74" i="4" s="1"/>
  <c r="H74" i="4"/>
  <c r="F74" i="4"/>
  <c r="L51" i="4"/>
  <c r="M51" i="4" s="1"/>
  <c r="J51" i="4"/>
  <c r="K51" i="4" s="1"/>
  <c r="H51" i="4"/>
  <c r="F51" i="4"/>
  <c r="L90" i="4"/>
  <c r="J90" i="4"/>
  <c r="K90" i="4" s="1"/>
  <c r="H90" i="4"/>
  <c r="I90" i="4" s="1"/>
  <c r="F90" i="4"/>
  <c r="G90" i="4" s="1"/>
  <c r="L40" i="4"/>
  <c r="M40" i="4" s="1"/>
  <c r="J40" i="4"/>
  <c r="K40" i="4" s="1"/>
  <c r="H40" i="4"/>
  <c r="I40" i="4" s="1"/>
  <c r="F40" i="4"/>
  <c r="L81" i="4"/>
  <c r="M81" i="4" s="1"/>
  <c r="J81" i="4"/>
  <c r="H81" i="4"/>
  <c r="I81" i="4" s="1"/>
  <c r="F81" i="4"/>
  <c r="G81" i="4" s="1"/>
  <c r="L70" i="4"/>
  <c r="J70" i="4"/>
  <c r="K70" i="4" s="1"/>
  <c r="H70" i="4"/>
  <c r="I70" i="4" s="1"/>
  <c r="F70" i="4"/>
  <c r="G70" i="4" s="1"/>
  <c r="L59" i="4"/>
  <c r="J59" i="4"/>
  <c r="H59" i="4"/>
  <c r="I59" i="4" s="1"/>
  <c r="F59" i="4"/>
  <c r="G59" i="4" s="1"/>
  <c r="L78" i="4"/>
  <c r="M78" i="4" s="1"/>
  <c r="J78" i="4"/>
  <c r="H78" i="4"/>
  <c r="I78" i="4" s="1"/>
  <c r="F78" i="4"/>
  <c r="G78" i="4" s="1"/>
  <c r="L82" i="4"/>
  <c r="J82" i="4"/>
  <c r="K82" i="4" s="1"/>
  <c r="H82" i="4"/>
  <c r="I82" i="4" s="1"/>
  <c r="F82" i="4"/>
  <c r="G82" i="4" s="1"/>
  <c r="L58" i="4"/>
  <c r="M58" i="4" s="1"/>
  <c r="J58" i="4"/>
  <c r="H58" i="4"/>
  <c r="I58" i="4" s="1"/>
  <c r="F58" i="4"/>
  <c r="G58" i="4" s="1"/>
  <c r="L72" i="4"/>
  <c r="M72" i="4" s="1"/>
  <c r="J72" i="4"/>
  <c r="H72" i="4"/>
  <c r="I72" i="4" s="1"/>
  <c r="F72" i="4"/>
  <c r="G72" i="4" s="1"/>
  <c r="L52" i="4"/>
  <c r="J52" i="4"/>
  <c r="K52" i="4" s="1"/>
  <c r="H52" i="4"/>
  <c r="I52" i="4" s="1"/>
  <c r="F52" i="4"/>
  <c r="G52" i="4" s="1"/>
  <c r="L32" i="4"/>
  <c r="M32" i="4" s="1"/>
  <c r="J32" i="4"/>
  <c r="K32" i="4" s="1"/>
  <c r="H32" i="4"/>
  <c r="I32" i="4" s="1"/>
  <c r="F32" i="4"/>
  <c r="L64" i="4"/>
  <c r="J64" i="4"/>
  <c r="H64" i="4"/>
  <c r="I64" i="4" s="1"/>
  <c r="F64" i="4"/>
  <c r="G64" i="4" s="1"/>
  <c r="L67" i="4"/>
  <c r="M67" i="4" s="1"/>
  <c r="J67" i="4"/>
  <c r="H67" i="4"/>
  <c r="I67" i="4" s="1"/>
  <c r="F67" i="4"/>
  <c r="G67" i="4" s="1"/>
  <c r="L69" i="4"/>
  <c r="M69" i="4" s="1"/>
  <c r="J69" i="4"/>
  <c r="H69" i="4"/>
  <c r="I69" i="4" s="1"/>
  <c r="F69" i="4"/>
  <c r="G69" i="4" s="1"/>
  <c r="L68" i="4"/>
  <c r="M68" i="4" s="1"/>
  <c r="J68" i="4"/>
  <c r="K68" i="4" s="1"/>
  <c r="H68" i="4"/>
  <c r="I68" i="4" s="1"/>
  <c r="F68" i="4"/>
  <c r="G68" i="4" s="1"/>
  <c r="L45" i="4"/>
  <c r="J45" i="4"/>
  <c r="K45" i="4" s="1"/>
  <c r="H45" i="4"/>
  <c r="I45" i="4" s="1"/>
  <c r="F45" i="4"/>
  <c r="G45" i="4" s="1"/>
  <c r="L41" i="4"/>
  <c r="M41" i="4" s="1"/>
  <c r="J41" i="4"/>
  <c r="K41" i="4" s="1"/>
  <c r="H41" i="4"/>
  <c r="I41" i="4" s="1"/>
  <c r="F41" i="4"/>
  <c r="L56" i="4"/>
  <c r="M56" i="4" s="1"/>
  <c r="J56" i="4"/>
  <c r="H56" i="4"/>
  <c r="I56" i="4" s="1"/>
  <c r="F56" i="4"/>
  <c r="G56" i="4" s="1"/>
  <c r="L33" i="4"/>
  <c r="M33" i="4" s="1"/>
  <c r="J33" i="4"/>
  <c r="K33" i="4" s="1"/>
  <c r="H33" i="4"/>
  <c r="I33" i="4" s="1"/>
  <c r="F33" i="4"/>
  <c r="L46" i="4"/>
  <c r="M46" i="4" s="1"/>
  <c r="J46" i="4"/>
  <c r="K46" i="4" s="1"/>
  <c r="H46" i="4"/>
  <c r="F46" i="4"/>
  <c r="G46" i="4" s="1"/>
  <c r="L55" i="4"/>
  <c r="M55" i="4" s="1"/>
  <c r="J55" i="4"/>
  <c r="H55" i="4"/>
  <c r="I55" i="4" s="1"/>
  <c r="F55" i="4"/>
  <c r="G55" i="4" s="1"/>
  <c r="L50" i="4"/>
  <c r="J50" i="4"/>
  <c r="H50" i="4"/>
  <c r="I50" i="4" s="1"/>
  <c r="F50" i="4"/>
  <c r="G50" i="4" s="1"/>
  <c r="L61" i="4"/>
  <c r="J61" i="4"/>
  <c r="H61" i="4"/>
  <c r="I61" i="4" s="1"/>
  <c r="F61" i="4"/>
  <c r="G61" i="4" s="1"/>
  <c r="L76" i="4"/>
  <c r="J76" i="4"/>
  <c r="K76" i="4" s="1"/>
  <c r="H76" i="4"/>
  <c r="I76" i="4" s="1"/>
  <c r="F76" i="4"/>
  <c r="G76" i="4" s="1"/>
  <c r="L60" i="4"/>
  <c r="M60" i="4" s="1"/>
  <c r="J60" i="4"/>
  <c r="K60" i="4" s="1"/>
  <c r="H60" i="4"/>
  <c r="F60" i="4"/>
  <c r="G60" i="4" s="1"/>
  <c r="L26" i="4"/>
  <c r="M26" i="4" s="1"/>
  <c r="J26" i="4"/>
  <c r="K26" i="4" s="1"/>
  <c r="H26" i="4"/>
  <c r="I26" i="4" s="1"/>
  <c r="F26" i="4"/>
  <c r="L62" i="4"/>
  <c r="M62" i="4" s="1"/>
  <c r="J62" i="4"/>
  <c r="H62" i="4"/>
  <c r="I62" i="4" s="1"/>
  <c r="F62" i="4"/>
  <c r="G62" i="4" s="1"/>
  <c r="L19" i="4"/>
  <c r="M19" i="4" s="1"/>
  <c r="J19" i="4"/>
  <c r="K19" i="4" s="1"/>
  <c r="H19" i="4"/>
  <c r="I19" i="4" s="1"/>
  <c r="F19" i="4"/>
  <c r="L28" i="4"/>
  <c r="J28" i="4"/>
  <c r="K28" i="4" s="1"/>
  <c r="H28" i="4"/>
  <c r="I28" i="4" s="1"/>
  <c r="F28" i="4"/>
  <c r="G28" i="4" s="1"/>
  <c r="L57" i="4"/>
  <c r="M57" i="4" s="1"/>
  <c r="J57" i="4"/>
  <c r="K57" i="4" s="1"/>
  <c r="H57" i="4"/>
  <c r="F57" i="4"/>
  <c r="G57" i="4" s="1"/>
  <c r="L30" i="4"/>
  <c r="J30" i="4"/>
  <c r="K30" i="4" s="1"/>
  <c r="H30" i="4"/>
  <c r="I30" i="4" s="1"/>
  <c r="F30" i="4"/>
  <c r="G30" i="4" s="1"/>
  <c r="L39" i="4"/>
  <c r="J39" i="4"/>
  <c r="K39" i="4" s="1"/>
  <c r="H39" i="4"/>
  <c r="I39" i="4" s="1"/>
  <c r="F39" i="4"/>
  <c r="G39" i="4" s="1"/>
  <c r="L37" i="4"/>
  <c r="J37" i="4"/>
  <c r="H37" i="4"/>
  <c r="I37" i="4" s="1"/>
  <c r="F37" i="4"/>
  <c r="G37" i="4" s="1"/>
  <c r="L48" i="4"/>
  <c r="J48" i="4"/>
  <c r="H48" i="4"/>
  <c r="I48" i="4" s="1"/>
  <c r="F48" i="4"/>
  <c r="G48" i="4" s="1"/>
  <c r="L23" i="4"/>
  <c r="M23" i="4" s="1"/>
  <c r="J23" i="4"/>
  <c r="K23" i="4" s="1"/>
  <c r="H23" i="4"/>
  <c r="I23" i="4" s="1"/>
  <c r="F23" i="4"/>
  <c r="L16" i="4"/>
  <c r="M16" i="4" s="1"/>
  <c r="J16" i="4"/>
  <c r="K16" i="4" s="1"/>
  <c r="H16" i="4"/>
  <c r="I16" i="4" s="1"/>
  <c r="F16" i="4"/>
  <c r="L49" i="4"/>
  <c r="M49" i="4" s="1"/>
  <c r="J49" i="4"/>
  <c r="H49" i="4"/>
  <c r="I49" i="4" s="1"/>
  <c r="F49" i="4"/>
  <c r="G49" i="4" s="1"/>
  <c r="L47" i="4"/>
  <c r="M47" i="4" s="1"/>
  <c r="J47" i="4"/>
  <c r="K47" i="4" s="1"/>
  <c r="H47" i="4"/>
  <c r="F47" i="4"/>
  <c r="L44" i="4"/>
  <c r="J44" i="4"/>
  <c r="H44" i="4"/>
  <c r="I44" i="4" s="1"/>
  <c r="F44" i="4"/>
  <c r="G44" i="4" s="1"/>
  <c r="L24" i="4"/>
  <c r="M24" i="4" s="1"/>
  <c r="J24" i="4"/>
  <c r="K24" i="4" s="1"/>
  <c r="H24" i="4"/>
  <c r="I24" i="4" s="1"/>
  <c r="F24" i="4"/>
  <c r="L15" i="4"/>
  <c r="M15" i="4" s="1"/>
  <c r="J15" i="4"/>
  <c r="K15" i="4" s="1"/>
  <c r="H15" i="4"/>
  <c r="I15" i="4" s="1"/>
  <c r="F15" i="4"/>
  <c r="L36" i="4"/>
  <c r="M36" i="4" s="1"/>
  <c r="J36" i="4"/>
  <c r="H36" i="4"/>
  <c r="I36" i="4" s="1"/>
  <c r="F36" i="4"/>
  <c r="G36" i="4" s="1"/>
  <c r="L42" i="4"/>
  <c r="J42" i="4"/>
  <c r="H42" i="4"/>
  <c r="I42" i="4" s="1"/>
  <c r="F42" i="4"/>
  <c r="G42" i="4" s="1"/>
  <c r="L38" i="4"/>
  <c r="M38" i="4" s="1"/>
  <c r="J38" i="4"/>
  <c r="H38" i="4"/>
  <c r="I38" i="4" s="1"/>
  <c r="F38" i="4"/>
  <c r="G38" i="4" s="1"/>
  <c r="L31" i="4"/>
  <c r="J31" i="4"/>
  <c r="H31" i="4"/>
  <c r="I31" i="4" s="1"/>
  <c r="F31" i="4"/>
  <c r="G31" i="4" s="1"/>
  <c r="L34" i="4"/>
  <c r="M34" i="4" s="1"/>
  <c r="J34" i="4"/>
  <c r="K34" i="4" s="1"/>
  <c r="H34" i="4"/>
  <c r="F34" i="4"/>
  <c r="G34" i="4" s="1"/>
  <c r="L21" i="4"/>
  <c r="J21" i="4"/>
  <c r="H21" i="4"/>
  <c r="I21" i="4" s="1"/>
  <c r="F21" i="4"/>
  <c r="G21" i="4" s="1"/>
  <c r="L27" i="4"/>
  <c r="J27" i="4"/>
  <c r="H27" i="4"/>
  <c r="I27" i="4" s="1"/>
  <c r="F27" i="4"/>
  <c r="G27" i="4" s="1"/>
  <c r="L20" i="4"/>
  <c r="M20" i="4" s="1"/>
  <c r="J20" i="4"/>
  <c r="K20" i="4" s="1"/>
  <c r="H20" i="4"/>
  <c r="F20" i="4"/>
  <c r="L12" i="4"/>
  <c r="M12" i="4" s="1"/>
  <c r="J12" i="4"/>
  <c r="K12" i="4" s="1"/>
  <c r="H12" i="4"/>
  <c r="I12" i="4" s="1"/>
  <c r="F12" i="4"/>
  <c r="L35" i="4"/>
  <c r="M35" i="4" s="1"/>
  <c r="J35" i="4"/>
  <c r="H35" i="4"/>
  <c r="I35" i="4" s="1"/>
  <c r="F35" i="4"/>
  <c r="G35" i="4" s="1"/>
  <c r="L10" i="4"/>
  <c r="M10" i="4" s="1"/>
  <c r="J10" i="4"/>
  <c r="K10" i="4" s="1"/>
  <c r="H10" i="4"/>
  <c r="I10" i="4" s="1"/>
  <c r="F10" i="4"/>
  <c r="L14" i="4"/>
  <c r="M14" i="4" s="1"/>
  <c r="J14" i="4"/>
  <c r="K14" i="4" s="1"/>
  <c r="H14" i="4"/>
  <c r="I14" i="4" s="1"/>
  <c r="F14" i="4"/>
  <c r="L25" i="4"/>
  <c r="J25" i="4"/>
  <c r="H25" i="4"/>
  <c r="I25" i="4" s="1"/>
  <c r="F25" i="4"/>
  <c r="G25" i="4" s="1"/>
  <c r="L18" i="4"/>
  <c r="J18" i="4"/>
  <c r="H18" i="4"/>
  <c r="I18" i="4" s="1"/>
  <c r="F18" i="4"/>
  <c r="G18" i="4" s="1"/>
  <c r="L17" i="4"/>
  <c r="M17" i="4" s="1"/>
  <c r="J17" i="4"/>
  <c r="K17" i="4" s="1"/>
  <c r="H17" i="4"/>
  <c r="F17" i="4"/>
  <c r="L29" i="4"/>
  <c r="M29" i="4" s="1"/>
  <c r="J29" i="4"/>
  <c r="K29" i="4" s="1"/>
  <c r="H29" i="4"/>
  <c r="F29" i="4"/>
  <c r="L8" i="4"/>
  <c r="M8" i="4" s="1"/>
  <c r="J8" i="4"/>
  <c r="K8" i="4" s="1"/>
  <c r="H8" i="4"/>
  <c r="I8" i="4" s="1"/>
  <c r="F8" i="4"/>
  <c r="L9" i="4"/>
  <c r="M9" i="4" s="1"/>
  <c r="J9" i="4"/>
  <c r="K9" i="4" s="1"/>
  <c r="H9" i="4"/>
  <c r="I9" i="4" s="1"/>
  <c r="F9" i="4"/>
  <c r="L22" i="4"/>
  <c r="M22" i="4" s="1"/>
  <c r="J22" i="4"/>
  <c r="H22" i="4"/>
  <c r="I22" i="4" s="1"/>
  <c r="F22" i="4"/>
  <c r="G22" i="4" s="1"/>
  <c r="L13" i="4"/>
  <c r="J13" i="4"/>
  <c r="H13" i="4"/>
  <c r="I13" i="4" s="1"/>
  <c r="F13" i="4"/>
  <c r="G13" i="4" s="1"/>
  <c r="L11" i="4"/>
  <c r="M11" i="4" s="1"/>
  <c r="J11" i="4"/>
  <c r="K11" i="4" s="1"/>
  <c r="H11" i="4"/>
  <c r="F11" i="4"/>
  <c r="L6" i="4"/>
  <c r="M6" i="4" s="1"/>
  <c r="J6" i="4"/>
  <c r="K6" i="4" s="1"/>
  <c r="H6" i="4"/>
  <c r="I6" i="4" s="1"/>
  <c r="F6" i="4"/>
  <c r="L7" i="4"/>
  <c r="J7" i="4"/>
  <c r="H7" i="4"/>
  <c r="I7" i="4" s="1"/>
  <c r="F7" i="4"/>
  <c r="G7" i="4" s="1"/>
  <c r="L4" i="4"/>
  <c r="M4" i="4" s="1"/>
  <c r="J4" i="4"/>
  <c r="K4" i="4" s="1"/>
  <c r="H4" i="4"/>
  <c r="I4" i="4" s="1"/>
  <c r="F4" i="4"/>
  <c r="L5" i="4"/>
  <c r="J5" i="4"/>
  <c r="H5" i="4"/>
  <c r="F5" i="4"/>
  <c r="L3" i="4"/>
  <c r="M3" i="4" s="1"/>
  <c r="J3" i="4"/>
  <c r="K3" i="4" s="1"/>
  <c r="H3" i="4"/>
  <c r="I3" i="4" s="1"/>
  <c r="F3" i="4"/>
  <c r="E606" i="4"/>
  <c r="E609" i="4"/>
  <c r="E589" i="4"/>
  <c r="E602" i="4"/>
  <c r="E603" i="4"/>
  <c r="E615" i="4"/>
  <c r="E608" i="4"/>
  <c r="E600" i="4"/>
  <c r="E612" i="4"/>
  <c r="E601" i="4"/>
  <c r="E614" i="4"/>
  <c r="E611" i="4"/>
  <c r="E599" i="4"/>
  <c r="E605" i="4"/>
  <c r="E607" i="4"/>
  <c r="E586" i="4"/>
  <c r="E571" i="4"/>
  <c r="E584" i="4"/>
  <c r="E594" i="4"/>
  <c r="E610" i="4"/>
  <c r="E581" i="4"/>
  <c r="E597" i="4"/>
  <c r="E578" i="4"/>
  <c r="E613" i="4"/>
  <c r="E595" i="4"/>
  <c r="E587" i="4"/>
  <c r="E588" i="4"/>
  <c r="E579" i="4"/>
  <c r="E567" i="4"/>
  <c r="E563" i="4"/>
  <c r="E488" i="4"/>
  <c r="E575" i="4"/>
  <c r="E553" i="4"/>
  <c r="E503" i="4"/>
  <c r="E604" i="4"/>
  <c r="E555" i="4"/>
  <c r="E591" i="4"/>
  <c r="E590" i="4"/>
  <c r="E583" i="4"/>
  <c r="E572" i="4"/>
  <c r="E564" i="4"/>
  <c r="E576" i="4"/>
  <c r="E568" i="4"/>
  <c r="E565" i="4"/>
  <c r="E580" i="4"/>
  <c r="E526" i="4"/>
  <c r="E566" i="4"/>
  <c r="E548" i="4"/>
  <c r="E539" i="4"/>
  <c r="E536" i="4"/>
  <c r="E562" i="4"/>
  <c r="E596" i="4"/>
  <c r="E582" i="4"/>
  <c r="E537" i="4"/>
  <c r="E550" i="4"/>
  <c r="E570" i="4"/>
  <c r="E533" i="4"/>
  <c r="E531" i="4"/>
  <c r="E527" i="4"/>
  <c r="E569" i="4"/>
  <c r="E521" i="4"/>
  <c r="E538" i="4"/>
  <c r="E542" i="4"/>
  <c r="E560" i="4"/>
  <c r="E559" i="4"/>
  <c r="E557" i="4"/>
  <c r="E508" i="4"/>
  <c r="E507" i="4"/>
  <c r="E573" i="4"/>
  <c r="E585" i="4"/>
  <c r="E519" i="4"/>
  <c r="E481" i="4"/>
  <c r="E593" i="4"/>
  <c r="E556" i="4"/>
  <c r="E549" i="4"/>
  <c r="E554" i="4"/>
  <c r="E522" i="4"/>
  <c r="E552" i="4"/>
  <c r="E517" i="4"/>
  <c r="E466" i="4"/>
  <c r="E496" i="4"/>
  <c r="E495" i="4"/>
  <c r="E530" i="4"/>
  <c r="E528" i="4"/>
  <c r="E592" i="4"/>
  <c r="E558" i="4"/>
  <c r="E487" i="4"/>
  <c r="E574" i="4"/>
  <c r="E598" i="4"/>
  <c r="E543" i="4"/>
  <c r="E541" i="4"/>
  <c r="E498" i="4"/>
  <c r="E440" i="4"/>
  <c r="E529" i="4"/>
  <c r="E489" i="4"/>
  <c r="E502" i="4"/>
  <c r="E518" i="4"/>
  <c r="E505" i="4"/>
  <c r="E577" i="4"/>
  <c r="E546" i="4"/>
  <c r="E501" i="4"/>
  <c r="E512" i="4"/>
  <c r="E425" i="4"/>
  <c r="E534" i="4"/>
  <c r="E492" i="4"/>
  <c r="E446" i="4"/>
  <c r="E469" i="4"/>
  <c r="E473" i="4"/>
  <c r="E471" i="4"/>
  <c r="E532" i="4"/>
  <c r="E480" i="4"/>
  <c r="E494" i="4"/>
  <c r="E462" i="4"/>
  <c r="E544" i="4"/>
  <c r="E561" i="4"/>
  <c r="E511" i="4"/>
  <c r="E524" i="4"/>
  <c r="E520" i="4"/>
  <c r="E476" i="4"/>
  <c r="E475" i="4"/>
  <c r="E443" i="4"/>
  <c r="E458" i="4"/>
  <c r="E497" i="4"/>
  <c r="E452" i="4"/>
  <c r="E445" i="4"/>
  <c r="E547" i="4"/>
  <c r="E540" i="4"/>
  <c r="E465" i="4"/>
  <c r="E504" i="4"/>
  <c r="E360" i="4"/>
  <c r="E472" i="4"/>
  <c r="E545" i="4"/>
  <c r="E434" i="4"/>
  <c r="E455" i="4"/>
  <c r="E430" i="4"/>
  <c r="E514" i="4"/>
  <c r="E470" i="4"/>
  <c r="E464" i="4"/>
  <c r="E442" i="4"/>
  <c r="E460" i="4"/>
  <c r="E490" i="4"/>
  <c r="E437" i="4"/>
  <c r="E484" i="4"/>
  <c r="E485" i="4"/>
  <c r="E396" i="4"/>
  <c r="E506" i="4"/>
  <c r="E432" i="4"/>
  <c r="E500" i="4"/>
  <c r="E493" i="4"/>
  <c r="E419" i="4"/>
  <c r="E450" i="4"/>
  <c r="E459" i="4"/>
  <c r="E454" i="4"/>
  <c r="E438" i="4"/>
  <c r="E463" i="4"/>
  <c r="E457" i="4"/>
  <c r="E477" i="4"/>
  <c r="E426" i="4"/>
  <c r="E509" i="4"/>
  <c r="E331" i="4"/>
  <c r="E343" i="4"/>
  <c r="E439" i="4"/>
  <c r="E444" i="4"/>
  <c r="E386" i="4"/>
  <c r="E374" i="4"/>
  <c r="E535" i="4"/>
  <c r="E474" i="4"/>
  <c r="E516" i="4"/>
  <c r="E523" i="4"/>
  <c r="E441" i="4"/>
  <c r="E417" i="4"/>
  <c r="E416" i="4"/>
  <c r="E415" i="4"/>
  <c r="E412" i="4"/>
  <c r="E377" i="4"/>
  <c r="E427" i="4"/>
  <c r="E411" i="4"/>
  <c r="E407" i="4"/>
  <c r="E420" i="4"/>
  <c r="E422" i="4"/>
  <c r="E468" i="4"/>
  <c r="E350" i="4"/>
  <c r="E447" i="4"/>
  <c r="E405" i="4"/>
  <c r="E421" i="4"/>
  <c r="E428" i="4"/>
  <c r="E423" i="4"/>
  <c r="E358" i="4"/>
  <c r="E400" i="4"/>
  <c r="E482" i="4"/>
  <c r="E483" i="4"/>
  <c r="E499" i="4"/>
  <c r="E453" i="4"/>
  <c r="E461" i="4"/>
  <c r="E378" i="4"/>
  <c r="E408" i="4"/>
  <c r="E349" i="4"/>
  <c r="E362" i="4"/>
  <c r="E361" i="4"/>
  <c r="E394" i="4"/>
  <c r="E380" i="4"/>
  <c r="E409" i="4"/>
  <c r="E310" i="4"/>
  <c r="E341" i="4"/>
  <c r="E424" i="4"/>
  <c r="E429" i="4"/>
  <c r="E431" i="4"/>
  <c r="E389" i="4"/>
  <c r="E515" i="4"/>
  <c r="E392" i="4"/>
  <c r="E449" i="4"/>
  <c r="E418" i="4"/>
  <c r="E348" i="4"/>
  <c r="E479" i="4"/>
  <c r="E410" i="4"/>
  <c r="E372" i="4"/>
  <c r="E352" i="4"/>
  <c r="E367" i="4"/>
  <c r="E403" i="4"/>
  <c r="E433" i="4"/>
  <c r="E387" i="4"/>
  <c r="E344" i="4"/>
  <c r="E391" i="4"/>
  <c r="E327" i="4"/>
  <c r="E448" i="4"/>
  <c r="E390" i="4"/>
  <c r="E365" i="4"/>
  <c r="E525" i="4"/>
  <c r="E305" i="4"/>
  <c r="E370" i="4"/>
  <c r="E399" i="4"/>
  <c r="E363" i="4"/>
  <c r="E478" i="4"/>
  <c r="E356" i="4"/>
  <c r="E510" i="4"/>
  <c r="E373" i="4"/>
  <c r="E326" i="4"/>
  <c r="E264" i="4"/>
  <c r="E513" i="4"/>
  <c r="E317" i="4"/>
  <c r="E257" i="4"/>
  <c r="E369" i="4"/>
  <c r="E404" i="4"/>
  <c r="E302" i="4"/>
  <c r="E385" i="4"/>
  <c r="E402" i="4"/>
  <c r="E451" i="4"/>
  <c r="E486" i="4"/>
  <c r="E456" i="4"/>
  <c r="E401" i="4"/>
  <c r="E243" i="4"/>
  <c r="E275" i="4"/>
  <c r="E332" i="4"/>
  <c r="E321" i="4"/>
  <c r="E329" i="4"/>
  <c r="E368" i="4"/>
  <c r="E388" i="4"/>
  <c r="E397" i="4"/>
  <c r="E406" i="4"/>
  <c r="E351" i="4"/>
  <c r="E398" i="4"/>
  <c r="E384" i="4"/>
  <c r="E381" i="4"/>
  <c r="E313" i="4"/>
  <c r="E270" i="4"/>
  <c r="E366" i="4"/>
  <c r="E375" i="4"/>
  <c r="E379" i="4"/>
  <c r="E393" i="4"/>
  <c r="E435" i="4"/>
  <c r="E413" i="4"/>
  <c r="E355" i="4"/>
  <c r="E307" i="4"/>
  <c r="E316" i="4"/>
  <c r="E376" i="4"/>
  <c r="E333" i="4"/>
  <c r="E346" i="4"/>
  <c r="E226" i="4"/>
  <c r="E239" i="4"/>
  <c r="E323" i="4"/>
  <c r="E299" i="4"/>
  <c r="E324" i="4"/>
  <c r="E340" i="4"/>
  <c r="E284" i="4"/>
  <c r="E345" i="4"/>
  <c r="E319" i="4"/>
  <c r="E342" i="4"/>
  <c r="E467" i="4"/>
  <c r="E395" i="4"/>
  <c r="E288" i="4"/>
  <c r="E315" i="4"/>
  <c r="E551" i="4"/>
  <c r="E296" i="4"/>
  <c r="E295" i="4"/>
  <c r="E255" i="4"/>
  <c r="E334" i="4"/>
  <c r="E364" i="4"/>
  <c r="E212" i="4"/>
  <c r="E359" i="4"/>
  <c r="E234" i="4"/>
  <c r="E354" i="4"/>
  <c r="E309" i="4"/>
  <c r="E282" i="4"/>
  <c r="E371" i="4"/>
  <c r="E281" i="4"/>
  <c r="E383" i="4"/>
  <c r="E292" i="4"/>
  <c r="E301" i="4"/>
  <c r="E336" i="4"/>
  <c r="E193" i="4"/>
  <c r="E314" i="4"/>
  <c r="E491" i="4"/>
  <c r="E287" i="4"/>
  <c r="E357" i="4"/>
  <c r="E294" i="4"/>
  <c r="E258" i="4"/>
  <c r="E328" i="4"/>
  <c r="E221" i="4"/>
  <c r="E278" i="4"/>
  <c r="E436" i="4"/>
  <c r="E414" i="4"/>
  <c r="E285" i="4"/>
  <c r="E335" i="4"/>
  <c r="E254" i="4"/>
  <c r="E184" i="4"/>
  <c r="E283" i="4"/>
  <c r="E318" i="4"/>
  <c r="E242" i="4"/>
  <c r="E347" i="4"/>
  <c r="E306" i="4"/>
  <c r="E236" i="4"/>
  <c r="E161" i="4"/>
  <c r="E228" i="4"/>
  <c r="E272" i="4"/>
  <c r="E269" i="4"/>
  <c r="E382" i="4"/>
  <c r="E293" i="4"/>
  <c r="E252" i="4"/>
  <c r="E291" i="4"/>
  <c r="E339" i="4"/>
  <c r="E338" i="4"/>
  <c r="E277" i="4"/>
  <c r="E353" i="4"/>
  <c r="E303" i="4"/>
  <c r="E262" i="4"/>
  <c r="E300" i="4"/>
  <c r="E265" i="4"/>
  <c r="E225" i="4"/>
  <c r="E279" i="4"/>
  <c r="E245" i="4"/>
  <c r="E263" i="4"/>
  <c r="E311" i="4"/>
  <c r="E217" i="4"/>
  <c r="E250" i="4"/>
  <c r="E246" i="4"/>
  <c r="E325" i="4"/>
  <c r="E290" i="4"/>
  <c r="E268" i="4"/>
  <c r="E256" i="4"/>
  <c r="E227" i="4"/>
  <c r="E216" i="4"/>
  <c r="E308" i="4"/>
  <c r="E304" i="4"/>
  <c r="E289" i="4"/>
  <c r="E230" i="4"/>
  <c r="E322" i="4"/>
  <c r="E280" i="4"/>
  <c r="E167" i="4"/>
  <c r="E235" i="4"/>
  <c r="E247" i="4"/>
  <c r="E237" i="4"/>
  <c r="E229" i="4"/>
  <c r="E253" i="4"/>
  <c r="E238" i="4"/>
  <c r="E330" i="4"/>
  <c r="E244" i="4"/>
  <c r="E274" i="4"/>
  <c r="E320" i="4"/>
  <c r="E297" i="4"/>
  <c r="E211" i="4"/>
  <c r="E232" i="4"/>
  <c r="E213" i="4"/>
  <c r="E273" i="4"/>
  <c r="E298" i="4"/>
  <c r="E249" i="4"/>
  <c r="E165" i="4"/>
  <c r="E337" i="4"/>
  <c r="E163" i="4"/>
  <c r="E271" i="4"/>
  <c r="E260" i="4"/>
  <c r="E267" i="4"/>
  <c r="E251" i="4"/>
  <c r="E185" i="4"/>
  <c r="E197" i="4"/>
  <c r="E312" i="4"/>
  <c r="E276" i="4"/>
  <c r="E137" i="4"/>
  <c r="E266" i="4"/>
  <c r="E223" i="4"/>
  <c r="E144" i="4"/>
  <c r="E286" i="4"/>
  <c r="E109" i="4"/>
  <c r="E195" i="4"/>
  <c r="E222" i="4"/>
  <c r="E204" i="4"/>
  <c r="E224" i="4"/>
  <c r="E231" i="4"/>
  <c r="E261" i="4"/>
  <c r="E129" i="4"/>
  <c r="E233" i="4"/>
  <c r="E146" i="4"/>
  <c r="E174" i="4"/>
  <c r="E207" i="4"/>
  <c r="E209" i="4"/>
  <c r="E218" i="4"/>
  <c r="E130" i="4"/>
  <c r="E147" i="4"/>
  <c r="E259" i="4"/>
  <c r="E134" i="4"/>
  <c r="E191" i="4"/>
  <c r="E93" i="4"/>
  <c r="E171" i="4"/>
  <c r="E151" i="4"/>
  <c r="E186" i="4"/>
  <c r="E192" i="4"/>
  <c r="E91" i="4"/>
  <c r="E241" i="4"/>
  <c r="E203" i="4"/>
  <c r="E135" i="4"/>
  <c r="E200" i="4"/>
  <c r="E182" i="4"/>
  <c r="E248" i="4"/>
  <c r="E220" i="4"/>
  <c r="E215" i="4"/>
  <c r="E214" i="4"/>
  <c r="E219" i="4"/>
  <c r="E87" i="4"/>
  <c r="E158" i="4"/>
  <c r="E240" i="4"/>
  <c r="E149" i="4"/>
  <c r="E177" i="4"/>
  <c r="E178" i="4"/>
  <c r="E122" i="4"/>
  <c r="E208" i="4"/>
  <c r="E194" i="4"/>
  <c r="E205" i="4"/>
  <c r="E188" i="4"/>
  <c r="E141" i="4"/>
  <c r="E210" i="4"/>
  <c r="E102" i="4"/>
  <c r="E198" i="4"/>
  <c r="E201" i="4"/>
  <c r="E180" i="4"/>
  <c r="E199" i="4"/>
  <c r="E202" i="4"/>
  <c r="E154" i="4"/>
  <c r="E166" i="4"/>
  <c r="E173" i="4"/>
  <c r="E190" i="4"/>
  <c r="E206" i="4"/>
  <c r="E175" i="4"/>
  <c r="E136" i="4"/>
  <c r="E169" i="4"/>
  <c r="E196" i="4"/>
  <c r="E181" i="4"/>
  <c r="E160" i="4"/>
  <c r="E139" i="4"/>
  <c r="E100" i="4"/>
  <c r="E189" i="4"/>
  <c r="E157" i="4"/>
  <c r="E123" i="4"/>
  <c r="E172" i="4"/>
  <c r="E125" i="4"/>
  <c r="E111" i="4"/>
  <c r="E183" i="4"/>
  <c r="E85" i="4"/>
  <c r="E162" i="4"/>
  <c r="E159" i="4"/>
  <c r="E164" i="4"/>
  <c r="E148" i="4"/>
  <c r="E153" i="4"/>
  <c r="E152" i="4"/>
  <c r="E150" i="4"/>
  <c r="E168" i="4"/>
  <c r="E187" i="4"/>
  <c r="E95" i="4"/>
  <c r="E117" i="4"/>
  <c r="E127" i="4"/>
  <c r="E140" i="4"/>
  <c r="E170" i="4"/>
  <c r="E142" i="4"/>
  <c r="E86" i="4"/>
  <c r="E131" i="4"/>
  <c r="E132" i="4"/>
  <c r="E80" i="4"/>
  <c r="E73" i="4"/>
  <c r="E118" i="4"/>
  <c r="E138" i="4"/>
  <c r="E179" i="4"/>
  <c r="E145" i="4"/>
  <c r="E126" i="4"/>
  <c r="E156" i="4"/>
  <c r="E115" i="4"/>
  <c r="E155" i="4"/>
  <c r="E114" i="4"/>
  <c r="E133" i="4"/>
  <c r="E107" i="4"/>
  <c r="E120" i="4"/>
  <c r="E112" i="4"/>
  <c r="E128" i="4"/>
  <c r="E121" i="4"/>
  <c r="E105" i="4"/>
  <c r="E94" i="4"/>
  <c r="E176" i="4"/>
  <c r="E54" i="4"/>
  <c r="E71" i="4"/>
  <c r="E66" i="4"/>
  <c r="E101" i="4"/>
  <c r="E89" i="4"/>
  <c r="E124" i="4"/>
  <c r="E104" i="4"/>
  <c r="E63" i="4"/>
  <c r="E116" i="4"/>
  <c r="E110" i="4"/>
  <c r="E53" i="4"/>
  <c r="E75" i="4"/>
  <c r="E97" i="4"/>
  <c r="E108" i="4"/>
  <c r="E92" i="4"/>
  <c r="E103" i="4"/>
  <c r="E119" i="4"/>
  <c r="E88" i="4"/>
  <c r="E106" i="4"/>
  <c r="E83" i="4"/>
  <c r="E99" i="4"/>
  <c r="E77" i="4"/>
  <c r="E98" i="4"/>
  <c r="E113" i="4"/>
  <c r="E96" i="4"/>
  <c r="E79" i="4"/>
  <c r="E143" i="4"/>
  <c r="E65" i="4"/>
  <c r="E84" i="4"/>
  <c r="E43" i="4"/>
  <c r="E74" i="4"/>
  <c r="E51" i="4"/>
  <c r="E90" i="4"/>
  <c r="E40" i="4"/>
  <c r="E81" i="4"/>
  <c r="E70" i="4"/>
  <c r="E59" i="4"/>
  <c r="E78" i="4"/>
  <c r="E82" i="4"/>
  <c r="E58" i="4"/>
  <c r="E72" i="4"/>
  <c r="E52" i="4"/>
  <c r="E32" i="4"/>
  <c r="E64" i="4"/>
  <c r="E67" i="4"/>
  <c r="E69" i="4"/>
  <c r="E68" i="4"/>
  <c r="E45" i="4"/>
  <c r="E41" i="4"/>
  <c r="E56" i="4"/>
  <c r="E33" i="4"/>
  <c r="E46" i="4"/>
  <c r="E55" i="4"/>
  <c r="E50" i="4"/>
  <c r="E61" i="4"/>
  <c r="E76" i="4"/>
  <c r="E60" i="4"/>
  <c r="E26" i="4"/>
  <c r="E62" i="4"/>
  <c r="E19" i="4"/>
  <c r="E28" i="4"/>
  <c r="E57" i="4"/>
  <c r="E30" i="4"/>
  <c r="E39" i="4"/>
  <c r="E37" i="4"/>
  <c r="E48" i="4"/>
  <c r="E23" i="4"/>
  <c r="E16" i="4"/>
  <c r="E49" i="4"/>
  <c r="E47" i="4"/>
  <c r="E44" i="4"/>
  <c r="E24" i="4"/>
  <c r="E15" i="4"/>
  <c r="E36" i="4"/>
  <c r="E42" i="4"/>
  <c r="E38" i="4"/>
  <c r="E31" i="4"/>
  <c r="E34" i="4"/>
  <c r="E21" i="4"/>
  <c r="E27" i="4"/>
  <c r="E20" i="4"/>
  <c r="E12" i="4"/>
  <c r="E35" i="4"/>
  <c r="E10" i="4"/>
  <c r="E14" i="4"/>
  <c r="E25" i="4"/>
  <c r="E18" i="4"/>
  <c r="E17" i="4"/>
  <c r="E29" i="4"/>
  <c r="E8" i="4"/>
  <c r="E9" i="4"/>
  <c r="E22" i="4"/>
  <c r="E13" i="4"/>
  <c r="E11" i="4"/>
  <c r="E6" i="4"/>
  <c r="E7" i="4"/>
  <c r="E4" i="4"/>
  <c r="E5" i="4"/>
  <c r="E3" i="4"/>
  <c r="O4" i="5"/>
  <c r="P4" i="5"/>
  <c r="O3" i="5"/>
  <c r="P3" i="5"/>
  <c r="Q3" i="5" s="1"/>
  <c r="O7" i="5"/>
  <c r="P7" i="5"/>
  <c r="O20" i="5"/>
  <c r="P20" i="5"/>
  <c r="O8" i="5"/>
  <c r="P8" i="5"/>
  <c r="O21" i="5"/>
  <c r="P21" i="5"/>
  <c r="Q21" i="5" s="1"/>
  <c r="O9" i="5"/>
  <c r="P9" i="5"/>
  <c r="O6" i="5"/>
  <c r="P6" i="5"/>
  <c r="Q6" i="5" s="1"/>
  <c r="O10" i="5"/>
  <c r="P10" i="5"/>
  <c r="O14" i="5"/>
  <c r="P14" i="5"/>
  <c r="O11" i="5"/>
  <c r="P11" i="5"/>
  <c r="Q11" i="5" s="1"/>
  <c r="O23" i="5"/>
  <c r="P23" i="5"/>
  <c r="O12" i="5"/>
  <c r="P12" i="5"/>
  <c r="O49" i="5"/>
  <c r="P49" i="5"/>
  <c r="O15" i="5"/>
  <c r="P15" i="5"/>
  <c r="O13" i="5"/>
  <c r="P13" i="5"/>
  <c r="O22" i="5"/>
  <c r="P22" i="5"/>
  <c r="O17" i="5"/>
  <c r="P17" i="5"/>
  <c r="O41" i="5"/>
  <c r="P41" i="5"/>
  <c r="O61" i="5"/>
  <c r="P61" i="5"/>
  <c r="O29" i="5"/>
  <c r="P29" i="5"/>
  <c r="O31" i="5"/>
  <c r="P31" i="5"/>
  <c r="O38" i="5"/>
  <c r="P38" i="5"/>
  <c r="O36" i="5"/>
  <c r="P36" i="5"/>
  <c r="O42" i="5"/>
  <c r="P42" i="5"/>
  <c r="O26" i="5"/>
  <c r="P26" i="5"/>
  <c r="O19" i="5"/>
  <c r="P19" i="5"/>
  <c r="O18" i="5"/>
  <c r="P18" i="5"/>
  <c r="Q18" i="5" s="1"/>
  <c r="O25" i="5"/>
  <c r="P25" i="5"/>
  <c r="O16" i="5"/>
  <c r="P16" i="5"/>
  <c r="O35" i="5"/>
  <c r="P35" i="5"/>
  <c r="O30" i="5"/>
  <c r="P30" i="5"/>
  <c r="O43" i="5"/>
  <c r="P43" i="5"/>
  <c r="O47" i="5"/>
  <c r="P47" i="5"/>
  <c r="O45" i="5"/>
  <c r="P45" i="5"/>
  <c r="O56" i="5"/>
  <c r="P56" i="5"/>
  <c r="O63" i="5"/>
  <c r="P63" i="5"/>
  <c r="O24" i="5"/>
  <c r="P24" i="5"/>
  <c r="O27" i="5"/>
  <c r="P27" i="5"/>
  <c r="O39" i="5"/>
  <c r="P39" i="5"/>
  <c r="O32" i="5"/>
  <c r="P32" i="5"/>
  <c r="Q32" i="5" s="1"/>
  <c r="O67" i="5"/>
  <c r="P67" i="5"/>
  <c r="O80" i="5"/>
  <c r="P80" i="5"/>
  <c r="O54" i="5"/>
  <c r="P54" i="5"/>
  <c r="O28" i="5"/>
  <c r="P28" i="5"/>
  <c r="O74" i="5"/>
  <c r="P74" i="5"/>
  <c r="O51" i="5"/>
  <c r="P51" i="5"/>
  <c r="O64" i="5"/>
  <c r="P64" i="5"/>
  <c r="O33" i="5"/>
  <c r="P33" i="5"/>
  <c r="O72" i="5"/>
  <c r="P72" i="5"/>
  <c r="O73" i="5"/>
  <c r="P73" i="5"/>
  <c r="O113" i="5"/>
  <c r="P113" i="5"/>
  <c r="O68" i="5"/>
  <c r="P68" i="5"/>
  <c r="O106" i="5"/>
  <c r="P106" i="5"/>
  <c r="O34" i="5"/>
  <c r="P34" i="5"/>
  <c r="O44" i="5"/>
  <c r="P44" i="5"/>
  <c r="O60" i="5"/>
  <c r="P60" i="5"/>
  <c r="O146" i="5"/>
  <c r="P146" i="5"/>
  <c r="O93" i="5"/>
  <c r="P93" i="5"/>
  <c r="O82" i="5"/>
  <c r="P82" i="5"/>
  <c r="O53" i="5"/>
  <c r="P53" i="5"/>
  <c r="O58" i="5"/>
  <c r="P58" i="5"/>
  <c r="O83" i="5"/>
  <c r="P83" i="5"/>
  <c r="O40" i="5"/>
  <c r="P40" i="5"/>
  <c r="O37" i="5"/>
  <c r="P37" i="5"/>
  <c r="O110" i="5"/>
  <c r="P110" i="5"/>
  <c r="O52" i="5"/>
  <c r="P52" i="5"/>
  <c r="O84" i="5"/>
  <c r="P84" i="5"/>
  <c r="O101" i="5"/>
  <c r="P101" i="5"/>
  <c r="O50" i="5"/>
  <c r="P50" i="5"/>
  <c r="O87" i="5"/>
  <c r="P87" i="5"/>
  <c r="O77" i="5"/>
  <c r="P77" i="5"/>
  <c r="O59" i="5"/>
  <c r="P59" i="5"/>
  <c r="O66" i="5"/>
  <c r="P66" i="5"/>
  <c r="O55" i="5"/>
  <c r="P55" i="5"/>
  <c r="O130" i="5"/>
  <c r="P130" i="5"/>
  <c r="O126" i="5"/>
  <c r="P126" i="5"/>
  <c r="O88" i="5"/>
  <c r="P88" i="5"/>
  <c r="O114" i="5"/>
  <c r="P114" i="5"/>
  <c r="O89" i="5"/>
  <c r="P89" i="5"/>
  <c r="O103" i="5"/>
  <c r="P103" i="5"/>
  <c r="O144" i="5"/>
  <c r="P144" i="5"/>
  <c r="O97" i="5"/>
  <c r="P97" i="5"/>
  <c r="O132" i="5"/>
  <c r="P132" i="5"/>
  <c r="O62" i="5"/>
  <c r="P62" i="5"/>
  <c r="O57" i="5"/>
  <c r="P57" i="5"/>
  <c r="O157" i="5"/>
  <c r="P157" i="5"/>
  <c r="O75" i="5"/>
  <c r="P75" i="5"/>
  <c r="O85" i="5"/>
  <c r="P85" i="5"/>
  <c r="O128" i="5"/>
  <c r="P128" i="5"/>
  <c r="O48" i="5"/>
  <c r="P48" i="5"/>
  <c r="O70" i="5"/>
  <c r="P70" i="5"/>
  <c r="O140" i="5"/>
  <c r="P140" i="5"/>
  <c r="O160" i="5"/>
  <c r="P160" i="5"/>
  <c r="O118" i="5"/>
  <c r="P118" i="5"/>
  <c r="O135" i="5"/>
  <c r="P135" i="5"/>
  <c r="O169" i="5"/>
  <c r="P169" i="5"/>
  <c r="O46" i="5"/>
  <c r="P46" i="5"/>
  <c r="Q46" i="5" s="1"/>
  <c r="O171" i="5"/>
  <c r="P171" i="5"/>
  <c r="O179" i="5"/>
  <c r="P179" i="5"/>
  <c r="O148" i="5"/>
  <c r="P148" i="5"/>
  <c r="O154" i="5"/>
  <c r="P154" i="5"/>
  <c r="O98" i="5"/>
  <c r="P98" i="5"/>
  <c r="O138" i="5"/>
  <c r="P138" i="5"/>
  <c r="O76" i="5"/>
  <c r="P76" i="5"/>
  <c r="O150" i="5"/>
  <c r="P150" i="5"/>
  <c r="O120" i="5"/>
  <c r="P120" i="5"/>
  <c r="O131" i="5"/>
  <c r="P131" i="5"/>
  <c r="O277" i="5"/>
  <c r="P277" i="5"/>
  <c r="O112" i="5"/>
  <c r="P112" i="5"/>
  <c r="O125" i="5"/>
  <c r="P125" i="5"/>
  <c r="O180" i="5"/>
  <c r="P180" i="5"/>
  <c r="O78" i="5"/>
  <c r="P78" i="5"/>
  <c r="O196" i="5"/>
  <c r="P196" i="5"/>
  <c r="O123" i="5"/>
  <c r="P123" i="5"/>
  <c r="O95" i="5"/>
  <c r="P95" i="5"/>
  <c r="O69" i="5"/>
  <c r="P69" i="5"/>
  <c r="O115" i="5"/>
  <c r="P115" i="5"/>
  <c r="O195" i="5"/>
  <c r="P195" i="5"/>
  <c r="O108" i="5"/>
  <c r="P108" i="5"/>
  <c r="O142" i="5"/>
  <c r="P142" i="5"/>
  <c r="O209" i="5"/>
  <c r="P209" i="5"/>
  <c r="O279" i="5"/>
  <c r="P279" i="5"/>
  <c r="O210" i="5"/>
  <c r="P210" i="5"/>
  <c r="O129" i="5"/>
  <c r="P129" i="5"/>
  <c r="O158" i="5"/>
  <c r="P158" i="5"/>
  <c r="O229" i="5"/>
  <c r="P229" i="5"/>
  <c r="O164" i="5"/>
  <c r="P164" i="5"/>
  <c r="O197" i="5"/>
  <c r="P197" i="5"/>
  <c r="O102" i="5"/>
  <c r="P102" i="5"/>
  <c r="O211" i="5"/>
  <c r="P211" i="5"/>
  <c r="O121" i="5"/>
  <c r="P121" i="5"/>
  <c r="O111" i="5"/>
  <c r="P111" i="5"/>
  <c r="O159" i="5"/>
  <c r="P159" i="5"/>
  <c r="O151" i="5"/>
  <c r="P151" i="5"/>
  <c r="O219" i="5"/>
  <c r="P219" i="5"/>
  <c r="O119" i="5"/>
  <c r="P119" i="5"/>
  <c r="O155" i="5"/>
  <c r="P155" i="5"/>
  <c r="O156" i="5"/>
  <c r="P156" i="5"/>
  <c r="O137" i="5"/>
  <c r="P137" i="5"/>
  <c r="O202" i="5"/>
  <c r="P202" i="5"/>
  <c r="O206" i="5"/>
  <c r="P206" i="5"/>
  <c r="O188" i="5"/>
  <c r="P188" i="5"/>
  <c r="O133" i="5"/>
  <c r="P133" i="5"/>
  <c r="O228" i="5"/>
  <c r="P228" i="5"/>
  <c r="O92" i="5"/>
  <c r="P92" i="5"/>
  <c r="O90" i="5"/>
  <c r="P90" i="5"/>
  <c r="O167" i="5"/>
  <c r="P167" i="5"/>
  <c r="O168" i="5"/>
  <c r="P168" i="5"/>
  <c r="O107" i="5"/>
  <c r="P107" i="5"/>
  <c r="O248" i="5"/>
  <c r="P248" i="5"/>
  <c r="O65" i="5"/>
  <c r="P65" i="5"/>
  <c r="Q65" i="5" s="1"/>
  <c r="O152" i="5"/>
  <c r="P152" i="5"/>
  <c r="O187" i="5"/>
  <c r="P187" i="5"/>
  <c r="O199" i="5"/>
  <c r="P199" i="5"/>
  <c r="O205" i="5"/>
  <c r="P205" i="5"/>
  <c r="O190" i="5"/>
  <c r="P190" i="5"/>
  <c r="O186" i="5"/>
  <c r="P186" i="5"/>
  <c r="O273" i="5"/>
  <c r="P273" i="5"/>
  <c r="O174" i="5"/>
  <c r="P174" i="5"/>
  <c r="O163" i="5"/>
  <c r="P163" i="5"/>
  <c r="O147" i="5"/>
  <c r="P147" i="5"/>
  <c r="O172" i="5"/>
  <c r="P172" i="5"/>
  <c r="O175" i="5"/>
  <c r="P175" i="5"/>
  <c r="O86" i="5"/>
  <c r="P86" i="5"/>
  <c r="O117" i="5"/>
  <c r="P117" i="5"/>
  <c r="O230" i="5"/>
  <c r="P230" i="5"/>
  <c r="O162" i="5"/>
  <c r="P162" i="5"/>
  <c r="O184" i="5"/>
  <c r="P184" i="5"/>
  <c r="O94" i="5"/>
  <c r="P94" i="5"/>
  <c r="O173" i="5"/>
  <c r="P173" i="5"/>
  <c r="O176" i="5"/>
  <c r="P176" i="5"/>
  <c r="O127" i="5"/>
  <c r="P127" i="5"/>
  <c r="O251" i="5"/>
  <c r="P251" i="5"/>
  <c r="O170" i="5"/>
  <c r="P170" i="5"/>
  <c r="O214" i="5"/>
  <c r="P214" i="5"/>
  <c r="O203" i="5"/>
  <c r="P203" i="5"/>
  <c r="O91" i="5"/>
  <c r="P91" i="5"/>
  <c r="O136" i="5"/>
  <c r="P136" i="5"/>
  <c r="O166" i="5"/>
  <c r="P166" i="5"/>
  <c r="O193" i="5"/>
  <c r="P193" i="5"/>
  <c r="O99" i="5"/>
  <c r="P99" i="5"/>
  <c r="O182" i="5"/>
  <c r="P182" i="5"/>
  <c r="O100" i="5"/>
  <c r="P100" i="5"/>
  <c r="O233" i="5"/>
  <c r="P233" i="5"/>
  <c r="O263" i="5"/>
  <c r="P263" i="5"/>
  <c r="O243" i="5"/>
  <c r="P243" i="5"/>
  <c r="O275" i="5"/>
  <c r="P275" i="5"/>
  <c r="O240" i="5"/>
  <c r="P240" i="5"/>
  <c r="O302" i="5"/>
  <c r="P302" i="5"/>
  <c r="O96" i="5"/>
  <c r="P96" i="5"/>
  <c r="O204" i="5"/>
  <c r="P204" i="5"/>
  <c r="O198" i="5"/>
  <c r="P198" i="5"/>
  <c r="O207" i="5"/>
  <c r="P207" i="5"/>
  <c r="O134" i="5"/>
  <c r="P134" i="5"/>
  <c r="O258" i="5"/>
  <c r="P258" i="5"/>
  <c r="O262" i="5"/>
  <c r="P262" i="5"/>
  <c r="O194" i="5"/>
  <c r="P194" i="5"/>
  <c r="O239" i="5"/>
  <c r="P239" i="5"/>
  <c r="O250" i="5"/>
  <c r="P250" i="5"/>
  <c r="O241" i="5"/>
  <c r="P241" i="5"/>
  <c r="O266" i="5"/>
  <c r="P266" i="5"/>
  <c r="O221" i="5"/>
  <c r="P221" i="5"/>
  <c r="O105" i="5"/>
  <c r="P105" i="5"/>
  <c r="O200" i="5"/>
  <c r="P200" i="5"/>
  <c r="O269" i="5"/>
  <c r="P269" i="5"/>
  <c r="O149" i="5"/>
  <c r="P149" i="5"/>
  <c r="O141" i="5"/>
  <c r="P141" i="5"/>
  <c r="O278" i="5"/>
  <c r="P278" i="5"/>
  <c r="O224" i="5"/>
  <c r="P224" i="5"/>
  <c r="O124" i="5"/>
  <c r="P124" i="5"/>
  <c r="O290" i="5"/>
  <c r="P290" i="5"/>
  <c r="O218" i="5"/>
  <c r="P218" i="5"/>
  <c r="O213" i="5"/>
  <c r="P213" i="5"/>
  <c r="O81" i="5"/>
  <c r="P81" i="5"/>
  <c r="Q81" i="5" s="1"/>
  <c r="O143" i="5"/>
  <c r="P143" i="5"/>
  <c r="O227" i="5"/>
  <c r="P227" i="5"/>
  <c r="O288" i="5"/>
  <c r="P288" i="5"/>
  <c r="O153" i="5"/>
  <c r="P153" i="5"/>
  <c r="O260" i="5"/>
  <c r="P260" i="5"/>
  <c r="O109" i="5"/>
  <c r="P109" i="5"/>
  <c r="O185" i="5"/>
  <c r="P185" i="5"/>
  <c r="O270" i="5"/>
  <c r="P270" i="5"/>
  <c r="O281" i="5"/>
  <c r="P281" i="5"/>
  <c r="O249" i="5"/>
  <c r="P249" i="5"/>
  <c r="O183" i="5"/>
  <c r="P183" i="5"/>
  <c r="O232" i="5"/>
  <c r="P232" i="5"/>
  <c r="O333" i="5"/>
  <c r="P333" i="5"/>
  <c r="O300" i="5"/>
  <c r="P300" i="5"/>
  <c r="O271" i="5"/>
  <c r="P271" i="5"/>
  <c r="O264" i="5"/>
  <c r="P264" i="5"/>
  <c r="O315" i="5"/>
  <c r="P315" i="5"/>
  <c r="O299" i="5"/>
  <c r="P299" i="5"/>
  <c r="O289" i="5"/>
  <c r="P289" i="5"/>
  <c r="O303" i="5"/>
  <c r="P303" i="5"/>
  <c r="O286" i="5"/>
  <c r="P286" i="5"/>
  <c r="O326" i="5"/>
  <c r="P326" i="5"/>
  <c r="O304" i="5"/>
  <c r="P304" i="5"/>
  <c r="O345" i="5"/>
  <c r="P345" i="5"/>
  <c r="O316" i="5"/>
  <c r="P316" i="5"/>
  <c r="O71" i="5"/>
  <c r="P71" i="5"/>
  <c r="O231" i="5"/>
  <c r="P231" i="5"/>
  <c r="O253" i="5"/>
  <c r="P253" i="5"/>
  <c r="O349" i="5"/>
  <c r="P349" i="5"/>
  <c r="O255" i="5"/>
  <c r="P255" i="5"/>
  <c r="O350" i="5"/>
  <c r="P350" i="5"/>
  <c r="O287" i="5"/>
  <c r="P287" i="5"/>
  <c r="O306" i="5"/>
  <c r="P306" i="5"/>
  <c r="O79" i="5"/>
  <c r="P79" i="5"/>
  <c r="O192" i="5"/>
  <c r="P192" i="5"/>
  <c r="O309" i="5"/>
  <c r="P309" i="5"/>
  <c r="O116" i="5"/>
  <c r="P116" i="5"/>
  <c r="O208" i="5"/>
  <c r="P208" i="5"/>
  <c r="O283" i="5"/>
  <c r="P283" i="5"/>
  <c r="O268" i="5"/>
  <c r="P268" i="5"/>
  <c r="O242" i="5"/>
  <c r="P242" i="5"/>
  <c r="O295" i="5"/>
  <c r="P295" i="5"/>
  <c r="O236" i="5"/>
  <c r="P236" i="5"/>
  <c r="O217" i="5"/>
  <c r="P217" i="5"/>
  <c r="O342" i="5"/>
  <c r="P342" i="5"/>
  <c r="O226" i="5"/>
  <c r="P226" i="5"/>
  <c r="O256" i="5"/>
  <c r="P256" i="5"/>
  <c r="O323" i="5"/>
  <c r="P323" i="5"/>
  <c r="O244" i="5"/>
  <c r="P244" i="5"/>
  <c r="O320" i="5"/>
  <c r="P320" i="5"/>
  <c r="O265" i="5"/>
  <c r="P265" i="5"/>
  <c r="O334" i="5"/>
  <c r="P334" i="5"/>
  <c r="O347" i="5"/>
  <c r="P347" i="5"/>
  <c r="O245" i="5"/>
  <c r="P245" i="5"/>
  <c r="O139" i="5"/>
  <c r="P139" i="5"/>
  <c r="O254" i="5"/>
  <c r="P254" i="5"/>
  <c r="O321" i="5"/>
  <c r="P321" i="5"/>
  <c r="O296" i="5"/>
  <c r="P296" i="5"/>
  <c r="O355" i="5"/>
  <c r="P355" i="5"/>
  <c r="O215" i="5"/>
  <c r="P215" i="5"/>
  <c r="O234" i="5"/>
  <c r="P234" i="5"/>
  <c r="O201" i="5"/>
  <c r="P201" i="5"/>
  <c r="O189" i="5"/>
  <c r="P189" i="5"/>
  <c r="O259" i="5"/>
  <c r="P259" i="5"/>
  <c r="O145" i="5"/>
  <c r="P145" i="5"/>
  <c r="Q145" i="5" s="1"/>
  <c r="O364" i="5"/>
  <c r="P364" i="5"/>
  <c r="O307" i="5"/>
  <c r="P307" i="5"/>
  <c r="O246" i="5"/>
  <c r="P246" i="5"/>
  <c r="O361" i="5"/>
  <c r="P361" i="5"/>
  <c r="O305" i="5"/>
  <c r="P305" i="5"/>
  <c r="O362" i="5"/>
  <c r="P362" i="5"/>
  <c r="O267" i="5"/>
  <c r="P267" i="5"/>
  <c r="O223" i="5"/>
  <c r="P223" i="5"/>
  <c r="O216" i="5"/>
  <c r="P216" i="5"/>
  <c r="O220" i="5"/>
  <c r="P220" i="5"/>
  <c r="O358" i="5"/>
  <c r="P358" i="5"/>
  <c r="O374" i="5"/>
  <c r="P374" i="5"/>
  <c r="O356" i="5"/>
  <c r="P356" i="5"/>
  <c r="O261" i="5"/>
  <c r="P261" i="5"/>
  <c r="O313" i="5"/>
  <c r="P313" i="5"/>
  <c r="O335" i="5"/>
  <c r="P335" i="5"/>
  <c r="O339" i="5"/>
  <c r="P339" i="5"/>
  <c r="O330" i="5"/>
  <c r="P330" i="5"/>
  <c r="O104" i="5"/>
  <c r="P104" i="5"/>
  <c r="Q104" i="5" s="1"/>
  <c r="O280" i="5"/>
  <c r="P280" i="5"/>
  <c r="O284" i="5"/>
  <c r="P284" i="5"/>
  <c r="O247" i="5"/>
  <c r="P247" i="5"/>
  <c r="O282" i="5"/>
  <c r="P282" i="5"/>
  <c r="O294" i="5"/>
  <c r="P294" i="5"/>
  <c r="O343" i="5"/>
  <c r="P343" i="5"/>
  <c r="O373" i="5"/>
  <c r="P373" i="5"/>
  <c r="O297" i="5"/>
  <c r="P297" i="5"/>
  <c r="O314" i="5"/>
  <c r="P314" i="5"/>
  <c r="O357" i="5"/>
  <c r="P357" i="5"/>
  <c r="O360" i="5"/>
  <c r="P360" i="5"/>
  <c r="O292" i="5"/>
  <c r="P292" i="5"/>
  <c r="O348" i="5"/>
  <c r="P348" i="5"/>
  <c r="O392" i="5"/>
  <c r="P392" i="5"/>
  <c r="O385" i="5"/>
  <c r="P385" i="5"/>
  <c r="O437" i="5"/>
  <c r="P437" i="5"/>
  <c r="Q437" i="5" s="1"/>
  <c r="O310" i="5"/>
  <c r="P310" i="5"/>
  <c r="O257" i="5"/>
  <c r="P257" i="5"/>
  <c r="O378" i="5"/>
  <c r="P378" i="5"/>
  <c r="O370" i="5"/>
  <c r="P370" i="5"/>
  <c r="O340" i="5"/>
  <c r="P340" i="5"/>
  <c r="O341" i="5"/>
  <c r="P341" i="5"/>
  <c r="O122" i="5"/>
  <c r="P122" i="5"/>
  <c r="O376" i="5"/>
  <c r="P376" i="5"/>
  <c r="O327" i="5"/>
  <c r="P327" i="5"/>
  <c r="O322" i="5"/>
  <c r="P322" i="5"/>
  <c r="O354" i="5"/>
  <c r="P354" i="5"/>
  <c r="O272" i="5"/>
  <c r="P272" i="5"/>
  <c r="O165" i="5"/>
  <c r="P165" i="5"/>
  <c r="Q165" i="5" s="1"/>
  <c r="O424" i="5"/>
  <c r="P424" i="5"/>
  <c r="O346" i="5"/>
  <c r="P346" i="5"/>
  <c r="O178" i="5"/>
  <c r="P178" i="5"/>
  <c r="Q178" i="5" s="1"/>
  <c r="O191" i="5"/>
  <c r="P191" i="5"/>
  <c r="O434" i="5"/>
  <c r="P434" i="5"/>
  <c r="O329" i="5"/>
  <c r="P329" i="5"/>
  <c r="O336" i="5"/>
  <c r="P336" i="5"/>
  <c r="O318" i="5"/>
  <c r="P318" i="5"/>
  <c r="O308" i="5"/>
  <c r="P308" i="5"/>
  <c r="O301" i="5"/>
  <c r="P301" i="5"/>
  <c r="O419" i="5"/>
  <c r="P419" i="5"/>
  <c r="O225" i="5"/>
  <c r="P225" i="5"/>
  <c r="O285" i="5"/>
  <c r="P285" i="5"/>
  <c r="O319" i="5"/>
  <c r="P319" i="5"/>
  <c r="O351" i="5"/>
  <c r="P351" i="5"/>
  <c r="O291" i="5"/>
  <c r="P291" i="5"/>
  <c r="Q291" i="5" s="1"/>
  <c r="O161" i="5"/>
  <c r="P161" i="5"/>
  <c r="O181" i="5"/>
  <c r="P181" i="5"/>
  <c r="O359" i="5"/>
  <c r="P359" i="5"/>
  <c r="O324" i="5"/>
  <c r="P324" i="5"/>
  <c r="O325" i="5"/>
  <c r="P325" i="5"/>
  <c r="O397" i="5"/>
  <c r="P397" i="5"/>
  <c r="O369" i="5"/>
  <c r="P369" i="5"/>
  <c r="O365" i="5"/>
  <c r="P365" i="5"/>
  <c r="O252" i="5"/>
  <c r="P252" i="5"/>
  <c r="O311" i="5"/>
  <c r="P311" i="5"/>
  <c r="O401" i="5"/>
  <c r="P401" i="5"/>
  <c r="O394" i="5"/>
  <c r="P394" i="5"/>
  <c r="O237" i="5"/>
  <c r="P237" i="5"/>
  <c r="O432" i="5"/>
  <c r="P432" i="5"/>
  <c r="O421" i="5"/>
  <c r="P421" i="5"/>
  <c r="O338" i="5"/>
  <c r="P338" i="5"/>
  <c r="O238" i="5"/>
  <c r="P238" i="5"/>
  <c r="O276" i="5"/>
  <c r="P276" i="5"/>
  <c r="O368" i="5"/>
  <c r="P368" i="5"/>
  <c r="O212" i="5"/>
  <c r="P212" i="5"/>
  <c r="O435" i="5"/>
  <c r="P435" i="5"/>
  <c r="O390" i="5"/>
  <c r="P390" i="5"/>
  <c r="O391" i="5"/>
  <c r="P391" i="5"/>
  <c r="O331" i="5"/>
  <c r="P331" i="5"/>
  <c r="O398" i="5"/>
  <c r="P398" i="5"/>
  <c r="O425" i="5"/>
  <c r="P425" i="5"/>
  <c r="O406" i="5"/>
  <c r="P406" i="5"/>
  <c r="O410" i="5"/>
  <c r="P410" i="5"/>
  <c r="O386" i="5"/>
  <c r="P386" i="5"/>
  <c r="Q386" i="5" s="1"/>
  <c r="O372" i="5"/>
  <c r="P372" i="5"/>
  <c r="O403" i="5"/>
  <c r="P403" i="5"/>
  <c r="O383" i="5"/>
  <c r="P383" i="5"/>
  <c r="O405" i="5"/>
  <c r="P405" i="5"/>
  <c r="O449" i="5"/>
  <c r="P449" i="5"/>
  <c r="O450" i="5"/>
  <c r="P450" i="5"/>
  <c r="O344" i="5"/>
  <c r="P344" i="5"/>
  <c r="O465" i="5"/>
  <c r="P465" i="5"/>
  <c r="O366" i="5"/>
  <c r="P366" i="5"/>
  <c r="O235" i="5"/>
  <c r="P235" i="5"/>
  <c r="Q235" i="5" s="1"/>
  <c r="O428" i="5"/>
  <c r="P428" i="5"/>
  <c r="O429" i="5"/>
  <c r="P429" i="5"/>
  <c r="O317" i="5"/>
  <c r="P317" i="5"/>
  <c r="O381" i="5"/>
  <c r="P381" i="5"/>
  <c r="O479" i="5"/>
  <c r="P479" i="5"/>
  <c r="O409" i="5"/>
  <c r="P409" i="5"/>
  <c r="O417" i="5"/>
  <c r="P417" i="5"/>
  <c r="O456" i="5"/>
  <c r="P456" i="5"/>
  <c r="O430" i="5"/>
  <c r="P430" i="5"/>
  <c r="O293" i="5"/>
  <c r="P293" i="5"/>
  <c r="O382" i="5"/>
  <c r="P382" i="5"/>
  <c r="O387" i="5"/>
  <c r="P387" i="5"/>
  <c r="O423" i="5"/>
  <c r="P423" i="5"/>
  <c r="O474" i="5"/>
  <c r="P474" i="5"/>
  <c r="O463" i="5"/>
  <c r="P463" i="5"/>
  <c r="O389" i="5"/>
  <c r="P389" i="5"/>
  <c r="O446" i="5"/>
  <c r="P446" i="5"/>
  <c r="O502" i="5"/>
  <c r="P502" i="5"/>
  <c r="O438" i="5"/>
  <c r="P438" i="5"/>
  <c r="O426" i="5"/>
  <c r="P426" i="5"/>
  <c r="O407" i="5"/>
  <c r="P407" i="5"/>
  <c r="O400" i="5"/>
  <c r="P400" i="5"/>
  <c r="O415" i="5"/>
  <c r="P415" i="5"/>
  <c r="O393" i="5"/>
  <c r="P393" i="5"/>
  <c r="O396" i="5"/>
  <c r="P396" i="5"/>
  <c r="O420" i="5"/>
  <c r="P420" i="5"/>
  <c r="O371" i="5"/>
  <c r="P371" i="5"/>
  <c r="O404" i="5"/>
  <c r="P404" i="5"/>
  <c r="O433" i="5"/>
  <c r="P433" i="5"/>
  <c r="O473" i="5"/>
  <c r="P473" i="5"/>
  <c r="O486" i="5"/>
  <c r="P486" i="5"/>
  <c r="O177" i="5"/>
  <c r="P177" i="5"/>
  <c r="Q177" i="5" s="1"/>
  <c r="O452" i="5"/>
  <c r="P452" i="5"/>
  <c r="O517" i="5"/>
  <c r="P517" i="5"/>
  <c r="O501" i="5"/>
  <c r="P501" i="5"/>
  <c r="O476" i="5"/>
  <c r="P476" i="5"/>
  <c r="O477" i="5"/>
  <c r="P477" i="5"/>
  <c r="O353" i="5"/>
  <c r="P353" i="5"/>
  <c r="O459" i="5"/>
  <c r="P459" i="5"/>
  <c r="O363" i="5"/>
  <c r="P363" i="5"/>
  <c r="O469" i="5"/>
  <c r="P469" i="5"/>
  <c r="O470" i="5"/>
  <c r="P470" i="5"/>
  <c r="O471" i="5"/>
  <c r="P471" i="5"/>
  <c r="O442" i="5"/>
  <c r="P442" i="5"/>
  <c r="O367" i="5"/>
  <c r="P367" i="5"/>
  <c r="O506" i="5"/>
  <c r="P506" i="5"/>
  <c r="O481" i="5"/>
  <c r="P481" i="5"/>
  <c r="O298" i="5"/>
  <c r="P298" i="5"/>
  <c r="Q298" i="5" s="1"/>
  <c r="O312" i="5"/>
  <c r="P312" i="5"/>
  <c r="Q312" i="5" s="1"/>
  <c r="O388" i="5"/>
  <c r="P388" i="5"/>
  <c r="O513" i="5"/>
  <c r="P513" i="5"/>
  <c r="O457" i="5"/>
  <c r="P457" i="5"/>
  <c r="O384" i="5"/>
  <c r="P384" i="5"/>
  <c r="O483" i="5"/>
  <c r="P483" i="5"/>
  <c r="O413" i="5"/>
  <c r="P413" i="5"/>
  <c r="O379" i="5"/>
  <c r="P379" i="5"/>
  <c r="O408" i="5"/>
  <c r="P408" i="5"/>
  <c r="O328" i="5"/>
  <c r="P328" i="5"/>
  <c r="O418" i="5"/>
  <c r="P418" i="5"/>
  <c r="O443" i="5"/>
  <c r="P443" i="5"/>
  <c r="O451" i="5"/>
  <c r="P451" i="5"/>
  <c r="O453" i="5"/>
  <c r="P453" i="5"/>
  <c r="O475" i="5"/>
  <c r="P475" i="5"/>
  <c r="O509" i="5"/>
  <c r="P509" i="5"/>
  <c r="O448" i="5"/>
  <c r="P448" i="5"/>
  <c r="O416" i="5"/>
  <c r="P416" i="5"/>
  <c r="O337" i="5"/>
  <c r="P337" i="5"/>
  <c r="O527" i="5"/>
  <c r="P527" i="5"/>
  <c r="O472" i="5"/>
  <c r="P472" i="5"/>
  <c r="O490" i="5"/>
  <c r="P490" i="5"/>
  <c r="O512" i="5"/>
  <c r="P512" i="5"/>
  <c r="O498" i="5"/>
  <c r="P498" i="5"/>
  <c r="O482" i="5"/>
  <c r="P482" i="5"/>
  <c r="O507" i="5"/>
  <c r="P507" i="5"/>
  <c r="O464" i="5"/>
  <c r="P464" i="5"/>
  <c r="O445" i="5"/>
  <c r="P445" i="5"/>
  <c r="O508" i="5"/>
  <c r="P508" i="5"/>
  <c r="O458" i="5"/>
  <c r="P458" i="5"/>
  <c r="O478" i="5"/>
  <c r="P478" i="5"/>
  <c r="O332" i="5"/>
  <c r="P332" i="5"/>
  <c r="O375" i="5"/>
  <c r="P375" i="5"/>
  <c r="O380" i="5"/>
  <c r="P380" i="5"/>
  <c r="O441" i="5"/>
  <c r="P441" i="5"/>
  <c r="O461" i="5"/>
  <c r="P461" i="5"/>
  <c r="O402" i="5"/>
  <c r="P402" i="5"/>
  <c r="O545" i="5"/>
  <c r="P545" i="5"/>
  <c r="O530" i="5"/>
  <c r="P530" i="5"/>
  <c r="O514" i="5"/>
  <c r="P514" i="5"/>
  <c r="O551" i="5"/>
  <c r="P551" i="5"/>
  <c r="O516" i="5"/>
  <c r="P516" i="5"/>
  <c r="O491" i="5"/>
  <c r="P491" i="5"/>
  <c r="O447" i="5"/>
  <c r="P447" i="5"/>
  <c r="O540" i="5"/>
  <c r="P540" i="5"/>
  <c r="O484" i="5"/>
  <c r="P484" i="5"/>
  <c r="O485" i="5"/>
  <c r="P485" i="5"/>
  <c r="O455" i="5"/>
  <c r="P455" i="5"/>
  <c r="O496" i="5"/>
  <c r="P496" i="5"/>
  <c r="O422" i="5"/>
  <c r="P422" i="5"/>
  <c r="O550" i="5"/>
  <c r="P550" i="5"/>
  <c r="O505" i="5"/>
  <c r="P505" i="5"/>
  <c r="O511" i="5"/>
  <c r="P511" i="5"/>
  <c r="O444" i="5"/>
  <c r="P444" i="5"/>
  <c r="O538" i="5"/>
  <c r="P538" i="5"/>
  <c r="O487" i="5"/>
  <c r="P487" i="5"/>
  <c r="O412" i="5"/>
  <c r="P412" i="5"/>
  <c r="O518" i="5"/>
  <c r="P518" i="5"/>
  <c r="O454" i="5"/>
  <c r="P454" i="5"/>
  <c r="O533" i="5"/>
  <c r="P533" i="5"/>
  <c r="O466" i="5"/>
  <c r="P466" i="5"/>
  <c r="O222" i="5"/>
  <c r="P222" i="5"/>
  <c r="O427" i="5"/>
  <c r="P427" i="5"/>
  <c r="O510" i="5"/>
  <c r="P510" i="5"/>
  <c r="O504" i="5"/>
  <c r="P504" i="5"/>
  <c r="O495" i="5"/>
  <c r="P495" i="5"/>
  <c r="O535" i="5"/>
  <c r="P535" i="5"/>
  <c r="O395" i="5"/>
  <c r="P395" i="5"/>
  <c r="O431" i="5"/>
  <c r="P431" i="5"/>
  <c r="O480" i="5"/>
  <c r="P480" i="5"/>
  <c r="O529" i="5"/>
  <c r="P529" i="5"/>
  <c r="O500" i="5"/>
  <c r="P500" i="5"/>
  <c r="O522" i="5"/>
  <c r="P522" i="5"/>
  <c r="O377" i="5"/>
  <c r="P377" i="5"/>
  <c r="Q377" i="5" s="1"/>
  <c r="O503" i="5"/>
  <c r="P503" i="5"/>
  <c r="O467" i="5"/>
  <c r="P467" i="5"/>
  <c r="O460" i="5"/>
  <c r="P460" i="5"/>
  <c r="O493" i="5"/>
  <c r="P493" i="5"/>
  <c r="O544" i="5"/>
  <c r="P544" i="5"/>
  <c r="O537" i="5"/>
  <c r="P537" i="5"/>
  <c r="O528" i="5"/>
  <c r="P528" i="5"/>
  <c r="O411" i="5"/>
  <c r="P411" i="5"/>
  <c r="O521" i="5"/>
  <c r="P521" i="5"/>
  <c r="O520" i="5"/>
  <c r="P520" i="5"/>
  <c r="O560" i="5"/>
  <c r="P560" i="5"/>
  <c r="O352" i="5"/>
  <c r="P352" i="5"/>
  <c r="O492" i="5"/>
  <c r="P492" i="5"/>
  <c r="O399" i="5"/>
  <c r="P399" i="5"/>
  <c r="O488" i="5"/>
  <c r="P488" i="5"/>
  <c r="O440" i="5"/>
  <c r="P440" i="5"/>
  <c r="O494" i="5"/>
  <c r="P494" i="5"/>
  <c r="O547" i="5"/>
  <c r="P547" i="5"/>
  <c r="O542" i="5"/>
  <c r="P542" i="5"/>
  <c r="O414" i="5"/>
  <c r="P414" i="5"/>
  <c r="Q414" i="5" s="1"/>
  <c r="O548" i="5"/>
  <c r="P548" i="5"/>
  <c r="O468" i="5"/>
  <c r="P468" i="5"/>
  <c r="O552" i="5"/>
  <c r="P552" i="5"/>
  <c r="O534" i="5"/>
  <c r="P534" i="5"/>
  <c r="O489" i="5"/>
  <c r="P489" i="5"/>
  <c r="O546" i="5"/>
  <c r="P546" i="5"/>
  <c r="O531" i="5"/>
  <c r="P531" i="5"/>
  <c r="O574" i="5"/>
  <c r="P574" i="5"/>
  <c r="O436" i="5"/>
  <c r="P436" i="5"/>
  <c r="O569" i="5"/>
  <c r="P569" i="5"/>
  <c r="O554" i="5"/>
  <c r="P554" i="5"/>
  <c r="O541" i="5"/>
  <c r="P541" i="5"/>
  <c r="O439" i="5"/>
  <c r="P439" i="5"/>
  <c r="O515" i="5"/>
  <c r="P515" i="5"/>
  <c r="O564" i="5"/>
  <c r="P564" i="5"/>
  <c r="O571" i="5"/>
  <c r="P571" i="5"/>
  <c r="O462" i="5"/>
  <c r="P462" i="5"/>
  <c r="O536" i="5"/>
  <c r="P536" i="5"/>
  <c r="O274" i="5"/>
  <c r="P274" i="5"/>
  <c r="O565" i="5"/>
  <c r="P565" i="5"/>
  <c r="Q565" i="5" s="1"/>
  <c r="O519" i="5"/>
  <c r="P519" i="5"/>
  <c r="O499" i="5"/>
  <c r="P499" i="5"/>
  <c r="O567" i="5"/>
  <c r="P567" i="5"/>
  <c r="O532" i="5"/>
  <c r="P532" i="5"/>
  <c r="O582" i="5"/>
  <c r="P582" i="5"/>
  <c r="O555" i="5"/>
  <c r="P555" i="5"/>
  <c r="O561" i="5"/>
  <c r="P561" i="5"/>
  <c r="O543" i="5"/>
  <c r="P543" i="5"/>
  <c r="O523" i="5"/>
  <c r="P523" i="5"/>
  <c r="O549" i="5"/>
  <c r="P549" i="5"/>
  <c r="O578" i="5"/>
  <c r="P578" i="5"/>
  <c r="O553" i="5"/>
  <c r="P553" i="5"/>
  <c r="O559" i="5"/>
  <c r="P559" i="5"/>
  <c r="O573" i="5"/>
  <c r="P573" i="5"/>
  <c r="O539" i="5"/>
  <c r="P539" i="5"/>
  <c r="O568" i="5"/>
  <c r="P568" i="5"/>
  <c r="O583" i="5"/>
  <c r="P583" i="5"/>
  <c r="O562" i="5"/>
  <c r="P562" i="5"/>
  <c r="O581" i="5"/>
  <c r="P581" i="5"/>
  <c r="O572" i="5"/>
  <c r="P572" i="5"/>
  <c r="O575" i="5"/>
  <c r="P575" i="5"/>
  <c r="O576" i="5"/>
  <c r="P576" i="5"/>
  <c r="O584" i="5"/>
  <c r="P584" i="5"/>
  <c r="O556" i="5"/>
  <c r="P556" i="5"/>
  <c r="O570" i="5"/>
  <c r="P570" i="5"/>
  <c r="O524" i="5"/>
  <c r="P524" i="5"/>
  <c r="O525" i="5"/>
  <c r="P525" i="5"/>
  <c r="O579" i="5"/>
  <c r="P579" i="5"/>
  <c r="O497" i="5"/>
  <c r="P497" i="5"/>
  <c r="O566" i="5"/>
  <c r="P566" i="5"/>
  <c r="O563" i="5"/>
  <c r="P563" i="5"/>
  <c r="O577" i="5"/>
  <c r="P577" i="5"/>
  <c r="O585" i="5"/>
  <c r="P585" i="5"/>
  <c r="O557" i="5"/>
  <c r="P557" i="5"/>
  <c r="O590" i="5"/>
  <c r="P590" i="5"/>
  <c r="O591" i="5"/>
  <c r="P591" i="5"/>
  <c r="O558" i="5"/>
  <c r="P558" i="5"/>
  <c r="Q558" i="5" s="1"/>
  <c r="O587" i="5"/>
  <c r="P587" i="5"/>
  <c r="O594" i="5"/>
  <c r="P594" i="5"/>
  <c r="O586" i="5"/>
  <c r="P586" i="5"/>
  <c r="O526" i="5"/>
  <c r="P526" i="5"/>
  <c r="O588" i="5"/>
  <c r="P588" i="5"/>
  <c r="O595" i="5"/>
  <c r="P595" i="5"/>
  <c r="O592" i="5"/>
  <c r="P592" i="5"/>
  <c r="O580" i="5"/>
  <c r="P580" i="5"/>
  <c r="O593" i="5"/>
  <c r="P593" i="5"/>
  <c r="O589" i="5"/>
  <c r="P589" i="5"/>
  <c r="O596" i="5"/>
  <c r="P596" i="5"/>
  <c r="O597" i="5"/>
  <c r="P597" i="5"/>
  <c r="O599" i="5"/>
  <c r="P599" i="5"/>
  <c r="O598" i="5"/>
  <c r="P598" i="5"/>
  <c r="O600" i="5"/>
  <c r="P600" i="5"/>
  <c r="O601" i="5"/>
  <c r="P601" i="5"/>
  <c r="O602" i="5"/>
  <c r="P602" i="5"/>
  <c r="P5" i="5"/>
  <c r="O5" i="5"/>
  <c r="I5" i="5"/>
  <c r="M602" i="5"/>
  <c r="M601" i="5"/>
  <c r="M600" i="5"/>
  <c r="M598" i="5"/>
  <c r="M599" i="5"/>
  <c r="M597" i="5"/>
  <c r="M596" i="5"/>
  <c r="M589" i="5"/>
  <c r="M593" i="5"/>
  <c r="M580" i="5"/>
  <c r="M592" i="5"/>
  <c r="N592" i="5" s="1"/>
  <c r="M595" i="5"/>
  <c r="M588" i="5"/>
  <c r="M526" i="5"/>
  <c r="M586" i="5"/>
  <c r="M594" i="5"/>
  <c r="M587" i="5"/>
  <c r="M558" i="5"/>
  <c r="N558" i="5" s="1"/>
  <c r="M591" i="5"/>
  <c r="M590" i="5"/>
  <c r="M557" i="5"/>
  <c r="M585" i="5"/>
  <c r="M577" i="5"/>
  <c r="M563" i="5"/>
  <c r="M566" i="5"/>
  <c r="M497" i="5"/>
  <c r="M579" i="5"/>
  <c r="M525" i="5"/>
  <c r="M524" i="5"/>
  <c r="M570" i="5"/>
  <c r="M556" i="5"/>
  <c r="M584" i="5"/>
  <c r="M576" i="5"/>
  <c r="M575" i="5"/>
  <c r="M572" i="5"/>
  <c r="M581" i="5"/>
  <c r="M562" i="5"/>
  <c r="M583" i="5"/>
  <c r="M568" i="5"/>
  <c r="M539" i="5"/>
  <c r="M573" i="5"/>
  <c r="M559" i="5"/>
  <c r="M553" i="5"/>
  <c r="M578" i="5"/>
  <c r="M549" i="5"/>
  <c r="M523" i="5"/>
  <c r="M543" i="5"/>
  <c r="M561" i="5"/>
  <c r="M555" i="5"/>
  <c r="M582" i="5"/>
  <c r="M532" i="5"/>
  <c r="M567" i="5"/>
  <c r="M499" i="5"/>
  <c r="M519" i="5"/>
  <c r="M565" i="5"/>
  <c r="M274" i="5"/>
  <c r="M536" i="5"/>
  <c r="M462" i="5"/>
  <c r="M571" i="5"/>
  <c r="M564" i="5"/>
  <c r="N564" i="5" s="1"/>
  <c r="M515" i="5"/>
  <c r="M439" i="5"/>
  <c r="M541" i="5"/>
  <c r="M554" i="5"/>
  <c r="M569" i="5"/>
  <c r="M436" i="5"/>
  <c r="M574" i="5"/>
  <c r="M531" i="5"/>
  <c r="M546" i="5"/>
  <c r="M489" i="5"/>
  <c r="M534" i="5"/>
  <c r="M552" i="5"/>
  <c r="M468" i="5"/>
  <c r="M548" i="5"/>
  <c r="M414" i="5"/>
  <c r="M542" i="5"/>
  <c r="M547" i="5"/>
  <c r="M494" i="5"/>
  <c r="M440" i="5"/>
  <c r="M488" i="5"/>
  <c r="M399" i="5"/>
  <c r="M492" i="5"/>
  <c r="M352" i="5"/>
  <c r="M560" i="5"/>
  <c r="M520" i="5"/>
  <c r="M521" i="5"/>
  <c r="M411" i="5"/>
  <c r="M528" i="5"/>
  <c r="M537" i="5"/>
  <c r="M544" i="5"/>
  <c r="M493" i="5"/>
  <c r="M460" i="5"/>
  <c r="M467" i="5"/>
  <c r="M503" i="5"/>
  <c r="M377" i="5"/>
  <c r="N377" i="5" s="1"/>
  <c r="M522" i="5"/>
  <c r="M500" i="5"/>
  <c r="M529" i="5"/>
  <c r="M480" i="5"/>
  <c r="M431" i="5"/>
  <c r="M395" i="5"/>
  <c r="M535" i="5"/>
  <c r="M495" i="5"/>
  <c r="M504" i="5"/>
  <c r="M510" i="5"/>
  <c r="M427" i="5"/>
  <c r="M222" i="5"/>
  <c r="M466" i="5"/>
  <c r="M533" i="5"/>
  <c r="M454" i="5"/>
  <c r="M518" i="5"/>
  <c r="M412" i="5"/>
  <c r="M487" i="5"/>
  <c r="M538" i="5"/>
  <c r="M444" i="5"/>
  <c r="N444" i="5" s="1"/>
  <c r="M511" i="5"/>
  <c r="M505" i="5"/>
  <c r="M550" i="5"/>
  <c r="M422" i="5"/>
  <c r="M496" i="5"/>
  <c r="M455" i="5"/>
  <c r="M485" i="5"/>
  <c r="M484" i="5"/>
  <c r="M540" i="5"/>
  <c r="M447" i="5"/>
  <c r="M491" i="5"/>
  <c r="M516" i="5"/>
  <c r="M551" i="5"/>
  <c r="M514" i="5"/>
  <c r="M530" i="5"/>
  <c r="M545" i="5"/>
  <c r="M402" i="5"/>
  <c r="M461" i="5"/>
  <c r="M441" i="5"/>
  <c r="M380" i="5"/>
  <c r="M375" i="5"/>
  <c r="M332" i="5"/>
  <c r="M478" i="5"/>
  <c r="M458" i="5"/>
  <c r="M508" i="5"/>
  <c r="M445" i="5"/>
  <c r="M464" i="5"/>
  <c r="M507" i="5"/>
  <c r="M482" i="5"/>
  <c r="M498" i="5"/>
  <c r="M512" i="5"/>
  <c r="M490" i="5"/>
  <c r="M472" i="5"/>
  <c r="M527" i="5"/>
  <c r="M337" i="5"/>
  <c r="M416" i="5"/>
  <c r="M448" i="5"/>
  <c r="M509" i="5"/>
  <c r="M475" i="5"/>
  <c r="M453" i="5"/>
  <c r="M451" i="5"/>
  <c r="M443" i="5"/>
  <c r="M418" i="5"/>
  <c r="M328" i="5"/>
  <c r="M408" i="5"/>
  <c r="M379" i="5"/>
  <c r="M413" i="5"/>
  <c r="M483" i="5"/>
  <c r="M384" i="5"/>
  <c r="M457" i="5"/>
  <c r="M513" i="5"/>
  <c r="M388" i="5"/>
  <c r="M312" i="5"/>
  <c r="N312" i="5" s="1"/>
  <c r="M298" i="5"/>
  <c r="N298" i="5" s="1"/>
  <c r="M481" i="5"/>
  <c r="M506" i="5"/>
  <c r="M367" i="5"/>
  <c r="M442" i="5"/>
  <c r="M471" i="5"/>
  <c r="M470" i="5"/>
  <c r="M469" i="5"/>
  <c r="M363" i="5"/>
  <c r="M459" i="5"/>
  <c r="M353" i="5"/>
  <c r="N353" i="5" s="1"/>
  <c r="M477" i="5"/>
  <c r="M476" i="5"/>
  <c r="M501" i="5"/>
  <c r="M517" i="5"/>
  <c r="M452" i="5"/>
  <c r="M177" i="5"/>
  <c r="M486" i="5"/>
  <c r="M473" i="5"/>
  <c r="M433" i="5"/>
  <c r="M404" i="5"/>
  <c r="M371" i="5"/>
  <c r="M420" i="5"/>
  <c r="M396" i="5"/>
  <c r="M393" i="5"/>
  <c r="M415" i="5"/>
  <c r="M400" i="5"/>
  <c r="M407" i="5"/>
  <c r="M426" i="5"/>
  <c r="M438" i="5"/>
  <c r="M502" i="5"/>
  <c r="M446" i="5"/>
  <c r="M389" i="5"/>
  <c r="M463" i="5"/>
  <c r="M474" i="5"/>
  <c r="M423" i="5"/>
  <c r="M387" i="5"/>
  <c r="M382" i="5"/>
  <c r="M293" i="5"/>
  <c r="M430" i="5"/>
  <c r="M456" i="5"/>
  <c r="M417" i="5"/>
  <c r="M409" i="5"/>
  <c r="M479" i="5"/>
  <c r="M381" i="5"/>
  <c r="M317" i="5"/>
  <c r="M429" i="5"/>
  <c r="M428" i="5"/>
  <c r="M235" i="5"/>
  <c r="M366" i="5"/>
  <c r="M465" i="5"/>
  <c r="M344" i="5"/>
  <c r="M450" i="5"/>
  <c r="M449" i="5"/>
  <c r="M405" i="5"/>
  <c r="M383" i="5"/>
  <c r="M403" i="5"/>
  <c r="M372" i="5"/>
  <c r="M386" i="5"/>
  <c r="M410" i="5"/>
  <c r="M406" i="5"/>
  <c r="M425" i="5"/>
  <c r="M398" i="5"/>
  <c r="M331" i="5"/>
  <c r="M391" i="5"/>
  <c r="M390" i="5"/>
  <c r="M435" i="5"/>
  <c r="M212" i="5"/>
  <c r="M368" i="5"/>
  <c r="M276" i="5"/>
  <c r="M238" i="5"/>
  <c r="M338" i="5"/>
  <c r="M421" i="5"/>
  <c r="M432" i="5"/>
  <c r="M237" i="5"/>
  <c r="M394" i="5"/>
  <c r="M401" i="5"/>
  <c r="M311" i="5"/>
  <c r="M252" i="5"/>
  <c r="M365" i="5"/>
  <c r="M369" i="5"/>
  <c r="M397" i="5"/>
  <c r="M325" i="5"/>
  <c r="M324" i="5"/>
  <c r="M359" i="5"/>
  <c r="M181" i="5"/>
  <c r="M161" i="5"/>
  <c r="M291" i="5"/>
  <c r="N291" i="5" s="1"/>
  <c r="M351" i="5"/>
  <c r="M319" i="5"/>
  <c r="M285" i="5"/>
  <c r="M225" i="5"/>
  <c r="M419" i="5"/>
  <c r="M301" i="5"/>
  <c r="M308" i="5"/>
  <c r="M318" i="5"/>
  <c r="M336" i="5"/>
  <c r="M329" i="5"/>
  <c r="M434" i="5"/>
  <c r="M191" i="5"/>
  <c r="M178" i="5"/>
  <c r="N178" i="5" s="1"/>
  <c r="M346" i="5"/>
  <c r="M424" i="5"/>
  <c r="M165" i="5"/>
  <c r="N165" i="5" s="1"/>
  <c r="M272" i="5"/>
  <c r="M354" i="5"/>
  <c r="M322" i="5"/>
  <c r="M327" i="5"/>
  <c r="M376" i="5"/>
  <c r="M122" i="5"/>
  <c r="M341" i="5"/>
  <c r="M340" i="5"/>
  <c r="M370" i="5"/>
  <c r="M378" i="5"/>
  <c r="M257" i="5"/>
  <c r="M310" i="5"/>
  <c r="M437" i="5"/>
  <c r="N437" i="5" s="1"/>
  <c r="M385" i="5"/>
  <c r="M392" i="5"/>
  <c r="M348" i="5"/>
  <c r="M292" i="5"/>
  <c r="M360" i="5"/>
  <c r="M357" i="5"/>
  <c r="M314" i="5"/>
  <c r="M297" i="5"/>
  <c r="M373" i="5"/>
  <c r="M343" i="5"/>
  <c r="M294" i="5"/>
  <c r="M282" i="5"/>
  <c r="M247" i="5"/>
  <c r="M284" i="5"/>
  <c r="M280" i="5"/>
  <c r="M104" i="5"/>
  <c r="N104" i="5" s="1"/>
  <c r="M330" i="5"/>
  <c r="M339" i="5"/>
  <c r="M335" i="5"/>
  <c r="M313" i="5"/>
  <c r="M261" i="5"/>
  <c r="M356" i="5"/>
  <c r="M374" i="5"/>
  <c r="M358" i="5"/>
  <c r="M220" i="5"/>
  <c r="M216" i="5"/>
  <c r="M223" i="5"/>
  <c r="M267" i="5"/>
  <c r="M362" i="5"/>
  <c r="M305" i="5"/>
  <c r="M361" i="5"/>
  <c r="M246" i="5"/>
  <c r="M307" i="5"/>
  <c r="M364" i="5"/>
  <c r="M145" i="5"/>
  <c r="N145" i="5" s="1"/>
  <c r="M259" i="5"/>
  <c r="M189" i="5"/>
  <c r="M201" i="5"/>
  <c r="M234" i="5"/>
  <c r="M215" i="5"/>
  <c r="M355" i="5"/>
  <c r="M296" i="5"/>
  <c r="M321" i="5"/>
  <c r="M254" i="5"/>
  <c r="M139" i="5"/>
  <c r="M245" i="5"/>
  <c r="M347" i="5"/>
  <c r="M334" i="5"/>
  <c r="M265" i="5"/>
  <c r="M320" i="5"/>
  <c r="M244" i="5"/>
  <c r="M323" i="5"/>
  <c r="M256" i="5"/>
  <c r="M226" i="5"/>
  <c r="M342" i="5"/>
  <c r="M217" i="5"/>
  <c r="M236" i="5"/>
  <c r="M295" i="5"/>
  <c r="M242" i="5"/>
  <c r="M268" i="5"/>
  <c r="M283" i="5"/>
  <c r="M208" i="5"/>
  <c r="M116" i="5"/>
  <c r="M309" i="5"/>
  <c r="M192" i="5"/>
  <c r="M79" i="5"/>
  <c r="M306" i="5"/>
  <c r="M287" i="5"/>
  <c r="M350" i="5"/>
  <c r="M255" i="5"/>
  <c r="M349" i="5"/>
  <c r="M253" i="5"/>
  <c r="M231" i="5"/>
  <c r="M71" i="5"/>
  <c r="N71" i="5" s="1"/>
  <c r="M316" i="5"/>
  <c r="M345" i="5"/>
  <c r="M304" i="5"/>
  <c r="M326" i="5"/>
  <c r="M286" i="5"/>
  <c r="M303" i="5"/>
  <c r="M289" i="5"/>
  <c r="M299" i="5"/>
  <c r="M315" i="5"/>
  <c r="M264" i="5"/>
  <c r="M271" i="5"/>
  <c r="M300" i="5"/>
  <c r="M333" i="5"/>
  <c r="M232" i="5"/>
  <c r="M183" i="5"/>
  <c r="M249" i="5"/>
  <c r="M281" i="5"/>
  <c r="M270" i="5"/>
  <c r="M185" i="5"/>
  <c r="M109" i="5"/>
  <c r="M260" i="5"/>
  <c r="M153" i="5"/>
  <c r="M288" i="5"/>
  <c r="M227" i="5"/>
  <c r="M143" i="5"/>
  <c r="M81" i="5"/>
  <c r="N81" i="5" s="1"/>
  <c r="M213" i="5"/>
  <c r="M218" i="5"/>
  <c r="M290" i="5"/>
  <c r="M124" i="5"/>
  <c r="M224" i="5"/>
  <c r="M278" i="5"/>
  <c r="M141" i="5"/>
  <c r="M149" i="5"/>
  <c r="M269" i="5"/>
  <c r="M200" i="5"/>
  <c r="M105" i="5"/>
  <c r="M221" i="5"/>
  <c r="M266" i="5"/>
  <c r="M241" i="5"/>
  <c r="M250" i="5"/>
  <c r="M239" i="5"/>
  <c r="M194" i="5"/>
  <c r="M262" i="5"/>
  <c r="M258" i="5"/>
  <c r="M134" i="5"/>
  <c r="M207" i="5"/>
  <c r="M198" i="5"/>
  <c r="M204" i="5"/>
  <c r="M96" i="5"/>
  <c r="M302" i="5"/>
  <c r="M240" i="5"/>
  <c r="M275" i="5"/>
  <c r="M243" i="5"/>
  <c r="M263" i="5"/>
  <c r="M233" i="5"/>
  <c r="M100" i="5"/>
  <c r="M182" i="5"/>
  <c r="M99" i="5"/>
  <c r="M193" i="5"/>
  <c r="M166" i="5"/>
  <c r="M136" i="5"/>
  <c r="M91" i="5"/>
  <c r="M203" i="5"/>
  <c r="M214" i="5"/>
  <c r="M170" i="5"/>
  <c r="M251" i="5"/>
  <c r="M127" i="5"/>
  <c r="M176" i="5"/>
  <c r="M173" i="5"/>
  <c r="M94" i="5"/>
  <c r="M184" i="5"/>
  <c r="M162" i="5"/>
  <c r="M230" i="5"/>
  <c r="M117" i="5"/>
  <c r="M86" i="5"/>
  <c r="M175" i="5"/>
  <c r="M172" i="5"/>
  <c r="M147" i="5"/>
  <c r="M163" i="5"/>
  <c r="M174" i="5"/>
  <c r="M273" i="5"/>
  <c r="M186" i="5"/>
  <c r="M190" i="5"/>
  <c r="M205" i="5"/>
  <c r="M199" i="5"/>
  <c r="M187" i="5"/>
  <c r="M152" i="5"/>
  <c r="M65" i="5"/>
  <c r="N65" i="5" s="1"/>
  <c r="M248" i="5"/>
  <c r="M107" i="5"/>
  <c r="M168" i="5"/>
  <c r="M167" i="5"/>
  <c r="M90" i="5"/>
  <c r="M92" i="5"/>
  <c r="M228" i="5"/>
  <c r="M133" i="5"/>
  <c r="M188" i="5"/>
  <c r="M206" i="5"/>
  <c r="M202" i="5"/>
  <c r="M137" i="5"/>
  <c r="M156" i="5"/>
  <c r="M155" i="5"/>
  <c r="M119" i="5"/>
  <c r="M219" i="5"/>
  <c r="M151" i="5"/>
  <c r="M159" i="5"/>
  <c r="M111" i="5"/>
  <c r="M121" i="5"/>
  <c r="M211" i="5"/>
  <c r="M102" i="5"/>
  <c r="M197" i="5"/>
  <c r="M164" i="5"/>
  <c r="M229" i="5"/>
  <c r="M158" i="5"/>
  <c r="M129" i="5"/>
  <c r="M210" i="5"/>
  <c r="M279" i="5"/>
  <c r="M209" i="5"/>
  <c r="M142" i="5"/>
  <c r="M108" i="5"/>
  <c r="M195" i="5"/>
  <c r="M115" i="5"/>
  <c r="M69" i="5"/>
  <c r="M95" i="5"/>
  <c r="M123" i="5"/>
  <c r="M196" i="5"/>
  <c r="M78" i="5"/>
  <c r="M180" i="5"/>
  <c r="M125" i="5"/>
  <c r="M112" i="5"/>
  <c r="M277" i="5"/>
  <c r="M131" i="5"/>
  <c r="M120" i="5"/>
  <c r="M150" i="5"/>
  <c r="M76" i="5"/>
  <c r="M138" i="5"/>
  <c r="M98" i="5"/>
  <c r="M154" i="5"/>
  <c r="M148" i="5"/>
  <c r="M179" i="5"/>
  <c r="M171" i="5"/>
  <c r="M46" i="5"/>
  <c r="N46" i="5" s="1"/>
  <c r="M169" i="5"/>
  <c r="M135" i="5"/>
  <c r="M118" i="5"/>
  <c r="M160" i="5"/>
  <c r="M140" i="5"/>
  <c r="M70" i="5"/>
  <c r="M48" i="5"/>
  <c r="M128" i="5"/>
  <c r="M85" i="5"/>
  <c r="M75" i="5"/>
  <c r="M157" i="5"/>
  <c r="M57" i="5"/>
  <c r="M62" i="5"/>
  <c r="M132" i="5"/>
  <c r="M97" i="5"/>
  <c r="M144" i="5"/>
  <c r="M103" i="5"/>
  <c r="M89" i="5"/>
  <c r="M114" i="5"/>
  <c r="M88" i="5"/>
  <c r="M126" i="5"/>
  <c r="M130" i="5"/>
  <c r="M55" i="5"/>
  <c r="M66" i="5"/>
  <c r="M59" i="5"/>
  <c r="M77" i="5"/>
  <c r="M87" i="5"/>
  <c r="M50" i="5"/>
  <c r="M101" i="5"/>
  <c r="M84" i="5"/>
  <c r="M52" i="5"/>
  <c r="M110" i="5"/>
  <c r="M37" i="5"/>
  <c r="M40" i="5"/>
  <c r="M83" i="5"/>
  <c r="M58" i="5"/>
  <c r="M53" i="5"/>
  <c r="M82" i="5"/>
  <c r="M93" i="5"/>
  <c r="M146" i="5"/>
  <c r="M60" i="5"/>
  <c r="M44" i="5"/>
  <c r="M34" i="5"/>
  <c r="M106" i="5"/>
  <c r="M68" i="5"/>
  <c r="M113" i="5"/>
  <c r="M73" i="5"/>
  <c r="M72" i="5"/>
  <c r="M33" i="5"/>
  <c r="N33" i="5" s="1"/>
  <c r="M64" i="5"/>
  <c r="M51" i="5"/>
  <c r="M74" i="5"/>
  <c r="M28" i="5"/>
  <c r="M54" i="5"/>
  <c r="M80" i="5"/>
  <c r="M67" i="5"/>
  <c r="M32" i="5"/>
  <c r="N32" i="5" s="1"/>
  <c r="M39" i="5"/>
  <c r="M27" i="5"/>
  <c r="M24" i="5"/>
  <c r="M63" i="5"/>
  <c r="M56" i="5"/>
  <c r="M45" i="5"/>
  <c r="M47" i="5"/>
  <c r="M43" i="5"/>
  <c r="M30" i="5"/>
  <c r="M35" i="5"/>
  <c r="M16" i="5"/>
  <c r="M25" i="5"/>
  <c r="M18" i="5"/>
  <c r="N18" i="5" s="1"/>
  <c r="M19" i="5"/>
  <c r="M26" i="5"/>
  <c r="M42" i="5"/>
  <c r="M36" i="5"/>
  <c r="M38" i="5"/>
  <c r="M31" i="5"/>
  <c r="M29" i="5"/>
  <c r="M61" i="5"/>
  <c r="M41" i="5"/>
  <c r="M17" i="5"/>
  <c r="M22" i="5"/>
  <c r="M13" i="5"/>
  <c r="M15" i="5"/>
  <c r="M49" i="5"/>
  <c r="M12" i="5"/>
  <c r="M23" i="5"/>
  <c r="M11" i="5"/>
  <c r="N11" i="5" s="1"/>
  <c r="M14" i="5"/>
  <c r="M10" i="5"/>
  <c r="M6" i="5"/>
  <c r="N6" i="5" s="1"/>
  <c r="M9" i="5"/>
  <c r="M21" i="5"/>
  <c r="M8" i="5"/>
  <c r="M20" i="5"/>
  <c r="M7" i="5"/>
  <c r="M3" i="5"/>
  <c r="N3" i="5" s="1"/>
  <c r="M4" i="5"/>
  <c r="M5" i="5"/>
  <c r="J602" i="5"/>
  <c r="J601" i="5"/>
  <c r="J600" i="5"/>
  <c r="J598" i="5"/>
  <c r="J599" i="5"/>
  <c r="J597" i="5"/>
  <c r="J596" i="5"/>
  <c r="J589" i="5"/>
  <c r="J593" i="5"/>
  <c r="J580" i="5"/>
  <c r="K580" i="5" s="1"/>
  <c r="J592" i="5"/>
  <c r="J595" i="5"/>
  <c r="J588" i="5"/>
  <c r="J526" i="5"/>
  <c r="J586" i="5"/>
  <c r="J594" i="5"/>
  <c r="K594" i="5" s="1"/>
  <c r="J587" i="5"/>
  <c r="J558" i="5"/>
  <c r="J591" i="5"/>
  <c r="J590" i="5"/>
  <c r="J557" i="5"/>
  <c r="K557" i="5" s="1"/>
  <c r="J585" i="5"/>
  <c r="K585" i="5" s="1"/>
  <c r="J577" i="5"/>
  <c r="J563" i="5"/>
  <c r="J566" i="5"/>
  <c r="J497" i="5"/>
  <c r="J579" i="5"/>
  <c r="J525" i="5"/>
  <c r="J524" i="5"/>
  <c r="J570" i="5"/>
  <c r="J556" i="5"/>
  <c r="J584" i="5"/>
  <c r="J576" i="5"/>
  <c r="J575" i="5"/>
  <c r="J572" i="5"/>
  <c r="J581" i="5"/>
  <c r="J562" i="5"/>
  <c r="K562" i="5" s="1"/>
  <c r="J583" i="5"/>
  <c r="J568" i="5"/>
  <c r="J539" i="5"/>
  <c r="J573" i="5"/>
  <c r="J559" i="5"/>
  <c r="J553" i="5"/>
  <c r="J578" i="5"/>
  <c r="J549" i="5"/>
  <c r="J523" i="5"/>
  <c r="J543" i="5"/>
  <c r="J561" i="5"/>
  <c r="J555" i="5"/>
  <c r="J582" i="5"/>
  <c r="J532" i="5"/>
  <c r="J567" i="5"/>
  <c r="J499" i="5"/>
  <c r="J519" i="5"/>
  <c r="J565" i="5"/>
  <c r="K565" i="5" s="1"/>
  <c r="J274" i="5"/>
  <c r="J536" i="5"/>
  <c r="J462" i="5"/>
  <c r="J571" i="5"/>
  <c r="J564" i="5"/>
  <c r="J515" i="5"/>
  <c r="J439" i="5"/>
  <c r="J541" i="5"/>
  <c r="J554" i="5"/>
  <c r="J569" i="5"/>
  <c r="J436" i="5"/>
  <c r="J574" i="5"/>
  <c r="J531" i="5"/>
  <c r="J546" i="5"/>
  <c r="J489" i="5"/>
  <c r="J534" i="5"/>
  <c r="K534" i="5" s="1"/>
  <c r="J552" i="5"/>
  <c r="J468" i="5"/>
  <c r="J548" i="5"/>
  <c r="J414" i="5"/>
  <c r="J542" i="5"/>
  <c r="J547" i="5"/>
  <c r="K547" i="5" s="1"/>
  <c r="J494" i="5"/>
  <c r="J440" i="5"/>
  <c r="J488" i="5"/>
  <c r="J399" i="5"/>
  <c r="J492" i="5"/>
  <c r="J352" i="5"/>
  <c r="J560" i="5"/>
  <c r="J520" i="5"/>
  <c r="J521" i="5"/>
  <c r="J411" i="5"/>
  <c r="J528" i="5"/>
  <c r="J537" i="5"/>
  <c r="J544" i="5"/>
  <c r="J493" i="5"/>
  <c r="J460" i="5"/>
  <c r="J467" i="5"/>
  <c r="J503" i="5"/>
  <c r="J377" i="5"/>
  <c r="J522" i="5"/>
  <c r="J500" i="5"/>
  <c r="J529" i="5"/>
  <c r="J480" i="5"/>
  <c r="J431" i="5"/>
  <c r="J395" i="5"/>
  <c r="J535" i="5"/>
  <c r="J495" i="5"/>
  <c r="J504" i="5"/>
  <c r="J510" i="5"/>
  <c r="J427" i="5"/>
  <c r="J222" i="5"/>
  <c r="J466" i="5"/>
  <c r="J533" i="5"/>
  <c r="J454" i="5"/>
  <c r="J518" i="5"/>
  <c r="J412" i="5"/>
  <c r="J487" i="5"/>
  <c r="J538" i="5"/>
  <c r="J444" i="5"/>
  <c r="K444" i="5" s="1"/>
  <c r="J511" i="5"/>
  <c r="J505" i="5"/>
  <c r="J550" i="5"/>
  <c r="J422" i="5"/>
  <c r="J496" i="5"/>
  <c r="K496" i="5" s="1"/>
  <c r="J455" i="5"/>
  <c r="J485" i="5"/>
  <c r="J484" i="5"/>
  <c r="K484" i="5" s="1"/>
  <c r="J540" i="5"/>
  <c r="J447" i="5"/>
  <c r="J491" i="5"/>
  <c r="J516" i="5"/>
  <c r="J551" i="5"/>
  <c r="J514" i="5"/>
  <c r="J530" i="5"/>
  <c r="J545" i="5"/>
  <c r="J402" i="5"/>
  <c r="J461" i="5"/>
  <c r="J441" i="5"/>
  <c r="J380" i="5"/>
  <c r="J375" i="5"/>
  <c r="J332" i="5"/>
  <c r="J478" i="5"/>
  <c r="J458" i="5"/>
  <c r="J508" i="5"/>
  <c r="J445" i="5"/>
  <c r="J464" i="5"/>
  <c r="J507" i="5"/>
  <c r="J482" i="5"/>
  <c r="J498" i="5"/>
  <c r="J512" i="5"/>
  <c r="J490" i="5"/>
  <c r="J472" i="5"/>
  <c r="J527" i="5"/>
  <c r="J337" i="5"/>
  <c r="K337" i="5" s="1"/>
  <c r="J416" i="5"/>
  <c r="J448" i="5"/>
  <c r="K448" i="5" s="1"/>
  <c r="J509" i="5"/>
  <c r="J475" i="5"/>
  <c r="J453" i="5"/>
  <c r="J451" i="5"/>
  <c r="J443" i="5"/>
  <c r="J418" i="5"/>
  <c r="K418" i="5" s="1"/>
  <c r="J328" i="5"/>
  <c r="J408" i="5"/>
  <c r="J379" i="5"/>
  <c r="J413" i="5"/>
  <c r="J483" i="5"/>
  <c r="J384" i="5"/>
  <c r="J457" i="5"/>
  <c r="J513" i="5"/>
  <c r="J388" i="5"/>
  <c r="J312" i="5"/>
  <c r="J298" i="5"/>
  <c r="J481" i="5"/>
  <c r="J506" i="5"/>
  <c r="J367" i="5"/>
  <c r="J442" i="5"/>
  <c r="J471" i="5"/>
  <c r="J470" i="5"/>
  <c r="J469" i="5"/>
  <c r="J363" i="5"/>
  <c r="J459" i="5"/>
  <c r="J353" i="5"/>
  <c r="J477" i="5"/>
  <c r="J476" i="5"/>
  <c r="J501" i="5"/>
  <c r="J517" i="5"/>
  <c r="J452" i="5"/>
  <c r="J177" i="5"/>
  <c r="J486" i="5"/>
  <c r="J473" i="5"/>
  <c r="J433" i="5"/>
  <c r="J404" i="5"/>
  <c r="J371" i="5"/>
  <c r="J420" i="5"/>
  <c r="J396" i="5"/>
  <c r="J393" i="5"/>
  <c r="J415" i="5"/>
  <c r="J400" i="5"/>
  <c r="J407" i="5"/>
  <c r="J426" i="5"/>
  <c r="J438" i="5"/>
  <c r="J502" i="5"/>
  <c r="J446" i="5"/>
  <c r="J389" i="5"/>
  <c r="J463" i="5"/>
  <c r="J474" i="5"/>
  <c r="J423" i="5"/>
  <c r="J387" i="5"/>
  <c r="J382" i="5"/>
  <c r="J293" i="5"/>
  <c r="J430" i="5"/>
  <c r="J456" i="5"/>
  <c r="K456" i="5" s="1"/>
  <c r="J417" i="5"/>
  <c r="J409" i="5"/>
  <c r="J479" i="5"/>
  <c r="J381" i="5"/>
  <c r="J317" i="5"/>
  <c r="J429" i="5"/>
  <c r="J428" i="5"/>
  <c r="J235" i="5"/>
  <c r="J366" i="5"/>
  <c r="K366" i="5" s="1"/>
  <c r="J465" i="5"/>
  <c r="J344" i="5"/>
  <c r="J450" i="5"/>
  <c r="J449" i="5"/>
  <c r="J405" i="5"/>
  <c r="J383" i="5"/>
  <c r="J403" i="5"/>
  <c r="J372" i="5"/>
  <c r="J386" i="5"/>
  <c r="J410" i="5"/>
  <c r="J406" i="5"/>
  <c r="J425" i="5"/>
  <c r="J398" i="5"/>
  <c r="J331" i="5"/>
  <c r="J391" i="5"/>
  <c r="J390" i="5"/>
  <c r="J435" i="5"/>
  <c r="J212" i="5"/>
  <c r="J368" i="5"/>
  <c r="J276" i="5"/>
  <c r="J238" i="5"/>
  <c r="J338" i="5"/>
  <c r="J421" i="5"/>
  <c r="J432" i="5"/>
  <c r="J237" i="5"/>
  <c r="J394" i="5"/>
  <c r="J401" i="5"/>
  <c r="J311" i="5"/>
  <c r="K311" i="5" s="1"/>
  <c r="J252" i="5"/>
  <c r="J365" i="5"/>
  <c r="J369" i="5"/>
  <c r="J397" i="5"/>
  <c r="J325" i="5"/>
  <c r="J324" i="5"/>
  <c r="J359" i="5"/>
  <c r="J181" i="5"/>
  <c r="J161" i="5"/>
  <c r="J291" i="5"/>
  <c r="J351" i="5"/>
  <c r="J319" i="5"/>
  <c r="J285" i="5"/>
  <c r="J225" i="5"/>
  <c r="J419" i="5"/>
  <c r="J301" i="5"/>
  <c r="J308" i="5"/>
  <c r="J318" i="5"/>
  <c r="J336" i="5"/>
  <c r="J329" i="5"/>
  <c r="J434" i="5"/>
  <c r="J191" i="5"/>
  <c r="J178" i="5"/>
  <c r="J346" i="5"/>
  <c r="J424" i="5"/>
  <c r="J165" i="5"/>
  <c r="J272" i="5"/>
  <c r="J354" i="5"/>
  <c r="J322" i="5"/>
  <c r="J327" i="5"/>
  <c r="J376" i="5"/>
  <c r="J122" i="5"/>
  <c r="J341" i="5"/>
  <c r="J340" i="5"/>
  <c r="J370" i="5"/>
  <c r="J378" i="5"/>
  <c r="J257" i="5"/>
  <c r="J310" i="5"/>
  <c r="J437" i="5"/>
  <c r="J385" i="5"/>
  <c r="J392" i="5"/>
  <c r="J348" i="5"/>
  <c r="J292" i="5"/>
  <c r="J360" i="5"/>
  <c r="J357" i="5"/>
  <c r="J314" i="5"/>
  <c r="J297" i="5"/>
  <c r="J373" i="5"/>
  <c r="J343" i="5"/>
  <c r="K343" i="5" s="1"/>
  <c r="J294" i="5"/>
  <c r="J282" i="5"/>
  <c r="J247" i="5"/>
  <c r="J284" i="5"/>
  <c r="J280" i="5"/>
  <c r="J104" i="5"/>
  <c r="J330" i="5"/>
  <c r="J339" i="5"/>
  <c r="J335" i="5"/>
  <c r="K335" i="5" s="1"/>
  <c r="J313" i="5"/>
  <c r="J261" i="5"/>
  <c r="J356" i="5"/>
  <c r="J374" i="5"/>
  <c r="J358" i="5"/>
  <c r="J220" i="5"/>
  <c r="J216" i="5"/>
  <c r="J223" i="5"/>
  <c r="J267" i="5"/>
  <c r="J362" i="5"/>
  <c r="J305" i="5"/>
  <c r="J361" i="5"/>
  <c r="J246" i="5"/>
  <c r="J307" i="5"/>
  <c r="J364" i="5"/>
  <c r="J145" i="5"/>
  <c r="J259" i="5"/>
  <c r="K259" i="5" s="1"/>
  <c r="J189" i="5"/>
  <c r="J201" i="5"/>
  <c r="J234" i="5"/>
  <c r="J215" i="5"/>
  <c r="J355" i="5"/>
  <c r="J296" i="5"/>
  <c r="J321" i="5"/>
  <c r="J254" i="5"/>
  <c r="J139" i="5"/>
  <c r="J245" i="5"/>
  <c r="J347" i="5"/>
  <c r="J334" i="5"/>
  <c r="J265" i="5"/>
  <c r="J320" i="5"/>
  <c r="J244" i="5"/>
  <c r="J323" i="5"/>
  <c r="J256" i="5"/>
  <c r="J226" i="5"/>
  <c r="J342" i="5"/>
  <c r="J217" i="5"/>
  <c r="J236" i="5"/>
  <c r="J295" i="5"/>
  <c r="J242" i="5"/>
  <c r="J268" i="5"/>
  <c r="J283" i="5"/>
  <c r="J208" i="5"/>
  <c r="J116" i="5"/>
  <c r="J309" i="5"/>
  <c r="J192" i="5"/>
  <c r="J79" i="5"/>
  <c r="J306" i="5"/>
  <c r="J287" i="5"/>
  <c r="J350" i="5"/>
  <c r="J255" i="5"/>
  <c r="J349" i="5"/>
  <c r="J253" i="5"/>
  <c r="J231" i="5"/>
  <c r="J71" i="5"/>
  <c r="J316" i="5"/>
  <c r="J345" i="5"/>
  <c r="J304" i="5"/>
  <c r="K304" i="5" s="1"/>
  <c r="J326" i="5"/>
  <c r="J286" i="5"/>
  <c r="J303" i="5"/>
  <c r="K303" i="5" s="1"/>
  <c r="J289" i="5"/>
  <c r="J299" i="5"/>
  <c r="J315" i="5"/>
  <c r="J264" i="5"/>
  <c r="J271" i="5"/>
  <c r="J300" i="5"/>
  <c r="J333" i="5"/>
  <c r="J232" i="5"/>
  <c r="J183" i="5"/>
  <c r="J249" i="5"/>
  <c r="J281" i="5"/>
  <c r="J270" i="5"/>
  <c r="J185" i="5"/>
  <c r="J109" i="5"/>
  <c r="J260" i="5"/>
  <c r="J153" i="5"/>
  <c r="J288" i="5"/>
  <c r="J227" i="5"/>
  <c r="J143" i="5"/>
  <c r="J81" i="5"/>
  <c r="J213" i="5"/>
  <c r="J218" i="5"/>
  <c r="J290" i="5"/>
  <c r="J124" i="5"/>
  <c r="J224" i="5"/>
  <c r="J278" i="5"/>
  <c r="J141" i="5"/>
  <c r="J149" i="5"/>
  <c r="J269" i="5"/>
  <c r="J200" i="5"/>
  <c r="J105" i="5"/>
  <c r="J221" i="5"/>
  <c r="J266" i="5"/>
  <c r="J241" i="5"/>
  <c r="J250" i="5"/>
  <c r="J239" i="5"/>
  <c r="J194" i="5"/>
  <c r="J262" i="5"/>
  <c r="J258" i="5"/>
  <c r="J134" i="5"/>
  <c r="J207" i="5"/>
  <c r="J198" i="5"/>
  <c r="J204" i="5"/>
  <c r="J96" i="5"/>
  <c r="J302" i="5"/>
  <c r="J240" i="5"/>
  <c r="J275" i="5"/>
  <c r="J243" i="5"/>
  <c r="J263" i="5"/>
  <c r="J233" i="5"/>
  <c r="J100" i="5"/>
  <c r="J182" i="5"/>
  <c r="J99" i="5"/>
  <c r="J193" i="5"/>
  <c r="J166" i="5"/>
  <c r="J136" i="5"/>
  <c r="J91" i="5"/>
  <c r="J203" i="5"/>
  <c r="J214" i="5"/>
  <c r="J170" i="5"/>
  <c r="J251" i="5"/>
  <c r="K251" i="5" s="1"/>
  <c r="J127" i="5"/>
  <c r="J176" i="5"/>
  <c r="J173" i="5"/>
  <c r="J94" i="5"/>
  <c r="J184" i="5"/>
  <c r="J162" i="5"/>
  <c r="J230" i="5"/>
  <c r="J117" i="5"/>
  <c r="J86" i="5"/>
  <c r="J175" i="5"/>
  <c r="K175" i="5" s="1"/>
  <c r="J172" i="5"/>
  <c r="J147" i="5"/>
  <c r="J163" i="5"/>
  <c r="J174" i="5"/>
  <c r="J273" i="5"/>
  <c r="J186" i="5"/>
  <c r="J190" i="5"/>
  <c r="J205" i="5"/>
  <c r="J199" i="5"/>
  <c r="J187" i="5"/>
  <c r="J152" i="5"/>
  <c r="J65" i="5"/>
  <c r="J248" i="5"/>
  <c r="J107" i="5"/>
  <c r="J168" i="5"/>
  <c r="J167" i="5"/>
  <c r="J90" i="5"/>
  <c r="J92" i="5"/>
  <c r="J228" i="5"/>
  <c r="J133" i="5"/>
  <c r="J188" i="5"/>
  <c r="J206" i="5"/>
  <c r="J202" i="5"/>
  <c r="J137" i="5"/>
  <c r="J156" i="5"/>
  <c r="J155" i="5"/>
  <c r="J119" i="5"/>
  <c r="J219" i="5"/>
  <c r="J151" i="5"/>
  <c r="J159" i="5"/>
  <c r="J111" i="5"/>
  <c r="J121" i="5"/>
  <c r="J211" i="5"/>
  <c r="K211" i="5" s="1"/>
  <c r="J102" i="5"/>
  <c r="J197" i="5"/>
  <c r="J164" i="5"/>
  <c r="J229" i="5"/>
  <c r="J158" i="5"/>
  <c r="J129" i="5"/>
  <c r="J210" i="5"/>
  <c r="J279" i="5"/>
  <c r="J209" i="5"/>
  <c r="J142" i="5"/>
  <c r="J108" i="5"/>
  <c r="J195" i="5"/>
  <c r="J115" i="5"/>
  <c r="J69" i="5"/>
  <c r="J95" i="5"/>
  <c r="J123" i="5"/>
  <c r="J196" i="5"/>
  <c r="K196" i="5" s="1"/>
  <c r="J78" i="5"/>
  <c r="J180" i="5"/>
  <c r="J125" i="5"/>
  <c r="K125" i="5" s="1"/>
  <c r="J112" i="5"/>
  <c r="J277" i="5"/>
  <c r="J131" i="5"/>
  <c r="J120" i="5"/>
  <c r="J150" i="5"/>
  <c r="J76" i="5"/>
  <c r="J138" i="5"/>
  <c r="J98" i="5"/>
  <c r="J154" i="5"/>
  <c r="J148" i="5"/>
  <c r="J179" i="5"/>
  <c r="K179" i="5" s="1"/>
  <c r="J171" i="5"/>
  <c r="J46" i="5"/>
  <c r="J169" i="5"/>
  <c r="J135" i="5"/>
  <c r="J118" i="5"/>
  <c r="J160" i="5"/>
  <c r="J140" i="5"/>
  <c r="J70" i="5"/>
  <c r="J48" i="5"/>
  <c r="J128" i="5"/>
  <c r="J85" i="5"/>
  <c r="J75" i="5"/>
  <c r="J157" i="5"/>
  <c r="J57" i="5"/>
  <c r="J62" i="5"/>
  <c r="J132" i="5"/>
  <c r="J97" i="5"/>
  <c r="J144" i="5"/>
  <c r="J103" i="5"/>
  <c r="J89" i="5"/>
  <c r="J114" i="5"/>
  <c r="J88" i="5"/>
  <c r="J126" i="5"/>
  <c r="J130" i="5"/>
  <c r="J55" i="5"/>
  <c r="J66" i="5"/>
  <c r="J59" i="5"/>
  <c r="J77" i="5"/>
  <c r="J87" i="5"/>
  <c r="J50" i="5"/>
  <c r="J101" i="5"/>
  <c r="J84" i="5"/>
  <c r="J52" i="5"/>
  <c r="J110" i="5"/>
  <c r="J37" i="5"/>
  <c r="J40" i="5"/>
  <c r="J83" i="5"/>
  <c r="J58" i="5"/>
  <c r="J53" i="5"/>
  <c r="J82" i="5"/>
  <c r="J93" i="5"/>
  <c r="J146" i="5"/>
  <c r="K146" i="5" s="1"/>
  <c r="J60" i="5"/>
  <c r="J44" i="5"/>
  <c r="J34" i="5"/>
  <c r="J106" i="5"/>
  <c r="J68" i="5"/>
  <c r="J113" i="5"/>
  <c r="J73" i="5"/>
  <c r="J72" i="5"/>
  <c r="J33" i="5"/>
  <c r="J64" i="5"/>
  <c r="J51" i="5"/>
  <c r="J74" i="5"/>
  <c r="J28" i="5"/>
  <c r="J54" i="5"/>
  <c r="J80" i="5"/>
  <c r="J67" i="5"/>
  <c r="J32" i="5"/>
  <c r="J39" i="5"/>
  <c r="J27" i="5"/>
  <c r="J24" i="5"/>
  <c r="J63" i="5"/>
  <c r="J56" i="5"/>
  <c r="J45" i="5"/>
  <c r="J47" i="5"/>
  <c r="J43" i="5"/>
  <c r="J30" i="5"/>
  <c r="J35" i="5"/>
  <c r="J16" i="5"/>
  <c r="J25" i="5"/>
  <c r="J18" i="5"/>
  <c r="J19" i="5"/>
  <c r="J26" i="5"/>
  <c r="J42" i="5"/>
  <c r="J36" i="5"/>
  <c r="J38" i="5"/>
  <c r="J31" i="5"/>
  <c r="J29" i="5"/>
  <c r="J61" i="5"/>
  <c r="J41" i="5"/>
  <c r="J17" i="5"/>
  <c r="J22" i="5"/>
  <c r="J13" i="5"/>
  <c r="J15" i="5"/>
  <c r="J49" i="5"/>
  <c r="J12" i="5"/>
  <c r="J23" i="5"/>
  <c r="J11" i="5"/>
  <c r="K11" i="5" s="1"/>
  <c r="J14" i="5"/>
  <c r="J10" i="5"/>
  <c r="J6" i="5"/>
  <c r="J9" i="5"/>
  <c r="J21" i="5"/>
  <c r="J8" i="5"/>
  <c r="J20" i="5"/>
  <c r="J7" i="5"/>
  <c r="J3" i="5"/>
  <c r="J4" i="5"/>
  <c r="J5" i="5"/>
  <c r="L4" i="5"/>
  <c r="L3" i="5"/>
  <c r="L7" i="5"/>
  <c r="L20" i="5"/>
  <c r="L8" i="5"/>
  <c r="L21" i="5"/>
  <c r="L9" i="5"/>
  <c r="L6" i="5"/>
  <c r="L10" i="5"/>
  <c r="L14" i="5"/>
  <c r="L11" i="5"/>
  <c r="L23" i="5"/>
  <c r="L12" i="5"/>
  <c r="L49" i="5"/>
  <c r="L15" i="5"/>
  <c r="L13" i="5"/>
  <c r="L22" i="5"/>
  <c r="L17" i="5"/>
  <c r="L41" i="5"/>
  <c r="L61" i="5"/>
  <c r="L29" i="5"/>
  <c r="L31" i="5"/>
  <c r="L38" i="5"/>
  <c r="L36" i="5"/>
  <c r="L42" i="5"/>
  <c r="L26" i="5"/>
  <c r="L19" i="5"/>
  <c r="L18" i="5"/>
  <c r="L25" i="5"/>
  <c r="L16" i="5"/>
  <c r="L35" i="5"/>
  <c r="L30" i="5"/>
  <c r="L43" i="5"/>
  <c r="L47" i="5"/>
  <c r="L45" i="5"/>
  <c r="L56" i="5"/>
  <c r="L63" i="5"/>
  <c r="L24" i="5"/>
  <c r="L27" i="5"/>
  <c r="L39" i="5"/>
  <c r="L32" i="5"/>
  <c r="L67" i="5"/>
  <c r="L80" i="5"/>
  <c r="L54" i="5"/>
  <c r="L28" i="5"/>
  <c r="L74" i="5"/>
  <c r="L51" i="5"/>
  <c r="L64" i="5"/>
  <c r="L33" i="5"/>
  <c r="L72" i="5"/>
  <c r="L73" i="5"/>
  <c r="L113" i="5"/>
  <c r="L68" i="5"/>
  <c r="L106" i="5"/>
  <c r="L34" i="5"/>
  <c r="L44" i="5"/>
  <c r="L60" i="5"/>
  <c r="L146" i="5"/>
  <c r="L93" i="5"/>
  <c r="L82" i="5"/>
  <c r="L53" i="5"/>
  <c r="L58" i="5"/>
  <c r="L83" i="5"/>
  <c r="L40" i="5"/>
  <c r="L37" i="5"/>
  <c r="L110" i="5"/>
  <c r="L52" i="5"/>
  <c r="L84" i="5"/>
  <c r="L101" i="5"/>
  <c r="L50" i="5"/>
  <c r="L87" i="5"/>
  <c r="L77" i="5"/>
  <c r="L59" i="5"/>
  <c r="L66" i="5"/>
  <c r="L55" i="5"/>
  <c r="L130" i="5"/>
  <c r="L126" i="5"/>
  <c r="L88" i="5"/>
  <c r="L114" i="5"/>
  <c r="L89" i="5"/>
  <c r="L103" i="5"/>
  <c r="L144" i="5"/>
  <c r="L97" i="5"/>
  <c r="L132" i="5"/>
  <c r="L62" i="5"/>
  <c r="L57" i="5"/>
  <c r="L157" i="5"/>
  <c r="L75" i="5"/>
  <c r="L85" i="5"/>
  <c r="L128" i="5"/>
  <c r="L48" i="5"/>
  <c r="L70" i="5"/>
  <c r="L140" i="5"/>
  <c r="L160" i="5"/>
  <c r="L118" i="5"/>
  <c r="L135" i="5"/>
  <c r="L169" i="5"/>
  <c r="L46" i="5"/>
  <c r="L171" i="5"/>
  <c r="L179" i="5"/>
  <c r="L148" i="5"/>
  <c r="L154" i="5"/>
  <c r="L98" i="5"/>
  <c r="L138" i="5"/>
  <c r="L76" i="5"/>
  <c r="L150" i="5"/>
  <c r="L120" i="5"/>
  <c r="L131" i="5"/>
  <c r="L277" i="5"/>
  <c r="L112" i="5"/>
  <c r="L125" i="5"/>
  <c r="L180" i="5"/>
  <c r="L78" i="5"/>
  <c r="L196" i="5"/>
  <c r="L123" i="5"/>
  <c r="L95" i="5"/>
  <c r="L69" i="5"/>
  <c r="L115" i="5"/>
  <c r="L195" i="5"/>
  <c r="L108" i="5"/>
  <c r="L142" i="5"/>
  <c r="L209" i="5"/>
  <c r="L279" i="5"/>
  <c r="L210" i="5"/>
  <c r="L129" i="5"/>
  <c r="L158" i="5"/>
  <c r="L229" i="5"/>
  <c r="L164" i="5"/>
  <c r="L197" i="5"/>
  <c r="L102" i="5"/>
  <c r="L211" i="5"/>
  <c r="L121" i="5"/>
  <c r="L111" i="5"/>
  <c r="L159" i="5"/>
  <c r="L151" i="5"/>
  <c r="L219" i="5"/>
  <c r="L119" i="5"/>
  <c r="L155" i="5"/>
  <c r="L156" i="5"/>
  <c r="L137" i="5"/>
  <c r="L202" i="5"/>
  <c r="L206" i="5"/>
  <c r="L188" i="5"/>
  <c r="L133" i="5"/>
  <c r="L228" i="5"/>
  <c r="L92" i="5"/>
  <c r="L90" i="5"/>
  <c r="L167" i="5"/>
  <c r="L168" i="5"/>
  <c r="L107" i="5"/>
  <c r="L248" i="5"/>
  <c r="L65" i="5"/>
  <c r="L152" i="5"/>
  <c r="L187" i="5"/>
  <c r="L199" i="5"/>
  <c r="L205" i="5"/>
  <c r="L190" i="5"/>
  <c r="L186" i="5"/>
  <c r="L273" i="5"/>
  <c r="L174" i="5"/>
  <c r="L163" i="5"/>
  <c r="L147" i="5"/>
  <c r="L172" i="5"/>
  <c r="L175" i="5"/>
  <c r="L86" i="5"/>
  <c r="L117" i="5"/>
  <c r="L230" i="5"/>
  <c r="L162" i="5"/>
  <c r="L184" i="5"/>
  <c r="L94" i="5"/>
  <c r="L173" i="5"/>
  <c r="L176" i="5"/>
  <c r="L127" i="5"/>
  <c r="L251" i="5"/>
  <c r="L170" i="5"/>
  <c r="L214" i="5"/>
  <c r="L203" i="5"/>
  <c r="L91" i="5"/>
  <c r="L136" i="5"/>
  <c r="L166" i="5"/>
  <c r="L193" i="5"/>
  <c r="L99" i="5"/>
  <c r="L182" i="5"/>
  <c r="L100" i="5"/>
  <c r="L233" i="5"/>
  <c r="L263" i="5"/>
  <c r="L243" i="5"/>
  <c r="L275" i="5"/>
  <c r="L240" i="5"/>
  <c r="L302" i="5"/>
  <c r="L96" i="5"/>
  <c r="L204" i="5"/>
  <c r="L198" i="5"/>
  <c r="L207" i="5"/>
  <c r="L134" i="5"/>
  <c r="L258" i="5"/>
  <c r="L262" i="5"/>
  <c r="L194" i="5"/>
  <c r="L239" i="5"/>
  <c r="L250" i="5"/>
  <c r="L241" i="5"/>
  <c r="L266" i="5"/>
  <c r="L221" i="5"/>
  <c r="L105" i="5"/>
  <c r="L200" i="5"/>
  <c r="L269" i="5"/>
  <c r="L149" i="5"/>
  <c r="L141" i="5"/>
  <c r="L278" i="5"/>
  <c r="L224" i="5"/>
  <c r="L124" i="5"/>
  <c r="L290" i="5"/>
  <c r="L218" i="5"/>
  <c r="L213" i="5"/>
  <c r="L81" i="5"/>
  <c r="L143" i="5"/>
  <c r="L227" i="5"/>
  <c r="L288" i="5"/>
  <c r="L153" i="5"/>
  <c r="L260" i="5"/>
  <c r="L109" i="5"/>
  <c r="L185" i="5"/>
  <c r="L270" i="5"/>
  <c r="L281" i="5"/>
  <c r="L249" i="5"/>
  <c r="L183" i="5"/>
  <c r="L232" i="5"/>
  <c r="L333" i="5"/>
  <c r="L300" i="5"/>
  <c r="L271" i="5"/>
  <c r="L264" i="5"/>
  <c r="L315" i="5"/>
  <c r="L299" i="5"/>
  <c r="L289" i="5"/>
  <c r="L303" i="5"/>
  <c r="L286" i="5"/>
  <c r="L326" i="5"/>
  <c r="L304" i="5"/>
  <c r="L345" i="5"/>
  <c r="L316" i="5"/>
  <c r="L71" i="5"/>
  <c r="L231" i="5"/>
  <c r="L253" i="5"/>
  <c r="L349" i="5"/>
  <c r="L255" i="5"/>
  <c r="L350" i="5"/>
  <c r="L287" i="5"/>
  <c r="L306" i="5"/>
  <c r="L79" i="5"/>
  <c r="L192" i="5"/>
  <c r="L309" i="5"/>
  <c r="L116" i="5"/>
  <c r="L208" i="5"/>
  <c r="L283" i="5"/>
  <c r="L268" i="5"/>
  <c r="L242" i="5"/>
  <c r="L295" i="5"/>
  <c r="L236" i="5"/>
  <c r="L217" i="5"/>
  <c r="L342" i="5"/>
  <c r="L226" i="5"/>
  <c r="L256" i="5"/>
  <c r="L323" i="5"/>
  <c r="L244" i="5"/>
  <c r="L320" i="5"/>
  <c r="L265" i="5"/>
  <c r="L334" i="5"/>
  <c r="L347" i="5"/>
  <c r="L245" i="5"/>
  <c r="L139" i="5"/>
  <c r="L254" i="5"/>
  <c r="L321" i="5"/>
  <c r="L296" i="5"/>
  <c r="L355" i="5"/>
  <c r="L215" i="5"/>
  <c r="L234" i="5"/>
  <c r="L201" i="5"/>
  <c r="L189" i="5"/>
  <c r="L259" i="5"/>
  <c r="L145" i="5"/>
  <c r="L364" i="5"/>
  <c r="L307" i="5"/>
  <c r="L246" i="5"/>
  <c r="L361" i="5"/>
  <c r="L305" i="5"/>
  <c r="L362" i="5"/>
  <c r="L267" i="5"/>
  <c r="L223" i="5"/>
  <c r="L216" i="5"/>
  <c r="L220" i="5"/>
  <c r="L358" i="5"/>
  <c r="L374" i="5"/>
  <c r="L356" i="5"/>
  <c r="L261" i="5"/>
  <c r="L313" i="5"/>
  <c r="L335" i="5"/>
  <c r="L339" i="5"/>
  <c r="L330" i="5"/>
  <c r="L104" i="5"/>
  <c r="L280" i="5"/>
  <c r="L284" i="5"/>
  <c r="L247" i="5"/>
  <c r="L282" i="5"/>
  <c r="L294" i="5"/>
  <c r="L343" i="5"/>
  <c r="L373" i="5"/>
  <c r="L297" i="5"/>
  <c r="L314" i="5"/>
  <c r="L357" i="5"/>
  <c r="L360" i="5"/>
  <c r="L292" i="5"/>
  <c r="L348" i="5"/>
  <c r="L392" i="5"/>
  <c r="L385" i="5"/>
  <c r="L437" i="5"/>
  <c r="L310" i="5"/>
  <c r="L257" i="5"/>
  <c r="L378" i="5"/>
  <c r="L370" i="5"/>
  <c r="L340" i="5"/>
  <c r="L341" i="5"/>
  <c r="L122" i="5"/>
  <c r="L376" i="5"/>
  <c r="L327" i="5"/>
  <c r="L322" i="5"/>
  <c r="L354" i="5"/>
  <c r="L272" i="5"/>
  <c r="L165" i="5"/>
  <c r="L424" i="5"/>
  <c r="L346" i="5"/>
  <c r="L178" i="5"/>
  <c r="L191" i="5"/>
  <c r="L434" i="5"/>
  <c r="L329" i="5"/>
  <c r="L336" i="5"/>
  <c r="L318" i="5"/>
  <c r="L308" i="5"/>
  <c r="L301" i="5"/>
  <c r="L419" i="5"/>
  <c r="L225" i="5"/>
  <c r="L285" i="5"/>
  <c r="L319" i="5"/>
  <c r="L351" i="5"/>
  <c r="L291" i="5"/>
  <c r="L161" i="5"/>
  <c r="L181" i="5"/>
  <c r="L359" i="5"/>
  <c r="L324" i="5"/>
  <c r="L325" i="5"/>
  <c r="L397" i="5"/>
  <c r="L369" i="5"/>
  <c r="L365" i="5"/>
  <c r="L252" i="5"/>
  <c r="L311" i="5"/>
  <c r="L401" i="5"/>
  <c r="L394" i="5"/>
  <c r="L237" i="5"/>
  <c r="L432" i="5"/>
  <c r="L421" i="5"/>
  <c r="L338" i="5"/>
  <c r="L238" i="5"/>
  <c r="L276" i="5"/>
  <c r="L368" i="5"/>
  <c r="L212" i="5"/>
  <c r="N212" i="5"/>
  <c r="L435" i="5"/>
  <c r="L390" i="5"/>
  <c r="L391" i="5"/>
  <c r="L331" i="5"/>
  <c r="L398" i="5"/>
  <c r="L425" i="5"/>
  <c r="L406" i="5"/>
  <c r="L410" i="5"/>
  <c r="L386" i="5"/>
  <c r="L372" i="5"/>
  <c r="L403" i="5"/>
  <c r="L383" i="5"/>
  <c r="L405" i="5"/>
  <c r="L449" i="5"/>
  <c r="L450" i="5"/>
  <c r="L344" i="5"/>
  <c r="L465" i="5"/>
  <c r="L366" i="5"/>
  <c r="L235" i="5"/>
  <c r="L428" i="5"/>
  <c r="L429" i="5"/>
  <c r="L317" i="5"/>
  <c r="L381" i="5"/>
  <c r="L479" i="5"/>
  <c r="L409" i="5"/>
  <c r="L417" i="5"/>
  <c r="L456" i="5"/>
  <c r="L430" i="5"/>
  <c r="L293" i="5"/>
  <c r="L382" i="5"/>
  <c r="L387" i="5"/>
  <c r="L423" i="5"/>
  <c r="L474" i="5"/>
  <c r="L463" i="5"/>
  <c r="L389" i="5"/>
  <c r="L446" i="5"/>
  <c r="L502" i="5"/>
  <c r="L438" i="5"/>
  <c r="L426" i="5"/>
  <c r="L407" i="5"/>
  <c r="L400" i="5"/>
  <c r="L415" i="5"/>
  <c r="L393" i="5"/>
  <c r="L396" i="5"/>
  <c r="L420" i="5"/>
  <c r="L371" i="5"/>
  <c r="L404" i="5"/>
  <c r="L433" i="5"/>
  <c r="L473" i="5"/>
  <c r="L486" i="5"/>
  <c r="L177" i="5"/>
  <c r="N177" i="5"/>
  <c r="L452" i="5"/>
  <c r="L517" i="5"/>
  <c r="L501" i="5"/>
  <c r="L476" i="5"/>
  <c r="L477" i="5"/>
  <c r="L353" i="5"/>
  <c r="L459" i="5"/>
  <c r="L363" i="5"/>
  <c r="L469" i="5"/>
  <c r="L470" i="5"/>
  <c r="L471" i="5"/>
  <c r="L442" i="5"/>
  <c r="L367" i="5"/>
  <c r="L506" i="5"/>
  <c r="L481" i="5"/>
  <c r="L298" i="5"/>
  <c r="L312" i="5"/>
  <c r="L388" i="5"/>
  <c r="L513" i="5"/>
  <c r="L457" i="5"/>
  <c r="L384" i="5"/>
  <c r="L483" i="5"/>
  <c r="L413" i="5"/>
  <c r="L379" i="5"/>
  <c r="L408" i="5"/>
  <c r="L328" i="5"/>
  <c r="L418" i="5"/>
  <c r="L443" i="5"/>
  <c r="L451" i="5"/>
  <c r="L453" i="5"/>
  <c r="L475" i="5"/>
  <c r="L509" i="5"/>
  <c r="L448" i="5"/>
  <c r="L416" i="5"/>
  <c r="L337" i="5"/>
  <c r="L527" i="5"/>
  <c r="L472" i="5"/>
  <c r="L490" i="5"/>
  <c r="L512" i="5"/>
  <c r="L498" i="5"/>
  <c r="L482" i="5"/>
  <c r="L507" i="5"/>
  <c r="L464" i="5"/>
  <c r="L445" i="5"/>
  <c r="L508" i="5"/>
  <c r="L458" i="5"/>
  <c r="L478" i="5"/>
  <c r="L332" i="5"/>
  <c r="L375" i="5"/>
  <c r="L380" i="5"/>
  <c r="L441" i="5"/>
  <c r="L461" i="5"/>
  <c r="L402" i="5"/>
  <c r="L545" i="5"/>
  <c r="L530" i="5"/>
  <c r="L514" i="5"/>
  <c r="L551" i="5"/>
  <c r="L516" i="5"/>
  <c r="L491" i="5"/>
  <c r="L447" i="5"/>
  <c r="L540" i="5"/>
  <c r="L484" i="5"/>
  <c r="L485" i="5"/>
  <c r="L455" i="5"/>
  <c r="L496" i="5"/>
  <c r="L422" i="5"/>
  <c r="L550" i="5"/>
  <c r="L505" i="5"/>
  <c r="L511" i="5"/>
  <c r="L444" i="5"/>
  <c r="L538" i="5"/>
  <c r="L487" i="5"/>
  <c r="L412" i="5"/>
  <c r="L518" i="5"/>
  <c r="L454" i="5"/>
  <c r="N454" i="5"/>
  <c r="L533" i="5"/>
  <c r="L466" i="5"/>
  <c r="L222" i="5"/>
  <c r="L427" i="5"/>
  <c r="L510" i="5"/>
  <c r="L504" i="5"/>
  <c r="L495" i="5"/>
  <c r="L535" i="5"/>
  <c r="L395" i="5"/>
  <c r="L431" i="5"/>
  <c r="L480" i="5"/>
  <c r="L529" i="5"/>
  <c r="L500" i="5"/>
  <c r="L522" i="5"/>
  <c r="L377" i="5"/>
  <c r="L503" i="5"/>
  <c r="L467" i="5"/>
  <c r="L460" i="5"/>
  <c r="L493" i="5"/>
  <c r="L544" i="5"/>
  <c r="L537" i="5"/>
  <c r="L528" i="5"/>
  <c r="L411" i="5"/>
  <c r="L521" i="5"/>
  <c r="L520" i="5"/>
  <c r="L560" i="5"/>
  <c r="L352" i="5"/>
  <c r="L492" i="5"/>
  <c r="L399" i="5"/>
  <c r="L488" i="5"/>
  <c r="L440" i="5"/>
  <c r="L494" i="5"/>
  <c r="L547" i="5"/>
  <c r="L542" i="5"/>
  <c r="L414" i="5"/>
  <c r="N414" i="5"/>
  <c r="L548" i="5"/>
  <c r="L468" i="5"/>
  <c r="L552" i="5"/>
  <c r="L534" i="5"/>
  <c r="L489" i="5"/>
  <c r="L546" i="5"/>
  <c r="L531" i="5"/>
  <c r="L574" i="5"/>
  <c r="L436" i="5"/>
  <c r="L569" i="5"/>
  <c r="L554" i="5"/>
  <c r="L541" i="5"/>
  <c r="L439" i="5"/>
  <c r="L515" i="5"/>
  <c r="L564" i="5"/>
  <c r="L571" i="5"/>
  <c r="L462" i="5"/>
  <c r="L536" i="5"/>
  <c r="L274" i="5"/>
  <c r="L565" i="5"/>
  <c r="L519" i="5"/>
  <c r="L499" i="5"/>
  <c r="L567" i="5"/>
  <c r="L532" i="5"/>
  <c r="L582" i="5"/>
  <c r="L555" i="5"/>
  <c r="L561" i="5"/>
  <c r="L543" i="5"/>
  <c r="L523" i="5"/>
  <c r="L549" i="5"/>
  <c r="L578" i="5"/>
  <c r="L553" i="5"/>
  <c r="L559" i="5"/>
  <c r="L573" i="5"/>
  <c r="L539" i="5"/>
  <c r="L568" i="5"/>
  <c r="L583" i="5"/>
  <c r="L562" i="5"/>
  <c r="L581" i="5"/>
  <c r="L572" i="5"/>
  <c r="L575" i="5"/>
  <c r="L576" i="5"/>
  <c r="L584" i="5"/>
  <c r="L556" i="5"/>
  <c r="L570" i="5"/>
  <c r="L524" i="5"/>
  <c r="L525" i="5"/>
  <c r="L579" i="5"/>
  <c r="L497" i="5"/>
  <c r="L566" i="5"/>
  <c r="L563" i="5"/>
  <c r="L577" i="5"/>
  <c r="L585" i="5"/>
  <c r="L557" i="5"/>
  <c r="L590" i="5"/>
  <c r="L591" i="5"/>
  <c r="L558" i="5"/>
  <c r="L587" i="5"/>
  <c r="L594" i="5"/>
  <c r="L586" i="5"/>
  <c r="L526" i="5"/>
  <c r="L588" i="5"/>
  <c r="L595" i="5"/>
  <c r="L592" i="5"/>
  <c r="L580" i="5"/>
  <c r="L593" i="5"/>
  <c r="L589" i="5"/>
  <c r="L596" i="5"/>
  <c r="L597" i="5"/>
  <c r="L599" i="5"/>
  <c r="L598" i="5"/>
  <c r="L600" i="5"/>
  <c r="L601" i="5"/>
  <c r="L602" i="5"/>
  <c r="L5" i="5"/>
  <c r="I4" i="5"/>
  <c r="I3" i="5"/>
  <c r="I7" i="5"/>
  <c r="I20" i="5"/>
  <c r="I8" i="5"/>
  <c r="I21" i="5"/>
  <c r="I9" i="5"/>
  <c r="I6" i="5"/>
  <c r="I10" i="5"/>
  <c r="I14" i="5"/>
  <c r="I11" i="5"/>
  <c r="I23" i="5"/>
  <c r="I12" i="5"/>
  <c r="I49" i="5"/>
  <c r="I15" i="5"/>
  <c r="I13" i="5"/>
  <c r="I22" i="5"/>
  <c r="I17" i="5"/>
  <c r="I41" i="5"/>
  <c r="I61" i="5"/>
  <c r="I29" i="5"/>
  <c r="I31" i="5"/>
  <c r="I38" i="5"/>
  <c r="I36" i="5"/>
  <c r="I42" i="5"/>
  <c r="I26" i="5"/>
  <c r="I19" i="5"/>
  <c r="I18" i="5"/>
  <c r="I25" i="5"/>
  <c r="I16" i="5"/>
  <c r="I35" i="5"/>
  <c r="I30" i="5"/>
  <c r="I43" i="5"/>
  <c r="I47" i="5"/>
  <c r="I45" i="5"/>
  <c r="I56" i="5"/>
  <c r="I63" i="5"/>
  <c r="I24" i="5"/>
  <c r="I27" i="5"/>
  <c r="I39" i="5"/>
  <c r="I32" i="5"/>
  <c r="I67" i="5"/>
  <c r="I80" i="5"/>
  <c r="I54" i="5"/>
  <c r="I28" i="5"/>
  <c r="I74" i="5"/>
  <c r="I51" i="5"/>
  <c r="I64" i="5"/>
  <c r="I33" i="5"/>
  <c r="I72" i="5"/>
  <c r="I73" i="5"/>
  <c r="I113" i="5"/>
  <c r="I68" i="5"/>
  <c r="I106" i="5"/>
  <c r="I34" i="5"/>
  <c r="I44" i="5"/>
  <c r="I60" i="5"/>
  <c r="I146" i="5"/>
  <c r="I93" i="5"/>
  <c r="I82" i="5"/>
  <c r="I53" i="5"/>
  <c r="I58" i="5"/>
  <c r="I83" i="5"/>
  <c r="I40" i="5"/>
  <c r="I37" i="5"/>
  <c r="I110" i="5"/>
  <c r="I52" i="5"/>
  <c r="I84" i="5"/>
  <c r="I101" i="5"/>
  <c r="I50" i="5"/>
  <c r="I87" i="5"/>
  <c r="I77" i="5"/>
  <c r="I59" i="5"/>
  <c r="I66" i="5"/>
  <c r="I55" i="5"/>
  <c r="I130" i="5"/>
  <c r="I126" i="5"/>
  <c r="I88" i="5"/>
  <c r="I114" i="5"/>
  <c r="I89" i="5"/>
  <c r="I103" i="5"/>
  <c r="I144" i="5"/>
  <c r="I97" i="5"/>
  <c r="I132" i="5"/>
  <c r="I62" i="5"/>
  <c r="I57" i="5"/>
  <c r="I157" i="5"/>
  <c r="I75" i="5"/>
  <c r="I85" i="5"/>
  <c r="I128" i="5"/>
  <c r="I48" i="5"/>
  <c r="I70" i="5"/>
  <c r="I140" i="5"/>
  <c r="I160" i="5"/>
  <c r="I118" i="5"/>
  <c r="I135" i="5"/>
  <c r="I169" i="5"/>
  <c r="I46" i="5"/>
  <c r="I171" i="5"/>
  <c r="I179" i="5"/>
  <c r="I148" i="5"/>
  <c r="I154" i="5"/>
  <c r="I98" i="5"/>
  <c r="I138" i="5"/>
  <c r="I76" i="5"/>
  <c r="I150" i="5"/>
  <c r="I120" i="5"/>
  <c r="I131" i="5"/>
  <c r="I277" i="5"/>
  <c r="I112" i="5"/>
  <c r="I125" i="5"/>
  <c r="I180" i="5"/>
  <c r="I78" i="5"/>
  <c r="I196" i="5"/>
  <c r="I123" i="5"/>
  <c r="I95" i="5"/>
  <c r="I69" i="5"/>
  <c r="I115" i="5"/>
  <c r="I195" i="5"/>
  <c r="I108" i="5"/>
  <c r="I142" i="5"/>
  <c r="I209" i="5"/>
  <c r="I279" i="5"/>
  <c r="I210" i="5"/>
  <c r="I129" i="5"/>
  <c r="I158" i="5"/>
  <c r="I229" i="5"/>
  <c r="I164" i="5"/>
  <c r="I197" i="5"/>
  <c r="I102" i="5"/>
  <c r="I211" i="5"/>
  <c r="I121" i="5"/>
  <c r="I111" i="5"/>
  <c r="I159" i="5"/>
  <c r="I151" i="5"/>
  <c r="I219" i="5"/>
  <c r="I119" i="5"/>
  <c r="I155" i="5"/>
  <c r="I156" i="5"/>
  <c r="I137" i="5"/>
  <c r="I202" i="5"/>
  <c r="I206" i="5"/>
  <c r="I188" i="5"/>
  <c r="I133" i="5"/>
  <c r="I228" i="5"/>
  <c r="I92" i="5"/>
  <c r="I90" i="5"/>
  <c r="I167" i="5"/>
  <c r="I168" i="5"/>
  <c r="I107" i="5"/>
  <c r="I248" i="5"/>
  <c r="I65" i="5"/>
  <c r="I152" i="5"/>
  <c r="I187" i="5"/>
  <c r="I199" i="5"/>
  <c r="I205" i="5"/>
  <c r="I190" i="5"/>
  <c r="I186" i="5"/>
  <c r="I273" i="5"/>
  <c r="I174" i="5"/>
  <c r="I163" i="5"/>
  <c r="I147" i="5"/>
  <c r="I172" i="5"/>
  <c r="I175" i="5"/>
  <c r="I86" i="5"/>
  <c r="I117" i="5"/>
  <c r="I230" i="5"/>
  <c r="I162" i="5"/>
  <c r="I184" i="5"/>
  <c r="I94" i="5"/>
  <c r="I173" i="5"/>
  <c r="I176" i="5"/>
  <c r="I127" i="5"/>
  <c r="I251" i="5"/>
  <c r="I170" i="5"/>
  <c r="I214" i="5"/>
  <c r="I203" i="5"/>
  <c r="I91" i="5"/>
  <c r="I136" i="5"/>
  <c r="I166" i="5"/>
  <c r="I193" i="5"/>
  <c r="I99" i="5"/>
  <c r="I182" i="5"/>
  <c r="I100" i="5"/>
  <c r="I233" i="5"/>
  <c r="I263" i="5"/>
  <c r="I243" i="5"/>
  <c r="I275" i="5"/>
  <c r="I240" i="5"/>
  <c r="I302" i="5"/>
  <c r="I96" i="5"/>
  <c r="I204" i="5"/>
  <c r="I198" i="5"/>
  <c r="I207" i="5"/>
  <c r="I134" i="5"/>
  <c r="I258" i="5"/>
  <c r="I262" i="5"/>
  <c r="I194" i="5"/>
  <c r="I239" i="5"/>
  <c r="I250" i="5"/>
  <c r="I241" i="5"/>
  <c r="I266" i="5"/>
  <c r="I221" i="5"/>
  <c r="I105" i="5"/>
  <c r="I200" i="5"/>
  <c r="I269" i="5"/>
  <c r="I149" i="5"/>
  <c r="I141" i="5"/>
  <c r="I278" i="5"/>
  <c r="I224" i="5"/>
  <c r="I124" i="5"/>
  <c r="I290" i="5"/>
  <c r="I218" i="5"/>
  <c r="I213" i="5"/>
  <c r="I81" i="5"/>
  <c r="I143" i="5"/>
  <c r="I227" i="5"/>
  <c r="I288" i="5"/>
  <c r="I153" i="5"/>
  <c r="I260" i="5"/>
  <c r="I109" i="5"/>
  <c r="I185" i="5"/>
  <c r="I270" i="5"/>
  <c r="I281" i="5"/>
  <c r="I249" i="5"/>
  <c r="I183" i="5"/>
  <c r="I232" i="5"/>
  <c r="I333" i="5"/>
  <c r="I300" i="5"/>
  <c r="I271" i="5"/>
  <c r="I264" i="5"/>
  <c r="I315" i="5"/>
  <c r="I299" i="5"/>
  <c r="I289" i="5"/>
  <c r="I303" i="5"/>
  <c r="I286" i="5"/>
  <c r="I326" i="5"/>
  <c r="I304" i="5"/>
  <c r="I345" i="5"/>
  <c r="I316" i="5"/>
  <c r="I71" i="5"/>
  <c r="K71" i="5"/>
  <c r="I231" i="5"/>
  <c r="I253" i="5"/>
  <c r="I349" i="5"/>
  <c r="I255" i="5"/>
  <c r="I350" i="5"/>
  <c r="I287" i="5"/>
  <c r="I306" i="5"/>
  <c r="I79" i="5"/>
  <c r="I192" i="5"/>
  <c r="I309" i="5"/>
  <c r="I116" i="5"/>
  <c r="I208" i="5"/>
  <c r="I283" i="5"/>
  <c r="I268" i="5"/>
  <c r="I242" i="5"/>
  <c r="I295" i="5"/>
  <c r="I236" i="5"/>
  <c r="I217" i="5"/>
  <c r="I342" i="5"/>
  <c r="I226" i="5"/>
  <c r="I256" i="5"/>
  <c r="I323" i="5"/>
  <c r="I244" i="5"/>
  <c r="I320" i="5"/>
  <c r="I265" i="5"/>
  <c r="I334" i="5"/>
  <c r="I347" i="5"/>
  <c r="I245" i="5"/>
  <c r="I139" i="5"/>
  <c r="I254" i="5"/>
  <c r="I321" i="5"/>
  <c r="I296" i="5"/>
  <c r="I355" i="5"/>
  <c r="I215" i="5"/>
  <c r="I234" i="5"/>
  <c r="I201" i="5"/>
  <c r="I189" i="5"/>
  <c r="I259" i="5"/>
  <c r="I145" i="5"/>
  <c r="I364" i="5"/>
  <c r="I307" i="5"/>
  <c r="I246" i="5"/>
  <c r="I361" i="5"/>
  <c r="I305" i="5"/>
  <c r="I362" i="5"/>
  <c r="I267" i="5"/>
  <c r="I223" i="5"/>
  <c r="I216" i="5"/>
  <c r="I220" i="5"/>
  <c r="I358" i="5"/>
  <c r="I374" i="5"/>
  <c r="I356" i="5"/>
  <c r="I261" i="5"/>
  <c r="I313" i="5"/>
  <c r="I335" i="5"/>
  <c r="I339" i="5"/>
  <c r="I330" i="5"/>
  <c r="I104" i="5"/>
  <c r="I280" i="5"/>
  <c r="I284" i="5"/>
  <c r="I247" i="5"/>
  <c r="I282" i="5"/>
  <c r="I294" i="5"/>
  <c r="I343" i="5"/>
  <c r="I373" i="5"/>
  <c r="I297" i="5"/>
  <c r="I314" i="5"/>
  <c r="I357" i="5"/>
  <c r="I360" i="5"/>
  <c r="I292" i="5"/>
  <c r="I348" i="5"/>
  <c r="I392" i="5"/>
  <c r="I385" i="5"/>
  <c r="I437" i="5"/>
  <c r="I310" i="5"/>
  <c r="I257" i="5"/>
  <c r="I378" i="5"/>
  <c r="I370" i="5"/>
  <c r="I340" i="5"/>
  <c r="I341" i="5"/>
  <c r="I122" i="5"/>
  <c r="I376" i="5"/>
  <c r="I327" i="5"/>
  <c r="I322" i="5"/>
  <c r="I354" i="5"/>
  <c r="I272" i="5"/>
  <c r="I165" i="5"/>
  <c r="I424" i="5"/>
  <c r="I346" i="5"/>
  <c r="I178" i="5"/>
  <c r="I191" i="5"/>
  <c r="I434" i="5"/>
  <c r="I329" i="5"/>
  <c r="I336" i="5"/>
  <c r="I318" i="5"/>
  <c r="I308" i="5"/>
  <c r="I301" i="5"/>
  <c r="I419" i="5"/>
  <c r="I225" i="5"/>
  <c r="I285" i="5"/>
  <c r="I319" i="5"/>
  <c r="I351" i="5"/>
  <c r="I291" i="5"/>
  <c r="I161" i="5"/>
  <c r="I181" i="5"/>
  <c r="I359" i="5"/>
  <c r="I324" i="5"/>
  <c r="I325" i="5"/>
  <c r="I397" i="5"/>
  <c r="I369" i="5"/>
  <c r="I365" i="5"/>
  <c r="I252" i="5"/>
  <c r="I311" i="5"/>
  <c r="I401" i="5"/>
  <c r="I394" i="5"/>
  <c r="I237" i="5"/>
  <c r="I432" i="5"/>
  <c r="I421" i="5"/>
  <c r="I338" i="5"/>
  <c r="I238" i="5"/>
  <c r="I276" i="5"/>
  <c r="I368" i="5"/>
  <c r="I212" i="5"/>
  <c r="I435" i="5"/>
  <c r="I390" i="5"/>
  <c r="I391" i="5"/>
  <c r="I331" i="5"/>
  <c r="I398" i="5"/>
  <c r="I425" i="5"/>
  <c r="I406" i="5"/>
  <c r="I410" i="5"/>
  <c r="I386" i="5"/>
  <c r="I372" i="5"/>
  <c r="I403" i="5"/>
  <c r="I383" i="5"/>
  <c r="I405" i="5"/>
  <c r="I449" i="5"/>
  <c r="I450" i="5"/>
  <c r="I344" i="5"/>
  <c r="I465" i="5"/>
  <c r="I366" i="5"/>
  <c r="I235" i="5"/>
  <c r="I428" i="5"/>
  <c r="I429" i="5"/>
  <c r="I317" i="5"/>
  <c r="I381" i="5"/>
  <c r="I479" i="5"/>
  <c r="I409" i="5"/>
  <c r="I417" i="5"/>
  <c r="I456" i="5"/>
  <c r="I430" i="5"/>
  <c r="I293" i="5"/>
  <c r="I382" i="5"/>
  <c r="I387" i="5"/>
  <c r="I423" i="5"/>
  <c r="I474" i="5"/>
  <c r="I463" i="5"/>
  <c r="I389" i="5"/>
  <c r="I446" i="5"/>
  <c r="I502" i="5"/>
  <c r="I438" i="5"/>
  <c r="I426" i="5"/>
  <c r="I407" i="5"/>
  <c r="I400" i="5"/>
  <c r="I415" i="5"/>
  <c r="I393" i="5"/>
  <c r="I396" i="5"/>
  <c r="I420" i="5"/>
  <c r="I371" i="5"/>
  <c r="I404" i="5"/>
  <c r="I433" i="5"/>
  <c r="I473" i="5"/>
  <c r="I486" i="5"/>
  <c r="I177" i="5"/>
  <c r="K177" i="5"/>
  <c r="I452" i="5"/>
  <c r="I517" i="5"/>
  <c r="I501" i="5"/>
  <c r="I476" i="5"/>
  <c r="I477" i="5"/>
  <c r="I353" i="5"/>
  <c r="I459" i="5"/>
  <c r="I363" i="5"/>
  <c r="I469" i="5"/>
  <c r="I470" i="5"/>
  <c r="I471" i="5"/>
  <c r="I442" i="5"/>
  <c r="I367" i="5"/>
  <c r="I506" i="5"/>
  <c r="I481" i="5"/>
  <c r="I298" i="5"/>
  <c r="I312" i="5"/>
  <c r="I388" i="5"/>
  <c r="I513" i="5"/>
  <c r="I457" i="5"/>
  <c r="I384" i="5"/>
  <c r="I483" i="5"/>
  <c r="I413" i="5"/>
  <c r="I379" i="5"/>
  <c r="I408" i="5"/>
  <c r="I328" i="5"/>
  <c r="I418" i="5"/>
  <c r="I443" i="5"/>
  <c r="I451" i="5"/>
  <c r="I453" i="5"/>
  <c r="I475" i="5"/>
  <c r="I509" i="5"/>
  <c r="I448" i="5"/>
  <c r="I416" i="5"/>
  <c r="I337" i="5"/>
  <c r="I527" i="5"/>
  <c r="I472" i="5"/>
  <c r="I490" i="5"/>
  <c r="I512" i="5"/>
  <c r="I498" i="5"/>
  <c r="I482" i="5"/>
  <c r="I507" i="5"/>
  <c r="I464" i="5"/>
  <c r="I445" i="5"/>
  <c r="I508" i="5"/>
  <c r="I458" i="5"/>
  <c r="I478" i="5"/>
  <c r="I332" i="5"/>
  <c r="I375" i="5"/>
  <c r="I380" i="5"/>
  <c r="I441" i="5"/>
  <c r="I461" i="5"/>
  <c r="I402" i="5"/>
  <c r="I545" i="5"/>
  <c r="I530" i="5"/>
  <c r="I514" i="5"/>
  <c r="I551" i="5"/>
  <c r="I516" i="5"/>
  <c r="I491" i="5"/>
  <c r="I447" i="5"/>
  <c r="I540" i="5"/>
  <c r="I484" i="5"/>
  <c r="I485" i="5"/>
  <c r="I455" i="5"/>
  <c r="I496" i="5"/>
  <c r="I422" i="5"/>
  <c r="I550" i="5"/>
  <c r="I505" i="5"/>
  <c r="I511" i="5"/>
  <c r="I444" i="5"/>
  <c r="I538" i="5"/>
  <c r="I487" i="5"/>
  <c r="I412" i="5"/>
  <c r="I518" i="5"/>
  <c r="I454" i="5"/>
  <c r="I533" i="5"/>
  <c r="I466" i="5"/>
  <c r="I222" i="5"/>
  <c r="I427" i="5"/>
  <c r="I510" i="5"/>
  <c r="I504" i="5"/>
  <c r="I495" i="5"/>
  <c r="I535" i="5"/>
  <c r="I395" i="5"/>
  <c r="I431" i="5"/>
  <c r="I480" i="5"/>
  <c r="I529" i="5"/>
  <c r="I500" i="5"/>
  <c r="I522" i="5"/>
  <c r="I377" i="5"/>
  <c r="K377" i="5"/>
  <c r="I503" i="5"/>
  <c r="I467" i="5"/>
  <c r="I460" i="5"/>
  <c r="I493" i="5"/>
  <c r="I544" i="5"/>
  <c r="I537" i="5"/>
  <c r="I528" i="5"/>
  <c r="I411" i="5"/>
  <c r="I521" i="5"/>
  <c r="I520" i="5"/>
  <c r="I560" i="5"/>
  <c r="I352" i="5"/>
  <c r="I492" i="5"/>
  <c r="I399" i="5"/>
  <c r="I488" i="5"/>
  <c r="I440" i="5"/>
  <c r="I494" i="5"/>
  <c r="I547" i="5"/>
  <c r="I542" i="5"/>
  <c r="I414" i="5"/>
  <c r="I548" i="5"/>
  <c r="I468" i="5"/>
  <c r="I552" i="5"/>
  <c r="I534" i="5"/>
  <c r="I489" i="5"/>
  <c r="I546" i="5"/>
  <c r="I531" i="5"/>
  <c r="I574" i="5"/>
  <c r="I436" i="5"/>
  <c r="I569" i="5"/>
  <c r="I554" i="5"/>
  <c r="I541" i="5"/>
  <c r="I439" i="5"/>
  <c r="I515" i="5"/>
  <c r="I564" i="5"/>
  <c r="I571" i="5"/>
  <c r="I462" i="5"/>
  <c r="I536" i="5"/>
  <c r="I274" i="5"/>
  <c r="I565" i="5"/>
  <c r="I519" i="5"/>
  <c r="I499" i="5"/>
  <c r="I567" i="5"/>
  <c r="I532" i="5"/>
  <c r="I582" i="5"/>
  <c r="I555" i="5"/>
  <c r="I561" i="5"/>
  <c r="I543" i="5"/>
  <c r="I523" i="5"/>
  <c r="I549" i="5"/>
  <c r="I578" i="5"/>
  <c r="I553" i="5"/>
  <c r="I559" i="5"/>
  <c r="I573" i="5"/>
  <c r="I539" i="5"/>
  <c r="I568" i="5"/>
  <c r="I583" i="5"/>
  <c r="I562" i="5"/>
  <c r="I581" i="5"/>
  <c r="I572" i="5"/>
  <c r="I575" i="5"/>
  <c r="I576" i="5"/>
  <c r="I584" i="5"/>
  <c r="I556" i="5"/>
  <c r="I570" i="5"/>
  <c r="I524" i="5"/>
  <c r="I525" i="5"/>
  <c r="I579" i="5"/>
  <c r="I497" i="5"/>
  <c r="I566" i="5"/>
  <c r="I563" i="5"/>
  <c r="I577" i="5"/>
  <c r="I585" i="5"/>
  <c r="I557" i="5"/>
  <c r="I590" i="5"/>
  <c r="I591" i="5"/>
  <c r="I558" i="5"/>
  <c r="I587" i="5"/>
  <c r="I594" i="5"/>
  <c r="I586" i="5"/>
  <c r="I526" i="5"/>
  <c r="I588" i="5"/>
  <c r="I595" i="5"/>
  <c r="I592" i="5"/>
  <c r="I580" i="5"/>
  <c r="I593" i="5"/>
  <c r="I589" i="5"/>
  <c r="I596" i="5"/>
  <c r="I597" i="5"/>
  <c r="I599" i="5"/>
  <c r="I598" i="5"/>
  <c r="I600" i="5"/>
  <c r="I601" i="5"/>
  <c r="K601" i="5"/>
  <c r="I602" i="5"/>
  <c r="Q493" i="5" l="1"/>
  <c r="Q496" i="5"/>
  <c r="Q426" i="5"/>
  <c r="Q474" i="5"/>
  <c r="Q456" i="5"/>
  <c r="Q331" i="5"/>
  <c r="Q394" i="5"/>
  <c r="Q597" i="5"/>
  <c r="Q562" i="5"/>
  <c r="Q520" i="5"/>
  <c r="Q450" i="5"/>
  <c r="Q596" i="5"/>
  <c r="Q516" i="5"/>
  <c r="Q461" i="5"/>
  <c r="Q458" i="5"/>
  <c r="Q428" i="5"/>
  <c r="Q401" i="5"/>
  <c r="Q325" i="5"/>
  <c r="Q351" i="5"/>
  <c r="Q135" i="5"/>
  <c r="Q574" i="5"/>
  <c r="Q526" i="5"/>
  <c r="Q497" i="5"/>
  <c r="Q584" i="5"/>
  <c r="Q578" i="5"/>
  <c r="Q274" i="5"/>
  <c r="Q531" i="5"/>
  <c r="Q488" i="5"/>
  <c r="Q460" i="5"/>
  <c r="Q470" i="5"/>
  <c r="Q476" i="5"/>
  <c r="Q566" i="5"/>
  <c r="Q589" i="5"/>
  <c r="Q504" i="5"/>
  <c r="Q551" i="5"/>
  <c r="Q508" i="5"/>
  <c r="Q448" i="5"/>
  <c r="Q422" i="5"/>
  <c r="Q473" i="5"/>
  <c r="Q502" i="5"/>
  <c r="Q318" i="5"/>
  <c r="Q284" i="5"/>
  <c r="Q588" i="5"/>
  <c r="Q601" i="5"/>
  <c r="Q600" i="5"/>
  <c r="Q593" i="5"/>
  <c r="Q586" i="5"/>
  <c r="Q557" i="5"/>
  <c r="Q579" i="5"/>
  <c r="Q568" i="5"/>
  <c r="Q549" i="5"/>
  <c r="Q532" i="5"/>
  <c r="Q536" i="5"/>
  <c r="Q546" i="5"/>
  <c r="Q399" i="5"/>
  <c r="Q411" i="5"/>
  <c r="Q467" i="5"/>
  <c r="Q405" i="5"/>
  <c r="Q480" i="5"/>
  <c r="Q510" i="5"/>
  <c r="Q505" i="5"/>
  <c r="Q484" i="5"/>
  <c r="Q380" i="5"/>
  <c r="Q445" i="5"/>
  <c r="Q490" i="5"/>
  <c r="Q509" i="5"/>
  <c r="Q457" i="5"/>
  <c r="Q433" i="5"/>
  <c r="Q446" i="5"/>
  <c r="Q479" i="5"/>
  <c r="Q406" i="5"/>
  <c r="Q435" i="5"/>
  <c r="Q252" i="5"/>
  <c r="Q208" i="5"/>
  <c r="Q190" i="5"/>
  <c r="Q277" i="5"/>
  <c r="Q53" i="5"/>
  <c r="Q591" i="5"/>
  <c r="Q440" i="5"/>
  <c r="Q598" i="5"/>
  <c r="Q580" i="5"/>
  <c r="Q585" i="5"/>
  <c r="Q539" i="5"/>
  <c r="Q567" i="5"/>
  <c r="Q554" i="5"/>
  <c r="Q528" i="5"/>
  <c r="Q506" i="5"/>
  <c r="Q517" i="5"/>
  <c r="Q223" i="5"/>
  <c r="Q431" i="5"/>
  <c r="Q412" i="5"/>
  <c r="Q375" i="5"/>
  <c r="Q472" i="5"/>
  <c r="Q408" i="5"/>
  <c r="Q400" i="5"/>
  <c r="Q389" i="5"/>
  <c r="Q381" i="5"/>
  <c r="Q212" i="5"/>
  <c r="Q365" i="5"/>
  <c r="Q421" i="5"/>
  <c r="Q316" i="5"/>
  <c r="Q133" i="5"/>
  <c r="Q602" i="5"/>
  <c r="Q553" i="5"/>
  <c r="Q599" i="5"/>
  <c r="Q592" i="5"/>
  <c r="Q587" i="5"/>
  <c r="Q577" i="5"/>
  <c r="Q524" i="5"/>
  <c r="Q499" i="5"/>
  <c r="Q571" i="5"/>
  <c r="Q569" i="5"/>
  <c r="Q547" i="5"/>
  <c r="Q452" i="5"/>
  <c r="Q465" i="5"/>
  <c r="Q403" i="5"/>
  <c r="Q556" i="5"/>
  <c r="Q395" i="5"/>
  <c r="Q222" i="5"/>
  <c r="Q487" i="5"/>
  <c r="Q447" i="5"/>
  <c r="Q527" i="5"/>
  <c r="Q453" i="5"/>
  <c r="Q379" i="5"/>
  <c r="Q407" i="5"/>
  <c r="Q430" i="5"/>
  <c r="Q398" i="5"/>
  <c r="Q237" i="5"/>
  <c r="Q369" i="5"/>
  <c r="Q419" i="5"/>
  <c r="Q434" i="5"/>
  <c r="Q215" i="5"/>
  <c r="Q232" i="5"/>
  <c r="Q136" i="5"/>
  <c r="Q211" i="5"/>
  <c r="Q552" i="5"/>
  <c r="Q442" i="5"/>
  <c r="K533" i="5"/>
  <c r="K598" i="5"/>
  <c r="N474" i="5"/>
  <c r="N457" i="5"/>
  <c r="N324" i="5"/>
  <c r="N428" i="5"/>
  <c r="N396" i="5"/>
  <c r="N451" i="5"/>
  <c r="N482" i="5"/>
  <c r="N402" i="5"/>
  <c r="N466" i="5"/>
  <c r="N560" i="5"/>
  <c r="N552" i="5"/>
  <c r="N561" i="5"/>
  <c r="N581" i="5"/>
  <c r="N563" i="5"/>
  <c r="N595" i="5"/>
  <c r="N429" i="5"/>
  <c r="N420" i="5"/>
  <c r="N388" i="5"/>
  <c r="N507" i="5"/>
  <c r="N422" i="5"/>
  <c r="N534" i="5"/>
  <c r="N577" i="5"/>
  <c r="M45" i="4"/>
  <c r="M37" i="4"/>
  <c r="K142" i="4"/>
  <c r="G86" i="4"/>
  <c r="K22" i="4"/>
  <c r="G17" i="4"/>
  <c r="K27" i="4"/>
  <c r="I34" i="4"/>
  <c r="K64" i="4"/>
  <c r="G51" i="4"/>
  <c r="G138" i="4"/>
  <c r="K162" i="4"/>
  <c r="G66" i="4"/>
  <c r="M18" i="4"/>
  <c r="G20" i="4"/>
  <c r="M42" i="4"/>
  <c r="M30" i="4"/>
  <c r="M82" i="4"/>
  <c r="K59" i="4"/>
  <c r="K79" i="4"/>
  <c r="K98" i="4"/>
  <c r="K108" i="4"/>
  <c r="G75" i="4"/>
  <c r="K120" i="4"/>
  <c r="K103" i="4"/>
  <c r="M70" i="4"/>
  <c r="G80" i="4"/>
  <c r="G73" i="4"/>
  <c r="I17" i="4"/>
  <c r="M27" i="4"/>
  <c r="K48" i="4"/>
  <c r="M76" i="4"/>
  <c r="K50" i="4"/>
  <c r="I46" i="4"/>
  <c r="M64" i="4"/>
  <c r="K121" i="4"/>
  <c r="K145" i="4"/>
  <c r="K42" i="4"/>
  <c r="G32" i="4"/>
  <c r="G152" i="4"/>
  <c r="K159" i="4"/>
  <c r="M111" i="4"/>
  <c r="K44" i="4"/>
  <c r="M59" i="4"/>
  <c r="K38" i="4"/>
  <c r="G24" i="4"/>
  <c r="K58" i="4"/>
  <c r="G107" i="4"/>
  <c r="M7" i="4"/>
  <c r="G8" i="4"/>
  <c r="G6" i="4"/>
  <c r="G9" i="4"/>
  <c r="M48" i="4"/>
  <c r="G19" i="4"/>
  <c r="M50" i="4"/>
  <c r="K13" i="4"/>
  <c r="G29" i="4"/>
  <c r="M44" i="4"/>
  <c r="K49" i="4"/>
  <c r="K67" i="4"/>
  <c r="K81" i="4"/>
  <c r="I155" i="4"/>
  <c r="I152" i="4"/>
  <c r="M31" i="4"/>
  <c r="K35" i="4"/>
  <c r="I20" i="4"/>
  <c r="G23" i="4"/>
  <c r="K62" i="4"/>
  <c r="M52" i="4"/>
  <c r="G77" i="4"/>
  <c r="I99" i="4"/>
  <c r="K133" i="4"/>
  <c r="K118" i="4"/>
  <c r="G11" i="4"/>
  <c r="K25" i="4"/>
  <c r="G12" i="4"/>
  <c r="K36" i="4"/>
  <c r="G47" i="4"/>
  <c r="M39" i="4"/>
  <c r="G26" i="4"/>
  <c r="K56" i="4"/>
  <c r="K78" i="4"/>
  <c r="K88" i="4"/>
  <c r="G71" i="4"/>
  <c r="G156" i="4"/>
  <c r="K126" i="4"/>
  <c r="K170" i="4"/>
  <c r="K18" i="4"/>
  <c r="I57" i="4"/>
  <c r="M13" i="4"/>
  <c r="I29" i="4"/>
  <c r="K21" i="4"/>
  <c r="K61" i="4"/>
  <c r="G33" i="4"/>
  <c r="G74" i="4"/>
  <c r="G63" i="4"/>
  <c r="K101" i="4"/>
  <c r="I179" i="4"/>
  <c r="G132" i="4"/>
  <c r="I187" i="4"/>
  <c r="K164" i="4"/>
  <c r="K69" i="4"/>
  <c r="M28" i="4"/>
  <c r="I60" i="4"/>
  <c r="I139" i="4"/>
  <c r="G10" i="4"/>
  <c r="K7" i="4"/>
  <c r="I11" i="4"/>
  <c r="M25" i="4"/>
  <c r="I47" i="4"/>
  <c r="G16" i="4"/>
  <c r="I65" i="4"/>
  <c r="M143" i="4"/>
  <c r="I106" i="4"/>
  <c r="G150" i="4"/>
  <c r="K97" i="4"/>
  <c r="G4" i="4"/>
  <c r="G14" i="4"/>
  <c r="M21" i="4"/>
  <c r="K31" i="4"/>
  <c r="G15" i="4"/>
  <c r="K37" i="4"/>
  <c r="M61" i="4"/>
  <c r="K55" i="4"/>
  <c r="G41" i="4"/>
  <c r="K72" i="4"/>
  <c r="I74" i="4"/>
  <c r="I132" i="4"/>
  <c r="G95" i="4"/>
  <c r="M164" i="4"/>
  <c r="K84" i="4"/>
  <c r="K119" i="4"/>
  <c r="G53" i="4"/>
  <c r="I128" i="4"/>
  <c r="G126" i="4"/>
  <c r="M131" i="4"/>
  <c r="K150" i="4"/>
  <c r="M153" i="4"/>
  <c r="I215" i="4"/>
  <c r="K263" i="4"/>
  <c r="I5" i="4"/>
  <c r="M103" i="4"/>
  <c r="M133" i="4"/>
  <c r="M132" i="4"/>
  <c r="G172" i="4"/>
  <c r="K157" i="4"/>
  <c r="I160" i="4"/>
  <c r="I241" i="4"/>
  <c r="I129" i="4"/>
  <c r="I274" i="4"/>
  <c r="I51" i="4"/>
  <c r="M92" i="4"/>
  <c r="M84" i="4"/>
  <c r="K106" i="4"/>
  <c r="I110" i="4"/>
  <c r="K104" i="4"/>
  <c r="M89" i="4"/>
  <c r="G54" i="4"/>
  <c r="I190" i="4"/>
  <c r="K177" i="4"/>
  <c r="M124" i="4"/>
  <c r="K123" i="4"/>
  <c r="G100" i="4"/>
  <c r="K200" i="4"/>
  <c r="I511" i="4"/>
  <c r="I543" i="4"/>
  <c r="I501" i="4"/>
  <c r="I445" i="4"/>
  <c r="I545" i="4"/>
  <c r="I523" i="4"/>
  <c r="I459" i="4"/>
  <c r="I441" i="4"/>
  <c r="I408" i="4"/>
  <c r="I373" i="4"/>
  <c r="I381" i="4"/>
  <c r="I376" i="4"/>
  <c r="I305" i="4"/>
  <c r="I510" i="4"/>
  <c r="I398" i="4"/>
  <c r="I392" i="4"/>
  <c r="I306" i="4"/>
  <c r="I515" i="4"/>
  <c r="I328" i="4"/>
  <c r="I347" i="4"/>
  <c r="I379" i="4"/>
  <c r="I371" i="4"/>
  <c r="I298" i="4"/>
  <c r="I265" i="4"/>
  <c r="I273" i="4"/>
  <c r="I312" i="4"/>
  <c r="I270" i="4"/>
  <c r="I325" i="4"/>
  <c r="I251" i="4"/>
  <c r="I280" i="4"/>
  <c r="I267" i="4"/>
  <c r="I399" i="4"/>
  <c r="I456" i="4"/>
  <c r="I261" i="4"/>
  <c r="I175" i="4"/>
  <c r="K493" i="4"/>
  <c r="K487" i="4"/>
  <c r="K558" i="4"/>
  <c r="K409" i="4"/>
  <c r="K386" i="4"/>
  <c r="K450" i="4"/>
  <c r="K355" i="4"/>
  <c r="K301" i="4"/>
  <c r="K303" i="4"/>
  <c r="K397" i="4"/>
  <c r="K277" i="4"/>
  <c r="K323" i="4"/>
  <c r="K431" i="4"/>
  <c r="K309" i="4"/>
  <c r="K252" i="4"/>
  <c r="K395" i="4"/>
  <c r="K272" i="4"/>
  <c r="K424" i="4"/>
  <c r="K319" i="4"/>
  <c r="K229" i="4"/>
  <c r="K203" i="4"/>
  <c r="K149" i="4"/>
  <c r="K205" i="4"/>
  <c r="K173" i="4"/>
  <c r="K218" i="4"/>
  <c r="K209" i="4"/>
  <c r="K154" i="4"/>
  <c r="K207" i="4"/>
  <c r="K192" i="4"/>
  <c r="K210" i="4"/>
  <c r="K5" i="4"/>
  <c r="M106" i="4"/>
  <c r="M104" i="4"/>
  <c r="M112" i="4"/>
  <c r="I214" i="4"/>
  <c r="I233" i="4"/>
  <c r="I96" i="4"/>
  <c r="M83" i="4"/>
  <c r="I180" i="4"/>
  <c r="I224" i="4"/>
  <c r="M558" i="4"/>
  <c r="M506" i="4"/>
  <c r="M502" i="4"/>
  <c r="M469" i="4"/>
  <c r="M472" i="4"/>
  <c r="M504" i="4"/>
  <c r="M544" i="4"/>
  <c r="M157" i="4"/>
  <c r="M90" i="4"/>
  <c r="M116" i="4"/>
  <c r="M117" i="4"/>
  <c r="K172" i="4"/>
  <c r="M123" i="4"/>
  <c r="I206" i="4"/>
  <c r="I122" i="4"/>
  <c r="K178" i="4"/>
  <c r="K186" i="4"/>
  <c r="M5" i="4"/>
  <c r="G43" i="4"/>
  <c r="I143" i="4"/>
  <c r="M105" i="4"/>
  <c r="M145" i="4"/>
  <c r="M127" i="4"/>
  <c r="K148" i="4"/>
  <c r="I231" i="4"/>
  <c r="M94" i="4"/>
  <c r="M126" i="4"/>
  <c r="M140" i="4"/>
  <c r="I219" i="4"/>
  <c r="G567" i="4"/>
  <c r="G591" i="4"/>
  <c r="G564" i="4"/>
  <c r="G580" i="4"/>
  <c r="G583" i="4"/>
  <c r="G528" i="4"/>
  <c r="G605" i="4"/>
  <c r="G590" i="4"/>
  <c r="G557" i="4"/>
  <c r="G522" i="4"/>
  <c r="G588" i="4"/>
  <c r="G503" i="4"/>
  <c r="G559" i="4"/>
  <c r="G554" i="4"/>
  <c r="G602" i="4"/>
  <c r="G563" i="4"/>
  <c r="G587" i="4"/>
  <c r="G566" i="4"/>
  <c r="G531" i="4"/>
  <c r="G573" i="4"/>
  <c r="G466" i="4"/>
  <c r="G600" i="4"/>
  <c r="G331" i="4"/>
  <c r="G416" i="4"/>
  <c r="G405" i="4"/>
  <c r="G507" i="4"/>
  <c r="G509" i="4"/>
  <c r="G426" i="4"/>
  <c r="G350" i="4"/>
  <c r="G461" i="4"/>
  <c r="G429" i="4"/>
  <c r="G389" i="4"/>
  <c r="G477" i="4"/>
  <c r="G457" i="4"/>
  <c r="G516" i="4"/>
  <c r="G422" i="4"/>
  <c r="G341" i="4"/>
  <c r="G535" i="4"/>
  <c r="G407" i="4"/>
  <c r="G597" i="4"/>
  <c r="G536" i="4"/>
  <c r="G459" i="4"/>
  <c r="G568" i="4"/>
  <c r="G377" i="4"/>
  <c r="G439" i="4"/>
  <c r="G349" i="4"/>
  <c r="G366" i="4"/>
  <c r="G226" i="4"/>
  <c r="G357" i="4"/>
  <c r="G283" i="4"/>
  <c r="G423" i="4"/>
  <c r="G313" i="4"/>
  <c r="G234" i="4"/>
  <c r="G225" i="4"/>
  <c r="G343" i="4"/>
  <c r="G228" i="4"/>
  <c r="G415" i="4"/>
  <c r="G355" i="4"/>
  <c r="G284" i="4"/>
  <c r="G161" i="4"/>
  <c r="G421" i="4"/>
  <c r="G361" i="4"/>
  <c r="G406" i="4"/>
  <c r="G413" i="4"/>
  <c r="G165" i="4"/>
  <c r="G266" i="4"/>
  <c r="G216" i="4"/>
  <c r="G137" i="4"/>
  <c r="G256" i="4"/>
  <c r="G268" i="4"/>
  <c r="G247" i="4"/>
  <c r="G197" i="4"/>
  <c r="G551" i="4"/>
  <c r="G379" i="4"/>
  <c r="G245" i="4"/>
  <c r="G325" i="4"/>
  <c r="G260" i="4"/>
  <c r="G339" i="4"/>
  <c r="G163" i="4"/>
  <c r="G144" i="4"/>
  <c r="G244" i="4"/>
  <c r="M113" i="4"/>
  <c r="M176" i="4"/>
  <c r="M170" i="4"/>
  <c r="I183" i="4"/>
  <c r="I199" i="4"/>
  <c r="I208" i="4"/>
  <c r="G5" i="4"/>
  <c r="G40" i="4"/>
  <c r="I43" i="4"/>
  <c r="K114" i="4"/>
  <c r="M115" i="4"/>
  <c r="G179" i="4"/>
  <c r="M142" i="4"/>
  <c r="I168" i="4"/>
  <c r="K153" i="4"/>
  <c r="M148" i="4"/>
  <c r="G3" i="4"/>
  <c r="M125" i="4"/>
  <c r="K189" i="4"/>
  <c r="I202" i="4"/>
  <c r="K188" i="4"/>
  <c r="I134" i="4"/>
  <c r="M196" i="4"/>
  <c r="G136" i="4"/>
  <c r="M173" i="4"/>
  <c r="M201" i="4"/>
  <c r="G102" i="4"/>
  <c r="G208" i="4"/>
  <c r="G158" i="4"/>
  <c r="G91" i="4"/>
  <c r="G185" i="4"/>
  <c r="I271" i="4"/>
  <c r="M222" i="4"/>
  <c r="M223" i="4"/>
  <c r="I230" i="4"/>
  <c r="G290" i="4"/>
  <c r="K451" i="4"/>
  <c r="M181" i="4"/>
  <c r="G194" i="4"/>
  <c r="G240" i="4"/>
  <c r="G241" i="4"/>
  <c r="G93" i="4"/>
  <c r="M204" i="4"/>
  <c r="M211" i="4"/>
  <c r="G381" i="4"/>
  <c r="M251" i="4"/>
  <c r="K253" i="4"/>
  <c r="K235" i="4"/>
  <c r="I290" i="4"/>
  <c r="M178" i="4"/>
  <c r="M200" i="4"/>
  <c r="G171" i="4"/>
  <c r="M259" i="4"/>
  <c r="G130" i="4"/>
  <c r="K185" i="4"/>
  <c r="I260" i="4"/>
  <c r="G330" i="4"/>
  <c r="G267" i="4"/>
  <c r="K320" i="4"/>
  <c r="I322" i="4"/>
  <c r="K217" i="4"/>
  <c r="G190" i="4"/>
  <c r="M210" i="4"/>
  <c r="M182" i="4"/>
  <c r="G135" i="4"/>
  <c r="G151" i="4"/>
  <c r="G147" i="4"/>
  <c r="M207" i="4"/>
  <c r="G146" i="4"/>
  <c r="K238" i="4"/>
  <c r="I268" i="4"/>
  <c r="G184" i="4"/>
  <c r="G193" i="4"/>
  <c r="G359" i="4"/>
  <c r="G85" i="4"/>
  <c r="M109" i="4"/>
  <c r="G167" i="4"/>
  <c r="G304" i="4"/>
  <c r="I308" i="4"/>
  <c r="K250" i="4"/>
  <c r="G206" i="4"/>
  <c r="G141" i="4"/>
  <c r="M248" i="4"/>
  <c r="M191" i="4"/>
  <c r="G259" i="4"/>
  <c r="M209" i="4"/>
  <c r="G174" i="4"/>
  <c r="G286" i="4"/>
  <c r="G274" i="4"/>
  <c r="K237" i="4"/>
  <c r="K308" i="4"/>
  <c r="M169" i="4"/>
  <c r="G175" i="4"/>
  <c r="M166" i="4"/>
  <c r="M198" i="4"/>
  <c r="G122" i="4"/>
  <c r="G87" i="4"/>
  <c r="M220" i="4"/>
  <c r="G134" i="4"/>
  <c r="M218" i="4"/>
  <c r="I276" i="4"/>
  <c r="G271" i="4"/>
  <c r="I163" i="4"/>
  <c r="K337" i="4"/>
  <c r="G249" i="4"/>
  <c r="G227" i="4"/>
  <c r="M185" i="4"/>
  <c r="M232" i="4"/>
  <c r="I242" i="4"/>
  <c r="I383" i="4"/>
  <c r="G282" i="4"/>
  <c r="K299" i="4"/>
  <c r="G375" i="4"/>
  <c r="K390" i="4"/>
  <c r="G394" i="4"/>
  <c r="M213" i="4"/>
  <c r="M247" i="4"/>
  <c r="G279" i="4"/>
  <c r="K269" i="4"/>
  <c r="K254" i="4"/>
  <c r="M237" i="4"/>
  <c r="G221" i="4"/>
  <c r="G314" i="4"/>
  <c r="G239" i="4"/>
  <c r="I413" i="4"/>
  <c r="K370" i="4"/>
  <c r="K410" i="4"/>
  <c r="G427" i="4"/>
  <c r="M229" i="4"/>
  <c r="G388" i="4"/>
  <c r="M253" i="4"/>
  <c r="I283" i="4"/>
  <c r="M436" i="4"/>
  <c r="K375" i="4"/>
  <c r="K365" i="4"/>
  <c r="I358" i="4"/>
  <c r="M165" i="4"/>
  <c r="M308" i="4"/>
  <c r="G277" i="4"/>
  <c r="G354" i="4"/>
  <c r="G364" i="4"/>
  <c r="I334" i="4"/>
  <c r="K315" i="4"/>
  <c r="G393" i="4"/>
  <c r="G270" i="4"/>
  <c r="I313" i="4"/>
  <c r="K372" i="4"/>
  <c r="M337" i="4"/>
  <c r="K246" i="4"/>
  <c r="M250" i="4"/>
  <c r="I300" i="4"/>
  <c r="G318" i="4"/>
  <c r="G491" i="4"/>
  <c r="K292" i="4"/>
  <c r="I467" i="4"/>
  <c r="G345" i="4"/>
  <c r="K340" i="4"/>
  <c r="I401" i="4"/>
  <c r="G362" i="4"/>
  <c r="M289" i="4"/>
  <c r="K293" i="4"/>
  <c r="G346" i="4"/>
  <c r="G307" i="4"/>
  <c r="G384" i="4"/>
  <c r="K369" i="4"/>
  <c r="K525" i="4"/>
  <c r="M246" i="4"/>
  <c r="G353" i="4"/>
  <c r="G291" i="4"/>
  <c r="G236" i="4"/>
  <c r="G336" i="4"/>
  <c r="G212" i="4"/>
  <c r="I333" i="4"/>
  <c r="G435" i="4"/>
  <c r="M351" i="4"/>
  <c r="K348" i="4"/>
  <c r="G310" i="4"/>
  <c r="K380" i="4"/>
  <c r="M320" i="4"/>
  <c r="G287" i="4"/>
  <c r="K448" i="4"/>
  <c r="M195" i="4"/>
  <c r="M297" i="4"/>
  <c r="K318" i="4"/>
  <c r="K278" i="4"/>
  <c r="I336" i="4"/>
  <c r="M355" i="4"/>
  <c r="I366" i="4"/>
  <c r="M262" i="4"/>
  <c r="M414" i="4"/>
  <c r="M398" i="4"/>
  <c r="G243" i="4"/>
  <c r="G385" i="4"/>
  <c r="G513" i="4"/>
  <c r="G478" i="4"/>
  <c r="M391" i="4"/>
  <c r="M352" i="4"/>
  <c r="G410" i="4"/>
  <c r="G515" i="4"/>
  <c r="M483" i="4"/>
  <c r="G400" i="4"/>
  <c r="M285" i="4"/>
  <c r="M319" i="4"/>
  <c r="M316" i="4"/>
  <c r="M424" i="4"/>
  <c r="G468" i="4"/>
  <c r="M335" i="4"/>
  <c r="M342" i="4"/>
  <c r="G275" i="4"/>
  <c r="G402" i="4"/>
  <c r="G317" i="4"/>
  <c r="M370" i="4"/>
  <c r="M327" i="4"/>
  <c r="G344" i="4"/>
  <c r="M367" i="4"/>
  <c r="G372" i="4"/>
  <c r="G392" i="4"/>
  <c r="G411" i="4"/>
  <c r="M382" i="4"/>
  <c r="M254" i="4"/>
  <c r="I516" i="4"/>
  <c r="M446" i="4"/>
  <c r="M518" i="4"/>
  <c r="G481" i="4"/>
  <c r="M293" i="4"/>
  <c r="M395" i="4"/>
  <c r="G332" i="4"/>
  <c r="G451" i="4"/>
  <c r="G257" i="4"/>
  <c r="G305" i="4"/>
  <c r="M448" i="4"/>
  <c r="M348" i="4"/>
  <c r="G449" i="4"/>
  <c r="G483" i="4"/>
  <c r="G428" i="4"/>
  <c r="G374" i="4"/>
  <c r="G443" i="4"/>
  <c r="M252" i="4"/>
  <c r="M288" i="4"/>
  <c r="I482" i="4"/>
  <c r="K400" i="4"/>
  <c r="G412" i="4"/>
  <c r="G434" i="4"/>
  <c r="M294" i="4"/>
  <c r="M315" i="4"/>
  <c r="G321" i="4"/>
  <c r="G486" i="4"/>
  <c r="G370" i="4"/>
  <c r="M390" i="4"/>
  <c r="G327" i="4"/>
  <c r="M433" i="4"/>
  <c r="G418" i="4"/>
  <c r="M389" i="4"/>
  <c r="M311" i="4"/>
  <c r="M258" i="4"/>
  <c r="G420" i="4"/>
  <c r="M217" i="4"/>
  <c r="M338" i="4"/>
  <c r="M281" i="4"/>
  <c r="M296" i="4"/>
  <c r="M393" i="4"/>
  <c r="G329" i="4"/>
  <c r="G456" i="4"/>
  <c r="G404" i="4"/>
  <c r="G326" i="4"/>
  <c r="G399" i="4"/>
  <c r="M365" i="4"/>
  <c r="M387" i="4"/>
  <c r="G403" i="4"/>
  <c r="M410" i="4"/>
  <c r="M454" i="4"/>
  <c r="M383" i="4"/>
  <c r="M295" i="4"/>
  <c r="M324" i="4"/>
  <c r="G453" i="4"/>
  <c r="G358" i="4"/>
  <c r="G417" i="4"/>
  <c r="G474" i="4"/>
  <c r="M292" i="4"/>
  <c r="M255" i="4"/>
  <c r="M340" i="4"/>
  <c r="G368" i="4"/>
  <c r="G302" i="4"/>
  <c r="G264" i="4"/>
  <c r="M356" i="4"/>
  <c r="G363" i="4"/>
  <c r="M372" i="4"/>
  <c r="G479" i="4"/>
  <c r="M438" i="4"/>
  <c r="M485" i="4"/>
  <c r="M556" i="4"/>
  <c r="G526" i="4"/>
  <c r="G603" i="4"/>
  <c r="M463" i="4"/>
  <c r="G530" i="4"/>
  <c r="M519" i="4"/>
  <c r="K521" i="4"/>
  <c r="G527" i="4"/>
  <c r="M499" i="4"/>
  <c r="G432" i="4"/>
  <c r="M396" i="4"/>
  <c r="G471" i="4"/>
  <c r="G488" i="4"/>
  <c r="I584" i="4"/>
  <c r="K419" i="4"/>
  <c r="G585" i="4"/>
  <c r="M521" i="4"/>
  <c r="G594" i="4"/>
  <c r="G430" i="4"/>
  <c r="G497" i="4"/>
  <c r="I593" i="4"/>
  <c r="I582" i="4"/>
  <c r="M596" i="4"/>
  <c r="M378" i="4"/>
  <c r="M447" i="4"/>
  <c r="G542" i="4"/>
  <c r="G569" i="4"/>
  <c r="G533" i="4"/>
  <c r="K471" i="4"/>
  <c r="G496" i="4"/>
  <c r="G552" i="4"/>
  <c r="G562" i="4"/>
  <c r="I561" i="4"/>
  <c r="G480" i="4"/>
  <c r="G592" i="4"/>
  <c r="M462" i="4"/>
  <c r="M487" i="4"/>
  <c r="M444" i="4"/>
  <c r="K500" i="4"/>
  <c r="M432" i="4"/>
  <c r="G495" i="4"/>
  <c r="G550" i="4"/>
  <c r="M386" i="4"/>
  <c r="I469" i="4"/>
  <c r="G455" i="4"/>
  <c r="G458" i="4"/>
  <c r="G532" i="4"/>
  <c r="G505" i="4"/>
  <c r="I538" i="4"/>
  <c r="G572" i="4"/>
  <c r="G577" i="4"/>
  <c r="G514" i="4"/>
  <c r="G452" i="4"/>
  <c r="G494" i="4"/>
  <c r="G546" i="4"/>
  <c r="G574" i="4"/>
  <c r="I537" i="4"/>
  <c r="M539" i="4"/>
  <c r="K526" i="4"/>
  <c r="G565" i="4"/>
  <c r="G606" i="4"/>
  <c r="G470" i="4"/>
  <c r="G445" i="4"/>
  <c r="G462" i="4"/>
  <c r="G598" i="4"/>
  <c r="M575" i="4"/>
  <c r="M595" i="4"/>
  <c r="G610" i="4"/>
  <c r="G608" i="4"/>
  <c r="G464" i="4"/>
  <c r="G547" i="4"/>
  <c r="G512" i="4"/>
  <c r="G543" i="4"/>
  <c r="I549" i="4"/>
  <c r="I560" i="4"/>
  <c r="G548" i="4"/>
  <c r="G442" i="4"/>
  <c r="G540" i="4"/>
  <c r="G425" i="4"/>
  <c r="G541" i="4"/>
  <c r="G613" i="4"/>
  <c r="G571" i="4"/>
  <c r="G460" i="4"/>
  <c r="G465" i="4"/>
  <c r="G534" i="4"/>
  <c r="G498" i="4"/>
  <c r="G570" i="4"/>
  <c r="G589" i="4"/>
  <c r="G490" i="4"/>
  <c r="G524" i="4"/>
  <c r="G492" i="4"/>
  <c r="G440" i="4"/>
  <c r="M553" i="4"/>
  <c r="G579" i="4"/>
  <c r="G581" i="4"/>
  <c r="G615" i="4"/>
  <c r="G437" i="4"/>
  <c r="G360" i="4"/>
  <c r="G520" i="4"/>
  <c r="G529" i="4"/>
  <c r="G508" i="4"/>
  <c r="G612" i="4"/>
  <c r="G484" i="4"/>
  <c r="G476" i="4"/>
  <c r="G489" i="4"/>
  <c r="G593" i="4"/>
  <c r="G595" i="4"/>
  <c r="G607" i="4"/>
  <c r="G475" i="4"/>
  <c r="G473" i="4"/>
  <c r="G517" i="4"/>
  <c r="I576" i="4"/>
  <c r="G555" i="4"/>
  <c r="G609" i="4"/>
  <c r="K553" i="4"/>
  <c r="G614" i="4"/>
  <c r="M611" i="4"/>
  <c r="K597" i="4"/>
  <c r="G601" i="4"/>
  <c r="M526" i="4"/>
  <c r="K604" i="4"/>
  <c r="M568" i="4"/>
  <c r="M604" i="4"/>
  <c r="M578" i="4"/>
  <c r="K601" i="4"/>
  <c r="K599" i="4"/>
  <c r="K586" i="4"/>
  <c r="M599" i="4"/>
  <c r="Q498" i="5"/>
  <c r="Q321" i="5"/>
  <c r="Q462" i="5"/>
  <c r="Q427" i="5"/>
  <c r="Q444" i="5"/>
  <c r="Q475" i="5"/>
  <c r="Q483" i="5"/>
  <c r="Q469" i="5"/>
  <c r="Q404" i="5"/>
  <c r="Q463" i="5"/>
  <c r="Q409" i="5"/>
  <c r="Q383" i="5"/>
  <c r="Q368" i="5"/>
  <c r="Q397" i="5"/>
  <c r="Q285" i="5"/>
  <c r="Q376" i="5"/>
  <c r="Q314" i="5"/>
  <c r="Q282" i="5"/>
  <c r="Q204" i="5"/>
  <c r="Q193" i="5"/>
  <c r="Q90" i="5"/>
  <c r="Q62" i="5"/>
  <c r="Q31" i="5"/>
  <c r="Q581" i="5"/>
  <c r="Q555" i="5"/>
  <c r="Q265" i="5"/>
  <c r="Q94" i="5"/>
  <c r="Q152" i="5"/>
  <c r="Q129" i="5"/>
  <c r="Q131" i="5"/>
  <c r="Q48" i="5"/>
  <c r="Q60" i="5"/>
  <c r="Q595" i="5"/>
  <c r="Q594" i="5"/>
  <c r="Q590" i="5"/>
  <c r="Q563" i="5"/>
  <c r="Q525" i="5"/>
  <c r="Q573" i="5"/>
  <c r="Q519" i="5"/>
  <c r="Q541" i="5"/>
  <c r="Q542" i="5"/>
  <c r="Q537" i="5"/>
  <c r="Q535" i="5"/>
  <c r="Q518" i="5"/>
  <c r="Q540" i="5"/>
  <c r="Q332" i="5"/>
  <c r="Q337" i="5"/>
  <c r="Q328" i="5"/>
  <c r="Q367" i="5"/>
  <c r="Q438" i="5"/>
  <c r="Q293" i="5"/>
  <c r="Q344" i="5"/>
  <c r="Q391" i="5"/>
  <c r="Q311" i="5"/>
  <c r="Q161" i="5"/>
  <c r="Q191" i="5"/>
  <c r="Q392" i="5"/>
  <c r="Q374" i="5"/>
  <c r="Q267" i="5"/>
  <c r="Q254" i="5"/>
  <c r="Q217" i="5"/>
  <c r="Q306" i="5"/>
  <c r="Q326" i="5"/>
  <c r="Q264" i="5"/>
  <c r="Q260" i="5"/>
  <c r="Q213" i="5"/>
  <c r="Q221" i="5"/>
  <c r="Q170" i="5"/>
  <c r="Q184" i="5"/>
  <c r="Q151" i="5"/>
  <c r="Q210" i="5"/>
  <c r="Q115" i="5"/>
  <c r="Q120" i="5"/>
  <c r="Q114" i="5"/>
  <c r="Q59" i="5"/>
  <c r="Q44" i="5"/>
  <c r="Q560" i="5"/>
  <c r="Q500" i="5"/>
  <c r="Q454" i="5"/>
  <c r="Q402" i="5"/>
  <c r="Q382" i="5"/>
  <c r="Q308" i="5"/>
  <c r="Q370" i="5"/>
  <c r="Q79" i="5"/>
  <c r="Q278" i="5"/>
  <c r="Q243" i="5"/>
  <c r="Q214" i="5"/>
  <c r="Q78" i="5"/>
  <c r="Q66" i="5"/>
  <c r="Q582" i="5"/>
  <c r="Q529" i="5"/>
  <c r="Q512" i="5"/>
  <c r="Q415" i="5"/>
  <c r="Q432" i="5"/>
  <c r="Q272" i="5"/>
  <c r="Q247" i="5"/>
  <c r="Q364" i="5"/>
  <c r="Q234" i="5"/>
  <c r="Q166" i="5"/>
  <c r="Q180" i="5"/>
  <c r="Q15" i="5"/>
  <c r="Q410" i="5"/>
  <c r="Q5" i="5"/>
  <c r="Q576" i="5"/>
  <c r="Q523" i="5"/>
  <c r="Q503" i="5"/>
  <c r="Q495" i="5"/>
  <c r="Q511" i="5"/>
  <c r="Q514" i="5"/>
  <c r="Q464" i="5"/>
  <c r="Q416" i="5"/>
  <c r="Q384" i="5"/>
  <c r="Q363" i="5"/>
  <c r="Q371" i="5"/>
  <c r="Q276" i="5"/>
  <c r="Q225" i="5"/>
  <c r="Q122" i="5"/>
  <c r="Q297" i="5"/>
  <c r="Q339" i="5"/>
  <c r="Q286" i="5"/>
  <c r="Q218" i="5"/>
  <c r="Q258" i="5"/>
  <c r="Q233" i="5"/>
  <c r="Q162" i="5"/>
  <c r="Q137" i="5"/>
  <c r="Q69" i="5"/>
  <c r="Q179" i="5"/>
  <c r="Q118" i="5"/>
  <c r="Q85" i="5"/>
  <c r="Q77" i="5"/>
  <c r="Q54" i="5"/>
  <c r="Q559" i="5"/>
  <c r="Q544" i="5"/>
  <c r="Q478" i="5"/>
  <c r="Q486" i="5"/>
  <c r="Q390" i="5"/>
  <c r="Q257" i="5"/>
  <c r="Q358" i="5"/>
  <c r="Q71" i="5"/>
  <c r="Q149" i="5"/>
  <c r="Q228" i="5"/>
  <c r="Q125" i="5"/>
  <c r="Q97" i="5"/>
  <c r="Q10" i="5"/>
  <c r="Q8" i="5"/>
  <c r="Q19" i="5"/>
  <c r="Q39" i="5"/>
  <c r="Q68" i="5"/>
  <c r="Q55" i="5"/>
  <c r="Q75" i="5"/>
  <c r="Q148" i="5"/>
  <c r="Q279" i="5"/>
  <c r="Q219" i="5"/>
  <c r="Q173" i="5"/>
  <c r="Q100" i="5"/>
  <c r="Q262" i="5"/>
  <c r="Q153" i="5"/>
  <c r="Q315" i="5"/>
  <c r="Q255" i="5"/>
  <c r="Q334" i="5"/>
  <c r="Q356" i="5"/>
  <c r="Q33" i="5"/>
  <c r="Q87" i="5"/>
  <c r="Q132" i="5"/>
  <c r="Q169" i="5"/>
  <c r="Q195" i="5"/>
  <c r="Q121" i="5"/>
  <c r="Q30" i="5"/>
  <c r="Q28" i="5"/>
  <c r="Q52" i="5"/>
  <c r="Q89" i="5"/>
  <c r="Q140" i="5"/>
  <c r="Q123" i="5"/>
  <c r="Q164" i="5"/>
  <c r="Q202" i="5"/>
  <c r="Q172" i="5"/>
  <c r="Q309" i="5"/>
  <c r="Q244" i="5"/>
  <c r="Q201" i="5"/>
  <c r="Q348" i="5"/>
  <c r="Q322" i="5"/>
  <c r="Q103" i="5"/>
  <c r="Q98" i="5"/>
  <c r="Q95" i="5"/>
  <c r="Q197" i="5"/>
  <c r="Q248" i="5"/>
  <c r="Q175" i="5"/>
  <c r="Q203" i="5"/>
  <c r="Q239" i="5"/>
  <c r="Q290" i="5"/>
  <c r="Q249" i="5"/>
  <c r="Q287" i="5"/>
  <c r="Q342" i="5"/>
  <c r="Q296" i="5"/>
  <c r="Q313" i="5"/>
  <c r="Q73" i="5"/>
  <c r="Q40" i="5"/>
  <c r="Q126" i="5"/>
  <c r="Q171" i="5"/>
  <c r="Q174" i="5"/>
  <c r="Q127" i="5"/>
  <c r="Q134" i="5"/>
  <c r="Q141" i="5"/>
  <c r="Q109" i="5"/>
  <c r="Q253" i="5"/>
  <c r="Q96" i="5"/>
  <c r="Q105" i="5"/>
  <c r="Q227" i="5"/>
  <c r="Q345" i="5"/>
  <c r="Q116" i="5"/>
  <c r="Q320" i="5"/>
  <c r="Q20" i="5"/>
  <c r="Q22" i="5"/>
  <c r="Q27" i="5"/>
  <c r="Q439" i="5"/>
  <c r="Q477" i="5"/>
  <c r="Q583" i="5"/>
  <c r="Q543" i="5"/>
  <c r="Q564" i="5"/>
  <c r="Q468" i="5"/>
  <c r="Q521" i="5"/>
  <c r="Q466" i="5"/>
  <c r="Q455" i="5"/>
  <c r="Q441" i="5"/>
  <c r="Q507" i="5"/>
  <c r="Q451" i="5"/>
  <c r="Q501" i="5"/>
  <c r="Q420" i="5"/>
  <c r="Q423" i="5"/>
  <c r="Q425" i="5"/>
  <c r="Q238" i="5"/>
  <c r="Q324" i="5"/>
  <c r="Q336" i="5"/>
  <c r="Q354" i="5"/>
  <c r="Q341" i="5"/>
  <c r="Q373" i="5"/>
  <c r="Q335" i="5"/>
  <c r="Q245" i="5"/>
  <c r="Q323" i="5"/>
  <c r="Q295" i="5"/>
  <c r="Q303" i="5"/>
  <c r="Q281" i="5"/>
  <c r="Q288" i="5"/>
  <c r="Q241" i="5"/>
  <c r="Q230" i="5"/>
  <c r="Q163" i="5"/>
  <c r="Q205" i="5"/>
  <c r="Q156" i="5"/>
  <c r="Q209" i="5"/>
  <c r="Q76" i="5"/>
  <c r="Q37" i="5"/>
  <c r="Q82" i="5"/>
  <c r="Q80" i="5"/>
  <c r="Q63" i="5"/>
  <c r="Q388" i="5"/>
  <c r="Q393" i="5"/>
  <c r="Q181" i="5"/>
  <c r="Q385" i="5"/>
  <c r="Q575" i="5"/>
  <c r="Q492" i="5"/>
  <c r="Q530" i="5"/>
  <c r="Q459" i="5"/>
  <c r="Q372" i="5"/>
  <c r="Q310" i="5"/>
  <c r="Q292" i="5"/>
  <c r="Q305" i="5"/>
  <c r="Q300" i="5"/>
  <c r="Q111" i="5"/>
  <c r="Q64" i="5"/>
  <c r="Q35" i="5"/>
  <c r="Q42" i="5"/>
  <c r="Q12" i="5"/>
  <c r="Q418" i="5"/>
  <c r="Q429" i="5"/>
  <c r="Q570" i="5"/>
  <c r="Q494" i="5"/>
  <c r="Q491" i="5"/>
  <c r="Q471" i="5"/>
  <c r="Q449" i="5"/>
  <c r="Q346" i="5"/>
  <c r="Q343" i="5"/>
  <c r="Q280" i="5"/>
  <c r="Q259" i="5"/>
  <c r="Q347" i="5"/>
  <c r="Q256" i="5"/>
  <c r="Q270" i="5"/>
  <c r="Q124" i="5"/>
  <c r="Q250" i="5"/>
  <c r="Q240" i="5"/>
  <c r="Q182" i="5"/>
  <c r="Q176" i="5"/>
  <c r="Q117" i="5"/>
  <c r="Q199" i="5"/>
  <c r="Q168" i="5"/>
  <c r="Q229" i="5"/>
  <c r="Q142" i="5"/>
  <c r="Q138" i="5"/>
  <c r="Q157" i="5"/>
  <c r="Q130" i="5"/>
  <c r="Q50" i="5"/>
  <c r="Q93" i="5"/>
  <c r="Q56" i="5"/>
  <c r="Q548" i="5"/>
  <c r="Q352" i="5"/>
  <c r="Q522" i="5"/>
  <c r="Q533" i="5"/>
  <c r="Q485" i="5"/>
  <c r="Q545" i="5"/>
  <c r="Q482" i="5"/>
  <c r="Q443" i="5"/>
  <c r="Q481" i="5"/>
  <c r="Q353" i="5"/>
  <c r="Q396" i="5"/>
  <c r="Q387" i="5"/>
  <c r="Q366" i="5"/>
  <c r="Q338" i="5"/>
  <c r="Q359" i="5"/>
  <c r="Q329" i="5"/>
  <c r="Q340" i="5"/>
  <c r="Q360" i="5"/>
  <c r="Q216" i="5"/>
  <c r="Q361" i="5"/>
  <c r="Q242" i="5"/>
  <c r="Q333" i="5"/>
  <c r="Q200" i="5"/>
  <c r="Q36" i="5"/>
  <c r="Q572" i="5"/>
  <c r="Q489" i="5"/>
  <c r="Q550" i="5"/>
  <c r="Q513" i="5"/>
  <c r="Q317" i="5"/>
  <c r="Q424" i="5"/>
  <c r="Q327" i="5"/>
  <c r="Q226" i="5"/>
  <c r="Q349" i="5"/>
  <c r="Q299" i="5"/>
  <c r="Q143" i="5"/>
  <c r="Q275" i="5"/>
  <c r="Q86" i="5"/>
  <c r="Q167" i="5"/>
  <c r="Q188" i="5"/>
  <c r="Q119" i="5"/>
  <c r="Q108" i="5"/>
  <c r="Q70" i="5"/>
  <c r="Q101" i="5"/>
  <c r="Q113" i="5"/>
  <c r="Q51" i="5"/>
  <c r="Q45" i="5"/>
  <c r="Q23" i="5"/>
  <c r="Q4" i="5"/>
  <c r="Q534" i="5"/>
  <c r="Q561" i="5"/>
  <c r="Q515" i="5"/>
  <c r="Q436" i="5"/>
  <c r="Q538" i="5"/>
  <c r="Q413" i="5"/>
  <c r="Q417" i="5"/>
  <c r="Q319" i="5"/>
  <c r="Q357" i="5"/>
  <c r="Q294" i="5"/>
  <c r="Q246" i="5"/>
  <c r="Q268" i="5"/>
  <c r="Q198" i="5"/>
  <c r="Q273" i="5"/>
  <c r="Q83" i="5"/>
  <c r="Q38" i="5"/>
  <c r="Q26" i="5"/>
  <c r="Q378" i="5"/>
  <c r="Q139" i="5"/>
  <c r="Q185" i="5"/>
  <c r="Q251" i="5"/>
  <c r="Q158" i="5"/>
  <c r="Q88" i="5"/>
  <c r="Q16" i="5"/>
  <c r="Q29" i="5"/>
  <c r="Q355" i="5"/>
  <c r="Q183" i="5"/>
  <c r="Q91" i="5"/>
  <c r="Q102" i="5"/>
  <c r="Q144" i="5"/>
  <c r="Q47" i="5"/>
  <c r="Q189" i="5"/>
  <c r="Q271" i="5"/>
  <c r="Q99" i="5"/>
  <c r="Q159" i="5"/>
  <c r="Q57" i="5"/>
  <c r="Q24" i="5"/>
  <c r="Q25" i="5"/>
  <c r="Q13" i="5"/>
  <c r="Q7" i="5"/>
  <c r="Q307" i="5"/>
  <c r="Q289" i="5"/>
  <c r="Q263" i="5"/>
  <c r="Q155" i="5"/>
  <c r="Q128" i="5"/>
  <c r="Q84" i="5"/>
  <c r="Q34" i="5"/>
  <c r="Q67" i="5"/>
  <c r="Q43" i="5"/>
  <c r="Q61" i="5"/>
  <c r="Q9" i="5"/>
  <c r="Q362" i="5"/>
  <c r="Q304" i="5"/>
  <c r="Q302" i="5"/>
  <c r="Q206" i="5"/>
  <c r="Q160" i="5"/>
  <c r="Q74" i="5"/>
  <c r="Q301" i="5"/>
  <c r="Q220" i="5"/>
  <c r="Q231" i="5"/>
  <c r="Q207" i="5"/>
  <c r="Q92" i="5"/>
  <c r="Q72" i="5"/>
  <c r="Q261" i="5"/>
  <c r="Q350" i="5"/>
  <c r="Q194" i="5"/>
  <c r="Q107" i="5"/>
  <c r="Q154" i="5"/>
  <c r="Q106" i="5"/>
  <c r="Q41" i="5"/>
  <c r="Q330" i="5"/>
  <c r="Q192" i="5"/>
  <c r="Q266" i="5"/>
  <c r="Q187" i="5"/>
  <c r="Q150" i="5"/>
  <c r="Q146" i="5"/>
  <c r="Q14" i="5"/>
  <c r="Q283" i="5"/>
  <c r="Q269" i="5"/>
  <c r="Q186" i="5"/>
  <c r="Q112" i="5"/>
  <c r="Q58" i="5"/>
  <c r="Q49" i="5"/>
  <c r="Q236" i="5"/>
  <c r="Q224" i="5"/>
  <c r="Q147" i="5"/>
  <c r="Q196" i="5"/>
  <c r="Q110" i="5"/>
  <c r="Q17" i="5"/>
  <c r="N598" i="5"/>
  <c r="N536" i="5"/>
  <c r="N510" i="5"/>
  <c r="N409" i="5"/>
  <c r="N599" i="5"/>
  <c r="N587" i="5"/>
  <c r="N524" i="5"/>
  <c r="N574" i="5"/>
  <c r="N528" i="5"/>
  <c r="N328" i="5"/>
  <c r="N488" i="5"/>
  <c r="N433" i="5"/>
  <c r="N553" i="5"/>
  <c r="N480" i="5"/>
  <c r="N448" i="5"/>
  <c r="N421" i="5"/>
  <c r="N331" i="5"/>
  <c r="N585" i="5"/>
  <c r="N500" i="5"/>
  <c r="N572" i="5"/>
  <c r="N555" i="5"/>
  <c r="N515" i="5"/>
  <c r="N442" i="5"/>
  <c r="N476" i="5"/>
  <c r="N426" i="5"/>
  <c r="N456" i="5"/>
  <c r="N562" i="5"/>
  <c r="N578" i="5"/>
  <c r="N546" i="5"/>
  <c r="N395" i="5"/>
  <c r="N505" i="5"/>
  <c r="N509" i="5"/>
  <c r="N452" i="5"/>
  <c r="N446" i="5"/>
  <c r="N237" i="5"/>
  <c r="N580" i="5"/>
  <c r="N450" i="5"/>
  <c r="N532" i="5"/>
  <c r="N408" i="5"/>
  <c r="N602" i="5"/>
  <c r="N596" i="5"/>
  <c r="N588" i="5"/>
  <c r="N591" i="5"/>
  <c r="N566" i="5"/>
  <c r="N556" i="5"/>
  <c r="N547" i="5"/>
  <c r="N467" i="5"/>
  <c r="N498" i="5"/>
  <c r="N379" i="5"/>
  <c r="N430" i="5"/>
  <c r="N549" i="5"/>
  <c r="N551" i="5"/>
  <c r="N332" i="5"/>
  <c r="N393" i="5"/>
  <c r="N389" i="5"/>
  <c r="N383" i="5"/>
  <c r="N573" i="5"/>
  <c r="N460" i="5"/>
  <c r="N525" i="5"/>
  <c r="N406" i="5"/>
  <c r="N597" i="5"/>
  <c r="N570" i="5"/>
  <c r="N447" i="5"/>
  <c r="N469" i="5"/>
  <c r="N405" i="5"/>
  <c r="N601" i="5"/>
  <c r="N589" i="5"/>
  <c r="N526" i="5"/>
  <c r="N590" i="5"/>
  <c r="N497" i="5"/>
  <c r="N584" i="5"/>
  <c r="N568" i="5"/>
  <c r="N285" i="5"/>
  <c r="N411" i="5"/>
  <c r="N458" i="5"/>
  <c r="N490" i="5"/>
  <c r="N191" i="5"/>
  <c r="N225" i="5"/>
  <c r="N594" i="5"/>
  <c r="N600" i="5"/>
  <c r="N593" i="5"/>
  <c r="N586" i="5"/>
  <c r="N557" i="5"/>
  <c r="N579" i="5"/>
  <c r="N576" i="5"/>
  <c r="N539" i="5"/>
  <c r="N543" i="5"/>
  <c r="N499" i="5"/>
  <c r="N554" i="5"/>
  <c r="N440" i="5"/>
  <c r="N504" i="5"/>
  <c r="N412" i="5"/>
  <c r="N473" i="5"/>
  <c r="N400" i="5"/>
  <c r="N465" i="5"/>
  <c r="N368" i="5"/>
  <c r="N468" i="5"/>
  <c r="N455" i="5"/>
  <c r="N445" i="5"/>
  <c r="N367" i="5"/>
  <c r="N404" i="5"/>
  <c r="K592" i="5"/>
  <c r="K569" i="5"/>
  <c r="K548" i="5"/>
  <c r="K395" i="5"/>
  <c r="K332" i="5"/>
  <c r="K442" i="5"/>
  <c r="K417" i="5"/>
  <c r="K457" i="5"/>
  <c r="K415" i="5"/>
  <c r="K463" i="5"/>
  <c r="K597" i="5"/>
  <c r="K524" i="5"/>
  <c r="K549" i="5"/>
  <c r="K535" i="5"/>
  <c r="K500" i="5"/>
  <c r="K471" i="5"/>
  <c r="K449" i="5"/>
  <c r="K316" i="5"/>
  <c r="K570" i="5"/>
  <c r="K582" i="5"/>
  <c r="K513" i="5"/>
  <c r="K520" i="5"/>
  <c r="K487" i="5"/>
  <c r="K527" i="5"/>
  <c r="K443" i="5"/>
  <c r="K589" i="5"/>
  <c r="K426" i="5"/>
  <c r="K512" i="5"/>
  <c r="K599" i="5"/>
  <c r="K588" i="5"/>
  <c r="K523" i="5"/>
  <c r="K602" i="5"/>
  <c r="K573" i="5"/>
  <c r="K538" i="5"/>
  <c r="K559" i="5"/>
  <c r="K515" i="5"/>
  <c r="K494" i="5"/>
  <c r="K503" i="5"/>
  <c r="K461" i="5"/>
  <c r="K379" i="5"/>
  <c r="K593" i="5"/>
  <c r="K499" i="5"/>
  <c r="K537" i="5"/>
  <c r="K529" i="5"/>
  <c r="K481" i="5"/>
  <c r="K438" i="5"/>
  <c r="K276" i="5"/>
  <c r="K491" i="5"/>
  <c r="K596" i="5"/>
  <c r="K464" i="5"/>
  <c r="K486" i="5"/>
  <c r="K600" i="5"/>
  <c r="K587" i="5"/>
  <c r="K530" i="5"/>
  <c r="K445" i="5"/>
  <c r="K476" i="5"/>
  <c r="K497" i="5"/>
  <c r="K519" i="5"/>
  <c r="K492" i="5"/>
  <c r="N519" i="5"/>
  <c r="N541" i="5"/>
  <c r="N542" i="5"/>
  <c r="N537" i="5"/>
  <c r="N535" i="5"/>
  <c r="N518" i="5"/>
  <c r="N540" i="5"/>
  <c r="N337" i="5"/>
  <c r="N438" i="5"/>
  <c r="N293" i="5"/>
  <c r="N344" i="5"/>
  <c r="N391" i="5"/>
  <c r="N161" i="5"/>
  <c r="N318" i="5"/>
  <c r="N374" i="5"/>
  <c r="N215" i="5"/>
  <c r="N316" i="5"/>
  <c r="N67" i="5"/>
  <c r="N56" i="5"/>
  <c r="N16" i="5"/>
  <c r="N36" i="5"/>
  <c r="N17" i="5"/>
  <c r="N23" i="5"/>
  <c r="N21" i="5"/>
  <c r="N120" i="5"/>
  <c r="N268" i="5"/>
  <c r="N259" i="5"/>
  <c r="N282" i="5"/>
  <c r="N242" i="5"/>
  <c r="N294" i="5"/>
  <c r="N319" i="5"/>
  <c r="N181" i="5"/>
  <c r="N397" i="5"/>
  <c r="N311" i="5"/>
  <c r="N432" i="5"/>
  <c r="N276" i="5"/>
  <c r="N287" i="5"/>
  <c r="N254" i="5"/>
  <c r="N313" i="5"/>
  <c r="N253" i="5"/>
  <c r="N334" i="5"/>
  <c r="N358" i="5"/>
  <c r="N306" i="5"/>
  <c r="N321" i="5"/>
  <c r="N335" i="5"/>
  <c r="N571" i="5"/>
  <c r="N520" i="5"/>
  <c r="N529" i="5"/>
  <c r="N222" i="5"/>
  <c r="N496" i="5"/>
  <c r="N461" i="5"/>
  <c r="N512" i="5"/>
  <c r="N453" i="5"/>
  <c r="N415" i="5"/>
  <c r="N325" i="5"/>
  <c r="N346" i="5"/>
  <c r="N322" i="5"/>
  <c r="N323" i="5"/>
  <c r="N309" i="5"/>
  <c r="N582" i="5"/>
  <c r="N575" i="5"/>
  <c r="N583" i="5"/>
  <c r="N559" i="5"/>
  <c r="N523" i="5"/>
  <c r="N565" i="5"/>
  <c r="N531" i="5"/>
  <c r="N399" i="5"/>
  <c r="N503" i="5"/>
  <c r="N495" i="5"/>
  <c r="N511" i="5"/>
  <c r="N514" i="5"/>
  <c r="N464" i="5"/>
  <c r="N416" i="5"/>
  <c r="N384" i="5"/>
  <c r="N363" i="5"/>
  <c r="N371" i="5"/>
  <c r="N502" i="5"/>
  <c r="N479" i="5"/>
  <c r="N403" i="5"/>
  <c r="N252" i="5"/>
  <c r="N336" i="5"/>
  <c r="N370" i="5"/>
  <c r="N339" i="5"/>
  <c r="N347" i="5"/>
  <c r="N345" i="5"/>
  <c r="N232" i="5"/>
  <c r="N221" i="5"/>
  <c r="N262" i="5"/>
  <c r="N96" i="5"/>
  <c r="N136" i="5"/>
  <c r="N230" i="5"/>
  <c r="N199" i="5"/>
  <c r="N168" i="5"/>
  <c r="N188" i="5"/>
  <c r="N211" i="5"/>
  <c r="N195" i="5"/>
  <c r="N148" i="5"/>
  <c r="N118" i="5"/>
  <c r="N97" i="5"/>
  <c r="N87" i="5"/>
  <c r="N68" i="5"/>
  <c r="N51" i="5"/>
  <c r="N544" i="5"/>
  <c r="N478" i="5"/>
  <c r="N486" i="5"/>
  <c r="N390" i="5"/>
  <c r="N327" i="5"/>
  <c r="N314" i="5"/>
  <c r="N349" i="5"/>
  <c r="N521" i="5"/>
  <c r="N441" i="5"/>
  <c r="N501" i="5"/>
  <c r="N423" i="5"/>
  <c r="N235" i="5"/>
  <c r="N425" i="5"/>
  <c r="N238" i="5"/>
  <c r="N247" i="5"/>
  <c r="N296" i="5"/>
  <c r="N274" i="5"/>
  <c r="N492" i="5"/>
  <c r="N493" i="5"/>
  <c r="N530" i="5"/>
  <c r="N459" i="5"/>
  <c r="N381" i="5"/>
  <c r="N372" i="5"/>
  <c r="N435" i="5"/>
  <c r="N365" i="5"/>
  <c r="N419" i="5"/>
  <c r="N376" i="5"/>
  <c r="N378" i="5"/>
  <c r="N392" i="5"/>
  <c r="N361" i="5"/>
  <c r="N79" i="5"/>
  <c r="N567" i="5"/>
  <c r="N569" i="5"/>
  <c r="N494" i="5"/>
  <c r="N431" i="5"/>
  <c r="N487" i="5"/>
  <c r="N491" i="5"/>
  <c r="N380" i="5"/>
  <c r="N472" i="5"/>
  <c r="N471" i="5"/>
  <c r="N517" i="5"/>
  <c r="N407" i="5"/>
  <c r="N449" i="5"/>
  <c r="N398" i="5"/>
  <c r="N394" i="5"/>
  <c r="N351" i="5"/>
  <c r="N297" i="5"/>
  <c r="N189" i="5"/>
  <c r="N264" i="5"/>
  <c r="N153" i="5"/>
  <c r="N218" i="5"/>
  <c r="N149" i="5"/>
  <c r="N134" i="5"/>
  <c r="N182" i="5"/>
  <c r="N173" i="5"/>
  <c r="N86" i="5"/>
  <c r="N273" i="5"/>
  <c r="N90" i="5"/>
  <c r="N151" i="5"/>
  <c r="N279" i="5"/>
  <c r="N69" i="5"/>
  <c r="N125" i="5"/>
  <c r="N171" i="5"/>
  <c r="N101" i="5"/>
  <c r="N83" i="5"/>
  <c r="N352" i="5"/>
  <c r="N522" i="5"/>
  <c r="N533" i="5"/>
  <c r="N485" i="5"/>
  <c r="N545" i="5"/>
  <c r="N443" i="5"/>
  <c r="N481" i="5"/>
  <c r="N387" i="5"/>
  <c r="N366" i="5"/>
  <c r="N386" i="5"/>
  <c r="N338" i="5"/>
  <c r="N359" i="5"/>
  <c r="N348" i="5"/>
  <c r="N246" i="5"/>
  <c r="N342" i="5"/>
  <c r="N283" i="5"/>
  <c r="N548" i="5"/>
  <c r="N5" i="5"/>
  <c r="N489" i="5"/>
  <c r="N550" i="5"/>
  <c r="N516" i="5"/>
  <c r="N508" i="5"/>
  <c r="N513" i="5"/>
  <c r="N470" i="5"/>
  <c r="N317" i="5"/>
  <c r="N369" i="5"/>
  <c r="N272" i="5"/>
  <c r="N280" i="5"/>
  <c r="N436" i="5"/>
  <c r="N538" i="5"/>
  <c r="N484" i="5"/>
  <c r="N375" i="5"/>
  <c r="N527" i="5"/>
  <c r="N413" i="5"/>
  <c r="N506" i="5"/>
  <c r="N417" i="5"/>
  <c r="N401" i="5"/>
  <c r="N341" i="5"/>
  <c r="N310" i="5"/>
  <c r="N292" i="5"/>
  <c r="N223" i="5"/>
  <c r="N217" i="5"/>
  <c r="N439" i="5"/>
  <c r="N418" i="5"/>
  <c r="N477" i="5"/>
  <c r="N382" i="5"/>
  <c r="N410" i="5"/>
  <c r="N308" i="5"/>
  <c r="N234" i="5"/>
  <c r="N303" i="5"/>
  <c r="N300" i="5"/>
  <c r="N270" i="5"/>
  <c r="N124" i="5"/>
  <c r="N239" i="5"/>
  <c r="N243" i="5"/>
  <c r="N193" i="5"/>
  <c r="N170" i="5"/>
  <c r="N172" i="5"/>
  <c r="N248" i="5"/>
  <c r="N156" i="5"/>
  <c r="N111" i="5"/>
  <c r="N229" i="5"/>
  <c r="N123" i="5"/>
  <c r="N98" i="5"/>
  <c r="N62" i="5"/>
  <c r="N114" i="5"/>
  <c r="N52" i="5"/>
  <c r="N462" i="5"/>
  <c r="N427" i="5"/>
  <c r="N475" i="5"/>
  <c r="N483" i="5"/>
  <c r="N463" i="5"/>
  <c r="N354" i="5"/>
  <c r="N340" i="5"/>
  <c r="N267" i="5"/>
  <c r="N244" i="5"/>
  <c r="N116" i="5"/>
  <c r="N289" i="5"/>
  <c r="N288" i="5"/>
  <c r="N266" i="5"/>
  <c r="N263" i="5"/>
  <c r="N94" i="5"/>
  <c r="N187" i="5"/>
  <c r="N155" i="5"/>
  <c r="N209" i="5"/>
  <c r="N150" i="5"/>
  <c r="N128" i="5"/>
  <c r="N66" i="5"/>
  <c r="N146" i="5"/>
  <c r="N373" i="5"/>
  <c r="N284" i="5"/>
  <c r="N307" i="5"/>
  <c r="N201" i="5"/>
  <c r="N236" i="5"/>
  <c r="N208" i="5"/>
  <c r="N333" i="5"/>
  <c r="N290" i="5"/>
  <c r="N258" i="5"/>
  <c r="N166" i="5"/>
  <c r="N175" i="5"/>
  <c r="N167" i="5"/>
  <c r="N121" i="5"/>
  <c r="N95" i="5"/>
  <c r="N179" i="5"/>
  <c r="N132" i="5"/>
  <c r="N84" i="5"/>
  <c r="N113" i="5"/>
  <c r="N45" i="5"/>
  <c r="N25" i="5"/>
  <c r="N38" i="5"/>
  <c r="N22" i="5"/>
  <c r="N8" i="5"/>
  <c r="N299" i="5"/>
  <c r="N227" i="5"/>
  <c r="N241" i="5"/>
  <c r="N233" i="5"/>
  <c r="N184" i="5"/>
  <c r="N152" i="5"/>
  <c r="N119" i="5"/>
  <c r="N142" i="5"/>
  <c r="N76" i="5"/>
  <c r="N85" i="5"/>
  <c r="N59" i="5"/>
  <c r="N60" i="5"/>
  <c r="N329" i="5"/>
  <c r="N424" i="5"/>
  <c r="N360" i="5"/>
  <c r="N343" i="5"/>
  <c r="N362" i="5"/>
  <c r="N364" i="5"/>
  <c r="N256" i="5"/>
  <c r="N295" i="5"/>
  <c r="N304" i="5"/>
  <c r="N185" i="5"/>
  <c r="N269" i="5"/>
  <c r="N302" i="5"/>
  <c r="N251" i="5"/>
  <c r="N186" i="5"/>
  <c r="N206" i="5"/>
  <c r="N158" i="5"/>
  <c r="N112" i="5"/>
  <c r="N160" i="5"/>
  <c r="N88" i="5"/>
  <c r="N58" i="5"/>
  <c r="N73" i="5"/>
  <c r="N74" i="5"/>
  <c r="N39" i="5"/>
  <c r="N47" i="5"/>
  <c r="N31" i="5"/>
  <c r="N13" i="5"/>
  <c r="N14" i="5"/>
  <c r="N20" i="5"/>
  <c r="N315" i="5"/>
  <c r="N143" i="5"/>
  <c r="N250" i="5"/>
  <c r="N100" i="5"/>
  <c r="N162" i="5"/>
  <c r="N219" i="5"/>
  <c r="N108" i="5"/>
  <c r="N138" i="5"/>
  <c r="N75" i="5"/>
  <c r="N77" i="5"/>
  <c r="N44" i="5"/>
  <c r="N301" i="5"/>
  <c r="N434" i="5"/>
  <c r="N385" i="5"/>
  <c r="N357" i="5"/>
  <c r="N220" i="5"/>
  <c r="N305" i="5"/>
  <c r="N265" i="5"/>
  <c r="N226" i="5"/>
  <c r="N231" i="5"/>
  <c r="N326" i="5"/>
  <c r="N109" i="5"/>
  <c r="N200" i="5"/>
  <c r="N240" i="5"/>
  <c r="N127" i="5"/>
  <c r="N190" i="5"/>
  <c r="N202" i="5"/>
  <c r="N129" i="5"/>
  <c r="N277" i="5"/>
  <c r="N140" i="5"/>
  <c r="N126" i="5"/>
  <c r="N53" i="5"/>
  <c r="N28" i="5"/>
  <c r="N27" i="5"/>
  <c r="N43" i="5"/>
  <c r="N19" i="5"/>
  <c r="N29" i="5"/>
  <c r="N15" i="5"/>
  <c r="N10" i="5"/>
  <c r="N7" i="5"/>
  <c r="N183" i="5"/>
  <c r="N224" i="5"/>
  <c r="N207" i="5"/>
  <c r="N91" i="5"/>
  <c r="N147" i="5"/>
  <c r="N92" i="5"/>
  <c r="N102" i="5"/>
  <c r="N196" i="5"/>
  <c r="N157" i="5"/>
  <c r="N144" i="5"/>
  <c r="N110" i="5"/>
  <c r="N34" i="5"/>
  <c r="N72" i="5"/>
  <c r="N261" i="5"/>
  <c r="N216" i="5"/>
  <c r="N139" i="5"/>
  <c r="N320" i="5"/>
  <c r="N350" i="5"/>
  <c r="N286" i="5"/>
  <c r="N260" i="5"/>
  <c r="N105" i="5"/>
  <c r="N275" i="5"/>
  <c r="N176" i="5"/>
  <c r="N205" i="5"/>
  <c r="N137" i="5"/>
  <c r="N210" i="5"/>
  <c r="N131" i="5"/>
  <c r="N70" i="5"/>
  <c r="N130" i="5"/>
  <c r="N82" i="5"/>
  <c r="N54" i="5"/>
  <c r="N24" i="5"/>
  <c r="N30" i="5"/>
  <c r="N26" i="5"/>
  <c r="N61" i="5"/>
  <c r="N49" i="5"/>
  <c r="N249" i="5"/>
  <c r="N278" i="5"/>
  <c r="N198" i="5"/>
  <c r="N203" i="5"/>
  <c r="N163" i="5"/>
  <c r="N228" i="5"/>
  <c r="N197" i="5"/>
  <c r="N78" i="5"/>
  <c r="N169" i="5"/>
  <c r="N103" i="5"/>
  <c r="N37" i="5"/>
  <c r="N122" i="5"/>
  <c r="N257" i="5"/>
  <c r="N330" i="5"/>
  <c r="N356" i="5"/>
  <c r="N355" i="5"/>
  <c r="N245" i="5"/>
  <c r="N192" i="5"/>
  <c r="N255" i="5"/>
  <c r="N271" i="5"/>
  <c r="N213" i="5"/>
  <c r="N194" i="5"/>
  <c r="N99" i="5"/>
  <c r="N117" i="5"/>
  <c r="N107" i="5"/>
  <c r="N159" i="5"/>
  <c r="N115" i="5"/>
  <c r="N154" i="5"/>
  <c r="N48" i="5"/>
  <c r="N57" i="5"/>
  <c r="N55" i="5"/>
  <c r="N50" i="5"/>
  <c r="N93" i="5"/>
  <c r="N106" i="5"/>
  <c r="N80" i="5"/>
  <c r="N63" i="5"/>
  <c r="N35" i="5"/>
  <c r="N42" i="5"/>
  <c r="N41" i="5"/>
  <c r="N12" i="5"/>
  <c r="N9" i="5"/>
  <c r="N4" i="5"/>
  <c r="N281" i="5"/>
  <c r="N141" i="5"/>
  <c r="N204" i="5"/>
  <c r="N214" i="5"/>
  <c r="N174" i="5"/>
  <c r="N133" i="5"/>
  <c r="N164" i="5"/>
  <c r="N180" i="5"/>
  <c r="N135" i="5"/>
  <c r="N89" i="5"/>
  <c r="N40" i="5"/>
  <c r="N64" i="5"/>
  <c r="K595" i="5"/>
  <c r="K556" i="5"/>
  <c r="K581" i="5"/>
  <c r="K564" i="5"/>
  <c r="K440" i="5"/>
  <c r="K560" i="5"/>
  <c r="K495" i="5"/>
  <c r="K466" i="5"/>
  <c r="K516" i="5"/>
  <c r="K402" i="5"/>
  <c r="K416" i="5"/>
  <c r="K451" i="5"/>
  <c r="K470" i="5"/>
  <c r="K477" i="5"/>
  <c r="K502" i="5"/>
  <c r="K423" i="5"/>
  <c r="K405" i="5"/>
  <c r="K410" i="5"/>
  <c r="K391" i="5"/>
  <c r="K351" i="5"/>
  <c r="K330" i="5"/>
  <c r="K116" i="5"/>
  <c r="K289" i="5"/>
  <c r="K333" i="5"/>
  <c r="K143" i="5"/>
  <c r="K105" i="5"/>
  <c r="K204" i="5"/>
  <c r="K263" i="5"/>
  <c r="K166" i="5"/>
  <c r="K162" i="5"/>
  <c r="K205" i="5"/>
  <c r="K133" i="5"/>
  <c r="K155" i="5"/>
  <c r="K121" i="5"/>
  <c r="K108" i="5"/>
  <c r="K131" i="5"/>
  <c r="K135" i="5"/>
  <c r="K128" i="5"/>
  <c r="K132" i="5"/>
  <c r="K77" i="5"/>
  <c r="K82" i="5"/>
  <c r="K64" i="5"/>
  <c r="K67" i="5"/>
  <c r="K56" i="5"/>
  <c r="K23" i="5"/>
  <c r="K489" i="5"/>
  <c r="K550" i="5"/>
  <c r="K371" i="5"/>
  <c r="K317" i="5"/>
  <c r="K301" i="5"/>
  <c r="K282" i="5"/>
  <c r="K362" i="5"/>
  <c r="K323" i="5"/>
  <c r="K5" i="5"/>
  <c r="K579" i="5"/>
  <c r="K584" i="5"/>
  <c r="K532" i="5"/>
  <c r="K274" i="5"/>
  <c r="K414" i="5"/>
  <c r="K488" i="5"/>
  <c r="K480" i="5"/>
  <c r="K504" i="5"/>
  <c r="K551" i="5"/>
  <c r="K490" i="5"/>
  <c r="K506" i="5"/>
  <c r="K469" i="5"/>
  <c r="K400" i="5"/>
  <c r="K446" i="5"/>
  <c r="K387" i="5"/>
  <c r="K465" i="5"/>
  <c r="K383" i="5"/>
  <c r="K406" i="5"/>
  <c r="K359" i="5"/>
  <c r="K191" i="5"/>
  <c r="K340" i="5"/>
  <c r="K355" i="5"/>
  <c r="K347" i="5"/>
  <c r="K558" i="5"/>
  <c r="K436" i="5"/>
  <c r="K544" i="5"/>
  <c r="K478" i="5"/>
  <c r="K413" i="5"/>
  <c r="K390" i="5"/>
  <c r="K319" i="5"/>
  <c r="K314" i="5"/>
  <c r="K567" i="5"/>
  <c r="K536" i="5"/>
  <c r="K542" i="5"/>
  <c r="K399" i="5"/>
  <c r="K431" i="5"/>
  <c r="K510" i="5"/>
  <c r="K422" i="5"/>
  <c r="K540" i="5"/>
  <c r="K514" i="5"/>
  <c r="K507" i="5"/>
  <c r="K472" i="5"/>
  <c r="K509" i="5"/>
  <c r="K388" i="5"/>
  <c r="K367" i="5"/>
  <c r="K363" i="5"/>
  <c r="K420" i="5"/>
  <c r="K407" i="5"/>
  <c r="K389" i="5"/>
  <c r="K429" i="5"/>
  <c r="K344" i="5"/>
  <c r="K403" i="5"/>
  <c r="K369" i="5"/>
  <c r="K178" i="5"/>
  <c r="K322" i="5"/>
  <c r="K370" i="5"/>
  <c r="K220" i="5"/>
  <c r="K242" i="5"/>
  <c r="K349" i="5"/>
  <c r="K315" i="5"/>
  <c r="K260" i="5"/>
  <c r="K141" i="5"/>
  <c r="K266" i="5"/>
  <c r="K258" i="5"/>
  <c r="K100" i="5"/>
  <c r="K176" i="5"/>
  <c r="K174" i="5"/>
  <c r="K187" i="5"/>
  <c r="K167" i="5"/>
  <c r="K219" i="5"/>
  <c r="K210" i="5"/>
  <c r="K180" i="5"/>
  <c r="K150" i="5"/>
  <c r="K75" i="5"/>
  <c r="K130" i="5"/>
  <c r="K40" i="5"/>
  <c r="K113" i="5"/>
  <c r="K18" i="5"/>
  <c r="K36" i="5"/>
  <c r="K577" i="5"/>
  <c r="K576" i="5"/>
  <c r="K526" i="5"/>
  <c r="K521" i="5"/>
  <c r="K454" i="5"/>
  <c r="K441" i="5"/>
  <c r="K501" i="5"/>
  <c r="K382" i="5"/>
  <c r="K425" i="5"/>
  <c r="K181" i="5"/>
  <c r="K297" i="5"/>
  <c r="K361" i="5"/>
  <c r="K525" i="5"/>
  <c r="K543" i="5"/>
  <c r="K583" i="5"/>
  <c r="K439" i="5"/>
  <c r="K591" i="5"/>
  <c r="K563" i="5"/>
  <c r="K553" i="5"/>
  <c r="K561" i="5"/>
  <c r="K574" i="5"/>
  <c r="K552" i="5"/>
  <c r="K493" i="5"/>
  <c r="K522" i="5"/>
  <c r="K447" i="5"/>
  <c r="K458" i="5"/>
  <c r="K482" i="5"/>
  <c r="K483" i="5"/>
  <c r="K312" i="5"/>
  <c r="K473" i="5"/>
  <c r="K396" i="5"/>
  <c r="K409" i="5"/>
  <c r="K428" i="5"/>
  <c r="K450" i="5"/>
  <c r="K401" i="5"/>
  <c r="K318" i="5"/>
  <c r="K346" i="5"/>
  <c r="K327" i="5"/>
  <c r="K378" i="5"/>
  <c r="K313" i="5"/>
  <c r="K321" i="5"/>
  <c r="K268" i="5"/>
  <c r="K462" i="5"/>
  <c r="K427" i="5"/>
  <c r="K475" i="5"/>
  <c r="K459" i="5"/>
  <c r="K372" i="5"/>
  <c r="K397" i="5"/>
  <c r="K348" i="5"/>
  <c r="K373" i="5"/>
  <c r="K246" i="5"/>
  <c r="K575" i="5"/>
  <c r="K590" i="5"/>
  <c r="K566" i="5"/>
  <c r="K578" i="5"/>
  <c r="K555" i="5"/>
  <c r="K541" i="5"/>
  <c r="K531" i="5"/>
  <c r="K468" i="5"/>
  <c r="K411" i="5"/>
  <c r="K460" i="5"/>
  <c r="K518" i="5"/>
  <c r="K511" i="5"/>
  <c r="K455" i="5"/>
  <c r="K380" i="5"/>
  <c r="K508" i="5"/>
  <c r="K498" i="5"/>
  <c r="K328" i="5"/>
  <c r="K384" i="5"/>
  <c r="K298" i="5"/>
  <c r="K517" i="5"/>
  <c r="K433" i="5"/>
  <c r="K393" i="5"/>
  <c r="K293" i="5"/>
  <c r="K479" i="5"/>
  <c r="K235" i="5"/>
  <c r="K421" i="5"/>
  <c r="K336" i="5"/>
  <c r="K376" i="5"/>
  <c r="K280" i="5"/>
  <c r="K261" i="5"/>
  <c r="K201" i="5"/>
  <c r="K254" i="5"/>
  <c r="K286" i="5"/>
  <c r="K281" i="5"/>
  <c r="K288" i="5"/>
  <c r="K290" i="5"/>
  <c r="K250" i="5"/>
  <c r="K275" i="5"/>
  <c r="K214" i="5"/>
  <c r="K94" i="5"/>
  <c r="K65" i="5"/>
  <c r="K137" i="5"/>
  <c r="K164" i="5"/>
  <c r="K209" i="5"/>
  <c r="K95" i="5"/>
  <c r="K138" i="5"/>
  <c r="K70" i="5"/>
  <c r="K89" i="5"/>
  <c r="K66" i="5"/>
  <c r="K84" i="5"/>
  <c r="K44" i="5"/>
  <c r="K54" i="5"/>
  <c r="K30" i="5"/>
  <c r="K26" i="5"/>
  <c r="K342" i="5"/>
  <c r="K189" i="5"/>
  <c r="K358" i="5"/>
  <c r="K294" i="5"/>
  <c r="K354" i="5"/>
  <c r="K309" i="5"/>
  <c r="K287" i="5"/>
  <c r="K265" i="5"/>
  <c r="K374" i="5"/>
  <c r="K385" i="5"/>
  <c r="K272" i="5"/>
  <c r="K225" i="5"/>
  <c r="K291" i="5"/>
  <c r="K324" i="5"/>
  <c r="K365" i="5"/>
  <c r="K394" i="5"/>
  <c r="K338" i="5"/>
  <c r="K212" i="5"/>
  <c r="K331" i="5"/>
  <c r="K215" i="5"/>
  <c r="K223" i="5"/>
  <c r="K39" i="5"/>
  <c r="K306" i="5"/>
  <c r="K334" i="5"/>
  <c r="K145" i="5"/>
  <c r="K247" i="5"/>
  <c r="K437" i="5"/>
  <c r="K165" i="5"/>
  <c r="K285" i="5"/>
  <c r="K161" i="5"/>
  <c r="K325" i="5"/>
  <c r="K252" i="5"/>
  <c r="K237" i="5"/>
  <c r="K238" i="5"/>
  <c r="K435" i="5"/>
  <c r="K398" i="5"/>
  <c r="K61" i="5"/>
  <c r="K586" i="5"/>
  <c r="K568" i="5"/>
  <c r="K292" i="5"/>
  <c r="K307" i="5"/>
  <c r="K217" i="5"/>
  <c r="K572" i="5"/>
  <c r="K539" i="5"/>
  <c r="K571" i="5"/>
  <c r="K554" i="5"/>
  <c r="K546" i="5"/>
  <c r="K352" i="5"/>
  <c r="K528" i="5"/>
  <c r="K467" i="5"/>
  <c r="K222" i="5"/>
  <c r="K412" i="5"/>
  <c r="K505" i="5"/>
  <c r="K545" i="5"/>
  <c r="K375" i="5"/>
  <c r="K453" i="5"/>
  <c r="K408" i="5"/>
  <c r="K353" i="5"/>
  <c r="K452" i="5"/>
  <c r="K404" i="5"/>
  <c r="K474" i="5"/>
  <c r="K430" i="5"/>
  <c r="K381" i="5"/>
  <c r="K386" i="5"/>
  <c r="K368" i="5"/>
  <c r="K419" i="5"/>
  <c r="K329" i="5"/>
  <c r="K122" i="5"/>
  <c r="K310" i="5"/>
  <c r="K104" i="5"/>
  <c r="K234" i="5"/>
  <c r="K139" i="5"/>
  <c r="K485" i="5"/>
  <c r="K432" i="5"/>
  <c r="K360" i="5"/>
  <c r="K267" i="5"/>
  <c r="K244" i="5"/>
  <c r="K257" i="5"/>
  <c r="K245" i="5"/>
  <c r="K153" i="5"/>
  <c r="K221" i="5"/>
  <c r="K243" i="5"/>
  <c r="K173" i="5"/>
  <c r="K199" i="5"/>
  <c r="K156" i="5"/>
  <c r="K279" i="5"/>
  <c r="K120" i="5"/>
  <c r="K48" i="5"/>
  <c r="K55" i="5"/>
  <c r="K93" i="5"/>
  <c r="K80" i="5"/>
  <c r="K19" i="5"/>
  <c r="K13" i="5"/>
  <c r="K341" i="5"/>
  <c r="K296" i="5"/>
  <c r="K192" i="5"/>
  <c r="K255" i="5"/>
  <c r="K300" i="5"/>
  <c r="K218" i="5"/>
  <c r="K262" i="5"/>
  <c r="K193" i="5"/>
  <c r="K86" i="5"/>
  <c r="K168" i="5"/>
  <c r="K111" i="5"/>
  <c r="K69" i="5"/>
  <c r="K148" i="5"/>
  <c r="K62" i="5"/>
  <c r="K101" i="5"/>
  <c r="K68" i="5"/>
  <c r="K63" i="5"/>
  <c r="K29" i="5"/>
  <c r="K8" i="5"/>
  <c r="K14" i="5"/>
  <c r="K424" i="5"/>
  <c r="K364" i="5"/>
  <c r="K283" i="5"/>
  <c r="K79" i="5"/>
  <c r="K345" i="5"/>
  <c r="K270" i="5"/>
  <c r="K149" i="5"/>
  <c r="K96" i="5"/>
  <c r="K170" i="5"/>
  <c r="K273" i="5"/>
  <c r="K188" i="5"/>
  <c r="K229" i="5"/>
  <c r="K118" i="5"/>
  <c r="K114" i="5"/>
  <c r="K83" i="5"/>
  <c r="K51" i="5"/>
  <c r="K35" i="5"/>
  <c r="K15" i="5"/>
  <c r="K20" i="5"/>
  <c r="K434" i="5"/>
  <c r="K305" i="5"/>
  <c r="K299" i="5"/>
  <c r="K227" i="5"/>
  <c r="K241" i="5"/>
  <c r="K233" i="5"/>
  <c r="K184" i="5"/>
  <c r="K152" i="5"/>
  <c r="K119" i="5"/>
  <c r="K142" i="5"/>
  <c r="K76" i="5"/>
  <c r="K85" i="5"/>
  <c r="K59" i="5"/>
  <c r="K60" i="5"/>
  <c r="K32" i="5"/>
  <c r="K42" i="5"/>
  <c r="K10" i="5"/>
  <c r="K308" i="5"/>
  <c r="K216" i="5"/>
  <c r="K236" i="5"/>
  <c r="K208" i="5"/>
  <c r="K185" i="5"/>
  <c r="K269" i="5"/>
  <c r="K302" i="5"/>
  <c r="K186" i="5"/>
  <c r="K206" i="5"/>
  <c r="K158" i="5"/>
  <c r="K112" i="5"/>
  <c r="K160" i="5"/>
  <c r="K88" i="5"/>
  <c r="K58" i="5"/>
  <c r="K74" i="5"/>
  <c r="K16" i="5"/>
  <c r="K49" i="5"/>
  <c r="K356" i="5"/>
  <c r="K253" i="5"/>
  <c r="K232" i="5"/>
  <c r="K124" i="5"/>
  <c r="K134" i="5"/>
  <c r="K136" i="5"/>
  <c r="K172" i="5"/>
  <c r="K90" i="5"/>
  <c r="K123" i="5"/>
  <c r="K171" i="5"/>
  <c r="K97" i="5"/>
  <c r="K52" i="5"/>
  <c r="K73" i="5"/>
  <c r="K45" i="5"/>
  <c r="K41" i="5"/>
  <c r="K6" i="5"/>
  <c r="K7" i="5"/>
  <c r="K339" i="5"/>
  <c r="K256" i="5"/>
  <c r="K295" i="5"/>
  <c r="K326" i="5"/>
  <c r="K109" i="5"/>
  <c r="K200" i="5"/>
  <c r="K240" i="5"/>
  <c r="K127" i="5"/>
  <c r="K190" i="5"/>
  <c r="K202" i="5"/>
  <c r="K129" i="5"/>
  <c r="K277" i="5"/>
  <c r="K140" i="5"/>
  <c r="K126" i="5"/>
  <c r="K53" i="5"/>
  <c r="K28" i="5"/>
  <c r="K25" i="5"/>
  <c r="K12" i="5"/>
  <c r="K284" i="5"/>
  <c r="K231" i="5"/>
  <c r="K183" i="5"/>
  <c r="K224" i="5"/>
  <c r="K207" i="5"/>
  <c r="K91" i="5"/>
  <c r="K147" i="5"/>
  <c r="K92" i="5"/>
  <c r="K102" i="5"/>
  <c r="K46" i="5"/>
  <c r="K144" i="5"/>
  <c r="K110" i="5"/>
  <c r="K72" i="5"/>
  <c r="K47" i="5"/>
  <c r="K17" i="5"/>
  <c r="K3" i="5"/>
  <c r="K226" i="5"/>
  <c r="K264" i="5"/>
  <c r="K81" i="5"/>
  <c r="K239" i="5"/>
  <c r="K182" i="5"/>
  <c r="K230" i="5"/>
  <c r="K248" i="5"/>
  <c r="K151" i="5"/>
  <c r="K195" i="5"/>
  <c r="K98" i="5"/>
  <c r="K157" i="5"/>
  <c r="K87" i="5"/>
  <c r="K34" i="5"/>
  <c r="K27" i="5"/>
  <c r="K38" i="5"/>
  <c r="K9" i="5"/>
  <c r="K357" i="5"/>
  <c r="K249" i="5"/>
  <c r="K278" i="5"/>
  <c r="K198" i="5"/>
  <c r="K203" i="5"/>
  <c r="K163" i="5"/>
  <c r="K228" i="5"/>
  <c r="K197" i="5"/>
  <c r="K78" i="5"/>
  <c r="K169" i="5"/>
  <c r="K103" i="5"/>
  <c r="K37" i="5"/>
  <c r="K33" i="5"/>
  <c r="K43" i="5"/>
  <c r="K22" i="5"/>
  <c r="K4" i="5"/>
  <c r="K392" i="5"/>
  <c r="K320" i="5"/>
  <c r="K350" i="5"/>
  <c r="K271" i="5"/>
  <c r="K213" i="5"/>
  <c r="K194" i="5"/>
  <c r="K99" i="5"/>
  <c r="K117" i="5"/>
  <c r="K107" i="5"/>
  <c r="K159" i="5"/>
  <c r="K115" i="5"/>
  <c r="K154" i="5"/>
  <c r="K57" i="5"/>
  <c r="K50" i="5"/>
  <c r="K106" i="5"/>
  <c r="K24" i="5"/>
  <c r="K31" i="5"/>
  <c r="K21" i="5"/>
  <c r="F4" i="5"/>
  <c r="G4" i="5"/>
  <c r="F3" i="5"/>
  <c r="G3" i="5"/>
  <c r="F7" i="5"/>
  <c r="G7" i="5"/>
  <c r="F20" i="5"/>
  <c r="G20" i="5"/>
  <c r="F8" i="5"/>
  <c r="G8" i="5"/>
  <c r="F21" i="5"/>
  <c r="G21" i="5"/>
  <c r="F9" i="5"/>
  <c r="G9" i="5"/>
  <c r="F6" i="5"/>
  <c r="G6" i="5"/>
  <c r="F10" i="5"/>
  <c r="G10" i="5"/>
  <c r="F14" i="5"/>
  <c r="G14" i="5"/>
  <c r="F11" i="5"/>
  <c r="G11" i="5"/>
  <c r="F23" i="5"/>
  <c r="G23" i="5"/>
  <c r="F12" i="5"/>
  <c r="G12" i="5"/>
  <c r="F49" i="5"/>
  <c r="G49" i="5"/>
  <c r="F15" i="5"/>
  <c r="G15" i="5"/>
  <c r="F13" i="5"/>
  <c r="G13" i="5"/>
  <c r="F22" i="5"/>
  <c r="G22" i="5"/>
  <c r="F17" i="5"/>
  <c r="G17" i="5"/>
  <c r="F41" i="5"/>
  <c r="G41" i="5"/>
  <c r="F61" i="5"/>
  <c r="G61" i="5"/>
  <c r="F29" i="5"/>
  <c r="G29" i="5"/>
  <c r="F31" i="5"/>
  <c r="G31" i="5"/>
  <c r="F38" i="5"/>
  <c r="G38" i="5"/>
  <c r="F36" i="5"/>
  <c r="G36" i="5"/>
  <c r="F42" i="5"/>
  <c r="G42" i="5"/>
  <c r="F26" i="5"/>
  <c r="G26" i="5"/>
  <c r="F19" i="5"/>
  <c r="G19" i="5"/>
  <c r="F18" i="5"/>
  <c r="G18" i="5"/>
  <c r="F25" i="5"/>
  <c r="G25" i="5"/>
  <c r="F16" i="5"/>
  <c r="G16" i="5"/>
  <c r="F35" i="5"/>
  <c r="G35" i="5"/>
  <c r="F30" i="5"/>
  <c r="G30" i="5"/>
  <c r="F43" i="5"/>
  <c r="G43" i="5"/>
  <c r="F47" i="5"/>
  <c r="G47" i="5"/>
  <c r="F45" i="5"/>
  <c r="G45" i="5"/>
  <c r="F56" i="5"/>
  <c r="G56" i="5"/>
  <c r="F63" i="5"/>
  <c r="G63" i="5"/>
  <c r="F24" i="5"/>
  <c r="G24" i="5"/>
  <c r="F27" i="5"/>
  <c r="G27" i="5"/>
  <c r="F39" i="5"/>
  <c r="G39" i="5"/>
  <c r="F32" i="5"/>
  <c r="G32" i="5"/>
  <c r="F67" i="5"/>
  <c r="G67" i="5"/>
  <c r="F80" i="5"/>
  <c r="G80" i="5"/>
  <c r="F54" i="5"/>
  <c r="G54" i="5"/>
  <c r="F28" i="5"/>
  <c r="G28" i="5"/>
  <c r="F74" i="5"/>
  <c r="G74" i="5"/>
  <c r="F51" i="5"/>
  <c r="G51" i="5"/>
  <c r="F64" i="5"/>
  <c r="G64" i="5"/>
  <c r="F33" i="5"/>
  <c r="G33" i="5"/>
  <c r="F72" i="5"/>
  <c r="G72" i="5"/>
  <c r="F73" i="5"/>
  <c r="G73" i="5"/>
  <c r="F113" i="5"/>
  <c r="G113" i="5"/>
  <c r="F68" i="5"/>
  <c r="G68" i="5"/>
  <c r="F106" i="5"/>
  <c r="G106" i="5"/>
  <c r="F34" i="5"/>
  <c r="G34" i="5"/>
  <c r="F44" i="5"/>
  <c r="G44" i="5"/>
  <c r="F60" i="5"/>
  <c r="G60" i="5"/>
  <c r="F146" i="5"/>
  <c r="G146" i="5"/>
  <c r="F93" i="5"/>
  <c r="G93" i="5"/>
  <c r="F82" i="5"/>
  <c r="G82" i="5"/>
  <c r="F53" i="5"/>
  <c r="G53" i="5"/>
  <c r="F58" i="5"/>
  <c r="G58" i="5"/>
  <c r="F83" i="5"/>
  <c r="G83" i="5"/>
  <c r="F40" i="5"/>
  <c r="G40" i="5"/>
  <c r="F37" i="5"/>
  <c r="G37" i="5"/>
  <c r="F110" i="5"/>
  <c r="G110" i="5"/>
  <c r="F52" i="5"/>
  <c r="G52" i="5"/>
  <c r="F84" i="5"/>
  <c r="G84" i="5"/>
  <c r="F101" i="5"/>
  <c r="G101" i="5"/>
  <c r="F50" i="5"/>
  <c r="G50" i="5"/>
  <c r="F87" i="5"/>
  <c r="G87" i="5"/>
  <c r="F77" i="5"/>
  <c r="G77" i="5"/>
  <c r="F59" i="5"/>
  <c r="G59" i="5"/>
  <c r="F66" i="5"/>
  <c r="G66" i="5"/>
  <c r="F55" i="5"/>
  <c r="G55" i="5"/>
  <c r="F130" i="5"/>
  <c r="G130" i="5"/>
  <c r="F126" i="5"/>
  <c r="G126" i="5"/>
  <c r="F88" i="5"/>
  <c r="G88" i="5"/>
  <c r="F114" i="5"/>
  <c r="G114" i="5"/>
  <c r="F89" i="5"/>
  <c r="G89" i="5"/>
  <c r="F103" i="5"/>
  <c r="G103" i="5"/>
  <c r="F144" i="5"/>
  <c r="G144" i="5"/>
  <c r="F97" i="5"/>
  <c r="G97" i="5"/>
  <c r="F132" i="5"/>
  <c r="G132" i="5"/>
  <c r="F62" i="5"/>
  <c r="G62" i="5"/>
  <c r="F57" i="5"/>
  <c r="G57" i="5"/>
  <c r="F157" i="5"/>
  <c r="G157" i="5"/>
  <c r="F75" i="5"/>
  <c r="G75" i="5"/>
  <c r="F85" i="5"/>
  <c r="G85" i="5"/>
  <c r="F128" i="5"/>
  <c r="G128" i="5"/>
  <c r="F48" i="5"/>
  <c r="G48" i="5"/>
  <c r="F70" i="5"/>
  <c r="G70" i="5"/>
  <c r="F140" i="5"/>
  <c r="G140" i="5"/>
  <c r="F160" i="5"/>
  <c r="G160" i="5"/>
  <c r="F118" i="5"/>
  <c r="G118" i="5"/>
  <c r="F135" i="5"/>
  <c r="G135" i="5"/>
  <c r="F169" i="5"/>
  <c r="G169" i="5"/>
  <c r="F46" i="5"/>
  <c r="G46" i="5"/>
  <c r="F171" i="5"/>
  <c r="G171" i="5"/>
  <c r="F179" i="5"/>
  <c r="G179" i="5"/>
  <c r="F148" i="5"/>
  <c r="G148" i="5"/>
  <c r="F154" i="5"/>
  <c r="G154" i="5"/>
  <c r="F98" i="5"/>
  <c r="G98" i="5"/>
  <c r="F138" i="5"/>
  <c r="G138" i="5"/>
  <c r="F76" i="5"/>
  <c r="G76" i="5"/>
  <c r="F150" i="5"/>
  <c r="G150" i="5"/>
  <c r="F120" i="5"/>
  <c r="G120" i="5"/>
  <c r="F131" i="5"/>
  <c r="G131" i="5"/>
  <c r="F277" i="5"/>
  <c r="G277" i="5"/>
  <c r="F112" i="5"/>
  <c r="G112" i="5"/>
  <c r="F125" i="5"/>
  <c r="G125" i="5"/>
  <c r="F180" i="5"/>
  <c r="G180" i="5"/>
  <c r="F78" i="5"/>
  <c r="G78" i="5"/>
  <c r="F196" i="5"/>
  <c r="G196" i="5"/>
  <c r="H196" i="5" s="1"/>
  <c r="F123" i="5"/>
  <c r="G123" i="5"/>
  <c r="F95" i="5"/>
  <c r="G95" i="5"/>
  <c r="F69" i="5"/>
  <c r="G69" i="5"/>
  <c r="F115" i="5"/>
  <c r="G115" i="5"/>
  <c r="F195" i="5"/>
  <c r="G195" i="5"/>
  <c r="F108" i="5"/>
  <c r="G108" i="5"/>
  <c r="F142" i="5"/>
  <c r="G142" i="5"/>
  <c r="F209" i="5"/>
  <c r="G209" i="5"/>
  <c r="F279" i="5"/>
  <c r="G279" i="5"/>
  <c r="F210" i="5"/>
  <c r="G210" i="5"/>
  <c r="F129" i="5"/>
  <c r="G129" i="5"/>
  <c r="F158" i="5"/>
  <c r="G158" i="5"/>
  <c r="F229" i="5"/>
  <c r="G229" i="5"/>
  <c r="F164" i="5"/>
  <c r="G164" i="5"/>
  <c r="F197" i="5"/>
  <c r="G197" i="5"/>
  <c r="F102" i="5"/>
  <c r="G102" i="5"/>
  <c r="F211" i="5"/>
  <c r="G211" i="5"/>
  <c r="F121" i="5"/>
  <c r="G121" i="5"/>
  <c r="F111" i="5"/>
  <c r="G111" i="5"/>
  <c r="F159" i="5"/>
  <c r="G159" i="5"/>
  <c r="F151" i="5"/>
  <c r="G151" i="5"/>
  <c r="F219" i="5"/>
  <c r="G219" i="5"/>
  <c r="F119" i="5"/>
  <c r="G119" i="5"/>
  <c r="F155" i="5"/>
  <c r="G155" i="5"/>
  <c r="F156" i="5"/>
  <c r="G156" i="5"/>
  <c r="F137" i="5"/>
  <c r="G137" i="5"/>
  <c r="F202" i="5"/>
  <c r="G202" i="5"/>
  <c r="F206" i="5"/>
  <c r="G206" i="5"/>
  <c r="F188" i="5"/>
  <c r="G188" i="5"/>
  <c r="F133" i="5"/>
  <c r="G133" i="5"/>
  <c r="F228" i="5"/>
  <c r="G228" i="5"/>
  <c r="F92" i="5"/>
  <c r="G92" i="5"/>
  <c r="F90" i="5"/>
  <c r="G90" i="5"/>
  <c r="F167" i="5"/>
  <c r="G167" i="5"/>
  <c r="F168" i="5"/>
  <c r="G168" i="5"/>
  <c r="F107" i="5"/>
  <c r="G107" i="5"/>
  <c r="F248" i="5"/>
  <c r="G248" i="5"/>
  <c r="F65" i="5"/>
  <c r="G65" i="5"/>
  <c r="F152" i="5"/>
  <c r="G152" i="5"/>
  <c r="F187" i="5"/>
  <c r="G187" i="5"/>
  <c r="F199" i="5"/>
  <c r="G199" i="5"/>
  <c r="F205" i="5"/>
  <c r="G205" i="5"/>
  <c r="F190" i="5"/>
  <c r="G190" i="5"/>
  <c r="F186" i="5"/>
  <c r="G186" i="5"/>
  <c r="F273" i="5"/>
  <c r="G273" i="5"/>
  <c r="F174" i="5"/>
  <c r="G174" i="5"/>
  <c r="F163" i="5"/>
  <c r="G163" i="5"/>
  <c r="F147" i="5"/>
  <c r="G147" i="5"/>
  <c r="F172" i="5"/>
  <c r="G172" i="5"/>
  <c r="F175" i="5"/>
  <c r="G175" i="5"/>
  <c r="F86" i="5"/>
  <c r="G86" i="5"/>
  <c r="F117" i="5"/>
  <c r="G117" i="5"/>
  <c r="F230" i="5"/>
  <c r="G230" i="5"/>
  <c r="F162" i="5"/>
  <c r="G162" i="5"/>
  <c r="F184" i="5"/>
  <c r="G184" i="5"/>
  <c r="F94" i="5"/>
  <c r="G94" i="5"/>
  <c r="F173" i="5"/>
  <c r="G173" i="5"/>
  <c r="F176" i="5"/>
  <c r="G176" i="5"/>
  <c r="F127" i="5"/>
  <c r="G127" i="5"/>
  <c r="F251" i="5"/>
  <c r="G251" i="5"/>
  <c r="F170" i="5"/>
  <c r="G170" i="5"/>
  <c r="F214" i="5"/>
  <c r="G214" i="5"/>
  <c r="F203" i="5"/>
  <c r="G203" i="5"/>
  <c r="F91" i="5"/>
  <c r="G91" i="5"/>
  <c r="F136" i="5"/>
  <c r="G136" i="5"/>
  <c r="F166" i="5"/>
  <c r="G166" i="5"/>
  <c r="F193" i="5"/>
  <c r="G193" i="5"/>
  <c r="F99" i="5"/>
  <c r="G99" i="5"/>
  <c r="F182" i="5"/>
  <c r="G182" i="5"/>
  <c r="F100" i="5"/>
  <c r="G100" i="5"/>
  <c r="F233" i="5"/>
  <c r="G233" i="5"/>
  <c r="F263" i="5"/>
  <c r="G263" i="5"/>
  <c r="F243" i="5"/>
  <c r="G243" i="5"/>
  <c r="F275" i="5"/>
  <c r="G275" i="5"/>
  <c r="F240" i="5"/>
  <c r="G240" i="5"/>
  <c r="F302" i="5"/>
  <c r="G302" i="5"/>
  <c r="F96" i="5"/>
  <c r="G96" i="5"/>
  <c r="F204" i="5"/>
  <c r="G204" i="5"/>
  <c r="F198" i="5"/>
  <c r="G198" i="5"/>
  <c r="F207" i="5"/>
  <c r="G207" i="5"/>
  <c r="F134" i="5"/>
  <c r="G134" i="5"/>
  <c r="F258" i="5"/>
  <c r="G258" i="5"/>
  <c r="F262" i="5"/>
  <c r="G262" i="5"/>
  <c r="F194" i="5"/>
  <c r="G194" i="5"/>
  <c r="F239" i="5"/>
  <c r="G239" i="5"/>
  <c r="F250" i="5"/>
  <c r="G250" i="5"/>
  <c r="F241" i="5"/>
  <c r="G241" i="5"/>
  <c r="F266" i="5"/>
  <c r="G266" i="5"/>
  <c r="F221" i="5"/>
  <c r="G221" i="5"/>
  <c r="F105" i="5"/>
  <c r="G105" i="5"/>
  <c r="F200" i="5"/>
  <c r="G200" i="5"/>
  <c r="F269" i="5"/>
  <c r="G269" i="5"/>
  <c r="F149" i="5"/>
  <c r="G149" i="5"/>
  <c r="F141" i="5"/>
  <c r="G141" i="5"/>
  <c r="F278" i="5"/>
  <c r="G278" i="5"/>
  <c r="F224" i="5"/>
  <c r="G224" i="5"/>
  <c r="F124" i="5"/>
  <c r="G124" i="5"/>
  <c r="F290" i="5"/>
  <c r="G290" i="5"/>
  <c r="F218" i="5"/>
  <c r="G218" i="5"/>
  <c r="F213" i="5"/>
  <c r="G213" i="5"/>
  <c r="F81" i="5"/>
  <c r="G81" i="5"/>
  <c r="F143" i="5"/>
  <c r="G143" i="5"/>
  <c r="F227" i="5"/>
  <c r="G227" i="5"/>
  <c r="F288" i="5"/>
  <c r="G288" i="5"/>
  <c r="F153" i="5"/>
  <c r="G153" i="5"/>
  <c r="F260" i="5"/>
  <c r="G260" i="5"/>
  <c r="F109" i="5"/>
  <c r="G109" i="5"/>
  <c r="F185" i="5"/>
  <c r="G185" i="5"/>
  <c r="F270" i="5"/>
  <c r="G270" i="5"/>
  <c r="F281" i="5"/>
  <c r="G281" i="5"/>
  <c r="F249" i="5"/>
  <c r="G249" i="5"/>
  <c r="F183" i="5"/>
  <c r="G183" i="5"/>
  <c r="F232" i="5"/>
  <c r="G232" i="5"/>
  <c r="F333" i="5"/>
  <c r="G333" i="5"/>
  <c r="F300" i="5"/>
  <c r="G300" i="5"/>
  <c r="F271" i="5"/>
  <c r="G271" i="5"/>
  <c r="F264" i="5"/>
  <c r="G264" i="5"/>
  <c r="F315" i="5"/>
  <c r="G315" i="5"/>
  <c r="F299" i="5"/>
  <c r="G299" i="5"/>
  <c r="F289" i="5"/>
  <c r="G289" i="5"/>
  <c r="F303" i="5"/>
  <c r="G303" i="5"/>
  <c r="F286" i="5"/>
  <c r="G286" i="5"/>
  <c r="F326" i="5"/>
  <c r="G326" i="5"/>
  <c r="F304" i="5"/>
  <c r="G304" i="5"/>
  <c r="F345" i="5"/>
  <c r="G345" i="5"/>
  <c r="F316" i="5"/>
  <c r="G316" i="5"/>
  <c r="F71" i="5"/>
  <c r="G71" i="5"/>
  <c r="F231" i="5"/>
  <c r="G231" i="5"/>
  <c r="F253" i="5"/>
  <c r="G253" i="5"/>
  <c r="F349" i="5"/>
  <c r="G349" i="5"/>
  <c r="F255" i="5"/>
  <c r="G255" i="5"/>
  <c r="F350" i="5"/>
  <c r="G350" i="5"/>
  <c r="F287" i="5"/>
  <c r="G287" i="5"/>
  <c r="F306" i="5"/>
  <c r="G306" i="5"/>
  <c r="F79" i="5"/>
  <c r="G79" i="5"/>
  <c r="F192" i="5"/>
  <c r="G192" i="5"/>
  <c r="F309" i="5"/>
  <c r="G309" i="5"/>
  <c r="F116" i="5"/>
  <c r="G116" i="5"/>
  <c r="F208" i="5"/>
  <c r="G208" i="5"/>
  <c r="F283" i="5"/>
  <c r="G283" i="5"/>
  <c r="F268" i="5"/>
  <c r="G268" i="5"/>
  <c r="F242" i="5"/>
  <c r="G242" i="5"/>
  <c r="F295" i="5"/>
  <c r="G295" i="5"/>
  <c r="F236" i="5"/>
  <c r="G236" i="5"/>
  <c r="F217" i="5"/>
  <c r="G217" i="5"/>
  <c r="F342" i="5"/>
  <c r="G342" i="5"/>
  <c r="F226" i="5"/>
  <c r="G226" i="5"/>
  <c r="F256" i="5"/>
  <c r="G256" i="5"/>
  <c r="F323" i="5"/>
  <c r="G323" i="5"/>
  <c r="F244" i="5"/>
  <c r="G244" i="5"/>
  <c r="F320" i="5"/>
  <c r="G320" i="5"/>
  <c r="F265" i="5"/>
  <c r="G265" i="5"/>
  <c r="F334" i="5"/>
  <c r="G334" i="5"/>
  <c r="F347" i="5"/>
  <c r="G347" i="5"/>
  <c r="F245" i="5"/>
  <c r="G245" i="5"/>
  <c r="F139" i="5"/>
  <c r="G139" i="5"/>
  <c r="F254" i="5"/>
  <c r="G254" i="5"/>
  <c r="F321" i="5"/>
  <c r="G321" i="5"/>
  <c r="F296" i="5"/>
  <c r="G296" i="5"/>
  <c r="F355" i="5"/>
  <c r="G355" i="5"/>
  <c r="F215" i="5"/>
  <c r="G215" i="5"/>
  <c r="F234" i="5"/>
  <c r="G234" i="5"/>
  <c r="F201" i="5"/>
  <c r="G201" i="5"/>
  <c r="F189" i="5"/>
  <c r="G189" i="5"/>
  <c r="F259" i="5"/>
  <c r="G259" i="5"/>
  <c r="F145" i="5"/>
  <c r="G145" i="5"/>
  <c r="F364" i="5"/>
  <c r="G364" i="5"/>
  <c r="F307" i="5"/>
  <c r="G307" i="5"/>
  <c r="F246" i="5"/>
  <c r="G246" i="5"/>
  <c r="F361" i="5"/>
  <c r="G361" i="5"/>
  <c r="F305" i="5"/>
  <c r="G305" i="5"/>
  <c r="F362" i="5"/>
  <c r="G362" i="5"/>
  <c r="F267" i="5"/>
  <c r="G267" i="5"/>
  <c r="F223" i="5"/>
  <c r="G223" i="5"/>
  <c r="F216" i="5"/>
  <c r="G216" i="5"/>
  <c r="F220" i="5"/>
  <c r="G220" i="5"/>
  <c r="F358" i="5"/>
  <c r="G358" i="5"/>
  <c r="F374" i="5"/>
  <c r="G374" i="5"/>
  <c r="F356" i="5"/>
  <c r="G356" i="5"/>
  <c r="F261" i="5"/>
  <c r="G261" i="5"/>
  <c r="F313" i="5"/>
  <c r="G313" i="5"/>
  <c r="F335" i="5"/>
  <c r="G335" i="5"/>
  <c r="F339" i="5"/>
  <c r="G339" i="5"/>
  <c r="F330" i="5"/>
  <c r="G330" i="5"/>
  <c r="F104" i="5"/>
  <c r="G104" i="5"/>
  <c r="F280" i="5"/>
  <c r="G280" i="5"/>
  <c r="F284" i="5"/>
  <c r="G284" i="5"/>
  <c r="F247" i="5"/>
  <c r="G247" i="5"/>
  <c r="F282" i="5"/>
  <c r="G282" i="5"/>
  <c r="F294" i="5"/>
  <c r="G294" i="5"/>
  <c r="F343" i="5"/>
  <c r="G343" i="5"/>
  <c r="F373" i="5"/>
  <c r="G373" i="5"/>
  <c r="F297" i="5"/>
  <c r="G297" i="5"/>
  <c r="F314" i="5"/>
  <c r="G314" i="5"/>
  <c r="F357" i="5"/>
  <c r="G357" i="5"/>
  <c r="F360" i="5"/>
  <c r="G360" i="5"/>
  <c r="F292" i="5"/>
  <c r="G292" i="5"/>
  <c r="F348" i="5"/>
  <c r="G348" i="5"/>
  <c r="F392" i="5"/>
  <c r="G392" i="5"/>
  <c r="F385" i="5"/>
  <c r="G385" i="5"/>
  <c r="F437" i="5"/>
  <c r="G437" i="5"/>
  <c r="F310" i="5"/>
  <c r="G310" i="5"/>
  <c r="F257" i="5"/>
  <c r="G257" i="5"/>
  <c r="F378" i="5"/>
  <c r="G378" i="5"/>
  <c r="F370" i="5"/>
  <c r="G370" i="5"/>
  <c r="F340" i="5"/>
  <c r="G340" i="5"/>
  <c r="F341" i="5"/>
  <c r="G341" i="5"/>
  <c r="F122" i="5"/>
  <c r="G122" i="5"/>
  <c r="F376" i="5"/>
  <c r="G376" i="5"/>
  <c r="F327" i="5"/>
  <c r="G327" i="5"/>
  <c r="F322" i="5"/>
  <c r="G322" i="5"/>
  <c r="F354" i="5"/>
  <c r="G354" i="5"/>
  <c r="F272" i="5"/>
  <c r="G272" i="5"/>
  <c r="F165" i="5"/>
  <c r="G165" i="5"/>
  <c r="F424" i="5"/>
  <c r="G424" i="5"/>
  <c r="F346" i="5"/>
  <c r="G346" i="5"/>
  <c r="F178" i="5"/>
  <c r="G178" i="5"/>
  <c r="F191" i="5"/>
  <c r="G191" i="5"/>
  <c r="F434" i="5"/>
  <c r="G434" i="5"/>
  <c r="F329" i="5"/>
  <c r="G329" i="5"/>
  <c r="F336" i="5"/>
  <c r="G336" i="5"/>
  <c r="F318" i="5"/>
  <c r="G318" i="5"/>
  <c r="F308" i="5"/>
  <c r="G308" i="5"/>
  <c r="F301" i="5"/>
  <c r="G301" i="5"/>
  <c r="F419" i="5"/>
  <c r="G419" i="5"/>
  <c r="F225" i="5"/>
  <c r="G225" i="5"/>
  <c r="F285" i="5"/>
  <c r="G285" i="5"/>
  <c r="F319" i="5"/>
  <c r="G319" i="5"/>
  <c r="F351" i="5"/>
  <c r="G351" i="5"/>
  <c r="F291" i="5"/>
  <c r="G291" i="5"/>
  <c r="F161" i="5"/>
  <c r="G161" i="5"/>
  <c r="F181" i="5"/>
  <c r="G181" i="5"/>
  <c r="F359" i="5"/>
  <c r="G359" i="5"/>
  <c r="F324" i="5"/>
  <c r="G324" i="5"/>
  <c r="F325" i="5"/>
  <c r="G325" i="5"/>
  <c r="F397" i="5"/>
  <c r="G397" i="5"/>
  <c r="F369" i="5"/>
  <c r="G369" i="5"/>
  <c r="F365" i="5"/>
  <c r="G365" i="5"/>
  <c r="F252" i="5"/>
  <c r="G252" i="5"/>
  <c r="F311" i="5"/>
  <c r="G311" i="5"/>
  <c r="F401" i="5"/>
  <c r="G401" i="5"/>
  <c r="F394" i="5"/>
  <c r="G394" i="5"/>
  <c r="F237" i="5"/>
  <c r="G237" i="5"/>
  <c r="F432" i="5"/>
  <c r="G432" i="5"/>
  <c r="F421" i="5"/>
  <c r="G421" i="5"/>
  <c r="F338" i="5"/>
  <c r="G338" i="5"/>
  <c r="F238" i="5"/>
  <c r="G238" i="5"/>
  <c r="F276" i="5"/>
  <c r="G276" i="5"/>
  <c r="F368" i="5"/>
  <c r="G368" i="5"/>
  <c r="F212" i="5"/>
  <c r="G212" i="5"/>
  <c r="F435" i="5"/>
  <c r="G435" i="5"/>
  <c r="F390" i="5"/>
  <c r="G390" i="5"/>
  <c r="F391" i="5"/>
  <c r="G391" i="5"/>
  <c r="F331" i="5"/>
  <c r="G331" i="5"/>
  <c r="F398" i="5"/>
  <c r="G398" i="5"/>
  <c r="F425" i="5"/>
  <c r="G425" i="5"/>
  <c r="F406" i="5"/>
  <c r="G406" i="5"/>
  <c r="F410" i="5"/>
  <c r="G410" i="5"/>
  <c r="F386" i="5"/>
  <c r="G386" i="5"/>
  <c r="F372" i="5"/>
  <c r="G372" i="5"/>
  <c r="F403" i="5"/>
  <c r="G403" i="5"/>
  <c r="F383" i="5"/>
  <c r="G383" i="5"/>
  <c r="F405" i="5"/>
  <c r="G405" i="5"/>
  <c r="F449" i="5"/>
  <c r="G449" i="5"/>
  <c r="F450" i="5"/>
  <c r="G450" i="5"/>
  <c r="F344" i="5"/>
  <c r="G344" i="5"/>
  <c r="F465" i="5"/>
  <c r="G465" i="5"/>
  <c r="F366" i="5"/>
  <c r="G366" i="5"/>
  <c r="F235" i="5"/>
  <c r="G235" i="5"/>
  <c r="F428" i="5"/>
  <c r="G428" i="5"/>
  <c r="F429" i="5"/>
  <c r="G429" i="5"/>
  <c r="F317" i="5"/>
  <c r="G317" i="5"/>
  <c r="F381" i="5"/>
  <c r="G381" i="5"/>
  <c r="F479" i="5"/>
  <c r="G479" i="5"/>
  <c r="F409" i="5"/>
  <c r="G409" i="5"/>
  <c r="F417" i="5"/>
  <c r="G417" i="5"/>
  <c r="F456" i="5"/>
  <c r="G456" i="5"/>
  <c r="F430" i="5"/>
  <c r="G430" i="5"/>
  <c r="F293" i="5"/>
  <c r="G293" i="5"/>
  <c r="F382" i="5"/>
  <c r="G382" i="5"/>
  <c r="F387" i="5"/>
  <c r="G387" i="5"/>
  <c r="F423" i="5"/>
  <c r="G423" i="5"/>
  <c r="F474" i="5"/>
  <c r="G474" i="5"/>
  <c r="F463" i="5"/>
  <c r="G463" i="5"/>
  <c r="F389" i="5"/>
  <c r="G389" i="5"/>
  <c r="F446" i="5"/>
  <c r="G446" i="5"/>
  <c r="F502" i="5"/>
  <c r="G502" i="5"/>
  <c r="F438" i="5"/>
  <c r="G438" i="5"/>
  <c r="F426" i="5"/>
  <c r="G426" i="5"/>
  <c r="F407" i="5"/>
  <c r="G407" i="5"/>
  <c r="F400" i="5"/>
  <c r="G400" i="5"/>
  <c r="F415" i="5"/>
  <c r="G415" i="5"/>
  <c r="F393" i="5"/>
  <c r="G393" i="5"/>
  <c r="F396" i="5"/>
  <c r="G396" i="5"/>
  <c r="F420" i="5"/>
  <c r="G420" i="5"/>
  <c r="F371" i="5"/>
  <c r="G371" i="5"/>
  <c r="F404" i="5"/>
  <c r="G404" i="5"/>
  <c r="F433" i="5"/>
  <c r="G433" i="5"/>
  <c r="F473" i="5"/>
  <c r="G473" i="5"/>
  <c r="F486" i="5"/>
  <c r="G486" i="5"/>
  <c r="F177" i="5"/>
  <c r="G177" i="5"/>
  <c r="H177" i="5" s="1"/>
  <c r="F452" i="5"/>
  <c r="G452" i="5"/>
  <c r="F517" i="5"/>
  <c r="G517" i="5"/>
  <c r="F501" i="5"/>
  <c r="G501" i="5"/>
  <c r="F476" i="5"/>
  <c r="G476" i="5"/>
  <c r="F477" i="5"/>
  <c r="G477" i="5"/>
  <c r="F353" i="5"/>
  <c r="G353" i="5"/>
  <c r="F459" i="5"/>
  <c r="G459" i="5"/>
  <c r="F363" i="5"/>
  <c r="G363" i="5"/>
  <c r="F469" i="5"/>
  <c r="G469" i="5"/>
  <c r="F470" i="5"/>
  <c r="G470" i="5"/>
  <c r="F471" i="5"/>
  <c r="G471" i="5"/>
  <c r="F442" i="5"/>
  <c r="G442" i="5"/>
  <c r="F367" i="5"/>
  <c r="G367" i="5"/>
  <c r="F506" i="5"/>
  <c r="G506" i="5"/>
  <c r="F481" i="5"/>
  <c r="G481" i="5"/>
  <c r="F298" i="5"/>
  <c r="G298" i="5"/>
  <c r="F312" i="5"/>
  <c r="G312" i="5"/>
  <c r="F388" i="5"/>
  <c r="G388" i="5"/>
  <c r="F513" i="5"/>
  <c r="G513" i="5"/>
  <c r="F457" i="5"/>
  <c r="G457" i="5"/>
  <c r="F384" i="5"/>
  <c r="G384" i="5"/>
  <c r="F483" i="5"/>
  <c r="G483" i="5"/>
  <c r="F413" i="5"/>
  <c r="G413" i="5"/>
  <c r="F379" i="5"/>
  <c r="G379" i="5"/>
  <c r="F408" i="5"/>
  <c r="G408" i="5"/>
  <c r="F328" i="5"/>
  <c r="G328" i="5"/>
  <c r="F418" i="5"/>
  <c r="G418" i="5"/>
  <c r="F443" i="5"/>
  <c r="G443" i="5"/>
  <c r="F451" i="5"/>
  <c r="G451" i="5"/>
  <c r="F453" i="5"/>
  <c r="G453" i="5"/>
  <c r="F475" i="5"/>
  <c r="G475" i="5"/>
  <c r="F509" i="5"/>
  <c r="G509" i="5"/>
  <c r="F448" i="5"/>
  <c r="G448" i="5"/>
  <c r="F416" i="5"/>
  <c r="G416" i="5"/>
  <c r="F337" i="5"/>
  <c r="G337" i="5"/>
  <c r="F527" i="5"/>
  <c r="G527" i="5"/>
  <c r="F472" i="5"/>
  <c r="G472" i="5"/>
  <c r="F490" i="5"/>
  <c r="G490" i="5"/>
  <c r="F512" i="5"/>
  <c r="G512" i="5"/>
  <c r="F498" i="5"/>
  <c r="G498" i="5"/>
  <c r="F482" i="5"/>
  <c r="G482" i="5"/>
  <c r="F507" i="5"/>
  <c r="G507" i="5"/>
  <c r="F464" i="5"/>
  <c r="G464" i="5"/>
  <c r="F445" i="5"/>
  <c r="G445" i="5"/>
  <c r="F508" i="5"/>
  <c r="G508" i="5"/>
  <c r="F458" i="5"/>
  <c r="G458" i="5"/>
  <c r="F478" i="5"/>
  <c r="G478" i="5"/>
  <c r="F332" i="5"/>
  <c r="G332" i="5"/>
  <c r="F375" i="5"/>
  <c r="G375" i="5"/>
  <c r="F380" i="5"/>
  <c r="G380" i="5"/>
  <c r="F441" i="5"/>
  <c r="G441" i="5"/>
  <c r="F461" i="5"/>
  <c r="G461" i="5"/>
  <c r="F402" i="5"/>
  <c r="G402" i="5"/>
  <c r="F545" i="5"/>
  <c r="G545" i="5"/>
  <c r="F530" i="5"/>
  <c r="G530" i="5"/>
  <c r="F514" i="5"/>
  <c r="G514" i="5"/>
  <c r="F551" i="5"/>
  <c r="G551" i="5"/>
  <c r="F516" i="5"/>
  <c r="G516" i="5"/>
  <c r="F491" i="5"/>
  <c r="G491" i="5"/>
  <c r="F447" i="5"/>
  <c r="G447" i="5"/>
  <c r="F540" i="5"/>
  <c r="G540" i="5"/>
  <c r="F484" i="5"/>
  <c r="G484" i="5"/>
  <c r="F485" i="5"/>
  <c r="G485" i="5"/>
  <c r="F455" i="5"/>
  <c r="G455" i="5"/>
  <c r="F496" i="5"/>
  <c r="G496" i="5"/>
  <c r="F422" i="5"/>
  <c r="G422" i="5"/>
  <c r="F550" i="5"/>
  <c r="G550" i="5"/>
  <c r="F505" i="5"/>
  <c r="G505" i="5"/>
  <c r="F511" i="5"/>
  <c r="G511" i="5"/>
  <c r="F444" i="5"/>
  <c r="G444" i="5"/>
  <c r="F538" i="5"/>
  <c r="G538" i="5"/>
  <c r="F487" i="5"/>
  <c r="G487" i="5"/>
  <c r="F412" i="5"/>
  <c r="G412" i="5"/>
  <c r="F518" i="5"/>
  <c r="G518" i="5"/>
  <c r="F454" i="5"/>
  <c r="G454" i="5"/>
  <c r="F533" i="5"/>
  <c r="G533" i="5"/>
  <c r="F466" i="5"/>
  <c r="G466" i="5"/>
  <c r="F222" i="5"/>
  <c r="G222" i="5"/>
  <c r="F427" i="5"/>
  <c r="G427" i="5"/>
  <c r="F510" i="5"/>
  <c r="G510" i="5"/>
  <c r="F504" i="5"/>
  <c r="G504" i="5"/>
  <c r="F495" i="5"/>
  <c r="G495" i="5"/>
  <c r="F535" i="5"/>
  <c r="G535" i="5"/>
  <c r="F395" i="5"/>
  <c r="G395" i="5"/>
  <c r="F431" i="5"/>
  <c r="G431" i="5"/>
  <c r="F480" i="5"/>
  <c r="G480" i="5"/>
  <c r="F529" i="5"/>
  <c r="G529" i="5"/>
  <c r="F500" i="5"/>
  <c r="G500" i="5"/>
  <c r="F522" i="5"/>
  <c r="G522" i="5"/>
  <c r="F377" i="5"/>
  <c r="G377" i="5"/>
  <c r="F503" i="5"/>
  <c r="G503" i="5"/>
  <c r="F467" i="5"/>
  <c r="G467" i="5"/>
  <c r="F460" i="5"/>
  <c r="G460" i="5"/>
  <c r="F493" i="5"/>
  <c r="G493" i="5"/>
  <c r="F544" i="5"/>
  <c r="G544" i="5"/>
  <c r="F537" i="5"/>
  <c r="G537" i="5"/>
  <c r="F528" i="5"/>
  <c r="G528" i="5"/>
  <c r="F411" i="5"/>
  <c r="G411" i="5"/>
  <c r="F521" i="5"/>
  <c r="G521" i="5"/>
  <c r="F520" i="5"/>
  <c r="G520" i="5"/>
  <c r="F560" i="5"/>
  <c r="G560" i="5"/>
  <c r="F352" i="5"/>
  <c r="G352" i="5"/>
  <c r="F492" i="5"/>
  <c r="G492" i="5"/>
  <c r="F399" i="5"/>
  <c r="G399" i="5"/>
  <c r="F488" i="5"/>
  <c r="G488" i="5"/>
  <c r="F440" i="5"/>
  <c r="G440" i="5"/>
  <c r="F494" i="5"/>
  <c r="G494" i="5"/>
  <c r="F547" i="5"/>
  <c r="G547" i="5"/>
  <c r="F542" i="5"/>
  <c r="G542" i="5"/>
  <c r="F414" i="5"/>
  <c r="G414" i="5"/>
  <c r="F548" i="5"/>
  <c r="G548" i="5"/>
  <c r="F468" i="5"/>
  <c r="G468" i="5"/>
  <c r="F552" i="5"/>
  <c r="G552" i="5"/>
  <c r="F534" i="5"/>
  <c r="G534" i="5"/>
  <c r="F489" i="5"/>
  <c r="G489" i="5"/>
  <c r="F546" i="5"/>
  <c r="G546" i="5"/>
  <c r="F531" i="5"/>
  <c r="G531" i="5"/>
  <c r="F574" i="5"/>
  <c r="G574" i="5"/>
  <c r="F436" i="5"/>
  <c r="G436" i="5"/>
  <c r="F569" i="5"/>
  <c r="G569" i="5"/>
  <c r="F554" i="5"/>
  <c r="G554" i="5"/>
  <c r="F541" i="5"/>
  <c r="G541" i="5"/>
  <c r="F439" i="5"/>
  <c r="G439" i="5"/>
  <c r="F515" i="5"/>
  <c r="G515" i="5"/>
  <c r="F564" i="5"/>
  <c r="G564" i="5"/>
  <c r="F571" i="5"/>
  <c r="G571" i="5"/>
  <c r="F462" i="5"/>
  <c r="G462" i="5"/>
  <c r="F536" i="5"/>
  <c r="G536" i="5"/>
  <c r="F274" i="5"/>
  <c r="G274" i="5"/>
  <c r="F565" i="5"/>
  <c r="G565" i="5"/>
  <c r="F519" i="5"/>
  <c r="G519" i="5"/>
  <c r="F499" i="5"/>
  <c r="G499" i="5"/>
  <c r="F567" i="5"/>
  <c r="G567" i="5"/>
  <c r="F532" i="5"/>
  <c r="G532" i="5"/>
  <c r="F582" i="5"/>
  <c r="G582" i="5"/>
  <c r="F555" i="5"/>
  <c r="G555" i="5"/>
  <c r="F561" i="5"/>
  <c r="G561" i="5"/>
  <c r="F543" i="5"/>
  <c r="G543" i="5"/>
  <c r="F523" i="5"/>
  <c r="G523" i="5"/>
  <c r="F549" i="5"/>
  <c r="G549" i="5"/>
  <c r="F578" i="5"/>
  <c r="G578" i="5"/>
  <c r="F553" i="5"/>
  <c r="G553" i="5"/>
  <c r="F559" i="5"/>
  <c r="G559" i="5"/>
  <c r="F573" i="5"/>
  <c r="G573" i="5"/>
  <c r="F539" i="5"/>
  <c r="G539" i="5"/>
  <c r="F568" i="5"/>
  <c r="G568" i="5"/>
  <c r="F583" i="5"/>
  <c r="G583" i="5"/>
  <c r="F562" i="5"/>
  <c r="G562" i="5"/>
  <c r="F581" i="5"/>
  <c r="G581" i="5"/>
  <c r="F572" i="5"/>
  <c r="G572" i="5"/>
  <c r="F575" i="5"/>
  <c r="G575" i="5"/>
  <c r="F576" i="5"/>
  <c r="G576" i="5"/>
  <c r="F584" i="5"/>
  <c r="G584" i="5"/>
  <c r="F556" i="5"/>
  <c r="G556" i="5"/>
  <c r="F570" i="5"/>
  <c r="G570" i="5"/>
  <c r="F524" i="5"/>
  <c r="G524" i="5"/>
  <c r="F525" i="5"/>
  <c r="G525" i="5"/>
  <c r="F579" i="5"/>
  <c r="G579" i="5"/>
  <c r="F497" i="5"/>
  <c r="G497" i="5"/>
  <c r="F566" i="5"/>
  <c r="G566" i="5"/>
  <c r="F563" i="5"/>
  <c r="G563" i="5"/>
  <c r="F577" i="5"/>
  <c r="G577" i="5"/>
  <c r="F585" i="5"/>
  <c r="G585" i="5"/>
  <c r="F557" i="5"/>
  <c r="G557" i="5"/>
  <c r="F590" i="5"/>
  <c r="G590" i="5"/>
  <c r="F591" i="5"/>
  <c r="G591" i="5"/>
  <c r="F558" i="5"/>
  <c r="G558" i="5"/>
  <c r="F587" i="5"/>
  <c r="G587" i="5"/>
  <c r="F594" i="5"/>
  <c r="G594" i="5"/>
  <c r="F586" i="5"/>
  <c r="G586" i="5"/>
  <c r="F526" i="5"/>
  <c r="G526" i="5"/>
  <c r="F588" i="5"/>
  <c r="G588" i="5"/>
  <c r="F595" i="5"/>
  <c r="G595" i="5"/>
  <c r="F592" i="5"/>
  <c r="G592" i="5"/>
  <c r="F580" i="5"/>
  <c r="G580" i="5"/>
  <c r="F593" i="5"/>
  <c r="G593" i="5"/>
  <c r="F589" i="5"/>
  <c r="G589" i="5"/>
  <c r="F596" i="5"/>
  <c r="G596" i="5"/>
  <c r="F597" i="5"/>
  <c r="G597" i="5"/>
  <c r="F599" i="5"/>
  <c r="G599" i="5"/>
  <c r="F598" i="5"/>
  <c r="G598" i="5"/>
  <c r="F600" i="5"/>
  <c r="G600" i="5"/>
  <c r="F601" i="5"/>
  <c r="G601" i="5"/>
  <c r="F602" i="5"/>
  <c r="G602" i="5"/>
  <c r="G5" i="5"/>
  <c r="F5" i="5"/>
  <c r="E4" i="5"/>
  <c r="E3" i="5"/>
  <c r="E7" i="5"/>
  <c r="E20" i="5"/>
  <c r="E8" i="5"/>
  <c r="E21" i="5"/>
  <c r="E9" i="5"/>
  <c r="E6" i="5"/>
  <c r="E10" i="5"/>
  <c r="E14" i="5"/>
  <c r="E11" i="5"/>
  <c r="E23" i="5"/>
  <c r="E12" i="5"/>
  <c r="E49" i="5"/>
  <c r="E15" i="5"/>
  <c r="E13" i="5"/>
  <c r="E22" i="5"/>
  <c r="E17" i="5"/>
  <c r="E41" i="5"/>
  <c r="E61" i="5"/>
  <c r="E29" i="5"/>
  <c r="E31" i="5"/>
  <c r="E38" i="5"/>
  <c r="E36" i="5"/>
  <c r="E42" i="5"/>
  <c r="E26" i="5"/>
  <c r="E19" i="5"/>
  <c r="E18" i="5"/>
  <c r="E25" i="5"/>
  <c r="E16" i="5"/>
  <c r="E35" i="5"/>
  <c r="E30" i="5"/>
  <c r="E43" i="5"/>
  <c r="E47" i="5"/>
  <c r="E45" i="5"/>
  <c r="E56" i="5"/>
  <c r="E63" i="5"/>
  <c r="E24" i="5"/>
  <c r="E27" i="5"/>
  <c r="E39" i="5"/>
  <c r="E32" i="5"/>
  <c r="E67" i="5"/>
  <c r="E80" i="5"/>
  <c r="E54" i="5"/>
  <c r="E28" i="5"/>
  <c r="E74" i="5"/>
  <c r="E51" i="5"/>
  <c r="E64" i="5"/>
  <c r="E33" i="5"/>
  <c r="E72" i="5"/>
  <c r="E73" i="5"/>
  <c r="E113" i="5"/>
  <c r="E68" i="5"/>
  <c r="E106" i="5"/>
  <c r="E34" i="5"/>
  <c r="E44" i="5"/>
  <c r="E60" i="5"/>
  <c r="E146" i="5"/>
  <c r="E93" i="5"/>
  <c r="E82" i="5"/>
  <c r="E53" i="5"/>
  <c r="E58" i="5"/>
  <c r="E83" i="5"/>
  <c r="E40" i="5"/>
  <c r="E37" i="5"/>
  <c r="E110" i="5"/>
  <c r="E52" i="5"/>
  <c r="E84" i="5"/>
  <c r="E101" i="5"/>
  <c r="E50" i="5"/>
  <c r="E87" i="5"/>
  <c r="E77" i="5"/>
  <c r="E59" i="5"/>
  <c r="E66" i="5"/>
  <c r="E55" i="5"/>
  <c r="E130" i="5"/>
  <c r="E126" i="5"/>
  <c r="E88" i="5"/>
  <c r="E114" i="5"/>
  <c r="E89" i="5"/>
  <c r="E103" i="5"/>
  <c r="E144" i="5"/>
  <c r="E97" i="5"/>
  <c r="E132" i="5"/>
  <c r="E62" i="5"/>
  <c r="E57" i="5"/>
  <c r="E157" i="5"/>
  <c r="E75" i="5"/>
  <c r="E85" i="5"/>
  <c r="E128" i="5"/>
  <c r="E48" i="5"/>
  <c r="E70" i="5"/>
  <c r="E140" i="5"/>
  <c r="E160" i="5"/>
  <c r="E118" i="5"/>
  <c r="E135" i="5"/>
  <c r="E169" i="5"/>
  <c r="E46" i="5"/>
  <c r="E171" i="5"/>
  <c r="E179" i="5"/>
  <c r="E148" i="5"/>
  <c r="E154" i="5"/>
  <c r="E98" i="5"/>
  <c r="E138" i="5"/>
  <c r="E76" i="5"/>
  <c r="E150" i="5"/>
  <c r="E120" i="5"/>
  <c r="E131" i="5"/>
  <c r="E277" i="5"/>
  <c r="E112" i="5"/>
  <c r="E125" i="5"/>
  <c r="E180" i="5"/>
  <c r="E78" i="5"/>
  <c r="E196" i="5"/>
  <c r="E123" i="5"/>
  <c r="E95" i="5"/>
  <c r="E69" i="5"/>
  <c r="E115" i="5"/>
  <c r="E195" i="5"/>
  <c r="E108" i="5"/>
  <c r="E142" i="5"/>
  <c r="E209" i="5"/>
  <c r="E279" i="5"/>
  <c r="E210" i="5"/>
  <c r="E129" i="5"/>
  <c r="E158" i="5"/>
  <c r="E229" i="5"/>
  <c r="E164" i="5"/>
  <c r="E197" i="5"/>
  <c r="E102" i="5"/>
  <c r="E211" i="5"/>
  <c r="E121" i="5"/>
  <c r="E111" i="5"/>
  <c r="E159" i="5"/>
  <c r="E151" i="5"/>
  <c r="E219" i="5"/>
  <c r="E119" i="5"/>
  <c r="E155" i="5"/>
  <c r="E156" i="5"/>
  <c r="E137" i="5"/>
  <c r="E202" i="5"/>
  <c r="E206" i="5"/>
  <c r="E188" i="5"/>
  <c r="E133" i="5"/>
  <c r="E228" i="5"/>
  <c r="E92" i="5"/>
  <c r="E90" i="5"/>
  <c r="E167" i="5"/>
  <c r="E168" i="5"/>
  <c r="E107" i="5"/>
  <c r="E248" i="5"/>
  <c r="E65" i="5"/>
  <c r="E152" i="5"/>
  <c r="E187" i="5"/>
  <c r="E199" i="5"/>
  <c r="E205" i="5"/>
  <c r="E190" i="5"/>
  <c r="E186" i="5"/>
  <c r="E273" i="5"/>
  <c r="E174" i="5"/>
  <c r="E163" i="5"/>
  <c r="E147" i="5"/>
  <c r="E172" i="5"/>
  <c r="E175" i="5"/>
  <c r="E86" i="5"/>
  <c r="E117" i="5"/>
  <c r="E230" i="5"/>
  <c r="E162" i="5"/>
  <c r="E184" i="5"/>
  <c r="E94" i="5"/>
  <c r="E173" i="5"/>
  <c r="E176" i="5"/>
  <c r="E127" i="5"/>
  <c r="E251" i="5"/>
  <c r="E170" i="5"/>
  <c r="E214" i="5"/>
  <c r="E203" i="5"/>
  <c r="E91" i="5"/>
  <c r="E136" i="5"/>
  <c r="E166" i="5"/>
  <c r="E193" i="5"/>
  <c r="E99" i="5"/>
  <c r="E182" i="5"/>
  <c r="E100" i="5"/>
  <c r="E233" i="5"/>
  <c r="E263" i="5"/>
  <c r="E243" i="5"/>
  <c r="E275" i="5"/>
  <c r="E240" i="5"/>
  <c r="E302" i="5"/>
  <c r="E96" i="5"/>
  <c r="E204" i="5"/>
  <c r="E198" i="5"/>
  <c r="E207" i="5"/>
  <c r="E134" i="5"/>
  <c r="E258" i="5"/>
  <c r="E262" i="5"/>
  <c r="E194" i="5"/>
  <c r="E239" i="5"/>
  <c r="E250" i="5"/>
  <c r="E241" i="5"/>
  <c r="E266" i="5"/>
  <c r="E221" i="5"/>
  <c r="E105" i="5"/>
  <c r="E200" i="5"/>
  <c r="E269" i="5"/>
  <c r="E149" i="5"/>
  <c r="E141" i="5"/>
  <c r="E278" i="5"/>
  <c r="E224" i="5"/>
  <c r="E124" i="5"/>
  <c r="E290" i="5"/>
  <c r="E218" i="5"/>
  <c r="E213" i="5"/>
  <c r="E81" i="5"/>
  <c r="E143" i="5"/>
  <c r="E227" i="5"/>
  <c r="E288" i="5"/>
  <c r="E153" i="5"/>
  <c r="E260" i="5"/>
  <c r="E109" i="5"/>
  <c r="E185" i="5"/>
  <c r="E270" i="5"/>
  <c r="E281" i="5"/>
  <c r="E249" i="5"/>
  <c r="E183" i="5"/>
  <c r="E232" i="5"/>
  <c r="E333" i="5"/>
  <c r="E300" i="5"/>
  <c r="E271" i="5"/>
  <c r="E264" i="5"/>
  <c r="E315" i="5"/>
  <c r="E299" i="5"/>
  <c r="E289" i="5"/>
  <c r="E303" i="5"/>
  <c r="E286" i="5"/>
  <c r="E326" i="5"/>
  <c r="E304" i="5"/>
  <c r="E345" i="5"/>
  <c r="E316" i="5"/>
  <c r="E71" i="5"/>
  <c r="E231" i="5"/>
  <c r="E253" i="5"/>
  <c r="E349" i="5"/>
  <c r="E255" i="5"/>
  <c r="E350" i="5"/>
  <c r="E287" i="5"/>
  <c r="E306" i="5"/>
  <c r="E79" i="5"/>
  <c r="E192" i="5"/>
  <c r="E309" i="5"/>
  <c r="E116" i="5"/>
  <c r="E208" i="5"/>
  <c r="E283" i="5"/>
  <c r="E268" i="5"/>
  <c r="E242" i="5"/>
  <c r="E295" i="5"/>
  <c r="E236" i="5"/>
  <c r="E217" i="5"/>
  <c r="E342" i="5"/>
  <c r="E226" i="5"/>
  <c r="E256" i="5"/>
  <c r="E323" i="5"/>
  <c r="E244" i="5"/>
  <c r="E320" i="5"/>
  <c r="E265" i="5"/>
  <c r="E334" i="5"/>
  <c r="E347" i="5"/>
  <c r="E245" i="5"/>
  <c r="E139" i="5"/>
  <c r="E254" i="5"/>
  <c r="E321" i="5"/>
  <c r="E296" i="5"/>
  <c r="E355" i="5"/>
  <c r="E215" i="5"/>
  <c r="E234" i="5"/>
  <c r="E201" i="5"/>
  <c r="E189" i="5"/>
  <c r="E259" i="5"/>
  <c r="E145" i="5"/>
  <c r="E364" i="5"/>
  <c r="E307" i="5"/>
  <c r="E246" i="5"/>
  <c r="E361" i="5"/>
  <c r="E305" i="5"/>
  <c r="E362" i="5"/>
  <c r="E267" i="5"/>
  <c r="E223" i="5"/>
  <c r="E216" i="5"/>
  <c r="E220" i="5"/>
  <c r="E358" i="5"/>
  <c r="E374" i="5"/>
  <c r="E356" i="5"/>
  <c r="E261" i="5"/>
  <c r="E313" i="5"/>
  <c r="E335" i="5"/>
  <c r="E339" i="5"/>
  <c r="E330" i="5"/>
  <c r="E104" i="5"/>
  <c r="E280" i="5"/>
  <c r="E284" i="5"/>
  <c r="E247" i="5"/>
  <c r="E282" i="5"/>
  <c r="E294" i="5"/>
  <c r="E343" i="5"/>
  <c r="E373" i="5"/>
  <c r="E297" i="5"/>
  <c r="E314" i="5"/>
  <c r="E357" i="5"/>
  <c r="E360" i="5"/>
  <c r="E292" i="5"/>
  <c r="E348" i="5"/>
  <c r="E392" i="5"/>
  <c r="E385" i="5"/>
  <c r="E437" i="5"/>
  <c r="E310" i="5"/>
  <c r="E257" i="5"/>
  <c r="E378" i="5"/>
  <c r="E370" i="5"/>
  <c r="E340" i="5"/>
  <c r="E341" i="5"/>
  <c r="E122" i="5"/>
  <c r="E376" i="5"/>
  <c r="E327" i="5"/>
  <c r="E322" i="5"/>
  <c r="E354" i="5"/>
  <c r="E272" i="5"/>
  <c r="E165" i="5"/>
  <c r="E424" i="5"/>
  <c r="E346" i="5"/>
  <c r="E178" i="5"/>
  <c r="E191" i="5"/>
  <c r="E434" i="5"/>
  <c r="E329" i="5"/>
  <c r="E336" i="5"/>
  <c r="E318" i="5"/>
  <c r="E308" i="5"/>
  <c r="E301" i="5"/>
  <c r="E419" i="5"/>
  <c r="E225" i="5"/>
  <c r="E285" i="5"/>
  <c r="E319" i="5"/>
  <c r="E351" i="5"/>
  <c r="E291" i="5"/>
  <c r="E161" i="5"/>
  <c r="E181" i="5"/>
  <c r="E359" i="5"/>
  <c r="E324" i="5"/>
  <c r="E325" i="5"/>
  <c r="E397" i="5"/>
  <c r="E369" i="5"/>
  <c r="E365" i="5"/>
  <c r="E252" i="5"/>
  <c r="E311" i="5"/>
  <c r="E401" i="5"/>
  <c r="E394" i="5"/>
  <c r="E237" i="5"/>
  <c r="E432" i="5"/>
  <c r="E421" i="5"/>
  <c r="E338" i="5"/>
  <c r="E238" i="5"/>
  <c r="E276" i="5"/>
  <c r="E368" i="5"/>
  <c r="E212" i="5"/>
  <c r="E435" i="5"/>
  <c r="E390" i="5"/>
  <c r="E391" i="5"/>
  <c r="E331" i="5"/>
  <c r="E398" i="5"/>
  <c r="E425" i="5"/>
  <c r="E406" i="5"/>
  <c r="E410" i="5"/>
  <c r="E386" i="5"/>
  <c r="E372" i="5"/>
  <c r="E403" i="5"/>
  <c r="E383" i="5"/>
  <c r="E405" i="5"/>
  <c r="E449" i="5"/>
  <c r="E450" i="5"/>
  <c r="E344" i="5"/>
  <c r="E465" i="5"/>
  <c r="E366" i="5"/>
  <c r="E235" i="5"/>
  <c r="E428" i="5"/>
  <c r="E429" i="5"/>
  <c r="E317" i="5"/>
  <c r="E381" i="5"/>
  <c r="E479" i="5"/>
  <c r="E409" i="5"/>
  <c r="E417" i="5"/>
  <c r="E456" i="5"/>
  <c r="E430" i="5"/>
  <c r="E293" i="5"/>
  <c r="E382" i="5"/>
  <c r="E387" i="5"/>
  <c r="E423" i="5"/>
  <c r="E474" i="5"/>
  <c r="E463" i="5"/>
  <c r="E389" i="5"/>
  <c r="E446" i="5"/>
  <c r="E502" i="5"/>
  <c r="E438" i="5"/>
  <c r="E426" i="5"/>
  <c r="E407" i="5"/>
  <c r="E400" i="5"/>
  <c r="E415" i="5"/>
  <c r="E393" i="5"/>
  <c r="E396" i="5"/>
  <c r="E420" i="5"/>
  <c r="E371" i="5"/>
  <c r="E404" i="5"/>
  <c r="E433" i="5"/>
  <c r="E473" i="5"/>
  <c r="E486" i="5"/>
  <c r="E177" i="5"/>
  <c r="E452" i="5"/>
  <c r="E517" i="5"/>
  <c r="E501" i="5"/>
  <c r="E476" i="5"/>
  <c r="E477" i="5"/>
  <c r="E353" i="5"/>
  <c r="E459" i="5"/>
  <c r="E363" i="5"/>
  <c r="E469" i="5"/>
  <c r="E470" i="5"/>
  <c r="E471" i="5"/>
  <c r="E442" i="5"/>
  <c r="E367" i="5"/>
  <c r="E506" i="5"/>
  <c r="E481" i="5"/>
  <c r="E298" i="5"/>
  <c r="E312" i="5"/>
  <c r="E388" i="5"/>
  <c r="E513" i="5"/>
  <c r="E457" i="5"/>
  <c r="E384" i="5"/>
  <c r="E483" i="5"/>
  <c r="E413" i="5"/>
  <c r="E379" i="5"/>
  <c r="E408" i="5"/>
  <c r="E328" i="5"/>
  <c r="E418" i="5"/>
  <c r="E443" i="5"/>
  <c r="E451" i="5"/>
  <c r="E453" i="5"/>
  <c r="E475" i="5"/>
  <c r="E509" i="5"/>
  <c r="E448" i="5"/>
  <c r="E416" i="5"/>
  <c r="E337" i="5"/>
  <c r="E527" i="5"/>
  <c r="E472" i="5"/>
  <c r="E490" i="5"/>
  <c r="E512" i="5"/>
  <c r="E498" i="5"/>
  <c r="E482" i="5"/>
  <c r="E507" i="5"/>
  <c r="E464" i="5"/>
  <c r="E445" i="5"/>
  <c r="E508" i="5"/>
  <c r="E458" i="5"/>
  <c r="E478" i="5"/>
  <c r="E332" i="5"/>
  <c r="E375" i="5"/>
  <c r="E380" i="5"/>
  <c r="E441" i="5"/>
  <c r="E461" i="5"/>
  <c r="E402" i="5"/>
  <c r="E545" i="5"/>
  <c r="E530" i="5"/>
  <c r="E514" i="5"/>
  <c r="E551" i="5"/>
  <c r="E516" i="5"/>
  <c r="E491" i="5"/>
  <c r="E447" i="5"/>
  <c r="E540" i="5"/>
  <c r="E484" i="5"/>
  <c r="E485" i="5"/>
  <c r="E455" i="5"/>
  <c r="E496" i="5"/>
  <c r="E422" i="5"/>
  <c r="E550" i="5"/>
  <c r="E505" i="5"/>
  <c r="E511" i="5"/>
  <c r="E444" i="5"/>
  <c r="E538" i="5"/>
  <c r="E487" i="5"/>
  <c r="E412" i="5"/>
  <c r="E518" i="5"/>
  <c r="E454" i="5"/>
  <c r="E533" i="5"/>
  <c r="E466" i="5"/>
  <c r="E222" i="5"/>
  <c r="E427" i="5"/>
  <c r="E510" i="5"/>
  <c r="E504" i="5"/>
  <c r="E495" i="5"/>
  <c r="E535" i="5"/>
  <c r="E395" i="5"/>
  <c r="E431" i="5"/>
  <c r="E480" i="5"/>
  <c r="E529" i="5"/>
  <c r="E500" i="5"/>
  <c r="E522" i="5"/>
  <c r="E377" i="5"/>
  <c r="E503" i="5"/>
  <c r="E467" i="5"/>
  <c r="E460" i="5"/>
  <c r="E493" i="5"/>
  <c r="E544" i="5"/>
  <c r="E537" i="5"/>
  <c r="E528" i="5"/>
  <c r="E411" i="5"/>
  <c r="E521" i="5"/>
  <c r="E520" i="5"/>
  <c r="E560" i="5"/>
  <c r="E352" i="5"/>
  <c r="E492" i="5"/>
  <c r="E399" i="5"/>
  <c r="E488" i="5"/>
  <c r="E440" i="5"/>
  <c r="E494" i="5"/>
  <c r="E547" i="5"/>
  <c r="E542" i="5"/>
  <c r="E414" i="5"/>
  <c r="E548" i="5"/>
  <c r="E468" i="5"/>
  <c r="E552" i="5"/>
  <c r="E534" i="5"/>
  <c r="E489" i="5"/>
  <c r="E546" i="5"/>
  <c r="E531" i="5"/>
  <c r="E574" i="5"/>
  <c r="E436" i="5"/>
  <c r="E569" i="5"/>
  <c r="E554" i="5"/>
  <c r="E541" i="5"/>
  <c r="E439" i="5"/>
  <c r="E515" i="5"/>
  <c r="E564" i="5"/>
  <c r="E571" i="5"/>
  <c r="E462" i="5"/>
  <c r="E536" i="5"/>
  <c r="E274" i="5"/>
  <c r="E565" i="5"/>
  <c r="E519" i="5"/>
  <c r="E499" i="5"/>
  <c r="E567" i="5"/>
  <c r="E532" i="5"/>
  <c r="E582" i="5"/>
  <c r="E555" i="5"/>
  <c r="E561" i="5"/>
  <c r="E543" i="5"/>
  <c r="E523" i="5"/>
  <c r="E549" i="5"/>
  <c r="E578" i="5"/>
  <c r="E553" i="5"/>
  <c r="E559" i="5"/>
  <c r="E573" i="5"/>
  <c r="E539" i="5"/>
  <c r="E568" i="5"/>
  <c r="E583" i="5"/>
  <c r="E562" i="5"/>
  <c r="E581" i="5"/>
  <c r="E572" i="5"/>
  <c r="E575" i="5"/>
  <c r="E576" i="5"/>
  <c r="E584" i="5"/>
  <c r="E556" i="5"/>
  <c r="E570" i="5"/>
  <c r="E524" i="5"/>
  <c r="E525" i="5"/>
  <c r="E579" i="5"/>
  <c r="E497" i="5"/>
  <c r="E566" i="5"/>
  <c r="E563" i="5"/>
  <c r="E577" i="5"/>
  <c r="E585" i="5"/>
  <c r="E557" i="5"/>
  <c r="E590" i="5"/>
  <c r="E591" i="5"/>
  <c r="E558" i="5"/>
  <c r="E587" i="5"/>
  <c r="E594" i="5"/>
  <c r="E586" i="5"/>
  <c r="E526" i="5"/>
  <c r="E588" i="5"/>
  <c r="E595" i="5"/>
  <c r="E592" i="5"/>
  <c r="E580" i="5"/>
  <c r="E593" i="5"/>
  <c r="E589" i="5"/>
  <c r="E596" i="5"/>
  <c r="E597" i="5"/>
  <c r="E599" i="5"/>
  <c r="E598" i="5"/>
  <c r="E600" i="5"/>
  <c r="E601" i="5"/>
  <c r="E602" i="5"/>
  <c r="E5" i="5"/>
  <c r="H597" i="5" l="1"/>
  <c r="H602" i="5"/>
  <c r="H599" i="5"/>
  <c r="H592" i="5"/>
  <c r="H587" i="5"/>
  <c r="H577" i="5"/>
  <c r="H524" i="5"/>
  <c r="H572" i="5"/>
  <c r="H573" i="5"/>
  <c r="H543" i="5"/>
  <c r="H499" i="5"/>
  <c r="H571" i="5"/>
  <c r="H569" i="5"/>
  <c r="H534" i="5"/>
  <c r="H558" i="5"/>
  <c r="H563" i="5"/>
  <c r="H570" i="5"/>
  <c r="H581" i="5"/>
  <c r="H559" i="5"/>
  <c r="H561" i="5"/>
  <c r="H519" i="5"/>
  <c r="H564" i="5"/>
  <c r="H436" i="5"/>
  <c r="H552" i="5"/>
  <c r="H494" i="5"/>
  <c r="H560" i="5"/>
  <c r="H544" i="5"/>
  <c r="H522" i="5"/>
  <c r="H535" i="5"/>
  <c r="H466" i="5"/>
  <c r="H538" i="5"/>
  <c r="H496" i="5"/>
  <c r="H491" i="5"/>
  <c r="H402" i="5"/>
  <c r="H478" i="5"/>
  <c r="H595" i="5"/>
  <c r="H5" i="5"/>
  <c r="H596" i="5"/>
  <c r="H588" i="5"/>
  <c r="H591" i="5"/>
  <c r="H566" i="5"/>
  <c r="H556" i="5"/>
  <c r="H562" i="5"/>
  <c r="H553" i="5"/>
  <c r="H555" i="5"/>
  <c r="H565" i="5"/>
  <c r="H515" i="5"/>
  <c r="H574" i="5"/>
  <c r="H468" i="5"/>
  <c r="H440" i="5"/>
  <c r="H520" i="5"/>
  <c r="H493" i="5"/>
  <c r="H500" i="5"/>
  <c r="H495" i="5"/>
  <c r="H601" i="5"/>
  <c r="H584" i="5"/>
  <c r="H583" i="5"/>
  <c r="H578" i="5"/>
  <c r="H582" i="5"/>
  <c r="H274" i="5"/>
  <c r="H439" i="5"/>
  <c r="H531" i="5"/>
  <c r="H548" i="5"/>
  <c r="H488" i="5"/>
  <c r="H521" i="5"/>
  <c r="H460" i="5"/>
  <c r="H529" i="5"/>
  <c r="H504" i="5"/>
  <c r="H454" i="5"/>
  <c r="H511" i="5"/>
  <c r="H589" i="5"/>
  <c r="H497" i="5"/>
  <c r="H590" i="5"/>
  <c r="H600" i="5"/>
  <c r="H593" i="5"/>
  <c r="H586" i="5"/>
  <c r="H557" i="5"/>
  <c r="H579" i="5"/>
  <c r="H576" i="5"/>
  <c r="H568" i="5"/>
  <c r="H549" i="5"/>
  <c r="H532" i="5"/>
  <c r="H536" i="5"/>
  <c r="H541" i="5"/>
  <c r="H546" i="5"/>
  <c r="H414" i="5"/>
  <c r="H399" i="5"/>
  <c r="H411" i="5"/>
  <c r="H526" i="5"/>
  <c r="H598" i="5"/>
  <c r="H580" i="5"/>
  <c r="H594" i="5"/>
  <c r="H585" i="5"/>
  <c r="H525" i="5"/>
  <c r="H575" i="5"/>
  <c r="H539" i="5"/>
  <c r="H523" i="5"/>
  <c r="H567" i="5"/>
  <c r="H462" i="5"/>
  <c r="H554" i="5"/>
  <c r="H489" i="5"/>
  <c r="H542" i="5"/>
  <c r="H492" i="5"/>
  <c r="H528" i="5"/>
  <c r="H503" i="5"/>
  <c r="H431" i="5"/>
  <c r="H547" i="5"/>
  <c r="H352" i="5"/>
  <c r="H537" i="5"/>
  <c r="H377" i="5"/>
  <c r="H395" i="5"/>
  <c r="H222" i="5"/>
  <c r="H487" i="5"/>
  <c r="H422" i="5"/>
  <c r="H447" i="5"/>
  <c r="H545" i="5"/>
  <c r="H332" i="5"/>
  <c r="H507" i="5"/>
  <c r="H527" i="5"/>
  <c r="H453" i="5"/>
  <c r="H379" i="5"/>
  <c r="H388" i="5"/>
  <c r="H442" i="5"/>
  <c r="H353" i="5"/>
  <c r="H420" i="5"/>
  <c r="H426" i="5"/>
  <c r="H474" i="5"/>
  <c r="H456" i="5"/>
  <c r="H429" i="5"/>
  <c r="H450" i="5"/>
  <c r="H386" i="5"/>
  <c r="H391" i="5"/>
  <c r="H238" i="5"/>
  <c r="H401" i="5"/>
  <c r="H325" i="5"/>
  <c r="H351" i="5"/>
  <c r="H308" i="5"/>
  <c r="H178" i="5"/>
  <c r="H322" i="5"/>
  <c r="H370" i="5"/>
  <c r="H392" i="5"/>
  <c r="H297" i="5"/>
  <c r="H284" i="5"/>
  <c r="H313" i="5"/>
  <c r="H216" i="5"/>
  <c r="H246" i="5"/>
  <c r="H201" i="5"/>
  <c r="H254" i="5"/>
  <c r="H320" i="5"/>
  <c r="H217" i="5"/>
  <c r="H208" i="5"/>
  <c r="H287" i="5"/>
  <c r="H71" i="5"/>
  <c r="H303" i="5"/>
  <c r="H300" i="5"/>
  <c r="H270" i="5"/>
  <c r="H227" i="5"/>
  <c r="H124" i="5"/>
  <c r="H200" i="5"/>
  <c r="H239" i="5"/>
  <c r="H198" i="5"/>
  <c r="H193" i="5"/>
  <c r="H184" i="5"/>
  <c r="H190" i="5"/>
  <c r="H228" i="5"/>
  <c r="H111" i="5"/>
  <c r="H142" i="5"/>
  <c r="H277" i="5"/>
  <c r="H169" i="5"/>
  <c r="H62" i="5"/>
  <c r="H59" i="5"/>
  <c r="H53" i="5"/>
  <c r="H33" i="5"/>
  <c r="H63" i="5"/>
  <c r="H42" i="5"/>
  <c r="H12" i="5"/>
  <c r="H4" i="5"/>
  <c r="H482" i="5"/>
  <c r="H337" i="5"/>
  <c r="H451" i="5"/>
  <c r="H413" i="5"/>
  <c r="H312" i="5"/>
  <c r="H471" i="5"/>
  <c r="H477" i="5"/>
  <c r="H486" i="5"/>
  <c r="H396" i="5"/>
  <c r="H438" i="5"/>
  <c r="H423" i="5"/>
  <c r="H417" i="5"/>
  <c r="H428" i="5"/>
  <c r="H449" i="5"/>
  <c r="H410" i="5"/>
  <c r="H390" i="5"/>
  <c r="H338" i="5"/>
  <c r="H311" i="5"/>
  <c r="H324" i="5"/>
  <c r="H319" i="5"/>
  <c r="H318" i="5"/>
  <c r="H346" i="5"/>
  <c r="H327" i="5"/>
  <c r="H378" i="5"/>
  <c r="H348" i="5"/>
  <c r="H373" i="5"/>
  <c r="H280" i="5"/>
  <c r="H261" i="5"/>
  <c r="H223" i="5"/>
  <c r="H307" i="5"/>
  <c r="H234" i="5"/>
  <c r="H139" i="5"/>
  <c r="H244" i="5"/>
  <c r="H236" i="5"/>
  <c r="H116" i="5"/>
  <c r="H350" i="5"/>
  <c r="H316" i="5"/>
  <c r="H289" i="5"/>
  <c r="H333" i="5"/>
  <c r="H185" i="5"/>
  <c r="H143" i="5"/>
  <c r="H224" i="5"/>
  <c r="H105" i="5"/>
  <c r="H194" i="5"/>
  <c r="H204" i="5"/>
  <c r="H263" i="5"/>
  <c r="H166" i="5"/>
  <c r="H251" i="5"/>
  <c r="H162" i="5"/>
  <c r="H147" i="5"/>
  <c r="H205" i="5"/>
  <c r="H107" i="5"/>
  <c r="H133" i="5"/>
  <c r="H155" i="5"/>
  <c r="H121" i="5"/>
  <c r="H158" i="5"/>
  <c r="H108" i="5"/>
  <c r="H131" i="5"/>
  <c r="H154" i="5"/>
  <c r="H135" i="5"/>
  <c r="H128" i="5"/>
  <c r="H132" i="5"/>
  <c r="H88" i="5"/>
  <c r="H77" i="5"/>
  <c r="H110" i="5"/>
  <c r="H82" i="5"/>
  <c r="H106" i="5"/>
  <c r="H64" i="5"/>
  <c r="H56" i="5"/>
  <c r="H36" i="5"/>
  <c r="H23" i="5"/>
  <c r="H533" i="5"/>
  <c r="H444" i="5"/>
  <c r="H455" i="5"/>
  <c r="H516" i="5"/>
  <c r="H461" i="5"/>
  <c r="H458" i="5"/>
  <c r="H498" i="5"/>
  <c r="H416" i="5"/>
  <c r="H443" i="5"/>
  <c r="H483" i="5"/>
  <c r="H298" i="5"/>
  <c r="H470" i="5"/>
  <c r="H476" i="5"/>
  <c r="H473" i="5"/>
  <c r="H393" i="5"/>
  <c r="H502" i="5"/>
  <c r="H387" i="5"/>
  <c r="H409" i="5"/>
  <c r="H235" i="5"/>
  <c r="H405" i="5"/>
  <c r="H406" i="5"/>
  <c r="H435" i="5"/>
  <c r="H421" i="5"/>
  <c r="H252" i="5"/>
  <c r="H359" i="5"/>
  <c r="H285" i="5"/>
  <c r="H336" i="5"/>
  <c r="H424" i="5"/>
  <c r="H376" i="5"/>
  <c r="H257" i="5"/>
  <c r="H292" i="5"/>
  <c r="H343" i="5"/>
  <c r="H104" i="5"/>
  <c r="H356" i="5"/>
  <c r="H267" i="5"/>
  <c r="H364" i="5"/>
  <c r="H215" i="5"/>
  <c r="H245" i="5"/>
  <c r="H323" i="5"/>
  <c r="H295" i="5"/>
  <c r="H309" i="5"/>
  <c r="H255" i="5"/>
  <c r="H345" i="5"/>
  <c r="H299" i="5"/>
  <c r="H232" i="5"/>
  <c r="H109" i="5"/>
  <c r="H81" i="5"/>
  <c r="H278" i="5"/>
  <c r="H221" i="5"/>
  <c r="H262" i="5"/>
  <c r="H96" i="5"/>
  <c r="H233" i="5"/>
  <c r="H136" i="5"/>
  <c r="H127" i="5"/>
  <c r="H230" i="5"/>
  <c r="H163" i="5"/>
  <c r="H199" i="5"/>
  <c r="H168" i="5"/>
  <c r="H188" i="5"/>
  <c r="H119" i="5"/>
  <c r="H211" i="5"/>
  <c r="H129" i="5"/>
  <c r="H195" i="5"/>
  <c r="H78" i="5"/>
  <c r="H120" i="5"/>
  <c r="H148" i="5"/>
  <c r="H118" i="5"/>
  <c r="H85" i="5"/>
  <c r="H97" i="5"/>
  <c r="H87" i="5"/>
  <c r="H93" i="5"/>
  <c r="H51" i="5"/>
  <c r="H45" i="5"/>
  <c r="H38" i="5"/>
  <c r="H11" i="5"/>
  <c r="H485" i="5"/>
  <c r="H551" i="5"/>
  <c r="H441" i="5"/>
  <c r="H508" i="5"/>
  <c r="H512" i="5"/>
  <c r="H448" i="5"/>
  <c r="H418" i="5"/>
  <c r="H384" i="5"/>
  <c r="H481" i="5"/>
  <c r="H469" i="5"/>
  <c r="H501" i="5"/>
  <c r="H433" i="5"/>
  <c r="H415" i="5"/>
  <c r="H446" i="5"/>
  <c r="H382" i="5"/>
  <c r="H479" i="5"/>
  <c r="H366" i="5"/>
  <c r="H383" i="5"/>
  <c r="H425" i="5"/>
  <c r="H212" i="5"/>
  <c r="H432" i="5"/>
  <c r="H365" i="5"/>
  <c r="H181" i="5"/>
  <c r="H225" i="5"/>
  <c r="H329" i="5"/>
  <c r="H165" i="5"/>
  <c r="H122" i="5"/>
  <c r="H310" i="5"/>
  <c r="H360" i="5"/>
  <c r="H294" i="5"/>
  <c r="H330" i="5"/>
  <c r="H374" i="5"/>
  <c r="H362" i="5"/>
  <c r="H145" i="5"/>
  <c r="H355" i="5"/>
  <c r="H347" i="5"/>
  <c r="H256" i="5"/>
  <c r="H242" i="5"/>
  <c r="H192" i="5"/>
  <c r="H349" i="5"/>
  <c r="H304" i="5"/>
  <c r="H315" i="5"/>
  <c r="H183" i="5"/>
  <c r="H260" i="5"/>
  <c r="H213" i="5"/>
  <c r="H141" i="5"/>
  <c r="H266" i="5"/>
  <c r="H258" i="5"/>
  <c r="H302" i="5"/>
  <c r="H100" i="5"/>
  <c r="H91" i="5"/>
  <c r="H176" i="5"/>
  <c r="H117" i="5"/>
  <c r="H174" i="5"/>
  <c r="H187" i="5"/>
  <c r="H167" i="5"/>
  <c r="H206" i="5"/>
  <c r="H219" i="5"/>
  <c r="H102" i="5"/>
  <c r="H210" i="5"/>
  <c r="H115" i="5"/>
  <c r="H180" i="5"/>
  <c r="H150" i="5"/>
  <c r="H179" i="5"/>
  <c r="H160" i="5"/>
  <c r="H75" i="5"/>
  <c r="H144" i="5"/>
  <c r="H130" i="5"/>
  <c r="H50" i="5"/>
  <c r="H40" i="5"/>
  <c r="H146" i="5"/>
  <c r="H113" i="5"/>
  <c r="H74" i="5"/>
  <c r="H39" i="5"/>
  <c r="H47" i="5"/>
  <c r="H18" i="5"/>
  <c r="H31" i="5"/>
  <c r="H13" i="5"/>
  <c r="H14" i="5"/>
  <c r="H20" i="5"/>
  <c r="H467" i="5"/>
  <c r="H480" i="5"/>
  <c r="H510" i="5"/>
  <c r="H518" i="5"/>
  <c r="H505" i="5"/>
  <c r="H484" i="5"/>
  <c r="H514" i="5"/>
  <c r="H380" i="5"/>
  <c r="H445" i="5"/>
  <c r="H490" i="5"/>
  <c r="H509" i="5"/>
  <c r="H328" i="5"/>
  <c r="H457" i="5"/>
  <c r="H506" i="5"/>
  <c r="H363" i="5"/>
  <c r="H517" i="5"/>
  <c r="H404" i="5"/>
  <c r="H400" i="5"/>
  <c r="H389" i="5"/>
  <c r="H293" i="5"/>
  <c r="H381" i="5"/>
  <c r="H465" i="5"/>
  <c r="H403" i="5"/>
  <c r="H398" i="5"/>
  <c r="H368" i="5"/>
  <c r="H237" i="5"/>
  <c r="H369" i="5"/>
  <c r="H161" i="5"/>
  <c r="H419" i="5"/>
  <c r="H434" i="5"/>
  <c r="H272" i="5"/>
  <c r="H341" i="5"/>
  <c r="H437" i="5"/>
  <c r="H357" i="5"/>
  <c r="H282" i="5"/>
  <c r="H339" i="5"/>
  <c r="H358" i="5"/>
  <c r="H305" i="5"/>
  <c r="H259" i="5"/>
  <c r="H296" i="5"/>
  <c r="H334" i="5"/>
  <c r="H226" i="5"/>
  <c r="H268" i="5"/>
  <c r="H79" i="5"/>
  <c r="H253" i="5"/>
  <c r="H326" i="5"/>
  <c r="H264" i="5"/>
  <c r="H249" i="5"/>
  <c r="H153" i="5"/>
  <c r="H218" i="5"/>
  <c r="H149" i="5"/>
  <c r="H241" i="5"/>
  <c r="H134" i="5"/>
  <c r="H240" i="5"/>
  <c r="H182" i="5"/>
  <c r="H203" i="5"/>
  <c r="H173" i="5"/>
  <c r="H86" i="5"/>
  <c r="H273" i="5"/>
  <c r="H152" i="5"/>
  <c r="H90" i="5"/>
  <c r="H202" i="5"/>
  <c r="H151" i="5"/>
  <c r="H197" i="5"/>
  <c r="H279" i="5"/>
  <c r="H69" i="5"/>
  <c r="H125" i="5"/>
  <c r="H76" i="5"/>
  <c r="H171" i="5"/>
  <c r="H140" i="5"/>
  <c r="H157" i="5"/>
  <c r="H103" i="5"/>
  <c r="H55" i="5"/>
  <c r="H101" i="5"/>
  <c r="H83" i="5"/>
  <c r="H60" i="5"/>
  <c r="H73" i="5"/>
  <c r="H28" i="5"/>
  <c r="H27" i="5"/>
  <c r="H43" i="5"/>
  <c r="H19" i="5"/>
  <c r="H29" i="5"/>
  <c r="H15" i="5"/>
  <c r="H10" i="5"/>
  <c r="H7" i="5"/>
  <c r="H427" i="5"/>
  <c r="H412" i="5"/>
  <c r="H550" i="5"/>
  <c r="H540" i="5"/>
  <c r="H530" i="5"/>
  <c r="H375" i="5"/>
  <c r="H464" i="5"/>
  <c r="H472" i="5"/>
  <c r="H475" i="5"/>
  <c r="H408" i="5"/>
  <c r="H513" i="5"/>
  <c r="H367" i="5"/>
  <c r="H459" i="5"/>
  <c r="H452" i="5"/>
  <c r="H371" i="5"/>
  <c r="H407" i="5"/>
  <c r="H463" i="5"/>
  <c r="H430" i="5"/>
  <c r="H317" i="5"/>
  <c r="H344" i="5"/>
  <c r="H372" i="5"/>
  <c r="H331" i="5"/>
  <c r="H276" i="5"/>
  <c r="H394" i="5"/>
  <c r="H397" i="5"/>
  <c r="H291" i="5"/>
  <c r="H301" i="5"/>
  <c r="H191" i="5"/>
  <c r="H354" i="5"/>
  <c r="H340" i="5"/>
  <c r="H385" i="5"/>
  <c r="H314" i="5"/>
  <c r="H247" i="5"/>
  <c r="H335" i="5"/>
  <c r="H220" i="5"/>
  <c r="H361" i="5"/>
  <c r="H189" i="5"/>
  <c r="H321" i="5"/>
  <c r="H265" i="5"/>
  <c r="H342" i="5"/>
  <c r="H283" i="5"/>
  <c r="H306" i="5"/>
  <c r="H231" i="5"/>
  <c r="H286" i="5"/>
  <c r="H271" i="5"/>
  <c r="H281" i="5"/>
  <c r="H288" i="5"/>
  <c r="H290" i="5"/>
  <c r="H269" i="5"/>
  <c r="H250" i="5"/>
  <c r="H207" i="5"/>
  <c r="H275" i="5"/>
  <c r="H99" i="5"/>
  <c r="H214" i="5"/>
  <c r="H94" i="5"/>
  <c r="H175" i="5"/>
  <c r="H186" i="5"/>
  <c r="H65" i="5"/>
  <c r="H92" i="5"/>
  <c r="H137" i="5"/>
  <c r="H159" i="5"/>
  <c r="H164" i="5"/>
  <c r="H209" i="5"/>
  <c r="H95" i="5"/>
  <c r="H112" i="5"/>
  <c r="H138" i="5"/>
  <c r="H46" i="5"/>
  <c r="H70" i="5"/>
  <c r="H57" i="5"/>
  <c r="H89" i="5"/>
  <c r="H66" i="5"/>
  <c r="H84" i="5"/>
  <c r="H58" i="5"/>
  <c r="H44" i="5"/>
  <c r="H72" i="5"/>
  <c r="H54" i="5"/>
  <c r="H24" i="5"/>
  <c r="H30" i="5"/>
  <c r="H26" i="5"/>
  <c r="H61" i="5"/>
  <c r="H49" i="5"/>
  <c r="H6" i="5"/>
  <c r="H3" i="5"/>
  <c r="H243" i="5"/>
  <c r="H170" i="5"/>
  <c r="H172" i="5"/>
  <c r="H248" i="5"/>
  <c r="H156" i="5"/>
  <c r="H229" i="5"/>
  <c r="H123" i="5"/>
  <c r="H98" i="5"/>
  <c r="H48" i="5"/>
  <c r="H114" i="5"/>
  <c r="H52" i="5"/>
  <c r="H34" i="5"/>
  <c r="H80" i="5"/>
  <c r="H35" i="5"/>
  <c r="H41" i="5"/>
  <c r="H9" i="5"/>
  <c r="H67" i="5"/>
  <c r="H16" i="5"/>
  <c r="H17" i="5"/>
  <c r="H21" i="5"/>
  <c r="H126" i="5"/>
  <c r="H37" i="5"/>
  <c r="H68" i="5"/>
  <c r="H32" i="5"/>
  <c r="H25" i="5"/>
  <c r="H22" i="5"/>
  <c r="H8" i="5"/>
</calcChain>
</file>

<file path=xl/sharedStrings.xml><?xml version="1.0" encoding="utf-8"?>
<sst xmlns="http://schemas.openxmlformats.org/spreadsheetml/2006/main" count="73303" uniqueCount="11118">
  <si>
    <t>journal</t>
  </si>
  <si>
    <t>pub</t>
  </si>
  <si>
    <t>journal_score</t>
  </si>
  <si>
    <t>QUARTERLY JOURNAL OF ECONOMICS</t>
  </si>
  <si>
    <t>ACADEMY OF MANAGEMENT ANNALS</t>
  </si>
  <si>
    <t>ADMINISTRATIVE SCIENCE QUARTERLY</t>
  </si>
  <si>
    <t>AMERICAN ECONOMIC REVIEW</t>
  </si>
  <si>
    <t>ACADEMY OF MANAGEMENT JOURNAL</t>
  </si>
  <si>
    <t>JOURNAL OF MARKETING</t>
  </si>
  <si>
    <t>JOURNAL OF FINANCE</t>
  </si>
  <si>
    <t>REVIEW OF ECONOMIC STUDIES</t>
  </si>
  <si>
    <t>ACADEMY OF MANAGEMENT REVIEW</t>
  </si>
  <si>
    <t>JOURNAL OF POLITICAL ECONOMY</t>
  </si>
  <si>
    <t>JOURNAL OF THE ACADEMY OF MARKETING SCIENCE</t>
  </si>
  <si>
    <t>NBER MACROECONOMICS ANNUAL</t>
  </si>
  <si>
    <t>REVIEW OF FINANCIAL STUDIES</t>
  </si>
  <si>
    <t>JOURNAL OF ECONOMIC LITERATURE</t>
  </si>
  <si>
    <t>ACADEMY OF MANAGEMENT PERSPECTIVES</t>
  </si>
  <si>
    <t>AMERICAN ECONOMIC REVIEW-INSIGHTS</t>
  </si>
  <si>
    <t>JOURNAL OF MANAGEMENT</t>
  </si>
  <si>
    <t>ECONOMETRICA</t>
  </si>
  <si>
    <t>JOURNAL OF FINANCIAL ECONOMICS</t>
  </si>
  <si>
    <t>STRATEGIC MANAGEMENT JOURNAL</t>
  </si>
  <si>
    <t>JOURNAL OF MANAGEMENT STUDIES</t>
  </si>
  <si>
    <t>AMERICAN ECONOMIC JOURNAL-APPLIED ECONOMICS</t>
  </si>
  <si>
    <t>JOURNAL OF ACCOUNTING &amp; ECONOMICS</t>
  </si>
  <si>
    <t>JOURNAL OF PRODUCT INNOVATION MANAGEMENT</t>
  </si>
  <si>
    <t>JOURNAL OF SERVICE RESEARCH</t>
  </si>
  <si>
    <t>INTERNATIONAL JOURNAL OF MANAGEMENT REVIEWS</t>
  </si>
  <si>
    <t>JOURNAL OF ACCOUNTING RESEARCH</t>
  </si>
  <si>
    <t>JOURNAL OF BUSINESS VENTURING</t>
  </si>
  <si>
    <t>JOURNAL OF INTERNATIONAL BUSINESS STUDIES</t>
  </si>
  <si>
    <t>REVIEW OF FINANCE</t>
  </si>
  <si>
    <t>ACADEMY OF MANAGEMENT DISCOVERIES</t>
  </si>
  <si>
    <t>BROOKINGS PAPERS ON ECONOMIC ACTIVITY</t>
  </si>
  <si>
    <t>ENTREPRENEURSHIP THEORY AND PRACTICE</t>
  </si>
  <si>
    <t>AMERICAN ECONOMIC JOURNAL-MACROECONOMICS</t>
  </si>
  <si>
    <t>JOURNAL OF ECONOMIC PERSPECTIVES</t>
  </si>
  <si>
    <t>JOURNAL OF INTERACTIVE MARKETING</t>
  </si>
  <si>
    <t>ORGANIZATION SCIENCE</t>
  </si>
  <si>
    <t>STRATEGIC ENTREPRENEURSHIP JOURNAL</t>
  </si>
  <si>
    <t>ANNUAL REVIEW OF ECONOMICS</t>
  </si>
  <si>
    <t>JOURNAL OF SUPPLY CHAIN MANAGEMENT</t>
  </si>
  <si>
    <t>ORGANIZATIONAL RESEARCH METHODS</t>
  </si>
  <si>
    <t>AMERICAN ECONOMIC JOURNAL-ECONOMIC POLICY</t>
  </si>
  <si>
    <t>GLOBAL STRATEGY JOURNAL</t>
  </si>
  <si>
    <t>ORGANIZATION STUDIES</t>
  </si>
  <si>
    <t>REVIEW OF ACCOUNTING STUDIES</t>
  </si>
  <si>
    <t>CALIFORNIA MANAGEMENT REVIEW</t>
  </si>
  <si>
    <t>JOURNAL OF MARKETING RESEARCH</t>
  </si>
  <si>
    <t>JOURNAL OF RETAILING</t>
  </si>
  <si>
    <t>ACCOUNTING REVIEW</t>
  </si>
  <si>
    <t>JOURNAL OF CONSUMER RESEARCH</t>
  </si>
  <si>
    <t>JOURNAL OF FINANCIAL INTERMEDIATION</t>
  </si>
  <si>
    <t>JOURNAL OF WORLD BUSINESS</t>
  </si>
  <si>
    <t>INTERNATIONAL BUSINESS REVIEW</t>
  </si>
  <si>
    <t>JOURNAL OF OPERATIONS MANAGEMENT</t>
  </si>
  <si>
    <t>JOURNAL OF PUBLIC ECONOMICS</t>
  </si>
  <si>
    <t>MANAGEMENT SCIENCE</t>
  </si>
  <si>
    <t>REVIEW OF ECONOMICS AND STATISTICS</t>
  </si>
  <si>
    <t>ACADEMY OF MANAGEMENT LEARNING &amp; EDUCATION</t>
  </si>
  <si>
    <t>INTERNATIONAL JOURNAL OF RESEARCH IN MARKETING</t>
  </si>
  <si>
    <t>LONG RANGE PLANNING</t>
  </si>
  <si>
    <t>MARKETING SCIENCE</t>
  </si>
  <si>
    <t>PROCEEDINGS OF THE NATIONAL ACADEMY OF SCIENCES OF THE UNITED STATES OF AMERICA</t>
  </si>
  <si>
    <t>JOURNAL OF LABOR ECONOMICS</t>
  </si>
  <si>
    <t>JOURNAL OF FINANCIAL AND QUANTITATIVE ANALYSIS</t>
  </si>
  <si>
    <t>JOURNAL OF THE EUROPEAN ECONOMIC ASSOCIATION</t>
  </si>
  <si>
    <t>STRATEGIC ORGANIZATION</t>
  </si>
  <si>
    <t>ANNUAL REVIEW OF FINANCIAL ECONOMICS</t>
  </si>
  <si>
    <t>BRITISH JOURNAL OF MANAGEMENT</t>
  </si>
  <si>
    <t>BUSINESS &amp; SOCIETY</t>
  </si>
  <si>
    <t>FAMILY BUSINESS REVIEW</t>
  </si>
  <si>
    <t>HUMAN RESOURCE MANAGEMENT REVIEW</t>
  </si>
  <si>
    <t>JOURNAL OF CORPORATE FINANCE</t>
  </si>
  <si>
    <t>ACCOUNTING ORGANIZATIONS AND SOCIETY</t>
  </si>
  <si>
    <t>BUSINESS ETHICS QUARTERLY</t>
  </si>
  <si>
    <t>ENTREPRENEURSHIP AND REGIONAL DEVELOPMENT</t>
  </si>
  <si>
    <t>INTERNATIONAL JOURNAL OF OPERATIONS &amp; PRODUCTION MANAGEMENT</t>
  </si>
  <si>
    <t>JOURNAL OF MONETARY ECONOMICS</t>
  </si>
  <si>
    <t>BUSINESS HORIZONS</t>
  </si>
  <si>
    <t>CONTEMPORARY ACCOUNTING RESEARCH</t>
  </si>
  <si>
    <t>JOURNAL OF ADVERTISING</t>
  </si>
  <si>
    <t>JOURNAL OF INTERNATIONAL MANAGEMENT</t>
  </si>
  <si>
    <t>JOURNAL OF INTERNATIONAL MARKETING</t>
  </si>
  <si>
    <t>JOURNAL OF SERVICE MANAGEMENT</t>
  </si>
  <si>
    <t>JOURNAL OF URBAN ECONOMICS</t>
  </si>
  <si>
    <t>CORPORATE GOVERNANCE-AN INTERNATIONAL REVIEW</t>
  </si>
  <si>
    <t>IMF ECONOMIC REVIEW</t>
  </si>
  <si>
    <t>JOURNAL OF PUBLIC POLICY &amp; MARKETING</t>
  </si>
  <si>
    <t>JOURNAL OF RESEARCH IN INTERACTIVE MARKETING</t>
  </si>
  <si>
    <t>HUMAN RELATIONS</t>
  </si>
  <si>
    <t>HUMAN RESOURCE MANAGEMENT</t>
  </si>
  <si>
    <t>INTERNATIONAL REVIEW OF FINANCIAL ANALYSIS</t>
  </si>
  <si>
    <t>INTERNATIONAL SMALL BUSINESS JOURNAL-RESEARCHING ENTREPRENEURSHIP</t>
  </si>
  <si>
    <t>JOURNAL OF BUSINESS RESEARCH</t>
  </si>
  <si>
    <t>LEADERSHIP QUARTERLY</t>
  </si>
  <si>
    <t>M&amp;SOM-MANUFACTURING &amp; SERVICE OPERATIONS MANAGEMENT</t>
  </si>
  <si>
    <t>QUANTITATIVE ECONOMICS</t>
  </si>
  <si>
    <t>ASIA PACIFIC JOURNAL OF MANAGEMENT</t>
  </si>
  <si>
    <t>BUSINESS STRATEGY AND THE ENVIRONMENT</t>
  </si>
  <si>
    <t>INDUSTRIAL MARKETING MANAGEMENT</t>
  </si>
  <si>
    <t>JOURNAL OF BUSINESS ETHICS</t>
  </si>
  <si>
    <t>JOURNAL OF FAMILY BUSINESS STRATEGY</t>
  </si>
  <si>
    <t>JOURNAL OF INTERNATIONAL ECONOMICS</t>
  </si>
  <si>
    <t>MANAGEMENT ACCOUNTING RESEARCH</t>
  </si>
  <si>
    <t>MANAGEMENT INTERNATIONAL REVIEW</t>
  </si>
  <si>
    <t>ORGANIZATIONAL BEHAVIOR AND HUMAN DECISION PROCESSES</t>
  </si>
  <si>
    <t>HUMAN RESOURCE MANAGEMENT JOURNAL</t>
  </si>
  <si>
    <t>INFORMATION AND ORGANIZATION</t>
  </si>
  <si>
    <t>JOURNAL OF ECONOMIC GROWTH</t>
  </si>
  <si>
    <t>JOURNAL OF HUMAN RESOURCES</t>
  </si>
  <si>
    <t>JOURNAL OF SERVICE THEORY AND PRACTICE</t>
  </si>
  <si>
    <t>JOURNAL OF THE ASSOCIATION OF ENVIRONMENTAL AND RESOURCE ECONOMISTS</t>
  </si>
  <si>
    <t>MARKETING THEORY</t>
  </si>
  <si>
    <t>ANNUAL REVIEW OF RESOURCE ECONOMICS</t>
  </si>
  <si>
    <t>BRITISH ACCOUNTING REVIEW</t>
  </si>
  <si>
    <t>CRITICAL PERSPECTIVES ON ACCOUNTING</t>
  </si>
  <si>
    <t>ECONOMIC JOURNAL</t>
  </si>
  <si>
    <t>FINANCIAL MANAGEMENT</t>
  </si>
  <si>
    <t>JOURNAL OF MANAGEMENT INQUIRY</t>
  </si>
  <si>
    <t>JOURNAL OF RETAILING AND CONSUMER SERVICES</t>
  </si>
  <si>
    <t>JOURNAL OF SMALL BUSINESS MANAGEMENT</t>
  </si>
  <si>
    <t>MARKETING LETTERS</t>
  </si>
  <si>
    <t>ORGANIZATION</t>
  </si>
  <si>
    <t>RAND JOURNAL OF ECONOMICS</t>
  </si>
  <si>
    <t>REVIEW OF ENVIRONMENTAL ECONOMICS AND POLICY</t>
  </si>
  <si>
    <t>SUPPLY CHAIN MANAGEMENT-AN INTERNATIONAL JOURNAL</t>
  </si>
  <si>
    <t>THEORETICAL ECONOMICS</t>
  </si>
  <si>
    <t>GROUP &amp; ORGANIZATION MANAGEMENT</t>
  </si>
  <si>
    <t>JOURNAL OF FINANCIAL ECONOMETRICS</t>
  </si>
  <si>
    <t>JOURNAL OF INNOVATION &amp; KNOWLEDGE</t>
  </si>
  <si>
    <t>JOURNAL OF PURCHASING AND SUPPLY MANAGEMENT</t>
  </si>
  <si>
    <t>OXFORD REVIEW OF ECONOMIC POLICY</t>
  </si>
  <si>
    <t>SMALL BUSINESS ECONOMICS</t>
  </si>
  <si>
    <t>AMERICAN ECONOMIC JOURNAL-MICROECONOMICS</t>
  </si>
  <si>
    <t>FISCAL STUDIES</t>
  </si>
  <si>
    <t>INTERNATIONAL JOURNAL OF ADVERTISING</t>
  </si>
  <si>
    <t>INTERNATIONAL JOURNAL OF ELECTRONIC COMMERCE</t>
  </si>
  <si>
    <t>INTERNATIONAL JOURNAL OF PHYSICAL DISTRIBUTION &amp; LOGISTICS MANAGEMENT</t>
  </si>
  <si>
    <t>JOURNAL OF BANKING &amp; FINANCE</t>
  </si>
  <si>
    <t>JOURNAL OF BUSINESS LOGISTICS</t>
  </si>
  <si>
    <t>JOURNAL OF DEVELOPMENT ECONOMICS</t>
  </si>
  <si>
    <t>JOURNAL OF ELECTRONIC COMMERCE RESEARCH</t>
  </si>
  <si>
    <t>JOURNAL OF MARKETING MANAGEMENT</t>
  </si>
  <si>
    <t>NEW TECHNOLOGY WORK AND EMPLOYMENT</t>
  </si>
  <si>
    <t>R &amp; D MANAGEMENT</t>
  </si>
  <si>
    <t>SERVICE INDUSTRIES JOURNAL</t>
  </si>
  <si>
    <t>DECISION SCIENCES</t>
  </si>
  <si>
    <t>EUROPEAN ACCOUNTING REVIEW</t>
  </si>
  <si>
    <t>EUROPEAN JOURNAL OF MARKETING</t>
  </si>
  <si>
    <t>EUROPEAN MANAGEMENT JOURNAL</t>
  </si>
  <si>
    <t>FINANCE RESEARCH LETTERS</t>
  </si>
  <si>
    <t>HARVARD BUSINESS REVIEW</t>
  </si>
  <si>
    <t>INTERNATIONAL JOURNAL OF CONSUMER STUDIES</t>
  </si>
  <si>
    <t>INTERNATIONAL JOURNAL OF PROJECT MANAGEMENT</t>
  </si>
  <si>
    <t>INTERNATIONAL MARKETING REVIEW</t>
  </si>
  <si>
    <t>JOURNAL OF BUSINESS FINANCE &amp; ACCOUNTING</t>
  </si>
  <si>
    <t>JOURNAL OF FINANCIAL MARKETS</t>
  </si>
  <si>
    <t>JOURNAL OF HOSPITALITY MARKETING &amp; MANAGEMENT</t>
  </si>
  <si>
    <t>OPERATIONS MANAGEMENT RESEARCH</t>
  </si>
  <si>
    <t>AUDITING-A JOURNAL OF PRACTICE &amp; THEORY</t>
  </si>
  <si>
    <t>ELECTRONIC MARKETS</t>
  </si>
  <si>
    <t>ENERGY ECONOMICS</t>
  </si>
  <si>
    <t>EXPERIMENTAL ECONOMICS</t>
  </si>
  <si>
    <t>FINANCIAL ANALYSTS JOURNAL</t>
  </si>
  <si>
    <t>INTERNATIONAL JOURNAL OF ENTREPRENEURIAL BEHAVIOR &amp; RESEARCH</t>
  </si>
  <si>
    <t>JOURNAL OF ECONOMIC SURVEYS</t>
  </si>
  <si>
    <t>JOURNAL OF ENVIRONMENTAL ECONOMICS AND MANAGEMENT</t>
  </si>
  <si>
    <t>JOURNAL OF FINANCIAL STABILITY</t>
  </si>
  <si>
    <t>JOURNAL OF LAW &amp; ECONOMICS</t>
  </si>
  <si>
    <t>JOURNAL OF POPULATION ECONOMICS</t>
  </si>
  <si>
    <t>JOURNAL OF SERVICES MARKETING</t>
  </si>
  <si>
    <t>MULTINATIONAL BUSINESS REVIEW</t>
  </si>
  <si>
    <t>ACCOUNTING AUDITING &amp; ACCOUNTABILITY JOURNAL</t>
  </si>
  <si>
    <t>CORPORATE SOCIAL RESPONSIBILITY AND ENVIRONMENTAL MANAGEMENT</t>
  </si>
  <si>
    <t>EXPLORATIONS IN ECONOMIC HISTORY</t>
  </si>
  <si>
    <t>HUMAN RESOURCE DEVELOPMENT REVIEW</t>
  </si>
  <si>
    <t>INTERNATIONAL ECONOMIC REVIEW</t>
  </si>
  <si>
    <t>INTERNATIONAL ENTREPRENEURSHIP AND MANAGEMENT JOURNAL</t>
  </si>
  <si>
    <t>INTERNATIONAL JOURNAL OF FORECASTING</t>
  </si>
  <si>
    <t>JOURNAL OF BEHAVIORAL AND EXPERIMENTAL FINANCE</t>
  </si>
  <si>
    <t>JOURNAL OF BRAND MANAGEMENT</t>
  </si>
  <si>
    <t>JOURNAL OF COMPARATIVE ECONOMICS</t>
  </si>
  <si>
    <t>JOURNAL OF ECONOMETRICS</t>
  </si>
  <si>
    <t>JOURNAL OF ECONOMIC HISTORY</t>
  </si>
  <si>
    <t>JOURNAL OF HEALTH ECONOMICS</t>
  </si>
  <si>
    <t>JOURNAL OF PRODUCT AND BRAND MANAGEMENT</t>
  </si>
  <si>
    <t>JOURNAL OF RISK AND UNCERTAINTY</t>
  </si>
  <si>
    <t>VENTURE CAPITAL</t>
  </si>
  <si>
    <t>EUROPEAN ECONOMIC REVIEW</t>
  </si>
  <si>
    <t>JOURNAL OF ADVERTISING RESEARCH</t>
  </si>
  <si>
    <t>JOURNAL OF ECONOMIC THEORY</t>
  </si>
  <si>
    <t>MANAGEMENT LEARNING</t>
  </si>
  <si>
    <t>MIS QUARTERLY EXECUTIVE</t>
  </si>
  <si>
    <t>PROJECT MANAGEMENT JOURNAL</t>
  </si>
  <si>
    <t>QME-QUANTITATIVE MARKETING AND ECONOMICS</t>
  </si>
  <si>
    <t>RESEARCH IN INTERNATIONAL BUSINESS AND FINANCE</t>
  </si>
  <si>
    <t>RESEARCH IN ORGANIZATIONAL BEHAVIOR</t>
  </si>
  <si>
    <t>REVIEW OF ECONOMIC DYNAMICS</t>
  </si>
  <si>
    <t>REVIEW OF MANAGERIAL SCIENCE</t>
  </si>
  <si>
    <t>SCANDINAVIAN JOURNAL OF MANAGEMENT</t>
  </si>
  <si>
    <t>CANADIAN JOURNAL OF AGRICULTURAL ECONOMICS-REVUE CANADIENNE D AGROECONOMIE</t>
  </si>
  <si>
    <t>CHINA ECONOMIC REVIEW</t>
  </si>
  <si>
    <t>CREATIVITY AND INNOVATION MANAGEMENT</t>
  </si>
  <si>
    <t>ECONOMIC POLICY</t>
  </si>
  <si>
    <t>EUROPEAN FINANCIAL MANAGEMENT</t>
  </si>
  <si>
    <t>INTERNATIONAL JOURNAL OF HUMAN RESOURCE MANAGEMENT</t>
  </si>
  <si>
    <t>INTERNATIONAL JOURNAL OF LOGISTICS MANAGEMENT</t>
  </si>
  <si>
    <t>JOURNAL OF BUSINESS &amp; ECONOMIC STATISTICS</t>
  </si>
  <si>
    <t>JOURNAL OF EMPIRICAL FINANCE</t>
  </si>
  <si>
    <t>JOURNAL OF MONEY CREDIT AND BANKING</t>
  </si>
  <si>
    <t>MANAGEMENT AND ORGANIZATION REVIEW</t>
  </si>
  <si>
    <t>SUSTAINABILITY ACCOUNTING MANAGEMENT AND POLICY JOURNAL</t>
  </si>
  <si>
    <t>AMERICAN JOURNAL OF HEALTH ECONOMICS</t>
  </si>
  <si>
    <t>CAMBRIDGE JOURNAL OF REGIONS ECONOMY AND SOCIETY</t>
  </si>
  <si>
    <t>ECONOMETRICS JOURNAL</t>
  </si>
  <si>
    <t>INTERNATIONAL JOURNAL OF RETAIL &amp; DISTRIBUTION MANAGEMENT</t>
  </si>
  <si>
    <t>JOURNAL OF APPLIED ECONOMETRICS</t>
  </si>
  <si>
    <t>JOURNAL OF COMMODITY MARKETS</t>
  </si>
  <si>
    <t>JOURNAL OF CONSUMER BEHAVIOUR</t>
  </si>
  <si>
    <t>JOURNAL OF ECONOMICS &amp; MANAGEMENT STRATEGY</t>
  </si>
  <si>
    <t>JOURNAL OF MULTINATIONAL FINANCIAL MANAGEMENT</t>
  </si>
  <si>
    <t>JOURNAL OF TECHNOLOGY TRANSFER</t>
  </si>
  <si>
    <t>ACCOUNTING HORIZONS</t>
  </si>
  <si>
    <t>AUSTRALIAN JOURNAL OF MANAGEMENT</t>
  </si>
  <si>
    <t>BUSINESS ETHICS-A EUROPEAN REVIEW</t>
  </si>
  <si>
    <t>ECONOMIC MODELLING</t>
  </si>
  <si>
    <t>EMERGING MARKETS REVIEW</t>
  </si>
  <si>
    <t>IEEE TRANSACTIONS ON ENGINEERING MANAGEMENT</t>
  </si>
  <si>
    <t>INDUSTRY AND INNOVATION</t>
  </si>
  <si>
    <t>INTERNATIONAL JOURNAL OF LOGISTICS-RESEARCH AND APPLICATIONS</t>
  </si>
  <si>
    <t>JOURNAL OF FINANCIAL RESEARCH</t>
  </si>
  <si>
    <t>JOURNAL OF INTERNATIONAL FINANCIAL MARKETS INSTITUTIONS &amp; MONEY</t>
  </si>
  <si>
    <t>JOURNAL OF LEADERSHIP &amp; ORGANIZATIONAL STUDIES</t>
  </si>
  <si>
    <t>LABOUR ECONOMICS</t>
  </si>
  <si>
    <t>NATIONAL TAX JOURNAL</t>
  </si>
  <si>
    <t>PACIFIC-BASIN FINANCE JOURNAL</t>
  </si>
  <si>
    <t>SERVICE BUSINESS</t>
  </si>
  <si>
    <t>WORLD BANK ECONOMIC REVIEW</t>
  </si>
  <si>
    <t>ABACUS-A JOURNAL OF ACCOUNTING FINANCE AND BUSINESS STUDIES</t>
  </si>
  <si>
    <t>AMERICAN JOURNAL OF AGRICULTURAL ECONOMICS</t>
  </si>
  <si>
    <t>ASIAN ECONOMIC POLICY REVIEW</t>
  </si>
  <si>
    <t>COMPETITION &amp; CHANGE</t>
  </si>
  <si>
    <t>ELECTRONIC COMMERCE RESEARCH AND APPLICATIONS</t>
  </si>
  <si>
    <t>ENVIRONMENTAL &amp; RESOURCE ECONOMICS</t>
  </si>
  <si>
    <t>EUROPEAN JOURNAL OF FINANCE</t>
  </si>
  <si>
    <t>EUROPEAN JOURNAL OF INNOVATION MANAGEMENT</t>
  </si>
  <si>
    <t>INDUSTRIAL AND CORPORATE CHANGE</t>
  </si>
  <si>
    <t>INTERNATIONAL JOURNAL OF ACCOUNTING INFORMATION SYSTEMS</t>
  </si>
  <si>
    <t>INTERNATIONAL JOURNAL OF CENTRAL BANKING</t>
  </si>
  <si>
    <t>INTERNATIONAL REVIEW OF ECONOMICS &amp; FINANCE</t>
  </si>
  <si>
    <t>JOURNAL OF HOSPITALITY AND TOURISM MANAGEMENT</t>
  </si>
  <si>
    <t>JOURNAL OF MACROMARKETING</t>
  </si>
  <si>
    <t>MANAGEMENT DECISION</t>
  </si>
  <si>
    <t>PUBLIC MANAGEMENT REVIEW</t>
  </si>
  <si>
    <t>REVIEW OF ECONOMICS OF THE HOUSEHOLD</t>
  </si>
  <si>
    <t>ACCOUNTING FORUM</t>
  </si>
  <si>
    <t>APPLIED ECONOMIC PERSPECTIVES AND POLICY</t>
  </si>
  <si>
    <t>CONSUMPTION MARKETS &amp; CULTURE</t>
  </si>
  <si>
    <t>ENERGY JOURNAL</t>
  </si>
  <si>
    <t>JOURNAL OF BENEFIT-COST ANALYSIS</t>
  </si>
  <si>
    <t>JOURNAL OF ECONOMIC DYNAMICS &amp; CONTROL</t>
  </si>
  <si>
    <t>JOURNAL OF FASHION MARKETING AND MANAGEMENT</t>
  </si>
  <si>
    <t>JOURNAL OF INTERNATIONAL FINANCIAL MANAGEMENT &amp; ACCOUNTING</t>
  </si>
  <si>
    <t>JOURNAL OF INTERNATIONAL MONEY AND FINANCE</t>
  </si>
  <si>
    <t>MARKETING INTELLIGENCE &amp; PLANNING</t>
  </si>
  <si>
    <t>ACCOUNTING AND BUSINESS RESEARCH</t>
  </si>
  <si>
    <t>ACCOUNTING AND FINANCE</t>
  </si>
  <si>
    <t>ECOLOGICAL ECONOMICS</t>
  </si>
  <si>
    <t>ECONOMIC INQUIRY</t>
  </si>
  <si>
    <t>GAMES AND ECONOMIC BEHAVIOR</t>
  </si>
  <si>
    <t>JOURNAL OF BUSINESS &amp; INDUSTRIAL MARKETING</t>
  </si>
  <si>
    <t>JOURNAL OF CONTEMPORARY ACCOUNTING &amp; ECONOMICS</t>
  </si>
  <si>
    <t>JOURNAL OF ECONOMIC BEHAVIOR &amp; ORGANIZATION</t>
  </si>
  <si>
    <t>JOURNAL OF FINANCIAL SERVICES RESEARCH</t>
  </si>
  <si>
    <t>JOURNAL OF FUTURES MARKETS</t>
  </si>
  <si>
    <t>JOURNAL OF HOUSING ECONOMICS</t>
  </si>
  <si>
    <t>JOURNAL OF INTELLECTUAL CAPITAL</t>
  </si>
  <si>
    <t>JOURNAL OF LAW ECONOMICS &amp; ORGANIZATION</t>
  </si>
  <si>
    <t>OMEGA-INTERNATIONAL JOURNAL OF MANAGEMENT SCIENCE</t>
  </si>
  <si>
    <t>REAL ESTATE ECONOMICS</t>
  </si>
  <si>
    <t>WORK AGING AND RETIREMENT</t>
  </si>
  <si>
    <t>ASIA PACIFIC JOURNAL OF HUMAN RESOURCES</t>
  </si>
  <si>
    <t>ASIA PACIFIC JOURNAL OF MARKETING AND LOGISTICS</t>
  </si>
  <si>
    <t>ASIAN BUSINESS &amp; MANAGEMENT</t>
  </si>
  <si>
    <t>BRQ-BUSINESS RESEARCH QUARTERLY</t>
  </si>
  <si>
    <t>CORNELL HOSPITALITY QUARTERLY</t>
  </si>
  <si>
    <t>ECONOMETRIC REVIEWS</t>
  </si>
  <si>
    <t>ECONOMIC ANALYSIS AND POLICY</t>
  </si>
  <si>
    <t>EMERGING MARKETS FINANCE AND TRADE</t>
  </si>
  <si>
    <t>EUROPEAN REVIEW OF ECONOMIC HISTORY</t>
  </si>
  <si>
    <t>GENEVA RISK AND INSURANCE REVIEW</t>
  </si>
  <si>
    <t>GLOBAL FINANCE JOURNAL</t>
  </si>
  <si>
    <t>HUMAN RESOURCE DEVELOPMENT QUARTERLY</t>
  </si>
  <si>
    <t>INNOVATION-ORGANIZATION &amp; MANAGEMENT</t>
  </si>
  <si>
    <t>INTERNATIONAL JOURNAL OF AUDITING</t>
  </si>
  <si>
    <t>INTERNATIONAL JOURNAL OF MARKET RESEARCH</t>
  </si>
  <si>
    <t>JOURNAL OF MANAGEMENT &amp; ORGANIZATION</t>
  </si>
  <si>
    <t>LEADERSHIP</t>
  </si>
  <si>
    <t>LEADERSHIP &amp; ORGANIZATION DEVELOPMENT JOURNAL</t>
  </si>
  <si>
    <t>MANAGEMENT COMMUNICATION QUARTERLY</t>
  </si>
  <si>
    <t>MIT SLOAN MANAGEMENT REVIEW</t>
  </si>
  <si>
    <t>RESEARCH-TECHNOLOGY MANAGEMENT</t>
  </si>
  <si>
    <t>REVIEW OF INTERNATIONAL POLITICAL ECONOMY</t>
  </si>
  <si>
    <t>ASIA-PACIFIC JOURNAL OF FINANCIAL STUDIES</t>
  </si>
  <si>
    <t>AUSTRALIAN ACCOUNTING REVIEW</t>
  </si>
  <si>
    <t>CROSS CULTURAL &amp; STRATEGIC MANAGEMENT</t>
  </si>
  <si>
    <t>ECONOMIC HISTORY REVIEW</t>
  </si>
  <si>
    <t>FEMINIST ECONOMICS</t>
  </si>
  <si>
    <t>FINANCIAL INNOVATION</t>
  </si>
  <si>
    <t>FOOD POLICY</t>
  </si>
  <si>
    <t>GENDER IN MANAGEMENT</t>
  </si>
  <si>
    <t>GERMAN JOURNAL OF HUMAN RESOURCE MANAGEMENT-ZEITSCHRIFT FUR PERSONALFORSCHUNG</t>
  </si>
  <si>
    <t>INTERNATIONAL JOURNAL OF BANK MARKETING</t>
  </si>
  <si>
    <t>JOURNAL OF ASIAN ECONOMICS</t>
  </si>
  <si>
    <t>JOURNAL OF FORECASTING</t>
  </si>
  <si>
    <t>JOURNAL OF MANAGEMENT ANALYTICS</t>
  </si>
  <si>
    <t>MATHEMATICAL FINANCE</t>
  </si>
  <si>
    <t>OXFORD BULLETIN OF ECONOMICS AND STATISTICS</t>
  </si>
  <si>
    <t>QUARTERLY REVIEW OF ECONOMICS AND FINANCE</t>
  </si>
  <si>
    <t>REVIEW OF INCOME AND WEALTH</t>
  </si>
  <si>
    <t>STRUCTURAL CHANGE AND ECONOMIC DYNAMICS</t>
  </si>
  <si>
    <t>SYSTEM DYNAMICS REVIEW</t>
  </si>
  <si>
    <t>TECHNOLOGY ANALYSIS &amp; STRATEGIC MANAGEMENT</t>
  </si>
  <si>
    <t>BUSINESS PROCESS MANAGEMENT JOURNAL</t>
  </si>
  <si>
    <t>CANADIAN JOURNAL OF ECONOMICS-REVUE CANADIENNE D ECONOMIQUE</t>
  </si>
  <si>
    <t>ECONOMETRIC THEORY</t>
  </si>
  <si>
    <t>ECONOMIC THEORY</t>
  </si>
  <si>
    <t>ECONOMICA</t>
  </si>
  <si>
    <t>ECONOMICS OF INNOVATION AND NEW TECHNOLOGY</t>
  </si>
  <si>
    <t>INTERNATIONAL JOURNAL OF INDUSTRIAL ORGANIZATION</t>
  </si>
  <si>
    <t>INTERNATIONAL JOURNAL OF MANPOWER</t>
  </si>
  <si>
    <t>JOURNAL OF COMPETITION LAW &amp; ECONOMICS</t>
  </si>
  <si>
    <t>JOURNAL OF CONSUMER AFFAIRS</t>
  </si>
  <si>
    <t>JOURNAL OF RISK AND INSURANCE</t>
  </si>
  <si>
    <t>NORTH AMERICAN JOURNAL OF ECONOMICS AND FINANCE</t>
  </si>
  <si>
    <t>QUALITATIVE RESEARCH IN ACCOUNTING AND MANAGEMENT</t>
  </si>
  <si>
    <t>RESOURCE AND ENERGY ECONOMICS</t>
  </si>
  <si>
    <t>SERVICE SCIENCE</t>
  </si>
  <si>
    <t>ASIA PACIFIC BUSINESS REVIEW</t>
  </si>
  <si>
    <t>BALTIC JOURNAL OF MANAGEMENT</t>
  </si>
  <si>
    <t>BUSINESS ETHICS THE ENVIRONMENT &amp; RESPONSIBILITY</t>
  </si>
  <si>
    <t>CESIFO ECONOMIC STUDIES</t>
  </si>
  <si>
    <t>CHINA &amp; WORLD ECONOMY</t>
  </si>
  <si>
    <t>CHINA AGRICULTURAL ECONOMIC REVIEW</t>
  </si>
  <si>
    <t>ECONOMIC SYSTEMS</t>
  </si>
  <si>
    <t>ECONOMICS AND PHILOSOPHY</t>
  </si>
  <si>
    <t>EURASIAN BUSINESS REVIEW</t>
  </si>
  <si>
    <t>EUROPEAN REVIEW OF AGRICULTURAL ECONOMICS</t>
  </si>
  <si>
    <t>FINANCE AND STOCHASTICS</t>
  </si>
  <si>
    <t>HEALTH ECONOMICS</t>
  </si>
  <si>
    <t>INFORMATION ECONOMICS AND POLICY</t>
  </si>
  <si>
    <t>INTERNATIONAL REVIEW OF FINANCE</t>
  </si>
  <si>
    <t>JOURNAL OF CULTURAL ECONOMICS</t>
  </si>
  <si>
    <t>JOURNAL OF DEMOGRAPHIC ECONOMICS</t>
  </si>
  <si>
    <t>JOURNAL OF INDUSTRIAL ECONOMICS</t>
  </si>
  <si>
    <t>JOURNAL OF PORTFOLIO MANAGEMENT</t>
  </si>
  <si>
    <t>JOURNAL OF SOCIAL MARKETING</t>
  </si>
  <si>
    <t>MANAGERIAL AUDITING JOURNAL</t>
  </si>
  <si>
    <t>AMERICAN LAW AND ECONOMICS REVIEW</t>
  </si>
  <si>
    <t>BORSA ISTANBUL REVIEW</t>
  </si>
  <si>
    <t>CAREER DEVELOPMENT INTERNATIONAL</t>
  </si>
  <si>
    <t>CHINESE MANAGEMENT STUDIES</t>
  </si>
  <si>
    <t>CONTEMPORARY ECONOMIC POLICY</t>
  </si>
  <si>
    <t>ELECTRONIC COMMERCE RESEARCH</t>
  </si>
  <si>
    <t>INTERNATIONAL JOURNAL OF MANAGING PROJECTS IN BUSINESS</t>
  </si>
  <si>
    <t>JOURNAL OF INFORMATION SYSTEMS</t>
  </si>
  <si>
    <t>JOURNAL OF INSTITUTIONAL ECONOMICS</t>
  </si>
  <si>
    <t>JOURNAL OF PENSION ECONOMICS &amp; FINANCE</t>
  </si>
  <si>
    <t>NEW POLITICAL ECONOMY</t>
  </si>
  <si>
    <t>NONPROFIT MANAGEMENT &amp; LEADERSHIP</t>
  </si>
  <si>
    <t>PHARMACOECONOMICS</t>
  </si>
  <si>
    <t>REVIEW OF INDUSTRIAL ORGANIZATION</t>
  </si>
  <si>
    <t>SCANDINAVIAN JOURNAL OF ECONOMICS</t>
  </si>
  <si>
    <t>WORLD BANK RESEARCH OBSERVER</t>
  </si>
  <si>
    <t>AGRICULTURAL ECONOMICS</t>
  </si>
  <si>
    <t>ASTIN BULLETIN-THE JOURNAL OF THE INTERNATIONAL ACTUARIAL ASSOCIATION</t>
  </si>
  <si>
    <t>CULTURE AND ORGANIZATION</t>
  </si>
  <si>
    <t>ECONOMICS &amp; HUMAN BIOLOGY</t>
  </si>
  <si>
    <t>ECONOMICS LETTERS</t>
  </si>
  <si>
    <t>EMPLOYEE RELATIONS</t>
  </si>
  <si>
    <t>ENGINEERING CONSTRUCTION AND ARCHITECTURAL MANAGEMENT</t>
  </si>
  <si>
    <t>ENTREPRENEURSHIP RESEARCH JOURNAL</t>
  </si>
  <si>
    <t>EUROPEAN JOURNAL OF POLITICAL ECONOMY</t>
  </si>
  <si>
    <t>EUROPEAN RESEARCH ON MANAGEMENT AND BUSINESS ECONOMICS</t>
  </si>
  <si>
    <t>INFORMATION SYSTEMS AND E-BUSINESS MANAGEMENT</t>
  </si>
  <si>
    <t>JOURNAL OF BEHAVIORAL AND EXPERIMENTAL ECONOMICS</t>
  </si>
  <si>
    <t>JOURNAL OF REAL ESTATE FINANCE AND ECONOMICS</t>
  </si>
  <si>
    <t>JOURNAL OF THEORETICAL AND APPLIED ELECTRONIC COMMERCE RESEARCH</t>
  </si>
  <si>
    <t>JOURNAL OF VACATION MARKETING</t>
  </si>
  <si>
    <t>MARINE RESOURCE ECONOMICS</t>
  </si>
  <si>
    <t>QUANTITATIVE FINANCE</t>
  </si>
  <si>
    <t>REVIEW OF WORLD ECONOMICS</t>
  </si>
  <si>
    <t>WORLD ECONOMY</t>
  </si>
  <si>
    <t>CAMBRIDGE JOURNAL OF ECONOMICS</t>
  </si>
  <si>
    <t>ECONOMIC AND LABOUR RELATIONS REVIEW</t>
  </si>
  <si>
    <t>EUROPEAN JOURNAL OF INTERNATIONAL MANAGEMENT</t>
  </si>
  <si>
    <t>INFORMS JOURNAL ON APPLIED ANALYTICS</t>
  </si>
  <si>
    <t>INTERNATIONAL JOURNAL OF EMERGING MARKETS</t>
  </si>
  <si>
    <t>INTERNATIONAL JOURNAL OF FINANCE &amp; ECONOMICS</t>
  </si>
  <si>
    <t>INTERNATIONAL JOURNAL OF LEAN SIX SIGMA</t>
  </si>
  <si>
    <t>JOURNAL OF AGRICULTURAL ECONOMICS</t>
  </si>
  <si>
    <t>JOURNAL OF BEHAVIORAL FINANCE</t>
  </si>
  <si>
    <t>JOURNAL OF FAMILY AND ECONOMIC ISSUES</t>
  </si>
  <si>
    <t>JOURNAL OF MACROECONOMICS</t>
  </si>
  <si>
    <t>JOURNAL OF ORGANIZATIONAL CHANGE MANAGEMENT</t>
  </si>
  <si>
    <t>JOURNAL OF POLICY MODELING</t>
  </si>
  <si>
    <t>JOURNAL OF PRODUCTIVITY ANALYSIS</t>
  </si>
  <si>
    <t>KYKLOS</t>
  </si>
  <si>
    <t>SIAM JOURNAL ON FINANCIAL MATHEMATICS</t>
  </si>
  <si>
    <t>SOCIO-ECONOMIC PLANNING SCIENCES</t>
  </si>
  <si>
    <t>SOUTHERN ECONOMIC JOURNAL</t>
  </si>
  <si>
    <t>TOTAL QUALITY MANAGEMENT &amp; BUSINESS EXCELLENCE</t>
  </si>
  <si>
    <t>ASIAN JOURNAL OF TECHNOLOGY INNOVATION</t>
  </si>
  <si>
    <t>CANADIAN JOURNAL OF ADMINISTRATIVE SCIENCES-REVUE CANADIENNE DES SCIENCES DE L ADMINISTRATION</t>
  </si>
  <si>
    <t>CLIMATE CHANGE ECONOMICS</t>
  </si>
  <si>
    <t>FUTURES</t>
  </si>
  <si>
    <t>INTERNATIONAL TAX AND PUBLIC FINANCE</t>
  </si>
  <si>
    <t>JOURNAL OF BUSINESS-TO-BUSINESS MARKETING</t>
  </si>
  <si>
    <t>JOURNAL OF COMPETITIVENESS</t>
  </si>
  <si>
    <t>JOURNAL OF CONTINGENCIES AND CRISIS MANAGEMENT</t>
  </si>
  <si>
    <t>JOURNAL OF EVOLUTIONARY ECONOMICS</t>
  </si>
  <si>
    <t>JOURNAL OF PUBLIC ECONOMIC THEORY</t>
  </si>
  <si>
    <t>JOURNAL OF THE ECONOMICS OF AGEING</t>
  </si>
  <si>
    <t>MACROECONOMIC DYNAMICS</t>
  </si>
  <si>
    <t>MANCHESTER SCHOOL</t>
  </si>
  <si>
    <t>ORGANIZATIONAL DYNAMICS</t>
  </si>
  <si>
    <t>OXFORD ECONOMIC PAPERS-NEW SERIES</t>
  </si>
  <si>
    <t>TECHNOLOGICAL AND ECONOMIC DEVELOPMENT OF ECONOMY</t>
  </si>
  <si>
    <t>APPLIED ECONOMICS</t>
  </si>
  <si>
    <t>DEFENCE AND PEACE ECONOMICS</t>
  </si>
  <si>
    <t>ECONOMIC RECORD</t>
  </si>
  <si>
    <t>ECONOMICS &amp; POLITICS</t>
  </si>
  <si>
    <t>ECONOMIST-NETHERLANDS</t>
  </si>
  <si>
    <t>EMPIRICAL ECONOMICS</t>
  </si>
  <si>
    <t>GERMAN ECONOMIC REVIEW</t>
  </si>
  <si>
    <t>INTERNATIONAL TRANSACTIONS IN OPERATIONAL RESEARCH</t>
  </si>
  <si>
    <t>JOURNAL OF AFRICAN ECONOMIES</t>
  </si>
  <si>
    <t>JOURNAL OF CHOICE MODELLING</t>
  </si>
  <si>
    <t>JOURNAL OF CREDIT RISK</t>
  </si>
  <si>
    <t>JOURNAL OF ECONOMIC INEQUALITY</t>
  </si>
  <si>
    <t>REVIEW OF INTERNATIONAL ECONOMICS</t>
  </si>
  <si>
    <t>SCOTTISH JOURNAL OF POLITICAL ECONOMY</t>
  </si>
  <si>
    <t>SPORT MARKETING QUARTERLY</t>
  </si>
  <si>
    <t>AUSTRALIAN JOURNAL OF AGRICULTURAL AND RESOURCE ECONOMICS</t>
  </si>
  <si>
    <t>DECISION ANALYSIS</t>
  </si>
  <si>
    <t>ECONOMIC RESEARCH-EKONOMSKA ISTRAZIVANJA</t>
  </si>
  <si>
    <t>ECONOMICS OF TRANSPORTATION</t>
  </si>
  <si>
    <t>ENVIRONMENT AND DEVELOPMENT ECONOMICS</t>
  </si>
  <si>
    <t>EUROPEAN JOURNAL OF HEALTH ECONOMICS</t>
  </si>
  <si>
    <t>EUROPEAN JOURNAL OF LAW AND ECONOMICS</t>
  </si>
  <si>
    <t>INSURANCE MATHEMATICS &amp; ECONOMICS</t>
  </si>
  <si>
    <t>INTERNATIONAL REVIEW OF LAW AND ECONOMICS</t>
  </si>
  <si>
    <t>JOURNAL OF DERIVATIVES</t>
  </si>
  <si>
    <t>JOURNAL OF ECONOMIC POLICY REFORM</t>
  </si>
  <si>
    <t>JOURNAL OF MARKETING FOR HIGHER EDUCATION</t>
  </si>
  <si>
    <t>JOURNAL OF MATHEMATICAL ECONOMICS</t>
  </si>
  <si>
    <t>JOURNAL OF THE KNOWLEDGE ECONOMY</t>
  </si>
  <si>
    <t>OPEN ECONOMIES REVIEW</t>
  </si>
  <si>
    <t>REVIEW OF ECONOMIC DESIGN</t>
  </si>
  <si>
    <t>SERIES-JOURNAL OF THE SPANISH ECONOMIC ASSOCIATION</t>
  </si>
  <si>
    <t>SPATIAL ECONOMIC ANALYSIS</t>
  </si>
  <si>
    <t>SYSTEMS RESEARCH AND BEHAVIORAL SCIENCE</t>
  </si>
  <si>
    <t>APPLIED ECONOMICS LETTERS</t>
  </si>
  <si>
    <t>ASIA-PACIFIC JOURNAL OF ACCOUNTING &amp; ECONOMICS</t>
  </si>
  <si>
    <t>AUSTRALIAN ECONOMIC PAPERS</t>
  </si>
  <si>
    <t>BUSINESS HISTORY</t>
  </si>
  <si>
    <t>COMPUTATIONAL ECONOMICS</t>
  </si>
  <si>
    <t>ECONOMIC CHANGE AND RESTRUCTURING</t>
  </si>
  <si>
    <t>ECONOMIC DEVELOPMENT QUARTERLY</t>
  </si>
  <si>
    <t>ENTERPRISE &amp; SOCIETY</t>
  </si>
  <si>
    <t>FEDERAL RESERVE BANK OF ST LOUIS REVIEW</t>
  </si>
  <si>
    <t>INTERNATIONAL FINANCE</t>
  </si>
  <si>
    <t>JCMS-JOURNAL OF COMMON MARKET STUDIES</t>
  </si>
  <si>
    <t>JOURNAL OF AGRICULTURAL AND RESOURCE ECONOMICS</t>
  </si>
  <si>
    <t>JOURNAL OF APPLIED ECONOMICS</t>
  </si>
  <si>
    <t>JOURNAL OF COMPUTATIONAL FINANCE</t>
  </si>
  <si>
    <t>JOURNAL OF ECONOMIC METHODOLOGY</t>
  </si>
  <si>
    <t>JOURNAL OF ECONOMICS</t>
  </si>
  <si>
    <t>JOURNAL OF THE JAPANESE AND INTERNATIONAL ECONOMIES</t>
  </si>
  <si>
    <t>MANAGERIAL AND DECISION ECONOMICS</t>
  </si>
  <si>
    <t>REVISTA DE CONTABILIDAD-SPANISH ACCOUNTING REVIEW</t>
  </si>
  <si>
    <t>STUDIES IN NONLINEAR DYNAMICS AND ECONOMETRICS</t>
  </si>
  <si>
    <t>AUSTRALIAN ECONOMIC REVIEW</t>
  </si>
  <si>
    <t>BUSINESS HISTORY REVIEW</t>
  </si>
  <si>
    <t>ECONOMIC SYSTEMS RESEARCH</t>
  </si>
  <si>
    <t>GENEVA PAPERS ON RISK AND INSURANCE-ISSUES AND PRACTICE</t>
  </si>
  <si>
    <t>INTERNATIONAL JOURNAL OF ARTS MANAGEMENT</t>
  </si>
  <si>
    <t>INTERNATIONAL JOURNAL OF STRATEGIC PROPERTY MANAGEMENT</t>
  </si>
  <si>
    <t>INTERNATIONAL LABOUR REVIEW</t>
  </si>
  <si>
    <t>JOURNAL OF AGRARIAN CHANGE</t>
  </si>
  <si>
    <t>JOURNAL OF BUSINESS ECONOMICS AND MANAGEMENT</t>
  </si>
  <si>
    <t>JOURNAL OF ECONOMIC EDUCATION</t>
  </si>
  <si>
    <t>JOURNAL OF INTERNATIONAL TRADE &amp; ECONOMIC DEVELOPMENT</t>
  </si>
  <si>
    <t>JOURNAL OF REGULATORY ECONOMICS</t>
  </si>
  <si>
    <t>MANAGEMENT &amp; ORGANIZATIONAL HISTORY</t>
  </si>
  <si>
    <t>MATHEMATICS AND FINANCIAL ECONOMICS</t>
  </si>
  <si>
    <t>PACIFIC ECONOMIC REVIEW</t>
  </si>
  <si>
    <t>RESEARCH IN TRANSPORTATION ECONOMICS</t>
  </si>
  <si>
    <t>REVIEW OF DEVELOPMENT ECONOMICS</t>
  </si>
  <si>
    <t>REVISTA DE HISTORIA ECONOMICA</t>
  </si>
  <si>
    <t>THEORY AND DECISION</t>
  </si>
  <si>
    <t>COMPTABILITE CONTROLE AUDIT</t>
  </si>
  <si>
    <t>INTERNATIONAL JOURNAL OF ISLAMIC AND MIDDLE EASTERN FINANCE AND MANAGEMENT</t>
  </si>
  <si>
    <t>INTERNATIONAL JOURNAL OF TECHNOLOGY MANAGEMENT</t>
  </si>
  <si>
    <t>JAHRBUCHER FUR NATIONALOKONOMIE UND STATISTIK</t>
  </si>
  <si>
    <t>JAPANESE ECONOMIC REVIEW</t>
  </si>
  <si>
    <t>JOURNAL OF HUMAN CAPITAL</t>
  </si>
  <si>
    <t>JOURNAL OF ORGANIZATIONAL BEHAVIOR MANAGEMENT</t>
  </si>
  <si>
    <t>NEGOTIATION AND CONFLICT MANAGEMENT RESEARCH</t>
  </si>
  <si>
    <t>OECONOMIA COPERNICANA</t>
  </si>
  <si>
    <t>REVIEW OF KEYNESIAN ECONOMICS</t>
  </si>
  <si>
    <t>REVIEW OF RADICAL POLITICAL ECONOMICS</t>
  </si>
  <si>
    <t>SCIENCE TECHNOLOGY AND SOCIETY</t>
  </si>
  <si>
    <t>ASIAN ECONOMIC JOURNAL</t>
  </si>
  <si>
    <t>BALTIC JOURNAL OF ECONOMICS</t>
  </si>
  <si>
    <t>BULLETIN OF INDONESIAN ECONOMIC STUDIES</t>
  </si>
  <si>
    <t>ECONOMIA POLITICA</t>
  </si>
  <si>
    <t>GROUP DECISION AND NEGOTIATION</t>
  </si>
  <si>
    <t>INVESTMENT ANALYSTS JOURNAL</t>
  </si>
  <si>
    <t>JOURNAL OF ECONOMIC INTERACTION AND COORDINATION</t>
  </si>
  <si>
    <t>JOURNAL OF REAL ESTATE RESEARCH</t>
  </si>
  <si>
    <t>JOURNAL OF SPORTS ECONOMICS</t>
  </si>
  <si>
    <t>ANNALS OF PUBLIC AND COOPERATIVE ECONOMICS</t>
  </si>
  <si>
    <t>DEVELOPING ECONOMIES</t>
  </si>
  <si>
    <t>EMPIRICA</t>
  </si>
  <si>
    <t>INTERNATIONAL JOURNAL OF HEALTH ECONOMICS AND MANAGEMENT</t>
  </si>
  <si>
    <t>JAPAN AND THE WORLD ECONOMY</t>
  </si>
  <si>
    <t>JOURNAL OF INSTITUTIONAL AND THEORETICAL ECONOMICS-ZEITSCHRIFT FUR DIE GESAMTE STAATSWISSENSCHAFT</t>
  </si>
  <si>
    <t>NEGOTIATION JOURNAL</t>
  </si>
  <si>
    <t>SINGAPORE ECONOMIC REVIEW</t>
  </si>
  <si>
    <t>SOUTH AFRICAN JOURNAL OF BUSINESS MANAGEMENT</t>
  </si>
  <si>
    <t>WATER ECONOMICS AND POLICY</t>
  </si>
  <si>
    <t>ASIAN ECONOMIC PAPERS</t>
  </si>
  <si>
    <t>ECONOMICS OF TRANSITION AND INSTITUTIONAL CHANGE</t>
  </si>
  <si>
    <t>INTERNATIONAL JOURNAL OF ECONOMIC THEORY</t>
  </si>
  <si>
    <t>INTERNATIONAL JOURNAL OF GAME THEORY</t>
  </si>
  <si>
    <t>JOURNAL OF RISK</t>
  </si>
  <si>
    <t>JOURNAL OF THE ASIA PACIFIC ECONOMY</t>
  </si>
  <si>
    <t>METROECONOMICA</t>
  </si>
  <si>
    <t>POST-COMMUNIST ECONOMIES</t>
  </si>
  <si>
    <t>SOUTH AFRICAN JOURNAL OF ECONOMICS</t>
  </si>
  <si>
    <t>SPANISH JOURNAL OF FINANCE AND ACCOUNTING-REVISTA ESPANOLA DE FINANCIACION Y CONTABILIDAD</t>
  </si>
  <si>
    <t>ACADEMIA-REVISTA LATINOAMERICANA DE ADMINISTRACION</t>
  </si>
  <si>
    <t>B E JOURNAL OF ECONOMIC ANALYSIS &amp; POLICY</t>
  </si>
  <si>
    <t>BULLETIN OF ECONOMIC RESEARCH</t>
  </si>
  <si>
    <t>GLOBAL ECONOMIC REVIEW</t>
  </si>
  <si>
    <t>HEALTH ECONOMICS REVIEW</t>
  </si>
  <si>
    <t>INZINERINE EKONOMIKA-ENGINEERING ECONOMICS</t>
  </si>
  <si>
    <t>JOURNAL OF AUSTRALIAN POLITICAL ECONOMY</t>
  </si>
  <si>
    <t>SYSTEMIC PRACTICE AND ACTION RESEARCH</t>
  </si>
  <si>
    <t>AMFITEATRU ECONOMIC</t>
  </si>
  <si>
    <t>EASTERN EUROPEAN ECONOMICS</t>
  </si>
  <si>
    <t>ECON JOURNAL WATCH</t>
  </si>
  <si>
    <t>ECONOMIC AND SOCIAL REVIEW</t>
  </si>
  <si>
    <t>FINANZARCHIV</t>
  </si>
  <si>
    <t>HISTORY OF POLITICAL ECONOMY</t>
  </si>
  <si>
    <t>JOURNAL OF POST KEYNESIAN ECONOMICS</t>
  </si>
  <si>
    <t>RBGN-REVISTA BRASILEIRA DE GESTAO DE NEGOCIOS</t>
  </si>
  <si>
    <t>SPANISH JOURNAL OF FINANCE AND ACCOUNTING-REVISTA ESPANOLA DE FINANCIACION Y CONTABILIDA</t>
  </si>
  <si>
    <t>AGRICULTURAL ECONOMICS-ZEMEDELSKA EKONOMIKA</t>
  </si>
  <si>
    <t>ANNALS OF ECONOMICS AND FINANCE</t>
  </si>
  <si>
    <t>APPLIED ECONOMIC ANALYSIS</t>
  </si>
  <si>
    <t>ECONOMICS OF GOVERNANCE</t>
  </si>
  <si>
    <t>INFORMATION TECHNOLOGY &amp; MANAGEMENT</t>
  </si>
  <si>
    <t>JOURNAL OF ECONOMIC ISSUES</t>
  </si>
  <si>
    <t>JOURNAL OF WORLD TRADE</t>
  </si>
  <si>
    <t>PORTUGUESE ECONOMIC JOURNAL</t>
  </si>
  <si>
    <t>RAE-REVISTA DE ADMINISTRACAO DE EMPRESAS</t>
  </si>
  <si>
    <t>REVIEW OF DERIVATIVES RESEARCH</t>
  </si>
  <si>
    <t>REVUE D ECONOMIE POLITIQUE</t>
  </si>
  <si>
    <t>SOUTH AFRICAN JOURNAL OF ECONOMIC AND MANAGEMENT SCIENCES</t>
  </si>
  <si>
    <t>AUSTRALIAN ECONOMIC HISTORY REVIEW</t>
  </si>
  <si>
    <t>E &amp; M EKONOMIE A MANAGEMENT</t>
  </si>
  <si>
    <t>INTERNATIONAL JOURNAL OF SHIPPING AND TRANSPORT LOGISTICS</t>
  </si>
  <si>
    <t>JOURNAL OF OPERATIONAL RISK</t>
  </si>
  <si>
    <t>JOURNAL OF RISK MODEL VALIDATION</t>
  </si>
  <si>
    <t>JOURNAL OF TRANSPORT ECONOMICS AND POLICY</t>
  </si>
  <si>
    <t>ROMANIAN JOURNAL OF ECONOMIC FORECASTING</t>
  </si>
  <si>
    <t>B E JOURNAL OF MACROECONOMICS</t>
  </si>
  <si>
    <t>ESTUDIOS DE ECONOMIA</t>
  </si>
  <si>
    <t>EUROPEAN JOURNAL OF THE HISTORY OF ECONOMIC THOUGHT</t>
  </si>
  <si>
    <t>FINANCE A UVER-CZECH JOURNAL OF ECONOMICS AND FINANCE</t>
  </si>
  <si>
    <t>JOURNAL OF EAST EUROPEAN MANAGEMENT STUDIES</t>
  </si>
  <si>
    <t>PRAGUE ECONOMIC PAPERS</t>
  </si>
  <si>
    <t>ACTA OECONOMICA</t>
  </si>
  <si>
    <t>ASIAN-PACIFIC ECONOMIC LITERATURE</t>
  </si>
  <si>
    <t>B E JOURNAL OF THEORETICAL ECONOMICS</t>
  </si>
  <si>
    <t>ENGINEERING ECONOMIST</t>
  </si>
  <si>
    <t>LATIN AMERICAN ECONOMIC REVIEW</t>
  </si>
  <si>
    <t>JOURNAL OF FOREST ECONOMICS</t>
  </si>
  <si>
    <t>REVIEW OF NETWORK ECONOMICS</t>
  </si>
  <si>
    <t>REVISTA DE ECONOMIA MUNDIAL</t>
  </si>
  <si>
    <t>ARGUMENTA OECONOMICA</t>
  </si>
  <si>
    <t>ECONOMICS-THE OPEN ACCESS OPEN-ASSESSMENT E-JOURNAL</t>
  </si>
  <si>
    <t>JOURNAL OF ACCOUNTING AND PUBLIC POLICY</t>
  </si>
  <si>
    <t>JOURNAL OF WORLD ENERGY LAW &amp; BUSINESS</t>
  </si>
  <si>
    <t>TRANSFORMATIONS IN BUSINESS &amp; ECONOMICS</t>
  </si>
  <si>
    <t>ECONOMIC COMPUTATION AND ECONOMIC CYBERNETICS STUDIES AND RESEARCH</t>
  </si>
  <si>
    <t>HACIENDA PUBLICA ESPANOLA-REVIEW OF PUBLIC ECONOMICS</t>
  </si>
  <si>
    <t>INDEPENDENT REVIEW</t>
  </si>
  <si>
    <t>INVESTIGACION ECONOMICA</t>
  </si>
  <si>
    <t>JOURNAL OF KOREA TRADE</t>
  </si>
  <si>
    <t>PANOECONOMICUS</t>
  </si>
  <si>
    <t>EKONOMICKY CASOPIS</t>
  </si>
  <si>
    <t>KOREAN ECONOMIC REVIEW</t>
  </si>
  <si>
    <t>HITOTSUBASHI JOURNAL OF ECONOMICS</t>
  </si>
  <si>
    <t>CEPAL REVIEW</t>
  </si>
  <si>
    <t>TRIMESTRE ECONOMICO</t>
  </si>
  <si>
    <t>INTERNATIONAL JOURNAL OF TRANSPORT ECONOMICS</t>
  </si>
  <si>
    <t>CUSTOS E AGRONEGOCIO ON LINE</t>
  </si>
  <si>
    <t>MILITARY OPERATIONS RESEARCH</t>
  </si>
  <si>
    <t>REVUE D ETUDES COMPARATIVES EST-OUEST</t>
  </si>
  <si>
    <t>POLITICKA EKONOMIE</t>
  </si>
  <si>
    <t>BETRIEBSWIRTSCHAFTLICHE FORSCHUNG UND PRAXIS</t>
  </si>
  <si>
    <t>institution</t>
  </si>
  <si>
    <t>iscore</t>
  </si>
  <si>
    <t>London Business School</t>
  </si>
  <si>
    <t>University of California Santa Barbara</t>
  </si>
  <si>
    <t>University of Chicago</t>
  </si>
  <si>
    <t>Center for Economic &amp; Policy Research (CEPR)</t>
  </si>
  <si>
    <t>INSEAD Business School</t>
  </si>
  <si>
    <t>Swiss Finance Institute (SFI)</t>
  </si>
  <si>
    <t>Stanford University</t>
  </si>
  <si>
    <t>Princeton University</t>
  </si>
  <si>
    <t>Yale University</t>
  </si>
  <si>
    <t>Boston University</t>
  </si>
  <si>
    <t>Instituto Universitario de Lisboa</t>
  </si>
  <si>
    <t>Babson College</t>
  </si>
  <si>
    <t>Massachusetts Institute of Technology (MIT)</t>
  </si>
  <si>
    <t>Boston College</t>
  </si>
  <si>
    <t>National Bureau of Economic Research</t>
  </si>
  <si>
    <t>Northwestern University</t>
  </si>
  <si>
    <t>Harvard University</t>
  </si>
  <si>
    <t>Columbia University</t>
  </si>
  <si>
    <t>University of Texas Austin</t>
  </si>
  <si>
    <t>Emory University</t>
  </si>
  <si>
    <t>Texas Christian University</t>
  </si>
  <si>
    <t>University of California Berkeley</t>
  </si>
  <si>
    <t>Washington University (WUSTL)</t>
  </si>
  <si>
    <t>Hautes Etudes Commerciales (HEC) Paris</t>
  </si>
  <si>
    <t>University of Washington Seattle</t>
  </si>
  <si>
    <t>University of Geneva</t>
  </si>
  <si>
    <t>University of Maryland College Park</t>
  </si>
  <si>
    <t>Dartmouth College</t>
  </si>
  <si>
    <t>Northeastern University</t>
  </si>
  <si>
    <t>University of Pennsylvania</t>
  </si>
  <si>
    <t>University of Pittsburgh</t>
  </si>
  <si>
    <t>Imperial College London</t>
  </si>
  <si>
    <t>Rice University</t>
  </si>
  <si>
    <t>University of California Los Angeles</t>
  </si>
  <si>
    <t>University of Notre Dame</t>
  </si>
  <si>
    <t>Centre for Economic Policy Research - UK</t>
  </si>
  <si>
    <t>Lappeenranta-Lahti University of Technology LUT</t>
  </si>
  <si>
    <t>University of North Carolina Chapel Hill</t>
  </si>
  <si>
    <t>Baylor University</t>
  </si>
  <si>
    <t>Free University of Bozen-Bolzano</t>
  </si>
  <si>
    <t>Rutgers University Newark</t>
  </si>
  <si>
    <t>University of California Irvine</t>
  </si>
  <si>
    <t>University of Cincinnati</t>
  </si>
  <si>
    <t>University of Zurich</t>
  </si>
  <si>
    <t>Bank of England</t>
  </si>
  <si>
    <t>Institut Polytechnique de Paris</t>
  </si>
  <si>
    <t>Leuphana University Luneburg</t>
  </si>
  <si>
    <t>University of California San Diego</t>
  </si>
  <si>
    <t>University of Miami</t>
  </si>
  <si>
    <t>University of Virginia</t>
  </si>
  <si>
    <t>Indiana University Bloomington</t>
  </si>
  <si>
    <t>Singapore Management University</t>
  </si>
  <si>
    <t>University of Michigan</t>
  </si>
  <si>
    <t>BI Norwegian Business School</t>
  </si>
  <si>
    <t>Georgia Institute of Technology</t>
  </si>
  <si>
    <t>University of British Columbia</t>
  </si>
  <si>
    <t>University of South Carolina Columbia</t>
  </si>
  <si>
    <t>University of Utah</t>
  </si>
  <si>
    <t>EDHEC Business School</t>
  </si>
  <si>
    <t>Hong Kong University of Science &amp; Technology</t>
  </si>
  <si>
    <t>Universite Catholique Louvain</t>
  </si>
  <si>
    <t>University of Texas Dallas</t>
  </si>
  <si>
    <t>York University - Canada</t>
  </si>
  <si>
    <t>New York University</t>
  </si>
  <si>
    <t>University of Colorado Boulder</t>
  </si>
  <si>
    <t>University of Oregon</t>
  </si>
  <si>
    <t>Bocconi University</t>
  </si>
  <si>
    <t>Copenhagen Business School</t>
  </si>
  <si>
    <t>University of Delaware</t>
  </si>
  <si>
    <t>Aalto University</t>
  </si>
  <si>
    <t>Jonkoping University</t>
  </si>
  <si>
    <t>Solent University</t>
  </si>
  <si>
    <t>University of California Davis</t>
  </si>
  <si>
    <t>University of Tennessee Knoxville</t>
  </si>
  <si>
    <t>WHU - Otto Beisheim School of Management</t>
  </si>
  <si>
    <t>Duke University</t>
  </si>
  <si>
    <t>Lehigh University</t>
  </si>
  <si>
    <t>Ohio State University</t>
  </si>
  <si>
    <t>Polytechnic University of Milan</t>
  </si>
  <si>
    <t>Texas A&amp;M University College Station</t>
  </si>
  <si>
    <t>The Chinese University of Hong Kong, Shenzhen</t>
  </si>
  <si>
    <t>University of Rhode Island</t>
  </si>
  <si>
    <t>Carnegie Mellon University</t>
  </si>
  <si>
    <t>Hanken School of Economics</t>
  </si>
  <si>
    <t>Universitat Ramon Llull</t>
  </si>
  <si>
    <t>University of Colorado Denver</t>
  </si>
  <si>
    <t>University of Illinois Chicago</t>
  </si>
  <si>
    <t>University of Minnesota Twin Cities</t>
  </si>
  <si>
    <t>University of Southern California</t>
  </si>
  <si>
    <t>Western University (University of Western Ontario)</t>
  </si>
  <si>
    <t>Arizona State University-Tempe</t>
  </si>
  <si>
    <t>Chinese University of Hong Kong</t>
  </si>
  <si>
    <t>City St Georges, University of London</t>
  </si>
  <si>
    <t>Cornell University</t>
  </si>
  <si>
    <t>Dublin City University</t>
  </si>
  <si>
    <t>ESCP Business School</t>
  </si>
  <si>
    <t>IE University</t>
  </si>
  <si>
    <t>Nanyang Technological University</t>
  </si>
  <si>
    <t>Universidade Catolica Portuguesa</t>
  </si>
  <si>
    <t>University of Iowa</t>
  </si>
  <si>
    <t>University of St Gallen</t>
  </si>
  <si>
    <t>University of Turku</t>
  </si>
  <si>
    <t>Chalmers University of Technology</t>
  </si>
  <si>
    <t>Drexel University</t>
  </si>
  <si>
    <t>McGill University</t>
  </si>
  <si>
    <t>NEOMA Business School</t>
  </si>
  <si>
    <t>University of Bath</t>
  </si>
  <si>
    <t>University of Toronto</t>
  </si>
  <si>
    <t>University of Vaasa</t>
  </si>
  <si>
    <t>University of Wisconsin Madison</t>
  </si>
  <si>
    <t>heSam Universite</t>
  </si>
  <si>
    <t>China Europe International Business School</t>
  </si>
  <si>
    <t>George Washington University</t>
  </si>
  <si>
    <t>London School Economics &amp; Political Science</t>
  </si>
  <si>
    <t>Rutgers University New Brunswick</t>
  </si>
  <si>
    <t>Stockholm School of Economics</t>
  </si>
  <si>
    <t>University of Liverpool</t>
  </si>
  <si>
    <t>University of Massachusetts Lowell</t>
  </si>
  <si>
    <t>University of Navarra</t>
  </si>
  <si>
    <t>University of Nebraska Lincoln</t>
  </si>
  <si>
    <t>University of Victoria</t>
  </si>
  <si>
    <t>Federal Reserve System - USA</t>
  </si>
  <si>
    <t>Florida Atlantic University</t>
  </si>
  <si>
    <t>Queens University - Canada</t>
  </si>
  <si>
    <t>University of Aberdeen</t>
  </si>
  <si>
    <t>University of Calgary</t>
  </si>
  <si>
    <t>University of Warwick</t>
  </si>
  <si>
    <t>emlyon business school</t>
  </si>
  <si>
    <t>Audencia</t>
  </si>
  <si>
    <t>Baruch College (CUNY)</t>
  </si>
  <si>
    <t>Eindhoven University of Technology</t>
  </si>
  <si>
    <t>Georgetown University</t>
  </si>
  <si>
    <t>Hong Kong Baptist University</t>
  </si>
  <si>
    <t>Johns Hopkins University</t>
  </si>
  <si>
    <t>Lancaster University</t>
  </si>
  <si>
    <t>Temple University</t>
  </si>
  <si>
    <t>Tilburg University</t>
  </si>
  <si>
    <t>University of Hong Kong</t>
  </si>
  <si>
    <t>University of Verona</t>
  </si>
  <si>
    <t>Durham University</t>
  </si>
  <si>
    <t>Ghent University</t>
  </si>
  <si>
    <t>Luiss Guido Carli University</t>
  </si>
  <si>
    <t>Montpellier Business School</t>
  </si>
  <si>
    <t>University of Arkansas Fayetteville</t>
  </si>
  <si>
    <t>University of Auckland</t>
  </si>
  <si>
    <t>University of Birmingham</t>
  </si>
  <si>
    <t>University of Florida</t>
  </si>
  <si>
    <t>University of Georgia</t>
  </si>
  <si>
    <t>University of Illinois Urbana-Champaign</t>
  </si>
  <si>
    <t>University of North Carolina Greensboro</t>
  </si>
  <si>
    <t>University of Ottawa</t>
  </si>
  <si>
    <t>Aston University</t>
  </si>
  <si>
    <t>Auburn University</t>
  </si>
  <si>
    <t>Bentley University</t>
  </si>
  <si>
    <t>Brigham Young University</t>
  </si>
  <si>
    <t>Clemson University</t>
  </si>
  <si>
    <t>IESEG School of Management</t>
  </si>
  <si>
    <t>Lund University</t>
  </si>
  <si>
    <t>Norwegian School of Economics (NHH)</t>
  </si>
  <si>
    <t>Pennsylvania State University</t>
  </si>
  <si>
    <t>Tulane University</t>
  </si>
  <si>
    <t>University of Alberta</t>
  </si>
  <si>
    <t>University of Kentucky</t>
  </si>
  <si>
    <t>University of Melbourne</t>
  </si>
  <si>
    <t>University of Southampton</t>
  </si>
  <si>
    <t>University of Sussex</t>
  </si>
  <si>
    <t>Vanderbilt University</t>
  </si>
  <si>
    <t>Vrije Universiteit Amsterdam</t>
  </si>
  <si>
    <t>Claremont Colleges</t>
  </si>
  <si>
    <t>Erasmus University Rotterdam</t>
  </si>
  <si>
    <t>Florida State University</t>
  </si>
  <si>
    <t>Ihsan Dogramaci Bilkent University</t>
  </si>
  <si>
    <t>Iowa State University</t>
  </si>
  <si>
    <t>McMaster University</t>
  </si>
  <si>
    <t>Oklahoma State University - Stillwater</t>
  </si>
  <si>
    <t>Pompeu Fabra University</t>
  </si>
  <si>
    <t>Pontificia Universidad Catolica de Chile</t>
  </si>
  <si>
    <t>Queen Mary University London</t>
  </si>
  <si>
    <t>Royal Holloway University London</t>
  </si>
  <si>
    <t>Swansea University</t>
  </si>
  <si>
    <t>University of Bonn</t>
  </si>
  <si>
    <t>University of Cambridge</t>
  </si>
  <si>
    <t>University of Leeds</t>
  </si>
  <si>
    <t>University of Munster</t>
  </si>
  <si>
    <t>University of North Carolina Charlotte</t>
  </si>
  <si>
    <t>University of Reading</t>
  </si>
  <si>
    <t>University of Strathclyde</t>
  </si>
  <si>
    <t>Villanova University</t>
  </si>
  <si>
    <t>King's College London</t>
  </si>
  <si>
    <t>Linkoping University</t>
  </si>
  <si>
    <t>National University of Singapore</t>
  </si>
  <si>
    <t>RWTH Aachen University</t>
  </si>
  <si>
    <t>SKEMA Business School</t>
  </si>
  <si>
    <t>Southern Methodist University</t>
  </si>
  <si>
    <t>Tecnologico de Monterrey</t>
  </si>
  <si>
    <t>Trinity College Dublin</t>
  </si>
  <si>
    <t>University College London</t>
  </si>
  <si>
    <t>University of Arizona</t>
  </si>
  <si>
    <t>University of Bayreuth</t>
  </si>
  <si>
    <t>University of Bergamo</t>
  </si>
  <si>
    <t>University of Kent</t>
  </si>
  <si>
    <t>University of Lausanne</t>
  </si>
  <si>
    <t>University of Manchester</t>
  </si>
  <si>
    <t>University of Surrey</t>
  </si>
  <si>
    <t>Vienna University of Economics &amp; Business</t>
  </si>
  <si>
    <t>City University of Hong Kong</t>
  </si>
  <si>
    <t>Georgia State University</t>
  </si>
  <si>
    <t>Loughborough University</t>
  </si>
  <si>
    <t>Maastricht University</t>
  </si>
  <si>
    <t>Michigan State University</t>
  </si>
  <si>
    <t>Oregon State University</t>
  </si>
  <si>
    <t>San Diego State University</t>
  </si>
  <si>
    <t>Scuola Superiore Sant'Anna</t>
  </si>
  <si>
    <t>Syracuse University</t>
  </si>
  <si>
    <t>Tampere University</t>
  </si>
  <si>
    <t>Technische Universitat Dresden</t>
  </si>
  <si>
    <t>Tongji University</t>
  </si>
  <si>
    <t>University College Dublin</t>
  </si>
  <si>
    <t>University of Innsbruck</t>
  </si>
  <si>
    <t>University of Massachusetts Amherst</t>
  </si>
  <si>
    <t>University of Mississippi</t>
  </si>
  <si>
    <t>University of Munich</t>
  </si>
  <si>
    <t>University of Texas Rio Grande Valley</t>
  </si>
  <si>
    <t>University of Waikato</t>
  </si>
  <si>
    <t>Concordia University - Canada</t>
  </si>
  <si>
    <t>Fordham University</t>
  </si>
  <si>
    <t>KU Leuven</t>
  </si>
  <si>
    <t>Kedge Business School</t>
  </si>
  <si>
    <t>Shanghai University of Finance &amp; Economics</t>
  </si>
  <si>
    <t>Stockholm University</t>
  </si>
  <si>
    <t>Technical University of Munich</t>
  </si>
  <si>
    <t>University of Amsterdam</t>
  </si>
  <si>
    <t>University of Bristol</t>
  </si>
  <si>
    <t>University of Connecticut</t>
  </si>
  <si>
    <t>University of Edinburgh</t>
  </si>
  <si>
    <t>University of Mannheim</t>
  </si>
  <si>
    <t>University of Oklahoma - Norman</t>
  </si>
  <si>
    <t>Fudan University</t>
  </si>
  <si>
    <t>Mississippi State University</t>
  </si>
  <si>
    <t>Norwegian University of Science &amp; Technology (NTNU)</t>
  </si>
  <si>
    <t>South Ural State University</t>
  </si>
  <si>
    <t>Universite de Montreal</t>
  </si>
  <si>
    <t>University of Hamburg</t>
  </si>
  <si>
    <t>University of Memphis</t>
  </si>
  <si>
    <t>University of Nottingham</t>
  </si>
  <si>
    <t>University of Oxford</t>
  </si>
  <si>
    <t>University of Queensland</t>
  </si>
  <si>
    <t>Wilfrid Laurier University</t>
  </si>
  <si>
    <t>Autonomous University of Barcelona</t>
  </si>
  <si>
    <t>Cranfield University</t>
  </si>
  <si>
    <t>ESSEC Business School</t>
  </si>
  <si>
    <t>Free University of Berlin</t>
  </si>
  <si>
    <t>George Mason University</t>
  </si>
  <si>
    <t>Ho Chi Minh City University Economics</t>
  </si>
  <si>
    <t>Hong Kong Polytechnic University</t>
  </si>
  <si>
    <t>Lahore University of Management Sciences</t>
  </si>
  <si>
    <t>Miami University</t>
  </si>
  <si>
    <t>Nottingham Trent University</t>
  </si>
  <si>
    <t>Texas State University San Marcos</t>
  </si>
  <si>
    <t>University of Central Florida</t>
  </si>
  <si>
    <t>University of Exeter</t>
  </si>
  <si>
    <t>University of St Andrews</t>
  </si>
  <si>
    <t>University of Sydney</t>
  </si>
  <si>
    <t>University of Texas at San Antonio (UTSA)</t>
  </si>
  <si>
    <t>Victoria University Wellington</t>
  </si>
  <si>
    <t>American University</t>
  </si>
  <si>
    <t>Bank of Canada</t>
  </si>
  <si>
    <t>G d'Annunzio University of Chieti-Pescara</t>
  </si>
  <si>
    <t>Griffith University</t>
  </si>
  <si>
    <t>IZA Institute Labor Economics</t>
  </si>
  <si>
    <t>Louisiana State University</t>
  </si>
  <si>
    <t>Macquarie University</t>
  </si>
  <si>
    <t>Middlesex University</t>
  </si>
  <si>
    <t>Open University - UK</t>
  </si>
  <si>
    <t>Parthenope University Naples</t>
  </si>
  <si>
    <t>Queensland University of Technology (QUT)</t>
  </si>
  <si>
    <t>Universidad Carlos III de Madrid</t>
  </si>
  <si>
    <t>University of Antwerp</t>
  </si>
  <si>
    <t>University of Bergen</t>
  </si>
  <si>
    <t>University of Canterbury</t>
  </si>
  <si>
    <t>University of Derby</t>
  </si>
  <si>
    <t>University of Essex</t>
  </si>
  <si>
    <t>University of New South Wales Sydney</t>
  </si>
  <si>
    <t>University of South Florida</t>
  </si>
  <si>
    <t>University of Twente</t>
  </si>
  <si>
    <t>Washington State University</t>
  </si>
  <si>
    <t>De Montfort University</t>
  </si>
  <si>
    <t>Florida International University</t>
  </si>
  <si>
    <t>Humboldt University of Berlin</t>
  </si>
  <si>
    <t>Monash University</t>
  </si>
  <si>
    <t>National Taiwan University</t>
  </si>
  <si>
    <t>North Carolina State University</t>
  </si>
  <si>
    <t>Renmin University of China</t>
  </si>
  <si>
    <t>Tel Aviv University</t>
  </si>
  <si>
    <t>Tsinghua University</t>
  </si>
  <si>
    <t>Universite Cote d'Azur</t>
  </si>
  <si>
    <t>Universite Toulouse 1 Capitole</t>
  </si>
  <si>
    <t>University of Alabama Tuscaloosa</t>
  </si>
  <si>
    <t>University of Houston</t>
  </si>
  <si>
    <t>University of Otago</t>
  </si>
  <si>
    <t>Zayed University</t>
  </si>
  <si>
    <t>Auckland University of Technology</t>
  </si>
  <si>
    <t>Central South University</t>
  </si>
  <si>
    <t>Johannes Kepler University Linz</t>
  </si>
  <si>
    <t>Newcastle University - UK</t>
  </si>
  <si>
    <t>Royal Institute of Technology</t>
  </si>
  <si>
    <t>Universidade Nova de Lisboa</t>
  </si>
  <si>
    <t>University Hohenheim</t>
  </si>
  <si>
    <t>University of Bologna</t>
  </si>
  <si>
    <t>University of Cologne</t>
  </si>
  <si>
    <t>University of Copenhagen</t>
  </si>
  <si>
    <t>University of Florence</t>
  </si>
  <si>
    <t>University of Huddersfield</t>
  </si>
  <si>
    <t>University of Manitoba</t>
  </si>
  <si>
    <t>University of Missouri Columbia</t>
  </si>
  <si>
    <t>University of Newcastle</t>
  </si>
  <si>
    <t>University of Nottingham Ningbo China</t>
  </si>
  <si>
    <t>University of Padua</t>
  </si>
  <si>
    <t>University of South Australia</t>
  </si>
  <si>
    <t>University of Technology Sydney</t>
  </si>
  <si>
    <t>University of Turin</t>
  </si>
  <si>
    <t>University of Wollongong</t>
  </si>
  <si>
    <t>Virginia Polytechnic Institute &amp; State University</t>
  </si>
  <si>
    <t>Deakin University</t>
  </si>
  <si>
    <t>ETH Zurich</t>
  </si>
  <si>
    <t>International Monetary Fund</t>
  </si>
  <si>
    <t>Nanjing University</t>
  </si>
  <si>
    <t>Paris School of Economics</t>
  </si>
  <si>
    <t>Purdue University</t>
  </si>
  <si>
    <t>Radboud University Nijmegen</t>
  </si>
  <si>
    <t>Royal Melbourne Institute of Technology (RMIT)</t>
  </si>
  <si>
    <t>Simon Fraser University</t>
  </si>
  <si>
    <t>Swinburne University of Technology</t>
  </si>
  <si>
    <t>Universitetet i Stavanger</t>
  </si>
  <si>
    <t>University of Glasgow</t>
  </si>
  <si>
    <t>University of Groningen</t>
  </si>
  <si>
    <t>University of Naples Federico II</t>
  </si>
  <si>
    <t>University of Salamanca</t>
  </si>
  <si>
    <t>University of Southern Denmark</t>
  </si>
  <si>
    <t>Xiamen University</t>
  </si>
  <si>
    <t>Beijing Jiaotong University</t>
  </si>
  <si>
    <t>Capital University of Economics &amp; Business</t>
  </si>
  <si>
    <t>Cardiff University</t>
  </si>
  <si>
    <t>Carleton University</t>
  </si>
  <si>
    <t>Chapman University</t>
  </si>
  <si>
    <t>Colorado State University</t>
  </si>
  <si>
    <t>Deutsche Bundesbank</t>
  </si>
  <si>
    <t>European Central Bank</t>
  </si>
  <si>
    <t>Huazhong University of Science &amp; Technology</t>
  </si>
  <si>
    <t>Marquette University</t>
  </si>
  <si>
    <t>Massey University</t>
  </si>
  <si>
    <t>Northumbria University</t>
  </si>
  <si>
    <t>Northwestern Polytechnical University</t>
  </si>
  <si>
    <t>Southwestern University of Finance &amp; Economics - China</t>
  </si>
  <si>
    <t>University of Kansas</t>
  </si>
  <si>
    <t>University of Salento</t>
  </si>
  <si>
    <t>Zhejiang University</t>
  </si>
  <si>
    <t>Aarhus University</t>
  </si>
  <si>
    <t>Australian National University</t>
  </si>
  <si>
    <t>Bank of Italy</t>
  </si>
  <si>
    <t>Curtin University</t>
  </si>
  <si>
    <t>Edith Cowan University</t>
  </si>
  <si>
    <t>Nankai University</t>
  </si>
  <si>
    <t>Queens University Belfast</t>
  </si>
  <si>
    <t>Shandong University</t>
  </si>
  <si>
    <t>Shanghai Jiao Tong University</t>
  </si>
  <si>
    <t>Southern Illinois University</t>
  </si>
  <si>
    <t>Technical University of Berlin</t>
  </si>
  <si>
    <t>Universidade de Santiago de Compostela</t>
  </si>
  <si>
    <t>Universite de Montpellier</t>
  </si>
  <si>
    <t>University of Oslo</t>
  </si>
  <si>
    <t>University of Sheffield</t>
  </si>
  <si>
    <t>University of Valencia</t>
  </si>
  <si>
    <t>University of Wyoming</t>
  </si>
  <si>
    <t>University of Zagreb</t>
  </si>
  <si>
    <t>Uppsala University</t>
  </si>
  <si>
    <t>Central University of Finance &amp; Economics</t>
  </si>
  <si>
    <t>Charles University Prague</t>
  </si>
  <si>
    <t>Chinese Academy of Sciences</t>
  </si>
  <si>
    <t>Dongbei University of Finance &amp; Economics</t>
  </si>
  <si>
    <t>Goethe University Frankfurt</t>
  </si>
  <si>
    <t>IPAG Business School</t>
  </si>
  <si>
    <t>Ifo Institut</t>
  </si>
  <si>
    <t>La Trobe University</t>
  </si>
  <si>
    <t>Laval University</t>
  </si>
  <si>
    <t>Manchester Metropolitan University</t>
  </si>
  <si>
    <t>Max Planck Society</t>
  </si>
  <si>
    <t>Nanjing University of Science &amp; Technology</t>
  </si>
  <si>
    <t>Southwest Jiaotong University</t>
  </si>
  <si>
    <t>Tallinn University of Technology</t>
  </si>
  <si>
    <t>University of Granada</t>
  </si>
  <si>
    <t>University of North Texas Denton</t>
  </si>
  <si>
    <t>University of Vienna</t>
  </si>
  <si>
    <t>Brunel University</t>
  </si>
  <si>
    <t>Hebrew University of Jerusalem</t>
  </si>
  <si>
    <t>Hitotsubashi University</t>
  </si>
  <si>
    <t>Hunan University</t>
  </si>
  <si>
    <t>Jinan University</t>
  </si>
  <si>
    <t>Karlsruhe Institute of Technology</t>
  </si>
  <si>
    <t>Kiel Institute for the World Economy</t>
  </si>
  <si>
    <t>Northeastern University - China</t>
  </si>
  <si>
    <t>Peking University</t>
  </si>
  <si>
    <t>Qatar University</t>
  </si>
  <si>
    <t>Sun Yat Sen University</t>
  </si>
  <si>
    <t>Universita Ca Foscari Venezia</t>
  </si>
  <si>
    <t>University of Bern</t>
  </si>
  <si>
    <t>University of Duisburg Essen</t>
  </si>
  <si>
    <t>University of International Business &amp; Economics</t>
  </si>
  <si>
    <t>University of Western Australia</t>
  </si>
  <si>
    <t>University of Zaragoza</t>
  </si>
  <si>
    <t>Virginia Commonwealth University</t>
  </si>
  <si>
    <t>West Virginia University</t>
  </si>
  <si>
    <t>Wuhan University</t>
  </si>
  <si>
    <t>Xi'an Jiaotong University</t>
  </si>
  <si>
    <t>Xi'an Jiaotong-Liverpool University</t>
  </si>
  <si>
    <t>Aalborg University</t>
  </si>
  <si>
    <t>Beijing Institute of Technology</t>
  </si>
  <si>
    <t>Binghamton University, SUNY</t>
  </si>
  <si>
    <t>Brock University</t>
  </si>
  <si>
    <t>Coventry University</t>
  </si>
  <si>
    <t>Harbin Institute of Technology</t>
  </si>
  <si>
    <t>Kozminski University</t>
  </si>
  <si>
    <t>Toronto Metropolitan University</t>
  </si>
  <si>
    <t>University at Albany, SUNY</t>
  </si>
  <si>
    <t>University of Adelaide</t>
  </si>
  <si>
    <t>University of Nevada Las Vegas</t>
  </si>
  <si>
    <t>University of Portsmouth</t>
  </si>
  <si>
    <t>Utah State University</t>
  </si>
  <si>
    <t>Utrecht University</t>
  </si>
  <si>
    <t>Beihang University</t>
  </si>
  <si>
    <t>California State University Fullerton</t>
  </si>
  <si>
    <t>DIW Berlin - Deutsches Institut fur Wirtschaftsforschung</t>
  </si>
  <si>
    <t>European University Institute</t>
  </si>
  <si>
    <t>Guangdong University of Foreign Studies</t>
  </si>
  <si>
    <t>Hanyang University</t>
  </si>
  <si>
    <t>King Abdulaziz University</t>
  </si>
  <si>
    <t>Texas Tech University</t>
  </si>
  <si>
    <t>The World Bank</t>
  </si>
  <si>
    <t>University of Leicester</t>
  </si>
  <si>
    <t>Beijing Normal University</t>
  </si>
  <si>
    <t>Czech Academy of Sciences</t>
  </si>
  <si>
    <t>East China University of Science &amp; Technology</t>
  </si>
  <si>
    <t>Hang Seng University of Hong Kong</t>
  </si>
  <si>
    <t>Illinois State University</t>
  </si>
  <si>
    <t>Jiangxi University of Finance &amp; Economics</t>
  </si>
  <si>
    <t>Nanchang University</t>
  </si>
  <si>
    <t>Shanghai University</t>
  </si>
  <si>
    <t>Shenzhen University</t>
  </si>
  <si>
    <t>South China University of Technology</t>
  </si>
  <si>
    <t>Universidade do Porto</t>
  </si>
  <si>
    <t>University of Erlangen Nuremberg</t>
  </si>
  <si>
    <t>University of Gottingen</t>
  </si>
  <si>
    <t>University of Graz</t>
  </si>
  <si>
    <t>University of Rome Tor Vergata</t>
  </si>
  <si>
    <t>University of West England</t>
  </si>
  <si>
    <t>Yonsei University</t>
  </si>
  <si>
    <t>Getulio Vargas Foundation</t>
  </si>
  <si>
    <t>Nanjing Audit University</t>
  </si>
  <si>
    <t>National Chengchi University</t>
  </si>
  <si>
    <t>Tianjin University</t>
  </si>
  <si>
    <t>University of Helsinki</t>
  </si>
  <si>
    <t>University of Stirling</t>
  </si>
  <si>
    <t>Zhongnan University of Economics &amp; Law</t>
  </si>
  <si>
    <t>Autonomous University of Madrid</t>
  </si>
  <si>
    <t>Catholic University of the Sacred Heart</t>
  </si>
  <si>
    <t>Chongqing University</t>
  </si>
  <si>
    <t>Consejo Superior de Investigaciones Cientificas (CSIC)</t>
  </si>
  <si>
    <t>Marche Polytechnic University</t>
  </si>
  <si>
    <t>Poznan University of Economics &amp; Business</t>
  </si>
  <si>
    <t>Sichuan University</t>
  </si>
  <si>
    <t>Universidad Pablo de Olavide</t>
  </si>
  <si>
    <t>Universitat Politecnica de Valencia</t>
  </si>
  <si>
    <t>Universite de Rennes</t>
  </si>
  <si>
    <t>University of Basque Country</t>
  </si>
  <si>
    <t>University of Cape Town</t>
  </si>
  <si>
    <t>University of East Anglia</t>
  </si>
  <si>
    <t>University of New Mexico</t>
  </si>
  <si>
    <t>American University of Sharjah</t>
  </si>
  <si>
    <t>HSE University (National Research University Higher School of Economics)</t>
  </si>
  <si>
    <t>Heriot Watt University</t>
  </si>
  <si>
    <t>National Taipei University</t>
  </si>
  <si>
    <t>Old Dominion University</t>
  </si>
  <si>
    <t>Organisation for Economic Co-operation &amp; Development (OECD)</t>
  </si>
  <si>
    <t>Universita degli Studi di Bari Aldo Moro</t>
  </si>
  <si>
    <t>University of Gothenburg</t>
  </si>
  <si>
    <t>University of Johannesburg</t>
  </si>
  <si>
    <t>University of Milan</t>
  </si>
  <si>
    <t>University of Pretoria</t>
  </si>
  <si>
    <t>University of Salerno</t>
  </si>
  <si>
    <t>University of Tasmania</t>
  </si>
  <si>
    <t>Zentrum fur Europaische Wirtschaftsforschung (ZEW)</t>
  </si>
  <si>
    <t>COMSATS University Islamabad (CUI)</t>
  </si>
  <si>
    <t>Kansas State University</t>
  </si>
  <si>
    <t>Leibniz University Hannover</t>
  </si>
  <si>
    <t>National Sun Yat Sen University</t>
  </si>
  <si>
    <t>Sapienza University Rome</t>
  </si>
  <si>
    <t>Southeast University - China</t>
  </si>
  <si>
    <t>Sungkyunkwan University (SKKU)</t>
  </si>
  <si>
    <t>University of Macau</t>
  </si>
  <si>
    <t>University of Palermo</t>
  </si>
  <si>
    <t>University of Sevilla</t>
  </si>
  <si>
    <t>University of Waterloo</t>
  </si>
  <si>
    <t>University of Wisconsin Milwaukee</t>
  </si>
  <si>
    <t>University of York - UK</t>
  </si>
  <si>
    <t>Wageningen University &amp; Research</t>
  </si>
  <si>
    <t>Athens University of Economics &amp; Business</t>
  </si>
  <si>
    <t>Hefei University of Technology</t>
  </si>
  <si>
    <t>Pusan National University</t>
  </si>
  <si>
    <t>Ruprecht Karls University Heidelberg</t>
  </si>
  <si>
    <t>Seoul National University (SNU)</t>
  </si>
  <si>
    <t>Stellenbosch University</t>
  </si>
  <si>
    <t>Tinbergen Institute</t>
  </si>
  <si>
    <t>Universidad de los Andes (Colombia)</t>
  </si>
  <si>
    <t>Universite de Strasbourg</t>
  </si>
  <si>
    <t>University of Konstanz</t>
  </si>
  <si>
    <t>Aix-Marseille Universite</t>
  </si>
  <si>
    <t>Centre National de la Recherche Scientifique (CNRS)</t>
  </si>
  <si>
    <t>Delft University of Technology</t>
  </si>
  <si>
    <t>Korea Advanced Institute of Science &amp; Technology (KAIST)</t>
  </si>
  <si>
    <t>Kyung Hee University</t>
  </si>
  <si>
    <t>Nanjing University of Finance &amp; Economics</t>
  </si>
  <si>
    <t>Universidade da Beira Interior</t>
  </si>
  <si>
    <t>Universidade do Minho</t>
  </si>
  <si>
    <t>Universiti Malaya</t>
  </si>
  <si>
    <t>University of Milano-Bicocca</t>
  </si>
  <si>
    <t>University of Pisa</t>
  </si>
  <si>
    <t>University of Siena</t>
  </si>
  <si>
    <t>Zhejiang University of Finance &amp; Economics</t>
  </si>
  <si>
    <t>China Agricultural University</t>
  </si>
  <si>
    <t>Dalian University of Technology</t>
  </si>
  <si>
    <t>Guangdong University of Finance &amp; Economics</t>
  </si>
  <si>
    <t>Roma Tre University</t>
  </si>
  <si>
    <t>Shanghai Lixin University of Accounting &amp; Finance</t>
  </si>
  <si>
    <t>Universite Claude Bernard Lyon 1</t>
  </si>
  <si>
    <t>Universite Libre de Bruxelles</t>
  </si>
  <si>
    <t>Universiti Putra Malaysia</t>
  </si>
  <si>
    <t>University of Kiel</t>
  </si>
  <si>
    <t>University of Luxembourg</t>
  </si>
  <si>
    <t>University of Warsaw</t>
  </si>
  <si>
    <t>University of Witwatersrand</t>
  </si>
  <si>
    <t>Zhejiang Gongshang University</t>
  </si>
  <si>
    <t>Complutense University of Madrid</t>
  </si>
  <si>
    <t>Jilin University</t>
  </si>
  <si>
    <t>Kyoto University</t>
  </si>
  <si>
    <t>National Cheng Kung University</t>
  </si>
  <si>
    <t>Osaka University</t>
  </si>
  <si>
    <t>Universidad Publica de Navarra</t>
  </si>
  <si>
    <t>Universidad de Castilla-La Mancha</t>
  </si>
  <si>
    <t>Universidad de Chile</t>
  </si>
  <si>
    <t>Universite PSL</t>
  </si>
  <si>
    <t>Universite de Lille</t>
  </si>
  <si>
    <t>University of Barcelona</t>
  </si>
  <si>
    <t>University of Trento</t>
  </si>
  <si>
    <t>INRAE</t>
  </si>
  <si>
    <t>Korea University</t>
  </si>
  <si>
    <t>National Central University</t>
  </si>
  <si>
    <t>National Kaohsiung University of Science &amp; Technology</t>
  </si>
  <si>
    <t>Ton Duc Thang University</t>
  </si>
  <si>
    <t>Universidad Rey Juan Carlos</t>
  </si>
  <si>
    <t>Universite Paris Saclay</t>
  </si>
  <si>
    <t>Universite de Lorraine</t>
  </si>
  <si>
    <t>University of Guelph</t>
  </si>
  <si>
    <t>University of Tehran</t>
  </si>
  <si>
    <t>Waseda University</t>
  </si>
  <si>
    <t>Eastern Mediterranean University</t>
  </si>
  <si>
    <t>Ming Chuan University</t>
  </si>
  <si>
    <t>Prague University of Economics &amp; Business</t>
  </si>
  <si>
    <t>Universidad de Malaga</t>
  </si>
  <si>
    <t>Universidade de Coimbra</t>
  </si>
  <si>
    <t>Universiti Sains Malaysia</t>
  </si>
  <si>
    <t>National Yang Ming Chiao Tung University</t>
  </si>
  <si>
    <t>Universidade de Lisboa</t>
  </si>
  <si>
    <t>Universite de Sfax</t>
  </si>
  <si>
    <t>University of Bielefeld</t>
  </si>
  <si>
    <t>University of Murcia</t>
  </si>
  <si>
    <t>University of Quebec Montreal</t>
  </si>
  <si>
    <t>Universidade de Sao Paulo</t>
  </si>
  <si>
    <t>Universitat Jaume I</t>
  </si>
  <si>
    <t>Universitat d'Alacant</t>
  </si>
  <si>
    <t>University of Economics Bratislava</t>
  </si>
  <si>
    <t>Ben Gurion University</t>
  </si>
  <si>
    <t>Academia Sinica - Taiwan</t>
  </si>
  <si>
    <t>Chung Ang University</t>
  </si>
  <si>
    <t>University of Haifa</t>
  </si>
  <si>
    <t>University of Tokyo</t>
  </si>
  <si>
    <t>Kobe University</t>
  </si>
  <si>
    <t>Tamkang University</t>
  </si>
  <si>
    <t>Universidade de Vigo</t>
  </si>
  <si>
    <t>Warsaw School of Economics</t>
  </si>
  <si>
    <t>Keio University</t>
  </si>
  <si>
    <t>Universidade Federal do Rio Grande do Sul</t>
  </si>
  <si>
    <t>University of Piraeus</t>
  </si>
  <si>
    <t>Corvinus University Budapest</t>
  </si>
  <si>
    <t>Islamic Azad University</t>
  </si>
  <si>
    <t>Feng Chia University</t>
  </si>
  <si>
    <t>Bucharest University of Economic Studies</t>
  </si>
  <si>
    <t>University of Belgrade</t>
  </si>
  <si>
    <t>University of Novi Sad</t>
  </si>
  <si>
    <t>Vilnius Gediminas Technical University</t>
  </si>
  <si>
    <t>country</t>
  </si>
  <si>
    <t>ENGLAND</t>
  </si>
  <si>
    <t>USA</t>
  </si>
  <si>
    <t>FRANCE</t>
  </si>
  <si>
    <t>SWITZERLAND</t>
  </si>
  <si>
    <t>SPAIN</t>
  </si>
  <si>
    <t>NORWAY</t>
  </si>
  <si>
    <t>ITALY</t>
  </si>
  <si>
    <t>HONG KONG</t>
  </si>
  <si>
    <t>CANADA</t>
  </si>
  <si>
    <t>FINLAND</t>
  </si>
  <si>
    <t>SINGAPORE</t>
  </si>
  <si>
    <t>BELGIUM</t>
  </si>
  <si>
    <t>DENMARK</t>
  </si>
  <si>
    <t>SWEDEN</t>
  </si>
  <si>
    <t>CHINA MAINLAND</t>
  </si>
  <si>
    <t>PORTUGAL</t>
  </si>
  <si>
    <t>IRELAND</t>
  </si>
  <si>
    <t>NETHERLANDS</t>
  </si>
  <si>
    <t>SCOTLAND</t>
  </si>
  <si>
    <t>MEXICO</t>
  </si>
  <si>
    <t>NEW ZEALAND</t>
  </si>
  <si>
    <t>AUSTRALIA</t>
  </si>
  <si>
    <t>TURKIYE</t>
  </si>
  <si>
    <t>CHILE</t>
  </si>
  <si>
    <t>AUSTRIA</t>
  </si>
  <si>
    <t>WALES</t>
  </si>
  <si>
    <t>ISRAEL</t>
  </si>
  <si>
    <t>TAIWAN</t>
  </si>
  <si>
    <t>PAKISTAN</t>
  </si>
  <si>
    <t>RUSSIA</t>
  </si>
  <si>
    <t>JAPAN</t>
  </si>
  <si>
    <t>VIETNAM</t>
  </si>
  <si>
    <t>UNITED ARAB EMIRATES</t>
  </si>
  <si>
    <t>CZECH REPUBLIC</t>
  </si>
  <si>
    <t>NORTHERN IRELAND</t>
  </si>
  <si>
    <t>POLAND</t>
  </si>
  <si>
    <t>CROATIA</t>
  </si>
  <si>
    <t>ESTONIA</t>
  </si>
  <si>
    <t>SOUTH KOREA</t>
  </si>
  <si>
    <t>BRAZIL</t>
  </si>
  <si>
    <t>QATAR</t>
  </si>
  <si>
    <t>SAUDI ARABIA</t>
  </si>
  <si>
    <t>SOUTH AFRICA</t>
  </si>
  <si>
    <t>MACAU</t>
  </si>
  <si>
    <t>GREECE</t>
  </si>
  <si>
    <t>COLOMBIA</t>
  </si>
  <si>
    <t>MALAYSIA</t>
  </si>
  <si>
    <t>LUXEMBOURG</t>
  </si>
  <si>
    <t>IRAN</t>
  </si>
  <si>
    <t>TUNISIA</t>
  </si>
  <si>
    <t>SLOVAKIA</t>
  </si>
  <si>
    <t>HUNGARY</t>
  </si>
  <si>
    <t>ROMANIA</t>
  </si>
  <si>
    <t>SERBIA</t>
  </si>
  <si>
    <t>LITHUANIA</t>
  </si>
  <si>
    <t>GERMANY</t>
  </si>
  <si>
    <t>ECONOMICS</t>
  </si>
  <si>
    <t>BUSINESS</t>
  </si>
  <si>
    <t>FINANCE</t>
  </si>
  <si>
    <t>MANAGEMENT</t>
  </si>
  <si>
    <t>MULTIDISCIPLINARY SCIENCES</t>
  </si>
  <si>
    <t>OPERATIONS RESEARCH &amp; MANAGEMENT SCIENCE</t>
  </si>
  <si>
    <t>PSYCHOLOGY, APPLIED</t>
  </si>
  <si>
    <t>MATHEMATICS, INTERDISCIPLINARY APPLICATIONS</t>
  </si>
  <si>
    <t>SOCIAL SCIENCES, MATHEMATICAL METHODS</t>
  </si>
  <si>
    <t>STATISTICS &amp; PROBABILITY</t>
  </si>
  <si>
    <t>ENGINEERING, INDUSTRIAL</t>
  </si>
  <si>
    <t>INDUSTRIAL RELATIONS &amp; LABOR</t>
  </si>
  <si>
    <t>DEVELOPMENT STUDIES</t>
  </si>
  <si>
    <t>REGIONAL &amp; URBAN PLANNING</t>
  </si>
  <si>
    <t>EDUCATION &amp; EDUCATIONAL RESEARCH</t>
  </si>
  <si>
    <t>ETHICS</t>
  </si>
  <si>
    <t>URBAN STUDIES</t>
  </si>
  <si>
    <t>COMMUNICATION</t>
  </si>
  <si>
    <t>SOCIAL SCIENCES, INTERDISCIPLINARY</t>
  </si>
  <si>
    <t>PSYCHOLOGY, SOCIAL</t>
  </si>
  <si>
    <t>PHILOSOPHY</t>
  </si>
  <si>
    <t>ENVIRONMENTAL STUDIES</t>
  </si>
  <si>
    <t>INFORMATION SCIENCE &amp; LIBRARY SCIENCE</t>
  </si>
  <si>
    <t>LAW</t>
  </si>
  <si>
    <t>HEALTH CARE SCIENCES &amp; SERVICES</t>
  </si>
  <si>
    <t>HEALTH POLICY &amp; SERVICES</t>
  </si>
  <si>
    <t>ERGONOMICS</t>
  </si>
  <si>
    <t>HISTORY</t>
  </si>
  <si>
    <t>HISTORY OF SOCIAL SCIENCES</t>
  </si>
  <si>
    <t>HOSPITALITY, LEISURE, SPORT &amp; TOURISM</t>
  </si>
  <si>
    <t>DEMOGRAPHY</t>
  </si>
  <si>
    <t>COMPUTER SCIENCE, SOFTWARE ENGINEERING</t>
  </si>
  <si>
    <t>AGRICULTURAL ECONOMICS &amp; POLICY</t>
  </si>
  <si>
    <t>GEOGRAPHY</t>
  </si>
  <si>
    <t>ENERGY &amp; FUELS</t>
  </si>
  <si>
    <t>ECOLOGY</t>
  </si>
  <si>
    <t>ENVIRONMENTAL SCIENCES</t>
  </si>
  <si>
    <t>COMPUTER SCIENCE, INFORMATION SYSTEMS</t>
  </si>
  <si>
    <t>COMPUTER SCIENCE, INTERDISCIPLINARY APPLICATIONS</t>
  </si>
  <si>
    <t>PUBLIC ADMINISTRATION</t>
  </si>
  <si>
    <t>INTERNATIONAL RELATIONS</t>
  </si>
  <si>
    <t>FOOD SCIENCE &amp; TECHNOLOGY</t>
  </si>
  <si>
    <t>NUTRITION &amp; DIETETICS</t>
  </si>
  <si>
    <t>SOCIOLOGY</t>
  </si>
  <si>
    <t>Women's Studies</t>
  </si>
  <si>
    <t>PHARMACOLOGY &amp; PHARMACY</t>
  </si>
  <si>
    <t>MATHEMATICS, APPLIED</t>
  </si>
  <si>
    <t>POLITICAL SCIENCE</t>
  </si>
  <si>
    <t>PUBLIC, ENVIRONMENTAL &amp; OCCUPATIONAL HEALTH</t>
  </si>
  <si>
    <t>FISHERIES</t>
  </si>
  <si>
    <t>AGRONOMY</t>
  </si>
  <si>
    <t>ENGINEERING, CIVIL</t>
  </si>
  <si>
    <t>FAMILY STUDIES</t>
  </si>
  <si>
    <t>GERONTOLOGY</t>
  </si>
  <si>
    <t>TRANSPORTATION</t>
  </si>
  <si>
    <t>ENGINEERING, MULTIDISCIPLINARY</t>
  </si>
  <si>
    <t>AREA STUDIES</t>
  </si>
  <si>
    <t>HUMANITIES, MULTIDISCIPLINARY</t>
  </si>
  <si>
    <t>WATER RESOURCES</t>
  </si>
  <si>
    <t>FORESTRY</t>
  </si>
  <si>
    <t>CCR</t>
  </si>
  <si>
    <t>BGL</t>
  </si>
  <si>
    <t>ACV</t>
  </si>
  <si>
    <t>CCG</t>
  </si>
  <si>
    <t>CCE</t>
  </si>
  <si>
    <t>BAD</t>
  </si>
  <si>
    <t>AEX</t>
  </si>
  <si>
    <t>BEJ</t>
  </si>
  <si>
    <t>BDI</t>
  </si>
  <si>
    <t>CBB</t>
  </si>
  <si>
    <t>AHO</t>
  </si>
  <si>
    <t>BEZ</t>
  </si>
  <si>
    <t>BCV</t>
  </si>
  <si>
    <t>CGM</t>
  </si>
  <si>
    <t>CAW</t>
  </si>
  <si>
    <t>BHC</t>
  </si>
  <si>
    <t>ADF</t>
  </si>
  <si>
    <t>BDV</t>
  </si>
  <si>
    <t>BHO</t>
  </si>
  <si>
    <t>AHV</t>
  </si>
  <si>
    <t>BCJ</t>
  </si>
  <si>
    <t>CCP</t>
  </si>
  <si>
    <t>AFJ</t>
  </si>
  <si>
    <t>BCU</t>
  </si>
  <si>
    <t>CGS</t>
  </si>
  <si>
    <t>CDC</t>
  </si>
  <si>
    <t>CEC</t>
  </si>
  <si>
    <t>AER</t>
  </si>
  <si>
    <t>BEF</t>
  </si>
  <si>
    <t>BFT</t>
  </si>
  <si>
    <t>BBZ</t>
  </si>
  <si>
    <t>BCI</t>
  </si>
  <si>
    <t>CFX</t>
  </si>
  <si>
    <t>CES</t>
  </si>
  <si>
    <t>CGE</t>
  </si>
  <si>
    <t>ADW</t>
  </si>
  <si>
    <t>BAV</t>
  </si>
  <si>
    <t>CDX</t>
  </si>
  <si>
    <t>BAL</t>
  </si>
  <si>
    <t>BDD</t>
  </si>
  <si>
    <t>BBY</t>
  </si>
  <si>
    <t>BEG</t>
  </si>
  <si>
    <t>ADA</t>
  </si>
  <si>
    <t>AHH</t>
  </si>
  <si>
    <t>ACH</t>
  </si>
  <si>
    <t>AAX</t>
  </si>
  <si>
    <t>AED</t>
  </si>
  <si>
    <t>BGF</t>
  </si>
  <si>
    <t>AGA</t>
  </si>
  <si>
    <t>CDW</t>
  </si>
  <si>
    <t>BAO</t>
  </si>
  <si>
    <t>CCM</t>
  </si>
  <si>
    <t>BDG</t>
  </si>
  <si>
    <t>AGV</t>
  </si>
  <si>
    <t>AHS</t>
  </si>
  <si>
    <t>BGZ</t>
  </si>
  <si>
    <t>BFX</t>
  </si>
  <si>
    <t>AGR</t>
  </si>
  <si>
    <t>CCU</t>
  </si>
  <si>
    <t>CFE</t>
  </si>
  <si>
    <t>AHX</t>
  </si>
  <si>
    <t>BEB</t>
  </si>
  <si>
    <t>ACP</t>
  </si>
  <si>
    <t>AEK</t>
  </si>
  <si>
    <t>BBJ</t>
  </si>
  <si>
    <t>BFB</t>
  </si>
  <si>
    <t>CET</t>
  </si>
  <si>
    <t>AGW</t>
  </si>
  <si>
    <t>ABH</t>
  </si>
  <si>
    <t>AAI</t>
  </si>
  <si>
    <t>BGG</t>
  </si>
  <si>
    <t>CCO</t>
  </si>
  <si>
    <t>AHP</t>
  </si>
  <si>
    <t>CFU</t>
  </si>
  <si>
    <t>BCH</t>
  </si>
  <si>
    <t>AAA</t>
  </si>
  <si>
    <t>BFQ</t>
  </si>
  <si>
    <t>BFV</t>
  </si>
  <si>
    <t>ACG</t>
  </si>
  <si>
    <t>ABO</t>
  </si>
  <si>
    <t>AFX</t>
  </si>
  <si>
    <t>AHG</t>
  </si>
  <si>
    <t>ADV</t>
  </si>
  <si>
    <t>BFN</t>
  </si>
  <si>
    <t>BDE</t>
  </si>
  <si>
    <t>CAS</t>
  </si>
  <si>
    <t>AGU</t>
  </si>
  <si>
    <t>BDF</t>
  </si>
  <si>
    <t>AAW</t>
  </si>
  <si>
    <t>BAU</t>
  </si>
  <si>
    <t>BAQ</t>
  </si>
  <si>
    <t>CDL</t>
  </si>
  <si>
    <t>CBK</t>
  </si>
  <si>
    <t>AGO</t>
  </si>
  <si>
    <t>BDW</t>
  </si>
  <si>
    <t>AEP</t>
  </si>
  <si>
    <t>AFW</t>
  </si>
  <si>
    <t>BCZ</t>
  </si>
  <si>
    <t>BAT</t>
  </si>
  <si>
    <t>CAF</t>
  </si>
  <si>
    <t>BBT</t>
  </si>
  <si>
    <t>BEC</t>
  </si>
  <si>
    <t>AAC</t>
  </si>
  <si>
    <t>AFL</t>
  </si>
  <si>
    <t>ADO</t>
  </si>
  <si>
    <t>BAX</t>
  </si>
  <si>
    <t>BCN</t>
  </si>
  <si>
    <t>BEN</t>
  </si>
  <si>
    <t>ABV</t>
  </si>
  <si>
    <t>BAS</t>
  </si>
  <si>
    <t>ACU</t>
  </si>
  <si>
    <t>BBN</t>
  </si>
  <si>
    <t>CBG</t>
  </si>
  <si>
    <t>ADI</t>
  </si>
  <si>
    <t>AHE</t>
  </si>
  <si>
    <t>AFM</t>
  </si>
  <si>
    <t>CFY</t>
  </si>
  <si>
    <t>ACZ</t>
  </si>
  <si>
    <t>CFG</t>
  </si>
  <si>
    <t>AAB</t>
  </si>
  <si>
    <t>ABT</t>
  </si>
  <si>
    <t>AHF</t>
  </si>
  <si>
    <t>BCQ</t>
  </si>
  <si>
    <t>AHJ</t>
  </si>
  <si>
    <t>AHQ</t>
  </si>
  <si>
    <t>CDT</t>
  </si>
  <si>
    <t>BDS</t>
  </si>
  <si>
    <t>BFS</t>
  </si>
  <si>
    <t>BAM</t>
  </si>
  <si>
    <t>ADS</t>
  </si>
  <si>
    <t>BBS</t>
  </si>
  <si>
    <t>CFQ</t>
  </si>
  <si>
    <t>AGJ</t>
  </si>
  <si>
    <t>AEZ</t>
  </si>
  <si>
    <t>ACA</t>
  </si>
  <si>
    <t>ABG</t>
  </si>
  <si>
    <t>AAM</t>
  </si>
  <si>
    <t>CAH</t>
  </si>
  <si>
    <t>AEQ</t>
  </si>
  <si>
    <t>BHQ</t>
  </si>
  <si>
    <t>BBH</t>
  </si>
  <si>
    <t>BGX</t>
  </si>
  <si>
    <t>BHG</t>
  </si>
  <si>
    <t>CDV</t>
  </si>
  <si>
    <t>AAF</t>
  </si>
  <si>
    <t>BCL</t>
  </si>
  <si>
    <t>AFY</t>
  </si>
  <si>
    <t>ACB</t>
  </si>
  <si>
    <t>BGT</t>
  </si>
  <si>
    <t>CCA</t>
  </si>
  <si>
    <t>BAI</t>
  </si>
  <si>
    <t>AEG</t>
  </si>
  <si>
    <t>AEN</t>
  </si>
  <si>
    <t>ACM</t>
  </si>
  <si>
    <t>BFU</t>
  </si>
  <si>
    <t>BAB</t>
  </si>
  <si>
    <t>AGC</t>
  </si>
  <si>
    <t>AAU</t>
  </si>
  <si>
    <t>ADX</t>
  </si>
  <si>
    <t>AGZ</t>
  </si>
  <si>
    <t>AEJ</t>
  </si>
  <si>
    <t>AGG</t>
  </si>
  <si>
    <t>ABZ</t>
  </si>
  <si>
    <t>BDL</t>
  </si>
  <si>
    <t>AFR</t>
  </si>
  <si>
    <t>CBZ</t>
  </si>
  <si>
    <t>CBT</t>
  </si>
  <si>
    <t>AFG</t>
  </si>
  <si>
    <t>AHK</t>
  </si>
  <si>
    <t>AAK</t>
  </si>
  <si>
    <t>BGV</t>
  </si>
  <si>
    <t>AAD</t>
  </si>
  <si>
    <t>BDO</t>
  </si>
  <si>
    <t>CAT</t>
  </si>
  <si>
    <t>BCR</t>
  </si>
  <si>
    <t>BBQ</t>
  </si>
  <si>
    <t>ABK</t>
  </si>
  <si>
    <t>BAJ</t>
  </si>
  <si>
    <t>AGL</t>
  </si>
  <si>
    <t>CBH</t>
  </si>
  <si>
    <t>ACW</t>
  </si>
  <si>
    <t>BFL</t>
  </si>
  <si>
    <t>AGN</t>
  </si>
  <si>
    <t>CCJ</t>
  </si>
  <si>
    <t>AAZ</t>
  </si>
  <si>
    <t>ADR</t>
  </si>
  <si>
    <t>BFE</t>
  </si>
  <si>
    <t>ADH</t>
  </si>
  <si>
    <t>AET</t>
  </si>
  <si>
    <t>BBF</t>
  </si>
  <si>
    <t>AAJ</t>
  </si>
  <si>
    <t>AHC</t>
  </si>
  <si>
    <t>AAP</t>
  </si>
  <si>
    <t>CDD</t>
  </si>
  <si>
    <t>AFF</t>
  </si>
  <si>
    <t>ADD</t>
  </si>
  <si>
    <t>CDI</t>
  </si>
  <si>
    <t>AEB</t>
  </si>
  <si>
    <t>BEX</t>
  </si>
  <si>
    <t>AGY</t>
  </si>
  <si>
    <t>CGK</t>
  </si>
  <si>
    <t>ACJ</t>
  </si>
  <si>
    <t>AFT</t>
  </si>
  <si>
    <t>BAR</t>
  </si>
  <si>
    <t>CER</t>
  </si>
  <si>
    <t>BFM</t>
  </si>
  <si>
    <t>BHB</t>
  </si>
  <si>
    <t>BHK</t>
  </si>
  <si>
    <t>BDN</t>
  </si>
  <si>
    <t>BBE</t>
  </si>
  <si>
    <t>ADC</t>
  </si>
  <si>
    <t>AAG</t>
  </si>
  <si>
    <t>CFK</t>
  </si>
  <si>
    <t>ADT</t>
  </si>
  <si>
    <t>BEM</t>
  </si>
  <si>
    <t>AGT</t>
  </si>
  <si>
    <t>CCW</t>
  </si>
  <si>
    <t>AFV</t>
  </si>
  <si>
    <t>BGN</t>
  </si>
  <si>
    <t>ABM</t>
  </si>
  <si>
    <t>AFE</t>
  </si>
  <si>
    <t>ACK</t>
  </si>
  <si>
    <t>CBF</t>
  </si>
  <si>
    <t>ABD</t>
  </si>
  <si>
    <t>ACX</t>
  </si>
  <si>
    <t>AAN</t>
  </si>
  <si>
    <t>CGL</t>
  </si>
  <si>
    <t>CDG</t>
  </si>
  <si>
    <t>AHD</t>
  </si>
  <si>
    <t>BBD</t>
  </si>
  <si>
    <t>AAE</t>
  </si>
  <si>
    <t>AEH</t>
  </si>
  <si>
    <t>AAR</t>
  </si>
  <si>
    <t>AFK</t>
  </si>
  <si>
    <t>CDJ</t>
  </si>
  <si>
    <t>AHT</t>
  </si>
  <si>
    <t>CDM</t>
  </si>
  <si>
    <t>AHW</t>
  </si>
  <si>
    <t>BBG</t>
  </si>
  <si>
    <t>AGK</t>
  </si>
  <si>
    <t>AHZ</t>
  </si>
  <si>
    <t>ABP</t>
  </si>
  <si>
    <t>AGM</t>
  </si>
  <si>
    <t>AFA</t>
  </si>
  <si>
    <t>ABB</t>
  </si>
  <si>
    <t>CFC</t>
  </si>
  <si>
    <t>CDU</t>
  </si>
  <si>
    <t>CCX</t>
  </si>
  <si>
    <t>ABY</t>
  </si>
  <si>
    <t>AEV</t>
  </si>
  <si>
    <t>BGD</t>
  </si>
  <si>
    <t>ACN</t>
  </si>
  <si>
    <t>AEY</t>
  </si>
  <si>
    <t>ACD</t>
  </si>
  <si>
    <t>ADB</t>
  </si>
  <si>
    <t>CEK</t>
  </si>
  <si>
    <t>ABJ</t>
  </si>
  <si>
    <t>BEP</t>
  </si>
  <si>
    <t>BFO</t>
  </si>
  <si>
    <t>AAH</t>
  </si>
  <si>
    <t>ACL</t>
  </si>
  <si>
    <t>BAP</t>
  </si>
  <si>
    <t>BBP</t>
  </si>
  <si>
    <t>ACF</t>
  </si>
  <si>
    <t>CBI</t>
  </si>
  <si>
    <t>AGP</t>
  </si>
  <si>
    <t>AAV</t>
  </si>
  <si>
    <t>AHY</t>
  </si>
  <si>
    <t>AGH</t>
  </si>
  <si>
    <t>CDR</t>
  </si>
  <si>
    <t>AFP</t>
  </si>
  <si>
    <t>ADL</t>
  </si>
  <si>
    <t>CCZ</t>
  </si>
  <si>
    <t>ABN</t>
  </si>
  <si>
    <t>ABU</t>
  </si>
  <si>
    <t>CDH</t>
  </si>
  <si>
    <t>BHH</t>
  </si>
  <si>
    <t>AEF</t>
  </si>
  <si>
    <t>CAA</t>
  </si>
  <si>
    <t>AGQ</t>
  </si>
  <si>
    <t>BGY</t>
  </si>
  <si>
    <t>AEI</t>
  </si>
  <si>
    <t>AFQ</t>
  </si>
  <si>
    <t>ACI</t>
  </si>
  <si>
    <t>AFU</t>
  </si>
  <si>
    <t>ADZ</t>
  </si>
  <si>
    <t>BFK</t>
  </si>
  <si>
    <t>BDZ</t>
  </si>
  <si>
    <t>CAC</t>
  </si>
  <si>
    <t>BHY</t>
  </si>
  <si>
    <t>ABX</t>
  </si>
  <si>
    <t>AEW</t>
  </si>
  <si>
    <t>ADJ</t>
  </si>
  <si>
    <t>BEK</t>
  </si>
  <si>
    <t>BDY</t>
  </si>
  <si>
    <t>CBE</t>
  </si>
  <si>
    <t>BBA</t>
  </si>
  <si>
    <t>BDM</t>
  </si>
  <si>
    <t>BDJ</t>
  </si>
  <si>
    <t>BCX</t>
  </si>
  <si>
    <t>ADP</t>
  </si>
  <si>
    <t>BBI</t>
  </si>
  <si>
    <t>BCM</t>
  </si>
  <si>
    <t>CFF</t>
  </si>
  <si>
    <t>BCP</t>
  </si>
  <si>
    <t>CAM</t>
  </si>
  <si>
    <t>ACY</t>
  </si>
  <si>
    <t>AEC</t>
  </si>
  <si>
    <t>ABL</t>
  </si>
  <si>
    <t>ABW</t>
  </si>
  <si>
    <t>BFC</t>
  </si>
  <si>
    <t>AGB</t>
  </si>
  <si>
    <t>ABS</t>
  </si>
  <si>
    <t>BAG</t>
  </si>
  <si>
    <t>BCD</t>
  </si>
  <si>
    <t>BFJ</t>
  </si>
  <si>
    <t>CAB</t>
  </si>
  <si>
    <t>BDC</t>
  </si>
  <si>
    <t>BBU</t>
  </si>
  <si>
    <t>ADN</t>
  </si>
  <si>
    <t>CBD</t>
  </si>
  <si>
    <t>BFA</t>
  </si>
  <si>
    <t>AEU</t>
  </si>
  <si>
    <t>ACO</t>
  </si>
  <si>
    <t>AEM</t>
  </si>
  <si>
    <t>CGO</t>
  </si>
  <si>
    <t>ACE</t>
  </si>
  <si>
    <t>BCK</t>
  </si>
  <si>
    <t>acr</t>
  </si>
  <si>
    <t>DDP</t>
  </si>
  <si>
    <t>AHN</t>
  </si>
  <si>
    <t>DEK</t>
  </si>
  <si>
    <t>DBZ</t>
  </si>
  <si>
    <t>CBO</t>
  </si>
  <si>
    <t>DEG</t>
  </si>
  <si>
    <t>DEB</t>
  </si>
  <si>
    <t>DDE</t>
  </si>
  <si>
    <t>DAR</t>
  </si>
  <si>
    <t>CBR</t>
  </si>
  <si>
    <t>DEJ</t>
  </si>
  <si>
    <t>DED</t>
  </si>
  <si>
    <t>DDM</t>
  </si>
  <si>
    <t>DEM</t>
  </si>
  <si>
    <t>BCA</t>
  </si>
  <si>
    <t>DDU</t>
  </si>
  <si>
    <t>CCD</t>
  </si>
  <si>
    <t>DBH</t>
  </si>
  <si>
    <t>DAP</t>
  </si>
  <si>
    <t>DEY</t>
  </si>
  <si>
    <t>CBX</t>
  </si>
  <si>
    <t>CCI</t>
  </si>
  <si>
    <t>DCD</t>
  </si>
  <si>
    <t>BGH</t>
  </si>
  <si>
    <t>CAZ</t>
  </si>
  <si>
    <t>BAF</t>
  </si>
  <si>
    <t>BHV</t>
  </si>
  <si>
    <t>DCY</t>
  </si>
  <si>
    <t>DCB</t>
  </si>
  <si>
    <t>DFE</t>
  </si>
  <si>
    <t>CGZ</t>
  </si>
  <si>
    <t>DCP</t>
  </si>
  <si>
    <t>BGU</t>
  </si>
  <si>
    <t>CHJ</t>
  </si>
  <si>
    <t>CGN</t>
  </si>
  <si>
    <t>DDC</t>
  </si>
  <si>
    <t>DCZ</t>
  </si>
  <si>
    <t>AFH</t>
  </si>
  <si>
    <t>CHF</t>
  </si>
  <si>
    <t>DDV</t>
  </si>
  <si>
    <t>CGX</t>
  </si>
  <si>
    <t>DAD</t>
  </si>
  <si>
    <t>DBT</t>
  </si>
  <si>
    <t>BHR</t>
  </si>
  <si>
    <t>AHU</t>
  </si>
  <si>
    <t>CAU</t>
  </si>
  <si>
    <t>CCH</t>
  </si>
  <si>
    <t>ADE</t>
  </si>
  <si>
    <t>BHE</t>
  </si>
  <si>
    <t>DAN</t>
  </si>
  <si>
    <t>DCW</t>
  </si>
  <si>
    <t>DCA</t>
  </si>
  <si>
    <t>CAJ</t>
  </si>
  <si>
    <t>BGC</t>
  </si>
  <si>
    <t>BAN</t>
  </si>
  <si>
    <t>DDH</t>
  </si>
  <si>
    <t>CAY</t>
  </si>
  <si>
    <t>DCE</t>
  </si>
  <si>
    <t>CAQ</t>
  </si>
  <si>
    <t>DBB</t>
  </si>
  <si>
    <t>CAE</t>
  </si>
  <si>
    <t>DBJ</t>
  </si>
  <si>
    <t>CGW</t>
  </si>
  <si>
    <t>CGY</t>
  </si>
  <si>
    <t>BGP</t>
  </si>
  <si>
    <t>CBS</t>
  </si>
  <si>
    <t>DCN</t>
  </si>
  <si>
    <t>BEY</t>
  </si>
  <si>
    <t>CBJ</t>
  </si>
  <si>
    <t>CAP</t>
  </si>
  <si>
    <t>DDA</t>
  </si>
  <si>
    <t>DEV</t>
  </si>
  <si>
    <t>DEP</t>
  </si>
  <si>
    <t>DEN</t>
  </si>
  <si>
    <t>DBM</t>
  </si>
  <si>
    <t>DDL</t>
  </si>
  <si>
    <t>CBQ</t>
  </si>
  <si>
    <t>CHG</t>
  </si>
  <si>
    <t>DBP</t>
  </si>
  <si>
    <t>DDG</t>
  </si>
  <si>
    <t>DDS</t>
  </si>
  <si>
    <t>DDJ</t>
  </si>
  <si>
    <t>DBW</t>
  </si>
  <si>
    <t>DEW</t>
  </si>
  <si>
    <t>CHD</t>
  </si>
  <si>
    <t>CGT</t>
  </si>
  <si>
    <t>BFP</t>
  </si>
  <si>
    <t>BDH</t>
  </si>
  <si>
    <t>DCJ</t>
  </si>
  <si>
    <t>DDT</t>
  </si>
  <si>
    <t>CBP</t>
  </si>
  <si>
    <t>DCI</t>
  </si>
  <si>
    <t>BBW</t>
  </si>
  <si>
    <t>BHZ</t>
  </si>
  <si>
    <t>BDP</t>
  </si>
  <si>
    <t>DCO</t>
  </si>
  <si>
    <t>AGX</t>
  </si>
  <si>
    <t>BFZ</t>
  </si>
  <si>
    <t>CHH</t>
  </si>
  <si>
    <t>DDZ</t>
  </si>
  <si>
    <t>DDX</t>
  </si>
  <si>
    <t>BAK</t>
  </si>
  <si>
    <t>DBX</t>
  </si>
  <si>
    <t>BCW</t>
  </si>
  <si>
    <t>CHQ</t>
  </si>
  <si>
    <t>BHP</t>
  </si>
  <si>
    <t>BCS</t>
  </si>
  <si>
    <t>BAA</t>
  </si>
  <si>
    <t>CGJ</t>
  </si>
  <si>
    <t>DBV</t>
  </si>
  <si>
    <t>BHU</t>
  </si>
  <si>
    <t>DDI</t>
  </si>
  <si>
    <t>CHA</t>
  </si>
  <si>
    <t>DAC</t>
  </si>
  <si>
    <t>CGP</t>
  </si>
  <si>
    <t>DCK</t>
  </si>
  <si>
    <t>CAO</t>
  </si>
  <si>
    <t>BBR</t>
  </si>
  <si>
    <t>CCF</t>
  </si>
  <si>
    <t>BHS</t>
  </si>
  <si>
    <t>BGJ</t>
  </si>
  <si>
    <t>AHA</t>
  </si>
  <si>
    <t>DAF</t>
  </si>
  <si>
    <t>DCF</t>
  </si>
  <si>
    <t>BFD</t>
  </si>
  <si>
    <t>BEI</t>
  </si>
  <si>
    <t>BED</t>
  </si>
  <si>
    <t>CAR</t>
  </si>
  <si>
    <t>BDU</t>
  </si>
  <si>
    <t>AFD</t>
  </si>
  <si>
    <t>AFC</t>
  </si>
  <si>
    <t>ADY</t>
  </si>
  <si>
    <t>CCC</t>
  </si>
  <si>
    <t>BAH</t>
  </si>
  <si>
    <t>BAE</t>
  </si>
  <si>
    <t>DAZ</t>
  </si>
  <si>
    <t>CAV</t>
  </si>
  <si>
    <t>DDO</t>
  </si>
  <si>
    <t>DBL</t>
  </si>
  <si>
    <t>BHT</t>
  </si>
  <si>
    <t>BAZ</t>
  </si>
  <si>
    <t>DCG</t>
  </si>
  <si>
    <t>DDF</t>
  </si>
  <si>
    <t>BGB</t>
  </si>
  <si>
    <t>CAX</t>
  </si>
  <si>
    <t>BFF</t>
  </si>
  <si>
    <t>BEV</t>
  </si>
  <si>
    <t>DAI</t>
  </si>
  <si>
    <t>DBN</t>
  </si>
  <si>
    <t>BHL</t>
  </si>
  <si>
    <t>BHM</t>
  </si>
  <si>
    <t>BHW</t>
  </si>
  <si>
    <t>BDB</t>
  </si>
  <si>
    <t>CBW</t>
  </si>
  <si>
    <t>DBU</t>
  </si>
  <si>
    <t>AHL</t>
  </si>
  <si>
    <t>BGS</t>
  </si>
  <si>
    <t>ADM</t>
  </si>
  <si>
    <t>BGE</t>
  </si>
  <si>
    <t>AFZ</t>
  </si>
  <si>
    <t>DAX</t>
  </si>
  <si>
    <t>CGU</t>
  </si>
  <si>
    <t>CGQ</t>
  </si>
  <si>
    <t>CAG</t>
  </si>
  <si>
    <t>BHF</t>
  </si>
  <si>
    <t>BGO</t>
  </si>
  <si>
    <t>DCM</t>
  </si>
  <si>
    <t>CGR</t>
  </si>
  <si>
    <t>BEA</t>
  </si>
  <si>
    <t>BCF</t>
  </si>
  <si>
    <t>BBX</t>
  </si>
  <si>
    <t>BBL</t>
  </si>
  <si>
    <t>BHD</t>
  </si>
  <si>
    <t>CHB</t>
  </si>
  <si>
    <t>BEQ</t>
  </si>
  <si>
    <t>BDR</t>
  </si>
  <si>
    <t>DBK</t>
  </si>
  <si>
    <t>DAV</t>
  </si>
  <si>
    <t>BEL</t>
  </si>
  <si>
    <t>CAK</t>
  </si>
  <si>
    <t>BCC</t>
  </si>
  <si>
    <t>BBO</t>
  </si>
  <si>
    <t>BBK</t>
  </si>
  <si>
    <t>AEL</t>
  </si>
  <si>
    <t>DCU</t>
  </si>
  <si>
    <t>DEZ</t>
  </si>
  <si>
    <t>BFG</t>
  </si>
  <si>
    <t>AHB</t>
  </si>
  <si>
    <t>CAN</t>
  </si>
  <si>
    <t>DDN</t>
  </si>
  <si>
    <t>CHM</t>
  </si>
  <si>
    <t>CBY</t>
  </si>
  <si>
    <t>BBC</t>
  </si>
  <si>
    <t>ABE</t>
  </si>
  <si>
    <t>CHC</t>
  </si>
  <si>
    <t>BCB</t>
  </si>
  <si>
    <t>BAY</t>
  </si>
  <si>
    <t>CHN</t>
  </si>
  <si>
    <t>BDQ</t>
  </si>
  <si>
    <t>BCO</t>
  </si>
  <si>
    <t>CHE</t>
  </si>
  <si>
    <t>BHX</t>
  </si>
  <si>
    <t>BGM</t>
  </si>
  <si>
    <t>BGK</t>
  </si>
  <si>
    <t>CAI</t>
  </si>
  <si>
    <t>AFN</t>
  </si>
  <si>
    <t>BBV</t>
  </si>
  <si>
    <t>BHA</t>
  </si>
  <si>
    <t>CHO</t>
  </si>
  <si>
    <t>BES</t>
  </si>
  <si>
    <t>AGD</t>
  </si>
  <si>
    <t>AFO</t>
  </si>
  <si>
    <t>BDK</t>
  </si>
  <si>
    <t>BAC</t>
  </si>
  <si>
    <t>BCE</t>
  </si>
  <si>
    <t>BBB</t>
  </si>
  <si>
    <t>BGR</t>
  </si>
  <si>
    <t>DDR</t>
  </si>
  <si>
    <t>DEC</t>
  </si>
  <si>
    <t>BFH</t>
  </si>
  <si>
    <t>DER</t>
  </si>
  <si>
    <t>BDX</t>
  </si>
  <si>
    <t>CBA</t>
  </si>
  <si>
    <t>CBC</t>
  </si>
  <si>
    <t>DDD</t>
  </si>
  <si>
    <t>DAW</t>
  </si>
  <si>
    <t>ACQ</t>
  </si>
  <si>
    <t>AES</t>
  </si>
  <si>
    <t>CHK</t>
  </si>
  <si>
    <t>DFD</t>
  </si>
  <si>
    <t>CHP</t>
  </si>
  <si>
    <t>DBO</t>
  </si>
  <si>
    <t>DDW</t>
  </si>
  <si>
    <t>CBU</t>
  </si>
  <si>
    <t>BBM</t>
  </si>
  <si>
    <t>BEW</t>
  </si>
  <si>
    <t>BDA</t>
  </si>
  <si>
    <t>BET</t>
  </si>
  <si>
    <t>BGQ</t>
  </si>
  <si>
    <t>CCB</t>
  </si>
  <si>
    <t>BEH</t>
  </si>
  <si>
    <t>DBG</t>
  </si>
  <si>
    <t>BGA</t>
  </si>
  <si>
    <t>ACS</t>
  </si>
  <si>
    <t>DCX</t>
  </si>
  <si>
    <t>DBS</t>
  </si>
  <si>
    <t>ABR</t>
  </si>
  <si>
    <t>ADG</t>
  </si>
  <si>
    <t>ACR</t>
  </si>
  <si>
    <t>DEI</t>
  </si>
  <si>
    <t>CAD</t>
  </si>
  <si>
    <t>AGS</t>
  </si>
  <si>
    <t>AAT</t>
  </si>
  <si>
    <t>DDB</t>
  </si>
  <si>
    <t>AEA</t>
  </si>
  <si>
    <t>BEE</t>
  </si>
  <si>
    <t>CHR</t>
  </si>
  <si>
    <t>DCH</t>
  </si>
  <si>
    <t>DET</t>
  </si>
  <si>
    <t>BER</t>
  </si>
  <si>
    <t>DAJ</t>
  </si>
  <si>
    <t>BFR</t>
  </si>
  <si>
    <t>BEO</t>
  </si>
  <si>
    <t>DBY</t>
  </si>
  <si>
    <t>DAH</t>
  </si>
  <si>
    <t>BDT</t>
  </si>
  <si>
    <t>DBD</t>
  </si>
  <si>
    <t>QEQ</t>
  </si>
  <si>
    <t>AEO</t>
  </si>
  <si>
    <t>ABI</t>
  </si>
  <si>
    <t>CBL</t>
  </si>
  <si>
    <t>DAA</t>
  </si>
  <si>
    <t>BHN</t>
  </si>
  <si>
    <t>ABQ</t>
  </si>
  <si>
    <t>DDK</t>
  </si>
  <si>
    <t>ADU</t>
  </si>
  <si>
    <t>DEF</t>
  </si>
  <si>
    <t>CBV</t>
  </si>
  <si>
    <t>AGF</t>
  </si>
  <si>
    <t>AHR</t>
  </si>
  <si>
    <t>CHL</t>
  </si>
  <si>
    <t>BFY</t>
  </si>
  <si>
    <t>AFB</t>
  </si>
  <si>
    <t>DEQ</t>
  </si>
  <si>
    <t>BHJ</t>
  </si>
  <si>
    <t>BCY</t>
  </si>
  <si>
    <t>BAW</t>
  </si>
  <si>
    <t>BGW</t>
  </si>
  <si>
    <t>BEU</t>
  </si>
  <si>
    <t>AFS</t>
  </si>
  <si>
    <t>AHM</t>
  </si>
  <si>
    <t>ADK</t>
  </si>
  <si>
    <t>AGE</t>
  </si>
  <si>
    <t>ABC</t>
  </si>
  <si>
    <t>AEE</t>
  </si>
  <si>
    <t>DEX</t>
  </si>
  <si>
    <t>DCV</t>
  </si>
  <si>
    <t>CBN</t>
  </si>
  <si>
    <t>BFW</t>
  </si>
  <si>
    <t>AAS</t>
  </si>
  <si>
    <t>ACC</t>
  </si>
  <si>
    <t>ADQ</t>
  </si>
  <si>
    <t>DEU</t>
  </si>
  <si>
    <t>ABA</t>
  </si>
  <si>
    <t>DCL</t>
  </si>
  <si>
    <t>AAL</t>
  </si>
  <si>
    <t>AAQ</t>
  </si>
  <si>
    <t>AAO</t>
  </si>
  <si>
    <t>AAY</t>
  </si>
  <si>
    <t>CBM</t>
  </si>
  <si>
    <t>ABF</t>
  </si>
  <si>
    <t>rank</t>
  </si>
  <si>
    <t>eco_bus</t>
  </si>
  <si>
    <t>score</t>
  </si>
  <si>
    <t>eco</t>
  </si>
  <si>
    <t>HCB</t>
  </si>
  <si>
    <t>DFF</t>
  </si>
  <si>
    <t>DFM</t>
  </si>
  <si>
    <t>DFP</t>
  </si>
  <si>
    <t>DFJ</t>
  </si>
  <si>
    <t>DFL</t>
  </si>
  <si>
    <t>DFG</t>
  </si>
  <si>
    <t>DFK</t>
  </si>
  <si>
    <t>DEH</t>
  </si>
  <si>
    <t>HPA</t>
  </si>
  <si>
    <t>DHW</t>
  </si>
  <si>
    <t>DGW</t>
  </si>
  <si>
    <t>DHV</t>
  </si>
  <si>
    <t>HAI</t>
  </si>
  <si>
    <t>HAX</t>
  </si>
  <si>
    <t>DZA</t>
  </si>
  <si>
    <t>DGM</t>
  </si>
  <si>
    <t>DGG</t>
  </si>
  <si>
    <t>DFU</t>
  </si>
  <si>
    <t>DHP</t>
  </si>
  <si>
    <t>DGN</t>
  </si>
  <si>
    <t>HAA</t>
  </si>
  <si>
    <t>HAR</t>
  </si>
  <si>
    <t>HAF</t>
  </si>
  <si>
    <t>HBM</t>
  </si>
  <si>
    <t>HPH</t>
  </si>
  <si>
    <t>DHE</t>
  </si>
  <si>
    <t>DGV</t>
  </si>
  <si>
    <t>HBN</t>
  </si>
  <si>
    <t>HBT</t>
  </si>
  <si>
    <t>HAV</t>
  </si>
  <si>
    <t>DHF</t>
  </si>
  <si>
    <t>DGD</t>
  </si>
  <si>
    <t>HAC</t>
  </si>
  <si>
    <t>DFW</t>
  </si>
  <si>
    <t>HBJ</t>
  </si>
  <si>
    <t>HBU</t>
  </si>
  <si>
    <t>DGQ</t>
  </si>
  <si>
    <t>HBG</t>
  </si>
  <si>
    <t>DGO</t>
  </si>
  <si>
    <t>DHH</t>
  </si>
  <si>
    <t>HAJ</t>
  </si>
  <si>
    <t>DGT</t>
  </si>
  <si>
    <t>HBL</t>
  </si>
  <si>
    <t>DHO</t>
  </si>
  <si>
    <t>DGK</t>
  </si>
  <si>
    <t>DGZ</t>
  </si>
  <si>
    <t>DGH</t>
  </si>
  <si>
    <t>DFY</t>
  </si>
  <si>
    <t>DGY</t>
  </si>
  <si>
    <t>DHD</t>
  </si>
  <si>
    <t>DFX</t>
  </si>
  <si>
    <t>DGP</t>
  </si>
  <si>
    <t>HAP</t>
  </si>
  <si>
    <t>DFR</t>
  </si>
  <si>
    <t>DHQ</t>
  </si>
  <si>
    <t>DHC</t>
  </si>
  <si>
    <t>HBP</t>
  </si>
  <si>
    <t>HBK</t>
  </si>
  <si>
    <t>DGC</t>
  </si>
  <si>
    <t>DGB</t>
  </si>
  <si>
    <t>DGL</t>
  </si>
  <si>
    <t>HAW</t>
  </si>
  <si>
    <t>DHG</t>
  </si>
  <si>
    <t>DHK</t>
  </si>
  <si>
    <t>DHZ</t>
  </si>
  <si>
    <t>DFT</t>
  </si>
  <si>
    <t>HBS</t>
  </si>
  <si>
    <t>DGJ</t>
  </si>
  <si>
    <t>HBH</t>
  </si>
  <si>
    <t>DGU</t>
  </si>
  <si>
    <t>HBB</t>
  </si>
  <si>
    <t>HBZ</t>
  </si>
  <si>
    <t>HBY</t>
  </si>
  <si>
    <t>DHS</t>
  </si>
  <si>
    <t>DHY</t>
  </si>
  <si>
    <t>HBO</t>
  </si>
  <si>
    <t>HAZ</t>
  </si>
  <si>
    <t>HBV</t>
  </si>
  <si>
    <t>HBX</t>
  </si>
  <si>
    <t>HBW</t>
  </si>
  <si>
    <t>DHT</t>
  </si>
  <si>
    <t>DGR</t>
  </si>
  <si>
    <t>DHX</t>
  </si>
  <si>
    <t>HAN</t>
  </si>
  <si>
    <t>DHJ</t>
  </si>
  <si>
    <t>HAH</t>
  </si>
  <si>
    <t>DFV</t>
  </si>
  <si>
    <t>HCA</t>
  </si>
  <si>
    <t>DFQ</t>
  </si>
  <si>
    <t>fin</t>
  </si>
  <si>
    <t>bus</t>
  </si>
  <si>
    <t>man</t>
  </si>
  <si>
    <t>HEU</t>
  </si>
  <si>
    <t>HEX</t>
  </si>
  <si>
    <t>HFT</t>
  </si>
  <si>
    <t>HHL</t>
  </si>
  <si>
    <t>HQE</t>
  </si>
  <si>
    <t>HFQ</t>
  </si>
  <si>
    <t>HCE</t>
  </si>
  <si>
    <t>HEQ</t>
  </si>
  <si>
    <t>HHN</t>
  </si>
  <si>
    <t>HEW</t>
  </si>
  <si>
    <t>HFV</t>
  </si>
  <si>
    <t>HGK</t>
  </si>
  <si>
    <t>HFU</t>
  </si>
  <si>
    <t>HFP</t>
  </si>
  <si>
    <t>HFK</t>
  </si>
  <si>
    <t>HCY</t>
  </si>
  <si>
    <t>HFX</t>
  </si>
  <si>
    <t>HCP</t>
  </si>
  <si>
    <t>HEH</t>
  </si>
  <si>
    <t>HHX</t>
  </si>
  <si>
    <t>HGH</t>
  </si>
  <si>
    <t>HEK</t>
  </si>
  <si>
    <t>HEJ</t>
  </si>
  <si>
    <t>HET</t>
  </si>
  <si>
    <t>HHH</t>
  </si>
  <si>
    <t>HFE</t>
  </si>
  <si>
    <t>HHW</t>
  </si>
  <si>
    <t>HEZ</t>
  </si>
  <si>
    <t>HCI</t>
  </si>
  <si>
    <t>HHI</t>
  </si>
  <si>
    <t>HPG</t>
  </si>
  <si>
    <t>HFG</t>
  </si>
  <si>
    <t>HFF</t>
  </si>
  <si>
    <t>HHO</t>
  </si>
  <si>
    <t>HHJ</t>
  </si>
  <si>
    <t>HHE</t>
  </si>
  <si>
    <t>HHA</t>
  </si>
  <si>
    <t>HEF</t>
  </si>
  <si>
    <t>HCX</t>
  </si>
  <si>
    <t>HHP</t>
  </si>
  <si>
    <t>HGG</t>
  </si>
  <si>
    <t>HHM</t>
  </si>
  <si>
    <t>HHF</t>
  </si>
  <si>
    <t>HHC</t>
  </si>
  <si>
    <t>HEI</t>
  </si>
  <si>
    <t>HHU</t>
  </si>
  <si>
    <t>HCV</t>
  </si>
  <si>
    <t>HEN</t>
  </si>
  <si>
    <t>HHG</t>
  </si>
  <si>
    <t>HEY</t>
  </si>
  <si>
    <t>HCH</t>
  </si>
  <si>
    <t>HCU</t>
  </si>
  <si>
    <t>HHV</t>
  </si>
  <si>
    <t>HHZ</t>
  </si>
  <si>
    <t>HGO</t>
  </si>
  <si>
    <t>HCW</t>
  </si>
  <si>
    <t>HFM</t>
  </si>
  <si>
    <t>HGC</t>
  </si>
  <si>
    <t>HCK</t>
  </si>
  <si>
    <t>HHK</t>
  </si>
  <si>
    <t>HFW</t>
  </si>
  <si>
    <t>HCO</t>
  </si>
  <si>
    <t>HEB</t>
  </si>
  <si>
    <t>HCL</t>
  </si>
  <si>
    <t>HEP</t>
  </si>
  <si>
    <t>HFJ</t>
  </si>
  <si>
    <t>HEC</t>
  </si>
  <si>
    <t>HCN</t>
  </si>
  <si>
    <t>HCG</t>
  </si>
  <si>
    <t>HGJ</t>
  </si>
  <si>
    <t>HHT</t>
  </si>
  <si>
    <t>HCF</t>
  </si>
  <si>
    <t>HFY</t>
  </si>
  <si>
    <t>HQH</t>
  </si>
  <si>
    <t>HEG</t>
  </si>
  <si>
    <t>HHB</t>
  </si>
  <si>
    <t>HFH</t>
  </si>
  <si>
    <t>HFR</t>
  </si>
  <si>
    <t>HPP</t>
  </si>
  <si>
    <t>HFL</t>
  </si>
  <si>
    <t>HHR</t>
  </si>
  <si>
    <t>HCJ</t>
  </si>
  <si>
    <t>HGL</t>
  </si>
  <si>
    <t>HGB</t>
  </si>
  <si>
    <t>HGM</t>
  </si>
  <si>
    <t>HCM</t>
  </si>
  <si>
    <t>HER</t>
  </si>
  <si>
    <t>HGN</t>
  </si>
  <si>
    <t>HEV</t>
  </si>
  <si>
    <t>HHS</t>
  </si>
  <si>
    <t>HCZ</t>
  </si>
  <si>
    <t>HGP</t>
  </si>
  <si>
    <t>HEM</t>
  </si>
  <si>
    <t>HGR</t>
  </si>
  <si>
    <t>publisher</t>
  </si>
  <si>
    <t>wc2</t>
  </si>
  <si>
    <t>wc3</t>
  </si>
  <si>
    <t>wc1</t>
  </si>
  <si>
    <t>wc4</t>
  </si>
  <si>
    <t>wc5</t>
  </si>
  <si>
    <t>wc6</t>
  </si>
  <si>
    <t>ANNUAL REVIEWS</t>
  </si>
  <si>
    <t>OXFORD UNIV PRESS INC</t>
  </si>
  <si>
    <t>ACAD MANAGEMENT</t>
  </si>
  <si>
    <t>AMER ECONOMIC ASSOC</t>
  </si>
  <si>
    <t>SAGE PUBLICATIONS</t>
  </si>
  <si>
    <t>UNIV CHICAGO PRESS</t>
  </si>
  <si>
    <t>WILEY</t>
  </si>
  <si>
    <t>OXFORD UNIV PRESS</t>
  </si>
  <si>
    <t>ELSEVIER</t>
  </si>
  <si>
    <t>SPRINGER</t>
  </si>
  <si>
    <t>PALGRAVE MACMILLAN LTD</t>
  </si>
  <si>
    <t>JOHNS HOPKINS UNIV PRESS</t>
  </si>
  <si>
    <t>INFORMS</t>
  </si>
  <si>
    <t>AMER ACCOUNTING ASSOC</t>
  </si>
  <si>
    <t>MIT PRESS</t>
  </si>
  <si>
    <t>NATL ACAD SCIENCES</t>
  </si>
  <si>
    <t>CAMBRIDGE UNIV PRESS</t>
  </si>
  <si>
    <t>EMERALD GROUP PUBLISHING LTD</t>
  </si>
  <si>
    <t>TAYLOR &amp; FRANCIS LTD</t>
  </si>
  <si>
    <t>UNIV WISCONSIN PRESS</t>
  </si>
  <si>
    <t>ECONOMETRIC SOCIETY</t>
  </si>
  <si>
    <t>HARVARD BUSINESS SCHOOL PUBLISHING CORPORATION</t>
  </si>
  <si>
    <t>CALIFORNIA STATE UNIV</t>
  </si>
  <si>
    <t>ASSOC INTERNATIONAL JOURNAL CENTRAL BANKING</t>
  </si>
  <si>
    <t>INDIANA UNIV, OPER &amp; DECISION TECHNOL DEPT</t>
  </si>
  <si>
    <t>IEEE-INST ELECTRICAL ELECTRONICS ENGINEERS INC</t>
  </si>
  <si>
    <t>SLOAN MANAGEMENT REVIEW ASSOC, MIT SLOAN SCHOOL MANAGEMENT</t>
  </si>
  <si>
    <t>PAGEANT MEDIA LTD</t>
  </si>
  <si>
    <t>ADIS INT LTD</t>
  </si>
  <si>
    <t>INCISIVE MEDIA</t>
  </si>
  <si>
    <t>WALTER DE GRUYTER GMBH</t>
  </si>
  <si>
    <t>INDERSCIENCE ENTERPRISES LTD</t>
  </si>
  <si>
    <t>FEDERAL RESERVE BANK ST LOUIS</t>
  </si>
  <si>
    <t>FIT PUBLISHING</t>
  </si>
  <si>
    <t>UNIV TOMASE BATI &amp; ZLINE, FAK MANAGEMENTU EKONOMIKY</t>
  </si>
  <si>
    <t>WORLD SCIENTIFIC PUBL CO PTE LTD</t>
  </si>
  <si>
    <t>MDPI</t>
  </si>
  <si>
    <t>SIAM PUBLICATIONS</t>
  </si>
  <si>
    <t>PHYSICA-VERLAG GMBH &amp; CO</t>
  </si>
  <si>
    <t>ASSOC FRANCOPHONE COMPTABILITE-AFC</t>
  </si>
  <si>
    <t>UNIV MURCIA</t>
  </si>
  <si>
    <t>VILNIUS GEDIMINAS TECH UNIV</t>
  </si>
  <si>
    <t>J C B MOHR</t>
  </si>
  <si>
    <t>INST BADAN GOSPODARCZYCH</t>
  </si>
  <si>
    <t>INVESTMENT ANALYSTS SOC SOUTHERN AFRICA</t>
  </si>
  <si>
    <t>WESTERN AGRICULTURAL ECONOMICS ASSOC</t>
  </si>
  <si>
    <t>ECOLE DES HAUTES ETUDES COMMERCIALES DE MONTREAL</t>
  </si>
  <si>
    <t>OPEN LIBRARY HUMANITIES</t>
  </si>
  <si>
    <t>IACM-NCMR-INT ASSOC CONFLICT MANAGEMENT</t>
  </si>
  <si>
    <t>BMC</t>
  </si>
  <si>
    <t>AOSIS</t>
  </si>
  <si>
    <t>INST SPONTANEOUS ORDER ECONOMICS</t>
  </si>
  <si>
    <t>EDWARD ELGAR PUBLISHING LTD</t>
  </si>
  <si>
    <t>EDITIONS DALLOZ</t>
  </si>
  <si>
    <t>UNIV BATH</t>
  </si>
  <si>
    <t>KAUNAS UNIV TECHNOL</t>
  </si>
  <si>
    <t>MOHR SIEBECK</t>
  </si>
  <si>
    <t>FUND ESCOLA COMERCIO ALVARES PENTEADO-FECAP</t>
  </si>
  <si>
    <t>ECONOMIC &amp; SOCIAL STUDIES</t>
  </si>
  <si>
    <t>WUHAN UNIV JOURNALS PRESS</t>
  </si>
  <si>
    <t>CHARLES UNIV-PRAGUE</t>
  </si>
  <si>
    <t>CZECH ACADEMY AGRICULTURAL SCIENCES</t>
  </si>
  <si>
    <t>AUSTRALIAN POLITICAL ECONOMY MOVEMENT</t>
  </si>
  <si>
    <t>EDITURA ASE</t>
  </si>
  <si>
    <t>NOW PUBLISHERS INC</t>
  </si>
  <si>
    <t>TECHNICAL UNIV LIBEREC</t>
  </si>
  <si>
    <t>UNIV CHILE DEPT ECONOMICS</t>
  </si>
  <si>
    <t>Prague Univ Economics and Business</t>
  </si>
  <si>
    <t>INST ECONOMIC FORECASTING</t>
  </si>
  <si>
    <t>DUKE UNIV PRESS</t>
  </si>
  <si>
    <t>FUNDACAO GETULIO VARGAS</t>
  </si>
  <si>
    <t>AKADEMIAI KIADO ZRT</t>
  </si>
  <si>
    <t>WROCLAW UNIV ECONOMICS</t>
  </si>
  <si>
    <t>CENTRO INVESTIGACION &amp; DOCENCIA ECONOMICAS-CIDE</t>
  </si>
  <si>
    <t>KLUWER LAW INT</t>
  </si>
  <si>
    <t>IMR PRESS</t>
  </si>
  <si>
    <t>VILNIUS UNIV PRESS</t>
  </si>
  <si>
    <t>KOREA TRADE RESEARCH ASSOC</t>
  </si>
  <si>
    <t>KOREAN ECONOMIC ASSOCIATION</t>
  </si>
  <si>
    <t>UNIV HUELVA, SERV PUBLICACIONES</t>
  </si>
  <si>
    <t>DE GRUYTER POLAND SP Z O O</t>
  </si>
  <si>
    <t>INDEPENDENT INST</t>
  </si>
  <si>
    <t>INST ESTUDIOS FISCALES</t>
  </si>
  <si>
    <t>HITOTSUBASHI UNIV</t>
  </si>
  <si>
    <t>UNIV NACIONAL AUTONOMA MEXICO, FAC ECONOMIA</t>
  </si>
  <si>
    <t>SAVEZ EKONOMISTA VOJVODINE</t>
  </si>
  <si>
    <t>INST ECONOMICS RESEARCH SAS &amp; INST FORECASTING CSPS SAS</t>
  </si>
  <si>
    <t>FONDO CULTURA ECONOMICA</t>
  </si>
  <si>
    <t>FABRIZIO SERRA EDITORE</t>
  </si>
  <si>
    <t>COMISION ECONOMICA PARA AMERICA LATINA Y EL CARIBE</t>
  </si>
  <si>
    <t>UNIV FED RURAL PERNAMBUCO, DEPT ADMINISTRACAO</t>
  </si>
  <si>
    <t>PRESSES UNIV FRANCE</t>
  </si>
  <si>
    <t>MILITARY OPERATIONS RESEARCH SOC</t>
  </si>
  <si>
    <t>VERLAG NEUE WIRTSCHAFTS-BRIEFE</t>
  </si>
  <si>
    <t>HCP Number</t>
  </si>
  <si>
    <t>top 10% most cited</t>
  </si>
  <si>
    <t>NO</t>
  </si>
  <si>
    <t>Corporate</t>
  </si>
  <si>
    <t>Volkswagen China</t>
  </si>
  <si>
    <t>Siemens China</t>
  </si>
  <si>
    <t>Sanofi United Kingdom</t>
  </si>
  <si>
    <t>Sanofi Malaysia</t>
  </si>
  <si>
    <t>Sanofi Japan</t>
  </si>
  <si>
    <t>YES</t>
  </si>
  <si>
    <t>GERMANY (FED REP GER)</t>
  </si>
  <si>
    <t>Sanofi Germany</t>
  </si>
  <si>
    <t>Sanofi Belgium</t>
  </si>
  <si>
    <t>Roche Holding Sweden</t>
  </si>
  <si>
    <t>ROCHE HOLDING SPAIN</t>
  </si>
  <si>
    <t>Roche Holding Netherlands</t>
  </si>
  <si>
    <t>Roche Holding Italy</t>
  </si>
  <si>
    <t>Roche Holding Austria</t>
  </si>
  <si>
    <t>Pfizer Taiwan</t>
  </si>
  <si>
    <t>Pfizer Brazil</t>
  </si>
  <si>
    <t>Novartis Sweden</t>
  </si>
  <si>
    <t>Novartis Spain</t>
  </si>
  <si>
    <t>SLOVENIA</t>
  </si>
  <si>
    <t>Novartis Slovenia</t>
  </si>
  <si>
    <t>Novartis Singapore</t>
  </si>
  <si>
    <t>NOVARTIS NETHERLANDS</t>
  </si>
  <si>
    <t>Nokia Poland</t>
  </si>
  <si>
    <t>Microsoft China</t>
  </si>
  <si>
    <t>Merck &amp; Company Germany</t>
  </si>
  <si>
    <t>Johnson &amp; Johnson Finland</t>
  </si>
  <si>
    <t>JOHNSON &amp; JOHNSON AUSTRALIA</t>
  </si>
  <si>
    <t>Intel Israel</t>
  </si>
  <si>
    <t>IBM Japan</t>
  </si>
  <si>
    <t>INDIA</t>
  </si>
  <si>
    <t>IBM India</t>
  </si>
  <si>
    <t>GlaxoSmithKline - United Arab Emirates</t>
  </si>
  <si>
    <t>GlaxoSmithKline Singapore</t>
  </si>
  <si>
    <t>Glaxosmithkline Russia</t>
  </si>
  <si>
    <t>GlaxoSmithKline Netherlands</t>
  </si>
  <si>
    <t>GlaxoSmithKline Japan</t>
  </si>
  <si>
    <t>Cisco India</t>
  </si>
  <si>
    <t>CISCO CHINA</t>
  </si>
  <si>
    <t>Academic</t>
  </si>
  <si>
    <t>University of Toledo Health Science Campus</t>
  </si>
  <si>
    <t>Health</t>
  </si>
  <si>
    <t>University of Mississippi Medical Center</t>
  </si>
  <si>
    <t>State University of New York (SUNY) Upstate Medical Center</t>
  </si>
  <si>
    <t>Universidad Autonoma de Guadalajara</t>
  </si>
  <si>
    <t>Universidad de Antofagasta</t>
  </si>
  <si>
    <t>Universidad Arturo Prat</t>
  </si>
  <si>
    <t>Government</t>
  </si>
  <si>
    <t>Instituto de Investigacion Agropecuaria (INIA)</t>
  </si>
  <si>
    <t>ARGENTINA</t>
  </si>
  <si>
    <t>National University of Lomas de Zamora</t>
  </si>
  <si>
    <t>Catholic University of Cordoba</t>
  </si>
  <si>
    <t>Research Institute</t>
  </si>
  <si>
    <t>Agricultural Institute Slovenia</t>
  </si>
  <si>
    <t>Istituto Nazionale Geofisica e Vulcanologia (INGV)</t>
  </si>
  <si>
    <t>University of Veterinary Medicine Vienna</t>
  </si>
  <si>
    <t>University of Innsbruck Hospital</t>
  </si>
  <si>
    <t>Research Institute of Molecular Pathology (IMP)</t>
  </si>
  <si>
    <t>Whitireia Community Polytechnic</t>
  </si>
  <si>
    <t>Bay of Plenty Polytechnic</t>
  </si>
  <si>
    <t>Tokyo Metropolitan Institute of Gerontology</t>
  </si>
  <si>
    <t>National Institute of Health &amp; Nutrition - Japan</t>
  </si>
  <si>
    <t>National Food Research Institute - Japan</t>
  </si>
  <si>
    <t>National Cerebral &amp; Cardiovascular Center - Japan</t>
  </si>
  <si>
    <t>National Cancer Center - Japan</t>
  </si>
  <si>
    <t>National Cancer Center - Korea (NCC)</t>
  </si>
  <si>
    <t>Korea Institute of Ocean Science &amp; Technology (KIOST)</t>
  </si>
  <si>
    <t>Institute Penyelidikan Dan Kemajuan Pertanian</t>
  </si>
  <si>
    <t>PHILIPPINES</t>
  </si>
  <si>
    <t>Silliman University</t>
  </si>
  <si>
    <t>THAILAND</t>
  </si>
  <si>
    <t>Suan Sunandha Rajabhat University</t>
  </si>
  <si>
    <t>Suan Dusit University</t>
  </si>
  <si>
    <t>Songkhla Rajabhat University</t>
  </si>
  <si>
    <t>Rajamangala University of Technology Tawan-ok</t>
  </si>
  <si>
    <t>Rajamangala University of Technology Phra Nakhon</t>
  </si>
  <si>
    <t>Phuket Rajabhat University</t>
  </si>
  <si>
    <t>Nakhon Sawan Rajabhat University</t>
  </si>
  <si>
    <t>Dhonburi Rajabhat University</t>
  </si>
  <si>
    <t>Chaiyaphum Rajabhat University</t>
  </si>
  <si>
    <t>Hanoi University of Pharmacy</t>
  </si>
  <si>
    <t>KAZAKHSTAN</t>
  </si>
  <si>
    <t>Academy of Public Administration - Kazakhstan</t>
  </si>
  <si>
    <t>University of Agricultural Sciences Bangalore</t>
  </si>
  <si>
    <t>Tamil Nadu Veterinary &amp; Animal Sciences University</t>
  </si>
  <si>
    <t>Sree Chitra Tirunal Institute for Medical Sciences Technology (SCTIMST)</t>
  </si>
  <si>
    <t>Saha Institute of Nuclear Physics</t>
  </si>
  <si>
    <t>Orissa University of Agriculture &amp; Technology</t>
  </si>
  <si>
    <t>National Institute of Mental Health &amp; Neurosciences - India</t>
  </si>
  <si>
    <t>Rashtrasant Tukadoji Maharaj Nagpur University</t>
  </si>
  <si>
    <t>Acharya Nagarjuna University</t>
  </si>
  <si>
    <t>University of North Bengal</t>
  </si>
  <si>
    <t>Institute of Mathematical Sciences (IMSc) India</t>
  </si>
  <si>
    <t>Indira Gandhi Centre for Atomic Research (IGCAR)</t>
  </si>
  <si>
    <t>Bharathidasan University</t>
  </si>
  <si>
    <t>University of Engineering &amp; Technology Peshawar</t>
  </si>
  <si>
    <t>Sustainable Development Policy Institute - Pakistan</t>
  </si>
  <si>
    <t>Mangosuthu University of Technology</t>
  </si>
  <si>
    <t>National Research Institute for Biological Sciences</t>
  </si>
  <si>
    <t>Medical University Silesia</t>
  </si>
  <si>
    <t>Medical University Gdansk</t>
  </si>
  <si>
    <t>BULGARIA</t>
  </si>
  <si>
    <t>University of Forestry - Bulgaria</t>
  </si>
  <si>
    <t>University of Food Technology - Bulgaria</t>
  </si>
  <si>
    <t>New Bulgarian University</t>
  </si>
  <si>
    <t>Nikola Vaptsarov Naval Academy</t>
  </si>
  <si>
    <t>Medical University Pleven</t>
  </si>
  <si>
    <t>Agricultural University of Plovdiv</t>
  </si>
  <si>
    <t>National Institute Rheumatology &amp; Physiotherapy</t>
  </si>
  <si>
    <t>Gedeon Richter Chemistry Works</t>
  </si>
  <si>
    <t>University Hospital Ioannina</t>
  </si>
  <si>
    <t>Ministry of Transport, Maritime &amp; Communications - Turkey</t>
  </si>
  <si>
    <t>Ufuk University</t>
  </si>
  <si>
    <t>National Academy</t>
  </si>
  <si>
    <t>Turkish Academy of Sciences</t>
  </si>
  <si>
    <t>Ministry of Defense - Turkey</t>
  </si>
  <si>
    <t>Ministry of Health - Turkey</t>
  </si>
  <si>
    <t>Izmir Bozyaka Training &amp; Research Hospital</t>
  </si>
  <si>
    <t>Genel Kurmay Baskanligi</t>
  </si>
  <si>
    <t>Ministry of Environment &amp; Urban Planning - Turkey</t>
  </si>
  <si>
    <t>Arcelik AS</t>
  </si>
  <si>
    <t>Ataturk Chest Diseases &amp; Thoracic Surgery Education Research Hospital</t>
  </si>
  <si>
    <t>Acibadem Hastaneleri</t>
  </si>
  <si>
    <t>Emirates Aviation University</t>
  </si>
  <si>
    <t>UGANDA</t>
  </si>
  <si>
    <t>Uganda Virus Research Institute</t>
  </si>
  <si>
    <t>Joint Clinic Research Center - United Arab Emirates</t>
  </si>
  <si>
    <t>Security Forces Hospital - Saudi Arabia</t>
  </si>
  <si>
    <t>King Fahad Medical City</t>
  </si>
  <si>
    <t>IRAQ</t>
  </si>
  <si>
    <t>Salahaddin University</t>
  </si>
  <si>
    <t>University of Duhok</t>
  </si>
  <si>
    <t>GE Healthcare</t>
  </si>
  <si>
    <t>Swansea Metropolitan University</t>
  </si>
  <si>
    <t>Roslin Institute</t>
  </si>
  <si>
    <t>University of Chichester</t>
  </si>
  <si>
    <t>Nonprofit</t>
  </si>
  <si>
    <t>European Bioinformatics Institute</t>
  </si>
  <si>
    <t>Leeds General Infirmary</t>
  </si>
  <si>
    <t>University for the Creative Arts - UK</t>
  </si>
  <si>
    <t>University of London School of Pharmacy</t>
  </si>
  <si>
    <t>University of London Heythrop College</t>
  </si>
  <si>
    <t>Royal College of Music - UK</t>
  </si>
  <si>
    <t>Royal College of Art - UK</t>
  </si>
  <si>
    <t>Canadian Institute Health Information</t>
  </si>
  <si>
    <t>MGH Institute of Health Professions</t>
  </si>
  <si>
    <t>Midwestern University - Glendale</t>
  </si>
  <si>
    <t>UMass Chan Medical School</t>
  </si>
  <si>
    <t>Institute of Political Science, SAS</t>
  </si>
  <si>
    <t>Qingdao Binhai University</t>
  </si>
  <si>
    <t>Yunnan Provincial Meteorological Service, China Meteorological Administration</t>
  </si>
  <si>
    <t>Qinghai Institute of Technology</t>
  </si>
  <si>
    <t>Liuzhou Polytechnic University</t>
  </si>
  <si>
    <t>National Climate Centre, China Meteorological Administration</t>
  </si>
  <si>
    <t>Universite Bulvari</t>
  </si>
  <si>
    <t>Jiangxi Flight University</t>
  </si>
  <si>
    <t>Lira University</t>
  </si>
  <si>
    <t>Busitema University</t>
  </si>
  <si>
    <t>Al-Farahidi University</t>
  </si>
  <si>
    <t>VNU University of Social Sciences &amp; Humanities (VNU-USSH)</t>
  </si>
  <si>
    <t>VNU-HCM University of Social Sciences &amp; Humanities (VNUHCM-USSH)</t>
  </si>
  <si>
    <t>VNU-HCM University of Science (VNUHCM-US)</t>
  </si>
  <si>
    <t>VNU-HCM An Giang University (VNUHCM-AGU)</t>
  </si>
  <si>
    <t>KOSOVO</t>
  </si>
  <si>
    <t>UNI - Universum International College</t>
  </si>
  <si>
    <t>AAB College</t>
  </si>
  <si>
    <t>Heimerer Colleges</t>
  </si>
  <si>
    <t>BOSNIA &amp; HERZEGOVINA</t>
  </si>
  <si>
    <t>Sarajevo School of Science &amp; Technology</t>
  </si>
  <si>
    <t>University Isa Boletini - Mitrovica</t>
  </si>
  <si>
    <t>Madison Area Technical College</t>
  </si>
  <si>
    <t>Universidad de Aysen</t>
  </si>
  <si>
    <t>St. Anne's University Hospital Brno (FNUSA)</t>
  </si>
  <si>
    <t>Southwest Jiaotong University Hope College</t>
  </si>
  <si>
    <t>St. Albans School</t>
  </si>
  <si>
    <t>Hospital Universitario de Cuenca</t>
  </si>
  <si>
    <t>Northern Oklahoma College</t>
  </si>
  <si>
    <t>Middlesex Community College</t>
  </si>
  <si>
    <t>Mission College</t>
  </si>
  <si>
    <t>CHU de Rouen</t>
  </si>
  <si>
    <t>University of St Mark &amp; St John</t>
  </si>
  <si>
    <t>Bloomfield College</t>
  </si>
  <si>
    <t>Salish Kootenai College</t>
  </si>
  <si>
    <t>Ontario Veterinary College</t>
  </si>
  <si>
    <t>CAPE VERDE</t>
  </si>
  <si>
    <t>University of Cape Verde</t>
  </si>
  <si>
    <t>University of Pittsburgh at Bradford</t>
  </si>
  <si>
    <t>INDONESIA</t>
  </si>
  <si>
    <t>Universitas Teknokrat Indonesia</t>
  </si>
  <si>
    <t>Corporacion Universitaria Remington</t>
  </si>
  <si>
    <t>Dr. A.P.J. Abdul Kalam Technical University (AKTU)</t>
  </si>
  <si>
    <t>Institute of Geo-Information &amp; Earth Observation</t>
  </si>
  <si>
    <t>Golestan University</t>
  </si>
  <si>
    <t>Suwa University of Science</t>
  </si>
  <si>
    <t>Cerebral Palsy Alliance - Australia</t>
  </si>
  <si>
    <t>Cooperative Research Centre for Water Sensitive Cities (CRCWSC)</t>
  </si>
  <si>
    <t>Plant Biosecurity Cooperative Research Centre</t>
  </si>
  <si>
    <t>Melbourne Genomics Health Alliance</t>
  </si>
  <si>
    <t>ARC Centre of Excellence in Synthetic Biology</t>
  </si>
  <si>
    <t>ARC Centre of Excellence for Automated Decision-Making &amp; Society</t>
  </si>
  <si>
    <t>Family Planning NSW</t>
  </si>
  <si>
    <t>Division of Energy</t>
  </si>
  <si>
    <t>Institute for Respiratory Health</t>
  </si>
  <si>
    <t>Department of the Premier &amp; Cabinet of South Australia</t>
  </si>
  <si>
    <t>Australian Securities and Investments Commission (ASIC)</t>
  </si>
  <si>
    <t>Mind Australia</t>
  </si>
  <si>
    <t>Ambulance Victoria</t>
  </si>
  <si>
    <t>Victorian Institute of Teaching (VIT)</t>
  </si>
  <si>
    <t>Lung Foundation Australia</t>
  </si>
  <si>
    <t>Aerospace Information Research Institute, CAS</t>
  </si>
  <si>
    <t>Horticulture Innovation Australia</t>
  </si>
  <si>
    <t>Australian Academy of Technological Sciences &amp; Engineering</t>
  </si>
  <si>
    <t>Hangzhou Institute of Medicine, CAS</t>
  </si>
  <si>
    <t>Ganjiang Innovation Academy, CAS</t>
  </si>
  <si>
    <t>East Metropolitan Health Service</t>
  </si>
  <si>
    <t>Princess Margaret Hospital for Children</t>
  </si>
  <si>
    <t>Illawarra Shoalhaven Local Health District</t>
  </si>
  <si>
    <t>Barwon Health</t>
  </si>
  <si>
    <t>ACT Health Australia</t>
  </si>
  <si>
    <t>Department of Social Services (DSS) Australia</t>
  </si>
  <si>
    <t>SA Health Australia</t>
  </si>
  <si>
    <t>Government of Victoria</t>
  </si>
  <si>
    <t>Australian Centre for International Agricultural Research</t>
  </si>
  <si>
    <t>World Health Organization (WHO) Australia</t>
  </si>
  <si>
    <t>Sirtex Australia</t>
  </si>
  <si>
    <t>Mackay Base Hospital</t>
  </si>
  <si>
    <t>Kenvale College</t>
  </si>
  <si>
    <t>UKRAINE</t>
  </si>
  <si>
    <t>Diplomatic Academy of Ukraine</t>
  </si>
  <si>
    <t>Ergon Energy Australia</t>
  </si>
  <si>
    <t>EnergyAustralia</t>
  </si>
  <si>
    <t>Chevron Australia</t>
  </si>
  <si>
    <t>Schneider Electric Australia</t>
  </si>
  <si>
    <t>Avondale University</t>
  </si>
  <si>
    <t>Australian Council for Educational Research</t>
  </si>
  <si>
    <t>Mater Hospital Brisbane</t>
  </si>
  <si>
    <t>The Royal Women's Hospital</t>
  </si>
  <si>
    <t>Latrobe Regional Health</t>
  </si>
  <si>
    <t>St. Polten University of Applied Sciences</t>
  </si>
  <si>
    <t>Vector Institute for Artificial Intelligence</t>
  </si>
  <si>
    <t>UNITAR International University</t>
  </si>
  <si>
    <t>Academy of the Social Sciences in Australia</t>
  </si>
  <si>
    <t>WSGE University of Applied Sciences in Jozefow</t>
  </si>
  <si>
    <t>Art University of Isfahan</t>
  </si>
  <si>
    <t>ATA Teknokent</t>
  </si>
  <si>
    <t>Healthcare System</t>
  </si>
  <si>
    <t>Indiana University Health</t>
  </si>
  <si>
    <t>Kerala University of Digital Sciences, Innovation &amp; Technology (Digital University Kerala)</t>
  </si>
  <si>
    <t>United States Naval War College</t>
  </si>
  <si>
    <t>Al-Ayen University</t>
  </si>
  <si>
    <t>Wuhan University of Communication</t>
  </si>
  <si>
    <t>Buraydah Colleges</t>
  </si>
  <si>
    <t>COTE IVOIRE</t>
  </si>
  <si>
    <t>Institut de Cardiologie d'Abidjan</t>
  </si>
  <si>
    <t>Quantum University</t>
  </si>
  <si>
    <t>Institut National Polytechnique Felix Houphouet-Boigny</t>
  </si>
  <si>
    <t>Institut National de Sante Publique de Cote d'Ivoire (INSP)</t>
  </si>
  <si>
    <t>Centre Hospitalier Universitaire de Cocody</t>
  </si>
  <si>
    <t>Science &amp; Technology Policy Institute</t>
  </si>
  <si>
    <t>Arroyo Center</t>
  </si>
  <si>
    <t>EGYPT</t>
  </si>
  <si>
    <t>New Mansoura University</t>
  </si>
  <si>
    <t>The Children's Hospital at Westmead</t>
  </si>
  <si>
    <t>Shanghai Academy of Science &amp; Technology</t>
  </si>
  <si>
    <t>Multimedia, InfoRmation Systems &amp; Advancing Computing Laboratory (MIRACL)</t>
  </si>
  <si>
    <t>Campbelltown Hospital</t>
  </si>
  <si>
    <t>Xi'an Jiaotong University City College</t>
  </si>
  <si>
    <t>University of Notre Dame Australia - Sydney Campus Darlinghurst</t>
  </si>
  <si>
    <t>Cangzhou Normal University</t>
  </si>
  <si>
    <t>Institute of Industrial Economics of National Academy of Sciences of Ukraine</t>
  </si>
  <si>
    <t>Qiongtai Normal University</t>
  </si>
  <si>
    <t>Baltic Defence College</t>
  </si>
  <si>
    <t>Universitas Muhammadiyah Riau</t>
  </si>
  <si>
    <t>Universitas Muhammadiyah Palopo</t>
  </si>
  <si>
    <t>Universitas Muhammadiyah Palembang</t>
  </si>
  <si>
    <t>Universitas Muhammadiyah Kalimantan Timur</t>
  </si>
  <si>
    <t>Universitas Muhammadiyah Cirebon</t>
  </si>
  <si>
    <t>Universitas Muhammadiyah Aceh</t>
  </si>
  <si>
    <t>Global Corporate</t>
  </si>
  <si>
    <t>Stellantis France</t>
  </si>
  <si>
    <t>Cytel UK</t>
  </si>
  <si>
    <t>Cytel Netherlands</t>
  </si>
  <si>
    <t>Kennedy Space Center</t>
  </si>
  <si>
    <t>Linde Netherlands</t>
  </si>
  <si>
    <t>Linde Germany</t>
  </si>
  <si>
    <t>Chungnam Institute (CNI)</t>
  </si>
  <si>
    <t>Cerner Corporation Australia</t>
  </si>
  <si>
    <t>Ministry of Defence of Ukraine</t>
  </si>
  <si>
    <t>Hebei Polytechnic Institute</t>
  </si>
  <si>
    <t>Merck Animal Health</t>
  </si>
  <si>
    <t>Shenzhen Institute for Advanced Study, UESTC</t>
  </si>
  <si>
    <t>Shenzhen Institute of Artificial Intelligence &amp; Robotics for Society</t>
  </si>
  <si>
    <t>Shenzhen Huazhong University of Science &amp; Technology Research Institute</t>
  </si>
  <si>
    <t>Hamadan University of Medical Sciences</t>
  </si>
  <si>
    <t>Yahoo! Inc Israel</t>
  </si>
  <si>
    <t>Yahoo! Inc Spain</t>
  </si>
  <si>
    <t>Xinjiang Academy of Agricultural &amp; Reclamation Science</t>
  </si>
  <si>
    <t>Hebei Petroleum University of Technology</t>
  </si>
  <si>
    <t>Hebei Normal University for Nationalities</t>
  </si>
  <si>
    <t>Shijiazhuang University</t>
  </si>
  <si>
    <t>Alltech China</t>
  </si>
  <si>
    <t>Alltech Ireland</t>
  </si>
  <si>
    <t>Korea Polytechnics</t>
  </si>
  <si>
    <t>Gaziantep Islam Science &amp; Technology University</t>
  </si>
  <si>
    <t>Cyprus Health &amp; Social Sciences University</t>
  </si>
  <si>
    <t>Harcourt Butler Technical University (HBTU)</t>
  </si>
  <si>
    <t>MSH Medical School Hamburg</t>
  </si>
  <si>
    <t>National Scientific Center Institute of Agrarian Economics</t>
  </si>
  <si>
    <t>Chan Zuckerberg Initiative (CZI)</t>
  </si>
  <si>
    <t>Ministry of Finance of Ukraine</t>
  </si>
  <si>
    <t>Italian Medicines Agency - AIFA</t>
  </si>
  <si>
    <t>Kakao</t>
  </si>
  <si>
    <t>OpenAI</t>
  </si>
  <si>
    <t>Onyx Pharmaceuticals Inc.</t>
  </si>
  <si>
    <t>Fujian Polytechnic Normal University</t>
  </si>
  <si>
    <t>ALGERIA</t>
  </si>
  <si>
    <t>University of Algiers 3 Ibrahim Sultan Cheibout</t>
  </si>
  <si>
    <t>Fondazione Policlinico Universitario Campus Bio-Medico</t>
  </si>
  <si>
    <t>ALBANIA</t>
  </si>
  <si>
    <t>University of New York in Tirana</t>
  </si>
  <si>
    <t>Danish Technological Institute</t>
  </si>
  <si>
    <t>IMDEA Water Institute</t>
  </si>
  <si>
    <t>IMDEA Networks Institute</t>
  </si>
  <si>
    <t>Technology Innovation Institute</t>
  </si>
  <si>
    <t>Space Research Institute of NAS of Ukraine &amp; SSA of Ukraine</t>
  </si>
  <si>
    <t>Hellenic American University</t>
  </si>
  <si>
    <t>Beijing Computational Science Research Center (CSRC)</t>
  </si>
  <si>
    <t>Ivan Kozhedub Kharkiv National Air Force University</t>
  </si>
  <si>
    <t>State Space Agency of Ukraine</t>
  </si>
  <si>
    <t>Al Rayyan International University College (ARIU)</t>
  </si>
  <si>
    <t>Primary Health Care Corporation (PHCC)</t>
  </si>
  <si>
    <t>Air Force Early Warning Academy</t>
  </si>
  <si>
    <t>Institute of Social Political Psychology National Academy of Educational Sciences of Ukraine</t>
  </si>
  <si>
    <t>King Salman International University</t>
  </si>
  <si>
    <t>University of Zagreb, School of Dental Medicine</t>
  </si>
  <si>
    <t>National Scientific Center Institute for Soil Science &amp; Agrochemistry Research named after O.N. Sokolovsky</t>
  </si>
  <si>
    <t>Hebei Vocational University of Technology &amp; Engineering</t>
  </si>
  <si>
    <t>Collaborative Innovation Center for Advanced Ship &amp; Deep Sea Exploration</t>
  </si>
  <si>
    <t>Department of Environment, Forestry &amp; Fisheries</t>
  </si>
  <si>
    <t>South Australian Research &amp; Development Institute (SARDI)</t>
  </si>
  <si>
    <t>China Ship Scientific Research Center</t>
  </si>
  <si>
    <t>Marine Institute Ireland</t>
  </si>
  <si>
    <t>Arthur Rylah Institute for Environmental Research (ARI)</t>
  </si>
  <si>
    <t>ICELAND</t>
  </si>
  <si>
    <t>Marine &amp; Freshwater Research Institute (MFRI)</t>
  </si>
  <si>
    <t>Guangxi Vocational Normal University</t>
  </si>
  <si>
    <t>Korea Research Institute of Ships &amp; Ocean Engineering</t>
  </si>
  <si>
    <t>International Shariah Research Academy for Islamic Finance</t>
  </si>
  <si>
    <t>JORDAN</t>
  </si>
  <si>
    <t>Isra University</t>
  </si>
  <si>
    <t>Sciensano</t>
  </si>
  <si>
    <t>EcoHealth Alliance</t>
  </si>
  <si>
    <t>National University of Life &amp; Environmental Sciences of Ukraine</t>
  </si>
  <si>
    <t>China Animal Health &amp; Epidemiology Center</t>
  </si>
  <si>
    <t>Zhejiang Provincial Center for Disease Control &amp; Prevention</t>
  </si>
  <si>
    <t>MAURITANIA</t>
  </si>
  <si>
    <t>University of Nouakchott</t>
  </si>
  <si>
    <t>Military Technical College</t>
  </si>
  <si>
    <t>Egyptian Russian University</t>
  </si>
  <si>
    <t>Canadian International College (CIC)</t>
  </si>
  <si>
    <t>Erasmus MC Transplant Institute</t>
  </si>
  <si>
    <t>Jose Rizal University</t>
  </si>
  <si>
    <t>OMAN</t>
  </si>
  <si>
    <t>National University of Science &amp; Technology, Oman</t>
  </si>
  <si>
    <t>CYPRUS</t>
  </si>
  <si>
    <t>Cyprus International Institute for Environmental &amp; Public Health</t>
  </si>
  <si>
    <t>Shanxi Vocational University of Engineering Science &amp; Technology</t>
  </si>
  <si>
    <t>Henan Police College</t>
  </si>
  <si>
    <t>Zhaotong University</t>
  </si>
  <si>
    <t>University of Swat</t>
  </si>
  <si>
    <t>BENIN</t>
  </si>
  <si>
    <t>Institute of Mathematical Sciences &amp; Physics IMPS</t>
  </si>
  <si>
    <t>Guizhou Communications Polytechnic University</t>
  </si>
  <si>
    <t>Beijing College of Finance &amp; Commerce</t>
  </si>
  <si>
    <t>Nanning College for Vocational Technology</t>
  </si>
  <si>
    <t>University of Science &amp; Technology of Southern Philippines (USTP)</t>
  </si>
  <si>
    <t>Hubei Urban Construction Vocational &amp; Technological College</t>
  </si>
  <si>
    <t>Shijiazhuang University of Applied Technology</t>
  </si>
  <si>
    <t>Changchun Technical University of Automobile</t>
  </si>
  <si>
    <t>Hebei Vocational University of Industry &amp; Technology</t>
  </si>
  <si>
    <t>Wuxi City College of Vocational Technology</t>
  </si>
  <si>
    <t>Shaanxi Polytechnic Institute</t>
  </si>
  <si>
    <t>Binzhou Polytechnic</t>
  </si>
  <si>
    <t>Royal Commission For Jubail &amp; Yanbu</t>
  </si>
  <si>
    <t>Institute of Higher Education of the National Academy of Educational Sciences of Ukraine</t>
  </si>
  <si>
    <t>Bulacan State University</t>
  </si>
  <si>
    <t>Zhejiang Polytechnic University of Mechanical &amp; Electrical Engineering</t>
  </si>
  <si>
    <t>Shandong Institute of Commerce &amp; Technology</t>
  </si>
  <si>
    <t>Sichuan Engineering Technical College</t>
  </si>
  <si>
    <t>Yangling Vocational &amp; Technical College</t>
  </si>
  <si>
    <t>Hangzhou Vocational &amp; Technical College</t>
  </si>
  <si>
    <t>Changzhou Vocational Institute of Engineering</t>
  </si>
  <si>
    <t>GIET University</t>
  </si>
  <si>
    <t>Tishk International University</t>
  </si>
  <si>
    <t>Institute for Functional Intelligent Materials (I-FIM)</t>
  </si>
  <si>
    <t>Refinitiv</t>
  </si>
  <si>
    <t>Institut de Cardiologie de Montreal</t>
  </si>
  <si>
    <t>Stanley Black &amp; Decker</t>
  </si>
  <si>
    <t>Splunk Inc.</t>
  </si>
  <si>
    <t>BMC Software</t>
  </si>
  <si>
    <t>Logitech International S.A.</t>
  </si>
  <si>
    <t>LEDVANCE GmbH</t>
  </si>
  <si>
    <t>Tangshan Normal University</t>
  </si>
  <si>
    <t>Special Programme for Research &amp; Training in Tropical Diseases (TDR)</t>
  </si>
  <si>
    <t>Gap Inc.</t>
  </si>
  <si>
    <t>Energizer</t>
  </si>
  <si>
    <t>Kent State University Geauga</t>
  </si>
  <si>
    <t>Stillman College</t>
  </si>
  <si>
    <t>St. Philip's College</t>
  </si>
  <si>
    <t>Philander Smith College</t>
  </si>
  <si>
    <t>Miles College</t>
  </si>
  <si>
    <t>Conagra Brands, Inc.</t>
  </si>
  <si>
    <t>Concordia College, Alabama</t>
  </si>
  <si>
    <t>Forest Research Centre</t>
  </si>
  <si>
    <t>Carnival Corporation &amp; plc</t>
  </si>
  <si>
    <t>Knowledge University</t>
  </si>
  <si>
    <t>Western Digital Corporation</t>
  </si>
  <si>
    <t>Interdisciplinary Centre for Mathematical &amp; Computational Modelling</t>
  </si>
  <si>
    <t>Resource Systems Group</t>
  </si>
  <si>
    <t>Reliant Medical Group</t>
  </si>
  <si>
    <t>Radius Health, Inc.</t>
  </si>
  <si>
    <t>Quantum Corporation</t>
  </si>
  <si>
    <t>Parsons Brinckerhoff Quade &amp; Douglas (PBQD)</t>
  </si>
  <si>
    <t>Organogenesis Inc.</t>
  </si>
  <si>
    <t>Minnesota Epilepsy Group</t>
  </si>
  <si>
    <t>Minnesota Department of Natural Resources</t>
  </si>
  <si>
    <t>Medivation</t>
  </si>
  <si>
    <t>Lord Corporation</t>
  </si>
  <si>
    <t>Kennametal Inc.</t>
  </si>
  <si>
    <t>Karyopharm Therapeutics</t>
  </si>
  <si>
    <t>John Snow, Inc.</t>
  </si>
  <si>
    <t>JeSTARx Group</t>
  </si>
  <si>
    <t>I.M. Systems Group, Inc.</t>
  </si>
  <si>
    <t>General Mills, Inc.</t>
  </si>
  <si>
    <t>Sun Microsystems, Inc.</t>
  </si>
  <si>
    <t>Otsuka America Pharmaceutical, Inc.</t>
  </si>
  <si>
    <t>Cytel</t>
  </si>
  <si>
    <t>Clovis Oncology</t>
  </si>
  <si>
    <t>Cerner Corporation</t>
  </si>
  <si>
    <t>Celldex Therapeutics, Inc.</t>
  </si>
  <si>
    <t>The Brod Group</t>
  </si>
  <si>
    <t>Baker Hughes Company</t>
  </si>
  <si>
    <t>Axio Research, LLC</t>
  </si>
  <si>
    <t>Aptima, Inc.</t>
  </si>
  <si>
    <t>Alltech United States</t>
  </si>
  <si>
    <t>The Advisory Board Company</t>
  </si>
  <si>
    <t>PWRI: Public Works Research Institute</t>
  </si>
  <si>
    <t>Nippon Koei Co., Ltd.</t>
  </si>
  <si>
    <t>Mitsui Norin Co. Ltd.</t>
  </si>
  <si>
    <t>Meidensha Corporation</t>
  </si>
  <si>
    <t>KDDI Research, Inc.</t>
  </si>
  <si>
    <t>Taisei Corporation</t>
  </si>
  <si>
    <t>Jingchu University of Technology</t>
  </si>
  <si>
    <t>Hanjiang Normal University</t>
  </si>
  <si>
    <t>Wuhan Huaxia University of Technology</t>
  </si>
  <si>
    <t>Hankou University</t>
  </si>
  <si>
    <t>Leonid Yuzkov Khmelnytskyi University of Management &amp; Law</t>
  </si>
  <si>
    <t>Ho Chi Minh City University of Transport</t>
  </si>
  <si>
    <t>Space Engineering University</t>
  </si>
  <si>
    <t>Newgiza University (NGU)</t>
  </si>
  <si>
    <t>Hexal AG</t>
  </si>
  <si>
    <t>The Clausthal Institute for Environmental Technologies</t>
  </si>
  <si>
    <t>Biotest</t>
  </si>
  <si>
    <t>Nakhon Phanom University</t>
  </si>
  <si>
    <t>Centre Hospitalier Universitaire Sainte-Justine</t>
  </si>
  <si>
    <t>Changsha Social Work College</t>
  </si>
  <si>
    <t>Guangzhou Railway Polytechnic</t>
  </si>
  <si>
    <t>Ranchi University</t>
  </si>
  <si>
    <t>Netaji Subhas University of Technology (East Campus)</t>
  </si>
  <si>
    <t>Symbiosis Institute of Technology (SIT)</t>
  </si>
  <si>
    <t>Symbiosis Institute of Computer Studies &amp; Research (SICSR)</t>
  </si>
  <si>
    <t>SRI LANKA</t>
  </si>
  <si>
    <t>Ocean University of Sri Lanka</t>
  </si>
  <si>
    <t>National Institute of Fundamental Studies (NIFS)</t>
  </si>
  <si>
    <t>VIT Bhopal University</t>
  </si>
  <si>
    <t>Dmytro Motornyi Tavria State Agrotechnological University</t>
  </si>
  <si>
    <t>Singapore Clinical Research Institute</t>
  </si>
  <si>
    <t>Vinh University</t>
  </si>
  <si>
    <t>Vattenfall</t>
  </si>
  <si>
    <t>M.Kumarasamy College of Engineering</t>
  </si>
  <si>
    <t>Davanagere University</t>
  </si>
  <si>
    <t>Ramdeobaba University, Nagpur</t>
  </si>
  <si>
    <t>Vallurupalli Nageswara Rao Vignana Jyothi Institute of Engineering &amp;Technology (VNR VJIET)</t>
  </si>
  <si>
    <t>DIT University</t>
  </si>
  <si>
    <t>SciLifeLab</t>
  </si>
  <si>
    <t>Public Health Agency of Sweden</t>
  </si>
  <si>
    <t>Institut de Recherche Clinique de Montreal (IRCM)</t>
  </si>
  <si>
    <t>Centre Hospitalier Annecy Genevois</t>
  </si>
  <si>
    <t>Luossavaara Kiirunavaara AB LKAB</t>
  </si>
  <si>
    <t>GKN Aerospace</t>
  </si>
  <si>
    <t>Futurum</t>
  </si>
  <si>
    <t>Animal &amp; Plant Health Agency UK</t>
  </si>
  <si>
    <t>Herbert Smith Freehills</t>
  </si>
  <si>
    <t>Hindustan Aeronautics Limited</t>
  </si>
  <si>
    <t>Lanzhou University of Arts &amp; Science</t>
  </si>
  <si>
    <t>Amgen Canada Inc</t>
  </si>
  <si>
    <t>Linz Center of Mechatronics GmbH (LCM)</t>
  </si>
  <si>
    <t>Arab Open University-Saudi Arabia</t>
  </si>
  <si>
    <t>Almaarefa University</t>
  </si>
  <si>
    <t>Combitech</t>
  </si>
  <si>
    <t>Arcam AB</t>
  </si>
  <si>
    <t>University of Prince Mugrin</t>
  </si>
  <si>
    <t>Lilly SA</t>
  </si>
  <si>
    <t>Bioforsk</t>
  </si>
  <si>
    <t>Fundacao Cearense de Apoio ao Desenvolvimento Cientifico e Tecnologico (FUNCAP)</t>
  </si>
  <si>
    <t>Airbus France S.A.S.</t>
  </si>
  <si>
    <t>Arak University</t>
  </si>
  <si>
    <t>National Iranian Oil Company (NIOC)</t>
  </si>
  <si>
    <t>Materials &amp; Energy Research Center (MERC)</t>
  </si>
  <si>
    <t>Australian Road Research Board (ARRB)</t>
  </si>
  <si>
    <t>Italfarmaco</t>
  </si>
  <si>
    <t>Rappaport Faculty of Medicine</t>
  </si>
  <si>
    <t>University College of Engineering &amp; Technology Bikaner</t>
  </si>
  <si>
    <t>M.B.M. Engineering College</t>
  </si>
  <si>
    <t>Ecole Nationale Veterinaire de Toulouse</t>
  </si>
  <si>
    <t>Polytechnic University of Tirana (UPT)</t>
  </si>
  <si>
    <t>L.D. College of Engineering</t>
  </si>
  <si>
    <t>Sichuan Minzu College</t>
  </si>
  <si>
    <t>Sichuan Police College</t>
  </si>
  <si>
    <t>Ingham Institute for Applied Medical Research</t>
  </si>
  <si>
    <t>KLE Technological University</t>
  </si>
  <si>
    <t>Istanbul Health &amp; Technology University</t>
  </si>
  <si>
    <t>National University Philippines</t>
  </si>
  <si>
    <t>Institut Investigacio Sanitaria Illes Balears (IdISBa)</t>
  </si>
  <si>
    <t>Tata Chemicals Limited</t>
  </si>
  <si>
    <t>Tata Motors</t>
  </si>
  <si>
    <t>Holy Angel University</t>
  </si>
  <si>
    <t>Orenburg State University</t>
  </si>
  <si>
    <t>Kenneth A. Kesselring Site</t>
  </si>
  <si>
    <t>Naval Nuclear Laboratory</t>
  </si>
  <si>
    <t>Collins Aerospace</t>
  </si>
  <si>
    <t>Tokyo Metropolitan Health &amp; Medical Treatment Corporation</t>
  </si>
  <si>
    <t>Siliconware Precision Industries</t>
  </si>
  <si>
    <t>Orion Corporation</t>
  </si>
  <si>
    <t>Tata Steel Limited</t>
  </si>
  <si>
    <t>Merz Pharmaceuticals GmbH</t>
  </si>
  <si>
    <t>IDOR - Instituto D'Or de Ensino e Pesquisa</t>
  </si>
  <si>
    <t>Mossakowski Medical Research Institute of the Polish Academy of Sciences</t>
  </si>
  <si>
    <t>Institute of Computer Science of the Polish Academy of Sciences</t>
  </si>
  <si>
    <t>Mineral &amp; Energy Economy Research Institute of the Polish Academy of Sciences</t>
  </si>
  <si>
    <t>Institute of Geography &amp; Spatial Organization of the Polish Academy of Sciences</t>
  </si>
  <si>
    <t>Applied Research Associates, Inc.</t>
  </si>
  <si>
    <t>Timken Company</t>
  </si>
  <si>
    <t>ACT Inc.</t>
  </si>
  <si>
    <t>Nvidia Corporation</t>
  </si>
  <si>
    <t>Adobe Systems Inc.</t>
  </si>
  <si>
    <t>Nova Research, Inc.</t>
  </si>
  <si>
    <t>KLA Corporation</t>
  </si>
  <si>
    <t>Lam Research Corporation</t>
  </si>
  <si>
    <t>Purdue Pharma L.P.</t>
  </si>
  <si>
    <t>Intelligent Automation Inc.</t>
  </si>
  <si>
    <t>Cummins</t>
  </si>
  <si>
    <t>Takeda Oncology</t>
  </si>
  <si>
    <t>Mammal Research Institute of the Polish Academy of Sciences</t>
  </si>
  <si>
    <t>BANGLADESH</t>
  </si>
  <si>
    <t>University of Science &amp; Technology Chittagong (USTC)</t>
  </si>
  <si>
    <t>Stamford University Bangladesh</t>
  </si>
  <si>
    <t>Cree Inc.</t>
  </si>
  <si>
    <t>The Charles Stark Draper Laboratory, Inc.</t>
  </si>
  <si>
    <t>Dhaka International University (DIU)</t>
  </si>
  <si>
    <t>Bangladesh University of Textiles (BUTEX)</t>
  </si>
  <si>
    <t>Bangladesh University of Business &amp; Technology (BUBT)</t>
  </si>
  <si>
    <t>New England Biolabs</t>
  </si>
  <si>
    <t>Asian University of Bangladesh (AUB)</t>
  </si>
  <si>
    <t>National Institute for Aerospace</t>
  </si>
  <si>
    <t>NOSM University</t>
  </si>
  <si>
    <t>Korea National Arboretum</t>
  </si>
  <si>
    <t>National Institute of Fisheries Science</t>
  </si>
  <si>
    <t>IHCantabria - Instituto de Hidraulica Ambiental de la Universidad de Cantabria</t>
  </si>
  <si>
    <t>i3S - Instituto de Investigacao e Inovacao em Saude, Universidade do Porto</t>
  </si>
  <si>
    <t>Animal Production Research Institute, Agricultural Research Council</t>
  </si>
  <si>
    <t>Fran Ramovs Institute for the Slovenian Language, SASA</t>
  </si>
  <si>
    <t>Research Institute for Fodder Crops, Ltd. Troubsko</t>
  </si>
  <si>
    <t>Institute for the Study of Totalitarian Regimes (USTR)</t>
  </si>
  <si>
    <t>National Defence University of Ukraine named after Ivan Cherniakhovskyi</t>
  </si>
  <si>
    <t>Instituto Tecnologico Vale Desenvolvimento Sustentavel</t>
  </si>
  <si>
    <t>Saint Louis University - Philippines</t>
  </si>
  <si>
    <t>Universita Telematica San Raffaele</t>
  </si>
  <si>
    <t>Universita Telematica Giustino Fortunato</t>
  </si>
  <si>
    <t>Santa Teresa Jesus Catholic University of Avila</t>
  </si>
  <si>
    <t>Santen Pharmaceutical Co Ltd</t>
  </si>
  <si>
    <t>Kaken Pharmaceutical Co Ltd</t>
  </si>
  <si>
    <t>MOROCCO</t>
  </si>
  <si>
    <t>Ibn sina University Hospital Center of Rabat</t>
  </si>
  <si>
    <t>State University of Trade &amp; Economics</t>
  </si>
  <si>
    <t>Bogdan Khmelnitsky Melitopol State Pedagogical University</t>
  </si>
  <si>
    <t>Djuanda University</t>
  </si>
  <si>
    <t>Xinjiang Technical Institute of Physics &amp; Chemistry, CAS</t>
  </si>
  <si>
    <t>Madras Institute of Technology</t>
  </si>
  <si>
    <t>Chongqing College of Electronic Engineering</t>
  </si>
  <si>
    <t>Moscow School of Social &amp; Economics Sciences</t>
  </si>
  <si>
    <t>TIFR Centre for Applicable Mathematics (CAM), Bengaluru</t>
  </si>
  <si>
    <t>Wasit University</t>
  </si>
  <si>
    <t>University of Warith Alanbiyaa</t>
  </si>
  <si>
    <t>Ospedale Versilia</t>
  </si>
  <si>
    <t>National Kidney &amp; Transplant Institute</t>
  </si>
  <si>
    <t>ISARA</t>
  </si>
  <si>
    <t>Central Florida Hospital - South</t>
  </si>
  <si>
    <t>(AdventHealth) Central Florida Division</t>
  </si>
  <si>
    <t>Thangal Kunju Musaliar College of Engineering</t>
  </si>
  <si>
    <t>Kyiv National University of Construction &amp; Architecture</t>
  </si>
  <si>
    <t>Zhengzhou Normal University</t>
  </si>
  <si>
    <t>Saveetha School of Engineering</t>
  </si>
  <si>
    <t>A*STAR - Institute of Materials Research &amp; Engineering (IMRE)</t>
  </si>
  <si>
    <t>BELARUS</t>
  </si>
  <si>
    <t>Mogilev State A. Kuleshov University</t>
  </si>
  <si>
    <t>National Institute of Environmental Health, Chinese Center for Disease Control &amp; Prevention</t>
  </si>
  <si>
    <t>University of Zagreb, Faculty of Kinesiology</t>
  </si>
  <si>
    <t>Indian Institute for Human Settlements (IIHS)</t>
  </si>
  <si>
    <t>Liaoning Police College</t>
  </si>
  <si>
    <t>Wuhan Donghu University</t>
  </si>
  <si>
    <t>PERU</t>
  </si>
  <si>
    <t>Universidad Tecnologica del Peru</t>
  </si>
  <si>
    <t>Centro Investigacao Didatica Tecnologia Formacao Formadores (CIDTFF)</t>
  </si>
  <si>
    <t>De La Salle University Dasmarinas</t>
  </si>
  <si>
    <t>Hawler Medical University</t>
  </si>
  <si>
    <t>Anhui Academy of Agricultural Sciences</t>
  </si>
  <si>
    <t>Fujian Academy of Agricultural Sciences</t>
  </si>
  <si>
    <t>atlanTTic</t>
  </si>
  <si>
    <t>Transport Canada</t>
  </si>
  <si>
    <t>Yunnan Arts University</t>
  </si>
  <si>
    <t>International Organization for Migration</t>
  </si>
  <si>
    <t>Hebei University of Architecture</t>
  </si>
  <si>
    <t>Al-Mustaqbal University College</t>
  </si>
  <si>
    <t>ULSS 8 Berica</t>
  </si>
  <si>
    <t>Moscow Polytechnic University</t>
  </si>
  <si>
    <t>University of Saint Joseph (Macao)</t>
  </si>
  <si>
    <t>Ospedale SS Giovanni Paolo Venezia</t>
  </si>
  <si>
    <t>ULSS 3 Serenissima</t>
  </si>
  <si>
    <t>Universidad Francisco de Paula Santander</t>
  </si>
  <si>
    <t>Sanford Health</t>
  </si>
  <si>
    <t>Berdyansk State Pedagogical University</t>
  </si>
  <si>
    <t>Institut Superieur des etudes Technologiques de Sfax</t>
  </si>
  <si>
    <t>Institut des Regions Arides</t>
  </si>
  <si>
    <t>Finnish Food Authority</t>
  </si>
  <si>
    <t>Police University College</t>
  </si>
  <si>
    <t>Leicestershire Partnership NHS Trust</t>
  </si>
  <si>
    <t>Kajaani University of Applied Sciences</t>
  </si>
  <si>
    <t>Shell Oil Company</t>
  </si>
  <si>
    <t>Chang Bing Show Chwan Memorial Hospital</t>
  </si>
  <si>
    <t>Borealis AG</t>
  </si>
  <si>
    <t>Universidad La Gran Colombia</t>
  </si>
  <si>
    <t>Kharkiv National University of Civil Engineering &amp; Architecture</t>
  </si>
  <si>
    <t>Institute for Computer Science &amp; Problems of Regional Management</t>
  </si>
  <si>
    <t>Kabardino-Balkarian Scientific Center of the Russian Academy of Sciences</t>
  </si>
  <si>
    <t>Korea National Sport University</t>
  </si>
  <si>
    <t>Hopital Paris Saint-Joseph</t>
  </si>
  <si>
    <t>Dnipro State University of Internal Affairs</t>
  </si>
  <si>
    <t>NorthWest Research Associates</t>
  </si>
  <si>
    <t>Buffalo General Medical Center</t>
  </si>
  <si>
    <t>Guangzhou Sport University</t>
  </si>
  <si>
    <t>Guiyang University</t>
  </si>
  <si>
    <t>Providence VA Medical Center</t>
  </si>
  <si>
    <t>Wadsworth Center</t>
  </si>
  <si>
    <t>Dongshin University</t>
  </si>
  <si>
    <t>South Florida Water Management District</t>
  </si>
  <si>
    <t>China Academy of Art</t>
  </si>
  <si>
    <t>Kuban State Technological University</t>
  </si>
  <si>
    <t>AZERBAIJAN</t>
  </si>
  <si>
    <t>Azerbaijan State Agricultural University</t>
  </si>
  <si>
    <t>N.A. Semashko National Research Institute of Public Health</t>
  </si>
  <si>
    <t>Research Institute of Forest Resources Information Technique, CAF</t>
  </si>
  <si>
    <t>Monmouth College</t>
  </si>
  <si>
    <t>University of San Jose - Recoletos</t>
  </si>
  <si>
    <t>Korea Institute of Ceramic Engineering &amp; Technology</t>
  </si>
  <si>
    <t>Asia Pacific Center for Theoretical Physics</t>
  </si>
  <si>
    <t>LG Display</t>
  </si>
  <si>
    <t>LG Chem</t>
  </si>
  <si>
    <t>Hanwha System</t>
  </si>
  <si>
    <t>Hanwha Corporation</t>
  </si>
  <si>
    <t>Chungbuk National University Hospital</t>
  </si>
  <si>
    <t>Northern Territory Government</t>
  </si>
  <si>
    <t>Raychem Corporation</t>
  </si>
  <si>
    <t>Ishikawa Prefectural University</t>
  </si>
  <si>
    <t>Dhirubhai Ambani Institute of Information &amp; Communication Technology</t>
  </si>
  <si>
    <t>Institute of Infrastructure, Technology, Research &amp; Management</t>
  </si>
  <si>
    <t>ZIMBABWE</t>
  </si>
  <si>
    <t>Biomedical Research Training Institute</t>
  </si>
  <si>
    <t>University of Arizona Health Sciences</t>
  </si>
  <si>
    <t>VA Portland Health Care System</t>
  </si>
  <si>
    <t>Yunnan University of Chinese Medicine</t>
  </si>
  <si>
    <t>Newcastle Freeman Hospital</t>
  </si>
  <si>
    <t>Yichun University</t>
  </si>
  <si>
    <t>SK Innovation</t>
  </si>
  <si>
    <t>Imperial Chemical Industries</t>
  </si>
  <si>
    <t>Children's National Health System</t>
  </si>
  <si>
    <t>IMT Mines Ales</t>
  </si>
  <si>
    <t>Rostov State University of Economics</t>
  </si>
  <si>
    <t>Middle Technical University</t>
  </si>
  <si>
    <t>Westlake University</t>
  </si>
  <si>
    <t>Erbil Polytechnic University</t>
  </si>
  <si>
    <t>Basrah University College of Science and Technology</t>
  </si>
  <si>
    <t>Economic Research Institute of Far Eastern Branch of the Russian Academy of Sciences</t>
  </si>
  <si>
    <t>Shimizu Corporation</t>
  </si>
  <si>
    <t>Showa Shell Sekiyu K.K.</t>
  </si>
  <si>
    <t>Indonesia International Institute for Life-Sciences (i3L)</t>
  </si>
  <si>
    <t>Kikkoman Corporation</t>
  </si>
  <si>
    <t>Maruha Nichiro Corporation</t>
  </si>
  <si>
    <t>Azienda Ospedaliera Universitaria (AOU) MEYER</t>
  </si>
  <si>
    <t>Azienda Ospedaliera Sant'Andrea</t>
  </si>
  <si>
    <t>Munchen Klinik</t>
  </si>
  <si>
    <t>Evangelical Hospital Bethel (EvKB) - House Gilead I</t>
  </si>
  <si>
    <t>Indian Institute of Forest Management</t>
  </si>
  <si>
    <t>Almazov National Medical Research Centre</t>
  </si>
  <si>
    <t>Russian University of Transport</t>
  </si>
  <si>
    <t>Florida Polytechnical University</t>
  </si>
  <si>
    <t>ICMR - Regional Medical Research Centre (RMRC), Bhubaneswar</t>
  </si>
  <si>
    <t>Masaryk Institute &amp; Archives of the Czech Academy of Sciences</t>
  </si>
  <si>
    <t>Institute of History of the Czech Academy of Sciences</t>
  </si>
  <si>
    <t>NSF - Division of Social &amp; Economic Sciences (SES)</t>
  </si>
  <si>
    <t>NSF - Division of Information &amp; Intelligent Systems (IIS)</t>
  </si>
  <si>
    <t>NSF - Division of Industrial Innovation &amp; Partnerships (IIP)</t>
  </si>
  <si>
    <t>Institute of Psychology of the Czech Academy of Sciences</t>
  </si>
  <si>
    <t>Institute of Physics of the Czech Academy of Sciences</t>
  </si>
  <si>
    <t>University of Zagreb Faculty of Mechanical Engineering &amp; Naval Architecture</t>
  </si>
  <si>
    <t>Bakrie University</t>
  </si>
  <si>
    <t>The Christian University of Indonesia</t>
  </si>
  <si>
    <t>US Naval Medical Research Unit-2 (NAMRU-2)</t>
  </si>
  <si>
    <t>Pasundan University</t>
  </si>
  <si>
    <t>National Institute of Technology Bandung</t>
  </si>
  <si>
    <t>University of Papua</t>
  </si>
  <si>
    <t>Siberian Transport University</t>
  </si>
  <si>
    <t>Pancasila University</t>
  </si>
  <si>
    <t>Ministry of Marine Affairs and Fisheries</t>
  </si>
  <si>
    <t>Ministry of Health - Indonesia</t>
  </si>
  <si>
    <t>The Medicines &amp; Healthcare Products Regulatory Agency</t>
  </si>
  <si>
    <t>University Hospital Hairmyres</t>
  </si>
  <si>
    <t>National Engineering College - India</t>
  </si>
  <si>
    <t>PSG College of Arts &amp; Science</t>
  </si>
  <si>
    <t>Institute for Social Research Zagreb</t>
  </si>
  <si>
    <t>Institute for Anthropological Research Zagreb</t>
  </si>
  <si>
    <t>MIMOS Berhad</t>
  </si>
  <si>
    <t>Leeds Biomedical Research Centre</t>
  </si>
  <si>
    <t>ARMENIA</t>
  </si>
  <si>
    <t>Armenian National Agrarian University</t>
  </si>
  <si>
    <t>Russian Armenian Slavonic University</t>
  </si>
  <si>
    <t>Hospital Clinico Universitario Virgen de la Arrixaca</t>
  </si>
  <si>
    <t>ICMR - National AIDS Research Institute (NARI)</t>
  </si>
  <si>
    <t>University Hospital Ostrava</t>
  </si>
  <si>
    <t>Research Institute for Soil &amp; Water Conservation - Czech Republic</t>
  </si>
  <si>
    <t>Potato Research Institute Havlickuv Brod</t>
  </si>
  <si>
    <t>Elisabeth-TweeSteden Ziekenhuis (ETZ)</t>
  </si>
  <si>
    <t>Luigi Sacco Hospital</t>
  </si>
  <si>
    <t>Medtronic Bakken Research Center B.V.</t>
  </si>
  <si>
    <t>Institute Systems Analysis of Russian Academy of Sciences</t>
  </si>
  <si>
    <t>Institute of Market Problems &amp; Economic-Ecological Research, National Academy of Sciences of Ukraine</t>
  </si>
  <si>
    <t>North Bristol NHS Trust</t>
  </si>
  <si>
    <t>BirdLife International</t>
  </si>
  <si>
    <t>Petroleum University of Technology</t>
  </si>
  <si>
    <t>Texas Department of State Health Services</t>
  </si>
  <si>
    <t>National Institute of Mental Health - Czech Republic</t>
  </si>
  <si>
    <t>Centre for Development of Advanced Computing (C-DAC)</t>
  </si>
  <si>
    <t>Ramaiah Institute of Technology</t>
  </si>
  <si>
    <t>Institute of International Relations - Czech Republic</t>
  </si>
  <si>
    <t>Lviv State University of Life Safety</t>
  </si>
  <si>
    <t>Hetman Petro Sahaidachnyi National Army Academy</t>
  </si>
  <si>
    <t>Interregional Academy of Personnel Management</t>
  </si>
  <si>
    <t>Odesa State Agrarian University</t>
  </si>
  <si>
    <t>Hospital Clinic Universitari de Valencia</t>
  </si>
  <si>
    <t>Azienda Sanitaria di Firenze</t>
  </si>
  <si>
    <t>Institute of Psychology of Russian Academy of Sciences</t>
  </si>
  <si>
    <t>Barkatullah University</t>
  </si>
  <si>
    <t>Zurich Center Integrative Human Physiology (ZIHP)</t>
  </si>
  <si>
    <t>R.V. College of Engineering</t>
  </si>
  <si>
    <t>Mater Misericordiae University Hospital</t>
  </si>
  <si>
    <t>National Institute of Science Education &amp; Research (NISER)</t>
  </si>
  <si>
    <t>Intensive Care National Audit &amp; Research Centre</t>
  </si>
  <si>
    <t>Siam Cement Group</t>
  </si>
  <si>
    <t>Prydniprovska State Academy of Civil Engineering &amp; Architecture</t>
  </si>
  <si>
    <t>DAV University, Jalandhar</t>
  </si>
  <si>
    <t>St. John's Research Institute</t>
  </si>
  <si>
    <t>SNS College of Technology</t>
  </si>
  <si>
    <t>Dnipro State Agrarian and Economic University</t>
  </si>
  <si>
    <t>Cabrini Health</t>
  </si>
  <si>
    <t>UZBEKISTAN</t>
  </si>
  <si>
    <t>University of World Economy &amp; Diplomacy</t>
  </si>
  <si>
    <t>Tashkent Pharmaceutical Institute</t>
  </si>
  <si>
    <t>Tashkent Pediatric Medical Institute</t>
  </si>
  <si>
    <t>Tashkent Institute of Irrigation &amp; Agricultural Mechanization Engineers</t>
  </si>
  <si>
    <t>Tashkent State Law University</t>
  </si>
  <si>
    <t>Academy of Scientific &amp; Innovative Research (AcSIR)</t>
  </si>
  <si>
    <t>Nepean Hospital</t>
  </si>
  <si>
    <t>TAJIKISTAN</t>
  </si>
  <si>
    <t>Institute of Mathematics, Tajikistan</t>
  </si>
  <si>
    <t>Academy of Sciences of Republic of Tajikistan</t>
  </si>
  <si>
    <t>Na Homolce Hospital</t>
  </si>
  <si>
    <t>Royal Meteorological Institute of Belgium</t>
  </si>
  <si>
    <t>Alkermes</t>
  </si>
  <si>
    <t>Lexicon Pharmaceuticals</t>
  </si>
  <si>
    <t>Intercept Pharmaceuticals</t>
  </si>
  <si>
    <t>Technological University of Tajikistan</t>
  </si>
  <si>
    <t>National University of Physical Education &amp; Sport</t>
  </si>
  <si>
    <t>National Remote Sensing Centre (NRSC)</t>
  </si>
  <si>
    <t>Indian Space Research Organisation (ISRO)</t>
  </si>
  <si>
    <t>A*STAR - Bioprocessing Technology Institute (BTI)</t>
  </si>
  <si>
    <t>Don State Agrarian University</t>
  </si>
  <si>
    <t>Goswami Ganesh Dutta S. D. College</t>
  </si>
  <si>
    <t>Vel Tech Rangarajan Dr Sagunthala R&amp;D Institute of Science &amp; Technology</t>
  </si>
  <si>
    <t>Regional Hospital of Bellinzona &amp; Valleys, San Giovanni</t>
  </si>
  <si>
    <t>Haga Hospital</t>
  </si>
  <si>
    <t>Wellcome Centre for Human Genetics</t>
  </si>
  <si>
    <t>Miguel Servet University Hospital</t>
  </si>
  <si>
    <t>Maasstad Hospital</t>
  </si>
  <si>
    <t>Maharaja Surajmal Institute of Technology</t>
  </si>
  <si>
    <t>University Hospital of Giessen &amp; Marburg</t>
  </si>
  <si>
    <t>East Limburg Hospital</t>
  </si>
  <si>
    <t>Research Institute for Nature &amp; Forest</t>
  </si>
  <si>
    <t>University Hospital Olomouc</t>
  </si>
  <si>
    <t>Grifols</t>
  </si>
  <si>
    <t>Telemark Hospital Trust</t>
  </si>
  <si>
    <t>Harefield Hospital</t>
  </si>
  <si>
    <t>Swiss Ornithological Institute</t>
  </si>
  <si>
    <t>Deventer Hospital</t>
  </si>
  <si>
    <t>Instituto de Biomecanica de Valencia (IBV)</t>
  </si>
  <si>
    <t>Comprehensive Cancer Centers of Nevada</t>
  </si>
  <si>
    <t>Hospital Santa Maria della Misericordia</t>
  </si>
  <si>
    <t>San Giuseppe Moscati Hospital</t>
  </si>
  <si>
    <t>Swiss Paraplegic Research</t>
  </si>
  <si>
    <t>Helsingborgs Hospital</t>
  </si>
  <si>
    <t>University Hospital Attikon</t>
  </si>
  <si>
    <t>Royal Brompton &amp; Harefield NHS Foundation Trust</t>
  </si>
  <si>
    <t>Hospital Universitario Mutua Terrassa</t>
  </si>
  <si>
    <t>Kerala University of Fisheries &amp; Ocean Studies</t>
  </si>
  <si>
    <t>Commonwealth Fund</t>
  </si>
  <si>
    <t>Vinoba Bhave University</t>
  </si>
  <si>
    <t>ITM University Raipur</t>
  </si>
  <si>
    <t>Bhaskaracharya College of Applied Sciences</t>
  </si>
  <si>
    <t>Maturi Venkata Subba Rao Engineering College</t>
  </si>
  <si>
    <t>Falun Hospital</t>
  </si>
  <si>
    <t>Cancer Center of Kansas</t>
  </si>
  <si>
    <t>Madanapalle Institute of Technology &amp; Science</t>
  </si>
  <si>
    <t>Centurion University of Technology &amp; Management</t>
  </si>
  <si>
    <t>Bapuji Institute of Engineering &amp; Technology</t>
  </si>
  <si>
    <t>DAV College Chandigarh</t>
  </si>
  <si>
    <t>Heart Center Leipzig GMBH</t>
  </si>
  <si>
    <t>British Trust for Ornithology</t>
  </si>
  <si>
    <t>Hospital Universitario de Cabuenes</t>
  </si>
  <si>
    <t>Mater Health Services</t>
  </si>
  <si>
    <t>Top Institute Food &amp; Nutrition</t>
  </si>
  <si>
    <t>Australian Wine Research Institute</t>
  </si>
  <si>
    <t>Sreenidhi Institute of Science &amp; Technology</t>
  </si>
  <si>
    <t>Shri Ramswaroop Memorial University</t>
  </si>
  <si>
    <t>Assam Don Bosco University</t>
  </si>
  <si>
    <t>RK University</t>
  </si>
  <si>
    <t>Graduate School, CAAS</t>
  </si>
  <si>
    <t>CHI Creteil</t>
  </si>
  <si>
    <t>German Centre for Cardiovascular Research</t>
  </si>
  <si>
    <t>Norwegian Polar Institute</t>
  </si>
  <si>
    <t>Institute of Plant Protection, CAAS</t>
  </si>
  <si>
    <t>Fakir Mohan University</t>
  </si>
  <si>
    <t>Government College of Engineering &amp; Leather Technology</t>
  </si>
  <si>
    <t>Public Health Institute of Navarra</t>
  </si>
  <si>
    <t>Universitas Ma Chung</t>
  </si>
  <si>
    <t>Universitas Lambung Mangkurat</t>
  </si>
  <si>
    <t>Universitas Pattimura</t>
  </si>
  <si>
    <t>Universitas Tadulako</t>
  </si>
  <si>
    <t>Agency for the Assessment &amp; Application of Technology (BPPT)</t>
  </si>
  <si>
    <t>CERFACS</t>
  </si>
  <si>
    <t>CEPT University</t>
  </si>
  <si>
    <t>University of Kota</t>
  </si>
  <si>
    <t>Netaji Subhash Engineering College Kolkata</t>
  </si>
  <si>
    <t>Saintgits College of Engineering</t>
  </si>
  <si>
    <t>Tennessee Oncology</t>
  </si>
  <si>
    <t>Maharishi Markandeshwar University</t>
  </si>
  <si>
    <t>BMS College of Engineering</t>
  </si>
  <si>
    <t>Institute of Grassland Research, CAAS</t>
  </si>
  <si>
    <t>Tea Research Institute, CAAS</t>
  </si>
  <si>
    <t>Institute of Cotton Research, CAAS</t>
  </si>
  <si>
    <t>Lozano Blesa University Clinical Hospital</t>
  </si>
  <si>
    <t>Rocky Mountain Cancer Centers</t>
  </si>
  <si>
    <t>United Network for Organ Sharing</t>
  </si>
  <si>
    <t>Noida Institute of Engineering &amp; Technology</t>
  </si>
  <si>
    <t>Atma Ram Sanatan Dharma College</t>
  </si>
  <si>
    <t>Chaudhary Devi Lal University</t>
  </si>
  <si>
    <t>Ospedale San Bortolo di Vicenza</t>
  </si>
  <si>
    <t>A*STAR - Institute for Infocomm Research (I2R)</t>
  </si>
  <si>
    <t>Changi General Hospital</t>
  </si>
  <si>
    <t>Maharaja Agrasen Institute of Technology</t>
  </si>
  <si>
    <t>Shri Govindram Seksaria Institute of Technology &amp; Science</t>
  </si>
  <si>
    <t>Sri Krishna College of Engineering &amp; Technology</t>
  </si>
  <si>
    <t>Dharmsinh Desai University</t>
  </si>
  <si>
    <t>Central University of Punjab</t>
  </si>
  <si>
    <t>Hospital de La Princesa</t>
  </si>
  <si>
    <t>Helsinki Institute of Physics</t>
  </si>
  <si>
    <t>Friedrich Loeffler Institute</t>
  </si>
  <si>
    <t>Sam Higginbottom University of Agriculture, Technology &amp; Sciences</t>
  </si>
  <si>
    <t>Hindustan Institute of Technology &amp; Science</t>
  </si>
  <si>
    <t>Manav Rachna International Institute of Research &amp; Studies</t>
  </si>
  <si>
    <t>Center for International Blood &amp; Marrow Transplant Research</t>
  </si>
  <si>
    <t>Hemwati Nandan Bahuguna Garhwal University</t>
  </si>
  <si>
    <t>Anand Agricultural University</t>
  </si>
  <si>
    <t>ISPRO Istituto per lo studio, la prevenzione e la rete oncologica</t>
  </si>
  <si>
    <t>Karpagam Academy of Higher Education (KAHE)</t>
  </si>
  <si>
    <t>Karunya Institute of Technology &amp; Sciences</t>
  </si>
  <si>
    <t>Beatson Institute</t>
  </si>
  <si>
    <t>Rijnstate Hospital</t>
  </si>
  <si>
    <t>HSBC Turkey</t>
  </si>
  <si>
    <t>Mersin Metropolitan Municipality</t>
  </si>
  <si>
    <t>Fukujuji Hospital</t>
  </si>
  <si>
    <t>Institutul Clinic Fundeni</t>
  </si>
  <si>
    <t>Maxima Medical Center</t>
  </si>
  <si>
    <t>London Health Sciences Centre</t>
  </si>
  <si>
    <t>Henri Coanda Air Force Academy</t>
  </si>
  <si>
    <t>John Hunter Hospital</t>
  </si>
  <si>
    <t>Yamagata Prefectural Central Hospital</t>
  </si>
  <si>
    <t>PANAMA</t>
  </si>
  <si>
    <t>Caja del Seguro Social (CSS)</t>
  </si>
  <si>
    <t>Instituto Conmemorativo Gorgas de Estudios de la Salud</t>
  </si>
  <si>
    <t>Murcia Regional Health Council</t>
  </si>
  <si>
    <t>James Whitcomb Riley Hospital Children</t>
  </si>
  <si>
    <t>Basurto Hospital</t>
  </si>
  <si>
    <t>Quebec Heart &amp; Lung Institute</t>
  </si>
  <si>
    <t>Eftimie Murgu University</t>
  </si>
  <si>
    <t>Arthritis Research Canada</t>
  </si>
  <si>
    <t>Robert H. Lurie Comprehensive Cancer Center</t>
  </si>
  <si>
    <t>Universidad Cesar Vallejo</t>
  </si>
  <si>
    <t>Universidad Nacional Jorge Basadre Grohmann</t>
  </si>
  <si>
    <t>Konya Metropolitan Municipality</t>
  </si>
  <si>
    <t>Saiseikai Kumamoto Hospital</t>
  </si>
  <si>
    <t>Sendai Kousei Hospital</t>
  </si>
  <si>
    <t>Presidency Turkey</t>
  </si>
  <si>
    <t>John Wayne Cancer Institute</t>
  </si>
  <si>
    <t>Institute for Economic Research - Slovenia</t>
  </si>
  <si>
    <t>Universidad Catolica Los Angeles De Chimbote</t>
  </si>
  <si>
    <t>Universidad Autonoma del Peru</t>
  </si>
  <si>
    <t>Institute of Philosophy &amp; Law, Ural Branch of the Russian Academy of Sciences</t>
  </si>
  <si>
    <t>Kotelnikov Institute of Radioengineering &amp; Electronics</t>
  </si>
  <si>
    <t>Provus Information Services</t>
  </si>
  <si>
    <t>Izmir Metropolitan Municipality</t>
  </si>
  <si>
    <t>Turk Telekom</t>
  </si>
  <si>
    <t>City Hospital Ankara</t>
  </si>
  <si>
    <t>National Marrow Donor Program</t>
  </si>
  <si>
    <t>American Association of Retired Persons (AARP)</t>
  </si>
  <si>
    <t>Association of American Medical Colleges</t>
  </si>
  <si>
    <t>HealthPartners Institute for Education &amp; Research</t>
  </si>
  <si>
    <t>Center for Ocean Land Atmosphere Studies</t>
  </si>
  <si>
    <t>Abbott Vascular</t>
  </si>
  <si>
    <t>CIBEROBN</t>
  </si>
  <si>
    <t>CIBERDEM</t>
  </si>
  <si>
    <t>CIBERBBN</t>
  </si>
  <si>
    <t>Hospital Universitario Infanta Leonor</t>
  </si>
  <si>
    <t>NSF - Directorate for Engineering (ENG)</t>
  </si>
  <si>
    <t>NSF - Directorate for Computer &amp; Information Science &amp; Engineering (CISE)</t>
  </si>
  <si>
    <t>Zambon</t>
  </si>
  <si>
    <t>Universidad de Ciencias y Humanidades</t>
  </si>
  <si>
    <t>University of Engineering &amp; Technology - UTEC</t>
  </si>
  <si>
    <t>Universidad Continental</t>
  </si>
  <si>
    <t>Siddaganga Institute of Technology</t>
  </si>
  <si>
    <t>AgroBiogen</t>
  </si>
  <si>
    <t>National Research &amp; Development Institute in Forestry Marin Dracea</t>
  </si>
  <si>
    <t>Arbor Research Collaborative for Health</t>
  </si>
  <si>
    <t>Southlake Regional Health Centre</t>
  </si>
  <si>
    <t>Seoul St. Mary's Hospital</t>
  </si>
  <si>
    <t>Zhejiang Police College</t>
  </si>
  <si>
    <t>Shandong Sport University</t>
  </si>
  <si>
    <t>PLA Information Engineering University</t>
  </si>
  <si>
    <t>Kyiv National University of Technologies &amp; Design</t>
  </si>
  <si>
    <t>Central Ukrainian National Technical University</t>
  </si>
  <si>
    <t>Volodymyr Vynnychenko Central Ukrainian State University</t>
  </si>
  <si>
    <t>Ternopil Ivan Puluj National Technical University</t>
  </si>
  <si>
    <t>Gulhane Training &amp; Research Hospital</t>
  </si>
  <si>
    <t>Toranomon Hospital</t>
  </si>
  <si>
    <t>Canadian Blood Services</t>
  </si>
  <si>
    <t>Baikal Institute of Nature Management SB RAS</t>
  </si>
  <si>
    <t>Inova Health System</t>
  </si>
  <si>
    <t>Volgograd State Agrarian University</t>
  </si>
  <si>
    <t>Adyghe State University</t>
  </si>
  <si>
    <t>Cherkasy State Technological University</t>
  </si>
  <si>
    <t>Bogomolets National Medical University</t>
  </si>
  <si>
    <t>Lutsk National Technical University</t>
  </si>
  <si>
    <t>National Pirogov Memorial Medical University Vinnytsya</t>
  </si>
  <si>
    <t>Uman National University of Horticulture</t>
  </si>
  <si>
    <t>State Tax University</t>
  </si>
  <si>
    <t>Antioch College</t>
  </si>
  <si>
    <t>Illumina</t>
  </si>
  <si>
    <t>AdventHealth Orlando</t>
  </si>
  <si>
    <t>Lehigh Valley Health Network</t>
  </si>
  <si>
    <t>Lucile Packard Children's Hospital (LPCH)</t>
  </si>
  <si>
    <t>Mote Marine Laboratory &amp; Aquarium</t>
  </si>
  <si>
    <t>Liberty Mutual Research Institute for Safety</t>
  </si>
  <si>
    <t>Jiangsu Provincial Center for Disease Control &amp; Prevention</t>
  </si>
  <si>
    <t>ICAR - Indian Institute of Soil Sciences</t>
  </si>
  <si>
    <t>ICAR - ICAR Research Complex for Eastern Region</t>
  </si>
  <si>
    <t>ICAR - Central Research Institute of Dryland Agriculture</t>
  </si>
  <si>
    <t>Norris Cotton Cancer Center</t>
  </si>
  <si>
    <t>Center for Technological Development in Health (CDTS)</t>
  </si>
  <si>
    <t>Minnesota Department of Health (MHD)</t>
  </si>
  <si>
    <t>CancerCare Manitoba Foundation</t>
  </si>
  <si>
    <t>Queen Elizabeth II Health Sciences Centre</t>
  </si>
  <si>
    <t>Detroit Medical Center</t>
  </si>
  <si>
    <t>Alaska Department of Fish &amp; Game</t>
  </si>
  <si>
    <t>Pamela Youde Nethersole Eastern Hospital</t>
  </si>
  <si>
    <t>University Hospital Donostia</t>
  </si>
  <si>
    <t>Rainbow Babies &amp; Children's Hospital</t>
  </si>
  <si>
    <t>United Christian Hospital</t>
  </si>
  <si>
    <t>Central Arkansas Veterans Healthcare System</t>
  </si>
  <si>
    <t>Ministry of Natural Resources &amp; Forestry</t>
  </si>
  <si>
    <t>San Antonio Military Medical Center</t>
  </si>
  <si>
    <t>Institute of Oceanology of the Polish Academy of Sciences</t>
  </si>
  <si>
    <t>Institute of Philosophy &amp; Sociology of the Polish Academy of Sciences</t>
  </si>
  <si>
    <t>Polsko-Japonska Akademia Technik Komputerowych</t>
  </si>
  <si>
    <t>Institute of Bioorganic Chemistry of the Polish Academy of Sciences</t>
  </si>
  <si>
    <t>Miedzynarodowy Instytut Biologii Molekularnej i Komorkowej</t>
  </si>
  <si>
    <t>Saint Petersburg State University of Architecture &amp; Civil Engineering</t>
  </si>
  <si>
    <t>Rutgers Cancer Institute of New Jersey</t>
  </si>
  <si>
    <t>Kanagawa Prefectural Cancer Center</t>
  </si>
  <si>
    <t>Tuen Mun Hospital</t>
  </si>
  <si>
    <t>VA San Diego Healthcare System</t>
  </si>
  <si>
    <t>University Hospitals of Cleveland</t>
  </si>
  <si>
    <t>Science Applications International Corporation (SAIC)</t>
  </si>
  <si>
    <t>Gansu Normal University Nationalities</t>
  </si>
  <si>
    <t>California Department of Public Health</t>
  </si>
  <si>
    <t>Baoding University</t>
  </si>
  <si>
    <t>Chizhou University</t>
  </si>
  <si>
    <t>Quzhou University</t>
  </si>
  <si>
    <t>Shenyang Sport University</t>
  </si>
  <si>
    <t>Sichuan University of Arts &amp; Science</t>
  </si>
  <si>
    <t>Xizang Agricultural &amp; Animal Husbandry University</t>
  </si>
  <si>
    <t>RWANDA</t>
  </si>
  <si>
    <t>Rwanda Biomedical Center</t>
  </si>
  <si>
    <t>Orygen, The National Centre of Excellence in Youth Mental Health</t>
  </si>
  <si>
    <t>Neuroscience Research Australia</t>
  </si>
  <si>
    <t>Taipei Medical University Hospital</t>
  </si>
  <si>
    <t>Khmelnytskyi National University</t>
  </si>
  <si>
    <t>Zahedan University of Medical Sciences</t>
  </si>
  <si>
    <t>Western Hospital</t>
  </si>
  <si>
    <t>TANZANIA</t>
  </si>
  <si>
    <t>Kilimanjaro Christian Medical Centre</t>
  </si>
  <si>
    <t>Partnership</t>
  </si>
  <si>
    <t>GHANA</t>
  </si>
  <si>
    <t>INDEPTH Network</t>
  </si>
  <si>
    <t>Shahrekord University</t>
  </si>
  <si>
    <t>South African National Biodiversity Institute</t>
  </si>
  <si>
    <t>ICMR - National Institute of Nutrition (NIN)</t>
  </si>
  <si>
    <t>Hospital Infantil de Mexico Federico Gomez</t>
  </si>
  <si>
    <t>Baqiyatallah University of Medical Sciences (BMSU)</t>
  </si>
  <si>
    <t>Sahand University of Technology</t>
  </si>
  <si>
    <t>Ospedale Niguarda Ca' Granda</t>
  </si>
  <si>
    <t>Kuopio University Hospital</t>
  </si>
  <si>
    <t>German Breast Group</t>
  </si>
  <si>
    <t>Ministry of Health &amp; Medical Education (MOHME)</t>
  </si>
  <si>
    <t>Chongqing Institute of Green &amp; Intelligent Technology, CAS</t>
  </si>
  <si>
    <t>Center for Agricultural Resources Research, Institute of Genetic &amp; Developmental Biology, CAS</t>
  </si>
  <si>
    <t>Institute of Genetics &amp; Developmental Biology, CAS</t>
  </si>
  <si>
    <t>LATVIA</t>
  </si>
  <si>
    <t>Institute of Agricultural Resources &amp; Economics</t>
  </si>
  <si>
    <t>Vidzeme University of Applied Sciences</t>
  </si>
  <si>
    <t>Suzhou Institute of Nano-Tech &amp; Nano-Bionics, CAS</t>
  </si>
  <si>
    <t>Wuhan Institute of Rock &amp; Soil Mechanics, CAS</t>
  </si>
  <si>
    <t>Institute of Tibetan Plateau Research, CAS</t>
  </si>
  <si>
    <t>Qingdao Institute of Bioenergy &amp; Bioprocess Technology, CAS</t>
  </si>
  <si>
    <t>Institute of Software, CAS</t>
  </si>
  <si>
    <t>Shenyang Institute of Automation, CAS</t>
  </si>
  <si>
    <t>National Space Science Center, CAS</t>
  </si>
  <si>
    <t>Institute of Mountain Hazards &amp; Environment, CAS</t>
  </si>
  <si>
    <t>Changchun Institute of Applied Chemistry, CAS</t>
  </si>
  <si>
    <t>Institute of High Energy Physics, CAS</t>
  </si>
  <si>
    <t>Institute of Electronics, CAS</t>
  </si>
  <si>
    <t>Fritz Haber Institute of the Max Planck Society</t>
  </si>
  <si>
    <t>Institute of Atmospheric Physics, CAS</t>
  </si>
  <si>
    <t>Nizhny Novgorod State Technical University</t>
  </si>
  <si>
    <t>Institute of Information Technology of the Azerbaijan National Academy of Sciences</t>
  </si>
  <si>
    <t>Kantonsspital Graubunden</t>
  </si>
  <si>
    <t>Institut d'Etudes Politiques Rennes (SciencePo Rennes)</t>
  </si>
  <si>
    <t>Ecole des Hautes Etudes en Sante Publique (EHESP)</t>
  </si>
  <si>
    <t>Centro Universitario para o Desenvolvimento do Alto Vale do Itajai</t>
  </si>
  <si>
    <t>Semey State Medical University</t>
  </si>
  <si>
    <t>Kazakh Institute of Oncology &amp; Radiology</t>
  </si>
  <si>
    <t>Turan University</t>
  </si>
  <si>
    <t>Karaganda Medical University</t>
  </si>
  <si>
    <t>Kazakh National Women's Teacher Training University</t>
  </si>
  <si>
    <t>Maqsut Narikbayev University</t>
  </si>
  <si>
    <t>Centro Universitario Estadual da Zona Oeste</t>
  </si>
  <si>
    <t>Kazakh-German University</t>
  </si>
  <si>
    <t>Instituto Federal do Sertao Pernambucano</t>
  </si>
  <si>
    <t>Universidade Federal do Oeste da Bahia</t>
  </si>
  <si>
    <t>Universidade Federal do Sul da Bahia</t>
  </si>
  <si>
    <t>Instituto Federal Goiano</t>
  </si>
  <si>
    <t>Instituto Federal Fluminense</t>
  </si>
  <si>
    <t>Instituto Federal do Sul de Minas Gerais</t>
  </si>
  <si>
    <t>Instituto Federal do Triangulo Mineiro (IFTM)</t>
  </si>
  <si>
    <t>Instituto Federal do Sudeste de Minas Gerais</t>
  </si>
  <si>
    <t>Instituto Federal do Para</t>
  </si>
  <si>
    <t>Instituto Federal de Mato Grosso do Sul</t>
  </si>
  <si>
    <t>Instituto Federal de Santa Catarina (IFSC)</t>
  </si>
  <si>
    <t>Instituto Federal do Tocantins (IFTO)</t>
  </si>
  <si>
    <t>Instituto Federal do Acre (IFAC)</t>
  </si>
  <si>
    <t>Instituto Federal do Ceara (IFCE)</t>
  </si>
  <si>
    <t>Instituto Federal de Rondonia (IFRO)</t>
  </si>
  <si>
    <t>Centro Universitario Adventista de Sao Paulo</t>
  </si>
  <si>
    <t>Instituto Federal Catarinense</t>
  </si>
  <si>
    <t>Universidade do Planalto Catarinense</t>
  </si>
  <si>
    <t>Volga Research Institute of Production &amp; Processing of Meat &amp; Dairy Products</t>
  </si>
  <si>
    <t>Tomsk National Research Medical Center</t>
  </si>
  <si>
    <t>Trofimuk Institute of Petroleum Geology &amp; Geophysics</t>
  </si>
  <si>
    <t>Oxford University Press</t>
  </si>
  <si>
    <t>Instituto Universitario de Pesqisas do Rio de Janeiro</t>
  </si>
  <si>
    <t>Instituto Nacional de Cancerologia (INCAN)</t>
  </si>
  <si>
    <t>Leibniz Institut fur Evolutions und Biodiversitatsforschung</t>
  </si>
  <si>
    <t>Universidade Severino Sombra</t>
  </si>
  <si>
    <t>Universidade Estadual do Rio Grande do Sul (UERGS)</t>
  </si>
  <si>
    <t>Sugar Research Australia</t>
  </si>
  <si>
    <t>Cancer Council Victoria</t>
  </si>
  <si>
    <t>Cancer Council New South Wales</t>
  </si>
  <si>
    <t>Australian Renewable Energy Agency (ARENA)</t>
  </si>
  <si>
    <t>Instituto Federal de Mato Grosso (IFMT)</t>
  </si>
  <si>
    <t>Instituto Federal Sul-Rio-Grandense (IFSul)</t>
  </si>
  <si>
    <t>Institutos Lactec</t>
  </si>
  <si>
    <t>Institute of Agrarian Problems of the Russian Academy of Sciences</t>
  </si>
  <si>
    <t>ZTE</t>
  </si>
  <si>
    <t>CSIC-UPM - Centro de Automatica y Robotica</t>
  </si>
  <si>
    <t>Shanghai Electric</t>
  </si>
  <si>
    <t>GUATEMALA</t>
  </si>
  <si>
    <t>Institute of Nutrition of Central America &amp; Panama (INCAP)</t>
  </si>
  <si>
    <t>CSIC-ULE - Instituto de Ganaderia de Montana (IGM)</t>
  </si>
  <si>
    <t>Institut de Planetologie et d'Astrophysique de Grenoble (IPAG)</t>
  </si>
  <si>
    <t>CSIC - UAM - Institut de Fisica Teorica (IFT)</t>
  </si>
  <si>
    <t>Yili Normal University</t>
  </si>
  <si>
    <t>Mohanlal Sukhadia University</t>
  </si>
  <si>
    <t>Kalmyk State University</t>
  </si>
  <si>
    <t>Petro Mohyla Black Sea National University</t>
  </si>
  <si>
    <t>Luxembourg National Research Fund</t>
  </si>
  <si>
    <t>Rajiv Gandhi University, Itanagar</t>
  </si>
  <si>
    <t>Ahvaz Jundishapur University of Medical Sciences (AJUMS)</t>
  </si>
  <si>
    <t>Haier</t>
  </si>
  <si>
    <t>Vall d'Hebron Institut d'Oncologia (VHIO)</t>
  </si>
  <si>
    <t>University of Daugavpils</t>
  </si>
  <si>
    <t>Leibniz Institut fur die Padagogik der Naturwissenschaften und Mathematik an der Universitat Kiel (IPN)</t>
  </si>
  <si>
    <t>Smithsonian National Museum of Natural History</t>
  </si>
  <si>
    <t>Hemchandracharya North Gujarat University</t>
  </si>
  <si>
    <t>Leibniz Institut fur Umweltmedizinische Forschung (IUF)</t>
  </si>
  <si>
    <t>Institute for Contemporary History (IFZ)</t>
  </si>
  <si>
    <t>Centro Universitario Curitiba</t>
  </si>
  <si>
    <t>Centro Universitario Campos de Andrade</t>
  </si>
  <si>
    <t>Air Liquide</t>
  </si>
  <si>
    <t>Hospital de Ninos Doctor Ricardo Gutierrez</t>
  </si>
  <si>
    <t>UniCesumar - Centro Universitario Cesumar</t>
  </si>
  <si>
    <t>IRCCS Istituto delle Scienze Neurologiche di Bologna (ISNB)</t>
  </si>
  <si>
    <t>Istituto di Tecnologie Industriali e Automazione (ITIA-CNR)</t>
  </si>
  <si>
    <t>Istituto per le Tecnologie Didattiche (ITD-CNR)</t>
  </si>
  <si>
    <t>Istituto di Tecnologie Avanzate per l'Energia Nicola Giordano (ITAE-CNR)</t>
  </si>
  <si>
    <t>Istituto Scienze delle Produzioni Alimentari (ISPA-CNR)</t>
  </si>
  <si>
    <t>Voronezh State Agrarian University</t>
  </si>
  <si>
    <t>Istituto di Scienze Applicate e Sistemi Intelligenti Eduardo Caianiello (ISASI-CNR)</t>
  </si>
  <si>
    <t>Istituto per i Sistemi Agricoli e Forestali del Mediterraneo (ISAFoM-CNR)</t>
  </si>
  <si>
    <t>Rural Development Administration (RDA), Republic of Korea</t>
  </si>
  <si>
    <t>National Institute for Mathematical Sciences (NIMS), Republic of Korea</t>
  </si>
  <si>
    <t>Kostroma State University</t>
  </si>
  <si>
    <t>State University Kyiv Aviation Institute</t>
  </si>
  <si>
    <t>Istituto dei Materiali per l'Elettronica ed il Magnetismo (IMEM-CNR)</t>
  </si>
  <si>
    <t>Istituto di Metodologie per l'Analisi Ambientale (IMAA-CNR)</t>
  </si>
  <si>
    <t>National Geological Library of China</t>
  </si>
  <si>
    <t>Istituto di Linguistica Computazionale A. Zampolli (ILC-CNR)</t>
  </si>
  <si>
    <t>Wiley</t>
  </si>
  <si>
    <t>Commercial Aircraft Corporation of China (COMAC)</t>
  </si>
  <si>
    <t>InnoLux</t>
  </si>
  <si>
    <t>Whirlpool</t>
  </si>
  <si>
    <t>Texas Instruments</t>
  </si>
  <si>
    <t>Geely</t>
  </si>
  <si>
    <t>China National Machinery Industry Corporation (Sinomach)</t>
  </si>
  <si>
    <t>China Baowu Steel Group</t>
  </si>
  <si>
    <t>Telstra</t>
  </si>
  <si>
    <t>Mars</t>
  </si>
  <si>
    <t>CUBA</t>
  </si>
  <si>
    <t>Universidad Central Marta Abreu de Las Villas</t>
  </si>
  <si>
    <t>Beijing Youth Politics College</t>
  </si>
  <si>
    <t>LyondellBasell</t>
  </si>
  <si>
    <t>Medimmune</t>
  </si>
  <si>
    <t>CSIC - Institut Botanic de Barcelona (ICUB)</t>
  </si>
  <si>
    <t>Dow Corning</t>
  </si>
  <si>
    <t>Halliburton</t>
  </si>
  <si>
    <t>CSIC - Instituto de Tecnologias Fisicas y de la Informacion (ITEFI)</t>
  </si>
  <si>
    <t>Information Processing Center - National Research Institute</t>
  </si>
  <si>
    <t>Housing &amp; Building National Research Center (HBRC)</t>
  </si>
  <si>
    <t>Heliopolis University</t>
  </si>
  <si>
    <t>Deutsche Schiffahrtsmuseum - Leibniz-Institut fur deutsche Schifffahrtsgeschichte</t>
  </si>
  <si>
    <t>Osram</t>
  </si>
  <si>
    <t>Deutsches Primatenzentrum (DPZ)</t>
  </si>
  <si>
    <t>Istituto di Bioimmagini e Fisiologia Molecolare (IBFM-CNR)</t>
  </si>
  <si>
    <t>CSIC-USAL - Instituto de Biologia Molecular y Celular del Cancer de Salamanca (IBMCC)</t>
  </si>
  <si>
    <t>CSIC - Instituto de Ciencias Agrarias (ICA)</t>
  </si>
  <si>
    <t>Stellantis North America</t>
  </si>
  <si>
    <t>Central Institute for Labour Protection - National Research Institute</t>
  </si>
  <si>
    <t>Institute of Cardiology - Poland</t>
  </si>
  <si>
    <t>Deutsches Institut fur Erwachsenenbildung (DIE)</t>
  </si>
  <si>
    <t>Deutsches Museum</t>
  </si>
  <si>
    <t>Akademie fur Raumforschung und Landesplanung (ARL)</t>
  </si>
  <si>
    <t>Taiwan High Speed Rail</t>
  </si>
  <si>
    <t>O.M. Beketov National University of Urban Economy in Kharkiv</t>
  </si>
  <si>
    <t>National Aerospace University Kharkiv Aviation Institute</t>
  </si>
  <si>
    <t>Xihang University</t>
  </si>
  <si>
    <t>Liaodong University</t>
  </si>
  <si>
    <t>Longdong University</t>
  </si>
  <si>
    <t>Shangluo University</t>
  </si>
  <si>
    <t>Tianjin Vocational Institute</t>
  </si>
  <si>
    <t>BlackBerry</t>
  </si>
  <si>
    <t>Escola de Governo Paulo Neves de Carvalho</t>
  </si>
  <si>
    <t>Centre de Recerca en Agrotecnologia (Agrotecnio)</t>
  </si>
  <si>
    <t>Institute for Sustainable Technologies</t>
  </si>
  <si>
    <t>Xi'an Medical University</t>
  </si>
  <si>
    <t>Institut de Bioenginyeria de Catalunya</t>
  </si>
  <si>
    <t>Centro Universitario Vila Velha</t>
  </si>
  <si>
    <t>Universidade Estadual do Maranhao</t>
  </si>
  <si>
    <t>Formosa Petrochemical</t>
  </si>
  <si>
    <t>First Financial Holding</t>
  </si>
  <si>
    <t>Universidade do Estado de Minas Gerais</t>
  </si>
  <si>
    <t>E.SUN Financial Holding</t>
  </si>
  <si>
    <t>Mega Financial Holding</t>
  </si>
  <si>
    <t>CSIC - Centro de Ciencias Humanas y Sociales (CCHS)</t>
  </si>
  <si>
    <t>Pou Chen Corporation</t>
  </si>
  <si>
    <t>Quanta Computer</t>
  </si>
  <si>
    <t>Fubon Financial</t>
  </si>
  <si>
    <t>Olympus Corporation</t>
  </si>
  <si>
    <t>Woolworths Limited</t>
  </si>
  <si>
    <t>Korea Food Research Institute (KFRI)</t>
  </si>
  <si>
    <t>Centro Universitario Euroamericano</t>
  </si>
  <si>
    <t>CSIC - Instituto de Investigacion en Recursos Cinegeticos (IREC)</t>
  </si>
  <si>
    <t>Al-Nahrain University</t>
  </si>
  <si>
    <t>University of Technology- Iraq</t>
  </si>
  <si>
    <t>CSIC - UPV EHU - Centro de Fisica de Materiales (CFM)</t>
  </si>
  <si>
    <t>Platov South Russian State Polytechnic University</t>
  </si>
  <si>
    <t>KYRGYZSTAN</t>
  </si>
  <si>
    <t>Razzakov Kyrgyz State Technical University</t>
  </si>
  <si>
    <t>NIGERIA</t>
  </si>
  <si>
    <t>American University of Nigeria</t>
  </si>
  <si>
    <t>Institute of Genetics &amp; Animal Biotechnology, Polish Academy of Sciences</t>
  </si>
  <si>
    <t>CHU de Reims</t>
  </si>
  <si>
    <t>Al Qasim Green University</t>
  </si>
  <si>
    <t>CHU Grenoble Alpes</t>
  </si>
  <si>
    <t>Large Lakes Observatory</t>
  </si>
  <si>
    <t>Vinnytsia National Technical University</t>
  </si>
  <si>
    <t>Poltava State Agrarian University (PSAU)</t>
  </si>
  <si>
    <t>Sari Agricultural Sciences &amp; Natural Resources University (SANRU)</t>
  </si>
  <si>
    <t>Heilongjiang Institute of Technology</t>
  </si>
  <si>
    <t>CSIC - Instituto de Biologia Molecular de Barcelona (IBMB)</t>
  </si>
  <si>
    <t>Deutscher Wetterdienst</t>
  </si>
  <si>
    <t>Agricultural Research Center - Egypt</t>
  </si>
  <si>
    <t>Borys Grinchenko Kyiv Metropolitan University</t>
  </si>
  <si>
    <t>Sohag University</t>
  </si>
  <si>
    <t>A*STAR - Genome Institute of Singapore (GIS)</t>
  </si>
  <si>
    <t>Misr University for Science &amp; Technology</t>
  </si>
  <si>
    <t>Ministry of Health &amp; Population - Egypt</t>
  </si>
  <si>
    <t>Egypt-Japan University of Science &amp; Technology</t>
  </si>
  <si>
    <t>CSIC - Instituto de Investigaciones Marinas (IIM)</t>
  </si>
  <si>
    <t>World Health Organization Egypt</t>
  </si>
  <si>
    <t>Bengbu Medical University</t>
  </si>
  <si>
    <t>Fundacion Cardioinfantil - Instituto de Cardiologia</t>
  </si>
  <si>
    <t>FDA Center for Tobacco Products (CTP)</t>
  </si>
  <si>
    <t>China Geological Survey</t>
  </si>
  <si>
    <t>ETHIOPIA</t>
  </si>
  <si>
    <t>African Union (AU)</t>
  </si>
  <si>
    <t>CSIC - Instituto de Ciencia y Tecnologia de Alimentos y Nutricion (ICTAN)</t>
  </si>
  <si>
    <t>Netherlands Institute for Advanced Study in the Humanities &amp; Social Sciences (NIAS-KNAW)</t>
  </si>
  <si>
    <t>Xizang Minzu University</t>
  </si>
  <si>
    <t>Baotou Teachers College</t>
  </si>
  <si>
    <t>Charotar University of Science &amp; Technology - Charusat</t>
  </si>
  <si>
    <t>Khazar University</t>
  </si>
  <si>
    <t>Azerbaijan Technical University</t>
  </si>
  <si>
    <t>Associazione Nazionale Medici Cardiologi Ospedalieri (ANMCO)</t>
  </si>
  <si>
    <t>Walter Reed Army Institute of Research (WRAIR)</t>
  </si>
  <si>
    <t>Istanbul Esenyurt University</t>
  </si>
  <si>
    <t>NIH Office of Research Services (ORS)</t>
  </si>
  <si>
    <t>CDC National Center on Birth Defects &amp; Developmental Disabilities (NCBDD)</t>
  </si>
  <si>
    <t>Substance Abuse &amp; Mental Health Services Administration (SAMHSA)</t>
  </si>
  <si>
    <t>CDC Office of the Director</t>
  </si>
  <si>
    <t>Avrasya University</t>
  </si>
  <si>
    <t>Istanbul 29 Mayis University</t>
  </si>
  <si>
    <t>Uskudar University</t>
  </si>
  <si>
    <t>Turkish National Police Academy</t>
  </si>
  <si>
    <t>AGEPS Agence Generale des Equipements et Produits de Sante - APHP</t>
  </si>
  <si>
    <t>Instituto de Agroquimica y Tecnologia de los Alimentos (IATA)</t>
  </si>
  <si>
    <t>National Center for Geriatrics &amp; Gerontology</t>
  </si>
  <si>
    <t>Nippon Shinyaku Co Ltd</t>
  </si>
  <si>
    <t>Vasyl Stefanyk Precarpathian National University</t>
  </si>
  <si>
    <t>Universidad Cientifica del Sur (CIENTIFICA)</t>
  </si>
  <si>
    <t>Universidad Nacional de Piura</t>
  </si>
  <si>
    <t>Swedish Research Council</t>
  </si>
  <si>
    <t>Science &amp; Technology Commission of Shanghai Municipality (STCSM)</t>
  </si>
  <si>
    <t>Pitzer College</t>
  </si>
  <si>
    <t>CSIC - Museo Nacional de Ciencias Naturales (MNCN)</t>
  </si>
  <si>
    <t>Southern University Law Center</t>
  </si>
  <si>
    <t>St. Anne's University Hospital Brno (FNUSA-ICRC)</t>
  </si>
  <si>
    <t>Russian State Social University (RSSU)</t>
  </si>
  <si>
    <t>Aerospace Corporation - USA</t>
  </si>
  <si>
    <t>Uganda Martyrs University</t>
  </si>
  <si>
    <t>Heilongjiang University of Science &amp; Technology</t>
  </si>
  <si>
    <t>Department of Biotechnology (DBT) India</t>
  </si>
  <si>
    <t>Fundacao Carlos Chagas Filho de Amparo a Pesquisa do Estado do Rio De Janeiro (FAPERJ)</t>
  </si>
  <si>
    <t>Eisai Co Ltd</t>
  </si>
  <si>
    <t>Barcelona Institute of Science &amp; Technology</t>
  </si>
  <si>
    <t>American Chemical Society</t>
  </si>
  <si>
    <t>CRESIB</t>
  </si>
  <si>
    <t>Xianyang Normal University</t>
  </si>
  <si>
    <t>Jinzhong University</t>
  </si>
  <si>
    <t>IRCCS Fondazione Pascale</t>
  </si>
  <si>
    <t>IRCCS Fondazione Casimiro Mondino</t>
  </si>
  <si>
    <t>Shenzhen Institute of Advanced Technology, CAS</t>
  </si>
  <si>
    <t>Hopital Universitaire Raymond-Poincare - APHP</t>
  </si>
  <si>
    <t>Hopital Universitaire Charles-Foix - APHP</t>
  </si>
  <si>
    <t>Hopital Universitaire Broca - APHP</t>
  </si>
  <si>
    <t>Hopital Universitaire Avicenne - APHP</t>
  </si>
  <si>
    <t>Hopital Universitaire Armand-Trousseau - APHP</t>
  </si>
  <si>
    <t>Wuhan Naval University of Engineering</t>
  </si>
  <si>
    <t>National Academy of Medical Sciences of Ukraine</t>
  </si>
  <si>
    <t>State Key Laboratory of Respiratory Disease</t>
  </si>
  <si>
    <t>Guangzhou University of Chinese Medicine</t>
  </si>
  <si>
    <t>Urgench State University</t>
  </si>
  <si>
    <t>CEIBA</t>
  </si>
  <si>
    <t>Illinois Natural History Survey</t>
  </si>
  <si>
    <t>Instituto Potosino Investigacion Cientifica y Tecnologica</t>
  </si>
  <si>
    <t>Instituto Mora</t>
  </si>
  <si>
    <t>IRCCS Policlinico San Donato</t>
  </si>
  <si>
    <t>IRCCS Aviano (CRO)</t>
  </si>
  <si>
    <t>IRCCS Istituto Ortopedico Galeazzi</t>
  </si>
  <si>
    <t>CIQA - Centro de Investigacion Quimica Aplicada</t>
  </si>
  <si>
    <t>Shin Kong Wu Ho Su Memorial Hospital</t>
  </si>
  <si>
    <t>Kaohsiung Medical University Hospital</t>
  </si>
  <si>
    <t>Pharmaxis</t>
  </si>
  <si>
    <t>Cochlear</t>
  </si>
  <si>
    <t>Mackay Memorial Hospital</t>
  </si>
  <si>
    <t>Ningxia Medical University</t>
  </si>
  <si>
    <t>Fujitsu Ltd</t>
  </si>
  <si>
    <t>IRCCS Santa Lucia</t>
  </si>
  <si>
    <t>KENYA</t>
  </si>
  <si>
    <t>Technical University of Mombasa</t>
  </si>
  <si>
    <t>Pwani University</t>
  </si>
  <si>
    <t>Kenya Methodist University</t>
  </si>
  <si>
    <t>Daystar University</t>
  </si>
  <si>
    <t>National Institute of Metrology China</t>
  </si>
  <si>
    <t>Chinese Research Academy of Environmental Sciences</t>
  </si>
  <si>
    <t>Abylkas Saginov Karaganda Technical University</t>
  </si>
  <si>
    <t>REPUBLIC OF GEORGIA</t>
  </si>
  <si>
    <t>Ilia State University</t>
  </si>
  <si>
    <t>Belgorod State Technological University</t>
  </si>
  <si>
    <t>Shanghai Academy of Agricultural Sciences</t>
  </si>
  <si>
    <t>Jiangsu Academy of Agricultural Sciences</t>
  </si>
  <si>
    <t>Chinese Academy of Tropical Agricultural Sciences</t>
  </si>
  <si>
    <t>Universidad Colegio Mayor de Cundinamarca</t>
  </si>
  <si>
    <t>Escola Superior Nautica Infante D. Henrique</t>
  </si>
  <si>
    <t>Instituto Nacional de Investigacao Agraria e Veterinaria, IP (INIAV)</t>
  </si>
  <si>
    <t>Barrow Neurological Institute</t>
  </si>
  <si>
    <t>Deutsche Telekom AG</t>
  </si>
  <si>
    <t>Marks &amp; Spencer</t>
  </si>
  <si>
    <t>Altice Portugal</t>
  </si>
  <si>
    <t>Grundfos</t>
  </si>
  <si>
    <t>Gemalto</t>
  </si>
  <si>
    <t>National Brain Research Centre (NBRC)</t>
  </si>
  <si>
    <t>Taiwan Power Company</t>
  </si>
  <si>
    <t>Advanced Semiconductor Engineering Group</t>
  </si>
  <si>
    <t>Institute of Nuclear Energy Research - Taiwan</t>
  </si>
  <si>
    <t>Chung Shan Medical University Hospital</t>
  </si>
  <si>
    <t>Central Finland Central Hospital</t>
  </si>
  <si>
    <t>Sahmyook University</t>
  </si>
  <si>
    <t>SKF Group</t>
  </si>
  <si>
    <t>Victorian Department of Environment &amp; Primary Industries</t>
  </si>
  <si>
    <t>Trumpf Group</t>
  </si>
  <si>
    <t>Jilin Jianzhu University</t>
  </si>
  <si>
    <t>Reckitt Benckiser</t>
  </si>
  <si>
    <t>Evonik Industries</t>
  </si>
  <si>
    <t>Wartsila</t>
  </si>
  <si>
    <t>GKN</t>
  </si>
  <si>
    <t>ArcelorMittal</t>
  </si>
  <si>
    <t>bioMerieux</t>
  </si>
  <si>
    <t>Shenyang Ligong University</t>
  </si>
  <si>
    <t>Sandvik AB</t>
  </si>
  <si>
    <t>Dalian Ocean University</t>
  </si>
  <si>
    <t>Ubisoft Entertainment</t>
  </si>
  <si>
    <t>Amadeus</t>
  </si>
  <si>
    <t>Hella Group</t>
  </si>
  <si>
    <t>NXP Semiconductors</t>
  </si>
  <si>
    <t>LEBANON</t>
  </si>
  <si>
    <t>American University of Science &amp; Technology - Lebanon</t>
  </si>
  <si>
    <t>Mental Health Research Institute, Tomsk</t>
  </si>
  <si>
    <t>National Geographic Society</t>
  </si>
  <si>
    <t>Royal Bank of Scotland</t>
  </si>
  <si>
    <t>Klaipeda State College</t>
  </si>
  <si>
    <t>Kaunas University of Applied Engineering Sciences</t>
  </si>
  <si>
    <t>Lithuanian Social Research Center</t>
  </si>
  <si>
    <t>Peugeot</t>
  </si>
  <si>
    <t>Instituto Gulbenkian de Ciencia</t>
  </si>
  <si>
    <t>Leonardo</t>
  </si>
  <si>
    <t>Southwest Oncology Group</t>
  </si>
  <si>
    <t>Mulago National Referral Hospital</t>
  </si>
  <si>
    <t>British Telecom (BT)</t>
  </si>
  <si>
    <t>Servier</t>
  </si>
  <si>
    <t>Hospital Universitario Lucus Augusti-Lugo</t>
  </si>
  <si>
    <t>Complejo Hospitalario Universitario A Coruna</t>
  </si>
  <si>
    <t>Institute of Marine Research - Norway</t>
  </si>
  <si>
    <t>Capilano University</t>
  </si>
  <si>
    <t>Defense Advanced Research Projects Agency (DARPA)</t>
  </si>
  <si>
    <t>Space Research Institute of the Russian Academy of Sciences</t>
  </si>
  <si>
    <t>Khulna University of Engineering &amp; Technology (KUET)</t>
  </si>
  <si>
    <t>Francisk Skorina Gomel State University</t>
  </si>
  <si>
    <t>NIH Clinical Center (CC)</t>
  </si>
  <si>
    <t>Deutsche Bahn</t>
  </si>
  <si>
    <t>Asian University for Women</t>
  </si>
  <si>
    <t>Skyline University College</t>
  </si>
  <si>
    <t>Institut de Cancerologie de l'Ouest (ICO)</t>
  </si>
  <si>
    <t>Florida Institute for Human &amp; Machine Cognition (IHMC)</t>
  </si>
  <si>
    <t>Danone Nutricia</t>
  </si>
  <si>
    <t>Yerevan State Medical University</t>
  </si>
  <si>
    <t>KUWAIT</t>
  </si>
  <si>
    <t>Amiri Hospital</t>
  </si>
  <si>
    <t>Sidra Medical &amp; Research Center</t>
  </si>
  <si>
    <t>China Academy of Chinese Medical Sciences</t>
  </si>
  <si>
    <t>Swerea Group</t>
  </si>
  <si>
    <t>Novozymes</t>
  </si>
  <si>
    <t>PARAGUAY</t>
  </si>
  <si>
    <t>Universidad Catolica Nuestra Senora de la Asuncion</t>
  </si>
  <si>
    <t>Institut Pasteur Paris</t>
  </si>
  <si>
    <t>HUN-REN Wigner Research Centre for Physics</t>
  </si>
  <si>
    <t>HUN-REN Centre for Energy Research</t>
  </si>
  <si>
    <t>HUN-REN Centre for Ecological Research</t>
  </si>
  <si>
    <t>URUGUAY</t>
  </si>
  <si>
    <t>Instituto Nacional de Investigacion Agropecuaria Uruguay (INIA)</t>
  </si>
  <si>
    <t>ECUADOR</t>
  </si>
  <si>
    <t>Escuela Politecnica Superior del Ejercito</t>
  </si>
  <si>
    <t>Universidad Tecnica de Ambato</t>
  </si>
  <si>
    <t>Stavropol State Agrarian University</t>
  </si>
  <si>
    <t>Centre of Postgraduate Medical Education - Poland</t>
  </si>
  <si>
    <t>Universite Mohand Akli Ouelhadj Bouira</t>
  </si>
  <si>
    <t>Orel State University</t>
  </si>
  <si>
    <t>Universidad de San Carlos de Guatemala</t>
  </si>
  <si>
    <t>Universite de M'sila</t>
  </si>
  <si>
    <t>Universite Constantine</t>
  </si>
  <si>
    <t>Universite de Souk Ahras Mohammed Cherif Messaadia</t>
  </si>
  <si>
    <t>Universite Kasdi Merbah Ouargla</t>
  </si>
  <si>
    <t>Universite de Saida</t>
  </si>
  <si>
    <t>Universite Mouloud Mammeri de Tizi Ouzou</t>
  </si>
  <si>
    <t>Universite de Jijel</t>
  </si>
  <si>
    <t>Universite Abbes Laghrour Khenchela</t>
  </si>
  <si>
    <t>Ecole Military Polytechnic</t>
  </si>
  <si>
    <t>Kemerovo State University</t>
  </si>
  <si>
    <t>Universidad Internacional SEK</t>
  </si>
  <si>
    <t>Center for Nanophase Materials Sciences</t>
  </si>
  <si>
    <t>BAHRAIN</t>
  </si>
  <si>
    <t>Bahrain Polytechnic</t>
  </si>
  <si>
    <t>Indian Institute of Tropical Meteorology (IITM)</t>
  </si>
  <si>
    <t>Metro Group</t>
  </si>
  <si>
    <t>Xiamen Institute of Technology</t>
  </si>
  <si>
    <t>Credit Agricole</t>
  </si>
  <si>
    <t>Petronas</t>
  </si>
  <si>
    <t>Institute of Hematology &amp; Blood Diseases Hospital - CAMS</t>
  </si>
  <si>
    <t>Fu Wai Hospital - CAMS</t>
  </si>
  <si>
    <t>Universidad  Bernardo O'Higgins</t>
  </si>
  <si>
    <t>North-Eastern Federal University in Yakutsk</t>
  </si>
  <si>
    <t>Korea Institute of Geoscience &amp; Mineral Resources (KIGAM)</t>
  </si>
  <si>
    <t>Korea Aerospace Research Institute (KARI)</t>
  </si>
  <si>
    <t>Lake Superior State University</t>
  </si>
  <si>
    <t>Henry Ford Health System</t>
  </si>
  <si>
    <t>Prince of Wales Hospital</t>
  </si>
  <si>
    <t>Vasyl Stus Donetsk National University</t>
  </si>
  <si>
    <t>Medical University of Lublin</t>
  </si>
  <si>
    <t>Hospital Universitario La Paz</t>
  </si>
  <si>
    <t>Visvesvaraya National Institute of Technology, Nagpur</t>
  </si>
  <si>
    <t>National Defense Medical Center</t>
  </si>
  <si>
    <t>National Institute of Technology Srinagar</t>
  </si>
  <si>
    <t>National Institute of Technology Arunachal Pradesh</t>
  </si>
  <si>
    <t>CAMBODIA</t>
  </si>
  <si>
    <t>Zaman University</t>
  </si>
  <si>
    <t>Academic System</t>
  </si>
  <si>
    <t>KIET Group of Institutions</t>
  </si>
  <si>
    <t>Southwest State University - Russia</t>
  </si>
  <si>
    <t>Sotheby's Institute of Art</t>
  </si>
  <si>
    <t>National University of Educational Planning &amp; Administration - India</t>
  </si>
  <si>
    <t>KIET School of Engineering &amp; Technology</t>
  </si>
  <si>
    <t>Indian Institute of Information Technology, Design &amp; Manufacturing, Kancheepuram</t>
  </si>
  <si>
    <t>Central University of Karnataka</t>
  </si>
  <si>
    <t>Midwestern University - College of Pharmacy - Glendale</t>
  </si>
  <si>
    <t>Sunderland Royal Hospital</t>
  </si>
  <si>
    <t>Golden Jubilee Hospital</t>
  </si>
  <si>
    <t>Whipps Cross University Hospital</t>
  </si>
  <si>
    <t>Leicester General Hospital</t>
  </si>
  <si>
    <t>University Hospitals of Leicester NHS Trust</t>
  </si>
  <si>
    <t>KDDI Corporation</t>
  </si>
  <si>
    <t>Canon Incorporated</t>
  </si>
  <si>
    <t>L'Oreal Group</t>
  </si>
  <si>
    <t>Express Scripts Holding Company</t>
  </si>
  <si>
    <t>Oil &amp; Natural Gas Corporation</t>
  </si>
  <si>
    <t>Airbus</t>
  </si>
  <si>
    <t>Shanghai Pudong Development Bank</t>
  </si>
  <si>
    <t>China National Offshore Oil Corporation (CNOOC)</t>
  </si>
  <si>
    <t>Anheuser-Busch InBev</t>
  </si>
  <si>
    <t>Vodafone Group</t>
  </si>
  <si>
    <t>Johnson Controls Incorporated</t>
  </si>
  <si>
    <t>Royal Orthopaedic Hospital</t>
  </si>
  <si>
    <t>Cardinal Health Inc</t>
  </si>
  <si>
    <t>McKesson Corporation</t>
  </si>
  <si>
    <t>Princess Alexandra Hospital NHS Trust</t>
  </si>
  <si>
    <t>Clatterbridge Cancer Centre</t>
  </si>
  <si>
    <t>Whiston Hospital</t>
  </si>
  <si>
    <t>James Cook University Hospital</t>
  </si>
  <si>
    <t>Northern General Hospital</t>
  </si>
  <si>
    <t>Sheffield Children's NHS Foundation Trust</t>
  </si>
  <si>
    <t>Papworth Hospital</t>
  </si>
  <si>
    <t>Salford Royal NHS Foundation Trust</t>
  </si>
  <si>
    <t>Heartlands Hospital</t>
  </si>
  <si>
    <t>Tougaloo College</t>
  </si>
  <si>
    <t>University of New England - Maine</t>
  </si>
  <si>
    <t>Brighton and Sussex University Hospitals NHS Trust</t>
  </si>
  <si>
    <t>Georgia Highlands College</t>
  </si>
  <si>
    <t>Instituto Mexicano del Seguro Social</t>
  </si>
  <si>
    <t>CHU de Caen NORMANDIE</t>
  </si>
  <si>
    <t>CHU Dijon Bourgogne</t>
  </si>
  <si>
    <t>CHU Brest</t>
  </si>
  <si>
    <t>National Institute of Infectious Diseases (NIID)</t>
  </si>
  <si>
    <t>Kanto Medical Center NTT EC</t>
  </si>
  <si>
    <t>Center for Life Nanoscience IIT</t>
  </si>
  <si>
    <t>Cary Institute of Ecosystem Studies</t>
  </si>
  <si>
    <t>CHU Martinique</t>
  </si>
  <si>
    <t>Aomori University of Health &amp; Welfare</t>
  </si>
  <si>
    <t>CHU de Nancy</t>
  </si>
  <si>
    <t>Chi Mei Hospital</t>
  </si>
  <si>
    <t>Croatian Institute of History</t>
  </si>
  <si>
    <t>Qazvin University of Medical Sciences (QUMS)</t>
  </si>
  <si>
    <t>Nursing School of Coimbra</t>
  </si>
  <si>
    <t>Kavayitri Bahinabai Chaudhari North Maharashtra University, Jalgaon</t>
  </si>
  <si>
    <t>National Diet Library</t>
  </si>
  <si>
    <t>National Defense University - USA</t>
  </si>
  <si>
    <t>Poznan Supercomputing &amp; Networking Center</t>
  </si>
  <si>
    <t>Croatian Forest Research Institute</t>
  </si>
  <si>
    <t>Shahroud University Medical Sciences</t>
  </si>
  <si>
    <t>Defence Science &amp; Technology Laboratory</t>
  </si>
  <si>
    <t>Andrzej Frycz Modrzewski Krakow University</t>
  </si>
  <si>
    <t>MedStar Washington Hospital Center</t>
  </si>
  <si>
    <t>Luebeck University of Applied Sciences</t>
  </si>
  <si>
    <t>Leibniz Institute for Psychology Information &amp; Documentation</t>
  </si>
  <si>
    <t>Technical Educational Institute Kalamata</t>
  </si>
  <si>
    <t>Kunming Institute of Zoology, CAS</t>
  </si>
  <si>
    <t>Universidad Autonoma Benito Juarez de Oaxaca</t>
  </si>
  <si>
    <t>Onze Lieve Vrouwe Gasthuis Hospital</t>
  </si>
  <si>
    <t>Northrop Grumman Corporation</t>
  </si>
  <si>
    <t>ICMR - National Institute of Cholera &amp; Enteric Diseases (NICED)</t>
  </si>
  <si>
    <t>Minneapolis VA Health Care System</t>
  </si>
  <si>
    <t>Instituto Nacional de Ciencias Medicas y Nutricion Salvador Zubiran - Mexico</t>
  </si>
  <si>
    <t>Cooper Institute</t>
  </si>
  <si>
    <t>China-Japan Friendship Hospital</t>
  </si>
  <si>
    <t>BC Childrens Hospital</t>
  </si>
  <si>
    <t>Veterans Affairs Medical Center - Birmingham</t>
  </si>
  <si>
    <t>IRCCS Bambino Gesu</t>
  </si>
  <si>
    <t>Swiss Federal Research Station for Agroecology &amp; Agriculture</t>
  </si>
  <si>
    <t>Sodersjukhuset Hospital</t>
  </si>
  <si>
    <t>Isala Clinics</t>
  </si>
  <si>
    <t>Portuguese Institute of Oncology</t>
  </si>
  <si>
    <t>Spanish Institute of Oceanography</t>
  </si>
  <si>
    <t>IRCCS INRCA</t>
  </si>
  <si>
    <t>Aintree University Hospitals NHS Foundation Trust</t>
  </si>
  <si>
    <t>Robert Bosch Krankenhaus</t>
  </si>
  <si>
    <t>UKK Institute</t>
  </si>
  <si>
    <t>Vet Affairs Puget Sound Health Care System</t>
  </si>
  <si>
    <t>VA Pittsburgh Healthcare System</t>
  </si>
  <si>
    <t>Genzyme Corporation</t>
  </si>
  <si>
    <t>Istituti Clinici Scientifici Maugeri IRCCS</t>
  </si>
  <si>
    <t>Tom Baker Cancer Clinic</t>
  </si>
  <si>
    <t>NorthShore University Health System</t>
  </si>
  <si>
    <t>NIH National Human Genome Research Institute (NHGRI)</t>
  </si>
  <si>
    <t>New York State Psychiatry Institute</t>
  </si>
  <si>
    <t>NIH National Institute of Mental Health (NIMH)</t>
  </si>
  <si>
    <t>Antonio Cardarelli Hospital</t>
  </si>
  <si>
    <t>Lewis Clark State College</t>
  </si>
  <si>
    <t>Fraunhofer Production Technology</t>
  </si>
  <si>
    <t>Fraunhofer Mechanics of Materials</t>
  </si>
  <si>
    <t>Fraunhofer Environmental Safety &amp; Energy Technology</t>
  </si>
  <si>
    <t>University of Tennessee Space Institute</t>
  </si>
  <si>
    <t>Indian Institute of Technology (IIT) - Gandhinagar</t>
  </si>
  <si>
    <t>The Emirates Academy of Hospitality Management</t>
  </si>
  <si>
    <t>Kyiv Economics Institute (KEI)</t>
  </si>
  <si>
    <t>Rothman Institute</t>
  </si>
  <si>
    <t>Geospatial Research Laboratory (GRL)</t>
  </si>
  <si>
    <t>St. Petersburg Scientific Centre Institute of Regional Economy Problems, RAS</t>
  </si>
  <si>
    <t>St. Petersburg Department of the Steklov Mathematical Institute of the Russian Academy of Sciences</t>
  </si>
  <si>
    <t>Banner Research</t>
  </si>
  <si>
    <t>Institute for Physics of Microstructures of the Russian Academy of Sciences (IPM RAS)</t>
  </si>
  <si>
    <t>Oklahoma Medical Research Foundation</t>
  </si>
  <si>
    <t>Palo Alto Medical Foundation Research Institute</t>
  </si>
  <si>
    <t>St. Petersburg Scientific Centre of the Russian Academy of Sciences</t>
  </si>
  <si>
    <t>The Smith-Kettlewell Eye Research Institute</t>
  </si>
  <si>
    <t>Jodrell Bank Centre for Astrophysics</t>
  </si>
  <si>
    <t>Midwestern University</t>
  </si>
  <si>
    <t>Wake Forest University School of Medicine</t>
  </si>
  <si>
    <t>Banner Health</t>
  </si>
  <si>
    <t>Limestone University</t>
  </si>
  <si>
    <t>American Red Cross</t>
  </si>
  <si>
    <t>Flanders Institute for Biotechnology (VIB)</t>
  </si>
  <si>
    <t>Universite de M'hammed Bougara Boumerdes</t>
  </si>
  <si>
    <t>Woolcock Institute of Medical Research</t>
  </si>
  <si>
    <t>Heart Research Institute</t>
  </si>
  <si>
    <t>Research Council</t>
  </si>
  <si>
    <t>Natural Environment Research Council (NERC)</t>
  </si>
  <si>
    <t>HAWK University of Applied Sciences &amp; Arts Hildesheim Holzminden Gottingen</t>
  </si>
  <si>
    <t>University Hospital of the Canary Islands</t>
  </si>
  <si>
    <t>University Hospital of Valladolid</t>
  </si>
  <si>
    <t>Israel Oceanographic &amp; Limnological Research Institute</t>
  </si>
  <si>
    <t>Soroka Medical Center</t>
  </si>
  <si>
    <t>VOLCANI INSTITUTE OF AGRICULTURAL RESEARCH</t>
  </si>
  <si>
    <t>University of Illinois Rockford</t>
  </si>
  <si>
    <t>USDA Forest Products Laboratory</t>
  </si>
  <si>
    <t>Forsyth Institute</t>
  </si>
  <si>
    <t>Troy University Dothan</t>
  </si>
  <si>
    <t>California University of Pennsylvania</t>
  </si>
  <si>
    <t>Desert Research Institute NSHE</t>
  </si>
  <si>
    <t>Massachusetts Maritime Academy</t>
  </si>
  <si>
    <t>University of Maine Machias</t>
  </si>
  <si>
    <t>Pennington Biomedical Research Center</t>
  </si>
  <si>
    <t>Centro de Estudios Urbanos y Regionales (CEUR)</t>
  </si>
  <si>
    <t>Womens College Hospital</t>
  </si>
  <si>
    <t>Toronto Rehabilitation Institute</t>
  </si>
  <si>
    <t>Stanford Medicine</t>
  </si>
  <si>
    <t>Queens University Hospital</t>
  </si>
  <si>
    <t>Dalhousie University Hospital</t>
  </si>
  <si>
    <t>Weill Cornell Medical Center</t>
  </si>
  <si>
    <t>Case Western Reserve University Hospital</t>
  </si>
  <si>
    <t>Siemens USA</t>
  </si>
  <si>
    <t>University Minnesota Crookston</t>
  </si>
  <si>
    <t>Ecole Nationale Veterinaire d'Alfort (ENVA)</t>
  </si>
  <si>
    <t>University Medical Centre Ljubljana</t>
  </si>
  <si>
    <t>August Kirchenstein Institute of Microbiology &amp; Virology</t>
  </si>
  <si>
    <t>Chengdu University of Science &amp; Technology</t>
  </si>
  <si>
    <t>Hanoi Advanced School of Science &amp; Technology</t>
  </si>
  <si>
    <t>Center Life Science - NUS</t>
  </si>
  <si>
    <t>King Khalid University Hospital</t>
  </si>
  <si>
    <t>Policlin Tor Vergata</t>
  </si>
  <si>
    <t>Kaplan Medical Center</t>
  </si>
  <si>
    <t>Institute of Technical Physics &amp; Materials Science - HAS</t>
  </si>
  <si>
    <t>Institute of Philosophy - HAS</t>
  </si>
  <si>
    <t>Institute of History - HAS</t>
  </si>
  <si>
    <t>Dr. Cipto Mangunkusumo National Public Hospital</t>
  </si>
  <si>
    <t>UNIVERSITY ZAGREB HOSPITAL</t>
  </si>
  <si>
    <t>National Institute for Materials Science</t>
  </si>
  <si>
    <t>Aichi Cancer Center</t>
  </si>
  <si>
    <t>Guangzhou Medical University</t>
  </si>
  <si>
    <t>General Research Institute for Nonferrous Metals</t>
  </si>
  <si>
    <t>Chinese Academy of Engineering Physics</t>
  </si>
  <si>
    <t>Brookhaven National Laboratory</t>
  </si>
  <si>
    <t>Whitehead Institute</t>
  </si>
  <si>
    <t>Princeton Plasma Physics Laboratory</t>
  </si>
  <si>
    <t>Salk Institute</t>
  </si>
  <si>
    <t>Jackson Laboratory</t>
  </si>
  <si>
    <t>NASA Langley Research Center</t>
  </si>
  <si>
    <t>NASA Johnson Space Center</t>
  </si>
  <si>
    <t>RWTH Aachen University Hospital</t>
  </si>
  <si>
    <t>Goethe University Frankfurt Hospital</t>
  </si>
  <si>
    <t>Slotervaart Hospital</t>
  </si>
  <si>
    <t>Philips Healthcare</t>
  </si>
  <si>
    <t>Erasmus MC Cancer Institute</t>
  </si>
  <si>
    <t>Maulana Azad Medical College</t>
  </si>
  <si>
    <t>Vienna Biocenter (VBC)</t>
  </si>
  <si>
    <t>VENEZUELA</t>
  </si>
  <si>
    <t>Venezuelan Institute Science Research</t>
  </si>
  <si>
    <t>Surindra Rajabhat University</t>
  </si>
  <si>
    <t>M.S.Osimi Tajik Technical University</t>
  </si>
  <si>
    <t>Taichung Veterans General Hospital</t>
  </si>
  <si>
    <t>SYRIA</t>
  </si>
  <si>
    <t>Wadi International University</t>
  </si>
  <si>
    <t>Open University Sri Lanka</t>
  </si>
  <si>
    <t>University of Nova Gorica</t>
  </si>
  <si>
    <t>National Institute of Education (NIE) Singapore</t>
  </si>
  <si>
    <t>Nanyang Polytechnic</t>
  </si>
  <si>
    <t>SIERRA LEONE</t>
  </si>
  <si>
    <t>Njala University</t>
  </si>
  <si>
    <t>Yaroslavl State University</t>
  </si>
  <si>
    <t>Volgograd State University (VOLSU)</t>
  </si>
  <si>
    <t>Ulyanovsk State University</t>
  </si>
  <si>
    <t>Herzen State Pedagogical University of Russia</t>
  </si>
  <si>
    <t>Russian State Hydrometeorological University</t>
  </si>
  <si>
    <t>Russian Academy of Medical Sciences</t>
  </si>
  <si>
    <t>Perm National Research Polytechnic University</t>
  </si>
  <si>
    <t>Penza State University</t>
  </si>
  <si>
    <t>North Caucasus Federal University</t>
  </si>
  <si>
    <t>National Research Nuclear University MEPhI (Moscow Engineering Physics Institute)</t>
  </si>
  <si>
    <t>Kazan National Research Technical University - KAI</t>
  </si>
  <si>
    <t>Belgorod State University</t>
  </si>
  <si>
    <t>Astrakhan State University</t>
  </si>
  <si>
    <t>Victor Babes University of Medicine &amp; Pharmacy, Timisoara</t>
  </si>
  <si>
    <t>University of Medicine &amp; Pharmacy of Craiova</t>
  </si>
  <si>
    <t>University of Agricultural Sciences &amp; Veterinary Medicine Cluj Napoca</t>
  </si>
  <si>
    <t>Carol I National Defence University</t>
  </si>
  <si>
    <t>Mokpo National Maritime University</t>
  </si>
  <si>
    <t>Korea Research Institute of Bioscience &amp; Biotechnology (KRIBB)</t>
  </si>
  <si>
    <t>International University Korea</t>
  </si>
  <si>
    <t>Gwangju Institute of Science &amp; Technology (GIST)</t>
  </si>
  <si>
    <t>Eulji University</t>
  </si>
  <si>
    <t>Pomeranian Medical University</t>
  </si>
  <si>
    <t>Military University of Technology in Warsaw</t>
  </si>
  <si>
    <t>Medical University of Bialystok</t>
  </si>
  <si>
    <t>Kazimierz Wielki University</t>
  </si>
  <si>
    <t>University of the Philippines Baguio</t>
  </si>
  <si>
    <t>PAPUA NEW GUINEA</t>
  </si>
  <si>
    <t>University of Papua New Guinea</t>
  </si>
  <si>
    <t>PALESTINE</t>
  </si>
  <si>
    <t>Islamic University Gaza</t>
  </si>
  <si>
    <t>NIGER</t>
  </si>
  <si>
    <t>Abdou Moumouni University</t>
  </si>
  <si>
    <t>Auckland City Hospital</t>
  </si>
  <si>
    <t>MOLDOVA</t>
  </si>
  <si>
    <t>Technical University Moldova</t>
  </si>
  <si>
    <t>Universidade del Valle de Mexico</t>
  </si>
  <si>
    <t>LCC International University</t>
  </si>
  <si>
    <t>LIBYA</t>
  </si>
  <si>
    <t>Omar Al Mukhtar University</t>
  </si>
  <si>
    <t>Kenya Medical Research Institute</t>
  </si>
  <si>
    <t>Abai Kazakh National Pedagogical University</t>
  </si>
  <si>
    <t>Wakayama Medical University</t>
  </si>
  <si>
    <t>University of Occupational &amp; Environmental Health - Japan</t>
  </si>
  <si>
    <t>Toyota Central R&amp;D Labs Inc</t>
  </si>
  <si>
    <t>Tokyo Gakugei University</t>
  </si>
  <si>
    <t>Tokushima Bunri University</t>
  </si>
  <si>
    <t>Saitama Institute Technology</t>
  </si>
  <si>
    <t>Osaka Medical Center for Cancer &amp; Cardiovascular Diseases</t>
  </si>
  <si>
    <t>Ochanomizu University</t>
  </si>
  <si>
    <t>Obihiro University of Agriculture &amp; Veterinary Medicine</t>
  </si>
  <si>
    <t>Naruto University of Education</t>
  </si>
  <si>
    <t>Kyushu Institute of Technology</t>
  </si>
  <si>
    <t>Kyoto Womens University</t>
  </si>
  <si>
    <t>Kyoto Prefectural University of Medicine</t>
  </si>
  <si>
    <t>Kyoto Prefectural University</t>
  </si>
  <si>
    <t>Kyorin University</t>
  </si>
  <si>
    <t>Kobe Gakuin University</t>
  </si>
  <si>
    <t>Kawasaki Medical School</t>
  </si>
  <si>
    <t>Kanazawa Institute of Technology</t>
  </si>
  <si>
    <t>Kanagawa Institute Technology</t>
  </si>
  <si>
    <t>Josai University</t>
  </si>
  <si>
    <t>Japanese Foundation for Cancer Research</t>
  </si>
  <si>
    <t>Iwate Medical University</t>
  </si>
  <si>
    <t>Iryo Sosei University</t>
  </si>
  <si>
    <t>International University Kagoshima</t>
  </si>
  <si>
    <t>Himeji Dokkyo University</t>
  </si>
  <si>
    <t>Hamamatsu University School of Medicine</t>
  </si>
  <si>
    <t>Akita University</t>
  </si>
  <si>
    <t>IRCCS AOU San Martino IST</t>
  </si>
  <si>
    <t>International School for Advanced Studies (SISSA)</t>
  </si>
  <si>
    <t>American University Rome</t>
  </si>
  <si>
    <t>Rabin Medical Center</t>
  </si>
  <si>
    <t>Mary Immaculate College - University Limerick</t>
  </si>
  <si>
    <t>Tabriz University of Medical Science</t>
  </si>
  <si>
    <t>Universitas Lampung</t>
  </si>
  <si>
    <t>St. John's Medical College</t>
  </si>
  <si>
    <t>Mahatma Gandhi University, Kerala</t>
  </si>
  <si>
    <t>Madurai Kamaraj University</t>
  </si>
  <si>
    <t>International Institute of Information Technology, Bhubaneswar</t>
  </si>
  <si>
    <t>Bhabha Atomic Research Center (BARC)</t>
  </si>
  <si>
    <t>Annamalai University</t>
  </si>
  <si>
    <t>University of West Hungary</t>
  </si>
  <si>
    <t>University of Physical Education</t>
  </si>
  <si>
    <t>National Centre of Scientific Research Demokritos</t>
  </si>
  <si>
    <t>University of Applied Sciences Wildau</t>
  </si>
  <si>
    <t>Hochschule Coburg</t>
  </si>
  <si>
    <t>European Molecular Biology Laboratory (EMBL)</t>
  </si>
  <si>
    <t>Bernhard Nocht Institut fur Tropenmedizin</t>
  </si>
  <si>
    <t>Alfred Wegener Institute, Helmholtz Centre for Polar &amp; Marine Research</t>
  </si>
  <si>
    <t>GAMBIA</t>
  </si>
  <si>
    <t>University of the Gambia</t>
  </si>
  <si>
    <t>Observatoire de Paris</t>
  </si>
  <si>
    <t>Universite Bordeaux-Montaigne</t>
  </si>
  <si>
    <t>Institut de Recherches Internationales Servier</t>
  </si>
  <si>
    <t>Hopital Universitaire Antoine-Beclere - APHP</t>
  </si>
  <si>
    <t>IMT Nord Europe</t>
  </si>
  <si>
    <t>Hopital Universitaire Beaujon - APHP</t>
  </si>
  <si>
    <t>Hopital Universitaire Ambroise-Pare - APHP</t>
  </si>
  <si>
    <t>Satakunta University of Applied Sciences</t>
  </si>
  <si>
    <t>DJIBOUTI</t>
  </si>
  <si>
    <t>University Djibouti</t>
  </si>
  <si>
    <t>Universidad Tecnologica de Pereira</t>
  </si>
  <si>
    <t>Universidad El Bosque</t>
  </si>
  <si>
    <t>Zunyi Medical University</t>
  </si>
  <si>
    <t>Yuxi Normal University</t>
  </si>
  <si>
    <t>Yellow River Conservancy Technical Institute</t>
  </si>
  <si>
    <t>Tianjin Medical University</t>
  </si>
  <si>
    <t>Shenyang Conservatory of Music</t>
  </si>
  <si>
    <t>Shanxi Medical University</t>
  </si>
  <si>
    <t>Shanxi Agricultural University</t>
  </si>
  <si>
    <t>Southwest Medical University</t>
  </si>
  <si>
    <t>Jining University</t>
  </si>
  <si>
    <t>Jingdezhen Ceramic Institute</t>
  </si>
  <si>
    <t>Heilongjiang University of Chinese Medicine</t>
  </si>
  <si>
    <t>Hebei Medical University</t>
  </si>
  <si>
    <t>Guilin Medical University</t>
  </si>
  <si>
    <t>Guangdong Pharmaceutical University</t>
  </si>
  <si>
    <t>Gansu University of Chinese Medicine</t>
  </si>
  <si>
    <t>Gansu Agricultural University</t>
  </si>
  <si>
    <t>Dalian Jiaotong University</t>
  </si>
  <si>
    <t>Chongqing Medical University</t>
  </si>
  <si>
    <t>China Youth University of Political Studies</t>
  </si>
  <si>
    <t>China Conservatory of Music</t>
  </si>
  <si>
    <t>Changchun Institute Technology</t>
  </si>
  <si>
    <t>Central Conservatory of Music</t>
  </si>
  <si>
    <t>Bohai University</t>
  </si>
  <si>
    <t>Beijing Film Academy</t>
  </si>
  <si>
    <t>Ontario Institute for Cancer Research</t>
  </si>
  <si>
    <t>Fisheries &amp; Oceans Canada</t>
  </si>
  <si>
    <t>University of Ruse</t>
  </si>
  <si>
    <t>BOLIVIA</t>
  </si>
  <si>
    <t>Universidad Mayor de San Andres</t>
  </si>
  <si>
    <t>Women's &amp; Children's Hospital</t>
  </si>
  <si>
    <t>Royal Perth Hospital</t>
  </si>
  <si>
    <t>Australian Institute of Marine Science</t>
  </si>
  <si>
    <t>Universidad Nacional Rio Cuarto</t>
  </si>
  <si>
    <t>Universidade Veiga de Almeida (UVA)</t>
  </si>
  <si>
    <t>Universidade de Marilia</t>
  </si>
  <si>
    <t>Universidade Paranaense</t>
  </si>
  <si>
    <t>Universidade de Ribeirao Preto</t>
  </si>
  <si>
    <t>Universidade de Mogi das Cruzes</t>
  </si>
  <si>
    <t>Universidade Cidade de Sao Paulo</t>
  </si>
  <si>
    <t>Universidade Estadual do Sudoeste da Bahia</t>
  </si>
  <si>
    <t>Escola Engineering Maua</t>
  </si>
  <si>
    <t>Fiocruz - Research Center Rene Rachou</t>
  </si>
  <si>
    <t>Institute Estudos Avancados University Sao Paulo</t>
  </si>
  <si>
    <t>Instituto Maua de Tecnologia</t>
  </si>
  <si>
    <t>Instituto Agronomico de Campinas (IAC)</t>
  </si>
  <si>
    <t>Hospital Pequeno Principe</t>
  </si>
  <si>
    <t>Hospital Israelita Albert Einstein</t>
  </si>
  <si>
    <t>EMBRAPA Genetic Resources &amp; Biotechnology</t>
  </si>
  <si>
    <t>Comissao Nacional de Energia Nuclear (CNEN)</t>
  </si>
  <si>
    <t>Centro Brasileiro de Pesquisas Fisicas</t>
  </si>
  <si>
    <t>National Taiwan University Hospital</t>
  </si>
  <si>
    <t>Umea University Hospital</t>
  </si>
  <si>
    <t>Centro Hospitalar e Universitario de Coimbra (CHUC)</t>
  </si>
  <si>
    <t>Nara Institute of Science &amp; Technology</t>
  </si>
  <si>
    <t>Azienda Ospedaliero Universitaria Pisana</t>
  </si>
  <si>
    <t>Arcispedale Sant'Anna</t>
  </si>
  <si>
    <t>Ahepa University Hospital</t>
  </si>
  <si>
    <t>University of Eastern Finland Hospital</t>
  </si>
  <si>
    <t>Steno Diabetes Center</t>
  </si>
  <si>
    <t>Westchester Medical Center</t>
  </si>
  <si>
    <t>Virginia Mason Medical Center</t>
  </si>
  <si>
    <t>University of Chicago Medical Center</t>
  </si>
  <si>
    <t>Swedish Medical Center</t>
  </si>
  <si>
    <t>Summa Health System</t>
  </si>
  <si>
    <t>St. Joseph's Hospital and Medical Center</t>
  </si>
  <si>
    <t>Sharp Memorial Hospital Rehabilitation &amp; Physical Therapy</t>
  </si>
  <si>
    <t>Roswell Park Comprehensive Cancer Center</t>
  </si>
  <si>
    <t>Providence Portland Medical Center</t>
  </si>
  <si>
    <t>Nationwide Childrens Hospital</t>
  </si>
  <si>
    <t>Walter Reed National Military Medical Center</t>
  </si>
  <si>
    <t>National Jewish Health</t>
  </si>
  <si>
    <t>Massachusetts Eye &amp; Ear Infirmary</t>
  </si>
  <si>
    <t>Maimonides Medical Center</t>
  </si>
  <si>
    <t>John H Stroger Junior Hospital Cook County</t>
  </si>
  <si>
    <t>Inova Fairfax Hospital</t>
  </si>
  <si>
    <t>Henry Ford Hospital</t>
  </si>
  <si>
    <t>Denver Health Medical Center</t>
  </si>
  <si>
    <t>Christ Hospital - Ohio</t>
  </si>
  <si>
    <t>Children's Hospitals &amp; Clinics of Minnesota</t>
  </si>
  <si>
    <t>Carolinas Medical Center</t>
  </si>
  <si>
    <t>Bristol Eye Hospital</t>
  </si>
  <si>
    <t>Allegheny General Hospital</t>
  </si>
  <si>
    <t>Abington Memorial Hospital</t>
  </si>
  <si>
    <t>American Public University System</t>
  </si>
  <si>
    <t>Hampton University</t>
  </si>
  <si>
    <t>Northern Vermont University</t>
  </si>
  <si>
    <t>Wayland Baptist University</t>
  </si>
  <si>
    <t>University Mary Hardin Baylor</t>
  </si>
  <si>
    <t>Texas Tech University Health Sciences Center Lubbock</t>
  </si>
  <si>
    <t>Dallas Baptist University</t>
  </si>
  <si>
    <t>Southern Adventist University</t>
  </si>
  <si>
    <t>Meharry Medical College</t>
  </si>
  <si>
    <t>Lincoln Memorial University</t>
  </si>
  <si>
    <t>Oglala Lakota College</t>
  </si>
  <si>
    <t>Northern State University</t>
  </si>
  <si>
    <t>Mansfield University - Pennsylvania</t>
  </si>
  <si>
    <t>Alvernia University</t>
  </si>
  <si>
    <t>Western Oregon University</t>
  </si>
  <si>
    <t>East Central University</t>
  </si>
  <si>
    <t>Union Institute</t>
  </si>
  <si>
    <t>Ohio Dominican University</t>
  </si>
  <si>
    <t>Muskingum University</t>
  </si>
  <si>
    <t>Franklin University</t>
  </si>
  <si>
    <t>Capital University</t>
  </si>
  <si>
    <t>Wingate University</t>
  </si>
  <si>
    <t>Metropolitan College New York</t>
  </si>
  <si>
    <t>Daemen University</t>
  </si>
  <si>
    <t>Albany College of Pharmacy &amp; Health Sciences</t>
  </si>
  <si>
    <t>Lincoln University - Missouri</t>
  </si>
  <si>
    <t>Michigan State University College Law</t>
  </si>
  <si>
    <t>Kettering University</t>
  </si>
  <si>
    <t>Lesley University</t>
  </si>
  <si>
    <t>Southern University New Orleans</t>
  </si>
  <si>
    <t>Northwestern State University of Louisiana</t>
  </si>
  <si>
    <t>Grambling State University</t>
  </si>
  <si>
    <t>Kentucky State University</t>
  </si>
  <si>
    <t>Baker University</t>
  </si>
  <si>
    <t>Marian University</t>
  </si>
  <si>
    <t>Trinity International University</t>
  </si>
  <si>
    <t>Piedmont University</t>
  </si>
  <si>
    <t>North Georgia College &amp; State University</t>
  </si>
  <si>
    <t>Albany State University</t>
  </si>
  <si>
    <t>Colorado Technical University</t>
  </si>
  <si>
    <t>Vanguard University Southern California</t>
  </si>
  <si>
    <t>University West - USA</t>
  </si>
  <si>
    <t>Notre Dame de Namur University</t>
  </si>
  <si>
    <t>National University (California)</t>
  </si>
  <si>
    <t>Fresno Pacific University</t>
  </si>
  <si>
    <t>Siemens Denmark</t>
  </si>
  <si>
    <t>Sanofi China</t>
  </si>
  <si>
    <t>Roche Holding Australia</t>
  </si>
  <si>
    <t>Pfizer Norway</t>
  </si>
  <si>
    <t>Pfizer Italy</t>
  </si>
  <si>
    <t>Pfizer Finland</t>
  </si>
  <si>
    <t>Pfizer Canada</t>
  </si>
  <si>
    <t>Novartis Japan</t>
  </si>
  <si>
    <t>Microsoft India</t>
  </si>
  <si>
    <t>IBM United Kingdom</t>
  </si>
  <si>
    <t>IBM Italy</t>
  </si>
  <si>
    <t>IBM Germany</t>
  </si>
  <si>
    <t>IBM Canada</t>
  </si>
  <si>
    <t>IBM Australia</t>
  </si>
  <si>
    <t>York College NY (CUNY)</t>
  </si>
  <si>
    <t>SUNY Downstate Health Sciences University</t>
  </si>
  <si>
    <t>Louisiana State University Health Sciences Center New Orleans</t>
  </si>
  <si>
    <t>DuPont</t>
  </si>
  <si>
    <t>Universidad Juarez del Estado de Durango</t>
  </si>
  <si>
    <t>Universidad de Atacama</t>
  </si>
  <si>
    <t>JAMAICA</t>
  </si>
  <si>
    <t>University of Technology - Jamaica</t>
  </si>
  <si>
    <t>Fondazione IRCCS Istituto Nazionale Tumori Milan</t>
  </si>
  <si>
    <t>Ugo Bordoni Foundation</t>
  </si>
  <si>
    <t>National Forest Center - Slovakia</t>
  </si>
  <si>
    <t>Universite des Antilles</t>
  </si>
  <si>
    <t>CHU Lille</t>
  </si>
  <si>
    <t>Uppsala University Hospital</t>
  </si>
  <si>
    <t>Sony Corporation</t>
  </si>
  <si>
    <t>Thaksin University</t>
  </si>
  <si>
    <t>Suratthani Rajabhat University</t>
  </si>
  <si>
    <t>Suranaree University of Technology</t>
  </si>
  <si>
    <t>Maejo University</t>
  </si>
  <si>
    <t>Bansomdejchaopraya Rajabhat University</t>
  </si>
  <si>
    <t>Satbayev University</t>
  </si>
  <si>
    <t>CSIR - Structural Engineering Research Center (SERC)</t>
  </si>
  <si>
    <t>Sri Venkateswara University</t>
  </si>
  <si>
    <t>Sambalpur University</t>
  </si>
  <si>
    <t>Dr. Babasaheb Ambedkar Marathwada University (BAMU)</t>
  </si>
  <si>
    <t>Kumaun University</t>
  </si>
  <si>
    <t>Anna University of Technology Tiruchirappalli</t>
  </si>
  <si>
    <t>HITEC University</t>
  </si>
  <si>
    <t>Liaquat University of Medical &amp; Health Sciences</t>
  </si>
  <si>
    <t>Lasbela University of Agricultural Water &amp; Marine Science</t>
  </si>
  <si>
    <t>Medical University Lodz</t>
  </si>
  <si>
    <t>National Technical University Kharkiv Polytechnic Institute</t>
  </si>
  <si>
    <t>TAI - Turkish Aerospace Industries</t>
  </si>
  <si>
    <t>Turkiye Buyuk Millet Meclisi (TBMM)</t>
  </si>
  <si>
    <t>Ministry of Culture &amp; Tourism - Turkey</t>
  </si>
  <si>
    <t>Bitlis Eren University</t>
  </si>
  <si>
    <t>Batman University</t>
  </si>
  <si>
    <t>Aselsan</t>
  </si>
  <si>
    <t>Amasya University</t>
  </si>
  <si>
    <t>Hamad Medical Corporation</t>
  </si>
  <si>
    <t>Mbarara University of Science &amp; Technology</t>
  </si>
  <si>
    <t>Saudi Aramco</t>
  </si>
  <si>
    <t>Prince Sultan Cardiac Center</t>
  </si>
  <si>
    <t>BP</t>
  </si>
  <si>
    <t>UK Centre for Ecology &amp; Hydrology (UKCEH)</t>
  </si>
  <si>
    <t>Edinburgh College of Art</t>
  </si>
  <si>
    <t>Saint James's University Hospital</t>
  </si>
  <si>
    <t>Bishop Grosseteste University</t>
  </si>
  <si>
    <t>University of London Courtauld Institute of Art</t>
  </si>
  <si>
    <t>Institute of Cancer Research - UK</t>
  </si>
  <si>
    <t>University of the Highlands &amp; Islands</t>
  </si>
  <si>
    <t>Yuzhang Normal University</t>
  </si>
  <si>
    <t>Jingdezhen University</t>
  </si>
  <si>
    <t>Kabale University</t>
  </si>
  <si>
    <t>Liupanshui Normal University</t>
  </si>
  <si>
    <t>VNU University of Education (VNU-UED)</t>
  </si>
  <si>
    <t>VNU University of Languages &amp; International Studies (VNU-ULIS)</t>
  </si>
  <si>
    <t>Fachhochschule Erfurt</t>
  </si>
  <si>
    <t>University Ukshin Hoti</t>
  </si>
  <si>
    <t>Public University Kadri Zeka in Gjilan</t>
  </si>
  <si>
    <t>Rochester Institute of Technology (Kosovo)</t>
  </si>
  <si>
    <t>Hostos Community College</t>
  </si>
  <si>
    <t>AFGHANISTAN</t>
  </si>
  <si>
    <t>Kandahar University</t>
  </si>
  <si>
    <t>Mohi-ud-Din Islamic University</t>
  </si>
  <si>
    <t>Northern Virginia Community College</t>
  </si>
  <si>
    <t>Environmental Systems Research Institute, Inc. (ESRI)</t>
  </si>
  <si>
    <t>Nawroz University</t>
  </si>
  <si>
    <t>International Institute of Information Technology Bangalore (IIIT Bangalore)</t>
  </si>
  <si>
    <t>Huzhou College</t>
  </si>
  <si>
    <t>Financial Services Institute of Australasia</t>
  </si>
  <si>
    <t>Illawarra Health &amp; Medical Research Institute</t>
  </si>
  <si>
    <t>Agriculture &amp; Food</t>
  </si>
  <si>
    <t>IBM Research - Australia</t>
  </si>
  <si>
    <t>Hearing Australia</t>
  </si>
  <si>
    <t>Australian Institute of Family Studies</t>
  </si>
  <si>
    <t>Chris O'Brien Lifehouse</t>
  </si>
  <si>
    <t>Fiona Stanley Hospital</t>
  </si>
  <si>
    <t>South Metropolitan Health Service</t>
  </si>
  <si>
    <t>Fiona Stanley Fremantle Hospitals Group</t>
  </si>
  <si>
    <t>National Centre for Groundwater Research &amp; Training</t>
  </si>
  <si>
    <t>Department of Economic Development, Jobs, Transport &amp; Resources</t>
  </si>
  <si>
    <t>Department of the Prime Minister &amp; Cabinet</t>
  </si>
  <si>
    <t>South Western Sydney Local Health District</t>
  </si>
  <si>
    <t>LabCorp Australia</t>
  </si>
  <si>
    <t>Eastern Health</t>
  </si>
  <si>
    <t>Cairnmillar Institute</t>
  </si>
  <si>
    <t>Damghan University</t>
  </si>
  <si>
    <t>Yangzhou Polytechnic Institute</t>
  </si>
  <si>
    <t>Christian Heritage College Queensland</t>
  </si>
  <si>
    <t>Australian College of Applied Psychology</t>
  </si>
  <si>
    <t>DEMOCRATIC REPUBLIC OF THE CONGO</t>
  </si>
  <si>
    <t>Official University of Bukavu</t>
  </si>
  <si>
    <t>EKA University of Applied Sciences</t>
  </si>
  <si>
    <t>Universite Jean Lorougnon Guede</t>
  </si>
  <si>
    <t>Universite Nangui Abrogoua</t>
  </si>
  <si>
    <t>Sydney Childrens Hospitals Network</t>
  </si>
  <si>
    <t>Griffith University - South Bank Campus</t>
  </si>
  <si>
    <t>University of Notre Dame Australia - Sydney Campus Broadway</t>
  </si>
  <si>
    <t>Kharkiv University of Humanities People's Ukrainian Academy</t>
  </si>
  <si>
    <t>Stellantis N.V.</t>
  </si>
  <si>
    <t>Zhejiang Pharmaceutical University</t>
  </si>
  <si>
    <t>Vali-e-Asr University of Rafsanjan</t>
  </si>
  <si>
    <t>Instituto de Investigacion Biomedica de Malaga y Plataforma en Nanomedicina (IBIMA)</t>
  </si>
  <si>
    <t>Forest Research Institute Inc.</t>
  </si>
  <si>
    <t>University of Batna 2</t>
  </si>
  <si>
    <t>Istanbul Galata University</t>
  </si>
  <si>
    <t>Instituto Valenciano de Investigaciones Agrarias (IVIA)</t>
  </si>
  <si>
    <t>Parul Institute of Engineering &amp; Technology</t>
  </si>
  <si>
    <t>Northwestern University in Qatar</t>
  </si>
  <si>
    <t>Handan University</t>
  </si>
  <si>
    <t>Cyprus Science University</t>
  </si>
  <si>
    <t>Nanning University</t>
  </si>
  <si>
    <t>Ministry of Transport of the People's Republic of China</t>
  </si>
  <si>
    <t>Universal Scientific Education &amp; Research Network (USERN)</t>
  </si>
  <si>
    <t>UNAIDS</t>
  </si>
  <si>
    <t>Institute of National Planning</t>
  </si>
  <si>
    <t>Xavier University - Ateneo de Cagayan</t>
  </si>
  <si>
    <t>University of Southeastern Philippines</t>
  </si>
  <si>
    <t>National Economic Development Authority</t>
  </si>
  <si>
    <t>Lyceum of the Philippines University</t>
  </si>
  <si>
    <t>Cavite State University</t>
  </si>
  <si>
    <t>Ateneo de Davao University</t>
  </si>
  <si>
    <t>Railway Police College</t>
  </si>
  <si>
    <t>Xinjiang Institute of Technology</t>
  </si>
  <si>
    <t>Anshun University</t>
  </si>
  <si>
    <t>UniLaSalle</t>
  </si>
  <si>
    <t>Vatican Observatory</t>
  </si>
  <si>
    <t>Wuxi Vocational Institute of Arts &amp; Technology</t>
  </si>
  <si>
    <t>National Academy of Educational Sciences of Ukraine</t>
  </si>
  <si>
    <t>University of Asia &amp; the Pacific</t>
  </si>
  <si>
    <t>Ningbo Polytechnic</t>
  </si>
  <si>
    <t>Jinhua University of Vocational Technology</t>
  </si>
  <si>
    <t>Workday, Inc.</t>
  </si>
  <si>
    <t>Nielsen Holdings Inc.</t>
  </si>
  <si>
    <t>NBCUniversal Media, LLC</t>
  </si>
  <si>
    <t>Kent State University Trumbull</t>
  </si>
  <si>
    <t>Wiley College</t>
  </si>
  <si>
    <t>Cerevel Therapeutics</t>
  </si>
  <si>
    <t>VMware, Inc.</t>
  </si>
  <si>
    <t>Pitney Bowes Inc.</t>
  </si>
  <si>
    <t>Premier, Inc.</t>
  </si>
  <si>
    <t>Pacific Gas &amp; Electric Company (PG&amp;E)</t>
  </si>
  <si>
    <t>EPI-Q Inc</t>
  </si>
  <si>
    <t>Chronic Disease Research Group (CDRG)</t>
  </si>
  <si>
    <t>Berry Consultants, LLC</t>
  </si>
  <si>
    <t>Sarepta Therapeutics, Inc.</t>
  </si>
  <si>
    <t>Novartis Gene Therapies</t>
  </si>
  <si>
    <t>Research Institute of Innovative Technology for the Earth</t>
  </si>
  <si>
    <t>University College Copenhagen</t>
  </si>
  <si>
    <t>Lac Hong University</t>
  </si>
  <si>
    <t>Hong Duc University</t>
  </si>
  <si>
    <t>Universidad Rafael Landivar</t>
  </si>
  <si>
    <t>Latvian Academy of Sport Education</t>
  </si>
  <si>
    <t>iOMEDICO AG</t>
  </si>
  <si>
    <t>Electric Power University</t>
  </si>
  <si>
    <t>BioNTech SE</t>
  </si>
  <si>
    <t>University of Birjand</t>
  </si>
  <si>
    <t>Guangdong Polytechnic of Science &amp; Technology</t>
  </si>
  <si>
    <t>Kuwait College Science &amp; Technology</t>
  </si>
  <si>
    <t>Guangdong Industry Polytechnic University</t>
  </si>
  <si>
    <t>Symbiosis Institute of Media &amp; Communication (SIMC)</t>
  </si>
  <si>
    <t>Symbiosis Institute of International Business (SIIB)</t>
  </si>
  <si>
    <t>Lundbeck Corporation - France</t>
  </si>
  <si>
    <t>King Saud Medical City</t>
  </si>
  <si>
    <t>K J Somaiya College of Engineering</t>
  </si>
  <si>
    <t>Eastern University, Sri Lanka</t>
  </si>
  <si>
    <t>Galgotias College of Engineering &amp; Technology (GCET)</t>
  </si>
  <si>
    <t>Instituto de Investigacion de Enfermedades Raras (IIER)</t>
  </si>
  <si>
    <t>Agencia de Evaluacion de Tecnologias Sanitarias (AETS)</t>
  </si>
  <si>
    <t>VIT-AP University</t>
  </si>
  <si>
    <t>Hospital Universitario San Ignacio</t>
  </si>
  <si>
    <t>Skogforsk</t>
  </si>
  <si>
    <t>Scandinavian Development Services AB</t>
  </si>
  <si>
    <t>Nanjing Vocational University of Industry Technology</t>
  </si>
  <si>
    <t>Hydro One Limited</t>
  </si>
  <si>
    <t>COWI A/S</t>
  </si>
  <si>
    <t>Intervet International B.V.</t>
  </si>
  <si>
    <t>University of Business &amp; Technology</t>
  </si>
  <si>
    <t>Johns Hopkins Aramco Healthcare</t>
  </si>
  <si>
    <t>Centre of Natural Hazards &amp; Disaster Science (CNDS)</t>
  </si>
  <si>
    <t>Norwegian Water Resources &amp; Energy Directorate</t>
  </si>
  <si>
    <t>Saint Vincent's University Hospital</t>
  </si>
  <si>
    <t>Jalpaiguri Government Engineering College</t>
  </si>
  <si>
    <t>University of Shkoder Luigj Gurakuqi</t>
  </si>
  <si>
    <t>Chongqing Institute of Engineering</t>
  </si>
  <si>
    <t>Institucion Universitaria Colegio Mayor de Antioquia</t>
  </si>
  <si>
    <t>General Tadeusz Kosciuszko Military University of Land Forces</t>
  </si>
  <si>
    <t>Bausch Health</t>
  </si>
  <si>
    <t>The Norwegian Forest &amp; Landscape Institute</t>
  </si>
  <si>
    <t>Animal Sciences Group of Wageningen UR</t>
  </si>
  <si>
    <t>Dr. Reddy's Laboratories Ltd.</t>
  </si>
  <si>
    <t>China United Network Communications Limited</t>
  </si>
  <si>
    <t>China Three Gorges Corporation</t>
  </si>
  <si>
    <t>Henry M. Jackson Foundation for the Advancement of Military Medicine, Inc</t>
  </si>
  <si>
    <t>L3Harris Technologies</t>
  </si>
  <si>
    <t>Hong Kong Applied Science &amp; Technology Research Institute Company Limited (ASTRI)</t>
  </si>
  <si>
    <t>Takeda Development Center Americas, Inc.</t>
  </si>
  <si>
    <t>Bangladesh Agricultural Research Institute (BARI)</t>
  </si>
  <si>
    <t>Institute of Political Studies of the Polish Academy of Sciences</t>
  </si>
  <si>
    <t>Sri Ramakrishna Mission Vidyalaya College of Arts &amp; Science</t>
  </si>
  <si>
    <t>BioMarin Pharmaceutical Inc.</t>
  </si>
  <si>
    <t>RTX Corporation</t>
  </si>
  <si>
    <t>International University of Business Agriculture &amp; Technology (IUBAT)</t>
  </si>
  <si>
    <t>Jinnah Sindh Medical University - Pakistan</t>
  </si>
  <si>
    <t>Kongu Engineering College</t>
  </si>
  <si>
    <t>Heritage Institute of Technology (HITK)</t>
  </si>
  <si>
    <t>Istituto per la BioEconomia (IBE-CNR)</t>
  </si>
  <si>
    <t>Institute of Rheumatology</t>
  </si>
  <si>
    <t>National Museum of Agriculture</t>
  </si>
  <si>
    <t>Institute for Contemporary History of the Czech Academy of Sciences</t>
  </si>
  <si>
    <t>Graduate University of Advanced Technology</t>
  </si>
  <si>
    <t>Arts &amp; Humanities Research Council (AHRC)</t>
  </si>
  <si>
    <t>United Institute of Informatics Problems of the National Academy of Sciences of Belarus</t>
  </si>
  <si>
    <t>Earth Science Institute, SAS</t>
  </si>
  <si>
    <t>International Scientific Educational Center - NAS RA</t>
  </si>
  <si>
    <t>National Academy of Public Administration under the President of Ukraine</t>
  </si>
  <si>
    <t>Parc Tauli Hospital Universitari</t>
  </si>
  <si>
    <t>Servicio Navarro de Salud - Osasunbidea</t>
  </si>
  <si>
    <t>Cooperative University of Kenya</t>
  </si>
  <si>
    <t>National Academy of Agrarian Sciences of Ukraine</t>
  </si>
  <si>
    <t>Akhmet Yassawi International Kazakh-Turkish University</t>
  </si>
  <si>
    <t>Tra Vinh University</t>
  </si>
  <si>
    <t>Ecole Internationale des Sciences du Traitement de linformation</t>
  </si>
  <si>
    <t>IMDEA Energy</t>
  </si>
  <si>
    <t>Uttara University</t>
  </si>
  <si>
    <t>Ecole Nationale dIngenieurs de Sfax (ENIS)</t>
  </si>
  <si>
    <t>Henan Institute of Technology</t>
  </si>
  <si>
    <t>Xinyang University</t>
  </si>
  <si>
    <t>Chengdu Technological University</t>
  </si>
  <si>
    <t>Faculte des Sciences de Tunis (FST)</t>
  </si>
  <si>
    <t>Jilin Engineering Normal University</t>
  </si>
  <si>
    <t>Louisiana State University Health Sciences Center at Shreveport</t>
  </si>
  <si>
    <t>Universidad Manuela Beltran - UMB</t>
  </si>
  <si>
    <t>NEPAL</t>
  </si>
  <si>
    <t>Institute of Agriculture &amp; Animal Science (IAAS) - Nepal</t>
  </si>
  <si>
    <t>Institute of Forestry (IOF) - Nepal</t>
  </si>
  <si>
    <t>CIM UVIGO</t>
  </si>
  <si>
    <t>CINBIO</t>
  </si>
  <si>
    <t>China People's Police University</t>
  </si>
  <si>
    <t>Xiamen Huaxia University</t>
  </si>
  <si>
    <t>Azienda Zero</t>
  </si>
  <si>
    <t>Harvard School of Dental Medicine</t>
  </si>
  <si>
    <t>Facultad de Ciencias de la Actividad Fisica del Deporte (INEF)</t>
  </si>
  <si>
    <t>Hame University of Applied Sciences</t>
  </si>
  <si>
    <t>Podillia State University</t>
  </si>
  <si>
    <t>NLA University College</t>
  </si>
  <si>
    <t>Norwegian Defence University College</t>
  </si>
  <si>
    <t>Instituto de Investigacion Sanitaria Biogipuzkoa</t>
  </si>
  <si>
    <t>Greenville Health System</t>
  </si>
  <si>
    <t>CAPITAL UNIVERSITY OF PHYSICAL EDUCATION AND SPORTS</t>
  </si>
  <si>
    <t>Lifespan Health Rhode Island</t>
  </si>
  <si>
    <t>Gyeongnam National University of Science and Technology</t>
  </si>
  <si>
    <t>Institute of Desertification Studies, CAF</t>
  </si>
  <si>
    <t>Research Institute of Forestry Policy &amp; Information, CAF</t>
  </si>
  <si>
    <t>Agency of Defense Development (ADD), Republic of Korea</t>
  </si>
  <si>
    <t>National Health Insurance Service</t>
  </si>
  <si>
    <t>BURKINA FASO</t>
  </si>
  <si>
    <t>Centre Muraz</t>
  </si>
  <si>
    <t>National Institute of Medical Research</t>
  </si>
  <si>
    <t>Western Greece University of Applied Sciences (TEI of Western Greece)</t>
  </si>
  <si>
    <t>Korea Electronics Technology Institute (KETI)</t>
  </si>
  <si>
    <t>Our Lady of Fatima University</t>
  </si>
  <si>
    <t>NTT DATA Corporation</t>
  </si>
  <si>
    <t>Konica Minolta Inc.</t>
  </si>
  <si>
    <t>Ricoh Company, Ltd.</t>
  </si>
  <si>
    <t>Julius Kuhn-Institut</t>
  </si>
  <si>
    <t>University of Ciego de Avila</t>
  </si>
  <si>
    <t>People's University</t>
  </si>
  <si>
    <t>Angeles University Foundation</t>
  </si>
  <si>
    <t>A.O.U. Citta della Salute e della Scienza di Torino</t>
  </si>
  <si>
    <t>Soegijapranata Catholic University</t>
  </si>
  <si>
    <t>Ministry of Energy &amp; Mineral Resources</t>
  </si>
  <si>
    <t>Prima Indonesia University</t>
  </si>
  <si>
    <t>Widyatama University</t>
  </si>
  <si>
    <t>Cenderawasih University</t>
  </si>
  <si>
    <t>Ministry of Environment &amp; Forestry</t>
  </si>
  <si>
    <t>Adventist Health Services</t>
  </si>
  <si>
    <t>Bung Hatta University</t>
  </si>
  <si>
    <t>Paramount Global</t>
  </si>
  <si>
    <t>Krembil Research Institute</t>
  </si>
  <si>
    <t>Ivo Pilar Institute of Social Sciences</t>
  </si>
  <si>
    <t>Visvesvaraya Technological University</t>
  </si>
  <si>
    <t>College of Engineering Pune</t>
  </si>
  <si>
    <t>Veer Surendra Sai University of Technology</t>
  </si>
  <si>
    <t>Army Cyber Institute (ACI)</t>
  </si>
  <si>
    <t>FHI 360</t>
  </si>
  <si>
    <t>CIHEAM BARI</t>
  </si>
  <si>
    <t>University Hospital Plzen</t>
  </si>
  <si>
    <t>Institute of Informatics Problems of Russian Academy of Sciences</t>
  </si>
  <si>
    <t>Bharata Mata College</t>
  </si>
  <si>
    <t>Lviv University of Trade &amp; Economics</t>
  </si>
  <si>
    <t>National Maternity Hospital, Dublin</t>
  </si>
  <si>
    <t>Queensland Centre for Mental Health Research</t>
  </si>
  <si>
    <t>Gautam Buddha University</t>
  </si>
  <si>
    <t>SSN College of Engineering</t>
  </si>
  <si>
    <t>Free University of Tbilisi</t>
  </si>
  <si>
    <t>Alfred Nobel University</t>
  </si>
  <si>
    <t>INHA University Tashkent</t>
  </si>
  <si>
    <t>Neurocrine Biosciences</t>
  </si>
  <si>
    <t>International Business School</t>
  </si>
  <si>
    <t>Institute of Philosophy, Russian Academy of Sciences</t>
  </si>
  <si>
    <t>Georgian Technical University</t>
  </si>
  <si>
    <t>Nottingham City Hospital</t>
  </si>
  <si>
    <t>General University Hospital Prague</t>
  </si>
  <si>
    <t>KWR Watercycle Research Institute</t>
  </si>
  <si>
    <t>University Hospital Brno</t>
  </si>
  <si>
    <t>GD Goenka University</t>
  </si>
  <si>
    <t>Vidyasirimedhi Institute of Science &amp; Technology</t>
  </si>
  <si>
    <t>St. Marien Hospital</t>
  </si>
  <si>
    <t>Shri Shankaracharya Group of Institutions</t>
  </si>
  <si>
    <t>NHS National Services Scotland</t>
  </si>
  <si>
    <t>German Center for Infection Research</t>
  </si>
  <si>
    <t>Spaarne Hospital</t>
  </si>
  <si>
    <t>Rotterdam Eye Hospital</t>
  </si>
  <si>
    <t>Saint-Petersburg State University of Economics</t>
  </si>
  <si>
    <t>Nuffield Orthopaedic Centre</t>
  </si>
  <si>
    <t>Nanchang Normal University</t>
  </si>
  <si>
    <t>Royal Cornwall Hospital</t>
  </si>
  <si>
    <t>Lister Hospital</t>
  </si>
  <si>
    <t>Phramongkutklao Hospital</t>
  </si>
  <si>
    <t>St Joseph Engineering College</t>
  </si>
  <si>
    <t>Universitas Muhammadiyah Purwokerto</t>
  </si>
  <si>
    <t>Universitas Trunojoyo Madura</t>
  </si>
  <si>
    <t>Universitas Negeri Makassar</t>
  </si>
  <si>
    <t>Universitas Tanjungpura</t>
  </si>
  <si>
    <t>Universitas Mercu Buana</t>
  </si>
  <si>
    <t>Universitas Ahmad Dahlan</t>
  </si>
  <si>
    <t>Universitas Negeri Medan</t>
  </si>
  <si>
    <t>Medical Spectrum Twente</t>
  </si>
  <si>
    <t>Fundacion Jimenez Diaz</t>
  </si>
  <si>
    <t>Universitas Bengkulu</t>
  </si>
  <si>
    <t>Meteo France</t>
  </si>
  <si>
    <t>Universitas Katolik Widya Mandala Surabaya</t>
  </si>
  <si>
    <t>Indira Gandhi Institute of Technology Sarang</t>
  </si>
  <si>
    <t>Sikkim Manipal University</t>
  </si>
  <si>
    <t>Kumaraguru College of Technology</t>
  </si>
  <si>
    <t>Arizona Center Cancer Care</t>
  </si>
  <si>
    <t>Public Health Agency of Barcelona</t>
  </si>
  <si>
    <t>Folkhalsan Research Center</t>
  </si>
  <si>
    <t>Prince Charles Hospital</t>
  </si>
  <si>
    <t>Institut Catala d'Oncologia</t>
  </si>
  <si>
    <t>Diakonhjemmet Hospital</t>
  </si>
  <si>
    <t>Seattle Genetics</t>
  </si>
  <si>
    <t>Central University of Gujarat</t>
  </si>
  <si>
    <t>National Heart Centre Singapore</t>
  </si>
  <si>
    <t>Salem Veterans Affairs Medical Center</t>
  </si>
  <si>
    <t>Velagapudi Ramakrishna Siddhartha Engineering College</t>
  </si>
  <si>
    <t>State University of Management</t>
  </si>
  <si>
    <t>Gurukul Kangri Vishwavidyalaya</t>
  </si>
  <si>
    <t>Easwari Engineering College</t>
  </si>
  <si>
    <t>Central University of Jharkhand</t>
  </si>
  <si>
    <t>M. S. Ramaiah University of Applied Sciences</t>
  </si>
  <si>
    <t>PES University</t>
  </si>
  <si>
    <t>TEPAV Economic Policy Research Foundation Turkey</t>
  </si>
  <si>
    <t>Royal Hobart Hospital</t>
  </si>
  <si>
    <t>Vietnam Academy of Science &amp; Technology (VAST)</t>
  </si>
  <si>
    <t>Academy of Athens</t>
  </si>
  <si>
    <t>Libin Cardiovascular Institute Of Alberta</t>
  </si>
  <si>
    <t>Universidad Nacional Santiago Antunez De Mayolo</t>
  </si>
  <si>
    <t>Population Health Research Institute</t>
  </si>
  <si>
    <t>Universidad Catolica Sedes Sapientiae</t>
  </si>
  <si>
    <t>Institut National de l'Environnement Industriel et des Risques (INERIS)</t>
  </si>
  <si>
    <t>University of Health Sciences Turkey</t>
  </si>
  <si>
    <t>Grand National Assembly of Turkey</t>
  </si>
  <si>
    <t>Yapi Kredi Bank</t>
  </si>
  <si>
    <t>Roketsan</t>
  </si>
  <si>
    <t>Ukrainian Engineering Pedagogics Academy</t>
  </si>
  <si>
    <t>CIBEREHD</t>
  </si>
  <si>
    <t>NSF - Directorate for Social, Behavioral &amp; Economic Sciences (SBE)</t>
  </si>
  <si>
    <t>Lvliang University</t>
  </si>
  <si>
    <t>Mianyang Teachers' College</t>
  </si>
  <si>
    <t>Minneapolis Heart Institute Foundation</t>
  </si>
  <si>
    <t>Lorain County Community College</t>
  </si>
  <si>
    <t>Indian Institute of Technology (IIT) - Dharwad</t>
  </si>
  <si>
    <t>Osaka Rosai Hospital</t>
  </si>
  <si>
    <t>Institute for Development &amp; International Relations</t>
  </si>
  <si>
    <t>ICAR - National Academy of Agricultural Research &amp; Management</t>
  </si>
  <si>
    <t>Massachusetts Department of Public Health</t>
  </si>
  <si>
    <t>Carolinas HealthCare System</t>
  </si>
  <si>
    <t>Sarah Cannon Research Institute</t>
  </si>
  <si>
    <t>Capital Institute of Pediatrics (CIP)</t>
  </si>
  <si>
    <t>Akademia Wychowania Fizycznego im. Jerzego Kukuczki w Katowicach</t>
  </si>
  <si>
    <t>Institute for the US &amp; Canadian Studies, Russian Academy of Sciences</t>
  </si>
  <si>
    <t>Institut national de sante publique du Quebec (INSPQ)</t>
  </si>
  <si>
    <t>Sefako Makgatho Health Sciences University</t>
  </si>
  <si>
    <t>Intermountain Healthcare</t>
  </si>
  <si>
    <t>Intermountain Medical Center</t>
  </si>
  <si>
    <t>Osaka National Hospital</t>
  </si>
  <si>
    <t>Taiyuan Institute of Technology</t>
  </si>
  <si>
    <t>United Nations Population Fund</t>
  </si>
  <si>
    <t>Shaoyang University</t>
  </si>
  <si>
    <t>Changzhi Medical College</t>
  </si>
  <si>
    <t>Chongqing University of Education</t>
  </si>
  <si>
    <t>Xiangnan University</t>
  </si>
  <si>
    <t>Honghe University</t>
  </si>
  <si>
    <t>South Australian Health &amp; Medical Research Institute (SAHMRI)</t>
  </si>
  <si>
    <t>Robinson Research Institute</t>
  </si>
  <si>
    <t>Kirby Institute</t>
  </si>
  <si>
    <t>Hunter Medical Research Institute</t>
  </si>
  <si>
    <t>Black Dog Institute</t>
  </si>
  <si>
    <t>Menzies School of Health Research</t>
  </si>
  <si>
    <t>Mater Research</t>
  </si>
  <si>
    <t>Luoyang Institute of Science &amp; Technology</t>
  </si>
  <si>
    <t>Nanyang Normal College</t>
  </si>
  <si>
    <t>Zhytomyr Polytechnic State University</t>
  </si>
  <si>
    <t>Odesa National Economic University</t>
  </si>
  <si>
    <t>National Health Laboratory Service</t>
  </si>
  <si>
    <t>St. John's National Academy of Health Sciences</t>
  </si>
  <si>
    <t>DOMINICAN REPUBLIC</t>
  </si>
  <si>
    <t>Universidad Iberoamericana (UNIBE)</t>
  </si>
  <si>
    <t>Shiraz University of Technology</t>
  </si>
  <si>
    <t>MALI</t>
  </si>
  <si>
    <t>University of Bamako</t>
  </si>
  <si>
    <t>National Academy of Sciences of Belarus (NASB)</t>
  </si>
  <si>
    <t>Nathan Kline Institute for Psychiatric Research</t>
  </si>
  <si>
    <t>Cardiovascular Research Foundation (CRF)</t>
  </si>
  <si>
    <t>Woodwell Climate Research Center</t>
  </si>
  <si>
    <t>Universitats Herzzentrum Freiburg</t>
  </si>
  <si>
    <t>Norwegian Knowledge Centre for Health Services</t>
  </si>
  <si>
    <t>Foundation Medicine</t>
  </si>
  <si>
    <t>Lenovo</t>
  </si>
  <si>
    <t>Nanjing Institute of Geography &amp; Limnology, CAS</t>
  </si>
  <si>
    <t>Kunming Institute of Botany, CAS</t>
  </si>
  <si>
    <t>Shenyang Institute of Applied Ecology, CAS</t>
  </si>
  <si>
    <t>Institute of Computing Technology, CAS</t>
  </si>
  <si>
    <t>Eastman Kodak</t>
  </si>
  <si>
    <t>Institute for the Study of Science of the Russian Academy of Sciences</t>
  </si>
  <si>
    <t>Ecole Superieure d'Agriculture d'Angers (ESA)</t>
  </si>
  <si>
    <t>Instituto Federal Farroupilha</t>
  </si>
  <si>
    <t>Almaty Management University</t>
  </si>
  <si>
    <t>Centro Universitario do Distrito Federal</t>
  </si>
  <si>
    <t>Universidade Estadual do Norte do Parana (UENP)</t>
  </si>
  <si>
    <t>Instituto Federal do Norte de Minas Gerais (IFNMG)</t>
  </si>
  <si>
    <t>Instituto Federal do Rio Grande do Norte</t>
  </si>
  <si>
    <t>Instituto Federal da Bahia (IFBA)</t>
  </si>
  <si>
    <t>Instituto Federal do Amazonas (IFAM)</t>
  </si>
  <si>
    <t>Instituto Federal de Alagoas (IFAL)</t>
  </si>
  <si>
    <t>Instituto Federal de Brasilia</t>
  </si>
  <si>
    <t>Centro Universitario da Fundacao Educacional de Barretos</t>
  </si>
  <si>
    <t>Centro Universitario Municipal de Franca</t>
  </si>
  <si>
    <t>Universidade da Regiao de Joinville</t>
  </si>
  <si>
    <t>Universidade de Cruz Alta</t>
  </si>
  <si>
    <t>Elsevier</t>
  </si>
  <si>
    <t>North Eastern Regional Institute of Science &amp; Technology (NERIST)</t>
  </si>
  <si>
    <t>Mudanjiang Normal University</t>
  </si>
  <si>
    <t>Universidade Federal do Vale do Sao Francisco</t>
  </si>
  <si>
    <t>Universidade Estadual do Piaui (UESPI)</t>
  </si>
  <si>
    <t>Zentrum fur Zeithistorische Forschung Potsdam (ZZF)</t>
  </si>
  <si>
    <t>Leibniz Institut Hessische Stiftung Friedens und Konfliktforschung (HSFK)</t>
  </si>
  <si>
    <t>Legend Holdings</t>
  </si>
  <si>
    <t>Sathyabama Institute of Science &amp; Technology</t>
  </si>
  <si>
    <t>West Ukrainian National University</t>
  </si>
  <si>
    <t>Miguel de Cervantes European University (UEMC)</t>
  </si>
  <si>
    <t>Primakov National Research Institute of World Economy &amp; International Relations of the Russian Academy of Sciences</t>
  </si>
  <si>
    <t>Dagestan State University</t>
  </si>
  <si>
    <t>Dayalbagh Educational Institute (DEI)</t>
  </si>
  <si>
    <t>Liverpool School of Tropical Medicine</t>
  </si>
  <si>
    <t>Leibniz Institut fur Gewasserokologie und Binnenfischerei (IGB)</t>
  </si>
  <si>
    <t>Leibniz Institut fur Innovative Mikroelektronik (IHP)</t>
  </si>
  <si>
    <t>Leibniz Institut fur Agrartechnik und Biookonomie (ATB)</t>
  </si>
  <si>
    <t>Centro Universitario UNA</t>
  </si>
  <si>
    <t>Hospital Italiano de Buenos Aires</t>
  </si>
  <si>
    <t>Istituto di Scienze dell' Alimentazione (ISA-CNR)</t>
  </si>
  <si>
    <t>Institute of Applied Mathematical Research of the Karelian Research Centre (IAMR KarRC)</t>
  </si>
  <si>
    <t>Mykolayiv National Agrarian University (MNAU)</t>
  </si>
  <si>
    <t>Bayer CropScience</t>
  </si>
  <si>
    <t>Istituto di Informatica e Telematica (IIT-CNR)</t>
  </si>
  <si>
    <t>China North Industries (NORINCO)</t>
  </si>
  <si>
    <t>China Shipbuilding Industry Corporation</t>
  </si>
  <si>
    <t>China Aerospace Science &amp; Technology Corporation (CASC)</t>
  </si>
  <si>
    <t>Istituto di Elettronica e di Ingegneria dell'Informazione e delle Telecomunicazioni (IEIIT-CNR)</t>
  </si>
  <si>
    <t>Comision de Investigaciones Cientificas</t>
  </si>
  <si>
    <t>Novo Nordisk Foundation</t>
  </si>
  <si>
    <t>Institute of Soil Science &amp; Plant Cultivation</t>
  </si>
  <si>
    <t>Universidad Privada del Norte</t>
  </si>
  <si>
    <t>Institute of Spatial Management &amp; Housing</t>
  </si>
  <si>
    <t>Deutsches Institut fur Ernahrungsforschung Potsdam-Rehbrucke (DIfE)</t>
  </si>
  <si>
    <t>Deutsche Zentralbibliothek fur Wirtschaftswissenschaften (ZBW)</t>
  </si>
  <si>
    <t>Centro de Investigacion Ecologica y Aplicaciones Forestales (CREAF-CERCA)</t>
  </si>
  <si>
    <t>Juniper Networks</t>
  </si>
  <si>
    <t>Yingkou Institute of Technology</t>
  </si>
  <si>
    <t>Energias de Portugal (EDP)</t>
  </si>
  <si>
    <t>Hainan Medical University</t>
  </si>
  <si>
    <t>Universidad Autonoma de Occidente</t>
  </si>
  <si>
    <t>Zaozhuang University</t>
  </si>
  <si>
    <t>Kunming University</t>
  </si>
  <si>
    <t>Centro de Educacion Medica e Investigaciones Clinicas (CEMIC)</t>
  </si>
  <si>
    <t>Faculdade de Estudos Administrativos de Minas Gerais</t>
  </si>
  <si>
    <t>Faculdades Integradas de Pedro Leopoldo</t>
  </si>
  <si>
    <t>Delta Electronics</t>
  </si>
  <si>
    <t>Chengdu Medical College</t>
  </si>
  <si>
    <t>Centro Universitario de Brasilia (UniCEUB)</t>
  </si>
  <si>
    <t>CSIC - Instituto de Ciencias Marinas de Andalucia (ICMAN)</t>
  </si>
  <si>
    <t>CSIC - Institut de Robotica i Informatica Industrial (IRII)</t>
  </si>
  <si>
    <t>University of Anbar</t>
  </si>
  <si>
    <t>Barcelona Supercomputer Center (BSC-CNS)</t>
  </si>
  <si>
    <t>Novosibirsk State University of Economics &amp; Management</t>
  </si>
  <si>
    <t>Sant Longowal Institute of Engineering &amp; Technology (SLIET)</t>
  </si>
  <si>
    <t>Mahidol Oxford Tropical Medicine Research Unit (MORU)</t>
  </si>
  <si>
    <t>Faculdade de Tecnologia Senai Cimatec</t>
  </si>
  <si>
    <t>Institute for Market, Consumption and Business Cycles Research</t>
  </si>
  <si>
    <t>CSIC - Instituto de Productos Naturales y Agrobiologia (IPNA)</t>
  </si>
  <si>
    <t>Nile University</t>
  </si>
  <si>
    <t>Suez University</t>
  </si>
  <si>
    <t>National Cancer Institute - Egypt</t>
  </si>
  <si>
    <t>Aswan University</t>
  </si>
  <si>
    <t>Fryske Akademy (FA-KNAW)</t>
  </si>
  <si>
    <t>Babol Noshirvani University of Technology</t>
  </si>
  <si>
    <t>Lanzhou City University</t>
  </si>
  <si>
    <t>Lundbeck Foundation Initiative for Integrative Psychiatric Research (iPSYCH)</t>
  </si>
  <si>
    <t>CSIC - Estacion Biologica de Donana (EBD)</t>
  </si>
  <si>
    <t>CDC National Center for Immunization &amp; Respiratory Diseases (NCIRD)</t>
  </si>
  <si>
    <t>National Institute for Occupational Safety &amp; Health (NIOSH)</t>
  </si>
  <si>
    <t>Gida Tarim Ve Hayvancilik Bakanligi</t>
  </si>
  <si>
    <t>Ministry of Forestry &amp; Water Affairs - Turkey</t>
  </si>
  <si>
    <t>Kharkevich Institute for Information Transmission Problems of the RAS</t>
  </si>
  <si>
    <t>Institute for Agricultural Research, Samaru, Zaria</t>
  </si>
  <si>
    <t>Swedish Orphan Biovitrum</t>
  </si>
  <si>
    <t>Shandong University of Aeronautics</t>
  </si>
  <si>
    <t>Research Council of Norway</t>
  </si>
  <si>
    <t>Jining Medical University</t>
  </si>
  <si>
    <t>Anhui University of Chinese Medicine</t>
  </si>
  <si>
    <t>Vinnova</t>
  </si>
  <si>
    <t>Hubei University of Chinese Medicine</t>
  </si>
  <si>
    <t>CSIC - Instituto de Ciencia de Materiales de Madrid (ICMM)</t>
  </si>
  <si>
    <t>Ivano-Frankivsk National Technical University of Oil &amp; Gas</t>
  </si>
  <si>
    <t>Basque Government</t>
  </si>
  <si>
    <t>University of Oklahoma - Tulsa</t>
  </si>
  <si>
    <t>Moorfields Eye Hospital NHS Foundation Trust</t>
  </si>
  <si>
    <t>Hopital Universitaire Louis-Mourier - APHP</t>
  </si>
  <si>
    <t>Odesa I. I. Mechnikov National University</t>
  </si>
  <si>
    <t>Yuri Fedkovych Chernivtsi National University</t>
  </si>
  <si>
    <t>CIBNOR - Centro de Investigaciones Biologicas del Noroeste</t>
  </si>
  <si>
    <t>Fonterra</t>
  </si>
  <si>
    <t>Nippon Steel &amp; Sumitomo Metal Corporation</t>
  </si>
  <si>
    <t>Taiyuan Normal University</t>
  </si>
  <si>
    <t>IRCCS Ca Granda Ospedale Maggiore Policlinico</t>
  </si>
  <si>
    <t>Bayero University</t>
  </si>
  <si>
    <t>Maseno University</t>
  </si>
  <si>
    <t>Pontificia Universidade Catolica de Campinas</t>
  </si>
  <si>
    <t>Beijing Academy of Social Sciences</t>
  </si>
  <si>
    <t>Sultan Moulay Slimane University of Beni Mellal</t>
  </si>
  <si>
    <t>Guangdong Academy of Agricultural Sciences</t>
  </si>
  <si>
    <t>Ibn Tofail University of Kenitra</t>
  </si>
  <si>
    <t>Escola Superior de Hotelaria e Turismo do Estoril (ESHTE)</t>
  </si>
  <si>
    <t>Mohammed First University of Oujda</t>
  </si>
  <si>
    <t>Ohio Wesleyan University</t>
  </si>
  <si>
    <t>Fundacao Champalimaud</t>
  </si>
  <si>
    <t>Corning Inc</t>
  </si>
  <si>
    <t>American Medical Association</t>
  </si>
  <si>
    <t>Taiwan Semiconductor Manufacturing Company</t>
  </si>
  <si>
    <t>CPC Corporation</t>
  </si>
  <si>
    <t>Naval Health Research Center (NHRC)</t>
  </si>
  <si>
    <t>Institute of Biological, Environmental, Rural &amp; Sciences (IBERS)</t>
  </si>
  <si>
    <t>Reed Elsevier</t>
  </si>
  <si>
    <t>Heilongjiang Bayi Agricultural University</t>
  </si>
  <si>
    <t>Shenyang Normal University</t>
  </si>
  <si>
    <t>Shenyang University of Chemical Technology</t>
  </si>
  <si>
    <t>Schneider Electric</t>
  </si>
  <si>
    <t>Rolls-Royce Holding Group</t>
  </si>
  <si>
    <t>Vilniaus University of Applied Sciences</t>
  </si>
  <si>
    <t>Siauliai State College</t>
  </si>
  <si>
    <t>College of American Pathologists</t>
  </si>
  <si>
    <t>ZF Friedrichshafen AG</t>
  </si>
  <si>
    <t>New Zealand Institute for Plant &amp; Food Research Ltd</t>
  </si>
  <si>
    <t>National Academy of Sciences of Armenia</t>
  </si>
  <si>
    <t>Tafila Technical University</t>
  </si>
  <si>
    <t>Weill Cornell Medical College Qatar</t>
  </si>
  <si>
    <t>SP Technical Research Institute of Sweden</t>
  </si>
  <si>
    <t>National Institute for Health Development - Estonia</t>
  </si>
  <si>
    <t>Institute of Cognitive Neuroscience &amp; Psychology - HAS</t>
  </si>
  <si>
    <t>Universidad Nacional de San Agustin de Arequipa</t>
  </si>
  <si>
    <t>Centre Universitaire Ain Temouchent</t>
  </si>
  <si>
    <t>Fondazione Edmund Mach</t>
  </si>
  <si>
    <t>Universite d'Oum El Bouaghi</t>
  </si>
  <si>
    <t>Universite 8 Mai 1945 de Guelma</t>
  </si>
  <si>
    <t>Centre de Recherche en Economie Appliquee pour le Developement</t>
  </si>
  <si>
    <t>Ecole Superieure Algerienne des Affaires</t>
  </si>
  <si>
    <t>Universidad Metropolitana de Ciencias de la Educacion (UMCE)</t>
  </si>
  <si>
    <t>Hospital Universitario San Cecilio</t>
  </si>
  <si>
    <t>National Institute of Technology Delhi</t>
  </si>
  <si>
    <t>University of London Institute in Paris</t>
  </si>
  <si>
    <t>University of Babylon</t>
  </si>
  <si>
    <t>RWE Group</t>
  </si>
  <si>
    <t>Renault SA</t>
  </si>
  <si>
    <t>Industrial Bank China</t>
  </si>
  <si>
    <t>China Life Insurance</t>
  </si>
  <si>
    <t>Nestle SA</t>
  </si>
  <si>
    <t>Total SA</t>
  </si>
  <si>
    <t>United Parcel Service</t>
  </si>
  <si>
    <t>Walton Centre</t>
  </si>
  <si>
    <t>UnitedHealth Group Incorporated</t>
  </si>
  <si>
    <t>Nike Inc</t>
  </si>
  <si>
    <t>Royal Marsden NHS Foundation Trust</t>
  </si>
  <si>
    <t>Heart of England NHS Foundation Trust</t>
  </si>
  <si>
    <t>Royal Liverpool &amp; Broadgreen University Hospitals NHS Trust</t>
  </si>
  <si>
    <t>Argosy University</t>
  </si>
  <si>
    <t>US Navy Naval Air Systems Command</t>
  </si>
  <si>
    <t>Alcorn State University</t>
  </si>
  <si>
    <t>Indian Institute of Science Education &amp; Research (IISER) - Kolkata</t>
  </si>
  <si>
    <t>Korea National University of Transportation</t>
  </si>
  <si>
    <t>Qinghai University</t>
  </si>
  <si>
    <t>College of Coastal Georgia</t>
  </si>
  <si>
    <t>CHU Clermont Ferrand</t>
  </si>
  <si>
    <t>CHU Tours</t>
  </si>
  <si>
    <t>Japanese Red Cross Medical Center</t>
  </si>
  <si>
    <t>Istituto Italiano di Tecnologia - IIT</t>
  </si>
  <si>
    <t>Changhua Christian Hospital</t>
  </si>
  <si>
    <t>Jeroen Bosch Ziekenhuis</t>
  </si>
  <si>
    <t>Infineon Technologies</t>
  </si>
  <si>
    <t>CHU de Montpellier</t>
  </si>
  <si>
    <t>Centre Hospitalier de Versailles</t>
  </si>
  <si>
    <t>STMicroelectronics</t>
  </si>
  <si>
    <t>Aspen Institute</t>
  </si>
  <si>
    <t>Institute of Soil &amp; Water Conservation (ISWC), CAS</t>
  </si>
  <si>
    <t>Norwegian School of Sport Sciences</t>
  </si>
  <si>
    <t>Instituto de Ecologia - Mexico</t>
  </si>
  <si>
    <t>Institute of Rural &amp; Agricultural Development PAS</t>
  </si>
  <si>
    <t>Franklin W. Olin College of Engineering</t>
  </si>
  <si>
    <t>National Civil Engineering Laboratory</t>
  </si>
  <si>
    <t>European Food Safety Authority</t>
  </si>
  <si>
    <t>Mitsubishi Research Institute</t>
  </si>
  <si>
    <t>Minia University</t>
  </si>
  <si>
    <t>Department of Science &amp; Technology (India)</t>
  </si>
  <si>
    <t>Brigham Young University - Hawaii</t>
  </si>
  <si>
    <t>Yeni Yuzyil University</t>
  </si>
  <si>
    <t>Stazione Zoologica Anton Dohrn</t>
  </si>
  <si>
    <t>Pontifical University of Salamanca</t>
  </si>
  <si>
    <t>Norfolk &amp; Norwich University Hospital</t>
  </si>
  <si>
    <t>New York City Department of Health &amp; Mental Hygiene</t>
  </si>
  <si>
    <t>National Cancer Institute (Inca)</t>
  </si>
  <si>
    <t>Missouri Botanical Gardens</t>
  </si>
  <si>
    <t>Doctors Without Borders</t>
  </si>
  <si>
    <t>Edward Hines Jr. VA Hospital</t>
  </si>
  <si>
    <t>Canisius-Wilhelmina Hospital</t>
  </si>
  <si>
    <t>Canberra Hospital</t>
  </si>
  <si>
    <t>Baltimore VA Medical Center</t>
  </si>
  <si>
    <t>University Hospital Southampton NHS Foundation Trust</t>
  </si>
  <si>
    <t>Hospital Germans Trias i Pujol</t>
  </si>
  <si>
    <t>Gilead Sciences</t>
  </si>
  <si>
    <t>Royal Liverpool University Hospital</t>
  </si>
  <si>
    <t>Regenstrief Institute Inc</t>
  </si>
  <si>
    <t>VA Greater Los Angeles Healthcare System</t>
  </si>
  <si>
    <t>US Oncology Network</t>
  </si>
  <si>
    <t>Linfield University</t>
  </si>
  <si>
    <t>NIH National Cancer Institute (NCI)</t>
  </si>
  <si>
    <t>Abbott Laboratories</t>
  </si>
  <si>
    <t>Abashaheb Garware College</t>
  </si>
  <si>
    <t>Fraunhofer Institute of Solar Energy Systems</t>
  </si>
  <si>
    <t>Fraunhofer Reliability &amp; Microintegration</t>
  </si>
  <si>
    <t>Fraunhofer Molecular Biology &amp; Applied Ecology</t>
  </si>
  <si>
    <t>Fraunhofer Experimental Software Engineering</t>
  </si>
  <si>
    <t>ERDC - Risk Modeling</t>
  </si>
  <si>
    <t>Karelia Scientific Centre Institute Applied Mathematical Research</t>
  </si>
  <si>
    <t>St. Petersburg Federal Research Center of the Russian Academy of Sciences</t>
  </si>
  <si>
    <t>Russian Academy of Science Lebedev Physical Institute</t>
  </si>
  <si>
    <t>Karelian Research Centre of the Russian Academy of Sciences</t>
  </si>
  <si>
    <t>Oregon Research Institute</t>
  </si>
  <si>
    <t>Hospital Santa Maria</t>
  </si>
  <si>
    <t>National Center for Tumor Diseases</t>
  </si>
  <si>
    <t>Johnson C Smith University</t>
  </si>
  <si>
    <t>University Institute for Technological Development &amp; Innovation in Communication (IDeTIC)</t>
  </si>
  <si>
    <t>Institut Catala de Recerca de l'Aigua (ICRA)</t>
  </si>
  <si>
    <t>Broad Institute</t>
  </si>
  <si>
    <t>Universite Saad Dahlab de Blida</t>
  </si>
  <si>
    <t>Immanuel Kant Baltic Federal University</t>
  </si>
  <si>
    <t>Dali University</t>
  </si>
  <si>
    <t>Troy University Phenix City</t>
  </si>
  <si>
    <t>Troy University Montgomery</t>
  </si>
  <si>
    <t>SUNY Optometry</t>
  </si>
  <si>
    <t>SUNY Canton</t>
  </si>
  <si>
    <t>University of Puerto Rico at Cayey</t>
  </si>
  <si>
    <t>University of Puerto Rico Medical Sciences Campus</t>
  </si>
  <si>
    <t>Medgar Evers College</t>
  </si>
  <si>
    <t>Caterpillar Inc</t>
  </si>
  <si>
    <t>Nevada State University</t>
  </si>
  <si>
    <t>Nebraska State College System</t>
  </si>
  <si>
    <t>Louisiana State University at Alexandria</t>
  </si>
  <si>
    <t>Nokia Siemens Networks</t>
  </si>
  <si>
    <t>Scania</t>
  </si>
  <si>
    <t>Skoda Auto</t>
  </si>
  <si>
    <t>University of Virginia (UVA) Health System</t>
  </si>
  <si>
    <t>DuPont USA</t>
  </si>
  <si>
    <t>University of Minnesota Rochester</t>
  </si>
  <si>
    <t>Ecole Nationale Formation Agronomique (ENSFEA)</t>
  </si>
  <si>
    <t>University of Shizuoka</t>
  </si>
  <si>
    <t>CONICET UBA</t>
  </si>
  <si>
    <t>National Electronics &amp; Computer Technology Center (NECTEC)</t>
  </si>
  <si>
    <t>King Abdulaziz Medical City - Riyadh</t>
  </si>
  <si>
    <t>Hadassah University Hospital</t>
  </si>
  <si>
    <t>Tartu University Institute of Ecology &amp; Earth Sciences</t>
  </si>
  <si>
    <t>Aalborg University Hospital</t>
  </si>
  <si>
    <t>GNS Science - New Zealand</t>
  </si>
  <si>
    <t>China Meteorological Administration</t>
  </si>
  <si>
    <t>Austin Research Institute</t>
  </si>
  <si>
    <t>NASA Goddard Space Flight Center</t>
  </si>
  <si>
    <t>Idaho National Laboratory</t>
  </si>
  <si>
    <t>Heinrich Heine University Dusseldorf Hospital</t>
  </si>
  <si>
    <t>Riga Stradins University</t>
  </si>
  <si>
    <t>University of Fukui</t>
  </si>
  <si>
    <t>Royal Adelaide Hospital</t>
  </si>
  <si>
    <t>Nong Lam University</t>
  </si>
  <si>
    <t>Hanoi Medical University</t>
  </si>
  <si>
    <t>Harran University</t>
  </si>
  <si>
    <t>Metharath University</t>
  </si>
  <si>
    <t>University of Kalamoon</t>
  </si>
  <si>
    <t>University of Aleppo</t>
  </si>
  <si>
    <t>Swiss Federal Laboratories for Materials Science &amp; Technology (EMPA)</t>
  </si>
  <si>
    <t>Slovak Medical University Bratislava</t>
  </si>
  <si>
    <t>Ural State University of Economics</t>
  </si>
  <si>
    <t>Saint Petersburg State Electrotechnical University</t>
  </si>
  <si>
    <t>Perm State University</t>
  </si>
  <si>
    <t>Pacific National University</t>
  </si>
  <si>
    <t>Novosibirsk State Technical University</t>
  </si>
  <si>
    <t>MIREA - Russian Technological University</t>
  </si>
  <si>
    <t>Kurgan State Agricultural Academy</t>
  </si>
  <si>
    <t>Joint Institute for Nuclear Research - Russia</t>
  </si>
  <si>
    <t>Kyungil University</t>
  </si>
  <si>
    <t>Korea National University of Education</t>
  </si>
  <si>
    <t>Ansan College</t>
  </si>
  <si>
    <t>Kielce University of Technology</t>
  </si>
  <si>
    <t>Institute of Nuclear Physics - Polish Academy of Sciences</t>
  </si>
  <si>
    <t>University of Santo Tomas</t>
  </si>
  <si>
    <t>University of the Philippines Open University</t>
  </si>
  <si>
    <t>University of the Philippines Mindanao</t>
  </si>
  <si>
    <t>University of the Philippines Manila</t>
  </si>
  <si>
    <t>Universidad Ricardo Palma</t>
  </si>
  <si>
    <t>University Nacional de Ingenieria Lima</t>
  </si>
  <si>
    <t>Universidad Tecnologica de Panama</t>
  </si>
  <si>
    <t>National Hospital Norway</t>
  </si>
  <si>
    <t>Manukau Institute of Technology</t>
  </si>
  <si>
    <t>MONGOLIA</t>
  </si>
  <si>
    <t>Mongolian University of Science &amp; Technology</t>
  </si>
  <si>
    <t>Universidad de Quintana Roo</t>
  </si>
  <si>
    <t>Transport &amp; Telecommunication Institute - Latvia</t>
  </si>
  <si>
    <t>University of Electro-Communications - Japan</t>
  </si>
  <si>
    <t>Tokyo Denki University</t>
  </si>
  <si>
    <t>Shionogi &amp; Company Limited</t>
  </si>
  <si>
    <t>Saitama Medical University</t>
  </si>
  <si>
    <t>Okayama University of Science</t>
  </si>
  <si>
    <t>National Defense Academy - Japan</t>
  </si>
  <si>
    <t>Meiji Pharmaceutical University</t>
  </si>
  <si>
    <t>Kurume University</t>
  </si>
  <si>
    <t>Kogakuin University</t>
  </si>
  <si>
    <t>Jikei University</t>
  </si>
  <si>
    <t>Hyogo Medical University</t>
  </si>
  <si>
    <t>Hokuriku University</t>
  </si>
  <si>
    <t>Gunma University</t>
  </si>
  <si>
    <t>Gifu University</t>
  </si>
  <si>
    <t>Fukushima Medical University</t>
  </si>
  <si>
    <t>Fukuoka Institute of Technology</t>
  </si>
  <si>
    <t>IRCCS European Institute of Oncology (IEO)</t>
  </si>
  <si>
    <t>University of Basrah</t>
  </si>
  <si>
    <t>University Zanjan</t>
  </si>
  <si>
    <t>University Kashan</t>
  </si>
  <si>
    <t>Mazandaran University of Medical Sciences</t>
  </si>
  <si>
    <t>Universitas Sriwijaya</t>
  </si>
  <si>
    <t>University of Mysore</t>
  </si>
  <si>
    <t>University of Madras</t>
  </si>
  <si>
    <t>SRM Institute of Science &amp; Technology Chennai</t>
  </si>
  <si>
    <t>Manipur University</t>
  </si>
  <si>
    <t>Kurukshetra University</t>
  </si>
  <si>
    <t>Devi Ahilya University</t>
  </si>
  <si>
    <t>Karoli Gaspar University of Reformed Church</t>
  </si>
  <si>
    <t>Helmholtz-Center for Infection Research</t>
  </si>
  <si>
    <t>Central Institute of Mental Health</t>
  </si>
  <si>
    <t>EURECOM</t>
  </si>
  <si>
    <t>Hopital Universitaire Paul-Brousse - APHP</t>
  </si>
  <si>
    <t>European Space Agency</t>
  </si>
  <si>
    <t>EL SALVADOR</t>
  </si>
  <si>
    <t>Universidad de El Salvador</t>
  </si>
  <si>
    <t>Universidad del Quindio</t>
  </si>
  <si>
    <t>Universidad Distrital Francisco Jose de Caldas</t>
  </si>
  <si>
    <t>Xuzhou Medical University</t>
  </si>
  <si>
    <t>Tianjin University of Traditional Chinese Medicine</t>
  </si>
  <si>
    <t>Tianjin Foreign Studies University</t>
  </si>
  <si>
    <t>Army Medical University</t>
  </si>
  <si>
    <t>Shandong Police College</t>
  </si>
  <si>
    <t>North University of China</t>
  </si>
  <si>
    <t>North Sichuan Medical University</t>
  </si>
  <si>
    <t>Jinggangshan University</t>
  </si>
  <si>
    <t>Inner Mongolia Normal University</t>
  </si>
  <si>
    <t>Hunan University of Arts &amp; Science</t>
  </si>
  <si>
    <t>Guangdong Medical University</t>
  </si>
  <si>
    <t>Air Force Military Medical University</t>
  </si>
  <si>
    <t>Chengdu Sport University</t>
  </si>
  <si>
    <t>South-West University - Bulgaria</t>
  </si>
  <si>
    <t>Plovdiv University</t>
  </si>
  <si>
    <t>Universidad Mayor de San Simon</t>
  </si>
  <si>
    <t>Institute of Tropical Medicine (ITM)</t>
  </si>
  <si>
    <t>Baku Engineering University</t>
  </si>
  <si>
    <t>Royal Prince Alfred Hospital</t>
  </si>
  <si>
    <t>Royal North Shore Hospital</t>
  </si>
  <si>
    <t>Royal Children's Hospital Melbourne</t>
  </si>
  <si>
    <t>Universidad Nacional de San Juan</t>
  </si>
  <si>
    <t>Universidad Nacional del Comahue</t>
  </si>
  <si>
    <t>Universidade Estadual de Montes Claros</t>
  </si>
  <si>
    <t>Universidade Federal do Triangulo Mineiro</t>
  </si>
  <si>
    <t>Universidade Federal de Ciencias da Saude de Porto Alegre</t>
  </si>
  <si>
    <t>Universidade Estadual do Norte Fluminense</t>
  </si>
  <si>
    <t>Pontificia Universidade Catolica de Goias</t>
  </si>
  <si>
    <t>Instituto Militar de Engenharia (IME)</t>
  </si>
  <si>
    <t>Hospital Sirio Libanes</t>
  </si>
  <si>
    <t>Fundacao de Amparo a Pesquisa do Estado de Sao Paulo (FAPESP)</t>
  </si>
  <si>
    <t>EMBRAPA Clima Temperado</t>
  </si>
  <si>
    <t>EMBRAPA Amazonia Oriental</t>
  </si>
  <si>
    <t>University Hospital of Bern</t>
  </si>
  <si>
    <t>National University of Science &amp; Technology (MISIS)</t>
  </si>
  <si>
    <t>Ulsan University Hospital</t>
  </si>
  <si>
    <t>Seoul National University Hospital</t>
  </si>
  <si>
    <t>Tokyo Medical &amp; Dental University (TMDU)</t>
  </si>
  <si>
    <t>All India Institute of Medical Sciences (AIIMS) New Delhi</t>
  </si>
  <si>
    <t>Anna University of Technology Coimbatore</t>
  </si>
  <si>
    <t>Cliniques Universitaires Saint-Luc</t>
  </si>
  <si>
    <t>Bispebjerg Hospital</t>
  </si>
  <si>
    <t>Actelion Pharmaceuticals Ltd</t>
  </si>
  <si>
    <t>Kantonsspital St. Gallen</t>
  </si>
  <si>
    <t>VA Connecticut Healthcare System</t>
  </si>
  <si>
    <t>St. Louis Children's Hospital</t>
  </si>
  <si>
    <t>St Jude Children's Research Hospital</t>
  </si>
  <si>
    <t>Rhode Island Hospital</t>
  </si>
  <si>
    <t>Rady Childrens Hospital San Diego</t>
  </si>
  <si>
    <t>NYU Langone Medical Center</t>
  </si>
  <si>
    <t>Hennepin County Medical Center</t>
  </si>
  <si>
    <t>Harborview Medical Center</t>
  </si>
  <si>
    <t>AdventHealth</t>
  </si>
  <si>
    <t>Children's Mercy Hospital</t>
  </si>
  <si>
    <t>Childrens Hospital of Philadelphia</t>
  </si>
  <si>
    <t>Baystate Medical Center</t>
  </si>
  <si>
    <t>University of Wisconsin Stevens Point</t>
  </si>
  <si>
    <t>University of Wisconsin Platteville</t>
  </si>
  <si>
    <t>Concordia University Wisconsin</t>
  </si>
  <si>
    <t>Mary Baldwin University</t>
  </si>
  <si>
    <t>Our Lady Lake University San Antonio</t>
  </si>
  <si>
    <t>Concordia University Texas</t>
  </si>
  <si>
    <t>Rhode Island School of Design</t>
  </si>
  <si>
    <t>Philadelphia College of Osteopathic Medicine</t>
  </si>
  <si>
    <t>Millersville University of Pennsylvania</t>
  </si>
  <si>
    <t>Eastern Oregon University</t>
  </si>
  <si>
    <t>Oklahoma State University Center for Health Sciences</t>
  </si>
  <si>
    <t>Shawnee State University</t>
  </si>
  <si>
    <t>Lourdes University</t>
  </si>
  <si>
    <t>Lake Erie College</t>
  </si>
  <si>
    <t>Heidelberg University USA</t>
  </si>
  <si>
    <t>Defiance College</t>
  </si>
  <si>
    <t>Mount St. Joseph University</t>
  </si>
  <si>
    <t>University of Mary</t>
  </si>
  <si>
    <t>Elizabeth City State University</t>
  </si>
  <si>
    <t>Rockefeller University</t>
  </si>
  <si>
    <t>Albany Medical College</t>
  </si>
  <si>
    <t>Antioch University New England</t>
  </si>
  <si>
    <t>Chadron State College</t>
  </si>
  <si>
    <t>William Carey University</t>
  </si>
  <si>
    <t>Springfield College</t>
  </si>
  <si>
    <t>Massachusetts College Liberal Arts</t>
  </si>
  <si>
    <t>Coppin State University</t>
  </si>
  <si>
    <t>Earlham College</t>
  </si>
  <si>
    <t>University of West Alabama</t>
  </si>
  <si>
    <t>Roche Holding United Kingdom</t>
  </si>
  <si>
    <t>Pfizer Sweden</t>
  </si>
  <si>
    <t>Pfizer Spain</t>
  </si>
  <si>
    <t>Pfizer China</t>
  </si>
  <si>
    <t>Novartis Finland</t>
  </si>
  <si>
    <t>Nokia China</t>
  </si>
  <si>
    <t>Merck &amp; Company Spain</t>
  </si>
  <si>
    <t>Merck &amp; Company Japan</t>
  </si>
  <si>
    <t>Merck &amp; Company Canada</t>
  </si>
  <si>
    <t>Merck &amp; Comany Belgium</t>
  </si>
  <si>
    <t>Johnson &amp; Johnson United Kingdom</t>
  </si>
  <si>
    <t>Johnson &amp; Johnson Canada</t>
  </si>
  <si>
    <t>IBM ISRAEL</t>
  </si>
  <si>
    <t>GlaxoSmithKline Canada</t>
  </si>
  <si>
    <t>University of London School of Advanced Study</t>
  </si>
  <si>
    <t>New York Medical College</t>
  </si>
  <si>
    <t>National Research Council Canada</t>
  </si>
  <si>
    <t>Universidad de Occidente</t>
  </si>
  <si>
    <t>Universidad Autonoma de Yucatan</t>
  </si>
  <si>
    <t>Universidad de Playa Ancha</t>
  </si>
  <si>
    <t>Rudjer Boskovic Institute</t>
  </si>
  <si>
    <t>Polytechnic Rijeka</t>
  </si>
  <si>
    <t>Elettra Sincrotrone Trieste</t>
  </si>
  <si>
    <t>Abdus Salam International Centre for Theoretical Physics (ICTP)</t>
  </si>
  <si>
    <t>Institut Curie</t>
  </si>
  <si>
    <t>Paracelsus Private Medical University</t>
  </si>
  <si>
    <t>Ghana Health Service</t>
  </si>
  <si>
    <t>Eastern Institute of Technology</t>
  </si>
  <si>
    <t>Cawthron Institute</t>
  </si>
  <si>
    <t>National Agriculture &amp; Food Research Organization - Japan</t>
  </si>
  <si>
    <t>Forestry &amp; Forest Products Research Institute - Japan</t>
  </si>
  <si>
    <t>Korea Institute of Machinery &amp; Materials (KIMM)</t>
  </si>
  <si>
    <t>Institute Penyelidikan Perhutanan Malaysia</t>
  </si>
  <si>
    <t>Visayas State University</t>
  </si>
  <si>
    <t>National Health Research Institutes - Taiwan</t>
  </si>
  <si>
    <t>Ubon Ratchathani University</t>
  </si>
  <si>
    <t>Rajamangala University of Technology Krungthep</t>
  </si>
  <si>
    <t>National Science &amp; Technology Development Agency - Thailand</t>
  </si>
  <si>
    <t>Mae Fah Luang University</t>
  </si>
  <si>
    <t>Tamil Nadu Agricultural University</t>
  </si>
  <si>
    <t>Osmania University</t>
  </si>
  <si>
    <t>North Eastern Hill University</t>
  </si>
  <si>
    <t>CSIR - National Institute of Science Communication &amp; Policy Research (NIScPR)</t>
  </si>
  <si>
    <t>ICAR - National Dairy Research Institute</t>
  </si>
  <si>
    <t>Dibrugarh University</t>
  </si>
  <si>
    <t>Shah Abdul Latif University</t>
  </si>
  <si>
    <t>Agricultural University Peshawar</t>
  </si>
  <si>
    <t>Institute of Space Science</t>
  </si>
  <si>
    <t>Jan Dlugosz University</t>
  </si>
  <si>
    <t>Igor Sikorsky Kyiv Polytechnic Institute</t>
  </si>
  <si>
    <t>National University Ostroh Academy</t>
  </si>
  <si>
    <t>Belarusian State University</t>
  </si>
  <si>
    <t>Foundation for Research &amp; Technology - Hellas (FORTH)</t>
  </si>
  <si>
    <t>Mimar Sinan Guzel Sanatlar University</t>
  </si>
  <si>
    <t>Acibadem University</t>
  </si>
  <si>
    <t>Chaim Sheba Medical Center</t>
  </si>
  <si>
    <t>King Abdulaziz City for Science &amp; Technology</t>
  </si>
  <si>
    <t>Soran University</t>
  </si>
  <si>
    <t>NHS Blood &amp; Transplant (NHSBT)</t>
  </si>
  <si>
    <t>Cancer Research UK</t>
  </si>
  <si>
    <t>Glyndwr University</t>
  </si>
  <si>
    <t>Princess Alexandra Hospital</t>
  </si>
  <si>
    <t>Royal Botanic Gardens, Kew</t>
  </si>
  <si>
    <t>Institute of Experimental Psychology, CSPS SAS</t>
  </si>
  <si>
    <t>Hulunbuir University</t>
  </si>
  <si>
    <t>Beijing Academy of Artificial Intelligence</t>
  </si>
  <si>
    <t>City University of Hong Kong (Dongguan)</t>
  </si>
  <si>
    <t>BPP University</t>
  </si>
  <si>
    <t>Tien Giang University</t>
  </si>
  <si>
    <t>ARC Centre of Excellence for Coral Reef Studies</t>
  </si>
  <si>
    <t>Australia &amp; New Zealand Banking Group</t>
  </si>
  <si>
    <t>CSIRO Land &amp; Water</t>
  </si>
  <si>
    <t>Lowy Institute for International Policy</t>
  </si>
  <si>
    <t>Brotherhood of St Laurence</t>
  </si>
  <si>
    <t>Department of Foreign Affairs &amp; Trade Australia</t>
  </si>
  <si>
    <t>Melbourne Health</t>
  </si>
  <si>
    <t>St Vincent's Health</t>
  </si>
  <si>
    <t>Alphacrucis College</t>
  </si>
  <si>
    <t>Symbiosis Institute of Business Management (SIBM) Hyderabad</t>
  </si>
  <si>
    <t>Hazrat-e Masoumeh University</t>
  </si>
  <si>
    <t>Universite Alassane Ouattara</t>
  </si>
  <si>
    <t>Centre Suisse de Recherches Scientifiques en Cote d'Ivoire (CSRS)</t>
  </si>
  <si>
    <t>Minnan Science &amp; Technology College</t>
  </si>
  <si>
    <t>Academy of Korean Studies</t>
  </si>
  <si>
    <t>Arish University</t>
  </si>
  <si>
    <t>Centro de Estudos Florestais</t>
  </si>
  <si>
    <t>Australian Catholic University - Canberra Campus</t>
  </si>
  <si>
    <t>Australian Catholic University - Brisbane Campus</t>
  </si>
  <si>
    <t>Wenhua College</t>
  </si>
  <si>
    <t>Jiangxi Academy of Sciences</t>
  </si>
  <si>
    <t>Hebei University of Environmental Engineering</t>
  </si>
  <si>
    <t>Teva Pharmaceutical Industries USA</t>
  </si>
  <si>
    <t>Estonian Military Academy</t>
  </si>
  <si>
    <t>Kauno Kolegija, Higher Education Institution</t>
  </si>
  <si>
    <t>Universitas Muhammadiyah Jakarta</t>
  </si>
  <si>
    <t>Linde plc</t>
  </si>
  <si>
    <t>Nuremberg Institute for Market Decisions</t>
  </si>
  <si>
    <t>Development Research Center for Real Estate &amp; Urban Construction, Shenzhen</t>
  </si>
  <si>
    <t>Poznan University of Physical Education</t>
  </si>
  <si>
    <t>The University of Hong Kong Shenzhen Institute of Research &amp; Innovation</t>
  </si>
  <si>
    <t>Hengshui University</t>
  </si>
  <si>
    <t>Al Azhar University Gaza</t>
  </si>
  <si>
    <t>Andrassy Gyula University</t>
  </si>
  <si>
    <t>Danish Hydraulic Institute (DHI)</t>
  </si>
  <si>
    <t>Orsted</t>
  </si>
  <si>
    <t>Samara University</t>
  </si>
  <si>
    <t>Office for Supported Research Groups (ELKH)</t>
  </si>
  <si>
    <t>Zhuhai City Polytechnic</t>
  </si>
  <si>
    <t>Harbin Finance University</t>
  </si>
  <si>
    <t>Pazhou Lab</t>
  </si>
  <si>
    <t>National Engineering Research Center for Water Transport Safety</t>
  </si>
  <si>
    <t>Hezhou University</t>
  </si>
  <si>
    <t>Shanghai University of Medicine &amp; Health Sciences</t>
  </si>
  <si>
    <t>Zhengzhou University of Technology</t>
  </si>
  <si>
    <t>Guangzhou Maritime University</t>
  </si>
  <si>
    <t>West Yunnan University of Applied Sciences</t>
  </si>
  <si>
    <t>Qujing Normal University</t>
  </si>
  <si>
    <t>Nanjing Vocational College of Information Technology</t>
  </si>
  <si>
    <t>Changzhou College of Information Technology</t>
  </si>
  <si>
    <t>Twitter, Inc.</t>
  </si>
  <si>
    <t>IRCCS Azienda Ospedaliero-Universitaria di Bologna</t>
  </si>
  <si>
    <t>Owens Corning</t>
  </si>
  <si>
    <t>INOV INESC Inovacao</t>
  </si>
  <si>
    <t>Strategic Health Care Solutions, LLC</t>
  </si>
  <si>
    <t>Intuitive Surgical, Inc.</t>
  </si>
  <si>
    <t>Acadia Pharmaceuticals Inc.</t>
  </si>
  <si>
    <t>Guangzhou Institute of Geography, Guangdong Academy of Sciences</t>
  </si>
  <si>
    <t>Suzhou University</t>
  </si>
  <si>
    <t>Servicio Nacional de Aprendizaje</t>
  </si>
  <si>
    <t>BIBA - Bremer Institut fur Produktion &amp; Logistik</t>
  </si>
  <si>
    <t>Taizhou University - Jiangsu</t>
  </si>
  <si>
    <t>Symbiosis Centre for Management Studies Noida</t>
  </si>
  <si>
    <t>General Sir John Kotelawala Defence University</t>
  </si>
  <si>
    <t>South Eastern University of Sri Lanka</t>
  </si>
  <si>
    <t>Universidad Laica Eloy Alfaro De Manabi</t>
  </si>
  <si>
    <t>Mahsa University</t>
  </si>
  <si>
    <t>National University of Civil Engineering</t>
  </si>
  <si>
    <t>Badr University in Cairo</t>
  </si>
  <si>
    <t>Institute for Futures Studies</t>
  </si>
  <si>
    <t>ALK-Abello AS</t>
  </si>
  <si>
    <t>DNV</t>
  </si>
  <si>
    <t>Artevelde University of Applied Sciences</t>
  </si>
  <si>
    <t>MACEDONIA</t>
  </si>
  <si>
    <t>University of Tetova</t>
  </si>
  <si>
    <t>Mayo Clinic Phoenix</t>
  </si>
  <si>
    <t>Lorestan University</t>
  </si>
  <si>
    <t>Universidad Santiago de Cali</t>
  </si>
  <si>
    <t>DairyNZ</t>
  </si>
  <si>
    <t>Arq Psychotrauma Expert Group</t>
  </si>
  <si>
    <t>Amgen Research Munich GmbH</t>
  </si>
  <si>
    <t>Kansai Electric Power Co., Inc</t>
  </si>
  <si>
    <t>MathWorks</t>
  </si>
  <si>
    <t>Cotton Incorporated</t>
  </si>
  <si>
    <t>Metropolitan University</t>
  </si>
  <si>
    <t>National Institute of Agricultural Sciences</t>
  </si>
  <si>
    <t>Istituto di Sistemi Tecnologie Industriali Intelligenti per il Manifatturiero Avanzato (STIIMA-CNR)</t>
  </si>
  <si>
    <t>Kaili University</t>
  </si>
  <si>
    <t>The Maria Grzegorzewska University</t>
  </si>
  <si>
    <t>Centre for Analysis Decisions &amp; Society - Human Technopole</t>
  </si>
  <si>
    <t>National Taiwan University of Sport</t>
  </si>
  <si>
    <t>Universidad Estatal de Milagro</t>
  </si>
  <si>
    <t>Singapore-MIT Alliance for Research &amp; Technology Centre (SMART)</t>
  </si>
  <si>
    <t>Government Engineering College Thrissur</t>
  </si>
  <si>
    <t>Guizhou Education University</t>
  </si>
  <si>
    <t>Fundacion Universitaria Agraria de Colombia</t>
  </si>
  <si>
    <t>Kashi University</t>
  </si>
  <si>
    <t>Hebei University of Chinese Medicine</t>
  </si>
  <si>
    <t>Beijing Electronic Science &amp; Technology Institute</t>
  </si>
  <si>
    <t>Konya Technical University</t>
  </si>
  <si>
    <t>Fenerbahce University</t>
  </si>
  <si>
    <t>Finnish Institute of International Affairs</t>
  </si>
  <si>
    <t>Norfolk &amp; Norwich University Hospitals NHS Foundation Trust</t>
  </si>
  <si>
    <t>Pyeongtaek University</t>
  </si>
  <si>
    <t>National Evidence-based Healthcare Collaborating Agency (NECA)</t>
  </si>
  <si>
    <t>National Institute of Ecology</t>
  </si>
  <si>
    <t>Korea Transport Institute</t>
  </si>
  <si>
    <t>Instituto de Investigacion Sanitaria del Principado de Asturias (ISPA)</t>
  </si>
  <si>
    <t>Instituto Tecnologico de Santo Domingo (INTEC)</t>
  </si>
  <si>
    <t>Merdeka Malang University</t>
  </si>
  <si>
    <t>Madrid Open University, UDIMA</t>
  </si>
  <si>
    <t>Federal Center of Theoretical &amp; Applied Sociology - FCTAS</t>
  </si>
  <si>
    <t>Institute of Computer Science of the Czech Academy of Sciences</t>
  </si>
  <si>
    <t>YARSI University</t>
  </si>
  <si>
    <t>Multimedia Nusantara University</t>
  </si>
  <si>
    <t>Swiss German University</t>
  </si>
  <si>
    <t>Tarumanagara University</t>
  </si>
  <si>
    <t>PSNA College of Engineering &amp; Technology</t>
  </si>
  <si>
    <t>West Bengal State University</t>
  </si>
  <si>
    <t>Institute of Agriculture &amp; Tourism Porec</t>
  </si>
  <si>
    <t>University Hospital Hradec Kralove</t>
  </si>
  <si>
    <t>Gold Coast University Hospital</t>
  </si>
  <si>
    <t>Chennai Mathematical Institute</t>
  </si>
  <si>
    <t>Coimbatore Institute of Technology</t>
  </si>
  <si>
    <t>Shri Ram College of Commerce</t>
  </si>
  <si>
    <t>Indian Institute of Space Science &amp; Technology</t>
  </si>
  <si>
    <t>ITM University, Gwalior</t>
  </si>
  <si>
    <t>BURGAS FREE UNIVERSITY</t>
  </si>
  <si>
    <t>VieCuri Medical Center</t>
  </si>
  <si>
    <t>Lucerne Cantonal Hospital</t>
  </si>
  <si>
    <t>BRUNEI</t>
  </si>
  <si>
    <t>Sultan Sharif Ali Islamic University</t>
  </si>
  <si>
    <t>Royal Society for Protection of Birds</t>
  </si>
  <si>
    <t>De La Salle College of Saint Benilde</t>
  </si>
  <si>
    <t>St Vincent's Hospital Melbourne</t>
  </si>
  <si>
    <t>Institute of Engineering &amp; Management (IEM), Kolkata</t>
  </si>
  <si>
    <t>Alexandra Hospital</t>
  </si>
  <si>
    <t>Australian Red Cross Blood Service</t>
  </si>
  <si>
    <t>Institute of Environment &amp; Sustainable Development in Agriculture, CAAS</t>
  </si>
  <si>
    <t>Gujarat Technological University</t>
  </si>
  <si>
    <t>Universitas Kristen Maranatha</t>
  </si>
  <si>
    <t>Universitas Muhammadiyah Surakarta</t>
  </si>
  <si>
    <t>Universitas Mataram</t>
  </si>
  <si>
    <t>Ganesha University of Education</t>
  </si>
  <si>
    <t>Universitas Sam Ratulangi</t>
  </si>
  <si>
    <t>Universitas Negeri Surabaya</t>
  </si>
  <si>
    <t>Universitas Negeri Semarang</t>
  </si>
  <si>
    <t>National Nuclear Energy Agency of Indonesia (BATAN)</t>
  </si>
  <si>
    <t>Food &amp; Environment Research Agency</t>
  </si>
  <si>
    <t>United Biosource Corporation</t>
  </si>
  <si>
    <t>Dr. Yashwant Singh Parmar University of Horticulture &amp; Forestry</t>
  </si>
  <si>
    <t>Sante publique France</t>
  </si>
  <si>
    <t>National Observatory of Athens</t>
  </si>
  <si>
    <t>Vels Institute of Science, Technology &amp; Advanced Studies</t>
  </si>
  <si>
    <t>Uttarakhand Technical University</t>
  </si>
  <si>
    <t>Alcorcon Foundation University Hospital</t>
  </si>
  <si>
    <t>Tyumen Industrial University</t>
  </si>
  <si>
    <t>Stavanger University Hospital</t>
  </si>
  <si>
    <t>Guru Ghasidas Vishwavidyalaya</t>
  </si>
  <si>
    <t>Tan Tock Seng Hospital</t>
  </si>
  <si>
    <t>Jaypee University of Information Technology</t>
  </si>
  <si>
    <t>ELIG Attorneys at Law</t>
  </si>
  <si>
    <t>Partners Healthcare System</t>
  </si>
  <si>
    <t>Central University Hospital Asturias</t>
  </si>
  <si>
    <t>Baylor Health Care System</t>
  </si>
  <si>
    <t>Spanish Ministry of Economy &amp; Competitiveness</t>
  </si>
  <si>
    <t>Catharina Hospital</t>
  </si>
  <si>
    <t>Indian Institute of Technology (IIT) Goa</t>
  </si>
  <si>
    <t>Cybersoft Information Technologies</t>
  </si>
  <si>
    <t>Permanente Medical Groups</t>
  </si>
  <si>
    <t>IFS</t>
  </si>
  <si>
    <t>Menarini Group</t>
  </si>
  <si>
    <t>Thermo Fisher Scientific</t>
  </si>
  <si>
    <t>Bengbu University</t>
  </si>
  <si>
    <t>Beijing Academy of Science &amp; Technology</t>
  </si>
  <si>
    <t>Zorlu Holding</t>
  </si>
  <si>
    <t>CNRS - Institute of Chemistry (INC)</t>
  </si>
  <si>
    <t>Pharos University in Alexandria</t>
  </si>
  <si>
    <t>Bashkir State Agrarian University</t>
  </si>
  <si>
    <t>Saint Luke's Mid America Heart Institute</t>
  </si>
  <si>
    <t>New York Academy of Medicine</t>
  </si>
  <si>
    <t>ICAR - Indian Institute of Wheat &amp; Barley Research</t>
  </si>
  <si>
    <t>B.C. Centre for Excellence in HIV/AIDS</t>
  </si>
  <si>
    <t>Pan American Health Organization</t>
  </si>
  <si>
    <t>Canadian Food Inspection Agency</t>
  </si>
  <si>
    <t>St. Luke's International Hospital</t>
  </si>
  <si>
    <t>St. Antonius Hospital Utrecht</t>
  </si>
  <si>
    <t>Cancer Care Ontario</t>
  </si>
  <si>
    <t>Changzhi University</t>
  </si>
  <si>
    <t>Hainan Tropical Ocean University</t>
  </si>
  <si>
    <t>Chaohu University</t>
  </si>
  <si>
    <t>Hubei University of Medicine</t>
  </si>
  <si>
    <t>Youjiang Medical University for Nationalities</t>
  </si>
  <si>
    <t>Hanshan Normal University</t>
  </si>
  <si>
    <t>Yuncheng University</t>
  </si>
  <si>
    <t>Jilin Business &amp; Technology College</t>
  </si>
  <si>
    <t>Jilin Institute of Chemical Technology</t>
  </si>
  <si>
    <t>Henan University of Urban Construction</t>
  </si>
  <si>
    <t>Dr. Hari Singh Gour University</t>
  </si>
  <si>
    <t>Yasouj University</t>
  </si>
  <si>
    <t>CIBERSAM</t>
  </si>
  <si>
    <t>Lesya Ukrainka Volyn National University</t>
  </si>
  <si>
    <t>Cold &amp; Arid Regions Environmental &amp; Engineering Research Institute, CAS</t>
  </si>
  <si>
    <t>Institute of Zoology, CAS</t>
  </si>
  <si>
    <t>Northeast Institute of Geography &amp; Agroecology, CAS</t>
  </si>
  <si>
    <t>Incyte</t>
  </si>
  <si>
    <t>Centro Universitario La Salle</t>
  </si>
  <si>
    <t>Institute of Sociology of the RAS</t>
  </si>
  <si>
    <t>Universidade Federal do Cariri</t>
  </si>
  <si>
    <t>Instituto Federal de Goias (IFG)</t>
  </si>
  <si>
    <t>Centro Universitario das Faculdades Metropolitanas Unidas</t>
  </si>
  <si>
    <t>Universidade Municipal de Sao Caetano do Sul</t>
  </si>
  <si>
    <t>Samara Federal Research Scientific Center</t>
  </si>
  <si>
    <t>Universidade Salgado de Oliveira</t>
  </si>
  <si>
    <t>Laboratorio Nacional de Computacao Cientifica (LNCC)</t>
  </si>
  <si>
    <t>Instituto Nacional da Propriedade Industrial (INPI)</t>
  </si>
  <si>
    <t>Instituto Federal do Rio de Janeiro (IFRJ)</t>
  </si>
  <si>
    <t>Instituto Federal do Piaui (IFPI)</t>
  </si>
  <si>
    <t>Universidad del Valle de Guatemala</t>
  </si>
  <si>
    <t>Indian Institute of Technology (IIT) - Palakkad</t>
  </si>
  <si>
    <t>Indian Institute of Technology (IIT) - Tirupati</t>
  </si>
  <si>
    <t>CSIC - Instituto de Ciencias del Patrimonio (INCIPIT)</t>
  </si>
  <si>
    <t>Smithsonian National Zoological Park &amp; Conservation Biology Institute</t>
  </si>
  <si>
    <t>Jawaharlal Nehru Technological University - Hyderabad</t>
  </si>
  <si>
    <t>IRCCS Istituto Mediterraneo per i Trapianti e Terapie ad Alta Specializzazione (ISMETT)</t>
  </si>
  <si>
    <t>Istituto di Ricerche sulla Popolazione e le Politiche Sociali (IRPPS-CNR)</t>
  </si>
  <si>
    <t>European University of Tirana</t>
  </si>
  <si>
    <t>Aviation Industry Corporation of China (AVIC)</t>
  </si>
  <si>
    <t>Baidu</t>
  </si>
  <si>
    <t>Wroclaw Medical University</t>
  </si>
  <si>
    <t>IRCCS Ospedale San Raffaele</t>
  </si>
  <si>
    <t>Korea Institute of Civil Engineering &amp; Building Technology (KICT)</t>
  </si>
  <si>
    <t>Porsche</t>
  </si>
  <si>
    <t>Togliatti State University</t>
  </si>
  <si>
    <t>Anshan Normal University</t>
  </si>
  <si>
    <t>National University of Pharmacy</t>
  </si>
  <si>
    <t>Korea Electric Power Corporation (KEPCO)</t>
  </si>
  <si>
    <t>Centre de Recerca Matematica (CRM)</t>
  </si>
  <si>
    <t>Shenyang Institute of Engineering</t>
  </si>
  <si>
    <t>Instituto Nacional de Telecomunicacoes (INATEL)</t>
  </si>
  <si>
    <t>Guizhou Institute of Technology</t>
  </si>
  <si>
    <t>Centre Tecnologic Forestal de Catalunya (CTFC)</t>
  </si>
  <si>
    <t>Universidades Alves Faria</t>
  </si>
  <si>
    <t>Mustansiriya University</t>
  </si>
  <si>
    <t>CSIC - Estacion Experimental de Aula Dei (EEAD)</t>
  </si>
  <si>
    <t>CSIC - Instituto de Agricultura Sostenible (IAS)</t>
  </si>
  <si>
    <t>Eastman Chemical Company</t>
  </si>
  <si>
    <t>Misr International University</t>
  </si>
  <si>
    <t>Huygens Institute for the History of the Netherlands (KNAW)</t>
  </si>
  <si>
    <t>Hubei Minzu University</t>
  </si>
  <si>
    <t>Qinghai Nationalities University</t>
  </si>
  <si>
    <t>Dilla University</t>
  </si>
  <si>
    <t>CDC Center for Global Health (CGH)</t>
  </si>
  <si>
    <t>Canik Basari University</t>
  </si>
  <si>
    <t>Beykoz University</t>
  </si>
  <si>
    <t>Universidad San Ignacio de Loyola</t>
  </si>
  <si>
    <t>Xinxiang University</t>
  </si>
  <si>
    <t>Bharati Vidyapeeth Deemed University</t>
  </si>
  <si>
    <t>Yulin University</t>
  </si>
  <si>
    <t>Shanxi Datong University</t>
  </si>
  <si>
    <t>Hopital Universitaire Saint-Louis - APHP</t>
  </si>
  <si>
    <t>North China University of Science &amp; Technology</t>
  </si>
  <si>
    <t>Guangdong Academy of Medical Sciences &amp; Guangdong General Hospital</t>
  </si>
  <si>
    <t>Northwest Minzu University</t>
  </si>
  <si>
    <t>Istituto Nazionale Astrofisica (INAF)</t>
  </si>
  <si>
    <t>China Academy of Transportation Sciences</t>
  </si>
  <si>
    <t>Autoridade da Concorrencia</t>
  </si>
  <si>
    <t>Instituto Portugues do Mar e da Atmosfera</t>
  </si>
  <si>
    <t>Centro Hospitalar de Lisboa Central, EPE</t>
  </si>
  <si>
    <t>Deutsche Borse AG</t>
  </si>
  <si>
    <t>Sage Group</t>
  </si>
  <si>
    <t>Korea University Medicine (KU Medicine)</t>
  </si>
  <si>
    <t>Thales Group</t>
  </si>
  <si>
    <t>Shandong University of Traditional Chinese Medicine</t>
  </si>
  <si>
    <t>Telecom Italia</t>
  </si>
  <si>
    <t>Teva Pharmaceutical Industries</t>
  </si>
  <si>
    <t>SAP</t>
  </si>
  <si>
    <t>Complexo Hospitalario Universitario de Santiago de Compostela</t>
  </si>
  <si>
    <t>Banat University of Agricultural Sciences &amp; Veterinary Medicine</t>
  </si>
  <si>
    <t>Belarusian State Technological University</t>
  </si>
  <si>
    <t>NIH Fogarty International Center (FIC)</t>
  </si>
  <si>
    <t>Universiti Pertahanan Nasional Malaysia</t>
  </si>
  <si>
    <t>Applied Science University - Jordan</t>
  </si>
  <si>
    <t>HUN-REN Research Centre for Natural Sciences</t>
  </si>
  <si>
    <t>HUN-REN Research Centre for the Humanities</t>
  </si>
  <si>
    <t>Universidad Nacional de San Antonio Abad del Cusco</t>
  </si>
  <si>
    <t>Hospital Universitario Cruces</t>
  </si>
  <si>
    <t>Zhejiang Chinese Medical University</t>
  </si>
  <si>
    <t>Instituto de Telecomunicacoes</t>
  </si>
  <si>
    <t>Viessmann European Research Centre</t>
  </si>
  <si>
    <t>Hospital Universitario Virgen Macarena</t>
  </si>
  <si>
    <t>CSIC-JA-USE - Instituto de Biomedicina de Sevilla (IBIS)</t>
  </si>
  <si>
    <t>National University of Science &amp; Technology - Zimbabwe</t>
  </si>
  <si>
    <t>Oak Ridge Associated Universities</t>
  </si>
  <si>
    <t>India Meteorological Department (IMD)</t>
  </si>
  <si>
    <t>Educational Testing Service (ETS)</t>
  </si>
  <si>
    <t>Smithsonian Tropical Research Institute</t>
  </si>
  <si>
    <t>National Institute of Technology Agartala</t>
  </si>
  <si>
    <t>National Institute of Technology Puducherry</t>
  </si>
  <si>
    <t>Royal Manchester Children's Hospital</t>
  </si>
  <si>
    <t>Addenbrooke's Hospital</t>
  </si>
  <si>
    <t>Orange SA</t>
  </si>
  <si>
    <t>Repsol</t>
  </si>
  <si>
    <t>China Citic Bank</t>
  </si>
  <si>
    <t>Schlumberger</t>
  </si>
  <si>
    <t>Foxconn</t>
  </si>
  <si>
    <t>Telefonica SA</t>
  </si>
  <si>
    <t>Sberbank</t>
  </si>
  <si>
    <t>Equinor</t>
  </si>
  <si>
    <t>Eni SpA</t>
  </si>
  <si>
    <t>Gazprom</t>
  </si>
  <si>
    <t>Chevron</t>
  </si>
  <si>
    <t>Newcastle Upon Tyne Hospitals NHS Foundation Trust</t>
  </si>
  <si>
    <t>Christie NHS Foundation Trust</t>
  </si>
  <si>
    <t>Liverpool Heart &amp; Chest Hospital</t>
  </si>
  <si>
    <t>Oak Ridge Institute for Science &amp; Education</t>
  </si>
  <si>
    <t>Michigan State University College of Human Medicine</t>
  </si>
  <si>
    <t>US Air Force Research Laboratory</t>
  </si>
  <si>
    <t>Gulf of Maine Research Institute</t>
  </si>
  <si>
    <t>Cambridge University Hospitals NHS Foundation Trust</t>
  </si>
  <si>
    <t>Abraham Baldwin Agricultural College</t>
  </si>
  <si>
    <t>Nelson Mandela African Institution of Science &amp; Technology</t>
  </si>
  <si>
    <t>Battelle Memorial Institute</t>
  </si>
  <si>
    <t>Research Center for Eco-Environmental Sciences (RCEES)</t>
  </si>
  <si>
    <t>Educational Research Institute (IBE)</t>
  </si>
  <si>
    <t>Institute of Hygiene &amp; Tropical Medicine - UNL</t>
  </si>
  <si>
    <t>Eberswalde University for Sustainable Development</t>
  </si>
  <si>
    <t>German Research Foundation (DFG)</t>
  </si>
  <si>
    <t>Iasi University of Life Sciences, Romania</t>
  </si>
  <si>
    <t>Liaoning University of Technology</t>
  </si>
  <si>
    <t>Echahid Cheikh Larbi Tebessi University</t>
  </si>
  <si>
    <t>Belgian Nuclear Research Centre (SCK CEN)</t>
  </si>
  <si>
    <t>Lockheed Martin</t>
  </si>
  <si>
    <t>Kennedy Krieger Institute</t>
  </si>
  <si>
    <t>Celgene Corporation</t>
  </si>
  <si>
    <t>Boston Scientific</t>
  </si>
  <si>
    <t>Southmead Hospital</t>
  </si>
  <si>
    <t>Singapore National Eye Center</t>
  </si>
  <si>
    <t>Royal College of Physicians</t>
  </si>
  <si>
    <t>Xerox</t>
  </si>
  <si>
    <t>Helmholtz-Zentrum Dresden-Rossendorf (HZDR)</t>
  </si>
  <si>
    <t>Chinese People's Liberation Army General Hospital</t>
  </si>
  <si>
    <t>NIH National Heart Lung &amp; Blood Institute (NHLBI)</t>
  </si>
  <si>
    <t>Fraunhofer Production Systems &amp; Design Technology</t>
  </si>
  <si>
    <t>Fraunhofer Factory Operation &amp; Automation</t>
  </si>
  <si>
    <t>SBS Swiss Business School</t>
  </si>
  <si>
    <t>Korea Railroad Research Institute (KRRI)</t>
  </si>
  <si>
    <t>International Agency for Research on Cancer (IARC)</t>
  </si>
  <si>
    <t>UCL Medical School</t>
  </si>
  <si>
    <t>IDIBAPS</t>
  </si>
  <si>
    <t>Hospital Universitario 12 de Octubre</t>
  </si>
  <si>
    <t>Vall d'Hebron Institut de Recerca (VHIR)</t>
  </si>
  <si>
    <t>Centro de Investigaciones Energeticas, Medioambientales Tecnologicas</t>
  </si>
  <si>
    <t>Campbell University</t>
  </si>
  <si>
    <t>Rothamsted Research</t>
  </si>
  <si>
    <t>SUNY Community College</t>
  </si>
  <si>
    <t>Cargill</t>
  </si>
  <si>
    <t>University of Maine School of Law</t>
  </si>
  <si>
    <t>Fort Valley State University</t>
  </si>
  <si>
    <t>Philadelphia Veterans Affairs Medical Center</t>
  </si>
  <si>
    <t>Audi</t>
  </si>
  <si>
    <t>Toronto General Hospital</t>
  </si>
  <si>
    <t>Howard Florey Institute Affiliates</t>
  </si>
  <si>
    <t>Tulane University Hospital</t>
  </si>
  <si>
    <t>University of Buenos Aires Hospital</t>
  </si>
  <si>
    <t>University of Finance &amp; Management Warsaw</t>
  </si>
  <si>
    <t>Maritime University of Szczecin</t>
  </si>
  <si>
    <t>Institute of Environmental Science &amp; Research (ESR) - New Zealand</t>
  </si>
  <si>
    <t>National Institute of Information &amp; Communications Technology (NICT) - Japan</t>
  </si>
  <si>
    <t>Liaoning Petrochemical University</t>
  </si>
  <si>
    <t>Lincoln Laboratory</t>
  </si>
  <si>
    <t>UNIVERSITY GOTTINGEN HOSPITAL</t>
  </si>
  <si>
    <t>Leibniz Institut for Arbeitsforschung an der TU Dortmund (IFADO)</t>
  </si>
  <si>
    <t>Carl Gustav Carus University Hospital</t>
  </si>
  <si>
    <t>Universite de Nimes</t>
  </si>
  <si>
    <t>Taipei Veterans General Hospital</t>
  </si>
  <si>
    <t>Ivan Franko National University Lviv</t>
  </si>
  <si>
    <t>Maltepe University</t>
  </si>
  <si>
    <t>Kafkas University</t>
  </si>
  <si>
    <t>Dicle University</t>
  </si>
  <si>
    <t>Siam University</t>
  </si>
  <si>
    <t>Tung Fang Design University</t>
  </si>
  <si>
    <t>Hsuan Chuang University</t>
  </si>
  <si>
    <t>Chung Shan Medical University</t>
  </si>
  <si>
    <t>Swedish School of Sport &amp; Health Sciences</t>
  </si>
  <si>
    <t>Danderyds Hospital</t>
  </si>
  <si>
    <t>University of Venda</t>
  </si>
  <si>
    <t>Volgograd State Technical University</t>
  </si>
  <si>
    <t>Vladimir State University</t>
  </si>
  <si>
    <t>Saint Petersburg Mining University</t>
  </si>
  <si>
    <t>Sechenov First Moscow State Medical University</t>
  </si>
  <si>
    <t>Reshetnev Siberian State University of Science &amp; Technology</t>
  </si>
  <si>
    <t>Moscow Aviation Institute</t>
  </si>
  <si>
    <t>Russian Foreign Trade Academy</t>
  </si>
  <si>
    <t>Tongmyong University</t>
  </si>
  <si>
    <t>Seokyeong University</t>
  </si>
  <si>
    <t>Korea Institute for Advanced Study (KIAS)</t>
  </si>
  <si>
    <t>Joongbu University</t>
  </si>
  <si>
    <t>Hanseo University</t>
  </si>
  <si>
    <t>University of Bielsko-Biala</t>
  </si>
  <si>
    <t>Universidad Peruana Cayetano Heredia</t>
  </si>
  <si>
    <t>Otago Polytechnic</t>
  </si>
  <si>
    <t>Saint Joseph University Beirut</t>
  </si>
  <si>
    <t>American University of Central Asia</t>
  </si>
  <si>
    <t>Tokyo University of Foreign Studies</t>
  </si>
  <si>
    <t>Tokyo University of Agriculture &amp; Technology</t>
  </si>
  <si>
    <t>Nara Medical University</t>
  </si>
  <si>
    <t>Juntendo University</t>
  </si>
  <si>
    <t>Japan Agency for Marine-Earth Science &amp; Technology (JAMSTEC)</t>
  </si>
  <si>
    <t>Iwate University</t>
  </si>
  <si>
    <t>Hitachi Limited</t>
  </si>
  <si>
    <t>Hirosaki University</t>
  </si>
  <si>
    <t>Future University Hakodate</t>
  </si>
  <si>
    <t>Aichi Shukutoku University</t>
  </si>
  <si>
    <t>University of Mosul</t>
  </si>
  <si>
    <t>University of Kufa</t>
  </si>
  <si>
    <t>Isfahan University of Medical Sciences</t>
  </si>
  <si>
    <t>University of Kerala</t>
  </si>
  <si>
    <t>Tezpur University</t>
  </si>
  <si>
    <t>Mangalore University</t>
  </si>
  <si>
    <t>Indian Statistical Institute Bangalore</t>
  </si>
  <si>
    <t>Gauhati University</t>
  </si>
  <si>
    <t>Berliner Hochschule fur Technik</t>
  </si>
  <si>
    <t>Hopital Universitaire Saint-Antoine - APHP</t>
  </si>
  <si>
    <t>Hopital Universitaire Henri-Mondor - APHP</t>
  </si>
  <si>
    <t>University of the Arts Helsinki</t>
  </si>
  <si>
    <t>Seinajoki University of Applied Sciences</t>
  </si>
  <si>
    <t>Universidad Politecnica Salesiana</t>
  </si>
  <si>
    <t>Danish Cancer Society</t>
  </si>
  <si>
    <t>Xinjiang Normal University</t>
  </si>
  <si>
    <t>West Anhui University</t>
  </si>
  <si>
    <t>Shenyang Jianzhu University</t>
  </si>
  <si>
    <t>Shaanxi University of Technology</t>
  </si>
  <si>
    <t>Qiqihar University</t>
  </si>
  <si>
    <t>Inner Mongolia University of Science &amp; Technology</t>
  </si>
  <si>
    <t>Inner Mongolia University for Nationalities</t>
  </si>
  <si>
    <t>Huizhou University</t>
  </si>
  <si>
    <t>Harbin University</t>
  </si>
  <si>
    <t>Harbin Medical University</t>
  </si>
  <si>
    <t>Fujian Medical University</t>
  </si>
  <si>
    <t>Northeast Petroleum University</t>
  </si>
  <si>
    <t>INACAP</t>
  </si>
  <si>
    <t>Health Canada</t>
  </si>
  <si>
    <t>University of Economics Varna</t>
  </si>
  <si>
    <t>Medical University of Graz</t>
  </si>
  <si>
    <t>Royal Melbourne Hospital</t>
  </si>
  <si>
    <t>Universidade Estadual de Goias</t>
  </si>
  <si>
    <t>Universidade Ibirapuera</t>
  </si>
  <si>
    <t>Universidade Estacio de Sa</t>
  </si>
  <si>
    <t>Universidade do Estado Bahia</t>
  </si>
  <si>
    <t>Universidade Federal do Reconcavo da Bahia</t>
  </si>
  <si>
    <t>Universidade Federal do Acre (UFAC)</t>
  </si>
  <si>
    <t>EMBRAPA Arroz &amp; Feijao</t>
  </si>
  <si>
    <t>Sahlgrenska University Hospital</t>
  </si>
  <si>
    <t>Samsung Medical Center</t>
  </si>
  <si>
    <t>Sao Joao Hospital</t>
  </si>
  <si>
    <t>Nagoya Institute of Technology</t>
  </si>
  <si>
    <t>Universita di Modena e Reggio Emilia Hospital</t>
  </si>
  <si>
    <t>Tampere University Hospital</t>
  </si>
  <si>
    <t>Helsinki University Central Hospital</t>
  </si>
  <si>
    <t>Sackler Faculty of Medicine</t>
  </si>
  <si>
    <t>Statens Serum Institut</t>
  </si>
  <si>
    <t>Niels Bohr Institute</t>
  </si>
  <si>
    <t>NewYork-Presbyterian Hospital</t>
  </si>
  <si>
    <t>Fox Chase Cancer Center</t>
  </si>
  <si>
    <t>Ann &amp; Robert H. Lurie Children's Hospital of Chicago</t>
  </si>
  <si>
    <t>Boston Medical Center</t>
  </si>
  <si>
    <t>Edgewood College</t>
  </si>
  <si>
    <t>West Virginia State University</t>
  </si>
  <si>
    <t>Norfolk State University</t>
  </si>
  <si>
    <t>Vermont Law &amp; Graduate School</t>
  </si>
  <si>
    <t>Texas Wesleyan University</t>
  </si>
  <si>
    <t>Lipscomb University</t>
  </si>
  <si>
    <t>South Dakota School Mines &amp; Technology</t>
  </si>
  <si>
    <t>Dakota State University</t>
  </si>
  <si>
    <t>Johnson &amp; Wales University</t>
  </si>
  <si>
    <t>Oral Roberts University</t>
  </si>
  <si>
    <t>Langston University</t>
  </si>
  <si>
    <t>Wittenberg University</t>
  </si>
  <si>
    <t>Otterbein University</t>
  </si>
  <si>
    <t>Marietta College</t>
  </si>
  <si>
    <t>Gardner Webb University</t>
  </si>
  <si>
    <t>Saint Marys University Minnesota</t>
  </si>
  <si>
    <t>Calvin University</t>
  </si>
  <si>
    <t>Andrews University</t>
  </si>
  <si>
    <t>Husson University</t>
  </si>
  <si>
    <t>University of the Cumberlands</t>
  </si>
  <si>
    <t>University of Indianapolis</t>
  </si>
  <si>
    <t>Aurora University</t>
  </si>
  <si>
    <t>Brenau University</t>
  </si>
  <si>
    <t>Armstrong Atlantic State University</t>
  </si>
  <si>
    <t>Grand Canyon University</t>
  </si>
  <si>
    <t>Roche Holding Germany</t>
  </si>
  <si>
    <t>Pfizer Denmark</t>
  </si>
  <si>
    <t>Novartis Turkey</t>
  </si>
  <si>
    <t>Microsoft United Kingdom</t>
  </si>
  <si>
    <t>Johnson &amp; Johnson Netherlands</t>
  </si>
  <si>
    <t>Johnson &amp; Johnson Japan</t>
  </si>
  <si>
    <t>IBM Switzerland</t>
  </si>
  <si>
    <t>Morehouse School of Medicine</t>
  </si>
  <si>
    <t>Universidad de La Serena</t>
  </si>
  <si>
    <t>Croatian Academy of Sciences &amp; Arts</t>
  </si>
  <si>
    <t>Institut Pasteur Lille</t>
  </si>
  <si>
    <t>Scion</t>
  </si>
  <si>
    <t>Nelson Marlborough Institute of Technology</t>
  </si>
  <si>
    <t>National Center for Global Health &amp; Medicine - Japan</t>
  </si>
  <si>
    <t>Ministry of Agriculture Forestry &amp; Fisheries - Japan</t>
  </si>
  <si>
    <t>Ramkhamhaeng University</t>
  </si>
  <si>
    <t>Utkal University</t>
  </si>
  <si>
    <t>Maharshi Dayanand University</t>
  </si>
  <si>
    <t>Indian Council of Medical Research (ICMR)</t>
  </si>
  <si>
    <t>Ziauddin University</t>
  </si>
  <si>
    <t>National Agricultural Research Council - Pakistan</t>
  </si>
  <si>
    <t>Dow University of Health Sciences</t>
  </si>
  <si>
    <t>University of Petrosani</t>
  </si>
  <si>
    <t>National Institute R&amp;D Informatics Bucharest</t>
  </si>
  <si>
    <t>Emanuel University</t>
  </si>
  <si>
    <t>Zirve University</t>
  </si>
  <si>
    <t>Siirt University</t>
  </si>
  <si>
    <t>Ministry of Interior - Turkey</t>
  </si>
  <si>
    <t>Turkish Air Force</t>
  </si>
  <si>
    <t>Turkish Air Force Academy</t>
  </si>
  <si>
    <t>Bingol University</t>
  </si>
  <si>
    <t>Turkey Specialized Higher Education &amp; Research Hospital</t>
  </si>
  <si>
    <t>Kyambogo University</t>
  </si>
  <si>
    <t>Great Bay University</t>
  </si>
  <si>
    <t>St Georges University London</t>
  </si>
  <si>
    <t>Southern Marine Science &amp; Engineering Guangdong Laboratory</t>
  </si>
  <si>
    <t>Arden University</t>
  </si>
  <si>
    <t>Sanda University</t>
  </si>
  <si>
    <t>ChangSha Normal University</t>
  </si>
  <si>
    <t>Universidad Catolica de Cuenca</t>
  </si>
  <si>
    <t>Marwadi University</t>
  </si>
  <si>
    <t>Jiaxing Nanhu University</t>
  </si>
  <si>
    <t>The Australian Prevention Partnership Centre</t>
  </si>
  <si>
    <t>Agriculture Victoria</t>
  </si>
  <si>
    <t>Australian Taxation Office</t>
  </si>
  <si>
    <t>Ecosystem Sciences</t>
  </si>
  <si>
    <t>Western Health</t>
  </si>
  <si>
    <t>Department of the Treasury Australia</t>
  </si>
  <si>
    <t>Hainan Vocational University of Science &amp; Technology</t>
  </si>
  <si>
    <t>Powerlink Queensland</t>
  </si>
  <si>
    <t>Catholic University of Bukavu</t>
  </si>
  <si>
    <t>Arab East Colleges</t>
  </si>
  <si>
    <t>CNA (The Center for Naval Analyses)</t>
  </si>
  <si>
    <t>Australian Catholic University - Strathfield Campus</t>
  </si>
  <si>
    <t>Australian Catholic University - North Sydney Campus</t>
  </si>
  <si>
    <t>Tung Wah College</t>
  </si>
  <si>
    <t>St. Thomas University</t>
  </si>
  <si>
    <t>Jiangxi Academy of Agricultural Sciences</t>
  </si>
  <si>
    <t>Southern Marine Science &amp; Engineering Guangdong Laboratory (Zhuhai)</t>
  </si>
  <si>
    <t>Budapest Metropolitan University</t>
  </si>
  <si>
    <t>Ilam University</t>
  </si>
  <si>
    <t>Naver</t>
  </si>
  <si>
    <t>HEC Paris in Qatar</t>
  </si>
  <si>
    <t>Langfang Normal University</t>
  </si>
  <si>
    <t>Africa Health Research Institute</t>
  </si>
  <si>
    <t>MONTENEGRO</t>
  </si>
  <si>
    <t>Central Bank of Montenegro</t>
  </si>
  <si>
    <t>Huangshan University</t>
  </si>
  <si>
    <t>Nanjing Normal University of Special Education</t>
  </si>
  <si>
    <t>Sulaiman AlRajhi University</t>
  </si>
  <si>
    <t>Universidad Tecnica de Manabi</t>
  </si>
  <si>
    <t>Jiangsu Vocational Institute of Commerce</t>
  </si>
  <si>
    <t>Rizhao Polytechnic</t>
  </si>
  <si>
    <t>University of Sanya</t>
  </si>
  <si>
    <t>PayPal Holdings, Inc.</t>
  </si>
  <si>
    <t>Suzhou City University</t>
  </si>
  <si>
    <t>Kent State University Tuscarawas</t>
  </si>
  <si>
    <t>Dell EMC</t>
  </si>
  <si>
    <t>Acumen, LLC</t>
  </si>
  <si>
    <t>Academy of Economic Studies of Moldova</t>
  </si>
  <si>
    <t>Indira Gandhi Delhi Technical University for Women (IGDTUW)</t>
  </si>
  <si>
    <t>HRH Princess Chulabhorn College of Medical Science</t>
  </si>
  <si>
    <t>Chulabhorn Royal Academy</t>
  </si>
  <si>
    <t>Symbiosis Centre for Management Studies Pune</t>
  </si>
  <si>
    <t>J.C. Bose University of Science &amp; Technology, YMCA</t>
  </si>
  <si>
    <t>Amrita Vishwa Vidyapeetham Bengaluru</t>
  </si>
  <si>
    <t>SRM University Haryana</t>
  </si>
  <si>
    <t>Infrastructure University Kuala Lumpur (IUKL)</t>
  </si>
  <si>
    <t>Vignan's Foundation for Science, Technology &amp; Research (VFSTR)</t>
  </si>
  <si>
    <t>Spotify</t>
  </si>
  <si>
    <t>Uttaranchal University</t>
  </si>
  <si>
    <t>Infosys Limited</t>
  </si>
  <si>
    <t>NICTA</t>
  </si>
  <si>
    <t>Chongqing Vocational Institute of Engineering</t>
  </si>
  <si>
    <t>Tata Consultancy Services Limited (TCS)</t>
  </si>
  <si>
    <t>Ironwood Pharmaceuticals, Inc.</t>
  </si>
  <si>
    <t>Bangladesh Rice Research Institute (BRRI)</t>
  </si>
  <si>
    <t>Weichai Power Co., Ltd.</t>
  </si>
  <si>
    <t>Sylhet Agricultural University</t>
  </si>
  <si>
    <t>University College of Technology Sarawak</t>
  </si>
  <si>
    <t>Research Institute for Labour &amp; Social Affairs</t>
  </si>
  <si>
    <t>Universidad de O'Higgins</t>
  </si>
  <si>
    <t>Constantin Brancoveanu University</t>
  </si>
  <si>
    <t>Universidad Cooperativa de Colombia</t>
  </si>
  <si>
    <t>Quest International University Perak</t>
  </si>
  <si>
    <t>Centro de Estudios e Investigacion para la Gestion de Riesgos Agrarios Medioambientales CEIGRAM</t>
  </si>
  <si>
    <t>Xinyang Agriculture &amp; Forestry University</t>
  </si>
  <si>
    <t>Saveetha Medical College &amp; Hospital</t>
  </si>
  <si>
    <t>Department of Space (DoS), Government of India</t>
  </si>
  <si>
    <t>Trabzon University</t>
  </si>
  <si>
    <t>Izmir Democracy University</t>
  </si>
  <si>
    <t>Universidad Senor de Sipan</t>
  </si>
  <si>
    <t>North China Institute of Aerospace Engineering</t>
  </si>
  <si>
    <t>Universidad EAN</t>
  </si>
  <si>
    <t>King Abdullah International Medical Research Center (KAIMRC)</t>
  </si>
  <si>
    <t>Norwegian Police University College</t>
  </si>
  <si>
    <t>Hansei University</t>
  </si>
  <si>
    <t>Daegu Haany University</t>
  </si>
  <si>
    <t>Wuhan Sports University</t>
  </si>
  <si>
    <t>Southern Technical University</t>
  </si>
  <si>
    <t>Federal Institute for Risk Assessment</t>
  </si>
  <si>
    <t>Federal Institute for Materials Research &amp; Testing</t>
  </si>
  <si>
    <t>Engineering &amp; Physical Sciences Research Council (EPSRC)</t>
  </si>
  <si>
    <t>Global Change Research Centre of the Czech Academy of Sciences</t>
  </si>
  <si>
    <t>Statistics Indonesia</t>
  </si>
  <si>
    <t>Basque Center for Applied Mathematics (BCAM)</t>
  </si>
  <si>
    <t>Haldia Institute of Technology</t>
  </si>
  <si>
    <t>Punjab Engineering College (Deemed University)</t>
  </si>
  <si>
    <t>Emek Medical Center</t>
  </si>
  <si>
    <t>Klinikum Augsburg</t>
  </si>
  <si>
    <t>Bellvitge University Hospital</t>
  </si>
  <si>
    <t>Israel Electric</t>
  </si>
  <si>
    <t>University of Al-Qadisiyah</t>
  </si>
  <si>
    <t>Central University of Jammu</t>
  </si>
  <si>
    <t>Geriatric Research Education &amp; Clinical Center</t>
  </si>
  <si>
    <t>Oxford University Hospitals NHS Foundation Trust</t>
  </si>
  <si>
    <t>Motol University Hospital</t>
  </si>
  <si>
    <t>MOZAMBIQUE</t>
  </si>
  <si>
    <t>Centro de Investigacao em Saude de Manhica</t>
  </si>
  <si>
    <t>Sir Padampat Singhania University</t>
  </si>
  <si>
    <t>Teerthanker Mahaveer University</t>
  </si>
  <si>
    <t>Wuzhou University</t>
  </si>
  <si>
    <t>Universitas Sultan Ageng Tirtayasa</t>
  </si>
  <si>
    <t>Queensland Health</t>
  </si>
  <si>
    <t>Universitas Halu Oleo</t>
  </si>
  <si>
    <t>Universitas Udayana</t>
  </si>
  <si>
    <t>Meerut Institute of Engineering &amp; Technology</t>
  </si>
  <si>
    <t>Deen Dayal Upadhyaya College</t>
  </si>
  <si>
    <t>Deenbandhu Chhotu Ram University of Science &amp; Technology</t>
  </si>
  <si>
    <t>Central University of Tamil Nadu</t>
  </si>
  <si>
    <t>Ravenshaw University</t>
  </si>
  <si>
    <t>A*STAR - Singapore Institute of Manufacturing Technology (SIMTech)</t>
  </si>
  <si>
    <t>Integral University</t>
  </si>
  <si>
    <t>GH Raisoni College of Engineering (GHRCE), Nagpur</t>
  </si>
  <si>
    <t>Gandhigram Rural Institute</t>
  </si>
  <si>
    <t>Institute for Healthcare Improvement</t>
  </si>
  <si>
    <t>Universidad Peruana Union</t>
  </si>
  <si>
    <t>Almirall</t>
  </si>
  <si>
    <t>Henan University of Engineering</t>
  </si>
  <si>
    <t>Telemarksforsking</t>
  </si>
  <si>
    <t>Exponent</t>
  </si>
  <si>
    <t>Jiangsu Second Normal University</t>
  </si>
  <si>
    <t>Xinzhou Teachers University</t>
  </si>
  <si>
    <t>Xi'an University</t>
  </si>
  <si>
    <t>Zarqa University</t>
  </si>
  <si>
    <t>Chongqing Three Gorges University</t>
  </si>
  <si>
    <t>Hengyang Normal University</t>
  </si>
  <si>
    <t>Xuchang University</t>
  </si>
  <si>
    <t>Thiagarajar College of Engineering</t>
  </si>
  <si>
    <t>Academic Center for Education, Culture &amp; Research (ACECR)</t>
  </si>
  <si>
    <t>International AIDS Vaccine Initiative</t>
  </si>
  <si>
    <t>University of Transport &amp; Communications (UTC)</t>
  </si>
  <si>
    <t>Instituto Federal de Pernambuco (IFPE)</t>
  </si>
  <si>
    <t>Vertex Pharmaceuticals</t>
  </si>
  <si>
    <t>Universidade do Contestado</t>
  </si>
  <si>
    <t>Li Ka Shing Knowledge Institute</t>
  </si>
  <si>
    <t>Universidade Catolica de Petropolis</t>
  </si>
  <si>
    <t>Meat &amp; Livestock Australia</t>
  </si>
  <si>
    <t>Hospital Puerta de Hierro-Majadahonda</t>
  </si>
  <si>
    <t>Shoolini University</t>
  </si>
  <si>
    <t>CSIC-IESA - Instituto de Estudios Sociales Avanzados</t>
  </si>
  <si>
    <t>Tarim University</t>
  </si>
  <si>
    <t>Shahid Chamran University of Ahvaz</t>
  </si>
  <si>
    <t>Sri Sathya Sai Institute of Higher Learning</t>
  </si>
  <si>
    <t>Istituto di Studi sui Sistemi Regionali Federali e sulle Autonomie Massimo Severo Giannini (ISSIRFA-CNR)</t>
  </si>
  <si>
    <t>Istituto di Ricerca sulle Acque (IRSA-CNR)</t>
  </si>
  <si>
    <t>Kimberly-Clark</t>
  </si>
  <si>
    <t>Becton Dickinson</t>
  </si>
  <si>
    <t>Institut d'Investigacio Biomedica de Bellvitge (IDIBELL)</t>
  </si>
  <si>
    <t>Air Force Institute of Technology</t>
  </si>
  <si>
    <t>Istituto di Calcolo e Reti ad Alte Prestazioni (ICAR-CNR)</t>
  </si>
  <si>
    <t>Sadat Academy for Management Sciences (SAMS)</t>
  </si>
  <si>
    <t>Universidad Andina del Cusco</t>
  </si>
  <si>
    <t>Helmholtz-Center Potsdam GFZ German Research Center for Geosciences</t>
  </si>
  <si>
    <t>Goodyear Tire &amp; Rubber Company</t>
  </si>
  <si>
    <t>Deutsches Diabetes-Zentrum (DDZ)</t>
  </si>
  <si>
    <t>SinoPac Financial</t>
  </si>
  <si>
    <t>Chengdu Normal University</t>
  </si>
  <si>
    <t>CTBC Financial Holding</t>
  </si>
  <si>
    <t>Korea Institute of Industrial Technology (KITECH)</t>
  </si>
  <si>
    <t>FIJI</t>
  </si>
  <si>
    <t>Fiji National University (FNU)</t>
  </si>
  <si>
    <t>Regeneron</t>
  </si>
  <si>
    <t>Luxembourg Institute of Science &amp; Technology</t>
  </si>
  <si>
    <t>Jiamusi University</t>
  </si>
  <si>
    <t>CDC National Center for Health Statistics (NCHS)</t>
  </si>
  <si>
    <t>Turgut Ozal University</t>
  </si>
  <si>
    <t>Gedik University</t>
  </si>
  <si>
    <t>Nuh Naci Yazgan University</t>
  </si>
  <si>
    <t>Bursa Orhangazi University</t>
  </si>
  <si>
    <t>Shandong Second Medical University</t>
  </si>
  <si>
    <t>Robert Wood Johnson Foundation (RWJF)</t>
  </si>
  <si>
    <t>NATO (North Atlantic Treaty Organisation)</t>
  </si>
  <si>
    <t>Vifor Pharma</t>
  </si>
  <si>
    <t>Research Council of Finland</t>
  </si>
  <si>
    <t>ISGlobal</t>
  </si>
  <si>
    <t>Hopital Universitaire Europeen Georges-Pompidou - APHP</t>
  </si>
  <si>
    <t>Uzhgorod National University</t>
  </si>
  <si>
    <t>SRI International</t>
  </si>
  <si>
    <t>CSL</t>
  </si>
  <si>
    <t>Leibniz Institut fur Wissensmedien</t>
  </si>
  <si>
    <t>Universidade Federal da Fronteira Sul</t>
  </si>
  <si>
    <t>Beijing Academy of Agriculture &amp; Forestry Sciences (BAAFS)</t>
  </si>
  <si>
    <t>Chouaib Doukkali University of El Jadida</t>
  </si>
  <si>
    <t>Laboratorio Nacional de Energia e Geologia IP (LNEG)</t>
  </si>
  <si>
    <t>Peking Union Medical College Hospital</t>
  </si>
  <si>
    <t>Adidas Group</t>
  </si>
  <si>
    <t>Chunghwa Telecom</t>
  </si>
  <si>
    <t>Semyung University</t>
  </si>
  <si>
    <t>Indra</t>
  </si>
  <si>
    <t>Dalian Polytechnic University</t>
  </si>
  <si>
    <t>Henkel</t>
  </si>
  <si>
    <t>Okinawa Institute of Science &amp; Technology Graduate University</t>
  </si>
  <si>
    <t>Universite Mohamed Khider Biskra</t>
  </si>
  <si>
    <t>UCB Pharma SA</t>
  </si>
  <si>
    <t>Hospital Universitario Virgen de las Nieves</t>
  </si>
  <si>
    <t>Ministry of Earth Sciences (MoES) - India</t>
  </si>
  <si>
    <t>Albion College</t>
  </si>
  <si>
    <t>VA Boston Healthcare System</t>
  </si>
  <si>
    <t>St Vincents Hospital Sydney</t>
  </si>
  <si>
    <t>National Institute of Technology Silchar</t>
  </si>
  <si>
    <t>Indian Institute of Technology (IIT) - Mandi</t>
  </si>
  <si>
    <t>Lincoln University College</t>
  </si>
  <si>
    <t>Barts Health NHS Trust</t>
  </si>
  <si>
    <t>China Telecom Corp. Ltd.</t>
  </si>
  <si>
    <t>Mondelez International</t>
  </si>
  <si>
    <t>The Coca-Cola Company</t>
  </si>
  <si>
    <t>Verizon Communications</t>
  </si>
  <si>
    <t>Royal Free London NHS Foundation Trust</t>
  </si>
  <si>
    <t>German Institute for International Educational Research</t>
  </si>
  <si>
    <t>CHU Bordeaux</t>
  </si>
  <si>
    <t>Assistance Publique-Hopitaux de Marseille</t>
  </si>
  <si>
    <t>Sax Institute</t>
  </si>
  <si>
    <t>US Army Research Laboratory (ARL)</t>
  </si>
  <si>
    <t>Pacific Institute for Research &amp; Evaluation (PIRE)</t>
  </si>
  <si>
    <t>Menofia University</t>
  </si>
  <si>
    <t>Beijing University of Chinese Medicine</t>
  </si>
  <si>
    <t>University of Agronomic Science &amp; Veterinary Medicine - Bucharest</t>
  </si>
  <si>
    <t>National Cancer Centre Singapore (NCCS)</t>
  </si>
  <si>
    <t>Dow Chemical Company</t>
  </si>
  <si>
    <t>Stockholm County Council</t>
  </si>
  <si>
    <t>Alberta Childrens Hospital</t>
  </si>
  <si>
    <t>Hospital of Santa Creu i Sant Pau</t>
  </si>
  <si>
    <t>Hospital Universitari i Politecnic La Fe</t>
  </si>
  <si>
    <t>Helmholtz-Zentrum Hereon</t>
  </si>
  <si>
    <t>US National Park Service</t>
  </si>
  <si>
    <t>Fraunhofer Integrated Circuits</t>
  </si>
  <si>
    <t>Houston Methodist</t>
  </si>
  <si>
    <t>Harvey Mudd College</t>
  </si>
  <si>
    <t>Hospital Universitario Ramon y Cajal</t>
  </si>
  <si>
    <t>Princess Margaret Cancer Centre</t>
  </si>
  <si>
    <t>Laval University Hospital</t>
  </si>
  <si>
    <t>University Calgary Hospital</t>
  </si>
  <si>
    <t>Penn State Health</t>
  </si>
  <si>
    <t>Baylor College Medical Hospital</t>
  </si>
  <si>
    <t>University of North Texas at Dallas</t>
  </si>
  <si>
    <t>HUN-REN Institute of Experimental Medicine</t>
  </si>
  <si>
    <t>Zhejiang Academy of Agricultural Sciences</t>
  </si>
  <si>
    <t>Southwest Forestry University - China</t>
  </si>
  <si>
    <t>University of North Texas Health Science Center</t>
  </si>
  <si>
    <t>National Energy Technology Laboratory - USA</t>
  </si>
  <si>
    <t>Schleswig Holstein University Hospital</t>
  </si>
  <si>
    <t>Institut National des Sciences Appliquees de Toulouse</t>
  </si>
  <si>
    <t>Tzu Chi University</t>
  </si>
  <si>
    <t>SURINAME</t>
  </si>
  <si>
    <t>Anton de Kom Universiteit van Suriname</t>
  </si>
  <si>
    <t>University of Zululand</t>
  </si>
  <si>
    <t>Voronezh State University</t>
  </si>
  <si>
    <t>Tomsk State University of Control Systems &amp; Radioelectronics</t>
  </si>
  <si>
    <t>Ufa University of Science &amp; Technology</t>
  </si>
  <si>
    <t>Altai State University</t>
  </si>
  <si>
    <t>Seowon University</t>
  </si>
  <si>
    <t>Gangneung-Wonju National University</t>
  </si>
  <si>
    <t>Honam University</t>
  </si>
  <si>
    <t>Catholic University Pusan</t>
  </si>
  <si>
    <t>Instituto Universitario da Maia (ISMAI)</t>
  </si>
  <si>
    <t>Koszalin University of Technology</t>
  </si>
  <si>
    <t>Jozef Pilsudski University Physical Education in Warsaw</t>
  </si>
  <si>
    <t>Universidad Nacional Mayor de San Marcos</t>
  </si>
  <si>
    <t>University of Port Harcourt</t>
  </si>
  <si>
    <t>Christchurch Polytechnic Institute of Technology</t>
  </si>
  <si>
    <t>Adis International</t>
  </si>
  <si>
    <t>Kathmandu University</t>
  </si>
  <si>
    <t>FLACSO Mexico</t>
  </si>
  <si>
    <t>MADAGASCAR</t>
  </si>
  <si>
    <t>University Antananarivo</t>
  </si>
  <si>
    <t>University of Tripoli</t>
  </si>
  <si>
    <t>University Shiga Prefecture</t>
  </si>
  <si>
    <t>Tokyo Women's Medical University</t>
  </si>
  <si>
    <t>Tokyo University of Agriculture</t>
  </si>
  <si>
    <t>Saga University</t>
  </si>
  <si>
    <t>Miyagi University</t>
  </si>
  <si>
    <t>Meikai University</t>
  </si>
  <si>
    <t>Ibaraki University</t>
  </si>
  <si>
    <t>Dundalk Institute of Technology</t>
  </si>
  <si>
    <t>Tata Institute of Fundamental Research (TIFR)</t>
  </si>
  <si>
    <t>St. Xavier's College Kolkata</t>
  </si>
  <si>
    <t>Hochschule Offenburg</t>
  </si>
  <si>
    <t>Centre Leon Berard</t>
  </si>
  <si>
    <t>Gustave Roussy</t>
  </si>
  <si>
    <t>Ecole Centrale de Lyon</t>
  </si>
  <si>
    <t>Hopital Universitaire Bichat-Claude Bernard - APHP</t>
  </si>
  <si>
    <t>Universidad de la Habana</t>
  </si>
  <si>
    <t>Universidad de Caldas</t>
  </si>
  <si>
    <t>Communication University of Zhejiang</t>
  </si>
  <si>
    <t>Yunnan Agricultural University</t>
  </si>
  <si>
    <t>Shenyang University</t>
  </si>
  <si>
    <t>Shaoguan University</t>
  </si>
  <si>
    <t>Shanghai University of Traditional Chinese Medicine</t>
  </si>
  <si>
    <t>Sanjiang University</t>
  </si>
  <si>
    <t>Qinghai Normal University</t>
  </si>
  <si>
    <t>Northeast Electric Power University</t>
  </si>
  <si>
    <t>Nanjing University of Chinese Medicine</t>
  </si>
  <si>
    <t>Jilin Normal University</t>
  </si>
  <si>
    <t>Hunan Institute of Science &amp; Technology</t>
  </si>
  <si>
    <t>Hunan City University</t>
  </si>
  <si>
    <t>Dalian Medical University</t>
  </si>
  <si>
    <t>Beijing Institute of Graphic Communication</t>
  </si>
  <si>
    <t>British Columbia Cancer Agency</t>
  </si>
  <si>
    <t>Universidade Estadual de Feira de Santana</t>
  </si>
  <si>
    <t>Universidade Catolica Dom Bosco (UCDB)</t>
  </si>
  <si>
    <t>Siberian Federal University</t>
  </si>
  <si>
    <t>Toyohashi University of Technology</t>
  </si>
  <si>
    <t>Tokushima University</t>
  </si>
  <si>
    <t>McLean Hospital</t>
  </si>
  <si>
    <t>City of Hope</t>
  </si>
  <si>
    <t>University of Wisconsin Superior</t>
  </si>
  <si>
    <t>Mount Mary University</t>
  </si>
  <si>
    <t>Fisk University</t>
  </si>
  <si>
    <t>Rhode Island College</t>
  </si>
  <si>
    <t>Edinboro University</t>
  </si>
  <si>
    <t>Tiffin University</t>
  </si>
  <si>
    <t>Air Force Institute of Technology Graduate School of Engineering &amp; Management</t>
  </si>
  <si>
    <t>Plymouth State University</t>
  </si>
  <si>
    <t>Walden University</t>
  </si>
  <si>
    <t>Worcester State University</t>
  </si>
  <si>
    <t>University of Massachusetts Worcester</t>
  </si>
  <si>
    <t>Assumption College</t>
  </si>
  <si>
    <t>Southern University &amp; A&amp;M College</t>
  </si>
  <si>
    <t>Morehead State University</t>
  </si>
  <si>
    <t>Rose Hulman Institute Technology</t>
  </si>
  <si>
    <t>Chaminade University Honolulu</t>
  </si>
  <si>
    <t>Biola University</t>
  </si>
  <si>
    <t>Pfizer Japan</t>
  </si>
  <si>
    <t>Novartis Italy</t>
  </si>
  <si>
    <t>Novartis Germany</t>
  </si>
  <si>
    <t>Novartis Canada</t>
  </si>
  <si>
    <t>Qualcomm</t>
  </si>
  <si>
    <t>Universidad Autonoma de Queretaro</t>
  </si>
  <si>
    <t>Universidad Catolica de Temuco</t>
  </si>
  <si>
    <t>Simon Bolivar University</t>
  </si>
  <si>
    <t>University of Ostrava</t>
  </si>
  <si>
    <t>Open Polytechnic New Zealand</t>
  </si>
  <si>
    <t>Bauman Moscow State Technical University</t>
  </si>
  <si>
    <t>Tokyo City University</t>
  </si>
  <si>
    <t>University of Phayao</t>
  </si>
  <si>
    <t>L.N. Gumilyov Eurasian National University</t>
  </si>
  <si>
    <t>Jiwaji University Gwalior</t>
  </si>
  <si>
    <t>Gujarat University</t>
  </si>
  <si>
    <t>Indian Institute of Engineering Science Technology Shibpur (IIEST)</t>
  </si>
  <si>
    <t>University of Engineering &amp; Technology Taxila</t>
  </si>
  <si>
    <t>Mehran University Engineering &amp; Technology</t>
  </si>
  <si>
    <t>Hamdard University</t>
  </si>
  <si>
    <t>Gomal University</t>
  </si>
  <si>
    <t>VN Karazin Kharkiv National University</t>
  </si>
  <si>
    <t>Munzur University</t>
  </si>
  <si>
    <t>Mus Alparslan University</t>
  </si>
  <si>
    <t>Deniz Harp Okulu Komutanligi</t>
  </si>
  <si>
    <t>Ardahan University</t>
  </si>
  <si>
    <t>Kirsehir Ahi Evran University</t>
  </si>
  <si>
    <t>Kuwait Institute for Scientific Research</t>
  </si>
  <si>
    <t>Ministry of Health - Saudi Arabia</t>
  </si>
  <si>
    <t>Zoological Society of London</t>
  </si>
  <si>
    <t>Royal Brompton Hospital</t>
  </si>
  <si>
    <t>Institute for Sociology, SAS</t>
  </si>
  <si>
    <t>Gulu University</t>
  </si>
  <si>
    <t>China Women's University</t>
  </si>
  <si>
    <t>Vietnam Japan University (VNU-VJU)</t>
  </si>
  <si>
    <t>Riinvest College</t>
  </si>
  <si>
    <t>City University Malaysia</t>
  </si>
  <si>
    <t>Guangdong University of Education</t>
  </si>
  <si>
    <t>Defence Australia</t>
  </si>
  <si>
    <t>Jiangsu Shipping College</t>
  </si>
  <si>
    <t>Carinthia University of Applied Sciences</t>
  </si>
  <si>
    <t>Green Technology Center - Korea (GTCK)</t>
  </si>
  <si>
    <t>UK Health Security Agency (UKHSA)</t>
  </si>
  <si>
    <t>Palestine Technical University - Kadoorie</t>
  </si>
  <si>
    <t>NHL Stenden University of Applied Sciences</t>
  </si>
  <si>
    <t>National University of Food Technologies</t>
  </si>
  <si>
    <t>United Nations Environment Programme</t>
  </si>
  <si>
    <t>University of Hormozgan</t>
  </si>
  <si>
    <t>Institute for Advanced Studies in Basic Sciences (IASBS)</t>
  </si>
  <si>
    <t>Institute for the Analysis of Change in Contemporary &amp; Historical Societies (IACS)</t>
  </si>
  <si>
    <t>China National Tobacco Corporation</t>
  </si>
  <si>
    <t>Istanbul Topkapi University</t>
  </si>
  <si>
    <t>Fujian Business University</t>
  </si>
  <si>
    <t>Sami Shamoon College of Engineering</t>
  </si>
  <si>
    <t>Gallup, Inc.</t>
  </si>
  <si>
    <t>Boston Health Economics, Inc.</t>
  </si>
  <si>
    <t>Hadassah University Medical Center</t>
  </si>
  <si>
    <t>Silicon Institute of Technology</t>
  </si>
  <si>
    <t>Symbiosis Institute of Management Studies (SIMS)</t>
  </si>
  <si>
    <t>Symbiosis Centre for Management &amp; Human Resource Development (SCMHRD)</t>
  </si>
  <si>
    <t>Postgraduate Institute of Management (PIM)</t>
  </si>
  <si>
    <t>Uva Wellassa University</t>
  </si>
  <si>
    <t>Rajarata University of Sri Lanka</t>
  </si>
  <si>
    <t>Takeda Development Centre Europe Ltd.</t>
  </si>
  <si>
    <t>Novartis Ireland</t>
  </si>
  <si>
    <t>Anhui Science &amp; Technology University</t>
  </si>
  <si>
    <t>LEO Pharma</t>
  </si>
  <si>
    <t>Lilly Deutschland GmbH</t>
  </si>
  <si>
    <t>Partnership HealthPlan</t>
  </si>
  <si>
    <t>Takeda Pharmaceuticals USA Inc. (TPUSA)</t>
  </si>
  <si>
    <t>Dhaka University of Engineering &amp; Technology (DUET)</t>
  </si>
  <si>
    <t>Gopalganj Science &amp; Technology University (GSTU)</t>
  </si>
  <si>
    <t>American International University Bangladesh (AIUB)</t>
  </si>
  <si>
    <t>University Niigata Prefecture</t>
  </si>
  <si>
    <t>Al-Muthanna University</t>
  </si>
  <si>
    <t>RISEBA University of Applied Sciences</t>
  </si>
  <si>
    <t>Hanoi University of Mining &amp; Geology</t>
  </si>
  <si>
    <t>University of Ottawa Heart Institute</t>
  </si>
  <si>
    <t>Zhoukou Normal University</t>
  </si>
  <si>
    <t>Nguyen Tat Thanh University (NTTU)</t>
  </si>
  <si>
    <t>University of Donja Gorica</t>
  </si>
  <si>
    <t>National Center for Chronic &amp; Noncommunicable Disease Control &amp; Prevention, Chinese Center for Disease Control &amp; Prevention</t>
  </si>
  <si>
    <t>Tarsus University</t>
  </si>
  <si>
    <t>South-Eastern Finland University of Applied Sciences</t>
  </si>
  <si>
    <t>College of Engineering Guindy</t>
  </si>
  <si>
    <t>Sehan University</t>
  </si>
  <si>
    <t>Jungwon University</t>
  </si>
  <si>
    <t>Institute of Disaster Prevention, CEA</t>
  </si>
  <si>
    <t>Hebei Normal University of Science &amp; Technology</t>
  </si>
  <si>
    <t>Jilin International Studies University</t>
  </si>
  <si>
    <t>Civil Aviation Flight University of China</t>
  </si>
  <si>
    <t>AMBIS University</t>
  </si>
  <si>
    <t>University of Bisha</t>
  </si>
  <si>
    <t>Naval Medical Research Center (NMRC)</t>
  </si>
  <si>
    <t>Zuse Institute Berlin</t>
  </si>
  <si>
    <t>Universidad Autonoma Latinoamericana</t>
  </si>
  <si>
    <t>Veermata Jijabai Technological Institute (VJTI)</t>
  </si>
  <si>
    <t>Sunan Kalijaga State Islamic University</t>
  </si>
  <si>
    <t>Bandung State Polytechnic</t>
  </si>
  <si>
    <t>Kampus Unissula</t>
  </si>
  <si>
    <t>Maulana Abul Kalam Azad University of Technology</t>
  </si>
  <si>
    <t>Putian University</t>
  </si>
  <si>
    <t>Klinikum Coburg</t>
  </si>
  <si>
    <t>Netaji Subhas University of Technology</t>
  </si>
  <si>
    <t>Florida Fish &amp; Wildlife Conservation Commission</t>
  </si>
  <si>
    <t>Martini Hospital</t>
  </si>
  <si>
    <t>Center for Global Development - Europe</t>
  </si>
  <si>
    <t>University of Gour Banga</t>
  </si>
  <si>
    <t>Norwegian Institute for Water Research (NIVA)</t>
  </si>
  <si>
    <t>Universitas Pelita Harapan</t>
  </si>
  <si>
    <t>Universitas Muhammadiyah Malang</t>
  </si>
  <si>
    <t>Universitas Muhammadiyah Yogyakarta</t>
  </si>
  <si>
    <t>Universitas Kristen Petra</t>
  </si>
  <si>
    <t>Universitas Jenderal Soedirman</t>
  </si>
  <si>
    <t>Universitas Riau</t>
  </si>
  <si>
    <t>Universitas Jember</t>
  </si>
  <si>
    <t>Universitas Islam Negeri Syarif Hidayatullah Jakarta</t>
  </si>
  <si>
    <t>Universitas Andalas</t>
  </si>
  <si>
    <t>Universitas Negeri Yogyakarta</t>
  </si>
  <si>
    <t>Mepco Schlenk Engineering College</t>
  </si>
  <si>
    <t>Technical University of Civil Engineering of Bucharest (UTCB)</t>
  </si>
  <si>
    <t>AZTI</t>
  </si>
  <si>
    <t>MRC Biostatistics Unit</t>
  </si>
  <si>
    <t>B. S. Abdur Rahman Crescent Institute of Science &amp; Technology</t>
  </si>
  <si>
    <t>I. K. Gujral Punjab Technical University</t>
  </si>
  <si>
    <t>Hospital del Mar</t>
  </si>
  <si>
    <t>University of Bacau</t>
  </si>
  <si>
    <t>Goce Delcev University of Stip</t>
  </si>
  <si>
    <t>Indian Institute of Technology (IIT) Bhilai</t>
  </si>
  <si>
    <t>CIBERES</t>
  </si>
  <si>
    <t>US Army Research, Development &amp; Engineering Command (RDECOM)</t>
  </si>
  <si>
    <t>Institute for Tourism - Croatia</t>
  </si>
  <si>
    <t>Alberta Health Services (AHS)</t>
  </si>
  <si>
    <t>Geisinger Health System</t>
  </si>
  <si>
    <t>Hubei University of Science &amp; Technology</t>
  </si>
  <si>
    <t>Yulin Normal University</t>
  </si>
  <si>
    <t>Public Health Foundation of India</t>
  </si>
  <si>
    <t>Imam Khomeini International University</t>
  </si>
  <si>
    <t>Punjab Agricultural University</t>
  </si>
  <si>
    <t>Collegium Medicum Jagiellonian University</t>
  </si>
  <si>
    <t>National Science Library, CAS</t>
  </si>
  <si>
    <t>Institute of Control Systems of the Azerbaijan National Academy of Sciences</t>
  </si>
  <si>
    <t>Odense University Hospital</t>
  </si>
  <si>
    <t>Beirut Arab University</t>
  </si>
  <si>
    <t>Narxoz University</t>
  </si>
  <si>
    <t>Universidade de Pernambuco (UPE)</t>
  </si>
  <si>
    <t>Instituto Federal do Espirito Santo (IFES)</t>
  </si>
  <si>
    <t>Indian Institute of Information Technology Design &amp; Manufacturing, Jabalpur</t>
  </si>
  <si>
    <t>Uluslararasi Final Universitesi</t>
  </si>
  <si>
    <t>Leibniz Institut fur Raumbezogene Sozialforschung (IRS)</t>
  </si>
  <si>
    <t>Instituto Federal da Paraiba (IFPB)</t>
  </si>
  <si>
    <t>Tencent</t>
  </si>
  <si>
    <t>Escola Nacional de Ciencias Estatisticas (ENCE)</t>
  </si>
  <si>
    <t>Istituto di Scienza e Tecnologie dell'Informazione Alessandro Faedo (ISTI-CNR)</t>
  </si>
  <si>
    <t>China Southern Power Grid</t>
  </si>
  <si>
    <t>Rio Tinto</t>
  </si>
  <si>
    <t>Istituto di Biometeorologia (IBIMET-CNR)</t>
  </si>
  <si>
    <t>Istituto di Analisi dei Sistemi ed Informatica Antonio Ruberti (IASI-CNR)</t>
  </si>
  <si>
    <t>German Center for Neurodegenerative Diseases (DZNE)</t>
  </si>
  <si>
    <t>Yuanta Financial</t>
  </si>
  <si>
    <t>Baise University</t>
  </si>
  <si>
    <t>Centre Internacional de Metodes Numerics en Enginyeria (CIMNE)</t>
  </si>
  <si>
    <t>Gansu University of Political Science &amp; Law</t>
  </si>
  <si>
    <t>CSIC - Centro Mediterraneo de Investigaciones Marinas y Ambientales (CMIMA)</t>
  </si>
  <si>
    <t>University of Tikrit</t>
  </si>
  <si>
    <t>CHU Nice</t>
  </si>
  <si>
    <t>Yunnan Minzu University</t>
  </si>
  <si>
    <t>Guizhou Minzu University</t>
  </si>
  <si>
    <t>Azarbaijan Shahid Madani University</t>
  </si>
  <si>
    <t>CSIC - Instituto de Ciencias del Mar (ICM)</t>
  </si>
  <si>
    <t>KTO Karatay University</t>
  </si>
  <si>
    <t>Suleyman Sah University</t>
  </si>
  <si>
    <t>Tianjin University of Technology &amp; Education</t>
  </si>
  <si>
    <t>UN Economic Commission for Africa (UNECA)</t>
  </si>
  <si>
    <t>EC JRC Institute for Energy &amp; Transport (IET)</t>
  </si>
  <si>
    <t>Oles Honchar Dnipro National University</t>
  </si>
  <si>
    <t>CIAD - Centro de Investigacion en Alimentacion y Desarrollo</t>
  </si>
  <si>
    <t>Inner Mongolia Medical University</t>
  </si>
  <si>
    <t>Universidade Anhembi Morumbi</t>
  </si>
  <si>
    <t>Hassan First University of Settat</t>
  </si>
  <si>
    <t>Smith &amp; Nephew</t>
  </si>
  <si>
    <t>Changchun Normal University</t>
  </si>
  <si>
    <t>Nanchang Hangkong University</t>
  </si>
  <si>
    <t>Whitman College</t>
  </si>
  <si>
    <t>Pasteur Network</t>
  </si>
  <si>
    <t>Government of Western Australia</t>
  </si>
  <si>
    <t>Department of Agriculture &amp; Food - Western Australia</t>
  </si>
  <si>
    <t>Universidad de Panama</t>
  </si>
  <si>
    <t>Russell Sage College</t>
  </si>
  <si>
    <t>Indian Institute of Science Education &amp; Research (IISER) - Bhopal</t>
  </si>
  <si>
    <t>International School of Management, Paris</t>
  </si>
  <si>
    <t>University of the Philippines Cebu</t>
  </si>
  <si>
    <t>Universidad Panamericana - Aguascalientes</t>
  </si>
  <si>
    <t>Perimeter Institute for Theoretical Physics</t>
  </si>
  <si>
    <t>Bank of Montreal</t>
  </si>
  <si>
    <t>China Minsheng Banking</t>
  </si>
  <si>
    <t>AXA Group</t>
  </si>
  <si>
    <t>Humana Inc.</t>
  </si>
  <si>
    <t>Dell Incorporated</t>
  </si>
  <si>
    <t>University College London Hospitals NHS Foundation Trust</t>
  </si>
  <si>
    <t>Apple Inc</t>
  </si>
  <si>
    <t>Tibet University</t>
  </si>
  <si>
    <t>Health Research Board - Ireland</t>
  </si>
  <si>
    <t>Muhimbili University of Health &amp; Allied Sciences</t>
  </si>
  <si>
    <t>ZAMBIA</t>
  </si>
  <si>
    <t>Copperbelt University</t>
  </si>
  <si>
    <t>CHU de Nantes</t>
  </si>
  <si>
    <t>Northwell Health</t>
  </si>
  <si>
    <t>Millennium Pharmaceuticals</t>
  </si>
  <si>
    <t>Alcatel-Lucent</t>
  </si>
  <si>
    <t>Korea Institute of Energy Research (KIER)</t>
  </si>
  <si>
    <t>Durham VA Medical Center</t>
  </si>
  <si>
    <t>Centre for Environment Fisheries &amp; Aquaculture Science</t>
  </si>
  <si>
    <t>Baxter International Inc</t>
  </si>
  <si>
    <t>Virgen del Rocio University Hospital</t>
  </si>
  <si>
    <t>Hospital Universitario Marques de Valdecilla (HUMV)</t>
  </si>
  <si>
    <t>General University Gregorio Maranon Hospital</t>
  </si>
  <si>
    <t>Carnegie Institution for Science</t>
  </si>
  <si>
    <t>NIH National Institute of Allergy &amp; Infectious Diseases (NIAID)</t>
  </si>
  <si>
    <t>Indian Institute of Science Education &amp; Research (IISER) Pune</t>
  </si>
  <si>
    <t>Harvard Pilgrim Health Care</t>
  </si>
  <si>
    <t>Virginia Institute of Marine Science</t>
  </si>
  <si>
    <t>CSIC-UIB - Instituto de Fisica Interdisciplinar y Sistemas Complejos (IFISC)</t>
  </si>
  <si>
    <t>La Salle Engineering &amp; Architecture</t>
  </si>
  <si>
    <t>3M</t>
  </si>
  <si>
    <t>SUNY Oneonta</t>
  </si>
  <si>
    <t>SUNY Delhi</t>
  </si>
  <si>
    <t>Pennsylvania Medicine</t>
  </si>
  <si>
    <t>Lunenfeld Tanenbaum Research Institute</t>
  </si>
  <si>
    <t>Laboratoire d'Etudes en Geophysique et oceanographie spatiales</t>
  </si>
  <si>
    <t>Haukeland University Hospital</t>
  </si>
  <si>
    <t>Business School Lausanne</t>
  </si>
  <si>
    <t>National Institute of Water &amp; Atmospheric Research (NIWA) - New Zealand</t>
  </si>
  <si>
    <t>Council of Scientific &amp; Industrial Research (CSIR) - India</t>
  </si>
  <si>
    <t>Chinese Academy of Forestry</t>
  </si>
  <si>
    <t>China Earthquake Administration</t>
  </si>
  <si>
    <t>Murdoch Children's Research Institute</t>
  </si>
  <si>
    <t>Florey Institute of Neuroscience &amp; Mental Health</t>
  </si>
  <si>
    <t>City University of New York (CUNY) Graduate School</t>
  </si>
  <si>
    <t>Lawrence Livermore National Laboratory</t>
  </si>
  <si>
    <t>NASA Jet Propulsion Laboratory (JPL)</t>
  </si>
  <si>
    <t>Philips Research</t>
  </si>
  <si>
    <t>Leibniz Institute for Solid State &amp; Materials Research Dresden</t>
  </si>
  <si>
    <t>Ukrainian Catholic University</t>
  </si>
  <si>
    <t>Burapha University</t>
  </si>
  <si>
    <t>Chienkuo Technology University</t>
  </si>
  <si>
    <t>Arab International University</t>
  </si>
  <si>
    <t>Syngenta</t>
  </si>
  <si>
    <t>Catholic University Ruzomberok</t>
  </si>
  <si>
    <t>King Faisal Specialist Hospital &amp; Research Center</t>
  </si>
  <si>
    <t>Emperor Alexander I St. Petersburg State Transport University</t>
  </si>
  <si>
    <t>Chelyabinsk State University</t>
  </si>
  <si>
    <t>Catholic Kwandong University</t>
  </si>
  <si>
    <t>Dong-Eui University</t>
  </si>
  <si>
    <t>Catholic University of Daegu</t>
  </si>
  <si>
    <t>Andong National University</t>
  </si>
  <si>
    <t>Universidade Fernando Pessoa</t>
  </si>
  <si>
    <t>University of the National Education Commission</t>
  </si>
  <si>
    <t>NEW CALEDONIA</t>
  </si>
  <si>
    <t>Universite Nouvelle Caledonie</t>
  </si>
  <si>
    <t>Moldova State University</t>
  </si>
  <si>
    <t>Moi University</t>
  </si>
  <si>
    <t>University of the Ryukyus</t>
  </si>
  <si>
    <t>University of Aizu</t>
  </si>
  <si>
    <t>United Nations University</t>
  </si>
  <si>
    <t>Tottori University</t>
  </si>
  <si>
    <t>Toho University</t>
  </si>
  <si>
    <t>Shibaura Institute of Technology</t>
  </si>
  <si>
    <t>Nagaoka University of Technology</t>
  </si>
  <si>
    <t>Kyoto Institute of Technology</t>
  </si>
  <si>
    <t>Iwate Prefectural University</t>
  </si>
  <si>
    <t>Daiichi Sankyo Company Limited</t>
  </si>
  <si>
    <t>Kerman University of Medical Sciences</t>
  </si>
  <si>
    <t>University of Mumbai</t>
  </si>
  <si>
    <t>Presidency University, Kolkata</t>
  </si>
  <si>
    <t>University of Akureyri</t>
  </si>
  <si>
    <t>University of Guam</t>
  </si>
  <si>
    <t>Robert Koch Institute</t>
  </si>
  <si>
    <t>Universite de Technologie de Belfort-Montbeliard (UTBM)</t>
  </si>
  <si>
    <t>Ecole Pratique des Hautes Etudes (EPHE)</t>
  </si>
  <si>
    <t>IMT Mines Albi</t>
  </si>
  <si>
    <t>Arba Minch University</t>
  </si>
  <si>
    <t>University of Chemistry &amp; Technology, Prague</t>
  </si>
  <si>
    <t>University of Zadar</t>
  </si>
  <si>
    <t>COSTA RICA</t>
  </si>
  <si>
    <t>Universidad Nacional Costa Rica</t>
  </si>
  <si>
    <t>Universidad Tecnologica de Bolivar</t>
  </si>
  <si>
    <t>Wuxi Institute of Technology</t>
  </si>
  <si>
    <t>Wuhan College</t>
  </si>
  <si>
    <t>Singapore General Hospital</t>
  </si>
  <si>
    <t>Shangrao Normal University</t>
  </si>
  <si>
    <t>North China Institute Science &amp; Technology</t>
  </si>
  <si>
    <t>Hebei University of Engineering</t>
  </si>
  <si>
    <t>Harbin Normal University</t>
  </si>
  <si>
    <t>University of Mostar</t>
  </si>
  <si>
    <t>University of Asia Pacific (UAP)</t>
  </si>
  <si>
    <t>Peter Maccallum Cancer Center</t>
  </si>
  <si>
    <t>University Nacional Cuyo Mendoza</t>
  </si>
  <si>
    <t>ANGOLA</t>
  </si>
  <si>
    <t>University Agostinho Neto</t>
  </si>
  <si>
    <t>Universidade Regional do Cariri</t>
  </si>
  <si>
    <t>Universidade de Passo Fundo</t>
  </si>
  <si>
    <t>Instituto Tecnologico de Aeronautica (ITA)</t>
  </si>
  <si>
    <t>Comando-Geral de Tecnologia Aeroespacial (CTA)</t>
  </si>
  <si>
    <t>National Cheng Kung University Hospital</t>
  </si>
  <si>
    <t>Paul Scherrer Institute</t>
  </si>
  <si>
    <t>Saratov State University</t>
  </si>
  <si>
    <t>Kumamoto University</t>
  </si>
  <si>
    <t>Seattle Children's Hospital</t>
  </si>
  <si>
    <t>Ochsner Health System</t>
  </si>
  <si>
    <t>Cedars Sinai Medical Center</t>
  </si>
  <si>
    <t>Virginia State University</t>
  </si>
  <si>
    <t>Liberty University</t>
  </si>
  <si>
    <t>University of Texas Medical Branch Galveston</t>
  </si>
  <si>
    <t>Wilkes University</t>
  </si>
  <si>
    <t>Westminster College Pennsylvania</t>
  </si>
  <si>
    <t>Chatham University</t>
  </si>
  <si>
    <t>Northeastern State University</t>
  </si>
  <si>
    <t>University of Findlay</t>
  </si>
  <si>
    <t>State University of New York (SUNY) College of Environmental Science &amp; Forestry</t>
  </si>
  <si>
    <t>Eastern New Mexico University</t>
  </si>
  <si>
    <t>Montana State University Billings</t>
  </si>
  <si>
    <t>Belhaven University</t>
  </si>
  <si>
    <t>Xavier University of Louisiana</t>
  </si>
  <si>
    <t>Rush University</t>
  </si>
  <si>
    <t>University Arkansas Pine Bluff</t>
  </si>
  <si>
    <t>Alabama State University</t>
  </si>
  <si>
    <t>Pfizer Germany</t>
  </si>
  <si>
    <t>Johnson &amp; Johnson Germany</t>
  </si>
  <si>
    <t>Inter American University of Puerto Rico-San German</t>
  </si>
  <si>
    <t>Comision Nacional de Energia Atomica (CNEA)</t>
  </si>
  <si>
    <t>University of Central Venezuela</t>
  </si>
  <si>
    <t>Far Eastern Federal University</t>
  </si>
  <si>
    <t>LG Electronics</t>
  </si>
  <si>
    <t>Hyundai Kia Motors</t>
  </si>
  <si>
    <t>University of San Carlos</t>
  </si>
  <si>
    <t>National Applied Research Laboratories - Taiwan</t>
  </si>
  <si>
    <t>Sukhothai Thammathirat Open University</t>
  </si>
  <si>
    <t>Rajamangala University of Technology Thanyaburi</t>
  </si>
  <si>
    <t>Rajamangala University of Technology Rattanakosin</t>
  </si>
  <si>
    <t>Lucknow University</t>
  </si>
  <si>
    <t>Jamia Hamdard University</t>
  </si>
  <si>
    <t>Bharathiar University</t>
  </si>
  <si>
    <t>Gheorghe Zane Economic &amp; Social Research Institute</t>
  </si>
  <si>
    <t>Kyiv National Economic University named after Vadym Hetman</t>
  </si>
  <si>
    <t>Athens Medical School</t>
  </si>
  <si>
    <t>Meliksah University</t>
  </si>
  <si>
    <t>Kilis 7 Aralik University</t>
  </si>
  <si>
    <t>Igdir University</t>
  </si>
  <si>
    <t>Dijlah University College</t>
  </si>
  <si>
    <t>Hanoi School of Business and Management (VNU-HSB)</t>
  </si>
  <si>
    <t>University Haxhi Zeka</t>
  </si>
  <si>
    <t>Bushfire &amp; Natural Hazards CRC</t>
  </si>
  <si>
    <t>KPMG Australia</t>
  </si>
  <si>
    <t>Excelsia College</t>
  </si>
  <si>
    <t>Jiangsu Maritime Institute</t>
  </si>
  <si>
    <t>Sulaimani Polytechnic University</t>
  </si>
  <si>
    <t>CMS Alliance to Modernize Healthcare</t>
  </si>
  <si>
    <t>Bells University of Technology, Ota</t>
  </si>
  <si>
    <t>DeSales University</t>
  </si>
  <si>
    <t>Bahcesehir Cyprus University</t>
  </si>
  <si>
    <t>Japan Fisheries Research &amp; Education Agency (FRA)</t>
  </si>
  <si>
    <t>Institute of Finance Management (IFM)</t>
  </si>
  <si>
    <t>Zhejiang Institute of Economics &amp; Trade</t>
  </si>
  <si>
    <t>Wenzhou Polytechnic</t>
  </si>
  <si>
    <t>Salesforce</t>
  </si>
  <si>
    <t>Netflix, Inc.</t>
  </si>
  <si>
    <t>Medical Decision Modeling Inc. (MDM)</t>
  </si>
  <si>
    <t>Mongolian University of Life Sciences</t>
  </si>
  <si>
    <t>Ho Chi Minh City University of Food Industry</t>
  </si>
  <si>
    <t>European Observatory on Health Systems &amp; Policies</t>
  </si>
  <si>
    <t>Symbiosis School of Economics (SSE)</t>
  </si>
  <si>
    <t>Sabaragamuwa University of Sri Lanka</t>
  </si>
  <si>
    <t>Tay Nguyen University</t>
  </si>
  <si>
    <t>WSP Advisory</t>
  </si>
  <si>
    <t>Swedish Collegium for Advanced Study (SCAS)</t>
  </si>
  <si>
    <t>Costello Medical Consulting</t>
  </si>
  <si>
    <t>Dar Al Hekma University</t>
  </si>
  <si>
    <t>Scripps Institution of Oceanography</t>
  </si>
  <si>
    <t>Nuertingen-Geislingen University (NGU)</t>
  </si>
  <si>
    <t>Cornerstone Research Group</t>
  </si>
  <si>
    <t>Minhaj University</t>
  </si>
  <si>
    <t>Istituto di Scienze e Tecnologie per l'Energia e la Mobilita Sostenibili (STEMS-CNR)</t>
  </si>
  <si>
    <t>Anglo-American University</t>
  </si>
  <si>
    <t>Institute of Economics &amp; Forecasting, National Academy of Sciences Ukraine</t>
  </si>
  <si>
    <t>Faculty of Sciences Sfax</t>
  </si>
  <si>
    <t>PGGM</t>
  </si>
  <si>
    <t>Kayseri University</t>
  </si>
  <si>
    <t>Nanning Normal University</t>
  </si>
  <si>
    <t>Ministry of National Guard - Health Affairs</t>
  </si>
  <si>
    <t>Ministry of Health-Singapore</t>
  </si>
  <si>
    <t>Daejin University</t>
  </si>
  <si>
    <t>Parul University</t>
  </si>
  <si>
    <t>Institute for Basic Science - Korea (IBS)</t>
  </si>
  <si>
    <t>Shanmugha Arts, Science, Technology &amp; Research Academy (SASTRA)</t>
  </si>
  <si>
    <t>Shandong Youth University of Political Science</t>
  </si>
  <si>
    <t>Thuyloi University</t>
  </si>
  <si>
    <t>Amgen Limited</t>
  </si>
  <si>
    <t>CNRS - National Institute for Biology (INSB)</t>
  </si>
  <si>
    <t>Babasaheb Bhimrao Ambedkar University</t>
  </si>
  <si>
    <t>Ningde Normal University</t>
  </si>
  <si>
    <t>International Black Sea University</t>
  </si>
  <si>
    <t>Mody University of Science &amp; Technology</t>
  </si>
  <si>
    <t>Jagan Institute of Management Studies</t>
  </si>
  <si>
    <t>Medical Research Council Clinical Trials Unit</t>
  </si>
  <si>
    <t>Netherlands Institute for Health Services Research</t>
  </si>
  <si>
    <t>Universitas Mulawarman</t>
  </si>
  <si>
    <t>Universitas Negeri Padang</t>
  </si>
  <si>
    <t>Universitas Pendidikan Indonesia</t>
  </si>
  <si>
    <t>Chaitanya Bharathi Institute of Technology</t>
  </si>
  <si>
    <t>Sharda University</t>
  </si>
  <si>
    <t>University North - Croatia</t>
  </si>
  <si>
    <t>Environment &amp; Climate Change Canada</t>
  </si>
  <si>
    <t>Galgotias University</t>
  </si>
  <si>
    <t>Konya Food &amp; Agriculture University</t>
  </si>
  <si>
    <t>ICAR - Indian Agricultural Statistics Research Institute</t>
  </si>
  <si>
    <t>Institute of Economics of the Ural Branch of the Russian Academy of Sciences</t>
  </si>
  <si>
    <t>Conservation International</t>
  </si>
  <si>
    <t>Shahid Rajaee Teacher Training University (SRTTU)</t>
  </si>
  <si>
    <t>Anhui Xinhua University</t>
  </si>
  <si>
    <t>Hubei Polytechnic University</t>
  </si>
  <si>
    <t>African Population &amp; Health Research Centre</t>
  </si>
  <si>
    <t>University of Mohaghegh Ardabili</t>
  </si>
  <si>
    <t>Ifakara Health Institute</t>
  </si>
  <si>
    <t>National Institute of Science &amp; Technology Policy (NISTEP)</t>
  </si>
  <si>
    <t>National University of Water &amp; Environmental Engineering</t>
  </si>
  <si>
    <t>Institute of Urban Environment, CAS</t>
  </si>
  <si>
    <t>Universidade do Vale do Taquari</t>
  </si>
  <si>
    <t>Universidade Potiguar</t>
  </si>
  <si>
    <t>Universidade Federal Rural da Amazonia (UFRA)</t>
  </si>
  <si>
    <t>Universidade do Estado do Para (UEPA)</t>
  </si>
  <si>
    <t>Assam University</t>
  </si>
  <si>
    <t>Faculdade de Economia e Financas do Ibmec</t>
  </si>
  <si>
    <t>Gokhale Institute of Politics &amp; Economics</t>
  </si>
  <si>
    <t>Instituto Nacional de Tecnologia Agropecuaria (INTA)</t>
  </si>
  <si>
    <t>Istituto di Matematica Applicata e Tecnologie Informatiche Enrico Magenes (IMATI-CNR)</t>
  </si>
  <si>
    <t>Neijiang Normal University</t>
  </si>
  <si>
    <t>Istituto di Fisiologia Clinica (IFC-CNR)</t>
  </si>
  <si>
    <t>Future University in Egypt</t>
  </si>
  <si>
    <t>Sandoz</t>
  </si>
  <si>
    <t>CSIC - Instituto de Economia, Geografia y Demografia (IEGD)</t>
  </si>
  <si>
    <t>Hospital del Mar Research Institute</t>
  </si>
  <si>
    <t>Azerbaijan National Academy of Sciences (ANAS)</t>
  </si>
  <si>
    <t>Huainan Normal University</t>
  </si>
  <si>
    <t>Instituto Federal de Educacao, Ciencia e Tecnologia de Minas Gerais (IFMG)</t>
  </si>
  <si>
    <t>Tianjin Chengjian University</t>
  </si>
  <si>
    <t>Weinan Normal University</t>
  </si>
  <si>
    <t>Yancheng Institute of Technology</t>
  </si>
  <si>
    <t>Cathay Financial Holdings</t>
  </si>
  <si>
    <t>Beibu Gulf University</t>
  </si>
  <si>
    <t>University of Sulimanyah</t>
  </si>
  <si>
    <t>China National Institute of Standardization</t>
  </si>
  <si>
    <t>CSIC - Instituto de Investigacion en Inteligencia Artificial (IIIA)</t>
  </si>
  <si>
    <t>Royal Belgian Institute of Natural Sciences</t>
  </si>
  <si>
    <t>California Baptist University</t>
  </si>
  <si>
    <t>Turkiye Cumhuriyeti Kalkinma Bakanligi</t>
  </si>
  <si>
    <t>Biotechnology and Biological Sciences Research Council (BBSRC)</t>
  </si>
  <si>
    <t>Fatih Sultan Mehmet Vakif University</t>
  </si>
  <si>
    <t>Beijing Institute of Fashion Technology</t>
  </si>
  <si>
    <t>Coordenacao de Aperfeicoamento de Pessoal de Nivel Superior (CAPES)</t>
  </si>
  <si>
    <t>Siksha 'O' Anusandhan University</t>
  </si>
  <si>
    <t>Tyumen State University</t>
  </si>
  <si>
    <t>CNRS - National Institute for Earth Sciences &amp; Astronomy (INSU)</t>
  </si>
  <si>
    <t>Cathay General Hospital</t>
  </si>
  <si>
    <t>Baoji University of Arts &amp; Sciences</t>
  </si>
  <si>
    <t>Benue State University</t>
  </si>
  <si>
    <t>Huawei Technologies</t>
  </si>
  <si>
    <t>Beihua University</t>
  </si>
  <si>
    <t>Shenyang Aerospace University</t>
  </si>
  <si>
    <t>American Cancer Society</t>
  </si>
  <si>
    <t>University of Tirana (UT)</t>
  </si>
  <si>
    <t>Defence Research &amp; Development Canada</t>
  </si>
  <si>
    <t>Universite Abou Bekr Belkaid</t>
  </si>
  <si>
    <t>Universite de Bejaia</t>
  </si>
  <si>
    <t>Sarah Lawrence College</t>
  </si>
  <si>
    <t>College of Wooster</t>
  </si>
  <si>
    <t>University of Benghazi</t>
  </si>
  <si>
    <t>China National Petroleum Corporation</t>
  </si>
  <si>
    <t>China State Construction Engineering Corporation</t>
  </si>
  <si>
    <t>Assicurazioni Generali</t>
  </si>
  <si>
    <t>VA Palo Alto Health Care System</t>
  </si>
  <si>
    <t>Kalamazoo College</t>
  </si>
  <si>
    <t>Hospital Clinico San Carlos</t>
  </si>
  <si>
    <t>Central University of Kerala</t>
  </si>
  <si>
    <t>China Merchants Bank</t>
  </si>
  <si>
    <t>Oracle</t>
  </si>
  <si>
    <t>Institute of Advanced Studies in Administration (IESA)</t>
  </si>
  <si>
    <t>National Institute of Public Health - Japan</t>
  </si>
  <si>
    <t>Albert Einstein College of Medicine</t>
  </si>
  <si>
    <t>Shire Pharmaceuticals Limited</t>
  </si>
  <si>
    <t>Centers for Medicare &amp; Medicaid Services</t>
  </si>
  <si>
    <t>Social &amp; Scientific Systems</t>
  </si>
  <si>
    <t>International Centre for Diarrhoeal Disease Research (ICDDR)</t>
  </si>
  <si>
    <t>Westat</t>
  </si>
  <si>
    <t>Fraunhofer Material Flow &amp; Logistics</t>
  </si>
  <si>
    <t>Fraunhofer Industrial Mathematics</t>
  </si>
  <si>
    <t>University of Benin</t>
  </si>
  <si>
    <t>Vanderbilt University Peabody College</t>
  </si>
  <si>
    <t>Southern University System</t>
  </si>
  <si>
    <t>Sinai Health System Toronto</t>
  </si>
  <si>
    <t>Sanofi USA</t>
  </si>
  <si>
    <t>Institute for Sociology - HAS</t>
  </si>
  <si>
    <t>Copenhagen University Hospital</t>
  </si>
  <si>
    <t>European Organization for Nuclear Research (CERN)</t>
  </si>
  <si>
    <t>Sinopec</t>
  </si>
  <si>
    <t>University of Wisconsin River Falls</t>
  </si>
  <si>
    <t>IHE Delft Institute for Water Education</t>
  </si>
  <si>
    <t>CINVESTAV - Centro de Investigacion y de Estudios Avanzados del Instituto Politecnico Nacional</t>
  </si>
  <si>
    <t>Istanbul Kultur University</t>
  </si>
  <si>
    <t>Silpakorn University</t>
  </si>
  <si>
    <t>National Taiwan University of Arts</t>
  </si>
  <si>
    <t>Chia Nan University of Pharmacy &amp; Science</t>
  </si>
  <si>
    <t>Central Taiwan University Science &amp; Technology</t>
  </si>
  <si>
    <t>University of Limpopo</t>
  </si>
  <si>
    <t>Moscow Power Engineering Institute</t>
  </si>
  <si>
    <t>University of Science &amp; Technology (UST)</t>
  </si>
  <si>
    <t>Korea Polytechnic University</t>
  </si>
  <si>
    <t>Pochon Cha University</t>
  </si>
  <si>
    <t>Universidad Ana G. Mendez</t>
  </si>
  <si>
    <t>Universidad de San Martin de Porres</t>
  </si>
  <si>
    <t>Ned University of Engineering &amp; Technology</t>
  </si>
  <si>
    <t>Lagos State University</t>
  </si>
  <si>
    <t>Universidad de Sonora</t>
  </si>
  <si>
    <t>Universidad de Colima</t>
  </si>
  <si>
    <t>Kenyatta University</t>
  </si>
  <si>
    <t>Tokyo University of Marine Science &amp; Technology</t>
  </si>
  <si>
    <t>Hokkai Gakuen University</t>
  </si>
  <si>
    <t>Gifu Pharmaceutical University</t>
  </si>
  <si>
    <t>Istituto di Ricerche Farmacologiche Mario Negri IRCCS</t>
  </si>
  <si>
    <t>Shiraz University of Medical Science</t>
  </si>
  <si>
    <t>Goa University</t>
  </si>
  <si>
    <t>Hochschule Bonn Rhein Sieg</t>
  </si>
  <si>
    <t>Avignon Universite</t>
  </si>
  <si>
    <t>Hopital Universitaire Hotel-Dieu - APHP</t>
  </si>
  <si>
    <t>Ecole Centrale de Nantes</t>
  </si>
  <si>
    <t>Turku University of Applied Sciences</t>
  </si>
  <si>
    <t>Estonian University of Life Sciences</t>
  </si>
  <si>
    <t>VIA University College</t>
  </si>
  <si>
    <t>Rigshospitalet</t>
  </si>
  <si>
    <t>Universidad Militar Nueva Granada</t>
  </si>
  <si>
    <t>Yanbian University</t>
  </si>
  <si>
    <t>Xi'an University of Science &amp; Technology</t>
  </si>
  <si>
    <t>Tongling University</t>
  </si>
  <si>
    <t>Taishan University</t>
  </si>
  <si>
    <t>Southern Medical University - China</t>
  </si>
  <si>
    <t>Shenyang Pharmaceutical University</t>
  </si>
  <si>
    <t>Shanxi Normal University</t>
  </si>
  <si>
    <t>Naval Medical University</t>
  </si>
  <si>
    <t>Lishui University</t>
  </si>
  <si>
    <t>Hunan Institute of Engineering</t>
  </si>
  <si>
    <t>Chengdu University of Traditional Chinese Medicine</t>
  </si>
  <si>
    <t>Anqing Normal University</t>
  </si>
  <si>
    <t>Institute for Clinical Evaluative Sciences (ICES)</t>
  </si>
  <si>
    <t>University of Tuzla</t>
  </si>
  <si>
    <t>Royal Brisbane &amp; Women's Hospital</t>
  </si>
  <si>
    <t>Baker Heart and Diabetes Institute</t>
  </si>
  <si>
    <t>Universidad Argentina de la Empresa</t>
  </si>
  <si>
    <t>Al Azhar University</t>
  </si>
  <si>
    <t>Universidade Estadual do Centro Oeste</t>
  </si>
  <si>
    <t>Universidade do Extremo Sul Catarinense</t>
  </si>
  <si>
    <t>Universidade Estadual de Santa Cruz</t>
  </si>
  <si>
    <t>Instituto Nacional de Metrologia, Qualidade e Tecnologia (INMETRO)</t>
  </si>
  <si>
    <t>Centre Hospitalier Universitaire Vaudois (CHUV)</t>
  </si>
  <si>
    <t>Azienda Ospedaliero Universitaria Careggi</t>
  </si>
  <si>
    <t>Montefiore Medical Center</t>
  </si>
  <si>
    <t>H Lee Moffitt Cancer Center &amp; Research Institute</t>
  </si>
  <si>
    <t>Cincinnati Children's Hospital Medical Center</t>
  </si>
  <si>
    <t>Beth Israel Deaconess Medical Center</t>
  </si>
  <si>
    <t>Baylor University Medical Center</t>
  </si>
  <si>
    <t>Marymount University</t>
  </si>
  <si>
    <t>University of Texas Health Science Center at San Antonio</t>
  </si>
  <si>
    <t>Texas Southern University</t>
  </si>
  <si>
    <t>George Fox University</t>
  </si>
  <si>
    <t>Central State University</t>
  </si>
  <si>
    <t>D'Youville University</t>
  </si>
  <si>
    <t>Mississippi College</t>
  </si>
  <si>
    <t>Northern Michigan University</t>
  </si>
  <si>
    <t>Westfield State University</t>
  </si>
  <si>
    <t>Bridgewater State University</t>
  </si>
  <si>
    <t>Bowie State University</t>
  </si>
  <si>
    <t>Delaware State University</t>
  </si>
  <si>
    <t>University of Bridgeport</t>
  </si>
  <si>
    <t>Loma Linda University</t>
  </si>
  <si>
    <t>Alliant International University</t>
  </si>
  <si>
    <t>Roche Holding Japan</t>
  </si>
  <si>
    <t>Merck &amp; Company United Kingdom</t>
  </si>
  <si>
    <t>Smithsonian Institution</t>
  </si>
  <si>
    <t>Universidad Tecnologica Metropolitana</t>
  </si>
  <si>
    <t>Universidad de Los Lagos</t>
  </si>
  <si>
    <t>Vita-Salute San Raffaele University</t>
  </si>
  <si>
    <t>Wellington Institute of Technology</t>
  </si>
  <si>
    <t>Central Research Institute of Electric Power Industry - Japan</t>
  </si>
  <si>
    <t>Kementerian Kesihatan Malaysia</t>
  </si>
  <si>
    <t>Mapua University</t>
  </si>
  <si>
    <t>Sindh Agricultural University</t>
  </si>
  <si>
    <t>Institute of Mathematical Statistics &amp; Applied Mathematics of Romanian Academy</t>
  </si>
  <si>
    <t>Wroclaw University of Environmental &amp; Life Sciences</t>
  </si>
  <si>
    <t>Gdynia Maritime University</t>
  </si>
  <si>
    <t>Medical University Sofia</t>
  </si>
  <si>
    <t>Yuzuncu Yil University</t>
  </si>
  <si>
    <t>Sirnak University</t>
  </si>
  <si>
    <t>Sinop University</t>
  </si>
  <si>
    <t>Ordu University</t>
  </si>
  <si>
    <t>Karamanoglu Mehmetbey University</t>
  </si>
  <si>
    <t>Bayburt University</t>
  </si>
  <si>
    <t>Bartin University</t>
  </si>
  <si>
    <t>King's College Hospital</t>
  </si>
  <si>
    <t>UBT - University for Business &amp; Technology</t>
  </si>
  <si>
    <t>Leeds Trinity University</t>
  </si>
  <si>
    <t>William Angliss Institute</t>
  </si>
  <si>
    <t>Angliss International Hotel School</t>
  </si>
  <si>
    <t>Symbiosis Institute of Business Management (SIBM) Nagpur</t>
  </si>
  <si>
    <t>Jubail Industrial College</t>
  </si>
  <si>
    <t>Yahoo! Inc</t>
  </si>
  <si>
    <t>Eszterhazy Karoly Catholic University</t>
  </si>
  <si>
    <t>Instituto de Investigacion Biosanitaria IBS Granada</t>
  </si>
  <si>
    <t>Universidad Santo Tomas USTA</t>
  </si>
  <si>
    <t>Khwaja Fareed University of Engineering &amp; Information Technology, Pakistan</t>
  </si>
  <si>
    <t>Anyang Institute of Technology</t>
  </si>
  <si>
    <t>Kent State University Stark</t>
  </si>
  <si>
    <t>INESC-ID</t>
  </si>
  <si>
    <t>Industrial Economics, Incorporated</t>
  </si>
  <si>
    <t>Guangdong Academy of Sciences</t>
  </si>
  <si>
    <t>Hochschule Hannover-University of Applied Sciences &amp; Arts</t>
  </si>
  <si>
    <t>Saigon University</t>
  </si>
  <si>
    <t>Children's Hospital of Eastern Ontario</t>
  </si>
  <si>
    <t>Hoa Sen University</t>
  </si>
  <si>
    <t>Symbiosis Centre for Information Technology (SCIT)</t>
  </si>
  <si>
    <t>Wayamba University of Sri Lanka</t>
  </si>
  <si>
    <t>Jazz Pharmaceuticals</t>
  </si>
  <si>
    <t>Ahsanullah University of Science &amp; Technology (AUST)</t>
  </si>
  <si>
    <t>Guru Nanak Dev Engineering College Ludhiana</t>
  </si>
  <si>
    <t>Capgemini</t>
  </si>
  <si>
    <t>Franklin University Switzerland</t>
  </si>
  <si>
    <t>Danubius University of Galati</t>
  </si>
  <si>
    <t>Westerdals Oslo School of Arts Communication &amp; Technology</t>
  </si>
  <si>
    <t>Xi'an Physical Education University</t>
  </si>
  <si>
    <t>Tampere University of Applied Sciences TAMK</t>
  </si>
  <si>
    <t>Texas A&amp;M AgriLife Research</t>
  </si>
  <si>
    <t>Vietnam Maritime University (VMU / VIMARU)</t>
  </si>
  <si>
    <t>Korea Institute for Health and Social Affairs</t>
  </si>
  <si>
    <t>Plymouth Marine Laboratory</t>
  </si>
  <si>
    <t>Great Lakes Forestry Centre</t>
  </si>
  <si>
    <t>Shandong University of Political Science and Law</t>
  </si>
  <si>
    <t>CNRS - Institute of Physics (INP)</t>
  </si>
  <si>
    <t>Senckenberg Biodiversitat &amp; Klima- Forschungszentrum (BiK-F)</t>
  </si>
  <si>
    <t>Foro Italico University of Rome</t>
  </si>
  <si>
    <t>Sanming University</t>
  </si>
  <si>
    <t>Clalit Health Services</t>
  </si>
  <si>
    <t>Ganpat University</t>
  </si>
  <si>
    <t>Institute For Agricultural &amp; Fisheries Research</t>
  </si>
  <si>
    <t>Central University of Himachal Pradesh</t>
  </si>
  <si>
    <t>Universitas Jambi</t>
  </si>
  <si>
    <t>Universidad Pedagogica y Tecnologica de Colombia (UPTC)</t>
  </si>
  <si>
    <t>A*STAR - Institute of High Performance Computing (IHPC)</t>
  </si>
  <si>
    <t>Pandit Deendayal Energy University</t>
  </si>
  <si>
    <t>Greifswald Medical School</t>
  </si>
  <si>
    <t>Nottingham University Hospital NHS Trust</t>
  </si>
  <si>
    <t>Antioch University Midwest</t>
  </si>
  <si>
    <t>Masdar Institute of Science &amp; Technology</t>
  </si>
  <si>
    <t>Lawrence University</t>
  </si>
  <si>
    <t>Universidade Federal da Integracao Latino-Americana</t>
  </si>
  <si>
    <t>Universidade Regional do Noroeste do Estado do Rio Grande do Sul - UNIJUI</t>
  </si>
  <si>
    <t>Faculdade Campo Limpo Paulista</t>
  </si>
  <si>
    <t>Universidade Federal dos Vales do Jequitinhonha e Mucuri (UFVJM)</t>
  </si>
  <si>
    <t>Universidade Estadual de Mato Grosso do Sul</t>
  </si>
  <si>
    <t>Istituto di Neuroscienze (IN-CNR)</t>
  </si>
  <si>
    <t>Kraft Heinz</t>
  </si>
  <si>
    <t>Damietta University</t>
  </si>
  <si>
    <t>Istituto per le Applicazioni del Calcolo Mauro Picone (IAC-CNR)</t>
  </si>
  <si>
    <t>Hefei Normal University</t>
  </si>
  <si>
    <t>Ankang University</t>
  </si>
  <si>
    <t>Chongqing University of Science &amp; Technology</t>
  </si>
  <si>
    <t>Kyrgyz Turkish Manas University</t>
  </si>
  <si>
    <t>Leibniz Institute for Prevention Research &amp; Epidemiology (BIPS)</t>
  </si>
  <si>
    <t>Port Said University</t>
  </si>
  <si>
    <t>Kharkiv National University of Economics</t>
  </si>
  <si>
    <t>Rathenau Institute (KNAW)</t>
  </si>
  <si>
    <t>Sunnybrook Research Institute</t>
  </si>
  <si>
    <t>Qilu Normal University</t>
  </si>
  <si>
    <t>Universidad Peruana de Ciencias Aplicadas (UPC)</t>
  </si>
  <si>
    <t>Hopital Universitaire Pitie-Salpetriere - APHP</t>
  </si>
  <si>
    <t>Ecole Nationale Superieure d'Informatique pour l'Industrie et l'Entreprise (ENSIIE)</t>
  </si>
  <si>
    <t>Czech Research Institute of Animal Science</t>
  </si>
  <si>
    <t>China Academy of Information &amp; Communication Technology</t>
  </si>
  <si>
    <t>Sidi Mohamed Ben Abdellah University of Fez</t>
  </si>
  <si>
    <t>European University Cyprus</t>
  </si>
  <si>
    <t>Ipsen</t>
  </si>
  <si>
    <t>Shizuoka University</t>
  </si>
  <si>
    <t>Volvo</t>
  </si>
  <si>
    <t>National Office for Aerospace Studies &amp; Research (ONERA)</t>
  </si>
  <si>
    <t>African School of Economics</t>
  </si>
  <si>
    <t>Al-Hussein Bin Talal University</t>
  </si>
  <si>
    <t>Universidad de Guayaquil</t>
  </si>
  <si>
    <t>Universidad de Las Americas - Chile</t>
  </si>
  <si>
    <t>South African Environmental Observation Network (SAEON)</t>
  </si>
  <si>
    <t>University of Calabar</t>
  </si>
  <si>
    <t>Institute of Medical Information - CAMS</t>
  </si>
  <si>
    <t>Hillsdale College</t>
  </si>
  <si>
    <t>National Institute of Technology Jamshedpur</t>
  </si>
  <si>
    <t>National Institute of Technology Warangal</t>
  </si>
  <si>
    <t>Bank of Communications</t>
  </si>
  <si>
    <t>Daimler AG</t>
  </si>
  <si>
    <t>Walt Disney Company</t>
  </si>
  <si>
    <t>McNeese State University</t>
  </si>
  <si>
    <t>University of Maryland University College</t>
  </si>
  <si>
    <t>Bursa Technical University</t>
  </si>
  <si>
    <t>HealthCore, Inc</t>
  </si>
  <si>
    <t>Fraunhofer Industrial Engineering</t>
  </si>
  <si>
    <t>Institute for Systems Biology (ISB)</t>
  </si>
  <si>
    <t>Institute for Advanced Study - USA</t>
  </si>
  <si>
    <t>Spelman College</t>
  </si>
  <si>
    <t>Alfred University</t>
  </si>
  <si>
    <t>University of Maryland Center for Environmental Science</t>
  </si>
  <si>
    <t>Institute for Political Science - HAS</t>
  </si>
  <si>
    <t>Woods Hole Oceanographic Institution</t>
  </si>
  <si>
    <t>University of Wisconsin Green Bay</t>
  </si>
  <si>
    <t>Unilever</t>
  </si>
  <si>
    <t>Netherlands Cancer Institute</t>
  </si>
  <si>
    <t>Walailak University</t>
  </si>
  <si>
    <t>Pusan University Foreign Studies</t>
  </si>
  <si>
    <t>University of Puerto Rico Mayaguez</t>
  </si>
  <si>
    <t>Lublin University of Technology</t>
  </si>
  <si>
    <t>Cracow University of Technology</t>
  </si>
  <si>
    <t>University of Life Sciences in Lublin</t>
  </si>
  <si>
    <t>Universidad Nacional de Asuncion</t>
  </si>
  <si>
    <t>Oslo School of Architecture &amp; Design</t>
  </si>
  <si>
    <t>Waikato Institute of Technology</t>
  </si>
  <si>
    <t>AgResearch - New Zealand</t>
  </si>
  <si>
    <t>Universidad Juarez Autonoma de Tabasco</t>
  </si>
  <si>
    <t>CIMAT - Centro de Investigacion en Matematicas</t>
  </si>
  <si>
    <t>Arab Open University-Kuwait</t>
  </si>
  <si>
    <t>Chubu University</t>
  </si>
  <si>
    <t>Chiba Institute of Technology</t>
  </si>
  <si>
    <t>University Katolik Indonesia Atma Jaya</t>
  </si>
  <si>
    <t>Ecole des Hautes Etudes en Sciences Sociales (EHESS)</t>
  </si>
  <si>
    <t>Ecole Nationale de l'Aviation Civile (ENAC)</t>
  </si>
  <si>
    <t>Adama Science &amp; Technology University</t>
  </si>
  <si>
    <t>Universidad del Cauca</t>
  </si>
  <si>
    <t>Corporacion Universitaria Minuto de Dios (UNIMINUTO)</t>
  </si>
  <si>
    <t>Xinjiang Agricultural University</t>
  </si>
  <si>
    <t>Jishou University</t>
  </si>
  <si>
    <t>Jiangxi Science &amp; Technology Normal University</t>
  </si>
  <si>
    <t>Dalian University</t>
  </si>
  <si>
    <t>Beijing University of Agriculture</t>
  </si>
  <si>
    <t>Sunnybrook Health Science Center</t>
  </si>
  <si>
    <t>Saint Michaels Hospital Toronto</t>
  </si>
  <si>
    <t>Brandon University</t>
  </si>
  <si>
    <t>Agriculture &amp; Agri Food Canada</t>
  </si>
  <si>
    <t>QIMR Berghofer Medical Research Institute</t>
  </si>
  <si>
    <t>Universidad Nacional de Tucuman</t>
  </si>
  <si>
    <t>VU UNIVERSITY MEDICAL CENTER</t>
  </si>
  <si>
    <t>University Hospital Leuven</t>
  </si>
  <si>
    <t>Boston Children's Hospital</t>
  </si>
  <si>
    <t>Medical College of Wisconsin</t>
  </si>
  <si>
    <t>Texas A&amp;M University Texarkana</t>
  </si>
  <si>
    <t>South Carolina State University</t>
  </si>
  <si>
    <t>Gannon University</t>
  </si>
  <si>
    <t>Jackson State University</t>
  </si>
  <si>
    <t>Bemidji State University</t>
  </si>
  <si>
    <t>Augsburg University</t>
  </si>
  <si>
    <t>Framingham State College</t>
  </si>
  <si>
    <t>Bellarmine University</t>
  </si>
  <si>
    <t>University Southern Indiana</t>
  </si>
  <si>
    <t>Savannah State University</t>
  </si>
  <si>
    <t>University of the District of Columbia</t>
  </si>
  <si>
    <t>Azusa Pacific University</t>
  </si>
  <si>
    <t>Johson &amp; Johnson Belgium</t>
  </si>
  <si>
    <t>Universidad Autonoma del Estado de Morelos</t>
  </si>
  <si>
    <t>Medical University of Innsbruck</t>
  </si>
  <si>
    <t>Ministry of Public Health - Thailand</t>
  </si>
  <si>
    <t>King Mongkuts University of Technology North Bangkok</t>
  </si>
  <si>
    <t>University of Hanoi</t>
  </si>
  <si>
    <t>University of Veterinary &amp; Animal Science - Pakistan</t>
  </si>
  <si>
    <t>University of Balochistan</t>
  </si>
  <si>
    <t>University of Azad Jammu &amp; Kashmir</t>
  </si>
  <si>
    <t>National Research Foundation - South Africa</t>
  </si>
  <si>
    <t>Sapientia Hungarian University of Transylvania</t>
  </si>
  <si>
    <t>Jan Kochanowski University</t>
  </si>
  <si>
    <t>Taras Shevchenko National University of Kyiv</t>
  </si>
  <si>
    <t>Turkiye Bilimsel ve Teknolojik Arastirma Kurumu (TUBITAK)</t>
  </si>
  <si>
    <t>Halic University</t>
  </si>
  <si>
    <t>King Saud Bin Abdulaziz University for Health Sciences</t>
  </si>
  <si>
    <t>Royal Agricultural University</t>
  </si>
  <si>
    <t>Birmingham Newman University</t>
  </si>
  <si>
    <t>General Directorate of Agricultural Research &amp; Policies (TAGEM) - Republic of Turkiye Ministry of Agriculture &amp; Forestry</t>
  </si>
  <si>
    <t>CUHK Shenzhen Research Institute</t>
  </si>
  <si>
    <t>Universidad de Manizales</t>
  </si>
  <si>
    <t>Palestine Polytechnic University</t>
  </si>
  <si>
    <t>Cebu Technological University</t>
  </si>
  <si>
    <t>Guggenheim Partners, LLC</t>
  </si>
  <si>
    <t>Ecole Nationale Superieure des Arts et Industries Textiles (ENSAIT)</t>
  </si>
  <si>
    <t>Guangzhou Panyu Polytechnic</t>
  </si>
  <si>
    <t>Amrita Vishwa Vidyapeetham Amritapuri</t>
  </si>
  <si>
    <t>Suqian University</t>
  </si>
  <si>
    <t>Sichuan Tourism University</t>
  </si>
  <si>
    <t>Adamson University</t>
  </si>
  <si>
    <t>Tata Sons</t>
  </si>
  <si>
    <t>Booz Allen Hamilton Holding Corporation</t>
  </si>
  <si>
    <t>Noakhali Science &amp; Technology University (NSTU)</t>
  </si>
  <si>
    <t>Takeda Pharmaceuticals International, Inc.</t>
  </si>
  <si>
    <t>Universidad Villanueva</t>
  </si>
  <si>
    <t>Instituto Nacional Investigacion Tecnologia Agraria Alimentaria (INIA)</t>
  </si>
  <si>
    <t>Balochistan University of Information Technology, Engineering &amp; Management Sciences BUITEMS</t>
  </si>
  <si>
    <t>University of Kurdistan</t>
  </si>
  <si>
    <t>Henan University of Animal Husbandry &amp; Economy</t>
  </si>
  <si>
    <t>Ecole Nationale d'Ingenieurs de Tunis (ENIT)</t>
  </si>
  <si>
    <t>Chugai Pharmaceutical Co., Ltd.</t>
  </si>
  <si>
    <t>Jain University</t>
  </si>
  <si>
    <t>Universitat Abat Oliba CEU</t>
  </si>
  <si>
    <t>Ambedkar University Delhi</t>
  </si>
  <si>
    <t>Kalasalingam Academy of Research &amp; Education</t>
  </si>
  <si>
    <t>Vancouver Coastal Health Research Institute</t>
  </si>
  <si>
    <t>Institute of Mathematics of the Polish Academy of Sciences</t>
  </si>
  <si>
    <t>Shangqiu Normal University</t>
  </si>
  <si>
    <t>Persian Gulf University</t>
  </si>
  <si>
    <t>Institute for Health Metrics &amp; Evaluation</t>
  </si>
  <si>
    <t>Ecole Nationale Veterinaire, Agroalimentaire et de l'Alimentation Nantes-Atlantique</t>
  </si>
  <si>
    <t>Senckenberg Gesellschaft fur Naturforschung (SGN)</t>
  </si>
  <si>
    <t>Instituto Federal do Parana</t>
  </si>
  <si>
    <t>Sikkim University</t>
  </si>
  <si>
    <t>Institute of Agricultural &amp; Food Economy</t>
  </si>
  <si>
    <t>Guilin University of Aerospace Technology</t>
  </si>
  <si>
    <t>Luxembourg Institute of Health</t>
  </si>
  <si>
    <t>Ethiopian Institute of Agricultural Research (EIAR)</t>
  </si>
  <si>
    <t>Izmir University</t>
  </si>
  <si>
    <t>Mardin Artuklu University</t>
  </si>
  <si>
    <t>Heze University</t>
  </si>
  <si>
    <t>Africa Rice Center</t>
  </si>
  <si>
    <t>Universidad San Jorge</t>
  </si>
  <si>
    <t>FOI - Swedish Defence Research Agency</t>
  </si>
  <si>
    <t>University of Jos</t>
  </si>
  <si>
    <t>Universidade Positivo</t>
  </si>
  <si>
    <t>Moulay Ismail University of Meknes</t>
  </si>
  <si>
    <t>Army Engineering University of PLA</t>
  </si>
  <si>
    <t>Hungkuang University</t>
  </si>
  <si>
    <t>Fayoum University</t>
  </si>
  <si>
    <t>Linyi University</t>
  </si>
  <si>
    <t>Dr B R Ambedkar National Institute of Technology Jalandhar</t>
  </si>
  <si>
    <t>IPADE Business School</t>
  </si>
  <si>
    <t>Munich RE Group</t>
  </si>
  <si>
    <t>Santander</t>
  </si>
  <si>
    <t>Exxon Mobil Corporation</t>
  </si>
  <si>
    <t>Sobolev Institute of Mathematics</t>
  </si>
  <si>
    <t>CHU de Toulouse</t>
  </si>
  <si>
    <t>European Academy of Bozen-Bolzano</t>
  </si>
  <si>
    <t>Lewis University</t>
  </si>
  <si>
    <t>Janssen Biotech Inc</t>
  </si>
  <si>
    <t>Boeing</t>
  </si>
  <si>
    <t>Virtual University of Pakistan</t>
  </si>
  <si>
    <t>University of Illinois Peoria</t>
  </si>
  <si>
    <t>Cisco USA</t>
  </si>
  <si>
    <t>CHU Lyon</t>
  </si>
  <si>
    <t>University Autonoma Metropolitana Xochimilco</t>
  </si>
  <si>
    <t>Korea Institute of Science &amp; Technology (KIST)</t>
  </si>
  <si>
    <t>University of Texas School Public Health</t>
  </si>
  <si>
    <t>Mingdao University</t>
  </si>
  <si>
    <t>Swedish National Defence College</t>
  </si>
  <si>
    <t>Constantine the Philosopher University in Nitra</t>
  </si>
  <si>
    <t>Sunchon National University</t>
  </si>
  <si>
    <t>Silla University</t>
  </si>
  <si>
    <t>Korea Research Institute of Chemical Technology (KRICT)</t>
  </si>
  <si>
    <t>Dongseo University</t>
  </si>
  <si>
    <t>Anyang University</t>
  </si>
  <si>
    <t>Abdelmalek Essaadi University of Tetouan</t>
  </si>
  <si>
    <t>El Colegio de la Frontera Sur (ECOSUR)</t>
  </si>
  <si>
    <t>Universidad Autonoma del Estado de Mexico</t>
  </si>
  <si>
    <t>Klaipeda University</t>
  </si>
  <si>
    <t>Kanto Gakuin University</t>
  </si>
  <si>
    <t>Japan Womens University</t>
  </si>
  <si>
    <t>Graduate University for Advanced Studies - Japan</t>
  </si>
  <si>
    <t>Fukui Prefectural University</t>
  </si>
  <si>
    <t>Universitas Hasanuddin</t>
  </si>
  <si>
    <t>University of Allahabad</t>
  </si>
  <si>
    <t>PSG College Technology</t>
  </si>
  <si>
    <t>Universite de Technologie de Compiegne</t>
  </si>
  <si>
    <t>Universidad de Cuenca</t>
  </si>
  <si>
    <t>Universidad del Tolima</t>
  </si>
  <si>
    <t>University of Science &amp; Technology Liaoning</t>
  </si>
  <si>
    <t>Shandong Agricultural University</t>
  </si>
  <si>
    <t>Quanzhou Normal University</t>
  </si>
  <si>
    <t>Lanzhou University of Technology</t>
  </si>
  <si>
    <t>Jiujiang University</t>
  </si>
  <si>
    <t>Jiaying University</t>
  </si>
  <si>
    <t>Hubei University of Education</t>
  </si>
  <si>
    <t>Hebei University of Science &amp; Technology</t>
  </si>
  <si>
    <t>Guizhou Normal University</t>
  </si>
  <si>
    <t>Dalian Minzu University</t>
  </si>
  <si>
    <t>Anyang Normal University</t>
  </si>
  <si>
    <t>Anhui University of Science &amp; Technology</t>
  </si>
  <si>
    <t>Universidad Central de Chile</t>
  </si>
  <si>
    <t>Centre for Addiction &amp; Mental Health - Canada</t>
  </si>
  <si>
    <t>Arabian Gulf University</t>
  </si>
  <si>
    <t>Universidade da Amazonia (UNAMA)</t>
  </si>
  <si>
    <t>Universidade Federal do Piaui</t>
  </si>
  <si>
    <t>Universidade Estadual da Paraiba</t>
  </si>
  <si>
    <t>University Zurich Hospital</t>
  </si>
  <si>
    <t>Southern Federal University</t>
  </si>
  <si>
    <t>Jyvaskyla University of Applied Sciences</t>
  </si>
  <si>
    <t>Regent University</t>
  </si>
  <si>
    <t>Texas A&amp;M Health Science Center</t>
  </si>
  <si>
    <t>Abilene Christian University</t>
  </si>
  <si>
    <t>Medical University of South Carolina</t>
  </si>
  <si>
    <t>Misericordia University</t>
  </si>
  <si>
    <t>Ashland University</t>
  </si>
  <si>
    <t>John Jay College of Criminal Justice (CUNY)</t>
  </si>
  <si>
    <t>University of Louisiana Monroe</t>
  </si>
  <si>
    <t>Georgia Southwestern State University</t>
  </si>
  <si>
    <t>University of Nebraska Medical Center</t>
  </si>
  <si>
    <t>California State Polytechnic University, Humboldt</t>
  </si>
  <si>
    <t>Universidad Autonoma del Estado de Hidalgo</t>
  </si>
  <si>
    <t>Universidad Autonoma de Aguascalientes</t>
  </si>
  <si>
    <t>Tomsk State University</t>
  </si>
  <si>
    <t>ICAR - Indian Agricultural Research Institute</t>
  </si>
  <si>
    <t>Government College University Lahore</t>
  </si>
  <si>
    <t>Kastamonu University</t>
  </si>
  <si>
    <t>Buckinghamshire New University</t>
  </si>
  <si>
    <t>Weifang University of Science &amp; Technology</t>
  </si>
  <si>
    <t>CSIRO Oceans &amp; Atmosphere</t>
  </si>
  <si>
    <t>Australia &amp; New Zealand School of Government</t>
  </si>
  <si>
    <t>University of Qom</t>
  </si>
  <si>
    <t>NSW Health</t>
  </si>
  <si>
    <t>Presidency University, Bangalore</t>
  </si>
  <si>
    <t>Zhejiang Laboratory</t>
  </si>
  <si>
    <t>MSCI Inc.</t>
  </si>
  <si>
    <t>Deka Investment GmbH</t>
  </si>
  <si>
    <t>Global Institute for Water Security</t>
  </si>
  <si>
    <t>Pingdingshan University</t>
  </si>
  <si>
    <t>Guizhou University of Commerce</t>
  </si>
  <si>
    <t>Hebei Finance University</t>
  </si>
  <si>
    <t>Malek Ashtar University of Technology</t>
  </si>
  <si>
    <t>American University of Kuwait</t>
  </si>
  <si>
    <t>Symbiosis Institute of Business Management (SIBM) Bengaluru</t>
  </si>
  <si>
    <t>VIT Chennai</t>
  </si>
  <si>
    <t>Ho Chi Minh City University of Technology (HUTECH)</t>
  </si>
  <si>
    <t>Shanghai Customs College</t>
  </si>
  <si>
    <t>Arab American University</t>
  </si>
  <si>
    <t>Servicio Regional Investigacion Desarrollo Agroalimentario - SERIDA</t>
  </si>
  <si>
    <t>University of Uyo</t>
  </si>
  <si>
    <t>Institute of Economics, Russian Academy of Sciences</t>
  </si>
  <si>
    <t>Sungkyul University</t>
  </si>
  <si>
    <t>Institut national de la recherche scientifique (INRS)</t>
  </si>
  <si>
    <t>Shandong First Medical University &amp; Shandong Academy of Medical Sciences</t>
  </si>
  <si>
    <t>Kazimierz Pulaski University of Technology &amp; Humanities in Radom</t>
  </si>
  <si>
    <t>Population Council</t>
  </si>
  <si>
    <t>MRC/CSO SOCIAL AND PUBLIC HEALTH SCIENCES UNIT</t>
  </si>
  <si>
    <t>Dorodnitsyn Computing Centre, RAS</t>
  </si>
  <si>
    <t>Camilo Jose Cela University</t>
  </si>
  <si>
    <t>Save the Children</t>
  </si>
  <si>
    <t>Universitas Katolik Parahyangan</t>
  </si>
  <si>
    <t>Universitas Islam Indonesia</t>
  </si>
  <si>
    <t>Dr. Vishwanath Karad MIT World Peace University</t>
  </si>
  <si>
    <t>Skoda Auto University</t>
  </si>
  <si>
    <t>Institute for Work &amp; Health</t>
  </si>
  <si>
    <t>LingNan Normal University</t>
  </si>
  <si>
    <t>Nanyang Institute of Technology</t>
  </si>
  <si>
    <t>St. Paul's Hospital</t>
  </si>
  <si>
    <t>Arts et Metiers Institute of Technology</t>
  </si>
  <si>
    <t>Instituto Federal do Rio Grande do Sul (IFRS)</t>
  </si>
  <si>
    <t>Leibniz Zentrum fur Marine Tropenforschung (ZMT)</t>
  </si>
  <si>
    <t>Kalyani University</t>
  </si>
  <si>
    <t>Banasthali Vidyapith</t>
  </si>
  <si>
    <t>Leibniz Institut fur Bildungsverlaufe (Lifbi)</t>
  </si>
  <si>
    <t>Leibniz Institut fur Gemuse- und Zierpflanzenbau (IGZ)</t>
  </si>
  <si>
    <t>Universidad de La Salle</t>
  </si>
  <si>
    <t>Universidade Salvador (UNIFACS)</t>
  </si>
  <si>
    <t>Institute of Mathematics of NASU</t>
  </si>
  <si>
    <t>Northwest University of Political Science &amp; Law</t>
  </si>
  <si>
    <t>Toros University</t>
  </si>
  <si>
    <t>Bydgoszcz University of Science &amp; Technology</t>
  </si>
  <si>
    <t>National University of Kyiv Mohyla Academy</t>
  </si>
  <si>
    <t>Institut Universitaire Europeen de la Mer (IUEM)</t>
  </si>
  <si>
    <t>Jomo Kenyatta University of Agriculture &amp; Technology</t>
  </si>
  <si>
    <t>Centro Federal de Educacao Tecnologica Celso Suckow da Fonseca (CEFET-RJ)</t>
  </si>
  <si>
    <t>Shanghai University of Electric Power</t>
  </si>
  <si>
    <t>Changchun University</t>
  </si>
  <si>
    <t>ASML Holding</t>
  </si>
  <si>
    <t>Lithuanian University of Health Sciences</t>
  </si>
  <si>
    <t>ABV-Indian Institute of Information Technology &amp; Management, Gwalior</t>
  </si>
  <si>
    <t>Royal Dutch Shell</t>
  </si>
  <si>
    <t>Citigroup Incorporated</t>
  </si>
  <si>
    <t>Wal-Mart Stores Inc</t>
  </si>
  <si>
    <t>National Institute of Informatics (NII) - Japan</t>
  </si>
  <si>
    <t>European Chemicals Agency</t>
  </si>
  <si>
    <t>Polytechnic Institute of Leiria</t>
  </si>
  <si>
    <t>Allergan</t>
  </si>
  <si>
    <t>US Fish &amp; Wildlife Service</t>
  </si>
  <si>
    <t>Fraunhofer Applied Information Technology</t>
  </si>
  <si>
    <t>Steklov Mathematical Institute of the Russian Academy of Sciences</t>
  </si>
  <si>
    <t>Japan International Research Center for Agricultural Sciences</t>
  </si>
  <si>
    <t>SUNY Empire State College</t>
  </si>
  <si>
    <t>Ludwig Boltzmann Institute</t>
  </si>
  <si>
    <t>Skane University Hospital</t>
  </si>
  <si>
    <t>ESIEE Paris</t>
  </si>
  <si>
    <t>National Institute of Standards &amp; Technology (NIST) - USA</t>
  </si>
  <si>
    <t>Sandia National Laboratories</t>
  </si>
  <si>
    <t>Rangsit University</t>
  </si>
  <si>
    <t>King Mongkuts University of Technology Thonburi</t>
  </si>
  <si>
    <t>University of Central Asia</t>
  </si>
  <si>
    <t>Asia Eastern University of Science &amp; Technology</t>
  </si>
  <si>
    <t>Fooyin University</t>
  </si>
  <si>
    <t>SUDAN</t>
  </si>
  <si>
    <t>University of Khartoum</t>
  </si>
  <si>
    <t>Tomsk Polytechnic University</t>
  </si>
  <si>
    <t>Gubkin Russian State University of Oil &amp; Gas</t>
  </si>
  <si>
    <t>Yongin University</t>
  </si>
  <si>
    <t>Woosuk University</t>
  </si>
  <si>
    <t>Instituto Superior Psicologia Aplicada (ISPA)</t>
  </si>
  <si>
    <t>University of Silesia in Katowice</t>
  </si>
  <si>
    <t>University of Opole</t>
  </si>
  <si>
    <t>University of the Philippines Visayas</t>
  </si>
  <si>
    <t>Jordan University of Science &amp; Technology</t>
  </si>
  <si>
    <t>Wakayama University</t>
  </si>
  <si>
    <t>Shimane University</t>
  </si>
  <si>
    <t>Meisei University</t>
  </si>
  <si>
    <t>Kochi University</t>
  </si>
  <si>
    <t>Kagoshima University</t>
  </si>
  <si>
    <t>International University of Health &amp; Welfare</t>
  </si>
  <si>
    <t>Ehime University</t>
  </si>
  <si>
    <t>Aichi Gakuin University</t>
  </si>
  <si>
    <t>Al-Quds University</t>
  </si>
  <si>
    <t>Iran University of Medical Sciences</t>
  </si>
  <si>
    <t>Pazmany Peter Catholic University</t>
  </si>
  <si>
    <t>The American University of Paris</t>
  </si>
  <si>
    <t>Finnish Meteorological Institute</t>
  </si>
  <si>
    <t>Shandong Jiaotong University</t>
  </si>
  <si>
    <t>Nantong University</t>
  </si>
  <si>
    <t>Hunan University of Science &amp; Engineering</t>
  </si>
  <si>
    <t>Hubei Normal University</t>
  </si>
  <si>
    <t>Hainan Normal University</t>
  </si>
  <si>
    <t>Guizhou Medical University</t>
  </si>
  <si>
    <t>Guangxi University of Science &amp; Technology</t>
  </si>
  <si>
    <t>East China University of Technology</t>
  </si>
  <si>
    <t>Changchun University of Technology</t>
  </si>
  <si>
    <t>Universidad San Sebastian</t>
  </si>
  <si>
    <t>Universidad Mayor</t>
  </si>
  <si>
    <t>George Brown College</t>
  </si>
  <si>
    <t>Canadian Forest Service</t>
  </si>
  <si>
    <t>American University of Armenia</t>
  </si>
  <si>
    <t>Universidade Federal do Estado do Rio de Janeiro</t>
  </si>
  <si>
    <t>Universidade Federal de Sao Joao del-Rei</t>
  </si>
  <si>
    <t>Universidade Federal do Maranhao</t>
  </si>
  <si>
    <t>Universidade Estadual do Ceara</t>
  </si>
  <si>
    <t>Petrobras</t>
  </si>
  <si>
    <t>Instituto Nacional de Pesquisas Espaciais (INPE)</t>
  </si>
  <si>
    <t>Academic Medical Center Amsterdam</t>
  </si>
  <si>
    <t>Pacific University</t>
  </si>
  <si>
    <t>Keene State College</t>
  </si>
  <si>
    <t>Millsaps College</t>
  </si>
  <si>
    <t>Mitchell Hamline School of Law</t>
  </si>
  <si>
    <t>Fitchburg State College</t>
  </si>
  <si>
    <t>Clark Atlanta University</t>
  </si>
  <si>
    <t>Wilmington University</t>
  </si>
  <si>
    <t>Sanofi France</t>
  </si>
  <si>
    <t>Universidad Autonoma de Zacatecas</t>
  </si>
  <si>
    <t>Universidad Autonoma de Ciudad Juarez</t>
  </si>
  <si>
    <t>Universidad Autonoma de Chiapas</t>
  </si>
  <si>
    <t>National University of Mar del Plata</t>
  </si>
  <si>
    <t>University of Los Andes Venezuela</t>
  </si>
  <si>
    <t>Jozef Stefan Institute</t>
  </si>
  <si>
    <t>University of Defence - Czech Republic</t>
  </si>
  <si>
    <t>Unitec NZ</t>
  </si>
  <si>
    <t>Srinakharinwirot University</t>
  </si>
  <si>
    <t>King Mongkuts Institute of Technology Ladkrabang</t>
  </si>
  <si>
    <t>The Northcap University</t>
  </si>
  <si>
    <t>University of Malakand</t>
  </si>
  <si>
    <t>National Textile University - Pakistan</t>
  </si>
  <si>
    <t>UNICEF</t>
  </si>
  <si>
    <t>Medical University Plovdiv</t>
  </si>
  <si>
    <t>Kaposvar University</t>
  </si>
  <si>
    <t>Istanbul Arel University</t>
  </si>
  <si>
    <t>Milli Savunma University</t>
  </si>
  <si>
    <t>Najran University</t>
  </si>
  <si>
    <t>University of Cumbria</t>
  </si>
  <si>
    <t>University of London Royal Veterinary College</t>
  </si>
  <si>
    <t>University of Wales Trinity St David</t>
  </si>
  <si>
    <t>China University of Labor Relations</t>
  </si>
  <si>
    <t>Universite Joseph Ki-Zerbo</t>
  </si>
  <si>
    <t>University of Notre Dame Australia - Sydney</t>
  </si>
  <si>
    <t>Wenzhou University of Technology</t>
  </si>
  <si>
    <t>Guangdong University of Science &amp; Technology</t>
  </si>
  <si>
    <t>Danish Institute for International Studies</t>
  </si>
  <si>
    <t>Jiangsu Open University</t>
  </si>
  <si>
    <t>University of Sistan &amp; Baluchestan</t>
  </si>
  <si>
    <t>SEGi University</t>
  </si>
  <si>
    <t>Ferring Pharmaceuticals</t>
  </si>
  <si>
    <t>HTWG Hochschule Konstanz University of Applied Sciences</t>
  </si>
  <si>
    <t>Management Science University</t>
  </si>
  <si>
    <t>Sunovion Pharmaceuticals Inc.</t>
  </si>
  <si>
    <t>EMD Serono Inc.</t>
  </si>
  <si>
    <t>Peking Union Medical College</t>
  </si>
  <si>
    <t>University of Barishal</t>
  </si>
  <si>
    <t>Bioversity International</t>
  </si>
  <si>
    <t>Tunku Abdul Rahman University College (TAR UC)</t>
  </si>
  <si>
    <t>Eskisehir Technical University</t>
  </si>
  <si>
    <t>SK Telecom</t>
  </si>
  <si>
    <t>University of North Sumatra</t>
  </si>
  <si>
    <t>Yonsei University Health System</t>
  </si>
  <si>
    <t>Karlsruhe University of Applied Sciences</t>
  </si>
  <si>
    <t>Central University of Haryana</t>
  </si>
  <si>
    <t>Universitas Kristen Satya Wacana</t>
  </si>
  <si>
    <t>Universitas Negeri Malang</t>
  </si>
  <si>
    <t>National Research Centre for the Working Environment</t>
  </si>
  <si>
    <t>Deltares</t>
  </si>
  <si>
    <t>Ministry of Customs &amp; Trade - Turkey</t>
  </si>
  <si>
    <t>Walsh University</t>
  </si>
  <si>
    <t>Escuela Andaluza de Salud Publica</t>
  </si>
  <si>
    <t>Hunan University Of Humanities, Science &amp; Technology</t>
  </si>
  <si>
    <t>Huanghuai University</t>
  </si>
  <si>
    <t>Leshan Normal University</t>
  </si>
  <si>
    <t>Chuzhou University</t>
  </si>
  <si>
    <t>Zhongkai University of Agriculture &amp; Engineering</t>
  </si>
  <si>
    <t>Shahrood University of Technology</t>
  </si>
  <si>
    <t>Heidelberg Institute for Theoretical Studies</t>
  </si>
  <si>
    <t>Centre for Research &amp; Technology Hellas</t>
  </si>
  <si>
    <t>Koneru Lakshmaiah Education Foundation (K L Deemed to be University)</t>
  </si>
  <si>
    <t>Razi University</t>
  </si>
  <si>
    <t>Indonesian Institute of Sciences (LIPI)</t>
  </si>
  <si>
    <t>Universidade Feevale</t>
  </si>
  <si>
    <t>Universidade Federal de Rondonia</t>
  </si>
  <si>
    <t>Universidade do Estado do Rio Grande do Norte (UERN)</t>
  </si>
  <si>
    <t>Leibniz Institut fur okologische Raumentwicklung</t>
  </si>
  <si>
    <t>VID Specialised University</t>
  </si>
  <si>
    <t>Istituto di Scienze e Tecnologie della Cognizione (ISTC-CNR)</t>
  </si>
  <si>
    <t>Istituto di Studi Sulle Societa Del Mediterraneo (ISSM-CNR)</t>
  </si>
  <si>
    <t>Instituto Nacional de Salud Publica</t>
  </si>
  <si>
    <t>Beloit College</t>
  </si>
  <si>
    <t>Centre d'Estudis Demografics (CED)</t>
  </si>
  <si>
    <t>Iskenderun Technical University</t>
  </si>
  <si>
    <t>St Mary's University Twickenham London</t>
  </si>
  <si>
    <t>Universidad Central del Ecuador</t>
  </si>
  <si>
    <t>University of Lubeck</t>
  </si>
  <si>
    <t>National Institute of Technology Raipur</t>
  </si>
  <si>
    <t>China Mobile</t>
  </si>
  <si>
    <t>PepsiCo</t>
  </si>
  <si>
    <t>Benha University</t>
  </si>
  <si>
    <t>Dainippon Sumitomo Pharmaceutical Company</t>
  </si>
  <si>
    <t>Hewlett-Packard</t>
  </si>
  <si>
    <t>Utah Tech University</t>
  </si>
  <si>
    <t>DePauw University</t>
  </si>
  <si>
    <t>Dar Al Uloom University</t>
  </si>
  <si>
    <t>Lundbeck Corporation</t>
  </si>
  <si>
    <t>Siberian Branch of the Russian Academy of Sciences</t>
  </si>
  <si>
    <t>Scripps College</t>
  </si>
  <si>
    <t>St. Marys College of Maryland</t>
  </si>
  <si>
    <t>Ericsson</t>
  </si>
  <si>
    <t>Tuskegee University</t>
  </si>
  <si>
    <t>HUN-REN Institute for Computer Science &amp; Control</t>
  </si>
  <si>
    <t>Al al-Bayt University</t>
  </si>
  <si>
    <t>Johns Hopkins University Applied Physics Laboratory</t>
  </si>
  <si>
    <t>Indiana University East</t>
  </si>
  <si>
    <t>Eberhard Karls University Hospital</t>
  </si>
  <si>
    <t>Uniformed Services University of the Health Sciences - USA</t>
  </si>
  <si>
    <t>Saxion University of Applied Sciences</t>
  </si>
  <si>
    <t>Swiss Federal Institute for Forest, Snow &amp; Landscape Research</t>
  </si>
  <si>
    <t>University Ruhuna</t>
  </si>
  <si>
    <t>University Jaffna</t>
  </si>
  <si>
    <t>Institute of Public Administration - Saudi Arabia</t>
  </si>
  <si>
    <t>Pai Chai University</t>
  </si>
  <si>
    <t>Mokwon University</t>
  </si>
  <si>
    <t>University of Puerto Rico Rio Piedras</t>
  </si>
  <si>
    <t>Instituto Politecnico de Tomar</t>
  </si>
  <si>
    <t>Cardinal Stefan Wyszynski University in Warsaw</t>
  </si>
  <si>
    <t>NAMIBIA</t>
  </si>
  <si>
    <t>University of Namibia</t>
  </si>
  <si>
    <t>Siauliai University</t>
  </si>
  <si>
    <t>Mie University</t>
  </si>
  <si>
    <t>Fukuyama University</t>
  </si>
  <si>
    <t>University of Gastronomic Sciences</t>
  </si>
  <si>
    <t>Suor Orsola Benincasa University Naples</t>
  </si>
  <si>
    <t>National Institute of Technology Calicut</t>
  </si>
  <si>
    <t>German Cancer Research Center (DKFZ)</t>
  </si>
  <si>
    <t>Bauhaus-Universitat Weimar</t>
  </si>
  <si>
    <t>Southwest Petroleum University</t>
  </si>
  <si>
    <t>Shenyang Agricultural University</t>
  </si>
  <si>
    <t>Shanghai University of Sport</t>
  </si>
  <si>
    <t>Northwest Normal University - China</t>
  </si>
  <si>
    <t>Inner Mongolia Agricultural University</t>
  </si>
  <si>
    <t>Hunan University of Technology</t>
  </si>
  <si>
    <t>Jiangsu Ocean University</t>
  </si>
  <si>
    <t>Henan Institute of Science &amp; Technology</t>
  </si>
  <si>
    <t>Capital Medical University</t>
  </si>
  <si>
    <t>Vancouver Island University</t>
  </si>
  <si>
    <t>University Quebec Abitibi-Temiscamingue</t>
  </si>
  <si>
    <t>Trinity Western University</t>
  </si>
  <si>
    <t>Algoma University</t>
  </si>
  <si>
    <t>Fundacao Oswaldo Cruz</t>
  </si>
  <si>
    <t>Wake Forest Baptist Medical Center</t>
  </si>
  <si>
    <t>Union University</t>
  </si>
  <si>
    <t>Oklahoma City University</t>
  </si>
  <si>
    <t>Baldwin Wallace University</t>
  </si>
  <si>
    <t>University of Detroit Mercy</t>
  </si>
  <si>
    <t>Palm Beach Atlantic University West Palm Beach</t>
  </si>
  <si>
    <t>University Redlands</t>
  </si>
  <si>
    <t>Volkswagen Germany</t>
  </si>
  <si>
    <t>National Center Atmospheric Research (NCAR) - USA</t>
  </si>
  <si>
    <t>Universidad de Tarapaca</t>
  </si>
  <si>
    <t>Museum National d'Histoire Naturelle (MNHN)</t>
  </si>
  <si>
    <t>Bureau de Recherches Geologiques et Minieres (BRGM)</t>
  </si>
  <si>
    <t>Kazan Federal University</t>
  </si>
  <si>
    <t>Istanbul Aydin University</t>
  </si>
  <si>
    <t>Hitit University</t>
  </si>
  <si>
    <t>Cankiri Karatekin University</t>
  </si>
  <si>
    <t>Alma Mater Europaea</t>
  </si>
  <si>
    <t>Australian Export Grains Innovation Centre</t>
  </si>
  <si>
    <t>University of Suffolk</t>
  </si>
  <si>
    <t>Griffith University - Mount Gravatt Campus</t>
  </si>
  <si>
    <t>Australian Catholic University - Melbourne Campus</t>
  </si>
  <si>
    <t>Saint Francis University Hong Kong</t>
  </si>
  <si>
    <t>Loyola Institute of Business Administration (LIBA)</t>
  </si>
  <si>
    <t>University of Kurdistan Hewler</t>
  </si>
  <si>
    <t>Zhejiang Financial College</t>
  </si>
  <si>
    <t>Airbnb</t>
  </si>
  <si>
    <t>Lewin Group</t>
  </si>
  <si>
    <t>Amrita Vishwa Vidyapeetham Kochi</t>
  </si>
  <si>
    <t>SRM University-AP</t>
  </si>
  <si>
    <t>Jaypee Institute of Information Technology (JIIT)</t>
  </si>
  <si>
    <t>Institute for Management of Innovation &amp; Technology IMIT</t>
  </si>
  <si>
    <t>Shenzhen Institute of Information Technology</t>
  </si>
  <si>
    <t>Institute for Energy Technology (IFE)</t>
  </si>
  <si>
    <t>Sher-e-Bangla Agricultural University (SAU)</t>
  </si>
  <si>
    <t>Ludovika University of Public Service</t>
  </si>
  <si>
    <t>Alexion, AstraZeneca Rare Disease</t>
  </si>
  <si>
    <t>Malatya Turgut Ozal University</t>
  </si>
  <si>
    <t>Institute for Regional Economic Studies Russian Academy of Sciences</t>
  </si>
  <si>
    <t>Arcada University of Applied Sciences</t>
  </si>
  <si>
    <t>Hankyong National University</t>
  </si>
  <si>
    <t>Baekseok University</t>
  </si>
  <si>
    <t>East West Center</t>
  </si>
  <si>
    <t>Guglielmo Marconi University</t>
  </si>
  <si>
    <t>Centrale Lille</t>
  </si>
  <si>
    <t>Shandong Womens University</t>
  </si>
  <si>
    <t>University of Hildesheim</t>
  </si>
  <si>
    <t>Wuyi University, Fujian</t>
  </si>
  <si>
    <t>Rajagiri College of Social Sciences</t>
  </si>
  <si>
    <t>Central University of Kashmir</t>
  </si>
  <si>
    <t>Al Baha University</t>
  </si>
  <si>
    <t>Universitas Syiah Kuala</t>
  </si>
  <si>
    <t>Central University of Rajasthan (CURAJ)</t>
  </si>
  <si>
    <t>Hungkuo Delin University of Technology</t>
  </si>
  <si>
    <t>Hubei University of Arts &amp; Science</t>
  </si>
  <si>
    <t>Colorado School of Public Health</t>
  </si>
  <si>
    <t>Hubei University of Automotive Technology</t>
  </si>
  <si>
    <t>International Institute for Population Sciences</t>
  </si>
  <si>
    <t>Universite de Kinshasa</t>
  </si>
  <si>
    <t>Semnan University</t>
  </si>
  <si>
    <t>Institute of Psychology, CAS</t>
  </si>
  <si>
    <t>Institute of Economics &amp; Industrial Engineering of the Siberian Branch of the Russian Academy of Sciences</t>
  </si>
  <si>
    <t>CSIC - Instituto de Ciencias Matematicas (ICMAT)</t>
  </si>
  <si>
    <t>Anhui Jianzhu University</t>
  </si>
  <si>
    <t>University of South China</t>
  </si>
  <si>
    <t>North Minzu University</t>
  </si>
  <si>
    <t>Skolkovo Institute of Science &amp; Technology</t>
  </si>
  <si>
    <t>Lithuanian Energy Institute</t>
  </si>
  <si>
    <t>International Potato Center (CIP)</t>
  </si>
  <si>
    <t>Bosch</t>
  </si>
  <si>
    <t>BMW AG</t>
  </si>
  <si>
    <t>King's College Hospital NHS Foundation Trust</t>
  </si>
  <si>
    <t>UNICANCER</t>
  </si>
  <si>
    <t>Polytechnic Institute of Castelo Branco</t>
  </si>
  <si>
    <t>Fraunhofer Open Communication Systems</t>
  </si>
  <si>
    <t>U.S. Army Engineer Research &amp; Development Center (ERDC)</t>
  </si>
  <si>
    <t>Morehouse College</t>
  </si>
  <si>
    <t>Farmingdale State College</t>
  </si>
  <si>
    <t>Saint Johns University Collegeville</t>
  </si>
  <si>
    <t>Gustavus Adolphus College</t>
  </si>
  <si>
    <t>Shijiazhuang Tiedao University</t>
  </si>
  <si>
    <t>Chinese Center for Disease Control &amp; Prevention</t>
  </si>
  <si>
    <t>Texas A&amp;M University San Antonio</t>
  </si>
  <si>
    <t>Lviv Polytechnic National University</t>
  </si>
  <si>
    <t>Balikesir University</t>
  </si>
  <si>
    <t>National Taipei University of Nursing &amp; Health Science (NTUNHS)</t>
  </si>
  <si>
    <t>Seoul Women's University</t>
  </si>
  <si>
    <t>Sangji University</t>
  </si>
  <si>
    <t>Namseoul University</t>
  </si>
  <si>
    <t>Daejeon University</t>
  </si>
  <si>
    <t>Instituto Politecnico da Guarda</t>
  </si>
  <si>
    <t>University of Bialystok</t>
  </si>
  <si>
    <t>University Teknikal Malaysia Melaka</t>
  </si>
  <si>
    <t>Hiroshima City University</t>
  </si>
  <si>
    <t>IUAV University Venice</t>
  </si>
  <si>
    <t>Hochschule Bochum</t>
  </si>
  <si>
    <t>Universidad del Magdalena</t>
  </si>
  <si>
    <t>MinNan Normal University</t>
  </si>
  <si>
    <t>Yangtze University</t>
  </si>
  <si>
    <t>Xi'an Shiyou University</t>
  </si>
  <si>
    <t>Tianjin University Science &amp; Technology</t>
  </si>
  <si>
    <t>Tianjin Normal University</t>
  </si>
  <si>
    <t>Shenyang University of Technology</t>
  </si>
  <si>
    <t>Panzhihua University</t>
  </si>
  <si>
    <t>Henan Polytechnic University</t>
  </si>
  <si>
    <t>China Foreign Affairs University</t>
  </si>
  <si>
    <t>Beijing Sport University</t>
  </si>
  <si>
    <t>Nipissing University</t>
  </si>
  <si>
    <t>Natural Resources Canada</t>
  </si>
  <si>
    <t>Universidade Federal do Tocantins (UFT)</t>
  </si>
  <si>
    <t>Universidade Federal de Amazonas</t>
  </si>
  <si>
    <t>Council for Scientific &amp; Industrial Research (CSIR) - South Africa</t>
  </si>
  <si>
    <t>Lobachevsky State University of Nizhni Novgorod</t>
  </si>
  <si>
    <t>National Institute of Advanced Industrial Science &amp; Technology (AIST)</t>
  </si>
  <si>
    <t>Ghent University Hospital</t>
  </si>
  <si>
    <t>Whitworth University</t>
  </si>
  <si>
    <t>York College Pennsylvania</t>
  </si>
  <si>
    <t>Minnesota State University Moorhead</t>
  </si>
  <si>
    <t>Ferris State University</t>
  </si>
  <si>
    <t>Regis University</t>
  </si>
  <si>
    <t>Pfizer United Kingdom</t>
  </si>
  <si>
    <t>University of Tennessee Health Science Center</t>
  </si>
  <si>
    <t>University of Oklahoma Health Sciences Center</t>
  </si>
  <si>
    <t>Long Island University-Brooklyn Campus</t>
  </si>
  <si>
    <t>Cisco Systems Inc</t>
  </si>
  <si>
    <t>Electronics &amp; Telecommunications Research Institute - Korea (ETRI)</t>
  </si>
  <si>
    <t>Industrial Technology Research Institute - Taiwan</t>
  </si>
  <si>
    <t>University of Burdwan</t>
  </si>
  <si>
    <t>Titu Maiorescu University</t>
  </si>
  <si>
    <t>Grigore T Popa University of Medicine &amp; Pharmacy</t>
  </si>
  <si>
    <t>Nokia Corporation</t>
  </si>
  <si>
    <t>Izmir Institute of Technology</t>
  </si>
  <si>
    <t>Hakkari University</t>
  </si>
  <si>
    <t>Agri Ibrahim Cecen University</t>
  </si>
  <si>
    <t>Centre of Social &amp; Psychological Sciences, SAS</t>
  </si>
  <si>
    <t>Institute for Forecasting, CSPS SAS</t>
  </si>
  <si>
    <t>Fort Lewis College</t>
  </si>
  <si>
    <t>International University of Sarajevo</t>
  </si>
  <si>
    <t>Shenzhen Research Institute, City University of Hong Kong</t>
  </si>
  <si>
    <t>Guangming Laboratory</t>
  </si>
  <si>
    <t>Hong Kong University of Science &amp; Technology (Guangzhou)</t>
  </si>
  <si>
    <t>Ahmed Bin Mohammed Military College</t>
  </si>
  <si>
    <t>National Bank of Ukraine</t>
  </si>
  <si>
    <t>Quy Nhon University</t>
  </si>
  <si>
    <t>Vietnamese-German University</t>
  </si>
  <si>
    <t>Parexel International</t>
  </si>
  <si>
    <t>Mines Saint-Etienne</t>
  </si>
  <si>
    <t>Symbiosis Institute of Operations Management (SIOM)</t>
  </si>
  <si>
    <t>Statistics Sweden</t>
  </si>
  <si>
    <t>ICON plc</t>
  </si>
  <si>
    <t>HOGENT University College of Applied Sciences &amp; Arts</t>
  </si>
  <si>
    <t>Policy Analysis Inc</t>
  </si>
  <si>
    <t>Comilla University</t>
  </si>
  <si>
    <t>Global Economic Dynamics &amp; Biosphere - The Erling-Persson Family Academy Program</t>
  </si>
  <si>
    <t>Guilin Tourism University</t>
  </si>
  <si>
    <t>Sakarya University of Applied Science</t>
  </si>
  <si>
    <t>Saveetha Dental College &amp; Hospital</t>
  </si>
  <si>
    <t>Pegaso Online University</t>
  </si>
  <si>
    <t>IUSS PAVIA</t>
  </si>
  <si>
    <t>Centre for Strategic &amp; International Studies</t>
  </si>
  <si>
    <t>Doon University</t>
  </si>
  <si>
    <t>Institute of Agricultural Resources &amp; Regional Planning, CAAS</t>
  </si>
  <si>
    <t>Majmaah University</t>
  </si>
  <si>
    <t>Universitas Surabaya (UBAYA)</t>
  </si>
  <si>
    <t>Universitas Negeri Jakarta</t>
  </si>
  <si>
    <t>Slovenian Academy of Sciences &amp; Arts (SASA)</t>
  </si>
  <si>
    <t>Manipal University Jaipur</t>
  </si>
  <si>
    <t>Turkish Aeronautical Association</t>
  </si>
  <si>
    <t>CIBERER</t>
  </si>
  <si>
    <t>Varna University of Management</t>
  </si>
  <si>
    <t>Fuyang Normal University</t>
  </si>
  <si>
    <t>Hunan Institute of Technology</t>
  </si>
  <si>
    <t>Wuyi University</t>
  </si>
  <si>
    <t>Public Health England</t>
  </si>
  <si>
    <t>Suleyman Demirel University - Kazakhstan</t>
  </si>
  <si>
    <t>Hefei University</t>
  </si>
  <si>
    <t>Ambo University</t>
  </si>
  <si>
    <t>Alanya Alaaddin Keykubat University</t>
  </si>
  <si>
    <t>Sichuan University of Science &amp; Engineering</t>
  </si>
  <si>
    <t>Agricultural Research Council of South Africa</t>
  </si>
  <si>
    <t>Defence Science &amp; Technology</t>
  </si>
  <si>
    <t>Yerevan State University</t>
  </si>
  <si>
    <t>Lloyds Banking Group</t>
  </si>
  <si>
    <t>General Motors</t>
  </si>
  <si>
    <t>World Wildlife Fund</t>
  </si>
  <si>
    <t>College of Saint Benedict &amp; Saint Johns University</t>
  </si>
  <si>
    <t>Shahid Beheshti University Medical Sciences</t>
  </si>
  <si>
    <t>Department of Primary Industries &amp; Regional Development NSW</t>
  </si>
  <si>
    <t>AT&amp;T</t>
  </si>
  <si>
    <t>Saint Olaf College</t>
  </si>
  <si>
    <t>Royal College of Surgeons - Ireland</t>
  </si>
  <si>
    <t>La Rochelle Universite</t>
  </si>
  <si>
    <t>University of Zimbabwe</t>
  </si>
  <si>
    <t>Tzu Chi University of Science &amp; Technology</t>
  </si>
  <si>
    <t>Kun Shan University</t>
  </si>
  <si>
    <t>Kaohsiung Medical University</t>
  </si>
  <si>
    <t>Walter Sisulu University</t>
  </si>
  <si>
    <t>Kyungnam University</t>
  </si>
  <si>
    <t>Tribhuvan University</t>
  </si>
  <si>
    <t>Namibia University of Science &amp; Technology</t>
  </si>
  <si>
    <t>St. Clement of Ohrid University of Bitola</t>
  </si>
  <si>
    <t>Philadelphia University Jordan</t>
  </si>
  <si>
    <t>University of Guilan</t>
  </si>
  <si>
    <t>Panjab University</t>
  </si>
  <si>
    <t>Hawassa University</t>
  </si>
  <si>
    <t>Pontificia Universidad Catolica del Ecuador</t>
  </si>
  <si>
    <t>University Sergio Arboleda</t>
  </si>
  <si>
    <t>Shaanxi University of Science &amp; Technology</t>
  </si>
  <si>
    <t>Huaiyin Institute of Technology</t>
  </si>
  <si>
    <t>Huaihua University</t>
  </si>
  <si>
    <t>Hebei Normal University</t>
  </si>
  <si>
    <t>Anhui Medical University</t>
  </si>
  <si>
    <t>Ahlia University Bahrain</t>
  </si>
  <si>
    <t>University of Texas Southwestern Medical Center Dallas</t>
  </si>
  <si>
    <t>Oregon State University Cascades</t>
  </si>
  <si>
    <t>University of North Carolina - Asheville</t>
  </si>
  <si>
    <t>Chicago State University</t>
  </si>
  <si>
    <t>Barry University</t>
  </si>
  <si>
    <t>Woodbury University</t>
  </si>
  <si>
    <t>Pardee RAND Graduate School</t>
  </si>
  <si>
    <t>Universidad de La Frontera</t>
  </si>
  <si>
    <t>Instituto Tecnologico de Costa Rica</t>
  </si>
  <si>
    <t>J. Selye University</t>
  </si>
  <si>
    <t>Medical University of Warsaw</t>
  </si>
  <si>
    <t>Giresun University</t>
  </si>
  <si>
    <t>Adiyaman University</t>
  </si>
  <si>
    <t>Harper Adams University</t>
  </si>
  <si>
    <t>Ecole Nationale Superieure de Statistique et d'Economie Appliquee (ENSEA) d'Abidjan</t>
  </si>
  <si>
    <t>Griffith University - Logan Campus</t>
  </si>
  <si>
    <t>YEMEN</t>
  </si>
  <si>
    <t>Taiz University</t>
  </si>
  <si>
    <t>Hodeidah University</t>
  </si>
  <si>
    <t>Dalat University</t>
  </si>
  <si>
    <t>UMIT - Private University for Health Sciences, Medical Informatics &amp; Technology GmbH</t>
  </si>
  <si>
    <t>Independent University Bangladesh (IUB)</t>
  </si>
  <si>
    <t>Gazipur Agricultural University (GAU)</t>
  </si>
  <si>
    <t>Industrial University of Ho Chi Minh City</t>
  </si>
  <si>
    <t>Urmia University of Technology</t>
  </si>
  <si>
    <t>Zhejiang International Studies University</t>
  </si>
  <si>
    <t>Centre for African &amp; Development Studies</t>
  </si>
  <si>
    <t>Shandong Management University</t>
  </si>
  <si>
    <t>Stockholm Environment Institute</t>
  </si>
  <si>
    <t>CATIE - Centro Agronomico Tropical de Investigacion y Ensenanza</t>
  </si>
  <si>
    <t>Universitas Atma Jaya Yogyakarta</t>
  </si>
  <si>
    <t>GLA University</t>
  </si>
  <si>
    <t>V.A. Trapeznikov Institute of Control Sciences, Russian Academy of Sciences</t>
  </si>
  <si>
    <t>Hunan First Normal University</t>
  </si>
  <si>
    <t>Changsha University</t>
  </si>
  <si>
    <t>Jiangsu University of Technology</t>
  </si>
  <si>
    <t>The Kids Research Institute Australia</t>
  </si>
  <si>
    <t>Institute of Automation, CAS</t>
  </si>
  <si>
    <t>Guru Jambheshwar University of Science &amp; Technology</t>
  </si>
  <si>
    <t>Birla Institute of Technology Mesra</t>
  </si>
  <si>
    <t>Istituto di Ricerca su Innovazione e Servizi per lo Sviluppo (IRISS-CNR)</t>
  </si>
  <si>
    <t>Modern Sciences &amp; Arts University (MSA)</t>
  </si>
  <si>
    <t>Serbian Academy of Sciences &amp; Arts</t>
  </si>
  <si>
    <t>Huaiyin Normal University</t>
  </si>
  <si>
    <t>Dongduk Women's University</t>
  </si>
  <si>
    <t>China West Normal University</t>
  </si>
  <si>
    <t>Huaibei Normal University</t>
  </si>
  <si>
    <t>Shanghai Dianji University</t>
  </si>
  <si>
    <t>Commerzbank AG</t>
  </si>
  <si>
    <t>Qatar Computing Research Institute</t>
  </si>
  <si>
    <t>National Academies of Sciences, Engineering &amp; Medicine</t>
  </si>
  <si>
    <t>Middle East University</t>
  </si>
  <si>
    <t>Innopolis University</t>
  </si>
  <si>
    <t>Help University</t>
  </si>
  <si>
    <t>University of Nizwa</t>
  </si>
  <si>
    <t>SK Group</t>
  </si>
  <si>
    <t>Institute of Statistical Mathematics (ISM) - Japan</t>
  </si>
  <si>
    <t>RAND Europe</t>
  </si>
  <si>
    <t>HSBC Holdings</t>
  </si>
  <si>
    <t>Procter &amp; Gamble</t>
  </si>
  <si>
    <t>Astellas Pharmaceuticals</t>
  </si>
  <si>
    <t>Lilly Research Laboratories</t>
  </si>
  <si>
    <t>Hospital Clinic de Barcelona</t>
  </si>
  <si>
    <t>Pontificia Universidade Catolica de Sao Paulo</t>
  </si>
  <si>
    <t>SUNY Maritime College</t>
  </si>
  <si>
    <t>Saab Group</t>
  </si>
  <si>
    <t>MITRE Corporation</t>
  </si>
  <si>
    <t>Intel USA</t>
  </si>
  <si>
    <t>HUN-REN Alfred Renyi Institute of Mathematics</t>
  </si>
  <si>
    <t>Los Alamos National Laboratory</t>
  </si>
  <si>
    <t>Firat University</t>
  </si>
  <si>
    <t>University of Fort Hare</t>
  </si>
  <si>
    <t>Kunsan National University</t>
  </si>
  <si>
    <t>Kumoh National University Technology</t>
  </si>
  <si>
    <t>Kangnam University</t>
  </si>
  <si>
    <t>University of Agriculture in Krakow</t>
  </si>
  <si>
    <t>Universidad Michoacana de San Nicolas de Hidalgo</t>
  </si>
  <si>
    <t>Yamaguchi University</t>
  </si>
  <si>
    <t>Akita International University</t>
  </si>
  <si>
    <t>Italian National Agency New Technical Energy &amp; Sustainable Economics Development</t>
  </si>
  <si>
    <t>Weizmann Institute of Science</t>
  </si>
  <si>
    <t>Ionian University</t>
  </si>
  <si>
    <t>Hochschule Angewandte Wissenschaft Hamburg</t>
  </si>
  <si>
    <t>BASF</t>
  </si>
  <si>
    <t>Jimma University</t>
  </si>
  <si>
    <t>Liaoning Normal University</t>
  </si>
  <si>
    <t>Jinling Institute of Technology</t>
  </si>
  <si>
    <t>Inner Mongolia University of Technology</t>
  </si>
  <si>
    <t>Heilongjiang University</t>
  </si>
  <si>
    <t>Guangdong Ocean University</t>
  </si>
  <si>
    <t>Changchun University of Science &amp; Technology</t>
  </si>
  <si>
    <t>Karolinska University Hospital</t>
  </si>
  <si>
    <t>University of Wisconsin Eau Claire</t>
  </si>
  <si>
    <t>Sewanee: University of the South</t>
  </si>
  <si>
    <t>Webster University</t>
  </si>
  <si>
    <t>Pittsburg State University</t>
  </si>
  <si>
    <t>Jacksonville State University</t>
  </si>
  <si>
    <t>Intel Corporation</t>
  </si>
  <si>
    <t>Bill &amp; Melinda Gates Foundation</t>
  </si>
  <si>
    <t>National University of the Littoral</t>
  </si>
  <si>
    <t>Hanoi University of Science &amp; Technology (HUST)</t>
  </si>
  <si>
    <t>GH Asachi Technical University</t>
  </si>
  <si>
    <t>Recep Tayyip Erdogan University</t>
  </si>
  <si>
    <t>Ministry of Energy &amp; Natural Resources - Turkey</t>
  </si>
  <si>
    <t>Lebanese University</t>
  </si>
  <si>
    <t>Queen Margaret University</t>
  </si>
  <si>
    <t>Academy of Romanian Scientists (AOSR)</t>
  </si>
  <si>
    <t>Central Asian University</t>
  </si>
  <si>
    <t>Istituto degli Innocenti</t>
  </si>
  <si>
    <t>Panagora Asset Management</t>
  </si>
  <si>
    <t>Mawlana Bhashani Science &amp; Technology University</t>
  </si>
  <si>
    <t>BARBADOS</t>
  </si>
  <si>
    <t>University of the West Indies Open Campus</t>
  </si>
  <si>
    <t>International University of Applied Sciences - Germany</t>
  </si>
  <si>
    <t>University of Applied Sciences, Muenster</t>
  </si>
  <si>
    <t>European Research University</t>
  </si>
  <si>
    <t>Human Technopole</t>
  </si>
  <si>
    <t>Hafr Albatin University</t>
  </si>
  <si>
    <t>Wuhan Business University</t>
  </si>
  <si>
    <t>Mondragon Unibertsitatea</t>
  </si>
  <si>
    <t>Zhejiang University of Water Resources and Electric Power</t>
  </si>
  <si>
    <t>Indraprastha Institute of Information Technology Delhi</t>
  </si>
  <si>
    <t>Edwards Lifesciences</t>
  </si>
  <si>
    <t>Gandhi Institute of Technology &amp; Management (GITAM)</t>
  </si>
  <si>
    <t>Rollins School Public Health</t>
  </si>
  <si>
    <t>ICAR - National Institute of Agricultural Economics &amp; Policy Research</t>
  </si>
  <si>
    <t>Menzies Institute for Medical Research</t>
  </si>
  <si>
    <t>Instituto Federal de Sao Paulo (IFSP)</t>
  </si>
  <si>
    <t>Korea Environment Institute (KEI)</t>
  </si>
  <si>
    <t>Indian Institute of Technology (IIT) - Bhubaneswar</t>
  </si>
  <si>
    <t>Luoyang Normal University</t>
  </si>
  <si>
    <t>Gediz University</t>
  </si>
  <si>
    <t>Ipek University</t>
  </si>
  <si>
    <t>Tsinghua Shenzhen International Graduate School</t>
  </si>
  <si>
    <t>Zhejiang Ocean University</t>
  </si>
  <si>
    <t>CNRS - Institute for Engineering &amp; Systems Sciences (INSIS)</t>
  </si>
  <si>
    <t>Agri-Food &amp; Biosciences Institute</t>
  </si>
  <si>
    <t>Khulna University</t>
  </si>
  <si>
    <t>Vidyasagar University</t>
  </si>
  <si>
    <t>Ahmadu Bello University</t>
  </si>
  <si>
    <t>National Institute of Technology Patna</t>
  </si>
  <si>
    <t>National Institute of Technology Kurukshetra</t>
  </si>
  <si>
    <t>Nofima</t>
  </si>
  <si>
    <t>World Agroforestry (ICRAF)</t>
  </si>
  <si>
    <t>Instituto Politecnico de Setubal</t>
  </si>
  <si>
    <t>Biogen</t>
  </si>
  <si>
    <t>Kafrelsheikh University</t>
  </si>
  <si>
    <t>Guy's &amp; St Thomas' NHS Foundation Trust</t>
  </si>
  <si>
    <t>Dalton State College</t>
  </si>
  <si>
    <t>Glaxosmithkline USA</t>
  </si>
  <si>
    <t>University Autonoma Metropolitana Azcapotzalco</t>
  </si>
  <si>
    <t>Argonne National Laboratory</t>
  </si>
  <si>
    <t>Savitribai Phule Pune University</t>
  </si>
  <si>
    <t>Helwan University</t>
  </si>
  <si>
    <t>Trakya University</t>
  </si>
  <si>
    <t>Kahramanmaras Sutcu Imam University</t>
  </si>
  <si>
    <t>Cumhuriyet University</t>
  </si>
  <si>
    <t>Dhurakij Pundit University</t>
  </si>
  <si>
    <t>Bangkok University</t>
  </si>
  <si>
    <t>Assumption University Thailand</t>
  </si>
  <si>
    <t>King Abdullah University of Science &amp; Technology</t>
  </si>
  <si>
    <t>Technical University of Cluj Napoca</t>
  </si>
  <si>
    <t>Opole University of Technology</t>
  </si>
  <si>
    <t>University of Tun Hussein Onn Malaysia</t>
  </si>
  <si>
    <t>Universiti Malaysia Perlis</t>
  </si>
  <si>
    <t>Yamagata University</t>
  </si>
  <si>
    <t>Teikyo University</t>
  </si>
  <si>
    <t>Otsuka Pharmaceutical</t>
  </si>
  <si>
    <t>Meijo University</t>
  </si>
  <si>
    <t>Tel Hai Academic College</t>
  </si>
  <si>
    <t>Munster Technological University (MTU)</t>
  </si>
  <si>
    <t>Tehran University of Medical Sciences</t>
  </si>
  <si>
    <t>University of Western Macedonia</t>
  </si>
  <si>
    <t>Research Center Julich</t>
  </si>
  <si>
    <t>Universite Rennes 2</t>
  </si>
  <si>
    <t>Laurea University of Applied Sciences</t>
  </si>
  <si>
    <t>Universidad de Medellin</t>
  </si>
  <si>
    <t>Wenzhou Medical University</t>
  </si>
  <si>
    <t>Nanjing Institute of Technology</t>
  </si>
  <si>
    <t>Jiangxi University of Science &amp; Technology</t>
  </si>
  <si>
    <t>Beijing Language &amp; Culture University</t>
  </si>
  <si>
    <t>Universidad Santo Tomas</t>
  </si>
  <si>
    <t>BOTSWANA</t>
  </si>
  <si>
    <t>University of Botswana</t>
  </si>
  <si>
    <t>University of Banja Luka (UNIBL)</t>
  </si>
  <si>
    <t>University Science &amp; Technology Houari Boumediene</t>
  </si>
  <si>
    <t>Universidade Federal de Campina Grande</t>
  </si>
  <si>
    <t>Universidade Estadual de Ponta Grossa</t>
  </si>
  <si>
    <t>Peter the Great St. Petersburg Polytechnic University</t>
  </si>
  <si>
    <t>Leiden University Medical Center (LUMC)</t>
  </si>
  <si>
    <t>Kanazawa University</t>
  </si>
  <si>
    <t>Shenandoah University</t>
  </si>
  <si>
    <t>University of Saint Thomas</t>
  </si>
  <si>
    <t>Clarion University of Pennsylvania</t>
  </si>
  <si>
    <t>Drew University</t>
  </si>
  <si>
    <t>Maryville University Saint Louis</t>
  </si>
  <si>
    <t>Saint Catherine University</t>
  </si>
  <si>
    <t>University of Kansas Medical Center</t>
  </si>
  <si>
    <t>Universidad Autonoma de Tamaulipas</t>
  </si>
  <si>
    <t>Universidad Autonoma de Sinaloa</t>
  </si>
  <si>
    <t>Colegio de Postgraduados - Mexico</t>
  </si>
  <si>
    <t>Universidad de Valparaiso</t>
  </si>
  <si>
    <t>Istituto Nazionale di Fisica Nucleare (INFN)</t>
  </si>
  <si>
    <t>Hassan II University of Casablanca</t>
  </si>
  <si>
    <t>CAMEROON</t>
  </si>
  <si>
    <t>University of Yaounde I</t>
  </si>
  <si>
    <t>University of Science &amp; Technology Bannu</t>
  </si>
  <si>
    <t>University of Gujrat</t>
  </si>
  <si>
    <t>Arid Agriculture University</t>
  </si>
  <si>
    <t>Vaal University of Technology (VUT)</t>
  </si>
  <si>
    <t>Central University of Technology</t>
  </si>
  <si>
    <t>Ministry of National Education - Turkey</t>
  </si>
  <si>
    <t>Erzincan Binali Yildirim University</t>
  </si>
  <si>
    <t>RoZetta Institute</t>
  </si>
  <si>
    <t>University of East Sarajevo</t>
  </si>
  <si>
    <t>Central Party School of the Chinese Communist Party</t>
  </si>
  <si>
    <t>Korea Labor Institute</t>
  </si>
  <si>
    <t>Braude Academic College of Engineering</t>
  </si>
  <si>
    <t>NingboTech University</t>
  </si>
  <si>
    <t>eBay Inc.</t>
  </si>
  <si>
    <t>Eastern International University</t>
  </si>
  <si>
    <t>HCMC University of Technology &amp; Education (HCMUTE)</t>
  </si>
  <si>
    <t>Adelphi Group Ltd</t>
  </si>
  <si>
    <t>IVL Swedish Environmental Research Institute</t>
  </si>
  <si>
    <t>Institute of Theoretical &amp; Applied Informatics of the Polish Academy of Sciences</t>
  </si>
  <si>
    <t>Xcenda, LLC</t>
  </si>
  <si>
    <t>Islamic University</t>
  </si>
  <si>
    <t>Norwegian Research Centre (NORCE)</t>
  </si>
  <si>
    <t>UNINETTUNO</t>
  </si>
  <si>
    <t>Shenzhen Technology University</t>
  </si>
  <si>
    <t>Universidad Veracruzana</t>
  </si>
  <si>
    <t>Taizhou University</t>
  </si>
  <si>
    <t>College of Polytechnics Jihlava</t>
  </si>
  <si>
    <t>Alliance University</t>
  </si>
  <si>
    <t>Shahid Bahonar University of Kerman (SBUK)</t>
  </si>
  <si>
    <t>Peace Research Institute Oslo (PRIO)</t>
  </si>
  <si>
    <t>Chongqing University of Arts &amp; Sciences</t>
  </si>
  <si>
    <t>Dalian University of Foreign Languages</t>
  </si>
  <si>
    <t>Landmark University</t>
  </si>
  <si>
    <t>Philips</t>
  </si>
  <si>
    <t>Hasan Kalyoncu University</t>
  </si>
  <si>
    <t>Universidade Federal do Pampa</t>
  </si>
  <si>
    <t>Turk Hava Kurumu University</t>
  </si>
  <si>
    <t>Long Island University Post</t>
  </si>
  <si>
    <t>Universidad Finis Terrae</t>
  </si>
  <si>
    <t>United States Agency for International Development (USAID)</t>
  </si>
  <si>
    <t>National Institute of Technology Durgapur</t>
  </si>
  <si>
    <t>University of Taipei</t>
  </si>
  <si>
    <t>AmerisourceBergen Corporation</t>
  </si>
  <si>
    <t>Instituto de Salud Carlos III</t>
  </si>
  <si>
    <t>Hospital Universitari Vall d'Hebron</t>
  </si>
  <si>
    <t>Johns Hopkins Medicine</t>
  </si>
  <si>
    <t>Taipei Medical University</t>
  </si>
  <si>
    <t>Kirikkale University</t>
  </si>
  <si>
    <t>Fatih University</t>
  </si>
  <si>
    <t>Abant Izzet Baysal University</t>
  </si>
  <si>
    <t>Sun Moon University</t>
  </si>
  <si>
    <t>Hanbat National University</t>
  </si>
  <si>
    <t>Universidade Aberta</t>
  </si>
  <si>
    <t>Instituto Politecnico de Coimbra (IPC)</t>
  </si>
  <si>
    <t>Catholic University of Lublin</t>
  </si>
  <si>
    <t>Eduardo Mondlane University</t>
  </si>
  <si>
    <t>Fukushima University</t>
  </si>
  <si>
    <t>Petra University</t>
  </si>
  <si>
    <t>University of Miskolc</t>
  </si>
  <si>
    <t>Merck KGaA</t>
  </si>
  <si>
    <t>Hochschule Darmstadt</t>
  </si>
  <si>
    <t>Haaga-Helia University of Applied Sciences</t>
  </si>
  <si>
    <t>Haramaya University</t>
  </si>
  <si>
    <t>Tallinn University</t>
  </si>
  <si>
    <t>Universidad Tecnica Particular de Loja</t>
  </si>
  <si>
    <t>Universidad Industrial de Santander</t>
  </si>
  <si>
    <t>Tiangong University</t>
  </si>
  <si>
    <t>Shenzhen Polytechnic University</t>
  </si>
  <si>
    <t>Shanghai Polytechnic University</t>
  </si>
  <si>
    <t>Ludong University</t>
  </si>
  <si>
    <t>Lanzhou Jiaotong University</t>
  </si>
  <si>
    <t>Jianghan University</t>
  </si>
  <si>
    <t>Hebei Agricultural University</t>
  </si>
  <si>
    <t>Universite du Quebec a Rimouski</t>
  </si>
  <si>
    <t>Ottawa Hospital Research Institute</t>
  </si>
  <si>
    <t>Mount Saint Vincent University</t>
  </si>
  <si>
    <t>University of National &amp; World Economics - Bulgaria</t>
  </si>
  <si>
    <t>University of Parakou</t>
  </si>
  <si>
    <t>Universidade Federal de Sergipe</t>
  </si>
  <si>
    <t>Dana-Farber Cancer Institute</t>
  </si>
  <si>
    <t>University of Lynchburg</t>
  </si>
  <si>
    <t>Baylor College of Medicine</t>
  </si>
  <si>
    <t>Roger Williams University</t>
  </si>
  <si>
    <t>Icahn School of Medicine at Mount Sinai</t>
  </si>
  <si>
    <t>Washington College</t>
  </si>
  <si>
    <t>Saint Leo University</t>
  </si>
  <si>
    <t>Whittier College</t>
  </si>
  <si>
    <t>Siemens Germany</t>
  </si>
  <si>
    <t>Glaxosmithkline United Kingdom</t>
  </si>
  <si>
    <t>Slovak University of Technology Bratislava</t>
  </si>
  <si>
    <t>CIHEAM IAM Montpellier</t>
  </si>
  <si>
    <t>RIKEN</t>
  </si>
  <si>
    <t>Kazakh British Technical University</t>
  </si>
  <si>
    <t>Mohammad Ali Jinnah University</t>
  </si>
  <si>
    <t>Kohat University of Science &amp; Technology</t>
  </si>
  <si>
    <t>Karakoram International University</t>
  </si>
  <si>
    <t>Artvin Coruh University</t>
  </si>
  <si>
    <t>Bath Spa University</t>
  </si>
  <si>
    <t>Parliament of Australia</t>
  </si>
  <si>
    <t>SENEGAL</t>
  </si>
  <si>
    <t>Universite Gaston Berger</t>
  </si>
  <si>
    <t>Carnegie Mellon University in Qatar</t>
  </si>
  <si>
    <t>Norwegian Defence Research Establishment</t>
  </si>
  <si>
    <t>Berlin Institute of Health</t>
  </si>
  <si>
    <t>Henan Finance University</t>
  </si>
  <si>
    <t>Thu Dau Mot University</t>
  </si>
  <si>
    <t>Bloomberg L.P.</t>
  </si>
  <si>
    <t>Weill Cornell Medicine</t>
  </si>
  <si>
    <t>Thai Nguyen University</t>
  </si>
  <si>
    <t>Universita Ecampus</t>
  </si>
  <si>
    <t>Federal Research Center Computer Science &amp; Control of RAS</t>
  </si>
  <si>
    <t>Agriculture Information Institute, CAAS</t>
  </si>
  <si>
    <t>University of Tabuk</t>
  </si>
  <si>
    <t>International Center for Agricultural Research in the Dry Areas (ICARDA)</t>
  </si>
  <si>
    <t>George Emil Palade University of Medicine, Pharmacy, Science, &amp; Technology of Targu Mures</t>
  </si>
  <si>
    <t>Uczelnia Lazarskiego w Warszawie</t>
  </si>
  <si>
    <t>Chien Hsin University of Science &amp; Technology</t>
  </si>
  <si>
    <t>Centro Nacional Patagonico (CENPAT)</t>
  </si>
  <si>
    <t>Damanhour University</t>
  </si>
  <si>
    <t>International Institute of Social History (IISH-KNAW)</t>
  </si>
  <si>
    <t>General Jonas Zemaitis Military Academy of Lithuania</t>
  </si>
  <si>
    <t>Xi'an Technological University</t>
  </si>
  <si>
    <t>Hope College</t>
  </si>
  <si>
    <t>Allianz SE</t>
  </si>
  <si>
    <t>Research Institute for Humanity &amp; Nature (RIHN)</t>
  </si>
  <si>
    <t>SUNY Cortland</t>
  </si>
  <si>
    <t>Charite Universitatsmedizin Berlin</t>
  </si>
  <si>
    <t>Durban University of Technology</t>
  </si>
  <si>
    <t>Plekhanov Russian University of Economics</t>
  </si>
  <si>
    <t>Kyungsung University</t>
  </si>
  <si>
    <t>Inje University</t>
  </si>
  <si>
    <t>Hanshin University</t>
  </si>
  <si>
    <t>Instituto Politecnico de Braganca</t>
  </si>
  <si>
    <t>University of the Philippines Los Banos</t>
  </si>
  <si>
    <t>Bremen University of Applied Sciences</t>
  </si>
  <si>
    <t>Universidad de Bogota Jorge Tadeo Lozano</t>
  </si>
  <si>
    <t>Ecole de Technologie Superieure - Canada</t>
  </si>
  <si>
    <t>Universidade do Sul de Santa Catarina</t>
  </si>
  <si>
    <t>Graz University of Technology</t>
  </si>
  <si>
    <t>Memorial Sloan Kettering Cancer Center</t>
  </si>
  <si>
    <t>Seattle Pacific University</t>
  </si>
  <si>
    <t>Kutztown University - Pennsylvania</t>
  </si>
  <si>
    <t>Winston-Salem State University</t>
  </si>
  <si>
    <t>Salem State University</t>
  </si>
  <si>
    <t>Eastern Connecticut State University</t>
  </si>
  <si>
    <t>Colorado State University Pueblo</t>
  </si>
  <si>
    <t>University of Arkansas Medical Sciences</t>
  </si>
  <si>
    <t>Auburn University Montgomery</t>
  </si>
  <si>
    <t>Novartis United Kingdom</t>
  </si>
  <si>
    <t>Carleton College</t>
  </si>
  <si>
    <t>Pontificia Universidad Catolica Argentina</t>
  </si>
  <si>
    <t>Istituto Superiore di Sanita (ISS)</t>
  </si>
  <si>
    <t>Australian Defense Force Academy</t>
  </si>
  <si>
    <t>Moscow Institute of Physics &amp; Technology</t>
  </si>
  <si>
    <t>Piri Reis University</t>
  </si>
  <si>
    <t>Bilecik Seyh Edebali University</t>
  </si>
  <si>
    <t>University of Sunderland</t>
  </si>
  <si>
    <t>National Research &amp; Innovation Agency of Indonesia (BRIN)</t>
  </si>
  <si>
    <t>Georgetown University in Qatar</t>
  </si>
  <si>
    <t>Shenzhen MSU-BIT University</t>
  </si>
  <si>
    <t>Al-Yamamah University</t>
  </si>
  <si>
    <t>INTI International University</t>
  </si>
  <si>
    <t>Asia Pacific University of Technology &amp; Innovation</t>
  </si>
  <si>
    <t>BML Munjal University</t>
  </si>
  <si>
    <t>Samsun University</t>
  </si>
  <si>
    <t>Illinois Wesleyan University</t>
  </si>
  <si>
    <t>Samsung Electronics</t>
  </si>
  <si>
    <t>Saveetha Institute of Medical &amp; Technical Science</t>
  </si>
  <si>
    <t>University of Arkansas Fort Smith</t>
  </si>
  <si>
    <t>Al Jouf University</t>
  </si>
  <si>
    <t>Shahed University</t>
  </si>
  <si>
    <t>U.S. Army Corps of Engineers</t>
  </si>
  <si>
    <t>Universidade Metodista de Piracicaba</t>
  </si>
  <si>
    <t>Yibin University</t>
  </si>
  <si>
    <t>Gannan Normal University</t>
  </si>
  <si>
    <t>Turkish German University</t>
  </si>
  <si>
    <t>Zhongyuan University of Technology</t>
  </si>
  <si>
    <t>Telecom SudParis</t>
  </si>
  <si>
    <t>Universiteti i Prishtines</t>
  </si>
  <si>
    <t>Intesa Sanpaolo Bank</t>
  </si>
  <si>
    <t>Indian Institute of Technology (IIT) - Patna</t>
  </si>
  <si>
    <t>Sardar Vallabhbhai National Institute of Technology</t>
  </si>
  <si>
    <t>E-ON</t>
  </si>
  <si>
    <t>Bank of China</t>
  </si>
  <si>
    <t>Agricultural Bank of China</t>
  </si>
  <si>
    <t>Kaiser Permanente</t>
  </si>
  <si>
    <t>New College Florida</t>
  </si>
  <si>
    <t>Isik University</t>
  </si>
  <si>
    <t>Mahasarakham University</t>
  </si>
  <si>
    <t>Damascus University</t>
  </si>
  <si>
    <t>University Kelaniya</t>
  </si>
  <si>
    <t>University of Pavol Jozef Safarik Kosice</t>
  </si>
  <si>
    <t>King Khalid University</t>
  </si>
  <si>
    <t>Universidad de Lima</t>
  </si>
  <si>
    <t>MALAWI</t>
  </si>
  <si>
    <t>University of Malawi</t>
  </si>
  <si>
    <t>University of Toyama</t>
  </si>
  <si>
    <t>Isfahan University of Technology</t>
  </si>
  <si>
    <t>Motilal Nehru National Institute of Technology</t>
  </si>
  <si>
    <t>Indian Institute of Information Technology Allahabad</t>
  </si>
  <si>
    <t>Bayer Healthcare Pharmaceuticals</t>
  </si>
  <si>
    <t>Zhaoqing University</t>
  </si>
  <si>
    <t>Henan University of Science &amp; Technology</t>
  </si>
  <si>
    <t>Civil Aviation University of China</t>
  </si>
  <si>
    <t>Chinese Academy of Medical Sciences - Peking Union Medical College</t>
  </si>
  <si>
    <t>Hospital for Sick Children (SickKids)</t>
  </si>
  <si>
    <t>Swiss Tropical &amp; Public Health Institute</t>
  </si>
  <si>
    <t>Novosibirsk State University</t>
  </si>
  <si>
    <t>University of Tennessee Martin</t>
  </si>
  <si>
    <t>Austin Peay State University</t>
  </si>
  <si>
    <t>Black Hills State University</t>
  </si>
  <si>
    <t>Citadel Military College South Carolina</t>
  </si>
  <si>
    <t>Southeastern Louisiana University</t>
  </si>
  <si>
    <t>University Hawaii Hilo</t>
  </si>
  <si>
    <t>California State University Channel Islands</t>
  </si>
  <si>
    <t>Universidad Catolica del Maule</t>
  </si>
  <si>
    <t>CEA</t>
  </si>
  <si>
    <t>Volkswagen</t>
  </si>
  <si>
    <t>Agency for Science Technology &amp; Research (A*STAR)</t>
  </si>
  <si>
    <t>University of Kuala Lumpur</t>
  </si>
  <si>
    <t>Vasile Goldis Western University of Arad</t>
  </si>
  <si>
    <t>Usak University</t>
  </si>
  <si>
    <t>Kirklareli University</t>
  </si>
  <si>
    <t>Mahindra University</t>
  </si>
  <si>
    <t>Yanqi Lake Beijing Institute of Mathematical Sciences &amp; Applications</t>
  </si>
  <si>
    <t>INESC Coimbra</t>
  </si>
  <si>
    <t>Health Economics &amp; Outcomes Research Ltd</t>
  </si>
  <si>
    <t>United International University (UIU)</t>
  </si>
  <si>
    <t>Izmir University of Bakircay</t>
  </si>
  <si>
    <t>CIHEAM</t>
  </si>
  <si>
    <t>Jazan University</t>
  </si>
  <si>
    <t>Telkom University</t>
  </si>
  <si>
    <t>Shri Mata Vaishno Devi University</t>
  </si>
  <si>
    <t>TERI University</t>
  </si>
  <si>
    <t>Ministry of Finance - Turkey</t>
  </si>
  <si>
    <t>Changzhou Institute of Technology</t>
  </si>
  <si>
    <t>Indian Institute of Technology BHU Varanasi (IIT BHU Varanasi)</t>
  </si>
  <si>
    <t>Visva Bharati University</t>
  </si>
  <si>
    <t>British University in Egypt</t>
  </si>
  <si>
    <t>University of Gondar</t>
  </si>
  <si>
    <t>SWPS University of Social Sciences &amp; Humanities</t>
  </si>
  <si>
    <t>Bangladesh Agricultural University (BAU)</t>
  </si>
  <si>
    <t>Metropolitan University Prague</t>
  </si>
  <si>
    <t>Saginaw Valley State University</t>
  </si>
  <si>
    <t>Maulana Azad National Institute of Technology Bhopal</t>
  </si>
  <si>
    <t>Indian Institute of Technology (IIT) - Jodhpur</t>
  </si>
  <si>
    <t>Suez Canal University</t>
  </si>
  <si>
    <t>International Institute of Tropical Agriculture (IITA)</t>
  </si>
  <si>
    <t>Fred Hutchinson Cancer Center</t>
  </si>
  <si>
    <t>Institut National Polytechnique de Toulouse</t>
  </si>
  <si>
    <t>Universidad Catolica del Uruguay</t>
  </si>
  <si>
    <t>Nigde Omer Halisdemir University</t>
  </si>
  <si>
    <t>Beykent University</t>
  </si>
  <si>
    <t>Cape Peninsula University of Technology</t>
  </si>
  <si>
    <t>University of SS Cyril &amp; Methodius Trnava</t>
  </si>
  <si>
    <t>Mokpo National University</t>
  </si>
  <si>
    <t>Korea Maritime &amp; Ocean University</t>
  </si>
  <si>
    <t>Colegio Frontera Norte</t>
  </si>
  <si>
    <t>Universiti Pendidikan Sultan Idris</t>
  </si>
  <si>
    <t>Setsunan University</t>
  </si>
  <si>
    <t>Oita University</t>
  </si>
  <si>
    <t>University of Camerino</t>
  </si>
  <si>
    <t>Universite Sorbonne Nouvelle - Paris 3</t>
  </si>
  <si>
    <t>IFP Energies Nouvelles</t>
  </si>
  <si>
    <t>University of JJ Strossmayer Osijek</t>
  </si>
  <si>
    <t>Qingdao University of Science &amp; Technology</t>
  </si>
  <si>
    <t>Ningxia University</t>
  </si>
  <si>
    <t>Jiangxi Agricultural University</t>
  </si>
  <si>
    <t>China Pharmaceutical University</t>
  </si>
  <si>
    <t>University of Sofia</t>
  </si>
  <si>
    <t>Bangladesh University of Engineering &amp; Technology (BUET)</t>
  </si>
  <si>
    <t>Universidade do Oeste de Santa Catarina</t>
  </si>
  <si>
    <t>Universidade Federal de Mato Grosso</t>
  </si>
  <si>
    <t>Universidade Federal Rural do Semi-Arido (UFERSA)</t>
  </si>
  <si>
    <t>Universidade Estadual de Londrina</t>
  </si>
  <si>
    <t>University of Texas Health Science Center Houston</t>
  </si>
  <si>
    <t>Bryn Mawr College</t>
  </si>
  <si>
    <t>Indiana University Southeast</t>
  </si>
  <si>
    <t>Roosevelt University</t>
  </si>
  <si>
    <t>Nanhua University</t>
  </si>
  <si>
    <t>National Academy of Sciences Ukraine</t>
  </si>
  <si>
    <t>Bozok University</t>
  </si>
  <si>
    <t>Public Authority for Applied Education &amp; Training (PAAET) - Kuwait</t>
  </si>
  <si>
    <t>Imam Abdulrahman Bin Faisal University</t>
  </si>
  <si>
    <t>Liverpool Hope University</t>
  </si>
  <si>
    <t>University of Bolton</t>
  </si>
  <si>
    <t>Centre for International Finance &amp; Regulation</t>
  </si>
  <si>
    <t>State Street Global Advisors</t>
  </si>
  <si>
    <t>Pharmerit North America LLC</t>
  </si>
  <si>
    <t>Ostim Technical University</t>
  </si>
  <si>
    <t>Sri Lanka Institute of Information Technology (SLIIT)</t>
  </si>
  <si>
    <t>International Islamic University Chittagong (IIUC)</t>
  </si>
  <si>
    <t>Islamic Development Bank</t>
  </si>
  <si>
    <t>CNRS - Institute of Ecology &amp; Environment (INEE)</t>
  </si>
  <si>
    <t>National Institute for Health &amp; Care Excellence</t>
  </si>
  <si>
    <t>CIBERESP</t>
  </si>
  <si>
    <t>Hubei Engineering University</t>
  </si>
  <si>
    <t>SUNY Polytechnic Institute</t>
  </si>
  <si>
    <t>Kalinga Institute of Industrial Technology (KIIT)</t>
  </si>
  <si>
    <t>Istanbul Sehir University</t>
  </si>
  <si>
    <t>Necmettin Erbakan University</t>
  </si>
  <si>
    <t>Ningbo University of Technology</t>
  </si>
  <si>
    <t>Instituto Politecnico de Portalegre</t>
  </si>
  <si>
    <t>Daegu Gyeongbuk Institute of Science &amp; Technology (DGIST)</t>
  </si>
  <si>
    <t>University of Yazd</t>
  </si>
  <si>
    <t>Beni Suef University</t>
  </si>
  <si>
    <t>BNP Paribas</t>
  </si>
  <si>
    <t>China Construction Bank</t>
  </si>
  <si>
    <t>Universitat de Vic - Universitat Central de Catalunya (UVic-UCC)</t>
  </si>
  <si>
    <t>Egerton University</t>
  </si>
  <si>
    <t>NIH National Institute on Drug Abuse (NIDA)</t>
  </si>
  <si>
    <t>Liaoning Technical University</t>
  </si>
  <si>
    <t>Sokoine University of Agriculture</t>
  </si>
  <si>
    <t>Oak Ridge National Laboratory</t>
  </si>
  <si>
    <t>Mersin University</t>
  </si>
  <si>
    <t>National Taipei University of Education</t>
  </si>
  <si>
    <t>Korea National Open University</t>
  </si>
  <si>
    <t>University of Rzeszow</t>
  </si>
  <si>
    <t>Urmia University</t>
  </si>
  <si>
    <t>Jamia Millia Islamia</t>
  </si>
  <si>
    <t>University of Pannonia</t>
  </si>
  <si>
    <t>Palacky University Olomouc</t>
  </si>
  <si>
    <t>Yanan University</t>
  </si>
  <si>
    <t>Bishops University</t>
  </si>
  <si>
    <t>Universidade de Santa Cruz do Sul</t>
  </si>
  <si>
    <t>Universidade do Grande Rio</t>
  </si>
  <si>
    <t>Instituto Nacional de Matematica Pura e Aplicada (IMPA)</t>
  </si>
  <si>
    <t>National Institute of Technology Karnataka</t>
  </si>
  <si>
    <t>Assiut University</t>
  </si>
  <si>
    <t>Slippery Rock University - Pennsylvania</t>
  </si>
  <si>
    <t>University of Maryland Eastern Shore</t>
  </si>
  <si>
    <t>Frostburg State University</t>
  </si>
  <si>
    <t>Indiana University Northwest</t>
  </si>
  <si>
    <t>Indiana University Kokomo</t>
  </si>
  <si>
    <t>University of West London</t>
  </si>
  <si>
    <t>Ford Motor Company</t>
  </si>
  <si>
    <t>Universidad Nacional de San Luis</t>
  </si>
  <si>
    <t>Universite d'Artois</t>
  </si>
  <si>
    <t>Worldfish</t>
  </si>
  <si>
    <t>De La Salle University</t>
  </si>
  <si>
    <t>West Pomeranian University of Technology</t>
  </si>
  <si>
    <t>Ministry of Agriculture &amp; Forestry - Turkey</t>
  </si>
  <si>
    <t>Cag University - Turkey</t>
  </si>
  <si>
    <t>Taif University</t>
  </si>
  <si>
    <t>National Aeronautics &amp; Space Administration (NASA)</t>
  </si>
  <si>
    <t>Shenzhen Research Institute of Big Data</t>
  </si>
  <si>
    <t>Guangzhou College of Commerce</t>
  </si>
  <si>
    <t>Universidad Internacional de Valencia VIU</t>
  </si>
  <si>
    <t>IFMR - Graduate School of Business (GSB)</t>
  </si>
  <si>
    <t>Bangladesh Institute of Development Studies (BIDS)</t>
  </si>
  <si>
    <t>Istanbul University - Cerrahpasa</t>
  </si>
  <si>
    <t>South Asian University (SAU)</t>
  </si>
  <si>
    <t>University of Technology Brunei</t>
  </si>
  <si>
    <t>Universidad de Las Americas - Ecuador</t>
  </si>
  <si>
    <t>Hebei GEO University</t>
  </si>
  <si>
    <t>Electric Power Research Institute (EPRI)</t>
  </si>
  <si>
    <t>Taiyuan University of Science &amp; Technology</t>
  </si>
  <si>
    <t>Accenture</t>
  </si>
  <si>
    <t>Indian Institute of Technology (IIT) - Indore</t>
  </si>
  <si>
    <t>Shaqra University</t>
  </si>
  <si>
    <t>Interuniversity Microelectronics Centre</t>
  </si>
  <si>
    <t>Davidson College</t>
  </si>
  <si>
    <t>Denison University</t>
  </si>
  <si>
    <t>SUNY Old Westbury</t>
  </si>
  <si>
    <t>Rutgers University Biomedical &amp; Health Sciences</t>
  </si>
  <si>
    <t>Inonu University</t>
  </si>
  <si>
    <t>Norwegian Institute Nature Research</t>
  </si>
  <si>
    <t>Tokyo International University</t>
  </si>
  <si>
    <t>Kagawa University</t>
  </si>
  <si>
    <t>International Christian University</t>
  </si>
  <si>
    <t>Payame Noor University</t>
  </si>
  <si>
    <t>Harokopio University Athens</t>
  </si>
  <si>
    <t>Hochschule Aalen</t>
  </si>
  <si>
    <t>ENSTA</t>
  </si>
  <si>
    <t>Yangtze Normal University</t>
  </si>
  <si>
    <t>Wuhan Institute of Technology</t>
  </si>
  <si>
    <t>Nanjing Medical University</t>
  </si>
  <si>
    <t>Henan University of Technology</t>
  </si>
  <si>
    <t>Henan Normal University</t>
  </si>
  <si>
    <t>University of Moncton</t>
  </si>
  <si>
    <t>Cape Breton University</t>
  </si>
  <si>
    <t>Universidade Paulista</t>
  </si>
  <si>
    <t>Universidade Federal Rural do Rio de Janeiro (UFRRJ)</t>
  </si>
  <si>
    <t>Universidade do Estado de Santa Catarina</t>
  </si>
  <si>
    <t>Cleveland Clinic Foundation</t>
  </si>
  <si>
    <t>Texas A&amp;M University Kingsville</t>
  </si>
  <si>
    <t>North Carolina Central University</t>
  </si>
  <si>
    <t>Ramapo College New Jersey (RCNJ)</t>
  </si>
  <si>
    <t>Lawrence Technological University</t>
  </si>
  <si>
    <t>Simmons University</t>
  </si>
  <si>
    <t>Colorado College</t>
  </si>
  <si>
    <t>Universidad Autonoma de Coahuila</t>
  </si>
  <si>
    <t>Indian Institute of Technology (IIT) - Guwahati</t>
  </si>
  <si>
    <t>Obuda University</t>
  </si>
  <si>
    <t>Gumushane University</t>
  </si>
  <si>
    <t>Centre for Organisational &amp; Social Studies of the Polytechnic Institute of Porto (CEOS.PP)</t>
  </si>
  <si>
    <t>Universite Felix Houphouet-Boigny</t>
  </si>
  <si>
    <t>John von Neumann University</t>
  </si>
  <si>
    <t>International Management Institute (IMI) Bhubaneswar</t>
  </si>
  <si>
    <t>KREA University</t>
  </si>
  <si>
    <t>University of Rajshahi</t>
  </si>
  <si>
    <t>Shanghai University of Political Science &amp; Law</t>
  </si>
  <si>
    <t>Chandigarh University</t>
  </si>
  <si>
    <t>National Institute of Public Finance &amp; Policy (NIPFP)</t>
  </si>
  <si>
    <t>Feinberg School of Medicine</t>
  </si>
  <si>
    <t>Guangdong University of Petrochemical Technology</t>
  </si>
  <si>
    <t>Xinyang Normal University</t>
  </si>
  <si>
    <t>Tripura University</t>
  </si>
  <si>
    <t>Central South University of Forestry &amp; Technology</t>
  </si>
  <si>
    <t>University of Rwanda</t>
  </si>
  <si>
    <t>Freddie Mac</t>
  </si>
  <si>
    <t>Notre Dame University Lebanon</t>
  </si>
  <si>
    <t>SUNY Geneseo</t>
  </si>
  <si>
    <t>SUNY Fredonia</t>
  </si>
  <si>
    <t>Sonoma State University</t>
  </si>
  <si>
    <t>Japan Science &amp; Technology Agency (JST)</t>
  </si>
  <si>
    <t>Duzce University</t>
  </si>
  <si>
    <t>Krirk University</t>
  </si>
  <si>
    <t>National Kaohsiung Normal University</t>
  </si>
  <si>
    <t>University Cheikh Anta Diop Dakar</t>
  </si>
  <si>
    <t>Korea Aerospace University</t>
  </si>
  <si>
    <t>Instituto Politecnico de Santarem</t>
  </si>
  <si>
    <t>Birzeit University</t>
  </si>
  <si>
    <t>Universidad Iberoamericana Ciudad de Mexico</t>
  </si>
  <si>
    <t>Banaras Hindu University (BHU)</t>
  </si>
  <si>
    <t>University of Istvan Szechenyi</t>
  </si>
  <si>
    <t>Boehringer Ingelheim</t>
  </si>
  <si>
    <t>Sanofi-Aventis</t>
  </si>
  <si>
    <t>Arab Academy for Science, Technology &amp; Maritime Transport</t>
  </si>
  <si>
    <t>University of Quebec Chicoutimi</t>
  </si>
  <si>
    <t>University of Abomey Calavi</t>
  </si>
  <si>
    <t>Universidade Federal de Ouro Preto</t>
  </si>
  <si>
    <t>Tufts Medical Center</t>
  </si>
  <si>
    <t>Tarleton State University</t>
  </si>
  <si>
    <t>Lewis &amp; Clark College</t>
  </si>
  <si>
    <t>Nicholls State University</t>
  </si>
  <si>
    <t>Wheaton College</t>
  </si>
  <si>
    <t>Saint Xavier University</t>
  </si>
  <si>
    <t>Novartis India</t>
  </si>
  <si>
    <t>National University of Rosario</t>
  </si>
  <si>
    <t>Pontificia Universidade Catolica de Minas Gerais</t>
  </si>
  <si>
    <t>University Campus Bio-Medico - Rome Italy</t>
  </si>
  <si>
    <t>Danube University Krems</t>
  </si>
  <si>
    <t>Wonkwang University</t>
  </si>
  <si>
    <t>GIK Institute Engineering Science &amp; Technology</t>
  </si>
  <si>
    <t>Carol Davila University of Medicine &amp; Pharmacy</t>
  </si>
  <si>
    <t>Karadeniz Technical University</t>
  </si>
  <si>
    <t>Canakkale Onsekiz Mart University</t>
  </si>
  <si>
    <t>University of Worcester</t>
  </si>
  <si>
    <t>University of Phoenix</t>
  </si>
  <si>
    <t>Doha Institute for Graduate Studies</t>
  </si>
  <si>
    <t>Governors State University</t>
  </si>
  <si>
    <t>Research Affiliates LLC</t>
  </si>
  <si>
    <t>Pacific Investment Management Company, LLC</t>
  </si>
  <si>
    <t>State Street Associates</t>
  </si>
  <si>
    <t>Princess Sumaya University for Technology</t>
  </si>
  <si>
    <t>Istituto di Studi sul Mediterraneo (ISMed-CNR)</t>
  </si>
  <si>
    <t>Hanoi University of Industry (HaUI)</t>
  </si>
  <si>
    <t>Breda University of Applied Sciences</t>
  </si>
  <si>
    <t>Bielefeld University of Applied Sciences</t>
  </si>
  <si>
    <t>Singapore Institute of Technology</t>
  </si>
  <si>
    <t>Aurel Vlaicu University of Arad</t>
  </si>
  <si>
    <t>Trimbos Institute</t>
  </si>
  <si>
    <t>American University of Ras Al Khaimah</t>
  </si>
  <si>
    <t>Nanjing Xiaozhuang University</t>
  </si>
  <si>
    <t>University of Sadat City</t>
  </si>
  <si>
    <t>Lanzhou University of Finance &amp; Economics</t>
  </si>
  <si>
    <t>Inner Mongolia University of Finance &amp; Economics</t>
  </si>
  <si>
    <t>Jahangirnagar University</t>
  </si>
  <si>
    <t>Al-Balqa Applied University</t>
  </si>
  <si>
    <t>Research Organization of Information &amp; Systems (ROIS)</t>
  </si>
  <si>
    <t>Indian Institute of Technology (IIT) - Ropar</t>
  </si>
  <si>
    <t>Universidad Panamericana - Guadalajara</t>
  </si>
  <si>
    <t>ING Group</t>
  </si>
  <si>
    <t>Daegu University</t>
  </si>
  <si>
    <t>Medtronic</t>
  </si>
  <si>
    <t>Human Sciences Research Council-South Africa</t>
  </si>
  <si>
    <t>Buffalo State University</t>
  </si>
  <si>
    <t>VetAgro Sup</t>
  </si>
  <si>
    <t>University of Zambia</t>
  </si>
  <si>
    <t>Dumlupinar University</t>
  </si>
  <si>
    <t>Celal Bayar University</t>
  </si>
  <si>
    <t>Shu-Te University</t>
  </si>
  <si>
    <t>Sungshin Women's University</t>
  </si>
  <si>
    <t>Universiti Tenaga Nasional</t>
  </si>
  <si>
    <t>Institut Teknologi Sepuluh Nopember</t>
  </si>
  <si>
    <t>Cochin University Science &amp; Technology</t>
  </si>
  <si>
    <t>Southwest Minzu University</t>
  </si>
  <si>
    <t>Shanghai Ocean University</t>
  </si>
  <si>
    <t>Qingdao University of Technology</t>
  </si>
  <si>
    <t>Capital Normal University</t>
  </si>
  <si>
    <t>Mount Allison University</t>
  </si>
  <si>
    <t>University West Indies Cave Hill Campus</t>
  </si>
  <si>
    <t>Universidade Federal de Alfenas</t>
  </si>
  <si>
    <t>Universidade Federal da Grande Dourados</t>
  </si>
  <si>
    <t>Universidade Federal do ABC (UFABC)</t>
  </si>
  <si>
    <t>Utrecht University Medical Center</t>
  </si>
  <si>
    <t>Ain Shams University</t>
  </si>
  <si>
    <t>University Incarnate Word</t>
  </si>
  <si>
    <t>Angelo State University</t>
  </si>
  <si>
    <t>Florida A&amp;M University</t>
  </si>
  <si>
    <t>Benemerita Universidad Autonoma de Puebla</t>
  </si>
  <si>
    <t>University of Peradeniya</t>
  </si>
  <si>
    <t>University of Sargodha</t>
  </si>
  <si>
    <t>Federal Urdu University of Arts Science &amp; Technology</t>
  </si>
  <si>
    <t>Riga Technical University</t>
  </si>
  <si>
    <t>Yalova University</t>
  </si>
  <si>
    <t>Nevsehir Haci Bektas Veli University</t>
  </si>
  <si>
    <t>Girne American University</t>
  </si>
  <si>
    <t>University of Abertay Dundee</t>
  </si>
  <si>
    <t>National Science Foundation (NSF)</t>
  </si>
  <si>
    <t>University of Texas Permian Basin</t>
  </si>
  <si>
    <t>Hong Kong Chu Hai College</t>
  </si>
  <si>
    <t>VinUniversity</t>
  </si>
  <si>
    <t>Wuxi University</t>
  </si>
  <si>
    <t>AMGEN Europe</t>
  </si>
  <si>
    <t>Isparta University of Applied Sciences</t>
  </si>
  <si>
    <t>International Water Management Institute (IWMI)</t>
  </si>
  <si>
    <t>Institute of Agricultural Economics &amp; Information - Czech Republic</t>
  </si>
  <si>
    <t>Al-Ahliyya Amman University</t>
  </si>
  <si>
    <t>Xuzhou University of Technology</t>
  </si>
  <si>
    <t>Alzahra University</t>
  </si>
  <si>
    <t>Centro Universitario Alvares Penteado</t>
  </si>
  <si>
    <t>Allegheny College</t>
  </si>
  <si>
    <t>Universidad de la Costa</t>
  </si>
  <si>
    <t>Adana Alparslan Turkes Science &amp; Technology University</t>
  </si>
  <si>
    <t>Lilongwe University of Agriculture &amp; Natural Resources</t>
  </si>
  <si>
    <t>Consiglio per la Ricerca in Agricoltura e L'analisi Dell'economia Agraria (CREA)</t>
  </si>
  <si>
    <t>Mohammed V University in Rabat</t>
  </si>
  <si>
    <t>Mutah University</t>
  </si>
  <si>
    <t>State Grid Corporation of China</t>
  </si>
  <si>
    <t>Wells Fargo Company</t>
  </si>
  <si>
    <t>Financial University Under the Government of Russian Federation</t>
  </si>
  <si>
    <t>General Electric</t>
  </si>
  <si>
    <t>Universidad Pontificia Bolivariana</t>
  </si>
  <si>
    <t>ITMO University</t>
  </si>
  <si>
    <t>SUNY Plattsburgh</t>
  </si>
  <si>
    <t>Connecticut College</t>
  </si>
  <si>
    <t>Ivane Javakhishvili Tbilisi State University</t>
  </si>
  <si>
    <t>Naresuan University</t>
  </si>
  <si>
    <t>Peoples Friendship University of Russia</t>
  </si>
  <si>
    <t>European University at Saint Petersburg</t>
  </si>
  <si>
    <t>Petroleum-Gas University of Ploiesti</t>
  </si>
  <si>
    <t>Lodz University of Technology</t>
  </si>
  <si>
    <t>University of Latvia</t>
  </si>
  <si>
    <t>University of Kashmir</t>
  </si>
  <si>
    <t>Guru Nanak Dev University</t>
  </si>
  <si>
    <t>Yantai University</t>
  </si>
  <si>
    <t>Wuhan Polytechnic University</t>
  </si>
  <si>
    <t>China Three Gorges University</t>
  </si>
  <si>
    <t>Northeast Forestry University - China</t>
  </si>
  <si>
    <t>Liaocheng University</t>
  </si>
  <si>
    <t>Chengdu University of Information Technology</t>
  </si>
  <si>
    <t>University of Fraser Valley</t>
  </si>
  <si>
    <t>Bulgarian Academy of Sciences</t>
  </si>
  <si>
    <t>Australian Maritime College</t>
  </si>
  <si>
    <t>Universidade Estadual do Oeste do Parana</t>
  </si>
  <si>
    <t>Universidade do Estado de Mato Grosso</t>
  </si>
  <si>
    <t>Alexandria University</t>
  </si>
  <si>
    <t>University of Wisconsin Stout</t>
  </si>
  <si>
    <t>Prairie View A&amp;M University</t>
  </si>
  <si>
    <t>Thomas Jefferson University</t>
  </si>
  <si>
    <t>Ohio Northern University</t>
  </si>
  <si>
    <t>Hobart &amp; William Smith Colleges</t>
  </si>
  <si>
    <t>Widener University</t>
  </si>
  <si>
    <t>Universidad Autonoma de San Luis Potosi</t>
  </si>
  <si>
    <t>Jeju National University</t>
  </si>
  <si>
    <t>Vietnam National University of Agriculture (VNUA)</t>
  </si>
  <si>
    <t>Abdul Wali Khan University</t>
  </si>
  <si>
    <t>Aksaray University</t>
  </si>
  <si>
    <t>Environmental Defense Fund</t>
  </si>
  <si>
    <t>Softwarepark Hagenberg</t>
  </si>
  <si>
    <t>Effat University</t>
  </si>
  <si>
    <t>Scotland's Rural College</t>
  </si>
  <si>
    <t>Systems Research Institute of the Polish Academy of Sciences</t>
  </si>
  <si>
    <t>Shahjalal University of Science &amp; Technology (SUST)</t>
  </si>
  <si>
    <t>Menzies Health Institute Queensland</t>
  </si>
  <si>
    <t>Ankara Haci Bayram Veli University</t>
  </si>
  <si>
    <t>Korea Maritime Institute</t>
  </si>
  <si>
    <t>University of Social Sciences</t>
  </si>
  <si>
    <t>German Sport University Cologne</t>
  </si>
  <si>
    <t>Institute of Sociology of the Czech Academy of Sciences</t>
  </si>
  <si>
    <t>George Institute for Global Health</t>
  </si>
  <si>
    <t>Universidade Comunitaria Regional de Chapeco</t>
  </si>
  <si>
    <t>International Centre of Insect Physiology &amp; Ecology (ICIPE)</t>
  </si>
  <si>
    <t>Finland National Institute for Health &amp; Welfare</t>
  </si>
  <si>
    <t>National Institute of Technology Hamirpur</t>
  </si>
  <si>
    <t>UniCredit Group</t>
  </si>
  <si>
    <t>VITO</t>
  </si>
  <si>
    <t>Clayton State University</t>
  </si>
  <si>
    <t>Institute of World Economics - HAS</t>
  </si>
  <si>
    <t>An Najah National University</t>
  </si>
  <si>
    <t>University Balamand</t>
  </si>
  <si>
    <t>Shinshu University</t>
  </si>
  <si>
    <t>Shiga University</t>
  </si>
  <si>
    <t>Punjabi University</t>
  </si>
  <si>
    <t>Hannover Medical School</t>
  </si>
  <si>
    <t>Institut d'Etudes Politiques Toulouse (SciencePo Toulouse)</t>
  </si>
  <si>
    <t>Zhengzhou University of Light Industry</t>
  </si>
  <si>
    <t>Weifang University</t>
  </si>
  <si>
    <t>Southwest University of Science &amp; Technology - China</t>
  </si>
  <si>
    <t>Beijing Institute of Petrochemical Technology</t>
  </si>
  <si>
    <t>Royal Military College - Canada</t>
  </si>
  <si>
    <t>Jeonbuk National University Hospital</t>
  </si>
  <si>
    <t>Tennessee State University</t>
  </si>
  <si>
    <t>Oregon Health &amp; Science University</t>
  </si>
  <si>
    <t>Fayetteville State University</t>
  </si>
  <si>
    <t>Winona State University</t>
  </si>
  <si>
    <t>University of the Pacific</t>
  </si>
  <si>
    <t>Alabama A&amp;M University</t>
  </si>
  <si>
    <t>Okan University</t>
  </si>
  <si>
    <t>United States Geological Survey</t>
  </si>
  <si>
    <t>Azim Premji University Bengaluru</t>
  </si>
  <si>
    <t>Azim Premji Foundation</t>
  </si>
  <si>
    <t>National Quemoy University</t>
  </si>
  <si>
    <t>National Penghu University of Science &amp; Technology</t>
  </si>
  <si>
    <t>Western New England University</t>
  </si>
  <si>
    <t>Universite de Gafsa</t>
  </si>
  <si>
    <t>Nature Conservancy</t>
  </si>
  <si>
    <t>Alibaba Group</t>
  </si>
  <si>
    <t>Beijing University of Civil Engineering &amp; Architecture</t>
  </si>
  <si>
    <t>Strathmore University</t>
  </si>
  <si>
    <t>Morgan Stanley</t>
  </si>
  <si>
    <t>JP Morgan Chase &amp; Company</t>
  </si>
  <si>
    <t>German-Jordanian University</t>
  </si>
  <si>
    <t>Centers for Disease Control &amp; Prevention - USA</t>
  </si>
  <si>
    <t>University of Lome</t>
  </si>
  <si>
    <t>University Moratuwa</t>
  </si>
  <si>
    <t>National University of Mongolia</t>
  </si>
  <si>
    <t>Universidad Popular Autonoma del Estado de Puebla</t>
  </si>
  <si>
    <t>Universite de Toulouse - Jean Jaures</t>
  </si>
  <si>
    <t>Estonian Business School</t>
  </si>
  <si>
    <t>Escuela Politecnica Nacional Ecuador</t>
  </si>
  <si>
    <t>Zhejiang University of Science &amp; Technology</t>
  </si>
  <si>
    <t>Xiamen University of Technology</t>
  </si>
  <si>
    <t>Taiyuan University of Technology</t>
  </si>
  <si>
    <t>Guangdong Polytechnic Normal University</t>
  </si>
  <si>
    <t>Anhui Normal University</t>
  </si>
  <si>
    <t>University of Northern British Columbia</t>
  </si>
  <si>
    <t>Universidade de Caxias do Sul</t>
  </si>
  <si>
    <t>University of the Western Cape</t>
  </si>
  <si>
    <t>University of Wisconsin La Crosse</t>
  </si>
  <si>
    <t>Eastern Washington University</t>
  </si>
  <si>
    <t>University Nebraska Kearney</t>
  </si>
  <si>
    <t>Metropolitan State University</t>
  </si>
  <si>
    <t>University of Michigan Dearborn</t>
  </si>
  <si>
    <t>Universite Polytechnique Hauts-de-France</t>
  </si>
  <si>
    <t>Pondicherry University</t>
  </si>
  <si>
    <t>York Saint John University</t>
  </si>
  <si>
    <t>ARC Centre of Excellence for Children &amp; Families Over the Life Course</t>
  </si>
  <si>
    <t>Federal Housing Finance Agency</t>
  </si>
  <si>
    <t>Wuchang University of Technology</t>
  </si>
  <si>
    <t>Chitkara University, Punjab</t>
  </si>
  <si>
    <t>Christ University</t>
  </si>
  <si>
    <t>IMT Atlantique</t>
  </si>
  <si>
    <t>Ankara Sosyal Bilimler Universitesi</t>
  </si>
  <si>
    <t>Huanggang Normal University</t>
  </si>
  <si>
    <t>Guilin University of Technology</t>
  </si>
  <si>
    <t>Gettysburg College</t>
  </si>
  <si>
    <t>Vistula University</t>
  </si>
  <si>
    <t>Polytechnic Institute of Viana do Castelo</t>
  </si>
  <si>
    <t>Weierstrass Institute for Applied Analysis &amp; Stochastics</t>
  </si>
  <si>
    <t>Agency for Healthcare Research &amp; Quality</t>
  </si>
  <si>
    <t>IRTA</t>
  </si>
  <si>
    <t>Mustafa Kemal University</t>
  </si>
  <si>
    <t>Dogus University</t>
  </si>
  <si>
    <t>National Ilan University</t>
  </si>
  <si>
    <t>Handong Global University</t>
  </si>
  <si>
    <t>University of Karachi</t>
  </si>
  <si>
    <t>Semmelweis University</t>
  </si>
  <si>
    <t>Siemens AG</t>
  </si>
  <si>
    <t>Universite de Technologie de Troyes</t>
  </si>
  <si>
    <t>Sichuan International Studies University</t>
  </si>
  <si>
    <t>Hebei University</t>
  </si>
  <si>
    <t>American University Bulgaria</t>
  </si>
  <si>
    <t>Empresa Brasileira de Pesquisa Agropecuaria (EMBRAPA)</t>
  </si>
  <si>
    <t>Warsaw University of Technology</t>
  </si>
  <si>
    <t>Brigham &amp; Women's Hospital</t>
  </si>
  <si>
    <t>Southern Utah University</t>
  </si>
  <si>
    <t>Saint Edward's University</t>
  </si>
  <si>
    <t>Lehman College (CUNY)</t>
  </si>
  <si>
    <t>New Mexico Institute of Mining Technology</t>
  </si>
  <si>
    <t>Saint Ambrose University</t>
  </si>
  <si>
    <t>Western Connecticut State University</t>
  </si>
  <si>
    <t>Washburn University</t>
  </si>
  <si>
    <t>Universidad Autonoma de Baja California</t>
  </si>
  <si>
    <t>National University of Cordoba</t>
  </si>
  <si>
    <t>University of South Bohemia Ceske Budejovice</t>
  </si>
  <si>
    <t>Inria</t>
  </si>
  <si>
    <t>Hunan University of Finance &amp; Economics</t>
  </si>
  <si>
    <t>FPT University</t>
  </si>
  <si>
    <t>Kleijnen Systematic Reviews</t>
  </si>
  <si>
    <t>European University of Madrid</t>
  </si>
  <si>
    <t>Constantin Brancusi University</t>
  </si>
  <si>
    <t>Institute of Economics Skopje</t>
  </si>
  <si>
    <t>Institute of Public Finance</t>
  </si>
  <si>
    <t>Leibniz Institut fur Sozialwissenschaften (GESIS)</t>
  </si>
  <si>
    <t>Bahir Dar University</t>
  </si>
  <si>
    <t>Xi'an International Studies University</t>
  </si>
  <si>
    <t>Ibn Zohr University of Agadir</t>
  </si>
  <si>
    <t>Kazimieras Simonavicius University</t>
  </si>
  <si>
    <t>Kenyon College</t>
  </si>
  <si>
    <t>University West - Sweden</t>
  </si>
  <si>
    <t>Landcare Research - New Zealand</t>
  </si>
  <si>
    <t>Afyon Kocatepe University</t>
  </si>
  <si>
    <t>Otaru University of Commerce</t>
  </si>
  <si>
    <t>Atlantic Technological University (ATU)</t>
  </si>
  <si>
    <t>University of Tabriz</t>
  </si>
  <si>
    <t>Diponegoro University</t>
  </si>
  <si>
    <t>Universite de Haute-Alsace (UHA)</t>
  </si>
  <si>
    <t>University Externado Colombia</t>
  </si>
  <si>
    <t>Yancheng Teachers University</t>
  </si>
  <si>
    <t>National University of Defense Technology - China</t>
  </si>
  <si>
    <t>Inner Mongolia University</t>
  </si>
  <si>
    <t>Chongqing Normal University</t>
  </si>
  <si>
    <t>Universidade do Vale do Itajai</t>
  </si>
  <si>
    <t>Universidade Federal de Itajuba</t>
  </si>
  <si>
    <t>Universidade Federal de Alagoas</t>
  </si>
  <si>
    <t>Yokohama City University</t>
  </si>
  <si>
    <t>Mayo Clinic</t>
  </si>
  <si>
    <t>New Jersey City University</t>
  </si>
  <si>
    <t>Valparaiso University</t>
  </si>
  <si>
    <t>Cadi Ayyad University of Marrakech</t>
  </si>
  <si>
    <t>University of Jammu</t>
  </si>
  <si>
    <t>Poznan University of Life Sciences</t>
  </si>
  <si>
    <t>University of North Carolina at Pembroke</t>
  </si>
  <si>
    <t>Institute of Social Sciences, University of Lisbon (ICS-UL)</t>
  </si>
  <si>
    <t>Nha Trang University</t>
  </si>
  <si>
    <t>Institut National des Sciences Appliquees de Lyon - INSA Lyon</t>
  </si>
  <si>
    <t>Rider University</t>
  </si>
  <si>
    <t>Universita degli Studi di Roma Unitelma Sapienza</t>
  </si>
  <si>
    <t>Optum</t>
  </si>
  <si>
    <t>Ahmedabad University</t>
  </si>
  <si>
    <t>Graphic Era University</t>
  </si>
  <si>
    <t>Istinye University</t>
  </si>
  <si>
    <t>American University in Dubai (AUD)</t>
  </si>
  <si>
    <t>University of British Columbia Okanagan</t>
  </si>
  <si>
    <t>African Economic Research Consortium (AERC)</t>
  </si>
  <si>
    <t>Jilin Agricultural University</t>
  </si>
  <si>
    <t>University Health Network Toronto</t>
  </si>
  <si>
    <t>Grinnell College</t>
  </si>
  <si>
    <t>University Medical Center Hamburg-Eppendorf</t>
  </si>
  <si>
    <t>Gaziantep University</t>
  </si>
  <si>
    <t>Adnan Menderes University</t>
  </si>
  <si>
    <t>Ostfold University College</t>
  </si>
  <si>
    <t>Universidad Anahuac</t>
  </si>
  <si>
    <t>Tokyo Keizai University</t>
  </si>
  <si>
    <t>Japan Advanced Institute of Science &amp; Technology (JAIST)</t>
  </si>
  <si>
    <t>K. N. Toosi University of Technology</t>
  </si>
  <si>
    <t>Bu Ali Sina University</t>
  </si>
  <si>
    <t>Bogor Agricultural University</t>
  </si>
  <si>
    <t>Yunnan Normal University</t>
  </si>
  <si>
    <t>Universidade Fortaleza</t>
  </si>
  <si>
    <t>IT University Copenhagen</t>
  </si>
  <si>
    <t>Mount Holyoke College</t>
  </si>
  <si>
    <t>University of Southern Maine</t>
  </si>
  <si>
    <t>University of Evansville</t>
  </si>
  <si>
    <t>University of Buckingham</t>
  </si>
  <si>
    <t>Universidad de Guadalajara</t>
  </si>
  <si>
    <t>University of Agriculture Faisalabad</t>
  </si>
  <si>
    <t>Zonguldak Bulent Ecevit University</t>
  </si>
  <si>
    <t>Karabuk University</t>
  </si>
  <si>
    <t>Prince Mohammed Bin Salman College of Business &amp; Entrepreneurship</t>
  </si>
  <si>
    <t>SAS Institute Inc</t>
  </si>
  <si>
    <t>Fraunhofer Institute Center Schloss Birlinghoven</t>
  </si>
  <si>
    <t>University of West Attica</t>
  </si>
  <si>
    <t>Ministry of Finance of Republic of Indonesia</t>
  </si>
  <si>
    <t>David Geffen School of Medicine at UCLA</t>
  </si>
  <si>
    <t>University of Mazandaran</t>
  </si>
  <si>
    <t>Central Economics &amp; Mathematics Institute RAS</t>
  </si>
  <si>
    <t>Center for International Forestry Research (CIFOR)</t>
  </si>
  <si>
    <t>Abdullah Gul University</t>
  </si>
  <si>
    <t>Antalya Bilim University</t>
  </si>
  <si>
    <t>Xinjiang University of Finance &amp; Economics</t>
  </si>
  <si>
    <t>Center for Creative Leadership</t>
  </si>
  <si>
    <t>Christopher Newport University</t>
  </si>
  <si>
    <t>Texas A&amp;M University Central Texas</t>
  </si>
  <si>
    <t>Medical University of Vienna</t>
  </si>
  <si>
    <t>Hue University</t>
  </si>
  <si>
    <t>Can Tho University</t>
  </si>
  <si>
    <t>Uludag University</t>
  </si>
  <si>
    <t>Ataturk University</t>
  </si>
  <si>
    <t>Tatung University</t>
  </si>
  <si>
    <t>Swiss Federal Institute of Aquatic Science &amp; Technology (EAWAG)</t>
  </si>
  <si>
    <t>Duksung Women's University</t>
  </si>
  <si>
    <t>Lusofona University</t>
  </si>
  <si>
    <t>Universidad de Piura</t>
  </si>
  <si>
    <t>Pakistan Institute of Development Economics</t>
  </si>
  <si>
    <t>University of Agriculture, Abeokuta</t>
  </si>
  <si>
    <t>Universidad de Guanajuato</t>
  </si>
  <si>
    <t>Soka University</t>
  </si>
  <si>
    <t>VIT Vellore</t>
  </si>
  <si>
    <t>Finnish Institute of Occupational Health</t>
  </si>
  <si>
    <t>Nanchang Institute Technology</t>
  </si>
  <si>
    <t>Dongguan University of Technology</t>
  </si>
  <si>
    <t>University of Wisconsin Oshkosh</t>
  </si>
  <si>
    <t>Texas Womans University</t>
  </si>
  <si>
    <t>Stephen F Austin State University</t>
  </si>
  <si>
    <t>Tennessee Technological University</t>
  </si>
  <si>
    <t>Lovely Professional University</t>
  </si>
  <si>
    <t>Suleyman Demirel University</t>
  </si>
  <si>
    <t>Mehmet Akif Ersoy University</t>
  </si>
  <si>
    <t>Indian Institute of Management Sirmaur</t>
  </si>
  <si>
    <t>Norwegian Institute of Bioeconomy Research</t>
  </si>
  <si>
    <t>Universite de Kairouan</t>
  </si>
  <si>
    <t>IQVIA</t>
  </si>
  <si>
    <t>Keck Graduate Institute of Applied Life Sciences</t>
  </si>
  <si>
    <t>Ryukoku University</t>
  </si>
  <si>
    <t>Science &amp; Technology Policy Institute (STEPI), Republic of Korea</t>
  </si>
  <si>
    <t>MEF Universitesi</t>
  </si>
  <si>
    <t>Genentech</t>
  </si>
  <si>
    <t>Universiti Sultan Zainal Abidin</t>
  </si>
  <si>
    <t>Qingdao Agricultural University</t>
  </si>
  <si>
    <t>University of California Los Angeles Medical Center</t>
  </si>
  <si>
    <t>Roche Holding USA</t>
  </si>
  <si>
    <t>Johnson &amp; Johnson USA</t>
  </si>
  <si>
    <t>National Renewable Energy Laboratory - USA</t>
  </si>
  <si>
    <t>Chang Gung Memorial Hospital</t>
  </si>
  <si>
    <t>Mugla Sitki Kocman University</t>
  </si>
  <si>
    <t>Prince of Songkla University</t>
  </si>
  <si>
    <t>National Formosa University</t>
  </si>
  <si>
    <t>University of Ilorin</t>
  </si>
  <si>
    <t>Hashemite University</t>
  </si>
  <si>
    <t>University of Kitakyushu</t>
  </si>
  <si>
    <t>Kanagawa University</t>
  </si>
  <si>
    <t>German Aerospace Centre (DLR)</t>
  </si>
  <si>
    <t>Universidad Costa Rica</t>
  </si>
  <si>
    <t>Suzhou University of Science &amp; Technology</t>
  </si>
  <si>
    <t>South Central Minzu University</t>
  </si>
  <si>
    <t>Guangxi Minzu University</t>
  </si>
  <si>
    <t>UTMD Anderson Cancer Center</t>
  </si>
  <si>
    <t>Arkansas Tech University</t>
  </si>
  <si>
    <t>University of Finance &amp; Administration - Czech Republic</t>
  </si>
  <si>
    <t>Ifremer</t>
  </si>
  <si>
    <t>International Crops Research Institute for the Semi-Arid-Tropics (ICRISAT)</t>
  </si>
  <si>
    <t>Shiraz University</t>
  </si>
  <si>
    <t>Zhejiang Yuexiu University</t>
  </si>
  <si>
    <t>Universidad de Monterrey</t>
  </si>
  <si>
    <t>K J Somaiya Institute of Management</t>
  </si>
  <si>
    <t>Fujian Jiangxia University</t>
  </si>
  <si>
    <t>Guangxi University of Finance &amp; Economics</t>
  </si>
  <si>
    <t>Hebei University of Economics &amp; Business</t>
  </si>
  <si>
    <t>Xi'an Polytechnic University</t>
  </si>
  <si>
    <t>Long Island University</t>
  </si>
  <si>
    <t>Korea Institute of Science &amp; Technology Information (KISTI)</t>
  </si>
  <si>
    <t>Lawrence Berkeley National Laboratory</t>
  </si>
  <si>
    <t>New York Institute Technology</t>
  </si>
  <si>
    <t>World Health Organization</t>
  </si>
  <si>
    <t>Spiru Haret University</t>
  </si>
  <si>
    <t>Takeda Pharmaceutical Company Ltd</t>
  </si>
  <si>
    <t>Shandong University of Technology</t>
  </si>
  <si>
    <t>Hunan Agricultural University</t>
  </si>
  <si>
    <t>Guangxi Normal University</t>
  </si>
  <si>
    <t>Anhui Agricultural University</t>
  </si>
  <si>
    <t>University of Wisconsin Parkside</t>
  </si>
  <si>
    <t>Marshall University</t>
  </si>
  <si>
    <t>Pacific Lutheran University</t>
  </si>
  <si>
    <t>Saint Lawrence University</t>
  </si>
  <si>
    <t>Iona College</t>
  </si>
  <si>
    <t>Monmouth University</t>
  </si>
  <si>
    <t>California State University Stanislaus</t>
  </si>
  <si>
    <t>GlaxoSmithKline</t>
  </si>
  <si>
    <t>Reed College - Portland</t>
  </si>
  <si>
    <t>Austrian Institute of Technology (AIT)</t>
  </si>
  <si>
    <t>University of Engineering &amp; Technology Lahore</t>
  </si>
  <si>
    <t>The Vanguard Group, Inc.</t>
  </si>
  <si>
    <t>RISE Research Institutes of Sweden</t>
  </si>
  <si>
    <t>Tashkent State University of Economics</t>
  </si>
  <si>
    <t>Duy Tan University</t>
  </si>
  <si>
    <t>Ecole Nationale de la Statistique et de l'Analyse de l'Information (ENSAI)</t>
  </si>
  <si>
    <t>Hunan University of Science &amp; Technology</t>
  </si>
  <si>
    <t>Indian Council of Agricultural Research (ICAR)</t>
  </si>
  <si>
    <t>Federal National Mortgage Association (Fannie Mae)</t>
  </si>
  <si>
    <t>Electricite de France (EDF)</t>
  </si>
  <si>
    <t>Selcuk University</t>
  </si>
  <si>
    <t>Technical University Zvolen</t>
  </si>
  <si>
    <t>University of Pitesti</t>
  </si>
  <si>
    <t>Suwon University</t>
  </si>
  <si>
    <t>Technical University Czestochowa</t>
  </si>
  <si>
    <t>University of Naples L'Orientale</t>
  </si>
  <si>
    <t>College de France</t>
  </si>
  <si>
    <t>German University in Cairo</t>
  </si>
  <si>
    <t>Wuhan University of Science &amp; Technology</t>
  </si>
  <si>
    <t>Universidade Federal de Pelotas</t>
  </si>
  <si>
    <t>Rhodes University</t>
  </si>
  <si>
    <t>University of Illinois Springfield</t>
  </si>
  <si>
    <t>California Lutheran University</t>
  </si>
  <si>
    <t>Anna University Chennai</t>
  </si>
  <si>
    <t>Valahia University of Targoviste</t>
  </si>
  <si>
    <t>University of Chester</t>
  </si>
  <si>
    <t>Shenzhen Stock Exchange (SZSE)</t>
  </si>
  <si>
    <t>Madras School of Economics</t>
  </si>
  <si>
    <t>Uber Technologies, Inc.</t>
  </si>
  <si>
    <t>Van Lang University</t>
  </si>
  <si>
    <t>Zhejiang Shuren University</t>
  </si>
  <si>
    <t>Indian Institute of Management Sambalpur</t>
  </si>
  <si>
    <t>European University of Rome</t>
  </si>
  <si>
    <t>Prince Mohammad Bin Fahd University</t>
  </si>
  <si>
    <t>National Institute for Economic Research Costin C. Kiritescu</t>
  </si>
  <si>
    <t>Institute of Economic Sciences</t>
  </si>
  <si>
    <t>Netherlands Interdisciplinary Demographic Institute (NIDI-KNAW)</t>
  </si>
  <si>
    <t>Altinbas University</t>
  </si>
  <si>
    <t>Innovations for Poverty Action (IPA)</t>
  </si>
  <si>
    <t>Guilin University of Electronic Technology</t>
  </si>
  <si>
    <t>Deutsche Bank</t>
  </si>
  <si>
    <t>Bank of America Corporation</t>
  </si>
  <si>
    <t>Istituto dei Sistemi Complessi (ISC-CNR)</t>
  </si>
  <si>
    <t>HUN-REN Centre for Social Sciences</t>
  </si>
  <si>
    <t>Shaoxing University</t>
  </si>
  <si>
    <t>Gaziosmanpasa University</t>
  </si>
  <si>
    <t>Erciyes University</t>
  </si>
  <si>
    <t>Cankaya University</t>
  </si>
  <si>
    <t>Cheng Shiu University</t>
  </si>
  <si>
    <t>Soonchunhyang University</t>
  </si>
  <si>
    <t>Hoseo University</t>
  </si>
  <si>
    <t>Instituto Politecnico de Viseu</t>
  </si>
  <si>
    <t>University of Zielona Gora</t>
  </si>
  <si>
    <t>University of Peshawar</t>
  </si>
  <si>
    <t>Norwegian Institute of Public Health (NIPH)</t>
  </si>
  <si>
    <t>Macao Polytechnic University</t>
  </si>
  <si>
    <t>National College of Ireland</t>
  </si>
  <si>
    <t>Helmholtz-Center Munich - German Research Center for Environmental Health</t>
  </si>
  <si>
    <t>University of Lapland</t>
  </si>
  <si>
    <t>Hubei University of Technology</t>
  </si>
  <si>
    <t>Fujian University of Technology</t>
  </si>
  <si>
    <t>University of Prince Edward Island</t>
  </si>
  <si>
    <t>East West University Bangladesh</t>
  </si>
  <si>
    <t>Universidade Presbiteriana Mackenzie</t>
  </si>
  <si>
    <t>Eastern Kentucky University</t>
  </si>
  <si>
    <t>Universidad del Bio-Bio</t>
  </si>
  <si>
    <t>Universite du Littoral-Cote-d'Opale</t>
  </si>
  <si>
    <t>Osmaniye Korkut Ata University</t>
  </si>
  <si>
    <t>Korea Capital Market Institute</t>
  </si>
  <si>
    <t>Somaiya Vidyavihar University</t>
  </si>
  <si>
    <t>University of Chinese Academy of Social Sciences</t>
  </si>
  <si>
    <t>Rand Health</t>
  </si>
  <si>
    <t>Ming Chi University of Technology</t>
  </si>
  <si>
    <t>Kean University</t>
  </si>
  <si>
    <t>Universiti Malaysia Kelantan</t>
  </si>
  <si>
    <t>Dhofar University</t>
  </si>
  <si>
    <t>Universite de Gabes</t>
  </si>
  <si>
    <t>Beijing Information Science &amp; Technology University</t>
  </si>
  <si>
    <t>United States Department of the Interior</t>
  </si>
  <si>
    <t>Netherlands National Institute for Public Health &amp; the Environment</t>
  </si>
  <si>
    <t>Sumy State University</t>
  </si>
  <si>
    <t>Ondokuz Mayis University</t>
  </si>
  <si>
    <t>Chung Hua University</t>
  </si>
  <si>
    <t>Tshwane University of Technology</t>
  </si>
  <si>
    <t>Korea University of Technology &amp; Education</t>
  </si>
  <si>
    <t>Kongju National University</t>
  </si>
  <si>
    <t>Al Akhawayn University</t>
  </si>
  <si>
    <t>Agrocampus Ouest</t>
  </si>
  <si>
    <t>Shihezi University</t>
  </si>
  <si>
    <t>Shandong Jianzhu University</t>
  </si>
  <si>
    <t>Harbin University of Science &amp; Technology</t>
  </si>
  <si>
    <t>Universidade Federal do Rio Grande</t>
  </si>
  <si>
    <t>University of Portland</t>
  </si>
  <si>
    <t>Saint John Fisher University</t>
  </si>
  <si>
    <t>Minnesota State University Mankato</t>
  </si>
  <si>
    <t>Hawaii Pacific University</t>
  </si>
  <si>
    <t>California State University Monterey Bay</t>
  </si>
  <si>
    <t>Poznan University of Technology</t>
  </si>
  <si>
    <t>Kocaeli University</t>
  </si>
  <si>
    <t>International Management Institute (IMI) Kolkata</t>
  </si>
  <si>
    <t>Al-Zaytoonah University of Jordan</t>
  </si>
  <si>
    <t>FHNW University of Applied Sciences &amp; Arts Northwestern Switzerland</t>
  </si>
  <si>
    <t>McKinsey &amp; Company</t>
  </si>
  <si>
    <t>Indian Institute of Management Amritsar</t>
  </si>
  <si>
    <t>Ningbo University of Finance &amp; Economics</t>
  </si>
  <si>
    <t>Northern Border University</t>
  </si>
  <si>
    <t>Finnish Environment Institute</t>
  </si>
  <si>
    <t>Azerbaijan State University of Economics (UNEC)</t>
  </si>
  <si>
    <t>International Center for Tropical Agriculture - CIAT</t>
  </si>
  <si>
    <t>Tanta University</t>
  </si>
  <si>
    <t>College of New Jersey</t>
  </si>
  <si>
    <t>San Pablo CEU University</t>
  </si>
  <si>
    <t>Oklahoma State University - Tulsa</t>
  </si>
  <si>
    <t>Augusta University</t>
  </si>
  <si>
    <t>Technological University Dublin</t>
  </si>
  <si>
    <t>Pacific Northwest National Laboratory</t>
  </si>
  <si>
    <t>Teagasc</t>
  </si>
  <si>
    <t>National Taichung University of Education</t>
  </si>
  <si>
    <t>KIMEP University</t>
  </si>
  <si>
    <t>Brawijaya University</t>
  </si>
  <si>
    <t>Ecole National Administration Publique Canada</t>
  </si>
  <si>
    <t>Universidade Federal do Para</t>
  </si>
  <si>
    <t>Texas A&amp;M University Corpus Christi</t>
  </si>
  <si>
    <t>Ithaca College</t>
  </si>
  <si>
    <t>Universite Le Havre Normandie</t>
  </si>
  <si>
    <t>International Rice Research Institute (IRRI)</t>
  </si>
  <si>
    <t>Warsaw University of Life Sciences</t>
  </si>
  <si>
    <t>The University of Notre Dame Australia</t>
  </si>
  <si>
    <t>Ministry of Natural Resources of the People's Republic of China</t>
  </si>
  <si>
    <t>The Brattle Group</t>
  </si>
  <si>
    <t>Daffodil International University</t>
  </si>
  <si>
    <t>Bank Indonesia</t>
  </si>
  <si>
    <t>Universidade Federal Rural de Pernambuco (UFRPE)</t>
  </si>
  <si>
    <t>Bandirma Onyedi Eylul University</t>
  </si>
  <si>
    <t>Universidad CEU Cardenal Herrera</t>
  </si>
  <si>
    <t>Universiti Sains Islam Malaysia</t>
  </si>
  <si>
    <t>University of Chittagong</t>
  </si>
  <si>
    <t>Open University of Cyprus</t>
  </si>
  <si>
    <t>Dickinson College</t>
  </si>
  <si>
    <t>Austrian Academy of Sciences</t>
  </si>
  <si>
    <t>National Pingtung University Science &amp; Technology</t>
  </si>
  <si>
    <t>Jeonju University</t>
  </si>
  <si>
    <t>Universidade da Madeira</t>
  </si>
  <si>
    <t>Silesian University of Technology</t>
  </si>
  <si>
    <t>Qufu Normal University</t>
  </si>
  <si>
    <t>Nanjing Tech University</t>
  </si>
  <si>
    <t>Jiaxing University</t>
  </si>
  <si>
    <t>Anhui University of Technology</t>
  </si>
  <si>
    <t>Laurentian University</t>
  </si>
  <si>
    <t>Webster Vienna Private University</t>
  </si>
  <si>
    <t>Universidade Federal de Lavras</t>
  </si>
  <si>
    <t>Niigata University</t>
  </si>
  <si>
    <t>Indiana University of Pennsylvania</t>
  </si>
  <si>
    <t>Stockton University</t>
  </si>
  <si>
    <t>University Central Missouri</t>
  </si>
  <si>
    <t>Eastern Illinois University</t>
  </si>
  <si>
    <t>Occidental College</t>
  </si>
  <si>
    <t>National Institutes of Health (NIH) - USA</t>
  </si>
  <si>
    <t>Universidade Federal do Rio Grande do Norte</t>
  </si>
  <si>
    <t>FORE School of Management</t>
  </si>
  <si>
    <t>WSB University</t>
  </si>
  <si>
    <t>Torrens University Australia</t>
  </si>
  <si>
    <t>Yale NUS College</t>
  </si>
  <si>
    <t>Korea Energy Economics Institute</t>
  </si>
  <si>
    <t>Basque Foundation for Science</t>
  </si>
  <si>
    <t>Ministry of Agriculture &amp; Rural Affairs</t>
  </si>
  <si>
    <t>Instituto Politecnico do Cavado e do Ave - IPCA</t>
  </si>
  <si>
    <t>IRCCS Policlinico Gemelli</t>
  </si>
  <si>
    <t>Instituto de Investigaciones en Ingenieria Electrica (IIIE)</t>
  </si>
  <si>
    <t>Westminster International University Tashkent</t>
  </si>
  <si>
    <t>Toyo University</t>
  </si>
  <si>
    <t>Seikei University</t>
  </si>
  <si>
    <t>Nagoya University of Commerce &amp; Business</t>
  </si>
  <si>
    <t>Konan University</t>
  </si>
  <si>
    <t>Universita Mediterranea di Reggio Calabria</t>
  </si>
  <si>
    <t>National Institute of Technology Tiruchirappalli</t>
  </si>
  <si>
    <t>Universite TELUQ</t>
  </si>
  <si>
    <t>Acadia University</t>
  </si>
  <si>
    <t>Anna University</t>
  </si>
  <si>
    <t>Gonzaga University</t>
  </si>
  <si>
    <t>Fairleigh Dickinson University</t>
  </si>
  <si>
    <t>Louisiana State University Shreveport</t>
  </si>
  <si>
    <t>Indiana State University</t>
  </si>
  <si>
    <t>Maria Curie-Sklodowska University</t>
  </si>
  <si>
    <t>Lefke Avrupa University</t>
  </si>
  <si>
    <t>Vellore Institute of Technology (VIT)</t>
  </si>
  <si>
    <t>Asian Institute of Management</t>
  </si>
  <si>
    <t>Woosong University</t>
  </si>
  <si>
    <t>Mohammed VI Polytechnic University</t>
  </si>
  <si>
    <t>Indian Institute of Management Shillong</t>
  </si>
  <si>
    <t>Shanghai Academy of Social Sciences</t>
  </si>
  <si>
    <t>Technische Universitat Ilmenau</t>
  </si>
  <si>
    <t>Izmir Katip Celebi University</t>
  </si>
  <si>
    <t>Hamilton College</t>
  </si>
  <si>
    <t>Vietnam Academy of Finance</t>
  </si>
  <si>
    <t>National Chin-Yi University of Technology</t>
  </si>
  <si>
    <t>Rzeszow University of Technology</t>
  </si>
  <si>
    <t>University of Sindh</t>
  </si>
  <si>
    <t>Universidad Americas Puebla (UDLAP)</t>
  </si>
  <si>
    <t>Universidad San Francisco de Quito</t>
  </si>
  <si>
    <t>Henan Agricultural University</t>
  </si>
  <si>
    <t>Changshu Institute of Technology</t>
  </si>
  <si>
    <t>Tata Institute of Social Sciences</t>
  </si>
  <si>
    <t>Indian Institute of Science (IISC) - Bangalore</t>
  </si>
  <si>
    <t>Trinity College</t>
  </si>
  <si>
    <t>University of La Verne</t>
  </si>
  <si>
    <t>Canterbury Christ Church University</t>
  </si>
  <si>
    <t>Purdue University Northwest</t>
  </si>
  <si>
    <t>Niccolo Cusano Online University</t>
  </si>
  <si>
    <t>Universidad Catolica de Murcia</t>
  </si>
  <si>
    <t>Huzhou University</t>
  </si>
  <si>
    <t>Industrial &amp; Commercial Bank of China (ICBC)</t>
  </si>
  <si>
    <t>Xi'an University of Posts &amp; Telecommunications</t>
  </si>
  <si>
    <t>Takming University Science &amp; Technology</t>
  </si>
  <si>
    <t>National Kaohsiung University of Hospitality &amp; Tourism</t>
  </si>
  <si>
    <t>Malmo University</t>
  </si>
  <si>
    <t>University of Colombo</t>
  </si>
  <si>
    <t>Taibah University</t>
  </si>
  <si>
    <t>Hallym University</t>
  </si>
  <si>
    <t>Chukyo University</t>
  </si>
  <si>
    <t>Budapest Business University</t>
  </si>
  <si>
    <t>Universite Perpignan Via Domitia</t>
  </si>
  <si>
    <t>Shanghai University of Engineering Science</t>
  </si>
  <si>
    <t>Communication University of China</t>
  </si>
  <si>
    <t>Universidade Federal de Sao Paulo (UNIFESP)</t>
  </si>
  <si>
    <t>Smith College</t>
  </si>
  <si>
    <t>Indiana University South Bend</t>
  </si>
  <si>
    <t>Valdosta State University</t>
  </si>
  <si>
    <t>Universidad Austral de Chile</t>
  </si>
  <si>
    <t>National Institute for Environmental Studies - Japan</t>
  </si>
  <si>
    <t>Indian Institute of Management Jammu</t>
  </si>
  <si>
    <t>Reutlingen University</t>
  </si>
  <si>
    <t>University of Petroleum &amp; Energy Studies (UPES)</t>
  </si>
  <si>
    <t>Institute of Agricultural Economics &amp; Development, CAAS</t>
  </si>
  <si>
    <t>Leibniz Zentrum fur Agrarlandschaftsforschung (ZALF)</t>
  </si>
  <si>
    <t>Universita Kore di ENNA</t>
  </si>
  <si>
    <t>Pomona College</t>
  </si>
  <si>
    <t>City College of New York (CUNY)</t>
  </si>
  <si>
    <t>Ateneo de Manila University</t>
  </si>
  <si>
    <t>Istanbul Ticaret University</t>
  </si>
  <si>
    <t>University of Dar es Salaam</t>
  </si>
  <si>
    <t>National United University</t>
  </si>
  <si>
    <t>Fo Guang University</t>
  </si>
  <si>
    <t>Hansung University</t>
  </si>
  <si>
    <t>Cheongju University</t>
  </si>
  <si>
    <t>University of Information Technology &amp; Management Rzeszow</t>
  </si>
  <si>
    <t>College of Management Academic Studies</t>
  </si>
  <si>
    <t>South East Technological University (SETU)</t>
  </si>
  <si>
    <t>Mekelle University</t>
  </si>
  <si>
    <t>University of Dubrovnik</t>
  </si>
  <si>
    <t>North China University of Technology</t>
  </si>
  <si>
    <t>Foshan University</t>
  </si>
  <si>
    <t>Centro Universitario da FEI</t>
  </si>
  <si>
    <t>Saint Cloud State University</t>
  </si>
  <si>
    <t>Universite de Toulon</t>
  </si>
  <si>
    <t>1 Decembrie 1918 University Alba Iulia</t>
  </si>
  <si>
    <t>Near East University</t>
  </si>
  <si>
    <t>University of Arts London</t>
  </si>
  <si>
    <t>FBK-IRVAPP - Research Institute for the Evaluation of Public Policies</t>
  </si>
  <si>
    <t>Stefan cel Mare University of Suceava</t>
  </si>
  <si>
    <t>ABT Associates</t>
  </si>
  <si>
    <t>United States Air Force Academy</t>
  </si>
  <si>
    <t>Asian Institute of Technology</t>
  </si>
  <si>
    <t>Universidade dos Acores</t>
  </si>
  <si>
    <t>University of Wroclaw</t>
  </si>
  <si>
    <t>Al-Farabi Kazakh National University</t>
  </si>
  <si>
    <t>Tohoku Gakuin University</t>
  </si>
  <si>
    <t>National Institute of Technology Rourkela</t>
  </si>
  <si>
    <t>Universidad Autonoma de Chile</t>
  </si>
  <si>
    <t>Lamar University</t>
  </si>
  <si>
    <t>Idaho State University</t>
  </si>
  <si>
    <t>University of West Georgia</t>
  </si>
  <si>
    <t>Catholic University of America</t>
  </si>
  <si>
    <t>National University of the South</t>
  </si>
  <si>
    <t>African Governance &amp; Development Institute</t>
  </si>
  <si>
    <t>Indian Institute of Management Visakhapatnam</t>
  </si>
  <si>
    <t>VNU-HCM University of Technology (HCMUT)</t>
  </si>
  <si>
    <t>Delhi Technological University</t>
  </si>
  <si>
    <t>Universidade Portucalense Infante D. Henrique</t>
  </si>
  <si>
    <t>James Hutton Institute</t>
  </si>
  <si>
    <t>Yarmouk University</t>
  </si>
  <si>
    <t>Universite Paul-Valery</t>
  </si>
  <si>
    <t>Escuela Superior Politecnica del Litoral</t>
  </si>
  <si>
    <t>University of South Dakota</t>
  </si>
  <si>
    <t>Western Carolina University</t>
  </si>
  <si>
    <t>Columbia University Teachers College</t>
  </si>
  <si>
    <t>Butler University</t>
  </si>
  <si>
    <t>Embry-Riddle Aeronautical University</t>
  </si>
  <si>
    <t>University of Northern Colorado</t>
  </si>
  <si>
    <t>Ontario Tech University</t>
  </si>
  <si>
    <t>Magna Graecia University of Catanzaro</t>
  </si>
  <si>
    <t>Namik Kemal University</t>
  </si>
  <si>
    <t>Prime Ministry Turkey</t>
  </si>
  <si>
    <t>Merck &amp; Company USA</t>
  </si>
  <si>
    <t>Swedish House of Finance</t>
  </si>
  <si>
    <t>VNU-HCM University of Economics &amp; Law (VNUHCM-UEL)</t>
  </si>
  <si>
    <t>Study Center Gerzensee</t>
  </si>
  <si>
    <t>Central Bank of Nigeria</t>
  </si>
  <si>
    <t>Xiamen University Malaysia Campus</t>
  </si>
  <si>
    <t>Alliance</t>
  </si>
  <si>
    <t>Universita Della Valle D'aosta</t>
  </si>
  <si>
    <t>Xijing University</t>
  </si>
  <si>
    <t>Istanbul Sabahattin Zaim University</t>
  </si>
  <si>
    <t>Shanghai Institute of Technology</t>
  </si>
  <si>
    <t>Universidad de Especialidades Espiritu Santo</t>
  </si>
  <si>
    <t>Utah Valley University</t>
  </si>
  <si>
    <t>University of Minnesota Morris</t>
  </si>
  <si>
    <t>Cukurova University</t>
  </si>
  <si>
    <t>Da Yeh University</t>
  </si>
  <si>
    <t>Aletheia University</t>
  </si>
  <si>
    <t>Szeged University</t>
  </si>
  <si>
    <t>Hellenic Mediterranean University</t>
  </si>
  <si>
    <t>TU Clausthal</t>
  </si>
  <si>
    <t>Yangzhou University</t>
  </si>
  <si>
    <t>Chengdu University</t>
  </si>
  <si>
    <t>Lomonosov Moscow State University</t>
  </si>
  <si>
    <t>Massachusetts General Hospital</t>
  </si>
  <si>
    <t>Longwood University</t>
  </si>
  <si>
    <t>Bloomsburg University of Pennsylvania</t>
  </si>
  <si>
    <t>Aberystwyth University</t>
  </si>
  <si>
    <t>Bush School of Government &amp; Public Service</t>
  </si>
  <si>
    <t>Institute of Transport Economics</t>
  </si>
  <si>
    <t>Universitas Padjadjaran</t>
  </si>
  <si>
    <t>Borsa Istanbul</t>
  </si>
  <si>
    <t>CIBER - Centro de Investigacion Biomedica en Red</t>
  </si>
  <si>
    <t>Veterans Health Administration (VHA)</t>
  </si>
  <si>
    <t>Korea Institute for Industrial Economics &amp; Trade (KIET)</t>
  </si>
  <si>
    <t>University Saint-Louis - Bruxelles</t>
  </si>
  <si>
    <t>Bayer AG</t>
  </si>
  <si>
    <t>Eskisehir Osmangazi University</t>
  </si>
  <si>
    <t>Adam Mickiewicz University</t>
  </si>
  <si>
    <t>Universiti Malaysia Pahang Al-Sultan Abdullah (UMPSA)</t>
  </si>
  <si>
    <t>Ritsumeikan Asia Pacific University</t>
  </si>
  <si>
    <t>Nirma University</t>
  </si>
  <si>
    <t>Technical University Freiberg</t>
  </si>
  <si>
    <t>FLACSO Ecuador</t>
  </si>
  <si>
    <t>Zhejiang A&amp;F University</t>
  </si>
  <si>
    <t>Jimei University</t>
  </si>
  <si>
    <t>South Dakota State University</t>
  </si>
  <si>
    <t>Oberlin College</t>
  </si>
  <si>
    <t>Indiana University Purdue University Fort Wayne</t>
  </si>
  <si>
    <t>Jacksonville University</t>
  </si>
  <si>
    <t>Southern Connecticut State University</t>
  </si>
  <si>
    <t>Universidad Autonoma de Nuevo Leon</t>
  </si>
  <si>
    <t>Beijer Institute of Ecological Economics</t>
  </si>
  <si>
    <t>Universita Telematica Mercatorum</t>
  </si>
  <si>
    <t>Facebook Inc</t>
  </si>
  <si>
    <t>Duke Kunshan University</t>
  </si>
  <si>
    <t>Zhengzhou University of Aeronautics</t>
  </si>
  <si>
    <t>College of the Holy Cross</t>
  </si>
  <si>
    <t>SUNY New Paltz</t>
  </si>
  <si>
    <t>University Western Ontario Hospital</t>
  </si>
  <si>
    <t>University of Nis</t>
  </si>
  <si>
    <t>Umm Al Qura University</t>
  </si>
  <si>
    <t>Kwangwoon University</t>
  </si>
  <si>
    <t>Universiti Malaysia Sabah</t>
  </si>
  <si>
    <t>Saitama University</t>
  </si>
  <si>
    <t>Kyoto Sangyo University</t>
  </si>
  <si>
    <t>University of Isfahan</t>
  </si>
  <si>
    <t>Guizhou University</t>
  </si>
  <si>
    <t>East China Jiaotong University</t>
  </si>
  <si>
    <t>University of Ulsan</t>
  </si>
  <si>
    <t>Central Washington University</t>
  </si>
  <si>
    <t>East Tennessee State University</t>
  </si>
  <si>
    <t>Singapore University of Technology &amp; Design</t>
  </si>
  <si>
    <t>Universitatea Politehnica Timisoara</t>
  </si>
  <si>
    <t>Edge Hill University</t>
  </si>
  <si>
    <t>Ibn Haldun University</t>
  </si>
  <si>
    <t>Universidade Europeia</t>
  </si>
  <si>
    <t>Haverford College</t>
  </si>
  <si>
    <t>Japan Society for the Promotion of Science</t>
  </si>
  <si>
    <t>US Food &amp; Drug Administration (FDA)</t>
  </si>
  <si>
    <t>University of Minnesota Hospital</t>
  </si>
  <si>
    <t>Galatasaray University</t>
  </si>
  <si>
    <t>Baskent University</t>
  </si>
  <si>
    <t>University of Skovde</t>
  </si>
  <si>
    <t>University of Oradea</t>
  </si>
  <si>
    <t>Hannam University</t>
  </si>
  <si>
    <t>Yanshan University</t>
  </si>
  <si>
    <t>Universidade Federal de Mato Grosso do Sul</t>
  </si>
  <si>
    <t>Universidade Federal de Goias</t>
  </si>
  <si>
    <t>Radford University</t>
  </si>
  <si>
    <t>University of Scranton</t>
  </si>
  <si>
    <t>Skidmore College</t>
  </si>
  <si>
    <t>Saint Mary's College of California</t>
  </si>
  <si>
    <t>Universidad Andres Bello</t>
  </si>
  <si>
    <t>Higher Colleges of Technology - United Arab Emirates</t>
  </si>
  <si>
    <t>Qassim University</t>
  </si>
  <si>
    <t>Federal Deposit Insurance Corporation (FDIC)</t>
  </si>
  <si>
    <t>VTI</t>
  </si>
  <si>
    <t>German Institute of Global &amp; Area Studies</t>
  </si>
  <si>
    <t>CSIC - Instituto de Politicas y Bienes Publicos (IPP)</t>
  </si>
  <si>
    <t>Istanbul Medipol University</t>
  </si>
  <si>
    <t>Kyiv School of Economics</t>
  </si>
  <si>
    <t>GGS Indraprastha University</t>
  </si>
  <si>
    <t>Yeditepe University</t>
  </si>
  <si>
    <t>National University Tainan</t>
  </si>
  <si>
    <t>University Ha'il</t>
  </si>
  <si>
    <t>Assistance Publique Hopitaux Paris (APHP)</t>
  </si>
  <si>
    <t>Northeast Agricultural University - China</t>
  </si>
  <si>
    <t>Universidade do Estado do Rio de Janeiro</t>
  </si>
  <si>
    <t>University of Houston Downtown</t>
  </si>
  <si>
    <t>Shippensburg University of Pennsylvania</t>
  </si>
  <si>
    <t>Union College</t>
  </si>
  <si>
    <t>Florida Institute of Technology</t>
  </si>
  <si>
    <t>Central Connecticut State University</t>
  </si>
  <si>
    <t>University of Winchester</t>
  </si>
  <si>
    <t>Lorong Universiti A</t>
  </si>
  <si>
    <t>Hamad Bin Khalifa University-Qatar</t>
  </si>
  <si>
    <t>AbbVie</t>
  </si>
  <si>
    <t>University of South Wales</t>
  </si>
  <si>
    <t>Georgia Gwinnett College</t>
  </si>
  <si>
    <t>Swiss Federal Research Station Agroscope</t>
  </si>
  <si>
    <t>Metropolitan State University of Denver</t>
  </si>
  <si>
    <t>SINTEF</t>
  </si>
  <si>
    <t>University Sri Jayewardenepura</t>
  </si>
  <si>
    <t>Bialystok University of Technology</t>
  </si>
  <si>
    <t>University of Basilicata</t>
  </si>
  <si>
    <t>Universidad ICESI</t>
  </si>
  <si>
    <t>Universite de Dschang</t>
  </si>
  <si>
    <t>Catholic University of Korea</t>
  </si>
  <si>
    <t>Chiba University</t>
  </si>
  <si>
    <t>Belmont University</t>
  </si>
  <si>
    <t>Manhattan University</t>
  </si>
  <si>
    <t>Adelphi University</t>
  </si>
  <si>
    <t>Ovidius University</t>
  </si>
  <si>
    <t>Nanfang College, Guangzhou</t>
  </si>
  <si>
    <t>University of Jeddah</t>
  </si>
  <si>
    <t>ISM University of Management &amp; Economics</t>
  </si>
  <si>
    <t>Shiv Nadar University</t>
  </si>
  <si>
    <t>University of Boras</t>
  </si>
  <si>
    <t>Universiti Teknologi Petronas</t>
  </si>
  <si>
    <t>University of Hyderabad</t>
  </si>
  <si>
    <t>Technical University of Crete</t>
  </si>
  <si>
    <t>Agricultural University of Athens</t>
  </si>
  <si>
    <t>Chongqing Jiaotong University</t>
  </si>
  <si>
    <t>Osaka Metropolitan University</t>
  </si>
  <si>
    <t>Novo Nordisk</t>
  </si>
  <si>
    <t>La Salle University</t>
  </si>
  <si>
    <t>Marist College</t>
  </si>
  <si>
    <t>College of Staten Island (CUNY)</t>
  </si>
  <si>
    <t>Merrimack College</t>
  </si>
  <si>
    <t>University of Central Arkansas</t>
  </si>
  <si>
    <t>Pontificia Universidad Catolica de Valparaiso</t>
  </si>
  <si>
    <t>Universite de Tours</t>
  </si>
  <si>
    <t>Rikkyo University</t>
  </si>
  <si>
    <t>Reserve Bank of New Zealand</t>
  </si>
  <si>
    <t>ESIC University</t>
  </si>
  <si>
    <t>Institutes of Science &amp; Development, CAS</t>
  </si>
  <si>
    <t>University of Koblenz &amp; Landau</t>
  </si>
  <si>
    <t>CSIC-UPV - Instituto de Gestion de la Innovacion y del Conocimiento (INGENIO)</t>
  </si>
  <si>
    <t>Istanbul Gelisim University</t>
  </si>
  <si>
    <t>W.E. Upjohn Institute for Employment Research</t>
  </si>
  <si>
    <t>Kristianstad University</t>
  </si>
  <si>
    <t>Slovak University of Agriculture Nitra</t>
  </si>
  <si>
    <t>University of Lagos</t>
  </si>
  <si>
    <t>Sophia University</t>
  </si>
  <si>
    <t>Zagazig University</t>
  </si>
  <si>
    <t>Universidad de Antioquia</t>
  </si>
  <si>
    <t>Zhejiang Wanli University</t>
  </si>
  <si>
    <t>Harbin University of Commerce</t>
  </si>
  <si>
    <t>Chongqing University of Posts &amp; Telecommunications</t>
  </si>
  <si>
    <t>Universidad Alberto Hurtado</t>
  </si>
  <si>
    <t>Universidade Federal de Juiz de Fora</t>
  </si>
  <si>
    <t>West Chester University of Pennsylvania</t>
  </si>
  <si>
    <t>State University of New York (SUNY) - Oswego</t>
  </si>
  <si>
    <t>California State University Bakersfield</t>
  </si>
  <si>
    <t>Universidad Tecnica Federico Santa Maria</t>
  </si>
  <si>
    <t>National University of Political Studies &amp; Public Administration (SNSPA) - Romania</t>
  </si>
  <si>
    <t>University of Bedfordshire</t>
  </si>
  <si>
    <t>Banking Academy of Vietnam</t>
  </si>
  <si>
    <t>Institute of Rural Management Anand</t>
  </si>
  <si>
    <t>Institute of Technology &amp; Business, Ceske Budejovice</t>
  </si>
  <si>
    <t>Western Norway University of Applied Sciences</t>
  </si>
  <si>
    <t>ADA University</t>
  </si>
  <si>
    <t>Polytechnic Institute of Lisbon</t>
  </si>
  <si>
    <t>International Livestock Research Institute (ILRI)</t>
  </si>
  <si>
    <t>Universitat de Lleida</t>
  </si>
  <si>
    <t>Troy University System</t>
  </si>
  <si>
    <t>Massachusetts System of Public Higher Education</t>
  </si>
  <si>
    <t>Macalester College</t>
  </si>
  <si>
    <t>Ege University</t>
  </si>
  <si>
    <t>Curtin University Malaysia</t>
  </si>
  <si>
    <t>Xiamen National Accounting Institute</t>
  </si>
  <si>
    <t>Universidade Federal da Bahia</t>
  </si>
  <si>
    <t>University of California San Francisco</t>
  </si>
  <si>
    <t>Arkansas State University</t>
  </si>
  <si>
    <t>Troy University</t>
  </si>
  <si>
    <t>Merck &amp; Company</t>
  </si>
  <si>
    <t>Universite Jean Moulin Lyon 3</t>
  </si>
  <si>
    <t>Anadolu University</t>
  </si>
  <si>
    <t>AstraZeneca</t>
  </si>
  <si>
    <t>Susquehanna University</t>
  </si>
  <si>
    <t>Instituto de Pesquisa Economica Aplicada (IPEA)</t>
  </si>
  <si>
    <t>Beijing Wuzi University</t>
  </si>
  <si>
    <t>Franklin &amp; Marshall College</t>
  </si>
  <si>
    <t>Sohar University</t>
  </si>
  <si>
    <t>Colby College</t>
  </si>
  <si>
    <t>Universidad de Montevideo</t>
  </si>
  <si>
    <t>Dalarna University</t>
  </si>
  <si>
    <t>Aligarh Muslim University</t>
  </si>
  <si>
    <t>Universidad del Norte Colombia</t>
  </si>
  <si>
    <t>University of Mons</t>
  </si>
  <si>
    <t>Universidade Federal do Espirito Santo</t>
  </si>
  <si>
    <t>Nagasaki University</t>
  </si>
  <si>
    <t>Czech Technical University Prague</t>
  </si>
  <si>
    <t>Universite de Picardie Jules Verne (UPJV)</t>
  </si>
  <si>
    <t>University of Nairobi</t>
  </si>
  <si>
    <t>Staffordshire University</t>
  </si>
  <si>
    <t>Canadian University Dubai</t>
  </si>
  <si>
    <t>University of North Georgia</t>
  </si>
  <si>
    <t>Cornerstone Research</t>
  </si>
  <si>
    <t>University of Erfurt</t>
  </si>
  <si>
    <t>EC JRC Institute for Prospective Technological Studies (IPTS)</t>
  </si>
  <si>
    <t>Barclays</t>
  </si>
  <si>
    <t>Amgen</t>
  </si>
  <si>
    <t>Pfizer USA</t>
  </si>
  <si>
    <t>Erasmus MC</t>
  </si>
  <si>
    <t>Nelson Mandela University</t>
  </si>
  <si>
    <t>University of Hyogo</t>
  </si>
  <si>
    <t>Sebelas Maret University</t>
  </si>
  <si>
    <t>Universite de Bretagne Occidentale</t>
  </si>
  <si>
    <t>Xi'an University of Architecture &amp; Technology</t>
  </si>
  <si>
    <t>Jiangsu University of Science &amp; Technology</t>
  </si>
  <si>
    <t>Drake University</t>
  </si>
  <si>
    <t>University of Arkansas Little Rock</t>
  </si>
  <si>
    <t>National University of Science &amp; Technology POLITEHNICA Bucharest</t>
  </si>
  <si>
    <t>Australian Institute of Business</t>
  </si>
  <si>
    <t>People's Bank of China</t>
  </si>
  <si>
    <t>Air Force Institute of Technology (AFIT)</t>
  </si>
  <si>
    <t>Royal Swedish Academy of Sciences</t>
  </si>
  <si>
    <t>Ted University</t>
  </si>
  <si>
    <t>Universidad Antonio de Nebrija</t>
  </si>
  <si>
    <t>Wuhan Textile University</t>
  </si>
  <si>
    <t>Basque Centre for Climate Change (BC3)</t>
  </si>
  <si>
    <t>Kharazmi University</t>
  </si>
  <si>
    <t>Bowdoin College</t>
  </si>
  <si>
    <t>Institut Quimic de Sarria</t>
  </si>
  <si>
    <t>Stetson University</t>
  </si>
  <si>
    <t>Vassar College</t>
  </si>
  <si>
    <t>University ORT Uruguay</t>
  </si>
  <si>
    <t>Shahid Beheshti University</t>
  </si>
  <si>
    <t>Xinjiang University</t>
  </si>
  <si>
    <t>Sichuan Normal University</t>
  </si>
  <si>
    <t>Universidade Federal de Vicosa</t>
  </si>
  <si>
    <t>Universidade Regional de Blumenau (FURB)</t>
  </si>
  <si>
    <t>Loyola University New Orleans</t>
  </si>
  <si>
    <t>University of La Reunion</t>
  </si>
  <si>
    <t>Congressional Budget Office</t>
  </si>
  <si>
    <t>Universidad Francisco de Vitoria</t>
  </si>
  <si>
    <t>Economic &amp; Social Research Council (ESRC)</t>
  </si>
  <si>
    <t>AgroSup Dijon</t>
  </si>
  <si>
    <t>Kasetsart University</t>
  </si>
  <si>
    <t>Alexander Dubcek University Trencin</t>
  </si>
  <si>
    <t>MAURITIUS</t>
  </si>
  <si>
    <t>University of Mauritius</t>
  </si>
  <si>
    <t>University of Malaysia Sarawak</t>
  </si>
  <si>
    <t>BRAC University</t>
  </si>
  <si>
    <t>Amherst College</t>
  </si>
  <si>
    <t>University of Wisconsin Whitewater</t>
  </si>
  <si>
    <t>Robert Morris University</t>
  </si>
  <si>
    <t>Georgia College &amp; State University</t>
  </si>
  <si>
    <t>Samford University</t>
  </si>
  <si>
    <t>Amity University Noida</t>
  </si>
  <si>
    <t>Thuongmai University</t>
  </si>
  <si>
    <t>Institute of Economics of the Polish Academy of Sciences</t>
  </si>
  <si>
    <t>Princess Nourah bint Abdulrahman University</t>
  </si>
  <si>
    <t>North China University of Water Resources &amp; Electric Power</t>
  </si>
  <si>
    <t>Istituto di Ricerca sulla Crescita Economica Sostenibile (IRCRES-CNR)</t>
  </si>
  <si>
    <t>Saudi Electronic University</t>
  </si>
  <si>
    <t>Swarthmore College</t>
  </si>
  <si>
    <t>Changzhou University</t>
  </si>
  <si>
    <t>Jilin University of Finance &amp; Economics</t>
  </si>
  <si>
    <t>Universidade Nove de Julho</t>
  </si>
  <si>
    <t>Novartis USA</t>
  </si>
  <si>
    <t>United States Naval Academy</t>
  </si>
  <si>
    <t>Meiji University</t>
  </si>
  <si>
    <t>Jadavpur University</t>
  </si>
  <si>
    <t>Beijing Union University</t>
  </si>
  <si>
    <t>University of Winnipeg</t>
  </si>
  <si>
    <t>Maastricht University Medical Centre (MUMC)</t>
  </si>
  <si>
    <t>William Paterson University New Jersey</t>
  </si>
  <si>
    <t>Western Illinois University</t>
  </si>
  <si>
    <t>University of West Scotland</t>
  </si>
  <si>
    <t>University for Development Studies</t>
  </si>
  <si>
    <t>University Toronto Mississauga</t>
  </si>
  <si>
    <t>Indian Institute of Management Tiruchirappalli</t>
  </si>
  <si>
    <t>Istanbul Nisantasi University</t>
  </si>
  <si>
    <t>Fondazione Bruno Kessler</t>
  </si>
  <si>
    <t>Institute of Economics - HAS</t>
  </si>
  <si>
    <t>University of Gdansk</t>
  </si>
  <si>
    <t>Southern Taiwan University of Science &amp; Technology</t>
  </si>
  <si>
    <t>MGIMO University</t>
  </si>
  <si>
    <t>Universitat Greifswald</t>
  </si>
  <si>
    <t>University Brunei Darussalam</t>
  </si>
  <si>
    <t>Trinity University</t>
  </si>
  <si>
    <t>Mercer University</t>
  </si>
  <si>
    <t>Queens College NY (CUNY)</t>
  </si>
  <si>
    <t>Lucian Blaga University of Sibiu</t>
  </si>
  <si>
    <t>University of Northampton</t>
  </si>
  <si>
    <t>Amrita Vishwa Vidyapeetham Coimbatore</t>
  </si>
  <si>
    <t>Lum Jean Monnet University</t>
  </si>
  <si>
    <t>Economic Research Institute ASEAN &amp; East Asia</t>
  </si>
  <si>
    <t>Gran Sasso Science Institute (GSSI)</t>
  </si>
  <si>
    <t>Macao University of Tourism</t>
  </si>
  <si>
    <t>Escola Superior de Propaganda e Marketing (ESPM)</t>
  </si>
  <si>
    <t>Anhui Polytechnic University</t>
  </si>
  <si>
    <t>SVKM's NMIMS (Deemed to be University)</t>
  </si>
  <si>
    <t>Eli Lilly</t>
  </si>
  <si>
    <t>University Thai Chamber Commerce</t>
  </si>
  <si>
    <t>Nan Kai University Technology</t>
  </si>
  <si>
    <t>Blekinge Institute Technology</t>
  </si>
  <si>
    <t>Bahauddin Zakariya University</t>
  </si>
  <si>
    <t>Manipal Academy of Higher Education (MAHE)</t>
  </si>
  <si>
    <t>Xihua University</t>
  </si>
  <si>
    <t>Fujian Normal University</t>
  </si>
  <si>
    <t>Coastal Carolina University</t>
  </si>
  <si>
    <t>University of Maryland Baltimore County</t>
  </si>
  <si>
    <t>Charles River Associates</t>
  </si>
  <si>
    <t>Goa Institute of Management</t>
  </si>
  <si>
    <t>S. P. Jain Institute of Management &amp; Research (SPJIMR)</t>
  </si>
  <si>
    <t>Ho Chi Minh University of Banking (HUB)</t>
  </si>
  <si>
    <t>Pan-European University</t>
  </si>
  <si>
    <t>Universidad Internacional de La Rioja (UNIR)</t>
  </si>
  <si>
    <t>US Department of Veterans Affairs</t>
  </si>
  <si>
    <t>Akdeniz University</t>
  </si>
  <si>
    <t>Khon Kaen University</t>
  </si>
  <si>
    <t>Nagoya City University</t>
  </si>
  <si>
    <t>Institute Technology of Bandung</t>
  </si>
  <si>
    <t>Thapar Institute of Engineering &amp; Technology</t>
  </si>
  <si>
    <t>Technical University of Liberec</t>
  </si>
  <si>
    <t>Jiangsu Normal University</t>
  </si>
  <si>
    <t>Beijing International Studies University</t>
  </si>
  <si>
    <t>University of Alaska Fairbanks</t>
  </si>
  <si>
    <t>Silesian University Opava</t>
  </si>
  <si>
    <t>Dunarea De Jos University Galati</t>
  </si>
  <si>
    <t>University of Bahrain</t>
  </si>
  <si>
    <t>Cardiff Metropolitan University</t>
  </si>
  <si>
    <t>Robert Gordon University</t>
  </si>
  <si>
    <t>Capital University of Science &amp; Technology</t>
  </si>
  <si>
    <t>Symbiosis Institute of Business Management (SIBM) Pune</t>
  </si>
  <si>
    <t>Mathematica</t>
  </si>
  <si>
    <t>UCL Institute of Education</t>
  </si>
  <si>
    <t>FUCAPE Business School</t>
  </si>
  <si>
    <t>Ankara University</t>
  </si>
  <si>
    <t>Chang Jung Christian University</t>
  </si>
  <si>
    <t>AGH University of Krakow</t>
  </si>
  <si>
    <t>University of the Philippines Diliman</t>
  </si>
  <si>
    <t>Kochi University Technology</t>
  </si>
  <si>
    <t>Kindai University (Kinki University)</t>
  </si>
  <si>
    <t>Shandong University of Science &amp; Technology</t>
  </si>
  <si>
    <t>Kunming University of Science &amp; Technology</t>
  </si>
  <si>
    <t>Chongqing University of Technology</t>
  </si>
  <si>
    <t>California State University San Marcos</t>
  </si>
  <si>
    <t>University of Jan Evangelista Purkyne</t>
  </si>
  <si>
    <t>Southwest University of Political Science &amp; Law - China</t>
  </si>
  <si>
    <t>University of Central Punjab</t>
  </si>
  <si>
    <t>Alfaisal University</t>
  </si>
  <si>
    <t>Ashoka University</t>
  </si>
  <si>
    <t>Bank of Israel</t>
  </si>
  <si>
    <t>Universite de Jendouba</t>
  </si>
  <si>
    <t>Korea Institute for International Economic Policy (KIEP)</t>
  </si>
  <si>
    <t>Korea Development Institute (KDI)</t>
  </si>
  <si>
    <t>Royal Netherlands Academy of Arts &amp; Sciences</t>
  </si>
  <si>
    <t>American Institutes for Research</t>
  </si>
  <si>
    <t>Qilu University of Technology</t>
  </si>
  <si>
    <t>IBM USA</t>
  </si>
  <si>
    <t>Shih Hsin University</t>
  </si>
  <si>
    <t>TRINIDAD TOBAGO</t>
  </si>
  <si>
    <t>University West Indies Saint Augustine</t>
  </si>
  <si>
    <t>University of Molise</t>
  </si>
  <si>
    <t>University of Calcutta</t>
  </si>
  <si>
    <t>Wenzhou University</t>
  </si>
  <si>
    <t>Minzu University of China</t>
  </si>
  <si>
    <t>China Jiliang University</t>
  </si>
  <si>
    <t>Beijing Forestry University</t>
  </si>
  <si>
    <t>Universidade Tecnologica Federal do Parana</t>
  </si>
  <si>
    <t>Columbus State University</t>
  </si>
  <si>
    <t>California State University Chico</t>
  </si>
  <si>
    <t>Hazara University</t>
  </si>
  <si>
    <t>Institute of Economic Research, SAS</t>
  </si>
  <si>
    <t>Institut Mines-Telecom Business School</t>
  </si>
  <si>
    <t>Indian Institute of Management Bodh Gaya</t>
  </si>
  <si>
    <t>Universitas Bina Nusantara</t>
  </si>
  <si>
    <t>Hong Kong Shue Yan University</t>
  </si>
  <si>
    <t>United States Military Academy</t>
  </si>
  <si>
    <t>Fonds de la Recherche Scientifique - FNRS</t>
  </si>
  <si>
    <t>Changwon National University</t>
  </si>
  <si>
    <t>University of Warmia &amp; Mazury</t>
  </si>
  <si>
    <t>Trent University</t>
  </si>
  <si>
    <t>University of Maryland Baltimore</t>
  </si>
  <si>
    <t>University of Hartford</t>
  </si>
  <si>
    <t>United States Air Force</t>
  </si>
  <si>
    <t>Transylvania University of Brasov</t>
  </si>
  <si>
    <t>Barnard College</t>
  </si>
  <si>
    <t>VNU-HCM International University (VNUHCM-IU)</t>
  </si>
  <si>
    <t>National Bank of Slovakia</t>
  </si>
  <si>
    <t>Statistics Canada</t>
  </si>
  <si>
    <t>Universidad Panamericana - Ciudad de Mexico</t>
  </si>
  <si>
    <t>Gazi University</t>
  </si>
  <si>
    <t>University of Tras-os-Montes &amp; Alto Douro</t>
  </si>
  <si>
    <t>Mount Royal University</t>
  </si>
  <si>
    <t>Le Mans Universite</t>
  </si>
  <si>
    <t>Reserve Bank of India</t>
  </si>
  <si>
    <t>Indian Institute of Management Nagpur</t>
  </si>
  <si>
    <t>Bangladesh Rural Advancement Committee BRAC</t>
  </si>
  <si>
    <t>Hangzhou City University</t>
  </si>
  <si>
    <t>Makerere University</t>
  </si>
  <si>
    <t>National Pingtung University</t>
  </si>
  <si>
    <t>Chang Gung University</t>
  </si>
  <si>
    <t>Chosun University</t>
  </si>
  <si>
    <t>IULM International University Languages &amp; Media</t>
  </si>
  <si>
    <t>Indian Institute of Technology (Indian School of Mines) Dhanbad</t>
  </si>
  <si>
    <t>Universidad del Valle</t>
  </si>
  <si>
    <t>University of Washington Bothell</t>
  </si>
  <si>
    <t>West Texas A&amp;M University</t>
  </si>
  <si>
    <t>Roche Holding</t>
  </si>
  <si>
    <t>Ajman University</t>
  </si>
  <si>
    <t>International Management Institute (IMI) New Delhi</t>
  </si>
  <si>
    <t>American University of the Middle East</t>
  </si>
  <si>
    <t>UK Research &amp; Innovation (UKRI)</t>
  </si>
  <si>
    <t>New York University Tandon School of Engineering</t>
  </si>
  <si>
    <t>Indian Institute of Technology (IIT) - Hyderabad</t>
  </si>
  <si>
    <t>University of West Florida</t>
  </si>
  <si>
    <t>Netherlands Organization Applied Science Research</t>
  </si>
  <si>
    <t>Dong A University</t>
  </si>
  <si>
    <t>Universiti Malaysia Terengganu</t>
  </si>
  <si>
    <t>Open University Israel</t>
  </si>
  <si>
    <t>Hungarian University of Agriculture &amp; Life Sciences</t>
  </si>
  <si>
    <t>Addis Ababa University</t>
  </si>
  <si>
    <t>Universidad de La Sabana</t>
  </si>
  <si>
    <t>Shanxi University</t>
  </si>
  <si>
    <t>Beijing Normal University Zhuhai</t>
  </si>
  <si>
    <t>Lakehead University</t>
  </si>
  <si>
    <t>Universidade Estadual de Maringa</t>
  </si>
  <si>
    <t>East Texas A&amp;M University Commerce</t>
  </si>
  <si>
    <t>California State University Dominguez Hills</t>
  </si>
  <si>
    <t>Universite d'Angers</t>
  </si>
  <si>
    <t>Air University Islamabad</t>
  </si>
  <si>
    <t>European Bank of Reconstructon &amp; Development</t>
  </si>
  <si>
    <t>Shandong Technology &amp; Business University</t>
  </si>
  <si>
    <t>King Faisal University</t>
  </si>
  <si>
    <t>Instituto Politecnico Nacional - Mexico</t>
  </si>
  <si>
    <t>Fukuoka University</t>
  </si>
  <si>
    <t>University of Pecs</t>
  </si>
  <si>
    <t>University of Sarajevo</t>
  </si>
  <si>
    <t>Austral University</t>
  </si>
  <si>
    <t>Tokyo Metropolitan University</t>
  </si>
  <si>
    <t>Mansoura University</t>
  </si>
  <si>
    <t>University of Houston Clear Lake</t>
  </si>
  <si>
    <t>Youngstown State University</t>
  </si>
  <si>
    <t>Panteion University</t>
  </si>
  <si>
    <t>Deutsches Institut Entwicklungspolitik (DIE)</t>
  </si>
  <si>
    <t>Boston Consulting Group (BCG)</t>
  </si>
  <si>
    <t>Lahore School of Economics</t>
  </si>
  <si>
    <t>Universidad de Cordoba</t>
  </si>
  <si>
    <t>United States Forest Service</t>
  </si>
  <si>
    <t>Gyeongsang National University</t>
  </si>
  <si>
    <t>Helmholtz Center for Environmental Research (UFZ)</t>
  </si>
  <si>
    <t>Zhejiang Normal University</t>
  </si>
  <si>
    <t>Hangzhou Normal University</t>
  </si>
  <si>
    <t>Okayama University</t>
  </si>
  <si>
    <t>Howard University</t>
  </si>
  <si>
    <t>Hunter College (CUNY)</t>
  </si>
  <si>
    <t>Polytechnique Montreal</t>
  </si>
  <si>
    <t>Universite de Reims Champagne-Ardenne</t>
  </si>
  <si>
    <t>Bank of Lithuania</t>
  </si>
  <si>
    <t>Oesterreichische Nationalbank (OeNB)</t>
  </si>
  <si>
    <t>CNRS - National Institute for Mathematical Sciences (INSMI)</t>
  </si>
  <si>
    <t>Mykolas Romeris University</t>
  </si>
  <si>
    <t>Tianjin University of Commerce</t>
  </si>
  <si>
    <t>Pohang University of Science &amp; Technology (POSTECH)</t>
  </si>
  <si>
    <t>Tokyo University of Science</t>
  </si>
  <si>
    <t>Bradley University</t>
  </si>
  <si>
    <t>University of Nebraska Omaha</t>
  </si>
  <si>
    <t>University of Gloucestershire</t>
  </si>
  <si>
    <t>UT Institute of Agriculture</t>
  </si>
  <si>
    <t>National Changhua University of Education</t>
  </si>
  <si>
    <t>Obafemi Awolowo University</t>
  </si>
  <si>
    <t>Jacobs University</t>
  </si>
  <si>
    <t>Yunnan University</t>
  </si>
  <si>
    <t>Tianjin University of Technology</t>
  </si>
  <si>
    <t>University Toronto Scarborough</t>
  </si>
  <si>
    <t>Saint Francis Xavier University - Canada</t>
  </si>
  <si>
    <t>Pontificia Universidade Catolica do Parana</t>
  </si>
  <si>
    <t>University of L'Aquila</t>
  </si>
  <si>
    <t>National Defense University - Taiwan</t>
  </si>
  <si>
    <t>Woxsen University</t>
  </si>
  <si>
    <t>Ruppin Academic Center</t>
  </si>
  <si>
    <t>African Development Bank Group (AfDB)</t>
  </si>
  <si>
    <t>Russian Presidential Academy of National Economy &amp; Public Administration</t>
  </si>
  <si>
    <t>Sangmyung University</t>
  </si>
  <si>
    <t>Saints Cyril &amp; Methodius University of Skopje</t>
  </si>
  <si>
    <t>Universite de Limoges</t>
  </si>
  <si>
    <t>State University of New York (SUNY) Brockport</t>
  </si>
  <si>
    <t>Michigan Technological University</t>
  </si>
  <si>
    <t>International Hellenic University</t>
  </si>
  <si>
    <t>Bristol-Myers Squibb</t>
  </si>
  <si>
    <t>World Trade Organization</t>
  </si>
  <si>
    <t>Islamia University of Bahawalpur</t>
  </si>
  <si>
    <t>ShanghaiTech University</t>
  </si>
  <si>
    <t>Lafayette College</t>
  </si>
  <si>
    <t>Centro Euro-Mediterraneo sui Cambiamenti Climatici (CMCC)</t>
  </si>
  <si>
    <t>Prince Sattam Bin Abdulaziz University</t>
  </si>
  <si>
    <t>Universidad Catolica de Valencia San Vicente Martir</t>
  </si>
  <si>
    <t>Pamukkale University</t>
  </si>
  <si>
    <t>University of the South Pacific</t>
  </si>
  <si>
    <t>Nanjing Forestry University</t>
  </si>
  <si>
    <t>Fujian Agriculture &amp; Forestry University</t>
  </si>
  <si>
    <t>University Quebec Outaouais</t>
  </si>
  <si>
    <t>Universidade Federal de Santa Maria (UFSM)</t>
  </si>
  <si>
    <t>Ecole Normale Superieure (ENS)</t>
  </si>
  <si>
    <t>Morgan State University</t>
  </si>
  <si>
    <t>Universidade Catolica de Brasilia</t>
  </si>
  <si>
    <t>Pontificia Universidade Catolica Do Rio Grande Do Sul</t>
  </si>
  <si>
    <t>Universite Paris Nanterre</t>
  </si>
  <si>
    <t>University of East London</t>
  </si>
  <si>
    <t>Sukkur IBA University</t>
  </si>
  <si>
    <t>Xi'an University of Finance &amp; Economics</t>
  </si>
  <si>
    <t>Marmara University</t>
  </si>
  <si>
    <t>Atilim University</t>
  </si>
  <si>
    <t>National Institute of Development Administration - Thailand</t>
  </si>
  <si>
    <t>Halmstad University</t>
  </si>
  <si>
    <t>VTT Technical Research Center Finland</t>
  </si>
  <si>
    <t>East China University Political Science &amp; Law</t>
  </si>
  <si>
    <t>Seton Hall University</t>
  </si>
  <si>
    <t>Missouri University of Science &amp; Technology</t>
  </si>
  <si>
    <t>Brooklyn College (CUNY)</t>
  </si>
  <si>
    <t>University of Quebec Trois Rivieres</t>
  </si>
  <si>
    <t>University of Teramo</t>
  </si>
  <si>
    <t>Samsung</t>
  </si>
  <si>
    <t>Bahcesehir University</t>
  </si>
  <si>
    <t>University of Central Lancashire</t>
  </si>
  <si>
    <t>Institute of Business Administration, Karachi</t>
  </si>
  <si>
    <t>American Enterprise Institute for Public Policy Research</t>
  </si>
  <si>
    <t>Ankara Yildirim Beyazit University</t>
  </si>
  <si>
    <t>China Medical University Hospital - Taiwan</t>
  </si>
  <si>
    <t>University of Montana System</t>
  </si>
  <si>
    <t>Kuwait University</t>
  </si>
  <si>
    <t>Eotvos Lorand University</t>
  </si>
  <si>
    <t>University of Jinan</t>
  </si>
  <si>
    <t>University of Montana</t>
  </si>
  <si>
    <t>Gulf University for Science &amp; Technology (GUST)</t>
  </si>
  <si>
    <t>Seoul National University of Science &amp; Technology</t>
  </si>
  <si>
    <t>Covenant University</t>
  </si>
  <si>
    <t>Chungbuk National University</t>
  </si>
  <si>
    <t>MALTA</t>
  </si>
  <si>
    <t>University of Malta</t>
  </si>
  <si>
    <t>University of Debrecen</t>
  </si>
  <si>
    <t>Murray State University</t>
  </si>
  <si>
    <t>University of West Bohemia Pilsen</t>
  </si>
  <si>
    <t>Bank of Estonia (Eesti Pank)</t>
  </si>
  <si>
    <t>National Bank of Belgium</t>
  </si>
  <si>
    <t>Henan University of Economics &amp; Law</t>
  </si>
  <si>
    <t>Johns Hopkins Bloomberg School of Public Health</t>
  </si>
  <si>
    <t>International Maize &amp; Wheat Improvement Center (CIMMYT)</t>
  </si>
  <si>
    <t>Universidad Autonoma Metropolitana - Mexico</t>
  </si>
  <si>
    <t>University of Hradec Kralove</t>
  </si>
  <si>
    <t>Chengdu University of Technology</t>
  </si>
  <si>
    <t>John Carroll University</t>
  </si>
  <si>
    <t>University of Baltimore</t>
  </si>
  <si>
    <t>Natural Resources Institute Finland (Luke)</t>
  </si>
  <si>
    <t>Chinese Academy of Agricultural Sciences</t>
  </si>
  <si>
    <t>University of Bucharest</t>
  </si>
  <si>
    <t>Universidad ESAN</t>
  </si>
  <si>
    <t>Universite de Rouen Normandie</t>
  </si>
  <si>
    <t>Xiangtan University</t>
  </si>
  <si>
    <t>Athabasca University</t>
  </si>
  <si>
    <t>Janssen Pharmaceuticals</t>
  </si>
  <si>
    <t>Wesleyan University</t>
  </si>
  <si>
    <t>Reserve Bank of Australia</t>
  </si>
  <si>
    <t>Hong Kong Monetary Authority (HKMA)</t>
  </si>
  <si>
    <t>Johann Heinrich von Thunen Institute</t>
  </si>
  <si>
    <t>Sakarya University</t>
  </si>
  <si>
    <t>University of Gavle</t>
  </si>
  <si>
    <t>Universidade do Algarve</t>
  </si>
  <si>
    <t>Braunschweig University of Technology</t>
  </si>
  <si>
    <t>Northeastern Illinois University</t>
  </si>
  <si>
    <t>University New Haven</t>
  </si>
  <si>
    <t>International Business Machines (IBM)</t>
  </si>
  <si>
    <t>Universidad de los Andes - Chile</t>
  </si>
  <si>
    <t>University of Jordan</t>
  </si>
  <si>
    <t>University of Wolverhampton</t>
  </si>
  <si>
    <t>VNU University of Economics &amp; Business (VNU-UEB)</t>
  </si>
  <si>
    <t>Urban Institute</t>
  </si>
  <si>
    <t>Peterson Institute for International Economics</t>
  </si>
  <si>
    <t>Fraunhofer Systems &amp; Innovation Research</t>
  </si>
  <si>
    <t>Sookmyung Women's University</t>
  </si>
  <si>
    <t>Universite de Pau et des Pays de l'Adour</t>
  </si>
  <si>
    <t>Hamburg University of Technology</t>
  </si>
  <si>
    <t>Shandong Normal University</t>
  </si>
  <si>
    <t>Nanjing University of Posts &amp; Telecommunications</t>
  </si>
  <si>
    <t>Hubei University</t>
  </si>
  <si>
    <t>University of North Dakota Grand Forks</t>
  </si>
  <si>
    <t>Gebze Technical University</t>
  </si>
  <si>
    <t>MICA</t>
  </si>
  <si>
    <t>Institute of Economics Zagreb (EIZ)</t>
  </si>
  <si>
    <t>Universite de Poitiers</t>
  </si>
  <si>
    <t>Southern Cross University</t>
  </si>
  <si>
    <t>Universidade Federal do Ceara</t>
  </si>
  <si>
    <t>University of Teesside</t>
  </si>
  <si>
    <t>Universita LUMSA</t>
  </si>
  <si>
    <t>Bundeswehr University Munich</t>
  </si>
  <si>
    <t>Multimedia University</t>
  </si>
  <si>
    <t>Willamette University</t>
  </si>
  <si>
    <t>Pfizer</t>
  </si>
  <si>
    <t>California State University Fresno</t>
  </si>
  <si>
    <t>Leibniz Institut fur Ost und Sudosteuropaforschung</t>
  </si>
  <si>
    <t>Universitat Internacional de Catalunya (UIC)</t>
  </si>
  <si>
    <t>Lithuanian Institute of Agrarian Economics</t>
  </si>
  <si>
    <t>Wroclaw University of Science &amp; Technology</t>
  </si>
  <si>
    <t>Minjiang University</t>
  </si>
  <si>
    <t>Charles Darwin University</t>
  </si>
  <si>
    <t>Yeshiva University</t>
  </si>
  <si>
    <t>Sacred Heart University</t>
  </si>
  <si>
    <t>Universite Toulouse III - Paul Sabatier</t>
  </si>
  <si>
    <t>Conservatoire National Arts &amp; Metiers (CNAM)</t>
  </si>
  <si>
    <t>Jiangxi Normal University</t>
  </si>
  <si>
    <t>Weber State University</t>
  </si>
  <si>
    <t>Universidad Catolica del Norte</t>
  </si>
  <si>
    <t>Education University of Hong Kong (EdUHK)</t>
  </si>
  <si>
    <t>Danish Finance Institute</t>
  </si>
  <si>
    <t>Rajagiri Business School (RBS)</t>
  </si>
  <si>
    <t>University of Peloponnese</t>
  </si>
  <si>
    <t>ESC Rennes School of Business</t>
  </si>
  <si>
    <t>Hokkaido University</t>
  </si>
  <si>
    <t>University of Lucerne</t>
  </si>
  <si>
    <t>NYU Shanghai</t>
  </si>
  <si>
    <t>Cyprus International University</t>
  </si>
  <si>
    <t>University of Nigeria</t>
  </si>
  <si>
    <t>Universidad de Huelva</t>
  </si>
  <si>
    <t>University of Zilina</t>
  </si>
  <si>
    <t>Tokai University</t>
  </si>
  <si>
    <t>Universidade Federal da Paraiba</t>
  </si>
  <si>
    <t>Northern Arizona University</t>
  </si>
  <si>
    <t>I Shou University</t>
  </si>
  <si>
    <t>Government College University Faisalabad</t>
  </si>
  <si>
    <t>Shaheed Zulfikar Ali Bhutto Institute of Science &amp; Technology</t>
  </si>
  <si>
    <t>KDI School of Public Policy &amp; Management</t>
  </si>
  <si>
    <t>Universidad de La Rioja</t>
  </si>
  <si>
    <t>University of Houston Victoria</t>
  </si>
  <si>
    <t>China Medical University Taiwan</t>
  </si>
  <si>
    <t>Scuola Normale Superiore di Pisa</t>
  </si>
  <si>
    <t>Amrita Vishwa Vidyapeetham</t>
  </si>
  <si>
    <t>Yokohama National University</t>
  </si>
  <si>
    <t>University of Louisiana Lafayette</t>
  </si>
  <si>
    <t>EADA Business School</t>
  </si>
  <si>
    <t>Universidad de San Andres Argentina</t>
  </si>
  <si>
    <t>Institute of Information Theory &amp; Automation of the Czech Academy of Sciences</t>
  </si>
  <si>
    <t>Fondazione Mattei</t>
  </si>
  <si>
    <t>Ministry of Education of Azerbaijan Republic</t>
  </si>
  <si>
    <t>Institut Universitaire de France</t>
  </si>
  <si>
    <t>Providence University - Taiwan</t>
  </si>
  <si>
    <t>Kyonggi University</t>
  </si>
  <si>
    <t>Telecom Paris</t>
  </si>
  <si>
    <t>North Carolina A&amp;T State University</t>
  </si>
  <si>
    <t>Vienna Institute for International Economic Studies</t>
  </si>
  <si>
    <t>Federal Reserve Bank - Kansas City</t>
  </si>
  <si>
    <t>University of Montenegro</t>
  </si>
  <si>
    <t>Mid-Sweden University</t>
  </si>
  <si>
    <t>University of Punjab</t>
  </si>
  <si>
    <t>University of Ioannina</t>
  </si>
  <si>
    <t>University of Central Oklahoma</t>
  </si>
  <si>
    <t>University of Michigan Flint</t>
  </si>
  <si>
    <t>Universidad de Concepcion</t>
  </si>
  <si>
    <t>Penn State Harrisburg</t>
  </si>
  <si>
    <t>U.S. Securities &amp; Exchange Commission (SEC)</t>
  </si>
  <si>
    <t>Groupe Inseec</t>
  </si>
  <si>
    <t>University of Kragujevac</t>
  </si>
  <si>
    <t>Brandenburg University of Technology Cottbus</t>
  </si>
  <si>
    <t>Quinnipiac University</t>
  </si>
  <si>
    <t>Fairfield University</t>
  </si>
  <si>
    <t>Solvay SA</t>
  </si>
  <si>
    <t>Qatar Foundation (QF)</t>
  </si>
  <si>
    <t>Molde University College</t>
  </si>
  <si>
    <t>Harbin Engineering University</t>
  </si>
  <si>
    <t>Clarkson University</t>
  </si>
  <si>
    <t>Colegio de Mexico</t>
  </si>
  <si>
    <t>Zurich University of Applied Sciences</t>
  </si>
  <si>
    <t>TOBB Ekonomi ve Teknoloji University</t>
  </si>
  <si>
    <t>Evidera</t>
  </si>
  <si>
    <t>National Taiwan Ocean University</t>
  </si>
  <si>
    <t>Budapest University of Technology &amp; Economics</t>
  </si>
  <si>
    <t>Universite de Caen Normandie</t>
  </si>
  <si>
    <t>National University of La Plata</t>
  </si>
  <si>
    <t>Tuscia University</t>
  </si>
  <si>
    <t>Federation University Australia</t>
  </si>
  <si>
    <t>Northern Kentucky University</t>
  </si>
  <si>
    <t>United States Environmental Protection Agency</t>
  </si>
  <si>
    <t>Chaoyang University of Technology</t>
  </si>
  <si>
    <t>University of Craiova</t>
  </si>
  <si>
    <t>Myongji University</t>
  </si>
  <si>
    <t>Universiti Teknologi MARA</t>
  </si>
  <si>
    <t>Gakushuin University</t>
  </si>
  <si>
    <t>Sharif University of Technology</t>
  </si>
  <si>
    <t>Universidade Federal de Uberlandia</t>
  </si>
  <si>
    <t>Chungnam National University</t>
  </si>
  <si>
    <t>University of Washington Tacoma</t>
  </si>
  <si>
    <t>Hunan University of Technology &amp; Business</t>
  </si>
  <si>
    <t>Dankook University</t>
  </si>
  <si>
    <t>University of Szczecin</t>
  </si>
  <si>
    <t>Ferdowsi University Mashhad</t>
  </si>
  <si>
    <t>Western Washington University</t>
  </si>
  <si>
    <t>Guangdong University of Finance</t>
  </si>
  <si>
    <t>University of the Philippines System</t>
  </si>
  <si>
    <t>Universiti Tunku Abdul Rahman (UTAR)</t>
  </si>
  <si>
    <t>University Diego Portales</t>
  </si>
  <si>
    <t>Amirkabir University of Technology</t>
  </si>
  <si>
    <t>London South Bank University</t>
  </si>
  <si>
    <t>Kristiania University College</t>
  </si>
  <si>
    <t>Comenius University Bratislava</t>
  </si>
  <si>
    <t>Doshisha University</t>
  </si>
  <si>
    <t>INCAE Business School</t>
  </si>
  <si>
    <t>United States Army</t>
  </si>
  <si>
    <t>Izmir Ekonomi Universitesi</t>
  </si>
  <si>
    <t>Indian Institute of Management Kashipur</t>
  </si>
  <si>
    <t>UCSI University</t>
  </si>
  <si>
    <t>University of Northern Iowa</t>
  </si>
  <si>
    <t>University Massachusetts Dartmouth</t>
  </si>
  <si>
    <t>Pukyong National University</t>
  </si>
  <si>
    <t>Iran University Science &amp; Technology</t>
  </si>
  <si>
    <t>Airlangga University</t>
  </si>
  <si>
    <t>University of Regina</t>
  </si>
  <si>
    <t>Rollins College</t>
  </si>
  <si>
    <t>Shanxi University Finance &amp; Economics</t>
  </si>
  <si>
    <t>China University of Political Science &amp; Law</t>
  </si>
  <si>
    <t>Karolinska Institutet</t>
  </si>
  <si>
    <t>Missouri State University</t>
  </si>
  <si>
    <t>University of Tampa</t>
  </si>
  <si>
    <t>Wenzhou-Kean University</t>
  </si>
  <si>
    <t>Beijing Normal University - Hong Kong Baptist University United International College</t>
  </si>
  <si>
    <t>VATT Institute for Economic Research</t>
  </si>
  <si>
    <t>Khalifa University of Science &amp; Technology</t>
  </si>
  <si>
    <t>Allameh Tabataba'i University</t>
  </si>
  <si>
    <t>Delhi School of Economics</t>
  </si>
  <si>
    <t>University of Applied Sciences &amp; Arts Western Switzerland</t>
  </si>
  <si>
    <t>Kangwon National University</t>
  </si>
  <si>
    <t>Vytautas Magnus University</t>
  </si>
  <si>
    <t>Technische Universitat Chemnitz</t>
  </si>
  <si>
    <t>Hebei University of Technology</t>
  </si>
  <si>
    <t>Providence College</t>
  </si>
  <si>
    <t>University of Dubai</t>
  </si>
  <si>
    <t>Foreign Trade University FTU</t>
  </si>
  <si>
    <t>Canadian Institute for Advanced Research (CIFAR)</t>
  </si>
  <si>
    <t>Universidad Miguel Hernandez de Elche</t>
  </si>
  <si>
    <t>Keimyung University</t>
  </si>
  <si>
    <t>Brno University of Technology</t>
  </si>
  <si>
    <t>University of Rijeka</t>
  </si>
  <si>
    <t>Birla Institute of Technology &amp; Science Pilani (BITS Pilani)</t>
  </si>
  <si>
    <t>Washington &amp; Lee University</t>
  </si>
  <si>
    <t>Colorado School of Mines</t>
  </si>
  <si>
    <t>National Taipei University of Technology</t>
  </si>
  <si>
    <t>CIRAD</t>
  </si>
  <si>
    <t>Indian Institute of Technology (IIT) - Bombay</t>
  </si>
  <si>
    <t>Northeast Normal University - China</t>
  </si>
  <si>
    <t>Chang'an University</t>
  </si>
  <si>
    <t>Beijing University of Chemical Technology</t>
  </si>
  <si>
    <t>Jagiellonian University</t>
  </si>
  <si>
    <t>Creighton University</t>
  </si>
  <si>
    <t>University of Alaska Anchorage</t>
  </si>
  <si>
    <t>BOKU University</t>
  </si>
  <si>
    <t>International Islamic University, Pakistan</t>
  </si>
  <si>
    <t>Institute of Management Technology, Ghaziabad</t>
  </si>
  <si>
    <t>MONACO</t>
  </si>
  <si>
    <t>International University of Monaco</t>
  </si>
  <si>
    <t>Harvard University Medical Affiliates</t>
  </si>
  <si>
    <t>Aoyama Gakuin University</t>
  </si>
  <si>
    <t>University of Rostock</t>
  </si>
  <si>
    <t>Beijing Foreign Studies University</t>
  </si>
  <si>
    <t>Wright State University Dayton</t>
  </si>
  <si>
    <t>New Jersey Institute of Technology</t>
  </si>
  <si>
    <t>Salzburg University</t>
  </si>
  <si>
    <t>INCEIF</t>
  </si>
  <si>
    <t>Children's Hospital Colorado</t>
  </si>
  <si>
    <t>MINES ParisTech</t>
  </si>
  <si>
    <t>Chiang Mai University</t>
  </si>
  <si>
    <t>Prince Sultan University</t>
  </si>
  <si>
    <t>Bucknell University</t>
  </si>
  <si>
    <t>University of Tulsa</t>
  </si>
  <si>
    <t>California State University Sacramento</t>
  </si>
  <si>
    <t>Universidad Catolica de la Santisima Concepcion</t>
  </si>
  <si>
    <t>Universidad de la Laguna</t>
  </si>
  <si>
    <t>University of Primorska</t>
  </si>
  <si>
    <t>University of Aegean</t>
  </si>
  <si>
    <t>University of Stuttgart</t>
  </si>
  <si>
    <t>University of Pardubice</t>
  </si>
  <si>
    <t>Goldsmiths University London</t>
  </si>
  <si>
    <t>Institute of Geographic Sciences &amp; Natural Resources Research, CAS</t>
  </si>
  <si>
    <t>Google Incorporated</t>
  </si>
  <si>
    <t>University of Maine Orono</t>
  </si>
  <si>
    <t>National Chiayi University</t>
  </si>
  <si>
    <t>University of Split</t>
  </si>
  <si>
    <t>Texas A&amp;M International University</t>
  </si>
  <si>
    <t>University of Cape Coast</t>
  </si>
  <si>
    <t>Iqra University</t>
  </si>
  <si>
    <t>Food &amp; Agriculture Organization of the United Nations (FAO)</t>
  </si>
  <si>
    <t>Nazarbayev University</t>
  </si>
  <si>
    <t>Gdansk University of Technology</t>
  </si>
  <si>
    <t>Tarbiat Modares University</t>
  </si>
  <si>
    <t>Hertie School</t>
  </si>
  <si>
    <t>Hong Kong Metropolitan University</t>
  </si>
  <si>
    <t>Novartis</t>
  </si>
  <si>
    <t>Universita Carlo Cattaneo - Liuc</t>
  </si>
  <si>
    <t>Democritus University of Thrace</t>
  </si>
  <si>
    <t>University of Dhaka</t>
  </si>
  <si>
    <t>Universite Paris-VIII</t>
  </si>
  <si>
    <t>Johnson &amp; Johnson</t>
  </si>
  <si>
    <t>Florida Gulf Coast University</t>
  </si>
  <si>
    <t>Indian Institute of Management Udaipur (IIMU)</t>
  </si>
  <si>
    <t>Yeungnam University</t>
  </si>
  <si>
    <t>University of Kaiserslautern</t>
  </si>
  <si>
    <t>National Technical University of Athens</t>
  </si>
  <si>
    <t>Colgate University</t>
  </si>
  <si>
    <t>National Oceanic Atmospheric Admin (NOAA) - USA</t>
  </si>
  <si>
    <t>Gadjah Mada University</t>
  </si>
  <si>
    <t>London Metropolitan University</t>
  </si>
  <si>
    <t>University of Management &amp; Technology (UMT)</t>
  </si>
  <si>
    <t>Kuhne Logistics University</t>
  </si>
  <si>
    <t>University of New Brunswick</t>
  </si>
  <si>
    <t>Duquesne University</t>
  </si>
  <si>
    <t>Salisbury University</t>
  </si>
  <si>
    <t>Wichita State University</t>
  </si>
  <si>
    <t>Yasar University</t>
  </si>
  <si>
    <t>Universite Internationale de Rabat</t>
  </si>
  <si>
    <t>Nicolaus Copernicus University</t>
  </si>
  <si>
    <t>University of Sannio</t>
  </si>
  <si>
    <t>Southwest University - China</t>
  </si>
  <si>
    <t>University of Kwazulu Natal</t>
  </si>
  <si>
    <t>Universidade Estadual Paulista</t>
  </si>
  <si>
    <t>University of Southern Mississippi</t>
  </si>
  <si>
    <t>California State University East Bay</t>
  </si>
  <si>
    <t>University of Alabama Huntsville</t>
  </si>
  <si>
    <t>North South University (NSU)</t>
  </si>
  <si>
    <t>University of Neuchatel</t>
  </si>
  <si>
    <t>Imam Mohammad Ibn Saud Islamic University (IMSIU)</t>
  </si>
  <si>
    <t>Instituto Politecnico do Porto</t>
  </si>
  <si>
    <t>University of Economics in Katowice</t>
  </si>
  <si>
    <t>Xi'an University of Technology</t>
  </si>
  <si>
    <t>Xavier University</t>
  </si>
  <si>
    <t>University of South Alabama</t>
  </si>
  <si>
    <t>Universidad Nacional de Colombia</t>
  </si>
  <si>
    <t>Politecnico di Bari</t>
  </si>
  <si>
    <t>Birmingham City University</t>
  </si>
  <si>
    <t>Jawaharlal Nehru University, New Delhi</t>
  </si>
  <si>
    <t>Anhui University</t>
  </si>
  <si>
    <t>University of Presov</t>
  </si>
  <si>
    <t>Central Bank of Chile</t>
  </si>
  <si>
    <t>Office of the Comptroller of the Currency</t>
  </si>
  <si>
    <t>Guizhou University of Finance &amp; Economics</t>
  </si>
  <si>
    <t>Universitat Politecnica de Catalunya</t>
  </si>
  <si>
    <t>Witten Herdecke University</t>
  </si>
  <si>
    <t>Universite Paris 13</t>
  </si>
  <si>
    <t>Northwest University Xi'an</t>
  </si>
  <si>
    <t>Universidad de Talca</t>
  </si>
  <si>
    <t>Deloitte Touche Tohmatsu Limited</t>
  </si>
  <si>
    <t>University of Shanghai for Science &amp; Technology</t>
  </si>
  <si>
    <t>Universidad de Jaen</t>
  </si>
  <si>
    <t>American University Cairo</t>
  </si>
  <si>
    <t>Sam Houston State University</t>
  </si>
  <si>
    <t>University of Colorado at Colorado Springs</t>
  </si>
  <si>
    <t>Indiana University Indianapolis</t>
  </si>
  <si>
    <t>Indian Institute of Management Rohtak</t>
  </si>
  <si>
    <t>North China Electric Power University</t>
  </si>
  <si>
    <t>Berlin School of Economics &amp; Law</t>
  </si>
  <si>
    <t>Istanbul University</t>
  </si>
  <si>
    <t>Slovak Academy of Sciences</t>
  </si>
  <si>
    <t>Indian Statistical Institute Delhi</t>
  </si>
  <si>
    <t>Institut National de la Sante et de la Recherche Medicale (Inserm)</t>
  </si>
  <si>
    <t>Tokyo Institute of Technology</t>
  </si>
  <si>
    <t>Louisiana Technical University</t>
  </si>
  <si>
    <t>Nova Southeastern University</t>
  </si>
  <si>
    <t>Sodertorn University</t>
  </si>
  <si>
    <t>Universidad de Leon</t>
  </si>
  <si>
    <t>National Taipei University of Business</t>
  </si>
  <si>
    <t>Quaid I Azam University</t>
  </si>
  <si>
    <t>University of Iceland</t>
  </si>
  <si>
    <t>Xidian University</t>
  </si>
  <si>
    <t>University of Texas at Tyler</t>
  </si>
  <si>
    <t>California State University San Bernardino</t>
  </si>
  <si>
    <t>Institute of Science Tokyo</t>
  </si>
  <si>
    <t>Bank of Japan</t>
  </si>
  <si>
    <t>Bank of Greece</t>
  </si>
  <si>
    <t>UOC Universitat Oberta de Catalunya</t>
  </si>
  <si>
    <t>Central Bank of Brazil</t>
  </si>
  <si>
    <t>Wellesley College</t>
  </si>
  <si>
    <t>University of Tennessee at Chattanooga</t>
  </si>
  <si>
    <t>Singapore University of Social Sciences (SUSS)</t>
  </si>
  <si>
    <t>Harvard Medical School</t>
  </si>
  <si>
    <t>Incheon National University</t>
  </si>
  <si>
    <t>Indian Institute of Technology (IIT) - Kanpur</t>
  </si>
  <si>
    <t>Reykjavik University</t>
  </si>
  <si>
    <t>Seattle University</t>
  </si>
  <si>
    <t>Universidade do Vale do Rio dos Sinos (Unisinos)</t>
  </si>
  <si>
    <t>University of Danang</t>
  </si>
  <si>
    <t>Universidad Torcuato Di Tella</t>
  </si>
  <si>
    <t>Lithuanian Sports University</t>
  </si>
  <si>
    <t>University of Crete</t>
  </si>
  <si>
    <t>Hellenic Open University</t>
  </si>
  <si>
    <t>University of Trieste</t>
  </si>
  <si>
    <t>Saint Joseph's University</t>
  </si>
  <si>
    <t>Hofstra University</t>
  </si>
  <si>
    <t>Rowan University</t>
  </si>
  <si>
    <t>Williams College</t>
  </si>
  <si>
    <t>Kansai University</t>
  </si>
  <si>
    <t>China University of Petroleum</t>
  </si>
  <si>
    <t>University of Tsukuba</t>
  </si>
  <si>
    <t>Pontificia Universidad Javeriana</t>
  </si>
  <si>
    <t>INESC TEC</t>
  </si>
  <si>
    <t>Nihon University</t>
  </si>
  <si>
    <t>University of Foggia</t>
  </si>
  <si>
    <t>University of Salford</t>
  </si>
  <si>
    <t>Elon University</t>
  </si>
  <si>
    <t>Ho Chi Minh City Open University</t>
  </si>
  <si>
    <t>Matej Bel University</t>
  </si>
  <si>
    <t>Kookmin University</t>
  </si>
  <si>
    <t>Kadir Has University</t>
  </si>
  <si>
    <t>University of Ibadan</t>
  </si>
  <si>
    <t>University of Insubria</t>
  </si>
  <si>
    <t>Beijing University of Posts &amp; Telecommunications</t>
  </si>
  <si>
    <t>Middlebury College</t>
  </si>
  <si>
    <t>International Islamic University Malaysia</t>
  </si>
  <si>
    <t>Shanghai Institute of International Finance &amp; Economics</t>
  </si>
  <si>
    <t>Bank of Mexico</t>
  </si>
  <si>
    <t>Leibniz Institut fur Agrarentwicklung in Transformationsokonomien (IAMO)</t>
  </si>
  <si>
    <t>Federal Reserve Bank - Boston</t>
  </si>
  <si>
    <t>Saarland University</t>
  </si>
  <si>
    <t>University of California Merced</t>
  </si>
  <si>
    <t>Swinburne University of Technology Sarawak</t>
  </si>
  <si>
    <t>Universidad de Burgos</t>
  </si>
  <si>
    <t>University of the Free State</t>
  </si>
  <si>
    <t>Roskilde University</t>
  </si>
  <si>
    <t>Pace University</t>
  </si>
  <si>
    <t>University of Minnesota Duluth</t>
  </si>
  <si>
    <t>Universite de Bourgogne</t>
  </si>
  <si>
    <t>Indian Institute of Management Ranchi</t>
  </si>
  <si>
    <t>University of Puerto Rico</t>
  </si>
  <si>
    <t>National Yunlin University Science &amp; Technology</t>
  </si>
  <si>
    <t>Sichuan Agricultural University</t>
  </si>
  <si>
    <t>Guangxi University</t>
  </si>
  <si>
    <t>Australian Catholic University</t>
  </si>
  <si>
    <t>Grand Valley State University</t>
  </si>
  <si>
    <t>California State University Los Angeles</t>
  </si>
  <si>
    <t>Keele University</t>
  </si>
  <si>
    <t>Roehampton University</t>
  </si>
  <si>
    <t>Comillas Pontifical University</t>
  </si>
  <si>
    <t>Microsoft</t>
  </si>
  <si>
    <t>Yildiz Technical University</t>
  </si>
  <si>
    <t>Zhejiang Sci-Tech University</t>
  </si>
  <si>
    <t>Ajou University</t>
  </si>
  <si>
    <t>Shantou University</t>
  </si>
  <si>
    <t>Centro de Investigacion y Docencia Economicas A.C. (CIDE)</t>
  </si>
  <si>
    <t>Universidad Loyola Andalucia</t>
  </si>
  <si>
    <t>Universitat de Girona</t>
  </si>
  <si>
    <t>University of Brighton</t>
  </si>
  <si>
    <t>Universite Savoie Mont Blanc</t>
  </si>
  <si>
    <t>University of Colorado Anschutz Medical Campus</t>
  </si>
  <si>
    <t>Norges Bank</t>
  </si>
  <si>
    <t>Nyenrode Business University</t>
  </si>
  <si>
    <t>Istanbul Bilgi University</t>
  </si>
  <si>
    <t>University of Cassino</t>
  </si>
  <si>
    <t>Indian Statistical Institute Kolkata</t>
  </si>
  <si>
    <t>Central China Normal University</t>
  </si>
  <si>
    <t>Loyola University Maryland</t>
  </si>
  <si>
    <t>Indian Institute of Technology (IIT) - Roorkee</t>
  </si>
  <si>
    <t>University of Hertfordshire</t>
  </si>
  <si>
    <t>Dokuz Eylul University</t>
  </si>
  <si>
    <t>University West Indies Mona Jamaica</t>
  </si>
  <si>
    <t>Northwest A&amp;F University - China</t>
  </si>
  <si>
    <t>Universidad de Santiago de Chile</t>
  </si>
  <si>
    <t>University of Idaho</t>
  </si>
  <si>
    <t>University of Maine System</t>
  </si>
  <si>
    <t>Connecticut State University System</t>
  </si>
  <si>
    <t>Inland Norway University of Applied Sciences</t>
  </si>
  <si>
    <t>Zeppelin University</t>
  </si>
  <si>
    <t>University Osnabruck</t>
  </si>
  <si>
    <t>Universidade Federal de Pernambuco</t>
  </si>
  <si>
    <t>LIECHTENSTEIN</t>
  </si>
  <si>
    <t>University of Liechtenstein</t>
  </si>
  <si>
    <t>Nanjing Normal University</t>
  </si>
  <si>
    <t>Hunan Normal University</t>
  </si>
  <si>
    <t>Jeonbuk National University</t>
  </si>
  <si>
    <t>Universidade Federal de Sao Carlos</t>
  </si>
  <si>
    <t>University College of Southeast Norway</t>
  </si>
  <si>
    <t>Centre de Recerca en Economia Internacional (CREI)</t>
  </si>
  <si>
    <t>Oslo Metropolitan University (OsloMet)</t>
  </si>
  <si>
    <t>Amazon.com</t>
  </si>
  <si>
    <t>University of Lahore</t>
  </si>
  <si>
    <t>City University of Macau</t>
  </si>
  <si>
    <t>XLRI -Xavier School of Management</t>
  </si>
  <si>
    <t>Malaviya National Institute of Technology Jaipur</t>
  </si>
  <si>
    <t>University of Lethbridge</t>
  </si>
  <si>
    <t>College of Charleston</t>
  </si>
  <si>
    <t>Sveriges Riksbank</t>
  </si>
  <si>
    <t>European School of Management &amp; Technology</t>
  </si>
  <si>
    <t>Russian Academy of Sciences</t>
  </si>
  <si>
    <t>Polish Academy of Sciences</t>
  </si>
  <si>
    <t>Abo Akademi University</t>
  </si>
  <si>
    <t>Dalian Maritime University</t>
  </si>
  <si>
    <t>Murdoch University</t>
  </si>
  <si>
    <t>Chonnam National University</t>
  </si>
  <si>
    <t>Czech University of Life Sciences Prague</t>
  </si>
  <si>
    <t>Liverpool John Moores University</t>
  </si>
  <si>
    <t>Banco de la Republica Colombia</t>
  </si>
  <si>
    <t>Soongsil University</t>
  </si>
  <si>
    <t>University of Buenos Aires</t>
  </si>
  <si>
    <t>California State University Northridge</t>
  </si>
  <si>
    <t>Leeds Beckett University</t>
  </si>
  <si>
    <t>Ministry of Education &amp; Science of Ukraine</t>
  </si>
  <si>
    <t>Indian Institute of Management Mumbai</t>
  </si>
  <si>
    <t>Burgundy School of Business</t>
  </si>
  <si>
    <t>Czech National Bank</t>
  </si>
  <si>
    <t>ESIC Business &amp; Marketing School</t>
  </si>
  <si>
    <t>Chuo University</t>
  </si>
  <si>
    <t>Shaanxi Normal University</t>
  </si>
  <si>
    <t>University of Namur</t>
  </si>
  <si>
    <t>Technion Israel Institute of Technology</t>
  </si>
  <si>
    <t>University of Maribor</t>
  </si>
  <si>
    <t>Changsha University of Science &amp; Technology</t>
  </si>
  <si>
    <t>Minnesota State Colleges &amp; Universities</t>
  </si>
  <si>
    <t>Malardalen University</t>
  </si>
  <si>
    <t>New Economic School</t>
  </si>
  <si>
    <t>University of Evora</t>
  </si>
  <si>
    <t>Hungarian Academy of Sciences</t>
  </si>
  <si>
    <t>San Jose State University</t>
  </si>
  <si>
    <t>Glasgow Caledonian University</t>
  </si>
  <si>
    <t>Istanbul Medeniyet University</t>
  </si>
  <si>
    <t>Research Triangle Institute</t>
  </si>
  <si>
    <t>University of Tartu</t>
  </si>
  <si>
    <t>Cairo University</t>
  </si>
  <si>
    <t>University of Eastern Piedmont Amedeo Avogadro</t>
  </si>
  <si>
    <t>IMT School for Advanced Studies Lucca</t>
  </si>
  <si>
    <t>University of Alabama Birmingham</t>
  </si>
  <si>
    <t>University of Klagenfurt</t>
  </si>
  <si>
    <t>ICFAI Business School (IBS)</t>
  </si>
  <si>
    <t>Laboratoire dEconomie de Dauphine LEDa</t>
  </si>
  <si>
    <t>Symbiosis International University</t>
  </si>
  <si>
    <t>Ritsumeikan University</t>
  </si>
  <si>
    <t>Illinois Institute of Technology</t>
  </si>
  <si>
    <t>Arizona State University-Downtown Phoenix</t>
  </si>
  <si>
    <t>International Institute for Management Development (IMD)</t>
  </si>
  <si>
    <t>Indian Institute of Technology (IIT) - Madras</t>
  </si>
  <si>
    <t>Hangzhou Dianzi University</t>
  </si>
  <si>
    <t>Technische Universitat Wien</t>
  </si>
  <si>
    <t>Worcester Polytechnic Institute</t>
  </si>
  <si>
    <t>Boise State University</t>
  </si>
  <si>
    <t>University of Juraj Dobrila Pula</t>
  </si>
  <si>
    <t>CUNEF Universidad</t>
  </si>
  <si>
    <t>Ariel University</t>
  </si>
  <si>
    <t>Universidad del Rosario</t>
  </si>
  <si>
    <t>University of North Florida</t>
  </si>
  <si>
    <t>King Fahd University of Petroleum &amp; Minerals</t>
  </si>
  <si>
    <t>Universidad del Pacifico Peru</t>
  </si>
  <si>
    <t>Kwame Nkrumah University Science &amp; Technology</t>
  </si>
  <si>
    <t>Clark University</t>
  </si>
  <si>
    <t>California State Polytechnic University Pomona</t>
  </si>
  <si>
    <t>Universite de Franche-Comte</t>
  </si>
  <si>
    <t>Shanghai Maritime University</t>
  </si>
  <si>
    <t>Beijing University of Technology</t>
  </si>
  <si>
    <t>Kyungpook National University (KNU)</t>
  </si>
  <si>
    <t>The New School</t>
  </si>
  <si>
    <t>Rutgers University Camden</t>
  </si>
  <si>
    <t>Oakland University</t>
  </si>
  <si>
    <t>HHL Leipzig Graduate School of Management</t>
  </si>
  <si>
    <t>Central Bank of Ireland</t>
  </si>
  <si>
    <t>University of St Thomas Minnesota</t>
  </si>
  <si>
    <t>Kwansei Gakuin University</t>
  </si>
  <si>
    <t>Lanzhou University</t>
  </si>
  <si>
    <t>The Santa Fe Institute</t>
  </si>
  <si>
    <t>Potsdam Institut fur Klimafolgenforschung</t>
  </si>
  <si>
    <t>Shanghai Normal University</t>
  </si>
  <si>
    <t>Ulster University</t>
  </si>
  <si>
    <t>Narodowy Bank Polski</t>
  </si>
  <si>
    <t>University of Macerata</t>
  </si>
  <si>
    <t>Aristotle University of Thessaloniki</t>
  </si>
  <si>
    <t>Commonwealth Scientific &amp; Industrial Research Organisation (CSIRO)</t>
  </si>
  <si>
    <t>Universidad de Cadiz</t>
  </si>
  <si>
    <t>University of Wuppertal</t>
  </si>
  <si>
    <t>Zhengzhou University</t>
  </si>
  <si>
    <t>China University of Geosciences</t>
  </si>
  <si>
    <t>Mahidol University</t>
  </si>
  <si>
    <t>Edinburgh Napier University</t>
  </si>
  <si>
    <t>Universite de Tunis-El-Manar</t>
  </si>
  <si>
    <t>Gachon University</t>
  </si>
  <si>
    <t>Bryant University</t>
  </si>
  <si>
    <t>National Taiwan Normal University</t>
  </si>
  <si>
    <t>University of Indonesia</t>
  </si>
  <si>
    <t>CPB Netherlands Bureau for Economic Policy</t>
  </si>
  <si>
    <t>Sorbonne Universite</t>
  </si>
  <si>
    <t>CSIC - Institut d'Analisi Economica (IAE)</t>
  </si>
  <si>
    <t>University of Nottingham Malaysia</t>
  </si>
  <si>
    <t>Ecole des Ponts ParisTech</t>
  </si>
  <si>
    <t>University of Sherbrooke</t>
  </si>
  <si>
    <t>ESIC</t>
  </si>
  <si>
    <t>Maynooth University</t>
  </si>
  <si>
    <t>National Chi Nan University</t>
  </si>
  <si>
    <t>Ulm University</t>
  </si>
  <si>
    <t>Fahrenheit Universities</t>
  </si>
  <si>
    <t>Universidad EAFIT</t>
  </si>
  <si>
    <t>Fraunhofer Germany</t>
  </si>
  <si>
    <t>Universite de la Manouba</t>
  </si>
  <si>
    <t>University of Alaska System</t>
  </si>
  <si>
    <t>Thammasat University</t>
  </si>
  <si>
    <t>National University Kaohsiung</t>
  </si>
  <si>
    <t>University of Sassari</t>
  </si>
  <si>
    <t>University of Wurzburg</t>
  </si>
  <si>
    <t>Shanghai Business School</t>
  </si>
  <si>
    <t>Pontificia Universidad Catolica del Peru</t>
  </si>
  <si>
    <t>Universite de Monastir</t>
  </si>
  <si>
    <t>The ICFAI Foundation for Higher Education (IFHE)</t>
  </si>
  <si>
    <t>Martin Luther University Halle Wittenberg</t>
  </si>
  <si>
    <t>Nord University</t>
  </si>
  <si>
    <t>Fuzhou University</t>
  </si>
  <si>
    <t>Ural Federal University</t>
  </si>
  <si>
    <t>University of North Carolina Wilmington</t>
  </si>
  <si>
    <t>Mendel University in Brno</t>
  </si>
  <si>
    <t>Vietnam National University Ho Chi Minh City (VNUHCM) System</t>
  </si>
  <si>
    <t>Analysis Group Inc.</t>
  </si>
  <si>
    <t>Montpellier SupAgro</t>
  </si>
  <si>
    <t>Eastern Michigan University</t>
  </si>
  <si>
    <t>National Economics University - Vietnam</t>
  </si>
  <si>
    <t>Hosei University</t>
  </si>
  <si>
    <t>London School of Hygiene &amp; Tropical Medicine</t>
  </si>
  <si>
    <t>University of Seoul</t>
  </si>
  <si>
    <t>National University of Sciences &amp; Technology - Pakistan</t>
  </si>
  <si>
    <t>University of Urbino</t>
  </si>
  <si>
    <t>Hiroshima University</t>
  </si>
  <si>
    <t>University of Patras</t>
  </si>
  <si>
    <t>Ulsan National Institute of Science &amp; Technology (UNIST)</t>
  </si>
  <si>
    <t>Swiss National Bank (SNB)</t>
  </si>
  <si>
    <t>Tunghai University</t>
  </si>
  <si>
    <t>San Francisco State University</t>
  </si>
  <si>
    <t>Indian Institute of Management Raipur</t>
  </si>
  <si>
    <t>Charles Sturt University</t>
  </si>
  <si>
    <t>Claremont McKenna College</t>
  </si>
  <si>
    <t>Federal Reserve Bank - Atlanta</t>
  </si>
  <si>
    <t>UiT The Arctic University of Tromso</t>
  </si>
  <si>
    <t>Universidad Politecnica de Cartagena</t>
  </si>
  <si>
    <t>Nantes Universite</t>
  </si>
  <si>
    <t>Cyprus University of Technology</t>
  </si>
  <si>
    <t>University of San Francisco</t>
  </si>
  <si>
    <t>Loyola Marymount University</t>
  </si>
  <si>
    <t>Ningbo University</t>
  </si>
  <si>
    <t>University of Ferrara</t>
  </si>
  <si>
    <t>Ozyegin University</t>
  </si>
  <si>
    <t>United States Department of Energy (DOE)</t>
  </si>
  <si>
    <t>VNU International School (VNU-IS)</t>
  </si>
  <si>
    <t>Federal Reserve Bank - Cleveland</t>
  </si>
  <si>
    <t>University of Nicosia</t>
  </si>
  <si>
    <t>New Mexico State University</t>
  </si>
  <si>
    <t>Hacettepe University</t>
  </si>
  <si>
    <t>Universidade Federal do Parana</t>
  </si>
  <si>
    <t>University of San Diego</t>
  </si>
  <si>
    <t>Lincoln University - New Zealand</t>
  </si>
  <si>
    <t>Universidad del Desarrollo</t>
  </si>
  <si>
    <t>Central Michigan University</t>
  </si>
  <si>
    <t>Universidad de la Republica, Uruguay</t>
  </si>
  <si>
    <t>Anglia Ruskin University</t>
  </si>
  <si>
    <t>ICREA</t>
  </si>
  <si>
    <t>Shanghai International Studies University</t>
  </si>
  <si>
    <t>Montclair State University</t>
  </si>
  <si>
    <t>Guangdong University of Technology</t>
  </si>
  <si>
    <t>Universidad Nacional de Educacion a Distancia (UNED)</t>
  </si>
  <si>
    <t>South China Normal University</t>
  </si>
  <si>
    <t>New York University Abu Dhabi</t>
  </si>
  <si>
    <t>Tianjin University of Finance &amp; Economics</t>
  </si>
  <si>
    <t>Universite de Carthage</t>
  </si>
  <si>
    <t>University of Eastern Finland</t>
  </si>
  <si>
    <t>Pepperdine University</t>
  </si>
  <si>
    <t>Universidad de Almeria</t>
  </si>
  <si>
    <t>Universidad Politecnica de Madrid</t>
  </si>
  <si>
    <t>Taylor's University</t>
  </si>
  <si>
    <t>Indian Institute of Management Calcutta</t>
  </si>
  <si>
    <t>Brandeis University</t>
  </si>
  <si>
    <t>Asia University Taiwan</t>
  </si>
  <si>
    <t>Carl von Ossietzky Universitat Oldenburg</t>
  </si>
  <si>
    <t>Nagoya University</t>
  </si>
  <si>
    <t>Naval Postgraduate School</t>
  </si>
  <si>
    <t>Fu Jen Catholic University</t>
  </si>
  <si>
    <t>Donghua University</t>
  </si>
  <si>
    <t>Saint Petersburg State University</t>
  </si>
  <si>
    <t>James Madison University</t>
  </si>
  <si>
    <t>University of Missouri Kansas City</t>
  </si>
  <si>
    <t>Fraunhofer Gesellschaft</t>
  </si>
  <si>
    <t>Shih Chien University</t>
  </si>
  <si>
    <t>Reichman University</t>
  </si>
  <si>
    <t>European University Viadrina Frankfurt Oder</t>
  </si>
  <si>
    <t>University of New England</t>
  </si>
  <si>
    <t>University of Vermont</t>
  </si>
  <si>
    <t>Istanbul Technical University</t>
  </si>
  <si>
    <t>Insper</t>
  </si>
  <si>
    <t>University of Deusto</t>
  </si>
  <si>
    <t>National Dong Hwa University</t>
  </si>
  <si>
    <t>Chung Yuan Christian University</t>
  </si>
  <si>
    <t>Central European University</t>
  </si>
  <si>
    <t>Federal Reserve Bank - Richmond</t>
  </si>
  <si>
    <t>European Business School (EBS) University</t>
  </si>
  <si>
    <t>Institut National Polytechnique de Grenoble</t>
  </si>
  <si>
    <t>Liaoning University</t>
  </si>
  <si>
    <t>Pontificia Universidade Catolica do Rio de Janeiro</t>
  </si>
  <si>
    <t>Yunnan University of Finance &amp; Economics</t>
  </si>
  <si>
    <t>Tohoku University</t>
  </si>
  <si>
    <t>University of Parma</t>
  </si>
  <si>
    <t>Saint John's University</t>
  </si>
  <si>
    <t>Konkuk University</t>
  </si>
  <si>
    <t>University of Cagliari</t>
  </si>
  <si>
    <t>University of Thessaly</t>
  </si>
  <si>
    <t>Saint Marys University - Canada</t>
  </si>
  <si>
    <t>Universidade Federal de Minas Gerais</t>
  </si>
  <si>
    <t>Western Michigan University</t>
  </si>
  <si>
    <t>Western Kentucky University</t>
  </si>
  <si>
    <t>Banco de Portugal</t>
  </si>
  <si>
    <t>Jiangnan University</t>
  </si>
  <si>
    <t>TBS Education</t>
  </si>
  <si>
    <t>University of the Sunshine Coast</t>
  </si>
  <si>
    <t>Central Queensland University</t>
  </si>
  <si>
    <t>Universidade Estadual de Campinas</t>
  </si>
  <si>
    <t>University of Udine</t>
  </si>
  <si>
    <t>Fern University Hagen</t>
  </si>
  <si>
    <t>Cleveland State University</t>
  </si>
  <si>
    <t>Towson University</t>
  </si>
  <si>
    <t>Management Development Institute (MDI)</t>
  </si>
  <si>
    <t>West University of Timisoara</t>
  </si>
  <si>
    <t>University of Messina</t>
  </si>
  <si>
    <t>University of Sharjah</t>
  </si>
  <si>
    <t>Chinese Culture University</t>
  </si>
  <si>
    <t>Universitat Siegen</t>
  </si>
  <si>
    <t>Bogazici University</t>
  </si>
  <si>
    <t>Wuhan University of Technology</t>
  </si>
  <si>
    <t>University of Fribourg</t>
  </si>
  <si>
    <t>Sheffield Hallam University</t>
  </si>
  <si>
    <t>Hubei University of Economics</t>
  </si>
  <si>
    <t>Cracow University of Economics</t>
  </si>
  <si>
    <t>Victoria University</t>
  </si>
  <si>
    <t>Universite de Tunis</t>
  </si>
  <si>
    <t>Universidade Federal Fluminense</t>
  </si>
  <si>
    <t>Harvard T.H. Chan School of Public Health</t>
  </si>
  <si>
    <t>HUN-REN Centre for Economic &amp; Regional Studies</t>
  </si>
  <si>
    <t>Resources for the Future</t>
  </si>
  <si>
    <t>Norwegian University of Life Sciences</t>
  </si>
  <si>
    <t>Instituto Tecnologico Autonomo de Mexico</t>
  </si>
  <si>
    <t>Universiti Teknologi Malaysia</t>
  </si>
  <si>
    <t>Bowling Green State University</t>
  </si>
  <si>
    <t>IMT - Institut Mines-Telecom</t>
  </si>
  <si>
    <t>O.P. Jindal Global University</t>
  </si>
  <si>
    <t>Academy of Mathematics &amp; System Sciences, CAS</t>
  </si>
  <si>
    <t>Flinders University South Australia</t>
  </si>
  <si>
    <t>King Saud University</t>
  </si>
  <si>
    <t>Hainan University</t>
  </si>
  <si>
    <t>Abu Dhabi University</t>
  </si>
  <si>
    <t>Montana State University Bozeman</t>
  </si>
  <si>
    <t>Montana State University System</t>
  </si>
  <si>
    <t>Wroclaw University of Economics &amp; Business</t>
  </si>
  <si>
    <t>Technical University of Ostrava</t>
  </si>
  <si>
    <t>International Institute for Applied Systems Analysis (IIASA)</t>
  </si>
  <si>
    <t>Helmut Schmidt University</t>
  </si>
  <si>
    <t>National Graduate Institute for Policy Studies</t>
  </si>
  <si>
    <t>Johannes Gutenberg University of Mainz</t>
  </si>
  <si>
    <t>Middle Tennessee State University</t>
  </si>
  <si>
    <t>National Taichung University of Science &amp; Technology</t>
  </si>
  <si>
    <t>University of California Santa Cruz</t>
  </si>
  <si>
    <t>Bank of Korea</t>
  </si>
  <si>
    <t>Federal Reserve Bank - Minneapolis</t>
  </si>
  <si>
    <t>Universidad de Cantabria</t>
  </si>
  <si>
    <t>Nanjing University of Information Science &amp; Technology</t>
  </si>
  <si>
    <t>Hongik University</t>
  </si>
  <si>
    <t>Indian Institute of Management Kozhikode</t>
  </si>
  <si>
    <t>Inha University</t>
  </si>
  <si>
    <t>Polytechnic University of Turin</t>
  </si>
  <si>
    <t>RWI - Leibniz Institut fur Wirtschaftsforschung</t>
  </si>
  <si>
    <t>Sultan Qaboos University</t>
  </si>
  <si>
    <t>Rochester Institute of Technology</t>
  </si>
  <si>
    <t>Vlerick Business School</t>
  </si>
  <si>
    <t>James Cook University</t>
  </si>
  <si>
    <t>California State University Long Beach</t>
  </si>
  <si>
    <t>Federal Reserve Bank - San Francisco</t>
  </si>
  <si>
    <t>Brookings Institution</t>
  </si>
  <si>
    <t>Bank of Finland</t>
  </si>
  <si>
    <t>Universidad de Las Palmas de Gran Canaria</t>
  </si>
  <si>
    <t>South China Agricultural University</t>
  </si>
  <si>
    <t>Hohai University</t>
  </si>
  <si>
    <t>Memorial University Newfoundland</t>
  </si>
  <si>
    <t>University of Toledo</t>
  </si>
  <si>
    <t>Georgia Southern University</t>
  </si>
  <si>
    <t>Indian Institute of Technology (IIT) - Delhi</t>
  </si>
  <si>
    <t>Kaunas University of Technology</t>
  </si>
  <si>
    <t>American University of Beirut</t>
  </si>
  <si>
    <t>Indian School of Business (ISB)</t>
  </si>
  <si>
    <t>Universidade de Brasilia</t>
  </si>
  <si>
    <t>Ocean University of China</t>
  </si>
  <si>
    <t>Universita della Campania Vanvitelli</t>
  </si>
  <si>
    <t>Koc University</t>
  </si>
  <si>
    <t>Technical University Kosice</t>
  </si>
  <si>
    <t>Universidad de Extremadura</t>
  </si>
  <si>
    <t>Open University Netherlands</t>
  </si>
  <si>
    <t>Jiangsu University</t>
  </si>
  <si>
    <t>Universidade de Aveiro</t>
  </si>
  <si>
    <t>Universidade da Coruna</t>
  </si>
  <si>
    <t>Universite Paris-Pantheon-Assas</t>
  </si>
  <si>
    <t>National &amp; Kapodistrian University of Athens</t>
  </si>
  <si>
    <t>Ball State University</t>
  </si>
  <si>
    <t>Asian Development Bank</t>
  </si>
  <si>
    <t>Universite de Sousse</t>
  </si>
  <si>
    <t>University of Delhi</t>
  </si>
  <si>
    <t>Universite de Orleans</t>
  </si>
  <si>
    <t>University of Canberra</t>
  </si>
  <si>
    <t>University of South Africa</t>
  </si>
  <si>
    <t>Central Bank of the Republic of Turkey</t>
  </si>
  <si>
    <t>National Taiwan University of Science &amp; Technology</t>
  </si>
  <si>
    <t>University of Genoa</t>
  </si>
  <si>
    <t>University of Denver</t>
  </si>
  <si>
    <t>Statistics Norway</t>
  </si>
  <si>
    <t>North Dakota State University Fargo</t>
  </si>
  <si>
    <t>Ewha Womans University</t>
  </si>
  <si>
    <t>University of Southern Queensland</t>
  </si>
  <si>
    <t>University of Plymouth</t>
  </si>
  <si>
    <t>Oxford Brookes University</t>
  </si>
  <si>
    <t>European Corporate Governance Institute</t>
  </si>
  <si>
    <t>Federal Reserve Bank - Philadelphia</t>
  </si>
  <si>
    <t>Southern Illinois University Edwardsville</t>
  </si>
  <si>
    <t>United States Department of Labor</t>
  </si>
  <si>
    <t>University of North Carolina School of Medicine</t>
  </si>
  <si>
    <t>Universite Gustave-Eiffel</t>
  </si>
  <si>
    <t>Rensselaer Polytechnic Institute</t>
  </si>
  <si>
    <t>University of New Orleans</t>
  </si>
  <si>
    <t>Universitat Rovira i Virgili</t>
  </si>
  <si>
    <t>Orebro University</t>
  </si>
  <si>
    <t>Sunway University</t>
  </si>
  <si>
    <t>Universidad Nacional Autonoma de Mexico</t>
  </si>
  <si>
    <t>Dongguk University</t>
  </si>
  <si>
    <t>National Chung Cheng University</t>
  </si>
  <si>
    <t>University of Dayton</t>
  </si>
  <si>
    <t>Stevens Institute of Technology</t>
  </si>
  <si>
    <t>Economic &amp; Social Research Institute (ESRI)</t>
  </si>
  <si>
    <t>California Polytechnic State University San Luis Obispo</t>
  </si>
  <si>
    <t>Pennsylvania State System of Higher Education (PASSHE)</t>
  </si>
  <si>
    <t>University of Potsdam</t>
  </si>
  <si>
    <t>William &amp; Mary</t>
  </si>
  <si>
    <t>Universitat de les Illes Balears</t>
  </si>
  <si>
    <t>Indian Institute of Management Lucknow</t>
  </si>
  <si>
    <t>Hasselt University</t>
  </si>
  <si>
    <t>University of Liege</t>
  </si>
  <si>
    <t>University of Nevada Reno</t>
  </si>
  <si>
    <t>Southern University of Science &amp; Technology</t>
  </si>
  <si>
    <t>University of Brescia</t>
  </si>
  <si>
    <t>University of Lincoln</t>
  </si>
  <si>
    <t>Sejong University</t>
  </si>
  <si>
    <t>Huazhong Agricultural University</t>
  </si>
  <si>
    <t>Huaqiao University</t>
  </si>
  <si>
    <t>University of Lodz</t>
  </si>
  <si>
    <t>Universiti Kebangsaan Malaysia</t>
  </si>
  <si>
    <t>Otto von Guericke University</t>
  </si>
  <si>
    <t>Bond University</t>
  </si>
  <si>
    <t>United States Navy</t>
  </si>
  <si>
    <t>Tomas Bata University Zlin</t>
  </si>
  <si>
    <t>National Chung Hsing University</t>
  </si>
  <si>
    <t>University of Westminster</t>
  </si>
  <si>
    <t>Technical University of Denmark</t>
  </si>
  <si>
    <t>University of Freiburg</t>
  </si>
  <si>
    <t>Universiti Utara Malaysia</t>
  </si>
  <si>
    <t>Suffolk University</t>
  </si>
  <si>
    <t>Universidad de Alcala</t>
  </si>
  <si>
    <t>University of Missouri Saint Louis</t>
  </si>
  <si>
    <t>Middle East Technical University</t>
  </si>
  <si>
    <t>Federal Reserve Bank - Dallas</t>
  </si>
  <si>
    <t>Shanghai University of International Business &amp; Economics</t>
  </si>
  <si>
    <t>Indian Statistical Institute</t>
  </si>
  <si>
    <t>Guangzhou University</t>
  </si>
  <si>
    <t>Indian Institute of Management Bangalore</t>
  </si>
  <si>
    <t>Leibniz Institut fur Wirtschaftsforschung Halle (IWH)</t>
  </si>
  <si>
    <t>Northern Illinois University</t>
  </si>
  <si>
    <t>Universite Federale Toulouse Midi-Pyrenees (ComUE)</t>
  </si>
  <si>
    <t>University of Catania</t>
  </si>
  <si>
    <t>Loyola University Chicago</t>
  </si>
  <si>
    <t>Yuan Ze University</t>
  </si>
  <si>
    <t>Universite Jean Monnet</t>
  </si>
  <si>
    <t>Nanjing Agricultural University</t>
  </si>
  <si>
    <t>Tufts University</t>
  </si>
  <si>
    <t>University of Passau</t>
  </si>
  <si>
    <t>University of Dundee</t>
  </si>
  <si>
    <t>Sabanci University</t>
  </si>
  <si>
    <t>Kyushu University</t>
  </si>
  <si>
    <t>Bangor University</t>
  </si>
  <si>
    <t>Universite Clermont Auvergne (UCA)</t>
  </si>
  <si>
    <t>Chongqing Technology &amp; Business University</t>
  </si>
  <si>
    <t>Henan University</t>
  </si>
  <si>
    <t>University of Richmond</t>
  </si>
  <si>
    <t>Karlstad University</t>
  </si>
  <si>
    <t>Collegio Carlo Alberto</t>
  </si>
  <si>
    <t>EC JRC ISPRA Site</t>
  </si>
  <si>
    <t>University of Science &amp; Technology Beijing</t>
  </si>
  <si>
    <t>HUN-REN</t>
  </si>
  <si>
    <t>Soochow University - China</t>
  </si>
  <si>
    <t>China University of Mining &amp; Technology</t>
  </si>
  <si>
    <t>Saint Louis University</t>
  </si>
  <si>
    <t>Macau University of Science &amp; Technology</t>
  </si>
  <si>
    <t>Universidade Federal de Santa Catarina (UFSC)</t>
  </si>
  <si>
    <t>Romanian Academy</t>
  </si>
  <si>
    <t>Indian Institute of Management Indore</t>
  </si>
  <si>
    <t>Indian Institute of Technology (IIT) - Kharagpur</t>
  </si>
  <si>
    <t>Wayne State University</t>
  </si>
  <si>
    <t>Otto Friedrich University Bamberg</t>
  </si>
  <si>
    <t>Alexandru Ioan Cuza University</t>
  </si>
  <si>
    <t>Masaryk University Brno</t>
  </si>
  <si>
    <t>University of Perugia</t>
  </si>
  <si>
    <t>California Institute of Technology</t>
  </si>
  <si>
    <t>Stony Brook University</t>
  </si>
  <si>
    <t>AgroParisTech</t>
  </si>
  <si>
    <t>Anhui University of Finance &amp; Economics</t>
  </si>
  <si>
    <t>Chulalongkorn University</t>
  </si>
  <si>
    <t>Ecole Polytechnique Federale de Lausanne</t>
  </si>
  <si>
    <t>Ohio University</t>
  </si>
  <si>
    <t>Vietnam National University Hanoi (VNU Hanoi) System</t>
  </si>
  <si>
    <t>University of Ghana</t>
  </si>
  <si>
    <t>East Carolina University</t>
  </si>
  <si>
    <t>University of Limerick</t>
  </si>
  <si>
    <t>Technical University of Darmstadt</t>
  </si>
  <si>
    <t>Appalachian State University</t>
  </si>
  <si>
    <t>Swedish University of Agricultural Sciences</t>
  </si>
  <si>
    <t>Universite Paris-Est-Creteil-Val-de-Marne (UPEC)</t>
  </si>
  <si>
    <t>CY Cergy Paris Universite</t>
  </si>
  <si>
    <t>Beijing Technology &amp; Business University</t>
  </si>
  <si>
    <t>RAND Corporation</t>
  </si>
  <si>
    <t>Consiglio Nazionale delle Ricerche (CNR)</t>
  </si>
  <si>
    <t>University of Augsburg</t>
  </si>
  <si>
    <t>Universite Pantheon-Sorbonne</t>
  </si>
  <si>
    <t>University of Calabria</t>
  </si>
  <si>
    <t>Soochow University</t>
  </si>
  <si>
    <t>University of Paderborn</t>
  </si>
  <si>
    <t>Universita di Modena e Reggio Emilia</t>
  </si>
  <si>
    <t>Ecole Normale Superieure de Lyon (ENS de LYON)</t>
  </si>
  <si>
    <t>University of Windsor</t>
  </si>
  <si>
    <t>University of New Hampshire</t>
  </si>
  <si>
    <t>University of Louisville</t>
  </si>
  <si>
    <t>Institut de Recherche pour le Developpement (IRD)</t>
  </si>
  <si>
    <t>Universidad de Valladolid</t>
  </si>
  <si>
    <t>University of Bremen</t>
  </si>
  <si>
    <t>Federal Reserve Bank - Chicago</t>
  </si>
  <si>
    <t>University of Akron</t>
  </si>
  <si>
    <t>University of Massachusetts Boston</t>
  </si>
  <si>
    <t>Monash University Malaysia</t>
  </si>
  <si>
    <t>Dalhousie University</t>
  </si>
  <si>
    <t>Case Western Reserve University</t>
  </si>
  <si>
    <t>Wake Forest University</t>
  </si>
  <si>
    <t>Ollscoil na Gaillimhe-University of Galway</t>
  </si>
  <si>
    <t>Birkbeck University London</t>
  </si>
  <si>
    <t>Friedrich Schiller University of Jena</t>
  </si>
  <si>
    <t>Philipps University Marburg</t>
  </si>
  <si>
    <t>University of Basel</t>
  </si>
  <si>
    <t>United States Department of the Treasury</t>
  </si>
  <si>
    <t>Shandong University of Finance &amp; Economics</t>
  </si>
  <si>
    <t>University of Texas El Paso</t>
  </si>
  <si>
    <t>Consejo Nacional de Investigaciones Cientificas y Tecnicas (CONICET)</t>
  </si>
  <si>
    <t>Bournemouth University</t>
  </si>
  <si>
    <t>University System Of New Hampshire</t>
  </si>
  <si>
    <t>Kingston University</t>
  </si>
  <si>
    <t>University of Regensburg</t>
  </si>
  <si>
    <t>Universitat Kassel</t>
  </si>
  <si>
    <t>Institut d'Etudes Politiques Paris (Sciences Po)</t>
  </si>
  <si>
    <t>Universite Lyon 2</t>
  </si>
  <si>
    <t>Linnaeus University</t>
  </si>
  <si>
    <t>Universite de Bordeaux</t>
  </si>
  <si>
    <t>University College Cork</t>
  </si>
  <si>
    <t>University of Saskatchewan</t>
  </si>
  <si>
    <t>Claremont Graduate School</t>
  </si>
  <si>
    <t>Leipzig University</t>
  </si>
  <si>
    <t>Universidad Adolfo Ibanez</t>
  </si>
  <si>
    <t>Indian Institute of Management Ahmedabad</t>
  </si>
  <si>
    <t>University of London School Oriental &amp; African Studies (SOAS)</t>
  </si>
  <si>
    <t>United Arab Emirates University</t>
  </si>
  <si>
    <t>Justus Liebig University Giessen</t>
  </si>
  <si>
    <t>Lulea University of Technology</t>
  </si>
  <si>
    <t>Chapman University System</t>
  </si>
  <si>
    <t>DePaul University</t>
  </si>
  <si>
    <t>Universidade Federal do Rio de Janeiro</t>
  </si>
  <si>
    <t>University of Greenwich</t>
  </si>
  <si>
    <t>Zhejiang University of Technology</t>
  </si>
  <si>
    <t>Kent State University Kent</t>
  </si>
  <si>
    <t>Kent State University Salem</t>
  </si>
  <si>
    <t>Ruhr University Bochum</t>
  </si>
  <si>
    <t>Babes Bolyai University from Cluj</t>
  </si>
  <si>
    <t>ESSCA School of Management</t>
  </si>
  <si>
    <t>National Tsing Hua University</t>
  </si>
  <si>
    <t>Inter-American Development Bank</t>
  </si>
  <si>
    <t>Qingdao University</t>
  </si>
  <si>
    <t>University of Hawaii Manoa</t>
  </si>
  <si>
    <t>University of Cyprus</t>
  </si>
  <si>
    <t>Griffith University - Gold Coast Campus</t>
  </si>
  <si>
    <t>Kent State University</t>
  </si>
  <si>
    <t>Kennesaw State University</t>
  </si>
  <si>
    <t>Leiden University - Excl LUMC</t>
  </si>
  <si>
    <t>Hankuk University Foreign Studies</t>
  </si>
  <si>
    <t>University of Pavia</t>
  </si>
  <si>
    <t>Leiden University</t>
  </si>
  <si>
    <t>University of Macedonia</t>
  </si>
  <si>
    <t>Portland State University</t>
  </si>
  <si>
    <t>Vilnius University</t>
  </si>
  <si>
    <t>Universitat Trier</t>
  </si>
  <si>
    <t>Frankfurt School Finance &amp; Management</t>
  </si>
  <si>
    <t>Universite Paris Cite</t>
  </si>
  <si>
    <t>De Nederlandsche Bank NV</t>
  </si>
  <si>
    <t>University at Buffalo, SUNY</t>
  </si>
  <si>
    <t>Santa Clara University</t>
  </si>
  <si>
    <t>Universita della Svizzera Italiana</t>
  </si>
  <si>
    <t>Institut Agro</t>
  </si>
  <si>
    <t>University of Electronic Science &amp; Technology of China</t>
  </si>
  <si>
    <t>University of Texas Arlington</t>
  </si>
  <si>
    <t>Umea University</t>
  </si>
  <si>
    <t>University of Oulu</t>
  </si>
  <si>
    <t>North West University - South Africa</t>
  </si>
  <si>
    <t>University of Agder</t>
  </si>
  <si>
    <t>Nanjing University of Aeronautics &amp; Astronautics</t>
  </si>
  <si>
    <t>Economics Institute of the Czech Academy of Sciences</t>
  </si>
  <si>
    <t>Vrije Universiteit Brussel</t>
  </si>
  <si>
    <t>CREATES</t>
  </si>
  <si>
    <t>Banco de Espana</t>
  </si>
  <si>
    <t>Federal Reserve Bank - New York</t>
  </si>
  <si>
    <t>Heinrich Heine University Dusseldorf</t>
  </si>
  <si>
    <t>University of Bradford</t>
  </si>
  <si>
    <t>Eberhard Karls University of Tubingen</t>
  </si>
  <si>
    <t>Bar Ilan University</t>
  </si>
  <si>
    <t>Lingnan University</t>
  </si>
  <si>
    <t>Universite Grenoble Alpes (UGA)</t>
  </si>
  <si>
    <t>Communaute Universite Grenoble Alpes</t>
  </si>
  <si>
    <t>Dortmund University of Technology</t>
  </si>
  <si>
    <t>University of Oviedo</t>
  </si>
  <si>
    <t>Chinese Academy of Social Sciences</t>
  </si>
  <si>
    <t>Bank for International Settlements (BIS)</t>
  </si>
  <si>
    <t>University of Jyvaskyla</t>
  </si>
  <si>
    <t>East China Normal University</t>
  </si>
  <si>
    <t>Federal Reserve Bank - St. Louis</t>
  </si>
  <si>
    <t>Bank of France</t>
  </si>
  <si>
    <t>Western Sydney University</t>
  </si>
  <si>
    <t>University of Rochester</t>
  </si>
  <si>
    <t>Research Institute of Industrial Economics (IFN)</t>
  </si>
  <si>
    <t>Sogang University</t>
  </si>
  <si>
    <t>European Commission Joint Research Centre</t>
  </si>
  <si>
    <t>University of Louisiana System</t>
  </si>
  <si>
    <t>United States Department of Defense</t>
  </si>
  <si>
    <t>University of California Riverside</t>
  </si>
  <si>
    <t>ENSAE Paris</t>
  </si>
  <si>
    <t>National Institute of Technology (NIT System)</t>
  </si>
  <si>
    <t>IESE Business School</t>
  </si>
  <si>
    <t>Ecole Polytechnique</t>
  </si>
  <si>
    <t>Brown University</t>
  </si>
  <si>
    <t>University of Hull</t>
  </si>
  <si>
    <t>University of Hawaii System</t>
  </si>
  <si>
    <t>Escuela Superior de Administracion y Direccion de Empresas (ESADE)</t>
  </si>
  <si>
    <t>Southern Illinois University System</t>
  </si>
  <si>
    <t>Mays Business School</t>
  </si>
  <si>
    <t>United States Department of Agriculture (USDA)</t>
  </si>
  <si>
    <t>Grenoble Ecole Management</t>
  </si>
  <si>
    <t>Helmholtz Association</t>
  </si>
  <si>
    <t>Lebanese American University</t>
  </si>
  <si>
    <t>Barcelona School of Economics</t>
  </si>
  <si>
    <t>Universite Catholique de Lille</t>
  </si>
  <si>
    <t>Institut fur Weltwirtschaft an der Universitat Kiel (IFW)</t>
  </si>
  <si>
    <t>Texas State University System</t>
  </si>
  <si>
    <t>Universites de Strasbourg Etablissements Associes</t>
  </si>
  <si>
    <t>University of North Texas System</t>
  </si>
  <si>
    <t>University of Chinese Academy of Sciences, CAS</t>
  </si>
  <si>
    <t>University of Ljubljana</t>
  </si>
  <si>
    <t>Louisiana State University System</t>
  </si>
  <si>
    <t>University of Science &amp; Technology of China, CAS</t>
  </si>
  <si>
    <t>Universite Paris-Dauphine</t>
  </si>
  <si>
    <t>Nevada System of Higher Education (NSHE)</t>
  </si>
  <si>
    <t>Egyptian Knowledge Bank (EKB)</t>
  </si>
  <si>
    <t>University of Oklahoma System</t>
  </si>
  <si>
    <t>University of Illinois Chicago Hospital</t>
  </si>
  <si>
    <t>Colorado State University Fort Collins</t>
  </si>
  <si>
    <t>International Food Policy Research Institute (IFPRI)</t>
  </si>
  <si>
    <t>Colorado State University System</t>
  </si>
  <si>
    <t>Oklahoma State University System</t>
  </si>
  <si>
    <t>Alliance Manchester Business School</t>
  </si>
  <si>
    <t>Texas Tech University System</t>
  </si>
  <si>
    <t>Auburn University System</t>
  </si>
  <si>
    <t>Toulouse School of Economics</t>
  </si>
  <si>
    <t>IU Kelley School of Business</t>
  </si>
  <si>
    <t>University of Quebec</t>
  </si>
  <si>
    <t>University of Arkansas System</t>
  </si>
  <si>
    <t>CNRS - Institute for Humanities &amp; Social Sciences (INSHS)</t>
  </si>
  <si>
    <t>University of Nebraska System</t>
  </si>
  <si>
    <t>University of Houston System</t>
  </si>
  <si>
    <t>University of South Carolina System</t>
  </si>
  <si>
    <t>CGIAR</t>
  </si>
  <si>
    <t>Federal Reserve System Board of Governors</t>
  </si>
  <si>
    <t>University of Tennessee System</t>
  </si>
  <si>
    <t>City University of New York (CUNY) System</t>
  </si>
  <si>
    <t>University of Alabama System</t>
  </si>
  <si>
    <t>HEC Montreal</t>
  </si>
  <si>
    <t>Utah System of Higher Education</t>
  </si>
  <si>
    <t>Universite de Toulouse</t>
  </si>
  <si>
    <t>University of Missouri System</t>
  </si>
  <si>
    <t>University of Colorado System</t>
  </si>
  <si>
    <t>Indian Institute of Technology System (IIT System)</t>
  </si>
  <si>
    <t>City, University of London</t>
  </si>
  <si>
    <t>University of Washington</t>
  </si>
  <si>
    <t>Purdue University System</t>
  </si>
  <si>
    <t>Rutgers University System</t>
  </si>
  <si>
    <t>Penn State Behrend</t>
  </si>
  <si>
    <t>University of Massachusetts System</t>
  </si>
  <si>
    <t>Pennsylvania State University - University Park</t>
  </si>
  <si>
    <t>University of Minnesota System</t>
  </si>
  <si>
    <t>Swiss Federal Institutes of Technology Domain</t>
  </si>
  <si>
    <t>State University of New York (SUNY) System</t>
  </si>
  <si>
    <t>Arizona State University</t>
  </si>
  <si>
    <t>Indiana University System</t>
  </si>
  <si>
    <t>University System of Maryland</t>
  </si>
  <si>
    <t>University of Michigan System</t>
  </si>
  <si>
    <t>Texas A&amp;M University System</t>
  </si>
  <si>
    <t>University of Illinois System</t>
  </si>
  <si>
    <t>Indian Institute of Management (IIM System)</t>
  </si>
  <si>
    <t>University of Wisconsin System</t>
  </si>
  <si>
    <t>Erasmus University Rotterdam - Excl Erasmus MC</t>
  </si>
  <si>
    <t>California State University System</t>
  </si>
  <si>
    <t>University of North Carolina</t>
  </si>
  <si>
    <t>Pennsylvania Commonwealth System of Higher Education (PCSHE)</t>
  </si>
  <si>
    <t>University System of Georgia</t>
  </si>
  <si>
    <t>University of Texas System</t>
  </si>
  <si>
    <t>State University System of Florida</t>
  </si>
  <si>
    <t>University System of Ohio</t>
  </si>
  <si>
    <t>Leibniz Association</t>
  </si>
  <si>
    <t>University of California System</t>
  </si>
  <si>
    <t>University of London</t>
  </si>
  <si>
    <t>H-Index</t>
  </si>
  <si>
    <t>ESI Most Cited</t>
  </si>
  <si>
    <t>Organization Type</t>
  </si>
  <si>
    <t>Country or Region</t>
  </si>
  <si>
    <t>Category Normalized Citation Impact</t>
  </si>
  <si>
    <t>Documents in Q1 Journals</t>
  </si>
  <si>
    <t>Times Cited</t>
  </si>
  <si>
    <t>Documents in Top 10%</t>
  </si>
  <si>
    <t>Highly Cited Papers</t>
  </si>
  <si>
    <t>Web of Science Documents</t>
  </si>
  <si>
    <t>Name</t>
  </si>
  <si>
    <t>ebpub</t>
  </si>
  <si>
    <t>ebscore</t>
  </si>
  <si>
    <t>eb</t>
  </si>
  <si>
    <t>e</t>
  </si>
  <si>
    <t>f</t>
  </si>
  <si>
    <t>b</t>
  </si>
  <si>
    <t>m</t>
  </si>
  <si>
    <t>ebrank</t>
  </si>
  <si>
    <t>hcp20</t>
  </si>
  <si>
    <t>hcp1423</t>
  </si>
  <si>
    <t>phcp</t>
  </si>
  <si>
    <t>top20</t>
  </si>
  <si>
    <t>top1423</t>
  </si>
  <si>
    <t>ptop</t>
  </si>
  <si>
    <t>epub</t>
  </si>
  <si>
    <t>escore</t>
  </si>
  <si>
    <t>erank</t>
  </si>
  <si>
    <t>bpub</t>
  </si>
  <si>
    <t>bscore</t>
  </si>
  <si>
    <t>brank</t>
  </si>
  <si>
    <t>mpub</t>
  </si>
  <si>
    <t>mscore</t>
  </si>
  <si>
    <t>mrank</t>
  </si>
  <si>
    <t>fscore</t>
  </si>
  <si>
    <t>frank</t>
  </si>
  <si>
    <t>fpub</t>
  </si>
  <si>
    <t>pc1</t>
  </si>
  <si>
    <t>pc2</t>
  </si>
  <si>
    <t>ranks</t>
  </si>
  <si>
    <t>HGQ</t>
  </si>
  <si>
    <t>for plot</t>
  </si>
  <si>
    <t>UK</t>
  </si>
  <si>
    <t>VTN</t>
  </si>
  <si>
    <t>UAE</t>
  </si>
  <si>
    <t>TUR</t>
  </si>
  <si>
    <t>TUN</t>
  </si>
  <si>
    <t>TWN</t>
  </si>
  <si>
    <t>SWE</t>
  </si>
  <si>
    <t>KOREA</t>
  </si>
  <si>
    <t>ZAF</t>
  </si>
  <si>
    <t>SLK</t>
  </si>
  <si>
    <t>SGP</t>
  </si>
  <si>
    <t>SAU</t>
  </si>
  <si>
    <t>RUS</t>
  </si>
  <si>
    <t>ROM</t>
  </si>
  <si>
    <t>QAT</t>
  </si>
  <si>
    <t>PRT</t>
  </si>
  <si>
    <t>POL</t>
  </si>
  <si>
    <t>PAK</t>
  </si>
  <si>
    <t>NOR</t>
  </si>
  <si>
    <t>NZE</t>
  </si>
  <si>
    <t>NED</t>
  </si>
  <si>
    <t>MEX</t>
  </si>
  <si>
    <t>MLY</t>
  </si>
  <si>
    <t>LUX</t>
  </si>
  <si>
    <t>LIT</t>
  </si>
  <si>
    <t>JAP</t>
  </si>
  <si>
    <t>ITA</t>
  </si>
  <si>
    <t>ISR</t>
  </si>
  <si>
    <t>IRL</t>
  </si>
  <si>
    <t>HUN</t>
  </si>
  <si>
    <t>HKG</t>
  </si>
  <si>
    <t>GRE</t>
  </si>
  <si>
    <t>FRA</t>
  </si>
  <si>
    <t>FIN</t>
  </si>
  <si>
    <t>EST</t>
  </si>
  <si>
    <t>CZE</t>
  </si>
  <si>
    <t>CRO</t>
  </si>
  <si>
    <t>COL</t>
  </si>
  <si>
    <t>BRA</t>
  </si>
  <si>
    <t>AUS</t>
  </si>
  <si>
    <t>AUT</t>
  </si>
  <si>
    <t>id</t>
  </si>
  <si>
    <t>First Component, pc1: associated with all four categories (comprehensive institutions perform better)</t>
  </si>
  <si>
    <t>Second Component: North (Economics and Finance), South (Business and Management)</t>
  </si>
  <si>
    <t>For comparisons, place two countries in Y1 and Y2</t>
  </si>
  <si>
    <t>For a country alone, leave Y2 blank</t>
  </si>
  <si>
    <t>aus</t>
  </si>
  <si>
    <t>88% of the variance explained</t>
  </si>
  <si>
    <t>CEPR</t>
  </si>
  <si>
    <t>LBS</t>
  </si>
  <si>
    <t>UCSB</t>
  </si>
  <si>
    <t>Chicago</t>
  </si>
  <si>
    <t>California Santa Barbara</t>
  </si>
  <si>
    <t>California Berkeley</t>
  </si>
  <si>
    <t>California Los Angeles</t>
  </si>
  <si>
    <t>California San Diego</t>
  </si>
  <si>
    <t>Pennsylvania</t>
  </si>
  <si>
    <t>Michigan</t>
  </si>
  <si>
    <t>Zurich</t>
  </si>
  <si>
    <t>Texas Austin</t>
  </si>
  <si>
    <t>Maryland College Park</t>
  </si>
  <si>
    <t>California Davis</t>
  </si>
  <si>
    <t>Washington Seattle</t>
  </si>
  <si>
    <t>Utah</t>
  </si>
  <si>
    <t>Notre Dame</t>
  </si>
  <si>
    <t>California Irvine</t>
  </si>
  <si>
    <t>British Columbia</t>
  </si>
  <si>
    <t>North Carolina Chapel Hill</t>
  </si>
  <si>
    <t>Geneva</t>
  </si>
  <si>
    <t>Virginia</t>
  </si>
  <si>
    <t>Southern California</t>
  </si>
  <si>
    <t>Colorado Boulder</t>
  </si>
  <si>
    <t>Cincinnati</t>
  </si>
  <si>
    <t>Minnesota Twin Cities</t>
  </si>
  <si>
    <t>Pittsburgh</t>
  </si>
  <si>
    <t>Wisconsin Madison</t>
  </si>
  <si>
    <t>Oregon</t>
  </si>
  <si>
    <t>Toronto</t>
  </si>
  <si>
    <t>Bonn</t>
  </si>
  <si>
    <t>Illinois Chicago</t>
  </si>
  <si>
    <t>Hong Kong Science &amp; Technology</t>
  </si>
  <si>
    <t>Bergen</t>
  </si>
  <si>
    <t>Miami</t>
  </si>
  <si>
    <t>Warwick</t>
  </si>
  <si>
    <t>Delaware</t>
  </si>
  <si>
    <t>Texas Dallas</t>
  </si>
  <si>
    <t>Colorado Denver</t>
  </si>
  <si>
    <t>Navarra</t>
  </si>
  <si>
    <t>Lausanne</t>
  </si>
  <si>
    <t>Illinois Urbana-Champaign</t>
  </si>
  <si>
    <t>South Carolina Columbia</t>
  </si>
  <si>
    <t>Free Bozen-Bolzano</t>
  </si>
  <si>
    <t>Arizona</t>
  </si>
  <si>
    <t>Rhode Island</t>
  </si>
  <si>
    <t>Alberta</t>
  </si>
  <si>
    <t>Oslo</t>
  </si>
  <si>
    <t>Oxford</t>
  </si>
  <si>
    <t>Victoria</t>
  </si>
  <si>
    <t>Calgary</t>
  </si>
  <si>
    <t>Tennessee Knoxville</t>
  </si>
  <si>
    <t>Iowa</t>
  </si>
  <si>
    <t>Connecticut</t>
  </si>
  <si>
    <t>City St Georges, London</t>
  </si>
  <si>
    <t>Georgia</t>
  </si>
  <si>
    <t>St Gallen</t>
  </si>
  <si>
    <t>Copenhagen</t>
  </si>
  <si>
    <t>Munich</t>
  </si>
  <si>
    <t>Nebraska Lincoln</t>
  </si>
  <si>
    <t>Lappeenranta-Lahti Technology LUT</t>
  </si>
  <si>
    <t>Mannheim</t>
  </si>
  <si>
    <t>Chinese Hong Kong</t>
  </si>
  <si>
    <t>Cambridge</t>
  </si>
  <si>
    <t>Arkansas Fayetteville</t>
  </si>
  <si>
    <t>Florida</t>
  </si>
  <si>
    <t>Liverpool</t>
  </si>
  <si>
    <t>The Chinese Hong Kong, Shenzhen</t>
  </si>
  <si>
    <t>Hebrew Jerusalem</t>
  </si>
  <si>
    <t>Melbourne</t>
  </si>
  <si>
    <t>National Singapore</t>
  </si>
  <si>
    <t>Polytechnic Milan</t>
  </si>
  <si>
    <t>Kentucky</t>
  </si>
  <si>
    <t>Edinburgh</t>
  </si>
  <si>
    <t>Ottawa</t>
  </si>
  <si>
    <t>Hong Kong</t>
  </si>
  <si>
    <t>Verona</t>
  </si>
  <si>
    <t>Massachusetts Amherst</t>
  </si>
  <si>
    <t>Bath</t>
  </si>
  <si>
    <t>Chalmers Technology</t>
  </si>
  <si>
    <t>North Carolina Charlotte</t>
  </si>
  <si>
    <t>Amsterdam</t>
  </si>
  <si>
    <t>Autonomous Barcelona</t>
  </si>
  <si>
    <t>Massachusetts Lowell</t>
  </si>
  <si>
    <t>North Carolina Greensboro</t>
  </si>
  <si>
    <t>Technical Munich</t>
  </si>
  <si>
    <t>Vaasa</t>
  </si>
  <si>
    <t>Vienna Economics &amp; Business</t>
  </si>
  <si>
    <t>Missouri Columbia</t>
  </si>
  <si>
    <t>St Andrews</t>
  </si>
  <si>
    <t>Surrey</t>
  </si>
  <si>
    <t>Aberdeen</t>
  </si>
  <si>
    <t>Manitoba</t>
  </si>
  <si>
    <t>Oklahoma - Norman</t>
  </si>
  <si>
    <t>Turku</t>
  </si>
  <si>
    <t>Auckland</t>
  </si>
  <si>
    <t>Exeter</t>
  </si>
  <si>
    <t>Hamburg</t>
  </si>
  <si>
    <t>Sussex</t>
  </si>
  <si>
    <t>South Florida</t>
  </si>
  <si>
    <t>City Hong Kong</t>
  </si>
  <si>
    <t>Memphis</t>
  </si>
  <si>
    <t>Humboldt Berlin</t>
  </si>
  <si>
    <t>Birmingham</t>
  </si>
  <si>
    <t>Central Florida</t>
  </si>
  <si>
    <t>Eindhoven Technology</t>
  </si>
  <si>
    <t>Bern</t>
  </si>
  <si>
    <t>Innsbruck</t>
  </si>
  <si>
    <t>New South Wales Sydney</t>
  </si>
  <si>
    <t>Queensland</t>
  </si>
  <si>
    <t>Cologne</t>
  </si>
  <si>
    <t>Leeds</t>
  </si>
  <si>
    <t>Free Berlin</t>
  </si>
  <si>
    <t>Lahore Management Sciences</t>
  </si>
  <si>
    <t>Manchester</t>
  </si>
  <si>
    <t>Essex</t>
  </si>
  <si>
    <t>Houston</t>
  </si>
  <si>
    <t>Kent</t>
  </si>
  <si>
    <t>Texas at San Antonio (UTSA)</t>
  </si>
  <si>
    <t>Munster</t>
  </si>
  <si>
    <t>Bergamo</t>
  </si>
  <si>
    <t>Bristol</t>
  </si>
  <si>
    <t>Shanghai Finance &amp; Economics</t>
  </si>
  <si>
    <t>Reading</t>
  </si>
  <si>
    <t>Vienna</t>
  </si>
  <si>
    <t>Antwerp</t>
  </si>
  <si>
    <t>Nottingham</t>
  </si>
  <si>
    <t>Sydney</t>
  </si>
  <si>
    <t>Strathclyde</t>
  </si>
  <si>
    <t>Turin</t>
  </si>
  <si>
    <t>Alabama Tuscaloosa</t>
  </si>
  <si>
    <t>Kansas</t>
  </si>
  <si>
    <t>Queensland Technology (QUT)</t>
  </si>
  <si>
    <t>Bologna</t>
  </si>
  <si>
    <t>Naples Federico II</t>
  </si>
  <si>
    <t>Bayreuth</t>
  </si>
  <si>
    <t>Duisburg Essen</t>
  </si>
  <si>
    <t>Groningen</t>
  </si>
  <si>
    <t>South Australia</t>
  </si>
  <si>
    <t>Southern Denmark</t>
  </si>
  <si>
    <t>Padua</t>
  </si>
  <si>
    <t>Rome Tor Vergata</t>
  </si>
  <si>
    <t>Basque Country</t>
  </si>
  <si>
    <t>Southampton</t>
  </si>
  <si>
    <t>Norwegian Science &amp; Technology (NTNU)</t>
  </si>
  <si>
    <t>Palermo</t>
  </si>
  <si>
    <t>Glasgow</t>
  </si>
  <si>
    <t>Newcastle</t>
  </si>
  <si>
    <t>Texas Rio Grande Valley</t>
  </si>
  <si>
    <t>Twente</t>
  </si>
  <si>
    <t>Renmin China</t>
  </si>
  <si>
    <t>Mississippi</t>
  </si>
  <si>
    <t>Waikato</t>
  </si>
  <si>
    <t>Graz</t>
  </si>
  <si>
    <t>Technology Sydney</t>
  </si>
  <si>
    <t>Canterbury</t>
  </si>
  <si>
    <t>Leicester</t>
  </si>
  <si>
    <t>Technical Berlin</t>
  </si>
  <si>
    <t>Florence</t>
  </si>
  <si>
    <t>Auckland Technology</t>
  </si>
  <si>
    <t>G d'Annunzio Chieti-Pescara</t>
  </si>
  <si>
    <t>Cape Town</t>
  </si>
  <si>
    <t>Otago</t>
  </si>
  <si>
    <t>Derby</t>
  </si>
  <si>
    <t>Erlangen Nuremberg</t>
  </si>
  <si>
    <t>Gothenburg</t>
  </si>
  <si>
    <t>Granada</t>
  </si>
  <si>
    <t>Wyoming</t>
  </si>
  <si>
    <t>Nevada Las Vegas</t>
  </si>
  <si>
    <t>Salamanca</t>
  </si>
  <si>
    <t>Wisconsin Milwaukee</t>
  </si>
  <si>
    <t>Zagreb</t>
  </si>
  <si>
    <t>Nottingham Ningbo China</t>
  </si>
  <si>
    <t>Waterloo</t>
  </si>
  <si>
    <t>Swinburne Technology</t>
  </si>
  <si>
    <t>Gottingen</t>
  </si>
  <si>
    <t>North Texas Denton</t>
  </si>
  <si>
    <t>Sheffield</t>
  </si>
  <si>
    <t>Adelaide</t>
  </si>
  <si>
    <t>Helsinki</t>
  </si>
  <si>
    <t>Portsmouth</t>
  </si>
  <si>
    <t>West England</t>
  </si>
  <si>
    <t>Wollongong</t>
  </si>
  <si>
    <t>Zaragoza</t>
  </si>
  <si>
    <t>Capital Economics &amp; Business</t>
  </si>
  <si>
    <t>Southwestern Finance &amp; Economics - China</t>
  </si>
  <si>
    <t>Valencia</t>
  </si>
  <si>
    <t>York - UK</t>
  </si>
  <si>
    <t>Barcelona</t>
  </si>
  <si>
    <t>New Mexico</t>
  </si>
  <si>
    <t>Dongbei Finance &amp; Economics</t>
  </si>
  <si>
    <t>Macau</t>
  </si>
  <si>
    <t>Salento</t>
  </si>
  <si>
    <t>International Business &amp; Economics</t>
  </si>
  <si>
    <t>Konstanz</t>
  </si>
  <si>
    <t>Stirling</t>
  </si>
  <si>
    <t>Kiel</t>
  </si>
  <si>
    <t>Luxembourg</t>
  </si>
  <si>
    <t>Western Australia</t>
  </si>
  <si>
    <t>Catholic the Sacred Heart</t>
  </si>
  <si>
    <t>Central Finance &amp; Economics</t>
  </si>
  <si>
    <t>Huazhong Science &amp; Technology</t>
  </si>
  <si>
    <t>Tallinn Technology</t>
  </si>
  <si>
    <t>Huddersfield</t>
  </si>
  <si>
    <t>East Anglia</t>
  </si>
  <si>
    <t>Warsaw</t>
  </si>
  <si>
    <t>East China Science &amp; Technology</t>
  </si>
  <si>
    <t>Milan</t>
  </si>
  <si>
    <t>Pisa</t>
  </si>
  <si>
    <t>Sevilla</t>
  </si>
  <si>
    <t>Hang Seng Hong Kong</t>
  </si>
  <si>
    <t>Salerno</t>
  </si>
  <si>
    <t>American Sharjah</t>
  </si>
  <si>
    <t>South China Technology</t>
  </si>
  <si>
    <t>Johannesburg</t>
  </si>
  <si>
    <t>Autonomous Madrid</t>
  </si>
  <si>
    <t>Guangdong Foreign Studies</t>
  </si>
  <si>
    <t>Nanjing Science &amp; Technology</t>
  </si>
  <si>
    <t>Complutense Madrid</t>
  </si>
  <si>
    <t>Haifa</t>
  </si>
  <si>
    <t>Quebec Montreal</t>
  </si>
  <si>
    <t>Tokyo</t>
  </si>
  <si>
    <t>Delft Technology</t>
  </si>
  <si>
    <t>Jiangxi Finance &amp; Economics</t>
  </si>
  <si>
    <t>Poznan Economics &amp; Business</t>
  </si>
  <si>
    <t>Siena</t>
  </si>
  <si>
    <t>Tasmania</t>
  </si>
  <si>
    <t>Zhejiang Finance &amp; Economics</t>
  </si>
  <si>
    <t>Athens Economics &amp; Business</t>
  </si>
  <si>
    <t>Pretoria</t>
  </si>
  <si>
    <t>Hefei Technology</t>
  </si>
  <si>
    <t>Zhongnan Economics &amp; Law</t>
  </si>
  <si>
    <t>Milano-Bicocca</t>
  </si>
  <si>
    <t>Murcia</t>
  </si>
  <si>
    <t>Guangdong Finance &amp; Economics</t>
  </si>
  <si>
    <t>Trento</t>
  </si>
  <si>
    <t>National Kaohsiung Science &amp; Technology</t>
  </si>
  <si>
    <t>Witwatersrand</t>
  </si>
  <si>
    <t>Nanjing Finance &amp; Economics</t>
  </si>
  <si>
    <t>Prague Economics &amp; Business</t>
  </si>
  <si>
    <t>Guelph</t>
  </si>
  <si>
    <t>Tehran</t>
  </si>
  <si>
    <t>Dalian Technology</t>
  </si>
  <si>
    <t>Shanghai Lixin Accounting &amp; Finance</t>
  </si>
  <si>
    <t>Bielefeld</t>
  </si>
  <si>
    <t>Economics Bratislava</t>
  </si>
  <si>
    <t>Piraeus</t>
  </si>
  <si>
    <t>Bucharest Economic Studies</t>
  </si>
  <si>
    <t>Belgrade</t>
  </si>
  <si>
    <t>Novi Sad</t>
  </si>
  <si>
    <t>Princeton</t>
  </si>
  <si>
    <t>Stanford</t>
  </si>
  <si>
    <t>Yale</t>
  </si>
  <si>
    <t>Harvard</t>
  </si>
  <si>
    <t>Boston</t>
  </si>
  <si>
    <t>Northwestern</t>
  </si>
  <si>
    <t>Pompeu Fabra</t>
  </si>
  <si>
    <t>Columbia</t>
  </si>
  <si>
    <t>Washington (WUSTL)</t>
  </si>
  <si>
    <t>New York</t>
  </si>
  <si>
    <t>Rice</t>
  </si>
  <si>
    <t>Bocconi</t>
  </si>
  <si>
    <t>Emory</t>
  </si>
  <si>
    <t>Duke</t>
  </si>
  <si>
    <t>Carnegie Mellon</t>
  </si>
  <si>
    <t>Texas Christian</t>
  </si>
  <si>
    <t>Northeastern</t>
  </si>
  <si>
    <t>Baylor</t>
  </si>
  <si>
    <t>Johns Hopkins</t>
  </si>
  <si>
    <t>McGill</t>
  </si>
  <si>
    <t>Indiana Bloomington</t>
  </si>
  <si>
    <t>Cornell</t>
  </si>
  <si>
    <t>Brigham Young</t>
  </si>
  <si>
    <t>Rutgers Newark</t>
  </si>
  <si>
    <t>York - Canada</t>
  </si>
  <si>
    <t>Drexel</t>
  </si>
  <si>
    <t>Texas A&amp;M College Station</t>
  </si>
  <si>
    <t>Arizona State-Tempe</t>
  </si>
  <si>
    <t>Ohio State</t>
  </si>
  <si>
    <t>Lund</t>
  </si>
  <si>
    <t>Singapore Management</t>
  </si>
  <si>
    <t>Vanderbilt</t>
  </si>
  <si>
    <t>Georgetown</t>
  </si>
  <si>
    <t>Queen Mary London</t>
  </si>
  <si>
    <t>McMaster</t>
  </si>
  <si>
    <t>Western (Western Ontario)</t>
  </si>
  <si>
    <t>Stockholm</t>
  </si>
  <si>
    <t>Leuphana Luneburg</t>
  </si>
  <si>
    <t>Tulane</t>
  </si>
  <si>
    <t>Southern Methodist</t>
  </si>
  <si>
    <t>Lehigh</t>
  </si>
  <si>
    <t>Queens - Canada</t>
  </si>
  <si>
    <t>Tel Aviv</t>
  </si>
  <si>
    <t>George Washington</t>
  </si>
  <si>
    <t>Pennsylvania State</t>
  </si>
  <si>
    <t>Aalto</t>
  </si>
  <si>
    <t>IE</t>
  </si>
  <si>
    <t>Rutgers New Brunswick</t>
  </si>
  <si>
    <t>Clemson</t>
  </si>
  <si>
    <t>Michigan State</t>
  </si>
  <si>
    <t>Nanyang Technological</t>
  </si>
  <si>
    <t>Jonkoping</t>
  </si>
  <si>
    <t>Luiss Guido Carli</t>
  </si>
  <si>
    <t>Tilburg</t>
  </si>
  <si>
    <t>George Mason</t>
  </si>
  <si>
    <t>Temple</t>
  </si>
  <si>
    <t>Florida State</t>
  </si>
  <si>
    <t>Iowa State</t>
  </si>
  <si>
    <t>Oregon State</t>
  </si>
  <si>
    <t>Tampere</t>
  </si>
  <si>
    <t>Georgia State</t>
  </si>
  <si>
    <t>Syracuse</t>
  </si>
  <si>
    <t>Villanova</t>
  </si>
  <si>
    <t>Erasmus Rotterdam</t>
  </si>
  <si>
    <t>Chapman</t>
  </si>
  <si>
    <t>Hitotsubashi</t>
  </si>
  <si>
    <t>North Carolina State</t>
  </si>
  <si>
    <t>Oklahoma State - Stillwater</t>
  </si>
  <si>
    <t>Lancaster</t>
  </si>
  <si>
    <t>Royal Holloway London</t>
  </si>
  <si>
    <t>Auburn</t>
  </si>
  <si>
    <t>Florida Atlantic</t>
  </si>
  <si>
    <t>Ghent</t>
  </si>
  <si>
    <t>Virginia Polytechnic Institute &amp; State</t>
  </si>
  <si>
    <t>Carleton</t>
  </si>
  <si>
    <t>San Diego State</t>
  </si>
  <si>
    <t>Stellenbosch</t>
  </si>
  <si>
    <t>Uppsala</t>
  </si>
  <si>
    <t>Washington State</t>
  </si>
  <si>
    <t>Florida International</t>
  </si>
  <si>
    <t>Hong Kong Baptist</t>
  </si>
  <si>
    <t>American</t>
  </si>
  <si>
    <t>Utah State</t>
  </si>
  <si>
    <t>Charles Prague</t>
  </si>
  <si>
    <t>Ihsan Dogramaci Bilkent</t>
  </si>
  <si>
    <t>Maastricht</t>
  </si>
  <si>
    <t>Bentley</t>
  </si>
  <si>
    <t>Monash</t>
  </si>
  <si>
    <t>Purdue</t>
  </si>
  <si>
    <t>Fudan</t>
  </si>
  <si>
    <t>Aston</t>
  </si>
  <si>
    <t>Concordia - Canada</t>
  </si>
  <si>
    <t>Louisiana State</t>
  </si>
  <si>
    <t>RWTH Aachen</t>
  </si>
  <si>
    <t>Aarhus</t>
  </si>
  <si>
    <t>Durham</t>
  </si>
  <si>
    <t>Goethe Frankfurt</t>
  </si>
  <si>
    <t>Solent</t>
  </si>
  <si>
    <t>Dublin City</t>
  </si>
  <si>
    <t>Simon Fraser</t>
  </si>
  <si>
    <t>Tsinghua</t>
  </si>
  <si>
    <t>Australian National</t>
  </si>
  <si>
    <t>Wilfrid Laurier</t>
  </si>
  <si>
    <t>Fordham</t>
  </si>
  <si>
    <t>Radboud Nijmegen</t>
  </si>
  <si>
    <t>Colorado State</t>
  </si>
  <si>
    <t>Loughborough</t>
  </si>
  <si>
    <t>Tongji</t>
  </si>
  <si>
    <t>Cranfield</t>
  </si>
  <si>
    <t>National Taiwan</t>
  </si>
  <si>
    <t>European Institute</t>
  </si>
  <si>
    <t>Marquette</t>
  </si>
  <si>
    <t>Linkoping</t>
  </si>
  <si>
    <t>Binghamton, SUNY</t>
  </si>
  <si>
    <t>Hong Kong Polytechnic</t>
  </si>
  <si>
    <t>Laval</t>
  </si>
  <si>
    <t>Swansea</t>
  </si>
  <si>
    <t>Nanjing</t>
  </si>
  <si>
    <t>Open - UK</t>
  </si>
  <si>
    <t>Peking</t>
  </si>
  <si>
    <t>Middlesex</t>
  </si>
  <si>
    <t>California State Fullerton</t>
  </si>
  <si>
    <t>Nottingham Trent</t>
  </si>
  <si>
    <t>Deakin</t>
  </si>
  <si>
    <t>Mississippi State</t>
  </si>
  <si>
    <t>Cardiff</t>
  </si>
  <si>
    <t>Victoria Wellington</t>
  </si>
  <si>
    <t>Griffith</t>
  </si>
  <si>
    <t>Newcastle - UK</t>
  </si>
  <si>
    <t>De Montfort</t>
  </si>
  <si>
    <t>Johannes Kepler Linz</t>
  </si>
  <si>
    <t>Parthenope Naples</t>
  </si>
  <si>
    <t>Texas State San Marcos</t>
  </si>
  <si>
    <t>Macquarie</t>
  </si>
  <si>
    <t>Southern Illinois</t>
  </si>
  <si>
    <t>Yonsei</t>
  </si>
  <si>
    <t>Shanghai Jiao Tong</t>
  </si>
  <si>
    <t>Utrecht</t>
  </si>
  <si>
    <t>Virginia Commonwealth</t>
  </si>
  <si>
    <t>Ruprecht Karls Heidelberg</t>
  </si>
  <si>
    <t>West Virginia</t>
  </si>
  <si>
    <t>Beijing Jiaotong</t>
  </si>
  <si>
    <t>Illinois State</t>
  </si>
  <si>
    <t>Aalborg</t>
  </si>
  <si>
    <t>Kozminski</t>
  </si>
  <si>
    <t>Nankai</t>
  </si>
  <si>
    <t>Northumbria</t>
  </si>
  <si>
    <t>Northwestern Polytechnical</t>
  </si>
  <si>
    <t>Queens Belfast</t>
  </si>
  <si>
    <t>Zhejiang</t>
  </si>
  <si>
    <t>Brock</t>
  </si>
  <si>
    <t>Curtin</t>
  </si>
  <si>
    <t>Toronto Metropolitan</t>
  </si>
  <si>
    <t>Zayed</t>
  </si>
  <si>
    <t>Central South</t>
  </si>
  <si>
    <t>Texas Tech</t>
  </si>
  <si>
    <t>Xiamen</t>
  </si>
  <si>
    <t>Brunel</t>
  </si>
  <si>
    <t>Ho Chi Minh City Economics</t>
  </si>
  <si>
    <t>Massey</t>
  </si>
  <si>
    <t>Osaka</t>
  </si>
  <si>
    <t>South Ural State</t>
  </si>
  <si>
    <t>Sun Yat Sen</t>
  </si>
  <si>
    <t>Xi'an Jiaotong-Liverpool</t>
  </si>
  <si>
    <t>Beijing Normal</t>
  </si>
  <si>
    <t>Old Dominion</t>
  </si>
  <si>
    <t>Shandong</t>
  </si>
  <si>
    <t>Sungkyunkwan (SKKU)</t>
  </si>
  <si>
    <t>Edith Cowan</t>
  </si>
  <si>
    <t>Hanyang</t>
  </si>
  <si>
    <t>Manchester Metropolitan</t>
  </si>
  <si>
    <t>National Chengchi</t>
  </si>
  <si>
    <t>Waseda</t>
  </si>
  <si>
    <t>Jinan</t>
  </si>
  <si>
    <t>King Abdulaziz</t>
  </si>
  <si>
    <t>La Trobe</t>
  </si>
  <si>
    <t>Seoul National (SNU)</t>
  </si>
  <si>
    <t>Wuhan</t>
  </si>
  <si>
    <t>Xi'an Jiaotong</t>
  </si>
  <si>
    <t>Shanghai</t>
  </si>
  <si>
    <t>Coventry</t>
  </si>
  <si>
    <t>Qatar</t>
  </si>
  <si>
    <t>Kansas State</t>
  </si>
  <si>
    <t>Sichuan</t>
  </si>
  <si>
    <t>Wageningen &amp; Research</t>
  </si>
  <si>
    <t>Ben Gurion</t>
  </si>
  <si>
    <t>Leibniz Hannover</t>
  </si>
  <si>
    <t>Northeastern - China</t>
  </si>
  <si>
    <t>Southwest Jiaotong</t>
  </si>
  <si>
    <t>Heriot Watt</t>
  </si>
  <si>
    <t>Shenzhen</t>
  </si>
  <si>
    <t>Hunan</t>
  </si>
  <si>
    <t>Marche Polytechnic</t>
  </si>
  <si>
    <t>Nanjing Audit</t>
  </si>
  <si>
    <t>National Taipei</t>
  </si>
  <si>
    <t>Sapienza Rome</t>
  </si>
  <si>
    <t>Kyung Hee</t>
  </si>
  <si>
    <t>National Sun Yat Sen</t>
  </si>
  <si>
    <t>Beihang</t>
  </si>
  <si>
    <t>COMSATS Islamabad (CUI)</t>
  </si>
  <si>
    <t>Korea</t>
  </si>
  <si>
    <t>National Cheng Kung</t>
  </si>
  <si>
    <t>HSE (National Research Higher School of Economics)</t>
  </si>
  <si>
    <t>Kyoto</t>
  </si>
  <si>
    <t>Tianjin</t>
  </si>
  <si>
    <t>Chongqing</t>
  </si>
  <si>
    <t>Nanchang</t>
  </si>
  <si>
    <t>Zhejiang Gongshang</t>
  </si>
  <si>
    <t>Roma Tre</t>
  </si>
  <si>
    <t>Southeast - China</t>
  </si>
  <si>
    <t>China Agricultural</t>
  </si>
  <si>
    <t>Ming Chuan</t>
  </si>
  <si>
    <t>National Central</t>
  </si>
  <si>
    <t>Pusan National</t>
  </si>
  <si>
    <t>Eastern Mediterranean</t>
  </si>
  <si>
    <t>Jilin</t>
  </si>
  <si>
    <t>National Yang Ming Chiao Tung</t>
  </si>
  <si>
    <t>Corvinus Budapest</t>
  </si>
  <si>
    <t>Ton Duc Thang</t>
  </si>
  <si>
    <t>Chung Ang</t>
  </si>
  <si>
    <t>Keio</t>
  </si>
  <si>
    <t>Tamkang</t>
  </si>
  <si>
    <t>Kobe</t>
  </si>
  <si>
    <t>Islamic Azad</t>
  </si>
  <si>
    <t>Feng Chia</t>
  </si>
  <si>
    <t>Vilnius Gediminas Technical</t>
  </si>
  <si>
    <t>MIT</t>
  </si>
  <si>
    <t>NBER</t>
  </si>
  <si>
    <t>UCB</t>
  </si>
  <si>
    <t>CEPRUK</t>
  </si>
  <si>
    <t>UCLA</t>
  </si>
  <si>
    <t>INSEAD</t>
  </si>
  <si>
    <t>SFI</t>
  </si>
  <si>
    <t>WUSTL</t>
  </si>
  <si>
    <t>UCSD</t>
  </si>
  <si>
    <t>Dartmouth</t>
  </si>
  <si>
    <t>ICL</t>
  </si>
  <si>
    <t>Austin</t>
  </si>
  <si>
    <t>Bank England</t>
  </si>
  <si>
    <t>IPP</t>
  </si>
  <si>
    <t>Maryland</t>
  </si>
  <si>
    <t>UCD</t>
  </si>
  <si>
    <t>Washington</t>
  </si>
  <si>
    <t>UCI</t>
  </si>
  <si>
    <t>UBC</t>
  </si>
  <si>
    <t>UNC</t>
  </si>
  <si>
    <t>FED</t>
  </si>
  <si>
    <t>LSE</t>
  </si>
  <si>
    <t>Babson C</t>
  </si>
  <si>
    <t>Boston C</t>
  </si>
  <si>
    <t>USC</t>
  </si>
  <si>
    <t>Boulder</t>
  </si>
  <si>
    <t>Minnesota</t>
  </si>
  <si>
    <t>Madison</t>
  </si>
  <si>
    <t>C Mellon</t>
  </si>
  <si>
    <t>EDHEC</t>
  </si>
  <si>
    <t>GATECH</t>
  </si>
  <si>
    <t>Illinois Ch</t>
  </si>
  <si>
    <t>HKST</t>
  </si>
  <si>
    <t>BIN</t>
  </si>
  <si>
    <t>Bloomington</t>
  </si>
  <si>
    <t>IZA</t>
  </si>
  <si>
    <t>Newark</t>
  </si>
  <si>
    <t>Bank Canada</t>
  </si>
  <si>
    <t>UCLOUVAIN</t>
  </si>
  <si>
    <t>UCL</t>
  </si>
  <si>
    <t>COLL STATION</t>
  </si>
  <si>
    <t>TEMPE</t>
  </si>
  <si>
    <t>NHH</t>
  </si>
  <si>
    <t>Singapore Man</t>
  </si>
  <si>
    <t>PUCC</t>
  </si>
  <si>
    <t>Queen Mary L</t>
  </si>
  <si>
    <t>Copenhagen BS</t>
  </si>
  <si>
    <t>ESSEC BS</t>
  </si>
  <si>
    <t>ESCP BS</t>
  </si>
  <si>
    <t>emlyon BS</t>
  </si>
  <si>
    <t>SKEMA BS</t>
  </si>
  <si>
    <t>NEOMA BS</t>
  </si>
  <si>
    <t>Montpellier BS</t>
  </si>
  <si>
    <t>Kedge BS</t>
  </si>
  <si>
    <t>IPAG BS</t>
  </si>
  <si>
    <t>Western Ontario</t>
  </si>
  <si>
    <t>Paris S Econ</t>
  </si>
  <si>
    <t>Leuphana</t>
  </si>
  <si>
    <t>Urbana-Champaign</t>
  </si>
  <si>
    <t>Toulouse 1</t>
  </si>
  <si>
    <t>South CarolinA</t>
  </si>
  <si>
    <t>Stockholm S Econ</t>
  </si>
  <si>
    <t>Penn State</t>
  </si>
  <si>
    <t>China EI BS</t>
  </si>
  <si>
    <t>Claremont Coll</t>
  </si>
  <si>
    <t>IE Univ</t>
  </si>
  <si>
    <t>IMF</t>
  </si>
  <si>
    <t>LUT</t>
  </si>
  <si>
    <t>UCATPRT</t>
  </si>
  <si>
    <t>Ramon Llull</t>
  </si>
  <si>
    <t>WHU</t>
  </si>
  <si>
    <t>Chinese HK, Shenzhen</t>
  </si>
  <si>
    <t>Bank Italy</t>
  </si>
  <si>
    <t>Hanken S Econ</t>
  </si>
  <si>
    <t>Warsaw S Econ</t>
  </si>
  <si>
    <t>Monterrey Tech</t>
  </si>
  <si>
    <t>Vrije Amsterdam</t>
  </si>
  <si>
    <t>Czech Acad Sci</t>
  </si>
  <si>
    <t>Chinese Acad Sci</t>
  </si>
  <si>
    <t>Montreal</t>
  </si>
  <si>
    <t>Baruch College</t>
  </si>
  <si>
    <t>Amherst</t>
  </si>
  <si>
    <t>Stillwater</t>
  </si>
  <si>
    <t>IESEG S Man</t>
  </si>
  <si>
    <t>Carlos III</t>
  </si>
  <si>
    <t>Kiel I World Econ</t>
  </si>
  <si>
    <t>Vienna Econ &amp; Bus</t>
  </si>
  <si>
    <t>Virginia Polytech</t>
  </si>
  <si>
    <t>Nova de Lisboa</t>
  </si>
  <si>
    <t>KCL</t>
  </si>
  <si>
    <t>UNSW</t>
  </si>
  <si>
    <t>Tech Dresden</t>
  </si>
  <si>
    <t>Lahore Man Sci</t>
  </si>
  <si>
    <t>Concordia</t>
  </si>
  <si>
    <t>UC Dublin</t>
  </si>
  <si>
    <t>UTSA</t>
  </si>
  <si>
    <t>Frankfurt</t>
  </si>
  <si>
    <t>Cote d'Azur</t>
  </si>
  <si>
    <t>ANU</t>
  </si>
  <si>
    <t>Shanghai Fin &amp; Econ</t>
  </si>
  <si>
    <t>DIW Berlin</t>
  </si>
  <si>
    <t>SS Sant'Anna</t>
  </si>
  <si>
    <t>QUT</t>
  </si>
  <si>
    <t>Naples</t>
  </si>
  <si>
    <t>Binghamton</t>
  </si>
  <si>
    <t>NTNU</t>
  </si>
  <si>
    <t>Hohenheim</t>
  </si>
  <si>
    <t>Karlsruhe Inst Tech</t>
  </si>
  <si>
    <t>Royal Inst Tech</t>
  </si>
  <si>
    <t>Harbin Inst Tech</t>
  </si>
  <si>
    <t>Beijing Inst Tech</t>
  </si>
  <si>
    <t>Andes</t>
  </si>
  <si>
    <t>Linz</t>
  </si>
  <si>
    <t>Instituto Univ Lisboa</t>
  </si>
  <si>
    <t>Chieti-Pescara</t>
  </si>
  <si>
    <t>Heidelberg</t>
  </si>
  <si>
    <t>RMIT</t>
  </si>
  <si>
    <t>Getulio Vargas F</t>
  </si>
  <si>
    <t>Libre de Bruxelles</t>
  </si>
  <si>
    <t>de Montpellier</t>
  </si>
  <si>
    <t>PSL</t>
  </si>
  <si>
    <t>de Strasbourg</t>
  </si>
  <si>
    <t>Paris Saclay</t>
  </si>
  <si>
    <t>de Sfax</t>
  </si>
  <si>
    <t>University at Albany</t>
  </si>
  <si>
    <t>CNRS</t>
  </si>
  <si>
    <t>KAIST</t>
  </si>
  <si>
    <t>Ca Foscari</t>
  </si>
  <si>
    <t>Lyon 1</t>
  </si>
  <si>
    <t>ZEW</t>
  </si>
  <si>
    <t>Capital Econ &amp; Bus</t>
  </si>
  <si>
    <t>Poznan Econ &amp; Bus</t>
  </si>
  <si>
    <t>Athens Econ &amp; Bus</t>
  </si>
  <si>
    <t>Prague Econ &amp; Bus</t>
  </si>
  <si>
    <t>Southwestern Fin &amp; Econ</t>
  </si>
  <si>
    <t>Stavanger</t>
  </si>
  <si>
    <t>CSIC</t>
  </si>
  <si>
    <t>UNM</t>
  </si>
  <si>
    <t>SKKU</t>
  </si>
  <si>
    <t>Chile</t>
  </si>
  <si>
    <t>Castilla-La Mancha</t>
  </si>
  <si>
    <t>Malaga</t>
  </si>
  <si>
    <t>Pablo de Olavide</t>
  </si>
  <si>
    <t>Rey Juan Carlos</t>
  </si>
  <si>
    <t>d'Alacant</t>
  </si>
  <si>
    <t>Jaume I</t>
  </si>
  <si>
    <t>OECD</t>
  </si>
  <si>
    <t>Porto</t>
  </si>
  <si>
    <t>Univ Int Bus &amp; Econ</t>
  </si>
  <si>
    <t>SNU</t>
  </si>
  <si>
    <t>Sacred Heart</t>
  </si>
  <si>
    <t>Central Fin &amp; Econ</t>
  </si>
  <si>
    <t>Huazhong Sci &amp; Tech</t>
  </si>
  <si>
    <t>East China Sci &amp; Tech</t>
  </si>
  <si>
    <t>Nanjing Sci &amp; Tech</t>
  </si>
  <si>
    <t>National Kaohsiung Sci &amp; Tech</t>
  </si>
  <si>
    <t>Santiago de Compostela</t>
  </si>
  <si>
    <t>Rennes</t>
  </si>
  <si>
    <t>Aix-Marseille</t>
  </si>
  <si>
    <t>Politecnica Valencia</t>
  </si>
  <si>
    <t>Bari</t>
  </si>
  <si>
    <t>Wageningen</t>
  </si>
  <si>
    <t>Hannover</t>
  </si>
  <si>
    <t>South China Tech</t>
  </si>
  <si>
    <t>Guangdong Foreign S</t>
  </si>
  <si>
    <t>Lille</t>
  </si>
  <si>
    <t>Lorraine</t>
  </si>
  <si>
    <t>COMSATS</t>
  </si>
  <si>
    <t>Delft</t>
  </si>
  <si>
    <t>Dongbei Fin &amp; Econ</t>
  </si>
  <si>
    <t>Jiangxi Fin &amp; Econ</t>
  </si>
  <si>
    <t>Zhejiang Fin &amp; Econ</t>
  </si>
  <si>
    <t>Guangdong Fin &amp; Econ</t>
  </si>
  <si>
    <t>Nanjing Fin &amp; Econ</t>
  </si>
  <si>
    <t>HSE</t>
  </si>
  <si>
    <t>Minho</t>
  </si>
  <si>
    <t>Publica Navarra</t>
  </si>
  <si>
    <t>Beira Interior</t>
  </si>
  <si>
    <t>Malaya</t>
  </si>
  <si>
    <t>Putra Malaysia</t>
  </si>
  <si>
    <t>Zhongnan Econ &amp; Law</t>
  </si>
  <si>
    <t>Academia Sinica</t>
  </si>
  <si>
    <t>Lisboa</t>
  </si>
  <si>
    <t>Sao Paulo</t>
  </si>
  <si>
    <t>Shanghai Lixin Acc &amp; Fin</t>
  </si>
  <si>
    <t>Universidade Coimbra</t>
  </si>
  <si>
    <t>Econ Bratislava</t>
  </si>
  <si>
    <t>Vigo</t>
  </si>
  <si>
    <t>URFGS</t>
  </si>
  <si>
    <t>Bucharest Econ Stu</t>
  </si>
  <si>
    <t>Vilnius Ged Tech</t>
  </si>
  <si>
    <t>NorthEast Direction signals excellence</t>
  </si>
  <si>
    <t>To compare, move an imaginary NW to SE line: better to be on the right of that line</t>
  </si>
  <si>
    <t>For Australia</t>
  </si>
  <si>
    <t>Cluster 1: Best performers</t>
  </si>
  <si>
    <t>Adelaide, ANU, Melbourne</t>
  </si>
  <si>
    <t>Cluster 2: Fast followers</t>
  </si>
  <si>
    <t>UTAS,Western Aus, La Trobe, Wollongong, Maquarie, RMIT, Deakin, UTS, Sifney, Queensland</t>
  </si>
  <si>
    <t>Edith Cowan, South Australia</t>
  </si>
  <si>
    <t>Cluster 3: Followers</t>
  </si>
  <si>
    <t>Cluster 4: Laggers</t>
  </si>
  <si>
    <t>Curtin, Griffith, QUT, Newcastle, Swinburne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</si>
</sst>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/>
  </cellStyleXfs>
  <cellXfs count="9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3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2" borderId="7" xfId="0" applyFill="1" applyBorder="1"/>
    <xf numFmtId="0" fontId="0" fillId="2" borderId="9" xfId="0" applyFill="1" applyBorder="1"/>
    <xf numFmtId="0" fontId="0" fillId="2" borderId="10" xfId="0" applyFill="1" applyBorder="1"/>
    <xf numFmtId="0" fontId="0" fillId="4" borderId="4" xfId="0" applyFill="1" applyBorder="1"/>
    <xf numFmtId="0" fontId="0" fillId="4" borderId="7" xfId="0" applyFill="1" applyBorder="1"/>
    <xf numFmtId="0" fontId="0" fillId="4" borderId="9" xfId="0" applyFill="1" applyBorder="1"/>
    <xf numFmtId="0" fontId="0" fillId="4" borderId="10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9" xfId="0" applyFill="1" applyBorder="1"/>
    <xf numFmtId="0" fontId="0" fillId="3" borderId="10" xfId="0" applyFill="1" applyBorder="1"/>
    <xf numFmtId="0" fontId="0" fillId="5" borderId="7" xfId="0" applyFill="1" applyBorder="1"/>
    <xf numFmtId="0" fontId="0" fillId="5" borderId="9" xfId="0" applyFill="1" applyBorder="1"/>
    <xf numFmtId="0" fontId="0" fillId="5" borderId="10" xfId="0" applyFill="1" applyBorder="1"/>
    <xf numFmtId="9" fontId="1" fillId="0" borderId="0" xfId="0" applyNumberFormat="1" applyFont="1" applyAlignment="1">
      <alignment horizontal="center" vertical="top"/>
    </xf>
    <xf numFmtId="0" fontId="5" fillId="0" borderId="0" xfId="1"/>
    <xf numFmtId="0" fontId="4" fillId="0" borderId="0" xfId="1" applyFont="1"/>
    <xf numFmtId="0" fontId="1" fillId="6" borderId="0" xfId="0" applyFont="1" applyFill="1" applyAlignment="1">
      <alignment horizontal="center" vertical="top"/>
    </xf>
    <xf numFmtId="9" fontId="1" fillId="6" borderId="0" xfId="0" applyNumberFormat="1" applyFont="1" applyFill="1" applyAlignment="1">
      <alignment horizontal="center" vertical="top"/>
    </xf>
    <xf numFmtId="0" fontId="3" fillId="6" borderId="0" xfId="0" applyFont="1" applyFill="1" applyAlignment="1">
      <alignment horizontal="center" vertical="top"/>
    </xf>
    <xf numFmtId="0" fontId="0" fillId="6" borderId="0" xfId="0" applyFill="1"/>
    <xf numFmtId="0" fontId="1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2" fillId="0" borderId="11" xfId="0" applyFont="1" applyBorder="1"/>
    <xf numFmtId="0" fontId="2" fillId="0" borderId="13" xfId="0" applyFont="1" applyBorder="1"/>
    <xf numFmtId="0" fontId="2" fillId="0" borderId="12" xfId="0" applyFont="1" applyBorder="1"/>
    <xf numFmtId="0" fontId="3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1" xfId="0" applyBorder="1"/>
    <xf numFmtId="0" fontId="1" fillId="0" borderId="0" xfId="0" applyFont="1" applyBorder="1" applyAlignment="1">
      <alignment horizontal="center" vertical="top"/>
    </xf>
    <xf numFmtId="0" fontId="0" fillId="2" borderId="0" xfId="0" applyFill="1" applyBorder="1"/>
    <xf numFmtId="0" fontId="0" fillId="4" borderId="0" xfId="0" applyFill="1" applyBorder="1"/>
    <xf numFmtId="0" fontId="0" fillId="3" borderId="0" xfId="0" applyFill="1" applyBorder="1"/>
    <xf numFmtId="0" fontId="0" fillId="5" borderId="0" xfId="0" applyFill="1" applyBorder="1"/>
    <xf numFmtId="0" fontId="0" fillId="2" borderId="6" xfId="0" applyFill="1" applyBorder="1"/>
    <xf numFmtId="0" fontId="0" fillId="2" borderId="8" xfId="0" applyFill="1" applyBorder="1"/>
    <xf numFmtId="0" fontId="0" fillId="4" borderId="6" xfId="0" applyFill="1" applyBorder="1"/>
    <xf numFmtId="0" fontId="0" fillId="4" borderId="8" xfId="0" applyFill="1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2" borderId="4" xfId="0" applyFill="1" applyBorder="1"/>
    <xf numFmtId="0" fontId="0" fillId="2" borderId="5" xfId="0" applyFill="1" applyBorder="1"/>
    <xf numFmtId="0" fontId="0" fillId="4" borderId="3" xfId="0" applyFill="1" applyBorder="1"/>
    <xf numFmtId="0" fontId="0" fillId="3" borderId="3" xfId="0" applyFill="1" applyBorder="1"/>
    <xf numFmtId="0" fontId="0" fillId="3" borderId="6" xfId="0" applyFill="1" applyBorder="1"/>
    <xf numFmtId="0" fontId="0" fillId="3" borderId="8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0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3" xfId="0" applyFont="1" applyFill="1" applyBorder="1" applyAlignment="1">
      <alignment horizontal="center" vertical="top"/>
    </xf>
    <xf numFmtId="0" fontId="3" fillId="0" borderId="4" xfId="0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top"/>
    </xf>
    <xf numFmtId="0" fontId="0" fillId="8" borderId="4" xfId="0" applyFill="1" applyBorder="1"/>
    <xf numFmtId="0" fontId="0" fillId="8" borderId="5" xfId="0" applyFill="1" applyBorder="1"/>
    <xf numFmtId="0" fontId="0" fillId="8" borderId="0" xfId="0" applyFill="1" applyBorder="1"/>
    <xf numFmtId="0" fontId="0" fillId="8" borderId="7" xfId="0" applyFill="1" applyBorder="1"/>
    <xf numFmtId="0" fontId="0" fillId="8" borderId="9" xfId="0" applyFill="1" applyBorder="1"/>
    <xf numFmtId="0" fontId="0" fillId="8" borderId="10" xfId="0" applyFill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478909491152316E-2"/>
          <c:y val="7.8738001692293599E-2"/>
          <c:w val="0.91007467376437823"/>
          <c:h val="0.79727692322917465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institutions_spss!$Z$4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{EC3D18FE-922B-4F0D-901B-B8F23205A278}</c15:txfldGUID>
                      <c15:f>institutions_spss!$Z$4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D567-475E-BFFA-B08583A648EC}"/>
                </c:ext>
              </c:extLst>
            </c:dLbl>
            <c:dLbl>
              <c:idx val="1"/>
              <c:layout/>
              <c:tx>
                <c:strRef>
                  <c:f>institutions_spss!$Z$5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{C519C5C2-4567-4C51-A25B-6D2FF249B228}</c15:txfldGUID>
                      <c15:f>institutions_spss!$Z$5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D567-475E-BFFA-B08583A648EC}"/>
                </c:ext>
              </c:extLst>
            </c:dLbl>
            <c:dLbl>
              <c:idx val="2"/>
              <c:layout/>
              <c:tx>
                <c:strRef>
                  <c:f>institutions_spss!$Z$6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{146959AD-3C6E-43D8-AB75-7AFD02F514C1}</c15:txfldGUID>
                      <c15:f>institutions_spss!$Z$6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D567-475E-BFFA-B08583A648EC}"/>
                </c:ext>
              </c:extLst>
            </c:dLbl>
            <c:dLbl>
              <c:idx val="3"/>
              <c:layout/>
              <c:tx>
                <c:strRef>
                  <c:f>institutions_spss!$Z$7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{793A8A2A-B24E-40E5-872E-E2F9C2CEB0D7}</c15:txfldGUID>
                      <c15:f>institutions_spss!$Z$7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D567-475E-BFFA-B08583A648EC}"/>
                </c:ext>
              </c:extLst>
            </c:dLbl>
            <c:dLbl>
              <c:idx val="4"/>
              <c:layout/>
              <c:tx>
                <c:strRef>
                  <c:f>institutions_spss!$Z$8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{59E31C46-5D2E-4DAD-847D-B2E068C5B05E}</c15:txfldGUID>
                      <c15:f>institutions_spss!$Z$8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D567-475E-BFFA-B08583A648EC}"/>
                </c:ext>
              </c:extLst>
            </c:dLbl>
            <c:dLbl>
              <c:idx val="5"/>
              <c:layout/>
              <c:tx>
                <c:strRef>
                  <c:f>institutions_spss!$Z$9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{A312AD8B-683C-4CF9-B9A1-9B1E468FB62A}</c15:txfldGUID>
                      <c15:f>institutions_spss!$Z$9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D567-475E-BFFA-B08583A648EC}"/>
                </c:ext>
              </c:extLst>
            </c:dLbl>
            <c:dLbl>
              <c:idx val="6"/>
              <c:layout/>
              <c:tx>
                <c:strRef>
                  <c:f>institutions_spss!$Z$10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{BF029DA4-1CC8-47A8-B730-F8B6439718BA}</c15:txfldGUID>
                      <c15:f>institutions_spss!$Z$10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D567-475E-BFFA-B08583A648EC}"/>
                </c:ext>
              </c:extLst>
            </c:dLbl>
            <c:dLbl>
              <c:idx val="7"/>
              <c:layout/>
              <c:tx>
                <c:strRef>
                  <c:f>institutions_spss!$Z$11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{6015E301-BA04-4057-80F1-D4BDDC111C33}</c15:txfldGUID>
                      <c15:f>institutions_spss!$Z$11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D567-475E-BFFA-B08583A648EC}"/>
                </c:ext>
              </c:extLst>
            </c:dLbl>
            <c:dLbl>
              <c:idx val="8"/>
              <c:layout/>
              <c:tx>
                <c:strRef>
                  <c:f>institutions_spss!$Z$12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{0C8D98E4-06DB-42C2-B026-BEA34764DB5A}</c15:txfldGUID>
                      <c15:f>institutions_spss!$Z$12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D567-475E-BFFA-B08583A648EC}"/>
                </c:ext>
              </c:extLst>
            </c:dLbl>
            <c:dLbl>
              <c:idx val="9"/>
              <c:layout/>
              <c:tx>
                <c:strRef>
                  <c:f>institutions_spss!$Z$13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{0F5C9672-5EEB-4BFB-B7D2-44DF8DA661E3}</c15:txfldGUID>
                      <c15:f>institutions_spss!$Z$13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D567-475E-BFFA-B08583A648EC}"/>
                </c:ext>
              </c:extLst>
            </c:dLbl>
            <c:dLbl>
              <c:idx val="10"/>
              <c:layout/>
              <c:tx>
                <c:strRef>
                  <c:f>institutions_spss!$Z$14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{D4FB3A9F-E0DA-4E73-A0F6-C6A2F770260B}</c15:txfldGUID>
                      <c15:f>institutions_spss!$Z$14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D567-475E-BFFA-B08583A648EC}"/>
                </c:ext>
              </c:extLst>
            </c:dLbl>
            <c:dLbl>
              <c:idx val="11"/>
              <c:layout/>
              <c:tx>
                <c:strRef>
                  <c:f>institutions_spss!$Z$15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{B89F4F75-D4BC-475A-A225-0853AACBB2C1}</c15:txfldGUID>
                      <c15:f>institutions_spss!$Z$15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D567-475E-BFFA-B08583A648EC}"/>
                </c:ext>
              </c:extLst>
            </c:dLbl>
            <c:dLbl>
              <c:idx val="12"/>
              <c:layout/>
              <c:tx>
                <c:strRef>
                  <c:f>institutions_spss!$Z$16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{0CA84AC8-FDB6-47FD-A70D-E38EFB07D780}</c15:txfldGUID>
                      <c15:f>institutions_spss!$Z$16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D567-475E-BFFA-B08583A648EC}"/>
                </c:ext>
              </c:extLst>
            </c:dLbl>
            <c:dLbl>
              <c:idx val="13"/>
              <c:layout/>
              <c:tx>
                <c:strRef>
                  <c:f>institutions_spss!$Z$17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{C743FCC4-5779-431E-B93F-D3BE00A77EDA}</c15:txfldGUID>
                      <c15:f>institutions_spss!$Z$17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D567-475E-BFFA-B08583A648EC}"/>
                </c:ext>
              </c:extLst>
            </c:dLbl>
            <c:dLbl>
              <c:idx val="14"/>
              <c:layout/>
              <c:tx>
                <c:strRef>
                  <c:f>institutions_spss!$Z$18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{ACBDE6D8-C534-4623-A259-D8F92BE8A505}</c15:txfldGUID>
                      <c15:f>institutions_spss!$Z$18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D567-475E-BFFA-B08583A648EC}"/>
                </c:ext>
              </c:extLst>
            </c:dLbl>
            <c:dLbl>
              <c:idx val="15"/>
              <c:layout/>
              <c:tx>
                <c:strRef>
                  <c:f>institutions_spss!$Z$19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{06C9CCD7-BD91-4D7F-A34A-9869B2B2CDEE}</c15:txfldGUID>
                      <c15:f>institutions_spss!$Z$19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D567-475E-BFFA-B08583A648EC}"/>
                </c:ext>
              </c:extLst>
            </c:dLbl>
            <c:dLbl>
              <c:idx val="16"/>
              <c:layout/>
              <c:tx>
                <c:strRef>
                  <c:f>institutions_spss!$Z$20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{CCAE6201-C21A-4455-A415-66CAB28C1B0B}</c15:txfldGUID>
                      <c15:f>institutions_spss!$Z$20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D567-475E-BFFA-B08583A648EC}"/>
                </c:ext>
              </c:extLst>
            </c:dLbl>
            <c:dLbl>
              <c:idx val="17"/>
              <c:layout/>
              <c:tx>
                <c:strRef>
                  <c:f>institutions_spss!$Z$21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{2A3210C4-9463-4CAB-8E47-014F79B69163}</c15:txfldGUID>
                      <c15:f>institutions_spss!$Z$21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D567-475E-BFFA-B08583A648EC}"/>
                </c:ext>
              </c:extLst>
            </c:dLbl>
            <c:dLbl>
              <c:idx val="18"/>
              <c:layout/>
              <c:tx>
                <c:strRef>
                  <c:f>institutions_spss!$Z$22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{2DDCDEA6-5AD7-4B8C-BFA9-957FEA81C84B}</c15:txfldGUID>
                      <c15:f>institutions_spss!$Z$22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D567-475E-BFFA-B08583A648EC}"/>
                </c:ext>
              </c:extLst>
            </c:dLbl>
            <c:dLbl>
              <c:idx val="19"/>
              <c:layout/>
              <c:tx>
                <c:strRef>
                  <c:f>institutions_spss!$Z$23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{64DDFCD0-F5B5-48EF-8B2A-87F48163F319}</c15:txfldGUID>
                      <c15:f>institutions_spss!$Z$23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D567-475E-BFFA-B08583A648EC}"/>
                </c:ext>
              </c:extLst>
            </c:dLbl>
            <c:dLbl>
              <c:idx val="20"/>
              <c:layout/>
              <c:tx>
                <c:strRef>
                  <c:f>institutions_spss!$Z$24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{6B8D8A43-C389-4A1C-80C2-A40F6E07DADD}</c15:txfldGUID>
                      <c15:f>institutions_spss!$Z$24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D567-475E-BFFA-B08583A648EC}"/>
                </c:ext>
              </c:extLst>
            </c:dLbl>
            <c:dLbl>
              <c:idx val="21"/>
              <c:layout/>
              <c:tx>
                <c:strRef>
                  <c:f>institutions_spss!$Z$25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{CBBC9595-45CD-4869-9ECE-0D99B660A663}</c15:txfldGUID>
                      <c15:f>institutions_spss!$Z$25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D567-475E-BFFA-B08583A648EC}"/>
                </c:ext>
              </c:extLst>
            </c:dLbl>
            <c:dLbl>
              <c:idx val="22"/>
              <c:layout/>
              <c:tx>
                <c:strRef>
                  <c:f>institutions_spss!$Z$26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{08454E87-6B99-428F-A144-DCAB7B5C4BBA}</c15:txfldGUID>
                      <c15:f>institutions_spss!$Z$26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D567-475E-BFFA-B08583A648EC}"/>
                </c:ext>
              </c:extLst>
            </c:dLbl>
            <c:dLbl>
              <c:idx val="23"/>
              <c:layout/>
              <c:tx>
                <c:strRef>
                  <c:f>institutions_spss!$Z$27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{529AB46D-8A0A-40E0-BAC4-BF549566C914}</c15:txfldGUID>
                      <c15:f>institutions_spss!$Z$27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D567-475E-BFFA-B08583A648EC}"/>
                </c:ext>
              </c:extLst>
            </c:dLbl>
            <c:dLbl>
              <c:idx val="24"/>
              <c:layout/>
              <c:tx>
                <c:strRef>
                  <c:f>institutions_spss!$Z$28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{6F318D1E-919F-4E5E-B993-C14ACB98FC1B}</c15:txfldGUID>
                      <c15:f>institutions_spss!$Z$28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D567-475E-BFFA-B08583A648EC}"/>
                </c:ext>
              </c:extLst>
            </c:dLbl>
            <c:dLbl>
              <c:idx val="25"/>
              <c:layout/>
              <c:tx>
                <c:strRef>
                  <c:f>institutions_spss!$Z$29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{06D48DBB-9ECF-4285-B5FB-EBAC79BCE1AE}</c15:txfldGUID>
                      <c15:f>institutions_spss!$Z$29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D567-475E-BFFA-B08583A648EC}"/>
                </c:ext>
              </c:extLst>
            </c:dLbl>
            <c:dLbl>
              <c:idx val="26"/>
              <c:layout/>
              <c:tx>
                <c:strRef>
                  <c:f>institutions_spss!$Z$30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{9DFF2B5C-0049-4701-A449-2FCA3BECFCA2}</c15:txfldGUID>
                      <c15:f>institutions_spss!$Z$30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D567-475E-BFFA-B08583A648EC}"/>
                </c:ext>
              </c:extLst>
            </c:dLbl>
            <c:dLbl>
              <c:idx val="27"/>
              <c:layout/>
              <c:tx>
                <c:strRef>
                  <c:f>institutions_spss!$Z$31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{A9D22BE4-759D-4B8C-86C0-CB66C94AA475}</c15:txfldGUID>
                      <c15:f>institutions_spss!$Z$31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D567-475E-BFFA-B08583A648EC}"/>
                </c:ext>
              </c:extLst>
            </c:dLbl>
            <c:dLbl>
              <c:idx val="28"/>
              <c:layout/>
              <c:tx>
                <c:strRef>
                  <c:f>institutions_spss!$Z$32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{BD6FF658-A075-460E-A23A-8E6E7502804C}</c15:txfldGUID>
                      <c15:f>institutions_spss!$Z$32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D567-475E-BFFA-B08583A648EC}"/>
                </c:ext>
              </c:extLst>
            </c:dLbl>
            <c:dLbl>
              <c:idx val="29"/>
              <c:layout/>
              <c:tx>
                <c:strRef>
                  <c:f>institutions_spss!$Z$33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{48DB623E-DF01-46DE-B61C-9131C642D096}</c15:txfldGUID>
                      <c15:f>institutions_spss!$Z$33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D567-475E-BFFA-B08583A648EC}"/>
                </c:ext>
              </c:extLst>
            </c:dLbl>
            <c:dLbl>
              <c:idx val="30"/>
              <c:layout/>
              <c:tx>
                <c:strRef>
                  <c:f>institutions_spss!$Z$34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{FFB9DC9C-EB90-44CA-83A0-C5348298E3C6}</c15:txfldGUID>
                      <c15:f>institutions_spss!$Z$34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D567-475E-BFFA-B08583A648EC}"/>
                </c:ext>
              </c:extLst>
            </c:dLbl>
            <c:dLbl>
              <c:idx val="31"/>
              <c:layout/>
              <c:tx>
                <c:strRef>
                  <c:f>institutions_spss!$Z$35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{6CCB68A0-B31F-4197-BDDA-E0C370E1C850}</c15:txfldGUID>
                      <c15:f>institutions_spss!$Z$35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D567-475E-BFFA-B08583A648EC}"/>
                </c:ext>
              </c:extLst>
            </c:dLbl>
            <c:dLbl>
              <c:idx val="32"/>
              <c:layout/>
              <c:tx>
                <c:strRef>
                  <c:f>institutions_spss!$Z$36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{EAE21E7F-9E86-4923-AB81-6E162AFE88B2}</c15:txfldGUID>
                      <c15:f>institutions_spss!$Z$36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D567-475E-BFFA-B08583A648EC}"/>
                </c:ext>
              </c:extLst>
            </c:dLbl>
            <c:dLbl>
              <c:idx val="33"/>
              <c:layout/>
              <c:tx>
                <c:strRef>
                  <c:f>institutions_spss!$Z$37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{7A31A3D6-8814-49F4-8013-DE9F6924498F}</c15:txfldGUID>
                      <c15:f>institutions_spss!$Z$37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D567-475E-BFFA-B08583A648EC}"/>
                </c:ext>
              </c:extLst>
            </c:dLbl>
            <c:dLbl>
              <c:idx val="34"/>
              <c:layout/>
              <c:tx>
                <c:strRef>
                  <c:f>institutions_spss!$Z$38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{96A3DA5B-EC6D-4844-B829-8317248B51F6}</c15:txfldGUID>
                      <c15:f>institutions_spss!$Z$38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D567-475E-BFFA-B08583A648EC}"/>
                </c:ext>
              </c:extLst>
            </c:dLbl>
            <c:dLbl>
              <c:idx val="35"/>
              <c:layout/>
              <c:tx>
                <c:strRef>
                  <c:f>institutions_spss!$Z$39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{DE6DAC01-5886-4536-AB57-448D56C8D535}</c15:txfldGUID>
                      <c15:f>institutions_spss!$Z$39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D567-475E-BFFA-B08583A648EC}"/>
                </c:ext>
              </c:extLst>
            </c:dLbl>
            <c:dLbl>
              <c:idx val="36"/>
              <c:layout/>
              <c:tx>
                <c:strRef>
                  <c:f>institutions_spss!$Z$40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{69308D70-23B9-412B-9B3F-51F512B18911}</c15:txfldGUID>
                      <c15:f>institutions_spss!$Z$40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D567-475E-BFFA-B08583A648EC}"/>
                </c:ext>
              </c:extLst>
            </c:dLbl>
            <c:dLbl>
              <c:idx val="37"/>
              <c:layout/>
              <c:tx>
                <c:strRef>
                  <c:f>institutions_spss!$Z$41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{AFB6F095-2E05-4428-9D1B-41024471BDDE}</c15:txfldGUID>
                      <c15:f>institutions_spss!$Z$41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D567-475E-BFFA-B08583A648EC}"/>
                </c:ext>
              </c:extLst>
            </c:dLbl>
            <c:dLbl>
              <c:idx val="38"/>
              <c:layout/>
              <c:tx>
                <c:strRef>
                  <c:f>institutions_spss!$Z$42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{8FB0686C-0B2C-4BD7-B9BC-BE631FBAC28A}</c15:txfldGUID>
                      <c15:f>institutions_spss!$Z$42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D567-475E-BFFA-B08583A648EC}"/>
                </c:ext>
              </c:extLst>
            </c:dLbl>
            <c:dLbl>
              <c:idx val="39"/>
              <c:layout/>
              <c:tx>
                <c:strRef>
                  <c:f>institutions_spss!$Z$43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{D07D4B9D-57A3-4013-B27A-6385AAFA52DA}</c15:txfldGUID>
                      <c15:f>institutions_spss!$Z$43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D567-475E-BFFA-B08583A648EC}"/>
                </c:ext>
              </c:extLst>
            </c:dLbl>
            <c:dLbl>
              <c:idx val="40"/>
              <c:layout/>
              <c:tx>
                <c:strRef>
                  <c:f>institutions_spss!$Z$44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{52AF7EEF-1222-4ED8-B216-17FFB1A3CC29}</c15:txfldGUID>
                      <c15:f>institutions_spss!$Z$44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D567-475E-BFFA-B08583A648EC}"/>
                </c:ext>
              </c:extLst>
            </c:dLbl>
            <c:dLbl>
              <c:idx val="41"/>
              <c:layout/>
              <c:tx>
                <c:strRef>
                  <c:f>institutions_spss!$Z$45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{BF79BC88-AE81-412A-BB27-A126E9F4821C}</c15:txfldGUID>
                      <c15:f>institutions_spss!$Z$45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D567-475E-BFFA-B08583A648EC}"/>
                </c:ext>
              </c:extLst>
            </c:dLbl>
            <c:dLbl>
              <c:idx val="42"/>
              <c:layout/>
              <c:tx>
                <c:strRef>
                  <c:f>institutions_spss!$Z$46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{69D4AB0B-7DE3-4B85-90BF-6B7A45CD07A4}</c15:txfldGUID>
                      <c15:f>institutions_spss!$Z$46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D567-475E-BFFA-B08583A648EC}"/>
                </c:ext>
              </c:extLst>
            </c:dLbl>
            <c:dLbl>
              <c:idx val="43"/>
              <c:layout/>
              <c:tx>
                <c:strRef>
                  <c:f>institutions_spss!$Z$47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{115A2951-F444-4AB8-BBA5-3AC9C253EEF0}</c15:txfldGUID>
                      <c15:f>institutions_spss!$Z$47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D567-475E-BFFA-B08583A648EC}"/>
                </c:ext>
              </c:extLst>
            </c:dLbl>
            <c:dLbl>
              <c:idx val="44"/>
              <c:layout/>
              <c:tx>
                <c:strRef>
                  <c:f>institutions_spss!$Z$48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{C5531C82-AC3C-4DBB-9568-F41F6D8D5126}</c15:txfldGUID>
                      <c15:f>institutions_spss!$Z$48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D567-475E-BFFA-B08583A648EC}"/>
                </c:ext>
              </c:extLst>
            </c:dLbl>
            <c:dLbl>
              <c:idx val="45"/>
              <c:layout/>
              <c:tx>
                <c:strRef>
                  <c:f>institutions_spss!$Z$49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{9032C30C-1A0C-4B9E-8AD8-D89AF7822960}</c15:txfldGUID>
                      <c15:f>institutions_spss!$Z$49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D567-475E-BFFA-B08583A648EC}"/>
                </c:ext>
              </c:extLst>
            </c:dLbl>
            <c:dLbl>
              <c:idx val="46"/>
              <c:layout/>
              <c:tx>
                <c:strRef>
                  <c:f>institutions_spss!$Z$50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{EA178ABA-CBF9-43CE-B410-2A9B7EB8D593}</c15:txfldGUID>
                      <c15:f>institutions_spss!$Z$50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D567-475E-BFFA-B08583A648EC}"/>
                </c:ext>
              </c:extLst>
            </c:dLbl>
            <c:dLbl>
              <c:idx val="47"/>
              <c:layout/>
              <c:tx>
                <c:strRef>
                  <c:f>institutions_spss!$Z$51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{F0B8EC1D-0642-42D0-BAE4-4077C77E2A95}</c15:txfldGUID>
                      <c15:f>institutions_spss!$Z$51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D567-475E-BFFA-B08583A648EC}"/>
                </c:ext>
              </c:extLst>
            </c:dLbl>
            <c:dLbl>
              <c:idx val="48"/>
              <c:layout/>
              <c:tx>
                <c:strRef>
                  <c:f>institutions_spss!$Z$52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{BDD66D6E-C5AE-4AE7-94D2-8BE8769D49FB}</c15:txfldGUID>
                      <c15:f>institutions_spss!$Z$52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D567-475E-BFFA-B08583A648EC}"/>
                </c:ext>
              </c:extLst>
            </c:dLbl>
            <c:dLbl>
              <c:idx val="49"/>
              <c:layout/>
              <c:tx>
                <c:strRef>
                  <c:f>institutions_spss!$Z$53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{CB727B88-9603-41E6-809E-D91AC340B4BB}</c15:txfldGUID>
                      <c15:f>institutions_spss!$Z$53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D567-475E-BFFA-B08583A648EC}"/>
                </c:ext>
              </c:extLst>
            </c:dLbl>
            <c:dLbl>
              <c:idx val="50"/>
              <c:layout/>
              <c:tx>
                <c:strRef>
                  <c:f>institutions_spss!$Z$54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{D4991AF5-5C1F-4446-BA11-DB0AEFC10655}</c15:txfldGUID>
                      <c15:f>institutions_spss!$Z$54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D567-475E-BFFA-B08583A648EC}"/>
                </c:ext>
              </c:extLst>
            </c:dLbl>
            <c:dLbl>
              <c:idx val="51"/>
              <c:layout/>
              <c:tx>
                <c:strRef>
                  <c:f>institutions_spss!$Z$55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{F1B0F36F-D9D6-4E88-AAA3-E62B53D6A217}</c15:txfldGUID>
                      <c15:f>institutions_spss!$Z$55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D567-475E-BFFA-B08583A648EC}"/>
                </c:ext>
              </c:extLst>
            </c:dLbl>
            <c:dLbl>
              <c:idx val="52"/>
              <c:layout/>
              <c:tx>
                <c:strRef>
                  <c:f>institutions_spss!$Z$56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{FEA9AB80-4B7C-4367-AFAA-66B61F7F89F4}</c15:txfldGUID>
                      <c15:f>institutions_spss!$Z$56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D567-475E-BFFA-B08583A648EC}"/>
                </c:ext>
              </c:extLst>
            </c:dLbl>
            <c:dLbl>
              <c:idx val="53"/>
              <c:layout/>
              <c:tx>
                <c:strRef>
                  <c:f>institutions_spss!$Z$57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{8643CAB4-79D2-455C-AAC3-07B31E020482}</c15:txfldGUID>
                      <c15:f>institutions_spss!$Z$57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D567-475E-BFFA-B08583A648EC}"/>
                </c:ext>
              </c:extLst>
            </c:dLbl>
            <c:dLbl>
              <c:idx val="54"/>
              <c:layout/>
              <c:tx>
                <c:strRef>
                  <c:f>institutions_spss!$Z$58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{5D4943B4-5624-40A2-BC14-A90E37BAFEA0}</c15:txfldGUID>
                      <c15:f>institutions_spss!$Z$58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D567-475E-BFFA-B08583A648EC}"/>
                </c:ext>
              </c:extLst>
            </c:dLbl>
            <c:dLbl>
              <c:idx val="55"/>
              <c:layout/>
              <c:tx>
                <c:strRef>
                  <c:f>institutions_spss!$Z$59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{AC2DB26D-2B66-4A19-98A3-DE424DC8EDAA}</c15:txfldGUID>
                      <c15:f>institutions_spss!$Z$59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D567-475E-BFFA-B08583A648EC}"/>
                </c:ext>
              </c:extLst>
            </c:dLbl>
            <c:dLbl>
              <c:idx val="56"/>
              <c:layout/>
              <c:tx>
                <c:strRef>
                  <c:f>institutions_spss!$Z$60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{AC7924EA-058D-45C8-8F72-01C10F40AD00}</c15:txfldGUID>
                      <c15:f>institutions_spss!$Z$60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D567-475E-BFFA-B08583A648EC}"/>
                </c:ext>
              </c:extLst>
            </c:dLbl>
            <c:dLbl>
              <c:idx val="57"/>
              <c:layout/>
              <c:tx>
                <c:strRef>
                  <c:f>institutions_spss!$Z$61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{86D2DA95-1245-4435-B276-B0560A461A0D}</c15:txfldGUID>
                      <c15:f>institutions_spss!$Z$61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D567-475E-BFFA-B08583A648EC}"/>
                </c:ext>
              </c:extLst>
            </c:dLbl>
            <c:dLbl>
              <c:idx val="58"/>
              <c:layout/>
              <c:tx>
                <c:strRef>
                  <c:f>institutions_spss!$Z$62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{7324FB5C-9C3C-444D-99F8-9AB0B06FEAA7}</c15:txfldGUID>
                      <c15:f>institutions_spss!$Z$62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D567-475E-BFFA-B08583A648EC}"/>
                </c:ext>
              </c:extLst>
            </c:dLbl>
            <c:dLbl>
              <c:idx val="59"/>
              <c:layout/>
              <c:tx>
                <c:strRef>
                  <c:f>institutions_spss!$Z$63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{8FF98B47-11BC-489A-9469-A9780449EFD1}</c15:txfldGUID>
                      <c15:f>institutions_spss!$Z$63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D567-475E-BFFA-B08583A648EC}"/>
                </c:ext>
              </c:extLst>
            </c:dLbl>
            <c:dLbl>
              <c:idx val="60"/>
              <c:layout/>
              <c:tx>
                <c:strRef>
                  <c:f>institutions_spss!$Z$64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{0E3372CD-B8F3-4C90-BC70-83193F27D8B4}</c15:txfldGUID>
                      <c15:f>institutions_spss!$Z$64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D567-475E-BFFA-B08583A648EC}"/>
                </c:ext>
              </c:extLst>
            </c:dLbl>
            <c:dLbl>
              <c:idx val="61"/>
              <c:layout/>
              <c:tx>
                <c:strRef>
                  <c:f>institutions_spss!$Z$65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{0FE6810D-19F9-453E-981E-4DDA1FF3D0A1}</c15:txfldGUID>
                      <c15:f>institutions_spss!$Z$65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D567-475E-BFFA-B08583A648EC}"/>
                </c:ext>
              </c:extLst>
            </c:dLbl>
            <c:dLbl>
              <c:idx val="62"/>
              <c:layout/>
              <c:tx>
                <c:strRef>
                  <c:f>institutions_spss!$Z$66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{A73F5231-5FD0-48E6-87DD-187BF0FE2F36}</c15:txfldGUID>
                      <c15:f>institutions_spss!$Z$66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D567-475E-BFFA-B08583A648EC}"/>
                </c:ext>
              </c:extLst>
            </c:dLbl>
            <c:dLbl>
              <c:idx val="63"/>
              <c:layout/>
              <c:tx>
                <c:strRef>
                  <c:f>institutions_spss!$Z$67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{CF111066-4EEA-47CF-9300-A3BE47E3CDD3}</c15:txfldGUID>
                      <c15:f>institutions_spss!$Z$67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D567-475E-BFFA-B08583A648EC}"/>
                </c:ext>
              </c:extLst>
            </c:dLbl>
            <c:dLbl>
              <c:idx val="64"/>
              <c:layout/>
              <c:tx>
                <c:strRef>
                  <c:f>institutions_spss!$Z$68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{04CE75ED-7B0B-40D8-8B39-CCBCCDF80977}</c15:txfldGUID>
                      <c15:f>institutions_spss!$Z$68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D567-475E-BFFA-B08583A648EC}"/>
                </c:ext>
              </c:extLst>
            </c:dLbl>
            <c:dLbl>
              <c:idx val="65"/>
              <c:layout/>
              <c:tx>
                <c:strRef>
                  <c:f>institutions_spss!$Z$69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{5EFEA7F3-FED7-428D-95D9-3D382A0A9653}</c15:txfldGUID>
                      <c15:f>institutions_spss!$Z$69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D567-475E-BFFA-B08583A648EC}"/>
                </c:ext>
              </c:extLst>
            </c:dLbl>
            <c:dLbl>
              <c:idx val="66"/>
              <c:layout/>
              <c:tx>
                <c:strRef>
                  <c:f>institutions_spss!$Z$70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{675516EF-DBD4-453B-B39F-93D70C272C89}</c15:txfldGUID>
                      <c15:f>institutions_spss!$Z$70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D567-475E-BFFA-B08583A648EC}"/>
                </c:ext>
              </c:extLst>
            </c:dLbl>
            <c:dLbl>
              <c:idx val="67"/>
              <c:layout/>
              <c:tx>
                <c:strRef>
                  <c:f>institutions_spss!$Z$71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{82193891-EDD6-4CE7-AF31-5A11306E071B}</c15:txfldGUID>
                      <c15:f>institutions_spss!$Z$71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D567-475E-BFFA-B08583A648EC}"/>
                </c:ext>
              </c:extLst>
            </c:dLbl>
            <c:dLbl>
              <c:idx val="68"/>
              <c:layout/>
              <c:tx>
                <c:strRef>
                  <c:f>institutions_spss!$Z$72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{A0AD6F73-3C92-4CAA-8FC9-2AD2C050BC86}</c15:txfldGUID>
                      <c15:f>institutions_spss!$Z$72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D567-475E-BFFA-B08583A648EC}"/>
                </c:ext>
              </c:extLst>
            </c:dLbl>
            <c:dLbl>
              <c:idx val="69"/>
              <c:layout/>
              <c:tx>
                <c:strRef>
                  <c:f>institutions_spss!$Z$73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{6E05CEDA-8777-4DF2-8134-F4D13ECE42A8}</c15:txfldGUID>
                      <c15:f>institutions_spss!$Z$73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D567-475E-BFFA-B08583A648EC}"/>
                </c:ext>
              </c:extLst>
            </c:dLbl>
            <c:dLbl>
              <c:idx val="70"/>
              <c:layout/>
              <c:tx>
                <c:strRef>
                  <c:f>institutions_spss!$Z$74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{F5ED3014-B2D9-447B-956F-4D6ACF0ECDEF}</c15:txfldGUID>
                      <c15:f>institutions_spss!$Z$74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D567-475E-BFFA-B08583A648EC}"/>
                </c:ext>
              </c:extLst>
            </c:dLbl>
            <c:dLbl>
              <c:idx val="71"/>
              <c:layout/>
              <c:tx>
                <c:strRef>
                  <c:f>institutions_spss!$Z$75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{C1603053-07D3-404F-8163-F38A88D912EE}</c15:txfldGUID>
                      <c15:f>institutions_spss!$Z$75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D567-475E-BFFA-B08583A648EC}"/>
                </c:ext>
              </c:extLst>
            </c:dLbl>
            <c:dLbl>
              <c:idx val="72"/>
              <c:layout/>
              <c:tx>
                <c:strRef>
                  <c:f>institutions_spss!$Z$76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{080727FE-B6AB-47BD-8EB0-6759BD531E1D}</c15:txfldGUID>
                      <c15:f>institutions_spss!$Z$76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D567-475E-BFFA-B08583A648EC}"/>
                </c:ext>
              </c:extLst>
            </c:dLbl>
            <c:dLbl>
              <c:idx val="73"/>
              <c:layout/>
              <c:tx>
                <c:strRef>
                  <c:f>institutions_spss!$Z$77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{7A9EA0E6-D96F-4A7F-BB95-09FC538B6676}</c15:txfldGUID>
                      <c15:f>institutions_spss!$Z$77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D567-475E-BFFA-B08583A648EC}"/>
                </c:ext>
              </c:extLst>
            </c:dLbl>
            <c:dLbl>
              <c:idx val="74"/>
              <c:layout/>
              <c:tx>
                <c:strRef>
                  <c:f>institutions_spss!$Z$78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{78B6274F-85A8-4F30-BB10-CF047E84A981}</c15:txfldGUID>
                      <c15:f>institutions_spss!$Z$78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D567-475E-BFFA-B08583A648EC}"/>
                </c:ext>
              </c:extLst>
            </c:dLbl>
            <c:dLbl>
              <c:idx val="75"/>
              <c:layout/>
              <c:tx>
                <c:strRef>
                  <c:f>institutions_spss!$Z$79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{A0754766-A399-44E0-AD33-9755A9622931}</c15:txfldGUID>
                      <c15:f>institutions_spss!$Z$79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D567-475E-BFFA-B08583A648EC}"/>
                </c:ext>
              </c:extLst>
            </c:dLbl>
            <c:dLbl>
              <c:idx val="76"/>
              <c:layout/>
              <c:tx>
                <c:strRef>
                  <c:f>institutions_spss!$Z$80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{2D395B3C-18E1-4132-8062-6C14860C03C2}</c15:txfldGUID>
                      <c15:f>institutions_spss!$Z$80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D567-475E-BFFA-B08583A648EC}"/>
                </c:ext>
              </c:extLst>
            </c:dLbl>
            <c:dLbl>
              <c:idx val="77"/>
              <c:layout/>
              <c:tx>
                <c:strRef>
                  <c:f>institutions_spss!$Z$81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{D7179EE4-48CF-4492-BAD0-A5FCC5AA98A7}</c15:txfldGUID>
                      <c15:f>institutions_spss!$Z$81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D567-475E-BFFA-B08583A648EC}"/>
                </c:ext>
              </c:extLst>
            </c:dLbl>
            <c:dLbl>
              <c:idx val="78"/>
              <c:layout/>
              <c:tx>
                <c:strRef>
                  <c:f>institutions_spss!$Z$82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{B1615DA3-BA68-4381-A3F9-E16AACE82739}</c15:txfldGUID>
                      <c15:f>institutions_spss!$Z$82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D567-475E-BFFA-B08583A648EC}"/>
                </c:ext>
              </c:extLst>
            </c:dLbl>
            <c:dLbl>
              <c:idx val="79"/>
              <c:layout/>
              <c:tx>
                <c:strRef>
                  <c:f>institutions_spss!$Z$83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{74A35210-2D87-4B4A-9F55-887D35F36BFC}</c15:txfldGUID>
                      <c15:f>institutions_spss!$Z$83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D567-475E-BFFA-B08583A648EC}"/>
                </c:ext>
              </c:extLst>
            </c:dLbl>
            <c:dLbl>
              <c:idx val="80"/>
              <c:layout/>
              <c:tx>
                <c:strRef>
                  <c:f>institutions_spss!$Z$84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{F0EB8AAC-800A-48C4-875D-29F73F9E57CB}</c15:txfldGUID>
                      <c15:f>institutions_spss!$Z$84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D567-475E-BFFA-B08583A648EC}"/>
                </c:ext>
              </c:extLst>
            </c:dLbl>
            <c:dLbl>
              <c:idx val="81"/>
              <c:layout/>
              <c:tx>
                <c:strRef>
                  <c:f>institutions_spss!$Z$85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{AB69F882-EEAF-4E34-8B98-582A060FF7CA}</c15:txfldGUID>
                      <c15:f>institutions_spss!$Z$85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D567-475E-BFFA-B08583A648EC}"/>
                </c:ext>
              </c:extLst>
            </c:dLbl>
            <c:dLbl>
              <c:idx val="82"/>
              <c:layout/>
              <c:tx>
                <c:strRef>
                  <c:f>institutions_spss!$Z$86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{F912F963-9731-41E2-9368-C6000876346C}</c15:txfldGUID>
                      <c15:f>institutions_spss!$Z$86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D567-475E-BFFA-B08583A648EC}"/>
                </c:ext>
              </c:extLst>
            </c:dLbl>
            <c:dLbl>
              <c:idx val="83"/>
              <c:layout/>
              <c:tx>
                <c:strRef>
                  <c:f>institutions_spss!$Z$87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{136C5F2D-0EFF-47F0-8AAB-D32858B90BB6}</c15:txfldGUID>
                      <c15:f>institutions_spss!$Z$87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D567-475E-BFFA-B08583A648EC}"/>
                </c:ext>
              </c:extLst>
            </c:dLbl>
            <c:dLbl>
              <c:idx val="84"/>
              <c:layout/>
              <c:tx>
                <c:strRef>
                  <c:f>institutions_spss!$Z$88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{4BBBC401-B26C-4D11-84C4-AB7B10D89538}</c15:txfldGUID>
                      <c15:f>institutions_spss!$Z$88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D567-475E-BFFA-B08583A648EC}"/>
                </c:ext>
              </c:extLst>
            </c:dLbl>
            <c:dLbl>
              <c:idx val="85"/>
              <c:layout/>
              <c:tx>
                <c:strRef>
                  <c:f>institutions_spss!$Z$89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{3E2BE0A8-AC8F-4EAE-8021-F967C7660C0D}</c15:txfldGUID>
                      <c15:f>institutions_spss!$Z$89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D567-475E-BFFA-B08583A648EC}"/>
                </c:ext>
              </c:extLst>
            </c:dLbl>
            <c:dLbl>
              <c:idx val="86"/>
              <c:layout/>
              <c:tx>
                <c:strRef>
                  <c:f>institutions_spss!$Z$90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{9A270183-76D9-476C-873A-E2C51D6E3046}</c15:txfldGUID>
                      <c15:f>institutions_spss!$Z$90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D567-475E-BFFA-B08583A648EC}"/>
                </c:ext>
              </c:extLst>
            </c:dLbl>
            <c:dLbl>
              <c:idx val="87"/>
              <c:layout/>
              <c:tx>
                <c:strRef>
                  <c:f>institutions_spss!$Z$91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{F73FE597-02E7-4C53-A740-B1A19613F73B}</c15:txfldGUID>
                      <c15:f>institutions_spss!$Z$91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D567-475E-BFFA-B08583A648EC}"/>
                </c:ext>
              </c:extLst>
            </c:dLbl>
            <c:dLbl>
              <c:idx val="88"/>
              <c:layout/>
              <c:tx>
                <c:strRef>
                  <c:f>institutions_spss!$Z$92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{33DF3D2E-D857-405A-8195-A64707640C4F}</c15:txfldGUID>
                      <c15:f>institutions_spss!$Z$92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D567-475E-BFFA-B08583A648EC}"/>
                </c:ext>
              </c:extLst>
            </c:dLbl>
            <c:dLbl>
              <c:idx val="89"/>
              <c:layout/>
              <c:tx>
                <c:strRef>
                  <c:f>institutions_spss!$Z$93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{8B09EAD4-0CDF-4017-9639-05CAED5E6FA2}</c15:txfldGUID>
                      <c15:f>institutions_spss!$Z$93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D567-475E-BFFA-B08583A648EC}"/>
                </c:ext>
              </c:extLst>
            </c:dLbl>
            <c:dLbl>
              <c:idx val="90"/>
              <c:layout/>
              <c:tx>
                <c:strRef>
                  <c:f>institutions_spss!$Z$94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{FF6E9EC3-2B31-4A97-9D7E-D5BEF91A6BB6}</c15:txfldGUID>
                      <c15:f>institutions_spss!$Z$94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D567-475E-BFFA-B08583A648EC}"/>
                </c:ext>
              </c:extLst>
            </c:dLbl>
            <c:dLbl>
              <c:idx val="91"/>
              <c:layout/>
              <c:tx>
                <c:strRef>
                  <c:f>institutions_spss!$Z$95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{63F217CD-F5CE-4093-8E52-5CCB66B8C3A8}</c15:txfldGUID>
                      <c15:f>institutions_spss!$Z$95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D567-475E-BFFA-B08583A648EC}"/>
                </c:ext>
              </c:extLst>
            </c:dLbl>
            <c:dLbl>
              <c:idx val="92"/>
              <c:layout/>
              <c:tx>
                <c:strRef>
                  <c:f>institutions_spss!$Z$96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{64E38470-9336-48ED-9D84-302E8C7CFBA7}</c15:txfldGUID>
                      <c15:f>institutions_spss!$Z$96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D567-475E-BFFA-B08583A648EC}"/>
                </c:ext>
              </c:extLst>
            </c:dLbl>
            <c:dLbl>
              <c:idx val="93"/>
              <c:layout/>
              <c:tx>
                <c:strRef>
                  <c:f>institutions_spss!$Z$97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{CA5D32A6-A051-441A-B8E7-93BA08D9F180}</c15:txfldGUID>
                      <c15:f>institutions_spss!$Z$97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D567-475E-BFFA-B08583A648EC}"/>
                </c:ext>
              </c:extLst>
            </c:dLbl>
            <c:dLbl>
              <c:idx val="94"/>
              <c:layout/>
              <c:tx>
                <c:strRef>
                  <c:f>institutions_spss!$Z$98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{607B6C69-D072-4BA1-9C90-8F68A513CBD0}</c15:txfldGUID>
                      <c15:f>institutions_spss!$Z$98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D567-475E-BFFA-B08583A648EC}"/>
                </c:ext>
              </c:extLst>
            </c:dLbl>
            <c:dLbl>
              <c:idx val="95"/>
              <c:layout/>
              <c:tx>
                <c:strRef>
                  <c:f>institutions_spss!$Z$99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{D9ABA24A-416A-4D92-91EA-7F1325CF2EBD}</c15:txfldGUID>
                      <c15:f>institutions_spss!$Z$99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D567-475E-BFFA-B08583A648EC}"/>
                </c:ext>
              </c:extLst>
            </c:dLbl>
            <c:dLbl>
              <c:idx val="96"/>
              <c:layout/>
              <c:tx>
                <c:strRef>
                  <c:f>institutions_spss!$Z$100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{77E413EF-6E9D-4FA6-8034-24267D060794}</c15:txfldGUID>
                      <c15:f>institutions_spss!$Z$100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D567-475E-BFFA-B08583A648EC}"/>
                </c:ext>
              </c:extLst>
            </c:dLbl>
            <c:dLbl>
              <c:idx val="97"/>
              <c:layout/>
              <c:tx>
                <c:strRef>
                  <c:f>institutions_spss!$Z$101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{08C1B7E2-605D-4E4B-9551-7BD4D3A4644D}</c15:txfldGUID>
                      <c15:f>institutions_spss!$Z$101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D567-475E-BFFA-B08583A648EC}"/>
                </c:ext>
              </c:extLst>
            </c:dLbl>
            <c:dLbl>
              <c:idx val="98"/>
              <c:layout/>
              <c:tx>
                <c:strRef>
                  <c:f>institutions_spss!$Z$102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{A2FD7BA5-1FFE-48E8-BF32-1D69E5E66F89}</c15:txfldGUID>
                      <c15:f>institutions_spss!$Z$102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D567-475E-BFFA-B08583A648EC}"/>
                </c:ext>
              </c:extLst>
            </c:dLbl>
            <c:dLbl>
              <c:idx val="99"/>
              <c:layout/>
              <c:tx>
                <c:strRef>
                  <c:f>institutions_spss!$Z$103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latin typeface="+mn-lt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{6C6B0855-FAD1-4A32-BCAB-E9815E6DDB86}</c15:txfldGUID>
                      <c15:f>institutions_spss!$Z$103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D567-475E-BFFA-B08583A648EC}"/>
                </c:ext>
              </c:extLst>
            </c:dLbl>
            <c:dLbl>
              <c:idx val="100"/>
              <c:layout/>
              <c:tx>
                <c:strRef>
                  <c:f>institutions_spss!$Z$104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{E616833E-0B34-43A4-BDDC-F6CFB65448A9}</c15:txfldGUID>
                      <c15:f>institutions_spss!$Z$104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0235-4FEE-9FAC-95D5ECB60C56}"/>
                </c:ext>
              </c:extLst>
            </c:dLbl>
            <c:dLbl>
              <c:idx val="101"/>
              <c:layout/>
              <c:tx>
                <c:strRef>
                  <c:f>institutions_spss!$Z$105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{70C0DD7D-495D-4C72-9642-5D9A990348F4}</c15:txfldGUID>
                      <c15:f>institutions_spss!$Z$105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0235-4FEE-9FAC-95D5ECB60C56}"/>
                </c:ext>
              </c:extLst>
            </c:dLbl>
            <c:dLbl>
              <c:idx val="102"/>
              <c:layout/>
              <c:tx>
                <c:strRef>
                  <c:f>institutions_spss!$Z$106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{2C11E679-136A-46AC-BF70-D6CAA0E5F0CD}</c15:txfldGUID>
                      <c15:f>institutions_spss!$Z$106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0235-4FEE-9FAC-95D5ECB60C56}"/>
                </c:ext>
              </c:extLst>
            </c:dLbl>
            <c:dLbl>
              <c:idx val="103"/>
              <c:layout/>
              <c:tx>
                <c:strRef>
                  <c:f>institutions_spss!$Z$107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{4FB6F2FF-5A64-4893-AB11-6EA5B6A28179}</c15:txfldGUID>
                      <c15:f>institutions_spss!$Z$107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0235-4FEE-9FAC-95D5ECB60C56}"/>
                </c:ext>
              </c:extLst>
            </c:dLbl>
            <c:dLbl>
              <c:idx val="104"/>
              <c:layout/>
              <c:tx>
                <c:strRef>
                  <c:f>institutions_spss!$Z$108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{A6373FB1-EDF2-4D3A-B0F2-1654A39451CC}</c15:txfldGUID>
                      <c15:f>institutions_spss!$Z$108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0235-4FEE-9FAC-95D5ECB60C56}"/>
                </c:ext>
              </c:extLst>
            </c:dLbl>
            <c:dLbl>
              <c:idx val="105"/>
              <c:layout/>
              <c:tx>
                <c:strRef>
                  <c:f>institutions_spss!$Z$109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{26CD1088-D819-4D29-A834-E94E7C53BB93}</c15:txfldGUID>
                      <c15:f>institutions_spss!$Z$109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0235-4FEE-9FAC-95D5ECB60C56}"/>
                </c:ext>
              </c:extLst>
            </c:dLbl>
            <c:dLbl>
              <c:idx val="106"/>
              <c:layout/>
              <c:tx>
                <c:strRef>
                  <c:f>institutions_spss!$Z$110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{2E42D977-8EE7-4654-A842-4810BBF72507}</c15:txfldGUID>
                      <c15:f>institutions_spss!$Z$110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0235-4FEE-9FAC-95D5ECB60C56}"/>
                </c:ext>
              </c:extLst>
            </c:dLbl>
            <c:dLbl>
              <c:idx val="107"/>
              <c:layout/>
              <c:tx>
                <c:strRef>
                  <c:f>institutions_spss!$Z$111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{BB4969EA-7427-4ED7-B689-5CF194774E76}</c15:txfldGUID>
                      <c15:f>institutions_spss!$Z$111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0235-4FEE-9FAC-95D5ECB60C56}"/>
                </c:ext>
              </c:extLst>
            </c:dLbl>
            <c:dLbl>
              <c:idx val="108"/>
              <c:layout/>
              <c:tx>
                <c:strRef>
                  <c:f>institutions_spss!$Z$112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{DF08BF65-AD85-4E87-B406-FFB141D311DE}</c15:txfldGUID>
                      <c15:f>institutions_spss!$Z$112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0235-4FEE-9FAC-95D5ECB60C56}"/>
                </c:ext>
              </c:extLst>
            </c:dLbl>
            <c:dLbl>
              <c:idx val="109"/>
              <c:layout/>
              <c:tx>
                <c:strRef>
                  <c:f>institutions_spss!$Z$113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{DD02D640-F608-4ADE-AD47-4CBE83D83CDA}</c15:txfldGUID>
                      <c15:f>institutions_spss!$Z$113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0235-4FEE-9FAC-95D5ECB60C56}"/>
                </c:ext>
              </c:extLst>
            </c:dLbl>
            <c:dLbl>
              <c:idx val="110"/>
              <c:layout/>
              <c:tx>
                <c:strRef>
                  <c:f>institutions_spss!$Z$114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{90C405B0-ADD3-434D-BA0F-CA25D7D76446}</c15:txfldGUID>
                      <c15:f>institutions_spss!$Z$114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0235-4FEE-9FAC-95D5ECB60C56}"/>
                </c:ext>
              </c:extLst>
            </c:dLbl>
            <c:dLbl>
              <c:idx val="111"/>
              <c:layout/>
              <c:tx>
                <c:strRef>
                  <c:f>institutions_spss!$Z$115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{8452BE12-3FA9-4194-977C-23D0BF896679}</c15:txfldGUID>
                      <c15:f>institutions_spss!$Z$115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0235-4FEE-9FAC-95D5ECB60C56}"/>
                </c:ext>
              </c:extLst>
            </c:dLbl>
            <c:dLbl>
              <c:idx val="112"/>
              <c:layout/>
              <c:tx>
                <c:strRef>
                  <c:f>institutions_spss!$Z$116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{D4562459-E9BD-41FA-AAA4-19848611A3B6}</c15:txfldGUID>
                      <c15:f>institutions_spss!$Z$116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0235-4FEE-9FAC-95D5ECB60C56}"/>
                </c:ext>
              </c:extLst>
            </c:dLbl>
            <c:dLbl>
              <c:idx val="113"/>
              <c:layout/>
              <c:tx>
                <c:strRef>
                  <c:f>institutions_spss!$Z$117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{24A5CFA7-91E3-4584-9731-4C1F3A21CB73}</c15:txfldGUID>
                      <c15:f>institutions_spss!$Z$117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0235-4FEE-9FAC-95D5ECB60C56}"/>
                </c:ext>
              </c:extLst>
            </c:dLbl>
            <c:dLbl>
              <c:idx val="114"/>
              <c:layout/>
              <c:tx>
                <c:strRef>
                  <c:f>institutions_spss!$Z$118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{C7FA1467-F248-4331-AFD7-A14262423E1C}</c15:txfldGUID>
                      <c15:f>institutions_spss!$Z$118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0235-4FEE-9FAC-95D5ECB60C56}"/>
                </c:ext>
              </c:extLst>
            </c:dLbl>
            <c:dLbl>
              <c:idx val="115"/>
              <c:layout/>
              <c:tx>
                <c:strRef>
                  <c:f>institutions_spss!$Z$119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{50A6E137-4BAF-4C2F-BAE2-0F0282DFE471}</c15:txfldGUID>
                      <c15:f>institutions_spss!$Z$119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0235-4FEE-9FAC-95D5ECB60C56}"/>
                </c:ext>
              </c:extLst>
            </c:dLbl>
            <c:dLbl>
              <c:idx val="116"/>
              <c:layout/>
              <c:tx>
                <c:strRef>
                  <c:f>institutions_spss!$Z$120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{AAFFA873-0261-47AD-A308-A454DFCB7BD2}</c15:txfldGUID>
                      <c15:f>institutions_spss!$Z$120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0235-4FEE-9FAC-95D5ECB60C56}"/>
                </c:ext>
              </c:extLst>
            </c:dLbl>
            <c:dLbl>
              <c:idx val="117"/>
              <c:layout/>
              <c:tx>
                <c:strRef>
                  <c:f>institutions_spss!$Z$121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{71E924B6-93EA-49B5-843D-E91DC1EA7904}</c15:txfldGUID>
                      <c15:f>institutions_spss!$Z$121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0235-4FEE-9FAC-95D5ECB60C56}"/>
                </c:ext>
              </c:extLst>
            </c:dLbl>
            <c:dLbl>
              <c:idx val="118"/>
              <c:layout/>
              <c:tx>
                <c:strRef>
                  <c:f>institutions_spss!$Z$122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{E3DCBF41-2F1D-43E7-B35F-B111D0358607}</c15:txfldGUID>
                      <c15:f>institutions_spss!$Z$122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0235-4FEE-9FAC-95D5ECB60C56}"/>
                </c:ext>
              </c:extLst>
            </c:dLbl>
            <c:dLbl>
              <c:idx val="119"/>
              <c:layout/>
              <c:tx>
                <c:strRef>
                  <c:f>institutions_spss!$Z$123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{3E0B9C46-51F0-4AFA-9644-FFE0FD5C3382}</c15:txfldGUID>
                      <c15:f>institutions_spss!$Z$123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0235-4FEE-9FAC-95D5ECB60C56}"/>
                </c:ext>
              </c:extLst>
            </c:dLbl>
            <c:dLbl>
              <c:idx val="120"/>
              <c:layout/>
              <c:tx>
                <c:strRef>
                  <c:f>institutions_spss!$Z$124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{1C0419D3-2CA2-41D6-B74A-34B8862257A9}</c15:txfldGUID>
                      <c15:f>institutions_spss!$Z$124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0235-4FEE-9FAC-95D5ECB60C56}"/>
                </c:ext>
              </c:extLst>
            </c:dLbl>
            <c:dLbl>
              <c:idx val="121"/>
              <c:layout/>
              <c:tx>
                <c:strRef>
                  <c:f>institutions_spss!$Z$125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{304D80B8-4B2A-4892-B522-B6F78DDD3BBD}</c15:txfldGUID>
                      <c15:f>institutions_spss!$Z$125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0235-4FEE-9FAC-95D5ECB60C56}"/>
                </c:ext>
              </c:extLst>
            </c:dLbl>
            <c:dLbl>
              <c:idx val="122"/>
              <c:layout/>
              <c:tx>
                <c:strRef>
                  <c:f>institutions_spss!$Z$126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{C4B611D5-C737-4887-8E34-49C3757634AD}</c15:txfldGUID>
                      <c15:f>institutions_spss!$Z$126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0235-4FEE-9FAC-95D5ECB60C56}"/>
                </c:ext>
              </c:extLst>
            </c:dLbl>
            <c:dLbl>
              <c:idx val="123"/>
              <c:layout/>
              <c:tx>
                <c:strRef>
                  <c:f>institutions_spss!$Z$127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{0A234EFE-2D3E-45BD-BA27-9BE4A0320341}</c15:txfldGUID>
                      <c15:f>institutions_spss!$Z$127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0235-4FEE-9FAC-95D5ECB60C56}"/>
                </c:ext>
              </c:extLst>
            </c:dLbl>
            <c:dLbl>
              <c:idx val="124"/>
              <c:layout/>
              <c:tx>
                <c:strRef>
                  <c:f>institutions_spss!$Z$128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{6B4D2E27-73E4-488D-9EF5-85549C6D8EBF}</c15:txfldGUID>
                      <c15:f>institutions_spss!$Z$128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0235-4FEE-9FAC-95D5ECB60C56}"/>
                </c:ext>
              </c:extLst>
            </c:dLbl>
            <c:dLbl>
              <c:idx val="125"/>
              <c:layout/>
              <c:tx>
                <c:strRef>
                  <c:f>institutions_spss!$Z$129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{EA1D3248-CCD2-4496-B8C7-AE791769D811}</c15:txfldGUID>
                      <c15:f>institutions_spss!$Z$129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0235-4FEE-9FAC-95D5ECB60C56}"/>
                </c:ext>
              </c:extLst>
            </c:dLbl>
            <c:dLbl>
              <c:idx val="126"/>
              <c:layout/>
              <c:tx>
                <c:strRef>
                  <c:f>institutions_spss!$Z$130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{D014027D-DEEB-459F-93D1-589BF445F802}</c15:txfldGUID>
                      <c15:f>institutions_spss!$Z$130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0235-4FEE-9FAC-95D5ECB60C56}"/>
                </c:ext>
              </c:extLst>
            </c:dLbl>
            <c:dLbl>
              <c:idx val="127"/>
              <c:layout/>
              <c:tx>
                <c:strRef>
                  <c:f>institutions_spss!$Z$131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{BB53D0B6-96FA-4C4D-8A6E-AFAA4ACF4183}</c15:txfldGUID>
                      <c15:f>institutions_spss!$Z$131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0235-4FEE-9FAC-95D5ECB60C56}"/>
                </c:ext>
              </c:extLst>
            </c:dLbl>
            <c:dLbl>
              <c:idx val="128"/>
              <c:layout/>
              <c:tx>
                <c:strRef>
                  <c:f>institutions_spss!$Z$132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{0D040558-0743-470D-A519-6DA7A0E72AE5}</c15:txfldGUID>
                      <c15:f>institutions_spss!$Z$132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0235-4FEE-9FAC-95D5ECB60C56}"/>
                </c:ext>
              </c:extLst>
            </c:dLbl>
            <c:dLbl>
              <c:idx val="129"/>
              <c:layout/>
              <c:tx>
                <c:strRef>
                  <c:f>institutions_spss!$Z$133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{678EEC9C-AADD-4C2A-A553-1C0A524B45E2}</c15:txfldGUID>
                      <c15:f>institutions_spss!$Z$133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0235-4FEE-9FAC-95D5ECB60C56}"/>
                </c:ext>
              </c:extLst>
            </c:dLbl>
            <c:dLbl>
              <c:idx val="130"/>
              <c:layout/>
              <c:tx>
                <c:strRef>
                  <c:f>institutions_spss!$Z$134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{D83345FC-45D3-433F-8EB2-48543BB45684}</c15:txfldGUID>
                      <c15:f>institutions_spss!$Z$134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0235-4FEE-9FAC-95D5ECB60C56}"/>
                </c:ext>
              </c:extLst>
            </c:dLbl>
            <c:dLbl>
              <c:idx val="131"/>
              <c:layout/>
              <c:tx>
                <c:strRef>
                  <c:f>institutions_spss!$Z$135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{0F06C664-3EAD-448B-BFB8-A6232535B255}</c15:txfldGUID>
                      <c15:f>institutions_spss!$Z$135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0235-4FEE-9FAC-95D5ECB60C56}"/>
                </c:ext>
              </c:extLst>
            </c:dLbl>
            <c:dLbl>
              <c:idx val="132"/>
              <c:layout/>
              <c:tx>
                <c:strRef>
                  <c:f>institutions_spss!$Z$136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{18C96231-B584-4B64-855E-EA9C11C2807D}</c15:txfldGUID>
                      <c15:f>institutions_spss!$Z$136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0235-4FEE-9FAC-95D5ECB60C56}"/>
                </c:ext>
              </c:extLst>
            </c:dLbl>
            <c:dLbl>
              <c:idx val="133"/>
              <c:layout/>
              <c:tx>
                <c:strRef>
                  <c:f>institutions_spss!$Z$137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{7727EEB2-3ECF-4F74-82E0-C06DB9D357F2}</c15:txfldGUID>
                      <c15:f>institutions_spss!$Z$137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0235-4FEE-9FAC-95D5ECB60C56}"/>
                </c:ext>
              </c:extLst>
            </c:dLbl>
            <c:dLbl>
              <c:idx val="134"/>
              <c:layout/>
              <c:tx>
                <c:strRef>
                  <c:f>institutions_spss!$Z$138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{7E217CD8-F460-49A1-B4D0-E43D42E5C61B}</c15:txfldGUID>
                      <c15:f>institutions_spss!$Z$138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0235-4FEE-9FAC-95D5ECB60C56}"/>
                </c:ext>
              </c:extLst>
            </c:dLbl>
            <c:dLbl>
              <c:idx val="135"/>
              <c:layout/>
              <c:tx>
                <c:strRef>
                  <c:f>institutions_spss!$Z$139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{1AA73DE4-8BC0-40FF-89C0-21E722820122}</c15:txfldGUID>
                      <c15:f>institutions_spss!$Z$139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0235-4FEE-9FAC-95D5ECB60C56}"/>
                </c:ext>
              </c:extLst>
            </c:dLbl>
            <c:dLbl>
              <c:idx val="136"/>
              <c:layout/>
              <c:tx>
                <c:strRef>
                  <c:f>institutions_spss!$Z$140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{1D2D073F-4D0A-4F8B-8211-389A80E4B8A3}</c15:txfldGUID>
                      <c15:f>institutions_spss!$Z$140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0235-4FEE-9FAC-95D5ECB60C56}"/>
                </c:ext>
              </c:extLst>
            </c:dLbl>
            <c:dLbl>
              <c:idx val="137"/>
              <c:layout/>
              <c:tx>
                <c:strRef>
                  <c:f>institutions_spss!$Z$141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{3354C607-E821-4422-B519-81EE2EC90331}</c15:txfldGUID>
                      <c15:f>institutions_spss!$Z$141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0235-4FEE-9FAC-95D5ECB60C56}"/>
                </c:ext>
              </c:extLst>
            </c:dLbl>
            <c:dLbl>
              <c:idx val="138"/>
              <c:layout/>
              <c:tx>
                <c:strRef>
                  <c:f>institutions_spss!$Z$142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{3FD3BBE8-0529-4B8E-AF65-AB1771611516}</c15:txfldGUID>
                      <c15:f>institutions_spss!$Z$142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0235-4FEE-9FAC-95D5ECB60C56}"/>
                </c:ext>
              </c:extLst>
            </c:dLbl>
            <c:dLbl>
              <c:idx val="139"/>
              <c:layout/>
              <c:tx>
                <c:strRef>
                  <c:f>institutions_spss!$Z$143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{159E07C4-19FA-4A83-BAD1-B2D3D773A75A}</c15:txfldGUID>
                      <c15:f>institutions_spss!$Z$143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0235-4FEE-9FAC-95D5ECB60C56}"/>
                </c:ext>
              </c:extLst>
            </c:dLbl>
            <c:dLbl>
              <c:idx val="140"/>
              <c:layout/>
              <c:tx>
                <c:strRef>
                  <c:f>institutions_spss!$Z$144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{588A1DB5-1428-41C6-B933-B55574270751}</c15:txfldGUID>
                      <c15:f>institutions_spss!$Z$144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0235-4FEE-9FAC-95D5ECB60C56}"/>
                </c:ext>
              </c:extLst>
            </c:dLbl>
            <c:dLbl>
              <c:idx val="141"/>
              <c:layout/>
              <c:tx>
                <c:strRef>
                  <c:f>institutions_spss!$Z$145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{BCBCDBAD-EAEF-4C8F-9A77-EF9B7F71C705}</c15:txfldGUID>
                      <c15:f>institutions_spss!$Z$145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0235-4FEE-9FAC-95D5ECB60C56}"/>
                </c:ext>
              </c:extLst>
            </c:dLbl>
            <c:dLbl>
              <c:idx val="142"/>
              <c:layout/>
              <c:tx>
                <c:strRef>
                  <c:f>institutions_spss!$Z$146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{BC2DB117-A958-472F-B10A-377234F4E1E0}</c15:txfldGUID>
                      <c15:f>institutions_spss!$Z$146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0235-4FEE-9FAC-95D5ECB60C56}"/>
                </c:ext>
              </c:extLst>
            </c:dLbl>
            <c:dLbl>
              <c:idx val="143"/>
              <c:layout/>
              <c:tx>
                <c:strRef>
                  <c:f>institutions_spss!$Z$147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{300C0D3F-A975-4391-A3A9-72692332FC57}</c15:txfldGUID>
                      <c15:f>institutions_spss!$Z$147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0235-4FEE-9FAC-95D5ECB60C56}"/>
                </c:ext>
              </c:extLst>
            </c:dLbl>
            <c:dLbl>
              <c:idx val="144"/>
              <c:layout/>
              <c:tx>
                <c:strRef>
                  <c:f>institutions_spss!$Z$148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{F306E088-D342-4AA6-BE08-3ABB8ABA7847}</c15:txfldGUID>
                      <c15:f>institutions_spss!$Z$148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0235-4FEE-9FAC-95D5ECB60C56}"/>
                </c:ext>
              </c:extLst>
            </c:dLbl>
            <c:dLbl>
              <c:idx val="145"/>
              <c:layout/>
              <c:tx>
                <c:strRef>
                  <c:f>institutions_spss!$Z$149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{F5600C62-50D2-483E-AD0E-AC24B06FBE54}</c15:txfldGUID>
                      <c15:f>institutions_spss!$Z$149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0235-4FEE-9FAC-95D5ECB60C56}"/>
                </c:ext>
              </c:extLst>
            </c:dLbl>
            <c:dLbl>
              <c:idx val="146"/>
              <c:layout/>
              <c:tx>
                <c:strRef>
                  <c:f>institutions_spss!$Z$150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{1A71949A-6FC5-489D-9A94-3C12F74A3654}</c15:txfldGUID>
                      <c15:f>institutions_spss!$Z$150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0235-4FEE-9FAC-95D5ECB60C56}"/>
                </c:ext>
              </c:extLst>
            </c:dLbl>
            <c:dLbl>
              <c:idx val="147"/>
              <c:layout/>
              <c:tx>
                <c:strRef>
                  <c:f>institutions_spss!$Z$151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{CC47C246-13DF-44FF-AE67-DA8555E5B405}</c15:txfldGUID>
                      <c15:f>institutions_spss!$Z$151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0235-4FEE-9FAC-95D5ECB60C56}"/>
                </c:ext>
              </c:extLst>
            </c:dLbl>
            <c:dLbl>
              <c:idx val="148"/>
              <c:layout/>
              <c:tx>
                <c:strRef>
                  <c:f>institutions_spss!$Z$152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{9E360F0D-51D1-4E5A-8C74-6DEDB0A247D0}</c15:txfldGUID>
                      <c15:f>institutions_spss!$Z$152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0235-4FEE-9FAC-95D5ECB60C56}"/>
                </c:ext>
              </c:extLst>
            </c:dLbl>
            <c:dLbl>
              <c:idx val="149"/>
              <c:layout/>
              <c:tx>
                <c:strRef>
                  <c:f>institutions_spss!$Z$153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{5541AFD2-4E63-4FA0-B57B-F7FDD76C15C2}</c15:txfldGUID>
                      <c15:f>institutions_spss!$Z$153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0235-4FEE-9FAC-95D5ECB60C56}"/>
                </c:ext>
              </c:extLst>
            </c:dLbl>
            <c:dLbl>
              <c:idx val="150"/>
              <c:layout/>
              <c:tx>
                <c:strRef>
                  <c:f>institutions_spss!$Z$154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{5BE170FF-313E-40AA-916D-0890DD5E9902}</c15:txfldGUID>
                      <c15:f>institutions_spss!$Z$154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0235-4FEE-9FAC-95D5ECB60C56}"/>
                </c:ext>
              </c:extLst>
            </c:dLbl>
            <c:dLbl>
              <c:idx val="151"/>
              <c:layout/>
              <c:tx>
                <c:strRef>
                  <c:f>institutions_spss!$Z$155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{F7069CBE-2A4C-4913-A735-E209EE6F8B42}</c15:txfldGUID>
                      <c15:f>institutions_spss!$Z$155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0235-4FEE-9FAC-95D5ECB60C56}"/>
                </c:ext>
              </c:extLst>
            </c:dLbl>
            <c:dLbl>
              <c:idx val="152"/>
              <c:layout/>
              <c:tx>
                <c:strRef>
                  <c:f>institutions_spss!$Z$156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{45F363C5-61C1-4593-85C7-BE847C559821}</c15:txfldGUID>
                      <c15:f>institutions_spss!$Z$156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0235-4FEE-9FAC-95D5ECB60C56}"/>
                </c:ext>
              </c:extLst>
            </c:dLbl>
            <c:dLbl>
              <c:idx val="153"/>
              <c:layout/>
              <c:tx>
                <c:strRef>
                  <c:f>institutions_spss!$Z$157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{10FB33B2-279E-416C-AEC0-98AE4135F6C2}</c15:txfldGUID>
                      <c15:f>institutions_spss!$Z$157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0235-4FEE-9FAC-95D5ECB60C56}"/>
                </c:ext>
              </c:extLst>
            </c:dLbl>
            <c:dLbl>
              <c:idx val="154"/>
              <c:layout/>
              <c:tx>
                <c:strRef>
                  <c:f>institutions_spss!$Z$158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{A654B5D4-A020-420C-91D7-1BC8FC2AFC69}</c15:txfldGUID>
                      <c15:f>institutions_spss!$Z$158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0235-4FEE-9FAC-95D5ECB60C56}"/>
                </c:ext>
              </c:extLst>
            </c:dLbl>
            <c:dLbl>
              <c:idx val="155"/>
              <c:layout/>
              <c:tx>
                <c:strRef>
                  <c:f>institutions_spss!$Z$159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{B604B292-8C1F-49C9-B926-DB2CDA331046}</c15:txfldGUID>
                      <c15:f>institutions_spss!$Z$159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0235-4FEE-9FAC-95D5ECB60C56}"/>
                </c:ext>
              </c:extLst>
            </c:dLbl>
            <c:dLbl>
              <c:idx val="156"/>
              <c:layout/>
              <c:tx>
                <c:strRef>
                  <c:f>institutions_spss!$Z$160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{8C3787AC-7022-4D7E-A8FE-FC370D3FCCB5}</c15:txfldGUID>
                      <c15:f>institutions_spss!$Z$160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0235-4FEE-9FAC-95D5ECB60C56}"/>
                </c:ext>
              </c:extLst>
            </c:dLbl>
            <c:dLbl>
              <c:idx val="157"/>
              <c:layout/>
              <c:tx>
                <c:strRef>
                  <c:f>institutions_spss!$Z$161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{9B1FFB93-713C-4E8A-97A5-4CBF781D5FC5}</c15:txfldGUID>
                      <c15:f>institutions_spss!$Z$161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0235-4FEE-9FAC-95D5ECB60C56}"/>
                </c:ext>
              </c:extLst>
            </c:dLbl>
            <c:dLbl>
              <c:idx val="158"/>
              <c:layout/>
              <c:tx>
                <c:strRef>
                  <c:f>institutions_spss!$Z$162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{D16646CC-BE1A-47BE-81B4-F48670088298}</c15:txfldGUID>
                      <c15:f>institutions_spss!$Z$162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0235-4FEE-9FAC-95D5ECB60C56}"/>
                </c:ext>
              </c:extLst>
            </c:dLbl>
            <c:dLbl>
              <c:idx val="159"/>
              <c:layout/>
              <c:tx>
                <c:strRef>
                  <c:f>institutions_spss!$Z$163</c:f>
                  <c:strCache>
                    <c:ptCount val="1"/>
                    <c:pt idx="0">
                      <c:v>Melbourne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{A5E3D361-9FA6-40A1-8BC2-E8B7279BD990}</c15:txfldGUID>
                      <c15:f>institutions_spss!$Z$163</c15:f>
                      <c15:dlblFieldTableCache>
                        <c:ptCount val="1"/>
                        <c:pt idx="0">
                          <c:v>Melbourne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0235-4FEE-9FAC-95D5ECB60C56}"/>
                </c:ext>
              </c:extLst>
            </c:dLbl>
            <c:dLbl>
              <c:idx val="160"/>
              <c:layout/>
              <c:tx>
                <c:strRef>
                  <c:f>institutions_spss!$Z$164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{10B33386-0881-40C7-B71D-5FEF851375D0}</c15:txfldGUID>
                      <c15:f>institutions_spss!$Z$164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0235-4FEE-9FAC-95D5ECB60C56}"/>
                </c:ext>
              </c:extLst>
            </c:dLbl>
            <c:dLbl>
              <c:idx val="161"/>
              <c:layout/>
              <c:tx>
                <c:strRef>
                  <c:f>institutions_spss!$Z$165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{CD0CF7C4-74C2-4A4A-A115-2B4ECB02D66D}</c15:txfldGUID>
                      <c15:f>institutions_spss!$Z$165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0235-4FEE-9FAC-95D5ECB60C56}"/>
                </c:ext>
              </c:extLst>
            </c:dLbl>
            <c:dLbl>
              <c:idx val="162"/>
              <c:layout/>
              <c:tx>
                <c:strRef>
                  <c:f>institutions_spss!$Z$166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{A18D0D88-CB46-4DAF-B454-692CACF1127B}</c15:txfldGUID>
                      <c15:f>institutions_spss!$Z$166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0235-4FEE-9FAC-95D5ECB60C56}"/>
                </c:ext>
              </c:extLst>
            </c:dLbl>
            <c:dLbl>
              <c:idx val="163"/>
              <c:layout/>
              <c:tx>
                <c:strRef>
                  <c:f>institutions_spss!$Z$167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{D887D017-2625-455F-BE5E-804BA5C1924A}</c15:txfldGUID>
                      <c15:f>institutions_spss!$Z$167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0235-4FEE-9FAC-95D5ECB60C56}"/>
                </c:ext>
              </c:extLst>
            </c:dLbl>
            <c:dLbl>
              <c:idx val="164"/>
              <c:layout/>
              <c:tx>
                <c:strRef>
                  <c:f>institutions_spss!$Z$168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{722647EF-F1C9-4AF1-9885-5376FD641A85}</c15:txfldGUID>
                      <c15:f>institutions_spss!$Z$168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0235-4FEE-9FAC-95D5ECB60C56}"/>
                </c:ext>
              </c:extLst>
            </c:dLbl>
            <c:dLbl>
              <c:idx val="165"/>
              <c:layout/>
              <c:tx>
                <c:strRef>
                  <c:f>institutions_spss!$Z$169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{FBD3F09F-6AE7-476E-AC90-D823F6769A6C}</c15:txfldGUID>
                      <c15:f>institutions_spss!$Z$169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0235-4FEE-9FAC-95D5ECB60C56}"/>
                </c:ext>
              </c:extLst>
            </c:dLbl>
            <c:dLbl>
              <c:idx val="166"/>
              <c:layout/>
              <c:tx>
                <c:strRef>
                  <c:f>institutions_spss!$Z$170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{4FDE1870-15F7-4E46-BFED-5C1ADA7249C6}</c15:txfldGUID>
                      <c15:f>institutions_spss!$Z$170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0235-4FEE-9FAC-95D5ECB60C56}"/>
                </c:ext>
              </c:extLst>
            </c:dLbl>
            <c:dLbl>
              <c:idx val="167"/>
              <c:layout/>
              <c:tx>
                <c:strRef>
                  <c:f>institutions_spss!$Z$171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{3E03C8DA-942F-4B70-A837-4DC328B45C18}</c15:txfldGUID>
                      <c15:f>institutions_spss!$Z$171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0235-4FEE-9FAC-95D5ECB60C56}"/>
                </c:ext>
              </c:extLst>
            </c:dLbl>
            <c:dLbl>
              <c:idx val="168"/>
              <c:layout/>
              <c:tx>
                <c:strRef>
                  <c:f>institutions_spss!$Z$172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{1183E3B0-7980-4380-B6D4-00D0C6761D4F}</c15:txfldGUID>
                      <c15:f>institutions_spss!$Z$172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0235-4FEE-9FAC-95D5ECB60C56}"/>
                </c:ext>
              </c:extLst>
            </c:dLbl>
            <c:dLbl>
              <c:idx val="169"/>
              <c:layout/>
              <c:tx>
                <c:strRef>
                  <c:f>institutions_spss!$Z$173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{C5355D4D-6273-417F-8C8B-6E9A7150F920}</c15:txfldGUID>
                      <c15:f>institutions_spss!$Z$173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0235-4FEE-9FAC-95D5ECB60C56}"/>
                </c:ext>
              </c:extLst>
            </c:dLbl>
            <c:dLbl>
              <c:idx val="170"/>
              <c:layout/>
              <c:tx>
                <c:strRef>
                  <c:f>institutions_spss!$Z$174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{C977289B-C588-4925-AC1C-A0F9C13CFD1C}</c15:txfldGUID>
                      <c15:f>institutions_spss!$Z$174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0235-4FEE-9FAC-95D5ECB60C56}"/>
                </c:ext>
              </c:extLst>
            </c:dLbl>
            <c:dLbl>
              <c:idx val="171"/>
              <c:layout/>
              <c:tx>
                <c:strRef>
                  <c:f>institutions_spss!$Z$175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{889D000F-E7B8-45D8-A346-E972A27F8DBA}</c15:txfldGUID>
                      <c15:f>institutions_spss!$Z$175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0235-4FEE-9FAC-95D5ECB60C56}"/>
                </c:ext>
              </c:extLst>
            </c:dLbl>
            <c:dLbl>
              <c:idx val="172"/>
              <c:layout/>
              <c:tx>
                <c:strRef>
                  <c:f>institutions_spss!$Z$176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{668DC51B-46D9-410E-8B46-E66318F93947}</c15:txfldGUID>
                      <c15:f>institutions_spss!$Z$176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0235-4FEE-9FAC-95D5ECB60C56}"/>
                </c:ext>
              </c:extLst>
            </c:dLbl>
            <c:dLbl>
              <c:idx val="173"/>
              <c:layout/>
              <c:tx>
                <c:strRef>
                  <c:f>institutions_spss!$Z$177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{DCAA36E4-34D0-40FE-89CC-942BE8812B7E}</c15:txfldGUID>
                      <c15:f>institutions_spss!$Z$177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0235-4FEE-9FAC-95D5ECB60C56}"/>
                </c:ext>
              </c:extLst>
            </c:dLbl>
            <c:dLbl>
              <c:idx val="174"/>
              <c:layout/>
              <c:tx>
                <c:strRef>
                  <c:f>institutions_spss!$Z$178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{889761E7-0970-407D-89C4-7677BFFDEF2E}</c15:txfldGUID>
                      <c15:f>institutions_spss!$Z$178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0235-4FEE-9FAC-95D5ECB60C56}"/>
                </c:ext>
              </c:extLst>
            </c:dLbl>
            <c:dLbl>
              <c:idx val="175"/>
              <c:layout/>
              <c:tx>
                <c:strRef>
                  <c:f>institutions_spss!$Z$179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{6122126C-084B-4DF2-913E-A49E71BAC65A}</c15:txfldGUID>
                      <c15:f>institutions_spss!$Z$179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0235-4FEE-9FAC-95D5ECB60C56}"/>
                </c:ext>
              </c:extLst>
            </c:dLbl>
            <c:dLbl>
              <c:idx val="176"/>
              <c:layout/>
              <c:tx>
                <c:strRef>
                  <c:f>institutions_spss!$Z$180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{66608490-2211-4D45-B8AF-4DF2E0E2A78F}</c15:txfldGUID>
                      <c15:f>institutions_spss!$Z$180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0235-4FEE-9FAC-95D5ECB60C56}"/>
                </c:ext>
              </c:extLst>
            </c:dLbl>
            <c:dLbl>
              <c:idx val="177"/>
              <c:layout/>
              <c:tx>
                <c:strRef>
                  <c:f>institutions_spss!$Z$181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{FDB7B072-A6F8-483A-A0E4-EA087AAEF44E}</c15:txfldGUID>
                      <c15:f>institutions_spss!$Z$181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0235-4FEE-9FAC-95D5ECB60C56}"/>
                </c:ext>
              </c:extLst>
            </c:dLbl>
            <c:dLbl>
              <c:idx val="178"/>
              <c:layout/>
              <c:tx>
                <c:strRef>
                  <c:f>institutions_spss!$Z$182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{B8837052-D593-4F3D-9156-D6D8082EFDF8}</c15:txfldGUID>
                      <c15:f>institutions_spss!$Z$182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0235-4FEE-9FAC-95D5ECB60C56}"/>
                </c:ext>
              </c:extLst>
            </c:dLbl>
            <c:dLbl>
              <c:idx val="179"/>
              <c:layout/>
              <c:tx>
                <c:strRef>
                  <c:f>institutions_spss!$Z$183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{814E228A-238D-434E-8F50-25E2D3BE636E}</c15:txfldGUID>
                      <c15:f>institutions_spss!$Z$183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0235-4FEE-9FAC-95D5ECB60C56}"/>
                </c:ext>
              </c:extLst>
            </c:dLbl>
            <c:dLbl>
              <c:idx val="180"/>
              <c:layout/>
              <c:tx>
                <c:strRef>
                  <c:f>institutions_spss!$Z$184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{6449C39D-812C-44D7-9120-3CAE67A4DDA7}</c15:txfldGUID>
                      <c15:f>institutions_spss!$Z$184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0235-4FEE-9FAC-95D5ECB60C56}"/>
                </c:ext>
              </c:extLst>
            </c:dLbl>
            <c:dLbl>
              <c:idx val="181"/>
              <c:layout/>
              <c:tx>
                <c:strRef>
                  <c:f>institutions_spss!$Z$185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{05526B29-316B-4798-8446-55F00EB1F3FD}</c15:txfldGUID>
                      <c15:f>institutions_spss!$Z$185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0235-4FEE-9FAC-95D5ECB60C56}"/>
                </c:ext>
              </c:extLst>
            </c:dLbl>
            <c:dLbl>
              <c:idx val="182"/>
              <c:layout/>
              <c:tx>
                <c:strRef>
                  <c:f>institutions_spss!$Z$186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{D682872C-8646-46AA-80E4-729EC424FC82}</c15:txfldGUID>
                      <c15:f>institutions_spss!$Z$186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0235-4FEE-9FAC-95D5ECB60C56}"/>
                </c:ext>
              </c:extLst>
            </c:dLbl>
            <c:dLbl>
              <c:idx val="183"/>
              <c:layout/>
              <c:tx>
                <c:strRef>
                  <c:f>institutions_spss!$Z$187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{B534C069-6017-4D1D-B043-FA52D80E733D}</c15:txfldGUID>
                      <c15:f>institutions_spss!$Z$187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0235-4FEE-9FAC-95D5ECB60C56}"/>
                </c:ext>
              </c:extLst>
            </c:dLbl>
            <c:dLbl>
              <c:idx val="184"/>
              <c:layout/>
              <c:tx>
                <c:strRef>
                  <c:f>institutions_spss!$Z$188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{9A3A5E2D-3E0B-49CB-A703-BD38CECACFB8}</c15:txfldGUID>
                      <c15:f>institutions_spss!$Z$188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0235-4FEE-9FAC-95D5ECB60C56}"/>
                </c:ext>
              </c:extLst>
            </c:dLbl>
            <c:dLbl>
              <c:idx val="185"/>
              <c:layout/>
              <c:tx>
                <c:strRef>
                  <c:f>institutions_spss!$Z$189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{AF237A0B-50E3-47C1-984C-985E76696A3F}</c15:txfldGUID>
                      <c15:f>institutions_spss!$Z$189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0235-4FEE-9FAC-95D5ECB60C56}"/>
                </c:ext>
              </c:extLst>
            </c:dLbl>
            <c:dLbl>
              <c:idx val="186"/>
              <c:layout/>
              <c:tx>
                <c:strRef>
                  <c:f>institutions_spss!$Z$190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{4B382A3B-CE28-4210-9015-5AC92302164D}</c15:txfldGUID>
                      <c15:f>institutions_spss!$Z$190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0235-4FEE-9FAC-95D5ECB60C56}"/>
                </c:ext>
              </c:extLst>
            </c:dLbl>
            <c:dLbl>
              <c:idx val="187"/>
              <c:layout/>
              <c:tx>
                <c:strRef>
                  <c:f>institutions_spss!$Z$191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{3B177A1A-2A95-4916-B530-27BE58A26338}</c15:txfldGUID>
                      <c15:f>institutions_spss!$Z$191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0235-4FEE-9FAC-95D5ECB60C56}"/>
                </c:ext>
              </c:extLst>
            </c:dLbl>
            <c:dLbl>
              <c:idx val="188"/>
              <c:layout/>
              <c:tx>
                <c:strRef>
                  <c:f>institutions_spss!$Z$192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{08358B4E-B860-4B63-825F-84846F11E569}</c15:txfldGUID>
                      <c15:f>institutions_spss!$Z$192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0235-4FEE-9FAC-95D5ECB60C56}"/>
                </c:ext>
              </c:extLst>
            </c:dLbl>
            <c:dLbl>
              <c:idx val="189"/>
              <c:layout/>
              <c:tx>
                <c:strRef>
                  <c:f>institutions_spss!$Z$193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{7812A3F5-0299-4ACD-9C5E-514B0EFE469C}</c15:txfldGUID>
                      <c15:f>institutions_spss!$Z$193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0235-4FEE-9FAC-95D5ECB60C56}"/>
                </c:ext>
              </c:extLst>
            </c:dLbl>
            <c:dLbl>
              <c:idx val="190"/>
              <c:layout/>
              <c:tx>
                <c:strRef>
                  <c:f>institutions_spss!$Z$194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{3F393ACA-005F-422B-8650-75F2F729B9C2}</c15:txfldGUID>
                      <c15:f>institutions_spss!$Z$194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0235-4FEE-9FAC-95D5ECB60C56}"/>
                </c:ext>
              </c:extLst>
            </c:dLbl>
            <c:dLbl>
              <c:idx val="191"/>
              <c:layout/>
              <c:tx>
                <c:strRef>
                  <c:f>institutions_spss!$Z$195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{7C987501-83C8-43D3-BF6B-3119505C6E78}</c15:txfldGUID>
                      <c15:f>institutions_spss!$Z$195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0235-4FEE-9FAC-95D5ECB60C56}"/>
                </c:ext>
              </c:extLst>
            </c:dLbl>
            <c:dLbl>
              <c:idx val="192"/>
              <c:layout/>
              <c:tx>
                <c:strRef>
                  <c:f>institutions_spss!$Z$196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{7F7B1DB8-8B26-4713-8ED7-F1B33DD54187}</c15:txfldGUID>
                      <c15:f>institutions_spss!$Z$196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0235-4FEE-9FAC-95D5ECB60C56}"/>
                </c:ext>
              </c:extLst>
            </c:dLbl>
            <c:dLbl>
              <c:idx val="193"/>
              <c:layout/>
              <c:tx>
                <c:strRef>
                  <c:f>institutions_spss!$Z$197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{13E2BB0A-3520-428C-8885-CE2946FF010B}</c15:txfldGUID>
                      <c15:f>institutions_spss!$Z$197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0235-4FEE-9FAC-95D5ECB60C56}"/>
                </c:ext>
              </c:extLst>
            </c:dLbl>
            <c:dLbl>
              <c:idx val="194"/>
              <c:layout/>
              <c:tx>
                <c:strRef>
                  <c:f>institutions_spss!$Z$198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{0B251990-BF8C-424E-8F91-D687A6C91B92}</c15:txfldGUID>
                      <c15:f>institutions_spss!$Z$198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0235-4FEE-9FAC-95D5ECB60C56}"/>
                </c:ext>
              </c:extLst>
            </c:dLbl>
            <c:dLbl>
              <c:idx val="195"/>
              <c:layout/>
              <c:tx>
                <c:strRef>
                  <c:f>institutions_spss!$Z$199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{7C15F918-EE58-4163-9AAB-ED11C8FD6880}</c15:txfldGUID>
                      <c15:f>institutions_spss!$Z$199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0235-4FEE-9FAC-95D5ECB60C56}"/>
                </c:ext>
              </c:extLst>
            </c:dLbl>
            <c:dLbl>
              <c:idx val="196"/>
              <c:layout/>
              <c:tx>
                <c:strRef>
                  <c:f>institutions_spss!$Z$200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{20C7D5DE-E1BA-492D-BB03-D1F237577C48}</c15:txfldGUID>
                      <c15:f>institutions_spss!$Z$200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0235-4FEE-9FAC-95D5ECB60C56}"/>
                </c:ext>
              </c:extLst>
            </c:dLbl>
            <c:dLbl>
              <c:idx val="197"/>
              <c:layout/>
              <c:tx>
                <c:strRef>
                  <c:f>institutions_spss!$Z$201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{48BF354D-D1E9-4A7C-8606-C78E6727C8F5}</c15:txfldGUID>
                      <c15:f>institutions_spss!$Z$201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0235-4FEE-9FAC-95D5ECB60C56}"/>
                </c:ext>
              </c:extLst>
            </c:dLbl>
            <c:dLbl>
              <c:idx val="198"/>
              <c:layout/>
              <c:tx>
                <c:strRef>
                  <c:f>institutions_spss!$Z$202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{EA33AB1B-76AE-4A87-81FA-FE75FD52FED0}</c15:txfldGUID>
                      <c15:f>institutions_spss!$Z$202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0235-4FEE-9FAC-95D5ECB60C56}"/>
                </c:ext>
              </c:extLst>
            </c:dLbl>
            <c:dLbl>
              <c:idx val="199"/>
              <c:layout/>
              <c:tx>
                <c:strRef>
                  <c:f>institutions_spss!$Z$203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{BB98A650-4266-4F7D-B8B3-E293E304A648}</c15:txfldGUID>
                      <c15:f>institutions_spss!$Z$203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0235-4FEE-9FAC-95D5ECB60C56}"/>
                </c:ext>
              </c:extLst>
            </c:dLbl>
            <c:dLbl>
              <c:idx val="200"/>
              <c:layout/>
              <c:tx>
                <c:strRef>
                  <c:f>institutions_spss!$Z$204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{72519A5D-94A0-46E3-9643-E1BA95FD834F}</c15:txfldGUID>
                      <c15:f>institutions_spss!$Z$204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0235-4FEE-9FAC-95D5ECB60C56}"/>
                </c:ext>
              </c:extLst>
            </c:dLbl>
            <c:dLbl>
              <c:idx val="201"/>
              <c:layout/>
              <c:tx>
                <c:strRef>
                  <c:f>institutions_spss!$Z$205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{4E70E07D-8530-47FD-A576-7601567E4065}</c15:txfldGUID>
                      <c15:f>institutions_spss!$Z$205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0235-4FEE-9FAC-95D5ECB60C56}"/>
                </c:ext>
              </c:extLst>
            </c:dLbl>
            <c:dLbl>
              <c:idx val="202"/>
              <c:layout/>
              <c:tx>
                <c:strRef>
                  <c:f>institutions_spss!$Z$206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{58F68628-D72D-40CA-BB88-493A61C2CF76}</c15:txfldGUID>
                      <c15:f>institutions_spss!$Z$206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0235-4FEE-9FAC-95D5ECB60C56}"/>
                </c:ext>
              </c:extLst>
            </c:dLbl>
            <c:dLbl>
              <c:idx val="203"/>
              <c:layout/>
              <c:tx>
                <c:strRef>
                  <c:f>institutions_spss!$Z$207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{E66CFE80-40FE-4BC5-AE61-20ABFA9C4516}</c15:txfldGUID>
                      <c15:f>institutions_spss!$Z$207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0235-4FEE-9FAC-95D5ECB60C56}"/>
                </c:ext>
              </c:extLst>
            </c:dLbl>
            <c:dLbl>
              <c:idx val="204"/>
              <c:layout/>
              <c:tx>
                <c:strRef>
                  <c:f>institutions_spss!$Z$208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{81954FC5-E9CA-4433-BCBE-02297E5EBE5B}</c15:txfldGUID>
                      <c15:f>institutions_spss!$Z$208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0235-4FEE-9FAC-95D5ECB60C56}"/>
                </c:ext>
              </c:extLst>
            </c:dLbl>
            <c:dLbl>
              <c:idx val="205"/>
              <c:layout/>
              <c:tx>
                <c:strRef>
                  <c:f>institutions_spss!$Z$209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{B995298D-B9B6-464F-967A-1FBB023A51AC}</c15:txfldGUID>
                      <c15:f>institutions_spss!$Z$209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0235-4FEE-9FAC-95D5ECB60C56}"/>
                </c:ext>
              </c:extLst>
            </c:dLbl>
            <c:dLbl>
              <c:idx val="206"/>
              <c:layout/>
              <c:tx>
                <c:strRef>
                  <c:f>institutions_spss!$Z$210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{C58E7C2C-6EB5-4C10-9EE1-C4BE6F850616}</c15:txfldGUID>
                      <c15:f>institutions_spss!$Z$210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0235-4FEE-9FAC-95D5ECB60C56}"/>
                </c:ext>
              </c:extLst>
            </c:dLbl>
            <c:dLbl>
              <c:idx val="207"/>
              <c:layout/>
              <c:tx>
                <c:strRef>
                  <c:f>institutions_spss!$Z$211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{184F8BBE-1EC1-42E7-B763-DB4697E1427D}</c15:txfldGUID>
                      <c15:f>institutions_spss!$Z$211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0235-4FEE-9FAC-95D5ECB60C56}"/>
                </c:ext>
              </c:extLst>
            </c:dLbl>
            <c:dLbl>
              <c:idx val="208"/>
              <c:layout/>
              <c:tx>
                <c:strRef>
                  <c:f>institutions_spss!$Z$212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{7356D323-B87F-46AF-8406-9C82DD08EF5C}</c15:txfldGUID>
                      <c15:f>institutions_spss!$Z$212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0235-4FEE-9FAC-95D5ECB60C56}"/>
                </c:ext>
              </c:extLst>
            </c:dLbl>
            <c:dLbl>
              <c:idx val="209"/>
              <c:layout/>
              <c:tx>
                <c:strRef>
                  <c:f>institutions_spss!$Z$213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{12E3FBFD-80A6-4AA8-853C-A5EE4A5AD5DA}</c15:txfldGUID>
                      <c15:f>institutions_spss!$Z$213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0235-4FEE-9FAC-95D5ECB60C56}"/>
                </c:ext>
              </c:extLst>
            </c:dLbl>
            <c:dLbl>
              <c:idx val="210"/>
              <c:layout/>
              <c:tx>
                <c:strRef>
                  <c:f>institutions_spss!$Z$214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{FCB6E6F7-8B60-4BFD-B853-547665E3A389}</c15:txfldGUID>
                      <c15:f>institutions_spss!$Z$214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0235-4FEE-9FAC-95D5ECB60C56}"/>
                </c:ext>
              </c:extLst>
            </c:dLbl>
            <c:dLbl>
              <c:idx val="211"/>
              <c:layout/>
              <c:tx>
                <c:strRef>
                  <c:f>institutions_spss!$Z$215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{20C40484-927F-477A-8B97-564C4BB218B6}</c15:txfldGUID>
                      <c15:f>institutions_spss!$Z$215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0235-4FEE-9FAC-95D5ECB60C56}"/>
                </c:ext>
              </c:extLst>
            </c:dLbl>
            <c:dLbl>
              <c:idx val="212"/>
              <c:layout/>
              <c:tx>
                <c:strRef>
                  <c:f>institutions_spss!$Z$216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{FF878D0D-842A-43D6-AE5F-C9574FCDB66A}</c15:txfldGUID>
                      <c15:f>institutions_spss!$Z$216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0235-4FEE-9FAC-95D5ECB60C56}"/>
                </c:ext>
              </c:extLst>
            </c:dLbl>
            <c:dLbl>
              <c:idx val="213"/>
              <c:layout/>
              <c:tx>
                <c:strRef>
                  <c:f>institutions_spss!$Z$217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{66C3DDC4-C8B6-48B3-B7BE-3142CE80286A}</c15:txfldGUID>
                      <c15:f>institutions_spss!$Z$217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0235-4FEE-9FAC-95D5ECB60C56}"/>
                </c:ext>
              </c:extLst>
            </c:dLbl>
            <c:dLbl>
              <c:idx val="214"/>
              <c:layout/>
              <c:tx>
                <c:strRef>
                  <c:f>institutions_spss!$Z$218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{4E2E289D-31DC-432F-81A1-36EBECF4FB1A}</c15:txfldGUID>
                      <c15:f>institutions_spss!$Z$218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0235-4FEE-9FAC-95D5ECB60C56}"/>
                </c:ext>
              </c:extLst>
            </c:dLbl>
            <c:dLbl>
              <c:idx val="215"/>
              <c:layout/>
              <c:tx>
                <c:strRef>
                  <c:f>institutions_spss!$Z$219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{2711C358-D040-48FE-9EE2-7DEB7B5CC643}</c15:txfldGUID>
                      <c15:f>institutions_spss!$Z$219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3-0235-4FEE-9FAC-95D5ECB60C56}"/>
                </c:ext>
              </c:extLst>
            </c:dLbl>
            <c:dLbl>
              <c:idx val="216"/>
              <c:layout/>
              <c:tx>
                <c:strRef>
                  <c:f>institutions_spss!$Z$220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{BB70E6DA-75FD-4298-B2E3-C41BD3C640DB}</c15:txfldGUID>
                      <c15:f>institutions_spss!$Z$220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0235-4FEE-9FAC-95D5ECB60C56}"/>
                </c:ext>
              </c:extLst>
            </c:dLbl>
            <c:dLbl>
              <c:idx val="217"/>
              <c:layout/>
              <c:tx>
                <c:strRef>
                  <c:f>institutions_spss!$Z$221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{8D284C75-FBE8-4672-9AEF-F8B7B68BAF9C}</c15:txfldGUID>
                      <c15:f>institutions_spss!$Z$221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0235-4FEE-9FAC-95D5ECB60C56}"/>
                </c:ext>
              </c:extLst>
            </c:dLbl>
            <c:dLbl>
              <c:idx val="218"/>
              <c:layout/>
              <c:tx>
                <c:strRef>
                  <c:f>institutions_spss!$Z$222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{EBCFADB7-6018-4259-8D37-61505F6C0FD4}</c15:txfldGUID>
                      <c15:f>institutions_spss!$Z$222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0235-4FEE-9FAC-95D5ECB60C56}"/>
                </c:ext>
              </c:extLst>
            </c:dLbl>
            <c:dLbl>
              <c:idx val="219"/>
              <c:layout/>
              <c:tx>
                <c:strRef>
                  <c:f>institutions_spss!$Z$223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{4CEC7800-D75E-40BA-9CFA-EDB9924B462A}</c15:txfldGUID>
                      <c15:f>institutions_spss!$Z$223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0235-4FEE-9FAC-95D5ECB60C56}"/>
                </c:ext>
              </c:extLst>
            </c:dLbl>
            <c:dLbl>
              <c:idx val="220"/>
              <c:layout/>
              <c:tx>
                <c:strRef>
                  <c:f>institutions_spss!$Z$224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{36B13CB7-93D7-4A04-924C-4BE83CD12C12}</c15:txfldGUID>
                      <c15:f>institutions_spss!$Z$224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0235-4FEE-9FAC-95D5ECB60C56}"/>
                </c:ext>
              </c:extLst>
            </c:dLbl>
            <c:dLbl>
              <c:idx val="221"/>
              <c:layout/>
              <c:tx>
                <c:strRef>
                  <c:f>institutions_spss!$Z$225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{F8CCC34F-5395-4B94-8B96-F9516DC1D6B0}</c15:txfldGUID>
                      <c15:f>institutions_spss!$Z$225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0235-4FEE-9FAC-95D5ECB60C56}"/>
                </c:ext>
              </c:extLst>
            </c:dLbl>
            <c:dLbl>
              <c:idx val="222"/>
              <c:layout/>
              <c:tx>
                <c:strRef>
                  <c:f>institutions_spss!$Z$226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{F9FC0EF3-1BBF-4171-922D-09A9637971BE}</c15:txfldGUID>
                      <c15:f>institutions_spss!$Z$226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0235-4FEE-9FAC-95D5ECB60C56}"/>
                </c:ext>
              </c:extLst>
            </c:dLbl>
            <c:dLbl>
              <c:idx val="223"/>
              <c:layout/>
              <c:tx>
                <c:strRef>
                  <c:f>institutions_spss!$Z$227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{3AEF9282-3A8B-447D-9B13-56790F7278A2}</c15:txfldGUID>
                      <c15:f>institutions_spss!$Z$227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0235-4FEE-9FAC-95D5ECB60C56}"/>
                </c:ext>
              </c:extLst>
            </c:dLbl>
            <c:dLbl>
              <c:idx val="224"/>
              <c:layout/>
              <c:tx>
                <c:strRef>
                  <c:f>institutions_spss!$Z$228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{1F36E4EA-C448-412E-8084-BAD4AE9218E7}</c15:txfldGUID>
                      <c15:f>institutions_spss!$Z$228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0235-4FEE-9FAC-95D5ECB60C56}"/>
                </c:ext>
              </c:extLst>
            </c:dLbl>
            <c:dLbl>
              <c:idx val="225"/>
              <c:layout/>
              <c:tx>
                <c:strRef>
                  <c:f>institutions_spss!$Z$229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{2920DDF2-CAFB-43E1-BA6E-08CC3E28E8B5}</c15:txfldGUID>
                      <c15:f>institutions_spss!$Z$229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0235-4FEE-9FAC-95D5ECB60C56}"/>
                </c:ext>
              </c:extLst>
            </c:dLbl>
            <c:dLbl>
              <c:idx val="226"/>
              <c:layout/>
              <c:tx>
                <c:strRef>
                  <c:f>institutions_spss!$Z$230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{BBDC1066-E93D-44B4-A646-7BDB16811185}</c15:txfldGUID>
                      <c15:f>institutions_spss!$Z$230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0235-4FEE-9FAC-95D5ECB60C56}"/>
                </c:ext>
              </c:extLst>
            </c:dLbl>
            <c:dLbl>
              <c:idx val="227"/>
              <c:layout/>
              <c:tx>
                <c:strRef>
                  <c:f>institutions_spss!$Z$231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{58A7D89B-A3E1-47D6-93E9-085B61E53C83}</c15:txfldGUID>
                      <c15:f>institutions_spss!$Z$231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0235-4FEE-9FAC-95D5ECB60C56}"/>
                </c:ext>
              </c:extLst>
            </c:dLbl>
            <c:dLbl>
              <c:idx val="228"/>
              <c:layout/>
              <c:tx>
                <c:strRef>
                  <c:f>institutions_spss!$Z$232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{890C9B8D-77D1-4951-B47B-ED9633E36864}</c15:txfldGUID>
                      <c15:f>institutions_spss!$Z$232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0235-4FEE-9FAC-95D5ECB60C56}"/>
                </c:ext>
              </c:extLst>
            </c:dLbl>
            <c:dLbl>
              <c:idx val="229"/>
              <c:layout/>
              <c:tx>
                <c:strRef>
                  <c:f>institutions_spss!$Z$233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{52C857F1-C442-475C-9DF3-DBB09E64C565}</c15:txfldGUID>
                      <c15:f>institutions_spss!$Z$233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0235-4FEE-9FAC-95D5ECB60C56}"/>
                </c:ext>
              </c:extLst>
            </c:dLbl>
            <c:dLbl>
              <c:idx val="230"/>
              <c:layout/>
              <c:tx>
                <c:strRef>
                  <c:f>institutions_spss!$Z$234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{DB68CB09-3CE0-47D9-BDF1-9E5CD6DD9726}</c15:txfldGUID>
                      <c15:f>institutions_spss!$Z$234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0235-4FEE-9FAC-95D5ECB60C56}"/>
                </c:ext>
              </c:extLst>
            </c:dLbl>
            <c:dLbl>
              <c:idx val="231"/>
              <c:layout/>
              <c:tx>
                <c:strRef>
                  <c:f>institutions_spss!$Z$235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{468D28BE-F2E8-4CCA-B145-B51FC2F354C7}</c15:txfldGUID>
                      <c15:f>institutions_spss!$Z$235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0235-4FEE-9FAC-95D5ECB60C56}"/>
                </c:ext>
              </c:extLst>
            </c:dLbl>
            <c:dLbl>
              <c:idx val="232"/>
              <c:layout/>
              <c:tx>
                <c:strRef>
                  <c:f>institutions_spss!$Z$236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{55BF0918-02BE-4A05-8553-873B0A6B2C55}</c15:txfldGUID>
                      <c15:f>institutions_spss!$Z$236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0235-4FEE-9FAC-95D5ECB60C56}"/>
                </c:ext>
              </c:extLst>
            </c:dLbl>
            <c:dLbl>
              <c:idx val="233"/>
              <c:layout/>
              <c:tx>
                <c:strRef>
                  <c:f>institutions_spss!$Z$237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{3420BAFD-5423-434A-B2B4-E877F41E7DC8}</c15:txfldGUID>
                      <c15:f>institutions_spss!$Z$237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0235-4FEE-9FAC-95D5ECB60C56}"/>
                </c:ext>
              </c:extLst>
            </c:dLbl>
            <c:dLbl>
              <c:idx val="234"/>
              <c:layout/>
              <c:tx>
                <c:strRef>
                  <c:f>institutions_spss!$Z$238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{6896275A-6E0E-4E0C-9C29-3838C9BF4ADD}</c15:txfldGUID>
                      <c15:f>institutions_spss!$Z$238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0235-4FEE-9FAC-95D5ECB60C56}"/>
                </c:ext>
              </c:extLst>
            </c:dLbl>
            <c:dLbl>
              <c:idx val="235"/>
              <c:layout/>
              <c:tx>
                <c:strRef>
                  <c:f>institutions_spss!$Z$239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{6A710BBA-7D99-477D-A5C4-EDE2CF1F361C}</c15:txfldGUID>
                      <c15:f>institutions_spss!$Z$239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0235-4FEE-9FAC-95D5ECB60C56}"/>
                </c:ext>
              </c:extLst>
            </c:dLbl>
            <c:dLbl>
              <c:idx val="236"/>
              <c:layout/>
              <c:tx>
                <c:strRef>
                  <c:f>institutions_spss!$Z$240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{273A8FDD-66D1-448C-99DF-E2B082174E64}</c15:txfldGUID>
                      <c15:f>institutions_spss!$Z$240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0235-4FEE-9FAC-95D5ECB60C56}"/>
                </c:ext>
              </c:extLst>
            </c:dLbl>
            <c:dLbl>
              <c:idx val="237"/>
              <c:layout/>
              <c:tx>
                <c:strRef>
                  <c:f>institutions_spss!$Z$241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{7C070FCC-5DC4-4D9C-BB60-FA1A29D7C402}</c15:txfldGUID>
                      <c15:f>institutions_spss!$Z$241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0235-4FEE-9FAC-95D5ECB60C56}"/>
                </c:ext>
              </c:extLst>
            </c:dLbl>
            <c:dLbl>
              <c:idx val="238"/>
              <c:layout/>
              <c:tx>
                <c:strRef>
                  <c:f>institutions_spss!$Z$242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{409514B7-EFDD-4686-89F8-ADA195AAA7A1}</c15:txfldGUID>
                      <c15:f>institutions_spss!$Z$242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0235-4FEE-9FAC-95D5ECB60C56}"/>
                </c:ext>
              </c:extLst>
            </c:dLbl>
            <c:dLbl>
              <c:idx val="239"/>
              <c:layout/>
              <c:tx>
                <c:strRef>
                  <c:f>institutions_spss!$Z$243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{7A9F2370-00BE-4542-B774-E5D0D865ACBA}</c15:txfldGUID>
                      <c15:f>institutions_spss!$Z$243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0235-4FEE-9FAC-95D5ECB60C56}"/>
                </c:ext>
              </c:extLst>
            </c:dLbl>
            <c:dLbl>
              <c:idx val="240"/>
              <c:layout/>
              <c:tx>
                <c:strRef>
                  <c:f>institutions_spss!$Z$244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{E1F81C79-18B7-460D-9E9F-10026BB23AA3}</c15:txfldGUID>
                      <c15:f>institutions_spss!$Z$244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0235-4FEE-9FAC-95D5ECB60C56}"/>
                </c:ext>
              </c:extLst>
            </c:dLbl>
            <c:dLbl>
              <c:idx val="241"/>
              <c:layout/>
              <c:tx>
                <c:strRef>
                  <c:f>institutions_spss!$Z$245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{77C3E818-35F8-4FA7-B246-92A52221E297}</c15:txfldGUID>
                      <c15:f>institutions_spss!$Z$245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0235-4FEE-9FAC-95D5ECB60C56}"/>
                </c:ext>
              </c:extLst>
            </c:dLbl>
            <c:dLbl>
              <c:idx val="242"/>
              <c:layout/>
              <c:tx>
                <c:strRef>
                  <c:f>institutions_spss!$Z$246</c:f>
                  <c:strCache>
                    <c:ptCount val="1"/>
                    <c:pt idx="0">
                      <c:v>Monash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{C60189E8-6F07-4786-A9ED-81BA1EF2569B}</c15:txfldGUID>
                      <c15:f>institutions_spss!$Z$246</c15:f>
                      <c15:dlblFieldTableCache>
                        <c:ptCount val="1"/>
                        <c:pt idx="0">
                          <c:v>Monash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0235-4FEE-9FAC-95D5ECB60C56}"/>
                </c:ext>
              </c:extLst>
            </c:dLbl>
            <c:dLbl>
              <c:idx val="243"/>
              <c:layout/>
              <c:tx>
                <c:strRef>
                  <c:f>institutions_spss!$Z$247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{9D5CBA37-86E9-411D-9A8E-9ECD7A96D8DA}</c15:txfldGUID>
                      <c15:f>institutions_spss!$Z$247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0235-4FEE-9FAC-95D5ECB60C56}"/>
                </c:ext>
              </c:extLst>
            </c:dLbl>
            <c:dLbl>
              <c:idx val="244"/>
              <c:layout/>
              <c:tx>
                <c:strRef>
                  <c:f>institutions_spss!$Z$248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{090BA5E7-13CC-4311-8DDA-18A5049DF641}</c15:txfldGUID>
                      <c15:f>institutions_spss!$Z$248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0-0235-4FEE-9FAC-95D5ECB60C56}"/>
                </c:ext>
              </c:extLst>
            </c:dLbl>
            <c:dLbl>
              <c:idx val="245"/>
              <c:layout/>
              <c:tx>
                <c:strRef>
                  <c:f>institutions_spss!$Z$249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{431FB8A3-C931-4F30-91E1-7C5A3751EBE6}</c15:txfldGUID>
                      <c15:f>institutions_spss!$Z$249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0235-4FEE-9FAC-95D5ECB60C56}"/>
                </c:ext>
              </c:extLst>
            </c:dLbl>
            <c:dLbl>
              <c:idx val="246"/>
              <c:layout/>
              <c:tx>
                <c:strRef>
                  <c:f>institutions_spss!$Z$250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{F27EC9BF-4773-42D6-B3CF-DF6F7285489A}</c15:txfldGUID>
                      <c15:f>institutions_spss!$Z$250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0235-4FEE-9FAC-95D5ECB60C56}"/>
                </c:ext>
              </c:extLst>
            </c:dLbl>
            <c:dLbl>
              <c:idx val="247"/>
              <c:layout/>
              <c:tx>
                <c:strRef>
                  <c:f>institutions_spss!$Z$251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{BC5C3329-F8F9-4AEF-9748-32F8CCA28387}</c15:txfldGUID>
                      <c15:f>institutions_spss!$Z$251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0235-4FEE-9FAC-95D5ECB60C56}"/>
                </c:ext>
              </c:extLst>
            </c:dLbl>
            <c:dLbl>
              <c:idx val="248"/>
              <c:layout/>
              <c:tx>
                <c:strRef>
                  <c:f>institutions_spss!$Z$252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{1DA238CB-5B26-4893-A036-F62773FE3141}</c15:txfldGUID>
                      <c15:f>institutions_spss!$Z$252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0235-4FEE-9FAC-95D5ECB60C56}"/>
                </c:ext>
              </c:extLst>
            </c:dLbl>
            <c:dLbl>
              <c:idx val="249"/>
              <c:layout/>
              <c:tx>
                <c:strRef>
                  <c:f>institutions_spss!$Z$253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{73777572-250E-45C2-AC87-9D301ADB1F03}</c15:txfldGUID>
                      <c15:f>institutions_spss!$Z$253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0235-4FEE-9FAC-95D5ECB60C56}"/>
                </c:ext>
              </c:extLst>
            </c:dLbl>
            <c:dLbl>
              <c:idx val="250"/>
              <c:layout/>
              <c:tx>
                <c:strRef>
                  <c:f>institutions_spss!$Z$254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{70574B4B-D85B-4A1D-83E2-C1A3944FD734}</c15:txfldGUID>
                      <c15:f>institutions_spss!$Z$254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0235-4FEE-9FAC-95D5ECB60C56}"/>
                </c:ext>
              </c:extLst>
            </c:dLbl>
            <c:dLbl>
              <c:idx val="251"/>
              <c:layout/>
              <c:tx>
                <c:strRef>
                  <c:f>institutions_spss!$Z$255</c:f>
                  <c:strCache>
                    <c:ptCount val="1"/>
                    <c:pt idx="0">
                      <c:v>UNSW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{4C19C538-C91C-4F35-B6A0-3E4C202AA4BC}</c15:txfldGUID>
                      <c15:f>institutions_spss!$Z$255</c15:f>
                      <c15:dlblFieldTableCache>
                        <c:ptCount val="1"/>
                        <c:pt idx="0">
                          <c:v>UNSW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0235-4FEE-9FAC-95D5ECB60C56}"/>
                </c:ext>
              </c:extLst>
            </c:dLbl>
            <c:dLbl>
              <c:idx val="252"/>
              <c:layout/>
              <c:tx>
                <c:strRef>
                  <c:f>institutions_spss!$Z$256</c:f>
                  <c:strCache>
                    <c:ptCount val="1"/>
                    <c:pt idx="0">
                      <c:v>Queensland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{6A5B0781-4621-4976-B45C-8D174C723882}</c15:txfldGUID>
                      <c15:f>institutions_spss!$Z$256</c15:f>
                      <c15:dlblFieldTableCache>
                        <c:ptCount val="1"/>
                        <c:pt idx="0">
                          <c:v>Queensland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0235-4FEE-9FAC-95D5ECB60C56}"/>
                </c:ext>
              </c:extLst>
            </c:dLbl>
            <c:dLbl>
              <c:idx val="253"/>
              <c:layout/>
              <c:tx>
                <c:strRef>
                  <c:f>institutions_spss!$Z$257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{73D2BAE3-FE53-450A-BB6C-3F204EEC3E55}</c15:txfldGUID>
                      <c15:f>institutions_spss!$Z$257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0235-4FEE-9FAC-95D5ECB60C56}"/>
                </c:ext>
              </c:extLst>
            </c:dLbl>
            <c:dLbl>
              <c:idx val="254"/>
              <c:layout/>
              <c:tx>
                <c:strRef>
                  <c:f>institutions_spss!$Z$258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{259D49FB-73A8-4D32-B596-95169A129B0E}</c15:txfldGUID>
                      <c15:f>institutions_spss!$Z$258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0235-4FEE-9FAC-95D5ECB60C56}"/>
                </c:ext>
              </c:extLst>
            </c:dLbl>
            <c:dLbl>
              <c:idx val="255"/>
              <c:layout/>
              <c:tx>
                <c:strRef>
                  <c:f>institutions_spss!$Z$259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{C5FC5C29-C88E-41AC-BB99-59171C20D304}</c15:txfldGUID>
                      <c15:f>institutions_spss!$Z$259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0235-4FEE-9FAC-95D5ECB60C56}"/>
                </c:ext>
              </c:extLst>
            </c:dLbl>
            <c:dLbl>
              <c:idx val="256"/>
              <c:layout/>
              <c:tx>
                <c:strRef>
                  <c:f>institutions_spss!$Z$260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{B8CB0A58-C146-43D4-834B-3D0EE8AF9BF9}</c15:txfldGUID>
                      <c15:f>institutions_spss!$Z$260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0235-4FEE-9FAC-95D5ECB60C56}"/>
                </c:ext>
              </c:extLst>
            </c:dLbl>
            <c:dLbl>
              <c:idx val="257"/>
              <c:layout/>
              <c:tx>
                <c:strRef>
                  <c:f>institutions_spss!$Z$261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{17E6A5DD-85E0-4CB3-8C7A-2FD7685D6396}</c15:txfldGUID>
                      <c15:f>institutions_spss!$Z$261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0235-4FEE-9FAC-95D5ECB60C56}"/>
                </c:ext>
              </c:extLst>
            </c:dLbl>
            <c:dLbl>
              <c:idx val="258"/>
              <c:layout/>
              <c:tx>
                <c:strRef>
                  <c:f>institutions_spss!$Z$262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{173C29E8-2BB4-4CC2-A3D2-61F0EEEB6132}</c15:txfldGUID>
                      <c15:f>institutions_spss!$Z$262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0235-4FEE-9FAC-95D5ECB60C56}"/>
                </c:ext>
              </c:extLst>
            </c:dLbl>
            <c:dLbl>
              <c:idx val="259"/>
              <c:layout/>
              <c:tx>
                <c:strRef>
                  <c:f>institutions_spss!$Z$263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{E7427CD8-717E-4177-A4F5-9E69BD5DE5C7}</c15:txfldGUID>
                      <c15:f>institutions_spss!$Z$263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0235-4FEE-9FAC-95D5ECB60C56}"/>
                </c:ext>
              </c:extLst>
            </c:dLbl>
            <c:dLbl>
              <c:idx val="260"/>
              <c:layout/>
              <c:tx>
                <c:strRef>
                  <c:f>institutions_spss!$Z$264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{22F74D83-2614-48C5-ADB1-6D084381290A}</c15:txfldGUID>
                      <c15:f>institutions_spss!$Z$264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0235-4FEE-9FAC-95D5ECB60C56}"/>
                </c:ext>
              </c:extLst>
            </c:dLbl>
            <c:dLbl>
              <c:idx val="261"/>
              <c:layout/>
              <c:tx>
                <c:strRef>
                  <c:f>institutions_spss!$Z$265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{ECF62E83-3DD3-4715-B69E-0594322885C8}</c15:txfldGUID>
                      <c15:f>institutions_spss!$Z$265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0235-4FEE-9FAC-95D5ECB60C56}"/>
                </c:ext>
              </c:extLst>
            </c:dLbl>
            <c:dLbl>
              <c:idx val="262"/>
              <c:layout/>
              <c:tx>
                <c:strRef>
                  <c:f>institutions_spss!$Z$266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{3FFB5C6B-6A47-47DC-9B26-4B3FE90DD9F9}</c15:txfldGUID>
                      <c15:f>institutions_spss!$Z$266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0235-4FEE-9FAC-95D5ECB60C56}"/>
                </c:ext>
              </c:extLst>
            </c:dLbl>
            <c:dLbl>
              <c:idx val="263"/>
              <c:layout/>
              <c:tx>
                <c:strRef>
                  <c:f>institutions_spss!$Z$267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{5D764B22-5B9B-4A82-AE1A-37B668E4BAAE}</c15:txfldGUID>
                      <c15:f>institutions_spss!$Z$267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0235-4FEE-9FAC-95D5ECB60C56}"/>
                </c:ext>
              </c:extLst>
            </c:dLbl>
            <c:dLbl>
              <c:idx val="264"/>
              <c:layout/>
              <c:tx>
                <c:strRef>
                  <c:f>institutions_spss!$Z$268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{02D29144-BE46-4969-9368-89C26EA13BBE}</c15:txfldGUID>
                      <c15:f>institutions_spss!$Z$268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0235-4FEE-9FAC-95D5ECB60C56}"/>
                </c:ext>
              </c:extLst>
            </c:dLbl>
            <c:dLbl>
              <c:idx val="265"/>
              <c:layout/>
              <c:tx>
                <c:strRef>
                  <c:f>institutions_spss!$Z$269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{CCB31D85-37D5-422C-B9C5-4C66503B4D27}</c15:txfldGUID>
                      <c15:f>institutions_spss!$Z$269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0235-4FEE-9FAC-95D5ECB60C56}"/>
                </c:ext>
              </c:extLst>
            </c:dLbl>
            <c:dLbl>
              <c:idx val="266"/>
              <c:layout/>
              <c:tx>
                <c:strRef>
                  <c:f>institutions_spss!$Z$270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{671A5641-4A88-4CD3-BF70-7F6E23E87D57}</c15:txfldGUID>
                      <c15:f>institutions_spss!$Z$270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0235-4FEE-9FAC-95D5ECB60C56}"/>
                </c:ext>
              </c:extLst>
            </c:dLbl>
            <c:dLbl>
              <c:idx val="267"/>
              <c:layout/>
              <c:tx>
                <c:strRef>
                  <c:f>institutions_spss!$Z$271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{F398D125-B86B-40D2-B5B1-4B7FC3F92A6C}</c15:txfldGUID>
                      <c15:f>institutions_spss!$Z$271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0235-4FEE-9FAC-95D5ECB60C56}"/>
                </c:ext>
              </c:extLst>
            </c:dLbl>
            <c:dLbl>
              <c:idx val="268"/>
              <c:layout/>
              <c:tx>
                <c:strRef>
                  <c:f>institutions_spss!$Z$272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{2001DFEA-2534-453C-A5D0-1D2E40062915}</c15:txfldGUID>
                      <c15:f>institutions_spss!$Z$272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0235-4FEE-9FAC-95D5ECB60C56}"/>
                </c:ext>
              </c:extLst>
            </c:dLbl>
            <c:dLbl>
              <c:idx val="269"/>
              <c:layout/>
              <c:tx>
                <c:strRef>
                  <c:f>institutions_spss!$Z$273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{ADAE8CAF-2A30-4A2D-8CB3-7B882D052CC5}</c15:txfldGUID>
                      <c15:f>institutions_spss!$Z$273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0235-4FEE-9FAC-95D5ECB60C56}"/>
                </c:ext>
              </c:extLst>
            </c:dLbl>
            <c:dLbl>
              <c:idx val="270"/>
              <c:layout/>
              <c:tx>
                <c:strRef>
                  <c:f>institutions_spss!$Z$274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{591BF185-5A35-4665-8F55-89925562102C}</c15:txfldGUID>
                      <c15:f>institutions_spss!$Z$274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0235-4FEE-9FAC-95D5ECB60C56}"/>
                </c:ext>
              </c:extLst>
            </c:dLbl>
            <c:dLbl>
              <c:idx val="271"/>
              <c:layout/>
              <c:tx>
                <c:strRef>
                  <c:f>institutions_spss!$Z$275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{88D02BE9-D107-4CB3-A67F-80109B41B673}</c15:txfldGUID>
                      <c15:f>institutions_spss!$Z$275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0235-4FEE-9FAC-95D5ECB60C56}"/>
                </c:ext>
              </c:extLst>
            </c:dLbl>
            <c:dLbl>
              <c:idx val="272"/>
              <c:layout/>
              <c:tx>
                <c:strRef>
                  <c:f>institutions_spss!$Z$276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{CD1762E8-5C7F-4A2A-AB3D-B0C4041F950D}</c15:txfldGUID>
                      <c15:f>institutions_spss!$Z$276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0235-4FEE-9FAC-95D5ECB60C56}"/>
                </c:ext>
              </c:extLst>
            </c:dLbl>
            <c:dLbl>
              <c:idx val="273"/>
              <c:layout/>
              <c:tx>
                <c:strRef>
                  <c:f>institutions_spss!$Z$277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{6B06389A-D45A-4E48-9BD6-CE70FE02BA52}</c15:txfldGUID>
                      <c15:f>institutions_spss!$Z$277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D-0235-4FEE-9FAC-95D5ECB60C56}"/>
                </c:ext>
              </c:extLst>
            </c:dLbl>
            <c:dLbl>
              <c:idx val="274"/>
              <c:layout/>
              <c:tx>
                <c:strRef>
                  <c:f>institutions_spss!$Z$278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{FF61D396-6E3B-43C3-B3BA-D3597C687A8A}</c15:txfldGUID>
                      <c15:f>institutions_spss!$Z$278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0235-4FEE-9FAC-95D5ECB60C56}"/>
                </c:ext>
              </c:extLst>
            </c:dLbl>
            <c:dLbl>
              <c:idx val="275"/>
              <c:layout/>
              <c:tx>
                <c:strRef>
                  <c:f>institutions_spss!$Z$279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{35B1A8DB-FCA8-48E2-832B-A6A48468F43D}</c15:txfldGUID>
                      <c15:f>institutions_spss!$Z$279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0235-4FEE-9FAC-95D5ECB60C56}"/>
                </c:ext>
              </c:extLst>
            </c:dLbl>
            <c:dLbl>
              <c:idx val="276"/>
              <c:layout/>
              <c:tx>
                <c:strRef>
                  <c:f>institutions_spss!$Z$280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{92FAA53E-235A-435F-BA77-19411148C18E}</c15:txfldGUID>
                      <c15:f>institutions_spss!$Z$280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0235-4FEE-9FAC-95D5ECB60C56}"/>
                </c:ext>
              </c:extLst>
            </c:dLbl>
            <c:dLbl>
              <c:idx val="277"/>
              <c:layout/>
              <c:tx>
                <c:strRef>
                  <c:f>institutions_spss!$Z$281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{44AD1CE3-AB4A-4A0F-BD54-81D11434710D}</c15:txfldGUID>
                      <c15:f>institutions_spss!$Z$281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0235-4FEE-9FAC-95D5ECB60C56}"/>
                </c:ext>
              </c:extLst>
            </c:dLbl>
            <c:dLbl>
              <c:idx val="278"/>
              <c:layout/>
              <c:tx>
                <c:strRef>
                  <c:f>institutions_spss!$Z$282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{CEA40900-B0A1-401D-9EAE-E0DDA0B01CAF}</c15:txfldGUID>
                      <c15:f>institutions_spss!$Z$282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0235-4FEE-9FAC-95D5ECB60C56}"/>
                </c:ext>
              </c:extLst>
            </c:dLbl>
            <c:dLbl>
              <c:idx val="279"/>
              <c:layout/>
              <c:tx>
                <c:strRef>
                  <c:f>institutions_spss!$Z$283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{B83D608C-49FD-4C68-A267-2F4C7DA57D87}</c15:txfldGUID>
                      <c15:f>institutions_spss!$Z$283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0235-4FEE-9FAC-95D5ECB60C56}"/>
                </c:ext>
              </c:extLst>
            </c:dLbl>
            <c:dLbl>
              <c:idx val="280"/>
              <c:layout/>
              <c:tx>
                <c:strRef>
                  <c:f>institutions_spss!$Z$284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{80AB16FC-8B8A-4BD3-8B6F-0775C12CDD5D}</c15:txfldGUID>
                      <c15:f>institutions_spss!$Z$284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0235-4FEE-9FAC-95D5ECB60C56}"/>
                </c:ext>
              </c:extLst>
            </c:dLbl>
            <c:dLbl>
              <c:idx val="281"/>
              <c:layout/>
              <c:tx>
                <c:strRef>
                  <c:f>institutions_spss!$Z$285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{09563E67-BB6B-426E-BE0C-B365A707CE93}</c15:txfldGUID>
                      <c15:f>institutions_spss!$Z$285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0235-4FEE-9FAC-95D5ECB60C56}"/>
                </c:ext>
              </c:extLst>
            </c:dLbl>
            <c:dLbl>
              <c:idx val="282"/>
              <c:layout/>
              <c:tx>
                <c:strRef>
                  <c:f>institutions_spss!$Z$286</c:f>
                  <c:strCache>
                    <c:ptCount val="1"/>
                    <c:pt idx="0">
                      <c:v>ANU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{B8F44AD7-FE12-41B6-A41E-E6FB237F91C6}</c15:txfldGUID>
                      <c15:f>institutions_spss!$Z$286</c15:f>
                      <c15:dlblFieldTableCache>
                        <c:ptCount val="1"/>
                        <c:pt idx="0">
                          <c:v>ANU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0235-4FEE-9FAC-95D5ECB60C56}"/>
                </c:ext>
              </c:extLst>
            </c:dLbl>
            <c:dLbl>
              <c:idx val="283"/>
              <c:layout/>
              <c:tx>
                <c:strRef>
                  <c:f>institutions_spss!$Z$287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{A0F89B51-91CE-4B6F-8A71-24F0EC87C2BE}</c15:txfldGUID>
                      <c15:f>institutions_spss!$Z$287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0235-4FEE-9FAC-95D5ECB60C56}"/>
                </c:ext>
              </c:extLst>
            </c:dLbl>
            <c:dLbl>
              <c:idx val="284"/>
              <c:layout/>
              <c:tx>
                <c:strRef>
                  <c:f>institutions_spss!$Z$288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{FE01BC92-5373-4CB8-A154-69DBC92CB6F8}</c15:txfldGUID>
                      <c15:f>institutions_spss!$Z$288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0235-4FEE-9FAC-95D5ECB60C56}"/>
                </c:ext>
              </c:extLst>
            </c:dLbl>
            <c:dLbl>
              <c:idx val="285"/>
              <c:layout/>
              <c:tx>
                <c:strRef>
                  <c:f>institutions_spss!$Z$289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{6BF9EF46-D51A-4954-AE69-D9CEE8B73AAE}</c15:txfldGUID>
                      <c15:f>institutions_spss!$Z$289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0235-4FEE-9FAC-95D5ECB60C56}"/>
                </c:ext>
              </c:extLst>
            </c:dLbl>
            <c:dLbl>
              <c:idx val="286"/>
              <c:layout/>
              <c:tx>
                <c:strRef>
                  <c:f>institutions_spss!$Z$290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{CDA65D5E-489C-48AA-8125-A88777CC83DA}</c15:txfldGUID>
                      <c15:f>institutions_spss!$Z$290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0235-4FEE-9FAC-95D5ECB60C56}"/>
                </c:ext>
              </c:extLst>
            </c:dLbl>
            <c:dLbl>
              <c:idx val="287"/>
              <c:layout/>
              <c:tx>
                <c:strRef>
                  <c:f>institutions_spss!$Z$291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{F73BC7CE-DECC-4F65-B950-2668626A7F93}</c15:txfldGUID>
                      <c15:f>institutions_spss!$Z$291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0235-4FEE-9FAC-95D5ECB60C56}"/>
                </c:ext>
              </c:extLst>
            </c:dLbl>
            <c:dLbl>
              <c:idx val="288"/>
              <c:layout/>
              <c:tx>
                <c:strRef>
                  <c:f>institutions_spss!$Z$292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{EC4EAF34-427E-4085-A255-7BA0FFEB7B49}</c15:txfldGUID>
                      <c15:f>institutions_spss!$Z$292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0235-4FEE-9FAC-95D5ECB60C56}"/>
                </c:ext>
              </c:extLst>
            </c:dLbl>
            <c:dLbl>
              <c:idx val="289"/>
              <c:layout/>
              <c:tx>
                <c:strRef>
                  <c:f>institutions_spss!$Z$293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{59AF8105-4DF2-4014-AE1A-94B400418C66}</c15:txfldGUID>
                      <c15:f>institutions_spss!$Z$293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0235-4FEE-9FAC-95D5ECB60C56}"/>
                </c:ext>
              </c:extLst>
            </c:dLbl>
            <c:dLbl>
              <c:idx val="290"/>
              <c:layout/>
              <c:tx>
                <c:strRef>
                  <c:f>institutions_spss!$Z$294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{8E954C38-34C8-4980-9F34-B188E7EBF7EA}</c15:txfldGUID>
                      <c15:f>institutions_spss!$Z$294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0235-4FEE-9FAC-95D5ECB60C56}"/>
                </c:ext>
              </c:extLst>
            </c:dLbl>
            <c:dLbl>
              <c:idx val="291"/>
              <c:layout/>
              <c:tx>
                <c:strRef>
                  <c:f>institutions_spss!$Z$295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{D04520FC-F725-4C11-A950-D043C857BCC4}</c15:txfldGUID>
                      <c15:f>institutions_spss!$Z$295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0235-4FEE-9FAC-95D5ECB60C56}"/>
                </c:ext>
              </c:extLst>
            </c:dLbl>
            <c:dLbl>
              <c:idx val="292"/>
              <c:layout/>
              <c:tx>
                <c:strRef>
                  <c:f>institutions_spss!$Z$296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{5CBE6D8C-DEF2-4DE6-976E-10DC3516BB5A}</c15:txfldGUID>
                      <c15:f>institutions_spss!$Z$296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0235-4FEE-9FAC-95D5ECB60C56}"/>
                </c:ext>
              </c:extLst>
            </c:dLbl>
            <c:dLbl>
              <c:idx val="293"/>
              <c:layout/>
              <c:tx>
                <c:strRef>
                  <c:f>institutions_spss!$Z$297</c:f>
                  <c:strCache>
                    <c:ptCount val="1"/>
                    <c:pt idx="0">
                      <c:v>Sydney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{85E900C2-7E8A-46F5-A0BF-D486237E0A77}</c15:txfldGUID>
                      <c15:f>institutions_spss!$Z$297</c15:f>
                      <c15:dlblFieldTableCache>
                        <c:ptCount val="1"/>
                        <c:pt idx="0">
                          <c:v>Sydney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0235-4FEE-9FAC-95D5ECB60C56}"/>
                </c:ext>
              </c:extLst>
            </c:dLbl>
            <c:dLbl>
              <c:idx val="294"/>
              <c:layout/>
              <c:tx>
                <c:strRef>
                  <c:f>institutions_spss!$Z$298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{2A0D0F15-CCC8-4E49-9C82-C5B2C611FD49}</c15:txfldGUID>
                      <c15:f>institutions_spss!$Z$298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0235-4FEE-9FAC-95D5ECB60C56}"/>
                </c:ext>
              </c:extLst>
            </c:dLbl>
            <c:dLbl>
              <c:idx val="295"/>
              <c:layout/>
              <c:tx>
                <c:strRef>
                  <c:f>institutions_spss!$Z$299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{5448EA99-4C67-4F62-9004-AF8EF65E8203}</c15:txfldGUID>
                      <c15:f>institutions_spss!$Z$299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0235-4FEE-9FAC-95D5ECB60C56}"/>
                </c:ext>
              </c:extLst>
            </c:dLbl>
            <c:dLbl>
              <c:idx val="296"/>
              <c:layout/>
              <c:tx>
                <c:strRef>
                  <c:f>institutions_spss!$Z$300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{72236941-87D2-4534-95F0-8BAE7CC57B55}</c15:txfldGUID>
                      <c15:f>institutions_spss!$Z$300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0235-4FEE-9FAC-95D5ECB60C56}"/>
                </c:ext>
              </c:extLst>
            </c:dLbl>
            <c:dLbl>
              <c:idx val="297"/>
              <c:layout/>
              <c:tx>
                <c:strRef>
                  <c:f>institutions_spss!$Z$301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{B2992525-6A3C-41C2-862A-DA30A5C41296}</c15:txfldGUID>
                      <c15:f>institutions_spss!$Z$301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0235-4FEE-9FAC-95D5ECB60C56}"/>
                </c:ext>
              </c:extLst>
            </c:dLbl>
            <c:dLbl>
              <c:idx val="298"/>
              <c:layout/>
              <c:tx>
                <c:strRef>
                  <c:f>institutions_spss!$Z$302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{C52606E7-D09B-4F0E-AF39-41B878982519}</c15:txfldGUID>
                      <c15:f>institutions_spss!$Z$302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0235-4FEE-9FAC-95D5ECB60C56}"/>
                </c:ext>
              </c:extLst>
            </c:dLbl>
            <c:dLbl>
              <c:idx val="299"/>
              <c:layout/>
              <c:tx>
                <c:strRef>
                  <c:f>institutions_spss!$Z$303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{56C6B2A2-FE66-4AD8-B008-B47A5EC40E2D}</c15:txfldGUID>
                      <c15:f>institutions_spss!$Z$303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0235-4FEE-9FAC-95D5ECB60C56}"/>
                </c:ext>
              </c:extLst>
            </c:dLbl>
            <c:dLbl>
              <c:idx val="300"/>
              <c:layout/>
              <c:tx>
                <c:strRef>
                  <c:f>institutions_spss!$Z$304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{68F9E726-E445-4F25-9653-B9DC08821FEC}</c15:txfldGUID>
                      <c15:f>institutions_spss!$Z$304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0235-4FEE-9FAC-95D5ECB60C56}"/>
                </c:ext>
              </c:extLst>
            </c:dLbl>
            <c:dLbl>
              <c:idx val="301"/>
              <c:layout/>
              <c:tx>
                <c:strRef>
                  <c:f>institutions_spss!$Z$305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{4E10C799-1935-4E85-830C-150A85B99D0E}</c15:txfldGUID>
                      <c15:f>institutions_spss!$Z$305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0235-4FEE-9FAC-95D5ECB60C56}"/>
                </c:ext>
              </c:extLst>
            </c:dLbl>
            <c:dLbl>
              <c:idx val="302"/>
              <c:layout/>
              <c:tx>
                <c:strRef>
                  <c:f>institutions_spss!$Z$306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{66E12DC4-DCB8-4D64-A108-E6435A6B992B}</c15:txfldGUID>
                      <c15:f>institutions_spss!$Z$306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A-0235-4FEE-9FAC-95D5ECB60C56}"/>
                </c:ext>
              </c:extLst>
            </c:dLbl>
            <c:dLbl>
              <c:idx val="303"/>
              <c:layout/>
              <c:tx>
                <c:strRef>
                  <c:f>institutions_spss!$Z$307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{EBFABC30-91C0-4089-BD54-97ECA7285F29}</c15:txfldGUID>
                      <c15:f>institutions_spss!$Z$307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B-0235-4FEE-9FAC-95D5ECB60C56}"/>
                </c:ext>
              </c:extLst>
            </c:dLbl>
            <c:dLbl>
              <c:idx val="304"/>
              <c:layout/>
              <c:tx>
                <c:strRef>
                  <c:f>institutions_spss!$Z$308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{05AB89B0-9AA5-4B2B-AF42-64509AEB69D2}</c15:txfldGUID>
                      <c15:f>institutions_spss!$Z$308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C-0235-4FEE-9FAC-95D5ECB60C56}"/>
                </c:ext>
              </c:extLst>
            </c:dLbl>
            <c:dLbl>
              <c:idx val="305"/>
              <c:layout/>
              <c:tx>
                <c:strRef>
                  <c:f>institutions_spss!$Z$309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{FBACFF80-A11B-4210-825C-67DCBC9DB765}</c15:txfldGUID>
                      <c15:f>institutions_spss!$Z$309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D-0235-4FEE-9FAC-95D5ECB60C56}"/>
                </c:ext>
              </c:extLst>
            </c:dLbl>
            <c:dLbl>
              <c:idx val="306"/>
              <c:layout/>
              <c:tx>
                <c:strRef>
                  <c:f>institutions_spss!$Z$310</c:f>
                  <c:strCache>
                    <c:ptCount val="1"/>
                    <c:pt idx="0">
                      <c:v>QUT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{D76AE515-89A4-4B8D-997A-D99C0BC67C6A}</c15:txfldGUID>
                      <c15:f>institutions_spss!$Z$310</c15:f>
                      <c15:dlblFieldTableCache>
                        <c:ptCount val="1"/>
                        <c:pt idx="0">
                          <c:v>QUT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E-0235-4FEE-9FAC-95D5ECB60C56}"/>
                </c:ext>
              </c:extLst>
            </c:dLbl>
            <c:dLbl>
              <c:idx val="307"/>
              <c:layout/>
              <c:tx>
                <c:strRef>
                  <c:f>institutions_spss!$Z$311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{59A8091D-7EC3-49C9-AE85-A1EE585CA3F8}</c15:txfldGUID>
                      <c15:f>institutions_spss!$Z$311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F-0235-4FEE-9FAC-95D5ECB60C56}"/>
                </c:ext>
              </c:extLst>
            </c:dLbl>
            <c:dLbl>
              <c:idx val="308"/>
              <c:layout/>
              <c:tx>
                <c:strRef>
                  <c:f>institutions_spss!$Z$312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{FF8DB91B-1928-4232-BFE3-A945F8137AC0}</c15:txfldGUID>
                      <c15:f>institutions_spss!$Z$312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0-0235-4FEE-9FAC-95D5ECB60C56}"/>
                </c:ext>
              </c:extLst>
            </c:dLbl>
            <c:dLbl>
              <c:idx val="309"/>
              <c:layout/>
              <c:tx>
                <c:strRef>
                  <c:f>institutions_spss!$Z$313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{9B434B04-2BAF-455E-A8ED-9DB577A8514D}</c15:txfldGUID>
                      <c15:f>institutions_spss!$Z$313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1-0235-4FEE-9FAC-95D5ECB60C56}"/>
                </c:ext>
              </c:extLst>
            </c:dLbl>
            <c:dLbl>
              <c:idx val="310"/>
              <c:layout/>
              <c:tx>
                <c:strRef>
                  <c:f>institutions_spss!$Z$314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{E6B2A20B-6A73-49BB-B81F-E0A89CF729DD}</c15:txfldGUID>
                      <c15:f>institutions_spss!$Z$314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2-0235-4FEE-9FAC-95D5ECB60C56}"/>
                </c:ext>
              </c:extLst>
            </c:dLbl>
            <c:dLbl>
              <c:idx val="311"/>
              <c:layout/>
              <c:tx>
                <c:strRef>
                  <c:f>institutions_spss!$Z$315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{E1BCAE9E-FD87-40BC-B324-41FFD9D72AD3}</c15:txfldGUID>
                      <c15:f>institutions_spss!$Z$315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3-0235-4FEE-9FAC-95D5ECB60C56}"/>
                </c:ext>
              </c:extLst>
            </c:dLbl>
            <c:dLbl>
              <c:idx val="312"/>
              <c:layout/>
              <c:tx>
                <c:strRef>
                  <c:f>institutions_spss!$Z$316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{311B5944-D686-46D0-B362-8B9D2F8C872E}</c15:txfldGUID>
                      <c15:f>institutions_spss!$Z$316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4-0235-4FEE-9FAC-95D5ECB60C56}"/>
                </c:ext>
              </c:extLst>
            </c:dLbl>
            <c:dLbl>
              <c:idx val="313"/>
              <c:layout/>
              <c:tx>
                <c:strRef>
                  <c:f>institutions_spss!$Z$317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{DDA5BE57-6D29-400B-AC04-583359C2E0D3}</c15:txfldGUID>
                      <c15:f>institutions_spss!$Z$317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5-0235-4FEE-9FAC-95D5ECB60C56}"/>
                </c:ext>
              </c:extLst>
            </c:dLbl>
            <c:dLbl>
              <c:idx val="314"/>
              <c:layout/>
              <c:tx>
                <c:strRef>
                  <c:f>institutions_spss!$Z$318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{AF9AFC23-403A-41F1-BAA0-391EBA1A98B1}</c15:txfldGUID>
                      <c15:f>institutions_spss!$Z$318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6-0235-4FEE-9FAC-95D5ECB60C56}"/>
                </c:ext>
              </c:extLst>
            </c:dLbl>
            <c:dLbl>
              <c:idx val="315"/>
              <c:layout/>
              <c:tx>
                <c:strRef>
                  <c:f>institutions_spss!$Z$319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{9B868908-B884-49A3-AB96-4D8113FB6EA3}</c15:txfldGUID>
                      <c15:f>institutions_spss!$Z$319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7-0235-4FEE-9FAC-95D5ECB60C56}"/>
                </c:ext>
              </c:extLst>
            </c:dLbl>
            <c:dLbl>
              <c:idx val="316"/>
              <c:layout/>
              <c:tx>
                <c:strRef>
                  <c:f>institutions_spss!$Z$320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{5CA9292E-76BD-4F03-AA92-59C7FB1B614D}</c15:txfldGUID>
                      <c15:f>institutions_spss!$Z$320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8-0235-4FEE-9FAC-95D5ECB60C56}"/>
                </c:ext>
              </c:extLst>
            </c:dLbl>
            <c:dLbl>
              <c:idx val="317"/>
              <c:layout/>
              <c:tx>
                <c:strRef>
                  <c:f>institutions_spss!$Z$321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{D34F21B4-6D2B-4119-97A2-BD7F7420239F}</c15:txfldGUID>
                      <c15:f>institutions_spss!$Z$321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9-0235-4FEE-9FAC-95D5ECB60C56}"/>
                </c:ext>
              </c:extLst>
            </c:dLbl>
            <c:dLbl>
              <c:idx val="318"/>
              <c:layout/>
              <c:tx>
                <c:strRef>
                  <c:f>institutions_spss!$Z$322</c:f>
                  <c:strCache>
                    <c:ptCount val="1"/>
                    <c:pt idx="0">
                      <c:v>South Australia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{0501995A-796B-4837-AFCB-6F46BEDC5C0E}</c15:txfldGUID>
                      <c15:f>institutions_spss!$Z$322</c15:f>
                      <c15:dlblFieldTableCache>
                        <c:ptCount val="1"/>
                        <c:pt idx="0">
                          <c:v>South Australia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A-0235-4FEE-9FAC-95D5ECB60C56}"/>
                </c:ext>
              </c:extLst>
            </c:dLbl>
            <c:dLbl>
              <c:idx val="319"/>
              <c:layout/>
              <c:tx>
                <c:strRef>
                  <c:f>institutions_spss!$Z$323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{78B77B16-7ABE-4621-9AE6-8CC0044BE90C}</c15:txfldGUID>
                      <c15:f>institutions_spss!$Z$323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B-0235-4FEE-9FAC-95D5ECB60C56}"/>
                </c:ext>
              </c:extLst>
            </c:dLbl>
            <c:dLbl>
              <c:idx val="320"/>
              <c:layout/>
              <c:tx>
                <c:strRef>
                  <c:f>institutions_spss!$Z$324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{83B00C71-BF6C-4FBE-904B-EB84CA004BA5}</c15:txfldGUID>
                      <c15:f>institutions_spss!$Z$324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C-0235-4FEE-9FAC-95D5ECB60C56}"/>
                </c:ext>
              </c:extLst>
            </c:dLbl>
            <c:dLbl>
              <c:idx val="321"/>
              <c:layout/>
              <c:tx>
                <c:strRef>
                  <c:f>institutions_spss!$Z$325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{4E84EF90-D044-4AE3-A6A1-494ED6B8F130}</c15:txfldGUID>
                      <c15:f>institutions_spss!$Z$325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D-0235-4FEE-9FAC-95D5ECB60C56}"/>
                </c:ext>
              </c:extLst>
            </c:dLbl>
            <c:dLbl>
              <c:idx val="322"/>
              <c:layout/>
              <c:tx>
                <c:strRef>
                  <c:f>institutions_spss!$Z$326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{E5D53AC2-D7E1-4736-9154-26D8DCF548DB}</c15:txfldGUID>
                      <c15:f>institutions_spss!$Z$326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E-0235-4FEE-9FAC-95D5ECB60C56}"/>
                </c:ext>
              </c:extLst>
            </c:dLbl>
            <c:dLbl>
              <c:idx val="323"/>
              <c:layout/>
              <c:tx>
                <c:strRef>
                  <c:f>institutions_spss!$Z$327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{EF1A6DD2-9714-4D95-B495-B37B605543E6}</c15:txfldGUID>
                      <c15:f>institutions_spss!$Z$327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F-0235-4FEE-9FAC-95D5ECB60C56}"/>
                </c:ext>
              </c:extLst>
            </c:dLbl>
            <c:dLbl>
              <c:idx val="324"/>
              <c:layout/>
              <c:tx>
                <c:strRef>
                  <c:f>institutions_spss!$Z$328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{E66C7078-2D53-4CBC-9A51-FC683E19FE0C}</c15:txfldGUID>
                      <c15:f>institutions_spss!$Z$328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0-0235-4FEE-9FAC-95D5ECB60C56}"/>
                </c:ext>
              </c:extLst>
            </c:dLbl>
            <c:dLbl>
              <c:idx val="325"/>
              <c:layout/>
              <c:tx>
                <c:strRef>
                  <c:f>institutions_spss!$Z$329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{3A6BC0D5-6641-4201-BC32-3344BC7809A7}</c15:txfldGUID>
                      <c15:f>institutions_spss!$Z$329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1-0235-4FEE-9FAC-95D5ECB60C56}"/>
                </c:ext>
              </c:extLst>
            </c:dLbl>
            <c:dLbl>
              <c:idx val="326"/>
              <c:layout/>
              <c:tx>
                <c:strRef>
                  <c:f>institutions_spss!$Z$330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{034D58D1-5454-4B57-AD49-75EEF2B951CB}</c15:txfldGUID>
                      <c15:f>institutions_spss!$Z$330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2-0235-4FEE-9FAC-95D5ECB60C56}"/>
                </c:ext>
              </c:extLst>
            </c:dLbl>
            <c:dLbl>
              <c:idx val="327"/>
              <c:layout/>
              <c:tx>
                <c:strRef>
                  <c:f>institutions_spss!$Z$331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{D45D2316-CAE1-4A1B-93F5-7108589A299E}</c15:txfldGUID>
                      <c15:f>institutions_spss!$Z$331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3-0235-4FEE-9FAC-95D5ECB60C56}"/>
                </c:ext>
              </c:extLst>
            </c:dLbl>
            <c:dLbl>
              <c:idx val="328"/>
              <c:layout/>
              <c:tx>
                <c:strRef>
                  <c:f>institutions_spss!$Z$332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{61784501-DF2C-4AA9-BF86-CBE84A854B69}</c15:txfldGUID>
                      <c15:f>institutions_spss!$Z$332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4-0235-4FEE-9FAC-95D5ECB60C56}"/>
                </c:ext>
              </c:extLst>
            </c:dLbl>
            <c:dLbl>
              <c:idx val="329"/>
              <c:layout/>
              <c:tx>
                <c:strRef>
                  <c:f>institutions_spss!$Z$333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{28055212-4E78-480D-BF8D-7C192587607B}</c15:txfldGUID>
                      <c15:f>institutions_spss!$Z$333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5-0235-4FEE-9FAC-95D5ECB60C56}"/>
                </c:ext>
              </c:extLst>
            </c:dLbl>
            <c:dLbl>
              <c:idx val="330"/>
              <c:layout/>
              <c:tx>
                <c:strRef>
                  <c:f>institutions_spss!$Z$334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{9340D833-5E77-42A8-B9E9-7574293F40E7}</c15:txfldGUID>
                      <c15:f>institutions_spss!$Z$334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6-0235-4FEE-9FAC-95D5ECB60C56}"/>
                </c:ext>
              </c:extLst>
            </c:dLbl>
            <c:dLbl>
              <c:idx val="331"/>
              <c:layout/>
              <c:tx>
                <c:strRef>
                  <c:f>institutions_spss!$Z$335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{0A40EF65-400E-42BC-8CC5-4D391B95CB96}</c15:txfldGUID>
                      <c15:f>institutions_spss!$Z$335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7-0235-4FEE-9FAC-95D5ECB60C56}"/>
                </c:ext>
              </c:extLst>
            </c:dLbl>
            <c:dLbl>
              <c:idx val="332"/>
              <c:layout/>
              <c:tx>
                <c:strRef>
                  <c:f>institutions_spss!$Z$336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{912A59D3-B11C-44BB-91F9-CDEA30D321D9}</c15:txfldGUID>
                      <c15:f>institutions_spss!$Z$336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8-0235-4FEE-9FAC-95D5ECB60C56}"/>
                </c:ext>
              </c:extLst>
            </c:dLbl>
            <c:dLbl>
              <c:idx val="333"/>
              <c:layout/>
              <c:tx>
                <c:strRef>
                  <c:f>institutions_spss!$Z$337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{69D06126-FEA1-4F8C-8CFC-0A6716D617B2}</c15:txfldGUID>
                      <c15:f>institutions_spss!$Z$337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9-0235-4FEE-9FAC-95D5ECB60C56}"/>
                </c:ext>
              </c:extLst>
            </c:dLbl>
            <c:dLbl>
              <c:idx val="334"/>
              <c:layout/>
              <c:tx>
                <c:strRef>
                  <c:f>institutions_spss!$Z$338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{6542CED2-77BF-4882-AA9E-9A659C60EF4B}</c15:txfldGUID>
                      <c15:f>institutions_spss!$Z$338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A-0235-4FEE-9FAC-95D5ECB60C56}"/>
                </c:ext>
              </c:extLst>
            </c:dLbl>
            <c:dLbl>
              <c:idx val="335"/>
              <c:layout/>
              <c:tx>
                <c:strRef>
                  <c:f>institutions_spss!$Z$339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{A71C0E3E-4001-43C4-AB98-78A280AE5936}</c15:txfldGUID>
                      <c15:f>institutions_spss!$Z$339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B-0235-4FEE-9FAC-95D5ECB60C56}"/>
                </c:ext>
              </c:extLst>
            </c:dLbl>
            <c:dLbl>
              <c:idx val="336"/>
              <c:layout/>
              <c:tx>
                <c:strRef>
                  <c:f>institutions_spss!$Z$340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{0FDF355A-978C-47ED-A226-8F5CFABC9DB6}</c15:txfldGUID>
                      <c15:f>institutions_spss!$Z$340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C-0235-4FEE-9FAC-95D5ECB60C56}"/>
                </c:ext>
              </c:extLst>
            </c:dLbl>
            <c:dLbl>
              <c:idx val="337"/>
              <c:layout/>
              <c:tx>
                <c:strRef>
                  <c:f>institutions_spss!$Z$341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{3C7FCBE5-9C6D-42D4-AD6E-B86B2BF3AAF0}</c15:txfldGUID>
                      <c15:f>institutions_spss!$Z$341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D-0235-4FEE-9FAC-95D5ECB60C56}"/>
                </c:ext>
              </c:extLst>
            </c:dLbl>
            <c:dLbl>
              <c:idx val="338"/>
              <c:layout/>
              <c:tx>
                <c:strRef>
                  <c:f>institutions_spss!$Z$342</c:f>
                  <c:strCache>
                    <c:ptCount val="1"/>
                    <c:pt idx="0">
                      <c:v>Newcastle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{7C92B7AE-2D66-4364-A0C7-B7089537341C}</c15:txfldGUID>
                      <c15:f>institutions_spss!$Z$342</c15:f>
                      <c15:dlblFieldTableCache>
                        <c:ptCount val="1"/>
                        <c:pt idx="0">
                          <c:v>Newcastle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E-0235-4FEE-9FAC-95D5ECB60C56}"/>
                </c:ext>
              </c:extLst>
            </c:dLbl>
            <c:dLbl>
              <c:idx val="339"/>
              <c:layout/>
              <c:tx>
                <c:strRef>
                  <c:f>institutions_spss!$Z$343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{D67E528F-80A0-4B93-B7AF-651952073BF8}</c15:txfldGUID>
                      <c15:f>institutions_spss!$Z$343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F-0235-4FEE-9FAC-95D5ECB60C56}"/>
                </c:ext>
              </c:extLst>
            </c:dLbl>
            <c:dLbl>
              <c:idx val="340"/>
              <c:layout/>
              <c:tx>
                <c:strRef>
                  <c:f>institutions_spss!$Z$344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{99BE0FB4-C053-4BA1-9C24-B6372591040C}</c15:txfldGUID>
                      <c15:f>institutions_spss!$Z$344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0-0235-4FEE-9FAC-95D5ECB60C56}"/>
                </c:ext>
              </c:extLst>
            </c:dLbl>
            <c:dLbl>
              <c:idx val="341"/>
              <c:layout/>
              <c:tx>
                <c:strRef>
                  <c:f>institutions_spss!$Z$345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{0FBFA0F4-98CD-4A0F-BCB3-5E52423905EE}</c15:txfldGUID>
                      <c15:f>institutions_spss!$Z$345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1-0235-4FEE-9FAC-95D5ECB60C56}"/>
                </c:ext>
              </c:extLst>
            </c:dLbl>
            <c:dLbl>
              <c:idx val="342"/>
              <c:layout/>
              <c:tx>
                <c:strRef>
                  <c:f>institutions_spss!$Z$346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{B8B0FE72-1FEA-4B45-9658-7443A53E3C8E}</c15:txfldGUID>
                      <c15:f>institutions_spss!$Z$346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2-0235-4FEE-9FAC-95D5ECB60C56}"/>
                </c:ext>
              </c:extLst>
            </c:dLbl>
            <c:dLbl>
              <c:idx val="343"/>
              <c:layout/>
              <c:tx>
                <c:strRef>
                  <c:f>institutions_spss!$Z$347</c:f>
                  <c:strCache>
                    <c:ptCount val="1"/>
                    <c:pt idx="0">
                      <c:v>Deakin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{AD15D1BF-D565-4DD7-915B-5503E23053A4}</c15:txfldGUID>
                      <c15:f>institutions_spss!$Z$347</c15:f>
                      <c15:dlblFieldTableCache>
                        <c:ptCount val="1"/>
                        <c:pt idx="0">
                          <c:v>Deakin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3-0235-4FEE-9FAC-95D5ECB60C56}"/>
                </c:ext>
              </c:extLst>
            </c:dLbl>
            <c:dLbl>
              <c:idx val="344"/>
              <c:layout/>
              <c:tx>
                <c:strRef>
                  <c:f>institutions_spss!$Z$348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{E39D4AA6-2548-49DD-B29E-7019B8E2CD73}</c15:txfldGUID>
                      <c15:f>institutions_spss!$Z$348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4-0235-4FEE-9FAC-95D5ECB60C56}"/>
                </c:ext>
              </c:extLst>
            </c:dLbl>
            <c:dLbl>
              <c:idx val="345"/>
              <c:layout/>
              <c:tx>
                <c:strRef>
                  <c:f>institutions_spss!$Z$349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{730A5CC5-26D0-48A9-B43C-8B05581BC401}</c15:txfldGUID>
                      <c15:f>institutions_spss!$Z$349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5-0235-4FEE-9FAC-95D5ECB60C56}"/>
                </c:ext>
              </c:extLst>
            </c:dLbl>
            <c:dLbl>
              <c:idx val="346"/>
              <c:layout/>
              <c:tx>
                <c:strRef>
                  <c:f>institutions_spss!$Z$350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{E8B1FF9A-32E7-4EFE-BA76-1C5E9CDAF705}</c15:txfldGUID>
                      <c15:f>institutions_spss!$Z$350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6-0235-4FEE-9FAC-95D5ECB60C56}"/>
                </c:ext>
              </c:extLst>
            </c:dLbl>
            <c:dLbl>
              <c:idx val="347"/>
              <c:layout/>
              <c:tx>
                <c:strRef>
                  <c:f>institutions_spss!$Z$351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{D5318A72-9C93-4004-BE34-568751BD90BD}</c15:txfldGUID>
                      <c15:f>institutions_spss!$Z$351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7-0235-4FEE-9FAC-95D5ECB60C56}"/>
                </c:ext>
              </c:extLst>
            </c:dLbl>
            <c:dLbl>
              <c:idx val="348"/>
              <c:layout/>
              <c:tx>
                <c:strRef>
                  <c:f>institutions_spss!$Z$352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{E1E4C1CD-6636-460C-9F44-08C977B8D870}</c15:txfldGUID>
                      <c15:f>institutions_spss!$Z$352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8-0235-4FEE-9FAC-95D5ECB60C56}"/>
                </c:ext>
              </c:extLst>
            </c:dLbl>
            <c:dLbl>
              <c:idx val="349"/>
              <c:layout/>
              <c:tx>
                <c:strRef>
                  <c:f>institutions_spss!$Z$353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{3A712DF2-FC7B-4E29-A16D-70CEE06931A4}</c15:txfldGUID>
                      <c15:f>institutions_spss!$Z$353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9-0235-4FEE-9FAC-95D5ECB60C56}"/>
                </c:ext>
              </c:extLst>
            </c:dLbl>
            <c:dLbl>
              <c:idx val="350"/>
              <c:layout/>
              <c:tx>
                <c:strRef>
                  <c:f>institutions_spss!$Z$354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{46069287-30DD-478A-9BF2-940FCDC5FA36}</c15:txfldGUID>
                      <c15:f>institutions_spss!$Z$354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A-0235-4FEE-9FAC-95D5ECB60C56}"/>
                </c:ext>
              </c:extLst>
            </c:dLbl>
            <c:dLbl>
              <c:idx val="351"/>
              <c:layout/>
              <c:tx>
                <c:strRef>
                  <c:f>institutions_spss!$Z$355</c:f>
                  <c:strCache>
                    <c:ptCount val="1"/>
                    <c:pt idx="0">
                      <c:v>Technology Sydney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{0DF034AB-E6B8-4B8A-A13F-03CB6DEE1913}</c15:txfldGUID>
                      <c15:f>institutions_spss!$Z$355</c15:f>
                      <c15:dlblFieldTableCache>
                        <c:ptCount val="1"/>
                        <c:pt idx="0">
                          <c:v>Technology Sydney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B-0235-4FEE-9FAC-95D5ECB60C56}"/>
                </c:ext>
              </c:extLst>
            </c:dLbl>
            <c:dLbl>
              <c:idx val="352"/>
              <c:layout/>
              <c:tx>
                <c:strRef>
                  <c:f>institutions_spss!$Z$356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{B36B1863-5D50-47D4-BE59-09A859C349C3}</c15:txfldGUID>
                      <c15:f>institutions_spss!$Z$356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C-0235-4FEE-9FAC-95D5ECB60C56}"/>
                </c:ext>
              </c:extLst>
            </c:dLbl>
            <c:dLbl>
              <c:idx val="353"/>
              <c:layout>
                <c:manualLayout>
                  <c:x val="-4.5456361644114922E-2"/>
                  <c:y val="-2.391629297458894E-2"/>
                </c:manualLayout>
              </c:layout>
              <c:tx>
                <c:strRef>
                  <c:f>institutions_spss!$Z$357</c:f>
                  <c:strCache>
                    <c:ptCount val="1"/>
                    <c:pt idx="0">
                      <c:v>Griffith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{D6A6FF7B-58F9-4480-9135-70116FCC12BC}</c15:txfldGUID>
                      <c15:f>institutions_spss!$Z$357</c15:f>
                      <c15:dlblFieldTableCache>
                        <c:ptCount val="1"/>
                        <c:pt idx="0">
                          <c:v>Griffith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D-0235-4FEE-9FAC-95D5ECB60C56}"/>
                </c:ext>
              </c:extLst>
            </c:dLbl>
            <c:dLbl>
              <c:idx val="354"/>
              <c:layout/>
              <c:tx>
                <c:strRef>
                  <c:f>institutions_spss!$Z$358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{3587D093-7B4E-4E52-AF79-C4576C76C578}</c15:txfldGUID>
                      <c15:f>institutions_spss!$Z$358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E-0235-4FEE-9FAC-95D5ECB60C56}"/>
                </c:ext>
              </c:extLst>
            </c:dLbl>
            <c:dLbl>
              <c:idx val="355"/>
              <c:layout/>
              <c:tx>
                <c:strRef>
                  <c:f>institutions_spss!$Z$359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{7E00397D-3F00-4CDE-BDF5-34336A893208}</c15:txfldGUID>
                      <c15:f>institutions_spss!$Z$359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F-0235-4FEE-9FAC-95D5ECB60C56}"/>
                </c:ext>
              </c:extLst>
            </c:dLbl>
            <c:dLbl>
              <c:idx val="356"/>
              <c:layout/>
              <c:tx>
                <c:strRef>
                  <c:f>institutions_spss!$Z$360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{99BDA206-1498-4CC5-8FDD-4BA1D1571390}</c15:txfldGUID>
                      <c15:f>institutions_spss!$Z$360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0-0235-4FEE-9FAC-95D5ECB60C56}"/>
                </c:ext>
              </c:extLst>
            </c:dLbl>
            <c:dLbl>
              <c:idx val="357"/>
              <c:layout/>
              <c:tx>
                <c:strRef>
                  <c:f>institutions_spss!$Z$361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{F1CC24D5-1B7F-4A81-8086-166A1F42A3CB}</c15:txfldGUID>
                      <c15:f>institutions_spss!$Z$361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1-0235-4FEE-9FAC-95D5ECB60C56}"/>
                </c:ext>
              </c:extLst>
            </c:dLbl>
            <c:dLbl>
              <c:idx val="358"/>
              <c:layout/>
              <c:tx>
                <c:strRef>
                  <c:f>institutions_spss!$Z$362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{BCE5BE26-F2F1-4FBA-AB42-84CA855E8600}</c15:txfldGUID>
                      <c15:f>institutions_spss!$Z$362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2-0235-4FEE-9FAC-95D5ECB60C56}"/>
                </c:ext>
              </c:extLst>
            </c:dLbl>
            <c:dLbl>
              <c:idx val="359"/>
              <c:layout/>
              <c:tx>
                <c:strRef>
                  <c:f>institutions_spss!$Z$363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{496545D8-56EF-4E48-A649-012AAC1C1542}</c15:txfldGUID>
                      <c15:f>institutions_spss!$Z$363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3-0235-4FEE-9FAC-95D5ECB60C56}"/>
                </c:ext>
              </c:extLst>
            </c:dLbl>
            <c:dLbl>
              <c:idx val="360"/>
              <c:layout/>
              <c:tx>
                <c:strRef>
                  <c:f>institutions_spss!$Z$364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{715DCC76-E83C-4F4D-BFF9-7C258BFE8FE5}</c15:txfldGUID>
                      <c15:f>institutions_spss!$Z$364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4-0235-4FEE-9FAC-95D5ECB60C56}"/>
                </c:ext>
              </c:extLst>
            </c:dLbl>
            <c:dLbl>
              <c:idx val="361"/>
              <c:layout>
                <c:manualLayout>
                  <c:x val="-8.5262186886833416E-2"/>
                  <c:y val="-7.307671767832103E-17"/>
                </c:manualLayout>
              </c:layout>
              <c:tx>
                <c:strRef>
                  <c:f>institutions_spss!$Z$365</c:f>
                  <c:strCache>
                    <c:ptCount val="1"/>
                    <c:pt idx="0">
                      <c:v>Macquarie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{1A38F37A-D781-42CC-ABC3-F6252C2F44D3}</c15:txfldGUID>
                      <c15:f>institutions_spss!$Z$365</c15:f>
                      <c15:dlblFieldTableCache>
                        <c:ptCount val="1"/>
                        <c:pt idx="0">
                          <c:v>Macquarie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5-0235-4FEE-9FAC-95D5ECB60C56}"/>
                </c:ext>
              </c:extLst>
            </c:dLbl>
            <c:dLbl>
              <c:idx val="362"/>
              <c:layout/>
              <c:tx>
                <c:strRef>
                  <c:f>institutions_spss!$Z$366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{79F9DDDA-D51F-4D6F-9683-10D684F47130}</c15:txfldGUID>
                      <c15:f>institutions_spss!$Z$366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6-0235-4FEE-9FAC-95D5ECB60C56}"/>
                </c:ext>
              </c:extLst>
            </c:dLbl>
            <c:dLbl>
              <c:idx val="363"/>
              <c:layout/>
              <c:tx>
                <c:strRef>
                  <c:f>institutions_spss!$Z$367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{827A404A-00F5-44DB-BEE4-004CAE5F1B89}</c15:txfldGUID>
                      <c15:f>institutions_spss!$Z$367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7-0235-4FEE-9FAC-95D5ECB60C56}"/>
                </c:ext>
              </c:extLst>
            </c:dLbl>
            <c:dLbl>
              <c:idx val="364"/>
              <c:layout/>
              <c:tx>
                <c:strRef>
                  <c:f>institutions_spss!$Z$368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{ECC9F59D-9A3C-498A-93B0-22D8BD4566A1}</c15:txfldGUID>
                      <c15:f>institutions_spss!$Z$368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8-0235-4FEE-9FAC-95D5ECB60C56}"/>
                </c:ext>
              </c:extLst>
            </c:dLbl>
            <c:dLbl>
              <c:idx val="365"/>
              <c:layout/>
              <c:tx>
                <c:strRef>
                  <c:f>institutions_spss!$Z$369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{37ACE445-56EB-45E3-824F-7CDEB8B4DBFE}</c15:txfldGUID>
                      <c15:f>institutions_spss!$Z$369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9-0235-4FEE-9FAC-95D5ECB60C56}"/>
                </c:ext>
              </c:extLst>
            </c:dLbl>
            <c:dLbl>
              <c:idx val="366"/>
              <c:layout/>
              <c:tx>
                <c:strRef>
                  <c:f>institutions_spss!$Z$370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{5B5C92C2-D9F7-47C4-BA9A-BF53F7938353}</c15:txfldGUID>
                      <c15:f>institutions_spss!$Z$370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A-0235-4FEE-9FAC-95D5ECB60C56}"/>
                </c:ext>
              </c:extLst>
            </c:dLbl>
            <c:dLbl>
              <c:idx val="367"/>
              <c:layout/>
              <c:tx>
                <c:strRef>
                  <c:f>institutions_spss!$Z$371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{A1283204-8A73-4805-A37C-1DE3CE2E1B47}</c15:txfldGUID>
                      <c15:f>institutions_spss!$Z$371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B-0235-4FEE-9FAC-95D5ECB60C56}"/>
                </c:ext>
              </c:extLst>
            </c:dLbl>
            <c:dLbl>
              <c:idx val="368"/>
              <c:layout/>
              <c:tx>
                <c:strRef>
                  <c:f>institutions_spss!$Z$372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{C149FE0B-31D1-43DC-81B8-16CBEBEAA6A9}</c15:txfldGUID>
                      <c15:f>institutions_spss!$Z$372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C-0235-4FEE-9FAC-95D5ECB60C56}"/>
                </c:ext>
              </c:extLst>
            </c:dLbl>
            <c:dLbl>
              <c:idx val="369"/>
              <c:layout/>
              <c:tx>
                <c:strRef>
                  <c:f>institutions_spss!$Z$373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{93133A49-4267-473E-BC9D-08D26FE6233D}</c15:txfldGUID>
                      <c15:f>institutions_spss!$Z$373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D-0235-4FEE-9FAC-95D5ECB60C56}"/>
                </c:ext>
              </c:extLst>
            </c:dLbl>
            <c:dLbl>
              <c:idx val="370"/>
              <c:layout/>
              <c:tx>
                <c:strRef>
                  <c:f>institutions_spss!$Z$374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{893806DE-1277-4A00-9B4A-C803D97788FF}</c15:txfldGUID>
                      <c15:f>institutions_spss!$Z$374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E-0235-4FEE-9FAC-95D5ECB60C56}"/>
                </c:ext>
              </c:extLst>
            </c:dLbl>
            <c:dLbl>
              <c:idx val="371"/>
              <c:layout/>
              <c:tx>
                <c:strRef>
                  <c:f>institutions_spss!$Z$375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{7512F7E9-7A4F-45D1-898F-61A451A8B34F}</c15:txfldGUID>
                      <c15:f>institutions_spss!$Z$375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F-0235-4FEE-9FAC-95D5ECB60C56}"/>
                </c:ext>
              </c:extLst>
            </c:dLbl>
            <c:dLbl>
              <c:idx val="372"/>
              <c:layout/>
              <c:tx>
                <c:strRef>
                  <c:f>institutions_spss!$Z$376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{E81E73DD-BB59-4F19-B470-DEF5B9E1C57F}</c15:txfldGUID>
                      <c15:f>institutions_spss!$Z$376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0-0235-4FEE-9FAC-95D5ECB60C56}"/>
                </c:ext>
              </c:extLst>
            </c:dLbl>
            <c:dLbl>
              <c:idx val="373"/>
              <c:layout/>
              <c:tx>
                <c:strRef>
                  <c:f>institutions_spss!$Z$377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{FEFD9595-A81A-41FB-A63B-58A4F4898470}</c15:txfldGUID>
                      <c15:f>institutions_spss!$Z$377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1-0235-4FEE-9FAC-95D5ECB60C56}"/>
                </c:ext>
              </c:extLst>
            </c:dLbl>
            <c:dLbl>
              <c:idx val="374"/>
              <c:layout/>
              <c:tx>
                <c:strRef>
                  <c:f>institutions_spss!$Z$378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{D1F7B6A8-EC17-410A-A18B-3012D7A2C23F}</c15:txfldGUID>
                      <c15:f>institutions_spss!$Z$378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2-0235-4FEE-9FAC-95D5ECB60C56}"/>
                </c:ext>
              </c:extLst>
            </c:dLbl>
            <c:dLbl>
              <c:idx val="375"/>
              <c:layout/>
              <c:tx>
                <c:strRef>
                  <c:f>institutions_spss!$Z$379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{C6736601-2148-41A9-8C41-E8BD9CAFC94F}</c15:txfldGUID>
                      <c15:f>institutions_spss!$Z$379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3-0235-4FEE-9FAC-95D5ECB60C56}"/>
                </c:ext>
              </c:extLst>
            </c:dLbl>
            <c:dLbl>
              <c:idx val="376"/>
              <c:layout/>
              <c:tx>
                <c:strRef>
                  <c:f>institutions_spss!$Z$380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{E3811BDE-510B-4754-84E3-BF343176CB92}</c15:txfldGUID>
                      <c15:f>institutions_spss!$Z$380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4-0235-4FEE-9FAC-95D5ECB60C56}"/>
                </c:ext>
              </c:extLst>
            </c:dLbl>
            <c:dLbl>
              <c:idx val="377"/>
              <c:layout/>
              <c:tx>
                <c:strRef>
                  <c:f>institutions_spss!$Z$381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{26C3E0EA-9430-4FB8-B222-95ECCF43A749}</c15:txfldGUID>
                      <c15:f>institutions_spss!$Z$381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5-0235-4FEE-9FAC-95D5ECB60C56}"/>
                </c:ext>
              </c:extLst>
            </c:dLbl>
            <c:dLbl>
              <c:idx val="378"/>
              <c:layout/>
              <c:tx>
                <c:strRef>
                  <c:f>institutions_spss!$Z$382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{037E0251-7087-4715-BA87-977E35DE8654}</c15:txfldGUID>
                      <c15:f>institutions_spss!$Z$382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6-0235-4FEE-9FAC-95D5ECB60C56}"/>
                </c:ext>
              </c:extLst>
            </c:dLbl>
            <c:dLbl>
              <c:idx val="379"/>
              <c:layout/>
              <c:tx>
                <c:strRef>
                  <c:f>institutions_spss!$Z$383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{CA6A684F-CB2D-401B-972A-E1252ECEEFE4}</c15:txfldGUID>
                      <c15:f>institutions_spss!$Z$383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7-0235-4FEE-9FAC-95D5ECB60C56}"/>
                </c:ext>
              </c:extLst>
            </c:dLbl>
            <c:dLbl>
              <c:idx val="380"/>
              <c:layout/>
              <c:tx>
                <c:strRef>
                  <c:f>institutions_spss!$Z$384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{44A7106B-2860-4607-BB3F-2C9B49B6FB3D}</c15:txfldGUID>
                      <c15:f>institutions_spss!$Z$384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8-0235-4FEE-9FAC-95D5ECB60C56}"/>
                </c:ext>
              </c:extLst>
            </c:dLbl>
            <c:dLbl>
              <c:idx val="381"/>
              <c:layout/>
              <c:tx>
                <c:strRef>
                  <c:f>institutions_spss!$Z$385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{BD3A1E95-2D5A-4B0F-B4D3-29261AB8A69D}</c15:txfldGUID>
                      <c15:f>institutions_spss!$Z$385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9-0235-4FEE-9FAC-95D5ECB60C56}"/>
                </c:ext>
              </c:extLst>
            </c:dLbl>
            <c:dLbl>
              <c:idx val="382"/>
              <c:layout>
                <c:manualLayout>
                  <c:x val="-4.5495196595571184E-2"/>
                  <c:y val="-3.9860488290981563E-3"/>
                </c:manualLayout>
              </c:layout>
              <c:tx>
                <c:strRef>
                  <c:f>institutions_spss!$Z$386</c:f>
                  <c:strCache>
                    <c:ptCount val="1"/>
                    <c:pt idx="0">
                      <c:v>RMIT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{A559AD87-D1D0-48C5-A562-3F7508C1C8EA}</c15:txfldGUID>
                      <c15:f>institutions_spss!$Z$386</c15:f>
                      <c15:dlblFieldTableCache>
                        <c:ptCount val="1"/>
                        <c:pt idx="0">
                          <c:v>RMIT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A-0235-4FEE-9FAC-95D5ECB60C56}"/>
                </c:ext>
              </c:extLst>
            </c:dLbl>
            <c:dLbl>
              <c:idx val="383"/>
              <c:layout/>
              <c:tx>
                <c:strRef>
                  <c:f>institutions_spss!$Z$387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{B708F3B0-7606-4747-9083-BB7DC51607E0}</c15:txfldGUID>
                      <c15:f>institutions_spss!$Z$387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B-0235-4FEE-9FAC-95D5ECB60C56}"/>
                </c:ext>
              </c:extLst>
            </c:dLbl>
            <c:dLbl>
              <c:idx val="384"/>
              <c:layout/>
              <c:tx>
                <c:strRef>
                  <c:f>institutions_spss!$Z$388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{B91C4177-ABCB-429F-866E-6B28E3D2A980}</c15:txfldGUID>
                      <c15:f>institutions_spss!$Z$388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C-0235-4FEE-9FAC-95D5ECB60C56}"/>
                </c:ext>
              </c:extLst>
            </c:dLbl>
            <c:dLbl>
              <c:idx val="385"/>
              <c:layout/>
              <c:tx>
                <c:strRef>
                  <c:f>institutions_spss!$Z$389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{059BF597-4BC9-415E-B8EA-034937C45DB9}</c15:txfldGUID>
                      <c15:f>institutions_spss!$Z$389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D-0235-4FEE-9FAC-95D5ECB60C56}"/>
                </c:ext>
              </c:extLst>
            </c:dLbl>
            <c:dLbl>
              <c:idx val="386"/>
              <c:layout/>
              <c:tx>
                <c:strRef>
                  <c:f>institutions_spss!$Z$390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{AA0BEF32-8328-4F65-A3D7-748A9E19AA1F}</c15:txfldGUID>
                      <c15:f>institutions_spss!$Z$390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E-0235-4FEE-9FAC-95D5ECB60C56}"/>
                </c:ext>
              </c:extLst>
            </c:dLbl>
            <c:dLbl>
              <c:idx val="387"/>
              <c:layout/>
              <c:tx>
                <c:strRef>
                  <c:f>institutions_spss!$Z$391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{435B8939-237D-418E-8D7E-39C85D6B14FA}</c15:txfldGUID>
                      <c15:f>institutions_spss!$Z$391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F-0235-4FEE-9FAC-95D5ECB60C56}"/>
                </c:ext>
              </c:extLst>
            </c:dLbl>
            <c:dLbl>
              <c:idx val="388"/>
              <c:layout/>
              <c:tx>
                <c:strRef>
                  <c:f>institutions_spss!$Z$392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{F048C57D-D714-4EA5-B1E6-7E8B18D30C35}</c15:txfldGUID>
                      <c15:f>institutions_spss!$Z$392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0-0235-4FEE-9FAC-95D5ECB60C56}"/>
                </c:ext>
              </c:extLst>
            </c:dLbl>
            <c:dLbl>
              <c:idx val="389"/>
              <c:layout/>
              <c:tx>
                <c:strRef>
                  <c:f>institutions_spss!$Z$393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{866B9FFA-5DEB-4A14-A7E6-13806624006A}</c15:txfldGUID>
                      <c15:f>institutions_spss!$Z$393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1-0235-4FEE-9FAC-95D5ECB60C56}"/>
                </c:ext>
              </c:extLst>
            </c:dLbl>
            <c:dLbl>
              <c:idx val="390"/>
              <c:layout/>
              <c:tx>
                <c:strRef>
                  <c:f>institutions_spss!$Z$394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{2791C688-0287-4C1F-A712-4C380B590530}</c15:txfldGUID>
                      <c15:f>institutions_spss!$Z$394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2-0235-4FEE-9FAC-95D5ECB60C56}"/>
                </c:ext>
              </c:extLst>
            </c:dLbl>
            <c:dLbl>
              <c:idx val="391"/>
              <c:layout/>
              <c:tx>
                <c:strRef>
                  <c:f>institutions_spss!$Z$395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{6BB5BF61-D37D-4AE3-ABAD-702772D69570}</c15:txfldGUID>
                      <c15:f>institutions_spss!$Z$395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3-0235-4FEE-9FAC-95D5ECB60C56}"/>
                </c:ext>
              </c:extLst>
            </c:dLbl>
            <c:dLbl>
              <c:idx val="392"/>
              <c:layout/>
              <c:tx>
                <c:strRef>
                  <c:f>institutions_spss!$Z$396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{80BFE648-93A8-41E8-A4C1-178667740D3B}</c15:txfldGUID>
                      <c15:f>institutions_spss!$Z$396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4-0235-4FEE-9FAC-95D5ECB60C56}"/>
                </c:ext>
              </c:extLst>
            </c:dLbl>
            <c:dLbl>
              <c:idx val="393"/>
              <c:layout/>
              <c:tx>
                <c:strRef>
                  <c:f>institutions_spss!$Z$397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{F08061CC-0A30-4F6D-9392-A4A038039503}</c15:txfldGUID>
                      <c15:f>institutions_spss!$Z$397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5-0235-4FEE-9FAC-95D5ECB60C56}"/>
                </c:ext>
              </c:extLst>
            </c:dLbl>
            <c:dLbl>
              <c:idx val="394"/>
              <c:layout/>
              <c:tx>
                <c:strRef>
                  <c:f>institutions_spss!$Z$398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{FD01DE28-AF17-4651-8537-8C5DBCA57A65}</c15:txfldGUID>
                      <c15:f>institutions_spss!$Z$398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6-0235-4FEE-9FAC-95D5ECB60C56}"/>
                </c:ext>
              </c:extLst>
            </c:dLbl>
            <c:dLbl>
              <c:idx val="395"/>
              <c:layout/>
              <c:tx>
                <c:strRef>
                  <c:f>institutions_spss!$Z$399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{A920C438-6615-40AE-A0B0-B6944D4BAFE0}</c15:txfldGUID>
                      <c15:f>institutions_spss!$Z$399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7-0235-4FEE-9FAC-95D5ECB60C56}"/>
                </c:ext>
              </c:extLst>
            </c:dLbl>
            <c:dLbl>
              <c:idx val="396"/>
              <c:layout/>
              <c:tx>
                <c:strRef>
                  <c:f>institutions_spss!$Z$400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{E0CB0D25-48F5-4B23-9C9C-FD5A25EB8BD8}</c15:txfldGUID>
                      <c15:f>institutions_spss!$Z$400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8-0235-4FEE-9FAC-95D5ECB60C56}"/>
                </c:ext>
              </c:extLst>
            </c:dLbl>
            <c:dLbl>
              <c:idx val="397"/>
              <c:layout/>
              <c:tx>
                <c:strRef>
                  <c:f>institutions_spss!$Z$401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{DB94BCF3-CCDB-4AC7-8DD2-01152ED7EB4B}</c15:txfldGUID>
                      <c15:f>institutions_spss!$Z$401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9-0235-4FEE-9FAC-95D5ECB60C56}"/>
                </c:ext>
              </c:extLst>
            </c:dLbl>
            <c:dLbl>
              <c:idx val="398"/>
              <c:layout/>
              <c:tx>
                <c:strRef>
                  <c:f>institutions_spss!$Z$402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{2FDC749F-BB91-4363-84AB-09EED52B9C1F}</c15:txfldGUID>
                      <c15:f>institutions_spss!$Z$402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A-0235-4FEE-9FAC-95D5ECB60C56}"/>
                </c:ext>
              </c:extLst>
            </c:dLbl>
            <c:dLbl>
              <c:idx val="399"/>
              <c:layout/>
              <c:tx>
                <c:strRef>
                  <c:f>institutions_spss!$Z$403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{EF76FCA3-AB79-4ECF-9296-7F1045EA6C9F}</c15:txfldGUID>
                      <c15:f>institutions_spss!$Z$403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B-0235-4FEE-9FAC-95D5ECB60C56}"/>
                </c:ext>
              </c:extLst>
            </c:dLbl>
            <c:dLbl>
              <c:idx val="400"/>
              <c:layout/>
              <c:tx>
                <c:strRef>
                  <c:f>institutions_spss!$Z$404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{78B1E5BE-93B4-4D8A-82B1-92739A9EE0DA}</c15:txfldGUID>
                      <c15:f>institutions_spss!$Z$404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C-0235-4FEE-9FAC-95D5ECB60C56}"/>
                </c:ext>
              </c:extLst>
            </c:dLbl>
            <c:dLbl>
              <c:idx val="401"/>
              <c:layout/>
              <c:tx>
                <c:strRef>
                  <c:f>institutions_spss!$Z$405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{B41DC3F8-6591-4C0F-8953-B592DD10D507}</c15:txfldGUID>
                      <c15:f>institutions_spss!$Z$405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D-0235-4FEE-9FAC-95D5ECB60C56}"/>
                </c:ext>
              </c:extLst>
            </c:dLbl>
            <c:dLbl>
              <c:idx val="402"/>
              <c:layout>
                <c:manualLayout>
                  <c:x val="-4.4556634304207123E-2"/>
                  <c:y val="-5.9790732436473806E-3"/>
                </c:manualLayout>
              </c:layout>
              <c:tx>
                <c:strRef>
                  <c:f>institutions_spss!$Z$406</c:f>
                  <c:strCache>
                    <c:ptCount val="1"/>
                    <c:pt idx="0">
                      <c:v>Curtin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{1C529AD3-5C83-4F8C-BB47-4C78DBB7D001}</c15:txfldGUID>
                      <c15:f>institutions_spss!$Z$406</c15:f>
                      <c15:dlblFieldTableCache>
                        <c:ptCount val="1"/>
                        <c:pt idx="0">
                          <c:v>Curtin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E-0235-4FEE-9FAC-95D5ECB60C56}"/>
                </c:ext>
              </c:extLst>
            </c:dLbl>
            <c:dLbl>
              <c:idx val="403"/>
              <c:layout/>
              <c:tx>
                <c:strRef>
                  <c:f>institutions_spss!$Z$407</c:f>
                  <c:strCache>
                    <c:ptCount val="1"/>
                    <c:pt idx="0">
                      <c:v>Swinburne Technology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{BAA3A700-0FC4-481A-8A62-18CCAA40EF1B}</c15:txfldGUID>
                      <c15:f>institutions_spss!$Z$407</c15:f>
                      <c15:dlblFieldTableCache>
                        <c:ptCount val="1"/>
                        <c:pt idx="0">
                          <c:v>Swinburne Technology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F-0235-4FEE-9FAC-95D5ECB60C56}"/>
                </c:ext>
              </c:extLst>
            </c:dLbl>
            <c:dLbl>
              <c:idx val="404"/>
              <c:layout/>
              <c:tx>
                <c:strRef>
                  <c:f>institutions_spss!$Z$408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{EA5A924E-3C9A-472B-A30D-DFDE462630DF}</c15:txfldGUID>
                      <c15:f>institutions_spss!$Z$408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0-0235-4FEE-9FAC-95D5ECB60C56}"/>
                </c:ext>
              </c:extLst>
            </c:dLbl>
            <c:dLbl>
              <c:idx val="405"/>
              <c:layout/>
              <c:tx>
                <c:strRef>
                  <c:f>institutions_spss!$Z$409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{59DDD006-5B9C-43CB-A04F-4AB5896BC71C}</c15:txfldGUID>
                      <c15:f>institutions_spss!$Z$409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1-0235-4FEE-9FAC-95D5ECB60C56}"/>
                </c:ext>
              </c:extLst>
            </c:dLbl>
            <c:dLbl>
              <c:idx val="406"/>
              <c:layout/>
              <c:tx>
                <c:strRef>
                  <c:f>institutions_spss!$Z$410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{F8B51D8D-5816-4449-A647-C31BDB192456}</c15:txfldGUID>
                      <c15:f>institutions_spss!$Z$410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2-0235-4FEE-9FAC-95D5ECB60C56}"/>
                </c:ext>
              </c:extLst>
            </c:dLbl>
            <c:dLbl>
              <c:idx val="407"/>
              <c:layout/>
              <c:tx>
                <c:strRef>
                  <c:f>institutions_spss!$Z$411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{4A5B700B-5FA0-4233-B43F-C9A09C244E69}</c15:txfldGUID>
                      <c15:f>institutions_spss!$Z$411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3-0235-4FEE-9FAC-95D5ECB60C56}"/>
                </c:ext>
              </c:extLst>
            </c:dLbl>
            <c:dLbl>
              <c:idx val="408"/>
              <c:layout/>
              <c:tx>
                <c:strRef>
                  <c:f>institutions_spss!$Z$412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{2D1769A6-5BDB-45FA-A755-EAD36379EC2E}</c15:txfldGUID>
                      <c15:f>institutions_spss!$Z$412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4-0235-4FEE-9FAC-95D5ECB60C56}"/>
                </c:ext>
              </c:extLst>
            </c:dLbl>
            <c:dLbl>
              <c:idx val="409"/>
              <c:layout/>
              <c:tx>
                <c:strRef>
                  <c:f>institutions_spss!$Z$413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{CCF36FDC-4FED-4878-A8BB-7A5D5DEB7644}</c15:txfldGUID>
                      <c15:f>institutions_spss!$Z$413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5-0235-4FEE-9FAC-95D5ECB60C56}"/>
                </c:ext>
              </c:extLst>
            </c:dLbl>
            <c:dLbl>
              <c:idx val="410"/>
              <c:layout/>
              <c:tx>
                <c:strRef>
                  <c:f>institutions_spss!$Z$414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{B2AD630E-7762-4553-A769-20D8B8F46A83}</c15:txfldGUID>
                      <c15:f>institutions_spss!$Z$414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6-0235-4FEE-9FAC-95D5ECB60C56}"/>
                </c:ext>
              </c:extLst>
            </c:dLbl>
            <c:dLbl>
              <c:idx val="411"/>
              <c:layout/>
              <c:tx>
                <c:strRef>
                  <c:f>institutions_spss!$Z$415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{0E649D35-1260-4702-998F-3EE3E74BE6DA}</c15:txfldGUID>
                      <c15:f>institutions_spss!$Z$415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7-0235-4FEE-9FAC-95D5ECB60C56}"/>
                </c:ext>
              </c:extLst>
            </c:dLbl>
            <c:dLbl>
              <c:idx val="412"/>
              <c:layout/>
              <c:tx>
                <c:strRef>
                  <c:f>institutions_spss!$Z$416</c:f>
                  <c:strCache>
                    <c:ptCount val="1"/>
                    <c:pt idx="0">
                      <c:v>Adelaide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{DF1A4D01-A1E3-486C-A036-E09C41C3E540}</c15:txfldGUID>
                      <c15:f>institutions_spss!$Z$416</c15:f>
                      <c15:dlblFieldTableCache>
                        <c:ptCount val="1"/>
                        <c:pt idx="0">
                          <c:v>Adelaide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8-0235-4FEE-9FAC-95D5ECB60C56}"/>
                </c:ext>
              </c:extLst>
            </c:dLbl>
            <c:dLbl>
              <c:idx val="413"/>
              <c:layout/>
              <c:tx>
                <c:strRef>
                  <c:f>institutions_spss!$Z$417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{F992F7EB-8566-4A6D-BAEE-7F4FAFEB753C}</c15:txfldGUID>
                      <c15:f>institutions_spss!$Z$417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9-0235-4FEE-9FAC-95D5ECB60C56}"/>
                </c:ext>
              </c:extLst>
            </c:dLbl>
            <c:dLbl>
              <c:idx val="414"/>
              <c:layout/>
              <c:tx>
                <c:strRef>
                  <c:f>institutions_spss!$Z$418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{5E862D69-1D2E-4E26-96DA-EB39C15642C7}</c15:txfldGUID>
                      <c15:f>institutions_spss!$Z$418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A-0235-4FEE-9FAC-95D5ECB60C56}"/>
                </c:ext>
              </c:extLst>
            </c:dLbl>
            <c:dLbl>
              <c:idx val="415"/>
              <c:layout/>
              <c:tx>
                <c:strRef>
                  <c:f>institutions_spss!$Z$419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{032CA3D7-A224-46DA-B49A-1A6CEA51272E}</c15:txfldGUID>
                      <c15:f>institutions_spss!$Z$419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B-0235-4FEE-9FAC-95D5ECB60C56}"/>
                </c:ext>
              </c:extLst>
            </c:dLbl>
            <c:dLbl>
              <c:idx val="416"/>
              <c:layout/>
              <c:tx>
                <c:strRef>
                  <c:f>institutions_spss!$Z$420</c:f>
                  <c:strCache>
                    <c:ptCount val="1"/>
                    <c:pt idx="0">
                      <c:v>Wollongong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{F4B7B822-420F-4BE3-929E-FC624F43AC62}</c15:txfldGUID>
                      <c15:f>institutions_spss!$Z$420</c15:f>
                      <c15:dlblFieldTableCache>
                        <c:ptCount val="1"/>
                        <c:pt idx="0">
                          <c:v>Wollongong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C-0235-4FEE-9FAC-95D5ECB60C56}"/>
                </c:ext>
              </c:extLst>
            </c:dLbl>
            <c:dLbl>
              <c:idx val="417"/>
              <c:layout/>
              <c:tx>
                <c:strRef>
                  <c:f>institutions_spss!$Z$421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{FAA565D8-DA32-4621-85E5-39FDE90E30FA}</c15:txfldGUID>
                      <c15:f>institutions_spss!$Z$421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D-0235-4FEE-9FAC-95D5ECB60C56}"/>
                </c:ext>
              </c:extLst>
            </c:dLbl>
            <c:dLbl>
              <c:idx val="418"/>
              <c:layout/>
              <c:tx>
                <c:strRef>
                  <c:f>institutions_spss!$Z$422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{E0A09B60-97B9-4589-9024-0EEEDD31AA54}</c15:txfldGUID>
                      <c15:f>institutions_spss!$Z$422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E-0235-4FEE-9FAC-95D5ECB60C56}"/>
                </c:ext>
              </c:extLst>
            </c:dLbl>
            <c:dLbl>
              <c:idx val="419"/>
              <c:layout/>
              <c:tx>
                <c:strRef>
                  <c:f>institutions_spss!$Z$423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{7FE1DD2F-2B4D-42D1-A4B6-30C701783A9B}</c15:txfldGUID>
                      <c15:f>institutions_spss!$Z$423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F-0235-4FEE-9FAC-95D5ECB60C56}"/>
                </c:ext>
              </c:extLst>
            </c:dLbl>
            <c:dLbl>
              <c:idx val="420"/>
              <c:layout>
                <c:manualLayout>
                  <c:x val="3.1711948627780748E-2"/>
                  <c:y val="9.9651220727453183E-3"/>
                </c:manualLayout>
              </c:layout>
              <c:tx>
                <c:strRef>
                  <c:f>institutions_spss!$Z$424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{4400B963-0B8B-4D1C-9D7C-2A6C92B9801F}</c15:txfldGUID>
                      <c15:f>institutions_spss!$Z$424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0-0235-4FEE-9FAC-95D5ECB60C56}"/>
                </c:ext>
              </c:extLst>
            </c:dLbl>
            <c:dLbl>
              <c:idx val="421"/>
              <c:layout/>
              <c:tx>
                <c:strRef>
                  <c:f>institutions_spss!$Z$425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{83683F1B-1FD1-4DED-A071-531FFF0A7B97}</c15:txfldGUID>
                      <c15:f>institutions_spss!$Z$425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1-0235-4FEE-9FAC-95D5ECB60C56}"/>
                </c:ext>
              </c:extLst>
            </c:dLbl>
            <c:dLbl>
              <c:idx val="422"/>
              <c:layout>
                <c:manualLayout>
                  <c:x val="3.9478938919042889E-2"/>
                  <c:y val="0"/>
                </c:manualLayout>
              </c:layout>
              <c:tx>
                <c:strRef>
                  <c:f>institutions_spss!$Z$426</c:f>
                  <c:strCache>
                    <c:ptCount val="1"/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{CFF71420-E3F0-40CF-8D4F-65FD1E8ACD72}</c15:txfldGUID>
                      <c15:f>institutions_spss!$Z$426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2-0235-4FEE-9FAC-95D5ECB60C56}"/>
                </c:ext>
              </c:extLst>
            </c:dLbl>
            <c:dLbl>
              <c:idx val="423"/>
              <c:layout/>
              <c:tx>
                <c:strRef>
                  <c:f>institutions_spss!$Z$427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{BC500AD3-C517-48A5-AEC3-E9E7A4086B05}</c15:txfldGUID>
                      <c15:f>institutions_spss!$Z$427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3-0235-4FEE-9FAC-95D5ECB60C56}"/>
                </c:ext>
              </c:extLst>
            </c:dLbl>
            <c:dLbl>
              <c:idx val="424"/>
              <c:layout/>
              <c:tx>
                <c:strRef>
                  <c:f>institutions_spss!$Z$428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{9A1AE831-6212-4D4C-9008-70BEDC71EB9D}</c15:txfldGUID>
                      <c15:f>institutions_spss!$Z$428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4-0235-4FEE-9FAC-95D5ECB60C56}"/>
                </c:ext>
              </c:extLst>
            </c:dLbl>
            <c:dLbl>
              <c:idx val="425"/>
              <c:layout/>
              <c:tx>
                <c:strRef>
                  <c:f>institutions_spss!$Z$429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{F60DDEB9-0B6A-4604-868B-6B922749F04C}</c15:txfldGUID>
                      <c15:f>institutions_spss!$Z$429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5-0235-4FEE-9FAC-95D5ECB60C56}"/>
                </c:ext>
              </c:extLst>
            </c:dLbl>
            <c:dLbl>
              <c:idx val="426"/>
              <c:layout/>
              <c:tx>
                <c:strRef>
                  <c:f>institutions_spss!$Z$430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{448CD6B8-D1C9-4493-AC46-08BAC4D8B347}</c15:txfldGUID>
                      <c15:f>institutions_spss!$Z$430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6-0235-4FEE-9FAC-95D5ECB60C56}"/>
                </c:ext>
              </c:extLst>
            </c:dLbl>
            <c:dLbl>
              <c:idx val="427"/>
              <c:layout/>
              <c:tx>
                <c:strRef>
                  <c:f>institutions_spss!$Z$431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{46920B0F-88A1-4FB4-A74A-F7A4E554F241}</c15:txfldGUID>
                      <c15:f>institutions_spss!$Z$431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7-0235-4FEE-9FAC-95D5ECB60C56}"/>
                </c:ext>
              </c:extLst>
            </c:dLbl>
            <c:dLbl>
              <c:idx val="428"/>
              <c:layout/>
              <c:tx>
                <c:strRef>
                  <c:f>institutions_spss!$Z$432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{7FE2FF58-ADAE-4EC0-B995-4625FDCED83C}</c15:txfldGUID>
                      <c15:f>institutions_spss!$Z$432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8-0235-4FEE-9FAC-95D5ECB60C56}"/>
                </c:ext>
              </c:extLst>
            </c:dLbl>
            <c:dLbl>
              <c:idx val="429"/>
              <c:layout/>
              <c:tx>
                <c:strRef>
                  <c:f>institutions_spss!$Z$433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{8C2F373D-1D1A-4F92-AA45-7F058D5A5651}</c15:txfldGUID>
                      <c15:f>institutions_spss!$Z$433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9-0235-4FEE-9FAC-95D5ECB60C56}"/>
                </c:ext>
              </c:extLst>
            </c:dLbl>
            <c:dLbl>
              <c:idx val="430"/>
              <c:layout/>
              <c:tx>
                <c:strRef>
                  <c:f>institutions_spss!$Z$434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{444375D9-ADA7-48F0-AFDE-E8DEAF206334}</c15:txfldGUID>
                      <c15:f>institutions_spss!$Z$434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A-0235-4FEE-9FAC-95D5ECB60C56}"/>
                </c:ext>
              </c:extLst>
            </c:dLbl>
            <c:dLbl>
              <c:idx val="431"/>
              <c:layout/>
              <c:tx>
                <c:strRef>
                  <c:f>institutions_spss!$Z$435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{D6E5D9C2-4DA0-49DC-9C70-8FE327D7103F}</c15:txfldGUID>
                      <c15:f>institutions_spss!$Z$435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B-0235-4FEE-9FAC-95D5ECB60C56}"/>
                </c:ext>
              </c:extLst>
            </c:dLbl>
            <c:dLbl>
              <c:idx val="432"/>
              <c:layout/>
              <c:tx>
                <c:strRef>
                  <c:f>institutions_spss!$Z$436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{123CAA73-7E48-4B3F-9BF7-BECAB2788775}</c15:txfldGUID>
                      <c15:f>institutions_spss!$Z$436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C-0235-4FEE-9FAC-95D5ECB60C56}"/>
                </c:ext>
              </c:extLst>
            </c:dLbl>
            <c:dLbl>
              <c:idx val="433"/>
              <c:layout/>
              <c:tx>
                <c:strRef>
                  <c:f>institutions_spss!$Z$437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{0D61F252-FA15-4E2B-A697-843D6F14C7D0}</c15:txfldGUID>
                      <c15:f>institutions_spss!$Z$437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D-0235-4FEE-9FAC-95D5ECB60C56}"/>
                </c:ext>
              </c:extLst>
            </c:dLbl>
            <c:dLbl>
              <c:idx val="434"/>
              <c:layout/>
              <c:tx>
                <c:strRef>
                  <c:f>institutions_spss!$Z$438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{21E5EACE-389F-4017-AD21-E2E4DB66DB72}</c15:txfldGUID>
                      <c15:f>institutions_spss!$Z$438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E-0235-4FEE-9FAC-95D5ECB60C56}"/>
                </c:ext>
              </c:extLst>
            </c:dLbl>
            <c:dLbl>
              <c:idx val="435"/>
              <c:layout/>
              <c:tx>
                <c:strRef>
                  <c:f>institutions_spss!$Z$439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{15472465-6109-4FD9-8DDB-AE2D058B8413}</c15:txfldGUID>
                      <c15:f>institutions_spss!$Z$439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F-0235-4FEE-9FAC-95D5ECB60C56}"/>
                </c:ext>
              </c:extLst>
            </c:dLbl>
            <c:dLbl>
              <c:idx val="436"/>
              <c:layout/>
              <c:tx>
                <c:strRef>
                  <c:f>institutions_spss!$Z$440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{0A580D1A-8606-48AA-905F-FDC22773B19C}</c15:txfldGUID>
                      <c15:f>institutions_spss!$Z$440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0-0235-4FEE-9FAC-95D5ECB60C56}"/>
                </c:ext>
              </c:extLst>
            </c:dLbl>
            <c:dLbl>
              <c:idx val="437"/>
              <c:layout/>
              <c:tx>
                <c:strRef>
                  <c:f>institutions_spss!$Z$441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{472EB247-15F7-4B3B-9E7D-A2FEB600DB54}</c15:txfldGUID>
                      <c15:f>institutions_spss!$Z$441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1-0235-4FEE-9FAC-95D5ECB60C56}"/>
                </c:ext>
              </c:extLst>
            </c:dLbl>
            <c:dLbl>
              <c:idx val="438"/>
              <c:layout/>
              <c:tx>
                <c:strRef>
                  <c:f>institutions_spss!$Z$442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{56BF5C70-7797-454E-B37B-FF0C45B625CB}</c15:txfldGUID>
                      <c15:f>institutions_spss!$Z$442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2-0235-4FEE-9FAC-95D5ECB60C56}"/>
                </c:ext>
              </c:extLst>
            </c:dLbl>
            <c:dLbl>
              <c:idx val="439"/>
              <c:layout/>
              <c:tx>
                <c:strRef>
                  <c:f>institutions_spss!$Z$443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{FEA1479B-88A4-4716-AF32-74BE57280DBC}</c15:txfldGUID>
                      <c15:f>institutions_spss!$Z$443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3-0235-4FEE-9FAC-95D5ECB60C56}"/>
                </c:ext>
              </c:extLst>
            </c:dLbl>
            <c:dLbl>
              <c:idx val="440"/>
              <c:layout/>
              <c:tx>
                <c:strRef>
                  <c:f>institutions_spss!$Z$444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{AA9B0212-D1D7-42AC-BCE4-A5DA13EA88E8}</c15:txfldGUID>
                      <c15:f>institutions_spss!$Z$444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4-0235-4FEE-9FAC-95D5ECB60C56}"/>
                </c:ext>
              </c:extLst>
            </c:dLbl>
            <c:dLbl>
              <c:idx val="441"/>
              <c:layout/>
              <c:tx>
                <c:strRef>
                  <c:f>institutions_spss!$Z$445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{E461B016-A8C9-451A-8F2C-69E734640E9B}</c15:txfldGUID>
                      <c15:f>institutions_spss!$Z$445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5-0235-4FEE-9FAC-95D5ECB60C56}"/>
                </c:ext>
              </c:extLst>
            </c:dLbl>
            <c:dLbl>
              <c:idx val="442"/>
              <c:layout/>
              <c:tx>
                <c:strRef>
                  <c:f>institutions_spss!$Z$446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{452D5FD3-9CC6-47C9-B2DB-6722C2B9E765}</c15:txfldGUID>
                      <c15:f>institutions_spss!$Z$446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6-0235-4FEE-9FAC-95D5ECB60C56}"/>
                </c:ext>
              </c:extLst>
            </c:dLbl>
            <c:dLbl>
              <c:idx val="443"/>
              <c:layout/>
              <c:tx>
                <c:strRef>
                  <c:f>institutions_spss!$Z$447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{430F738B-D6A4-4CDB-872A-D05ECF1E901F}</c15:txfldGUID>
                      <c15:f>institutions_spss!$Z$447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7-0235-4FEE-9FAC-95D5ECB60C56}"/>
                </c:ext>
              </c:extLst>
            </c:dLbl>
            <c:dLbl>
              <c:idx val="444"/>
              <c:layout/>
              <c:tx>
                <c:strRef>
                  <c:f>institutions_spss!$Z$448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{9FA6C82C-8169-4A2C-A066-F0368204C06D}</c15:txfldGUID>
                      <c15:f>institutions_spss!$Z$448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8-0235-4FEE-9FAC-95D5ECB60C56}"/>
                </c:ext>
              </c:extLst>
            </c:dLbl>
            <c:dLbl>
              <c:idx val="445"/>
              <c:layout/>
              <c:tx>
                <c:strRef>
                  <c:f>institutions_spss!$Z$449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{1E2EF788-25E7-45F5-8E83-F05F9F19B274}</c15:txfldGUID>
                      <c15:f>institutions_spss!$Z$449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9-0235-4FEE-9FAC-95D5ECB60C56}"/>
                </c:ext>
              </c:extLst>
            </c:dLbl>
            <c:dLbl>
              <c:idx val="446"/>
              <c:layout/>
              <c:tx>
                <c:strRef>
                  <c:f>institutions_spss!$Z$450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{B466EC5B-7B67-46E4-ABBE-FD54094CF537}</c15:txfldGUID>
                      <c15:f>institutions_spss!$Z$450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A-0235-4FEE-9FAC-95D5ECB60C56}"/>
                </c:ext>
              </c:extLst>
            </c:dLbl>
            <c:dLbl>
              <c:idx val="447"/>
              <c:layout/>
              <c:tx>
                <c:strRef>
                  <c:f>institutions_spss!$Z$451</c:f>
                  <c:strCache>
                    <c:ptCount val="1"/>
                    <c:pt idx="0">
                      <c:v>Edith Cowan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{6BC56D28-919A-47AD-949E-3E5A3C0C6EA4}</c15:txfldGUID>
                      <c15:f>institutions_spss!$Z$451</c15:f>
                      <c15:dlblFieldTableCache>
                        <c:ptCount val="1"/>
                        <c:pt idx="0">
                          <c:v>Edith Cowan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B-0235-4FEE-9FAC-95D5ECB60C56}"/>
                </c:ext>
              </c:extLst>
            </c:dLbl>
            <c:dLbl>
              <c:idx val="448"/>
              <c:layout/>
              <c:tx>
                <c:strRef>
                  <c:f>institutions_spss!$Z$452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{4A26F1A0-89E2-4DC6-80E7-4598762F318B}</c15:txfldGUID>
                      <c15:f>institutions_spss!$Z$452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C-0235-4FEE-9FAC-95D5ECB60C56}"/>
                </c:ext>
              </c:extLst>
            </c:dLbl>
            <c:dLbl>
              <c:idx val="449"/>
              <c:layout/>
              <c:tx>
                <c:strRef>
                  <c:f>institutions_spss!$Z$453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{2EE8034A-F89F-406D-9B88-FB6F795EC319}</c15:txfldGUID>
                      <c15:f>institutions_spss!$Z$453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D-0235-4FEE-9FAC-95D5ECB60C56}"/>
                </c:ext>
              </c:extLst>
            </c:dLbl>
            <c:dLbl>
              <c:idx val="450"/>
              <c:layout/>
              <c:tx>
                <c:strRef>
                  <c:f>institutions_spss!$Z$454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{5A902AF6-A274-4A64-8125-567316069342}</c15:txfldGUID>
                      <c15:f>institutions_spss!$Z$454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E-0235-4FEE-9FAC-95D5ECB60C56}"/>
                </c:ext>
              </c:extLst>
            </c:dLbl>
            <c:dLbl>
              <c:idx val="451"/>
              <c:layout/>
              <c:tx>
                <c:strRef>
                  <c:f>institutions_spss!$Z$455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{568FA871-C072-453B-9430-A1BEB19731C3}</c15:txfldGUID>
                      <c15:f>institutions_spss!$Z$455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F-0235-4FEE-9FAC-95D5ECB60C56}"/>
                </c:ext>
              </c:extLst>
            </c:dLbl>
            <c:dLbl>
              <c:idx val="452"/>
              <c:layout/>
              <c:tx>
                <c:strRef>
                  <c:f>institutions_spss!$Z$456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{4A2AA976-C5E0-4677-A043-FD36907A1F70}</c15:txfldGUID>
                      <c15:f>institutions_spss!$Z$456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0-0235-4FEE-9FAC-95D5ECB60C56}"/>
                </c:ext>
              </c:extLst>
            </c:dLbl>
            <c:dLbl>
              <c:idx val="453"/>
              <c:layout/>
              <c:tx>
                <c:strRef>
                  <c:f>institutions_spss!$Z$457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{C8C84AAF-C7C4-4725-9E4C-6ED92D5E5BAC}</c15:txfldGUID>
                      <c15:f>institutions_spss!$Z$457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1-0235-4FEE-9FAC-95D5ECB60C56}"/>
                </c:ext>
              </c:extLst>
            </c:dLbl>
            <c:dLbl>
              <c:idx val="454"/>
              <c:layout/>
              <c:tx>
                <c:strRef>
                  <c:f>institutions_spss!$Z$458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{B174CFC3-245F-45E4-B5E7-D2F0766F5771}</c15:txfldGUID>
                      <c15:f>institutions_spss!$Z$458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2-0235-4FEE-9FAC-95D5ECB60C56}"/>
                </c:ext>
              </c:extLst>
            </c:dLbl>
            <c:dLbl>
              <c:idx val="455"/>
              <c:layout/>
              <c:tx>
                <c:strRef>
                  <c:f>institutions_spss!$Z$459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{EE9999B7-F527-491E-9359-DEE5E8354416}</c15:txfldGUID>
                      <c15:f>institutions_spss!$Z$459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3-0235-4FEE-9FAC-95D5ECB60C56}"/>
                </c:ext>
              </c:extLst>
            </c:dLbl>
            <c:dLbl>
              <c:idx val="456"/>
              <c:layout/>
              <c:tx>
                <c:strRef>
                  <c:f>institutions_spss!$Z$460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{26A123BE-AA37-477F-B7BF-E5A5D378935D}</c15:txfldGUID>
                      <c15:f>institutions_spss!$Z$460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4-0235-4FEE-9FAC-95D5ECB60C56}"/>
                </c:ext>
              </c:extLst>
            </c:dLbl>
            <c:dLbl>
              <c:idx val="457"/>
              <c:layout/>
              <c:tx>
                <c:strRef>
                  <c:f>institutions_spss!$Z$461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{9010564A-E5AA-477D-90AD-A2C24672B2C5}</c15:txfldGUID>
                      <c15:f>institutions_spss!$Z$461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5-0235-4FEE-9FAC-95D5ECB60C56}"/>
                </c:ext>
              </c:extLst>
            </c:dLbl>
            <c:dLbl>
              <c:idx val="458"/>
              <c:layout/>
              <c:tx>
                <c:strRef>
                  <c:f>institutions_spss!$Z$462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{19AF71B5-F4F9-445D-B928-F6F7CAEAC5C9}</c15:txfldGUID>
                      <c15:f>institutions_spss!$Z$462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6-0235-4FEE-9FAC-95D5ECB60C56}"/>
                </c:ext>
              </c:extLst>
            </c:dLbl>
            <c:dLbl>
              <c:idx val="459"/>
              <c:layout/>
              <c:tx>
                <c:strRef>
                  <c:f>institutions_spss!$Z$463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{435101D4-4F4C-40AC-9F8C-279AD57FE043}</c15:txfldGUID>
                      <c15:f>institutions_spss!$Z$463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7-0235-4FEE-9FAC-95D5ECB60C56}"/>
                </c:ext>
              </c:extLst>
            </c:dLbl>
            <c:dLbl>
              <c:idx val="460"/>
              <c:layout/>
              <c:tx>
                <c:strRef>
                  <c:f>institutions_spss!$Z$464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{59B2F505-BD64-4E09-A93A-3505B61FBCDF}</c15:txfldGUID>
                      <c15:f>institutions_spss!$Z$464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8-0235-4FEE-9FAC-95D5ECB60C56}"/>
                </c:ext>
              </c:extLst>
            </c:dLbl>
            <c:dLbl>
              <c:idx val="461"/>
              <c:layout/>
              <c:tx>
                <c:strRef>
                  <c:f>institutions_spss!$Z$465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{9575B443-0A3B-4211-9194-230AB1C8E63C}</c15:txfldGUID>
                      <c15:f>institutions_spss!$Z$465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9-0235-4FEE-9FAC-95D5ECB60C56}"/>
                </c:ext>
              </c:extLst>
            </c:dLbl>
            <c:dLbl>
              <c:idx val="462"/>
              <c:layout/>
              <c:tx>
                <c:strRef>
                  <c:f>institutions_spss!$Z$466</c:f>
                  <c:strCache>
                    <c:ptCount val="1"/>
                    <c:pt idx="0">
                      <c:v>La Trobe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{1C27D7EB-D6AE-4251-A184-EA3D03B1E8A3}</c15:txfldGUID>
                      <c15:f>institutions_spss!$Z$466</c15:f>
                      <c15:dlblFieldTableCache>
                        <c:ptCount val="1"/>
                        <c:pt idx="0">
                          <c:v>La Trobe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A-0235-4FEE-9FAC-95D5ECB60C56}"/>
                </c:ext>
              </c:extLst>
            </c:dLbl>
            <c:dLbl>
              <c:idx val="463"/>
              <c:layout/>
              <c:tx>
                <c:strRef>
                  <c:f>institutions_spss!$Z$467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{ADDD3395-AACC-439A-9CB4-03828B6CDB8B}</c15:txfldGUID>
                      <c15:f>institutions_spss!$Z$467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B-0235-4FEE-9FAC-95D5ECB60C56}"/>
                </c:ext>
              </c:extLst>
            </c:dLbl>
            <c:dLbl>
              <c:idx val="464"/>
              <c:layout/>
              <c:tx>
                <c:strRef>
                  <c:f>institutions_spss!$Z$468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{2EB3D1EF-9576-4A10-B53A-BB9AE098D02E}</c15:txfldGUID>
                      <c15:f>institutions_spss!$Z$468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C-0235-4FEE-9FAC-95D5ECB60C56}"/>
                </c:ext>
              </c:extLst>
            </c:dLbl>
            <c:dLbl>
              <c:idx val="465"/>
              <c:layout/>
              <c:tx>
                <c:strRef>
                  <c:f>institutions_spss!$Z$469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{01394C75-6E4B-4877-B7A9-7F38257B1DB2}</c15:txfldGUID>
                      <c15:f>institutions_spss!$Z$469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D-0235-4FEE-9FAC-95D5ECB60C56}"/>
                </c:ext>
              </c:extLst>
            </c:dLbl>
            <c:dLbl>
              <c:idx val="466"/>
              <c:layout>
                <c:manualLayout>
                  <c:x val="-7.3200723695945824E-2"/>
                  <c:y val="-2.5909317389138018E-2"/>
                </c:manualLayout>
              </c:layout>
              <c:tx>
                <c:strRef>
                  <c:f>institutions_spss!$Z$470</c:f>
                  <c:strCache>
                    <c:ptCount val="1"/>
                    <c:pt idx="0">
                      <c:v>Western Australia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{A5F1AFFC-9277-46C7-BE09-AB40CDB82581}</c15:txfldGUID>
                      <c15:f>institutions_spss!$Z$470</c15:f>
                      <c15:dlblFieldTableCache>
                        <c:ptCount val="1"/>
                        <c:pt idx="0">
                          <c:v>Western Australia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E-0235-4FEE-9FAC-95D5ECB60C56}"/>
                </c:ext>
              </c:extLst>
            </c:dLbl>
            <c:dLbl>
              <c:idx val="467"/>
              <c:layout/>
              <c:tx>
                <c:strRef>
                  <c:f>institutions_spss!$Z$471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{85D0EAF8-6310-44D6-9451-1AB7B4DED316}</c15:txfldGUID>
                      <c15:f>institutions_spss!$Z$471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F-0235-4FEE-9FAC-95D5ECB60C56}"/>
                </c:ext>
              </c:extLst>
            </c:dLbl>
            <c:dLbl>
              <c:idx val="468"/>
              <c:layout/>
              <c:tx>
                <c:strRef>
                  <c:f>institutions_spss!$Z$472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{73296243-832B-498D-A65E-A63C3DB52CFC}</c15:txfldGUID>
                      <c15:f>institutions_spss!$Z$472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0-0235-4FEE-9FAC-95D5ECB60C56}"/>
                </c:ext>
              </c:extLst>
            </c:dLbl>
            <c:dLbl>
              <c:idx val="469"/>
              <c:layout/>
              <c:tx>
                <c:strRef>
                  <c:f>institutions_spss!$Z$473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{9548A6F1-5691-41E9-A4FC-5A3F4B5C4697}</c15:txfldGUID>
                      <c15:f>institutions_spss!$Z$473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1-0235-4FEE-9FAC-95D5ECB60C56}"/>
                </c:ext>
              </c:extLst>
            </c:dLbl>
            <c:dLbl>
              <c:idx val="470"/>
              <c:layout/>
              <c:tx>
                <c:strRef>
                  <c:f>institutions_spss!$Z$474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{D525B2CB-4B89-4AAD-83D4-A11493900A14}</c15:txfldGUID>
                      <c15:f>institutions_spss!$Z$474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2-0235-4FEE-9FAC-95D5ECB60C56}"/>
                </c:ext>
              </c:extLst>
            </c:dLbl>
            <c:dLbl>
              <c:idx val="471"/>
              <c:layout/>
              <c:tx>
                <c:strRef>
                  <c:f>institutions_spss!$Z$475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{8FDCA8CE-F4C0-4FE8-AB76-09C6526A89AC}</c15:txfldGUID>
                      <c15:f>institutions_spss!$Z$475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3-0235-4FEE-9FAC-95D5ECB60C56}"/>
                </c:ext>
              </c:extLst>
            </c:dLbl>
            <c:dLbl>
              <c:idx val="472"/>
              <c:layout/>
              <c:tx>
                <c:strRef>
                  <c:f>institutions_spss!$Z$476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{D9CAE5E4-AC68-45D0-855A-DC7E012B764C}</c15:txfldGUID>
                      <c15:f>institutions_spss!$Z$476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4-0235-4FEE-9FAC-95D5ECB60C56}"/>
                </c:ext>
              </c:extLst>
            </c:dLbl>
            <c:dLbl>
              <c:idx val="473"/>
              <c:layout/>
              <c:tx>
                <c:strRef>
                  <c:f>institutions_spss!$Z$477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{5A961D66-4CA5-46AC-8BE1-E174480DA055}</c15:txfldGUID>
                      <c15:f>institutions_spss!$Z$477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5-0235-4FEE-9FAC-95D5ECB60C56}"/>
                </c:ext>
              </c:extLst>
            </c:dLbl>
            <c:dLbl>
              <c:idx val="474"/>
              <c:layout/>
              <c:tx>
                <c:strRef>
                  <c:f>institutions_spss!$Z$478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{34C4E399-C108-431D-87A5-F47FF586FB56}</c15:txfldGUID>
                      <c15:f>institutions_spss!$Z$478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6-0235-4FEE-9FAC-95D5ECB60C56}"/>
                </c:ext>
              </c:extLst>
            </c:dLbl>
            <c:dLbl>
              <c:idx val="475"/>
              <c:layout/>
              <c:tx>
                <c:strRef>
                  <c:f>institutions_spss!$Z$479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{42AB7FCC-ACCD-414F-8F75-1BF0CAD3237A}</c15:txfldGUID>
                      <c15:f>institutions_spss!$Z$479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7-0235-4FEE-9FAC-95D5ECB60C56}"/>
                </c:ext>
              </c:extLst>
            </c:dLbl>
            <c:dLbl>
              <c:idx val="476"/>
              <c:layout/>
              <c:tx>
                <c:strRef>
                  <c:f>institutions_spss!$Z$480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{974368AA-AD23-4344-9D5E-E70A8FCA63C5}</c15:txfldGUID>
                      <c15:f>institutions_spss!$Z$480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8-0235-4FEE-9FAC-95D5ECB60C56}"/>
                </c:ext>
              </c:extLst>
            </c:dLbl>
            <c:dLbl>
              <c:idx val="477"/>
              <c:layout/>
              <c:tx>
                <c:strRef>
                  <c:f>institutions_spss!$Z$481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{6A49160B-A1D8-4EEF-BDA3-23236B076F88}</c15:txfldGUID>
                      <c15:f>institutions_spss!$Z$481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9-0235-4FEE-9FAC-95D5ECB60C56}"/>
                </c:ext>
              </c:extLst>
            </c:dLbl>
            <c:dLbl>
              <c:idx val="478"/>
              <c:layout/>
              <c:tx>
                <c:strRef>
                  <c:f>institutions_spss!$Z$482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{8C9FC98E-C62D-4EEE-BE68-81D7180178D5}</c15:txfldGUID>
                      <c15:f>institutions_spss!$Z$482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A-0235-4FEE-9FAC-95D5ECB60C56}"/>
                </c:ext>
              </c:extLst>
            </c:dLbl>
            <c:dLbl>
              <c:idx val="479"/>
              <c:layout/>
              <c:tx>
                <c:strRef>
                  <c:f>institutions_spss!$Z$483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{66737F3B-89D7-4A10-BC22-86A5A9AC29B9}</c15:txfldGUID>
                      <c15:f>institutions_spss!$Z$483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B-0235-4FEE-9FAC-95D5ECB60C56}"/>
                </c:ext>
              </c:extLst>
            </c:dLbl>
            <c:dLbl>
              <c:idx val="480"/>
              <c:layout/>
              <c:tx>
                <c:strRef>
                  <c:f>institutions_spss!$Z$484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{368F2B49-C14C-4159-9180-613F0342399C}</c15:txfldGUID>
                      <c15:f>institutions_spss!$Z$484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C-0235-4FEE-9FAC-95D5ECB60C56}"/>
                </c:ext>
              </c:extLst>
            </c:dLbl>
            <c:dLbl>
              <c:idx val="481"/>
              <c:layout/>
              <c:tx>
                <c:strRef>
                  <c:f>institutions_spss!$Z$485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{93D4F165-586F-4C47-8075-08C0837CC77A}</c15:txfldGUID>
                      <c15:f>institutions_spss!$Z$485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D-0235-4FEE-9FAC-95D5ECB60C56}"/>
                </c:ext>
              </c:extLst>
            </c:dLbl>
            <c:dLbl>
              <c:idx val="482"/>
              <c:layout/>
              <c:tx>
                <c:strRef>
                  <c:f>institutions_spss!$Z$486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{83101314-080D-416B-9114-96A53C9ED11E}</c15:txfldGUID>
                      <c15:f>institutions_spss!$Z$486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E-0235-4FEE-9FAC-95D5ECB60C56}"/>
                </c:ext>
              </c:extLst>
            </c:dLbl>
            <c:dLbl>
              <c:idx val="483"/>
              <c:layout/>
              <c:tx>
                <c:strRef>
                  <c:f>institutions_spss!$Z$487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{81812277-3D9F-4E32-86D2-892A06EDFF73}</c15:txfldGUID>
                      <c15:f>institutions_spss!$Z$487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F-0235-4FEE-9FAC-95D5ECB60C56}"/>
                </c:ext>
              </c:extLst>
            </c:dLbl>
            <c:dLbl>
              <c:idx val="484"/>
              <c:layout/>
              <c:tx>
                <c:strRef>
                  <c:f>institutions_spss!$Z$488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{DABF4308-06AA-45BA-95E5-F72046B6C4B7}</c15:txfldGUID>
                      <c15:f>institutions_spss!$Z$488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0-0235-4FEE-9FAC-95D5ECB60C56}"/>
                </c:ext>
              </c:extLst>
            </c:dLbl>
            <c:dLbl>
              <c:idx val="485"/>
              <c:layout/>
              <c:tx>
                <c:strRef>
                  <c:f>institutions_spss!$Z$489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{B24303D6-8992-41F0-BE1B-A1B26DBB76BE}</c15:txfldGUID>
                      <c15:f>institutions_spss!$Z$489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1-0235-4FEE-9FAC-95D5ECB60C56}"/>
                </c:ext>
              </c:extLst>
            </c:dLbl>
            <c:dLbl>
              <c:idx val="486"/>
              <c:layout/>
              <c:tx>
                <c:strRef>
                  <c:f>institutions_spss!$Z$490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{21D9E962-0144-4312-9AC2-471E99044A0D}</c15:txfldGUID>
                      <c15:f>institutions_spss!$Z$490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2-0235-4FEE-9FAC-95D5ECB60C56}"/>
                </c:ext>
              </c:extLst>
            </c:dLbl>
            <c:dLbl>
              <c:idx val="487"/>
              <c:layout/>
              <c:tx>
                <c:strRef>
                  <c:f>institutions_spss!$Z$491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{7A72EABC-E8DC-4B40-B2A5-0940CBB9E361}</c15:txfldGUID>
                      <c15:f>institutions_spss!$Z$491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3-0235-4FEE-9FAC-95D5ECB60C56}"/>
                </c:ext>
              </c:extLst>
            </c:dLbl>
            <c:dLbl>
              <c:idx val="488"/>
              <c:layout/>
              <c:tx>
                <c:strRef>
                  <c:f>institutions_spss!$Z$492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{95A6BD65-0420-4699-829F-395EA188B2AC}</c15:txfldGUID>
                      <c15:f>institutions_spss!$Z$492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4-0235-4FEE-9FAC-95D5ECB60C56}"/>
                </c:ext>
              </c:extLst>
            </c:dLbl>
            <c:dLbl>
              <c:idx val="489"/>
              <c:layout/>
              <c:tx>
                <c:strRef>
                  <c:f>institutions_spss!$Z$493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{69E216DC-0820-4394-95B4-016A37DA85A2}</c15:txfldGUID>
                      <c15:f>institutions_spss!$Z$493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5-0235-4FEE-9FAC-95D5ECB60C56}"/>
                </c:ext>
              </c:extLst>
            </c:dLbl>
            <c:dLbl>
              <c:idx val="490"/>
              <c:layout/>
              <c:tx>
                <c:strRef>
                  <c:f>institutions_spss!$Z$494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{89EE66CD-2E7C-4528-AC1A-4797ABA83780}</c15:txfldGUID>
                      <c15:f>institutions_spss!$Z$494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6-0235-4FEE-9FAC-95D5ECB60C56}"/>
                </c:ext>
              </c:extLst>
            </c:dLbl>
            <c:dLbl>
              <c:idx val="491"/>
              <c:layout/>
              <c:tx>
                <c:strRef>
                  <c:f>institutions_spss!$Z$495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{F6E8EB70-0C6A-4857-B5A5-F9BC86D4BCD8}</c15:txfldGUID>
                      <c15:f>institutions_spss!$Z$495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7-0235-4FEE-9FAC-95D5ECB60C56}"/>
                </c:ext>
              </c:extLst>
            </c:dLbl>
            <c:dLbl>
              <c:idx val="492"/>
              <c:layout/>
              <c:tx>
                <c:strRef>
                  <c:f>institutions_spss!$Z$496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{D67FC619-2E41-4BB4-B8CD-3287333BA09F}</c15:txfldGUID>
                      <c15:f>institutions_spss!$Z$496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8-0235-4FEE-9FAC-95D5ECB60C56}"/>
                </c:ext>
              </c:extLst>
            </c:dLbl>
            <c:dLbl>
              <c:idx val="493"/>
              <c:layout/>
              <c:tx>
                <c:strRef>
                  <c:f>institutions_spss!$Z$497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{08810B7E-1365-43DE-AB9D-77C344C1183E}</c15:txfldGUID>
                      <c15:f>institutions_spss!$Z$497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9-0235-4FEE-9FAC-95D5ECB60C56}"/>
                </c:ext>
              </c:extLst>
            </c:dLbl>
            <c:dLbl>
              <c:idx val="494"/>
              <c:layout/>
              <c:tx>
                <c:strRef>
                  <c:f>institutions_spss!$Z$498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{E413C01F-5028-48AC-952D-74C8D955C277}</c15:txfldGUID>
                      <c15:f>institutions_spss!$Z$498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A-0235-4FEE-9FAC-95D5ECB60C56}"/>
                </c:ext>
              </c:extLst>
            </c:dLbl>
            <c:dLbl>
              <c:idx val="495"/>
              <c:layout/>
              <c:tx>
                <c:strRef>
                  <c:f>institutions_spss!$Z$499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{758E71D2-477C-4355-9B1E-0251A4415676}</c15:txfldGUID>
                      <c15:f>institutions_spss!$Z$499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B-0235-4FEE-9FAC-95D5ECB60C56}"/>
                </c:ext>
              </c:extLst>
            </c:dLbl>
            <c:dLbl>
              <c:idx val="496"/>
              <c:layout/>
              <c:tx>
                <c:strRef>
                  <c:f>institutions_spss!$Z$500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{4660814A-9DF7-4865-8EB4-F77A610D48DB}</c15:txfldGUID>
                      <c15:f>institutions_spss!$Z$500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C-0235-4FEE-9FAC-95D5ECB60C56}"/>
                </c:ext>
              </c:extLst>
            </c:dLbl>
            <c:dLbl>
              <c:idx val="497"/>
              <c:layout/>
              <c:tx>
                <c:strRef>
                  <c:f>institutions_spss!$Z$501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{6241367F-16E6-4ED8-9FEF-4137CB5C7B74}</c15:txfldGUID>
                      <c15:f>institutions_spss!$Z$501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D-0235-4FEE-9FAC-95D5ECB60C56}"/>
                </c:ext>
              </c:extLst>
            </c:dLbl>
            <c:dLbl>
              <c:idx val="498"/>
              <c:layout/>
              <c:tx>
                <c:strRef>
                  <c:f>institutions_spss!$Z$502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{442E5311-B6A3-4F27-B285-34FA40B45B4B}</c15:txfldGUID>
                      <c15:f>institutions_spss!$Z$502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E-0235-4FEE-9FAC-95D5ECB60C56}"/>
                </c:ext>
              </c:extLst>
            </c:dLbl>
            <c:dLbl>
              <c:idx val="499"/>
              <c:layout/>
              <c:tx>
                <c:strRef>
                  <c:f>institutions_spss!$Z$503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{AF042533-2217-4A43-A30B-4D991CC7F3D9}</c15:txfldGUID>
                      <c15:f>institutions_spss!$Z$503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F-0235-4FEE-9FAC-95D5ECB60C56}"/>
                </c:ext>
              </c:extLst>
            </c:dLbl>
            <c:dLbl>
              <c:idx val="500"/>
              <c:layout/>
              <c:tx>
                <c:strRef>
                  <c:f>institutions_spss!$Z$504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{09493A1B-C1AD-41FC-B6AC-E09C8CE3E1E7}</c15:txfldGUID>
                      <c15:f>institutions_spss!$Z$504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0-0235-4FEE-9FAC-95D5ECB60C56}"/>
                </c:ext>
              </c:extLst>
            </c:dLbl>
            <c:dLbl>
              <c:idx val="501"/>
              <c:layout/>
              <c:tx>
                <c:strRef>
                  <c:f>institutions_spss!$Z$505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{5E1E96AD-AA5F-497D-9FAD-F533B62415E1}</c15:txfldGUID>
                      <c15:f>institutions_spss!$Z$505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1-0235-4FEE-9FAC-95D5ECB60C56}"/>
                </c:ext>
              </c:extLst>
            </c:dLbl>
            <c:dLbl>
              <c:idx val="502"/>
              <c:layout/>
              <c:tx>
                <c:strRef>
                  <c:f>institutions_spss!$Z$506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{A42DB985-5708-4B0A-8793-2A2D775A134D}</c15:txfldGUID>
                      <c15:f>institutions_spss!$Z$506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2-0235-4FEE-9FAC-95D5ECB60C56}"/>
                </c:ext>
              </c:extLst>
            </c:dLbl>
            <c:dLbl>
              <c:idx val="503"/>
              <c:layout/>
              <c:tx>
                <c:strRef>
                  <c:f>institutions_spss!$Z$507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{7EE2E67D-A3DF-4E7F-B51B-2E3AFD17D1C9}</c15:txfldGUID>
                      <c15:f>institutions_spss!$Z$507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3-0235-4FEE-9FAC-95D5ECB60C56}"/>
                </c:ext>
              </c:extLst>
            </c:dLbl>
            <c:dLbl>
              <c:idx val="504"/>
              <c:layout/>
              <c:tx>
                <c:strRef>
                  <c:f>institutions_spss!$Z$508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{41C366D1-F7AC-42EF-9867-320351EAD1AC}</c15:txfldGUID>
                      <c15:f>institutions_spss!$Z$508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4-0235-4FEE-9FAC-95D5ECB60C56}"/>
                </c:ext>
              </c:extLst>
            </c:dLbl>
            <c:dLbl>
              <c:idx val="505"/>
              <c:layout/>
              <c:tx>
                <c:strRef>
                  <c:f>institutions_spss!$Z$509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{EFC22B2C-CE0E-4CFF-960C-C02330E0DC74}</c15:txfldGUID>
                      <c15:f>institutions_spss!$Z$509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5-0235-4FEE-9FAC-95D5ECB60C56}"/>
                </c:ext>
              </c:extLst>
            </c:dLbl>
            <c:dLbl>
              <c:idx val="506"/>
              <c:layout/>
              <c:tx>
                <c:strRef>
                  <c:f>institutions_spss!$Z$510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{927EF54B-58FC-4636-9BBB-EFC529BAB7B2}</c15:txfldGUID>
                      <c15:f>institutions_spss!$Z$510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6-0235-4FEE-9FAC-95D5ECB60C56}"/>
                </c:ext>
              </c:extLst>
            </c:dLbl>
            <c:dLbl>
              <c:idx val="507"/>
              <c:layout/>
              <c:tx>
                <c:strRef>
                  <c:f>institutions_spss!$Z$511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{8D111016-856A-4CAF-BEE8-688D975B4D70}</c15:txfldGUID>
                      <c15:f>institutions_spss!$Z$511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7-0235-4FEE-9FAC-95D5ECB60C56}"/>
                </c:ext>
              </c:extLst>
            </c:dLbl>
            <c:dLbl>
              <c:idx val="508"/>
              <c:layout/>
              <c:tx>
                <c:strRef>
                  <c:f>institutions_spss!$Z$512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{2274B942-53C6-4F8C-9574-652842653AFB}</c15:txfldGUID>
                      <c15:f>institutions_spss!$Z$512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8-0235-4FEE-9FAC-95D5ECB60C56}"/>
                </c:ext>
              </c:extLst>
            </c:dLbl>
            <c:dLbl>
              <c:idx val="509"/>
              <c:layout/>
              <c:tx>
                <c:strRef>
                  <c:f>institutions_spss!$Z$513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{A2434A43-3B60-420E-B844-83D7BC3A2909}</c15:txfldGUID>
                      <c15:f>institutions_spss!$Z$513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9-0235-4FEE-9FAC-95D5ECB60C56}"/>
                </c:ext>
              </c:extLst>
            </c:dLbl>
            <c:dLbl>
              <c:idx val="510"/>
              <c:layout/>
              <c:tx>
                <c:strRef>
                  <c:f>institutions_spss!$Z$514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{56A518DE-E6E0-4BC7-BEB1-9F21624EF4F6}</c15:txfldGUID>
                      <c15:f>institutions_spss!$Z$514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A-0235-4FEE-9FAC-95D5ECB60C56}"/>
                </c:ext>
              </c:extLst>
            </c:dLbl>
            <c:dLbl>
              <c:idx val="511"/>
              <c:layout/>
              <c:tx>
                <c:strRef>
                  <c:f>institutions_spss!$Z$515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{7CD50691-E8F5-4A8E-9279-E051F3B4720A}</c15:txfldGUID>
                      <c15:f>institutions_spss!$Z$515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B-0235-4FEE-9FAC-95D5ECB60C56}"/>
                </c:ext>
              </c:extLst>
            </c:dLbl>
            <c:dLbl>
              <c:idx val="512"/>
              <c:layout/>
              <c:tx>
                <c:strRef>
                  <c:f>institutions_spss!$Z$516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{49FEF889-FCDC-46E3-A6A0-7C6677924F24}</c15:txfldGUID>
                      <c15:f>institutions_spss!$Z$516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C-0235-4FEE-9FAC-95D5ECB60C56}"/>
                </c:ext>
              </c:extLst>
            </c:dLbl>
            <c:dLbl>
              <c:idx val="513"/>
              <c:layout/>
              <c:tx>
                <c:strRef>
                  <c:f>institutions_spss!$Z$517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{1A4D9BCA-A012-4A0D-B0D0-D91EA61468C7}</c15:txfldGUID>
                      <c15:f>institutions_spss!$Z$517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D-0235-4FEE-9FAC-95D5ECB60C56}"/>
                </c:ext>
              </c:extLst>
            </c:dLbl>
            <c:dLbl>
              <c:idx val="514"/>
              <c:layout/>
              <c:tx>
                <c:strRef>
                  <c:f>institutions_spss!$Z$518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{EFB52064-A5C5-4B64-86C6-60B45B41FDF0}</c15:txfldGUID>
                      <c15:f>institutions_spss!$Z$518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E-0235-4FEE-9FAC-95D5ECB60C56}"/>
                </c:ext>
              </c:extLst>
            </c:dLbl>
            <c:dLbl>
              <c:idx val="515"/>
              <c:layout/>
              <c:tx>
                <c:strRef>
                  <c:f>institutions_spss!$Z$519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{C9942F7E-BBD5-4F40-83EE-15D8566B28B8}</c15:txfldGUID>
                      <c15:f>institutions_spss!$Z$519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F-0235-4FEE-9FAC-95D5ECB60C56}"/>
                </c:ext>
              </c:extLst>
            </c:dLbl>
            <c:dLbl>
              <c:idx val="516"/>
              <c:layout/>
              <c:tx>
                <c:strRef>
                  <c:f>institutions_spss!$Z$520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{F917346E-DC77-4838-9668-17938C491D4D}</c15:txfldGUID>
                      <c15:f>institutions_spss!$Z$520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0-0235-4FEE-9FAC-95D5ECB60C56}"/>
                </c:ext>
              </c:extLst>
            </c:dLbl>
            <c:dLbl>
              <c:idx val="517"/>
              <c:layout/>
              <c:tx>
                <c:strRef>
                  <c:f>institutions_spss!$Z$521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{A5AA422F-E1FF-49CC-BB1E-D4492BB8D5AD}</c15:txfldGUID>
                      <c15:f>institutions_spss!$Z$521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1-0235-4FEE-9FAC-95D5ECB60C56}"/>
                </c:ext>
              </c:extLst>
            </c:dLbl>
            <c:dLbl>
              <c:idx val="518"/>
              <c:layout/>
              <c:tx>
                <c:strRef>
                  <c:f>institutions_spss!$Z$522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{97DEEE80-2F78-474B-A8B2-5D5D73E67EDC}</c15:txfldGUID>
                      <c15:f>institutions_spss!$Z$522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2-0235-4FEE-9FAC-95D5ECB60C56}"/>
                </c:ext>
              </c:extLst>
            </c:dLbl>
            <c:dLbl>
              <c:idx val="519"/>
              <c:layout/>
              <c:tx>
                <c:strRef>
                  <c:f>institutions_spss!$Z$523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{B6E5B863-147F-4204-A419-58F10D0BDABF}</c15:txfldGUID>
                      <c15:f>institutions_spss!$Z$523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3-0235-4FEE-9FAC-95D5ECB60C56}"/>
                </c:ext>
              </c:extLst>
            </c:dLbl>
            <c:dLbl>
              <c:idx val="520"/>
              <c:layout/>
              <c:tx>
                <c:strRef>
                  <c:f>institutions_spss!$Z$524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{0830C12D-375A-40BD-ACCE-B21C3E2D4281}</c15:txfldGUID>
                      <c15:f>institutions_spss!$Z$524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4-0235-4FEE-9FAC-95D5ECB60C56}"/>
                </c:ext>
              </c:extLst>
            </c:dLbl>
            <c:dLbl>
              <c:idx val="521"/>
              <c:layout/>
              <c:tx>
                <c:strRef>
                  <c:f>institutions_spss!$Z$525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{A37A8428-E522-4E91-A3B4-458850A83B55}</c15:txfldGUID>
                      <c15:f>institutions_spss!$Z$525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5-0235-4FEE-9FAC-95D5ECB60C56}"/>
                </c:ext>
              </c:extLst>
            </c:dLbl>
            <c:dLbl>
              <c:idx val="522"/>
              <c:layout/>
              <c:tx>
                <c:strRef>
                  <c:f>institutions_spss!$Z$526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{F231DB02-A8C3-468E-9981-847C2D41861B}</c15:txfldGUID>
                      <c15:f>institutions_spss!$Z$526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6-0235-4FEE-9FAC-95D5ECB60C56}"/>
                </c:ext>
              </c:extLst>
            </c:dLbl>
            <c:dLbl>
              <c:idx val="523"/>
              <c:layout/>
              <c:tx>
                <c:strRef>
                  <c:f>institutions_spss!$Z$527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{02AC0672-3ADE-448E-9518-DE43F4D69EFA}</c15:txfldGUID>
                      <c15:f>institutions_spss!$Z$527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7-0235-4FEE-9FAC-95D5ECB60C56}"/>
                </c:ext>
              </c:extLst>
            </c:dLbl>
            <c:dLbl>
              <c:idx val="524"/>
              <c:layout/>
              <c:tx>
                <c:strRef>
                  <c:f>institutions_spss!$Z$528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{AF906154-9370-406C-821D-926DEED68722}</c15:txfldGUID>
                      <c15:f>institutions_spss!$Z$528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8-0235-4FEE-9FAC-95D5ECB60C56}"/>
                </c:ext>
              </c:extLst>
            </c:dLbl>
            <c:dLbl>
              <c:idx val="525"/>
              <c:layout/>
              <c:tx>
                <c:strRef>
                  <c:f>institutions_spss!$Z$529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{DE15B92A-4060-41D9-96A4-0C4F1E99566C}</c15:txfldGUID>
                      <c15:f>institutions_spss!$Z$529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9-0235-4FEE-9FAC-95D5ECB60C56}"/>
                </c:ext>
              </c:extLst>
            </c:dLbl>
            <c:dLbl>
              <c:idx val="526"/>
              <c:layout/>
              <c:tx>
                <c:strRef>
                  <c:f>institutions_spss!$Z$530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{75B588E3-0189-4A55-80BD-50550F112347}</c15:txfldGUID>
                      <c15:f>institutions_spss!$Z$530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A-0235-4FEE-9FAC-95D5ECB60C56}"/>
                </c:ext>
              </c:extLst>
            </c:dLbl>
            <c:dLbl>
              <c:idx val="527"/>
              <c:layout/>
              <c:tx>
                <c:strRef>
                  <c:f>institutions_spss!$Z$531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{D1B366FE-E135-4A34-B604-6A21B706B891}</c15:txfldGUID>
                      <c15:f>institutions_spss!$Z$531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B-0235-4FEE-9FAC-95D5ECB60C56}"/>
                </c:ext>
              </c:extLst>
            </c:dLbl>
            <c:dLbl>
              <c:idx val="528"/>
              <c:layout/>
              <c:tx>
                <c:strRef>
                  <c:f>institutions_spss!$Z$532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{7EBD0AE2-863F-4F44-A2C0-DEF4DDD9EB52}</c15:txfldGUID>
                      <c15:f>institutions_spss!$Z$532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C-0235-4FEE-9FAC-95D5ECB60C56}"/>
                </c:ext>
              </c:extLst>
            </c:dLbl>
            <c:dLbl>
              <c:idx val="529"/>
              <c:layout/>
              <c:tx>
                <c:strRef>
                  <c:f>institutions_spss!$Z$533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{9D7880D0-7D25-4BC5-A47D-A10CEEBE5FC7}</c15:txfldGUID>
                      <c15:f>institutions_spss!$Z$533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D-0235-4FEE-9FAC-95D5ECB60C56}"/>
                </c:ext>
              </c:extLst>
            </c:dLbl>
            <c:dLbl>
              <c:idx val="530"/>
              <c:layout/>
              <c:tx>
                <c:strRef>
                  <c:f>institutions_spss!$Z$534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{9F0D6713-20B7-4962-A216-4F1472D4BAC2}</c15:txfldGUID>
                      <c15:f>institutions_spss!$Z$534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E-0235-4FEE-9FAC-95D5ECB60C56}"/>
                </c:ext>
              </c:extLst>
            </c:dLbl>
            <c:dLbl>
              <c:idx val="531"/>
              <c:layout/>
              <c:tx>
                <c:strRef>
                  <c:f>institutions_spss!$Z$535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{2C3530F2-9C74-430E-B01B-01B45FF6330E}</c15:txfldGUID>
                      <c15:f>institutions_spss!$Z$535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F-0235-4FEE-9FAC-95D5ECB60C56}"/>
                </c:ext>
              </c:extLst>
            </c:dLbl>
            <c:dLbl>
              <c:idx val="532"/>
              <c:layout/>
              <c:tx>
                <c:strRef>
                  <c:f>institutions_spss!$Z$536</c:f>
                  <c:strCache>
                    <c:ptCount val="1"/>
                    <c:pt idx="0">
                      <c:v>Tasmania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{1505C809-24E5-4DA3-A4C1-22B9A8C9F1DA}</c15:txfldGUID>
                      <c15:f>institutions_spss!$Z$536</c15:f>
                      <c15:dlblFieldTableCache>
                        <c:ptCount val="1"/>
                        <c:pt idx="0">
                          <c:v>Tasmania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0-0235-4FEE-9FAC-95D5ECB60C56}"/>
                </c:ext>
              </c:extLst>
            </c:dLbl>
            <c:dLbl>
              <c:idx val="533"/>
              <c:layout/>
              <c:tx>
                <c:strRef>
                  <c:f>institutions_spss!$Z$537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{42E332F2-ED00-41EF-8AD0-9A99254EC31E}</c15:txfldGUID>
                      <c15:f>institutions_spss!$Z$537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1-0235-4FEE-9FAC-95D5ECB60C56}"/>
                </c:ext>
              </c:extLst>
            </c:dLbl>
            <c:dLbl>
              <c:idx val="534"/>
              <c:layout/>
              <c:tx>
                <c:strRef>
                  <c:f>institutions_spss!$Z$538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{8ED77B6F-5215-44C3-ADFC-D92DD8029843}</c15:txfldGUID>
                      <c15:f>institutions_spss!$Z$538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2-0235-4FEE-9FAC-95D5ECB60C56}"/>
                </c:ext>
              </c:extLst>
            </c:dLbl>
            <c:dLbl>
              <c:idx val="535"/>
              <c:layout/>
              <c:tx>
                <c:strRef>
                  <c:f>institutions_spss!$Z$539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{700BB294-A9F5-497A-901B-47ACA8EDD04C}</c15:txfldGUID>
                      <c15:f>institutions_spss!$Z$539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3-0235-4FEE-9FAC-95D5ECB60C56}"/>
                </c:ext>
              </c:extLst>
            </c:dLbl>
            <c:dLbl>
              <c:idx val="536"/>
              <c:layout/>
              <c:tx>
                <c:strRef>
                  <c:f>institutions_spss!$Z$540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{4D1F1475-9323-4946-A0EF-ED2057A8EEDF}</c15:txfldGUID>
                      <c15:f>institutions_spss!$Z$540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4-0235-4FEE-9FAC-95D5ECB60C56}"/>
                </c:ext>
              </c:extLst>
            </c:dLbl>
            <c:dLbl>
              <c:idx val="537"/>
              <c:layout/>
              <c:tx>
                <c:strRef>
                  <c:f>institutions_spss!$Z$541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{477EE7F4-B5C7-47EF-894C-DA7CCE673D7F}</c15:txfldGUID>
                      <c15:f>institutions_spss!$Z$541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5-0235-4FEE-9FAC-95D5ECB60C56}"/>
                </c:ext>
              </c:extLst>
            </c:dLbl>
            <c:dLbl>
              <c:idx val="538"/>
              <c:layout/>
              <c:tx>
                <c:strRef>
                  <c:f>institutions_spss!$Z$542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{EBB1958D-7CC5-4E45-A5B5-874E69C3E242}</c15:txfldGUID>
                      <c15:f>institutions_spss!$Z$542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6-0235-4FEE-9FAC-95D5ECB60C56}"/>
                </c:ext>
              </c:extLst>
            </c:dLbl>
            <c:dLbl>
              <c:idx val="539"/>
              <c:layout/>
              <c:tx>
                <c:strRef>
                  <c:f>institutions_spss!$Z$543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{FA67ADB0-467E-4493-80B9-81DF258E2A5D}</c15:txfldGUID>
                      <c15:f>institutions_spss!$Z$543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7-0235-4FEE-9FAC-95D5ECB60C56}"/>
                </c:ext>
              </c:extLst>
            </c:dLbl>
            <c:dLbl>
              <c:idx val="540"/>
              <c:layout/>
              <c:tx>
                <c:strRef>
                  <c:f>institutions_spss!$Z$544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{D822DDCC-A670-410A-893A-BEEEFC88CDA8}</c15:txfldGUID>
                      <c15:f>institutions_spss!$Z$544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8-0235-4FEE-9FAC-95D5ECB60C56}"/>
                </c:ext>
              </c:extLst>
            </c:dLbl>
            <c:dLbl>
              <c:idx val="541"/>
              <c:layout/>
              <c:tx>
                <c:strRef>
                  <c:f>institutions_spss!$Z$545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{2D94A048-EB2C-472D-ADAC-D7525DE17259}</c15:txfldGUID>
                      <c15:f>institutions_spss!$Z$545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9-0235-4FEE-9FAC-95D5ECB60C56}"/>
                </c:ext>
              </c:extLst>
            </c:dLbl>
            <c:dLbl>
              <c:idx val="542"/>
              <c:layout/>
              <c:tx>
                <c:strRef>
                  <c:f>institutions_spss!$Z$546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{43D606BB-D36D-4C7F-8CB0-F076E1C69742}</c15:txfldGUID>
                      <c15:f>institutions_spss!$Z$546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A-0235-4FEE-9FAC-95D5ECB60C56}"/>
                </c:ext>
              </c:extLst>
            </c:dLbl>
            <c:dLbl>
              <c:idx val="543"/>
              <c:layout/>
              <c:tx>
                <c:strRef>
                  <c:f>institutions_spss!$Z$547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{7E06E4C0-0293-42CC-8A04-7C16A8F64E60}</c15:txfldGUID>
                      <c15:f>institutions_spss!$Z$547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B-0235-4FEE-9FAC-95D5ECB60C56}"/>
                </c:ext>
              </c:extLst>
            </c:dLbl>
            <c:dLbl>
              <c:idx val="544"/>
              <c:layout/>
              <c:tx>
                <c:strRef>
                  <c:f>institutions_spss!$Z$548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{02A8986A-B107-4409-9A6E-AD357673059F}</c15:txfldGUID>
                      <c15:f>institutions_spss!$Z$548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C-0235-4FEE-9FAC-95D5ECB60C56}"/>
                </c:ext>
              </c:extLst>
            </c:dLbl>
            <c:dLbl>
              <c:idx val="545"/>
              <c:layout/>
              <c:tx>
                <c:strRef>
                  <c:f>institutions_spss!$Z$549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{98F44AF9-074A-4685-A5E4-F91DEC1A33E9}</c15:txfldGUID>
                      <c15:f>institutions_spss!$Z$549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D-0235-4FEE-9FAC-95D5ECB60C56}"/>
                </c:ext>
              </c:extLst>
            </c:dLbl>
            <c:dLbl>
              <c:idx val="546"/>
              <c:layout/>
              <c:tx>
                <c:strRef>
                  <c:f>institutions_spss!$Z$550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{4C916015-F0AE-42E3-8D7A-FEBF71E3C49E}</c15:txfldGUID>
                      <c15:f>institutions_spss!$Z$550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E-0235-4FEE-9FAC-95D5ECB60C56}"/>
                </c:ext>
              </c:extLst>
            </c:dLbl>
            <c:dLbl>
              <c:idx val="547"/>
              <c:layout/>
              <c:tx>
                <c:strRef>
                  <c:f>institutions_spss!$Z$551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{C471B582-180B-4C38-BCA3-021B8BD7C504}</c15:txfldGUID>
                      <c15:f>institutions_spss!$Z$551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F-0235-4FEE-9FAC-95D5ECB60C56}"/>
                </c:ext>
              </c:extLst>
            </c:dLbl>
            <c:dLbl>
              <c:idx val="548"/>
              <c:layout/>
              <c:tx>
                <c:strRef>
                  <c:f>institutions_spss!$Z$552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{6AD8B47A-C074-43B6-BAE6-8BDB6F80BA5F}</c15:txfldGUID>
                      <c15:f>institutions_spss!$Z$552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0-0235-4FEE-9FAC-95D5ECB60C56}"/>
                </c:ext>
              </c:extLst>
            </c:dLbl>
            <c:dLbl>
              <c:idx val="549"/>
              <c:layout/>
              <c:tx>
                <c:strRef>
                  <c:f>institutions_spss!$Z$553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{00B636F7-379F-4174-B6F2-C60F69CA0EE6}</c15:txfldGUID>
                      <c15:f>institutions_spss!$Z$553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1-0235-4FEE-9FAC-95D5ECB60C56}"/>
                </c:ext>
              </c:extLst>
            </c:dLbl>
            <c:dLbl>
              <c:idx val="550"/>
              <c:layout/>
              <c:tx>
                <c:strRef>
                  <c:f>institutions_spss!$Z$554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{1C8C2177-9FFC-4B06-BAE8-2F8BD55CBFAE}</c15:txfldGUID>
                      <c15:f>institutions_spss!$Z$554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2-0235-4FEE-9FAC-95D5ECB60C56}"/>
                </c:ext>
              </c:extLst>
            </c:dLbl>
            <c:dLbl>
              <c:idx val="551"/>
              <c:layout/>
              <c:tx>
                <c:strRef>
                  <c:f>institutions_spss!$Z$555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{0E892B4F-B3B6-4452-B6A1-D14B8257A6C4}</c15:txfldGUID>
                      <c15:f>institutions_spss!$Z$555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3-0235-4FEE-9FAC-95D5ECB60C56}"/>
                </c:ext>
              </c:extLst>
            </c:dLbl>
            <c:dLbl>
              <c:idx val="552"/>
              <c:layout/>
              <c:tx>
                <c:strRef>
                  <c:f>institutions_spss!$Z$556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{B87DBB19-CEFE-4EA1-8BBE-491036A168E6}</c15:txfldGUID>
                      <c15:f>institutions_spss!$Z$556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4-0235-4FEE-9FAC-95D5ECB60C56}"/>
                </c:ext>
              </c:extLst>
            </c:dLbl>
            <c:dLbl>
              <c:idx val="553"/>
              <c:layout/>
              <c:tx>
                <c:strRef>
                  <c:f>institutions_spss!$Z$557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{66DACC70-6CA9-4D3C-AD08-EF0DF367A567}</c15:txfldGUID>
                      <c15:f>institutions_spss!$Z$557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5-0235-4FEE-9FAC-95D5ECB60C56}"/>
                </c:ext>
              </c:extLst>
            </c:dLbl>
            <c:dLbl>
              <c:idx val="554"/>
              <c:layout/>
              <c:tx>
                <c:strRef>
                  <c:f>institutions_spss!$Z$558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{79DF3DD3-676B-4B3B-BC59-14688117A626}</c15:txfldGUID>
                      <c15:f>institutions_spss!$Z$558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6-0235-4FEE-9FAC-95D5ECB60C56}"/>
                </c:ext>
              </c:extLst>
            </c:dLbl>
            <c:dLbl>
              <c:idx val="555"/>
              <c:layout/>
              <c:tx>
                <c:strRef>
                  <c:f>institutions_spss!$Z$559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{71CEC234-7C52-4881-9EE1-5AC730BF8A72}</c15:txfldGUID>
                      <c15:f>institutions_spss!$Z$559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7-0235-4FEE-9FAC-95D5ECB60C56}"/>
                </c:ext>
              </c:extLst>
            </c:dLbl>
            <c:dLbl>
              <c:idx val="556"/>
              <c:layout/>
              <c:tx>
                <c:strRef>
                  <c:f>institutions_spss!$Z$560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{EC501D8F-EE54-45D7-8B50-3C2808F8147B}</c15:txfldGUID>
                      <c15:f>institutions_spss!$Z$560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8-0235-4FEE-9FAC-95D5ECB60C56}"/>
                </c:ext>
              </c:extLst>
            </c:dLbl>
            <c:dLbl>
              <c:idx val="557"/>
              <c:layout/>
              <c:tx>
                <c:strRef>
                  <c:f>institutions_spss!$Z$561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{5B2F1928-4434-4585-B594-ACE5282F731D}</c15:txfldGUID>
                      <c15:f>institutions_spss!$Z$561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9-0235-4FEE-9FAC-95D5ECB60C56}"/>
                </c:ext>
              </c:extLst>
            </c:dLbl>
            <c:dLbl>
              <c:idx val="558"/>
              <c:layout/>
              <c:tx>
                <c:strRef>
                  <c:f>institutions_spss!$Z$562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{D649356B-5B66-4D9E-81AC-979F30AE6983}</c15:txfldGUID>
                      <c15:f>institutions_spss!$Z$562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A-0235-4FEE-9FAC-95D5ECB60C56}"/>
                </c:ext>
              </c:extLst>
            </c:dLbl>
            <c:dLbl>
              <c:idx val="559"/>
              <c:layout/>
              <c:tx>
                <c:strRef>
                  <c:f>institutions_spss!$Z$563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{27A22BBD-0820-44AC-95F6-9DB41D0443C1}</c15:txfldGUID>
                      <c15:f>institutions_spss!$Z$563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B-0235-4FEE-9FAC-95D5ECB60C56}"/>
                </c:ext>
              </c:extLst>
            </c:dLbl>
            <c:dLbl>
              <c:idx val="560"/>
              <c:layout/>
              <c:tx>
                <c:strRef>
                  <c:f>institutions_spss!$Z$564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{58E7C57A-FD5C-49CD-A1F5-3A8063F82284}</c15:txfldGUID>
                      <c15:f>institutions_spss!$Z$564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C-0235-4FEE-9FAC-95D5ECB60C56}"/>
                </c:ext>
              </c:extLst>
            </c:dLbl>
            <c:dLbl>
              <c:idx val="561"/>
              <c:layout/>
              <c:tx>
                <c:strRef>
                  <c:f>institutions_spss!$Z$565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{BA4DF91A-FEEC-48D8-9712-195C2C149894}</c15:txfldGUID>
                      <c15:f>institutions_spss!$Z$565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D-0235-4FEE-9FAC-95D5ECB60C56}"/>
                </c:ext>
              </c:extLst>
            </c:dLbl>
            <c:dLbl>
              <c:idx val="562"/>
              <c:layout/>
              <c:tx>
                <c:strRef>
                  <c:f>institutions_spss!$Z$566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{2FFA6BDC-41B8-4266-A643-50048438F000}</c15:txfldGUID>
                      <c15:f>institutions_spss!$Z$566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E-0235-4FEE-9FAC-95D5ECB60C56}"/>
                </c:ext>
              </c:extLst>
            </c:dLbl>
            <c:dLbl>
              <c:idx val="563"/>
              <c:layout/>
              <c:tx>
                <c:strRef>
                  <c:f>institutions_spss!$Z$567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{EF712825-6197-4B81-8B65-8C6398F3448C}</c15:txfldGUID>
                      <c15:f>institutions_spss!$Z$567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F-0235-4FEE-9FAC-95D5ECB60C56}"/>
                </c:ext>
              </c:extLst>
            </c:dLbl>
            <c:dLbl>
              <c:idx val="564"/>
              <c:layout/>
              <c:tx>
                <c:strRef>
                  <c:f>institutions_spss!$Z$568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{8858079D-1F3D-434F-89FF-A52DF325820E}</c15:txfldGUID>
                      <c15:f>institutions_spss!$Z$568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0-0235-4FEE-9FAC-95D5ECB60C56}"/>
                </c:ext>
              </c:extLst>
            </c:dLbl>
            <c:dLbl>
              <c:idx val="565"/>
              <c:layout/>
              <c:tx>
                <c:strRef>
                  <c:f>institutions_spss!$Z$569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{6A6C7D49-ECB2-4BE5-8234-FA4B8CCE7394}</c15:txfldGUID>
                      <c15:f>institutions_spss!$Z$569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1-0235-4FEE-9FAC-95D5ECB60C56}"/>
                </c:ext>
              </c:extLst>
            </c:dLbl>
            <c:dLbl>
              <c:idx val="566"/>
              <c:layout/>
              <c:tx>
                <c:strRef>
                  <c:f>institutions_spss!$Z$570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{DC335D73-A395-4F0B-8DE8-9D87350E063F}</c15:txfldGUID>
                      <c15:f>institutions_spss!$Z$570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2-0235-4FEE-9FAC-95D5ECB60C56}"/>
                </c:ext>
              </c:extLst>
            </c:dLbl>
            <c:dLbl>
              <c:idx val="567"/>
              <c:layout/>
              <c:tx>
                <c:strRef>
                  <c:f>institutions_spss!$Z$571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{84BBF629-BC0D-48FE-BE09-30817C3C1062}</c15:txfldGUID>
                      <c15:f>institutions_spss!$Z$571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3-0235-4FEE-9FAC-95D5ECB60C56}"/>
                </c:ext>
              </c:extLst>
            </c:dLbl>
            <c:dLbl>
              <c:idx val="568"/>
              <c:layout/>
              <c:tx>
                <c:strRef>
                  <c:f>institutions_spss!$Z$572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{CD1FF033-5780-4003-9EBD-0FC072B30A66}</c15:txfldGUID>
                      <c15:f>institutions_spss!$Z$572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4-0235-4FEE-9FAC-95D5ECB60C56}"/>
                </c:ext>
              </c:extLst>
            </c:dLbl>
            <c:dLbl>
              <c:idx val="569"/>
              <c:layout/>
              <c:tx>
                <c:strRef>
                  <c:f>institutions_spss!$Z$573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{35EB892C-E2C7-4719-A14D-4B7882C4C76F}</c15:txfldGUID>
                      <c15:f>institutions_spss!$Z$573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5-0235-4FEE-9FAC-95D5ECB60C56}"/>
                </c:ext>
              </c:extLst>
            </c:dLbl>
            <c:dLbl>
              <c:idx val="570"/>
              <c:layout/>
              <c:tx>
                <c:strRef>
                  <c:f>institutions_spss!$Z$574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{E16DD16B-58EE-41C5-9ED9-EB7DB9112CB6}</c15:txfldGUID>
                      <c15:f>institutions_spss!$Z$574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6-0235-4FEE-9FAC-95D5ECB60C56}"/>
                </c:ext>
              </c:extLst>
            </c:dLbl>
            <c:dLbl>
              <c:idx val="571"/>
              <c:layout/>
              <c:tx>
                <c:strRef>
                  <c:f>institutions_spss!$Z$575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{BB6C2516-0735-4BF3-A519-6B62FC8F327D}</c15:txfldGUID>
                      <c15:f>institutions_spss!$Z$575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7-0235-4FEE-9FAC-95D5ECB60C56}"/>
                </c:ext>
              </c:extLst>
            </c:dLbl>
            <c:dLbl>
              <c:idx val="572"/>
              <c:layout/>
              <c:tx>
                <c:strRef>
                  <c:f>institutions_spss!$Z$576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{3E118B5A-143F-4DD9-B5DA-012E1CEF6FBB}</c15:txfldGUID>
                      <c15:f>institutions_spss!$Z$576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8-0235-4FEE-9FAC-95D5ECB60C56}"/>
                </c:ext>
              </c:extLst>
            </c:dLbl>
            <c:dLbl>
              <c:idx val="573"/>
              <c:layout/>
              <c:tx>
                <c:strRef>
                  <c:f>institutions_spss!$Z$577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{F37870ED-8473-4EC4-95FC-72103E5AA4B3}</c15:txfldGUID>
                      <c15:f>institutions_spss!$Z$577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9-0235-4FEE-9FAC-95D5ECB60C56}"/>
                </c:ext>
              </c:extLst>
            </c:dLbl>
            <c:dLbl>
              <c:idx val="574"/>
              <c:layout/>
              <c:tx>
                <c:strRef>
                  <c:f>institutions_spss!$Z$578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{BF098A0E-DFDF-4A35-ADAA-D6DF562DB86D}</c15:txfldGUID>
                      <c15:f>institutions_spss!$Z$578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A-0235-4FEE-9FAC-95D5ECB60C56}"/>
                </c:ext>
              </c:extLst>
            </c:dLbl>
            <c:dLbl>
              <c:idx val="575"/>
              <c:layout/>
              <c:tx>
                <c:strRef>
                  <c:f>institutions_spss!$Z$579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{26505393-65F5-4C2E-88F0-71F6D47FEF74}</c15:txfldGUID>
                      <c15:f>institutions_spss!$Z$579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B-0235-4FEE-9FAC-95D5ECB60C56}"/>
                </c:ext>
              </c:extLst>
            </c:dLbl>
            <c:dLbl>
              <c:idx val="576"/>
              <c:layout/>
              <c:tx>
                <c:strRef>
                  <c:f>institutions_spss!$Z$580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{C3FFAE63-5D39-404D-A241-C7D16FBCF3D8}</c15:txfldGUID>
                      <c15:f>institutions_spss!$Z$580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C-0235-4FEE-9FAC-95D5ECB60C56}"/>
                </c:ext>
              </c:extLst>
            </c:dLbl>
            <c:dLbl>
              <c:idx val="577"/>
              <c:layout/>
              <c:tx>
                <c:strRef>
                  <c:f>institutions_spss!$Z$581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{566B1A9C-F4F2-4971-AAA1-4157E1ED2BEB}</c15:txfldGUID>
                      <c15:f>institutions_spss!$Z$581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D-0235-4FEE-9FAC-95D5ECB60C56}"/>
                </c:ext>
              </c:extLst>
            </c:dLbl>
            <c:dLbl>
              <c:idx val="578"/>
              <c:layout/>
              <c:tx>
                <c:strRef>
                  <c:f>institutions_spss!$Z$582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{8C732B3D-9BC3-4128-972C-59CD0440D830}</c15:txfldGUID>
                      <c15:f>institutions_spss!$Z$582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E-0235-4FEE-9FAC-95D5ECB60C56}"/>
                </c:ext>
              </c:extLst>
            </c:dLbl>
            <c:dLbl>
              <c:idx val="579"/>
              <c:layout/>
              <c:tx>
                <c:strRef>
                  <c:f>institutions_spss!$Z$583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{A206E060-E364-4D14-8D9A-D365DE5D0B62}</c15:txfldGUID>
                      <c15:f>institutions_spss!$Z$583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F-0235-4FEE-9FAC-95D5ECB60C56}"/>
                </c:ext>
              </c:extLst>
            </c:dLbl>
            <c:dLbl>
              <c:idx val="580"/>
              <c:layout/>
              <c:tx>
                <c:strRef>
                  <c:f>institutions_spss!$Z$584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{F863004F-1B6F-474A-BAC0-5FB1CF2EDCC2}</c15:txfldGUID>
                      <c15:f>institutions_spss!$Z$584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0-0235-4FEE-9FAC-95D5ECB60C56}"/>
                </c:ext>
              </c:extLst>
            </c:dLbl>
            <c:dLbl>
              <c:idx val="581"/>
              <c:layout/>
              <c:tx>
                <c:strRef>
                  <c:f>institutions_spss!$Z$585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{000C9CB8-E701-4F3F-B77F-96A8423C119D}</c15:txfldGUID>
                      <c15:f>institutions_spss!$Z$585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1-0235-4FEE-9FAC-95D5ECB60C56}"/>
                </c:ext>
              </c:extLst>
            </c:dLbl>
            <c:dLbl>
              <c:idx val="582"/>
              <c:layout/>
              <c:tx>
                <c:strRef>
                  <c:f>institutions_spss!$Z$586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{2515349B-0CFD-4945-B48A-5F4AF50EE840}</c15:txfldGUID>
                      <c15:f>institutions_spss!$Z$586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2-0235-4FEE-9FAC-95D5ECB60C56}"/>
                </c:ext>
              </c:extLst>
            </c:dLbl>
            <c:dLbl>
              <c:idx val="583"/>
              <c:layout/>
              <c:tx>
                <c:strRef>
                  <c:f>institutions_spss!$Z$587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{2B5B3A64-8C5E-4F3A-9F60-1EEAFD941952}</c15:txfldGUID>
                      <c15:f>institutions_spss!$Z$587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3-0235-4FEE-9FAC-95D5ECB60C56}"/>
                </c:ext>
              </c:extLst>
            </c:dLbl>
            <c:dLbl>
              <c:idx val="584"/>
              <c:layout/>
              <c:tx>
                <c:strRef>
                  <c:f>institutions_spss!$Z$588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{8D9446D2-25D7-4D1F-98FE-596163400DD9}</c15:txfldGUID>
                      <c15:f>institutions_spss!$Z$588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4-0235-4FEE-9FAC-95D5ECB60C56}"/>
                </c:ext>
              </c:extLst>
            </c:dLbl>
            <c:dLbl>
              <c:idx val="585"/>
              <c:layout/>
              <c:tx>
                <c:strRef>
                  <c:f>institutions_spss!$Z$589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{B98D76E9-64B8-41A3-A587-7DE6D4328E8A}</c15:txfldGUID>
                      <c15:f>institutions_spss!$Z$589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5-0235-4FEE-9FAC-95D5ECB60C56}"/>
                </c:ext>
              </c:extLst>
            </c:dLbl>
            <c:dLbl>
              <c:idx val="586"/>
              <c:layout/>
              <c:tx>
                <c:strRef>
                  <c:f>institutions_spss!$Z$590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{9D62A88E-B8DF-4B22-8AF9-75F371FDDFCC}</c15:txfldGUID>
                      <c15:f>institutions_spss!$Z$590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6-0235-4FEE-9FAC-95D5ECB60C56}"/>
                </c:ext>
              </c:extLst>
            </c:dLbl>
            <c:dLbl>
              <c:idx val="587"/>
              <c:layout/>
              <c:tx>
                <c:strRef>
                  <c:f>institutions_spss!$Z$591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{FB44A093-354E-4483-8FA9-DB22191DB159}</c15:txfldGUID>
                      <c15:f>institutions_spss!$Z$591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7-0235-4FEE-9FAC-95D5ECB60C56}"/>
                </c:ext>
              </c:extLst>
            </c:dLbl>
            <c:dLbl>
              <c:idx val="588"/>
              <c:layout/>
              <c:tx>
                <c:strRef>
                  <c:f>institutions_spss!$Z$592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{921D5264-EE71-4770-B9D0-90A5DD8A9FA7}</c15:txfldGUID>
                      <c15:f>institutions_spss!$Z$592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8-0235-4FEE-9FAC-95D5ECB60C56}"/>
                </c:ext>
              </c:extLst>
            </c:dLbl>
            <c:dLbl>
              <c:idx val="589"/>
              <c:layout/>
              <c:tx>
                <c:strRef>
                  <c:f>institutions_spss!$Z$593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{9EE24558-F746-4D07-976C-42F530300354}</c15:txfldGUID>
                      <c15:f>institutions_spss!$Z$593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9-0235-4FEE-9FAC-95D5ECB60C56}"/>
                </c:ext>
              </c:extLst>
            </c:dLbl>
            <c:dLbl>
              <c:idx val="590"/>
              <c:layout/>
              <c:tx>
                <c:strRef>
                  <c:f>institutions_spss!$Z$594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{6C475C00-EB53-42B4-B074-3E939883A44B}</c15:txfldGUID>
                      <c15:f>institutions_spss!$Z$594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A-0235-4FEE-9FAC-95D5ECB60C56}"/>
                </c:ext>
              </c:extLst>
            </c:dLbl>
            <c:dLbl>
              <c:idx val="591"/>
              <c:layout/>
              <c:tx>
                <c:strRef>
                  <c:f>institutions_spss!$Z$595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{C8A5C5BA-8215-4E89-B862-69F8B543965C}</c15:txfldGUID>
                      <c15:f>institutions_spss!$Z$595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B-0235-4FEE-9FAC-95D5ECB60C56}"/>
                </c:ext>
              </c:extLst>
            </c:dLbl>
            <c:dLbl>
              <c:idx val="592"/>
              <c:layout/>
              <c:tx>
                <c:strRef>
                  <c:f>institutions_spss!$Z$596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{0FE4E80E-C180-433F-AB58-1BC95FC67222}</c15:txfldGUID>
                      <c15:f>institutions_spss!$Z$596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C-0235-4FEE-9FAC-95D5ECB60C56}"/>
                </c:ext>
              </c:extLst>
            </c:dLbl>
            <c:dLbl>
              <c:idx val="593"/>
              <c:layout/>
              <c:tx>
                <c:strRef>
                  <c:f>institutions_spss!$Z$597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{16759A13-AAC0-4951-9F26-9257512FD51D}</c15:txfldGUID>
                      <c15:f>institutions_spss!$Z$597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D-0235-4FEE-9FAC-95D5ECB60C56}"/>
                </c:ext>
              </c:extLst>
            </c:dLbl>
            <c:dLbl>
              <c:idx val="594"/>
              <c:layout/>
              <c:tx>
                <c:strRef>
                  <c:f>institutions_spss!$Z$598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{8AAF440F-E20F-4BB3-9800-BAC8CEE182A9}</c15:txfldGUID>
                      <c15:f>institutions_spss!$Z$598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E-0235-4FEE-9FAC-95D5ECB60C56}"/>
                </c:ext>
              </c:extLst>
            </c:dLbl>
            <c:dLbl>
              <c:idx val="595"/>
              <c:layout/>
              <c:tx>
                <c:strRef>
                  <c:f>institutions_spss!$Z$599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{5A855F7B-7BA4-4059-91B5-06B9C7BE3301}</c15:txfldGUID>
                      <c15:f>institutions_spss!$Z$599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F-0235-4FEE-9FAC-95D5ECB60C56}"/>
                </c:ext>
              </c:extLst>
            </c:dLbl>
            <c:dLbl>
              <c:idx val="596"/>
              <c:layout/>
              <c:tx>
                <c:strRef>
                  <c:f>institutions_spss!$Z$600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{C0F3CB1F-AEAD-4A39-B4C1-8354057BA6B8}</c15:txfldGUID>
                      <c15:f>institutions_spss!$Z$600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0-0235-4FEE-9FAC-95D5ECB60C56}"/>
                </c:ext>
              </c:extLst>
            </c:dLbl>
            <c:dLbl>
              <c:idx val="597"/>
              <c:layout/>
              <c:tx>
                <c:strRef>
                  <c:f>institutions_spss!$Z$601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{032D2749-1712-4162-BEA1-D2114CD7A792}</c15:txfldGUID>
                      <c15:f>institutions_spss!$Z$601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1-0235-4FEE-9FAC-95D5ECB60C56}"/>
                </c:ext>
              </c:extLst>
            </c:dLbl>
            <c:dLbl>
              <c:idx val="598"/>
              <c:layout/>
              <c:tx>
                <c:strRef>
                  <c:f>institutions_spss!$Z$602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{227613B8-D1E0-4C12-A3F7-E3C32B2ABF84}</c15:txfldGUID>
                      <c15:f>institutions_spss!$Z$602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2-0235-4FEE-9FAC-95D5ECB60C56}"/>
                </c:ext>
              </c:extLst>
            </c:dLbl>
            <c:dLbl>
              <c:idx val="599"/>
              <c:layout/>
              <c:tx>
                <c:strRef>
                  <c:f>institutions_spss!$Z$603</c:f>
                  <c:strCache>
                    <c:ptCount val="1"/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{870D31C9-4D60-44CB-8880-C7746A5C8318}</c15:txfldGUID>
                      <c15:f>institutions_spss!$Z$603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3-0235-4FEE-9FAC-95D5ECB60C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latin typeface="+mn-lt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xVal>
            <c:numRef>
              <c:f>institutions_spss!$W$4:$W$603</c:f>
              <c:numCache>
                <c:formatCode>General</c:formatCode>
                <c:ptCount val="600"/>
                <c:pt idx="0">
                  <c:v>-0.10518435607492201</c:v>
                </c:pt>
                <c:pt idx="1">
                  <c:v>1.8566266350203799</c:v>
                </c:pt>
                <c:pt idx="2">
                  <c:v>3.3461328183760211</c:v>
                </c:pt>
                <c:pt idx="3">
                  <c:v>-0.28326645298926417</c:v>
                </c:pt>
                <c:pt idx="4">
                  <c:v>1.4781418062521641</c:v>
                </c:pt>
                <c:pt idx="5">
                  <c:v>3.4243677878946359</c:v>
                </c:pt>
                <c:pt idx="6">
                  <c:v>3.0133650102833491</c:v>
                </c:pt>
                <c:pt idx="7">
                  <c:v>3.3847107841826012</c:v>
                </c:pt>
                <c:pt idx="8">
                  <c:v>-1.7444902045375259</c:v>
                </c:pt>
                <c:pt idx="9">
                  <c:v>3.0550819976298471</c:v>
                </c:pt>
                <c:pt idx="10">
                  <c:v>2.8276361158426249</c:v>
                </c:pt>
                <c:pt idx="11">
                  <c:v>3.2338538125382481</c:v>
                </c:pt>
                <c:pt idx="12">
                  <c:v>3.2550720437155531</c:v>
                </c:pt>
                <c:pt idx="13">
                  <c:v>-0.17839575555465659</c:v>
                </c:pt>
                <c:pt idx="14">
                  <c:v>2.941224028382305</c:v>
                </c:pt>
                <c:pt idx="15">
                  <c:v>-0.3718487891752581</c:v>
                </c:pt>
                <c:pt idx="16">
                  <c:v>2.4617441479066309</c:v>
                </c:pt>
                <c:pt idx="17">
                  <c:v>3.216789470300089</c:v>
                </c:pt>
                <c:pt idx="18">
                  <c:v>-0.21512198049435499</c:v>
                </c:pt>
                <c:pt idx="19">
                  <c:v>3.2537571798568341</c:v>
                </c:pt>
                <c:pt idx="20">
                  <c:v>3.252194536125645</c:v>
                </c:pt>
                <c:pt idx="21">
                  <c:v>2.4268550951288068</c:v>
                </c:pt>
                <c:pt idx="22">
                  <c:v>2.865992083235763</c:v>
                </c:pt>
                <c:pt idx="23">
                  <c:v>3.0782438463767789</c:v>
                </c:pt>
                <c:pt idx="24">
                  <c:v>2.965247975813011</c:v>
                </c:pt>
                <c:pt idx="25">
                  <c:v>1.8630349022949739</c:v>
                </c:pt>
                <c:pt idx="26">
                  <c:v>3.086648067662555</c:v>
                </c:pt>
                <c:pt idx="27">
                  <c:v>2.8973811640429319</c:v>
                </c:pt>
                <c:pt idx="28">
                  <c:v>3.067138910539827</c:v>
                </c:pt>
                <c:pt idx="29">
                  <c:v>-0.71560415849539361</c:v>
                </c:pt>
                <c:pt idx="30">
                  <c:v>-1.031890209758469</c:v>
                </c:pt>
                <c:pt idx="31">
                  <c:v>2.9724561538368182</c:v>
                </c:pt>
                <c:pt idx="32">
                  <c:v>3.0830974913683251</c:v>
                </c:pt>
                <c:pt idx="33">
                  <c:v>3.0581580710593288</c:v>
                </c:pt>
                <c:pt idx="34">
                  <c:v>2.9661822233436461</c:v>
                </c:pt>
                <c:pt idx="35">
                  <c:v>3.102862628990068</c:v>
                </c:pt>
                <c:pt idx="36">
                  <c:v>3.1575501880031829</c:v>
                </c:pt>
                <c:pt idx="37">
                  <c:v>2.4353761930399398</c:v>
                </c:pt>
                <c:pt idx="38">
                  <c:v>2.881757657678766</c:v>
                </c:pt>
                <c:pt idx="39">
                  <c:v>2.8637816249743682</c:v>
                </c:pt>
                <c:pt idx="40">
                  <c:v>3.1129698432663799</c:v>
                </c:pt>
                <c:pt idx="41">
                  <c:v>2.7510632811149378</c:v>
                </c:pt>
                <c:pt idx="42">
                  <c:v>3.084145565279218</c:v>
                </c:pt>
                <c:pt idx="43">
                  <c:v>-0.48666816147307629</c:v>
                </c:pt>
                <c:pt idx="44">
                  <c:v>2.276876573244381</c:v>
                </c:pt>
                <c:pt idx="45">
                  <c:v>2.3914633839129471</c:v>
                </c:pt>
                <c:pt idx="46">
                  <c:v>2.8029893966442669</c:v>
                </c:pt>
                <c:pt idx="47">
                  <c:v>2.5375681087348898</c:v>
                </c:pt>
                <c:pt idx="48">
                  <c:v>3.030830051079529</c:v>
                </c:pt>
                <c:pt idx="49">
                  <c:v>2.9912398651956749</c:v>
                </c:pt>
                <c:pt idx="50">
                  <c:v>2.7482656226109632</c:v>
                </c:pt>
                <c:pt idx="51">
                  <c:v>2.4984828232254701</c:v>
                </c:pt>
                <c:pt idx="52">
                  <c:v>2.8645925006223449</c:v>
                </c:pt>
                <c:pt idx="53">
                  <c:v>2.916575720421176</c:v>
                </c:pt>
                <c:pt idx="54">
                  <c:v>2.762337164661619</c:v>
                </c:pt>
                <c:pt idx="55">
                  <c:v>2.9700295643748822</c:v>
                </c:pt>
                <c:pt idx="56">
                  <c:v>2.461582870076398</c:v>
                </c:pt>
                <c:pt idx="57">
                  <c:v>2.1995731483103378</c:v>
                </c:pt>
                <c:pt idx="58">
                  <c:v>2.013019543406648</c:v>
                </c:pt>
                <c:pt idx="59">
                  <c:v>2.6252508089055628</c:v>
                </c:pt>
                <c:pt idx="60">
                  <c:v>2.6987599817558752</c:v>
                </c:pt>
                <c:pt idx="61">
                  <c:v>2.3241668681193581</c:v>
                </c:pt>
                <c:pt idx="62">
                  <c:v>-0.50561481667360175</c:v>
                </c:pt>
                <c:pt idx="63">
                  <c:v>2.792720400984809</c:v>
                </c:pt>
                <c:pt idx="64">
                  <c:v>2.500889876688936</c:v>
                </c:pt>
                <c:pt idx="65">
                  <c:v>2.6875723068734438</c:v>
                </c:pt>
                <c:pt idx="66">
                  <c:v>2.0570930617295149</c:v>
                </c:pt>
                <c:pt idx="67">
                  <c:v>2.5763723553652689</c:v>
                </c:pt>
                <c:pt idx="68">
                  <c:v>-1.72902792626851</c:v>
                </c:pt>
                <c:pt idx="69">
                  <c:v>2.7012140296652452</c:v>
                </c:pt>
                <c:pt idx="70">
                  <c:v>2.1665394127219031</c:v>
                </c:pt>
                <c:pt idx="71">
                  <c:v>2.4385395532262031</c:v>
                </c:pt>
                <c:pt idx="72">
                  <c:v>2.7850917918085369</c:v>
                </c:pt>
                <c:pt idx="73">
                  <c:v>2.347370061999575</c:v>
                </c:pt>
                <c:pt idx="74">
                  <c:v>2.286818967459979</c:v>
                </c:pt>
                <c:pt idx="75">
                  <c:v>2.6216559480628638</c:v>
                </c:pt>
                <c:pt idx="76">
                  <c:v>1.156771438965646</c:v>
                </c:pt>
                <c:pt idx="77">
                  <c:v>2.2311843573036558</c:v>
                </c:pt>
                <c:pt idx="78">
                  <c:v>-1.0707505352712501</c:v>
                </c:pt>
                <c:pt idx="79">
                  <c:v>2.187279294210593</c:v>
                </c:pt>
                <c:pt idx="80">
                  <c:v>2.187279294210593</c:v>
                </c:pt>
                <c:pt idx="81">
                  <c:v>2.299906982104575</c:v>
                </c:pt>
                <c:pt idx="82">
                  <c:v>2.6358716641794602</c:v>
                </c:pt>
                <c:pt idx="83">
                  <c:v>2.232541468508495</c:v>
                </c:pt>
                <c:pt idx="84">
                  <c:v>2.5277985416181772</c:v>
                </c:pt>
                <c:pt idx="85">
                  <c:v>2.678074186916664</c:v>
                </c:pt>
                <c:pt idx="86">
                  <c:v>2.6781150937000882</c:v>
                </c:pt>
                <c:pt idx="87">
                  <c:v>2.0096084077335412</c:v>
                </c:pt>
                <c:pt idx="88">
                  <c:v>1.1927752699199059</c:v>
                </c:pt>
                <c:pt idx="89">
                  <c:v>2.0373279430414271</c:v>
                </c:pt>
                <c:pt idx="90">
                  <c:v>2.4137649147832692</c:v>
                </c:pt>
                <c:pt idx="91">
                  <c:v>1.98472336114823</c:v>
                </c:pt>
                <c:pt idx="92">
                  <c:v>1.8205156815812009</c:v>
                </c:pt>
                <c:pt idx="93">
                  <c:v>1.821085568937773</c:v>
                </c:pt>
                <c:pt idx="94">
                  <c:v>2.811161636960763</c:v>
                </c:pt>
                <c:pt idx="95">
                  <c:v>2.379814544947465</c:v>
                </c:pt>
                <c:pt idx="96">
                  <c:v>0.5771477288964878</c:v>
                </c:pt>
                <c:pt idx="97">
                  <c:v>2.2934258893875898</c:v>
                </c:pt>
                <c:pt idx="98">
                  <c:v>2.0707532385815388</c:v>
                </c:pt>
                <c:pt idx="99">
                  <c:v>2.031469074325996</c:v>
                </c:pt>
                <c:pt idx="100">
                  <c:v>2.0298002144243381</c:v>
                </c:pt>
                <c:pt idx="101">
                  <c:v>-1.7051636150936631</c:v>
                </c:pt>
                <c:pt idx="102">
                  <c:v>0.62124516206741598</c:v>
                </c:pt>
                <c:pt idx="103">
                  <c:v>0.41892051229996419</c:v>
                </c:pt>
                <c:pt idx="104">
                  <c:v>2.5897668756775252</c:v>
                </c:pt>
                <c:pt idx="105">
                  <c:v>1.9947076973671529</c:v>
                </c:pt>
                <c:pt idx="106">
                  <c:v>1.2173765698888659</c:v>
                </c:pt>
                <c:pt idx="107">
                  <c:v>1.8883666013914271</c:v>
                </c:pt>
                <c:pt idx="108">
                  <c:v>2.4655560121479501</c:v>
                </c:pt>
                <c:pt idx="109">
                  <c:v>1.635809043561367</c:v>
                </c:pt>
                <c:pt idx="110">
                  <c:v>0.96803966620830917</c:v>
                </c:pt>
                <c:pt idx="111">
                  <c:v>1.957159265391325</c:v>
                </c:pt>
                <c:pt idx="112">
                  <c:v>2.2855369671179142</c:v>
                </c:pt>
                <c:pt idx="113">
                  <c:v>2.5513565429627878</c:v>
                </c:pt>
                <c:pt idx="114">
                  <c:v>2.585872096333413</c:v>
                </c:pt>
                <c:pt idx="115">
                  <c:v>1.009106117424331</c:v>
                </c:pt>
                <c:pt idx="116">
                  <c:v>2.0514994365047601</c:v>
                </c:pt>
                <c:pt idx="117">
                  <c:v>2.0859583946630029</c:v>
                </c:pt>
                <c:pt idx="118">
                  <c:v>2.1657277193451399</c:v>
                </c:pt>
                <c:pt idx="119">
                  <c:v>-0.81652874220838945</c:v>
                </c:pt>
                <c:pt idx="120">
                  <c:v>2.1585987027749831</c:v>
                </c:pt>
                <c:pt idx="121">
                  <c:v>2.1940010292107832</c:v>
                </c:pt>
                <c:pt idx="122">
                  <c:v>0.88579845641144317</c:v>
                </c:pt>
                <c:pt idx="123">
                  <c:v>1.769970335870976</c:v>
                </c:pt>
                <c:pt idx="124">
                  <c:v>0.92622693822040336</c:v>
                </c:pt>
                <c:pt idx="125">
                  <c:v>1.8239892589458391</c:v>
                </c:pt>
                <c:pt idx="126">
                  <c:v>1.742073478459351</c:v>
                </c:pt>
                <c:pt idx="127">
                  <c:v>2.0444066868500022</c:v>
                </c:pt>
                <c:pt idx="128">
                  <c:v>2.1399316083357038</c:v>
                </c:pt>
                <c:pt idx="129">
                  <c:v>2.178488695869941</c:v>
                </c:pt>
                <c:pt idx="130">
                  <c:v>1.88301824884868</c:v>
                </c:pt>
                <c:pt idx="131">
                  <c:v>2.5033567752096868</c:v>
                </c:pt>
                <c:pt idx="132">
                  <c:v>1.661199342847504</c:v>
                </c:pt>
                <c:pt idx="133">
                  <c:v>1.9860606773209839</c:v>
                </c:pt>
                <c:pt idx="134">
                  <c:v>2.1782809517132828</c:v>
                </c:pt>
                <c:pt idx="135">
                  <c:v>1.376136328399006</c:v>
                </c:pt>
                <c:pt idx="136">
                  <c:v>1.2661108217036841</c:v>
                </c:pt>
                <c:pt idx="137">
                  <c:v>1.826377694711115</c:v>
                </c:pt>
                <c:pt idx="138">
                  <c:v>1.809327463256478</c:v>
                </c:pt>
                <c:pt idx="139">
                  <c:v>2.410284527807617</c:v>
                </c:pt>
                <c:pt idx="140">
                  <c:v>1.038880256468286</c:v>
                </c:pt>
                <c:pt idx="141">
                  <c:v>0.13467115655661571</c:v>
                </c:pt>
                <c:pt idx="142">
                  <c:v>-0.95551570098344774</c:v>
                </c:pt>
                <c:pt idx="143">
                  <c:v>-1.0105626935990719</c:v>
                </c:pt>
                <c:pt idx="144">
                  <c:v>1.346251527990828</c:v>
                </c:pt>
                <c:pt idx="145">
                  <c:v>1.418071749594495</c:v>
                </c:pt>
                <c:pt idx="146">
                  <c:v>2.081518116714641</c:v>
                </c:pt>
                <c:pt idx="147">
                  <c:v>1.5082545106647709</c:v>
                </c:pt>
                <c:pt idx="148">
                  <c:v>1.924930795484169</c:v>
                </c:pt>
                <c:pt idx="149">
                  <c:v>2.3397760586601168</c:v>
                </c:pt>
                <c:pt idx="150">
                  <c:v>2.3959032678710268</c:v>
                </c:pt>
                <c:pt idx="151">
                  <c:v>1.3706963879680341</c:v>
                </c:pt>
                <c:pt idx="152">
                  <c:v>1.763108527052746</c:v>
                </c:pt>
                <c:pt idx="153">
                  <c:v>2.231283658362313</c:v>
                </c:pt>
                <c:pt idx="154">
                  <c:v>0.92559303991853015</c:v>
                </c:pt>
                <c:pt idx="155">
                  <c:v>0.84150957938542092</c:v>
                </c:pt>
                <c:pt idx="156">
                  <c:v>1.643340633193866</c:v>
                </c:pt>
                <c:pt idx="157">
                  <c:v>0.94043549785235425</c:v>
                </c:pt>
                <c:pt idx="158">
                  <c:v>0.4417061360698486</c:v>
                </c:pt>
                <c:pt idx="159">
                  <c:v>2.2182733851218188</c:v>
                </c:pt>
                <c:pt idx="160">
                  <c:v>1.8150916627404601</c:v>
                </c:pt>
                <c:pt idx="161">
                  <c:v>1.981019143358248</c:v>
                </c:pt>
                <c:pt idx="162">
                  <c:v>-0.96178826484191815</c:v>
                </c:pt>
                <c:pt idx="163">
                  <c:v>1.9279132067867879</c:v>
                </c:pt>
                <c:pt idx="164">
                  <c:v>1.9561039712806989</c:v>
                </c:pt>
                <c:pt idx="165">
                  <c:v>1.9561039712806989</c:v>
                </c:pt>
                <c:pt idx="166">
                  <c:v>0.24108786124952891</c:v>
                </c:pt>
                <c:pt idx="167">
                  <c:v>1.719055653933417</c:v>
                </c:pt>
                <c:pt idx="168">
                  <c:v>1.0603275485716479</c:v>
                </c:pt>
                <c:pt idx="169">
                  <c:v>1.074976594370842</c:v>
                </c:pt>
                <c:pt idx="170">
                  <c:v>1.2247150256296879</c:v>
                </c:pt>
                <c:pt idx="171">
                  <c:v>1.8083555884268381</c:v>
                </c:pt>
                <c:pt idx="172">
                  <c:v>-0.32726277849804869</c:v>
                </c:pt>
                <c:pt idx="173">
                  <c:v>1.642846521612763</c:v>
                </c:pt>
                <c:pt idx="174">
                  <c:v>-3.2891450868504801</c:v>
                </c:pt>
                <c:pt idx="175">
                  <c:v>-1.0166064882859229</c:v>
                </c:pt>
                <c:pt idx="176">
                  <c:v>-0.72857851250847327</c:v>
                </c:pt>
                <c:pt idx="177">
                  <c:v>0.73417834117559522</c:v>
                </c:pt>
                <c:pt idx="178">
                  <c:v>0.32736133288949149</c:v>
                </c:pt>
                <c:pt idx="179">
                  <c:v>0.68562367859276308</c:v>
                </c:pt>
                <c:pt idx="180">
                  <c:v>1.406017913767265</c:v>
                </c:pt>
                <c:pt idx="181">
                  <c:v>1.1162797407749561</c:v>
                </c:pt>
                <c:pt idx="182">
                  <c:v>0.1905535735553156</c:v>
                </c:pt>
                <c:pt idx="183">
                  <c:v>0.21963135390375421</c:v>
                </c:pt>
                <c:pt idx="184">
                  <c:v>1.332333525758532</c:v>
                </c:pt>
                <c:pt idx="185">
                  <c:v>1.206804269738706</c:v>
                </c:pt>
                <c:pt idx="186">
                  <c:v>1.430726441069563</c:v>
                </c:pt>
                <c:pt idx="187">
                  <c:v>1.206804269738706</c:v>
                </c:pt>
                <c:pt idx="188">
                  <c:v>1.5672347283993999</c:v>
                </c:pt>
                <c:pt idx="189">
                  <c:v>1.279929308803996</c:v>
                </c:pt>
                <c:pt idx="190">
                  <c:v>1.0433308622912729</c:v>
                </c:pt>
                <c:pt idx="191">
                  <c:v>1.566831685103423</c:v>
                </c:pt>
                <c:pt idx="192">
                  <c:v>0.9943829858608787</c:v>
                </c:pt>
                <c:pt idx="193">
                  <c:v>-0.93139856343025884</c:v>
                </c:pt>
                <c:pt idx="194">
                  <c:v>1.297422405739532</c:v>
                </c:pt>
                <c:pt idx="195">
                  <c:v>0.63021519753918165</c:v>
                </c:pt>
                <c:pt idx="196">
                  <c:v>1.277133021778653</c:v>
                </c:pt>
                <c:pt idx="197">
                  <c:v>1.7156381362193189</c:v>
                </c:pt>
                <c:pt idx="198">
                  <c:v>0.25523245304141923</c:v>
                </c:pt>
                <c:pt idx="199">
                  <c:v>0.30243101158249591</c:v>
                </c:pt>
                <c:pt idx="200">
                  <c:v>0.50216998620742304</c:v>
                </c:pt>
                <c:pt idx="201">
                  <c:v>1.1224587091076419</c:v>
                </c:pt>
                <c:pt idx="202">
                  <c:v>0.94157678214268858</c:v>
                </c:pt>
                <c:pt idx="203">
                  <c:v>1.2801368155026731</c:v>
                </c:pt>
                <c:pt idx="204">
                  <c:v>1.287932326342387</c:v>
                </c:pt>
                <c:pt idx="205">
                  <c:v>1.9294901242718761</c:v>
                </c:pt>
                <c:pt idx="206">
                  <c:v>-0.107409068280753</c:v>
                </c:pt>
                <c:pt idx="207">
                  <c:v>0.27327587920075158</c:v>
                </c:pt>
                <c:pt idx="208">
                  <c:v>-0.69462186284542937</c:v>
                </c:pt>
                <c:pt idx="209">
                  <c:v>-1.6839237882435141</c:v>
                </c:pt>
                <c:pt idx="210">
                  <c:v>1.8743674023957</c:v>
                </c:pt>
                <c:pt idx="211">
                  <c:v>1.1096335408868141</c:v>
                </c:pt>
                <c:pt idx="212">
                  <c:v>1.070501366330465</c:v>
                </c:pt>
                <c:pt idx="213">
                  <c:v>1.341418436549775</c:v>
                </c:pt>
                <c:pt idx="214">
                  <c:v>0.82395724042632279</c:v>
                </c:pt>
                <c:pt idx="215">
                  <c:v>1.173393074221261</c:v>
                </c:pt>
                <c:pt idx="216">
                  <c:v>0.1140396254213961</c:v>
                </c:pt>
                <c:pt idx="217">
                  <c:v>0.1020637601010444</c:v>
                </c:pt>
                <c:pt idx="218">
                  <c:v>1.1031875468501471</c:v>
                </c:pt>
                <c:pt idx="219">
                  <c:v>-1.782026548112019</c:v>
                </c:pt>
                <c:pt idx="220">
                  <c:v>1.2264027106915201</c:v>
                </c:pt>
                <c:pt idx="221">
                  <c:v>1.150602358357625</c:v>
                </c:pt>
                <c:pt idx="222">
                  <c:v>-0.57317846665580474</c:v>
                </c:pt>
                <c:pt idx="223">
                  <c:v>1.0447133831607689</c:v>
                </c:pt>
                <c:pt idx="224">
                  <c:v>1.299925860995516</c:v>
                </c:pt>
                <c:pt idx="225">
                  <c:v>1.073701675943781</c:v>
                </c:pt>
                <c:pt idx="226">
                  <c:v>5.6847547863692061E-2</c:v>
                </c:pt>
                <c:pt idx="227">
                  <c:v>0.54374596054503221</c:v>
                </c:pt>
                <c:pt idx="228">
                  <c:v>1.096321361535237</c:v>
                </c:pt>
                <c:pt idx="229">
                  <c:v>1.044389560444688</c:v>
                </c:pt>
                <c:pt idx="230">
                  <c:v>0.38954082591392808</c:v>
                </c:pt>
                <c:pt idx="231">
                  <c:v>1.026536661937989</c:v>
                </c:pt>
                <c:pt idx="232">
                  <c:v>-1.6119435663314261</c:v>
                </c:pt>
                <c:pt idx="233">
                  <c:v>1.123677655498442</c:v>
                </c:pt>
                <c:pt idx="234">
                  <c:v>1.1760036838168</c:v>
                </c:pt>
                <c:pt idx="235">
                  <c:v>-1.4173624655077719</c:v>
                </c:pt>
                <c:pt idx="236">
                  <c:v>0.77230949095112356</c:v>
                </c:pt>
                <c:pt idx="237">
                  <c:v>0.99042617400657285</c:v>
                </c:pt>
                <c:pt idx="238">
                  <c:v>1.1442972045803801</c:v>
                </c:pt>
                <c:pt idx="239">
                  <c:v>1.305748419128131</c:v>
                </c:pt>
                <c:pt idx="240">
                  <c:v>1.4139618794701561</c:v>
                </c:pt>
                <c:pt idx="241">
                  <c:v>0.29049205402154299</c:v>
                </c:pt>
                <c:pt idx="242">
                  <c:v>0.5178483982951958</c:v>
                </c:pt>
                <c:pt idx="243">
                  <c:v>1.5872503033650669</c:v>
                </c:pt>
                <c:pt idx="244">
                  <c:v>0.84954925690020033</c:v>
                </c:pt>
                <c:pt idx="245">
                  <c:v>0.49308632309273998</c:v>
                </c:pt>
                <c:pt idx="246">
                  <c:v>0.96972590014784121</c:v>
                </c:pt>
                <c:pt idx="247">
                  <c:v>0.92840770025705743</c:v>
                </c:pt>
                <c:pt idx="248">
                  <c:v>-1.3126285415022889</c:v>
                </c:pt>
                <c:pt idx="249">
                  <c:v>0.58839142165186087</c:v>
                </c:pt>
                <c:pt idx="250">
                  <c:v>0.24239829533332399</c:v>
                </c:pt>
                <c:pt idx="251">
                  <c:v>0.76838097901793623</c:v>
                </c:pt>
                <c:pt idx="252">
                  <c:v>1.117201149712725</c:v>
                </c:pt>
                <c:pt idx="253">
                  <c:v>0.75127757884697222</c:v>
                </c:pt>
                <c:pt idx="254">
                  <c:v>1.2657925715823291</c:v>
                </c:pt>
                <c:pt idx="255">
                  <c:v>0.23609381013788869</c:v>
                </c:pt>
                <c:pt idx="256">
                  <c:v>0.26155582342090689</c:v>
                </c:pt>
                <c:pt idx="257">
                  <c:v>3.8378073078701773E-2</c:v>
                </c:pt>
                <c:pt idx="258">
                  <c:v>-0.57086049357211066</c:v>
                </c:pt>
                <c:pt idx="259">
                  <c:v>0.73921115353420686</c:v>
                </c:pt>
                <c:pt idx="260">
                  <c:v>-0.52116553159927959</c:v>
                </c:pt>
                <c:pt idx="261">
                  <c:v>0.85798378055133862</c:v>
                </c:pt>
                <c:pt idx="262">
                  <c:v>1.110916236870533</c:v>
                </c:pt>
                <c:pt idx="263">
                  <c:v>-0.26294916442289262</c:v>
                </c:pt>
                <c:pt idx="264">
                  <c:v>7.1717747922389982E-2</c:v>
                </c:pt>
                <c:pt idx="265">
                  <c:v>1.0577931224024171</c:v>
                </c:pt>
                <c:pt idx="266">
                  <c:v>0.1108175468529545</c:v>
                </c:pt>
                <c:pt idx="267">
                  <c:v>0.96193853463435797</c:v>
                </c:pt>
                <c:pt idx="268">
                  <c:v>0.40327657627253483</c:v>
                </c:pt>
                <c:pt idx="269">
                  <c:v>0.56685756398648957</c:v>
                </c:pt>
                <c:pt idx="270">
                  <c:v>0.1188507508750849</c:v>
                </c:pt>
                <c:pt idx="271">
                  <c:v>0.1188507508750849</c:v>
                </c:pt>
                <c:pt idx="272">
                  <c:v>-0.1688810230954142</c:v>
                </c:pt>
                <c:pt idx="273">
                  <c:v>0.55621414077385045</c:v>
                </c:pt>
                <c:pt idx="274">
                  <c:v>-6.0350784593242522E-2</c:v>
                </c:pt>
                <c:pt idx="275">
                  <c:v>4.0695485761637708E-2</c:v>
                </c:pt>
                <c:pt idx="276">
                  <c:v>0.4058466698686935</c:v>
                </c:pt>
                <c:pt idx="277">
                  <c:v>0.93602994754414059</c:v>
                </c:pt>
                <c:pt idx="278">
                  <c:v>1.6345526034500329E-2</c:v>
                </c:pt>
                <c:pt idx="279">
                  <c:v>0.37061084983672782</c:v>
                </c:pt>
                <c:pt idx="280">
                  <c:v>0.54947373281059075</c:v>
                </c:pt>
                <c:pt idx="281">
                  <c:v>0.16449987717664771</c:v>
                </c:pt>
                <c:pt idx="282">
                  <c:v>0.55726822492346739</c:v>
                </c:pt>
                <c:pt idx="283">
                  <c:v>0.82259504275021478</c:v>
                </c:pt>
                <c:pt idx="284">
                  <c:v>0.47255803509408351</c:v>
                </c:pt>
                <c:pt idx="285">
                  <c:v>6.7356030174049897E-2</c:v>
                </c:pt>
                <c:pt idx="286">
                  <c:v>0.57163168189595581</c:v>
                </c:pt>
                <c:pt idx="287">
                  <c:v>8.692951931707936E-2</c:v>
                </c:pt>
                <c:pt idx="288">
                  <c:v>-1.2195641636651109</c:v>
                </c:pt>
                <c:pt idx="289">
                  <c:v>0.61430936717040863</c:v>
                </c:pt>
                <c:pt idx="290">
                  <c:v>0.62825345228967433</c:v>
                </c:pt>
                <c:pt idx="291">
                  <c:v>-0.10154947268038809</c:v>
                </c:pt>
                <c:pt idx="292">
                  <c:v>3.4718628209692917E-2</c:v>
                </c:pt>
                <c:pt idx="293">
                  <c:v>0.9059546959719339</c:v>
                </c:pt>
                <c:pt idx="294">
                  <c:v>1.1201278550983631</c:v>
                </c:pt>
                <c:pt idx="295">
                  <c:v>-1.626309651184989</c:v>
                </c:pt>
                <c:pt idx="296">
                  <c:v>-0.36939259814067288</c:v>
                </c:pt>
                <c:pt idx="297">
                  <c:v>-1.192453478457157E-2</c:v>
                </c:pt>
                <c:pt idx="298">
                  <c:v>-1.1190950104054771</c:v>
                </c:pt>
                <c:pt idx="299">
                  <c:v>-0.30658789025904348</c:v>
                </c:pt>
                <c:pt idx="300">
                  <c:v>-0.75144278944279053</c:v>
                </c:pt>
                <c:pt idx="301">
                  <c:v>-1.1252640313893809</c:v>
                </c:pt>
                <c:pt idx="302">
                  <c:v>0.8308599321416873</c:v>
                </c:pt>
                <c:pt idx="303">
                  <c:v>-1.008941856558017</c:v>
                </c:pt>
                <c:pt idx="304">
                  <c:v>0.53649002342569974</c:v>
                </c:pt>
                <c:pt idx="305">
                  <c:v>0.52528967682273064</c:v>
                </c:pt>
                <c:pt idx="306">
                  <c:v>-0.40335149871936121</c:v>
                </c:pt>
                <c:pt idx="307">
                  <c:v>-0.31129749618690411</c:v>
                </c:pt>
                <c:pt idx="308">
                  <c:v>-1.3003327795439521</c:v>
                </c:pt>
                <c:pt idx="309">
                  <c:v>-2.1321110578042268</c:v>
                </c:pt>
                <c:pt idx="310">
                  <c:v>-0.20792592765560711</c:v>
                </c:pt>
                <c:pt idx="311">
                  <c:v>0.92084996415679399</c:v>
                </c:pt>
                <c:pt idx="312">
                  <c:v>-0.6968281243436717</c:v>
                </c:pt>
                <c:pt idx="313">
                  <c:v>-1.192114531203686</c:v>
                </c:pt>
                <c:pt idx="314">
                  <c:v>0.92260843843941653</c:v>
                </c:pt>
                <c:pt idx="315">
                  <c:v>0.60440367845139864</c:v>
                </c:pt>
                <c:pt idx="316">
                  <c:v>0.64732449796642566</c:v>
                </c:pt>
                <c:pt idx="317">
                  <c:v>-1.506066283522312</c:v>
                </c:pt>
                <c:pt idx="318">
                  <c:v>-0.21042843104070749</c:v>
                </c:pt>
                <c:pt idx="319">
                  <c:v>0.23166427557716671</c:v>
                </c:pt>
                <c:pt idx="320">
                  <c:v>2.9592965005306459E-2</c:v>
                </c:pt>
                <c:pt idx="321">
                  <c:v>-0.34083328567713139</c:v>
                </c:pt>
                <c:pt idx="322">
                  <c:v>0.73314854505708338</c:v>
                </c:pt>
                <c:pt idx="323">
                  <c:v>-1.2512943827688201</c:v>
                </c:pt>
                <c:pt idx="324">
                  <c:v>0.33346403184487078</c:v>
                </c:pt>
                <c:pt idx="325">
                  <c:v>-0.96408658548560833</c:v>
                </c:pt>
                <c:pt idx="326">
                  <c:v>-0.21890082669255301</c:v>
                </c:pt>
                <c:pt idx="327">
                  <c:v>-0.66567011922454311</c:v>
                </c:pt>
                <c:pt idx="328">
                  <c:v>0.96629904408953349</c:v>
                </c:pt>
                <c:pt idx="329">
                  <c:v>-1.2061433162514079</c:v>
                </c:pt>
                <c:pt idx="330">
                  <c:v>-0.18281563192824341</c:v>
                </c:pt>
                <c:pt idx="331">
                  <c:v>-1.061682842754776</c:v>
                </c:pt>
                <c:pt idx="332">
                  <c:v>-0.87722849631687405</c:v>
                </c:pt>
                <c:pt idx="333">
                  <c:v>-0.1085149573556792</c:v>
                </c:pt>
                <c:pt idx="334">
                  <c:v>-1.1446839600712579</c:v>
                </c:pt>
                <c:pt idx="335">
                  <c:v>0.31878086869942512</c:v>
                </c:pt>
                <c:pt idx="336">
                  <c:v>-1.025916088758186</c:v>
                </c:pt>
                <c:pt idx="337">
                  <c:v>0.42239054247213059</c:v>
                </c:pt>
                <c:pt idx="338">
                  <c:v>-1.0220352271818169</c:v>
                </c:pt>
                <c:pt idx="339">
                  <c:v>-0.22391154762779991</c:v>
                </c:pt>
                <c:pt idx="340">
                  <c:v>-1.6295717032325521</c:v>
                </c:pt>
                <c:pt idx="341">
                  <c:v>-0.25677961621031359</c:v>
                </c:pt>
                <c:pt idx="342">
                  <c:v>-0.2932093322774188</c:v>
                </c:pt>
                <c:pt idx="343">
                  <c:v>-7.2512861458074521E-2</c:v>
                </c:pt>
                <c:pt idx="344">
                  <c:v>-0.25449318361394813</c:v>
                </c:pt>
                <c:pt idx="345">
                  <c:v>-9.4308924279285656E-3</c:v>
                </c:pt>
                <c:pt idx="346">
                  <c:v>-0.25449318361394813</c:v>
                </c:pt>
                <c:pt idx="347">
                  <c:v>-0.26187985583164591</c:v>
                </c:pt>
                <c:pt idx="348">
                  <c:v>-0.63572524646328221</c:v>
                </c:pt>
                <c:pt idx="349">
                  <c:v>-1.432718610595308</c:v>
                </c:pt>
                <c:pt idx="350">
                  <c:v>0.23050057073873759</c:v>
                </c:pt>
                <c:pt idx="351">
                  <c:v>0.1692896818692656</c:v>
                </c:pt>
                <c:pt idx="352">
                  <c:v>-0.14950529170189941</c:v>
                </c:pt>
                <c:pt idx="353">
                  <c:v>-1.0185970415552379</c:v>
                </c:pt>
                <c:pt idx="354">
                  <c:v>-0.79121912990167342</c:v>
                </c:pt>
                <c:pt idx="355">
                  <c:v>-1.433549004661556</c:v>
                </c:pt>
                <c:pt idx="356">
                  <c:v>-0.39113493260694249</c:v>
                </c:pt>
                <c:pt idx="357">
                  <c:v>-1.2670100727655731</c:v>
                </c:pt>
                <c:pt idx="358">
                  <c:v>-1.504243187853296</c:v>
                </c:pt>
                <c:pt idx="359">
                  <c:v>-1.1202528516253949</c:v>
                </c:pt>
                <c:pt idx="360">
                  <c:v>-0.35907428276178188</c:v>
                </c:pt>
                <c:pt idx="361">
                  <c:v>-0.18554595597939971</c:v>
                </c:pt>
                <c:pt idx="362">
                  <c:v>7.248054297111535E-2</c:v>
                </c:pt>
                <c:pt idx="363">
                  <c:v>-1.6501690615202571</c:v>
                </c:pt>
                <c:pt idx="364">
                  <c:v>5.5537714557297837E-3</c:v>
                </c:pt>
                <c:pt idx="365">
                  <c:v>-0.40345015298795711</c:v>
                </c:pt>
                <c:pt idx="366">
                  <c:v>-0.22591451394552359</c:v>
                </c:pt>
                <c:pt idx="367">
                  <c:v>-2.5117284716215979E-2</c:v>
                </c:pt>
                <c:pt idx="368">
                  <c:v>-0.18044207290725831</c:v>
                </c:pt>
                <c:pt idx="369">
                  <c:v>0.15656260151527349</c:v>
                </c:pt>
                <c:pt idx="370">
                  <c:v>-0.58125198914645859</c:v>
                </c:pt>
                <c:pt idx="371">
                  <c:v>-0.95813283848824371</c:v>
                </c:pt>
                <c:pt idx="372">
                  <c:v>-0.68956301726499392</c:v>
                </c:pt>
                <c:pt idx="373">
                  <c:v>-0.67963110372263602</c:v>
                </c:pt>
                <c:pt idx="374">
                  <c:v>-2.2688807338150521</c:v>
                </c:pt>
                <c:pt idx="375">
                  <c:v>-1.432098359639161</c:v>
                </c:pt>
                <c:pt idx="376">
                  <c:v>-1.0385419598582311</c:v>
                </c:pt>
                <c:pt idx="377">
                  <c:v>-0.90202768229196961</c:v>
                </c:pt>
                <c:pt idx="378">
                  <c:v>-0.41402300341851422</c:v>
                </c:pt>
                <c:pt idx="379">
                  <c:v>-0.27604698681786333</c:v>
                </c:pt>
                <c:pt idx="380">
                  <c:v>-0.88598262636780878</c:v>
                </c:pt>
                <c:pt idx="381">
                  <c:v>-0.73605146102390928</c:v>
                </c:pt>
                <c:pt idx="382">
                  <c:v>-0.29475183632301732</c:v>
                </c:pt>
                <c:pt idx="383">
                  <c:v>-1.512490745235602</c:v>
                </c:pt>
                <c:pt idx="384">
                  <c:v>-0.87833178670155954</c:v>
                </c:pt>
                <c:pt idx="385">
                  <c:v>-0.35937349501750282</c:v>
                </c:pt>
                <c:pt idx="386">
                  <c:v>-1.2944345382603011</c:v>
                </c:pt>
                <c:pt idx="387">
                  <c:v>-0.32937081816164882</c:v>
                </c:pt>
                <c:pt idx="388">
                  <c:v>-1.243843901779488</c:v>
                </c:pt>
                <c:pt idx="389">
                  <c:v>-1.2674298751523381</c:v>
                </c:pt>
                <c:pt idx="390">
                  <c:v>-0.28072878335014079</c:v>
                </c:pt>
                <c:pt idx="391">
                  <c:v>-1.482345940109786</c:v>
                </c:pt>
                <c:pt idx="392">
                  <c:v>0.49824816117386078</c:v>
                </c:pt>
                <c:pt idx="393">
                  <c:v>-2.119606532559084</c:v>
                </c:pt>
                <c:pt idx="394">
                  <c:v>-1.7137213705451579</c:v>
                </c:pt>
                <c:pt idx="395">
                  <c:v>-0.29947900825233809</c:v>
                </c:pt>
                <c:pt idx="396">
                  <c:v>-0.40023884820065658</c:v>
                </c:pt>
                <c:pt idx="397">
                  <c:v>-0.5683043739943795</c:v>
                </c:pt>
                <c:pt idx="398">
                  <c:v>-1.2643029304335429</c:v>
                </c:pt>
                <c:pt idx="399">
                  <c:v>-6.0112363862065601E-2</c:v>
                </c:pt>
                <c:pt idx="400">
                  <c:v>-0.52038644136376233</c:v>
                </c:pt>
                <c:pt idx="401">
                  <c:v>-1.3314794901754701</c:v>
                </c:pt>
                <c:pt idx="402">
                  <c:v>-0.85006208986612797</c:v>
                </c:pt>
                <c:pt idx="403">
                  <c:v>-1.785973250233956</c:v>
                </c:pt>
                <c:pt idx="404">
                  <c:v>-1.4803511580506981</c:v>
                </c:pt>
                <c:pt idx="405">
                  <c:v>0.1150232213654498</c:v>
                </c:pt>
                <c:pt idx="406">
                  <c:v>-1.0966249209590919</c:v>
                </c:pt>
                <c:pt idx="407">
                  <c:v>-0.50131542048614386</c:v>
                </c:pt>
                <c:pt idx="408">
                  <c:v>-0.62965594964770621</c:v>
                </c:pt>
                <c:pt idx="409">
                  <c:v>-0.74766055526822661</c:v>
                </c:pt>
                <c:pt idx="410">
                  <c:v>-1.1443333826718189</c:v>
                </c:pt>
                <c:pt idx="411">
                  <c:v>-2.0469412797558881</c:v>
                </c:pt>
                <c:pt idx="412">
                  <c:v>-0.59402122306404259</c:v>
                </c:pt>
                <c:pt idx="413">
                  <c:v>-0.86097179529228118</c:v>
                </c:pt>
                <c:pt idx="414">
                  <c:v>-1.0136695000348701</c:v>
                </c:pt>
                <c:pt idx="415">
                  <c:v>-1.992526914089382</c:v>
                </c:pt>
                <c:pt idx="416">
                  <c:v>-0.824155066128193</c:v>
                </c:pt>
                <c:pt idx="417">
                  <c:v>-0.61581570133966601</c:v>
                </c:pt>
                <c:pt idx="418">
                  <c:v>-1.037238608430515</c:v>
                </c:pt>
                <c:pt idx="419">
                  <c:v>-1.157563608489995</c:v>
                </c:pt>
                <c:pt idx="420">
                  <c:v>-0.64768872989689952</c:v>
                </c:pt>
                <c:pt idx="421">
                  <c:v>-0.90648365728980029</c:v>
                </c:pt>
                <c:pt idx="422">
                  <c:v>-0.60532004019626728</c:v>
                </c:pt>
                <c:pt idx="423">
                  <c:v>-0.38544065048591841</c:v>
                </c:pt>
                <c:pt idx="424">
                  <c:v>-0.36018297723849629</c:v>
                </c:pt>
                <c:pt idx="425">
                  <c:v>-1.118479885176801</c:v>
                </c:pt>
                <c:pt idx="426">
                  <c:v>-0.52206354928703946</c:v>
                </c:pt>
                <c:pt idx="427">
                  <c:v>-1.6609764711431201</c:v>
                </c:pt>
                <c:pt idx="428">
                  <c:v>-0.78823411417886813</c:v>
                </c:pt>
                <c:pt idx="429">
                  <c:v>-0.75169294398739084</c:v>
                </c:pt>
                <c:pt idx="430">
                  <c:v>-1.3318650960468541</c:v>
                </c:pt>
                <c:pt idx="431">
                  <c:v>-1.227888967198872</c:v>
                </c:pt>
                <c:pt idx="432">
                  <c:v>-1.153843973650531</c:v>
                </c:pt>
                <c:pt idx="433">
                  <c:v>0.2114912414348212</c:v>
                </c:pt>
                <c:pt idx="434">
                  <c:v>-2.032081359151698</c:v>
                </c:pt>
                <c:pt idx="435">
                  <c:v>-0.97132254187100431</c:v>
                </c:pt>
                <c:pt idx="436">
                  <c:v>-0.93384493176538919</c:v>
                </c:pt>
                <c:pt idx="437">
                  <c:v>-0.40995081932294491</c:v>
                </c:pt>
                <c:pt idx="438">
                  <c:v>-0.5593118563526801</c:v>
                </c:pt>
                <c:pt idx="439">
                  <c:v>-1.3267830476778579</c:v>
                </c:pt>
                <c:pt idx="440">
                  <c:v>-0.56511681903355471</c:v>
                </c:pt>
                <c:pt idx="441">
                  <c:v>-1.852870849770242</c:v>
                </c:pt>
                <c:pt idx="442">
                  <c:v>-1.666980456022356</c:v>
                </c:pt>
                <c:pt idx="443">
                  <c:v>-0.81634222515999366</c:v>
                </c:pt>
                <c:pt idx="444">
                  <c:v>-0.32219339091820848</c:v>
                </c:pt>
                <c:pt idx="445">
                  <c:v>-1.4404820905225251</c:v>
                </c:pt>
                <c:pt idx="446">
                  <c:v>-1.6895150442549749</c:v>
                </c:pt>
                <c:pt idx="447">
                  <c:v>-1.564264870776938</c:v>
                </c:pt>
                <c:pt idx="448">
                  <c:v>-1.5026508515816921</c:v>
                </c:pt>
                <c:pt idx="449">
                  <c:v>-2.080256518850971</c:v>
                </c:pt>
                <c:pt idx="450">
                  <c:v>-0.32037923085874592</c:v>
                </c:pt>
                <c:pt idx="451">
                  <c:v>-2.0770534555524369</c:v>
                </c:pt>
                <c:pt idx="452">
                  <c:v>-0.50661089374908652</c:v>
                </c:pt>
                <c:pt idx="453">
                  <c:v>-2.378803073948859</c:v>
                </c:pt>
                <c:pt idx="454">
                  <c:v>-0.87694244581543612</c:v>
                </c:pt>
                <c:pt idx="455">
                  <c:v>-1.6230460682919441</c:v>
                </c:pt>
                <c:pt idx="456">
                  <c:v>-0.65359664210502311</c:v>
                </c:pt>
                <c:pt idx="457">
                  <c:v>-0.18083869624224941</c:v>
                </c:pt>
                <c:pt idx="458">
                  <c:v>-0.9034700181758748</c:v>
                </c:pt>
                <c:pt idx="459">
                  <c:v>-1.079706691002732</c:v>
                </c:pt>
                <c:pt idx="460">
                  <c:v>-1.355094783359428</c:v>
                </c:pt>
                <c:pt idx="461">
                  <c:v>-1.669464747210841</c:v>
                </c:pt>
                <c:pt idx="462">
                  <c:v>-1.1389493049576911</c:v>
                </c:pt>
                <c:pt idx="463">
                  <c:v>-0.24851893661748481</c:v>
                </c:pt>
                <c:pt idx="464">
                  <c:v>-1.3577280537292009</c:v>
                </c:pt>
                <c:pt idx="465">
                  <c:v>-0.77194780239685601</c:v>
                </c:pt>
                <c:pt idx="466">
                  <c:v>-1.11134729905687</c:v>
                </c:pt>
                <c:pt idx="467">
                  <c:v>-0.99124904896892962</c:v>
                </c:pt>
                <c:pt idx="468">
                  <c:v>-1.7201364697611881</c:v>
                </c:pt>
                <c:pt idx="469">
                  <c:v>-1.158204480061874</c:v>
                </c:pt>
                <c:pt idx="470">
                  <c:v>-0.45030402971854572</c:v>
                </c:pt>
                <c:pt idx="471">
                  <c:v>-1.218509685503171</c:v>
                </c:pt>
                <c:pt idx="472">
                  <c:v>-1.5462817191339331</c:v>
                </c:pt>
                <c:pt idx="473">
                  <c:v>-1.501806069012698</c:v>
                </c:pt>
                <c:pt idx="474">
                  <c:v>-2.0891562721005461</c:v>
                </c:pt>
                <c:pt idx="475">
                  <c:v>-1.4874920369467981</c:v>
                </c:pt>
                <c:pt idx="476">
                  <c:v>-1.452133411886434</c:v>
                </c:pt>
                <c:pt idx="477">
                  <c:v>-1.4219241362571631</c:v>
                </c:pt>
                <c:pt idx="478">
                  <c:v>-1.947915106777742</c:v>
                </c:pt>
                <c:pt idx="479">
                  <c:v>-2.1260129241953432</c:v>
                </c:pt>
                <c:pt idx="480">
                  <c:v>-1.7425128210993299</c:v>
                </c:pt>
                <c:pt idx="481">
                  <c:v>-2.3160772140017341</c:v>
                </c:pt>
                <c:pt idx="482">
                  <c:v>-1.36877035764931</c:v>
                </c:pt>
                <c:pt idx="483">
                  <c:v>-1.570177516724534</c:v>
                </c:pt>
                <c:pt idx="484">
                  <c:v>0.32463534058294408</c:v>
                </c:pt>
                <c:pt idx="485">
                  <c:v>-1.1717614032957031</c:v>
                </c:pt>
                <c:pt idx="486">
                  <c:v>-1.632192666363514</c:v>
                </c:pt>
                <c:pt idx="487">
                  <c:v>-1.9933211858533151</c:v>
                </c:pt>
                <c:pt idx="488">
                  <c:v>-1.1851958002165861</c:v>
                </c:pt>
                <c:pt idx="489">
                  <c:v>-2.4095332989483951</c:v>
                </c:pt>
                <c:pt idx="490">
                  <c:v>-0.88124070668936916</c:v>
                </c:pt>
                <c:pt idx="491">
                  <c:v>-1.298509009261692</c:v>
                </c:pt>
                <c:pt idx="492">
                  <c:v>-2.1927063785879271</c:v>
                </c:pt>
                <c:pt idx="493">
                  <c:v>-1.30081274568756</c:v>
                </c:pt>
                <c:pt idx="494">
                  <c:v>-1.4502290771304049</c:v>
                </c:pt>
                <c:pt idx="495">
                  <c:v>-1.734748873182737</c:v>
                </c:pt>
                <c:pt idx="496">
                  <c:v>-1.0278025427136399</c:v>
                </c:pt>
                <c:pt idx="497">
                  <c:v>-0.90442482032209648</c:v>
                </c:pt>
                <c:pt idx="498">
                  <c:v>-1.4464269640254741</c:v>
                </c:pt>
                <c:pt idx="499">
                  <c:v>-1.441303232882883</c:v>
                </c:pt>
                <c:pt idx="500">
                  <c:v>-0.95724732035501248</c:v>
                </c:pt>
                <c:pt idx="501">
                  <c:v>-1.948318032624565</c:v>
                </c:pt>
                <c:pt idx="502">
                  <c:v>-1.7573047494018481</c:v>
                </c:pt>
                <c:pt idx="503">
                  <c:v>-1.619893101814496</c:v>
                </c:pt>
                <c:pt idx="504">
                  <c:v>-1.2863465955875719</c:v>
                </c:pt>
                <c:pt idx="505">
                  <c:v>-1.510356360570325</c:v>
                </c:pt>
                <c:pt idx="506">
                  <c:v>-1.899830123400841</c:v>
                </c:pt>
                <c:pt idx="507">
                  <c:v>-1.9331741512488749</c:v>
                </c:pt>
                <c:pt idx="508">
                  <c:v>-1.48042785795569</c:v>
                </c:pt>
                <c:pt idx="509">
                  <c:v>-1.7093229789597759</c:v>
                </c:pt>
                <c:pt idx="510">
                  <c:v>-1.5306725777931329</c:v>
                </c:pt>
                <c:pt idx="511">
                  <c:v>-1.5543014434949689</c:v>
                </c:pt>
                <c:pt idx="512">
                  <c:v>-1.574545575359241</c:v>
                </c:pt>
                <c:pt idx="513">
                  <c:v>-1.8323261016754619</c:v>
                </c:pt>
                <c:pt idx="514">
                  <c:v>-1.9272518339139291</c:v>
                </c:pt>
                <c:pt idx="515">
                  <c:v>-2.1593630434428688</c:v>
                </c:pt>
                <c:pt idx="516">
                  <c:v>-1.598040187174133</c:v>
                </c:pt>
                <c:pt idx="517">
                  <c:v>-1.7990904144930371</c:v>
                </c:pt>
                <c:pt idx="518">
                  <c:v>-2.136469286035628</c:v>
                </c:pt>
                <c:pt idx="519">
                  <c:v>-1.806941797149433</c:v>
                </c:pt>
                <c:pt idx="520">
                  <c:v>-1.1231249237538219</c:v>
                </c:pt>
                <c:pt idx="521">
                  <c:v>-2.3528836818481449</c:v>
                </c:pt>
                <c:pt idx="522">
                  <c:v>-1.8267786032022171</c:v>
                </c:pt>
                <c:pt idx="523">
                  <c:v>-1.603377681740489</c:v>
                </c:pt>
                <c:pt idx="524">
                  <c:v>-1.9084117707715209</c:v>
                </c:pt>
                <c:pt idx="525">
                  <c:v>-2.2684559363468511</c:v>
                </c:pt>
                <c:pt idx="526">
                  <c:v>-2.1402312621053472</c:v>
                </c:pt>
                <c:pt idx="527">
                  <c:v>-2.0169058118489138</c:v>
                </c:pt>
                <c:pt idx="528">
                  <c:v>-1.162237798893073</c:v>
                </c:pt>
                <c:pt idx="529">
                  <c:v>-2.3503907571666618</c:v>
                </c:pt>
                <c:pt idx="530">
                  <c:v>-2.0514951338446741</c:v>
                </c:pt>
                <c:pt idx="531">
                  <c:v>-1.772257607371861</c:v>
                </c:pt>
                <c:pt idx="532">
                  <c:v>-1.718888087010281</c:v>
                </c:pt>
                <c:pt idx="533">
                  <c:v>-1.774773425594895</c:v>
                </c:pt>
                <c:pt idx="534">
                  <c:v>-1.7148806993123089</c:v>
                </c:pt>
                <c:pt idx="535">
                  <c:v>-1.6676510639728079</c:v>
                </c:pt>
                <c:pt idx="536">
                  <c:v>-1.9957248607042659</c:v>
                </c:pt>
                <c:pt idx="537">
                  <c:v>-1.9173740620444499</c:v>
                </c:pt>
                <c:pt idx="538">
                  <c:v>-1.734670551556966</c:v>
                </c:pt>
                <c:pt idx="539">
                  <c:v>-2.094532179283692</c:v>
                </c:pt>
                <c:pt idx="540">
                  <c:v>-1.515105787386686</c:v>
                </c:pt>
                <c:pt idx="541">
                  <c:v>-2.0294273580634359</c:v>
                </c:pt>
                <c:pt idx="542">
                  <c:v>-1.9654111939286389</c:v>
                </c:pt>
                <c:pt idx="543">
                  <c:v>-2.3463223942939422</c:v>
                </c:pt>
                <c:pt idx="544">
                  <c:v>-2.6438499002355642</c:v>
                </c:pt>
                <c:pt idx="545">
                  <c:v>-2.193997949129916</c:v>
                </c:pt>
                <c:pt idx="546">
                  <c:v>-2.5280176391291578</c:v>
                </c:pt>
                <c:pt idx="547">
                  <c:v>-1.8339090347747771</c:v>
                </c:pt>
                <c:pt idx="548">
                  <c:v>-2.268369020513421</c:v>
                </c:pt>
                <c:pt idx="549">
                  <c:v>-1.765583910180115</c:v>
                </c:pt>
                <c:pt idx="550">
                  <c:v>-1.82647485359043</c:v>
                </c:pt>
                <c:pt idx="551">
                  <c:v>-1.7779057759826029</c:v>
                </c:pt>
                <c:pt idx="552">
                  <c:v>-2.705617664243682</c:v>
                </c:pt>
                <c:pt idx="553">
                  <c:v>-2.1459249681706671</c:v>
                </c:pt>
                <c:pt idx="554">
                  <c:v>-2.7238387806599071</c:v>
                </c:pt>
                <c:pt idx="555">
                  <c:v>-2.2925017995082042</c:v>
                </c:pt>
                <c:pt idx="556">
                  <c:v>-2.145164443125533</c:v>
                </c:pt>
                <c:pt idx="557">
                  <c:v>-2.173335437068769</c:v>
                </c:pt>
                <c:pt idx="558">
                  <c:v>-2.287026209114754</c:v>
                </c:pt>
                <c:pt idx="559">
                  <c:v>-2.775782589453891</c:v>
                </c:pt>
                <c:pt idx="560">
                  <c:v>-2.317045407579867</c:v>
                </c:pt>
                <c:pt idx="561">
                  <c:v>-2.0702556148479019</c:v>
                </c:pt>
                <c:pt idx="562">
                  <c:v>-2.658135599963265</c:v>
                </c:pt>
                <c:pt idx="563">
                  <c:v>-2.8689307356349532</c:v>
                </c:pt>
                <c:pt idx="564">
                  <c:v>-2.131201648940551</c:v>
                </c:pt>
                <c:pt idx="565">
                  <c:v>-2.511952023481467</c:v>
                </c:pt>
                <c:pt idx="566">
                  <c:v>-2.1649643554060192</c:v>
                </c:pt>
                <c:pt idx="567">
                  <c:v>-2.5597183295817461</c:v>
                </c:pt>
                <c:pt idx="568">
                  <c:v>-2.0910125422104762</c:v>
                </c:pt>
                <c:pt idx="569">
                  <c:v>-2.4813349001538341</c:v>
                </c:pt>
                <c:pt idx="570">
                  <c:v>-2.423433026028563</c:v>
                </c:pt>
                <c:pt idx="571">
                  <c:v>-2.326678030291256</c:v>
                </c:pt>
                <c:pt idx="572">
                  <c:v>-2.375319244054249</c:v>
                </c:pt>
                <c:pt idx="573">
                  <c:v>-2.135878096602839</c:v>
                </c:pt>
                <c:pt idx="574">
                  <c:v>-2.5312106208128951</c:v>
                </c:pt>
                <c:pt idx="575">
                  <c:v>-1.8791803046204389</c:v>
                </c:pt>
                <c:pt idx="576">
                  <c:v>-2.5806905508300431</c:v>
                </c:pt>
                <c:pt idx="577">
                  <c:v>-2.255457339787708</c:v>
                </c:pt>
                <c:pt idx="578">
                  <c:v>-2.6471576926774611</c:v>
                </c:pt>
                <c:pt idx="579">
                  <c:v>-2.593947315417128</c:v>
                </c:pt>
                <c:pt idx="580">
                  <c:v>-2.430099497207785</c:v>
                </c:pt>
                <c:pt idx="581">
                  <c:v>-2.5470803406534159</c:v>
                </c:pt>
                <c:pt idx="582">
                  <c:v>-2.410382294476908</c:v>
                </c:pt>
                <c:pt idx="583">
                  <c:v>-2.3277317610858361</c:v>
                </c:pt>
                <c:pt idx="584">
                  <c:v>-2.1720519458153902</c:v>
                </c:pt>
                <c:pt idx="585">
                  <c:v>-2.5448285530097001</c:v>
                </c:pt>
                <c:pt idx="586">
                  <c:v>-2.4929357635825591</c:v>
                </c:pt>
                <c:pt idx="587">
                  <c:v>-2.7504270235155399</c:v>
                </c:pt>
                <c:pt idx="588">
                  <c:v>-2.4495947672952778</c:v>
                </c:pt>
                <c:pt idx="589">
                  <c:v>-2.4357197565818862</c:v>
                </c:pt>
                <c:pt idx="590">
                  <c:v>-2.63964924132569</c:v>
                </c:pt>
                <c:pt idx="591">
                  <c:v>-2.9761348346930041</c:v>
                </c:pt>
                <c:pt idx="592">
                  <c:v>-2.7367794480986478</c:v>
                </c:pt>
                <c:pt idx="593">
                  <c:v>-2.538585792369306</c:v>
                </c:pt>
                <c:pt idx="594">
                  <c:v>-2.9387076832765588</c:v>
                </c:pt>
                <c:pt idx="595">
                  <c:v>-2.9924006308878508</c:v>
                </c:pt>
                <c:pt idx="596">
                  <c:v>-2.4688430090798579</c:v>
                </c:pt>
                <c:pt idx="597">
                  <c:v>-3.0793790484212908</c:v>
                </c:pt>
                <c:pt idx="598">
                  <c:v>-3.2297170563227628</c:v>
                </c:pt>
                <c:pt idx="599">
                  <c:v>-3.1182955629960469</c:v>
                </c:pt>
              </c:numCache>
            </c:numRef>
          </c:xVal>
          <c:yVal>
            <c:numRef>
              <c:f>institutions_spss!$X$4:$X$603</c:f>
              <c:numCache>
                <c:formatCode>General</c:formatCode>
                <c:ptCount val="600"/>
                <c:pt idx="0">
                  <c:v>3.2209161624727991</c:v>
                </c:pt>
                <c:pt idx="1">
                  <c:v>1.583501135368395</c:v>
                </c:pt>
                <c:pt idx="2">
                  <c:v>0.29500451375236442</c:v>
                </c:pt>
                <c:pt idx="3">
                  <c:v>3.0913154775662579</c:v>
                </c:pt>
                <c:pt idx="4">
                  <c:v>-0.1051394690340679</c:v>
                </c:pt>
                <c:pt idx="5">
                  <c:v>0.21550733810076009</c:v>
                </c:pt>
                <c:pt idx="6">
                  <c:v>0.40613105731198468</c:v>
                </c:pt>
                <c:pt idx="7">
                  <c:v>0.22807662839595921</c:v>
                </c:pt>
                <c:pt idx="8">
                  <c:v>2.0271299910823579</c:v>
                </c:pt>
                <c:pt idx="9">
                  <c:v>0.39959248634780131</c:v>
                </c:pt>
                <c:pt idx="10">
                  <c:v>0.56199511355629095</c:v>
                </c:pt>
                <c:pt idx="11">
                  <c:v>6.8263434986607099E-2</c:v>
                </c:pt>
                <c:pt idx="12">
                  <c:v>0.29919177933206281</c:v>
                </c:pt>
                <c:pt idx="13">
                  <c:v>2.5538864769814631</c:v>
                </c:pt>
                <c:pt idx="14">
                  <c:v>0.49513780592457152</c:v>
                </c:pt>
                <c:pt idx="15">
                  <c:v>2.9955619042648371</c:v>
                </c:pt>
                <c:pt idx="16">
                  <c:v>0.75473317653631322</c:v>
                </c:pt>
                <c:pt idx="17">
                  <c:v>2.9288811402690969E-2</c:v>
                </c:pt>
                <c:pt idx="18">
                  <c:v>3.0851700871165022</c:v>
                </c:pt>
                <c:pt idx="19">
                  <c:v>0.16279534010286109</c:v>
                </c:pt>
                <c:pt idx="20">
                  <c:v>0.1956559787594821</c:v>
                </c:pt>
                <c:pt idx="21">
                  <c:v>0.94449888052107367</c:v>
                </c:pt>
                <c:pt idx="22">
                  <c:v>0.57900989186277318</c:v>
                </c:pt>
                <c:pt idx="23">
                  <c:v>0.28710048288605411</c:v>
                </c:pt>
                <c:pt idx="24">
                  <c:v>0.23678393162554481</c:v>
                </c:pt>
                <c:pt idx="25">
                  <c:v>0.80061811042950848</c:v>
                </c:pt>
                <c:pt idx="26">
                  <c:v>1.5868548196128329E-2</c:v>
                </c:pt>
                <c:pt idx="27">
                  <c:v>-5.8355054287719747E-2</c:v>
                </c:pt>
                <c:pt idx="28">
                  <c:v>0.36700955896314458</c:v>
                </c:pt>
                <c:pt idx="29">
                  <c:v>2.743906173427094</c:v>
                </c:pt>
                <c:pt idx="30">
                  <c:v>1.754770882567033</c:v>
                </c:pt>
                <c:pt idx="31">
                  <c:v>0.12398250198176571</c:v>
                </c:pt>
                <c:pt idx="32">
                  <c:v>0.14978053774576239</c:v>
                </c:pt>
                <c:pt idx="33">
                  <c:v>0.12851831498773519</c:v>
                </c:pt>
                <c:pt idx="34">
                  <c:v>-0.14206212579617089</c:v>
                </c:pt>
                <c:pt idx="35">
                  <c:v>-9.0815388336203201E-2</c:v>
                </c:pt>
                <c:pt idx="36">
                  <c:v>0.104073194025764</c:v>
                </c:pt>
                <c:pt idx="37">
                  <c:v>4.1800373048405837E-2</c:v>
                </c:pt>
                <c:pt idx="38">
                  <c:v>0.15613068164463781</c:v>
                </c:pt>
                <c:pt idx="39">
                  <c:v>0.2356465876131538</c:v>
                </c:pt>
                <c:pt idx="40">
                  <c:v>-0.23580960510995419</c:v>
                </c:pt>
                <c:pt idx="41">
                  <c:v>0.49709575506171499</c:v>
                </c:pt>
                <c:pt idx="42">
                  <c:v>-6.1536574121709223E-2</c:v>
                </c:pt>
                <c:pt idx="43">
                  <c:v>2.881098163352569</c:v>
                </c:pt>
                <c:pt idx="44">
                  <c:v>0.79372951414239812</c:v>
                </c:pt>
                <c:pt idx="45">
                  <c:v>0.41409175933894932</c:v>
                </c:pt>
                <c:pt idx="46">
                  <c:v>2.633019270407037E-2</c:v>
                </c:pt>
                <c:pt idx="47">
                  <c:v>0.72782661023073103</c:v>
                </c:pt>
                <c:pt idx="48">
                  <c:v>-0.14217434580526789</c:v>
                </c:pt>
                <c:pt idx="49">
                  <c:v>0.1028553020018847</c:v>
                </c:pt>
                <c:pt idx="50">
                  <c:v>0.48769121623124873</c:v>
                </c:pt>
                <c:pt idx="51">
                  <c:v>0.82877061994896795</c:v>
                </c:pt>
                <c:pt idx="52">
                  <c:v>0.20800479430673341</c:v>
                </c:pt>
                <c:pt idx="53">
                  <c:v>-0.197594627183664</c:v>
                </c:pt>
                <c:pt idx="54">
                  <c:v>0.25216869939223652</c:v>
                </c:pt>
                <c:pt idx="55">
                  <c:v>-6.3079621960942647E-2</c:v>
                </c:pt>
                <c:pt idx="56">
                  <c:v>0.1505570323979932</c:v>
                </c:pt>
                <c:pt idx="57">
                  <c:v>0.29120906183959872</c:v>
                </c:pt>
                <c:pt idx="58">
                  <c:v>-0.69025529545225162</c:v>
                </c:pt>
                <c:pt idx="59">
                  <c:v>0.36686351801167799</c:v>
                </c:pt>
                <c:pt idx="60">
                  <c:v>-0.112009484508131</c:v>
                </c:pt>
                <c:pt idx="61">
                  <c:v>0.34355137111093109</c:v>
                </c:pt>
                <c:pt idx="62">
                  <c:v>2.8376099154995211</c:v>
                </c:pt>
                <c:pt idx="63">
                  <c:v>0.1844704358057549</c:v>
                </c:pt>
                <c:pt idx="64">
                  <c:v>-0.15729351028663111</c:v>
                </c:pt>
                <c:pt idx="65">
                  <c:v>0.15751169082665401</c:v>
                </c:pt>
                <c:pt idx="66">
                  <c:v>0.2720498476938919</c:v>
                </c:pt>
                <c:pt idx="67">
                  <c:v>-0.1399315991877795</c:v>
                </c:pt>
                <c:pt idx="68">
                  <c:v>1.9275790102154631</c:v>
                </c:pt>
                <c:pt idx="69">
                  <c:v>-0.16369005184246271</c:v>
                </c:pt>
                <c:pt idx="70">
                  <c:v>0.77933702681840866</c:v>
                </c:pt>
                <c:pt idx="71">
                  <c:v>9.125464725053338E-2</c:v>
                </c:pt>
                <c:pt idx="72">
                  <c:v>-4.3839559566724737E-2</c:v>
                </c:pt>
                <c:pt idx="73">
                  <c:v>0.27772410588813817</c:v>
                </c:pt>
                <c:pt idx="74">
                  <c:v>0.67122477804795233</c:v>
                </c:pt>
                <c:pt idx="75">
                  <c:v>0.2443734060913228</c:v>
                </c:pt>
                <c:pt idx="76">
                  <c:v>1.2675922972081</c:v>
                </c:pt>
                <c:pt idx="77">
                  <c:v>-0.1197112769720651</c:v>
                </c:pt>
                <c:pt idx="78">
                  <c:v>2.4359034121890071</c:v>
                </c:pt>
                <c:pt idx="79">
                  <c:v>0.27714125188305649</c:v>
                </c:pt>
                <c:pt idx="80">
                  <c:v>0.27714125188305649</c:v>
                </c:pt>
                <c:pt idx="81">
                  <c:v>-0.5480506858564137</c:v>
                </c:pt>
                <c:pt idx="82">
                  <c:v>-0.25732412051324138</c:v>
                </c:pt>
                <c:pt idx="83">
                  <c:v>-0.14592951038966781</c:v>
                </c:pt>
                <c:pt idx="84">
                  <c:v>0.26183560378073512</c:v>
                </c:pt>
                <c:pt idx="85">
                  <c:v>-5.9809198314547639E-2</c:v>
                </c:pt>
                <c:pt idx="86">
                  <c:v>0.19617532834517501</c:v>
                </c:pt>
                <c:pt idx="87">
                  <c:v>0.6804883540969302</c:v>
                </c:pt>
                <c:pt idx="88">
                  <c:v>0.98139277972320693</c:v>
                </c:pt>
                <c:pt idx="89">
                  <c:v>0.44985937285237459</c:v>
                </c:pt>
                <c:pt idx="90">
                  <c:v>-0.89479197528266208</c:v>
                </c:pt>
                <c:pt idx="91">
                  <c:v>-1.52469737646943E-2</c:v>
                </c:pt>
                <c:pt idx="92">
                  <c:v>0.90538547415996617</c:v>
                </c:pt>
                <c:pt idx="93">
                  <c:v>-0.561120781489723</c:v>
                </c:pt>
                <c:pt idx="94">
                  <c:v>-0.1042055797628768</c:v>
                </c:pt>
                <c:pt idx="95">
                  <c:v>-3.0094237225552701E-2</c:v>
                </c:pt>
                <c:pt idx="96">
                  <c:v>0.65807209708836178</c:v>
                </c:pt>
                <c:pt idx="97">
                  <c:v>0.54631305561608035</c:v>
                </c:pt>
                <c:pt idx="98">
                  <c:v>7.7938705220600715E-2</c:v>
                </c:pt>
                <c:pt idx="99">
                  <c:v>-1.016146459924814</c:v>
                </c:pt>
                <c:pt idx="100">
                  <c:v>-7.0992950865481005E-2</c:v>
                </c:pt>
                <c:pt idx="101">
                  <c:v>1.937873282310673</c:v>
                </c:pt>
                <c:pt idx="102">
                  <c:v>1.0487226545059329</c:v>
                </c:pt>
                <c:pt idx="103">
                  <c:v>-2.0434875964335828</c:v>
                </c:pt>
                <c:pt idx="104">
                  <c:v>-0.44600942386141118</c:v>
                </c:pt>
                <c:pt idx="105">
                  <c:v>0.73652089817561084</c:v>
                </c:pt>
                <c:pt idx="106">
                  <c:v>0.58605227281606198</c:v>
                </c:pt>
                <c:pt idx="107">
                  <c:v>5.9364678280976933E-2</c:v>
                </c:pt>
                <c:pt idx="108">
                  <c:v>0.1844644933196036</c:v>
                </c:pt>
                <c:pt idx="109">
                  <c:v>0.89035965285637886</c:v>
                </c:pt>
                <c:pt idx="110">
                  <c:v>-1.113658216911376</c:v>
                </c:pt>
                <c:pt idx="111">
                  <c:v>-1.3402124117008489</c:v>
                </c:pt>
                <c:pt idx="112">
                  <c:v>-0.56772881697547062</c:v>
                </c:pt>
                <c:pt idx="113">
                  <c:v>-8.1942763393332754E-3</c:v>
                </c:pt>
                <c:pt idx="114">
                  <c:v>-0.22178688066664809</c:v>
                </c:pt>
                <c:pt idx="115">
                  <c:v>-1.411175725418065</c:v>
                </c:pt>
                <c:pt idx="116">
                  <c:v>-1.2600351754071379</c:v>
                </c:pt>
                <c:pt idx="117">
                  <c:v>-0.44316521716601331</c:v>
                </c:pt>
                <c:pt idx="118">
                  <c:v>-4.0506700768534257E-2</c:v>
                </c:pt>
                <c:pt idx="119">
                  <c:v>1.0986718038389329</c:v>
                </c:pt>
                <c:pt idx="120">
                  <c:v>0.15350754883881679</c:v>
                </c:pt>
                <c:pt idx="121">
                  <c:v>0.11429092142979309</c:v>
                </c:pt>
                <c:pt idx="122">
                  <c:v>-1.2029271902352761</c:v>
                </c:pt>
                <c:pt idx="123">
                  <c:v>8.1230096273536501E-2</c:v>
                </c:pt>
                <c:pt idx="124">
                  <c:v>-0.70424273882860611</c:v>
                </c:pt>
                <c:pt idx="125">
                  <c:v>-0.37477732924013968</c:v>
                </c:pt>
                <c:pt idx="126">
                  <c:v>-0.79665656185014666</c:v>
                </c:pt>
                <c:pt idx="127">
                  <c:v>-0.64943980612236707</c:v>
                </c:pt>
                <c:pt idx="128">
                  <c:v>-0.24303319123077249</c:v>
                </c:pt>
                <c:pt idx="129">
                  <c:v>-0.64524440409228401</c:v>
                </c:pt>
                <c:pt idx="130">
                  <c:v>0.44175508321967683</c:v>
                </c:pt>
                <c:pt idx="131">
                  <c:v>-0.18496750187977401</c:v>
                </c:pt>
                <c:pt idx="132">
                  <c:v>-1.1162518417909719</c:v>
                </c:pt>
                <c:pt idx="133">
                  <c:v>0.83620626042835811</c:v>
                </c:pt>
                <c:pt idx="134">
                  <c:v>-0.35849015017359182</c:v>
                </c:pt>
                <c:pt idx="135">
                  <c:v>-0.50679755427513573</c:v>
                </c:pt>
                <c:pt idx="136">
                  <c:v>1.1172721718664871</c:v>
                </c:pt>
                <c:pt idx="137">
                  <c:v>-0.65126804355036128</c:v>
                </c:pt>
                <c:pt idx="138">
                  <c:v>-0.92835415435089064</c:v>
                </c:pt>
                <c:pt idx="139">
                  <c:v>-0.22638964434295011</c:v>
                </c:pt>
                <c:pt idx="140">
                  <c:v>0.81622188977718513</c:v>
                </c:pt>
                <c:pt idx="141">
                  <c:v>-1.640614843013144</c:v>
                </c:pt>
                <c:pt idx="142">
                  <c:v>2.4229353400484999</c:v>
                </c:pt>
                <c:pt idx="143">
                  <c:v>-2.2153697059229298</c:v>
                </c:pt>
                <c:pt idx="144">
                  <c:v>-0.62523785014747435</c:v>
                </c:pt>
                <c:pt idx="145">
                  <c:v>-0.42865245034696048</c:v>
                </c:pt>
                <c:pt idx="146">
                  <c:v>0.25960733495871607</c:v>
                </c:pt>
                <c:pt idx="147">
                  <c:v>0.648920712012097</c:v>
                </c:pt>
                <c:pt idx="148">
                  <c:v>-9.1389520988493511E-2</c:v>
                </c:pt>
                <c:pt idx="149">
                  <c:v>-0.82210204593207792</c:v>
                </c:pt>
                <c:pt idx="150">
                  <c:v>-0.2807293206170941</c:v>
                </c:pt>
                <c:pt idx="151">
                  <c:v>-0.2322897367388643</c:v>
                </c:pt>
                <c:pt idx="152">
                  <c:v>0.1066553246378653</c:v>
                </c:pt>
                <c:pt idx="153">
                  <c:v>-0.30763288378522058</c:v>
                </c:pt>
                <c:pt idx="154">
                  <c:v>-1.2944426751443181</c:v>
                </c:pt>
                <c:pt idx="155">
                  <c:v>-1.468207765562539</c:v>
                </c:pt>
                <c:pt idx="156">
                  <c:v>-0.1024837374274256</c:v>
                </c:pt>
                <c:pt idx="157">
                  <c:v>1.067585861628823</c:v>
                </c:pt>
                <c:pt idx="158">
                  <c:v>1.8225247781552321</c:v>
                </c:pt>
                <c:pt idx="159">
                  <c:v>-0.71473267787499917</c:v>
                </c:pt>
                <c:pt idx="160">
                  <c:v>-0.64378054297305043</c:v>
                </c:pt>
                <c:pt idx="161">
                  <c:v>-0.1271620696777882</c:v>
                </c:pt>
                <c:pt idx="162">
                  <c:v>2.398912028865694</c:v>
                </c:pt>
                <c:pt idx="163">
                  <c:v>-1.052152269778108E-2</c:v>
                </c:pt>
                <c:pt idx="164">
                  <c:v>6.9353946581191081E-2</c:v>
                </c:pt>
                <c:pt idx="165">
                  <c:v>6.9353946581191081E-2</c:v>
                </c:pt>
                <c:pt idx="166">
                  <c:v>-1.228062185778354</c:v>
                </c:pt>
                <c:pt idx="167">
                  <c:v>-6.1065965156561399E-3</c:v>
                </c:pt>
                <c:pt idx="168">
                  <c:v>-0.22416987701457319</c:v>
                </c:pt>
                <c:pt idx="169">
                  <c:v>-1.1250223916605659</c:v>
                </c:pt>
                <c:pt idx="170">
                  <c:v>-1.434499867720731</c:v>
                </c:pt>
                <c:pt idx="171">
                  <c:v>-0.39956698534632418</c:v>
                </c:pt>
                <c:pt idx="172">
                  <c:v>-2.5176461966385459</c:v>
                </c:pt>
                <c:pt idx="173">
                  <c:v>-0.87026324312590364</c:v>
                </c:pt>
                <c:pt idx="174">
                  <c:v>-0.34515916560340382</c:v>
                </c:pt>
                <c:pt idx="175">
                  <c:v>2.3506965965944868</c:v>
                </c:pt>
                <c:pt idx="176">
                  <c:v>-1.9789405751039939</c:v>
                </c:pt>
                <c:pt idx="177">
                  <c:v>-0.25849402088136109</c:v>
                </c:pt>
                <c:pt idx="178">
                  <c:v>0.81204175907471621</c:v>
                </c:pt>
                <c:pt idx="179">
                  <c:v>1.28767622877202</c:v>
                </c:pt>
                <c:pt idx="180">
                  <c:v>-0.32467698921451948</c:v>
                </c:pt>
                <c:pt idx="181">
                  <c:v>-0.48786681079235861</c:v>
                </c:pt>
                <c:pt idx="182">
                  <c:v>1.1876117574816201</c:v>
                </c:pt>
                <c:pt idx="183">
                  <c:v>-1.322652511533096</c:v>
                </c:pt>
                <c:pt idx="184">
                  <c:v>0.28448204123043452</c:v>
                </c:pt>
                <c:pt idx="185">
                  <c:v>0.1768212479309654</c:v>
                </c:pt>
                <c:pt idx="186">
                  <c:v>8.4137149448408624E-2</c:v>
                </c:pt>
                <c:pt idx="187">
                  <c:v>0.1768212479309654</c:v>
                </c:pt>
                <c:pt idx="188">
                  <c:v>0.18932613631736181</c:v>
                </c:pt>
                <c:pt idx="189">
                  <c:v>0.84676066117596549</c:v>
                </c:pt>
                <c:pt idx="190">
                  <c:v>-2.1379698758729888</c:v>
                </c:pt>
                <c:pt idx="191">
                  <c:v>0.7690062466505494</c:v>
                </c:pt>
                <c:pt idx="192">
                  <c:v>-0.97414764972649626</c:v>
                </c:pt>
                <c:pt idx="193">
                  <c:v>-2.3593627210896999</c:v>
                </c:pt>
                <c:pt idx="194">
                  <c:v>0.25868261240728468</c:v>
                </c:pt>
                <c:pt idx="195">
                  <c:v>-0.54852361915089631</c:v>
                </c:pt>
                <c:pt idx="196">
                  <c:v>-0.18162576970658331</c:v>
                </c:pt>
                <c:pt idx="197">
                  <c:v>0.18366325040187809</c:v>
                </c:pt>
                <c:pt idx="198">
                  <c:v>0.1247643413618648</c:v>
                </c:pt>
                <c:pt idx="199">
                  <c:v>-1.569441946406976</c:v>
                </c:pt>
                <c:pt idx="200">
                  <c:v>-1.0740107547440201</c:v>
                </c:pt>
                <c:pt idx="201">
                  <c:v>0.16773649100513441</c:v>
                </c:pt>
                <c:pt idx="202">
                  <c:v>-0.30141521988967912</c:v>
                </c:pt>
                <c:pt idx="203">
                  <c:v>-0.72036245695042211</c:v>
                </c:pt>
                <c:pt idx="204">
                  <c:v>-0.54203176408209519</c:v>
                </c:pt>
                <c:pt idx="205">
                  <c:v>-0.5126734111654454</c:v>
                </c:pt>
                <c:pt idx="206">
                  <c:v>-1.4946921222250991</c:v>
                </c:pt>
                <c:pt idx="207">
                  <c:v>-1.386794011247698</c:v>
                </c:pt>
                <c:pt idx="208">
                  <c:v>-1.191445826403456</c:v>
                </c:pt>
                <c:pt idx="209">
                  <c:v>1.726547991417531</c:v>
                </c:pt>
                <c:pt idx="210">
                  <c:v>-0.54001036652509937</c:v>
                </c:pt>
                <c:pt idx="211">
                  <c:v>3.8025518321583407E-2</c:v>
                </c:pt>
                <c:pt idx="212">
                  <c:v>1.17632868828437</c:v>
                </c:pt>
                <c:pt idx="213">
                  <c:v>0.7177634632032307</c:v>
                </c:pt>
                <c:pt idx="214">
                  <c:v>0.6134435109941706</c:v>
                </c:pt>
                <c:pt idx="215">
                  <c:v>-9.884228123837209E-2</c:v>
                </c:pt>
                <c:pt idx="216">
                  <c:v>-1.9095916410955249</c:v>
                </c:pt>
                <c:pt idx="217">
                  <c:v>0.51452285341436244</c:v>
                </c:pt>
                <c:pt idx="218">
                  <c:v>0.62000368209520262</c:v>
                </c:pt>
                <c:pt idx="219">
                  <c:v>1.784609684132388</c:v>
                </c:pt>
                <c:pt idx="220">
                  <c:v>-1.021861270212489</c:v>
                </c:pt>
                <c:pt idx="221">
                  <c:v>-0.4442119385440601</c:v>
                </c:pt>
                <c:pt idx="222">
                  <c:v>0.65435583713082068</c:v>
                </c:pt>
                <c:pt idx="223">
                  <c:v>0.70892418471361829</c:v>
                </c:pt>
                <c:pt idx="224">
                  <c:v>-1.1917976305700619</c:v>
                </c:pt>
                <c:pt idx="225">
                  <c:v>0.17179401063005029</c:v>
                </c:pt>
                <c:pt idx="226">
                  <c:v>-0.92787542126980427</c:v>
                </c:pt>
                <c:pt idx="227">
                  <c:v>-0.67372811826090362</c:v>
                </c:pt>
                <c:pt idx="228">
                  <c:v>-0.83606891841613673</c:v>
                </c:pt>
                <c:pt idx="229">
                  <c:v>-1.5237262552869031</c:v>
                </c:pt>
                <c:pt idx="230">
                  <c:v>2.6394346813592269E-2</c:v>
                </c:pt>
                <c:pt idx="231">
                  <c:v>-1.6692764061963031E-2</c:v>
                </c:pt>
                <c:pt idx="232">
                  <c:v>1.8896557984208531</c:v>
                </c:pt>
                <c:pt idx="233">
                  <c:v>-0.58210385093955408</c:v>
                </c:pt>
                <c:pt idx="234">
                  <c:v>0.11539878950139951</c:v>
                </c:pt>
                <c:pt idx="235">
                  <c:v>1.7097345380976889</c:v>
                </c:pt>
                <c:pt idx="236">
                  <c:v>1.109638789850496</c:v>
                </c:pt>
                <c:pt idx="237">
                  <c:v>-5.3248266323009961E-2</c:v>
                </c:pt>
                <c:pt idx="238">
                  <c:v>-0.26092068335790891</c:v>
                </c:pt>
                <c:pt idx="239">
                  <c:v>0.2421506180844977</c:v>
                </c:pt>
                <c:pt idx="240">
                  <c:v>0.105086550565596</c:v>
                </c:pt>
                <c:pt idx="241">
                  <c:v>1.373500132900743</c:v>
                </c:pt>
                <c:pt idx="242">
                  <c:v>1.178727017667631</c:v>
                </c:pt>
                <c:pt idx="243">
                  <c:v>0.26569090392761391</c:v>
                </c:pt>
                <c:pt idx="244">
                  <c:v>0.64992309939058823</c:v>
                </c:pt>
                <c:pt idx="245">
                  <c:v>-0.64948326496918452</c:v>
                </c:pt>
                <c:pt idx="246">
                  <c:v>-0.42996391704886711</c:v>
                </c:pt>
                <c:pt idx="247">
                  <c:v>-0.77841491240028438</c:v>
                </c:pt>
                <c:pt idx="248">
                  <c:v>-1.8285641716330781</c:v>
                </c:pt>
                <c:pt idx="249">
                  <c:v>1.1926777057088589</c:v>
                </c:pt>
                <c:pt idx="250">
                  <c:v>0.90366660713452251</c:v>
                </c:pt>
                <c:pt idx="251">
                  <c:v>1.0437407967296479</c:v>
                </c:pt>
                <c:pt idx="252">
                  <c:v>-0.61287722637764974</c:v>
                </c:pt>
                <c:pt idx="253">
                  <c:v>0.67235570160233271</c:v>
                </c:pt>
                <c:pt idx="254">
                  <c:v>-0.4120982706236429</c:v>
                </c:pt>
                <c:pt idx="255">
                  <c:v>-0.76676394691683813</c:v>
                </c:pt>
                <c:pt idx="256">
                  <c:v>-1.211805177836156</c:v>
                </c:pt>
                <c:pt idx="257">
                  <c:v>-0.51522813271494339</c:v>
                </c:pt>
                <c:pt idx="258">
                  <c:v>1.8294519427522249</c:v>
                </c:pt>
                <c:pt idx="259">
                  <c:v>-0.1331469846495032</c:v>
                </c:pt>
                <c:pt idx="260">
                  <c:v>-1.3492614497345099</c:v>
                </c:pt>
                <c:pt idx="261">
                  <c:v>0.2048798397828071</c:v>
                </c:pt>
                <c:pt idx="262">
                  <c:v>-0.54111453823424094</c:v>
                </c:pt>
                <c:pt idx="263">
                  <c:v>-1.1707993906209191</c:v>
                </c:pt>
                <c:pt idx="264">
                  <c:v>0.99379503350832865</c:v>
                </c:pt>
                <c:pt idx="265">
                  <c:v>0.75757536470546816</c:v>
                </c:pt>
                <c:pt idx="266">
                  <c:v>0.13186727853678021</c:v>
                </c:pt>
                <c:pt idx="267">
                  <c:v>0.30218195905416151</c:v>
                </c:pt>
                <c:pt idx="268">
                  <c:v>-1.355002547389037</c:v>
                </c:pt>
                <c:pt idx="269">
                  <c:v>0.49917993348069922</c:v>
                </c:pt>
                <c:pt idx="270">
                  <c:v>-0.81830299741387569</c:v>
                </c:pt>
                <c:pt idx="271">
                  <c:v>-0.81830299741387569</c:v>
                </c:pt>
                <c:pt idx="272">
                  <c:v>-0.99183690435148064</c:v>
                </c:pt>
                <c:pt idx="273">
                  <c:v>0.75226568124425586</c:v>
                </c:pt>
                <c:pt idx="274">
                  <c:v>-0.18241755032182691</c:v>
                </c:pt>
                <c:pt idx="275">
                  <c:v>-0.98095290174569538</c:v>
                </c:pt>
                <c:pt idx="276">
                  <c:v>-0.58955031107753808</c:v>
                </c:pt>
                <c:pt idx="277">
                  <c:v>-0.26744611784064309</c:v>
                </c:pt>
                <c:pt idx="278">
                  <c:v>-1.382151718388831</c:v>
                </c:pt>
                <c:pt idx="279">
                  <c:v>-0.48753005856729908</c:v>
                </c:pt>
                <c:pt idx="280">
                  <c:v>8.2528836066594977E-3</c:v>
                </c:pt>
                <c:pt idx="281">
                  <c:v>0.27933745884185329</c:v>
                </c:pt>
                <c:pt idx="282">
                  <c:v>0.53042379475972301</c:v>
                </c:pt>
                <c:pt idx="283">
                  <c:v>0.367849093818369</c:v>
                </c:pt>
                <c:pt idx="284">
                  <c:v>0.2241945989042502</c:v>
                </c:pt>
                <c:pt idx="285">
                  <c:v>-6.2375822308822684E-3</c:v>
                </c:pt>
                <c:pt idx="286">
                  <c:v>0.49114593933706652</c:v>
                </c:pt>
                <c:pt idx="287">
                  <c:v>-0.80952973739030998</c:v>
                </c:pt>
                <c:pt idx="288">
                  <c:v>1.9713607133613591</c:v>
                </c:pt>
                <c:pt idx="289">
                  <c:v>-1.0373445078262129</c:v>
                </c:pt>
                <c:pt idx="290">
                  <c:v>-0.23974236642847921</c:v>
                </c:pt>
                <c:pt idx="291">
                  <c:v>-1.379294912829885</c:v>
                </c:pt>
                <c:pt idx="292">
                  <c:v>-0.1522087176616137</c:v>
                </c:pt>
                <c:pt idx="293">
                  <c:v>-0.44953865640938101</c:v>
                </c:pt>
                <c:pt idx="294">
                  <c:v>6.9669300478188104E-2</c:v>
                </c:pt>
                <c:pt idx="295">
                  <c:v>1.785570005309892</c:v>
                </c:pt>
                <c:pt idx="296">
                  <c:v>-1.3006161889150361</c:v>
                </c:pt>
                <c:pt idx="297">
                  <c:v>-2.9614772129335661E-2</c:v>
                </c:pt>
                <c:pt idx="298">
                  <c:v>0.83140090825389146</c:v>
                </c:pt>
                <c:pt idx="299">
                  <c:v>-0.30843311928581851</c:v>
                </c:pt>
                <c:pt idx="300">
                  <c:v>-0.66802116850220228</c:v>
                </c:pt>
                <c:pt idx="301">
                  <c:v>-0.25995016834346341</c:v>
                </c:pt>
                <c:pt idx="302">
                  <c:v>-0.27852310933879781</c:v>
                </c:pt>
                <c:pt idx="303">
                  <c:v>-1.2290601423043681</c:v>
                </c:pt>
                <c:pt idx="304">
                  <c:v>-0.26445382566881248</c:v>
                </c:pt>
                <c:pt idx="305">
                  <c:v>-6.058080335973564E-2</c:v>
                </c:pt>
                <c:pt idx="306">
                  <c:v>-0.71622262034534512</c:v>
                </c:pt>
                <c:pt idx="307">
                  <c:v>-1.0665334688886771E-2</c:v>
                </c:pt>
                <c:pt idx="308">
                  <c:v>0.72094056492097947</c:v>
                </c:pt>
                <c:pt idx="309">
                  <c:v>1.385772231860356</c:v>
                </c:pt>
                <c:pt idx="310">
                  <c:v>-1.8577187569526681</c:v>
                </c:pt>
                <c:pt idx="311">
                  <c:v>-0.93748013642997585</c:v>
                </c:pt>
                <c:pt idx="312">
                  <c:v>-0.79173749038612695</c:v>
                </c:pt>
                <c:pt idx="313">
                  <c:v>-0.64539725271696402</c:v>
                </c:pt>
                <c:pt idx="314">
                  <c:v>0.53535291819673336</c:v>
                </c:pt>
                <c:pt idx="315">
                  <c:v>-0.16043178140840031</c:v>
                </c:pt>
                <c:pt idx="316">
                  <c:v>-0.62319347033229266</c:v>
                </c:pt>
                <c:pt idx="317">
                  <c:v>-1.0275077557557739</c:v>
                </c:pt>
                <c:pt idx="318">
                  <c:v>-0.46770725536742241</c:v>
                </c:pt>
                <c:pt idx="319">
                  <c:v>0.39437876843549791</c:v>
                </c:pt>
                <c:pt idx="320">
                  <c:v>0.13246305413228701</c:v>
                </c:pt>
                <c:pt idx="321">
                  <c:v>1.14442000944349</c:v>
                </c:pt>
                <c:pt idx="322">
                  <c:v>0.40581438289900318</c:v>
                </c:pt>
                <c:pt idx="323">
                  <c:v>-0.7728129741983838</c:v>
                </c:pt>
                <c:pt idx="324">
                  <c:v>-0.44640562878752338</c:v>
                </c:pt>
                <c:pt idx="325">
                  <c:v>0.63150435122424753</c:v>
                </c:pt>
                <c:pt idx="326">
                  <c:v>0.88768788115641528</c:v>
                </c:pt>
                <c:pt idx="327">
                  <c:v>-0.98415092986712116</c:v>
                </c:pt>
                <c:pt idx="328">
                  <c:v>0.167880984165071</c:v>
                </c:pt>
                <c:pt idx="329">
                  <c:v>0.72926136516725104</c:v>
                </c:pt>
                <c:pt idx="330">
                  <c:v>0.1141020645969805</c:v>
                </c:pt>
                <c:pt idx="331">
                  <c:v>-0.8014387601492573</c:v>
                </c:pt>
                <c:pt idx="332">
                  <c:v>-0.8104719096166153</c:v>
                </c:pt>
                <c:pt idx="333">
                  <c:v>-0.32546993848231198</c:v>
                </c:pt>
                <c:pt idx="334">
                  <c:v>0.44097850523093213</c:v>
                </c:pt>
                <c:pt idx="335">
                  <c:v>0.70590337175954232</c:v>
                </c:pt>
                <c:pt idx="336">
                  <c:v>-0.91743370193626972</c:v>
                </c:pt>
                <c:pt idx="337">
                  <c:v>-0.59738948632575384</c:v>
                </c:pt>
                <c:pt idx="338">
                  <c:v>-0.83032644782826392</c:v>
                </c:pt>
                <c:pt idx="339">
                  <c:v>0.12853028875106251</c:v>
                </c:pt>
                <c:pt idx="340">
                  <c:v>-1.683633877727867</c:v>
                </c:pt>
                <c:pt idx="341">
                  <c:v>1.2873143651352521</c:v>
                </c:pt>
                <c:pt idx="342">
                  <c:v>-0.61084494317211058</c:v>
                </c:pt>
                <c:pt idx="343">
                  <c:v>0.12948020712780081</c:v>
                </c:pt>
                <c:pt idx="344">
                  <c:v>-0.47548840272437559</c:v>
                </c:pt>
                <c:pt idx="345">
                  <c:v>0.76941008810352551</c:v>
                </c:pt>
                <c:pt idx="346">
                  <c:v>-0.47548840272437559</c:v>
                </c:pt>
                <c:pt idx="347">
                  <c:v>0.13463697033143099</c:v>
                </c:pt>
                <c:pt idx="348">
                  <c:v>-0.72909770022554954</c:v>
                </c:pt>
                <c:pt idx="349">
                  <c:v>1.5578541433075319</c:v>
                </c:pt>
                <c:pt idx="350">
                  <c:v>1.1516299237336161</c:v>
                </c:pt>
                <c:pt idx="351">
                  <c:v>-5.2398704023344018E-2</c:v>
                </c:pt>
                <c:pt idx="352">
                  <c:v>2.319166459678209E-2</c:v>
                </c:pt>
                <c:pt idx="353">
                  <c:v>-0.81958443655666591</c:v>
                </c:pt>
                <c:pt idx="354">
                  <c:v>-0.57196937985027252</c:v>
                </c:pt>
                <c:pt idx="355">
                  <c:v>-1.203261318420731</c:v>
                </c:pt>
                <c:pt idx="356">
                  <c:v>-0.34293862982426249</c:v>
                </c:pt>
                <c:pt idx="357">
                  <c:v>5.5568158231651163E-2</c:v>
                </c:pt>
                <c:pt idx="358">
                  <c:v>-0.39484595115964582</c:v>
                </c:pt>
                <c:pt idx="359">
                  <c:v>-0.1957879585758277</c:v>
                </c:pt>
                <c:pt idx="360">
                  <c:v>0.42708048388933878</c:v>
                </c:pt>
                <c:pt idx="361">
                  <c:v>-8.3813234713642479E-2</c:v>
                </c:pt>
                <c:pt idx="362">
                  <c:v>0.18092198596192929</c:v>
                </c:pt>
                <c:pt idx="363">
                  <c:v>0.75236113919730863</c:v>
                </c:pt>
                <c:pt idx="364">
                  <c:v>0.83576556445148076</c:v>
                </c:pt>
                <c:pt idx="365">
                  <c:v>0.97248405356016954</c:v>
                </c:pt>
                <c:pt idx="366">
                  <c:v>0.93701795699045709</c:v>
                </c:pt>
                <c:pt idx="367">
                  <c:v>-4.6933370358220781E-2</c:v>
                </c:pt>
                <c:pt idx="368">
                  <c:v>-0.24224643127354889</c:v>
                </c:pt>
                <c:pt idx="369">
                  <c:v>0.84420087984811021</c:v>
                </c:pt>
                <c:pt idx="370">
                  <c:v>-0.34907252584663462</c:v>
                </c:pt>
                <c:pt idx="371">
                  <c:v>-0.85775700905455809</c:v>
                </c:pt>
                <c:pt idx="372">
                  <c:v>-0.59496325254906157</c:v>
                </c:pt>
                <c:pt idx="373">
                  <c:v>-0.58138458174853336</c:v>
                </c:pt>
                <c:pt idx="374">
                  <c:v>1.22176823635109</c:v>
                </c:pt>
                <c:pt idx="375">
                  <c:v>-0.66066759634151218</c:v>
                </c:pt>
                <c:pt idx="376">
                  <c:v>0.1096413144202182</c:v>
                </c:pt>
                <c:pt idx="377">
                  <c:v>0.94185017336279997</c:v>
                </c:pt>
                <c:pt idx="378">
                  <c:v>-0.62907892695934642</c:v>
                </c:pt>
                <c:pt idx="379">
                  <c:v>0.44698291372989563</c:v>
                </c:pt>
                <c:pt idx="380">
                  <c:v>1.3012985115728231</c:v>
                </c:pt>
                <c:pt idx="381">
                  <c:v>-0.18285038751050969</c:v>
                </c:pt>
                <c:pt idx="382">
                  <c:v>0.26686941124763341</c:v>
                </c:pt>
                <c:pt idx="383">
                  <c:v>0.21477685030810811</c:v>
                </c:pt>
                <c:pt idx="384">
                  <c:v>-0.15917137762101921</c:v>
                </c:pt>
                <c:pt idx="385">
                  <c:v>0.74343328457613622</c:v>
                </c:pt>
                <c:pt idx="386">
                  <c:v>-1.2957982258941501</c:v>
                </c:pt>
                <c:pt idx="387">
                  <c:v>-0.3225841259552828</c:v>
                </c:pt>
                <c:pt idx="388">
                  <c:v>-0.8210605436102526</c:v>
                </c:pt>
                <c:pt idx="389">
                  <c:v>-0.16642157171823779</c:v>
                </c:pt>
                <c:pt idx="390">
                  <c:v>0.27307691160272601</c:v>
                </c:pt>
                <c:pt idx="391">
                  <c:v>-0.50480940166792498</c:v>
                </c:pt>
                <c:pt idx="392">
                  <c:v>-0.68542885929117769</c:v>
                </c:pt>
                <c:pt idx="393">
                  <c:v>-1.136874929931051</c:v>
                </c:pt>
                <c:pt idx="394">
                  <c:v>-0.63068941192185046</c:v>
                </c:pt>
                <c:pt idx="395">
                  <c:v>0.38534461365206851</c:v>
                </c:pt>
                <c:pt idx="396">
                  <c:v>-0.12738646594432931</c:v>
                </c:pt>
                <c:pt idx="397">
                  <c:v>-1.2937396132442911</c:v>
                </c:pt>
                <c:pt idx="398">
                  <c:v>-0.80430285791517553</c:v>
                </c:pt>
                <c:pt idx="399">
                  <c:v>0.85611485285609401</c:v>
                </c:pt>
                <c:pt idx="400">
                  <c:v>4.8387275220381103E-2</c:v>
                </c:pt>
                <c:pt idx="401">
                  <c:v>-1.3762883457185431</c:v>
                </c:pt>
                <c:pt idx="402">
                  <c:v>-0.6596897715079113</c:v>
                </c:pt>
                <c:pt idx="403">
                  <c:v>-0.908760235527169</c:v>
                </c:pt>
                <c:pt idx="404">
                  <c:v>-0.87975467843477861</c:v>
                </c:pt>
                <c:pt idx="405">
                  <c:v>-1.356516582029718</c:v>
                </c:pt>
                <c:pt idx="406">
                  <c:v>3.0041923884309488E-2</c:v>
                </c:pt>
                <c:pt idx="407">
                  <c:v>-0.5568278871920469</c:v>
                </c:pt>
                <c:pt idx="408">
                  <c:v>-0.37107725588053042</c:v>
                </c:pt>
                <c:pt idx="409">
                  <c:v>1.706243495336325</c:v>
                </c:pt>
                <c:pt idx="410">
                  <c:v>3.1439098046262361E-2</c:v>
                </c:pt>
                <c:pt idx="411">
                  <c:v>1.353970848247005</c:v>
                </c:pt>
                <c:pt idx="412">
                  <c:v>0.7305035420804239</c:v>
                </c:pt>
                <c:pt idx="413">
                  <c:v>-1.234313602602044</c:v>
                </c:pt>
                <c:pt idx="414">
                  <c:v>-0.35969811788301809</c:v>
                </c:pt>
                <c:pt idx="415">
                  <c:v>-1.089658604195324</c:v>
                </c:pt>
                <c:pt idx="416">
                  <c:v>0.20755595846601571</c:v>
                </c:pt>
                <c:pt idx="417">
                  <c:v>0.67686561261165668</c:v>
                </c:pt>
                <c:pt idx="418">
                  <c:v>0.28447204666542691</c:v>
                </c:pt>
                <c:pt idx="419">
                  <c:v>0.45480222152784328</c:v>
                </c:pt>
                <c:pt idx="420">
                  <c:v>0.26154663698910952</c:v>
                </c:pt>
                <c:pt idx="421">
                  <c:v>-0.13765336048841731</c:v>
                </c:pt>
                <c:pt idx="422">
                  <c:v>0.25986166327403809</c:v>
                </c:pt>
                <c:pt idx="423">
                  <c:v>1.833488407455772E-2</c:v>
                </c:pt>
                <c:pt idx="424">
                  <c:v>-0.31386061633044948</c:v>
                </c:pt>
                <c:pt idx="425">
                  <c:v>-0.8390943296577652</c:v>
                </c:pt>
                <c:pt idx="426">
                  <c:v>-0.49043125086505951</c:v>
                </c:pt>
                <c:pt idx="427">
                  <c:v>-0.70305865813918944</c:v>
                </c:pt>
                <c:pt idx="428">
                  <c:v>0.41285585899840888</c:v>
                </c:pt>
                <c:pt idx="429">
                  <c:v>0.28044593161109371</c:v>
                </c:pt>
                <c:pt idx="430">
                  <c:v>-1.0591466965116589</c:v>
                </c:pt>
                <c:pt idx="431">
                  <c:v>0.50180532243627518</c:v>
                </c:pt>
                <c:pt idx="432">
                  <c:v>-1.464198851870443E-2</c:v>
                </c:pt>
                <c:pt idx="433">
                  <c:v>-0.70472726779693851</c:v>
                </c:pt>
                <c:pt idx="434">
                  <c:v>1.136481891319554</c:v>
                </c:pt>
                <c:pt idx="435">
                  <c:v>-0.2229952051965248</c:v>
                </c:pt>
                <c:pt idx="436">
                  <c:v>0.1553072926143215</c:v>
                </c:pt>
                <c:pt idx="437">
                  <c:v>-0.63109078081467018</c:v>
                </c:pt>
                <c:pt idx="438">
                  <c:v>-0.76502052826021694</c:v>
                </c:pt>
                <c:pt idx="439">
                  <c:v>-1.066337884653664</c:v>
                </c:pt>
                <c:pt idx="440">
                  <c:v>0.52108315028445062</c:v>
                </c:pt>
                <c:pt idx="441">
                  <c:v>0.42073357357020191</c:v>
                </c:pt>
                <c:pt idx="442">
                  <c:v>-0.80795567193083295</c:v>
                </c:pt>
                <c:pt idx="443">
                  <c:v>0.2210475982550881</c:v>
                </c:pt>
                <c:pt idx="444">
                  <c:v>0.26511598028749711</c:v>
                </c:pt>
                <c:pt idx="445">
                  <c:v>-0.32465970040223918</c:v>
                </c:pt>
                <c:pt idx="446">
                  <c:v>-0.1003528649200076</c:v>
                </c:pt>
                <c:pt idx="447">
                  <c:v>-0.14134668549526219</c:v>
                </c:pt>
                <c:pt idx="448">
                  <c:v>0.30394981493547418</c:v>
                </c:pt>
                <c:pt idx="449">
                  <c:v>-0.73878800211154982</c:v>
                </c:pt>
                <c:pt idx="450">
                  <c:v>-0.30056305889952523</c:v>
                </c:pt>
                <c:pt idx="451">
                  <c:v>1.023249810879878</c:v>
                </c:pt>
                <c:pt idx="452">
                  <c:v>-1.0284646832539921</c:v>
                </c:pt>
                <c:pt idx="453">
                  <c:v>-0.91271297165238308</c:v>
                </c:pt>
                <c:pt idx="454">
                  <c:v>0.14500672834478001</c:v>
                </c:pt>
                <c:pt idx="455">
                  <c:v>0.76590714143605687</c:v>
                </c:pt>
                <c:pt idx="456">
                  <c:v>0.154114970955228</c:v>
                </c:pt>
                <c:pt idx="457">
                  <c:v>1.07414066612995E-2</c:v>
                </c:pt>
                <c:pt idx="458">
                  <c:v>-1.203928436262661</c:v>
                </c:pt>
                <c:pt idx="459">
                  <c:v>1.515170339136125E-2</c:v>
                </c:pt>
                <c:pt idx="460">
                  <c:v>1.012182589869588</c:v>
                </c:pt>
                <c:pt idx="461">
                  <c:v>-0.16831941046996171</c:v>
                </c:pt>
                <c:pt idx="462">
                  <c:v>0.2843449769850972</c:v>
                </c:pt>
                <c:pt idx="463">
                  <c:v>0.51695797863667881</c:v>
                </c:pt>
                <c:pt idx="464">
                  <c:v>2.6623738405820451E-2</c:v>
                </c:pt>
                <c:pt idx="465">
                  <c:v>1.0277301447675471</c:v>
                </c:pt>
                <c:pt idx="466">
                  <c:v>0.25532799830144509</c:v>
                </c:pt>
                <c:pt idx="467">
                  <c:v>0.85693854862436081</c:v>
                </c:pt>
                <c:pt idx="468">
                  <c:v>-0.37391823287601378</c:v>
                </c:pt>
                <c:pt idx="469">
                  <c:v>-0.1554457311268177</c:v>
                </c:pt>
                <c:pt idx="470">
                  <c:v>-0.1925065326101251</c:v>
                </c:pt>
                <c:pt idx="471">
                  <c:v>0.38225421278892929</c:v>
                </c:pt>
                <c:pt idx="472">
                  <c:v>-0.48952859164268447</c:v>
                </c:pt>
                <c:pt idx="473">
                  <c:v>-0.65342112672791708</c:v>
                </c:pt>
                <c:pt idx="474">
                  <c:v>-0.18219585094876761</c:v>
                </c:pt>
                <c:pt idx="475">
                  <c:v>-0.49586620546782872</c:v>
                </c:pt>
                <c:pt idx="476">
                  <c:v>0.44927504180797723</c:v>
                </c:pt>
                <c:pt idx="477">
                  <c:v>0.48572862594305433</c:v>
                </c:pt>
                <c:pt idx="478">
                  <c:v>-0.63289071839604549</c:v>
                </c:pt>
                <c:pt idx="479">
                  <c:v>-0.69679807159473239</c:v>
                </c:pt>
                <c:pt idx="480">
                  <c:v>-0.2217674434481636</c:v>
                </c:pt>
                <c:pt idx="481">
                  <c:v>-0.96720120034654977</c:v>
                </c:pt>
                <c:pt idx="482">
                  <c:v>-0.26672979463714958</c:v>
                </c:pt>
                <c:pt idx="483">
                  <c:v>0.45811119386308841</c:v>
                </c:pt>
                <c:pt idx="484">
                  <c:v>-0.47813033925457299</c:v>
                </c:pt>
                <c:pt idx="485">
                  <c:v>0.20140857785018271</c:v>
                </c:pt>
                <c:pt idx="486">
                  <c:v>-0.59870839151003452</c:v>
                </c:pt>
                <c:pt idx="487">
                  <c:v>8.4736549980576212E-2</c:v>
                </c:pt>
                <c:pt idx="488">
                  <c:v>-0.2925555113591144</c:v>
                </c:pt>
                <c:pt idx="489">
                  <c:v>-0.34332137149462361</c:v>
                </c:pt>
                <c:pt idx="490">
                  <c:v>2.5106362416629939E-2</c:v>
                </c:pt>
                <c:pt idx="491">
                  <c:v>-0.21192351436151499</c:v>
                </c:pt>
                <c:pt idx="492">
                  <c:v>-0.74203474357691512</c:v>
                </c:pt>
                <c:pt idx="493">
                  <c:v>-0.68275189110038959</c:v>
                </c:pt>
                <c:pt idx="494">
                  <c:v>0.38593195583683709</c:v>
                </c:pt>
                <c:pt idx="495">
                  <c:v>-0.1315004511274831</c:v>
                </c:pt>
                <c:pt idx="496">
                  <c:v>-0.1140242290799536</c:v>
                </c:pt>
                <c:pt idx="497">
                  <c:v>-0.81231758845442847</c:v>
                </c:pt>
                <c:pt idx="498">
                  <c:v>-0.2227861156304233</c:v>
                </c:pt>
                <c:pt idx="499">
                  <c:v>1.0645894466315169</c:v>
                </c:pt>
                <c:pt idx="500">
                  <c:v>0.47279064908679902</c:v>
                </c:pt>
                <c:pt idx="501">
                  <c:v>0.56932949947779199</c:v>
                </c:pt>
                <c:pt idx="502">
                  <c:v>4.0097649899992538E-2</c:v>
                </c:pt>
                <c:pt idx="503">
                  <c:v>0.22889161240019831</c:v>
                </c:pt>
                <c:pt idx="504">
                  <c:v>-2.9187988969188509E-2</c:v>
                </c:pt>
                <c:pt idx="505">
                  <c:v>0.1153683122667476</c:v>
                </c:pt>
                <c:pt idx="506">
                  <c:v>4.8944272572791721E-2</c:v>
                </c:pt>
                <c:pt idx="507">
                  <c:v>-0.66240098599790431</c:v>
                </c:pt>
                <c:pt idx="508">
                  <c:v>2.719462777292079E-3</c:v>
                </c:pt>
                <c:pt idx="509">
                  <c:v>0.15505320878395981</c:v>
                </c:pt>
                <c:pt idx="510">
                  <c:v>0.35087742904332531</c:v>
                </c:pt>
                <c:pt idx="511">
                  <c:v>-0.23117665900077539</c:v>
                </c:pt>
                <c:pt idx="512">
                  <c:v>0.30379483869990159</c:v>
                </c:pt>
                <c:pt idx="513">
                  <c:v>1.1106127384739439</c:v>
                </c:pt>
                <c:pt idx="514">
                  <c:v>0.79285087956252209</c:v>
                </c:pt>
                <c:pt idx="515">
                  <c:v>-0.3903281662935093</c:v>
                </c:pt>
                <c:pt idx="516">
                  <c:v>-0.39476153043520062</c:v>
                </c:pt>
                <c:pt idx="517">
                  <c:v>7.1124152767947271E-2</c:v>
                </c:pt>
                <c:pt idx="518">
                  <c:v>-0.1414309972631359</c:v>
                </c:pt>
                <c:pt idx="519">
                  <c:v>-0.38152352431644182</c:v>
                </c:pt>
                <c:pt idx="520">
                  <c:v>0.2049219449616313</c:v>
                </c:pt>
                <c:pt idx="521">
                  <c:v>2.523599897157762E-2</c:v>
                </c:pt>
                <c:pt idx="522">
                  <c:v>0.75950781802116274</c:v>
                </c:pt>
                <c:pt idx="523">
                  <c:v>1.0485529758657861</c:v>
                </c:pt>
                <c:pt idx="524">
                  <c:v>0.94052833974044958</c:v>
                </c:pt>
                <c:pt idx="525">
                  <c:v>-0.17194344106755419</c:v>
                </c:pt>
                <c:pt idx="526">
                  <c:v>-0.88867362851819298</c:v>
                </c:pt>
                <c:pt idx="527">
                  <c:v>0.52000343127809956</c:v>
                </c:pt>
                <c:pt idx="528">
                  <c:v>-0.48021786462440452</c:v>
                </c:pt>
                <c:pt idx="529">
                  <c:v>-0.84816317217770643</c:v>
                </c:pt>
                <c:pt idx="530">
                  <c:v>0.34548642797355322</c:v>
                </c:pt>
                <c:pt idx="531">
                  <c:v>-0.27936116386684778</c:v>
                </c:pt>
                <c:pt idx="532">
                  <c:v>0.59130589546652335</c:v>
                </c:pt>
                <c:pt idx="533">
                  <c:v>-0.7967028459003157</c:v>
                </c:pt>
                <c:pt idx="534">
                  <c:v>-0.27505993840077769</c:v>
                </c:pt>
                <c:pt idx="535">
                  <c:v>0.45534885944367509</c:v>
                </c:pt>
                <c:pt idx="536">
                  <c:v>-0.37304479823322872</c:v>
                </c:pt>
                <c:pt idx="537">
                  <c:v>-3.522299427045316E-2</c:v>
                </c:pt>
                <c:pt idx="538">
                  <c:v>-0.26497786642321491</c:v>
                </c:pt>
                <c:pt idx="539">
                  <c:v>-0.43271188373731112</c:v>
                </c:pt>
                <c:pt idx="540">
                  <c:v>2.7320646569487111E-2</c:v>
                </c:pt>
                <c:pt idx="541">
                  <c:v>0.17546509283397629</c:v>
                </c:pt>
                <c:pt idx="542">
                  <c:v>0.24478522653474771</c:v>
                </c:pt>
                <c:pt idx="543">
                  <c:v>-0.19916685941199291</c:v>
                </c:pt>
                <c:pt idx="544">
                  <c:v>-0.33959864275026591</c:v>
                </c:pt>
                <c:pt idx="545">
                  <c:v>-0.32507948489980421</c:v>
                </c:pt>
                <c:pt idx="546">
                  <c:v>-5.5781225016758848E-2</c:v>
                </c:pt>
                <c:pt idx="547">
                  <c:v>0.70281018610280388</c:v>
                </c:pt>
                <c:pt idx="548">
                  <c:v>0.55259270253885551</c:v>
                </c:pt>
                <c:pt idx="549">
                  <c:v>0.1042340854045522</c:v>
                </c:pt>
                <c:pt idx="550">
                  <c:v>-0.58602792875992327</c:v>
                </c:pt>
                <c:pt idx="551">
                  <c:v>0.49887083455748282</c:v>
                </c:pt>
                <c:pt idx="552">
                  <c:v>-0.45102662315425768</c:v>
                </c:pt>
                <c:pt idx="553">
                  <c:v>-0.48764252308757561</c:v>
                </c:pt>
                <c:pt idx="554">
                  <c:v>-0.47024649373902933</c:v>
                </c:pt>
                <c:pt idx="555">
                  <c:v>0.97683770026106309</c:v>
                </c:pt>
                <c:pt idx="556">
                  <c:v>0.1573127182031476</c:v>
                </c:pt>
                <c:pt idx="557">
                  <c:v>0.3136011350113026</c:v>
                </c:pt>
                <c:pt idx="558">
                  <c:v>-8.5140363242746861E-2</c:v>
                </c:pt>
                <c:pt idx="559">
                  <c:v>-0.42688637918919858</c:v>
                </c:pt>
                <c:pt idx="560">
                  <c:v>0.34942011429003361</c:v>
                </c:pt>
                <c:pt idx="561">
                  <c:v>2.7656944825230699E-2</c:v>
                </c:pt>
                <c:pt idx="562">
                  <c:v>0.2114034572647123</c:v>
                </c:pt>
                <c:pt idx="563">
                  <c:v>-0.54252798548679437</c:v>
                </c:pt>
                <c:pt idx="564">
                  <c:v>0.47499272657806468</c:v>
                </c:pt>
                <c:pt idx="565">
                  <c:v>-0.15120363020378871</c:v>
                </c:pt>
                <c:pt idx="566">
                  <c:v>0.37362983823549301</c:v>
                </c:pt>
                <c:pt idx="567">
                  <c:v>-0.1249372810172904</c:v>
                </c:pt>
                <c:pt idx="568">
                  <c:v>0.2050897073824782</c:v>
                </c:pt>
                <c:pt idx="569">
                  <c:v>-0.39492084307784092</c:v>
                </c:pt>
                <c:pt idx="570">
                  <c:v>-0.1298869798700685</c:v>
                </c:pt>
                <c:pt idx="571">
                  <c:v>0.27841904820406521</c:v>
                </c:pt>
                <c:pt idx="572">
                  <c:v>-6.2918923814568581E-2</c:v>
                </c:pt>
                <c:pt idx="573">
                  <c:v>0.12628426079425439</c:v>
                </c:pt>
                <c:pt idx="574">
                  <c:v>-0.14471859749452839</c:v>
                </c:pt>
                <c:pt idx="575">
                  <c:v>-0.1431838868805986</c:v>
                </c:pt>
                <c:pt idx="576">
                  <c:v>-0.18247542110995199</c:v>
                </c:pt>
                <c:pt idx="577">
                  <c:v>-1.0214618744198301</c:v>
                </c:pt>
                <c:pt idx="578">
                  <c:v>-6.0031151487273497E-2</c:v>
                </c:pt>
                <c:pt idx="579">
                  <c:v>3.6999974779355689E-2</c:v>
                </c:pt>
                <c:pt idx="580">
                  <c:v>-4.5087742940918711E-2</c:v>
                </c:pt>
                <c:pt idx="581">
                  <c:v>-0.33369815425267457</c:v>
                </c:pt>
                <c:pt idx="582">
                  <c:v>-5.0251755130802632E-4</c:v>
                </c:pt>
                <c:pt idx="583">
                  <c:v>0.57492924400729672</c:v>
                </c:pt>
                <c:pt idx="584">
                  <c:v>-0.12487643252988941</c:v>
                </c:pt>
                <c:pt idx="585">
                  <c:v>0.41412508168250423</c:v>
                </c:pt>
                <c:pt idx="586">
                  <c:v>0.42415596588786858</c:v>
                </c:pt>
                <c:pt idx="587">
                  <c:v>-0.15970945948813781</c:v>
                </c:pt>
                <c:pt idx="588">
                  <c:v>0.30001527636571063</c:v>
                </c:pt>
                <c:pt idx="589">
                  <c:v>3.5601614334653201E-3</c:v>
                </c:pt>
                <c:pt idx="590">
                  <c:v>0.26937559296232377</c:v>
                </c:pt>
                <c:pt idx="591">
                  <c:v>-0.40263752093168548</c:v>
                </c:pt>
                <c:pt idx="592">
                  <c:v>-0.45395186095367118</c:v>
                </c:pt>
                <c:pt idx="593">
                  <c:v>0.39754057120440711</c:v>
                </c:pt>
                <c:pt idx="594">
                  <c:v>-0.25244558948924151</c:v>
                </c:pt>
                <c:pt idx="595">
                  <c:v>-0.20697869851955869</c:v>
                </c:pt>
                <c:pt idx="596">
                  <c:v>0.2224257897870556</c:v>
                </c:pt>
                <c:pt idx="597">
                  <c:v>-0.22783274939170919</c:v>
                </c:pt>
                <c:pt idx="598">
                  <c:v>-0.32016907092750713</c:v>
                </c:pt>
                <c:pt idx="599">
                  <c:v>-0.19509494875872441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4DCF-4EBE-B9CB-14CB46DEF5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7542656"/>
        <c:axId val="81092608"/>
      </c:scatterChart>
      <c:valAx>
        <c:axId val="47542656"/>
        <c:scaling>
          <c:orientation val="minMax"/>
          <c:max val="2.5"/>
          <c:min val="-2.5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"/>
            </a:pPr>
            <a:endParaRPr lang="es-ES"/>
          </a:p>
        </c:txPr>
        <c:crossAx val="81092608"/>
        <c:crossesAt val="0"/>
        <c:crossBetween val="midCat"/>
      </c:valAx>
      <c:valAx>
        <c:axId val="81092608"/>
        <c:scaling>
          <c:orientation val="minMax"/>
          <c:max val="1"/>
          <c:min val="-1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"/>
            </a:pPr>
            <a:endParaRPr lang="es-ES"/>
          </a:p>
        </c:txPr>
        <c:crossAx val="47542656"/>
        <c:crossesAt val="0"/>
        <c:crossBetween val="midCat"/>
      </c:valAx>
      <c:spPr>
        <a:solidFill>
          <a:srgbClr val="F79646">
            <a:lumMod val="20000"/>
            <a:lumOff val="80000"/>
          </a:srgbClr>
        </a:solidFill>
        <a:ln w="19050" cap="rnd" cmpd="thickThin">
          <a:solidFill>
            <a:srgbClr val="1F497D">
              <a:lumMod val="50000"/>
            </a:srgbClr>
          </a:solidFill>
        </a:ln>
        <a:effectLst>
          <a:outerShdw blurRad="152400" dist="317500" dir="5400000" sx="90000" sy="-19000" rotWithShape="0">
            <a:schemeClr val="tx1">
              <a:lumMod val="75000"/>
              <a:lumOff val="25000"/>
              <a:alpha val="15000"/>
            </a:schemeClr>
          </a:outerShdw>
        </a:effectLst>
      </c:spPr>
    </c:plotArea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478909491152316E-2"/>
          <c:y val="7.8738001692293599E-2"/>
          <c:w val="0.91007467376437823"/>
          <c:h val="0.79727692322917465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institutions_with_hcp_data!$C$4</c:f>
                  <c:strCache>
                    <c:ptCount val="1"/>
                    <c:pt idx="0">
                      <c:v>USA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latin typeface="Calibri" panose="020F0502020204030204" pitchFamily="34" charset="0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{497D0F35-9244-49FA-A1B8-9CDC14DD2990}</c15:txfldGUID>
                      <c15:f>institutions_with_hcp_data!$C$4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F92B-4E35-8CE5-2D0C7C5786ED}"/>
                </c:ext>
              </c:extLst>
            </c:dLbl>
            <c:dLbl>
              <c:idx val="1"/>
              <c:layout/>
              <c:tx>
                <c:strRef>
                  <c:f>institutions_with_hcp_data!$C$5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{1095746D-116A-4671-87F9-5DFBF0DE709D}</c15:txfldGUID>
                      <c15:f>institutions_with_hcp_data!$C$5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F92B-4E35-8CE5-2D0C7C5786ED}"/>
                </c:ext>
              </c:extLst>
            </c:dLbl>
            <c:dLbl>
              <c:idx val="2"/>
              <c:layout/>
              <c:tx>
                <c:strRef>
                  <c:f>institutions_with_hcp_data!$C$6</c:f>
                  <c:strCache>
                    <c:ptCount val="1"/>
                    <c:pt idx="0">
                      <c:v>ENGLAND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{9C4CE79B-6152-4ACB-A744-166FF09C873C}</c15:txfldGUID>
                      <c15:f>institutions_with_hcp_data!$C$6</c15:f>
                      <c15:dlblFieldTableCache>
                        <c:ptCount val="1"/>
                        <c:pt idx="0">
                          <c:v>ENGLAND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F92B-4E35-8CE5-2D0C7C5786ED}"/>
                </c:ext>
              </c:extLst>
            </c:dLbl>
            <c:dLbl>
              <c:idx val="3"/>
              <c:layout/>
              <c:tx>
                <c:strRef>
                  <c:f>institutions_with_hcp_data!$C$7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{8EDCB153-81DE-4660-B2E6-CA4FC6B4812B}</c15:txfldGUID>
                      <c15:f>institutions_with_hcp_data!$C$7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F92B-4E35-8CE5-2D0C7C5786ED}"/>
                </c:ext>
              </c:extLst>
            </c:dLbl>
            <c:dLbl>
              <c:idx val="4"/>
              <c:layout/>
              <c:tx>
                <c:strRef>
                  <c:f>institutions_with_hcp_data!$C$8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{8DC54E6C-0610-482A-9B10-490D7989F35F}</c15:txfldGUID>
                      <c15:f>institutions_with_hcp_data!$C$8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F92B-4E35-8CE5-2D0C7C5786ED}"/>
                </c:ext>
              </c:extLst>
            </c:dLbl>
            <c:dLbl>
              <c:idx val="5"/>
              <c:layout/>
              <c:tx>
                <c:strRef>
                  <c:f>institutions_with_hcp_data!$C$9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{58600481-386A-46F4-A40F-1831FC11B9D0}</c15:txfldGUID>
                      <c15:f>institutions_with_hcp_data!$C$9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F92B-4E35-8CE5-2D0C7C5786ED}"/>
                </c:ext>
              </c:extLst>
            </c:dLbl>
            <c:dLbl>
              <c:idx val="6"/>
              <c:layout/>
              <c:tx>
                <c:strRef>
                  <c:f>institutions_with_hcp_data!$C$10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{9801FAC8-BC04-4220-BD2A-AEE8365F0AF4}</c15:txfldGUID>
                      <c15:f>institutions_with_hcp_data!$C$10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F92B-4E35-8CE5-2D0C7C5786ED}"/>
                </c:ext>
              </c:extLst>
            </c:dLbl>
            <c:dLbl>
              <c:idx val="7"/>
              <c:layout/>
              <c:tx>
                <c:strRef>
                  <c:f>institutions_with_hcp_data!$C$11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{04D0953B-F0FE-43F0-86A7-F3B0BA5A8780}</c15:txfldGUID>
                      <c15:f>institutions_with_hcp_data!$C$11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F92B-4E35-8CE5-2D0C7C5786ED}"/>
                </c:ext>
              </c:extLst>
            </c:dLbl>
            <c:dLbl>
              <c:idx val="8"/>
              <c:layout/>
              <c:tx>
                <c:strRef>
                  <c:f>institutions_with_hcp_data!$C$12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{7C3C0D90-5895-426A-B3C0-8724BA6EE662}</c15:txfldGUID>
                      <c15:f>institutions_with_hcp_data!$C$12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F92B-4E35-8CE5-2D0C7C5786ED}"/>
                </c:ext>
              </c:extLst>
            </c:dLbl>
            <c:dLbl>
              <c:idx val="9"/>
              <c:layout/>
              <c:tx>
                <c:strRef>
                  <c:f>institutions_with_hcp_data!$C$13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{680784BE-AA99-4E2A-AC6E-2DAF08814792}</c15:txfldGUID>
                      <c15:f>institutions_with_hcp_data!$C$13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F92B-4E35-8CE5-2D0C7C5786ED}"/>
                </c:ext>
              </c:extLst>
            </c:dLbl>
            <c:dLbl>
              <c:idx val="10"/>
              <c:layout/>
              <c:tx>
                <c:strRef>
                  <c:f>institutions_with_hcp_data!$C$14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{F1C95BB2-C9CC-4E0D-BB1D-35CC55E728E9}</c15:txfldGUID>
                      <c15:f>institutions_with_hcp_data!$C$14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F92B-4E35-8CE5-2D0C7C5786ED}"/>
                </c:ext>
              </c:extLst>
            </c:dLbl>
            <c:dLbl>
              <c:idx val="11"/>
              <c:layout/>
              <c:tx>
                <c:strRef>
                  <c:f>institutions_with_hcp_data!$C$15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{3DF8B753-C3BA-49E8-BC22-23060E8B7CC8}</c15:txfldGUID>
                      <c15:f>institutions_with_hcp_data!$C$15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F92B-4E35-8CE5-2D0C7C5786ED}"/>
                </c:ext>
              </c:extLst>
            </c:dLbl>
            <c:dLbl>
              <c:idx val="12"/>
              <c:layout/>
              <c:tx>
                <c:strRef>
                  <c:f>institutions_with_hcp_data!$C$16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{74B37357-461B-4CD2-90BB-423EA4929FC3}</c15:txfldGUID>
                      <c15:f>institutions_with_hcp_data!$C$16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F92B-4E35-8CE5-2D0C7C5786ED}"/>
                </c:ext>
              </c:extLst>
            </c:dLbl>
            <c:dLbl>
              <c:idx val="13"/>
              <c:layout/>
              <c:tx>
                <c:strRef>
                  <c:f>institutions_with_hcp_data!$C$17</c:f>
                  <c:strCache>
                    <c:ptCount val="1"/>
                    <c:pt idx="0">
                      <c:v>SPAIN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{C2955EC8-45BE-4413-87FD-F69A78056FFD}</c15:txfldGUID>
                      <c15:f>institutions_with_hcp_data!$C$17</c15:f>
                      <c15:dlblFieldTableCache>
                        <c:ptCount val="1"/>
                        <c:pt idx="0">
                          <c:v>SPAIN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F92B-4E35-8CE5-2D0C7C5786ED}"/>
                </c:ext>
              </c:extLst>
            </c:dLbl>
            <c:dLbl>
              <c:idx val="14"/>
              <c:layout/>
              <c:tx>
                <c:strRef>
                  <c:f>institutions_with_hcp_data!$C$18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{F281E67A-FF3B-4F02-90E2-0EA351FDFF5C}</c15:txfldGUID>
                      <c15:f>institutions_with_hcp_data!$C$18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F92B-4E35-8CE5-2D0C7C5786ED}"/>
                </c:ext>
              </c:extLst>
            </c:dLbl>
            <c:dLbl>
              <c:idx val="15"/>
              <c:layout/>
              <c:tx>
                <c:strRef>
                  <c:f>institutions_with_hcp_data!$C$19</c:f>
                  <c:strCache>
                    <c:ptCount val="1"/>
                    <c:pt idx="0">
                      <c:v>ENGLAND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{9E570AFF-5828-409B-AE1A-A328771E5C2B}</c15:txfldGUID>
                      <c15:f>institutions_with_hcp_data!$C$19</c15:f>
                      <c15:dlblFieldTableCache>
                        <c:ptCount val="1"/>
                        <c:pt idx="0">
                          <c:v>ENGLAND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F92B-4E35-8CE5-2D0C7C5786ED}"/>
                </c:ext>
              </c:extLst>
            </c:dLbl>
            <c:dLbl>
              <c:idx val="16"/>
              <c:layout/>
              <c:tx>
                <c:strRef>
                  <c:f>institutions_with_hcp_data!$C$20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{F6239F8A-C49E-4F7E-86AA-70D3A1B971BF}</c15:txfldGUID>
                      <c15:f>institutions_with_hcp_data!$C$20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F92B-4E35-8CE5-2D0C7C5786ED}"/>
                </c:ext>
              </c:extLst>
            </c:dLbl>
            <c:dLbl>
              <c:idx val="17"/>
              <c:layout/>
              <c:tx>
                <c:strRef>
                  <c:f>institutions_with_hcp_data!$C$21</c:f>
                  <c:strCache>
                    <c:ptCount val="1"/>
                    <c:pt idx="0">
                      <c:v>FRANCE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{3AD46E6B-1B82-49E4-995F-74A766564EE5}</c15:txfldGUID>
                      <c15:f>institutions_with_hcp_data!$C$21</c15:f>
                      <c15:dlblFieldTableCache>
                        <c:ptCount val="1"/>
                        <c:pt idx="0">
                          <c:v>FRANCE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F92B-4E35-8CE5-2D0C7C5786ED}"/>
                </c:ext>
              </c:extLst>
            </c:dLbl>
            <c:dLbl>
              <c:idx val="18"/>
              <c:layout/>
              <c:tx>
                <c:strRef>
                  <c:f>institutions_with_hcp_data!$C$22</c:f>
                  <c:strCache>
                    <c:ptCount val="1"/>
                    <c:pt idx="0">
                      <c:v>SWITZERLAND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{950FA75E-30A3-4376-A857-1F53E48D02B1}</c15:txfldGUID>
                      <c15:f>institutions_with_hcp_data!$C$22</c15:f>
                      <c15:dlblFieldTableCache>
                        <c:ptCount val="1"/>
                        <c:pt idx="0">
                          <c:v>SWITZERLAND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F92B-4E35-8CE5-2D0C7C5786ED}"/>
                </c:ext>
              </c:extLst>
            </c:dLbl>
            <c:dLbl>
              <c:idx val="19"/>
              <c:layout/>
              <c:tx>
                <c:strRef>
                  <c:f>institutions_with_hcp_data!$C$23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{4DCC869F-437D-4B14-BF15-3697DAF51E63}</c15:txfldGUID>
                      <c15:f>institutions_with_hcp_data!$C$23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F92B-4E35-8CE5-2D0C7C5786ED}"/>
                </c:ext>
              </c:extLst>
            </c:dLbl>
            <c:dLbl>
              <c:idx val="20"/>
              <c:layout/>
              <c:tx>
                <c:strRef>
                  <c:f>institutions_with_hcp_data!$C$24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{7B8F03FC-9150-45C0-8740-648FC5E54D7F}</c15:txfldGUID>
                      <c15:f>institutions_with_hcp_data!$C$24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F92B-4E35-8CE5-2D0C7C5786ED}"/>
                </c:ext>
              </c:extLst>
            </c:dLbl>
            <c:dLbl>
              <c:idx val="21"/>
              <c:layout/>
              <c:tx>
                <c:strRef>
                  <c:f>institutions_with_hcp_data!$C$25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{47B4CEDF-6A9A-4776-A437-10FACF6A11D0}</c15:txfldGUID>
                      <c15:f>institutions_with_hcp_data!$C$25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F92B-4E35-8CE5-2D0C7C5786ED}"/>
                </c:ext>
              </c:extLst>
            </c:dLbl>
            <c:dLbl>
              <c:idx val="22"/>
              <c:layout/>
              <c:tx>
                <c:strRef>
                  <c:f>institutions_with_hcp_data!$C$26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{884E3DE2-061F-43C4-BF30-F6FDAFD84660}</c15:txfldGUID>
                      <c15:f>institutions_with_hcp_data!$C$26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F92B-4E35-8CE5-2D0C7C5786ED}"/>
                </c:ext>
              </c:extLst>
            </c:dLbl>
            <c:dLbl>
              <c:idx val="23"/>
              <c:layout/>
              <c:tx>
                <c:strRef>
                  <c:f>institutions_with_hcp_data!$C$27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{F2DCF0A7-66FA-4CB6-99E9-E04EAFEFB4CA}</c15:txfldGUID>
                      <c15:f>institutions_with_hcp_data!$C$27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F92B-4E35-8CE5-2D0C7C5786ED}"/>
                </c:ext>
              </c:extLst>
            </c:dLbl>
            <c:dLbl>
              <c:idx val="24"/>
              <c:layout/>
              <c:tx>
                <c:strRef>
                  <c:f>institutions_with_hcp_data!$C$28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{04A62A4C-9448-4331-8E97-FF14CD97D44C}</c15:txfldGUID>
                      <c15:f>institutions_with_hcp_data!$C$28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F92B-4E35-8CE5-2D0C7C5786ED}"/>
                </c:ext>
              </c:extLst>
            </c:dLbl>
            <c:dLbl>
              <c:idx val="25"/>
              <c:layout/>
              <c:tx>
                <c:strRef>
                  <c:f>institutions_with_hcp_data!$C$29</c:f>
                  <c:strCache>
                    <c:ptCount val="1"/>
                    <c:pt idx="0">
                      <c:v>SWITZERLAND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{1CACA191-2DE9-4C2F-99F5-A2F92FAAEC69}</c15:txfldGUID>
                      <c15:f>institutions_with_hcp_data!$C$29</c15:f>
                      <c15:dlblFieldTableCache>
                        <c:ptCount val="1"/>
                        <c:pt idx="0">
                          <c:v>SWITZERLAND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F92B-4E35-8CE5-2D0C7C5786ED}"/>
                </c:ext>
              </c:extLst>
            </c:dLbl>
            <c:dLbl>
              <c:idx val="26"/>
              <c:layout/>
              <c:tx>
                <c:strRef>
                  <c:f>institutions_with_hcp_data!$C$30</c:f>
                  <c:strCache>
                    <c:ptCount val="1"/>
                    <c:pt idx="0">
                      <c:v>FRANCE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{1CE2274D-90B6-4E5D-99E4-3E6990CDE308}</c15:txfldGUID>
                      <c15:f>institutions_with_hcp_data!$C$30</c15:f>
                      <c15:dlblFieldTableCache>
                        <c:ptCount val="1"/>
                        <c:pt idx="0">
                          <c:v>FRANCE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F92B-4E35-8CE5-2D0C7C5786ED}"/>
                </c:ext>
              </c:extLst>
            </c:dLbl>
            <c:dLbl>
              <c:idx val="27"/>
              <c:layout/>
              <c:tx>
                <c:strRef>
                  <c:f>institutions_with_hcp_data!$C$31</c:f>
                  <c:strCache>
                    <c:ptCount val="1"/>
                    <c:pt idx="0">
                      <c:v>ENGLAND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{AA6AFE6E-A72B-4ED7-881C-3CDA184002CE}</c15:txfldGUID>
                      <c15:f>institutions_with_hcp_data!$C$31</c15:f>
                      <c15:dlblFieldTableCache>
                        <c:ptCount val="1"/>
                        <c:pt idx="0">
                          <c:v>ENGLAND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F92B-4E35-8CE5-2D0C7C5786ED}"/>
                </c:ext>
              </c:extLst>
            </c:dLbl>
            <c:dLbl>
              <c:idx val="28"/>
              <c:layout/>
              <c:tx>
                <c:strRef>
                  <c:f>institutions_with_hcp_data!$C$32</c:f>
                  <c:strCache>
                    <c:ptCount val="1"/>
                    <c:pt idx="0">
                      <c:v>USA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latin typeface="Calibri" panose="020F0502020204030204" pitchFamily="34" charset="0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{3B501039-C22C-4C8F-987C-6C9BF42BBC69}</c15:txfldGUID>
                      <c15:f>institutions_with_hcp_data!$C$32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F92B-4E35-8CE5-2D0C7C5786ED}"/>
                </c:ext>
              </c:extLst>
            </c:dLbl>
            <c:dLbl>
              <c:idx val="29"/>
              <c:layout/>
              <c:tx>
                <c:strRef>
                  <c:f>institutions_with_hcp_data!$C$33</c:f>
                  <c:strCache>
                    <c:ptCount val="1"/>
                    <c:pt idx="0">
                      <c:v>ENGLAND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{F7BF122B-6009-46AB-B0FE-D908234A809B}</c15:txfldGUID>
                      <c15:f>institutions_with_hcp_data!$C$33</c15:f>
                      <c15:dlblFieldTableCache>
                        <c:ptCount val="1"/>
                        <c:pt idx="0">
                          <c:v>ENGLAND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F92B-4E35-8CE5-2D0C7C5786ED}"/>
                </c:ext>
              </c:extLst>
            </c:dLbl>
            <c:dLbl>
              <c:idx val="30"/>
              <c:layout/>
              <c:tx>
                <c:strRef>
                  <c:f>institutions_with_hcp_data!$C$34</c:f>
                  <c:strCache>
                    <c:ptCount val="1"/>
                    <c:pt idx="0">
                      <c:v>FRANCE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{A85F5780-12A8-4F49-B475-D05438501FF2}</c15:txfldGUID>
                      <c15:f>institutions_with_hcp_data!$C$34</c15:f>
                      <c15:dlblFieldTableCache>
                        <c:ptCount val="1"/>
                        <c:pt idx="0">
                          <c:v>FRANCE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F92B-4E35-8CE5-2D0C7C5786ED}"/>
                </c:ext>
              </c:extLst>
            </c:dLbl>
            <c:dLbl>
              <c:idx val="31"/>
              <c:layout/>
              <c:tx>
                <c:strRef>
                  <c:f>institutions_with_hcp_data!$C$35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{C01E6372-C4F7-476D-8D9D-26F95E06EB7D}</c15:txfldGUID>
                      <c15:f>institutions_with_hcp_data!$C$35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F92B-4E35-8CE5-2D0C7C5786ED}"/>
                </c:ext>
              </c:extLst>
            </c:dLbl>
            <c:dLbl>
              <c:idx val="32"/>
              <c:layout/>
              <c:tx>
                <c:strRef>
                  <c:f>institutions_with_hcp_data!$C$36</c:f>
                  <c:strCache>
                    <c:ptCount val="1"/>
                    <c:pt idx="0">
                      <c:v>USA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latin typeface="Calibri" panose="020F0502020204030204" pitchFamily="34" charset="0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{07A14BEB-E090-4DC2-B099-D96945E1D8D3}</c15:txfldGUID>
                      <c15:f>institutions_with_hcp_data!$C$36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F92B-4E35-8CE5-2D0C7C5786ED}"/>
                </c:ext>
              </c:extLst>
            </c:dLbl>
            <c:dLbl>
              <c:idx val="33"/>
              <c:layout/>
              <c:tx>
                <c:strRef>
                  <c:f>institutions_with_hcp_data!$C$37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{173DECB6-E21D-41D4-917F-CF7B7F33701A}</c15:txfldGUID>
                      <c15:f>institutions_with_hcp_data!$C$37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F92B-4E35-8CE5-2D0C7C5786ED}"/>
                </c:ext>
              </c:extLst>
            </c:dLbl>
            <c:dLbl>
              <c:idx val="34"/>
              <c:layout/>
              <c:tx>
                <c:strRef>
                  <c:f>institutions_with_hcp_data!$C$38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{EA316A94-3600-4FF7-AE8C-090577AB1657}</c15:txfldGUID>
                      <c15:f>institutions_with_hcp_data!$C$38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F92B-4E35-8CE5-2D0C7C5786ED}"/>
                </c:ext>
              </c:extLst>
            </c:dLbl>
            <c:dLbl>
              <c:idx val="35"/>
              <c:layout/>
              <c:tx>
                <c:strRef>
                  <c:f>institutions_with_hcp_data!$C$39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{F1691D10-F2F7-4DFE-9C86-FF29CAF520C7}</c15:txfldGUID>
                      <c15:f>institutions_with_hcp_data!$C$39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F92B-4E35-8CE5-2D0C7C5786ED}"/>
                </c:ext>
              </c:extLst>
            </c:dLbl>
            <c:dLbl>
              <c:idx val="36"/>
              <c:layout/>
              <c:tx>
                <c:strRef>
                  <c:f>institutions_with_hcp_data!$C$40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{6F0A53AC-DB19-4905-B7D9-B87BEEB014C7}</c15:txfldGUID>
                      <c15:f>institutions_with_hcp_data!$C$40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F92B-4E35-8CE5-2D0C7C5786ED}"/>
                </c:ext>
              </c:extLst>
            </c:dLbl>
            <c:dLbl>
              <c:idx val="37"/>
              <c:layout/>
              <c:tx>
                <c:strRef>
                  <c:f>institutions_with_hcp_data!$C$41</c:f>
                  <c:strCache>
                    <c:ptCount val="1"/>
                    <c:pt idx="0">
                      <c:v>ITALY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{96A93BE4-840B-40AB-A788-4AFBFE9F02FC}</c15:txfldGUID>
                      <c15:f>institutions_with_hcp_data!$C$41</c15:f>
                      <c15:dlblFieldTableCache>
                        <c:ptCount val="1"/>
                        <c:pt idx="0">
                          <c:v>ITALY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F92B-4E35-8CE5-2D0C7C5786ED}"/>
                </c:ext>
              </c:extLst>
            </c:dLbl>
            <c:dLbl>
              <c:idx val="38"/>
              <c:layout/>
              <c:tx>
                <c:strRef>
                  <c:f>institutions_with_hcp_data!$C$42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{47A5F6B8-D3B5-40A5-827E-6226E89B3C31}</c15:txfldGUID>
                      <c15:f>institutions_with_hcp_data!$C$42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F92B-4E35-8CE5-2D0C7C5786ED}"/>
                </c:ext>
              </c:extLst>
            </c:dLbl>
            <c:dLbl>
              <c:idx val="39"/>
              <c:layout/>
              <c:tx>
                <c:strRef>
                  <c:f>institutions_with_hcp_data!$C$43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{D54B85EB-945F-4674-9EF7-9D0C8C88ABC4}</c15:txfldGUID>
                      <c15:f>institutions_with_hcp_data!$C$43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F92B-4E35-8CE5-2D0C7C5786ED}"/>
                </c:ext>
              </c:extLst>
            </c:dLbl>
            <c:dLbl>
              <c:idx val="40"/>
              <c:layout/>
              <c:tx>
                <c:strRef>
                  <c:f>institutions_with_hcp_data!$C$44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{3E5477E1-75C1-4D02-984F-6490AB89B10C}</c15:txfldGUID>
                      <c15:f>institutions_with_hcp_data!$C$44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F92B-4E35-8CE5-2D0C7C5786ED}"/>
                </c:ext>
              </c:extLst>
            </c:dLbl>
            <c:dLbl>
              <c:idx val="41"/>
              <c:layout/>
              <c:tx>
                <c:strRef>
                  <c:f>institutions_with_hcp_data!$C$45</c:f>
                  <c:strCache>
                    <c:ptCount val="1"/>
                    <c:pt idx="0">
                      <c:v>CANADA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latin typeface="Calibri" panose="020F0502020204030204" pitchFamily="34" charset="0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{B26E1716-E124-4F8A-A3B6-3856A41FDBD4}</c15:txfldGUID>
                      <c15:f>institutions_with_hcp_data!$C$45</c15:f>
                      <c15:dlblFieldTableCache>
                        <c:ptCount val="1"/>
                        <c:pt idx="0">
                          <c:v>CANADA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F92B-4E35-8CE5-2D0C7C5786ED}"/>
                </c:ext>
              </c:extLst>
            </c:dLbl>
            <c:dLbl>
              <c:idx val="42"/>
              <c:layout/>
              <c:tx>
                <c:strRef>
                  <c:f>institutions_with_hcp_data!$C$46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{36C9D2CA-BDD8-4EEC-BDFC-60365F06B179}</c15:txfldGUID>
                      <c15:f>institutions_with_hcp_data!$C$46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F92B-4E35-8CE5-2D0C7C5786ED}"/>
                </c:ext>
              </c:extLst>
            </c:dLbl>
            <c:dLbl>
              <c:idx val="43"/>
              <c:layout/>
              <c:tx>
                <c:strRef>
                  <c:f>institutions_with_hcp_data!$C$47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{EE7EA22F-A207-4D37-BF43-58CACC95FB50}</c15:txfldGUID>
                      <c15:f>institutions_with_hcp_data!$C$47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F92B-4E35-8CE5-2D0C7C5786ED}"/>
                </c:ext>
              </c:extLst>
            </c:dLbl>
            <c:dLbl>
              <c:idx val="44"/>
              <c:layout/>
              <c:tx>
                <c:strRef>
                  <c:f>institutions_with_hcp_data!$C$48</c:f>
                  <c:strCache>
                    <c:ptCount val="1"/>
                    <c:pt idx="0">
                      <c:v>SWITZERLAND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{2807904F-1D96-40ED-BB4C-F91C5F9E8B9C}</c15:txfldGUID>
                      <c15:f>institutions_with_hcp_data!$C$48</c15:f>
                      <c15:dlblFieldTableCache>
                        <c:ptCount val="1"/>
                        <c:pt idx="0">
                          <c:v>SWITZERLAND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F92B-4E35-8CE5-2D0C7C5786ED}"/>
                </c:ext>
              </c:extLst>
            </c:dLbl>
            <c:dLbl>
              <c:idx val="45"/>
              <c:layout/>
              <c:tx>
                <c:strRef>
                  <c:f>institutions_with_hcp_data!$C$49</c:f>
                  <c:strCache>
                    <c:ptCount val="1"/>
                    <c:pt idx="0">
                      <c:v>ENGLAND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{2CDB8797-449C-436B-9388-5A6C38B74B19}</c15:txfldGUID>
                      <c15:f>institutions_with_hcp_data!$C$49</c15:f>
                      <c15:dlblFieldTableCache>
                        <c:ptCount val="1"/>
                        <c:pt idx="0">
                          <c:v>ENGLAND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F92B-4E35-8CE5-2D0C7C5786ED}"/>
                </c:ext>
              </c:extLst>
            </c:dLbl>
            <c:dLbl>
              <c:idx val="46"/>
              <c:layout/>
              <c:tx>
                <c:strRef>
                  <c:f>institutions_with_hcp_data!$C$50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{86716601-C643-4BC4-99E4-083943657BD3}</c15:txfldGUID>
                      <c15:f>institutions_with_hcp_data!$C$50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F92B-4E35-8CE5-2D0C7C5786ED}"/>
                </c:ext>
              </c:extLst>
            </c:dLbl>
            <c:dLbl>
              <c:idx val="47"/>
              <c:layout/>
              <c:tx>
                <c:strRef>
                  <c:f>institutions_with_hcp_data!$C$51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{ECAD20C4-5DA1-45B2-8EE6-23DA717448EE}</c15:txfldGUID>
                      <c15:f>institutions_with_hcp_data!$C$51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F92B-4E35-8CE5-2D0C7C5786ED}"/>
                </c:ext>
              </c:extLst>
            </c:dLbl>
            <c:dLbl>
              <c:idx val="48"/>
              <c:layout/>
              <c:tx>
                <c:strRef>
                  <c:f>institutions_with_hcp_data!$C$52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{5163E84D-55FC-42DE-9703-95D41F989922}</c15:txfldGUID>
                      <c15:f>institutions_with_hcp_data!$C$52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F92B-4E35-8CE5-2D0C7C5786ED}"/>
                </c:ext>
              </c:extLst>
            </c:dLbl>
            <c:dLbl>
              <c:idx val="49"/>
              <c:layout/>
              <c:tx>
                <c:strRef>
                  <c:f>institutions_with_hcp_data!$C$53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{977F13CE-2FFA-4660-B45E-F39F72B004B6}</c15:txfldGUID>
                      <c15:f>institutions_with_hcp_data!$C$53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F92B-4E35-8CE5-2D0C7C5786ED}"/>
                </c:ext>
              </c:extLst>
            </c:dLbl>
            <c:dLbl>
              <c:idx val="50"/>
              <c:layout/>
              <c:tx>
                <c:strRef>
                  <c:f>institutions_with_hcp_data!$C$54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{22D176CF-1FE6-4CD2-BA69-8E224A4F95BD}</c15:txfldGUID>
                      <c15:f>institutions_with_hcp_data!$C$54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F92B-4E35-8CE5-2D0C7C5786ED}"/>
                </c:ext>
              </c:extLst>
            </c:dLbl>
            <c:dLbl>
              <c:idx val="51"/>
              <c:layout/>
              <c:tx>
                <c:strRef>
                  <c:f>institutions_with_hcp_data!$C$55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{3B4D9D39-EF5E-4CEE-937D-D7F1F1F65DD9}</c15:txfldGUID>
                      <c15:f>institutions_with_hcp_data!$C$55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F92B-4E35-8CE5-2D0C7C5786ED}"/>
                </c:ext>
              </c:extLst>
            </c:dLbl>
            <c:dLbl>
              <c:idx val="52"/>
              <c:layout/>
              <c:tx>
                <c:strRef>
                  <c:f>institutions_with_hcp_data!$C$56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{70046B4A-EB54-4CC9-969A-0CE18FAF1943}</c15:txfldGUID>
                      <c15:f>institutions_with_hcp_data!$C$56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F92B-4E35-8CE5-2D0C7C5786ED}"/>
                </c:ext>
              </c:extLst>
            </c:dLbl>
            <c:dLbl>
              <c:idx val="53"/>
              <c:layout/>
              <c:tx>
                <c:strRef>
                  <c:f>institutions_with_hcp_data!$C$57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{EBBA7A0F-6CD5-446F-9A37-BA85D54107F2}</c15:txfldGUID>
                      <c15:f>institutions_with_hcp_data!$C$57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F92B-4E35-8CE5-2D0C7C5786ED}"/>
                </c:ext>
              </c:extLst>
            </c:dLbl>
            <c:dLbl>
              <c:idx val="54"/>
              <c:layout/>
              <c:tx>
                <c:strRef>
                  <c:f>institutions_with_hcp_data!$C$58</c:f>
                  <c:strCache>
                    <c:ptCount val="1"/>
                    <c:pt idx="0">
                      <c:v>USA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latin typeface="Calibri" panose="020F0502020204030204" pitchFamily="34" charset="0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{07BF86DA-332F-4529-BB6E-BBC624345F30}</c15:txfldGUID>
                      <c15:f>institutions_with_hcp_data!$C$58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F92B-4E35-8CE5-2D0C7C5786ED}"/>
                </c:ext>
              </c:extLst>
            </c:dLbl>
            <c:dLbl>
              <c:idx val="55"/>
              <c:layout/>
              <c:tx>
                <c:strRef>
                  <c:f>institutions_with_hcp_data!$C$59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{43AA5F7F-ED8C-4183-9956-BF1691C0988B}</c15:txfldGUID>
                      <c15:f>institutions_with_hcp_data!$C$59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F92B-4E35-8CE5-2D0C7C5786ED}"/>
                </c:ext>
              </c:extLst>
            </c:dLbl>
            <c:dLbl>
              <c:idx val="56"/>
              <c:layout/>
              <c:tx>
                <c:strRef>
                  <c:f>institutions_with_hcp_data!$C$60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{9D4F06AE-9684-4255-A29F-BC7AC2551AA1}</c15:txfldGUID>
                      <c15:f>institutions_with_hcp_data!$C$60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F92B-4E35-8CE5-2D0C7C5786ED}"/>
                </c:ext>
              </c:extLst>
            </c:dLbl>
            <c:dLbl>
              <c:idx val="57"/>
              <c:layout/>
              <c:tx>
                <c:strRef>
                  <c:f>institutions_with_hcp_data!$C$61</c:f>
                  <c:strCache>
                    <c:ptCount val="1"/>
                    <c:pt idx="0">
                      <c:v>FRANCE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{C237E039-D06E-44DA-A71A-1B040FD8A64C}</c15:txfldGUID>
                      <c15:f>institutions_with_hcp_data!$C$61</c15:f>
                      <c15:dlblFieldTableCache>
                        <c:ptCount val="1"/>
                        <c:pt idx="0">
                          <c:v>FRANCE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F92B-4E35-8CE5-2D0C7C5786ED}"/>
                </c:ext>
              </c:extLst>
            </c:dLbl>
            <c:dLbl>
              <c:idx val="58"/>
              <c:layout/>
              <c:tx>
                <c:strRef>
                  <c:f>institutions_with_hcp_data!$C$62</c:f>
                  <c:strCache>
                    <c:ptCount val="1"/>
                    <c:pt idx="0">
                      <c:v>USA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latin typeface="Calibri" panose="020F0502020204030204" pitchFamily="34" charset="0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{F1BB2259-D02A-4ED7-87FE-D7A61330B00E}</c15:txfldGUID>
                      <c15:f>institutions_with_hcp_data!$C$62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F92B-4E35-8CE5-2D0C7C5786ED}"/>
                </c:ext>
              </c:extLst>
            </c:dLbl>
            <c:dLbl>
              <c:idx val="59"/>
              <c:layout/>
              <c:tx>
                <c:strRef>
                  <c:f>institutions_with_hcp_data!$C$63</c:f>
                  <c:strCache>
                    <c:ptCount val="1"/>
                    <c:pt idx="0">
                      <c:v>CANADA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{0F8A7F25-26FE-48F3-A256-4C6B7AAAFE9C}</c15:txfldGUID>
                      <c15:f>institutions_with_hcp_data!$C$63</c15:f>
                      <c15:dlblFieldTableCache>
                        <c:ptCount val="1"/>
                        <c:pt idx="0">
                          <c:v>CANADA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F92B-4E35-8CE5-2D0C7C5786ED}"/>
                </c:ext>
              </c:extLst>
            </c:dLbl>
            <c:dLbl>
              <c:idx val="60"/>
              <c:layout/>
              <c:tx>
                <c:strRef>
                  <c:f>institutions_with_hcp_data!$C$64</c:f>
                  <c:strCache>
                    <c:ptCount val="1"/>
                    <c:pt idx="0">
                      <c:v>USA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latin typeface="Calibri" panose="020F0502020204030204" pitchFamily="34" charset="0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{E703401A-E272-4493-89EA-57238FD03947}</c15:txfldGUID>
                      <c15:f>institutions_with_hcp_data!$C$64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F92B-4E35-8CE5-2D0C7C5786ED}"/>
                </c:ext>
              </c:extLst>
            </c:dLbl>
            <c:dLbl>
              <c:idx val="61"/>
              <c:layout/>
              <c:tx>
                <c:strRef>
                  <c:f>institutions_with_hcp_data!$C$65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{437EA563-39FE-4F14-B6BC-C3C844F22C76}</c15:txfldGUID>
                      <c15:f>institutions_with_hcp_data!$C$65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F92B-4E35-8CE5-2D0C7C5786ED}"/>
                </c:ext>
              </c:extLst>
            </c:dLbl>
            <c:dLbl>
              <c:idx val="62"/>
              <c:layout/>
              <c:tx>
                <c:strRef>
                  <c:f>institutions_with_hcp_data!$C$66</c:f>
                  <c:strCache>
                    <c:ptCount val="1"/>
                    <c:pt idx="0">
                      <c:v>GERMANY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{8C688AA6-81CC-41D3-9041-217CC590B90E}</c15:txfldGUID>
                      <c15:f>institutions_with_hcp_data!$C$66</c15:f>
                      <c15:dlblFieldTableCache>
                        <c:ptCount val="1"/>
                        <c:pt idx="0">
                          <c:v>GERMANY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F92B-4E35-8CE5-2D0C7C5786ED}"/>
                </c:ext>
              </c:extLst>
            </c:dLbl>
            <c:dLbl>
              <c:idx val="63"/>
              <c:layout/>
              <c:tx>
                <c:strRef>
                  <c:f>institutions_with_hcp_data!$C$67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{C1A0624F-91EB-40D9-AC48-0D7A59442DE3}</c15:txfldGUID>
                      <c15:f>institutions_with_hcp_data!$C$67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F92B-4E35-8CE5-2D0C7C5786ED}"/>
                </c:ext>
              </c:extLst>
            </c:dLbl>
            <c:dLbl>
              <c:idx val="64"/>
              <c:layout/>
              <c:tx>
                <c:strRef>
                  <c:f>institutions_with_hcp_data!$C$68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{1DFABFEE-2074-496F-95BF-D85A7DA34D30}</c15:txfldGUID>
                      <c15:f>institutions_with_hcp_data!$C$68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F92B-4E35-8CE5-2D0C7C5786ED}"/>
                </c:ext>
              </c:extLst>
            </c:dLbl>
            <c:dLbl>
              <c:idx val="65"/>
              <c:layout/>
              <c:tx>
                <c:strRef>
                  <c:f>institutions_with_hcp_data!$C$69</c:f>
                  <c:strCache>
                    <c:ptCount val="1"/>
                    <c:pt idx="0">
                      <c:v>HONG KONG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{798827DC-3F93-40A1-BE3F-4C80689C92D7}</c15:txfldGUID>
                      <c15:f>institutions_with_hcp_data!$C$69</c15:f>
                      <c15:dlblFieldTableCache>
                        <c:ptCount val="1"/>
                        <c:pt idx="0">
                          <c:v>HONG KONG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F92B-4E35-8CE5-2D0C7C5786ED}"/>
                </c:ext>
              </c:extLst>
            </c:dLbl>
            <c:dLbl>
              <c:idx val="66"/>
              <c:layout/>
              <c:tx>
                <c:strRef>
                  <c:f>institutions_with_hcp_data!$C$70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{F29A91C4-2245-4A5D-A509-C608CEBAD609}</c15:txfldGUID>
                      <c15:f>institutions_with_hcp_data!$C$70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F92B-4E35-8CE5-2D0C7C5786ED}"/>
                </c:ext>
              </c:extLst>
            </c:dLbl>
            <c:dLbl>
              <c:idx val="67"/>
              <c:layout/>
              <c:tx>
                <c:strRef>
                  <c:f>institutions_with_hcp_data!$C$71</c:f>
                  <c:strCache>
                    <c:ptCount val="1"/>
                    <c:pt idx="0">
                      <c:v>CANADA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{290561A9-2704-4088-9169-1B32C996B0E0}</c15:txfldGUID>
                      <c15:f>institutions_with_hcp_data!$C$71</c15:f>
                      <c15:dlblFieldTableCache>
                        <c:ptCount val="1"/>
                        <c:pt idx="0">
                          <c:v>CANADA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F92B-4E35-8CE5-2D0C7C5786ED}"/>
                </c:ext>
              </c:extLst>
            </c:dLbl>
            <c:dLbl>
              <c:idx val="68"/>
              <c:layout/>
              <c:tx>
                <c:strRef>
                  <c:f>institutions_with_hcp_data!$C$72</c:f>
                  <c:strCache>
                    <c:ptCount val="1"/>
                    <c:pt idx="0">
                      <c:v>NORWAY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{7FB09437-65AF-4F9F-9D5D-47BD553941A8}</c15:txfldGUID>
                      <c15:f>institutions_with_hcp_data!$C$72</c15:f>
                      <c15:dlblFieldTableCache>
                        <c:ptCount val="1"/>
                        <c:pt idx="0">
                          <c:v>NORWAY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F92B-4E35-8CE5-2D0C7C5786ED}"/>
                </c:ext>
              </c:extLst>
            </c:dLbl>
            <c:dLbl>
              <c:idx val="69"/>
              <c:layout/>
              <c:tx>
                <c:strRef>
                  <c:f>institutions_with_hcp_data!$C$73</c:f>
                  <c:strCache>
                    <c:ptCount val="1"/>
                    <c:pt idx="0">
                      <c:v>USA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latin typeface="Calibri" panose="020F0502020204030204" pitchFamily="34" charset="0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{F9455247-46CB-4751-98EF-5F8923A61462}</c15:txfldGUID>
                      <c15:f>institutions_with_hcp_data!$C$73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F92B-4E35-8CE5-2D0C7C5786ED}"/>
                </c:ext>
              </c:extLst>
            </c:dLbl>
            <c:dLbl>
              <c:idx val="70"/>
              <c:layout/>
              <c:tx>
                <c:strRef>
                  <c:f>institutions_with_hcp_data!$C$74</c:f>
                  <c:strCache>
                    <c:ptCount val="1"/>
                    <c:pt idx="0">
                      <c:v>NORWAY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{E86E11BF-4C22-4D3A-B806-89A0BED94A07}</c15:txfldGUID>
                      <c15:f>institutions_with_hcp_data!$C$74</c15:f>
                      <c15:dlblFieldTableCache>
                        <c:ptCount val="1"/>
                        <c:pt idx="0">
                          <c:v>NORWAY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F92B-4E35-8CE5-2D0C7C5786ED}"/>
                </c:ext>
              </c:extLst>
            </c:dLbl>
            <c:dLbl>
              <c:idx val="71"/>
              <c:layout/>
              <c:tx>
                <c:strRef>
                  <c:f>institutions_with_hcp_data!$C$75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{BB40D318-E7AF-44F8-869B-90D419B09A4F}</c15:txfldGUID>
                      <c15:f>institutions_with_hcp_data!$C$75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F92B-4E35-8CE5-2D0C7C5786ED}"/>
                </c:ext>
              </c:extLst>
            </c:dLbl>
            <c:dLbl>
              <c:idx val="72"/>
              <c:layout/>
              <c:tx>
                <c:strRef>
                  <c:f>institutions_with_hcp_data!$C$76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{5027F2A0-540D-4F4F-9B84-5F55F438B8AC}</c15:txfldGUID>
                      <c15:f>institutions_with_hcp_data!$C$76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F92B-4E35-8CE5-2D0C7C5786ED}"/>
                </c:ext>
              </c:extLst>
            </c:dLbl>
            <c:dLbl>
              <c:idx val="73"/>
              <c:layout/>
              <c:tx>
                <c:strRef>
                  <c:f>institutions_with_hcp_data!$C$77</c:f>
                  <c:strCache>
                    <c:ptCount val="1"/>
                    <c:pt idx="0">
                      <c:v>ENGLAND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{DE3C6EC2-1036-4E8C-A5A2-A7B0C3D005DB}</c15:txfldGUID>
                      <c15:f>institutions_with_hcp_data!$C$77</c15:f>
                      <c15:dlblFieldTableCache>
                        <c:ptCount val="1"/>
                        <c:pt idx="0">
                          <c:v>ENGLAND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F92B-4E35-8CE5-2D0C7C5786ED}"/>
                </c:ext>
              </c:extLst>
            </c:dLbl>
            <c:dLbl>
              <c:idx val="74"/>
              <c:layout/>
              <c:tx>
                <c:strRef>
                  <c:f>institutions_with_hcp_data!$C$78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{9EA1BD56-98DA-44C7-985D-3AC3F816D06A}</c15:txfldGUID>
                      <c15:f>institutions_with_hcp_data!$C$78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F92B-4E35-8CE5-2D0C7C5786ED}"/>
                </c:ext>
              </c:extLst>
            </c:dLbl>
            <c:dLbl>
              <c:idx val="75"/>
              <c:layout/>
              <c:tx>
                <c:strRef>
                  <c:f>institutions_with_hcp_data!$C$79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{069F8FDF-C53A-4B88-9DED-ADD986368E1F}</c15:txfldGUID>
                      <c15:f>institutions_with_hcp_data!$C$79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F92B-4E35-8CE5-2D0C7C5786ED}"/>
                </c:ext>
              </c:extLst>
            </c:dLbl>
            <c:dLbl>
              <c:idx val="76"/>
              <c:layout/>
              <c:tx>
                <c:strRef>
                  <c:f>institutions_with_hcp_data!$C$80</c:f>
                  <c:strCache>
                    <c:ptCount val="1"/>
                    <c:pt idx="0">
                      <c:v>GERMANY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{5B4D4941-8971-488B-845F-CD113BFEC575}</c15:txfldGUID>
                      <c15:f>institutions_with_hcp_data!$C$80</c15:f>
                      <c15:dlblFieldTableCache>
                        <c:ptCount val="1"/>
                        <c:pt idx="0">
                          <c:v>GERMANY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F92B-4E35-8CE5-2D0C7C5786ED}"/>
                </c:ext>
              </c:extLst>
            </c:dLbl>
            <c:dLbl>
              <c:idx val="77"/>
              <c:layout/>
              <c:tx>
                <c:strRef>
                  <c:f>institutions_with_hcp_data!$C$81</c:f>
                  <c:strCache>
                    <c:ptCount val="1"/>
                    <c:pt idx="0">
                      <c:v>USA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latin typeface="Calibri" panose="020F0502020204030204" pitchFamily="34" charset="0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{D304CCFC-E41D-4429-A94A-0C9E96EAD399}</c15:txfldGUID>
                      <c15:f>institutions_with_hcp_data!$C$81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F92B-4E35-8CE5-2D0C7C5786ED}"/>
                </c:ext>
              </c:extLst>
            </c:dLbl>
            <c:dLbl>
              <c:idx val="78"/>
              <c:layout/>
              <c:tx>
                <c:strRef>
                  <c:f>institutions_with_hcp_data!$C$82</c:f>
                  <c:strCache>
                    <c:ptCount val="1"/>
                    <c:pt idx="0">
                      <c:v>CANADA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{FA2838E5-067C-46FB-B85B-2D9BA5F0A866}</c15:txfldGUID>
                      <c15:f>institutions_with_hcp_data!$C$82</c15:f>
                      <c15:dlblFieldTableCache>
                        <c:ptCount val="1"/>
                        <c:pt idx="0">
                          <c:v>CANADA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F92B-4E35-8CE5-2D0C7C5786ED}"/>
                </c:ext>
              </c:extLst>
            </c:dLbl>
            <c:dLbl>
              <c:idx val="79"/>
              <c:layout/>
              <c:tx>
                <c:strRef>
                  <c:f>institutions_with_hcp_data!$C$83</c:f>
                  <c:strCache>
                    <c:ptCount val="1"/>
                    <c:pt idx="0">
                      <c:v>BELGIUM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{75CA0003-1270-435B-B48B-F2710F688D03}</c15:txfldGUID>
                      <c15:f>institutions_with_hcp_data!$C$83</c15:f>
                      <c15:dlblFieldTableCache>
                        <c:ptCount val="1"/>
                        <c:pt idx="0">
                          <c:v>BELGIUM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F92B-4E35-8CE5-2D0C7C5786ED}"/>
                </c:ext>
              </c:extLst>
            </c:dLbl>
            <c:dLbl>
              <c:idx val="80"/>
              <c:layout/>
              <c:tx>
                <c:strRef>
                  <c:f>institutions_with_hcp_data!$C$84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{A2286643-D64C-4CC6-B104-07469E0B8A6B}</c15:txfldGUID>
                      <c15:f>institutions_with_hcp_data!$C$84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F92B-4E35-8CE5-2D0C7C5786ED}"/>
                </c:ext>
              </c:extLst>
            </c:dLbl>
            <c:dLbl>
              <c:idx val="81"/>
              <c:layout/>
              <c:tx>
                <c:strRef>
                  <c:f>institutions_with_hcp_data!$C$85</c:f>
                  <c:strCache>
                    <c:ptCount val="1"/>
                    <c:pt idx="0">
                      <c:v>CANADA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{B9ACCC83-96D0-47CE-8288-D3B13C8D7F44}</c15:txfldGUID>
                      <c15:f>institutions_with_hcp_data!$C$85</c15:f>
                      <c15:dlblFieldTableCache>
                        <c:ptCount val="1"/>
                        <c:pt idx="0">
                          <c:v>CANADA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F92B-4E35-8CE5-2D0C7C5786ED}"/>
                </c:ext>
              </c:extLst>
            </c:dLbl>
            <c:dLbl>
              <c:idx val="82"/>
              <c:layout/>
              <c:tx>
                <c:strRef>
                  <c:f>institutions_with_hcp_data!$C$86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{1BC96F25-3C2C-461B-B722-90F3886B54C5}</c15:txfldGUID>
                      <c15:f>institutions_with_hcp_data!$C$86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F92B-4E35-8CE5-2D0C7C5786ED}"/>
                </c:ext>
              </c:extLst>
            </c:dLbl>
            <c:dLbl>
              <c:idx val="83"/>
              <c:layout/>
              <c:tx>
                <c:strRef>
                  <c:f>institutions_with_hcp_data!$C$87</c:f>
                  <c:strCache>
                    <c:ptCount val="1"/>
                    <c:pt idx="0">
                      <c:v>ENGLAND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{8E3FEA1B-FA48-4CF5-B275-DC6A380ABAEA}</c15:txfldGUID>
                      <c15:f>institutions_with_hcp_data!$C$87</c15:f>
                      <c15:dlblFieldTableCache>
                        <c:ptCount val="1"/>
                        <c:pt idx="0">
                          <c:v>ENGLAND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F92B-4E35-8CE5-2D0C7C5786ED}"/>
                </c:ext>
              </c:extLst>
            </c:dLbl>
            <c:dLbl>
              <c:idx val="84"/>
              <c:layout/>
              <c:tx>
                <c:strRef>
                  <c:f>institutions_with_hcp_data!$C$88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{841BB62C-5EE0-422B-AF25-93F3ABC854A9}</c15:txfldGUID>
                      <c15:f>institutions_with_hcp_data!$C$88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F92B-4E35-8CE5-2D0C7C5786ED}"/>
                </c:ext>
              </c:extLst>
            </c:dLbl>
            <c:dLbl>
              <c:idx val="85"/>
              <c:layout/>
              <c:tx>
                <c:strRef>
                  <c:f>institutions_with_hcp_data!$C$89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{F779FABE-F9EC-41E5-A7CE-C3CEC73BDB76}</c15:txfldGUID>
                      <c15:f>institutions_with_hcp_data!$C$89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F92B-4E35-8CE5-2D0C7C5786ED}"/>
                </c:ext>
              </c:extLst>
            </c:dLbl>
            <c:dLbl>
              <c:idx val="86"/>
              <c:layout/>
              <c:tx>
                <c:strRef>
                  <c:f>institutions_with_hcp_data!$C$90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{41707AB8-4622-4D2C-B23D-A5E5F700609A}</c15:txfldGUID>
                      <c15:f>institutions_with_hcp_data!$C$90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F92B-4E35-8CE5-2D0C7C5786ED}"/>
                </c:ext>
              </c:extLst>
            </c:dLbl>
            <c:dLbl>
              <c:idx val="87"/>
              <c:layout/>
              <c:tx>
                <c:strRef>
                  <c:f>institutions_with_hcp_data!$C$91</c:f>
                  <c:strCache>
                    <c:ptCount val="1"/>
                    <c:pt idx="0">
                      <c:v>NORWAY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latin typeface="Calibri" panose="020F0502020204030204" pitchFamily="34" charset="0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{DB0D06DD-465F-4987-90E0-5E8C96077926}</c15:txfldGUID>
                      <c15:f>institutions_with_hcp_data!$C$91</c15:f>
                      <c15:dlblFieldTableCache>
                        <c:ptCount val="1"/>
                        <c:pt idx="0">
                          <c:v>NORWAY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F92B-4E35-8CE5-2D0C7C5786ED}"/>
                </c:ext>
              </c:extLst>
            </c:dLbl>
            <c:dLbl>
              <c:idx val="88"/>
              <c:layout/>
              <c:tx>
                <c:strRef>
                  <c:f>institutions_with_hcp_data!$C$92</c:f>
                  <c:strCache>
                    <c:ptCount val="1"/>
                    <c:pt idx="0">
                      <c:v>BELGIUM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{58FEF9D8-220A-41AC-B9A3-12AA68F98A12}</c15:txfldGUID>
                      <c15:f>institutions_with_hcp_data!$C$92</c15:f>
                      <c15:dlblFieldTableCache>
                        <c:ptCount val="1"/>
                        <c:pt idx="0">
                          <c:v>BELGIUM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F92B-4E35-8CE5-2D0C7C5786ED}"/>
                </c:ext>
              </c:extLst>
            </c:dLbl>
            <c:dLbl>
              <c:idx val="89"/>
              <c:layout/>
              <c:tx>
                <c:strRef>
                  <c:f>institutions_with_hcp_data!$C$93</c:f>
                  <c:strCache>
                    <c:ptCount val="1"/>
                    <c:pt idx="0">
                      <c:v>SWEDEN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{E5C18176-B30B-45C2-853D-7144C10A7524}</c15:txfldGUID>
                      <c15:f>institutions_with_hcp_data!$C$93</c15:f>
                      <c15:dlblFieldTableCache>
                        <c:ptCount val="1"/>
                        <c:pt idx="0">
                          <c:v>SWEDEN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F92B-4E35-8CE5-2D0C7C5786ED}"/>
                </c:ext>
              </c:extLst>
            </c:dLbl>
            <c:dLbl>
              <c:idx val="90"/>
              <c:layout/>
              <c:tx>
                <c:strRef>
                  <c:f>institutions_with_hcp_data!$C$94</c:f>
                  <c:strCache>
                    <c:ptCount val="1"/>
                    <c:pt idx="0">
                      <c:v>SINGAPORE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{4BA09161-A8BE-42A7-8950-26C050C48202}</c15:txfldGUID>
                      <c15:f>institutions_with_hcp_data!$C$94</c15:f>
                      <c15:dlblFieldTableCache>
                        <c:ptCount val="1"/>
                        <c:pt idx="0">
                          <c:v>SINGAPORE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F92B-4E35-8CE5-2D0C7C5786ED}"/>
                </c:ext>
              </c:extLst>
            </c:dLbl>
            <c:dLbl>
              <c:idx val="91"/>
              <c:layout/>
              <c:tx>
                <c:strRef>
                  <c:f>institutions_with_hcp_data!$C$95</c:f>
                  <c:strCache>
                    <c:ptCount val="1"/>
                    <c:pt idx="0">
                      <c:v>USA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latin typeface="Calibri" panose="020F0502020204030204" pitchFamily="34" charset="0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{97A98F51-6FE6-40F5-B63B-FB9BB87AE60E}</c15:txfldGUID>
                      <c15:f>institutions_with_hcp_data!$C$95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F92B-4E35-8CE5-2D0C7C5786ED}"/>
                </c:ext>
              </c:extLst>
            </c:dLbl>
            <c:dLbl>
              <c:idx val="92"/>
              <c:layout/>
              <c:tx>
                <c:strRef>
                  <c:f>institutions_with_hcp_data!$C$96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{78DBBD41-4DD5-48B2-A1F1-8465F3475BA0}</c15:txfldGUID>
                      <c15:f>institutions_with_hcp_data!$C$96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F92B-4E35-8CE5-2D0C7C5786ED}"/>
                </c:ext>
              </c:extLst>
            </c:dLbl>
            <c:dLbl>
              <c:idx val="93"/>
              <c:layout/>
              <c:tx>
                <c:strRef>
                  <c:f>institutions_with_hcp_data!$C$97</c:f>
                  <c:strCache>
                    <c:ptCount val="1"/>
                    <c:pt idx="0">
                      <c:v>CHILE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{B5B72DEF-7712-4724-A92E-84C740B662B2}</c15:txfldGUID>
                      <c15:f>institutions_with_hcp_data!$C$97</c15:f>
                      <c15:dlblFieldTableCache>
                        <c:ptCount val="1"/>
                        <c:pt idx="0">
                          <c:v>CHILE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F92B-4E35-8CE5-2D0C7C5786ED}"/>
                </c:ext>
              </c:extLst>
            </c:dLbl>
            <c:dLbl>
              <c:idx val="94"/>
              <c:layout/>
              <c:tx>
                <c:strRef>
                  <c:f>institutions_with_hcp_data!$C$98</c:f>
                  <c:strCache>
                    <c:ptCount val="1"/>
                    <c:pt idx="0">
                      <c:v>USA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{B278F7BF-4D93-4B6E-B771-351164EBC7EE}</c15:txfldGUID>
                      <c15:f>institutions_with_hcp_data!$C$98</c15:f>
                      <c15:dlblFieldTableCache>
                        <c:ptCount val="1"/>
                        <c:pt idx="0">
                          <c:v>USA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F92B-4E35-8CE5-2D0C7C5786ED}"/>
                </c:ext>
              </c:extLst>
            </c:dLbl>
            <c:dLbl>
              <c:idx val="95"/>
              <c:layout/>
              <c:tx>
                <c:strRef>
                  <c:f>institutions_with_hcp_data!$C$99</c:f>
                  <c:strCache>
                    <c:ptCount val="1"/>
                    <c:pt idx="0">
                      <c:v>SPAIN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{9F5D6A8B-A333-4619-8F16-796419CAB389}</c15:txfldGUID>
                      <c15:f>institutions_with_hcp_data!$C$99</c15:f>
                      <c15:dlblFieldTableCache>
                        <c:ptCount val="1"/>
                        <c:pt idx="0">
                          <c:v>SPAIN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F92B-4E35-8CE5-2D0C7C5786ED}"/>
                </c:ext>
              </c:extLst>
            </c:dLbl>
            <c:dLbl>
              <c:idx val="96"/>
              <c:layout/>
              <c:tx>
                <c:strRef>
                  <c:f>institutions_with_hcp_data!$C$100</c:f>
                  <c:strCache>
                    <c:ptCount val="1"/>
                    <c:pt idx="0">
                      <c:v>ENGLAND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latin typeface="Calibri" panose="020F0502020204030204" pitchFamily="34" charset="0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{630A8BD2-3760-47C2-9834-BDDFE3999D40}</c15:txfldGUID>
                      <c15:f>institutions_with_hcp_data!$C$100</c15:f>
                      <c15:dlblFieldTableCache>
                        <c:ptCount val="1"/>
                        <c:pt idx="0">
                          <c:v>ENGLAND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F92B-4E35-8CE5-2D0C7C5786ED}"/>
                </c:ext>
              </c:extLst>
            </c:dLbl>
            <c:dLbl>
              <c:idx val="97"/>
              <c:layout/>
              <c:tx>
                <c:strRef>
                  <c:f>institutions_with_hcp_data!$C$101</c:f>
                  <c:strCache>
                    <c:ptCount val="1"/>
                    <c:pt idx="0">
                      <c:v>SWITZERLAND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{19FF3970-0B00-4937-85A5-462DB02FEA94}</c15:txfldGUID>
                      <c15:f>institutions_with_hcp_data!$C$101</c15:f>
                      <c15:dlblFieldTableCache>
                        <c:ptCount val="1"/>
                        <c:pt idx="0">
                          <c:v>SWITZERLAND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F92B-4E35-8CE5-2D0C7C5786ED}"/>
                </c:ext>
              </c:extLst>
            </c:dLbl>
            <c:dLbl>
              <c:idx val="98"/>
              <c:layout/>
              <c:tx>
                <c:strRef>
                  <c:f>institutions_with_hcp_data!$C$102</c:f>
                  <c:strCache>
                    <c:ptCount val="1"/>
                    <c:pt idx="0">
                      <c:v>DENMARK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{DB38DC88-1524-4353-A308-943898D8111C}</c15:txfldGUID>
                      <c15:f>institutions_with_hcp_data!$C$102</c15:f>
                      <c15:dlblFieldTableCache>
                        <c:ptCount val="1"/>
                        <c:pt idx="0">
                          <c:v>DENMARK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F92B-4E35-8CE5-2D0C7C5786ED}"/>
                </c:ext>
              </c:extLst>
            </c:dLbl>
            <c:dLbl>
              <c:idx val="99"/>
              <c:layout/>
              <c:tx>
                <c:strRef>
                  <c:f>institutions_with_hcp_data!$C$103</c:f>
                  <c:strCache>
                    <c:ptCount val="1"/>
                    <c:pt idx="0">
                      <c:v>CANADA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latin typeface="Calibri" panose="020F0502020204030204" pitchFamily="34" charset="0"/>
                    </a:defRPr>
                  </a:pPr>
                  <a:endParaRPr lang="es-E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{33ACC7C1-0472-4258-978D-1EF3A8767ACA}</c15:txfldGUID>
                      <c15:f>institutions_with_hcp_data!$C$103</c15:f>
                      <c15:dlblFieldTableCache>
                        <c:ptCount val="1"/>
                        <c:pt idx="0">
                          <c:v>CANADA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F92B-4E35-8CE5-2D0C7C5786E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institutions_with_hcp_data!$AC$4:$AC$103</c:f>
              <c:numCache>
                <c:formatCode>General</c:formatCode>
                <c:ptCount val="100"/>
                <c:pt idx="0">
                  <c:v>-2.3719000000000001</c:v>
                </c:pt>
                <c:pt idx="1">
                  <c:v>2.2000000000000001E-4</c:v>
                </c:pt>
                <c:pt idx="2">
                  <c:v>1.29979</c:v>
                </c:pt>
                <c:pt idx="3">
                  <c:v>-2.3345699999999998</c:v>
                </c:pt>
                <c:pt idx="4">
                  <c:v>-0.38739000000000001</c:v>
                </c:pt>
                <c:pt idx="5">
                  <c:v>1.2841400000000001</c:v>
                </c:pt>
                <c:pt idx="6">
                  <c:v>0.61231000000000002</c:v>
                </c:pt>
                <c:pt idx="7">
                  <c:v>1.2154400000000001</c:v>
                </c:pt>
                <c:pt idx="8">
                  <c:v>-2.0263200000000001</c:v>
                </c:pt>
                <c:pt idx="9">
                  <c:v>0.74051999999999996</c:v>
                </c:pt>
                <c:pt idx="10">
                  <c:v>0.98246</c:v>
                </c:pt>
                <c:pt idx="11">
                  <c:v>1.43876</c:v>
                </c:pt>
                <c:pt idx="12">
                  <c:v>1.2774000000000001</c:v>
                </c:pt>
                <c:pt idx="13">
                  <c:v>-2.3125100000000001</c:v>
                </c:pt>
                <c:pt idx="14">
                  <c:v>1.2642800000000001</c:v>
                </c:pt>
                <c:pt idx="15">
                  <c:v>-2.2919700000000001</c:v>
                </c:pt>
                <c:pt idx="16">
                  <c:v>0.26716000000000001</c:v>
                </c:pt>
                <c:pt idx="17">
                  <c:v>1.40289</c:v>
                </c:pt>
                <c:pt idx="18">
                  <c:v>-2.3427899999999999</c:v>
                </c:pt>
                <c:pt idx="19">
                  <c:v>1.2753300000000001</c:v>
                </c:pt>
                <c:pt idx="20">
                  <c:v>1.24448</c:v>
                </c:pt>
                <c:pt idx="21">
                  <c:v>0.79913999999999996</c:v>
                </c:pt>
                <c:pt idx="22">
                  <c:v>0.74248000000000003</c:v>
                </c:pt>
                <c:pt idx="23">
                  <c:v>1.17821</c:v>
                </c:pt>
                <c:pt idx="24">
                  <c:v>0.89556000000000002</c:v>
                </c:pt>
                <c:pt idx="25">
                  <c:v>0.10756</c:v>
                </c:pt>
                <c:pt idx="26">
                  <c:v>1.13445</c:v>
                </c:pt>
                <c:pt idx="27">
                  <c:v>1.38148</c:v>
                </c:pt>
                <c:pt idx="28">
                  <c:v>0.83825000000000005</c:v>
                </c:pt>
                <c:pt idx="29">
                  <c:v>-2.1973600000000002</c:v>
                </c:pt>
                <c:pt idx="30">
                  <c:v>-2.0934300000000001</c:v>
                </c:pt>
                <c:pt idx="31">
                  <c:v>1.10859</c:v>
                </c:pt>
                <c:pt idx="32">
                  <c:v>0.93096999999999996</c:v>
                </c:pt>
                <c:pt idx="33">
                  <c:v>-0.56769999999999998</c:v>
                </c:pt>
                <c:pt idx="34">
                  <c:v>1.3922000000000001</c:v>
                </c:pt>
                <c:pt idx="35">
                  <c:v>1.3401799999999999</c:v>
                </c:pt>
                <c:pt idx="36">
                  <c:v>1.2669299999999999</c:v>
                </c:pt>
                <c:pt idx="37">
                  <c:v>0.96718999999999999</c:v>
                </c:pt>
                <c:pt idx="38">
                  <c:v>1.49702</c:v>
                </c:pt>
                <c:pt idx="39">
                  <c:v>1.1843600000000001</c:v>
                </c:pt>
                <c:pt idx="40">
                  <c:v>-0.54705000000000004</c:v>
                </c:pt>
                <c:pt idx="41">
                  <c:v>-1.6316900000000001</c:v>
                </c:pt>
                <c:pt idx="42">
                  <c:v>1.4484999999999999</c:v>
                </c:pt>
                <c:pt idx="43">
                  <c:v>-2.2451400000000001</c:v>
                </c:pt>
                <c:pt idx="44">
                  <c:v>6.1539999999999997E-2</c:v>
                </c:pt>
                <c:pt idx="45">
                  <c:v>0.89527999999999996</c:v>
                </c:pt>
                <c:pt idx="46">
                  <c:v>1.3153699999999999</c:v>
                </c:pt>
                <c:pt idx="47">
                  <c:v>-0.14468</c:v>
                </c:pt>
                <c:pt idx="48">
                  <c:v>1.4734</c:v>
                </c:pt>
                <c:pt idx="49">
                  <c:v>1.2867999999999999</c:v>
                </c:pt>
                <c:pt idx="50">
                  <c:v>1.14411</c:v>
                </c:pt>
                <c:pt idx="51">
                  <c:v>-0.25650000000000001</c:v>
                </c:pt>
                <c:pt idx="52">
                  <c:v>1.0200899999999999</c:v>
                </c:pt>
                <c:pt idx="53">
                  <c:v>1.5305599999999999</c:v>
                </c:pt>
                <c:pt idx="54">
                  <c:v>1.2813600000000001</c:v>
                </c:pt>
                <c:pt idx="55">
                  <c:v>1.3708</c:v>
                </c:pt>
                <c:pt idx="56">
                  <c:v>0.53888999999999998</c:v>
                </c:pt>
                <c:pt idx="57">
                  <c:v>1.3397399999999999</c:v>
                </c:pt>
                <c:pt idx="58">
                  <c:v>1.7856000000000001</c:v>
                </c:pt>
                <c:pt idx="59">
                  <c:v>0.37917000000000001</c:v>
                </c:pt>
                <c:pt idx="60">
                  <c:v>1.2123900000000001</c:v>
                </c:pt>
                <c:pt idx="61">
                  <c:v>1.37713</c:v>
                </c:pt>
                <c:pt idx="62">
                  <c:v>-2.2564500000000001</c:v>
                </c:pt>
                <c:pt idx="63">
                  <c:v>0.98248000000000002</c:v>
                </c:pt>
                <c:pt idx="64">
                  <c:v>1.2808999999999999</c:v>
                </c:pt>
                <c:pt idx="65">
                  <c:v>1.2454499999999999</c:v>
                </c:pt>
                <c:pt idx="66">
                  <c:v>-0.14030000000000001</c:v>
                </c:pt>
                <c:pt idx="67">
                  <c:v>0.72328999999999999</c:v>
                </c:pt>
                <c:pt idx="68">
                  <c:v>-1.9974000000000001</c:v>
                </c:pt>
                <c:pt idx="69">
                  <c:v>1.20628</c:v>
                </c:pt>
                <c:pt idx="70">
                  <c:v>0.60397999999999996</c:v>
                </c:pt>
                <c:pt idx="71">
                  <c:v>1.08954</c:v>
                </c:pt>
                <c:pt idx="72">
                  <c:v>1.2280199999999999</c:v>
                </c:pt>
                <c:pt idx="73">
                  <c:v>0.82130000000000003</c:v>
                </c:pt>
                <c:pt idx="74">
                  <c:v>0.10519000000000001</c:v>
                </c:pt>
                <c:pt idx="75">
                  <c:v>0.47833999999999999</c:v>
                </c:pt>
                <c:pt idx="76">
                  <c:v>-1.07931</c:v>
                </c:pt>
                <c:pt idx="77">
                  <c:v>1.3507899999999999</c:v>
                </c:pt>
                <c:pt idx="78">
                  <c:v>-2.0899700000000001</c:v>
                </c:pt>
                <c:pt idx="79">
                  <c:v>1.2803500000000001</c:v>
                </c:pt>
                <c:pt idx="80">
                  <c:v>1.2803500000000001</c:v>
                </c:pt>
                <c:pt idx="81">
                  <c:v>1.50735</c:v>
                </c:pt>
                <c:pt idx="82">
                  <c:v>1.0367599999999999</c:v>
                </c:pt>
                <c:pt idx="83">
                  <c:v>1.24434</c:v>
                </c:pt>
                <c:pt idx="84">
                  <c:v>1.3219700000000001</c:v>
                </c:pt>
                <c:pt idx="85">
                  <c:v>1.1490800000000001</c:v>
                </c:pt>
                <c:pt idx="86">
                  <c:v>1.0692200000000001</c:v>
                </c:pt>
                <c:pt idx="87">
                  <c:v>0.55515000000000003</c:v>
                </c:pt>
                <c:pt idx="88">
                  <c:v>-0.27167999999999998</c:v>
                </c:pt>
                <c:pt idx="89">
                  <c:v>0.88775999999999999</c:v>
                </c:pt>
                <c:pt idx="90">
                  <c:v>1.6034200000000001</c:v>
                </c:pt>
                <c:pt idx="91">
                  <c:v>0.84731999999999996</c:v>
                </c:pt>
                <c:pt idx="92">
                  <c:v>2.298E-2</c:v>
                </c:pt>
                <c:pt idx="93">
                  <c:v>1.1459900000000001</c:v>
                </c:pt>
                <c:pt idx="94">
                  <c:v>1.1757</c:v>
                </c:pt>
                <c:pt idx="95">
                  <c:v>0.75111000000000006</c:v>
                </c:pt>
                <c:pt idx="96">
                  <c:v>-0.80137999999999998</c:v>
                </c:pt>
                <c:pt idx="97">
                  <c:v>0.13164999999999999</c:v>
                </c:pt>
                <c:pt idx="98">
                  <c:v>0.99746000000000001</c:v>
                </c:pt>
                <c:pt idx="99">
                  <c:v>1.40924</c:v>
                </c:pt>
              </c:numCache>
            </c:numRef>
          </c:xVal>
          <c:yVal>
            <c:numRef>
              <c:f>institutions_with_hcp_data!$AD$4:$AD$103</c:f>
              <c:numCache>
                <c:formatCode>General</c:formatCode>
                <c:ptCount val="100"/>
                <c:pt idx="0">
                  <c:v>2.5876299999999999</c:v>
                </c:pt>
                <c:pt idx="1">
                  <c:v>1.97532</c:v>
                </c:pt>
                <c:pt idx="2">
                  <c:v>1.6013599999999999</c:v>
                </c:pt>
                <c:pt idx="3">
                  <c:v>2.3849399999999998</c:v>
                </c:pt>
                <c:pt idx="4">
                  <c:v>0.98040000000000005</c:v>
                </c:pt>
                <c:pt idx="5">
                  <c:v>1.59714</c:v>
                </c:pt>
                <c:pt idx="6">
                  <c:v>1.64754</c:v>
                </c:pt>
                <c:pt idx="7">
                  <c:v>1.62653</c:v>
                </c:pt>
                <c:pt idx="8">
                  <c:v>0.7046</c:v>
                </c:pt>
                <c:pt idx="9">
                  <c:v>1.6384399999999999</c:v>
                </c:pt>
                <c:pt idx="10">
                  <c:v>1.55576</c:v>
                </c:pt>
                <c:pt idx="11">
                  <c:v>1.2661500000000001</c:v>
                </c:pt>
                <c:pt idx="12">
                  <c:v>1.5405899999999999</c:v>
                </c:pt>
                <c:pt idx="13">
                  <c:v>1.96905</c:v>
                </c:pt>
                <c:pt idx="14">
                  <c:v>1.5052700000000001</c:v>
                </c:pt>
                <c:pt idx="15">
                  <c:v>2.2074799999999999</c:v>
                </c:pt>
                <c:pt idx="16">
                  <c:v>1.6137999999999999</c:v>
                </c:pt>
                <c:pt idx="17">
                  <c:v>1.32195</c:v>
                </c:pt>
                <c:pt idx="18">
                  <c:v>2.4809100000000002</c:v>
                </c:pt>
                <c:pt idx="19">
                  <c:v>1.4868300000000001</c:v>
                </c:pt>
                <c:pt idx="20">
                  <c:v>1.52989</c:v>
                </c:pt>
                <c:pt idx="21">
                  <c:v>1.6457299999999999</c:v>
                </c:pt>
                <c:pt idx="22">
                  <c:v>1.65666</c:v>
                </c:pt>
                <c:pt idx="23">
                  <c:v>1.4714499999999999</c:v>
                </c:pt>
                <c:pt idx="24">
                  <c:v>1.37263</c:v>
                </c:pt>
                <c:pt idx="25">
                  <c:v>1.4299200000000001</c:v>
                </c:pt>
                <c:pt idx="26">
                  <c:v>1.3954200000000001</c:v>
                </c:pt>
                <c:pt idx="27">
                  <c:v>1.0101899999999999</c:v>
                </c:pt>
                <c:pt idx="28">
                  <c:v>1.6703600000000001</c:v>
                </c:pt>
                <c:pt idx="29">
                  <c:v>1.67038</c:v>
                </c:pt>
                <c:pt idx="30">
                  <c:v>1.1147499999999999</c:v>
                </c:pt>
                <c:pt idx="31">
                  <c:v>1.2555700000000001</c:v>
                </c:pt>
                <c:pt idx="32">
                  <c:v>1.45404</c:v>
                </c:pt>
                <c:pt idx="33">
                  <c:v>1.8855900000000001</c:v>
                </c:pt>
                <c:pt idx="34">
                  <c:v>1.0594300000000001</c:v>
                </c:pt>
                <c:pt idx="35">
                  <c:v>1.3123800000000001</c:v>
                </c:pt>
                <c:pt idx="36">
                  <c:v>1.3807100000000001</c:v>
                </c:pt>
                <c:pt idx="37">
                  <c:v>0.75278</c:v>
                </c:pt>
                <c:pt idx="38">
                  <c:v>1.21505</c:v>
                </c:pt>
                <c:pt idx="39">
                  <c:v>1.40605</c:v>
                </c:pt>
                <c:pt idx="40">
                  <c:v>1.8139700000000001</c:v>
                </c:pt>
                <c:pt idx="41">
                  <c:v>2.2200899999999999</c:v>
                </c:pt>
                <c:pt idx="42">
                  <c:v>1.2027699999999999</c:v>
                </c:pt>
                <c:pt idx="43">
                  <c:v>1.9794099999999999</c:v>
                </c:pt>
                <c:pt idx="44">
                  <c:v>1.7874099999999999</c:v>
                </c:pt>
                <c:pt idx="45">
                  <c:v>1.16231</c:v>
                </c:pt>
                <c:pt idx="46">
                  <c:v>1.1611899999999999</c:v>
                </c:pt>
                <c:pt idx="47">
                  <c:v>1.83758</c:v>
                </c:pt>
                <c:pt idx="48">
                  <c:v>1.1484000000000001</c:v>
                </c:pt>
                <c:pt idx="49">
                  <c:v>1.27075</c:v>
                </c:pt>
                <c:pt idx="50">
                  <c:v>1.4815100000000001</c:v>
                </c:pt>
                <c:pt idx="51">
                  <c:v>1.98645</c:v>
                </c:pt>
                <c:pt idx="52">
                  <c:v>1.29575</c:v>
                </c:pt>
                <c:pt idx="53">
                  <c:v>0.95250999999999997</c:v>
                </c:pt>
                <c:pt idx="54">
                  <c:v>1.25237</c:v>
                </c:pt>
                <c:pt idx="55">
                  <c:v>1.10415</c:v>
                </c:pt>
                <c:pt idx="56">
                  <c:v>1.02464</c:v>
                </c:pt>
                <c:pt idx="57">
                  <c:v>0.69305000000000005</c:v>
                </c:pt>
                <c:pt idx="58">
                  <c:v>3.98E-3</c:v>
                </c:pt>
                <c:pt idx="59">
                  <c:v>1.5101899999999999</c:v>
                </c:pt>
                <c:pt idx="60">
                  <c:v>1.1873</c:v>
                </c:pt>
                <c:pt idx="61">
                  <c:v>1.0458700000000001</c:v>
                </c:pt>
                <c:pt idx="62">
                  <c:v>2.1099100000000002</c:v>
                </c:pt>
                <c:pt idx="63">
                  <c:v>1.45529</c:v>
                </c:pt>
                <c:pt idx="64">
                  <c:v>0.85097999999999996</c:v>
                </c:pt>
                <c:pt idx="65">
                  <c:v>1.27491</c:v>
                </c:pt>
                <c:pt idx="66">
                  <c:v>1.1968000000000001</c:v>
                </c:pt>
                <c:pt idx="67">
                  <c:v>1.0900399999999999</c:v>
                </c:pt>
                <c:pt idx="68">
                  <c:v>0.61641000000000001</c:v>
                </c:pt>
                <c:pt idx="69">
                  <c:v>1.1862200000000001</c:v>
                </c:pt>
                <c:pt idx="70">
                  <c:v>1.5212300000000001</c:v>
                </c:pt>
                <c:pt idx="71">
                  <c:v>1.14045</c:v>
                </c:pt>
                <c:pt idx="72">
                  <c:v>1.1628000000000001</c:v>
                </c:pt>
                <c:pt idx="73">
                  <c:v>1.0798300000000001</c:v>
                </c:pt>
                <c:pt idx="74">
                  <c:v>1.6507099999999999</c:v>
                </c:pt>
                <c:pt idx="75">
                  <c:v>1.38873</c:v>
                </c:pt>
                <c:pt idx="76">
                  <c:v>1.43001</c:v>
                </c:pt>
                <c:pt idx="77">
                  <c:v>0.79798000000000002</c:v>
                </c:pt>
                <c:pt idx="78">
                  <c:v>1.2217199999999999</c:v>
                </c:pt>
                <c:pt idx="79">
                  <c:v>1.0381800000000001</c:v>
                </c:pt>
                <c:pt idx="80">
                  <c:v>1.0381800000000001</c:v>
                </c:pt>
                <c:pt idx="81">
                  <c:v>0.44828000000000001</c:v>
                </c:pt>
                <c:pt idx="82">
                  <c:v>1.0686100000000001</c:v>
                </c:pt>
                <c:pt idx="83">
                  <c:v>0.29497000000000001</c:v>
                </c:pt>
                <c:pt idx="84">
                  <c:v>1.1635</c:v>
                </c:pt>
                <c:pt idx="85">
                  <c:v>1.0973900000000001</c:v>
                </c:pt>
                <c:pt idx="86">
                  <c:v>1.3512599999999999</c:v>
                </c:pt>
                <c:pt idx="87">
                  <c:v>1.21791</c:v>
                </c:pt>
                <c:pt idx="88">
                  <c:v>1.28488</c:v>
                </c:pt>
                <c:pt idx="89">
                  <c:v>0.74704000000000004</c:v>
                </c:pt>
                <c:pt idx="90">
                  <c:v>0.60446</c:v>
                </c:pt>
                <c:pt idx="91">
                  <c:v>0.48309000000000002</c:v>
                </c:pt>
                <c:pt idx="92">
                  <c:v>1.5658000000000001</c:v>
                </c:pt>
                <c:pt idx="93">
                  <c:v>-7.1569999999999995E-2</c:v>
                </c:pt>
                <c:pt idx="94">
                  <c:v>1.2525599999999999</c:v>
                </c:pt>
                <c:pt idx="95">
                  <c:v>0.93610000000000004</c:v>
                </c:pt>
                <c:pt idx="96">
                  <c:v>0.76627000000000001</c:v>
                </c:pt>
                <c:pt idx="97">
                  <c:v>1.4713099999999999</c:v>
                </c:pt>
                <c:pt idx="98">
                  <c:v>0.78517000000000003</c:v>
                </c:pt>
                <c:pt idx="99">
                  <c:v>-0.41011999999999998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4-F92B-4E35-8CE5-2D0C7C5786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7542656"/>
        <c:axId val="81092608"/>
      </c:scatterChart>
      <c:valAx>
        <c:axId val="4754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1092608"/>
        <c:crossesAt val="0"/>
        <c:crossBetween val="midCat"/>
      </c:valAx>
      <c:valAx>
        <c:axId val="810926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7542656"/>
        <c:crossesAt val="0"/>
        <c:crossBetween val="midCat"/>
      </c:valAx>
      <c:spPr>
        <a:solidFill>
          <a:srgbClr val="F79646">
            <a:lumMod val="20000"/>
            <a:lumOff val="80000"/>
          </a:srgbClr>
        </a:solidFill>
        <a:ln w="19050" cap="rnd" cmpd="thickThin">
          <a:solidFill>
            <a:srgbClr val="1F497D">
              <a:lumMod val="50000"/>
            </a:srgbClr>
          </a:solidFill>
        </a:ln>
        <a:effectLst>
          <a:outerShdw blurRad="152400" dist="317500" dir="5400000" sx="90000" sy="-19000" rotWithShape="0">
            <a:schemeClr val="tx1">
              <a:lumMod val="75000"/>
              <a:lumOff val="25000"/>
              <a:alpha val="15000"/>
            </a:schemeClr>
          </a:outerShdw>
        </a:effectLst>
      </c:spPr>
    </c:plotArea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590550</xdr:colOff>
      <xdr:row>15</xdr:row>
      <xdr:rowOff>0</xdr:rowOff>
    </xdr:from>
    <xdr:to>
      <xdr:col>42</xdr:col>
      <xdr:colOff>38100</xdr:colOff>
      <xdr:row>48</xdr:row>
      <xdr:rowOff>85725</xdr:rowOff>
    </xdr:to>
    <xdr:graphicFrame macro="">
      <xdr:nvGraphicFramePr>
        <xdr:cNvPr id="4" name="2 Gráfico">
          <a:extLst>
            <a:ext uri="{FF2B5EF4-FFF2-40B4-BE49-F238E27FC236}">
              <a16:creationId xmlns:a16="http://schemas.microsoft.com/office/drawing/2014/main" id="{87ED22D7-3FD4-4758-B961-86B5A9F17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2</xdr:row>
      <xdr:rowOff>95250</xdr:rowOff>
    </xdr:from>
    <xdr:to>
      <xdr:col>46</xdr:col>
      <xdr:colOff>57150</xdr:colOff>
      <xdr:row>35</xdr:row>
      <xdr:rowOff>180975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87ED22D7-3FD4-4758-B961-86B5A9F17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6"/>
  <sheetViews>
    <sheetView workbookViewId="0">
      <selection activeCell="D4" sqref="D4"/>
    </sheetView>
  </sheetViews>
  <sheetFormatPr baseColWidth="10" defaultColWidth="9.140625" defaultRowHeight="15" x14ac:dyDescent="0.25"/>
  <cols>
    <col min="1" max="1" width="60" customWidth="1"/>
    <col min="2" max="2" width="31.5703125" customWidth="1"/>
    <col min="3" max="13" width="9.140625" customWidth="1"/>
    <col min="14" max="16" width="14.85546875" customWidth="1"/>
    <col min="17" max="19" width="6.5703125" customWidth="1"/>
  </cols>
  <sheetData>
    <row r="1" spans="1:20" x14ac:dyDescent="0.25">
      <c r="C1" s="81" t="s">
        <v>10363</v>
      </c>
      <c r="D1" s="82"/>
      <c r="E1" s="82"/>
      <c r="F1" s="82" t="s">
        <v>10364</v>
      </c>
      <c r="G1" s="83"/>
      <c r="H1" s="82" t="s">
        <v>10365</v>
      </c>
      <c r="I1" s="83"/>
      <c r="J1" s="82" t="s">
        <v>10366</v>
      </c>
      <c r="K1" s="83"/>
      <c r="L1" s="82" t="s">
        <v>10367</v>
      </c>
      <c r="M1" s="83"/>
    </row>
    <row r="2" spans="1:20" x14ac:dyDescent="0.25">
      <c r="C2" s="20" t="s">
        <v>1</v>
      </c>
      <c r="D2" s="7" t="s">
        <v>10362</v>
      </c>
      <c r="E2" s="7" t="s">
        <v>10368</v>
      </c>
      <c r="F2" s="16" t="s">
        <v>1976</v>
      </c>
      <c r="G2" s="17" t="s">
        <v>1974</v>
      </c>
      <c r="H2" s="12" t="s">
        <v>1976</v>
      </c>
      <c r="I2" s="13" t="s">
        <v>1974</v>
      </c>
      <c r="J2" s="18" t="s">
        <v>1976</v>
      </c>
      <c r="K2" s="19" t="s">
        <v>1974</v>
      </c>
      <c r="L2" s="18" t="s">
        <v>1976</v>
      </c>
      <c r="M2" s="19" t="s">
        <v>1974</v>
      </c>
      <c r="N2" s="2" t="s">
        <v>2168</v>
      </c>
      <c r="O2" s="2" t="s">
        <v>2166</v>
      </c>
      <c r="P2" s="2" t="s">
        <v>2167</v>
      </c>
      <c r="Q2" s="2" t="s">
        <v>2169</v>
      </c>
      <c r="R2" s="2" t="s">
        <v>2170</v>
      </c>
      <c r="S2" s="2" t="s">
        <v>2171</v>
      </c>
    </row>
    <row r="3" spans="1:20" x14ac:dyDescent="0.25">
      <c r="A3" s="46" t="s">
        <v>0</v>
      </c>
      <c r="B3" s="20" t="s">
        <v>2165</v>
      </c>
      <c r="C3" s="20" t="s">
        <v>1</v>
      </c>
      <c r="D3" s="7" t="s">
        <v>10362</v>
      </c>
      <c r="E3" s="7" t="s">
        <v>10368</v>
      </c>
      <c r="F3" s="18" t="str">
        <f>CONCATENATE(F1,F2)</f>
        <v>escore</v>
      </c>
      <c r="G3" s="18" t="str">
        <f>CONCATENATE(F1,G2)</f>
        <v>erank</v>
      </c>
      <c r="H3" s="18" t="str">
        <f>CONCATENATE(H1,H2)</f>
        <v>fscore</v>
      </c>
      <c r="I3" s="18" t="str">
        <f>CONCATENATE(H1,I2)</f>
        <v>frank</v>
      </c>
      <c r="J3" s="18" t="str">
        <f>CONCATENATE(J1,J2)</f>
        <v>bscore</v>
      </c>
      <c r="K3" s="18" t="str">
        <f>CONCATENATE(J1,K2)</f>
        <v>brank</v>
      </c>
      <c r="L3" s="18" t="str">
        <f>CONCATENATE(L1,L2)</f>
        <v>mscore</v>
      </c>
      <c r="M3" s="18" t="str">
        <f>CONCATENATE(L1,M2)</f>
        <v>mrank</v>
      </c>
      <c r="N3" s="2" t="s">
        <v>2168</v>
      </c>
      <c r="O3" s="2" t="s">
        <v>2166</v>
      </c>
      <c r="P3" s="2" t="s">
        <v>2167</v>
      </c>
      <c r="Q3" s="2" t="s">
        <v>2169</v>
      </c>
      <c r="R3" s="2" t="s">
        <v>2170</v>
      </c>
      <c r="S3" s="2" t="s">
        <v>2171</v>
      </c>
    </row>
    <row r="4" spans="1:20" x14ac:dyDescent="0.25">
      <c r="A4" s="42" t="s">
        <v>3</v>
      </c>
      <c r="B4" s="42" t="s">
        <v>2173</v>
      </c>
      <c r="C4" s="42">
        <v>40</v>
      </c>
      <c r="D4" s="42">
        <f>IFERROR(VLOOKUP(A4,eco_bus_journals!A:D,4,0),"")</f>
        <v>10</v>
      </c>
      <c r="E4" s="42">
        <f t="shared" ref="E4:E67" si="0">_xlfn.RANK.EQ(D4,D:D)</f>
        <v>1</v>
      </c>
      <c r="F4" s="42">
        <f>IFERROR(VLOOKUP(A4,eco_journals!A:D,4,0),"")</f>
        <v>10</v>
      </c>
      <c r="G4" s="42">
        <f t="shared" ref="G4:G67" si="1">IFERROR(_xlfn.RANK.EQ(F4,F:F),"")</f>
        <v>1</v>
      </c>
      <c r="H4" s="42" t="str">
        <f>IFERROR(VLOOKUP(A4,fin_journals!A:D,4,0),"")</f>
        <v/>
      </c>
      <c r="I4" s="42" t="str">
        <f t="shared" ref="I4:I67" si="2">IFERROR(_xlfn.RANK.EQ(H4,H:H),"")</f>
        <v/>
      </c>
      <c r="J4" s="42" t="str">
        <f>IFERROR(VLOOKUP(A4,bus_journals!A:D,4,0),"")</f>
        <v/>
      </c>
      <c r="K4" s="42" t="str">
        <f t="shared" ref="K4:K67" si="3">IFERROR(_xlfn.RANK.EQ(J4,J:J),"")</f>
        <v/>
      </c>
      <c r="L4" s="42" t="str">
        <f>IFERROR(VLOOKUP(A4,man_journals!A:D,4,0),"")</f>
        <v/>
      </c>
      <c r="M4" s="42" t="str">
        <f t="shared" ref="M4:M67" si="4">IFERROR(_xlfn.RANK.EQ(L4,L:L),"")</f>
        <v/>
      </c>
      <c r="N4" s="42" t="s">
        <v>1274</v>
      </c>
      <c r="O4" s="42"/>
      <c r="P4" s="42"/>
      <c r="Q4" s="42"/>
      <c r="R4" s="42"/>
      <c r="S4" s="42"/>
      <c r="T4" s="17" t="s">
        <v>0</v>
      </c>
    </row>
    <row r="5" spans="1:20" x14ac:dyDescent="0.25">
      <c r="A5" s="42" t="s">
        <v>6</v>
      </c>
      <c r="B5" s="42" t="s">
        <v>2175</v>
      </c>
      <c r="C5" s="42">
        <v>116</v>
      </c>
      <c r="D5" s="42">
        <f>IFERROR(VLOOKUP(A5,eco_bus_journals!A:D,4,0),"")</f>
        <v>8.4</v>
      </c>
      <c r="E5" s="42">
        <f t="shared" si="0"/>
        <v>2</v>
      </c>
      <c r="F5" s="42">
        <f>IFERROR(VLOOKUP(A5,eco_journals!A:D,4,0),"")</f>
        <v>8.32</v>
      </c>
      <c r="G5" s="42">
        <f t="shared" si="1"/>
        <v>2</v>
      </c>
      <c r="H5" s="42" t="str">
        <f>IFERROR(VLOOKUP(A5,fin_journals!A:D,4,0),"")</f>
        <v/>
      </c>
      <c r="I5" s="42" t="str">
        <f t="shared" si="2"/>
        <v/>
      </c>
      <c r="J5" s="42" t="str">
        <f>IFERROR(VLOOKUP(A5,bus_journals!A:D,4,0),"")</f>
        <v/>
      </c>
      <c r="K5" s="42" t="str">
        <f t="shared" si="3"/>
        <v/>
      </c>
      <c r="L5" s="42" t="str">
        <f>IFERROR(VLOOKUP(A5,man_journals!A:D,4,0),"")</f>
        <v/>
      </c>
      <c r="M5" s="42" t="str">
        <f t="shared" si="4"/>
        <v/>
      </c>
      <c r="N5" s="42" t="s">
        <v>1274</v>
      </c>
      <c r="O5" s="42"/>
      <c r="P5" s="42"/>
      <c r="Q5" s="42"/>
      <c r="R5" s="42"/>
      <c r="S5" s="42"/>
      <c r="T5" s="7" t="s">
        <v>2165</v>
      </c>
    </row>
    <row r="6" spans="1:20" x14ac:dyDescent="0.25">
      <c r="A6" s="42" t="s">
        <v>4</v>
      </c>
      <c r="B6" s="42" t="s">
        <v>2174</v>
      </c>
      <c r="C6" s="42">
        <v>31</v>
      </c>
      <c r="D6" s="42">
        <f>IFERROR(VLOOKUP(A6,eco_bus_journals!A:D,4,0),"")</f>
        <v>7.04</v>
      </c>
      <c r="E6" s="42">
        <f t="shared" si="0"/>
        <v>3</v>
      </c>
      <c r="F6" s="42" t="str">
        <f>IFERROR(VLOOKUP(A6,eco_journals!A:D,4,0),"")</f>
        <v/>
      </c>
      <c r="G6" s="42" t="str">
        <f t="shared" si="1"/>
        <v/>
      </c>
      <c r="H6" s="42" t="str">
        <f>IFERROR(VLOOKUP(A6,fin_journals!A:D,4,0),"")</f>
        <v/>
      </c>
      <c r="I6" s="42" t="str">
        <f t="shared" si="2"/>
        <v/>
      </c>
      <c r="J6" s="42">
        <f>IFERROR(VLOOKUP(A6,bus_journals!A:D,4,0),"")</f>
        <v>10</v>
      </c>
      <c r="K6" s="42">
        <f t="shared" si="3"/>
        <v>1</v>
      </c>
      <c r="L6" s="42">
        <f>IFERROR(VLOOKUP(A6,man_journals!A:D,4,0),"")</f>
        <v>10</v>
      </c>
      <c r="M6" s="42">
        <f t="shared" si="4"/>
        <v>1</v>
      </c>
      <c r="N6" s="42" t="s">
        <v>1275</v>
      </c>
      <c r="O6" s="42" t="s">
        <v>1277</v>
      </c>
      <c r="P6" s="42"/>
      <c r="Q6" s="42"/>
      <c r="R6" s="42"/>
      <c r="S6" s="42"/>
      <c r="T6" s="7" t="s">
        <v>1</v>
      </c>
    </row>
    <row r="7" spans="1:20" x14ac:dyDescent="0.25">
      <c r="A7" s="42" t="s">
        <v>14</v>
      </c>
      <c r="B7" s="42" t="s">
        <v>2177</v>
      </c>
      <c r="C7" s="42">
        <v>7</v>
      </c>
      <c r="D7" s="42">
        <f>IFERROR(VLOOKUP(A7,eco_bus_journals!A:D,4,0),"")</f>
        <v>6.46</v>
      </c>
      <c r="E7" s="42">
        <f t="shared" si="0"/>
        <v>4</v>
      </c>
      <c r="F7" s="42">
        <f>IFERROR(VLOOKUP(A7,eco_journals!A:D,4,0),"")</f>
        <v>6.68</v>
      </c>
      <c r="G7" s="42">
        <f t="shared" si="1"/>
        <v>3</v>
      </c>
      <c r="H7" s="42" t="str">
        <f>IFERROR(VLOOKUP(A7,fin_journals!A:D,4,0),"")</f>
        <v/>
      </c>
      <c r="I7" s="42" t="str">
        <f t="shared" si="2"/>
        <v/>
      </c>
      <c r="J7" s="42" t="str">
        <f>IFERROR(VLOOKUP(A7,bus_journals!A:D,4,0),"")</f>
        <v/>
      </c>
      <c r="K7" s="42" t="str">
        <f t="shared" si="3"/>
        <v/>
      </c>
      <c r="L7" s="42" t="str">
        <f>IFERROR(VLOOKUP(A7,man_journals!A:D,4,0),"")</f>
        <v/>
      </c>
      <c r="M7" s="42" t="str">
        <f t="shared" si="4"/>
        <v/>
      </c>
      <c r="N7" s="42" t="s">
        <v>1274</v>
      </c>
      <c r="O7" s="42"/>
      <c r="P7" s="42"/>
      <c r="Q7" s="42"/>
      <c r="R7" s="42"/>
      <c r="S7" s="42"/>
      <c r="T7" s="7" t="s">
        <v>10362</v>
      </c>
    </row>
    <row r="8" spans="1:20" x14ac:dyDescent="0.25">
      <c r="A8" s="42" t="s">
        <v>5</v>
      </c>
      <c r="B8" s="42" t="s">
        <v>2176</v>
      </c>
      <c r="C8" s="42">
        <v>39</v>
      </c>
      <c r="D8" s="42">
        <f>IFERROR(VLOOKUP(A8,eco_bus_journals!A:D,4,0),"")</f>
        <v>6.4</v>
      </c>
      <c r="E8" s="42">
        <f t="shared" si="0"/>
        <v>5</v>
      </c>
      <c r="F8" s="42" t="str">
        <f>IFERROR(VLOOKUP(A8,eco_journals!A:D,4,0),"")</f>
        <v/>
      </c>
      <c r="G8" s="42" t="str">
        <f t="shared" si="1"/>
        <v/>
      </c>
      <c r="H8" s="42" t="str">
        <f>IFERROR(VLOOKUP(A8,fin_journals!A:D,4,0),"")</f>
        <v/>
      </c>
      <c r="I8" s="42" t="str">
        <f t="shared" si="2"/>
        <v/>
      </c>
      <c r="J8" s="42">
        <f>IFERROR(VLOOKUP(A8,bus_journals!A:D,4,0),"")</f>
        <v>9.14</v>
      </c>
      <c r="K8" s="42">
        <f t="shared" si="3"/>
        <v>2</v>
      </c>
      <c r="L8" s="42">
        <f>IFERROR(VLOOKUP(A8,man_journals!A:D,4,0),"")</f>
        <v>9.5399999999999991</v>
      </c>
      <c r="M8" s="42">
        <f t="shared" si="4"/>
        <v>2</v>
      </c>
      <c r="N8" s="42" t="s">
        <v>1275</v>
      </c>
      <c r="O8" s="42" t="s">
        <v>1277</v>
      </c>
      <c r="P8" s="42"/>
      <c r="Q8" s="42"/>
      <c r="R8" s="42"/>
      <c r="S8" s="42"/>
      <c r="T8" s="7" t="s">
        <v>10368</v>
      </c>
    </row>
    <row r="9" spans="1:20" x14ac:dyDescent="0.25">
      <c r="A9" s="42" t="s">
        <v>10</v>
      </c>
      <c r="B9" s="42" t="s">
        <v>2179</v>
      </c>
      <c r="C9" s="42">
        <v>80</v>
      </c>
      <c r="D9" s="42">
        <f>IFERROR(VLOOKUP(A9,eco_bus_journals!A:D,4,0),"")</f>
        <v>5.99</v>
      </c>
      <c r="E9" s="42">
        <f t="shared" si="0"/>
        <v>6</v>
      </c>
      <c r="F9" s="42">
        <f>IFERROR(VLOOKUP(A9,eco_journals!A:D,4,0),"")</f>
        <v>6.08</v>
      </c>
      <c r="G9" s="42">
        <f t="shared" si="1"/>
        <v>4</v>
      </c>
      <c r="H9" s="42" t="str">
        <f>IFERROR(VLOOKUP(A9,fin_journals!A:D,4,0),"")</f>
        <v/>
      </c>
      <c r="I9" s="42" t="str">
        <f t="shared" si="2"/>
        <v/>
      </c>
      <c r="J9" s="42" t="str">
        <f>IFERROR(VLOOKUP(A9,bus_journals!A:D,4,0),"")</f>
        <v/>
      </c>
      <c r="K9" s="42" t="str">
        <f t="shared" si="3"/>
        <v/>
      </c>
      <c r="L9" s="42" t="str">
        <f>IFERROR(VLOOKUP(A9,man_journals!A:D,4,0),"")</f>
        <v/>
      </c>
      <c r="M9" s="42" t="str">
        <f t="shared" si="4"/>
        <v/>
      </c>
      <c r="N9" s="42" t="s">
        <v>1274</v>
      </c>
      <c r="O9" s="42"/>
      <c r="P9" s="42"/>
      <c r="Q9" s="42"/>
      <c r="R9" s="42"/>
      <c r="S9" s="42"/>
      <c r="T9" s="18" t="s">
        <v>10376</v>
      </c>
    </row>
    <row r="10" spans="1:20" x14ac:dyDescent="0.25">
      <c r="A10" s="42" t="s">
        <v>12</v>
      </c>
      <c r="B10" s="42" t="s">
        <v>2177</v>
      </c>
      <c r="C10" s="42">
        <v>110</v>
      </c>
      <c r="D10" s="42">
        <f>IFERROR(VLOOKUP(A10,eco_bus_journals!A:D,4,0),"")</f>
        <v>5.74</v>
      </c>
      <c r="E10" s="42">
        <f t="shared" si="0"/>
        <v>7</v>
      </c>
      <c r="F10" s="42">
        <f>IFERROR(VLOOKUP(A10,eco_journals!A:D,4,0),"")</f>
        <v>5.78</v>
      </c>
      <c r="G10" s="42">
        <f t="shared" si="1"/>
        <v>5</v>
      </c>
      <c r="H10" s="42" t="str">
        <f>IFERROR(VLOOKUP(A10,fin_journals!A:D,4,0),"")</f>
        <v/>
      </c>
      <c r="I10" s="42" t="str">
        <f t="shared" si="2"/>
        <v/>
      </c>
      <c r="J10" s="42" t="str">
        <f>IFERROR(VLOOKUP(A10,bus_journals!A:D,4,0),"")</f>
        <v/>
      </c>
      <c r="K10" s="42" t="str">
        <f t="shared" si="3"/>
        <v/>
      </c>
      <c r="L10" s="42" t="str">
        <f>IFERROR(VLOOKUP(A10,man_journals!A:D,4,0),"")</f>
        <v/>
      </c>
      <c r="M10" s="42" t="str">
        <f t="shared" si="4"/>
        <v/>
      </c>
      <c r="N10" s="42" t="s">
        <v>1274</v>
      </c>
      <c r="O10" s="42"/>
      <c r="P10" s="42"/>
      <c r="Q10" s="42"/>
      <c r="R10" s="42"/>
      <c r="S10" s="42"/>
      <c r="T10" s="18" t="s">
        <v>10377</v>
      </c>
    </row>
    <row r="11" spans="1:20" x14ac:dyDescent="0.25">
      <c r="A11" s="42" t="s">
        <v>20</v>
      </c>
      <c r="B11" s="42" t="s">
        <v>2178</v>
      </c>
      <c r="C11" s="42">
        <v>76</v>
      </c>
      <c r="D11" s="42">
        <f>IFERROR(VLOOKUP(A11,eco_bus_journals!A:D,4,0),"")</f>
        <v>5.32</v>
      </c>
      <c r="E11" s="42">
        <f t="shared" si="0"/>
        <v>8</v>
      </c>
      <c r="F11" s="42">
        <f>IFERROR(VLOOKUP(A11,eco_journals!A:D,4,0),"")</f>
        <v>5.73</v>
      </c>
      <c r="G11" s="42">
        <f t="shared" si="1"/>
        <v>6</v>
      </c>
      <c r="H11" s="42" t="str">
        <f>IFERROR(VLOOKUP(A11,fin_journals!A:D,4,0),"")</f>
        <v/>
      </c>
      <c r="I11" s="42" t="str">
        <f t="shared" si="2"/>
        <v/>
      </c>
      <c r="J11" s="42" t="str">
        <f>IFERROR(VLOOKUP(A11,bus_journals!A:D,4,0),"")</f>
        <v/>
      </c>
      <c r="K11" s="42" t="str">
        <f t="shared" si="3"/>
        <v/>
      </c>
      <c r="L11" s="42" t="str">
        <f>IFERROR(VLOOKUP(A11,man_journals!A:D,4,0),"")</f>
        <v/>
      </c>
      <c r="M11" s="42" t="str">
        <f t="shared" si="4"/>
        <v/>
      </c>
      <c r="N11" s="42" t="s">
        <v>1274</v>
      </c>
      <c r="O11" s="42" t="s">
        <v>1281</v>
      </c>
      <c r="P11" s="42" t="s">
        <v>1282</v>
      </c>
      <c r="Q11" s="42" t="s">
        <v>1283</v>
      </c>
      <c r="R11" s="42"/>
      <c r="S11" s="42"/>
      <c r="T11" s="18" t="s">
        <v>10384</v>
      </c>
    </row>
    <row r="12" spans="1:20" x14ac:dyDescent="0.25">
      <c r="A12" s="42" t="s">
        <v>9</v>
      </c>
      <c r="B12" s="42" t="s">
        <v>2178</v>
      </c>
      <c r="C12" s="42">
        <v>73</v>
      </c>
      <c r="D12" s="42">
        <f>IFERROR(VLOOKUP(A12,eco_bus_journals!A:D,4,0),"")</f>
        <v>5.01</v>
      </c>
      <c r="E12" s="42">
        <f t="shared" si="0"/>
        <v>9</v>
      </c>
      <c r="F12" s="42">
        <f>IFERROR(VLOOKUP(A12,eco_journals!A:D,4,0),"")</f>
        <v>3.58</v>
      </c>
      <c r="G12" s="42">
        <f t="shared" si="1"/>
        <v>10</v>
      </c>
      <c r="H12" s="42">
        <f>IFERROR(VLOOKUP(A12,fin_journals!A:D,4,0),"")</f>
        <v>8.57</v>
      </c>
      <c r="I12" s="42">
        <f t="shared" si="2"/>
        <v>3</v>
      </c>
      <c r="J12" s="42" t="str">
        <f>IFERROR(VLOOKUP(A12,bus_journals!A:D,4,0),"")</f>
        <v/>
      </c>
      <c r="K12" s="42" t="str">
        <f t="shared" si="3"/>
        <v/>
      </c>
      <c r="L12" s="42" t="str">
        <f>IFERROR(VLOOKUP(A12,man_journals!A:D,4,0),"")</f>
        <v/>
      </c>
      <c r="M12" s="42" t="str">
        <f t="shared" si="4"/>
        <v/>
      </c>
      <c r="N12" s="42" t="s">
        <v>1276</v>
      </c>
      <c r="O12" s="42" t="s">
        <v>1274</v>
      </c>
      <c r="P12" s="42"/>
      <c r="Q12" s="42"/>
      <c r="R12" s="42"/>
      <c r="S12" s="42"/>
      <c r="T12" s="18" t="s">
        <v>10385</v>
      </c>
    </row>
    <row r="13" spans="1:20" x14ac:dyDescent="0.25">
      <c r="A13" s="42" t="s">
        <v>18</v>
      </c>
      <c r="B13" s="42" t="s">
        <v>2175</v>
      </c>
      <c r="C13" s="42">
        <v>32</v>
      </c>
      <c r="D13" s="42">
        <f>IFERROR(VLOOKUP(A13,eco_bus_journals!A:D,4,0),"")</f>
        <v>4.72</v>
      </c>
      <c r="E13" s="42">
        <f t="shared" si="0"/>
        <v>10</v>
      </c>
      <c r="F13" s="42">
        <f>IFERROR(VLOOKUP(A13,eco_journals!A:D,4,0),"")</f>
        <v>4.7300000000000004</v>
      </c>
      <c r="G13" s="42">
        <f t="shared" si="1"/>
        <v>7</v>
      </c>
      <c r="H13" s="42" t="str">
        <f>IFERROR(VLOOKUP(A13,fin_journals!A:D,4,0),"")</f>
        <v/>
      </c>
      <c r="I13" s="42" t="str">
        <f t="shared" si="2"/>
        <v/>
      </c>
      <c r="J13" s="42" t="str">
        <f>IFERROR(VLOOKUP(A13,bus_journals!A:D,4,0),"")</f>
        <v/>
      </c>
      <c r="K13" s="42" t="str">
        <f t="shared" si="3"/>
        <v/>
      </c>
      <c r="L13" s="42" t="str">
        <f>IFERROR(VLOOKUP(A13,man_journals!A:D,4,0),"")</f>
        <v/>
      </c>
      <c r="M13" s="42" t="str">
        <f t="shared" si="4"/>
        <v/>
      </c>
      <c r="N13" s="42" t="s">
        <v>1274</v>
      </c>
      <c r="O13" s="42"/>
      <c r="P13" s="42"/>
      <c r="Q13" s="42"/>
      <c r="R13" s="42"/>
      <c r="S13" s="42"/>
      <c r="T13" s="18" t="s">
        <v>10379</v>
      </c>
    </row>
    <row r="14" spans="1:20" x14ac:dyDescent="0.25">
      <c r="A14" s="42" t="s">
        <v>7</v>
      </c>
      <c r="B14" s="42" t="s">
        <v>2174</v>
      </c>
      <c r="C14" s="42">
        <v>71</v>
      </c>
      <c r="D14" s="42">
        <f>IFERROR(VLOOKUP(A14,eco_bus_journals!A:D,4,0),"")</f>
        <v>4.17</v>
      </c>
      <c r="E14" s="42">
        <f t="shared" si="0"/>
        <v>11</v>
      </c>
      <c r="F14" s="42" t="str">
        <f>IFERROR(VLOOKUP(A14,eco_journals!A:D,4,0),"")</f>
        <v/>
      </c>
      <c r="G14" s="42" t="str">
        <f t="shared" si="1"/>
        <v/>
      </c>
      <c r="H14" s="42" t="str">
        <f>IFERROR(VLOOKUP(A14,fin_journals!A:D,4,0),"")</f>
        <v/>
      </c>
      <c r="I14" s="42" t="str">
        <f t="shared" si="2"/>
        <v/>
      </c>
      <c r="J14" s="42">
        <f>IFERROR(VLOOKUP(A14,bus_journals!A:D,4,0),"")</f>
        <v>7.21</v>
      </c>
      <c r="K14" s="42">
        <f t="shared" si="3"/>
        <v>4</v>
      </c>
      <c r="L14" s="42">
        <f>IFERROR(VLOOKUP(A14,man_journals!A:D,4,0),"")</f>
        <v>6.84</v>
      </c>
      <c r="M14" s="42">
        <f t="shared" si="4"/>
        <v>3</v>
      </c>
      <c r="N14" s="42" t="s">
        <v>1275</v>
      </c>
      <c r="O14" s="42" t="s">
        <v>1277</v>
      </c>
      <c r="P14" s="42"/>
      <c r="Q14" s="42"/>
      <c r="R14" s="42"/>
      <c r="S14" s="42"/>
      <c r="T14" s="18" t="s">
        <v>10380</v>
      </c>
    </row>
    <row r="15" spans="1:20" x14ac:dyDescent="0.25">
      <c r="A15" s="42" t="s">
        <v>16</v>
      </c>
      <c r="B15" s="42" t="s">
        <v>2175</v>
      </c>
      <c r="C15" s="42">
        <v>16</v>
      </c>
      <c r="D15" s="42">
        <f>IFERROR(VLOOKUP(A15,eco_bus_journals!A:D,4,0),"")</f>
        <v>3.8</v>
      </c>
      <c r="E15" s="42">
        <f t="shared" si="0"/>
        <v>12</v>
      </c>
      <c r="F15" s="42">
        <f>IFERROR(VLOOKUP(A15,eco_journals!A:D,4,0),"")</f>
        <v>3.56</v>
      </c>
      <c r="G15" s="42">
        <f t="shared" si="1"/>
        <v>11</v>
      </c>
      <c r="H15" s="42" t="str">
        <f>IFERROR(VLOOKUP(A15,fin_journals!A:D,4,0),"")</f>
        <v/>
      </c>
      <c r="I15" s="42" t="str">
        <f t="shared" si="2"/>
        <v/>
      </c>
      <c r="J15" s="42" t="str">
        <f>IFERROR(VLOOKUP(A15,bus_journals!A:D,4,0),"")</f>
        <v/>
      </c>
      <c r="K15" s="42" t="str">
        <f t="shared" si="3"/>
        <v/>
      </c>
      <c r="L15" s="42" t="str">
        <f>IFERROR(VLOOKUP(A15,man_journals!A:D,4,0),"")</f>
        <v/>
      </c>
      <c r="M15" s="42" t="str">
        <f t="shared" si="4"/>
        <v/>
      </c>
      <c r="N15" s="42" t="s">
        <v>1274</v>
      </c>
      <c r="O15" s="42"/>
      <c r="P15" s="42"/>
      <c r="Q15" s="42"/>
      <c r="R15" s="42"/>
      <c r="S15" s="42"/>
      <c r="T15" s="18" t="s">
        <v>10382</v>
      </c>
    </row>
    <row r="16" spans="1:20" x14ac:dyDescent="0.25">
      <c r="A16" s="42" t="s">
        <v>24</v>
      </c>
      <c r="B16" s="42" t="s">
        <v>2175</v>
      </c>
      <c r="C16" s="42">
        <v>43</v>
      </c>
      <c r="D16" s="42">
        <f>IFERROR(VLOOKUP(A16,eco_bus_journals!A:D,4,0),"")</f>
        <v>3.77</v>
      </c>
      <c r="E16" s="42">
        <f t="shared" si="0"/>
        <v>13</v>
      </c>
      <c r="F16" s="42">
        <f>IFERROR(VLOOKUP(A16,eco_journals!A:D,4,0),"")</f>
        <v>3.88</v>
      </c>
      <c r="G16" s="42">
        <f t="shared" si="1"/>
        <v>8</v>
      </c>
      <c r="H16" s="42" t="str">
        <f>IFERROR(VLOOKUP(A16,fin_journals!A:D,4,0),"")</f>
        <v/>
      </c>
      <c r="I16" s="42" t="str">
        <f t="shared" si="2"/>
        <v/>
      </c>
      <c r="J16" s="42" t="str">
        <f>IFERROR(VLOOKUP(A16,bus_journals!A:D,4,0),"")</f>
        <v/>
      </c>
      <c r="K16" s="42" t="str">
        <f t="shared" si="3"/>
        <v/>
      </c>
      <c r="L16" s="42" t="str">
        <f>IFERROR(VLOOKUP(A16,man_journals!A:D,4,0),"")</f>
        <v/>
      </c>
      <c r="M16" s="42" t="str">
        <f t="shared" si="4"/>
        <v/>
      </c>
      <c r="N16" s="42" t="s">
        <v>1274</v>
      </c>
      <c r="O16" s="42"/>
      <c r="P16" s="42"/>
      <c r="Q16" s="42"/>
      <c r="R16" s="42"/>
      <c r="S16" s="42"/>
      <c r="T16" s="18" t="s">
        <v>10383</v>
      </c>
    </row>
    <row r="17" spans="1:20" x14ac:dyDescent="0.25">
      <c r="A17" s="42" t="s">
        <v>36</v>
      </c>
      <c r="B17" s="42" t="s">
        <v>2175</v>
      </c>
      <c r="C17" s="42">
        <v>38</v>
      </c>
      <c r="D17" s="42">
        <f>IFERROR(VLOOKUP(A17,eco_bus_journals!A:D,4,0),"")</f>
        <v>3.71</v>
      </c>
      <c r="E17" s="42">
        <f t="shared" si="0"/>
        <v>14</v>
      </c>
      <c r="F17" s="42">
        <f>IFERROR(VLOOKUP(A17,eco_journals!A:D,4,0),"")</f>
        <v>3.8</v>
      </c>
      <c r="G17" s="42">
        <f t="shared" si="1"/>
        <v>9</v>
      </c>
      <c r="H17" s="42" t="str">
        <f>IFERROR(VLOOKUP(A17,fin_journals!A:D,4,0),"")</f>
        <v/>
      </c>
      <c r="I17" s="42" t="str">
        <f t="shared" si="2"/>
        <v/>
      </c>
      <c r="J17" s="42" t="str">
        <f>IFERROR(VLOOKUP(A17,bus_journals!A:D,4,0),"")</f>
        <v/>
      </c>
      <c r="K17" s="42" t="str">
        <f t="shared" si="3"/>
        <v/>
      </c>
      <c r="L17" s="42" t="str">
        <f>IFERROR(VLOOKUP(A17,man_journals!A:D,4,0),"")</f>
        <v/>
      </c>
      <c r="M17" s="42" t="str">
        <f t="shared" si="4"/>
        <v/>
      </c>
      <c r="N17" s="42" t="s">
        <v>1274</v>
      </c>
      <c r="O17" s="42"/>
      <c r="P17" s="42"/>
      <c r="Q17" s="42"/>
      <c r="R17" s="42"/>
      <c r="S17" s="42"/>
      <c r="T17" s="19" t="s">
        <v>2168</v>
      </c>
    </row>
    <row r="18" spans="1:20" x14ac:dyDescent="0.25">
      <c r="A18" s="42" t="s">
        <v>15</v>
      </c>
      <c r="B18" s="42" t="s">
        <v>2173</v>
      </c>
      <c r="C18" s="42">
        <v>141</v>
      </c>
      <c r="D18" s="42">
        <f>IFERROR(VLOOKUP(A18,eco_bus_journals!A:D,4,0),"")</f>
        <v>3.56</v>
      </c>
      <c r="E18" s="42">
        <f t="shared" si="0"/>
        <v>15</v>
      </c>
      <c r="F18" s="42">
        <f>IFERROR(VLOOKUP(A18,eco_journals!A:D,4,0),"")</f>
        <v>1.99</v>
      </c>
      <c r="G18" s="42">
        <f t="shared" si="1"/>
        <v>19</v>
      </c>
      <c r="H18" s="42">
        <f>IFERROR(VLOOKUP(A18,fin_journals!A:D,4,0),"")</f>
        <v>7.73</v>
      </c>
      <c r="I18" s="42">
        <f t="shared" si="2"/>
        <v>4</v>
      </c>
      <c r="J18" s="42" t="str">
        <f>IFERROR(VLOOKUP(A18,bus_journals!A:D,4,0),"")</f>
        <v/>
      </c>
      <c r="K18" s="42" t="str">
        <f t="shared" si="3"/>
        <v/>
      </c>
      <c r="L18" s="42" t="str">
        <f>IFERROR(VLOOKUP(A18,man_journals!A:D,4,0),"")</f>
        <v/>
      </c>
      <c r="M18" s="42" t="str">
        <f t="shared" si="4"/>
        <v/>
      </c>
      <c r="N18" s="42" t="s">
        <v>1276</v>
      </c>
      <c r="O18" s="42" t="s">
        <v>1274</v>
      </c>
      <c r="P18" s="42"/>
      <c r="Q18" s="42"/>
      <c r="R18" s="42"/>
      <c r="S18" s="42"/>
      <c r="T18" s="19" t="s">
        <v>2166</v>
      </c>
    </row>
    <row r="19" spans="1:20" x14ac:dyDescent="0.25">
      <c r="A19" s="42" t="s">
        <v>11</v>
      </c>
      <c r="B19" s="42" t="s">
        <v>2174</v>
      </c>
      <c r="C19" s="42">
        <v>40</v>
      </c>
      <c r="D19" s="42">
        <f>IFERROR(VLOOKUP(A19,eco_bus_journals!A:D,4,0),"")</f>
        <v>3.53</v>
      </c>
      <c r="E19" s="42">
        <f t="shared" si="0"/>
        <v>16</v>
      </c>
      <c r="F19" s="42" t="str">
        <f>IFERROR(VLOOKUP(A19,eco_journals!A:D,4,0),"")</f>
        <v/>
      </c>
      <c r="G19" s="42" t="str">
        <f t="shared" si="1"/>
        <v/>
      </c>
      <c r="H19" s="42" t="str">
        <f>IFERROR(VLOOKUP(A19,fin_journals!A:D,4,0),"")</f>
        <v/>
      </c>
      <c r="I19" s="42" t="str">
        <f t="shared" si="2"/>
        <v/>
      </c>
      <c r="J19" s="42">
        <f>IFERROR(VLOOKUP(A19,bus_journals!A:D,4,0),"")</f>
        <v>6.21</v>
      </c>
      <c r="K19" s="42">
        <f t="shared" si="3"/>
        <v>5</v>
      </c>
      <c r="L19" s="42">
        <f>IFERROR(VLOOKUP(A19,man_journals!A:D,4,0),"")</f>
        <v>5.92</v>
      </c>
      <c r="M19" s="42">
        <f t="shared" si="4"/>
        <v>4</v>
      </c>
      <c r="N19" s="42" t="s">
        <v>1275</v>
      </c>
      <c r="O19" s="42" t="s">
        <v>1277</v>
      </c>
      <c r="P19" s="42"/>
      <c r="Q19" s="42"/>
      <c r="R19" s="42"/>
      <c r="S19" s="42"/>
      <c r="T19" s="19" t="s">
        <v>2167</v>
      </c>
    </row>
    <row r="20" spans="1:20" x14ac:dyDescent="0.25">
      <c r="A20" s="42" t="s">
        <v>41</v>
      </c>
      <c r="B20" s="42" t="s">
        <v>2172</v>
      </c>
      <c r="C20" s="42">
        <v>31</v>
      </c>
      <c r="D20" s="42">
        <f>IFERROR(VLOOKUP(A20,eco_bus_journals!A:D,4,0),"")</f>
        <v>3.36</v>
      </c>
      <c r="E20" s="42">
        <f t="shared" si="0"/>
        <v>17</v>
      </c>
      <c r="F20" s="42">
        <f>IFERROR(VLOOKUP(A20,eco_journals!A:D,4,0),"")</f>
        <v>3.44</v>
      </c>
      <c r="G20" s="42">
        <f t="shared" si="1"/>
        <v>12</v>
      </c>
      <c r="H20" s="42" t="str">
        <f>IFERROR(VLOOKUP(A20,fin_journals!A:D,4,0),"")</f>
        <v/>
      </c>
      <c r="I20" s="42" t="str">
        <f t="shared" si="2"/>
        <v/>
      </c>
      <c r="J20" s="42" t="str">
        <f>IFERROR(VLOOKUP(A20,bus_journals!A:D,4,0),"")</f>
        <v/>
      </c>
      <c r="K20" s="42" t="str">
        <f t="shared" si="3"/>
        <v/>
      </c>
      <c r="L20" s="42" t="str">
        <f>IFERROR(VLOOKUP(A20,man_journals!A:D,4,0),"")</f>
        <v/>
      </c>
      <c r="M20" s="42" t="str">
        <f t="shared" si="4"/>
        <v/>
      </c>
      <c r="N20" s="42" t="s">
        <v>1274</v>
      </c>
      <c r="O20" s="42"/>
      <c r="P20" s="42"/>
      <c r="Q20" s="42"/>
      <c r="R20" s="42"/>
      <c r="S20" s="42"/>
      <c r="T20" s="19" t="s">
        <v>2169</v>
      </c>
    </row>
    <row r="21" spans="1:20" x14ac:dyDescent="0.25">
      <c r="A21" s="42" t="s">
        <v>21</v>
      </c>
      <c r="B21" s="42" t="s">
        <v>2180</v>
      </c>
      <c r="C21" s="42">
        <v>152</v>
      </c>
      <c r="D21" s="42">
        <f>IFERROR(VLOOKUP(A21,eco_bus_journals!A:D,4,0),"")</f>
        <v>3.17</v>
      </c>
      <c r="E21" s="42">
        <f t="shared" si="0"/>
        <v>18</v>
      </c>
      <c r="F21" s="42">
        <f>IFERROR(VLOOKUP(A21,eco_journals!A:D,4,0),"")</f>
        <v>1.67</v>
      </c>
      <c r="G21" s="42">
        <f t="shared" si="1"/>
        <v>22</v>
      </c>
      <c r="H21" s="42">
        <f>IFERROR(VLOOKUP(A21,fin_journals!A:D,4,0),"")</f>
        <v>6.64</v>
      </c>
      <c r="I21" s="42">
        <f t="shared" si="2"/>
        <v>5</v>
      </c>
      <c r="J21" s="42" t="str">
        <f>IFERROR(VLOOKUP(A21,bus_journals!A:D,4,0),"")</f>
        <v/>
      </c>
      <c r="K21" s="42" t="str">
        <f t="shared" si="3"/>
        <v/>
      </c>
      <c r="L21" s="42" t="str">
        <f>IFERROR(VLOOKUP(A21,man_journals!A:D,4,0),"")</f>
        <v/>
      </c>
      <c r="M21" s="42" t="str">
        <f t="shared" si="4"/>
        <v/>
      </c>
      <c r="N21" s="42" t="s">
        <v>1276</v>
      </c>
      <c r="O21" s="42" t="s">
        <v>1274</v>
      </c>
      <c r="P21" s="42"/>
      <c r="Q21" s="42"/>
      <c r="R21" s="42"/>
      <c r="S21" s="42"/>
      <c r="T21" s="19" t="s">
        <v>2170</v>
      </c>
    </row>
    <row r="22" spans="1:20" x14ac:dyDescent="0.25">
      <c r="A22" s="42" t="s">
        <v>22</v>
      </c>
      <c r="B22" s="42" t="s">
        <v>2178</v>
      </c>
      <c r="C22" s="42">
        <v>121</v>
      </c>
      <c r="D22" s="42">
        <f>IFERROR(VLOOKUP(A22,eco_bus_journals!A:D,4,0),"")</f>
        <v>2.98</v>
      </c>
      <c r="E22" s="42">
        <f t="shared" si="0"/>
        <v>19</v>
      </c>
      <c r="F22" s="42" t="str">
        <f>IFERROR(VLOOKUP(A22,eco_journals!A:D,4,0),"")</f>
        <v/>
      </c>
      <c r="G22" s="42" t="str">
        <f t="shared" si="1"/>
        <v/>
      </c>
      <c r="H22" s="42" t="str">
        <f>IFERROR(VLOOKUP(A22,fin_journals!A:D,4,0),"")</f>
        <v/>
      </c>
      <c r="I22" s="42" t="str">
        <f t="shared" si="2"/>
        <v/>
      </c>
      <c r="J22" s="42">
        <f>IFERROR(VLOOKUP(A22,bus_journals!A:D,4,0),"")</f>
        <v>4.8600000000000003</v>
      </c>
      <c r="K22" s="42">
        <f t="shared" si="3"/>
        <v>7</v>
      </c>
      <c r="L22" s="42">
        <f>IFERROR(VLOOKUP(A22,man_journals!A:D,4,0),"")</f>
        <v>4.38</v>
      </c>
      <c r="M22" s="42">
        <f t="shared" si="4"/>
        <v>5</v>
      </c>
      <c r="N22" s="42" t="s">
        <v>1275</v>
      </c>
      <c r="O22" s="42" t="s">
        <v>1277</v>
      </c>
      <c r="P22" s="42"/>
      <c r="Q22" s="42"/>
      <c r="R22" s="42"/>
      <c r="S22" s="42"/>
      <c r="T22" s="19" t="s">
        <v>2171</v>
      </c>
    </row>
    <row r="23" spans="1:20" x14ac:dyDescent="0.25">
      <c r="A23" s="42" t="s">
        <v>8</v>
      </c>
      <c r="B23" s="42" t="s">
        <v>2176</v>
      </c>
      <c r="C23" s="42">
        <v>65</v>
      </c>
      <c r="D23" s="42">
        <f>IFERROR(VLOOKUP(A23,eco_bus_journals!A:D,4,0),"")</f>
        <v>2.97</v>
      </c>
      <c r="E23" s="42">
        <f t="shared" si="0"/>
        <v>20</v>
      </c>
      <c r="F23" s="42" t="str">
        <f>IFERROR(VLOOKUP(A23,eco_journals!A:D,4,0),"")</f>
        <v/>
      </c>
      <c r="G23" s="42" t="str">
        <f t="shared" si="1"/>
        <v/>
      </c>
      <c r="H23" s="42" t="str">
        <f>IFERROR(VLOOKUP(A23,fin_journals!A:D,4,0),"")</f>
        <v/>
      </c>
      <c r="I23" s="42" t="str">
        <f t="shared" si="2"/>
        <v/>
      </c>
      <c r="J23" s="42">
        <f>IFERROR(VLOOKUP(A23,bus_journals!A:D,4,0),"")</f>
        <v>7.99</v>
      </c>
      <c r="K23" s="42">
        <f t="shared" si="3"/>
        <v>3</v>
      </c>
      <c r="L23" s="42" t="str">
        <f>IFERROR(VLOOKUP(A23,man_journals!A:D,4,0),"")</f>
        <v/>
      </c>
      <c r="M23" s="42" t="str">
        <f t="shared" si="4"/>
        <v/>
      </c>
      <c r="N23" s="42" t="s">
        <v>1275</v>
      </c>
      <c r="O23" s="42"/>
      <c r="P23" s="42"/>
      <c r="Q23" s="42"/>
      <c r="R23" s="42"/>
      <c r="S23" s="42"/>
    </row>
    <row r="24" spans="1:20" x14ac:dyDescent="0.25">
      <c r="A24" s="42" t="s">
        <v>37</v>
      </c>
      <c r="B24" s="42" t="s">
        <v>2175</v>
      </c>
      <c r="C24" s="42">
        <v>41</v>
      </c>
      <c r="D24" s="42">
        <f>IFERROR(VLOOKUP(A24,eco_bus_journals!A:D,4,0),"")</f>
        <v>2.9</v>
      </c>
      <c r="E24" s="42">
        <f t="shared" si="0"/>
        <v>21</v>
      </c>
      <c r="F24" s="42">
        <f>IFERROR(VLOOKUP(A24,eco_journals!A:D,4,0),"")</f>
        <v>2.67</v>
      </c>
      <c r="G24" s="42">
        <f t="shared" si="1"/>
        <v>14</v>
      </c>
      <c r="H24" s="42" t="str">
        <f>IFERROR(VLOOKUP(A24,fin_journals!A:D,4,0),"")</f>
        <v/>
      </c>
      <c r="I24" s="42" t="str">
        <f t="shared" si="2"/>
        <v/>
      </c>
      <c r="J24" s="42" t="str">
        <f>IFERROR(VLOOKUP(A24,bus_journals!A:D,4,0),"")</f>
        <v/>
      </c>
      <c r="K24" s="42" t="str">
        <f t="shared" si="3"/>
        <v/>
      </c>
      <c r="L24" s="42" t="str">
        <f>IFERROR(VLOOKUP(A24,man_journals!A:D,4,0),"")</f>
        <v/>
      </c>
      <c r="M24" s="42" t="str">
        <f t="shared" si="4"/>
        <v/>
      </c>
      <c r="N24" s="42" t="s">
        <v>1274</v>
      </c>
      <c r="O24" s="42"/>
      <c r="P24" s="42"/>
      <c r="Q24" s="42"/>
      <c r="R24" s="42"/>
      <c r="S24" s="42"/>
    </row>
    <row r="25" spans="1:20" x14ac:dyDescent="0.25">
      <c r="A25" s="42" t="s">
        <v>34</v>
      </c>
      <c r="B25" s="42" t="s">
        <v>2183</v>
      </c>
      <c r="C25" s="42">
        <v>24</v>
      </c>
      <c r="D25" s="42">
        <f>IFERROR(VLOOKUP(A25,eco_bus_journals!A:D,4,0),"")</f>
        <v>2.83</v>
      </c>
      <c r="E25" s="42">
        <f t="shared" si="0"/>
        <v>22</v>
      </c>
      <c r="F25" s="42">
        <f>IFERROR(VLOOKUP(A25,eco_journals!A:D,4,0),"")</f>
        <v>2.68</v>
      </c>
      <c r="G25" s="42">
        <f t="shared" si="1"/>
        <v>13</v>
      </c>
      <c r="H25" s="42" t="str">
        <f>IFERROR(VLOOKUP(A25,fin_journals!A:D,4,0),"")</f>
        <v/>
      </c>
      <c r="I25" s="42" t="str">
        <f t="shared" si="2"/>
        <v/>
      </c>
      <c r="J25" s="42" t="str">
        <f>IFERROR(VLOOKUP(A25,bus_journals!A:D,4,0),"")</f>
        <v/>
      </c>
      <c r="K25" s="42" t="str">
        <f t="shared" si="3"/>
        <v/>
      </c>
      <c r="L25" s="42" t="str">
        <f>IFERROR(VLOOKUP(A25,man_journals!A:D,4,0),"")</f>
        <v/>
      </c>
      <c r="M25" s="42" t="str">
        <f t="shared" si="4"/>
        <v/>
      </c>
      <c r="N25" s="42" t="s">
        <v>1274</v>
      </c>
      <c r="O25" s="42"/>
      <c r="P25" s="42"/>
      <c r="Q25" s="42"/>
      <c r="R25" s="42"/>
      <c r="S25" s="42"/>
    </row>
    <row r="26" spans="1:20" x14ac:dyDescent="0.25">
      <c r="A26" s="42" t="s">
        <v>19</v>
      </c>
      <c r="B26" s="42" t="s">
        <v>2176</v>
      </c>
      <c r="C26" s="42">
        <v>88</v>
      </c>
      <c r="D26" s="42">
        <f>IFERROR(VLOOKUP(A26,eco_bus_journals!A:D,4,0),"")</f>
        <v>2.8</v>
      </c>
      <c r="E26" s="42">
        <f t="shared" si="0"/>
        <v>23</v>
      </c>
      <c r="F26" s="42" t="str">
        <f>IFERROR(VLOOKUP(A26,eco_journals!A:D,4,0),"")</f>
        <v/>
      </c>
      <c r="G26" s="42" t="str">
        <f t="shared" si="1"/>
        <v/>
      </c>
      <c r="H26" s="42" t="str">
        <f>IFERROR(VLOOKUP(A26,fin_journals!A:D,4,0),"")</f>
        <v/>
      </c>
      <c r="I26" s="42" t="str">
        <f t="shared" si="2"/>
        <v/>
      </c>
      <c r="J26" s="42">
        <f>IFERROR(VLOOKUP(A26,bus_journals!A:D,4,0),"")</f>
        <v>4.79</v>
      </c>
      <c r="K26" s="42">
        <f t="shared" si="3"/>
        <v>9</v>
      </c>
      <c r="L26" s="42">
        <f>IFERROR(VLOOKUP(A26,man_journals!A:D,4,0),"")</f>
        <v>3.91</v>
      </c>
      <c r="M26" s="42">
        <f t="shared" si="4"/>
        <v>8</v>
      </c>
      <c r="N26" s="42" t="s">
        <v>1275</v>
      </c>
      <c r="O26" s="42" t="s">
        <v>1277</v>
      </c>
      <c r="P26" s="42" t="s">
        <v>1280</v>
      </c>
      <c r="Q26" s="42"/>
      <c r="R26" s="42"/>
      <c r="S26" s="42"/>
    </row>
    <row r="27" spans="1:20" x14ac:dyDescent="0.25">
      <c r="A27" s="42" t="s">
        <v>44</v>
      </c>
      <c r="B27" s="42" t="s">
        <v>2175</v>
      </c>
      <c r="C27" s="42">
        <v>51</v>
      </c>
      <c r="D27" s="42">
        <f>IFERROR(VLOOKUP(A27,eco_bus_journals!A:D,4,0),"")</f>
        <v>2.79</v>
      </c>
      <c r="E27" s="42">
        <f t="shared" si="0"/>
        <v>24</v>
      </c>
      <c r="F27" s="42">
        <f>IFERROR(VLOOKUP(A27,eco_journals!A:D,4,0),"")</f>
        <v>2.67</v>
      </c>
      <c r="G27" s="42">
        <f t="shared" si="1"/>
        <v>14</v>
      </c>
      <c r="H27" s="42" t="str">
        <f>IFERROR(VLOOKUP(A27,fin_journals!A:D,4,0),"")</f>
        <v/>
      </c>
      <c r="I27" s="42" t="str">
        <f t="shared" si="2"/>
        <v/>
      </c>
      <c r="J27" s="42" t="str">
        <f>IFERROR(VLOOKUP(A27,bus_journals!A:D,4,0),"")</f>
        <v/>
      </c>
      <c r="K27" s="42" t="str">
        <f t="shared" si="3"/>
        <v/>
      </c>
      <c r="L27" s="42" t="str">
        <f>IFERROR(VLOOKUP(A27,man_journals!A:D,4,0),"")</f>
        <v/>
      </c>
      <c r="M27" s="42" t="str">
        <f t="shared" si="4"/>
        <v/>
      </c>
      <c r="N27" s="42" t="s">
        <v>1274</v>
      </c>
      <c r="O27" s="42"/>
      <c r="P27" s="42"/>
      <c r="Q27" s="42"/>
      <c r="R27" s="42"/>
      <c r="S27" s="42"/>
    </row>
    <row r="28" spans="1:20" x14ac:dyDescent="0.25">
      <c r="A28" s="42" t="s">
        <v>17</v>
      </c>
      <c r="B28" s="42" t="s">
        <v>2174</v>
      </c>
      <c r="C28" s="42">
        <v>30</v>
      </c>
      <c r="D28" s="42">
        <f>IFERROR(VLOOKUP(A28,eco_bus_journals!A:D,4,0),"")</f>
        <v>2.6</v>
      </c>
      <c r="E28" s="42">
        <f t="shared" si="0"/>
        <v>25</v>
      </c>
      <c r="F28" s="42" t="str">
        <f>IFERROR(VLOOKUP(A28,eco_journals!A:D,4,0),"")</f>
        <v/>
      </c>
      <c r="G28" s="42" t="str">
        <f t="shared" si="1"/>
        <v/>
      </c>
      <c r="H28" s="42" t="str">
        <f>IFERROR(VLOOKUP(A28,fin_journals!A:D,4,0),"")</f>
        <v/>
      </c>
      <c r="I28" s="42" t="str">
        <f t="shared" si="2"/>
        <v/>
      </c>
      <c r="J28" s="42">
        <f>IFERROR(VLOOKUP(A28,bus_journals!A:D,4,0),"")</f>
        <v>4.8499999999999996</v>
      </c>
      <c r="K28" s="42">
        <f t="shared" si="3"/>
        <v>8</v>
      </c>
      <c r="L28" s="42">
        <f>IFERROR(VLOOKUP(A28,man_journals!A:D,4,0),"")</f>
        <v>3.37</v>
      </c>
      <c r="M28" s="42">
        <f t="shared" si="4"/>
        <v>9</v>
      </c>
      <c r="N28" s="42" t="s">
        <v>1275</v>
      </c>
      <c r="O28" s="42" t="s">
        <v>1277</v>
      </c>
      <c r="P28" s="42"/>
      <c r="Q28" s="42"/>
      <c r="R28" s="42"/>
      <c r="S28" s="42"/>
    </row>
    <row r="29" spans="1:20" x14ac:dyDescent="0.25">
      <c r="A29" s="42" t="s">
        <v>39</v>
      </c>
      <c r="B29" s="42" t="s">
        <v>2184</v>
      </c>
      <c r="C29" s="42">
        <v>74</v>
      </c>
      <c r="D29" s="42">
        <f>IFERROR(VLOOKUP(A29,eco_bus_journals!A:D,4,0),"")</f>
        <v>2.5499999999999998</v>
      </c>
      <c r="E29" s="42">
        <f t="shared" si="0"/>
        <v>26</v>
      </c>
      <c r="F29" s="42" t="str">
        <f>IFERROR(VLOOKUP(A29,eco_journals!A:D,4,0),"")</f>
        <v/>
      </c>
      <c r="G29" s="42" t="str">
        <f t="shared" si="1"/>
        <v/>
      </c>
      <c r="H29" s="42" t="str">
        <f>IFERROR(VLOOKUP(A29,fin_journals!A:D,4,0),"")</f>
        <v/>
      </c>
      <c r="I29" s="42" t="str">
        <f t="shared" si="2"/>
        <v/>
      </c>
      <c r="J29" s="42" t="str">
        <f>IFERROR(VLOOKUP(A29,bus_journals!A:D,4,0),"")</f>
        <v/>
      </c>
      <c r="K29" s="42" t="str">
        <f t="shared" si="3"/>
        <v/>
      </c>
      <c r="L29" s="42">
        <f>IFERROR(VLOOKUP(A29,man_journals!A:D,4,0),"")</f>
        <v>4.38</v>
      </c>
      <c r="M29" s="42">
        <f t="shared" si="4"/>
        <v>5</v>
      </c>
      <c r="N29" s="42" t="s">
        <v>1277</v>
      </c>
      <c r="O29" s="42"/>
      <c r="P29" s="42"/>
      <c r="Q29" s="42"/>
      <c r="R29" s="42"/>
      <c r="S29" s="42"/>
    </row>
    <row r="30" spans="1:20" x14ac:dyDescent="0.25">
      <c r="A30" s="42" t="s">
        <v>25</v>
      </c>
      <c r="B30" s="42" t="s">
        <v>2180</v>
      </c>
      <c r="C30" s="42">
        <v>35</v>
      </c>
      <c r="D30" s="42">
        <f>IFERROR(VLOOKUP(A30,eco_bus_journals!A:D,4,0),"")</f>
        <v>2.46</v>
      </c>
      <c r="E30" s="42">
        <f t="shared" si="0"/>
        <v>27</v>
      </c>
      <c r="F30" s="42">
        <f>IFERROR(VLOOKUP(A30,eco_journals!A:D,4,0),"")</f>
        <v>0.54</v>
      </c>
      <c r="G30" s="42">
        <f t="shared" si="1"/>
        <v>44</v>
      </c>
      <c r="H30" s="42">
        <f>IFERROR(VLOOKUP(A30,fin_journals!A:D,4,0),"")</f>
        <v>9.8000000000000007</v>
      </c>
      <c r="I30" s="42">
        <f t="shared" si="2"/>
        <v>2</v>
      </c>
      <c r="J30" s="42" t="str">
        <f>IFERROR(VLOOKUP(A30,bus_journals!A:D,4,0),"")</f>
        <v/>
      </c>
      <c r="K30" s="42" t="str">
        <f t="shared" si="3"/>
        <v/>
      </c>
      <c r="L30" s="42" t="str">
        <f>IFERROR(VLOOKUP(A30,man_journals!A:D,4,0),"")</f>
        <v/>
      </c>
      <c r="M30" s="42" t="str">
        <f t="shared" si="4"/>
        <v/>
      </c>
      <c r="N30" s="42" t="s">
        <v>1276</v>
      </c>
      <c r="O30" s="42" t="s">
        <v>1274</v>
      </c>
      <c r="P30" s="42"/>
      <c r="Q30" s="42"/>
      <c r="R30" s="42"/>
      <c r="S30" s="42"/>
    </row>
    <row r="31" spans="1:20" x14ac:dyDescent="0.25">
      <c r="A31" s="42" t="s">
        <v>33</v>
      </c>
      <c r="B31" s="42" t="s">
        <v>2174</v>
      </c>
      <c r="C31" s="42">
        <v>32</v>
      </c>
      <c r="D31" s="42">
        <f>IFERROR(VLOOKUP(A31,eco_bus_journals!A:D,4,0),"")</f>
        <v>2.39</v>
      </c>
      <c r="E31" s="42">
        <f t="shared" si="0"/>
        <v>28</v>
      </c>
      <c r="F31" s="42" t="str">
        <f>IFERROR(VLOOKUP(A31,eco_journals!A:D,4,0),"")</f>
        <v/>
      </c>
      <c r="G31" s="42" t="str">
        <f t="shared" si="1"/>
        <v/>
      </c>
      <c r="H31" s="42" t="str">
        <f>IFERROR(VLOOKUP(A31,fin_journals!A:D,4,0),"")</f>
        <v/>
      </c>
      <c r="I31" s="42" t="str">
        <f t="shared" si="2"/>
        <v/>
      </c>
      <c r="J31" s="42" t="str">
        <f>IFERROR(VLOOKUP(A31,bus_journals!A:D,4,0),"")</f>
        <v/>
      </c>
      <c r="K31" s="42" t="str">
        <f t="shared" si="3"/>
        <v/>
      </c>
      <c r="L31" s="42">
        <f>IFERROR(VLOOKUP(A31,man_journals!A:D,4,0),"")</f>
        <v>4.03</v>
      </c>
      <c r="M31" s="42">
        <f t="shared" si="4"/>
        <v>7</v>
      </c>
      <c r="N31" s="42" t="s">
        <v>1277</v>
      </c>
      <c r="O31" s="42"/>
      <c r="P31" s="42"/>
      <c r="Q31" s="42"/>
      <c r="R31" s="42"/>
      <c r="S31" s="42"/>
    </row>
    <row r="32" spans="1:20" x14ac:dyDescent="0.25">
      <c r="A32" s="42" t="s">
        <v>23</v>
      </c>
      <c r="B32" s="42" t="s">
        <v>2178</v>
      </c>
      <c r="C32" s="42">
        <v>93</v>
      </c>
      <c r="D32" s="42">
        <f>IFERROR(VLOOKUP(A32,eco_bus_journals!A:D,4,0),"")</f>
        <v>2.39</v>
      </c>
      <c r="E32" s="42">
        <f t="shared" si="0"/>
        <v>28</v>
      </c>
      <c r="F32" s="42" t="str">
        <f>IFERROR(VLOOKUP(A32,eco_journals!A:D,4,0),"")</f>
        <v/>
      </c>
      <c r="G32" s="42" t="str">
        <f t="shared" si="1"/>
        <v/>
      </c>
      <c r="H32" s="42" t="str">
        <f>IFERROR(VLOOKUP(A32,fin_journals!A:D,4,0),"")</f>
        <v/>
      </c>
      <c r="I32" s="42" t="str">
        <f t="shared" si="2"/>
        <v/>
      </c>
      <c r="J32" s="42">
        <f>IFERROR(VLOOKUP(A32,bus_journals!A:D,4,0),"")</f>
        <v>4.28</v>
      </c>
      <c r="K32" s="42">
        <f t="shared" si="3"/>
        <v>11</v>
      </c>
      <c r="L32" s="42">
        <f>IFERROR(VLOOKUP(A32,man_journals!A:D,4,0),"")</f>
        <v>3.29</v>
      </c>
      <c r="M32" s="42">
        <f t="shared" si="4"/>
        <v>10</v>
      </c>
      <c r="N32" s="42" t="s">
        <v>1275</v>
      </c>
      <c r="O32" s="42" t="s">
        <v>1277</v>
      </c>
      <c r="P32" s="42"/>
      <c r="Q32" s="42"/>
      <c r="R32" s="42"/>
      <c r="S32" s="42"/>
    </row>
    <row r="33" spans="1:19" x14ac:dyDescent="0.25">
      <c r="A33" s="42" t="s">
        <v>65</v>
      </c>
      <c r="B33" s="42" t="s">
        <v>2177</v>
      </c>
      <c r="C33" s="42">
        <v>32</v>
      </c>
      <c r="D33" s="42">
        <f>IFERROR(VLOOKUP(A33,eco_bus_journals!A:D,4,0),"")</f>
        <v>2.3199999999999998</v>
      </c>
      <c r="E33" s="42">
        <f t="shared" si="0"/>
        <v>30</v>
      </c>
      <c r="F33" s="42">
        <f>IFERROR(VLOOKUP(A33,eco_journals!A:D,4,0),"")</f>
        <v>2.37</v>
      </c>
      <c r="G33" s="42">
        <f t="shared" si="1"/>
        <v>16</v>
      </c>
      <c r="H33" s="42" t="str">
        <f>IFERROR(VLOOKUP(A33,fin_journals!A:D,4,0),"")</f>
        <v/>
      </c>
      <c r="I33" s="42" t="str">
        <f t="shared" si="2"/>
        <v/>
      </c>
      <c r="J33" s="42" t="str">
        <f>IFERROR(VLOOKUP(A33,bus_journals!A:D,4,0),"")</f>
        <v/>
      </c>
      <c r="K33" s="42" t="str">
        <f t="shared" si="3"/>
        <v/>
      </c>
      <c r="L33" s="42" t="str">
        <f>IFERROR(VLOOKUP(A33,man_journals!A:D,4,0),"")</f>
        <v/>
      </c>
      <c r="M33" s="42" t="str">
        <f t="shared" si="4"/>
        <v/>
      </c>
      <c r="N33" s="42" t="s">
        <v>1274</v>
      </c>
      <c r="O33" s="42" t="s">
        <v>1285</v>
      </c>
      <c r="P33" s="42"/>
      <c r="Q33" s="42"/>
      <c r="R33" s="42"/>
      <c r="S33" s="42"/>
    </row>
    <row r="34" spans="1:19" x14ac:dyDescent="0.25">
      <c r="A34" s="42" t="s">
        <v>59</v>
      </c>
      <c r="B34" s="42" t="s">
        <v>2186</v>
      </c>
      <c r="C34" s="42">
        <v>65</v>
      </c>
      <c r="D34" s="42">
        <f>IFERROR(VLOOKUP(A34,eco_bus_journals!A:D,4,0),"")</f>
        <v>2.31</v>
      </c>
      <c r="E34" s="42">
        <f t="shared" si="0"/>
        <v>31</v>
      </c>
      <c r="F34" s="42">
        <f>IFERROR(VLOOKUP(A34,eco_journals!A:D,4,0),"")</f>
        <v>2.37</v>
      </c>
      <c r="G34" s="42">
        <f t="shared" si="1"/>
        <v>16</v>
      </c>
      <c r="H34" s="42" t="str">
        <f>IFERROR(VLOOKUP(A34,fin_journals!A:D,4,0),"")</f>
        <v/>
      </c>
      <c r="I34" s="42" t="str">
        <f t="shared" si="2"/>
        <v/>
      </c>
      <c r="J34" s="42" t="str">
        <f>IFERROR(VLOOKUP(A34,bus_journals!A:D,4,0),"")</f>
        <v/>
      </c>
      <c r="K34" s="42" t="str">
        <f t="shared" si="3"/>
        <v/>
      </c>
      <c r="L34" s="42" t="str">
        <f>IFERROR(VLOOKUP(A34,man_journals!A:D,4,0),"")</f>
        <v/>
      </c>
      <c r="M34" s="42" t="str">
        <f t="shared" si="4"/>
        <v/>
      </c>
      <c r="N34" s="42" t="s">
        <v>1274</v>
      </c>
      <c r="O34" s="42" t="s">
        <v>1282</v>
      </c>
      <c r="P34" s="42"/>
      <c r="Q34" s="42"/>
      <c r="R34" s="42"/>
      <c r="S34" s="42"/>
    </row>
    <row r="35" spans="1:19" x14ac:dyDescent="0.25">
      <c r="A35" s="42" t="s">
        <v>29</v>
      </c>
      <c r="B35" s="42" t="s">
        <v>2178</v>
      </c>
      <c r="C35" s="42">
        <v>34</v>
      </c>
      <c r="D35" s="42">
        <f>IFERROR(VLOOKUP(A35,eco_bus_journals!A:D,4,0),"")</f>
        <v>2.21</v>
      </c>
      <c r="E35" s="42">
        <f t="shared" si="0"/>
        <v>32</v>
      </c>
      <c r="F35" s="42" t="str">
        <f>IFERROR(VLOOKUP(A35,eco_journals!A:D,4,0),"")</f>
        <v/>
      </c>
      <c r="G35" s="42" t="str">
        <f t="shared" si="1"/>
        <v/>
      </c>
      <c r="H35" s="42">
        <f>IFERROR(VLOOKUP(A35,fin_journals!A:D,4,0),"")</f>
        <v>10</v>
      </c>
      <c r="I35" s="42">
        <f t="shared" si="2"/>
        <v>1</v>
      </c>
      <c r="J35" s="42" t="str">
        <f>IFERROR(VLOOKUP(A35,bus_journals!A:D,4,0),"")</f>
        <v/>
      </c>
      <c r="K35" s="42" t="str">
        <f t="shared" si="3"/>
        <v/>
      </c>
      <c r="L35" s="42" t="str">
        <f>IFERROR(VLOOKUP(A35,man_journals!A:D,4,0),"")</f>
        <v/>
      </c>
      <c r="M35" s="42" t="str">
        <f t="shared" si="4"/>
        <v/>
      </c>
      <c r="N35" s="42" t="s">
        <v>1276</v>
      </c>
      <c r="O35" s="42"/>
      <c r="P35" s="42"/>
      <c r="Q35" s="42"/>
      <c r="R35" s="42"/>
      <c r="S35" s="42"/>
    </row>
    <row r="36" spans="1:19" x14ac:dyDescent="0.25">
      <c r="A36" s="42" t="s">
        <v>13</v>
      </c>
      <c r="B36" s="42" t="s">
        <v>2181</v>
      </c>
      <c r="C36" s="42">
        <v>71</v>
      </c>
      <c r="D36" s="42">
        <f>IFERROR(VLOOKUP(A36,eco_bus_journals!A:D,4,0),"")</f>
        <v>2.1800000000000002</v>
      </c>
      <c r="E36" s="42">
        <f t="shared" si="0"/>
        <v>33</v>
      </c>
      <c r="F36" s="42" t="str">
        <f>IFERROR(VLOOKUP(A36,eco_journals!A:D,4,0),"")</f>
        <v/>
      </c>
      <c r="G36" s="42" t="str">
        <f t="shared" si="1"/>
        <v/>
      </c>
      <c r="H36" s="42" t="str">
        <f>IFERROR(VLOOKUP(A36,fin_journals!A:D,4,0),"")</f>
        <v/>
      </c>
      <c r="I36" s="42" t="str">
        <f t="shared" si="2"/>
        <v/>
      </c>
      <c r="J36" s="42">
        <f>IFERROR(VLOOKUP(A36,bus_journals!A:D,4,0),"")</f>
        <v>5.13</v>
      </c>
      <c r="K36" s="42">
        <f t="shared" si="3"/>
        <v>6</v>
      </c>
      <c r="L36" s="42" t="str">
        <f>IFERROR(VLOOKUP(A36,man_journals!A:D,4,0),"")</f>
        <v/>
      </c>
      <c r="M36" s="42" t="str">
        <f t="shared" si="4"/>
        <v/>
      </c>
      <c r="N36" s="42" t="s">
        <v>1275</v>
      </c>
      <c r="O36" s="42"/>
      <c r="P36" s="42"/>
      <c r="Q36" s="42"/>
      <c r="R36" s="42"/>
      <c r="S36" s="42"/>
    </row>
    <row r="37" spans="1:19" x14ac:dyDescent="0.25">
      <c r="A37" s="42" t="s">
        <v>30</v>
      </c>
      <c r="B37" s="42" t="s">
        <v>2180</v>
      </c>
      <c r="C37" s="42">
        <v>60</v>
      </c>
      <c r="D37" s="42">
        <f>IFERROR(VLOOKUP(A37,eco_bus_journals!A:D,4,0),"")</f>
        <v>2.16</v>
      </c>
      <c r="E37" s="42">
        <f t="shared" si="0"/>
        <v>34</v>
      </c>
      <c r="F37" s="42" t="str">
        <f>IFERROR(VLOOKUP(A37,eco_journals!A:D,4,0),"")</f>
        <v/>
      </c>
      <c r="G37" s="42" t="str">
        <f t="shared" si="1"/>
        <v/>
      </c>
      <c r="H37" s="42" t="str">
        <f>IFERROR(VLOOKUP(A37,fin_journals!A:D,4,0),"")</f>
        <v/>
      </c>
      <c r="I37" s="42" t="str">
        <f t="shared" si="2"/>
        <v/>
      </c>
      <c r="J37" s="42">
        <f>IFERROR(VLOOKUP(A37,bus_journals!A:D,4,0),"")</f>
        <v>4.3099999999999996</v>
      </c>
      <c r="K37" s="42">
        <f t="shared" si="3"/>
        <v>10</v>
      </c>
      <c r="L37" s="42" t="str">
        <f>IFERROR(VLOOKUP(A37,man_journals!A:D,4,0),"")</f>
        <v/>
      </c>
      <c r="M37" s="42" t="str">
        <f t="shared" si="4"/>
        <v/>
      </c>
      <c r="N37" s="42" t="s">
        <v>1275</v>
      </c>
      <c r="O37" s="42"/>
      <c r="P37" s="42"/>
      <c r="Q37" s="42"/>
      <c r="R37" s="42"/>
      <c r="S37" s="42"/>
    </row>
    <row r="38" spans="1:19" x14ac:dyDescent="0.25">
      <c r="A38" s="42" t="s">
        <v>40</v>
      </c>
      <c r="B38" s="42" t="s">
        <v>2178</v>
      </c>
      <c r="C38" s="42">
        <v>45</v>
      </c>
      <c r="D38" s="42">
        <f>IFERROR(VLOOKUP(A38,eco_bus_journals!A:D,4,0),"")</f>
        <v>2.12</v>
      </c>
      <c r="E38" s="42">
        <f t="shared" si="0"/>
        <v>35</v>
      </c>
      <c r="F38" s="42" t="str">
        <f>IFERROR(VLOOKUP(A38,eco_journals!A:D,4,0),"")</f>
        <v/>
      </c>
      <c r="G38" s="42" t="str">
        <f t="shared" si="1"/>
        <v/>
      </c>
      <c r="H38" s="42" t="str">
        <f>IFERROR(VLOOKUP(A38,fin_journals!A:D,4,0),"")</f>
        <v/>
      </c>
      <c r="I38" s="42" t="str">
        <f t="shared" si="2"/>
        <v/>
      </c>
      <c r="J38" s="42">
        <f>IFERROR(VLOOKUP(A38,bus_journals!A:D,4,0),"")</f>
        <v>4.1900000000000004</v>
      </c>
      <c r="K38" s="42">
        <f t="shared" si="3"/>
        <v>12</v>
      </c>
      <c r="L38" s="42">
        <f>IFERROR(VLOOKUP(A38,man_journals!A:D,4,0),"")</f>
        <v>2.4900000000000002</v>
      </c>
      <c r="M38" s="42">
        <f t="shared" si="4"/>
        <v>14</v>
      </c>
      <c r="N38" s="42" t="s">
        <v>1275</v>
      </c>
      <c r="O38" s="42" t="s">
        <v>1277</v>
      </c>
      <c r="P38" s="42"/>
      <c r="Q38" s="42"/>
      <c r="R38" s="42"/>
      <c r="S38" s="42"/>
    </row>
    <row r="39" spans="1:19" x14ac:dyDescent="0.25">
      <c r="A39" s="42" t="s">
        <v>35</v>
      </c>
      <c r="B39" s="42" t="s">
        <v>2176</v>
      </c>
      <c r="C39" s="42">
        <v>91</v>
      </c>
      <c r="D39" s="42">
        <f>IFERROR(VLOOKUP(A39,eco_bus_journals!A:D,4,0),"")</f>
        <v>2.11</v>
      </c>
      <c r="E39" s="42">
        <f t="shared" si="0"/>
        <v>36</v>
      </c>
      <c r="F39" s="42" t="str">
        <f>IFERROR(VLOOKUP(A39,eco_journals!A:D,4,0),"")</f>
        <v/>
      </c>
      <c r="G39" s="42" t="str">
        <f t="shared" si="1"/>
        <v/>
      </c>
      <c r="H39" s="42" t="str">
        <f>IFERROR(VLOOKUP(A39,fin_journals!A:D,4,0),"")</f>
        <v/>
      </c>
      <c r="I39" s="42" t="str">
        <f t="shared" si="2"/>
        <v/>
      </c>
      <c r="J39" s="42">
        <f>IFERROR(VLOOKUP(A39,bus_journals!A:D,4,0),"")</f>
        <v>4.1500000000000004</v>
      </c>
      <c r="K39" s="42">
        <f t="shared" si="3"/>
        <v>13</v>
      </c>
      <c r="L39" s="42" t="str">
        <f>IFERROR(VLOOKUP(A39,man_journals!A:D,4,0),"")</f>
        <v/>
      </c>
      <c r="M39" s="42" t="str">
        <f t="shared" si="4"/>
        <v/>
      </c>
      <c r="N39" s="42" t="s">
        <v>1275</v>
      </c>
      <c r="O39" s="42"/>
      <c r="P39" s="42"/>
      <c r="Q39" s="42"/>
      <c r="R39" s="42"/>
      <c r="S39" s="42"/>
    </row>
    <row r="40" spans="1:19" x14ac:dyDescent="0.25">
      <c r="A40" s="42" t="s">
        <v>43</v>
      </c>
      <c r="B40" s="42" t="s">
        <v>2176</v>
      </c>
      <c r="C40" s="42">
        <v>58</v>
      </c>
      <c r="D40" s="42">
        <f>IFERROR(VLOOKUP(A40,eco_bus_journals!A:D,4,0),"")</f>
        <v>2.06</v>
      </c>
      <c r="E40" s="42">
        <f t="shared" si="0"/>
        <v>37</v>
      </c>
      <c r="F40" s="42" t="str">
        <f>IFERROR(VLOOKUP(A40,eco_journals!A:D,4,0),"")</f>
        <v/>
      </c>
      <c r="G40" s="42" t="str">
        <f t="shared" si="1"/>
        <v/>
      </c>
      <c r="H40" s="42" t="str">
        <f>IFERROR(VLOOKUP(A40,fin_journals!A:D,4,0),"")</f>
        <v/>
      </c>
      <c r="I40" s="42" t="str">
        <f t="shared" si="2"/>
        <v/>
      </c>
      <c r="J40" s="42" t="str">
        <f>IFERROR(VLOOKUP(A40,bus_journals!A:D,4,0),"")</f>
        <v/>
      </c>
      <c r="K40" s="42" t="str">
        <f t="shared" si="3"/>
        <v/>
      </c>
      <c r="L40" s="42">
        <f>IFERROR(VLOOKUP(A40,man_journals!A:D,4,0),"")</f>
        <v>3.28</v>
      </c>
      <c r="M40" s="42">
        <f t="shared" si="4"/>
        <v>11</v>
      </c>
      <c r="N40" s="42" t="s">
        <v>1277</v>
      </c>
      <c r="O40" s="42" t="s">
        <v>1280</v>
      </c>
      <c r="P40" s="42"/>
      <c r="Q40" s="42"/>
      <c r="R40" s="42"/>
      <c r="S40" s="42"/>
    </row>
    <row r="41" spans="1:19" x14ac:dyDescent="0.25">
      <c r="A41" s="42" t="s">
        <v>67</v>
      </c>
      <c r="B41" s="42" t="s">
        <v>2179</v>
      </c>
      <c r="C41" s="42">
        <v>84</v>
      </c>
      <c r="D41" s="42">
        <f>IFERROR(VLOOKUP(A41,eco_bus_journals!A:D,4,0),"")</f>
        <v>2.04</v>
      </c>
      <c r="E41" s="42">
        <f t="shared" si="0"/>
        <v>38</v>
      </c>
      <c r="F41" s="42">
        <f>IFERROR(VLOOKUP(A41,eco_journals!A:D,4,0),"")</f>
        <v>2.15</v>
      </c>
      <c r="G41" s="42">
        <f t="shared" si="1"/>
        <v>18</v>
      </c>
      <c r="H41" s="42" t="str">
        <f>IFERROR(VLOOKUP(A41,fin_journals!A:D,4,0),"")</f>
        <v/>
      </c>
      <c r="I41" s="42" t="str">
        <f t="shared" si="2"/>
        <v/>
      </c>
      <c r="J41" s="42" t="str">
        <f>IFERROR(VLOOKUP(A41,bus_journals!A:D,4,0),"")</f>
        <v/>
      </c>
      <c r="K41" s="42" t="str">
        <f t="shared" si="3"/>
        <v/>
      </c>
      <c r="L41" s="42" t="str">
        <f>IFERROR(VLOOKUP(A41,man_journals!A:D,4,0),"")</f>
        <v/>
      </c>
      <c r="M41" s="42" t="str">
        <f t="shared" si="4"/>
        <v/>
      </c>
      <c r="N41" s="42" t="s">
        <v>1274</v>
      </c>
      <c r="O41" s="42"/>
      <c r="P41" s="42"/>
      <c r="Q41" s="42"/>
      <c r="R41" s="42"/>
      <c r="S41" s="42"/>
    </row>
    <row r="42" spans="1:19" x14ac:dyDescent="0.25">
      <c r="A42" s="42" t="s">
        <v>57</v>
      </c>
      <c r="B42" s="42" t="s">
        <v>2180</v>
      </c>
      <c r="C42" s="42">
        <v>133</v>
      </c>
      <c r="D42" s="42">
        <f>IFERROR(VLOOKUP(A42,eco_bus_journals!A:D,4,0),"")</f>
        <v>1.94</v>
      </c>
      <c r="E42" s="42">
        <f t="shared" si="0"/>
        <v>39</v>
      </c>
      <c r="F42" s="42">
        <f>IFERROR(VLOOKUP(A42,eco_journals!A:D,4,0),"")</f>
        <v>1.87</v>
      </c>
      <c r="G42" s="42">
        <f t="shared" si="1"/>
        <v>20</v>
      </c>
      <c r="H42" s="42" t="str">
        <f>IFERROR(VLOOKUP(A42,fin_journals!A:D,4,0),"")</f>
        <v/>
      </c>
      <c r="I42" s="42" t="str">
        <f t="shared" si="2"/>
        <v/>
      </c>
      <c r="J42" s="42" t="str">
        <f>IFERROR(VLOOKUP(A42,bus_journals!A:D,4,0),"")</f>
        <v/>
      </c>
      <c r="K42" s="42" t="str">
        <f t="shared" si="3"/>
        <v/>
      </c>
      <c r="L42" s="42" t="str">
        <f>IFERROR(VLOOKUP(A42,man_journals!A:D,4,0),"")</f>
        <v/>
      </c>
      <c r="M42" s="42" t="str">
        <f t="shared" si="4"/>
        <v/>
      </c>
      <c r="N42" s="42" t="s">
        <v>1274</v>
      </c>
      <c r="O42" s="42"/>
      <c r="P42" s="42"/>
      <c r="Q42" s="42"/>
      <c r="R42" s="42"/>
      <c r="S42" s="42"/>
    </row>
    <row r="43" spans="1:19" x14ac:dyDescent="0.25">
      <c r="A43" s="42" t="s">
        <v>31</v>
      </c>
      <c r="B43" s="42" t="s">
        <v>2182</v>
      </c>
      <c r="C43" s="42">
        <v>92</v>
      </c>
      <c r="D43" s="42">
        <f>IFERROR(VLOOKUP(A43,eco_bus_journals!A:D,4,0),"")</f>
        <v>1.93</v>
      </c>
      <c r="E43" s="42">
        <f t="shared" si="0"/>
        <v>40</v>
      </c>
      <c r="F43" s="42" t="str">
        <f>IFERROR(VLOOKUP(A43,eco_journals!A:D,4,0),"")</f>
        <v/>
      </c>
      <c r="G43" s="42" t="str">
        <f t="shared" si="1"/>
        <v/>
      </c>
      <c r="H43" s="42" t="str">
        <f>IFERROR(VLOOKUP(A43,fin_journals!A:D,4,0),"")</f>
        <v/>
      </c>
      <c r="I43" s="42" t="str">
        <f t="shared" si="2"/>
        <v/>
      </c>
      <c r="J43" s="42">
        <f>IFERROR(VLOOKUP(A43,bus_journals!A:D,4,0),"")</f>
        <v>3.31</v>
      </c>
      <c r="K43" s="42">
        <f t="shared" si="3"/>
        <v>15</v>
      </c>
      <c r="L43" s="42">
        <f>IFERROR(VLOOKUP(A43,man_journals!A:D,4,0),"")</f>
        <v>1.78</v>
      </c>
      <c r="M43" s="42">
        <f t="shared" si="4"/>
        <v>19</v>
      </c>
      <c r="N43" s="42" t="s">
        <v>1275</v>
      </c>
      <c r="O43" s="42" t="s">
        <v>1277</v>
      </c>
      <c r="P43" s="42"/>
      <c r="Q43" s="42"/>
      <c r="R43" s="42"/>
      <c r="S43" s="42"/>
    </row>
    <row r="44" spans="1:19" x14ac:dyDescent="0.25">
      <c r="A44" s="42" t="s">
        <v>79</v>
      </c>
      <c r="B44" s="42" t="s">
        <v>2180</v>
      </c>
      <c r="C44" s="42">
        <v>102</v>
      </c>
      <c r="D44" s="42">
        <f>IFERROR(VLOOKUP(A44,eco_bus_journals!A:D,4,0),"")</f>
        <v>1.8</v>
      </c>
      <c r="E44" s="42">
        <f t="shared" si="0"/>
        <v>41</v>
      </c>
      <c r="F44" s="42">
        <f>IFERROR(VLOOKUP(A44,eco_journals!A:D,4,0),"")</f>
        <v>1.75</v>
      </c>
      <c r="G44" s="42">
        <f t="shared" si="1"/>
        <v>21</v>
      </c>
      <c r="H44" s="42">
        <f>IFERROR(VLOOKUP(A44,fin_journals!A:D,4,0),"")</f>
        <v>1.1000000000000001</v>
      </c>
      <c r="I44" s="42">
        <f t="shared" si="2"/>
        <v>16</v>
      </c>
      <c r="J44" s="42" t="str">
        <f>IFERROR(VLOOKUP(A44,bus_journals!A:D,4,0),"")</f>
        <v/>
      </c>
      <c r="K44" s="42" t="str">
        <f t="shared" si="3"/>
        <v/>
      </c>
      <c r="L44" s="42" t="str">
        <f>IFERROR(VLOOKUP(A44,man_journals!A:D,4,0),"")</f>
        <v/>
      </c>
      <c r="M44" s="42" t="str">
        <f t="shared" si="4"/>
        <v/>
      </c>
      <c r="N44" s="42" t="s">
        <v>1276</v>
      </c>
      <c r="O44" s="42" t="s">
        <v>1274</v>
      </c>
      <c r="P44" s="42"/>
      <c r="Q44" s="42"/>
      <c r="R44" s="42"/>
      <c r="S44" s="42"/>
    </row>
    <row r="45" spans="1:19" x14ac:dyDescent="0.25">
      <c r="A45" s="42" t="s">
        <v>26</v>
      </c>
      <c r="B45" s="42" t="s">
        <v>2178</v>
      </c>
      <c r="C45" s="42">
        <v>25</v>
      </c>
      <c r="D45" s="42">
        <f>IFERROR(VLOOKUP(A45,eco_bus_journals!A:D,4,0),"")</f>
        <v>1.75</v>
      </c>
      <c r="E45" s="42">
        <f t="shared" si="0"/>
        <v>42</v>
      </c>
      <c r="F45" s="42" t="str">
        <f>IFERROR(VLOOKUP(A45,eco_journals!A:D,4,0),"")</f>
        <v/>
      </c>
      <c r="G45" s="42" t="str">
        <f t="shared" si="1"/>
        <v/>
      </c>
      <c r="H45" s="42" t="str">
        <f>IFERROR(VLOOKUP(A45,fin_journals!A:D,4,0),"")</f>
        <v/>
      </c>
      <c r="I45" s="42" t="str">
        <f t="shared" si="2"/>
        <v/>
      </c>
      <c r="J45" s="42">
        <f>IFERROR(VLOOKUP(A45,bus_journals!A:D,4,0),"")</f>
        <v>3.04</v>
      </c>
      <c r="K45" s="42">
        <f t="shared" si="3"/>
        <v>20</v>
      </c>
      <c r="L45" s="42">
        <f>IFERROR(VLOOKUP(A45,man_journals!A:D,4,0),"")</f>
        <v>1.83</v>
      </c>
      <c r="M45" s="42">
        <f t="shared" si="4"/>
        <v>17</v>
      </c>
      <c r="N45" s="42" t="s">
        <v>1275</v>
      </c>
      <c r="O45" s="42" t="s">
        <v>1284</v>
      </c>
      <c r="P45" s="42" t="s">
        <v>1277</v>
      </c>
      <c r="Q45" s="42"/>
      <c r="R45" s="42"/>
      <c r="S45" s="42"/>
    </row>
    <row r="46" spans="1:19" x14ac:dyDescent="0.25">
      <c r="A46" s="42" t="s">
        <v>46</v>
      </c>
      <c r="B46" s="42" t="s">
        <v>2176</v>
      </c>
      <c r="C46" s="42">
        <v>90</v>
      </c>
      <c r="D46" s="42">
        <f>IFERROR(VLOOKUP(A46,eco_bus_journals!A:D,4,0),"")</f>
        <v>1.73</v>
      </c>
      <c r="E46" s="42">
        <f t="shared" si="0"/>
        <v>43</v>
      </c>
      <c r="F46" s="42" t="str">
        <f>IFERROR(VLOOKUP(A46,eco_journals!A:D,4,0),"")</f>
        <v/>
      </c>
      <c r="G46" s="42" t="str">
        <f t="shared" si="1"/>
        <v/>
      </c>
      <c r="H46" s="42" t="str">
        <f>IFERROR(VLOOKUP(A46,fin_journals!A:D,4,0),"")</f>
        <v/>
      </c>
      <c r="I46" s="42" t="str">
        <f t="shared" si="2"/>
        <v/>
      </c>
      <c r="J46" s="42" t="str">
        <f>IFERROR(VLOOKUP(A46,bus_journals!A:D,4,0),"")</f>
        <v/>
      </c>
      <c r="K46" s="42" t="str">
        <f t="shared" si="3"/>
        <v/>
      </c>
      <c r="L46" s="42">
        <f>IFERROR(VLOOKUP(A46,man_journals!A:D,4,0),"")</f>
        <v>3.06</v>
      </c>
      <c r="M46" s="42">
        <f t="shared" si="4"/>
        <v>12</v>
      </c>
      <c r="N46" s="42" t="s">
        <v>1277</v>
      </c>
      <c r="O46" s="42"/>
      <c r="P46" s="42"/>
      <c r="Q46" s="42"/>
      <c r="R46" s="42"/>
      <c r="S46" s="42"/>
    </row>
    <row r="47" spans="1:19" x14ac:dyDescent="0.25">
      <c r="A47" s="42" t="s">
        <v>53</v>
      </c>
      <c r="B47" s="42" t="s">
        <v>2180</v>
      </c>
      <c r="C47" s="42">
        <v>26</v>
      </c>
      <c r="D47" s="42">
        <f>IFERROR(VLOOKUP(A47,eco_bus_journals!A:D,4,0),"")</f>
        <v>1.66</v>
      </c>
      <c r="E47" s="42">
        <f t="shared" si="0"/>
        <v>44</v>
      </c>
      <c r="F47" s="42" t="str">
        <f>IFERROR(VLOOKUP(A47,eco_journals!A:D,4,0),"")</f>
        <v/>
      </c>
      <c r="G47" s="42" t="str">
        <f t="shared" si="1"/>
        <v/>
      </c>
      <c r="H47" s="42">
        <f>IFERROR(VLOOKUP(A47,fin_journals!A:D,4,0),"")</f>
        <v>2.99</v>
      </c>
      <c r="I47" s="42">
        <f t="shared" si="2"/>
        <v>10</v>
      </c>
      <c r="J47" s="42" t="str">
        <f>IFERROR(VLOOKUP(A47,bus_journals!A:D,4,0),"")</f>
        <v/>
      </c>
      <c r="K47" s="42" t="str">
        <f t="shared" si="3"/>
        <v/>
      </c>
      <c r="L47" s="42" t="str">
        <f>IFERROR(VLOOKUP(A47,man_journals!A:D,4,0),"")</f>
        <v/>
      </c>
      <c r="M47" s="42" t="str">
        <f t="shared" si="4"/>
        <v/>
      </c>
      <c r="N47" s="42" t="s">
        <v>1276</v>
      </c>
      <c r="O47" s="42"/>
      <c r="P47" s="42"/>
      <c r="Q47" s="42"/>
      <c r="R47" s="42"/>
      <c r="S47" s="42"/>
    </row>
    <row r="48" spans="1:19" x14ac:dyDescent="0.25">
      <c r="A48" s="42" t="s">
        <v>32</v>
      </c>
      <c r="B48" s="42" t="s">
        <v>2179</v>
      </c>
      <c r="C48" s="42">
        <v>17</v>
      </c>
      <c r="D48" s="42">
        <f>IFERROR(VLOOKUP(A48,eco_bus_journals!A:D,4,0),"")</f>
        <v>1.65</v>
      </c>
      <c r="E48" s="42">
        <f t="shared" si="0"/>
        <v>45</v>
      </c>
      <c r="F48" s="42">
        <f>IFERROR(VLOOKUP(A48,eco_journals!A:D,4,0),"")</f>
        <v>0.59</v>
      </c>
      <c r="G48" s="42">
        <f t="shared" si="1"/>
        <v>42</v>
      </c>
      <c r="H48" s="42">
        <f>IFERROR(VLOOKUP(A48,fin_journals!A:D,4,0),"")</f>
        <v>3.36</v>
      </c>
      <c r="I48" s="42">
        <f t="shared" si="2"/>
        <v>8</v>
      </c>
      <c r="J48" s="42" t="str">
        <f>IFERROR(VLOOKUP(A48,bus_journals!A:D,4,0),"")</f>
        <v/>
      </c>
      <c r="K48" s="42" t="str">
        <f t="shared" si="3"/>
        <v/>
      </c>
      <c r="L48" s="42" t="str">
        <f>IFERROR(VLOOKUP(A48,man_journals!A:D,4,0),"")</f>
        <v/>
      </c>
      <c r="M48" s="42" t="str">
        <f t="shared" si="4"/>
        <v/>
      </c>
      <c r="N48" s="42" t="s">
        <v>1276</v>
      </c>
      <c r="O48" s="42" t="s">
        <v>1274</v>
      </c>
      <c r="P48" s="42"/>
      <c r="Q48" s="42"/>
      <c r="R48" s="42"/>
      <c r="S48" s="42"/>
    </row>
    <row r="49" spans="1:19" x14ac:dyDescent="0.25">
      <c r="A49" s="42" t="s">
        <v>28</v>
      </c>
      <c r="B49" s="42" t="s">
        <v>2178</v>
      </c>
      <c r="C49" s="42">
        <v>21</v>
      </c>
      <c r="D49" s="42">
        <f>IFERROR(VLOOKUP(A49,eco_bus_journals!A:D,4,0),"")</f>
        <v>1.63</v>
      </c>
      <c r="E49" s="42">
        <f t="shared" si="0"/>
        <v>46</v>
      </c>
      <c r="F49" s="42" t="str">
        <f>IFERROR(VLOOKUP(A49,eco_journals!A:D,4,0),"")</f>
        <v/>
      </c>
      <c r="G49" s="42" t="str">
        <f t="shared" si="1"/>
        <v/>
      </c>
      <c r="H49" s="42" t="str">
        <f>IFERROR(VLOOKUP(A49,fin_journals!A:D,4,0),"")</f>
        <v/>
      </c>
      <c r="I49" s="42" t="str">
        <f t="shared" si="2"/>
        <v/>
      </c>
      <c r="J49" s="42">
        <f>IFERROR(VLOOKUP(A49,bus_journals!A:D,4,0),"")</f>
        <v>2.29</v>
      </c>
      <c r="K49" s="42">
        <f t="shared" si="3"/>
        <v>25</v>
      </c>
      <c r="L49" s="42">
        <f>IFERROR(VLOOKUP(A49,man_journals!A:D,4,0),"")</f>
        <v>1.81</v>
      </c>
      <c r="M49" s="42">
        <f t="shared" si="4"/>
        <v>18</v>
      </c>
      <c r="N49" s="42" t="s">
        <v>1275</v>
      </c>
      <c r="O49" s="42" t="s">
        <v>1277</v>
      </c>
      <c r="P49" s="42"/>
      <c r="Q49" s="42"/>
      <c r="R49" s="42"/>
      <c r="S49" s="42"/>
    </row>
    <row r="50" spans="1:19" x14ac:dyDescent="0.25">
      <c r="A50" s="42" t="s">
        <v>27</v>
      </c>
      <c r="B50" s="42" t="s">
        <v>2176</v>
      </c>
      <c r="C50" s="42">
        <v>42</v>
      </c>
      <c r="D50" s="42">
        <f>IFERROR(VLOOKUP(A50,eco_bus_journals!A:D,4,0),"")</f>
        <v>1.62</v>
      </c>
      <c r="E50" s="42">
        <f t="shared" si="0"/>
        <v>47</v>
      </c>
      <c r="F50" s="42" t="str">
        <f>IFERROR(VLOOKUP(A50,eco_journals!A:D,4,0),"")</f>
        <v/>
      </c>
      <c r="G50" s="42" t="str">
        <f t="shared" si="1"/>
        <v/>
      </c>
      <c r="H50" s="42" t="str">
        <f>IFERROR(VLOOKUP(A50,fin_journals!A:D,4,0),"")</f>
        <v/>
      </c>
      <c r="I50" s="42" t="str">
        <f t="shared" si="2"/>
        <v/>
      </c>
      <c r="J50" s="42">
        <f>IFERROR(VLOOKUP(A50,bus_journals!A:D,4,0),"")</f>
        <v>3.29</v>
      </c>
      <c r="K50" s="42">
        <f t="shared" si="3"/>
        <v>16</v>
      </c>
      <c r="L50" s="42" t="str">
        <f>IFERROR(VLOOKUP(A50,man_journals!A:D,4,0),"")</f>
        <v/>
      </c>
      <c r="M50" s="42" t="str">
        <f t="shared" si="4"/>
        <v/>
      </c>
      <c r="N50" s="42" t="s">
        <v>1275</v>
      </c>
      <c r="O50" s="42"/>
      <c r="P50" s="42"/>
      <c r="Q50" s="42"/>
      <c r="R50" s="42"/>
      <c r="S50" s="42"/>
    </row>
    <row r="51" spans="1:19" x14ac:dyDescent="0.25">
      <c r="A51" s="42" t="s">
        <v>45</v>
      </c>
      <c r="B51" s="42" t="s">
        <v>2178</v>
      </c>
      <c r="C51" s="42">
        <v>33</v>
      </c>
      <c r="D51" s="42">
        <f>IFERROR(VLOOKUP(A51,eco_bus_journals!A:D,4,0),"")</f>
        <v>1.49</v>
      </c>
      <c r="E51" s="42">
        <f t="shared" si="0"/>
        <v>48</v>
      </c>
      <c r="F51" s="42" t="str">
        <f>IFERROR(VLOOKUP(A51,eco_journals!A:D,4,0),"")</f>
        <v/>
      </c>
      <c r="G51" s="42" t="str">
        <f t="shared" si="1"/>
        <v/>
      </c>
      <c r="H51" s="42" t="str">
        <f>IFERROR(VLOOKUP(A51,fin_journals!A:D,4,0),"")</f>
        <v/>
      </c>
      <c r="I51" s="42" t="str">
        <f t="shared" si="2"/>
        <v/>
      </c>
      <c r="J51" s="42">
        <f>IFERROR(VLOOKUP(A51,bus_journals!A:D,4,0),"")</f>
        <v>2.6</v>
      </c>
      <c r="K51" s="42">
        <f t="shared" si="3"/>
        <v>21</v>
      </c>
      <c r="L51" s="42">
        <f>IFERROR(VLOOKUP(A51,man_journals!A:D,4,0),"")</f>
        <v>1.22</v>
      </c>
      <c r="M51" s="42">
        <f t="shared" si="4"/>
        <v>25</v>
      </c>
      <c r="N51" s="42" t="s">
        <v>1275</v>
      </c>
      <c r="O51" s="42" t="s">
        <v>1277</v>
      </c>
      <c r="P51" s="42"/>
      <c r="Q51" s="42"/>
      <c r="R51" s="42"/>
      <c r="S51" s="42"/>
    </row>
    <row r="52" spans="1:19" x14ac:dyDescent="0.25">
      <c r="A52" s="42" t="s">
        <v>88</v>
      </c>
      <c r="B52" s="42" t="s">
        <v>2182</v>
      </c>
      <c r="C52" s="42">
        <v>21</v>
      </c>
      <c r="D52" s="42">
        <f>IFERROR(VLOOKUP(A52,eco_bus_journals!A:D,4,0),"")</f>
        <v>1.49</v>
      </c>
      <c r="E52" s="42">
        <f t="shared" si="0"/>
        <v>48</v>
      </c>
      <c r="F52" s="42">
        <f>IFERROR(VLOOKUP(A52,eco_journals!A:D,4,0),"")</f>
        <v>1.46</v>
      </c>
      <c r="G52" s="42">
        <f t="shared" si="1"/>
        <v>25</v>
      </c>
      <c r="H52" s="42">
        <f>IFERROR(VLOOKUP(A52,fin_journals!A:D,4,0),"")</f>
        <v>0.65</v>
      </c>
      <c r="I52" s="42">
        <f t="shared" si="2"/>
        <v>25</v>
      </c>
      <c r="J52" s="42" t="str">
        <f>IFERROR(VLOOKUP(A52,bus_journals!A:D,4,0),"")</f>
        <v/>
      </c>
      <c r="K52" s="42" t="str">
        <f t="shared" si="3"/>
        <v/>
      </c>
      <c r="L52" s="42" t="str">
        <f>IFERROR(VLOOKUP(A52,man_journals!A:D,4,0),"")</f>
        <v/>
      </c>
      <c r="M52" s="42" t="str">
        <f t="shared" si="4"/>
        <v/>
      </c>
      <c r="N52" s="42" t="s">
        <v>1276</v>
      </c>
      <c r="O52" s="42" t="s">
        <v>1274</v>
      </c>
      <c r="P52" s="42"/>
      <c r="Q52" s="42"/>
      <c r="R52" s="42"/>
      <c r="S52" s="42"/>
    </row>
    <row r="53" spans="1:19" x14ac:dyDescent="0.25">
      <c r="A53" s="42" t="s">
        <v>58</v>
      </c>
      <c r="B53" s="42" t="s">
        <v>2184</v>
      </c>
      <c r="C53" s="42">
        <v>294</v>
      </c>
      <c r="D53" s="42">
        <f>IFERROR(VLOOKUP(A53,eco_bus_journals!A:D,4,0),"")</f>
        <v>1.47</v>
      </c>
      <c r="E53" s="42">
        <f t="shared" si="0"/>
        <v>50</v>
      </c>
      <c r="F53" s="42" t="str">
        <f>IFERROR(VLOOKUP(A53,eco_journals!A:D,4,0),"")</f>
        <v/>
      </c>
      <c r="G53" s="42" t="str">
        <f t="shared" si="1"/>
        <v/>
      </c>
      <c r="H53" s="42" t="str">
        <f>IFERROR(VLOOKUP(A53,fin_journals!A:D,4,0),"")</f>
        <v/>
      </c>
      <c r="I53" s="42" t="str">
        <f t="shared" si="2"/>
        <v/>
      </c>
      <c r="J53" s="42" t="str">
        <f>IFERROR(VLOOKUP(A53,bus_journals!A:D,4,0),"")</f>
        <v/>
      </c>
      <c r="K53" s="42" t="str">
        <f t="shared" si="3"/>
        <v/>
      </c>
      <c r="L53" s="42">
        <f>IFERROR(VLOOKUP(A53,man_journals!A:D,4,0),"")</f>
        <v>0.97</v>
      </c>
      <c r="M53" s="42">
        <f t="shared" si="4"/>
        <v>33</v>
      </c>
      <c r="N53" s="42" t="s">
        <v>1277</v>
      </c>
      <c r="O53" s="42" t="s">
        <v>1279</v>
      </c>
      <c r="P53" s="42"/>
      <c r="Q53" s="42"/>
      <c r="R53" s="42"/>
      <c r="S53" s="42"/>
    </row>
    <row r="54" spans="1:19" x14ac:dyDescent="0.25">
      <c r="A54" s="42" t="s">
        <v>98</v>
      </c>
      <c r="B54" s="42" t="s">
        <v>2178</v>
      </c>
      <c r="C54" s="42">
        <v>40</v>
      </c>
      <c r="D54" s="42">
        <f>IFERROR(VLOOKUP(A54,eco_bus_journals!A:D,4,0),"")</f>
        <v>1.45</v>
      </c>
      <c r="E54" s="42">
        <f t="shared" si="0"/>
        <v>51</v>
      </c>
      <c r="F54" s="42">
        <f>IFERROR(VLOOKUP(A54,eco_journals!A:D,4,0),"")</f>
        <v>1.55</v>
      </c>
      <c r="G54" s="42">
        <f t="shared" si="1"/>
        <v>23</v>
      </c>
      <c r="H54" s="42" t="str">
        <f>IFERROR(VLOOKUP(A54,fin_journals!A:D,4,0),"")</f>
        <v/>
      </c>
      <c r="I54" s="42" t="str">
        <f t="shared" si="2"/>
        <v/>
      </c>
      <c r="J54" s="42" t="str">
        <f>IFERROR(VLOOKUP(A54,bus_journals!A:D,4,0),"")</f>
        <v/>
      </c>
      <c r="K54" s="42" t="str">
        <f t="shared" si="3"/>
        <v/>
      </c>
      <c r="L54" s="42" t="str">
        <f>IFERROR(VLOOKUP(A54,man_journals!A:D,4,0),"")</f>
        <v/>
      </c>
      <c r="M54" s="42" t="str">
        <f t="shared" si="4"/>
        <v/>
      </c>
      <c r="N54" s="42" t="s">
        <v>1274</v>
      </c>
      <c r="O54" s="42"/>
      <c r="P54" s="42"/>
      <c r="Q54" s="42"/>
      <c r="R54" s="42"/>
      <c r="S54" s="42"/>
    </row>
    <row r="55" spans="1:19" x14ac:dyDescent="0.25">
      <c r="A55" s="42" t="s">
        <v>128</v>
      </c>
      <c r="B55" s="42" t="s">
        <v>2192</v>
      </c>
      <c r="C55" s="42">
        <v>45</v>
      </c>
      <c r="D55" s="42">
        <f>IFERROR(VLOOKUP(A55,eco_bus_journals!A:D,4,0),"")</f>
        <v>1.45</v>
      </c>
      <c r="E55" s="42">
        <f t="shared" si="0"/>
        <v>51</v>
      </c>
      <c r="F55" s="42">
        <f>IFERROR(VLOOKUP(A55,eco_journals!A:D,4,0),"")</f>
        <v>1.54</v>
      </c>
      <c r="G55" s="42">
        <f t="shared" si="1"/>
        <v>24</v>
      </c>
      <c r="H55" s="42" t="str">
        <f>IFERROR(VLOOKUP(A55,fin_journals!A:D,4,0),"")</f>
        <v/>
      </c>
      <c r="I55" s="42" t="str">
        <f t="shared" si="2"/>
        <v/>
      </c>
      <c r="J55" s="42" t="str">
        <f>IFERROR(VLOOKUP(A55,bus_journals!A:D,4,0),"")</f>
        <v/>
      </c>
      <c r="K55" s="42" t="str">
        <f t="shared" si="3"/>
        <v/>
      </c>
      <c r="L55" s="42" t="str">
        <f>IFERROR(VLOOKUP(A55,man_journals!A:D,4,0),"")</f>
        <v/>
      </c>
      <c r="M55" s="42" t="str">
        <f t="shared" si="4"/>
        <v/>
      </c>
      <c r="N55" s="42" t="s">
        <v>1274</v>
      </c>
      <c r="O55" s="42"/>
      <c r="P55" s="42"/>
      <c r="Q55" s="42"/>
      <c r="R55" s="42"/>
      <c r="S55" s="42"/>
    </row>
    <row r="56" spans="1:19" x14ac:dyDescent="0.25">
      <c r="A56" s="42" t="s">
        <v>54</v>
      </c>
      <c r="B56" s="42" t="s">
        <v>2180</v>
      </c>
      <c r="C56" s="42">
        <v>62</v>
      </c>
      <c r="D56" s="42">
        <f>IFERROR(VLOOKUP(A56,eco_bus_journals!A:D,4,0),"")</f>
        <v>1.44</v>
      </c>
      <c r="E56" s="42">
        <f t="shared" si="0"/>
        <v>53</v>
      </c>
      <c r="F56" s="42" t="str">
        <f>IFERROR(VLOOKUP(A56,eco_journals!A:D,4,0),"")</f>
        <v/>
      </c>
      <c r="G56" s="42" t="str">
        <f t="shared" si="1"/>
        <v/>
      </c>
      <c r="H56" s="42" t="str">
        <f>IFERROR(VLOOKUP(A56,fin_journals!A:D,4,0),"")</f>
        <v/>
      </c>
      <c r="I56" s="42" t="str">
        <f t="shared" si="2"/>
        <v/>
      </c>
      <c r="J56" s="42">
        <f>IFERROR(VLOOKUP(A56,bus_journals!A:D,4,0),"")</f>
        <v>2.38</v>
      </c>
      <c r="K56" s="42">
        <f t="shared" si="3"/>
        <v>24</v>
      </c>
      <c r="L56" s="42" t="str">
        <f>IFERROR(VLOOKUP(A56,man_journals!A:D,4,0),"")</f>
        <v/>
      </c>
      <c r="M56" s="42" t="str">
        <f t="shared" si="4"/>
        <v/>
      </c>
      <c r="N56" s="42" t="s">
        <v>1275</v>
      </c>
      <c r="O56" s="42"/>
      <c r="P56" s="42"/>
      <c r="Q56" s="42"/>
      <c r="R56" s="42"/>
      <c r="S56" s="42"/>
    </row>
    <row r="57" spans="1:19" x14ac:dyDescent="0.25">
      <c r="A57" s="42" t="s">
        <v>49</v>
      </c>
      <c r="B57" s="42" t="s">
        <v>2176</v>
      </c>
      <c r="C57" s="42">
        <v>71</v>
      </c>
      <c r="D57" s="42">
        <f>IFERROR(VLOOKUP(A57,eco_bus_journals!A:D,4,0),"")</f>
        <v>1.42</v>
      </c>
      <c r="E57" s="42">
        <f t="shared" si="0"/>
        <v>54</v>
      </c>
      <c r="F57" s="42" t="str">
        <f>IFERROR(VLOOKUP(A57,eco_journals!A:D,4,0),"")</f>
        <v/>
      </c>
      <c r="G57" s="42" t="str">
        <f t="shared" si="1"/>
        <v/>
      </c>
      <c r="H57" s="42" t="str">
        <f>IFERROR(VLOOKUP(A57,fin_journals!A:D,4,0),"")</f>
        <v/>
      </c>
      <c r="I57" s="42" t="str">
        <f t="shared" si="2"/>
        <v/>
      </c>
      <c r="J57" s="42">
        <f>IFERROR(VLOOKUP(A57,bus_journals!A:D,4,0),"")</f>
        <v>3.64</v>
      </c>
      <c r="K57" s="42">
        <f t="shared" si="3"/>
        <v>14</v>
      </c>
      <c r="L57" s="42" t="str">
        <f>IFERROR(VLOOKUP(A57,man_journals!A:D,4,0),"")</f>
        <v/>
      </c>
      <c r="M57" s="42" t="str">
        <f t="shared" si="4"/>
        <v/>
      </c>
      <c r="N57" s="42" t="s">
        <v>1275</v>
      </c>
      <c r="O57" s="42"/>
      <c r="P57" s="42"/>
      <c r="Q57" s="42"/>
      <c r="R57" s="42"/>
      <c r="S57" s="42"/>
    </row>
    <row r="58" spans="1:19" x14ac:dyDescent="0.25">
      <c r="A58" s="42" t="s">
        <v>47</v>
      </c>
      <c r="B58" s="42" t="s">
        <v>2181</v>
      </c>
      <c r="C58" s="42">
        <v>51</v>
      </c>
      <c r="D58" s="42">
        <f>IFERROR(VLOOKUP(A58,eco_bus_journals!A:D,4,0),"")</f>
        <v>1.41</v>
      </c>
      <c r="E58" s="42">
        <f t="shared" si="0"/>
        <v>55</v>
      </c>
      <c r="F58" s="42" t="str">
        <f>IFERROR(VLOOKUP(A58,eco_journals!A:D,4,0),"")</f>
        <v/>
      </c>
      <c r="G58" s="42" t="str">
        <f t="shared" si="1"/>
        <v/>
      </c>
      <c r="H58" s="42">
        <f>IFERROR(VLOOKUP(A58,fin_journals!A:D,4,0),"")</f>
        <v>6.24</v>
      </c>
      <c r="I58" s="42">
        <f t="shared" si="2"/>
        <v>6</v>
      </c>
      <c r="J58" s="42" t="str">
        <f>IFERROR(VLOOKUP(A58,bus_journals!A:D,4,0),"")</f>
        <v/>
      </c>
      <c r="K58" s="42" t="str">
        <f t="shared" si="3"/>
        <v/>
      </c>
      <c r="L58" s="42" t="str">
        <f>IFERROR(VLOOKUP(A58,man_journals!A:D,4,0),"")</f>
        <v/>
      </c>
      <c r="M58" s="42" t="str">
        <f t="shared" si="4"/>
        <v/>
      </c>
      <c r="N58" s="42" t="s">
        <v>1276</v>
      </c>
      <c r="O58" s="42"/>
      <c r="P58" s="42"/>
      <c r="Q58" s="42"/>
      <c r="R58" s="42"/>
      <c r="S58" s="42"/>
    </row>
    <row r="59" spans="1:19" x14ac:dyDescent="0.25">
      <c r="A59" s="42" t="s">
        <v>63</v>
      </c>
      <c r="B59" s="42" t="s">
        <v>2184</v>
      </c>
      <c r="C59" s="42">
        <v>57</v>
      </c>
      <c r="D59" s="42">
        <f>IFERROR(VLOOKUP(A59,eco_bus_journals!A:D,4,0),"")</f>
        <v>1.37</v>
      </c>
      <c r="E59" s="42">
        <f t="shared" si="0"/>
        <v>56</v>
      </c>
      <c r="F59" s="42" t="str">
        <f>IFERROR(VLOOKUP(A59,eco_journals!A:D,4,0),"")</f>
        <v/>
      </c>
      <c r="G59" s="42" t="str">
        <f t="shared" si="1"/>
        <v/>
      </c>
      <c r="H59" s="42" t="str">
        <f>IFERROR(VLOOKUP(A59,fin_journals!A:D,4,0),"")</f>
        <v/>
      </c>
      <c r="I59" s="42" t="str">
        <f t="shared" si="2"/>
        <v/>
      </c>
      <c r="J59" s="42">
        <f>IFERROR(VLOOKUP(A59,bus_journals!A:D,4,0),"")</f>
        <v>2.56</v>
      </c>
      <c r="K59" s="42">
        <f t="shared" si="3"/>
        <v>22</v>
      </c>
      <c r="L59" s="42" t="str">
        <f>IFERROR(VLOOKUP(A59,man_journals!A:D,4,0),"")</f>
        <v/>
      </c>
      <c r="M59" s="42" t="str">
        <f t="shared" si="4"/>
        <v/>
      </c>
      <c r="N59" s="42" t="s">
        <v>1275</v>
      </c>
      <c r="O59" s="42"/>
      <c r="P59" s="42"/>
      <c r="Q59" s="42"/>
      <c r="R59" s="42"/>
      <c r="S59" s="42"/>
    </row>
    <row r="60" spans="1:19" x14ac:dyDescent="0.25">
      <c r="A60" s="42" t="s">
        <v>68</v>
      </c>
      <c r="B60" s="42" t="s">
        <v>2176</v>
      </c>
      <c r="C60" s="42">
        <v>53</v>
      </c>
      <c r="D60" s="42">
        <f>IFERROR(VLOOKUP(A60,eco_bus_journals!A:D,4,0),"")</f>
        <v>1.37</v>
      </c>
      <c r="E60" s="42">
        <f t="shared" si="0"/>
        <v>56</v>
      </c>
      <c r="F60" s="42" t="str">
        <f>IFERROR(VLOOKUP(A60,eco_journals!A:D,4,0),"")</f>
        <v/>
      </c>
      <c r="G60" s="42" t="str">
        <f t="shared" si="1"/>
        <v/>
      </c>
      <c r="H60" s="42" t="str">
        <f>IFERROR(VLOOKUP(A60,fin_journals!A:D,4,0),"")</f>
        <v/>
      </c>
      <c r="I60" s="42" t="str">
        <f t="shared" si="2"/>
        <v/>
      </c>
      <c r="J60" s="42">
        <f>IFERROR(VLOOKUP(A60,bus_journals!A:D,4,0),"")</f>
        <v>2.29</v>
      </c>
      <c r="K60" s="42">
        <f t="shared" si="3"/>
        <v>25</v>
      </c>
      <c r="L60" s="42">
        <f>IFERROR(VLOOKUP(A60,man_journals!A:D,4,0),"")</f>
        <v>2.2000000000000002</v>
      </c>
      <c r="M60" s="42">
        <f t="shared" si="4"/>
        <v>15</v>
      </c>
      <c r="N60" s="42" t="s">
        <v>1275</v>
      </c>
      <c r="O60" s="42" t="s">
        <v>1277</v>
      </c>
      <c r="P60" s="42"/>
      <c r="Q60" s="42"/>
      <c r="R60" s="42"/>
      <c r="S60" s="42"/>
    </row>
    <row r="61" spans="1:19" x14ac:dyDescent="0.25">
      <c r="A61" s="42" t="s">
        <v>51</v>
      </c>
      <c r="B61" s="42" t="s">
        <v>2185</v>
      </c>
      <c r="C61" s="42">
        <v>92</v>
      </c>
      <c r="D61" s="42">
        <f>IFERROR(VLOOKUP(A61,eco_bus_journals!A:D,4,0),"")</f>
        <v>1.34</v>
      </c>
      <c r="E61" s="42">
        <f t="shared" si="0"/>
        <v>58</v>
      </c>
      <c r="F61" s="42" t="str">
        <f>IFERROR(VLOOKUP(A61,eco_journals!A:D,4,0),"")</f>
        <v/>
      </c>
      <c r="G61" s="42" t="str">
        <f t="shared" si="1"/>
        <v/>
      </c>
      <c r="H61" s="42">
        <f>IFERROR(VLOOKUP(A61,fin_journals!A:D,4,0),"")</f>
        <v>5.93</v>
      </c>
      <c r="I61" s="42">
        <f t="shared" si="2"/>
        <v>7</v>
      </c>
      <c r="J61" s="42" t="str">
        <f>IFERROR(VLOOKUP(A61,bus_journals!A:D,4,0),"")</f>
        <v/>
      </c>
      <c r="K61" s="42" t="str">
        <f t="shared" si="3"/>
        <v/>
      </c>
      <c r="L61" s="42" t="str">
        <f>IFERROR(VLOOKUP(A61,man_journals!A:D,4,0),"")</f>
        <v/>
      </c>
      <c r="M61" s="42" t="str">
        <f t="shared" si="4"/>
        <v/>
      </c>
      <c r="N61" s="42" t="s">
        <v>1276</v>
      </c>
      <c r="O61" s="42"/>
      <c r="P61" s="42"/>
      <c r="Q61" s="42"/>
      <c r="R61" s="42"/>
      <c r="S61" s="42"/>
    </row>
    <row r="62" spans="1:19" x14ac:dyDescent="0.25">
      <c r="A62" s="42" t="s">
        <v>48</v>
      </c>
      <c r="B62" s="42" t="s">
        <v>2176</v>
      </c>
      <c r="C62" s="42">
        <v>31</v>
      </c>
      <c r="D62" s="42">
        <f>IFERROR(VLOOKUP(A62,eco_bus_journals!A:D,4,0),"")</f>
        <v>1.33</v>
      </c>
      <c r="E62" s="42">
        <f t="shared" si="0"/>
        <v>59</v>
      </c>
      <c r="F62" s="42" t="str">
        <f>IFERROR(VLOOKUP(A62,eco_journals!A:D,4,0),"")</f>
        <v/>
      </c>
      <c r="G62" s="42" t="str">
        <f t="shared" si="1"/>
        <v/>
      </c>
      <c r="H62" s="42" t="str">
        <f>IFERROR(VLOOKUP(A62,fin_journals!A:D,4,0),"")</f>
        <v/>
      </c>
      <c r="I62" s="42" t="str">
        <f t="shared" si="2"/>
        <v/>
      </c>
      <c r="J62" s="42">
        <f>IFERROR(VLOOKUP(A62,bus_journals!A:D,4,0),"")</f>
        <v>2.2599999999999998</v>
      </c>
      <c r="K62" s="42">
        <f t="shared" si="3"/>
        <v>27</v>
      </c>
      <c r="L62" s="42">
        <f>IFERROR(VLOOKUP(A62,man_journals!A:D,4,0),"")</f>
        <v>1.44</v>
      </c>
      <c r="M62" s="42">
        <f t="shared" si="4"/>
        <v>22</v>
      </c>
      <c r="N62" s="42" t="s">
        <v>1275</v>
      </c>
      <c r="O62" s="42" t="s">
        <v>1277</v>
      </c>
      <c r="P62" s="42"/>
      <c r="Q62" s="42"/>
      <c r="R62" s="42"/>
      <c r="S62" s="42"/>
    </row>
    <row r="63" spans="1:19" x14ac:dyDescent="0.25">
      <c r="A63" s="42" t="s">
        <v>38</v>
      </c>
      <c r="B63" s="42" t="s">
        <v>2176</v>
      </c>
      <c r="C63" s="42">
        <v>32</v>
      </c>
      <c r="D63" s="42">
        <f>IFERROR(VLOOKUP(A63,eco_bus_journals!A:D,4,0),"")</f>
        <v>1.33</v>
      </c>
      <c r="E63" s="42">
        <f t="shared" si="0"/>
        <v>59</v>
      </c>
      <c r="F63" s="42" t="str">
        <f>IFERROR(VLOOKUP(A63,eco_journals!A:D,4,0),"")</f>
        <v/>
      </c>
      <c r="G63" s="42" t="str">
        <f t="shared" si="1"/>
        <v/>
      </c>
      <c r="H63" s="42" t="str">
        <f>IFERROR(VLOOKUP(A63,fin_journals!A:D,4,0),"")</f>
        <v/>
      </c>
      <c r="I63" s="42" t="str">
        <f t="shared" si="2"/>
        <v/>
      </c>
      <c r="J63" s="42">
        <f>IFERROR(VLOOKUP(A63,bus_journals!A:D,4,0),"")</f>
        <v>3.13</v>
      </c>
      <c r="K63" s="42">
        <f t="shared" si="3"/>
        <v>18</v>
      </c>
      <c r="L63" s="42" t="str">
        <f>IFERROR(VLOOKUP(A63,man_journals!A:D,4,0),"")</f>
        <v/>
      </c>
      <c r="M63" s="42" t="str">
        <f t="shared" si="4"/>
        <v/>
      </c>
      <c r="N63" s="42" t="s">
        <v>1275</v>
      </c>
      <c r="O63" s="42"/>
      <c r="P63" s="42"/>
      <c r="Q63" s="42"/>
      <c r="R63" s="42"/>
      <c r="S63" s="42"/>
    </row>
    <row r="64" spans="1:19" x14ac:dyDescent="0.25">
      <c r="A64" s="42" t="s">
        <v>111</v>
      </c>
      <c r="B64" s="42" t="s">
        <v>2191</v>
      </c>
      <c r="C64" s="42">
        <v>39</v>
      </c>
      <c r="D64" s="42">
        <f>IFERROR(VLOOKUP(A64,eco_bus_journals!A:D,4,0),"")</f>
        <v>1.29</v>
      </c>
      <c r="E64" s="42">
        <f t="shared" si="0"/>
        <v>61</v>
      </c>
      <c r="F64" s="42">
        <f>IFERROR(VLOOKUP(A64,eco_journals!A:D,4,0),"")</f>
        <v>1.31</v>
      </c>
      <c r="G64" s="42">
        <f t="shared" si="1"/>
        <v>26</v>
      </c>
      <c r="H64" s="42" t="str">
        <f>IFERROR(VLOOKUP(A64,fin_journals!A:D,4,0),"")</f>
        <v/>
      </c>
      <c r="I64" s="42" t="str">
        <f t="shared" si="2"/>
        <v/>
      </c>
      <c r="J64" s="42" t="str">
        <f>IFERROR(VLOOKUP(A64,bus_journals!A:D,4,0),"")</f>
        <v/>
      </c>
      <c r="K64" s="42" t="str">
        <f t="shared" si="3"/>
        <v/>
      </c>
      <c r="L64" s="42" t="str">
        <f>IFERROR(VLOOKUP(A64,man_journals!A:D,4,0),"")</f>
        <v/>
      </c>
      <c r="M64" s="42" t="str">
        <f t="shared" si="4"/>
        <v/>
      </c>
      <c r="N64" s="42" t="s">
        <v>1274</v>
      </c>
      <c r="O64" s="42" t="s">
        <v>1285</v>
      </c>
      <c r="P64" s="42"/>
      <c r="Q64" s="42"/>
      <c r="R64" s="42"/>
      <c r="S64" s="42"/>
    </row>
    <row r="65" spans="1:19" x14ac:dyDescent="0.25">
      <c r="A65" s="42" t="s">
        <v>62</v>
      </c>
      <c r="B65" s="42" t="s">
        <v>2180</v>
      </c>
      <c r="C65" s="42">
        <v>56</v>
      </c>
      <c r="D65" s="42">
        <f>IFERROR(VLOOKUP(A65,eco_bus_journals!A:D,4,0),"")</f>
        <v>1.28</v>
      </c>
      <c r="E65" s="42">
        <f t="shared" si="0"/>
        <v>62</v>
      </c>
      <c r="F65" s="42" t="str">
        <f>IFERROR(VLOOKUP(A65,eco_journals!A:D,4,0),"")</f>
        <v/>
      </c>
      <c r="G65" s="42" t="str">
        <f t="shared" si="1"/>
        <v/>
      </c>
      <c r="H65" s="42" t="str">
        <f>IFERROR(VLOOKUP(A65,fin_journals!A:D,4,0),"")</f>
        <v/>
      </c>
      <c r="I65" s="42" t="str">
        <f t="shared" si="2"/>
        <v/>
      </c>
      <c r="J65" s="42">
        <f>IFERROR(VLOOKUP(A65,bus_journals!A:D,4,0),"")</f>
        <v>2.17</v>
      </c>
      <c r="K65" s="42">
        <f t="shared" si="3"/>
        <v>28</v>
      </c>
      <c r="L65" s="42">
        <f>IFERROR(VLOOKUP(A65,man_journals!A:D,4,0),"")</f>
        <v>1.63</v>
      </c>
      <c r="M65" s="42">
        <f t="shared" si="4"/>
        <v>20</v>
      </c>
      <c r="N65" s="42" t="s">
        <v>1275</v>
      </c>
      <c r="O65" s="42" t="s">
        <v>1286</v>
      </c>
      <c r="P65" s="42" t="s">
        <v>1277</v>
      </c>
      <c r="Q65" s="42" t="s">
        <v>1287</v>
      </c>
      <c r="R65" s="42"/>
      <c r="S65" s="42"/>
    </row>
    <row r="66" spans="1:19" x14ac:dyDescent="0.25">
      <c r="A66" s="42" t="s">
        <v>69</v>
      </c>
      <c r="B66" s="42" t="s">
        <v>2172</v>
      </c>
      <c r="C66" s="42">
        <v>15</v>
      </c>
      <c r="D66" s="42">
        <f>IFERROR(VLOOKUP(A66,eco_bus_journals!A:D,4,0),"")</f>
        <v>1.26</v>
      </c>
      <c r="E66" s="42">
        <f t="shared" si="0"/>
        <v>63</v>
      </c>
      <c r="F66" s="42" t="str">
        <f>IFERROR(VLOOKUP(A66,eco_journals!A:D,4,0),"")</f>
        <v/>
      </c>
      <c r="G66" s="42" t="str">
        <f t="shared" si="1"/>
        <v/>
      </c>
      <c r="H66" s="42">
        <f>IFERROR(VLOOKUP(A66,fin_journals!A:D,4,0),"")</f>
        <v>2.48</v>
      </c>
      <c r="I66" s="42">
        <f t="shared" si="2"/>
        <v>12</v>
      </c>
      <c r="J66" s="42" t="str">
        <f>IFERROR(VLOOKUP(A66,bus_journals!A:D,4,0),"")</f>
        <v/>
      </c>
      <c r="K66" s="42" t="str">
        <f t="shared" si="3"/>
        <v/>
      </c>
      <c r="L66" s="42" t="str">
        <f>IFERROR(VLOOKUP(A66,man_journals!A:D,4,0),"")</f>
        <v/>
      </c>
      <c r="M66" s="42" t="str">
        <f t="shared" si="4"/>
        <v/>
      </c>
      <c r="N66" s="42" t="s">
        <v>1276</v>
      </c>
      <c r="O66" s="42"/>
      <c r="P66" s="42"/>
      <c r="Q66" s="42"/>
      <c r="R66" s="42"/>
      <c r="S66" s="42"/>
    </row>
    <row r="67" spans="1:19" x14ac:dyDescent="0.25">
      <c r="A67" s="42" t="s">
        <v>104</v>
      </c>
      <c r="B67" s="42" t="s">
        <v>2180</v>
      </c>
      <c r="C67" s="42">
        <v>92</v>
      </c>
      <c r="D67" s="42">
        <f>IFERROR(VLOOKUP(A67,eco_bus_journals!A:D,4,0),"")</f>
        <v>1.25</v>
      </c>
      <c r="E67" s="42">
        <f t="shared" si="0"/>
        <v>64</v>
      </c>
      <c r="F67" s="42">
        <f>IFERROR(VLOOKUP(A67,eco_journals!A:D,4,0),"")</f>
        <v>1.25</v>
      </c>
      <c r="G67" s="42">
        <f t="shared" si="1"/>
        <v>27</v>
      </c>
      <c r="H67" s="42" t="str">
        <f>IFERROR(VLOOKUP(A67,fin_journals!A:D,4,0),"")</f>
        <v/>
      </c>
      <c r="I67" s="42" t="str">
        <f t="shared" si="2"/>
        <v/>
      </c>
      <c r="J67" s="42" t="str">
        <f>IFERROR(VLOOKUP(A67,bus_journals!A:D,4,0),"")</f>
        <v/>
      </c>
      <c r="K67" s="42" t="str">
        <f t="shared" si="3"/>
        <v/>
      </c>
      <c r="L67" s="42" t="str">
        <f>IFERROR(VLOOKUP(A67,man_journals!A:D,4,0),"")</f>
        <v/>
      </c>
      <c r="M67" s="42" t="str">
        <f t="shared" si="4"/>
        <v/>
      </c>
      <c r="N67" s="42" t="s">
        <v>1274</v>
      </c>
      <c r="O67" s="42"/>
      <c r="P67" s="42"/>
      <c r="Q67" s="42"/>
      <c r="R67" s="42"/>
      <c r="S67" s="42"/>
    </row>
    <row r="68" spans="1:19" x14ac:dyDescent="0.25">
      <c r="A68" s="42" t="s">
        <v>50</v>
      </c>
      <c r="B68" s="42" t="s">
        <v>2180</v>
      </c>
      <c r="C68" s="42">
        <v>38</v>
      </c>
      <c r="D68" s="42">
        <f>IFERROR(VLOOKUP(A68,eco_bus_journals!A:D,4,0),"")</f>
        <v>1.22</v>
      </c>
      <c r="E68" s="42">
        <f t="shared" ref="E68:E131" si="5">_xlfn.RANK.EQ(D68,D:D)</f>
        <v>65</v>
      </c>
      <c r="F68" s="42" t="str">
        <f>IFERROR(VLOOKUP(A68,eco_journals!A:D,4,0),"")</f>
        <v/>
      </c>
      <c r="G68" s="42" t="str">
        <f t="shared" ref="G68:G131" si="6">IFERROR(_xlfn.RANK.EQ(F68,F:F),"")</f>
        <v/>
      </c>
      <c r="H68" s="42" t="str">
        <f>IFERROR(VLOOKUP(A68,fin_journals!A:D,4,0),"")</f>
        <v/>
      </c>
      <c r="I68" s="42" t="str">
        <f t="shared" ref="I68:I131" si="7">IFERROR(_xlfn.RANK.EQ(H68,H:H),"")</f>
        <v/>
      </c>
      <c r="J68" s="42">
        <f>IFERROR(VLOOKUP(A68,bus_journals!A:D,4,0),"")</f>
        <v>3.12</v>
      </c>
      <c r="K68" s="42">
        <f t="shared" ref="K68:K131" si="8">IFERROR(_xlfn.RANK.EQ(J68,J:J),"")</f>
        <v>19</v>
      </c>
      <c r="L68" s="42" t="str">
        <f>IFERROR(VLOOKUP(A68,man_journals!A:D,4,0),"")</f>
        <v/>
      </c>
      <c r="M68" s="42" t="str">
        <f t="shared" ref="M68:M131" si="9">IFERROR(_xlfn.RANK.EQ(L68,L:L),"")</f>
        <v/>
      </c>
      <c r="N68" s="42" t="s">
        <v>1275</v>
      </c>
      <c r="O68" s="42"/>
      <c r="P68" s="42"/>
      <c r="Q68" s="42"/>
      <c r="R68" s="42"/>
      <c r="S68" s="42"/>
    </row>
    <row r="69" spans="1:19" x14ac:dyDescent="0.25">
      <c r="A69" s="42" t="s">
        <v>64</v>
      </c>
      <c r="B69" s="42" t="s">
        <v>2187</v>
      </c>
      <c r="C69" s="42">
        <v>44</v>
      </c>
      <c r="D69" s="42">
        <f>IFERROR(VLOOKUP(A69,eco_bus_journals!A:D,4,0),"")</f>
        <v>1.2</v>
      </c>
      <c r="E69" s="42">
        <f t="shared" si="5"/>
        <v>66</v>
      </c>
      <c r="F69" s="42" t="str">
        <f>IFERROR(VLOOKUP(A69,eco_journals!A:D,4,0),"")</f>
        <v/>
      </c>
      <c r="G69" s="42" t="str">
        <f t="shared" si="6"/>
        <v/>
      </c>
      <c r="H69" s="42" t="str">
        <f>IFERROR(VLOOKUP(A69,fin_journals!A:D,4,0),"")</f>
        <v/>
      </c>
      <c r="I69" s="42" t="str">
        <f t="shared" si="7"/>
        <v/>
      </c>
      <c r="J69" s="42" t="str">
        <f>IFERROR(VLOOKUP(A69,bus_journals!A:D,4,0),"")</f>
        <v/>
      </c>
      <c r="K69" s="42" t="str">
        <f t="shared" si="8"/>
        <v/>
      </c>
      <c r="L69" s="42" t="str">
        <f>IFERROR(VLOOKUP(A69,man_journals!A:D,4,0),"")</f>
        <v/>
      </c>
      <c r="M69" s="42" t="str">
        <f t="shared" si="9"/>
        <v/>
      </c>
      <c r="N69" s="42" t="s">
        <v>1278</v>
      </c>
      <c r="O69" s="42"/>
      <c r="P69" s="42"/>
      <c r="Q69" s="42"/>
      <c r="R69" s="42"/>
      <c r="S69" s="42"/>
    </row>
    <row r="70" spans="1:19" x14ac:dyDescent="0.25">
      <c r="A70" s="42" t="s">
        <v>55</v>
      </c>
      <c r="B70" s="42" t="s">
        <v>2180</v>
      </c>
      <c r="C70" s="42">
        <v>83</v>
      </c>
      <c r="D70" s="42">
        <f>IFERROR(VLOOKUP(A70,eco_bus_journals!A:D,4,0),"")</f>
        <v>1.18</v>
      </c>
      <c r="E70" s="42">
        <f t="shared" si="5"/>
        <v>67</v>
      </c>
      <c r="F70" s="42" t="str">
        <f>IFERROR(VLOOKUP(A70,eco_journals!A:D,4,0),"")</f>
        <v/>
      </c>
      <c r="G70" s="42" t="str">
        <f t="shared" si="6"/>
        <v/>
      </c>
      <c r="H70" s="42" t="str">
        <f>IFERROR(VLOOKUP(A70,fin_journals!A:D,4,0),"")</f>
        <v/>
      </c>
      <c r="I70" s="42" t="str">
        <f t="shared" si="7"/>
        <v/>
      </c>
      <c r="J70" s="42">
        <f>IFERROR(VLOOKUP(A70,bus_journals!A:D,4,0),"")</f>
        <v>1.73</v>
      </c>
      <c r="K70" s="42">
        <f t="shared" si="8"/>
        <v>29</v>
      </c>
      <c r="L70" s="42" t="str">
        <f>IFERROR(VLOOKUP(A70,man_journals!A:D,4,0),"")</f>
        <v/>
      </c>
      <c r="M70" s="42" t="str">
        <f t="shared" si="9"/>
        <v/>
      </c>
      <c r="N70" s="42" t="s">
        <v>1275</v>
      </c>
      <c r="O70" s="42"/>
      <c r="P70" s="42"/>
      <c r="Q70" s="42"/>
      <c r="R70" s="42"/>
      <c r="S70" s="42"/>
    </row>
    <row r="71" spans="1:19" x14ac:dyDescent="0.25">
      <c r="A71" s="42" t="s">
        <v>60</v>
      </c>
      <c r="B71" s="42" t="s">
        <v>2174</v>
      </c>
      <c r="C71" s="42">
        <v>22</v>
      </c>
      <c r="D71" s="42">
        <f>IFERROR(VLOOKUP(A71,eco_bus_journals!A:D,4,0),"")</f>
        <v>1.17</v>
      </c>
      <c r="E71" s="42">
        <f t="shared" si="5"/>
        <v>68</v>
      </c>
      <c r="F71" s="42" t="str">
        <f>IFERROR(VLOOKUP(A71,eco_journals!A:D,4,0),"")</f>
        <v/>
      </c>
      <c r="G71" s="42" t="str">
        <f t="shared" si="6"/>
        <v/>
      </c>
      <c r="H71" s="42" t="str">
        <f>IFERROR(VLOOKUP(A71,fin_journals!A:D,4,0),"")</f>
        <v/>
      </c>
      <c r="I71" s="42" t="str">
        <f t="shared" si="7"/>
        <v/>
      </c>
      <c r="J71" s="42" t="str">
        <f>IFERROR(VLOOKUP(A71,bus_journals!A:D,4,0),"")</f>
        <v/>
      </c>
      <c r="K71" s="42" t="str">
        <f t="shared" si="8"/>
        <v/>
      </c>
      <c r="L71" s="42">
        <f>IFERROR(VLOOKUP(A71,man_journals!A:D,4,0),"")</f>
        <v>2.0099999999999998</v>
      </c>
      <c r="M71" s="42">
        <f t="shared" si="9"/>
        <v>16</v>
      </c>
      <c r="N71" s="42" t="s">
        <v>1288</v>
      </c>
      <c r="O71" s="42" t="s">
        <v>1277</v>
      </c>
      <c r="P71" s="42"/>
      <c r="Q71" s="42"/>
      <c r="R71" s="42"/>
      <c r="S71" s="42"/>
    </row>
    <row r="72" spans="1:19" x14ac:dyDescent="0.25">
      <c r="A72" s="42" t="s">
        <v>125</v>
      </c>
      <c r="B72" s="42" t="s">
        <v>2178</v>
      </c>
      <c r="C72" s="42">
        <v>46</v>
      </c>
      <c r="D72" s="42">
        <f>IFERROR(VLOOKUP(A72,eco_bus_journals!A:D,4,0),"")</f>
        <v>1.17</v>
      </c>
      <c r="E72" s="42">
        <f t="shared" si="5"/>
        <v>68</v>
      </c>
      <c r="F72" s="42">
        <f>IFERROR(VLOOKUP(A72,eco_journals!A:D,4,0),"")</f>
        <v>0.93</v>
      </c>
      <c r="G72" s="42">
        <f t="shared" si="6"/>
        <v>31</v>
      </c>
      <c r="H72" s="42" t="str">
        <f>IFERROR(VLOOKUP(A72,fin_journals!A:D,4,0),"")</f>
        <v/>
      </c>
      <c r="I72" s="42" t="str">
        <f t="shared" si="7"/>
        <v/>
      </c>
      <c r="J72" s="42" t="str">
        <f>IFERROR(VLOOKUP(A72,bus_journals!A:D,4,0),"")</f>
        <v/>
      </c>
      <c r="K72" s="42" t="str">
        <f t="shared" si="8"/>
        <v/>
      </c>
      <c r="L72" s="42" t="str">
        <f>IFERROR(VLOOKUP(A72,man_journals!A:D,4,0),"")</f>
        <v/>
      </c>
      <c r="M72" s="42" t="str">
        <f t="shared" si="9"/>
        <v/>
      </c>
      <c r="N72" s="42" t="s">
        <v>1274</v>
      </c>
      <c r="O72" s="42"/>
      <c r="P72" s="42"/>
      <c r="Q72" s="42"/>
      <c r="R72" s="42"/>
      <c r="S72" s="42"/>
    </row>
    <row r="73" spans="1:19" x14ac:dyDescent="0.25">
      <c r="A73" s="42" t="s">
        <v>52</v>
      </c>
      <c r="B73" s="42" t="s">
        <v>2173</v>
      </c>
      <c r="C73" s="42">
        <v>48</v>
      </c>
      <c r="D73" s="42">
        <f>IFERROR(VLOOKUP(A73,eco_bus_journals!A:D,4,0),"")</f>
        <v>1.1599999999999999</v>
      </c>
      <c r="E73" s="42">
        <f t="shared" si="5"/>
        <v>70</v>
      </c>
      <c r="F73" s="42" t="str">
        <f>IFERROR(VLOOKUP(A73,eco_journals!A:D,4,0),"")</f>
        <v/>
      </c>
      <c r="G73" s="42" t="str">
        <f t="shared" si="6"/>
        <v/>
      </c>
      <c r="H73" s="42" t="str">
        <f>IFERROR(VLOOKUP(A73,fin_journals!A:D,4,0),"")</f>
        <v/>
      </c>
      <c r="I73" s="42" t="str">
        <f t="shared" si="7"/>
        <v/>
      </c>
      <c r="J73" s="42">
        <f>IFERROR(VLOOKUP(A73,bus_journals!A:D,4,0),"")</f>
        <v>3.17</v>
      </c>
      <c r="K73" s="42">
        <f t="shared" si="8"/>
        <v>17</v>
      </c>
      <c r="L73" s="42" t="str">
        <f>IFERROR(VLOOKUP(A73,man_journals!A:D,4,0),"")</f>
        <v/>
      </c>
      <c r="M73" s="42" t="str">
        <f t="shared" si="9"/>
        <v/>
      </c>
      <c r="N73" s="42" t="s">
        <v>1275</v>
      </c>
      <c r="O73" s="42"/>
      <c r="P73" s="42"/>
      <c r="Q73" s="42"/>
      <c r="R73" s="42"/>
      <c r="S73" s="42"/>
    </row>
    <row r="74" spans="1:19" x14ac:dyDescent="0.25">
      <c r="A74" s="42" t="s">
        <v>135</v>
      </c>
      <c r="B74" s="42" t="s">
        <v>2175</v>
      </c>
      <c r="C74" s="42">
        <v>34</v>
      </c>
      <c r="D74" s="42">
        <f>IFERROR(VLOOKUP(A74,eco_bus_journals!A:D,4,0),"")</f>
        <v>1.1499999999999999</v>
      </c>
      <c r="E74" s="42">
        <f t="shared" si="5"/>
        <v>71</v>
      </c>
      <c r="F74" s="42">
        <f>IFERROR(VLOOKUP(A74,eco_journals!A:D,4,0),"")</f>
        <v>1.07</v>
      </c>
      <c r="G74" s="42">
        <f t="shared" si="6"/>
        <v>29</v>
      </c>
      <c r="H74" s="42" t="str">
        <f>IFERROR(VLOOKUP(A74,fin_journals!A:D,4,0),"")</f>
        <v/>
      </c>
      <c r="I74" s="42" t="str">
        <f t="shared" si="7"/>
        <v/>
      </c>
      <c r="J74" s="42" t="str">
        <f>IFERROR(VLOOKUP(A74,bus_journals!A:D,4,0),"")</f>
        <v/>
      </c>
      <c r="K74" s="42" t="str">
        <f t="shared" si="8"/>
        <v/>
      </c>
      <c r="L74" s="42" t="str">
        <f>IFERROR(VLOOKUP(A74,man_journals!A:D,4,0),"")</f>
        <v/>
      </c>
      <c r="M74" s="42" t="str">
        <f t="shared" si="9"/>
        <v/>
      </c>
      <c r="N74" s="42" t="s">
        <v>1274</v>
      </c>
      <c r="O74" s="42"/>
      <c r="P74" s="42"/>
      <c r="Q74" s="42"/>
      <c r="R74" s="42"/>
      <c r="S74" s="42"/>
    </row>
    <row r="75" spans="1:19" x14ac:dyDescent="0.25">
      <c r="A75" s="42" t="s">
        <v>66</v>
      </c>
      <c r="B75" s="42" t="s">
        <v>2188</v>
      </c>
      <c r="C75" s="42">
        <v>82</v>
      </c>
      <c r="D75" s="42">
        <f>IFERROR(VLOOKUP(A75,eco_bus_journals!A:D,4,0),"")</f>
        <v>1.1499999999999999</v>
      </c>
      <c r="E75" s="42">
        <f t="shared" si="5"/>
        <v>71</v>
      </c>
      <c r="F75" s="42">
        <f>IFERROR(VLOOKUP(A75,eco_journals!A:D,4,0),"")</f>
        <v>0.48</v>
      </c>
      <c r="G75" s="42">
        <f t="shared" si="6"/>
        <v>53</v>
      </c>
      <c r="H75" s="42">
        <f>IFERROR(VLOOKUP(A75,fin_journals!A:D,4,0),"")</f>
        <v>2.59</v>
      </c>
      <c r="I75" s="42">
        <f t="shared" si="7"/>
        <v>11</v>
      </c>
      <c r="J75" s="42" t="str">
        <f>IFERROR(VLOOKUP(A75,bus_journals!A:D,4,0),"")</f>
        <v/>
      </c>
      <c r="K75" s="42" t="str">
        <f t="shared" si="8"/>
        <v/>
      </c>
      <c r="L75" s="42" t="str">
        <f>IFERROR(VLOOKUP(A75,man_journals!A:D,4,0),"")</f>
        <v/>
      </c>
      <c r="M75" s="42" t="str">
        <f t="shared" si="9"/>
        <v/>
      </c>
      <c r="N75" s="42" t="s">
        <v>1276</v>
      </c>
      <c r="O75" s="42" t="s">
        <v>1274</v>
      </c>
      <c r="P75" s="42"/>
      <c r="Q75" s="42"/>
      <c r="R75" s="42"/>
      <c r="S75" s="42"/>
    </row>
    <row r="76" spans="1:19" x14ac:dyDescent="0.25">
      <c r="A76" s="42" t="s">
        <v>110</v>
      </c>
      <c r="B76" s="42" t="s">
        <v>2181</v>
      </c>
      <c r="C76" s="42">
        <v>11</v>
      </c>
      <c r="D76" s="42">
        <f>IFERROR(VLOOKUP(A76,eco_bus_journals!A:D,4,0),"")</f>
        <v>1.1200000000000001</v>
      </c>
      <c r="E76" s="42">
        <f t="shared" si="5"/>
        <v>73</v>
      </c>
      <c r="F76" s="42">
        <f>IFERROR(VLOOKUP(A76,eco_journals!A:D,4,0),"")</f>
        <v>1.1499999999999999</v>
      </c>
      <c r="G76" s="42">
        <f t="shared" si="6"/>
        <v>28</v>
      </c>
      <c r="H76" s="42" t="str">
        <f>IFERROR(VLOOKUP(A76,fin_journals!A:D,4,0),"")</f>
        <v/>
      </c>
      <c r="I76" s="42" t="str">
        <f t="shared" si="7"/>
        <v/>
      </c>
      <c r="J76" s="42" t="str">
        <f>IFERROR(VLOOKUP(A76,bus_journals!A:D,4,0),"")</f>
        <v/>
      </c>
      <c r="K76" s="42" t="str">
        <f t="shared" si="8"/>
        <v/>
      </c>
      <c r="L76" s="42" t="str">
        <f>IFERROR(VLOOKUP(A76,man_journals!A:D,4,0),"")</f>
        <v/>
      </c>
      <c r="M76" s="42" t="str">
        <f t="shared" si="9"/>
        <v/>
      </c>
      <c r="N76" s="42" t="s">
        <v>1274</v>
      </c>
      <c r="O76" s="42"/>
      <c r="P76" s="42"/>
      <c r="Q76" s="42"/>
      <c r="R76" s="42"/>
      <c r="S76" s="42"/>
    </row>
    <row r="77" spans="1:19" x14ac:dyDescent="0.25">
      <c r="A77" s="42" t="s">
        <v>42</v>
      </c>
      <c r="B77" s="42" t="s">
        <v>2178</v>
      </c>
      <c r="C77" s="42">
        <v>25</v>
      </c>
      <c r="D77" s="42">
        <f>IFERROR(VLOOKUP(A77,eco_bus_journals!A:D,4,0),"")</f>
        <v>1.1200000000000001</v>
      </c>
      <c r="E77" s="42">
        <f t="shared" si="5"/>
        <v>73</v>
      </c>
      <c r="F77" s="42" t="str">
        <f>IFERROR(VLOOKUP(A77,eco_journals!A:D,4,0),"")</f>
        <v/>
      </c>
      <c r="G77" s="42" t="str">
        <f t="shared" si="6"/>
        <v/>
      </c>
      <c r="H77" s="42" t="str">
        <f>IFERROR(VLOOKUP(A77,fin_journals!A:D,4,0),"")</f>
        <v/>
      </c>
      <c r="I77" s="42" t="str">
        <f t="shared" si="7"/>
        <v/>
      </c>
      <c r="J77" s="42" t="str">
        <f>IFERROR(VLOOKUP(A77,bus_journals!A:D,4,0),"")</f>
        <v/>
      </c>
      <c r="K77" s="42" t="str">
        <f t="shared" si="8"/>
        <v/>
      </c>
      <c r="L77" s="42">
        <f>IFERROR(VLOOKUP(A77,man_journals!A:D,4,0),"")</f>
        <v>1.58</v>
      </c>
      <c r="M77" s="42">
        <f t="shared" si="9"/>
        <v>21</v>
      </c>
      <c r="N77" s="42" t="s">
        <v>1277</v>
      </c>
      <c r="O77" s="42"/>
      <c r="P77" s="42"/>
      <c r="Q77" s="42"/>
      <c r="R77" s="42"/>
      <c r="S77" s="42"/>
    </row>
    <row r="78" spans="1:19" x14ac:dyDescent="0.25">
      <c r="A78" s="42" t="s">
        <v>86</v>
      </c>
      <c r="B78" s="42" t="s">
        <v>2180</v>
      </c>
      <c r="C78" s="42">
        <v>39</v>
      </c>
      <c r="D78" s="42">
        <f>IFERROR(VLOOKUP(A78,eco_bus_journals!A:D,4,0),"")</f>
        <v>1.0900000000000001</v>
      </c>
      <c r="E78" s="42">
        <f t="shared" si="5"/>
        <v>75</v>
      </c>
      <c r="F78" s="42">
        <f>IFERROR(VLOOKUP(A78,eco_journals!A:D,4,0),"")</f>
        <v>1.03</v>
      </c>
      <c r="G78" s="42">
        <f t="shared" si="6"/>
        <v>30</v>
      </c>
      <c r="H78" s="42" t="str">
        <f>IFERROR(VLOOKUP(A78,fin_journals!A:D,4,0),"")</f>
        <v/>
      </c>
      <c r="I78" s="42" t="str">
        <f t="shared" si="7"/>
        <v/>
      </c>
      <c r="J78" s="42" t="str">
        <f>IFERROR(VLOOKUP(A78,bus_journals!A:D,4,0),"")</f>
        <v/>
      </c>
      <c r="K78" s="42" t="str">
        <f t="shared" si="8"/>
        <v/>
      </c>
      <c r="L78" s="42" t="str">
        <f>IFERROR(VLOOKUP(A78,man_journals!A:D,4,0),"")</f>
        <v/>
      </c>
      <c r="M78" s="42" t="str">
        <f t="shared" si="9"/>
        <v/>
      </c>
      <c r="N78" s="42" t="s">
        <v>1274</v>
      </c>
      <c r="O78" s="42" t="s">
        <v>1290</v>
      </c>
      <c r="P78" s="42"/>
      <c r="Q78" s="42"/>
      <c r="R78" s="42"/>
      <c r="S78" s="42"/>
    </row>
    <row r="79" spans="1:19" x14ac:dyDescent="0.25">
      <c r="A79" s="42" t="s">
        <v>61</v>
      </c>
      <c r="B79" s="42" t="s">
        <v>2180</v>
      </c>
      <c r="C79" s="42">
        <v>47</v>
      </c>
      <c r="D79" s="42">
        <f>IFERROR(VLOOKUP(A79,eco_bus_journals!A:D,4,0),"")</f>
        <v>1.07</v>
      </c>
      <c r="E79" s="42">
        <f t="shared" si="5"/>
        <v>76</v>
      </c>
      <c r="F79" s="42" t="str">
        <f>IFERROR(VLOOKUP(A79,eco_journals!A:D,4,0),"")</f>
        <v/>
      </c>
      <c r="G79" s="42" t="str">
        <f t="shared" si="6"/>
        <v/>
      </c>
      <c r="H79" s="42" t="str">
        <f>IFERROR(VLOOKUP(A79,fin_journals!A:D,4,0),"")</f>
        <v/>
      </c>
      <c r="I79" s="42" t="str">
        <f t="shared" si="7"/>
        <v/>
      </c>
      <c r="J79" s="42">
        <f>IFERROR(VLOOKUP(A79,bus_journals!A:D,4,0),"")</f>
        <v>2.54</v>
      </c>
      <c r="K79" s="42">
        <f t="shared" si="8"/>
        <v>23</v>
      </c>
      <c r="L79" s="42" t="str">
        <f>IFERROR(VLOOKUP(A79,man_journals!A:D,4,0),"")</f>
        <v/>
      </c>
      <c r="M79" s="42" t="str">
        <f t="shared" si="9"/>
        <v/>
      </c>
      <c r="N79" s="42" t="s">
        <v>1275</v>
      </c>
      <c r="O79" s="42"/>
      <c r="P79" s="42"/>
      <c r="Q79" s="42"/>
      <c r="R79" s="42"/>
      <c r="S79" s="42"/>
    </row>
    <row r="80" spans="1:19" x14ac:dyDescent="0.25">
      <c r="A80" s="42" t="s">
        <v>71</v>
      </c>
      <c r="B80" s="42" t="s">
        <v>2176</v>
      </c>
      <c r="C80" s="42">
        <v>100</v>
      </c>
      <c r="D80" s="42">
        <f>IFERROR(VLOOKUP(A80,eco_bus_journals!A:D,4,0),"")</f>
        <v>0.97</v>
      </c>
      <c r="E80" s="42">
        <f t="shared" si="5"/>
        <v>77</v>
      </c>
      <c r="F80" s="42" t="str">
        <f>IFERROR(VLOOKUP(A80,eco_journals!A:D,4,0),"")</f>
        <v/>
      </c>
      <c r="G80" s="42" t="str">
        <f t="shared" si="6"/>
        <v/>
      </c>
      <c r="H80" s="42" t="str">
        <f>IFERROR(VLOOKUP(A80,fin_journals!A:D,4,0),"")</f>
        <v/>
      </c>
      <c r="I80" s="42" t="str">
        <f t="shared" si="7"/>
        <v/>
      </c>
      <c r="J80" s="42">
        <f>IFERROR(VLOOKUP(A80,bus_journals!A:D,4,0),"")</f>
        <v>1.59</v>
      </c>
      <c r="K80" s="42">
        <f t="shared" si="8"/>
        <v>32</v>
      </c>
      <c r="L80" s="42" t="str">
        <f>IFERROR(VLOOKUP(A80,man_journals!A:D,4,0),"")</f>
        <v/>
      </c>
      <c r="M80" s="42" t="str">
        <f t="shared" si="9"/>
        <v/>
      </c>
      <c r="N80" s="42" t="s">
        <v>1275</v>
      </c>
      <c r="O80" s="42"/>
      <c r="P80" s="42"/>
      <c r="Q80" s="42"/>
      <c r="R80" s="42"/>
      <c r="S80" s="42"/>
    </row>
    <row r="81" spans="1:19" x14ac:dyDescent="0.25">
      <c r="A81" s="42" t="s">
        <v>118</v>
      </c>
      <c r="B81" s="42" t="s">
        <v>2179</v>
      </c>
      <c r="C81" s="42">
        <v>95</v>
      </c>
      <c r="D81" s="42">
        <f>IFERROR(VLOOKUP(A81,eco_bus_journals!A:D,4,0),"")</f>
        <v>0.97</v>
      </c>
      <c r="E81" s="42">
        <f t="shared" si="5"/>
        <v>77</v>
      </c>
      <c r="F81" s="42">
        <f>IFERROR(VLOOKUP(A81,eco_journals!A:D,4,0),"")</f>
        <v>0.93</v>
      </c>
      <c r="G81" s="42">
        <f t="shared" si="6"/>
        <v>31</v>
      </c>
      <c r="H81" s="42" t="str">
        <f>IFERROR(VLOOKUP(A81,fin_journals!A:D,4,0),"")</f>
        <v/>
      </c>
      <c r="I81" s="42" t="str">
        <f t="shared" si="7"/>
        <v/>
      </c>
      <c r="J81" s="42" t="str">
        <f>IFERROR(VLOOKUP(A81,bus_journals!A:D,4,0),"")</f>
        <v/>
      </c>
      <c r="K81" s="42" t="str">
        <f t="shared" si="8"/>
        <v/>
      </c>
      <c r="L81" s="42" t="str">
        <f>IFERROR(VLOOKUP(A81,man_journals!A:D,4,0),"")</f>
        <v/>
      </c>
      <c r="M81" s="42" t="str">
        <f t="shared" si="9"/>
        <v/>
      </c>
      <c r="N81" s="42" t="s">
        <v>1274</v>
      </c>
      <c r="O81" s="42"/>
      <c r="P81" s="42"/>
      <c r="Q81" s="42"/>
      <c r="R81" s="42"/>
      <c r="S81" s="42"/>
    </row>
    <row r="82" spans="1:19" x14ac:dyDescent="0.25">
      <c r="A82" s="42" t="s">
        <v>72</v>
      </c>
      <c r="B82" s="42" t="s">
        <v>2176</v>
      </c>
      <c r="C82" s="42">
        <v>25</v>
      </c>
      <c r="D82" s="42">
        <f>IFERROR(VLOOKUP(A82,eco_bus_journals!A:D,4,0),"")</f>
        <v>0.92</v>
      </c>
      <c r="E82" s="42">
        <f t="shared" si="5"/>
        <v>79</v>
      </c>
      <c r="F82" s="42" t="str">
        <f>IFERROR(VLOOKUP(A82,eco_journals!A:D,4,0),"")</f>
        <v/>
      </c>
      <c r="G82" s="42" t="str">
        <f t="shared" si="6"/>
        <v/>
      </c>
      <c r="H82" s="42" t="str">
        <f>IFERROR(VLOOKUP(A82,fin_journals!A:D,4,0),"")</f>
        <v/>
      </c>
      <c r="I82" s="42" t="str">
        <f t="shared" si="7"/>
        <v/>
      </c>
      <c r="J82" s="42">
        <f>IFERROR(VLOOKUP(A82,bus_journals!A:D,4,0),"")</f>
        <v>1.68</v>
      </c>
      <c r="K82" s="42">
        <f t="shared" si="8"/>
        <v>30</v>
      </c>
      <c r="L82" s="42" t="str">
        <f>IFERROR(VLOOKUP(A82,man_journals!A:D,4,0),"")</f>
        <v/>
      </c>
      <c r="M82" s="42" t="str">
        <f t="shared" si="9"/>
        <v/>
      </c>
      <c r="N82" s="42" t="s">
        <v>1275</v>
      </c>
      <c r="O82" s="42"/>
      <c r="P82" s="42"/>
      <c r="Q82" s="42"/>
      <c r="R82" s="42"/>
      <c r="S82" s="42"/>
    </row>
    <row r="83" spans="1:19" x14ac:dyDescent="0.25">
      <c r="A83" s="42" t="s">
        <v>56</v>
      </c>
      <c r="B83" s="42" t="s">
        <v>2178</v>
      </c>
      <c r="C83" s="42">
        <v>44</v>
      </c>
      <c r="D83" s="42">
        <f>IFERROR(VLOOKUP(A83,eco_bus_journals!A:D,4,0),"")</f>
        <v>0.92</v>
      </c>
      <c r="E83" s="42">
        <f t="shared" si="5"/>
        <v>79</v>
      </c>
      <c r="F83" s="42" t="str">
        <f>IFERROR(VLOOKUP(A83,eco_journals!A:D,4,0),"")</f>
        <v/>
      </c>
      <c r="G83" s="42" t="str">
        <f t="shared" si="6"/>
        <v/>
      </c>
      <c r="H83" s="42" t="str">
        <f>IFERROR(VLOOKUP(A83,fin_journals!A:D,4,0),"")</f>
        <v/>
      </c>
      <c r="I83" s="42" t="str">
        <f t="shared" si="7"/>
        <v/>
      </c>
      <c r="J83" s="42" t="str">
        <f>IFERROR(VLOOKUP(A83,bus_journals!A:D,4,0),"")</f>
        <v/>
      </c>
      <c r="K83" s="42" t="str">
        <f t="shared" si="8"/>
        <v/>
      </c>
      <c r="L83" s="42">
        <f>IFERROR(VLOOKUP(A83,man_journals!A:D,4,0),"")</f>
        <v>1.25</v>
      </c>
      <c r="M83" s="42">
        <f t="shared" si="9"/>
        <v>24</v>
      </c>
      <c r="N83" s="42" t="s">
        <v>1277</v>
      </c>
      <c r="O83" s="42" t="s">
        <v>1279</v>
      </c>
      <c r="P83" s="42"/>
      <c r="Q83" s="42"/>
      <c r="R83" s="42"/>
      <c r="S83" s="42"/>
    </row>
    <row r="84" spans="1:19" x14ac:dyDescent="0.25">
      <c r="A84" s="42" t="s">
        <v>83</v>
      </c>
      <c r="B84" s="42" t="s">
        <v>2180</v>
      </c>
      <c r="C84" s="42">
        <v>44</v>
      </c>
      <c r="D84" s="42">
        <f>IFERROR(VLOOKUP(A84,eco_bus_journals!A:D,4,0),"")</f>
        <v>0.89</v>
      </c>
      <c r="E84" s="42">
        <f t="shared" si="5"/>
        <v>81</v>
      </c>
      <c r="F84" s="42" t="str">
        <f>IFERROR(VLOOKUP(A84,eco_journals!A:D,4,0),"")</f>
        <v/>
      </c>
      <c r="G84" s="42" t="str">
        <f t="shared" si="6"/>
        <v/>
      </c>
      <c r="H84" s="42" t="str">
        <f>IFERROR(VLOOKUP(A84,fin_journals!A:D,4,0),"")</f>
        <v/>
      </c>
      <c r="I84" s="42" t="str">
        <f t="shared" si="7"/>
        <v/>
      </c>
      <c r="J84" s="42" t="str">
        <f>IFERROR(VLOOKUP(A84,bus_journals!A:D,4,0),"")</f>
        <v/>
      </c>
      <c r="K84" s="42" t="str">
        <f t="shared" si="8"/>
        <v/>
      </c>
      <c r="L84" s="42">
        <f>IFERROR(VLOOKUP(A84,man_journals!A:D,4,0),"")</f>
        <v>0.73</v>
      </c>
      <c r="M84" s="42">
        <f t="shared" si="9"/>
        <v>39</v>
      </c>
      <c r="N84" s="42" t="s">
        <v>1277</v>
      </c>
      <c r="O84" s="42"/>
      <c r="P84" s="42"/>
      <c r="Q84" s="42"/>
      <c r="R84" s="42"/>
      <c r="S84" s="42"/>
    </row>
    <row r="85" spans="1:19" x14ac:dyDescent="0.25">
      <c r="A85" s="42" t="s">
        <v>70</v>
      </c>
      <c r="B85" s="42" t="s">
        <v>2178</v>
      </c>
      <c r="C85" s="42">
        <v>76</v>
      </c>
      <c r="D85" s="42">
        <f>IFERROR(VLOOKUP(A85,eco_bus_journals!A:D,4,0),"")</f>
        <v>0.87</v>
      </c>
      <c r="E85" s="42">
        <f t="shared" si="5"/>
        <v>82</v>
      </c>
      <c r="F85" s="42" t="str">
        <f>IFERROR(VLOOKUP(A85,eco_journals!A:D,4,0),"")</f>
        <v/>
      </c>
      <c r="G85" s="42" t="str">
        <f t="shared" si="6"/>
        <v/>
      </c>
      <c r="H85" s="42" t="str">
        <f>IFERROR(VLOOKUP(A85,fin_journals!A:D,4,0),"")</f>
        <v/>
      </c>
      <c r="I85" s="42" t="str">
        <f t="shared" si="7"/>
        <v/>
      </c>
      <c r="J85" s="42">
        <f>IFERROR(VLOOKUP(A85,bus_journals!A:D,4,0),"")</f>
        <v>1.25</v>
      </c>
      <c r="K85" s="42">
        <f t="shared" si="8"/>
        <v>39</v>
      </c>
      <c r="L85" s="42">
        <f>IFERROR(VLOOKUP(A85,man_journals!A:D,4,0),"")</f>
        <v>0.86</v>
      </c>
      <c r="M85" s="42">
        <f t="shared" si="9"/>
        <v>37</v>
      </c>
      <c r="N85" s="42" t="s">
        <v>1275</v>
      </c>
      <c r="O85" s="42" t="s">
        <v>1277</v>
      </c>
      <c r="P85" s="42"/>
      <c r="Q85" s="42"/>
      <c r="R85" s="42"/>
      <c r="S85" s="42"/>
    </row>
    <row r="86" spans="1:19" x14ac:dyDescent="0.25">
      <c r="A86" s="42" t="s">
        <v>178</v>
      </c>
      <c r="B86" s="42" t="s">
        <v>2178</v>
      </c>
      <c r="C86" s="42">
        <v>75</v>
      </c>
      <c r="D86" s="42">
        <f>IFERROR(VLOOKUP(A86,eco_bus_journals!A:D,4,0),"")</f>
        <v>0.87</v>
      </c>
      <c r="E86" s="42">
        <f t="shared" si="5"/>
        <v>82</v>
      </c>
      <c r="F86" s="42">
        <f>IFERROR(VLOOKUP(A86,eco_journals!A:D,4,0),"")</f>
        <v>0.87</v>
      </c>
      <c r="G86" s="42">
        <f t="shared" si="6"/>
        <v>35</v>
      </c>
      <c r="H86" s="42" t="str">
        <f>IFERROR(VLOOKUP(A86,fin_journals!A:D,4,0),"")</f>
        <v/>
      </c>
      <c r="I86" s="42" t="str">
        <f t="shared" si="7"/>
        <v/>
      </c>
      <c r="J86" s="42" t="str">
        <f>IFERROR(VLOOKUP(A86,bus_journals!A:D,4,0),"")</f>
        <v/>
      </c>
      <c r="K86" s="42" t="str">
        <f t="shared" si="8"/>
        <v/>
      </c>
      <c r="L86" s="42" t="str">
        <f>IFERROR(VLOOKUP(A86,man_journals!A:D,4,0),"")</f>
        <v/>
      </c>
      <c r="M86" s="42" t="str">
        <f t="shared" si="9"/>
        <v/>
      </c>
      <c r="N86" s="42" t="s">
        <v>1274</v>
      </c>
      <c r="O86" s="42"/>
      <c r="P86" s="42"/>
      <c r="Q86" s="42"/>
      <c r="R86" s="42"/>
      <c r="S86" s="42"/>
    </row>
    <row r="87" spans="1:19" x14ac:dyDescent="0.25">
      <c r="A87" s="42" t="s">
        <v>170</v>
      </c>
      <c r="B87" s="42" t="s">
        <v>2177</v>
      </c>
      <c r="C87" s="42">
        <v>26</v>
      </c>
      <c r="D87" s="42">
        <f>IFERROR(VLOOKUP(A87,eco_bus_journals!A:D,4,0),"")</f>
        <v>0.85</v>
      </c>
      <c r="E87" s="42">
        <f t="shared" si="5"/>
        <v>84</v>
      </c>
      <c r="F87" s="42">
        <f>IFERROR(VLOOKUP(A87,eco_journals!A:D,4,0),"")</f>
        <v>0.67</v>
      </c>
      <c r="G87" s="42">
        <f t="shared" si="6"/>
        <v>39</v>
      </c>
      <c r="H87" s="42" t="str">
        <f>IFERROR(VLOOKUP(A87,fin_journals!A:D,4,0),"")</f>
        <v/>
      </c>
      <c r="I87" s="42" t="str">
        <f t="shared" si="7"/>
        <v/>
      </c>
      <c r="J87" s="42" t="str">
        <f>IFERROR(VLOOKUP(A87,bus_journals!A:D,4,0),"")</f>
        <v/>
      </c>
      <c r="K87" s="42" t="str">
        <f t="shared" si="8"/>
        <v/>
      </c>
      <c r="L87" s="42" t="str">
        <f>IFERROR(VLOOKUP(A87,man_journals!A:D,4,0),"")</f>
        <v/>
      </c>
      <c r="M87" s="42" t="str">
        <f t="shared" si="9"/>
        <v/>
      </c>
      <c r="N87" s="42" t="s">
        <v>1274</v>
      </c>
      <c r="O87" s="42" t="s">
        <v>1297</v>
      </c>
      <c r="P87" s="42"/>
      <c r="Q87" s="42"/>
      <c r="R87" s="42"/>
      <c r="S87" s="42"/>
    </row>
    <row r="88" spans="1:19" x14ac:dyDescent="0.25">
      <c r="A88" s="42" t="s">
        <v>199</v>
      </c>
      <c r="B88" s="42" t="s">
        <v>2180</v>
      </c>
      <c r="C88" s="42">
        <v>67</v>
      </c>
      <c r="D88" s="42">
        <f>IFERROR(VLOOKUP(A88,eco_bus_journals!A:D,4,0),"")</f>
        <v>0.85</v>
      </c>
      <c r="E88" s="42">
        <f t="shared" si="5"/>
        <v>84</v>
      </c>
      <c r="F88" s="42">
        <f>IFERROR(VLOOKUP(A88,eco_journals!A:D,4,0),"")</f>
        <v>0.88</v>
      </c>
      <c r="G88" s="42">
        <f t="shared" si="6"/>
        <v>33</v>
      </c>
      <c r="H88" s="42" t="str">
        <f>IFERROR(VLOOKUP(A88,fin_journals!A:D,4,0),"")</f>
        <v/>
      </c>
      <c r="I88" s="42" t="str">
        <f t="shared" si="7"/>
        <v/>
      </c>
      <c r="J88" s="42" t="str">
        <f>IFERROR(VLOOKUP(A88,bus_journals!A:D,4,0),"")</f>
        <v/>
      </c>
      <c r="K88" s="42" t="str">
        <f t="shared" si="8"/>
        <v/>
      </c>
      <c r="L88" s="42" t="str">
        <f>IFERROR(VLOOKUP(A88,man_journals!A:D,4,0),"")</f>
        <v/>
      </c>
      <c r="M88" s="42" t="str">
        <f t="shared" si="9"/>
        <v/>
      </c>
      <c r="N88" s="42" t="s">
        <v>1274</v>
      </c>
      <c r="O88" s="42"/>
      <c r="P88" s="42"/>
      <c r="Q88" s="42"/>
      <c r="R88" s="42"/>
      <c r="S88" s="42"/>
    </row>
    <row r="89" spans="1:19" x14ac:dyDescent="0.25">
      <c r="A89" s="42" t="s">
        <v>77</v>
      </c>
      <c r="B89" s="42" t="s">
        <v>2190</v>
      </c>
      <c r="C89" s="42">
        <v>29</v>
      </c>
      <c r="D89" s="42">
        <f>IFERROR(VLOOKUP(A89,eco_bus_journals!A:D,4,0),"")</f>
        <v>0.84</v>
      </c>
      <c r="E89" s="42">
        <f t="shared" si="5"/>
        <v>86</v>
      </c>
      <c r="F89" s="42" t="str">
        <f>IFERROR(VLOOKUP(A89,eco_journals!A:D,4,0),"")</f>
        <v/>
      </c>
      <c r="G89" s="42" t="str">
        <f t="shared" si="6"/>
        <v/>
      </c>
      <c r="H89" s="42" t="str">
        <f>IFERROR(VLOOKUP(A89,fin_journals!A:D,4,0),"")</f>
        <v/>
      </c>
      <c r="I89" s="42" t="str">
        <f t="shared" si="7"/>
        <v/>
      </c>
      <c r="J89" s="42">
        <f>IFERROR(VLOOKUP(A89,bus_journals!A:D,4,0),"")</f>
        <v>1.53</v>
      </c>
      <c r="K89" s="42">
        <f t="shared" si="8"/>
        <v>34</v>
      </c>
      <c r="L89" s="42" t="str">
        <f>IFERROR(VLOOKUP(A89,man_journals!A:D,4,0),"")</f>
        <v/>
      </c>
      <c r="M89" s="42" t="str">
        <f t="shared" si="9"/>
        <v/>
      </c>
      <c r="N89" s="42" t="s">
        <v>1275</v>
      </c>
      <c r="O89" s="42" t="s">
        <v>1286</v>
      </c>
      <c r="P89" s="42" t="s">
        <v>1287</v>
      </c>
      <c r="Q89" s="42"/>
      <c r="R89" s="42"/>
      <c r="S89" s="42"/>
    </row>
    <row r="90" spans="1:19" x14ac:dyDescent="0.25">
      <c r="A90" s="42" t="s">
        <v>91</v>
      </c>
      <c r="B90" s="42" t="s">
        <v>2176</v>
      </c>
      <c r="C90" s="42">
        <v>111</v>
      </c>
      <c r="D90" s="42">
        <f>IFERROR(VLOOKUP(A90,eco_bus_journals!A:D,4,0),"")</f>
        <v>0.84</v>
      </c>
      <c r="E90" s="42">
        <f t="shared" si="5"/>
        <v>86</v>
      </c>
      <c r="F90" s="42" t="str">
        <f>IFERROR(VLOOKUP(A90,eco_journals!A:D,4,0),"")</f>
        <v/>
      </c>
      <c r="G90" s="42" t="str">
        <f t="shared" si="6"/>
        <v/>
      </c>
      <c r="H90" s="42" t="str">
        <f>IFERROR(VLOOKUP(A90,fin_journals!A:D,4,0),"")</f>
        <v/>
      </c>
      <c r="I90" s="42" t="str">
        <f t="shared" si="7"/>
        <v/>
      </c>
      <c r="J90" s="42" t="str">
        <f>IFERROR(VLOOKUP(A90,bus_journals!A:D,4,0),"")</f>
        <v/>
      </c>
      <c r="K90" s="42" t="str">
        <f t="shared" si="8"/>
        <v/>
      </c>
      <c r="L90" s="42">
        <f>IFERROR(VLOOKUP(A90,man_journals!A:D,4,0),"")</f>
        <v>1.36</v>
      </c>
      <c r="M90" s="42">
        <f t="shared" si="9"/>
        <v>23</v>
      </c>
      <c r="N90" s="42" t="s">
        <v>1277</v>
      </c>
      <c r="O90" s="42" t="s">
        <v>1292</v>
      </c>
      <c r="P90" s="42"/>
      <c r="Q90" s="42"/>
      <c r="R90" s="42"/>
      <c r="S90" s="42"/>
    </row>
    <row r="91" spans="1:19" x14ac:dyDescent="0.25">
      <c r="A91" s="42" t="s">
        <v>73</v>
      </c>
      <c r="B91" s="42" t="s">
        <v>2180</v>
      </c>
      <c r="C91" s="42">
        <v>35</v>
      </c>
      <c r="D91" s="42">
        <f>IFERROR(VLOOKUP(A91,eco_bus_journals!A:D,4,0),"")</f>
        <v>0.84</v>
      </c>
      <c r="E91" s="42">
        <f t="shared" si="5"/>
        <v>86</v>
      </c>
      <c r="F91" s="42" t="str">
        <f>IFERROR(VLOOKUP(A91,eco_journals!A:D,4,0),"")</f>
        <v/>
      </c>
      <c r="G91" s="42" t="str">
        <f t="shared" si="6"/>
        <v/>
      </c>
      <c r="H91" s="42" t="str">
        <f>IFERROR(VLOOKUP(A91,fin_journals!A:D,4,0),"")</f>
        <v/>
      </c>
      <c r="I91" s="42" t="str">
        <f t="shared" si="7"/>
        <v/>
      </c>
      <c r="J91" s="42" t="str">
        <f>IFERROR(VLOOKUP(A91,bus_journals!A:D,4,0),"")</f>
        <v/>
      </c>
      <c r="K91" s="42" t="str">
        <f t="shared" si="8"/>
        <v/>
      </c>
      <c r="L91" s="42">
        <f>IFERROR(VLOOKUP(A91,man_journals!A:D,4,0),"")</f>
        <v>1.02</v>
      </c>
      <c r="M91" s="42">
        <f t="shared" si="9"/>
        <v>32</v>
      </c>
      <c r="N91" s="42" t="s">
        <v>1277</v>
      </c>
      <c r="O91" s="42"/>
      <c r="P91" s="42"/>
      <c r="Q91" s="42"/>
      <c r="R91" s="42"/>
      <c r="S91" s="42"/>
    </row>
    <row r="92" spans="1:19" x14ac:dyDescent="0.25">
      <c r="A92" s="42" t="s">
        <v>176</v>
      </c>
      <c r="B92" s="42" t="s">
        <v>2180</v>
      </c>
      <c r="C92" s="42">
        <v>23</v>
      </c>
      <c r="D92" s="42">
        <f>IFERROR(VLOOKUP(A92,eco_bus_journals!A:D,4,0),"")</f>
        <v>0.83</v>
      </c>
      <c r="E92" s="42">
        <f t="shared" si="5"/>
        <v>89</v>
      </c>
      <c r="F92" s="42">
        <f>IFERROR(VLOOKUP(A92,eco_journals!A:D,4,0),"")</f>
        <v>0.88</v>
      </c>
      <c r="G92" s="42">
        <f t="shared" si="6"/>
        <v>33</v>
      </c>
      <c r="H92" s="42" t="str">
        <f>IFERROR(VLOOKUP(A92,fin_journals!A:D,4,0),"")</f>
        <v/>
      </c>
      <c r="I92" s="42" t="str">
        <f t="shared" si="7"/>
        <v/>
      </c>
      <c r="J92" s="42" t="str">
        <f>IFERROR(VLOOKUP(A92,bus_journals!A:D,4,0),"")</f>
        <v/>
      </c>
      <c r="K92" s="42" t="str">
        <f t="shared" si="8"/>
        <v/>
      </c>
      <c r="L92" s="42" t="str">
        <f>IFERROR(VLOOKUP(A92,man_journals!A:D,4,0),"")</f>
        <v/>
      </c>
      <c r="M92" s="42" t="str">
        <f t="shared" si="9"/>
        <v/>
      </c>
      <c r="N92" s="42" t="s">
        <v>1274</v>
      </c>
      <c r="O92" s="42" t="s">
        <v>1302</v>
      </c>
      <c r="P92" s="42"/>
      <c r="Q92" s="42"/>
      <c r="R92" s="42"/>
      <c r="S92" s="42"/>
    </row>
    <row r="93" spans="1:19" x14ac:dyDescent="0.25">
      <c r="A93" s="42" t="s">
        <v>92</v>
      </c>
      <c r="B93" s="42" t="s">
        <v>2178</v>
      </c>
      <c r="C93" s="42">
        <v>50</v>
      </c>
      <c r="D93" s="42">
        <f>IFERROR(VLOOKUP(A93,eco_bus_journals!A:D,4,0),"")</f>
        <v>0.8</v>
      </c>
      <c r="E93" s="42">
        <f t="shared" si="5"/>
        <v>90</v>
      </c>
      <c r="F93" s="42" t="str">
        <f>IFERROR(VLOOKUP(A93,eco_journals!A:D,4,0),"")</f>
        <v/>
      </c>
      <c r="G93" s="42" t="str">
        <f t="shared" si="6"/>
        <v/>
      </c>
      <c r="H93" s="42" t="str">
        <f>IFERROR(VLOOKUP(A93,fin_journals!A:D,4,0),"")</f>
        <v/>
      </c>
      <c r="I93" s="42" t="str">
        <f t="shared" si="7"/>
        <v/>
      </c>
      <c r="J93" s="42" t="str">
        <f>IFERROR(VLOOKUP(A93,bus_journals!A:D,4,0),"")</f>
        <v/>
      </c>
      <c r="K93" s="42" t="str">
        <f t="shared" si="8"/>
        <v/>
      </c>
      <c r="L93" s="42">
        <f>IFERROR(VLOOKUP(A93,man_journals!A:D,4,0),"")</f>
        <v>1.1399999999999999</v>
      </c>
      <c r="M93" s="42">
        <f t="shared" si="9"/>
        <v>26</v>
      </c>
      <c r="N93" s="42" t="s">
        <v>1277</v>
      </c>
      <c r="O93" s="42" t="s">
        <v>1280</v>
      </c>
      <c r="P93" s="42"/>
      <c r="Q93" s="42"/>
      <c r="R93" s="42"/>
      <c r="S93" s="42"/>
    </row>
    <row r="94" spans="1:19" x14ac:dyDescent="0.25">
      <c r="A94" s="42" t="s">
        <v>192</v>
      </c>
      <c r="B94" s="42" t="s">
        <v>2180</v>
      </c>
      <c r="C94" s="42">
        <v>114</v>
      </c>
      <c r="D94" s="42">
        <f>IFERROR(VLOOKUP(A94,eco_bus_journals!A:D,4,0),"")</f>
        <v>0.8</v>
      </c>
      <c r="E94" s="42">
        <f t="shared" si="5"/>
        <v>90</v>
      </c>
      <c r="F94" s="42">
        <f>IFERROR(VLOOKUP(A94,eco_journals!A:D,4,0),"")</f>
        <v>0.84</v>
      </c>
      <c r="G94" s="42">
        <f t="shared" si="6"/>
        <v>36</v>
      </c>
      <c r="H94" s="42" t="str">
        <f>IFERROR(VLOOKUP(A94,fin_journals!A:D,4,0),"")</f>
        <v/>
      </c>
      <c r="I94" s="42" t="str">
        <f t="shared" si="7"/>
        <v/>
      </c>
      <c r="J94" s="42" t="str">
        <f>IFERROR(VLOOKUP(A94,bus_journals!A:D,4,0),"")</f>
        <v/>
      </c>
      <c r="K94" s="42" t="str">
        <f t="shared" si="8"/>
        <v/>
      </c>
      <c r="L94" s="42" t="str">
        <f>IFERROR(VLOOKUP(A94,man_journals!A:D,4,0),"")</f>
        <v/>
      </c>
      <c r="M94" s="42" t="str">
        <f t="shared" si="9"/>
        <v/>
      </c>
      <c r="N94" s="42" t="s">
        <v>1274</v>
      </c>
      <c r="O94" s="42"/>
      <c r="P94" s="42"/>
      <c r="Q94" s="42"/>
      <c r="R94" s="42"/>
      <c r="S94" s="42"/>
    </row>
    <row r="95" spans="1:19" x14ac:dyDescent="0.25">
      <c r="A95" s="42" t="s">
        <v>107</v>
      </c>
      <c r="B95" s="42" t="s">
        <v>2180</v>
      </c>
      <c r="C95" s="42">
        <v>77</v>
      </c>
      <c r="D95" s="42">
        <f>IFERROR(VLOOKUP(A95,eco_bus_journals!A:D,4,0),"")</f>
        <v>0.8</v>
      </c>
      <c r="E95" s="42">
        <f t="shared" si="5"/>
        <v>90</v>
      </c>
      <c r="F95" s="42" t="str">
        <f>IFERROR(VLOOKUP(A95,eco_journals!A:D,4,0),"")</f>
        <v/>
      </c>
      <c r="G95" s="42" t="str">
        <f t="shared" si="6"/>
        <v/>
      </c>
      <c r="H95" s="42" t="str">
        <f>IFERROR(VLOOKUP(A95,fin_journals!A:D,4,0),"")</f>
        <v/>
      </c>
      <c r="I95" s="42" t="str">
        <f t="shared" si="7"/>
        <v/>
      </c>
      <c r="J95" s="42" t="str">
        <f>IFERROR(VLOOKUP(A95,bus_journals!A:D,4,0),"")</f>
        <v/>
      </c>
      <c r="K95" s="42" t="str">
        <f t="shared" si="8"/>
        <v/>
      </c>
      <c r="L95" s="42">
        <f>IFERROR(VLOOKUP(A95,man_journals!A:D,4,0),"")</f>
        <v>1.03</v>
      </c>
      <c r="M95" s="42">
        <f t="shared" si="9"/>
        <v>31</v>
      </c>
      <c r="N95" s="42" t="s">
        <v>1277</v>
      </c>
      <c r="O95" s="42" t="s">
        <v>1280</v>
      </c>
      <c r="P95" s="42" t="s">
        <v>1293</v>
      </c>
      <c r="Q95" s="42"/>
      <c r="R95" s="42"/>
      <c r="S95" s="42"/>
    </row>
    <row r="96" spans="1:19" x14ac:dyDescent="0.25">
      <c r="A96" s="42" t="s">
        <v>142</v>
      </c>
      <c r="B96" s="42" t="s">
        <v>2180</v>
      </c>
      <c r="C96" s="42">
        <v>132</v>
      </c>
      <c r="D96" s="42">
        <f>IFERROR(VLOOKUP(A96,eco_bus_journals!A:D,4,0),"")</f>
        <v>0.78</v>
      </c>
      <c r="E96" s="42">
        <f t="shared" si="5"/>
        <v>93</v>
      </c>
      <c r="F96" s="42">
        <f>IFERROR(VLOOKUP(A96,eco_journals!A:D,4,0),"")</f>
        <v>0.77</v>
      </c>
      <c r="G96" s="42">
        <f t="shared" si="6"/>
        <v>37</v>
      </c>
      <c r="H96" s="42" t="str">
        <f>IFERROR(VLOOKUP(A96,fin_journals!A:D,4,0),"")</f>
        <v/>
      </c>
      <c r="I96" s="42" t="str">
        <f t="shared" si="7"/>
        <v/>
      </c>
      <c r="J96" s="42" t="str">
        <f>IFERROR(VLOOKUP(A96,bus_journals!A:D,4,0),"")</f>
        <v/>
      </c>
      <c r="K96" s="42" t="str">
        <f t="shared" si="8"/>
        <v/>
      </c>
      <c r="L96" s="42" t="str">
        <f>IFERROR(VLOOKUP(A96,man_journals!A:D,4,0),"")</f>
        <v/>
      </c>
      <c r="M96" s="42" t="str">
        <f t="shared" si="9"/>
        <v/>
      </c>
      <c r="N96" s="42" t="s">
        <v>1274</v>
      </c>
      <c r="O96" s="42"/>
      <c r="P96" s="42"/>
      <c r="Q96" s="42"/>
      <c r="R96" s="42"/>
      <c r="S96" s="42"/>
    </row>
    <row r="97" spans="1:19" x14ac:dyDescent="0.25">
      <c r="A97" s="42" t="s">
        <v>74</v>
      </c>
      <c r="B97" s="42" t="s">
        <v>2180</v>
      </c>
      <c r="C97" s="42">
        <v>234</v>
      </c>
      <c r="D97" s="42">
        <f>IFERROR(VLOOKUP(A97,eco_bus_journals!A:D,4,0),"")</f>
        <v>0.76</v>
      </c>
      <c r="E97" s="42">
        <f t="shared" si="5"/>
        <v>94</v>
      </c>
      <c r="F97" s="42" t="str">
        <f>IFERROR(VLOOKUP(A97,eco_journals!A:D,4,0),"")</f>
        <v/>
      </c>
      <c r="G97" s="42" t="str">
        <f t="shared" si="6"/>
        <v/>
      </c>
      <c r="H97" s="42">
        <f>IFERROR(VLOOKUP(A97,fin_journals!A:D,4,0),"")</f>
        <v>1.1200000000000001</v>
      </c>
      <c r="I97" s="42">
        <f t="shared" si="7"/>
        <v>15</v>
      </c>
      <c r="J97" s="42" t="str">
        <f>IFERROR(VLOOKUP(A97,bus_journals!A:D,4,0),"")</f>
        <v/>
      </c>
      <c r="K97" s="42" t="str">
        <f t="shared" si="8"/>
        <v/>
      </c>
      <c r="L97" s="42" t="str">
        <f>IFERROR(VLOOKUP(A97,man_journals!A:D,4,0),"")</f>
        <v/>
      </c>
      <c r="M97" s="42" t="str">
        <f t="shared" si="9"/>
        <v/>
      </c>
      <c r="N97" s="42" t="s">
        <v>1276</v>
      </c>
      <c r="O97" s="42"/>
      <c r="P97" s="42"/>
      <c r="Q97" s="42"/>
      <c r="R97" s="42"/>
      <c r="S97" s="42"/>
    </row>
    <row r="98" spans="1:19" x14ac:dyDescent="0.25">
      <c r="A98" s="42" t="s">
        <v>84</v>
      </c>
      <c r="B98" s="42" t="s">
        <v>2176</v>
      </c>
      <c r="C98" s="42">
        <v>21</v>
      </c>
      <c r="D98" s="42">
        <f>IFERROR(VLOOKUP(A98,eco_bus_journals!A:D,4,0),"")</f>
        <v>0.76</v>
      </c>
      <c r="E98" s="42">
        <f t="shared" si="5"/>
        <v>94</v>
      </c>
      <c r="F98" s="42" t="str">
        <f>IFERROR(VLOOKUP(A98,eco_journals!A:D,4,0),"")</f>
        <v/>
      </c>
      <c r="G98" s="42" t="str">
        <f t="shared" si="6"/>
        <v/>
      </c>
      <c r="H98" s="42" t="str">
        <f>IFERROR(VLOOKUP(A98,fin_journals!A:D,4,0),"")</f>
        <v/>
      </c>
      <c r="I98" s="42" t="str">
        <f t="shared" si="7"/>
        <v/>
      </c>
      <c r="J98" s="42">
        <f>IFERROR(VLOOKUP(A98,bus_journals!A:D,4,0),"")</f>
        <v>1.62</v>
      </c>
      <c r="K98" s="42">
        <f t="shared" si="8"/>
        <v>31</v>
      </c>
      <c r="L98" s="42" t="str">
        <f>IFERROR(VLOOKUP(A98,man_journals!A:D,4,0),"")</f>
        <v/>
      </c>
      <c r="M98" s="42" t="str">
        <f t="shared" si="9"/>
        <v/>
      </c>
      <c r="N98" s="42" t="s">
        <v>1275</v>
      </c>
      <c r="O98" s="42"/>
      <c r="P98" s="42"/>
      <c r="Q98" s="42"/>
      <c r="R98" s="42"/>
      <c r="S98" s="42"/>
    </row>
    <row r="99" spans="1:19" x14ac:dyDescent="0.25">
      <c r="A99" s="42" t="s">
        <v>76</v>
      </c>
      <c r="B99" s="42" t="s">
        <v>2188</v>
      </c>
      <c r="C99" s="42">
        <v>18</v>
      </c>
      <c r="D99" s="42">
        <f>IFERROR(VLOOKUP(A99,eco_bus_journals!A:D,4,0),"")</f>
        <v>0.75</v>
      </c>
      <c r="E99" s="42">
        <f t="shared" si="5"/>
        <v>96</v>
      </c>
      <c r="F99" s="42" t="str">
        <f>IFERROR(VLOOKUP(A99,eco_journals!A:D,4,0),"")</f>
        <v/>
      </c>
      <c r="G99" s="42" t="str">
        <f t="shared" si="6"/>
        <v/>
      </c>
      <c r="H99" s="42" t="str">
        <f>IFERROR(VLOOKUP(A99,fin_journals!A:D,4,0),"")</f>
        <v/>
      </c>
      <c r="I99" s="42" t="str">
        <f t="shared" si="7"/>
        <v/>
      </c>
      <c r="J99" s="42">
        <f>IFERROR(VLOOKUP(A99,bus_journals!A:D,4,0),"")</f>
        <v>1.2</v>
      </c>
      <c r="K99" s="42">
        <f t="shared" si="8"/>
        <v>40</v>
      </c>
      <c r="L99" s="42" t="str">
        <f>IFERROR(VLOOKUP(A99,man_journals!A:D,4,0),"")</f>
        <v/>
      </c>
      <c r="M99" s="42" t="str">
        <f t="shared" si="9"/>
        <v/>
      </c>
      <c r="N99" s="42" t="s">
        <v>1275</v>
      </c>
      <c r="O99" s="42" t="s">
        <v>1289</v>
      </c>
      <c r="P99" s="42"/>
      <c r="Q99" s="42"/>
      <c r="R99" s="42"/>
      <c r="S99" s="42"/>
    </row>
    <row r="100" spans="1:19" x14ac:dyDescent="0.25">
      <c r="A100" s="42" t="s">
        <v>81</v>
      </c>
      <c r="B100" s="42" t="s">
        <v>2178</v>
      </c>
      <c r="C100" s="42">
        <v>113</v>
      </c>
      <c r="D100" s="42">
        <f>IFERROR(VLOOKUP(A100,eco_bus_journals!A:D,4,0),"")</f>
        <v>0.74</v>
      </c>
      <c r="E100" s="42">
        <f t="shared" si="5"/>
        <v>97</v>
      </c>
      <c r="F100" s="42" t="str">
        <f>IFERROR(VLOOKUP(A100,eco_journals!A:D,4,0),"")</f>
        <v/>
      </c>
      <c r="G100" s="42" t="str">
        <f t="shared" si="6"/>
        <v/>
      </c>
      <c r="H100" s="42">
        <f>IFERROR(VLOOKUP(A100,fin_journals!A:D,4,0),"")</f>
        <v>3.11</v>
      </c>
      <c r="I100" s="42">
        <f t="shared" si="7"/>
        <v>9</v>
      </c>
      <c r="J100" s="42" t="str">
        <f>IFERROR(VLOOKUP(A100,bus_journals!A:D,4,0),"")</f>
        <v/>
      </c>
      <c r="K100" s="42" t="str">
        <f t="shared" si="8"/>
        <v/>
      </c>
      <c r="L100" s="42" t="str">
        <f>IFERROR(VLOOKUP(A100,man_journals!A:D,4,0),"")</f>
        <v/>
      </c>
      <c r="M100" s="42" t="str">
        <f t="shared" si="9"/>
        <v/>
      </c>
      <c r="N100" s="42" t="s">
        <v>1276</v>
      </c>
      <c r="O100" s="42"/>
      <c r="P100" s="42"/>
      <c r="Q100" s="42"/>
      <c r="R100" s="42"/>
      <c r="S100" s="42"/>
    </row>
    <row r="101" spans="1:19" x14ac:dyDescent="0.25">
      <c r="A101" s="42" t="s">
        <v>164</v>
      </c>
      <c r="B101" s="42" t="s">
        <v>2188</v>
      </c>
      <c r="C101" s="42">
        <v>70</v>
      </c>
      <c r="D101" s="42">
        <f>IFERROR(VLOOKUP(A101,eco_bus_journals!A:D,4,0),"")</f>
        <v>0.73</v>
      </c>
      <c r="E101" s="42">
        <f t="shared" si="5"/>
        <v>98</v>
      </c>
      <c r="F101" s="42">
        <f>IFERROR(VLOOKUP(A101,eco_journals!A:D,4,0),"")</f>
        <v>0.64</v>
      </c>
      <c r="G101" s="42">
        <f t="shared" si="6"/>
        <v>41</v>
      </c>
      <c r="H101" s="42" t="str">
        <f>IFERROR(VLOOKUP(A101,fin_journals!A:D,4,0),"")</f>
        <v/>
      </c>
      <c r="I101" s="42" t="str">
        <f t="shared" si="7"/>
        <v/>
      </c>
      <c r="J101" s="42" t="str">
        <f>IFERROR(VLOOKUP(A101,bus_journals!A:D,4,0),"")</f>
        <v/>
      </c>
      <c r="K101" s="42" t="str">
        <f t="shared" si="8"/>
        <v/>
      </c>
      <c r="L101" s="42" t="str">
        <f>IFERROR(VLOOKUP(A101,man_journals!A:D,4,0),"")</f>
        <v/>
      </c>
      <c r="M101" s="42" t="str">
        <f t="shared" si="9"/>
        <v/>
      </c>
      <c r="N101" s="42" t="s">
        <v>1274</v>
      </c>
      <c r="O101" s="42"/>
      <c r="P101" s="42"/>
      <c r="Q101" s="42"/>
      <c r="R101" s="42"/>
      <c r="S101" s="42"/>
    </row>
    <row r="102" spans="1:19" x14ac:dyDescent="0.25">
      <c r="A102" s="42" t="s">
        <v>89</v>
      </c>
      <c r="B102" s="42" t="s">
        <v>2176</v>
      </c>
      <c r="C102" s="42">
        <v>40</v>
      </c>
      <c r="D102" s="42">
        <f>IFERROR(VLOOKUP(A102,eco_bus_journals!A:D,4,0),"")</f>
        <v>0.73</v>
      </c>
      <c r="E102" s="42">
        <f t="shared" si="5"/>
        <v>98</v>
      </c>
      <c r="F102" s="42" t="str">
        <f>IFERROR(VLOOKUP(A102,eco_journals!A:D,4,0),"")</f>
        <v/>
      </c>
      <c r="G102" s="42" t="str">
        <f t="shared" si="6"/>
        <v/>
      </c>
      <c r="H102" s="42" t="str">
        <f>IFERROR(VLOOKUP(A102,fin_journals!A:D,4,0),"")</f>
        <v/>
      </c>
      <c r="I102" s="42" t="str">
        <f t="shared" si="7"/>
        <v/>
      </c>
      <c r="J102" s="42">
        <f>IFERROR(VLOOKUP(A102,bus_journals!A:D,4,0),"")</f>
        <v>1.56</v>
      </c>
      <c r="K102" s="42">
        <f t="shared" si="8"/>
        <v>33</v>
      </c>
      <c r="L102" s="42" t="str">
        <f>IFERROR(VLOOKUP(A102,man_journals!A:D,4,0),"")</f>
        <v/>
      </c>
      <c r="M102" s="42" t="str">
        <f t="shared" si="9"/>
        <v/>
      </c>
      <c r="N102" s="42" t="s">
        <v>1275</v>
      </c>
      <c r="O102" s="42"/>
      <c r="P102" s="42"/>
      <c r="Q102" s="42"/>
      <c r="R102" s="42"/>
      <c r="S102" s="42"/>
    </row>
    <row r="103" spans="1:19" x14ac:dyDescent="0.25">
      <c r="A103" s="42" t="s">
        <v>185</v>
      </c>
      <c r="B103" s="42" t="s">
        <v>2188</v>
      </c>
      <c r="C103" s="42">
        <v>31</v>
      </c>
      <c r="D103" s="42">
        <f>IFERROR(VLOOKUP(A103,eco_bus_journals!A:D,4,0),"")</f>
        <v>0.71</v>
      </c>
      <c r="E103" s="42">
        <f t="shared" si="5"/>
        <v>100</v>
      </c>
      <c r="F103" s="42">
        <f>IFERROR(VLOOKUP(A103,eco_journals!A:D,4,0),"")</f>
        <v>0.74</v>
      </c>
      <c r="G103" s="42">
        <f t="shared" si="6"/>
        <v>38</v>
      </c>
      <c r="H103" s="42" t="str">
        <f>IFERROR(VLOOKUP(A103,fin_journals!A:D,4,0),"")</f>
        <v/>
      </c>
      <c r="I103" s="42" t="str">
        <f t="shared" si="7"/>
        <v/>
      </c>
      <c r="J103" s="42" t="str">
        <f>IFERROR(VLOOKUP(A103,bus_journals!A:D,4,0),"")</f>
        <v/>
      </c>
      <c r="K103" s="42" t="str">
        <f t="shared" si="8"/>
        <v/>
      </c>
      <c r="L103" s="42" t="str">
        <f>IFERROR(VLOOKUP(A103,man_journals!A:D,4,0),"")</f>
        <v/>
      </c>
      <c r="M103" s="42" t="str">
        <f t="shared" si="9"/>
        <v/>
      </c>
      <c r="N103" s="42" t="s">
        <v>1274</v>
      </c>
      <c r="O103" s="42" t="s">
        <v>1301</v>
      </c>
      <c r="P103" s="42" t="s">
        <v>1302</v>
      </c>
      <c r="Q103" s="42"/>
      <c r="R103" s="42"/>
      <c r="S103" s="42"/>
    </row>
    <row r="104" spans="1:19" x14ac:dyDescent="0.25">
      <c r="A104" s="42" t="s">
        <v>94</v>
      </c>
      <c r="B104" s="42" t="s">
        <v>2176</v>
      </c>
      <c r="C104" s="42">
        <v>52</v>
      </c>
      <c r="D104" s="42">
        <f>IFERROR(VLOOKUP(A104,eco_bus_journals!A:D,4,0),"")</f>
        <v>0.7</v>
      </c>
      <c r="E104" s="42">
        <f t="shared" si="5"/>
        <v>101</v>
      </c>
      <c r="F104" s="42" t="str">
        <f>IFERROR(VLOOKUP(A104,eco_journals!A:D,4,0),"")</f>
        <v/>
      </c>
      <c r="G104" s="42" t="str">
        <f t="shared" si="6"/>
        <v/>
      </c>
      <c r="H104" s="42" t="str">
        <f>IFERROR(VLOOKUP(A104,fin_journals!A:D,4,0),"")</f>
        <v/>
      </c>
      <c r="I104" s="42" t="str">
        <f t="shared" si="7"/>
        <v/>
      </c>
      <c r="J104" s="42">
        <f>IFERROR(VLOOKUP(A104,bus_journals!A:D,4,0),"")</f>
        <v>1.1100000000000001</v>
      </c>
      <c r="K104" s="42">
        <f t="shared" si="8"/>
        <v>42</v>
      </c>
      <c r="L104" s="42">
        <f>IFERROR(VLOOKUP(A104,man_journals!A:D,4,0),"")</f>
        <v>0.48</v>
      </c>
      <c r="M104" s="42">
        <f t="shared" si="9"/>
        <v>52</v>
      </c>
      <c r="N104" s="42" t="s">
        <v>1275</v>
      </c>
      <c r="O104" s="42" t="s">
        <v>1277</v>
      </c>
      <c r="P104" s="42"/>
      <c r="Q104" s="42"/>
      <c r="R104" s="42"/>
      <c r="S104" s="42"/>
    </row>
    <row r="105" spans="1:19" x14ac:dyDescent="0.25">
      <c r="A105" s="42" t="s">
        <v>103</v>
      </c>
      <c r="B105" s="42" t="s">
        <v>2180</v>
      </c>
      <c r="C105" s="42">
        <v>20</v>
      </c>
      <c r="D105" s="42">
        <f>IFERROR(VLOOKUP(A105,eco_bus_journals!A:D,4,0),"")</f>
        <v>0.7</v>
      </c>
      <c r="E105" s="42">
        <f t="shared" si="5"/>
        <v>101</v>
      </c>
      <c r="F105" s="42" t="str">
        <f>IFERROR(VLOOKUP(A105,eco_journals!A:D,4,0),"")</f>
        <v/>
      </c>
      <c r="G105" s="42" t="str">
        <f t="shared" si="6"/>
        <v/>
      </c>
      <c r="H105" s="42" t="str">
        <f>IFERROR(VLOOKUP(A105,fin_journals!A:D,4,0),"")</f>
        <v/>
      </c>
      <c r="I105" s="42" t="str">
        <f t="shared" si="7"/>
        <v/>
      </c>
      <c r="J105" s="42">
        <f>IFERROR(VLOOKUP(A105,bus_journals!A:D,4,0),"")</f>
        <v>1.29</v>
      </c>
      <c r="K105" s="42">
        <f t="shared" si="8"/>
        <v>38</v>
      </c>
      <c r="L105" s="42">
        <f>IFERROR(VLOOKUP(A105,man_journals!A:D,4,0),"")</f>
        <v>0.52</v>
      </c>
      <c r="M105" s="42">
        <f t="shared" si="9"/>
        <v>48</v>
      </c>
      <c r="N105" s="42" t="s">
        <v>1275</v>
      </c>
      <c r="O105" s="42" t="s">
        <v>1277</v>
      </c>
      <c r="P105" s="42"/>
      <c r="Q105" s="42"/>
      <c r="R105" s="42"/>
      <c r="S105" s="42"/>
    </row>
    <row r="106" spans="1:19" x14ac:dyDescent="0.25">
      <c r="A106" s="42" t="s">
        <v>96</v>
      </c>
      <c r="B106" s="42" t="s">
        <v>2180</v>
      </c>
      <c r="C106" s="42">
        <v>51</v>
      </c>
      <c r="D106" s="42">
        <f>IFERROR(VLOOKUP(A106,eco_bus_journals!A:D,4,0),"")</f>
        <v>0.7</v>
      </c>
      <c r="E106" s="42">
        <f t="shared" si="5"/>
        <v>101</v>
      </c>
      <c r="F106" s="42" t="str">
        <f>IFERROR(VLOOKUP(A106,eco_journals!A:D,4,0),"")</f>
        <v/>
      </c>
      <c r="G106" s="42" t="str">
        <f t="shared" si="6"/>
        <v/>
      </c>
      <c r="H106" s="42" t="str">
        <f>IFERROR(VLOOKUP(A106,fin_journals!A:D,4,0),"")</f>
        <v/>
      </c>
      <c r="I106" s="42" t="str">
        <f t="shared" si="7"/>
        <v/>
      </c>
      <c r="J106" s="42" t="str">
        <f>IFERROR(VLOOKUP(A106,bus_journals!A:D,4,0),"")</f>
        <v/>
      </c>
      <c r="K106" s="42" t="str">
        <f t="shared" si="8"/>
        <v/>
      </c>
      <c r="L106" s="42">
        <f>IFERROR(VLOOKUP(A106,man_journals!A:D,4,0),"")</f>
        <v>1.08</v>
      </c>
      <c r="M106" s="42">
        <f t="shared" si="9"/>
        <v>30</v>
      </c>
      <c r="N106" s="42" t="s">
        <v>1277</v>
      </c>
      <c r="O106" s="42" t="s">
        <v>1280</v>
      </c>
      <c r="P106" s="42"/>
      <c r="Q106" s="42"/>
      <c r="R106" s="42"/>
      <c r="S106" s="42"/>
    </row>
    <row r="107" spans="1:19" x14ac:dyDescent="0.25">
      <c r="A107" s="42" t="s">
        <v>87</v>
      </c>
      <c r="B107" s="42" t="s">
        <v>2178</v>
      </c>
      <c r="C107" s="42">
        <v>26</v>
      </c>
      <c r="D107" s="42">
        <f>IFERROR(VLOOKUP(A107,eco_bus_journals!A:D,4,0),"")</f>
        <v>0.69</v>
      </c>
      <c r="E107" s="42">
        <f t="shared" si="5"/>
        <v>104</v>
      </c>
      <c r="F107" s="42" t="str">
        <f>IFERROR(VLOOKUP(A107,eco_journals!A:D,4,0),"")</f>
        <v/>
      </c>
      <c r="G107" s="42" t="str">
        <f t="shared" si="6"/>
        <v/>
      </c>
      <c r="H107" s="42">
        <f>IFERROR(VLOOKUP(A107,fin_journals!A:D,4,0),"")</f>
        <v>0.32</v>
      </c>
      <c r="I107" s="42">
        <f t="shared" si="7"/>
        <v>42</v>
      </c>
      <c r="J107" s="42">
        <f>IFERROR(VLOOKUP(A107,bus_journals!A:D,4,0),"")</f>
        <v>0.89</v>
      </c>
      <c r="K107" s="42">
        <f t="shared" si="8"/>
        <v>45</v>
      </c>
      <c r="L107" s="42">
        <f>IFERROR(VLOOKUP(A107,man_journals!A:D,4,0),"")</f>
        <v>0.66</v>
      </c>
      <c r="M107" s="42">
        <f t="shared" si="9"/>
        <v>42</v>
      </c>
      <c r="N107" s="42" t="s">
        <v>1275</v>
      </c>
      <c r="O107" s="42" t="s">
        <v>1276</v>
      </c>
      <c r="P107" s="42" t="s">
        <v>1277</v>
      </c>
      <c r="Q107" s="42"/>
      <c r="R107" s="42"/>
      <c r="S107" s="42"/>
    </row>
    <row r="108" spans="1:19" x14ac:dyDescent="0.25">
      <c r="A108" s="42" t="s">
        <v>113</v>
      </c>
      <c r="B108" s="42" t="s">
        <v>2177</v>
      </c>
      <c r="C108" s="42">
        <v>36</v>
      </c>
      <c r="D108" s="42">
        <f>IFERROR(VLOOKUP(A108,eco_bus_journals!A:D,4,0),"")</f>
        <v>0.69</v>
      </c>
      <c r="E108" s="42">
        <f t="shared" si="5"/>
        <v>104</v>
      </c>
      <c r="F108" s="42">
        <f>IFERROR(VLOOKUP(A108,eco_journals!A:D,4,0),"")</f>
        <v>0.65</v>
      </c>
      <c r="G108" s="42">
        <f t="shared" si="6"/>
        <v>40</v>
      </c>
      <c r="H108" s="42" t="str">
        <f>IFERROR(VLOOKUP(A108,fin_journals!A:D,4,0),"")</f>
        <v/>
      </c>
      <c r="I108" s="42" t="str">
        <f t="shared" si="7"/>
        <v/>
      </c>
      <c r="J108" s="42" t="str">
        <f>IFERROR(VLOOKUP(A108,bus_journals!A:D,4,0),"")</f>
        <v/>
      </c>
      <c r="K108" s="42" t="str">
        <f t="shared" si="8"/>
        <v/>
      </c>
      <c r="L108" s="42" t="str">
        <f>IFERROR(VLOOKUP(A108,man_journals!A:D,4,0),"")</f>
        <v/>
      </c>
      <c r="M108" s="42" t="str">
        <f t="shared" si="9"/>
        <v/>
      </c>
      <c r="N108" s="42" t="s">
        <v>1274</v>
      </c>
      <c r="O108" s="42" t="s">
        <v>1295</v>
      </c>
      <c r="P108" s="42"/>
      <c r="Q108" s="42"/>
      <c r="R108" s="42"/>
      <c r="S108" s="42"/>
    </row>
    <row r="109" spans="1:19" x14ac:dyDescent="0.25">
      <c r="A109" s="42" t="s">
        <v>80</v>
      </c>
      <c r="B109" s="42" t="s">
        <v>2180</v>
      </c>
      <c r="C109" s="42">
        <v>67</v>
      </c>
      <c r="D109" s="42">
        <f>IFERROR(VLOOKUP(A109,eco_bus_journals!A:D,4,0),"")</f>
        <v>0.68</v>
      </c>
      <c r="E109" s="42">
        <f t="shared" si="5"/>
        <v>106</v>
      </c>
      <c r="F109" s="42" t="str">
        <f>IFERROR(VLOOKUP(A109,eco_journals!A:D,4,0),"")</f>
        <v/>
      </c>
      <c r="G109" s="42" t="str">
        <f t="shared" si="6"/>
        <v/>
      </c>
      <c r="H109" s="42" t="str">
        <f>IFERROR(VLOOKUP(A109,fin_journals!A:D,4,0),"")</f>
        <v/>
      </c>
      <c r="I109" s="42" t="str">
        <f t="shared" si="7"/>
        <v/>
      </c>
      <c r="J109" s="42">
        <f>IFERROR(VLOOKUP(A109,bus_journals!A:D,4,0),"")</f>
        <v>1.1399999999999999</v>
      </c>
      <c r="K109" s="42">
        <f t="shared" si="8"/>
        <v>41</v>
      </c>
      <c r="L109" s="42" t="str">
        <f>IFERROR(VLOOKUP(A109,man_journals!A:D,4,0),"")</f>
        <v/>
      </c>
      <c r="M109" s="42" t="str">
        <f t="shared" si="9"/>
        <v/>
      </c>
      <c r="N109" s="42" t="s">
        <v>1275</v>
      </c>
      <c r="O109" s="42"/>
      <c r="P109" s="42"/>
      <c r="Q109" s="42"/>
      <c r="R109" s="42"/>
      <c r="S109" s="42"/>
    </row>
    <row r="110" spans="1:19" x14ac:dyDescent="0.25">
      <c r="A110" s="42" t="s">
        <v>198</v>
      </c>
      <c r="B110" s="42" t="s">
        <v>2180</v>
      </c>
      <c r="C110" s="42">
        <v>3</v>
      </c>
      <c r="D110" s="42">
        <f>IFERROR(VLOOKUP(A110,eco_bus_journals!A:D,4,0),"")</f>
        <v>0.68</v>
      </c>
      <c r="E110" s="42">
        <f t="shared" si="5"/>
        <v>106</v>
      </c>
      <c r="F110" s="42" t="str">
        <f>IFERROR(VLOOKUP(A110,eco_journals!A:D,4,0),"")</f>
        <v/>
      </c>
      <c r="G110" s="42" t="str">
        <f t="shared" si="6"/>
        <v/>
      </c>
      <c r="H110" s="42" t="str">
        <f>IFERROR(VLOOKUP(A110,fin_journals!A:D,4,0),"")</f>
        <v/>
      </c>
      <c r="I110" s="42" t="str">
        <f t="shared" si="7"/>
        <v/>
      </c>
      <c r="J110" s="42" t="str">
        <f>IFERROR(VLOOKUP(A110,bus_journals!A:D,4,0),"")</f>
        <v/>
      </c>
      <c r="K110" s="42" t="str">
        <f t="shared" si="8"/>
        <v/>
      </c>
      <c r="L110" s="42">
        <f>IFERROR(VLOOKUP(A110,man_journals!A:D,4,0),"")</f>
        <v>1.1299999999999999</v>
      </c>
      <c r="M110" s="42">
        <f t="shared" si="9"/>
        <v>27</v>
      </c>
      <c r="N110" s="42" t="s">
        <v>1277</v>
      </c>
      <c r="O110" s="42" t="s">
        <v>1280</v>
      </c>
      <c r="P110" s="42" t="s">
        <v>1292</v>
      </c>
      <c r="Q110" s="42"/>
      <c r="R110" s="42"/>
      <c r="S110" s="42"/>
    </row>
    <row r="111" spans="1:19" x14ac:dyDescent="0.25">
      <c r="A111" s="42" t="s">
        <v>75</v>
      </c>
      <c r="B111" s="42" t="s">
        <v>2180</v>
      </c>
      <c r="C111" s="42">
        <v>42</v>
      </c>
      <c r="D111" s="42">
        <f>IFERROR(VLOOKUP(A111,eco_bus_journals!A:D,4,0),"")</f>
        <v>0.67</v>
      </c>
      <c r="E111" s="42">
        <f t="shared" si="5"/>
        <v>108</v>
      </c>
      <c r="F111" s="42" t="str">
        <f>IFERROR(VLOOKUP(A111,eco_journals!A:D,4,0),"")</f>
        <v/>
      </c>
      <c r="G111" s="42" t="str">
        <f t="shared" si="6"/>
        <v/>
      </c>
      <c r="H111" s="42">
        <f>IFERROR(VLOOKUP(A111,fin_journals!A:D,4,0),"")</f>
        <v>2.02</v>
      </c>
      <c r="I111" s="42">
        <f t="shared" si="7"/>
        <v>13</v>
      </c>
      <c r="J111" s="42" t="str">
        <f>IFERROR(VLOOKUP(A111,bus_journals!A:D,4,0),"")</f>
        <v/>
      </c>
      <c r="K111" s="42" t="str">
        <f t="shared" si="8"/>
        <v/>
      </c>
      <c r="L111" s="42" t="str">
        <f>IFERROR(VLOOKUP(A111,man_journals!A:D,4,0),"")</f>
        <v/>
      </c>
      <c r="M111" s="42" t="str">
        <f t="shared" si="9"/>
        <v/>
      </c>
      <c r="N111" s="42" t="s">
        <v>1276</v>
      </c>
      <c r="O111" s="42"/>
      <c r="P111" s="42"/>
      <c r="Q111" s="42"/>
      <c r="R111" s="42"/>
      <c r="S111" s="42"/>
    </row>
    <row r="112" spans="1:19" x14ac:dyDescent="0.25">
      <c r="A112" s="42" t="s">
        <v>120</v>
      </c>
      <c r="B112" s="42" t="s">
        <v>2176</v>
      </c>
      <c r="C112" s="42">
        <v>51</v>
      </c>
      <c r="D112" s="42">
        <f>IFERROR(VLOOKUP(A112,eco_bus_journals!A:D,4,0),"")</f>
        <v>0.67</v>
      </c>
      <c r="E112" s="42">
        <f t="shared" si="5"/>
        <v>108</v>
      </c>
      <c r="F112" s="42" t="str">
        <f>IFERROR(VLOOKUP(A112,eco_journals!A:D,4,0),"")</f>
        <v/>
      </c>
      <c r="G112" s="42" t="str">
        <f t="shared" si="6"/>
        <v/>
      </c>
      <c r="H112" s="42" t="str">
        <f>IFERROR(VLOOKUP(A112,fin_journals!A:D,4,0),"")</f>
        <v/>
      </c>
      <c r="I112" s="42" t="str">
        <f t="shared" si="7"/>
        <v/>
      </c>
      <c r="J112" s="42" t="str">
        <f>IFERROR(VLOOKUP(A112,bus_journals!A:D,4,0),"")</f>
        <v/>
      </c>
      <c r="K112" s="42" t="str">
        <f t="shared" si="8"/>
        <v/>
      </c>
      <c r="L112" s="42">
        <f>IFERROR(VLOOKUP(A112,man_journals!A:D,4,0),"")</f>
        <v>1.0900000000000001</v>
      </c>
      <c r="M112" s="42">
        <f t="shared" si="9"/>
        <v>28</v>
      </c>
      <c r="N112" s="42" t="s">
        <v>1277</v>
      </c>
      <c r="O112" s="42"/>
      <c r="P112" s="42"/>
      <c r="Q112" s="42"/>
      <c r="R112" s="42"/>
      <c r="S112" s="42"/>
    </row>
    <row r="113" spans="1:19" x14ac:dyDescent="0.25">
      <c r="A113" s="42" t="s">
        <v>106</v>
      </c>
      <c r="B113" s="42" t="s">
        <v>2181</v>
      </c>
      <c r="C113" s="42">
        <v>23</v>
      </c>
      <c r="D113" s="42">
        <f>IFERROR(VLOOKUP(A113,eco_bus_journals!A:D,4,0),"")</f>
        <v>0.67</v>
      </c>
      <c r="E113" s="42">
        <f t="shared" si="5"/>
        <v>108</v>
      </c>
      <c r="F113" s="42" t="str">
        <f>IFERROR(VLOOKUP(A113,eco_journals!A:D,4,0),"")</f>
        <v/>
      </c>
      <c r="G113" s="42" t="str">
        <f t="shared" si="6"/>
        <v/>
      </c>
      <c r="H113" s="42" t="str">
        <f>IFERROR(VLOOKUP(A113,fin_journals!A:D,4,0),"")</f>
        <v/>
      </c>
      <c r="I113" s="42" t="str">
        <f t="shared" si="7"/>
        <v/>
      </c>
      <c r="J113" s="42" t="str">
        <f>IFERROR(VLOOKUP(A113,bus_journals!A:D,4,0),"")</f>
        <v/>
      </c>
      <c r="K113" s="42" t="str">
        <f t="shared" si="8"/>
        <v/>
      </c>
      <c r="L113" s="42">
        <f>IFERROR(VLOOKUP(A113,man_journals!A:D,4,0),"")</f>
        <v>0.46</v>
      </c>
      <c r="M113" s="42">
        <f t="shared" si="9"/>
        <v>55</v>
      </c>
      <c r="N113" s="42" t="s">
        <v>1277</v>
      </c>
      <c r="O113" s="42"/>
      <c r="P113" s="42"/>
      <c r="Q113" s="42"/>
      <c r="R113" s="42"/>
      <c r="S113" s="42"/>
    </row>
    <row r="114" spans="1:19" x14ac:dyDescent="0.25">
      <c r="A114" s="42" t="s">
        <v>78</v>
      </c>
      <c r="B114" s="42" t="s">
        <v>2189</v>
      </c>
      <c r="C114" s="42">
        <v>70</v>
      </c>
      <c r="D114" s="42">
        <f>IFERROR(VLOOKUP(A114,eco_bus_journals!A:D,4,0),"")</f>
        <v>0.66</v>
      </c>
      <c r="E114" s="42">
        <f t="shared" si="5"/>
        <v>111</v>
      </c>
      <c r="F114" s="42" t="str">
        <f>IFERROR(VLOOKUP(A114,eco_journals!A:D,4,0),"")</f>
        <v/>
      </c>
      <c r="G114" s="42" t="str">
        <f t="shared" si="6"/>
        <v/>
      </c>
      <c r="H114" s="42" t="str">
        <f>IFERROR(VLOOKUP(A114,fin_journals!A:D,4,0),"")</f>
        <v/>
      </c>
      <c r="I114" s="42" t="str">
        <f t="shared" si="7"/>
        <v/>
      </c>
      <c r="J114" s="42" t="str">
        <f>IFERROR(VLOOKUP(A114,bus_journals!A:D,4,0),"")</f>
        <v/>
      </c>
      <c r="K114" s="42" t="str">
        <f t="shared" si="8"/>
        <v/>
      </c>
      <c r="L114" s="42">
        <f>IFERROR(VLOOKUP(A114,man_journals!A:D,4,0),"")</f>
        <v>0.81</v>
      </c>
      <c r="M114" s="42">
        <f t="shared" si="9"/>
        <v>38</v>
      </c>
      <c r="N114" s="42" t="s">
        <v>1277</v>
      </c>
      <c r="O114" s="42"/>
      <c r="P114" s="42"/>
      <c r="Q114" s="42"/>
      <c r="R114" s="42"/>
      <c r="S114" s="42"/>
    </row>
    <row r="115" spans="1:19" x14ac:dyDescent="0.25">
      <c r="A115" s="42" t="s">
        <v>90</v>
      </c>
      <c r="B115" s="42" t="s">
        <v>2189</v>
      </c>
      <c r="C115" s="42">
        <v>22</v>
      </c>
      <c r="D115" s="42">
        <f>IFERROR(VLOOKUP(A115,eco_bus_journals!A:D,4,0),"")</f>
        <v>0.65</v>
      </c>
      <c r="E115" s="42">
        <f t="shared" si="5"/>
        <v>112</v>
      </c>
      <c r="F115" s="42" t="str">
        <f>IFERROR(VLOOKUP(A115,eco_journals!A:D,4,0),"")</f>
        <v/>
      </c>
      <c r="G115" s="42" t="str">
        <f t="shared" si="6"/>
        <v/>
      </c>
      <c r="H115" s="42" t="str">
        <f>IFERROR(VLOOKUP(A115,fin_journals!A:D,4,0),"")</f>
        <v/>
      </c>
      <c r="I115" s="42" t="str">
        <f t="shared" si="7"/>
        <v/>
      </c>
      <c r="J115" s="42">
        <f>IFERROR(VLOOKUP(A115,bus_journals!A:D,4,0),"")</f>
        <v>1.3</v>
      </c>
      <c r="K115" s="42">
        <f t="shared" si="8"/>
        <v>37</v>
      </c>
      <c r="L115" s="42" t="str">
        <f>IFERROR(VLOOKUP(A115,man_journals!A:D,4,0),"")</f>
        <v/>
      </c>
      <c r="M115" s="42" t="str">
        <f t="shared" si="9"/>
        <v/>
      </c>
      <c r="N115" s="42" t="s">
        <v>1275</v>
      </c>
      <c r="O115" s="42"/>
      <c r="P115" s="42"/>
      <c r="Q115" s="42"/>
      <c r="R115" s="42"/>
      <c r="S115" s="42"/>
    </row>
    <row r="116" spans="1:19" x14ac:dyDescent="0.25">
      <c r="A116" s="42" t="s">
        <v>99</v>
      </c>
      <c r="B116" s="42" t="s">
        <v>2181</v>
      </c>
      <c r="C116" s="42">
        <v>81</v>
      </c>
      <c r="D116" s="42">
        <f>IFERROR(VLOOKUP(A116,eco_bus_journals!A:D,4,0),"")</f>
        <v>0.64</v>
      </c>
      <c r="E116" s="42">
        <f t="shared" si="5"/>
        <v>113</v>
      </c>
      <c r="F116" s="42" t="str">
        <f>IFERROR(VLOOKUP(A116,eco_journals!A:D,4,0),"")</f>
        <v/>
      </c>
      <c r="G116" s="42" t="str">
        <f t="shared" si="6"/>
        <v/>
      </c>
      <c r="H116" s="42" t="str">
        <f>IFERROR(VLOOKUP(A116,fin_journals!A:D,4,0),"")</f>
        <v/>
      </c>
      <c r="I116" s="42" t="str">
        <f t="shared" si="7"/>
        <v/>
      </c>
      <c r="J116" s="42" t="str">
        <f>IFERROR(VLOOKUP(A116,bus_journals!A:D,4,0),"")</f>
        <v/>
      </c>
      <c r="K116" s="42" t="str">
        <f t="shared" si="8"/>
        <v/>
      </c>
      <c r="L116" s="42">
        <f>IFERROR(VLOOKUP(A116,man_journals!A:D,4,0),"")</f>
        <v>0.52</v>
      </c>
      <c r="M116" s="42">
        <f t="shared" si="9"/>
        <v>48</v>
      </c>
      <c r="N116" s="42" t="s">
        <v>1277</v>
      </c>
      <c r="O116" s="42"/>
      <c r="P116" s="42"/>
      <c r="Q116" s="42"/>
      <c r="R116" s="42"/>
      <c r="S116" s="42"/>
    </row>
    <row r="117" spans="1:19" x14ac:dyDescent="0.25">
      <c r="A117" s="42" t="s">
        <v>85</v>
      </c>
      <c r="B117" s="42" t="s">
        <v>2189</v>
      </c>
      <c r="C117" s="42">
        <v>77</v>
      </c>
      <c r="D117" s="42">
        <f>IFERROR(VLOOKUP(A117,eco_bus_journals!A:D,4,0),"")</f>
        <v>0.64</v>
      </c>
      <c r="E117" s="42">
        <f t="shared" si="5"/>
        <v>113</v>
      </c>
      <c r="F117" s="42" t="str">
        <f>IFERROR(VLOOKUP(A117,eco_journals!A:D,4,0),"")</f>
        <v/>
      </c>
      <c r="G117" s="42" t="str">
        <f t="shared" si="6"/>
        <v/>
      </c>
      <c r="H117" s="42" t="str">
        <f>IFERROR(VLOOKUP(A117,fin_journals!A:D,4,0),"")</f>
        <v/>
      </c>
      <c r="I117" s="42" t="str">
        <f t="shared" si="7"/>
        <v/>
      </c>
      <c r="J117" s="42" t="str">
        <f>IFERROR(VLOOKUP(A117,bus_journals!A:D,4,0),"")</f>
        <v/>
      </c>
      <c r="K117" s="42" t="str">
        <f t="shared" si="8"/>
        <v/>
      </c>
      <c r="L117" s="42">
        <f>IFERROR(VLOOKUP(A117,man_journals!A:D,4,0),"")</f>
        <v>0.3</v>
      </c>
      <c r="M117" s="42">
        <f t="shared" si="9"/>
        <v>79</v>
      </c>
      <c r="N117" s="42" t="s">
        <v>1277</v>
      </c>
      <c r="O117" s="42"/>
      <c r="P117" s="42"/>
      <c r="Q117" s="42"/>
      <c r="R117" s="42"/>
      <c r="S117" s="42"/>
    </row>
    <row r="118" spans="1:19" x14ac:dyDescent="0.25">
      <c r="A118" s="42" t="s">
        <v>129</v>
      </c>
      <c r="B118" s="42" t="s">
        <v>2176</v>
      </c>
      <c r="C118" s="42">
        <v>27</v>
      </c>
      <c r="D118" s="42">
        <f>IFERROR(VLOOKUP(A118,eco_bus_journals!A:D,4,0),"")</f>
        <v>0.63</v>
      </c>
      <c r="E118" s="42">
        <f t="shared" si="5"/>
        <v>115</v>
      </c>
      <c r="F118" s="42" t="str">
        <f>IFERROR(VLOOKUP(A118,eco_journals!A:D,4,0),"")</f>
        <v/>
      </c>
      <c r="G118" s="42" t="str">
        <f t="shared" si="6"/>
        <v/>
      </c>
      <c r="H118" s="42" t="str">
        <f>IFERROR(VLOOKUP(A118,fin_journals!A:D,4,0),"")</f>
        <v/>
      </c>
      <c r="I118" s="42" t="str">
        <f t="shared" si="7"/>
        <v/>
      </c>
      <c r="J118" s="42" t="str">
        <f>IFERROR(VLOOKUP(A118,bus_journals!A:D,4,0),"")</f>
        <v/>
      </c>
      <c r="K118" s="42" t="str">
        <f t="shared" si="8"/>
        <v/>
      </c>
      <c r="L118" s="42">
        <f>IFERROR(VLOOKUP(A118,man_journals!A:D,4,0),"")</f>
        <v>0.95</v>
      </c>
      <c r="M118" s="42">
        <f t="shared" si="9"/>
        <v>35</v>
      </c>
      <c r="N118" s="42" t="s">
        <v>1277</v>
      </c>
      <c r="O118" s="42" t="s">
        <v>1280</v>
      </c>
      <c r="P118" s="42"/>
      <c r="Q118" s="42"/>
      <c r="R118" s="42"/>
      <c r="S118" s="42"/>
    </row>
    <row r="119" spans="1:19" x14ac:dyDescent="0.25">
      <c r="A119" s="42" t="s">
        <v>123</v>
      </c>
      <c r="B119" s="42" t="s">
        <v>2181</v>
      </c>
      <c r="C119" s="42">
        <v>41</v>
      </c>
      <c r="D119" s="42">
        <f>IFERROR(VLOOKUP(A119,eco_bus_journals!A:D,4,0),"")</f>
        <v>0.63</v>
      </c>
      <c r="E119" s="42">
        <f t="shared" si="5"/>
        <v>115</v>
      </c>
      <c r="F119" s="42" t="str">
        <f>IFERROR(VLOOKUP(A119,eco_journals!A:D,4,0),"")</f>
        <v/>
      </c>
      <c r="G119" s="42" t="str">
        <f t="shared" si="6"/>
        <v/>
      </c>
      <c r="H119" s="42" t="str">
        <f>IFERROR(VLOOKUP(A119,fin_journals!A:D,4,0),"")</f>
        <v/>
      </c>
      <c r="I119" s="42" t="str">
        <f t="shared" si="7"/>
        <v/>
      </c>
      <c r="J119" s="42">
        <f>IFERROR(VLOOKUP(A119,bus_journals!A:D,4,0),"")</f>
        <v>1.38</v>
      </c>
      <c r="K119" s="42">
        <f t="shared" si="8"/>
        <v>36</v>
      </c>
      <c r="L119" s="42" t="str">
        <f>IFERROR(VLOOKUP(A119,man_journals!A:D,4,0),"")</f>
        <v/>
      </c>
      <c r="M119" s="42" t="str">
        <f t="shared" si="9"/>
        <v/>
      </c>
      <c r="N119" s="42" t="s">
        <v>1275</v>
      </c>
      <c r="O119" s="42"/>
      <c r="P119" s="42"/>
      <c r="Q119" s="42"/>
      <c r="R119" s="42"/>
      <c r="S119" s="42"/>
    </row>
    <row r="120" spans="1:19" x14ac:dyDescent="0.25">
      <c r="A120" s="42" t="s">
        <v>82</v>
      </c>
      <c r="B120" s="42" t="s">
        <v>2190</v>
      </c>
      <c r="C120" s="42">
        <v>42</v>
      </c>
      <c r="D120" s="42">
        <f>IFERROR(VLOOKUP(A120,eco_bus_journals!A:D,4,0),"")</f>
        <v>0.62</v>
      </c>
      <c r="E120" s="42">
        <f t="shared" si="5"/>
        <v>117</v>
      </c>
      <c r="F120" s="42" t="str">
        <f>IFERROR(VLOOKUP(A120,eco_journals!A:D,4,0),"")</f>
        <v/>
      </c>
      <c r="G120" s="42" t="str">
        <f t="shared" si="6"/>
        <v/>
      </c>
      <c r="H120" s="42" t="str">
        <f>IFERROR(VLOOKUP(A120,fin_journals!A:D,4,0),"")</f>
        <v/>
      </c>
      <c r="I120" s="42" t="str">
        <f t="shared" si="7"/>
        <v/>
      </c>
      <c r="J120" s="42">
        <f>IFERROR(VLOOKUP(A120,bus_journals!A:D,4,0),"")</f>
        <v>1.39</v>
      </c>
      <c r="K120" s="42">
        <f t="shared" si="8"/>
        <v>35</v>
      </c>
      <c r="L120" s="42" t="str">
        <f>IFERROR(VLOOKUP(A120,man_journals!A:D,4,0),"")</f>
        <v/>
      </c>
      <c r="M120" s="42" t="str">
        <f t="shared" si="9"/>
        <v/>
      </c>
      <c r="N120" s="42" t="s">
        <v>1275</v>
      </c>
      <c r="O120" s="42" t="s">
        <v>1291</v>
      </c>
      <c r="P120" s="42"/>
      <c r="Q120" s="42"/>
      <c r="R120" s="42"/>
      <c r="S120" s="42"/>
    </row>
    <row r="121" spans="1:19" x14ac:dyDescent="0.25">
      <c r="A121" s="42" t="s">
        <v>102</v>
      </c>
      <c r="B121" s="42" t="s">
        <v>2181</v>
      </c>
      <c r="C121" s="42">
        <v>503</v>
      </c>
      <c r="D121" s="42">
        <f>IFERROR(VLOOKUP(A121,eco_bus_journals!A:D,4,0),"")</f>
        <v>0.62</v>
      </c>
      <c r="E121" s="42">
        <f t="shared" si="5"/>
        <v>117</v>
      </c>
      <c r="F121" s="42" t="str">
        <f>IFERROR(VLOOKUP(A121,eco_journals!A:D,4,0),"")</f>
        <v/>
      </c>
      <c r="G121" s="42" t="str">
        <f t="shared" si="6"/>
        <v/>
      </c>
      <c r="H121" s="42" t="str">
        <f>IFERROR(VLOOKUP(A121,fin_journals!A:D,4,0),"")</f>
        <v/>
      </c>
      <c r="I121" s="42" t="str">
        <f t="shared" si="7"/>
        <v/>
      </c>
      <c r="J121" s="42">
        <f>IFERROR(VLOOKUP(A121,bus_journals!A:D,4,0),"")</f>
        <v>0.86</v>
      </c>
      <c r="K121" s="42">
        <f t="shared" si="8"/>
        <v>46</v>
      </c>
      <c r="L121" s="42" t="str">
        <f>IFERROR(VLOOKUP(A121,man_journals!A:D,4,0),"")</f>
        <v/>
      </c>
      <c r="M121" s="42" t="str">
        <f t="shared" si="9"/>
        <v/>
      </c>
      <c r="N121" s="42" t="s">
        <v>1275</v>
      </c>
      <c r="O121" s="42" t="s">
        <v>1289</v>
      </c>
      <c r="P121" s="42" t="s">
        <v>1294</v>
      </c>
      <c r="Q121" s="42"/>
      <c r="R121" s="42"/>
      <c r="S121" s="42"/>
    </row>
    <row r="122" spans="1:19" x14ac:dyDescent="0.25">
      <c r="A122" s="42" t="s">
        <v>95</v>
      </c>
      <c r="B122" s="42" t="s">
        <v>2180</v>
      </c>
      <c r="C122" s="42">
        <v>772</v>
      </c>
      <c r="D122" s="42">
        <f>IFERROR(VLOOKUP(A122,eco_bus_journals!A:D,4,0),"")</f>
        <v>0.62</v>
      </c>
      <c r="E122" s="42">
        <f t="shared" si="5"/>
        <v>117</v>
      </c>
      <c r="F122" s="42" t="str">
        <f>IFERROR(VLOOKUP(A122,eco_journals!A:D,4,0),"")</f>
        <v/>
      </c>
      <c r="G122" s="42" t="str">
        <f t="shared" si="6"/>
        <v/>
      </c>
      <c r="H122" s="42" t="str">
        <f>IFERROR(VLOOKUP(A122,fin_journals!A:D,4,0),"")</f>
        <v/>
      </c>
      <c r="I122" s="42" t="str">
        <f t="shared" si="7"/>
        <v/>
      </c>
      <c r="J122" s="42">
        <f>IFERROR(VLOOKUP(A122,bus_journals!A:D,4,0),"")</f>
        <v>0.46</v>
      </c>
      <c r="K122" s="42">
        <f t="shared" si="8"/>
        <v>74</v>
      </c>
      <c r="L122" s="42" t="str">
        <f>IFERROR(VLOOKUP(A122,man_journals!A:D,4,0),"")</f>
        <v/>
      </c>
      <c r="M122" s="42" t="str">
        <f t="shared" si="9"/>
        <v/>
      </c>
      <c r="N122" s="42" t="s">
        <v>1275</v>
      </c>
      <c r="O122" s="42"/>
      <c r="P122" s="42"/>
      <c r="Q122" s="42"/>
      <c r="R122" s="42"/>
      <c r="S122" s="42"/>
    </row>
    <row r="123" spans="1:19" x14ac:dyDescent="0.25">
      <c r="A123" s="42" t="s">
        <v>211</v>
      </c>
      <c r="B123" s="42" t="s">
        <v>2178</v>
      </c>
      <c r="C123" s="42">
        <v>73</v>
      </c>
      <c r="D123" s="42">
        <f>IFERROR(VLOOKUP(A123,eco_bus_journals!A:D,4,0),"")</f>
        <v>0.62</v>
      </c>
      <c r="E123" s="42">
        <f t="shared" si="5"/>
        <v>117</v>
      </c>
      <c r="F123" s="42">
        <f>IFERROR(VLOOKUP(A123,eco_journals!A:D,4,0),"")</f>
        <v>0.55000000000000004</v>
      </c>
      <c r="G123" s="42">
        <f t="shared" si="6"/>
        <v>43</v>
      </c>
      <c r="H123" s="42">
        <f>IFERROR(VLOOKUP(A123,fin_journals!A:D,4,0),"")</f>
        <v>0.48</v>
      </c>
      <c r="I123" s="42">
        <f t="shared" si="7"/>
        <v>30</v>
      </c>
      <c r="J123" s="42" t="str">
        <f>IFERROR(VLOOKUP(A123,bus_journals!A:D,4,0),"")</f>
        <v/>
      </c>
      <c r="K123" s="42" t="str">
        <f t="shared" si="8"/>
        <v/>
      </c>
      <c r="L123" s="42" t="str">
        <f>IFERROR(VLOOKUP(A123,man_journals!A:D,4,0),"")</f>
        <v/>
      </c>
      <c r="M123" s="42" t="str">
        <f t="shared" si="9"/>
        <v/>
      </c>
      <c r="N123" s="42" t="s">
        <v>1276</v>
      </c>
      <c r="O123" s="42" t="s">
        <v>1274</v>
      </c>
      <c r="P123" s="42"/>
      <c r="Q123" s="42"/>
      <c r="R123" s="42"/>
      <c r="S123" s="42"/>
    </row>
    <row r="124" spans="1:19" x14ac:dyDescent="0.25">
      <c r="A124" s="42" t="s">
        <v>153</v>
      </c>
      <c r="B124" s="42" t="s">
        <v>2193</v>
      </c>
      <c r="C124" s="42">
        <v>61</v>
      </c>
      <c r="D124" s="42">
        <f>IFERROR(VLOOKUP(A124,eco_bus_journals!A:D,4,0),"")</f>
        <v>0.6</v>
      </c>
      <c r="E124" s="42">
        <f t="shared" si="5"/>
        <v>121</v>
      </c>
      <c r="F124" s="42" t="str">
        <f>IFERROR(VLOOKUP(A124,eco_journals!A:D,4,0),"")</f>
        <v/>
      </c>
      <c r="G124" s="42" t="str">
        <f t="shared" si="6"/>
        <v/>
      </c>
      <c r="H124" s="42" t="str">
        <f>IFERROR(VLOOKUP(A124,fin_journals!A:D,4,0),"")</f>
        <v/>
      </c>
      <c r="I124" s="42" t="str">
        <f t="shared" si="7"/>
        <v/>
      </c>
      <c r="J124" s="42">
        <f>IFERROR(VLOOKUP(A124,bus_journals!A:D,4,0),"")</f>
        <v>0.8</v>
      </c>
      <c r="K124" s="42">
        <f t="shared" si="8"/>
        <v>49</v>
      </c>
      <c r="L124" s="42">
        <f>IFERROR(VLOOKUP(A124,man_journals!A:D,4,0),"")</f>
        <v>0.68</v>
      </c>
      <c r="M124" s="42">
        <f t="shared" si="9"/>
        <v>41</v>
      </c>
      <c r="N124" s="42" t="s">
        <v>1275</v>
      </c>
      <c r="O124" s="42" t="s">
        <v>1277</v>
      </c>
      <c r="P124" s="42"/>
      <c r="Q124" s="42"/>
      <c r="R124" s="42"/>
      <c r="S124" s="42"/>
    </row>
    <row r="125" spans="1:19" x14ac:dyDescent="0.25">
      <c r="A125" s="42" t="s">
        <v>97</v>
      </c>
      <c r="B125" s="42" t="s">
        <v>2184</v>
      </c>
      <c r="C125" s="42">
        <v>112</v>
      </c>
      <c r="D125" s="42">
        <f>IFERROR(VLOOKUP(A125,eco_bus_journals!A:D,4,0),"")</f>
        <v>0.6</v>
      </c>
      <c r="E125" s="42">
        <f t="shared" si="5"/>
        <v>121</v>
      </c>
      <c r="F125" s="42" t="str">
        <f>IFERROR(VLOOKUP(A125,eco_journals!A:D,4,0),"")</f>
        <v/>
      </c>
      <c r="G125" s="42" t="str">
        <f t="shared" si="6"/>
        <v/>
      </c>
      <c r="H125" s="42" t="str">
        <f>IFERROR(VLOOKUP(A125,fin_journals!A:D,4,0),"")</f>
        <v/>
      </c>
      <c r="I125" s="42" t="str">
        <f t="shared" si="7"/>
        <v/>
      </c>
      <c r="J125" s="42" t="str">
        <f>IFERROR(VLOOKUP(A125,bus_journals!A:D,4,0),"")</f>
        <v/>
      </c>
      <c r="K125" s="42" t="str">
        <f t="shared" si="8"/>
        <v/>
      </c>
      <c r="L125" s="42">
        <f>IFERROR(VLOOKUP(A125,man_journals!A:D,4,0),"")</f>
        <v>0.62</v>
      </c>
      <c r="M125" s="42">
        <f t="shared" si="9"/>
        <v>44</v>
      </c>
      <c r="N125" s="42" t="s">
        <v>1277</v>
      </c>
      <c r="O125" s="42" t="s">
        <v>1279</v>
      </c>
      <c r="P125" s="42"/>
      <c r="Q125" s="42"/>
      <c r="R125" s="42"/>
      <c r="S125" s="42"/>
    </row>
    <row r="126" spans="1:19" x14ac:dyDescent="0.25">
      <c r="A126" s="42" t="s">
        <v>124</v>
      </c>
      <c r="B126" s="42" t="s">
        <v>2176</v>
      </c>
      <c r="C126" s="42">
        <v>91</v>
      </c>
      <c r="D126" s="42">
        <f>IFERROR(VLOOKUP(A126,eco_bus_journals!A:D,4,0),"")</f>
        <v>0.6</v>
      </c>
      <c r="E126" s="42">
        <f t="shared" si="5"/>
        <v>121</v>
      </c>
      <c r="F126" s="42" t="str">
        <f>IFERROR(VLOOKUP(A126,eco_journals!A:D,4,0),"")</f>
        <v/>
      </c>
      <c r="G126" s="42" t="str">
        <f t="shared" si="6"/>
        <v/>
      </c>
      <c r="H126" s="42" t="str">
        <f>IFERROR(VLOOKUP(A126,fin_journals!A:D,4,0),"")</f>
        <v/>
      </c>
      <c r="I126" s="42" t="str">
        <f t="shared" si="7"/>
        <v/>
      </c>
      <c r="J126" s="42" t="str">
        <f>IFERROR(VLOOKUP(A126,bus_journals!A:D,4,0),"")</f>
        <v/>
      </c>
      <c r="K126" s="42" t="str">
        <f t="shared" si="8"/>
        <v/>
      </c>
      <c r="L126" s="42">
        <f>IFERROR(VLOOKUP(A126,man_journals!A:D,4,0),"")</f>
        <v>0.94</v>
      </c>
      <c r="M126" s="42">
        <f t="shared" si="9"/>
        <v>36</v>
      </c>
      <c r="N126" s="42" t="s">
        <v>1277</v>
      </c>
      <c r="O126" s="42"/>
      <c r="P126" s="42"/>
      <c r="Q126" s="42"/>
      <c r="R126" s="42"/>
      <c r="S126" s="42"/>
    </row>
    <row r="127" spans="1:19" x14ac:dyDescent="0.25">
      <c r="A127" s="42" t="s">
        <v>134</v>
      </c>
      <c r="B127" s="42" t="s">
        <v>2181</v>
      </c>
      <c r="C127" s="42">
        <v>231</v>
      </c>
      <c r="D127" s="42">
        <f>IFERROR(VLOOKUP(A127,eco_bus_journals!A:D,4,0),"")</f>
        <v>0.6</v>
      </c>
      <c r="E127" s="42">
        <f t="shared" si="5"/>
        <v>121</v>
      </c>
      <c r="F127" s="42">
        <f>IFERROR(VLOOKUP(A127,eco_journals!A:D,4,0),"")</f>
        <v>0.09</v>
      </c>
      <c r="G127" s="42">
        <f t="shared" si="6"/>
        <v>162</v>
      </c>
      <c r="H127" s="42" t="str">
        <f>IFERROR(VLOOKUP(A127,fin_journals!A:D,4,0),"")</f>
        <v/>
      </c>
      <c r="I127" s="42" t="str">
        <f t="shared" si="7"/>
        <v/>
      </c>
      <c r="J127" s="42">
        <f>IFERROR(VLOOKUP(A127,bus_journals!A:D,4,0),"")</f>
        <v>0.95</v>
      </c>
      <c r="K127" s="42">
        <f t="shared" si="8"/>
        <v>44</v>
      </c>
      <c r="L127" s="42">
        <f>IFERROR(VLOOKUP(A127,man_journals!A:D,4,0),"")</f>
        <v>0.46</v>
      </c>
      <c r="M127" s="42">
        <f t="shared" si="9"/>
        <v>55</v>
      </c>
      <c r="N127" s="42" t="s">
        <v>1275</v>
      </c>
      <c r="O127" s="42" t="s">
        <v>1274</v>
      </c>
      <c r="P127" s="42" t="s">
        <v>1277</v>
      </c>
      <c r="Q127" s="42"/>
      <c r="R127" s="42"/>
      <c r="S127" s="42"/>
    </row>
    <row r="128" spans="1:19" x14ac:dyDescent="0.25">
      <c r="A128" s="42" t="s">
        <v>109</v>
      </c>
      <c r="B128" s="42" t="s">
        <v>2180</v>
      </c>
      <c r="C128" s="42">
        <v>15</v>
      </c>
      <c r="D128" s="42">
        <f>IFERROR(VLOOKUP(A128,eco_bus_journals!A:D,4,0),"")</f>
        <v>0.57999999999999996</v>
      </c>
      <c r="E128" s="42">
        <f t="shared" si="5"/>
        <v>125</v>
      </c>
      <c r="F128" s="42" t="str">
        <f>IFERROR(VLOOKUP(A128,eco_journals!A:D,4,0),"")</f>
        <v/>
      </c>
      <c r="G128" s="42" t="str">
        <f t="shared" si="6"/>
        <v/>
      </c>
      <c r="H128" s="42" t="str">
        <f>IFERROR(VLOOKUP(A128,fin_journals!A:D,4,0),"")</f>
        <v/>
      </c>
      <c r="I128" s="42" t="str">
        <f t="shared" si="7"/>
        <v/>
      </c>
      <c r="J128" s="42" t="str">
        <f>IFERROR(VLOOKUP(A128,bus_journals!A:D,4,0),"")</f>
        <v/>
      </c>
      <c r="K128" s="42" t="str">
        <f t="shared" si="8"/>
        <v/>
      </c>
      <c r="L128" s="42">
        <f>IFERROR(VLOOKUP(A128,man_journals!A:D,4,0),"")</f>
        <v>0.96</v>
      </c>
      <c r="M128" s="42">
        <f t="shared" si="9"/>
        <v>34</v>
      </c>
      <c r="N128" s="42" t="s">
        <v>1296</v>
      </c>
      <c r="O128" s="42" t="s">
        <v>1277</v>
      </c>
      <c r="P128" s="42"/>
      <c r="Q128" s="42"/>
      <c r="R128" s="42"/>
      <c r="S128" s="42"/>
    </row>
    <row r="129" spans="1:19" x14ac:dyDescent="0.25">
      <c r="A129" s="42" t="s">
        <v>119</v>
      </c>
      <c r="B129" s="42" t="s">
        <v>2178</v>
      </c>
      <c r="C129" s="42">
        <v>48</v>
      </c>
      <c r="D129" s="42">
        <f>IFERROR(VLOOKUP(A129,eco_bus_journals!A:D,4,0),"")</f>
        <v>0.56999999999999995</v>
      </c>
      <c r="E129" s="42">
        <f t="shared" si="5"/>
        <v>126</v>
      </c>
      <c r="F129" s="42" t="str">
        <f>IFERROR(VLOOKUP(A129,eco_journals!A:D,4,0),"")</f>
        <v/>
      </c>
      <c r="G129" s="42" t="str">
        <f t="shared" si="6"/>
        <v/>
      </c>
      <c r="H129" s="42">
        <f>IFERROR(VLOOKUP(A129,fin_journals!A:D,4,0),"")</f>
        <v>0.94</v>
      </c>
      <c r="I129" s="42">
        <f t="shared" si="7"/>
        <v>20</v>
      </c>
      <c r="J129" s="42" t="str">
        <f>IFERROR(VLOOKUP(A129,bus_journals!A:D,4,0),"")</f>
        <v/>
      </c>
      <c r="K129" s="42" t="str">
        <f t="shared" si="8"/>
        <v/>
      </c>
      <c r="L129" s="42" t="str">
        <f>IFERROR(VLOOKUP(A129,man_journals!A:D,4,0),"")</f>
        <v/>
      </c>
      <c r="M129" s="42" t="str">
        <f t="shared" si="9"/>
        <v/>
      </c>
      <c r="N129" s="42" t="s">
        <v>1276</v>
      </c>
      <c r="O129" s="42"/>
      <c r="P129" s="42"/>
      <c r="Q129" s="42"/>
      <c r="R129" s="42"/>
      <c r="S129" s="42"/>
    </row>
    <row r="130" spans="1:19" x14ac:dyDescent="0.25">
      <c r="A130" s="42" t="s">
        <v>250</v>
      </c>
      <c r="B130" s="42" t="s">
        <v>2195</v>
      </c>
      <c r="C130" s="42">
        <v>44</v>
      </c>
      <c r="D130" s="42">
        <f>IFERROR(VLOOKUP(A130,eco_bus_journals!A:D,4,0),"")</f>
        <v>0.56999999999999995</v>
      </c>
      <c r="E130" s="42">
        <f t="shared" si="5"/>
        <v>126</v>
      </c>
      <c r="F130" s="42" t="str">
        <f>IFERROR(VLOOKUP(A130,eco_journals!A:D,4,0),"")</f>
        <v/>
      </c>
      <c r="G130" s="42" t="str">
        <f t="shared" si="6"/>
        <v/>
      </c>
      <c r="H130" s="42">
        <f>IFERROR(VLOOKUP(A130,fin_journals!A:D,4,0),"")</f>
        <v>0.28000000000000003</v>
      </c>
      <c r="I130" s="42">
        <f t="shared" si="7"/>
        <v>50</v>
      </c>
      <c r="J130" s="42" t="str">
        <f>IFERROR(VLOOKUP(A130,bus_journals!A:D,4,0),"")</f>
        <v/>
      </c>
      <c r="K130" s="42" t="str">
        <f t="shared" si="8"/>
        <v/>
      </c>
      <c r="L130" s="42" t="str">
        <f>IFERROR(VLOOKUP(A130,man_journals!A:D,4,0),"")</f>
        <v/>
      </c>
      <c r="M130" s="42" t="str">
        <f t="shared" si="9"/>
        <v/>
      </c>
      <c r="N130" s="42" t="s">
        <v>1276</v>
      </c>
      <c r="O130" s="42"/>
      <c r="P130" s="42"/>
      <c r="Q130" s="42"/>
      <c r="R130" s="42"/>
      <c r="S130" s="42"/>
    </row>
    <row r="131" spans="1:19" x14ac:dyDescent="0.25">
      <c r="A131" s="42" t="s">
        <v>279</v>
      </c>
      <c r="B131" s="42" t="s">
        <v>2173</v>
      </c>
      <c r="C131" s="42">
        <v>17</v>
      </c>
      <c r="D131" s="42">
        <f>IFERROR(VLOOKUP(A131,eco_bus_journals!A:D,4,0),"")</f>
        <v>0.56999999999999995</v>
      </c>
      <c r="E131" s="42">
        <f t="shared" si="5"/>
        <v>126</v>
      </c>
      <c r="F131" s="42">
        <f>IFERROR(VLOOKUP(A131,eco_journals!A:D,4,0),"")</f>
        <v>0.52</v>
      </c>
      <c r="G131" s="42">
        <f t="shared" si="6"/>
        <v>46</v>
      </c>
      <c r="H131" s="42" t="str">
        <f>IFERROR(VLOOKUP(A131,fin_journals!A:D,4,0),"")</f>
        <v/>
      </c>
      <c r="I131" s="42" t="str">
        <f t="shared" si="7"/>
        <v/>
      </c>
      <c r="J131" s="42" t="str">
        <f>IFERROR(VLOOKUP(A131,bus_journals!A:D,4,0),"")</f>
        <v/>
      </c>
      <c r="K131" s="42" t="str">
        <f t="shared" si="8"/>
        <v/>
      </c>
      <c r="L131" s="42" t="str">
        <f>IFERROR(VLOOKUP(A131,man_journals!A:D,4,0),"")</f>
        <v/>
      </c>
      <c r="M131" s="42" t="str">
        <f t="shared" si="9"/>
        <v/>
      </c>
      <c r="N131" s="42" t="s">
        <v>1274</v>
      </c>
      <c r="O131" s="42" t="s">
        <v>1297</v>
      </c>
      <c r="P131" s="42"/>
      <c r="Q131" s="42"/>
      <c r="R131" s="42"/>
      <c r="S131" s="42"/>
    </row>
    <row r="132" spans="1:19" x14ac:dyDescent="0.25">
      <c r="A132" s="42" t="s">
        <v>122</v>
      </c>
      <c r="B132" s="42" t="s">
        <v>2190</v>
      </c>
      <c r="C132" s="42">
        <v>54</v>
      </c>
      <c r="D132" s="42">
        <f>IFERROR(VLOOKUP(A132,eco_bus_journals!A:D,4,0),"")</f>
        <v>0.56999999999999995</v>
      </c>
      <c r="E132" s="42">
        <f t="shared" ref="E132:E195" si="10">_xlfn.RANK.EQ(D132,D:D)</f>
        <v>126</v>
      </c>
      <c r="F132" s="42" t="str">
        <f>IFERROR(VLOOKUP(A132,eco_journals!A:D,4,0),"")</f>
        <v/>
      </c>
      <c r="G132" s="42" t="str">
        <f t="shared" ref="G132:G195" si="11">IFERROR(_xlfn.RANK.EQ(F132,F:F),"")</f>
        <v/>
      </c>
      <c r="H132" s="42" t="str">
        <f>IFERROR(VLOOKUP(A132,fin_journals!A:D,4,0),"")</f>
        <v/>
      </c>
      <c r="I132" s="42" t="str">
        <f t="shared" ref="I132:I195" si="12">IFERROR(_xlfn.RANK.EQ(H132,H:H),"")</f>
        <v/>
      </c>
      <c r="J132" s="42" t="str">
        <f>IFERROR(VLOOKUP(A132,bus_journals!A:D,4,0),"")</f>
        <v/>
      </c>
      <c r="K132" s="42" t="str">
        <f t="shared" ref="K132:K195" si="13">IFERROR(_xlfn.RANK.EQ(J132,J:J),"")</f>
        <v/>
      </c>
      <c r="L132" s="42">
        <f>IFERROR(VLOOKUP(A132,man_journals!A:D,4,0),"")</f>
        <v>0.47</v>
      </c>
      <c r="M132" s="42">
        <f t="shared" ref="M132:M195" si="14">IFERROR(_xlfn.RANK.EQ(L132,L:L),"")</f>
        <v>53</v>
      </c>
      <c r="N132" s="42" t="s">
        <v>1277</v>
      </c>
      <c r="O132" s="42"/>
      <c r="P132" s="42"/>
      <c r="Q132" s="42"/>
      <c r="R132" s="42"/>
      <c r="S132" s="42"/>
    </row>
    <row r="133" spans="1:19" x14ac:dyDescent="0.25">
      <c r="A133" s="42" t="s">
        <v>133</v>
      </c>
      <c r="B133" s="42" t="s">
        <v>2179</v>
      </c>
      <c r="C133" s="42">
        <v>62</v>
      </c>
      <c r="D133" s="42">
        <f>IFERROR(VLOOKUP(A133,eco_bus_journals!A:D,4,0),"")</f>
        <v>0.55000000000000004</v>
      </c>
      <c r="E133" s="42">
        <f t="shared" si="10"/>
        <v>130</v>
      </c>
      <c r="F133" s="42">
        <f>IFERROR(VLOOKUP(A133,eco_journals!A:D,4,0),"")</f>
        <v>0.4</v>
      </c>
      <c r="G133" s="42">
        <f t="shared" si="11"/>
        <v>59</v>
      </c>
      <c r="H133" s="42">
        <f>IFERROR(VLOOKUP(A133,fin_journals!A:D,4,0),"")</f>
        <v>0.17</v>
      </c>
      <c r="I133" s="42">
        <f t="shared" si="12"/>
        <v>71</v>
      </c>
      <c r="J133" s="42" t="str">
        <f>IFERROR(VLOOKUP(A133,bus_journals!A:D,4,0),"")</f>
        <v/>
      </c>
      <c r="K133" s="42" t="str">
        <f t="shared" si="13"/>
        <v/>
      </c>
      <c r="L133" s="42">
        <f>IFERROR(VLOOKUP(A133,man_journals!A:D,4,0),"")</f>
        <v>1.0900000000000001</v>
      </c>
      <c r="M133" s="42">
        <f t="shared" si="14"/>
        <v>28</v>
      </c>
      <c r="N133" s="42" t="s">
        <v>1274</v>
      </c>
      <c r="O133" s="42"/>
      <c r="P133" s="42"/>
      <c r="Q133" s="42"/>
      <c r="R133" s="42"/>
      <c r="S133" s="42"/>
    </row>
    <row r="134" spans="1:19" x14ac:dyDescent="0.25">
      <c r="A134" s="42" t="s">
        <v>101</v>
      </c>
      <c r="B134" s="42" t="s">
        <v>2180</v>
      </c>
      <c r="C134" s="42">
        <v>284</v>
      </c>
      <c r="D134" s="42">
        <f>IFERROR(VLOOKUP(A134,eco_bus_journals!A:D,4,0),"")</f>
        <v>0.54</v>
      </c>
      <c r="E134" s="42">
        <f t="shared" si="10"/>
        <v>131</v>
      </c>
      <c r="F134" s="42" t="str">
        <f>IFERROR(VLOOKUP(A134,eco_journals!A:D,4,0),"")</f>
        <v/>
      </c>
      <c r="G134" s="42" t="str">
        <f t="shared" si="11"/>
        <v/>
      </c>
      <c r="H134" s="42" t="str">
        <f>IFERROR(VLOOKUP(A134,fin_journals!A:D,4,0),"")</f>
        <v/>
      </c>
      <c r="I134" s="42" t="str">
        <f t="shared" si="12"/>
        <v/>
      </c>
      <c r="J134" s="42">
        <f>IFERROR(VLOOKUP(A134,bus_journals!A:D,4,0),"")</f>
        <v>0.8</v>
      </c>
      <c r="K134" s="42">
        <f t="shared" si="13"/>
        <v>49</v>
      </c>
      <c r="L134" s="42">
        <f>IFERROR(VLOOKUP(A134,man_journals!A:D,4,0),"")</f>
        <v>0.36</v>
      </c>
      <c r="M134" s="42">
        <f t="shared" si="14"/>
        <v>65</v>
      </c>
      <c r="N134" s="42" t="s">
        <v>1275</v>
      </c>
      <c r="O134" s="42" t="s">
        <v>1277</v>
      </c>
      <c r="P134" s="42"/>
      <c r="Q134" s="42"/>
      <c r="R134" s="42"/>
      <c r="S134" s="42"/>
    </row>
    <row r="135" spans="1:19" x14ac:dyDescent="0.25">
      <c r="A135" s="42" t="s">
        <v>239</v>
      </c>
      <c r="B135" s="42" t="s">
        <v>2179</v>
      </c>
      <c r="C135" s="42">
        <v>54</v>
      </c>
      <c r="D135" s="42">
        <f>IFERROR(VLOOKUP(A135,eco_bus_journals!A:D,4,0),"")</f>
        <v>0.53</v>
      </c>
      <c r="E135" s="42">
        <f t="shared" si="10"/>
        <v>132</v>
      </c>
      <c r="F135" s="42">
        <f>IFERROR(VLOOKUP(A135,eco_journals!A:D,4,0),"")</f>
        <v>0.51</v>
      </c>
      <c r="G135" s="42">
        <f t="shared" si="11"/>
        <v>50</v>
      </c>
      <c r="H135" s="42">
        <f>IFERROR(VLOOKUP(A135,fin_journals!A:D,4,0),"")</f>
        <v>0.12</v>
      </c>
      <c r="I135" s="42">
        <f t="shared" si="12"/>
        <v>82</v>
      </c>
      <c r="J135" s="42" t="str">
        <f>IFERROR(VLOOKUP(A135,bus_journals!A:D,4,0),"")</f>
        <v/>
      </c>
      <c r="K135" s="42" t="str">
        <f t="shared" si="13"/>
        <v/>
      </c>
      <c r="L135" s="42" t="str">
        <f>IFERROR(VLOOKUP(A135,man_journals!A:D,4,0),"")</f>
        <v/>
      </c>
      <c r="M135" s="42" t="str">
        <f t="shared" si="14"/>
        <v/>
      </c>
      <c r="N135" s="42" t="s">
        <v>1276</v>
      </c>
      <c r="O135" s="42" t="s">
        <v>1286</v>
      </c>
      <c r="P135" s="42" t="s">
        <v>1274</v>
      </c>
      <c r="Q135" s="42" t="s">
        <v>1287</v>
      </c>
      <c r="R135" s="42"/>
      <c r="S135" s="42"/>
    </row>
    <row r="136" spans="1:19" x14ac:dyDescent="0.25">
      <c r="A136" s="42" t="s">
        <v>216</v>
      </c>
      <c r="B136" s="42" t="s">
        <v>2179</v>
      </c>
      <c r="C136" s="42">
        <v>24</v>
      </c>
      <c r="D136" s="42">
        <f>IFERROR(VLOOKUP(A136,eco_bus_journals!A:D,4,0),"")</f>
        <v>0.52</v>
      </c>
      <c r="E136" s="42">
        <f t="shared" si="10"/>
        <v>133</v>
      </c>
      <c r="F136" s="42">
        <f>IFERROR(VLOOKUP(A136,eco_journals!A:D,4,0),"")</f>
        <v>0.52</v>
      </c>
      <c r="G136" s="42">
        <f t="shared" si="11"/>
        <v>46</v>
      </c>
      <c r="H136" s="42" t="str">
        <f>IFERROR(VLOOKUP(A136,fin_journals!A:D,4,0),"")</f>
        <v/>
      </c>
      <c r="I136" s="42" t="str">
        <f t="shared" si="12"/>
        <v/>
      </c>
      <c r="J136" s="42" t="str">
        <f>IFERROR(VLOOKUP(A136,bus_journals!A:D,4,0),"")</f>
        <v/>
      </c>
      <c r="K136" s="42" t="str">
        <f t="shared" si="13"/>
        <v/>
      </c>
      <c r="L136" s="42" t="str">
        <f>IFERROR(VLOOKUP(A136,man_journals!A:D,4,0),"")</f>
        <v/>
      </c>
      <c r="M136" s="42" t="str">
        <f t="shared" si="14"/>
        <v/>
      </c>
      <c r="N136" s="42" t="s">
        <v>1274</v>
      </c>
      <c r="O136" s="42" t="s">
        <v>1281</v>
      </c>
      <c r="P136" s="42" t="s">
        <v>1282</v>
      </c>
      <c r="Q136" s="42" t="s">
        <v>1283</v>
      </c>
      <c r="R136" s="42"/>
      <c r="S136" s="42"/>
    </row>
    <row r="137" spans="1:19" x14ac:dyDescent="0.25">
      <c r="A137" s="42" t="s">
        <v>186</v>
      </c>
      <c r="B137" s="42" t="s">
        <v>2180</v>
      </c>
      <c r="C137" s="42">
        <v>85</v>
      </c>
      <c r="D137" s="42">
        <f>IFERROR(VLOOKUP(A137,eco_bus_journals!A:D,4,0),"")</f>
        <v>0.52</v>
      </c>
      <c r="E137" s="42">
        <f t="shared" si="10"/>
        <v>133</v>
      </c>
      <c r="F137" s="42">
        <f>IFERROR(VLOOKUP(A137,eco_journals!A:D,4,0),"")</f>
        <v>0.54</v>
      </c>
      <c r="G137" s="42">
        <f t="shared" si="11"/>
        <v>44</v>
      </c>
      <c r="H137" s="42" t="str">
        <f>IFERROR(VLOOKUP(A137,fin_journals!A:D,4,0),"")</f>
        <v/>
      </c>
      <c r="I137" s="42" t="str">
        <f t="shared" si="12"/>
        <v/>
      </c>
      <c r="J137" s="42" t="str">
        <f>IFERROR(VLOOKUP(A137,bus_journals!A:D,4,0),"")</f>
        <v/>
      </c>
      <c r="K137" s="42" t="str">
        <f t="shared" si="13"/>
        <v/>
      </c>
      <c r="L137" s="42" t="str">
        <f>IFERROR(VLOOKUP(A137,man_journals!A:D,4,0),"")</f>
        <v/>
      </c>
      <c r="M137" s="42" t="str">
        <f t="shared" si="14"/>
        <v/>
      </c>
      <c r="N137" s="42" t="s">
        <v>1274</v>
      </c>
      <c r="O137" s="42" t="s">
        <v>1298</v>
      </c>
      <c r="P137" s="42" t="s">
        <v>1299</v>
      </c>
      <c r="Q137" s="42"/>
      <c r="R137" s="42"/>
      <c r="S137" s="42"/>
    </row>
    <row r="138" spans="1:19" x14ac:dyDescent="0.25">
      <c r="A138" s="42" t="s">
        <v>235</v>
      </c>
      <c r="B138" s="42" t="s">
        <v>2180</v>
      </c>
      <c r="C138" s="42">
        <v>116</v>
      </c>
      <c r="D138" s="42">
        <f>IFERROR(VLOOKUP(A138,eco_bus_journals!A:D,4,0),"")</f>
        <v>0.52</v>
      </c>
      <c r="E138" s="42">
        <f t="shared" si="10"/>
        <v>133</v>
      </c>
      <c r="F138" s="42">
        <f>IFERROR(VLOOKUP(A138,eco_journals!A:D,4,0),"")</f>
        <v>0.52</v>
      </c>
      <c r="G138" s="42">
        <f t="shared" si="11"/>
        <v>46</v>
      </c>
      <c r="H138" s="42" t="str">
        <f>IFERROR(VLOOKUP(A138,fin_journals!A:D,4,0),"")</f>
        <v/>
      </c>
      <c r="I138" s="42" t="str">
        <f t="shared" si="12"/>
        <v/>
      </c>
      <c r="J138" s="42" t="str">
        <f>IFERROR(VLOOKUP(A138,bus_journals!A:D,4,0),"")</f>
        <v/>
      </c>
      <c r="K138" s="42" t="str">
        <f t="shared" si="13"/>
        <v/>
      </c>
      <c r="L138" s="42" t="str">
        <f>IFERROR(VLOOKUP(A138,man_journals!A:D,4,0),"")</f>
        <v/>
      </c>
      <c r="M138" s="42" t="str">
        <f t="shared" si="14"/>
        <v/>
      </c>
      <c r="N138" s="42" t="s">
        <v>1274</v>
      </c>
      <c r="O138" s="42"/>
      <c r="P138" s="42"/>
      <c r="Q138" s="42"/>
      <c r="R138" s="42"/>
      <c r="S138" s="42"/>
    </row>
    <row r="139" spans="1:19" x14ac:dyDescent="0.25">
      <c r="A139" s="42" t="s">
        <v>126</v>
      </c>
      <c r="B139" s="42" t="s">
        <v>2177</v>
      </c>
      <c r="C139" s="42">
        <v>19</v>
      </c>
      <c r="D139" s="42">
        <f>IFERROR(VLOOKUP(A139,eco_bus_journals!A:D,4,0),"")</f>
        <v>0.52</v>
      </c>
      <c r="E139" s="42">
        <f t="shared" si="10"/>
        <v>133</v>
      </c>
      <c r="F139" s="42">
        <f>IFERROR(VLOOKUP(A139,eco_journals!A:D,4,0),"")</f>
        <v>0.49</v>
      </c>
      <c r="G139" s="42">
        <f t="shared" si="11"/>
        <v>51</v>
      </c>
      <c r="H139" s="42" t="str">
        <f>IFERROR(VLOOKUP(A139,fin_journals!A:D,4,0),"")</f>
        <v/>
      </c>
      <c r="I139" s="42" t="str">
        <f t="shared" si="12"/>
        <v/>
      </c>
      <c r="J139" s="42" t="str">
        <f>IFERROR(VLOOKUP(A139,bus_journals!A:D,4,0),"")</f>
        <v/>
      </c>
      <c r="K139" s="42" t="str">
        <f t="shared" si="13"/>
        <v/>
      </c>
      <c r="L139" s="42" t="str">
        <f>IFERROR(VLOOKUP(A139,man_journals!A:D,4,0),"")</f>
        <v/>
      </c>
      <c r="M139" s="42" t="str">
        <f t="shared" si="14"/>
        <v/>
      </c>
      <c r="N139" s="42" t="s">
        <v>1274</v>
      </c>
      <c r="O139" s="42" t="s">
        <v>1295</v>
      </c>
      <c r="P139" s="42"/>
      <c r="Q139" s="42"/>
      <c r="R139" s="42"/>
      <c r="S139" s="42"/>
    </row>
    <row r="140" spans="1:19" x14ac:dyDescent="0.25">
      <c r="A140" s="42" t="s">
        <v>165</v>
      </c>
      <c r="B140" s="42" t="s">
        <v>2190</v>
      </c>
      <c r="C140" s="42">
        <v>28</v>
      </c>
      <c r="D140" s="42">
        <f>IFERROR(VLOOKUP(A140,eco_bus_journals!A:D,4,0),"")</f>
        <v>0.51</v>
      </c>
      <c r="E140" s="42">
        <f t="shared" si="10"/>
        <v>137</v>
      </c>
      <c r="F140" s="42" t="str">
        <f>IFERROR(VLOOKUP(A140,eco_journals!A:D,4,0),"")</f>
        <v/>
      </c>
      <c r="G140" s="42" t="str">
        <f t="shared" si="11"/>
        <v/>
      </c>
      <c r="H140" s="42">
        <f>IFERROR(VLOOKUP(A140,fin_journals!A:D,4,0),"")</f>
        <v>1.06</v>
      </c>
      <c r="I140" s="42">
        <f t="shared" si="12"/>
        <v>17</v>
      </c>
      <c r="J140" s="42" t="str">
        <f>IFERROR(VLOOKUP(A140,bus_journals!A:D,4,0),"")</f>
        <v/>
      </c>
      <c r="K140" s="42" t="str">
        <f t="shared" si="13"/>
        <v/>
      </c>
      <c r="L140" s="42" t="str">
        <f>IFERROR(VLOOKUP(A140,man_journals!A:D,4,0),"")</f>
        <v/>
      </c>
      <c r="M140" s="42" t="str">
        <f t="shared" si="14"/>
        <v/>
      </c>
      <c r="N140" s="42" t="s">
        <v>1276</v>
      </c>
      <c r="O140" s="42"/>
      <c r="P140" s="42"/>
      <c r="Q140" s="42"/>
      <c r="R140" s="42"/>
      <c r="S140" s="42"/>
    </row>
    <row r="141" spans="1:19" x14ac:dyDescent="0.25">
      <c r="A141" s="42" t="s">
        <v>108</v>
      </c>
      <c r="B141" s="42" t="s">
        <v>2178</v>
      </c>
      <c r="C141" s="42">
        <v>62</v>
      </c>
      <c r="D141" s="42">
        <f>IFERROR(VLOOKUP(A141,eco_bus_journals!A:D,4,0),"")</f>
        <v>0.5</v>
      </c>
      <c r="E141" s="42">
        <f t="shared" si="10"/>
        <v>138</v>
      </c>
      <c r="F141" s="42" t="str">
        <f>IFERROR(VLOOKUP(A141,eco_journals!A:D,4,0),"")</f>
        <v/>
      </c>
      <c r="G141" s="42" t="str">
        <f t="shared" si="11"/>
        <v/>
      </c>
      <c r="H141" s="42" t="str">
        <f>IFERROR(VLOOKUP(A141,fin_journals!A:D,4,0),"")</f>
        <v/>
      </c>
      <c r="I141" s="42" t="str">
        <f t="shared" si="12"/>
        <v/>
      </c>
      <c r="J141" s="42" t="str">
        <f>IFERROR(VLOOKUP(A141,bus_journals!A:D,4,0),"")</f>
        <v/>
      </c>
      <c r="K141" s="42" t="str">
        <f t="shared" si="13"/>
        <v/>
      </c>
      <c r="L141" s="42">
        <f>IFERROR(VLOOKUP(A141,man_journals!A:D,4,0),"")</f>
        <v>0.69</v>
      </c>
      <c r="M141" s="42">
        <f t="shared" si="14"/>
        <v>40</v>
      </c>
      <c r="N141" s="42" t="s">
        <v>1285</v>
      </c>
      <c r="O141" s="42" t="s">
        <v>1277</v>
      </c>
      <c r="P141" s="42"/>
      <c r="Q141" s="42"/>
      <c r="R141" s="42"/>
      <c r="S141" s="42"/>
    </row>
    <row r="142" spans="1:19" x14ac:dyDescent="0.25">
      <c r="A142" s="42" t="s">
        <v>184</v>
      </c>
      <c r="B142" s="42" t="s">
        <v>2180</v>
      </c>
      <c r="C142" s="42">
        <v>148</v>
      </c>
      <c r="D142" s="42">
        <f>IFERROR(VLOOKUP(A142,eco_bus_journals!A:D,4,0),"")</f>
        <v>0.5</v>
      </c>
      <c r="E142" s="42">
        <f t="shared" si="10"/>
        <v>138</v>
      </c>
      <c r="F142" s="42">
        <f>IFERROR(VLOOKUP(A142,eco_journals!A:D,4,0),"")</f>
        <v>0.45</v>
      </c>
      <c r="G142" s="42">
        <f t="shared" si="11"/>
        <v>54</v>
      </c>
      <c r="H142" s="42" t="str">
        <f>IFERROR(VLOOKUP(A142,fin_journals!A:D,4,0),"")</f>
        <v/>
      </c>
      <c r="I142" s="42" t="str">
        <f t="shared" si="12"/>
        <v/>
      </c>
      <c r="J142" s="42" t="str">
        <f>IFERROR(VLOOKUP(A142,bus_journals!A:D,4,0),"")</f>
        <v/>
      </c>
      <c r="K142" s="42" t="str">
        <f t="shared" si="13"/>
        <v/>
      </c>
      <c r="L142" s="42" t="str">
        <f>IFERROR(VLOOKUP(A142,man_journals!A:D,4,0),"")</f>
        <v/>
      </c>
      <c r="M142" s="42" t="str">
        <f t="shared" si="14"/>
        <v/>
      </c>
      <c r="N142" s="42" t="s">
        <v>1274</v>
      </c>
      <c r="O142" s="42" t="s">
        <v>1281</v>
      </c>
      <c r="P142" s="42" t="s">
        <v>1282</v>
      </c>
      <c r="Q142" s="42"/>
      <c r="R142" s="42"/>
      <c r="S142" s="42"/>
    </row>
    <row r="143" spans="1:19" x14ac:dyDescent="0.25">
      <c r="A143" s="42" t="s">
        <v>112</v>
      </c>
      <c r="B143" s="42" t="s">
        <v>2189</v>
      </c>
      <c r="C143" s="42">
        <v>32</v>
      </c>
      <c r="D143" s="42">
        <f>IFERROR(VLOOKUP(A143,eco_bus_journals!A:D,4,0),"")</f>
        <v>0.5</v>
      </c>
      <c r="E143" s="42">
        <f t="shared" si="10"/>
        <v>138</v>
      </c>
      <c r="F143" s="42" t="str">
        <f>IFERROR(VLOOKUP(A143,eco_journals!A:D,4,0),"")</f>
        <v/>
      </c>
      <c r="G143" s="42" t="str">
        <f t="shared" si="11"/>
        <v/>
      </c>
      <c r="H143" s="42" t="str">
        <f>IFERROR(VLOOKUP(A143,fin_journals!A:D,4,0),"")</f>
        <v/>
      </c>
      <c r="I143" s="42" t="str">
        <f t="shared" si="12"/>
        <v/>
      </c>
      <c r="J143" s="42">
        <f>IFERROR(VLOOKUP(A143,bus_journals!A:D,4,0),"")</f>
        <v>0.79</v>
      </c>
      <c r="K143" s="42">
        <f t="shared" si="13"/>
        <v>51</v>
      </c>
      <c r="L143" s="42">
        <f>IFERROR(VLOOKUP(A143,man_journals!A:D,4,0),"")</f>
        <v>0.2</v>
      </c>
      <c r="M143" s="42">
        <f t="shared" si="14"/>
        <v>100</v>
      </c>
      <c r="N143" s="42" t="s">
        <v>1275</v>
      </c>
      <c r="O143" s="42" t="s">
        <v>1277</v>
      </c>
      <c r="P143" s="42"/>
      <c r="Q143" s="42"/>
      <c r="R143" s="42"/>
      <c r="S143" s="42"/>
    </row>
    <row r="144" spans="1:19" x14ac:dyDescent="0.25">
      <c r="A144" s="42" t="s">
        <v>105</v>
      </c>
      <c r="B144" s="42" t="s">
        <v>2180</v>
      </c>
      <c r="C144" s="42">
        <v>16</v>
      </c>
      <c r="D144" s="42">
        <f>IFERROR(VLOOKUP(A144,eco_bus_journals!A:D,4,0),"")</f>
        <v>0.5</v>
      </c>
      <c r="E144" s="42">
        <f t="shared" si="10"/>
        <v>138</v>
      </c>
      <c r="F144" s="42" t="str">
        <f>IFERROR(VLOOKUP(A144,eco_journals!A:D,4,0),"")</f>
        <v/>
      </c>
      <c r="G144" s="42" t="str">
        <f t="shared" si="11"/>
        <v/>
      </c>
      <c r="H144" s="42">
        <f>IFERROR(VLOOKUP(A144,fin_journals!A:D,4,0),"")</f>
        <v>1.01</v>
      </c>
      <c r="I144" s="42">
        <f t="shared" si="12"/>
        <v>19</v>
      </c>
      <c r="J144" s="42" t="str">
        <f>IFERROR(VLOOKUP(A144,bus_journals!A:D,4,0),"")</f>
        <v/>
      </c>
      <c r="K144" s="42" t="str">
        <f t="shared" si="13"/>
        <v/>
      </c>
      <c r="L144" s="42">
        <f>IFERROR(VLOOKUP(A144,man_journals!A:D,4,0),"")</f>
        <v>0.32</v>
      </c>
      <c r="M144" s="42">
        <f t="shared" si="14"/>
        <v>73</v>
      </c>
      <c r="N144" s="42" t="s">
        <v>1276</v>
      </c>
      <c r="O144" s="42" t="s">
        <v>1277</v>
      </c>
      <c r="P144" s="42"/>
      <c r="Q144" s="42"/>
      <c r="R144" s="42"/>
      <c r="S144" s="42"/>
    </row>
    <row r="145" spans="1:19" x14ac:dyDescent="0.25">
      <c r="A145" s="42" t="s">
        <v>214</v>
      </c>
      <c r="B145" s="42" t="s">
        <v>2177</v>
      </c>
      <c r="C145" s="42">
        <v>17</v>
      </c>
      <c r="D145" s="42">
        <f>IFERROR(VLOOKUP(A145,eco_bus_journals!A:D,4,0),"")</f>
        <v>0.49</v>
      </c>
      <c r="E145" s="42">
        <f t="shared" si="10"/>
        <v>142</v>
      </c>
      <c r="F145" s="42">
        <f>IFERROR(VLOOKUP(A145,eco_journals!A:D,4,0),"")</f>
        <v>0.52</v>
      </c>
      <c r="G145" s="42">
        <f t="shared" si="11"/>
        <v>46</v>
      </c>
      <c r="H145" s="42" t="str">
        <f>IFERROR(VLOOKUP(A145,fin_journals!A:D,4,0),"")</f>
        <v/>
      </c>
      <c r="I145" s="42" t="str">
        <f t="shared" si="12"/>
        <v/>
      </c>
      <c r="J145" s="42" t="str">
        <f>IFERROR(VLOOKUP(A145,bus_journals!A:D,4,0),"")</f>
        <v/>
      </c>
      <c r="K145" s="42" t="str">
        <f t="shared" si="13"/>
        <v/>
      </c>
      <c r="L145" s="42" t="str">
        <f>IFERROR(VLOOKUP(A145,man_journals!A:D,4,0),"")</f>
        <v/>
      </c>
      <c r="M145" s="42" t="str">
        <f t="shared" si="14"/>
        <v/>
      </c>
      <c r="N145" s="42" t="s">
        <v>1274</v>
      </c>
      <c r="O145" s="42" t="s">
        <v>1299</v>
      </c>
      <c r="P145" s="42"/>
      <c r="Q145" s="42"/>
      <c r="R145" s="42"/>
      <c r="S145" s="42"/>
    </row>
    <row r="146" spans="1:19" x14ac:dyDescent="0.25">
      <c r="A146" s="42" t="s">
        <v>100</v>
      </c>
      <c r="B146" s="42" t="s">
        <v>2178</v>
      </c>
      <c r="C146" s="42">
        <v>278</v>
      </c>
      <c r="D146" s="42">
        <f>IFERROR(VLOOKUP(A146,eco_bus_journals!A:D,4,0),"")</f>
        <v>0.49</v>
      </c>
      <c r="E146" s="42">
        <f t="shared" si="10"/>
        <v>142</v>
      </c>
      <c r="F146" s="42" t="str">
        <f>IFERROR(VLOOKUP(A146,eco_journals!A:D,4,0),"")</f>
        <v/>
      </c>
      <c r="G146" s="42" t="str">
        <f t="shared" si="11"/>
        <v/>
      </c>
      <c r="H146" s="42" t="str">
        <f>IFERROR(VLOOKUP(A146,fin_journals!A:D,4,0),"")</f>
        <v/>
      </c>
      <c r="I146" s="42" t="str">
        <f t="shared" si="12"/>
        <v/>
      </c>
      <c r="J146" s="42">
        <f>IFERROR(VLOOKUP(A146,bus_journals!A:D,4,0),"")</f>
        <v>0.56000000000000005</v>
      </c>
      <c r="K146" s="42">
        <f t="shared" si="13"/>
        <v>64</v>
      </c>
      <c r="L146" s="42">
        <f>IFERROR(VLOOKUP(A146,man_journals!A:D,4,0),"")</f>
        <v>0.4</v>
      </c>
      <c r="M146" s="42">
        <f t="shared" si="14"/>
        <v>59</v>
      </c>
      <c r="N146" s="42" t="s">
        <v>1275</v>
      </c>
      <c r="O146" s="42" t="s">
        <v>1295</v>
      </c>
      <c r="P146" s="42" t="s">
        <v>1277</v>
      </c>
      <c r="Q146" s="42"/>
      <c r="R146" s="42"/>
      <c r="S146" s="42"/>
    </row>
    <row r="147" spans="1:19" x14ac:dyDescent="0.25">
      <c r="A147" s="42" t="s">
        <v>205</v>
      </c>
      <c r="B147" s="42" t="s">
        <v>2179</v>
      </c>
      <c r="C147" s="42">
        <v>16</v>
      </c>
      <c r="D147" s="42">
        <f>IFERROR(VLOOKUP(A147,eco_bus_journals!A:D,4,0),"")</f>
        <v>0.48</v>
      </c>
      <c r="E147" s="42">
        <f t="shared" si="10"/>
        <v>144</v>
      </c>
      <c r="F147" s="42">
        <f>IFERROR(VLOOKUP(A147,eco_journals!A:D,4,0),"")</f>
        <v>0.44</v>
      </c>
      <c r="G147" s="42">
        <f t="shared" si="11"/>
        <v>56</v>
      </c>
      <c r="H147" s="42" t="str">
        <f>IFERROR(VLOOKUP(A147,fin_journals!A:D,4,0),"")</f>
        <v/>
      </c>
      <c r="I147" s="42" t="str">
        <f t="shared" si="12"/>
        <v/>
      </c>
      <c r="J147" s="42" t="str">
        <f>IFERROR(VLOOKUP(A147,bus_journals!A:D,4,0),"")</f>
        <v/>
      </c>
      <c r="K147" s="42" t="str">
        <f t="shared" si="13"/>
        <v/>
      </c>
      <c r="L147" s="42" t="str">
        <f>IFERROR(VLOOKUP(A147,man_journals!A:D,4,0),"")</f>
        <v/>
      </c>
      <c r="M147" s="42" t="str">
        <f t="shared" si="14"/>
        <v/>
      </c>
      <c r="N147" s="42" t="s">
        <v>1274</v>
      </c>
      <c r="O147" s="42"/>
      <c r="P147" s="42"/>
      <c r="Q147" s="42"/>
      <c r="R147" s="42"/>
      <c r="S147" s="42"/>
    </row>
    <row r="148" spans="1:19" x14ac:dyDescent="0.25">
      <c r="A148" s="42" t="s">
        <v>209</v>
      </c>
      <c r="B148" s="42" t="s">
        <v>2190</v>
      </c>
      <c r="C148" s="42">
        <v>114</v>
      </c>
      <c r="D148" s="42">
        <f>IFERROR(VLOOKUP(A148,eco_bus_journals!A:D,4,0),"")</f>
        <v>0.48</v>
      </c>
      <c r="E148" s="42">
        <f t="shared" si="10"/>
        <v>144</v>
      </c>
      <c r="F148" s="42">
        <f>IFERROR(VLOOKUP(A148,eco_journals!A:D,4,0),"")</f>
        <v>0.49</v>
      </c>
      <c r="G148" s="42">
        <f t="shared" si="11"/>
        <v>51</v>
      </c>
      <c r="H148" s="42" t="str">
        <f>IFERROR(VLOOKUP(A148,fin_journals!A:D,4,0),"")</f>
        <v/>
      </c>
      <c r="I148" s="42" t="str">
        <f t="shared" si="12"/>
        <v/>
      </c>
      <c r="J148" s="42" t="str">
        <f>IFERROR(VLOOKUP(A148,bus_journals!A:D,4,0),"")</f>
        <v/>
      </c>
      <c r="K148" s="42" t="str">
        <f t="shared" si="13"/>
        <v/>
      </c>
      <c r="L148" s="42" t="str">
        <f>IFERROR(VLOOKUP(A148,man_journals!A:D,4,0),"")</f>
        <v/>
      </c>
      <c r="M148" s="42" t="str">
        <f t="shared" si="14"/>
        <v/>
      </c>
      <c r="N148" s="42" t="s">
        <v>1274</v>
      </c>
      <c r="O148" s="42" t="s">
        <v>1282</v>
      </c>
      <c r="P148" s="42" t="s">
        <v>1283</v>
      </c>
      <c r="Q148" s="42"/>
      <c r="R148" s="42"/>
      <c r="S148" s="42"/>
    </row>
    <row r="149" spans="1:19" x14ac:dyDescent="0.25">
      <c r="A149" s="42" t="s">
        <v>131</v>
      </c>
      <c r="B149" s="42" t="s">
        <v>2180</v>
      </c>
      <c r="C149" s="42">
        <v>30</v>
      </c>
      <c r="D149" s="42">
        <f>IFERROR(VLOOKUP(A149,eco_bus_journals!A:D,4,0),"")</f>
        <v>0.48</v>
      </c>
      <c r="E149" s="42">
        <f t="shared" si="10"/>
        <v>144</v>
      </c>
      <c r="F149" s="42" t="str">
        <f>IFERROR(VLOOKUP(A149,eco_journals!A:D,4,0),"")</f>
        <v/>
      </c>
      <c r="G149" s="42" t="str">
        <f t="shared" si="11"/>
        <v/>
      </c>
      <c r="H149" s="42" t="str">
        <f>IFERROR(VLOOKUP(A149,fin_journals!A:D,4,0),"")</f>
        <v/>
      </c>
      <c r="I149" s="42" t="str">
        <f t="shared" si="12"/>
        <v/>
      </c>
      <c r="J149" s="42">
        <f>IFERROR(VLOOKUP(A149,bus_journals!A:D,4,0),"")</f>
        <v>0.52</v>
      </c>
      <c r="K149" s="42">
        <f t="shared" si="13"/>
        <v>68</v>
      </c>
      <c r="L149" s="42">
        <f>IFERROR(VLOOKUP(A149,man_journals!A:D,4,0),"")</f>
        <v>0.39</v>
      </c>
      <c r="M149" s="42">
        <f t="shared" si="14"/>
        <v>61</v>
      </c>
      <c r="N149" s="42" t="s">
        <v>1275</v>
      </c>
      <c r="O149" s="42" t="s">
        <v>1277</v>
      </c>
      <c r="P149" s="42"/>
      <c r="Q149" s="42"/>
      <c r="R149" s="42"/>
      <c r="S149" s="42"/>
    </row>
    <row r="150" spans="1:19" x14ac:dyDescent="0.25">
      <c r="A150" s="42" t="s">
        <v>173</v>
      </c>
      <c r="B150" s="42" t="s">
        <v>2189</v>
      </c>
      <c r="C150" s="42">
        <v>32</v>
      </c>
      <c r="D150" s="42">
        <f>IFERROR(VLOOKUP(A150,eco_bus_journals!A:D,4,0),"")</f>
        <v>0.48</v>
      </c>
      <c r="E150" s="42">
        <f t="shared" si="10"/>
        <v>144</v>
      </c>
      <c r="F150" s="42" t="str">
        <f>IFERROR(VLOOKUP(A150,eco_journals!A:D,4,0),"")</f>
        <v/>
      </c>
      <c r="G150" s="42" t="str">
        <f t="shared" si="11"/>
        <v/>
      </c>
      <c r="H150" s="42" t="str">
        <f>IFERROR(VLOOKUP(A150,fin_journals!A:D,4,0),"")</f>
        <v/>
      </c>
      <c r="I150" s="42" t="str">
        <f t="shared" si="12"/>
        <v/>
      </c>
      <c r="J150" s="42">
        <f>IFERROR(VLOOKUP(A150,bus_journals!A:D,4,0),"")</f>
        <v>0.74</v>
      </c>
      <c r="K150" s="42">
        <f t="shared" si="13"/>
        <v>53</v>
      </c>
      <c r="L150" s="42" t="str">
        <f>IFERROR(VLOOKUP(A150,man_journals!A:D,4,0),"")</f>
        <v/>
      </c>
      <c r="M150" s="42" t="str">
        <f t="shared" si="14"/>
        <v/>
      </c>
      <c r="N150" s="42" t="s">
        <v>1275</v>
      </c>
      <c r="O150" s="42"/>
      <c r="P150" s="42"/>
      <c r="Q150" s="42"/>
      <c r="R150" s="42"/>
      <c r="S150" s="42"/>
    </row>
    <row r="151" spans="1:19" x14ac:dyDescent="0.25">
      <c r="A151" s="42" t="s">
        <v>196</v>
      </c>
      <c r="B151" s="42" t="s">
        <v>2181</v>
      </c>
      <c r="C151" s="42">
        <v>14</v>
      </c>
      <c r="D151" s="42">
        <f>IFERROR(VLOOKUP(A151,eco_bus_journals!A:D,4,0),"")</f>
        <v>0.48</v>
      </c>
      <c r="E151" s="42">
        <f t="shared" si="10"/>
        <v>144</v>
      </c>
      <c r="F151" s="42">
        <f>IFERROR(VLOOKUP(A151,eco_journals!A:D,4,0),"")</f>
        <v>0.1</v>
      </c>
      <c r="G151" s="42">
        <f t="shared" si="11"/>
        <v>148</v>
      </c>
      <c r="H151" s="42" t="str">
        <f>IFERROR(VLOOKUP(A151,fin_journals!A:D,4,0),"")</f>
        <v/>
      </c>
      <c r="I151" s="42" t="str">
        <f t="shared" si="12"/>
        <v/>
      </c>
      <c r="J151" s="42">
        <f>IFERROR(VLOOKUP(A151,bus_journals!A:D,4,0),"")</f>
        <v>0.73</v>
      </c>
      <c r="K151" s="42">
        <f t="shared" si="13"/>
        <v>55</v>
      </c>
      <c r="L151" s="42" t="str">
        <f>IFERROR(VLOOKUP(A151,man_journals!A:D,4,0),"")</f>
        <v/>
      </c>
      <c r="M151" s="42" t="str">
        <f t="shared" si="14"/>
        <v/>
      </c>
      <c r="N151" s="42" t="s">
        <v>1275</v>
      </c>
      <c r="O151" s="42" t="s">
        <v>1274</v>
      </c>
      <c r="P151" s="42" t="s">
        <v>1282</v>
      </c>
      <c r="Q151" s="42"/>
      <c r="R151" s="42"/>
      <c r="S151" s="42"/>
    </row>
    <row r="152" spans="1:19" x14ac:dyDescent="0.25">
      <c r="A152" s="42" t="s">
        <v>190</v>
      </c>
      <c r="B152" s="42" t="s">
        <v>2180</v>
      </c>
      <c r="C152" s="42">
        <v>192</v>
      </c>
      <c r="D152" s="42">
        <f>IFERROR(VLOOKUP(A152,eco_bus_journals!A:D,4,0),"")</f>
        <v>0.47</v>
      </c>
      <c r="E152" s="42">
        <f t="shared" si="10"/>
        <v>149</v>
      </c>
      <c r="F152" s="42">
        <f>IFERROR(VLOOKUP(A152,eco_journals!A:D,4,0),"")</f>
        <v>0.4</v>
      </c>
      <c r="G152" s="42">
        <f t="shared" si="11"/>
        <v>59</v>
      </c>
      <c r="H152" s="42" t="str">
        <f>IFERROR(VLOOKUP(A152,fin_journals!A:D,4,0),"")</f>
        <v/>
      </c>
      <c r="I152" s="42" t="str">
        <f t="shared" si="12"/>
        <v/>
      </c>
      <c r="J152" s="42" t="str">
        <f>IFERROR(VLOOKUP(A152,bus_journals!A:D,4,0),"")</f>
        <v/>
      </c>
      <c r="K152" s="42" t="str">
        <f t="shared" si="13"/>
        <v/>
      </c>
      <c r="L152" s="42" t="str">
        <f>IFERROR(VLOOKUP(A152,man_journals!A:D,4,0),"")</f>
        <v/>
      </c>
      <c r="M152" s="42" t="str">
        <f t="shared" si="14"/>
        <v/>
      </c>
      <c r="N152" s="42" t="s">
        <v>1274</v>
      </c>
      <c r="O152" s="42"/>
      <c r="P152" s="42"/>
      <c r="Q152" s="42"/>
      <c r="R152" s="42"/>
      <c r="S152" s="42"/>
    </row>
    <row r="153" spans="1:19" x14ac:dyDescent="0.25">
      <c r="A153" s="42" t="s">
        <v>136</v>
      </c>
      <c r="B153" s="42" t="s">
        <v>2178</v>
      </c>
      <c r="C153" s="42">
        <v>34</v>
      </c>
      <c r="D153" s="42">
        <f>IFERROR(VLOOKUP(A153,eco_bus_journals!A:D,4,0),"")</f>
        <v>0.47</v>
      </c>
      <c r="E153" s="42">
        <f t="shared" si="10"/>
        <v>149</v>
      </c>
      <c r="F153" s="42">
        <f>IFERROR(VLOOKUP(A153,eco_journals!A:D,4,0),"")</f>
        <v>0.43</v>
      </c>
      <c r="G153" s="42">
        <f t="shared" si="11"/>
        <v>57</v>
      </c>
      <c r="H153" s="42">
        <f>IFERROR(VLOOKUP(A153,fin_journals!A:D,4,0),"")</f>
        <v>7.0000000000000007E-2</v>
      </c>
      <c r="I153" s="42">
        <f t="shared" si="12"/>
        <v>102</v>
      </c>
      <c r="J153" s="42" t="str">
        <f>IFERROR(VLOOKUP(A153,bus_journals!A:D,4,0),"")</f>
        <v/>
      </c>
      <c r="K153" s="42" t="str">
        <f t="shared" si="13"/>
        <v/>
      </c>
      <c r="L153" s="42" t="str">
        <f>IFERROR(VLOOKUP(A153,man_journals!A:D,4,0),"")</f>
        <v/>
      </c>
      <c r="M153" s="42" t="str">
        <f t="shared" si="14"/>
        <v/>
      </c>
      <c r="N153" s="42" t="s">
        <v>1276</v>
      </c>
      <c r="O153" s="42" t="s">
        <v>1274</v>
      </c>
      <c r="P153" s="42"/>
      <c r="Q153" s="42"/>
      <c r="R153" s="42"/>
      <c r="S153" s="42"/>
    </row>
    <row r="154" spans="1:19" x14ac:dyDescent="0.25">
      <c r="A154" s="42" t="s">
        <v>151</v>
      </c>
      <c r="B154" s="42" t="s">
        <v>2180</v>
      </c>
      <c r="C154" s="42">
        <v>78</v>
      </c>
      <c r="D154" s="42">
        <f>IFERROR(VLOOKUP(A154,eco_bus_journals!A:D,4,0),"")</f>
        <v>0.46</v>
      </c>
      <c r="E154" s="42">
        <f t="shared" si="10"/>
        <v>151</v>
      </c>
      <c r="F154" s="42" t="str">
        <f>IFERROR(VLOOKUP(A154,eco_journals!A:D,4,0),"")</f>
        <v/>
      </c>
      <c r="G154" s="42" t="str">
        <f t="shared" si="11"/>
        <v/>
      </c>
      <c r="H154" s="42" t="str">
        <f>IFERROR(VLOOKUP(A154,fin_journals!A:D,4,0),"")</f>
        <v/>
      </c>
      <c r="I154" s="42" t="str">
        <f t="shared" si="12"/>
        <v/>
      </c>
      <c r="J154" s="42">
        <f>IFERROR(VLOOKUP(A154,bus_journals!A:D,4,0),"")</f>
        <v>0.56000000000000005</v>
      </c>
      <c r="K154" s="42">
        <f t="shared" si="13"/>
        <v>64</v>
      </c>
      <c r="L154" s="42">
        <f>IFERROR(VLOOKUP(A154,man_journals!A:D,4,0),"")</f>
        <v>0.51</v>
      </c>
      <c r="M154" s="42">
        <f t="shared" si="14"/>
        <v>50</v>
      </c>
      <c r="N154" s="42" t="s">
        <v>1275</v>
      </c>
      <c r="O154" s="42" t="s">
        <v>1277</v>
      </c>
      <c r="P154" s="42"/>
      <c r="Q154" s="42"/>
      <c r="R154" s="42"/>
      <c r="S154" s="42"/>
    </row>
    <row r="155" spans="1:19" x14ac:dyDescent="0.25">
      <c r="A155" s="42" t="s">
        <v>156</v>
      </c>
      <c r="B155" s="42" t="s">
        <v>2189</v>
      </c>
      <c r="C155" s="42">
        <v>59</v>
      </c>
      <c r="D155" s="42">
        <f>IFERROR(VLOOKUP(A155,eco_bus_journals!A:D,4,0),"")</f>
        <v>0.46</v>
      </c>
      <c r="E155" s="42">
        <f t="shared" si="10"/>
        <v>151</v>
      </c>
      <c r="F155" s="42" t="str">
        <f>IFERROR(VLOOKUP(A155,eco_journals!A:D,4,0),"")</f>
        <v/>
      </c>
      <c r="G155" s="42" t="str">
        <f t="shared" si="11"/>
        <v/>
      </c>
      <c r="H155" s="42" t="str">
        <f>IFERROR(VLOOKUP(A155,fin_journals!A:D,4,0),"")</f>
        <v/>
      </c>
      <c r="I155" s="42" t="str">
        <f t="shared" si="12"/>
        <v/>
      </c>
      <c r="J155" s="42">
        <f>IFERROR(VLOOKUP(A155,bus_journals!A:D,4,0),"")</f>
        <v>0.71</v>
      </c>
      <c r="K155" s="42">
        <f t="shared" si="13"/>
        <v>57</v>
      </c>
      <c r="L155" s="42" t="str">
        <f>IFERROR(VLOOKUP(A155,man_journals!A:D,4,0),"")</f>
        <v/>
      </c>
      <c r="M155" s="42" t="str">
        <f t="shared" si="14"/>
        <v/>
      </c>
      <c r="N155" s="42" t="s">
        <v>1275</v>
      </c>
      <c r="O155" s="42"/>
      <c r="P155" s="42"/>
      <c r="Q155" s="42"/>
      <c r="R155" s="42"/>
      <c r="S155" s="42"/>
    </row>
    <row r="156" spans="1:19" x14ac:dyDescent="0.25">
      <c r="A156" s="42" t="s">
        <v>93</v>
      </c>
      <c r="B156" s="42" t="s">
        <v>2180</v>
      </c>
      <c r="C156" s="42">
        <v>164</v>
      </c>
      <c r="D156" s="42">
        <f>IFERROR(VLOOKUP(A156,eco_bus_journals!A:D,4,0),"")</f>
        <v>0.46</v>
      </c>
      <c r="E156" s="42">
        <f t="shared" si="10"/>
        <v>151</v>
      </c>
      <c r="F156" s="42" t="str">
        <f>IFERROR(VLOOKUP(A156,eco_journals!A:D,4,0),"")</f>
        <v/>
      </c>
      <c r="G156" s="42" t="str">
        <f t="shared" si="11"/>
        <v/>
      </c>
      <c r="H156" s="42">
        <f>IFERROR(VLOOKUP(A156,fin_journals!A:D,4,0),"")</f>
        <v>0.62</v>
      </c>
      <c r="I156" s="42">
        <f t="shared" si="12"/>
        <v>26</v>
      </c>
      <c r="J156" s="42" t="str">
        <f>IFERROR(VLOOKUP(A156,bus_journals!A:D,4,0),"")</f>
        <v/>
      </c>
      <c r="K156" s="42" t="str">
        <f t="shared" si="13"/>
        <v/>
      </c>
      <c r="L156" s="42" t="str">
        <f>IFERROR(VLOOKUP(A156,man_journals!A:D,4,0),"")</f>
        <v/>
      </c>
      <c r="M156" s="42" t="str">
        <f t="shared" si="14"/>
        <v/>
      </c>
      <c r="N156" s="42" t="s">
        <v>1276</v>
      </c>
      <c r="O156" s="42"/>
      <c r="P156" s="42"/>
      <c r="Q156" s="42"/>
      <c r="R156" s="42"/>
      <c r="S156" s="42"/>
    </row>
    <row r="157" spans="1:19" x14ac:dyDescent="0.25">
      <c r="A157" s="42" t="s">
        <v>115</v>
      </c>
      <c r="B157" s="42" t="s">
        <v>2172</v>
      </c>
      <c r="C157" s="42">
        <v>23</v>
      </c>
      <c r="D157" s="42">
        <f>IFERROR(VLOOKUP(A157,eco_bus_journals!A:D,4,0),"")</f>
        <v>0.45</v>
      </c>
      <c r="E157" s="42">
        <f t="shared" si="10"/>
        <v>154</v>
      </c>
      <c r="F157" s="42">
        <f>IFERROR(VLOOKUP(A157,eco_journals!A:D,4,0),"")</f>
        <v>0.32</v>
      </c>
      <c r="G157" s="42">
        <f t="shared" si="11"/>
        <v>70</v>
      </c>
      <c r="H157" s="42" t="str">
        <f>IFERROR(VLOOKUP(A157,fin_journals!A:D,4,0),"")</f>
        <v/>
      </c>
      <c r="I157" s="42" t="str">
        <f t="shared" si="12"/>
        <v/>
      </c>
      <c r="J157" s="42" t="str">
        <f>IFERROR(VLOOKUP(A157,bus_journals!A:D,4,0),"")</f>
        <v/>
      </c>
      <c r="K157" s="42" t="str">
        <f t="shared" si="13"/>
        <v/>
      </c>
      <c r="L157" s="42" t="str">
        <f>IFERROR(VLOOKUP(A157,man_journals!A:D,4,0),"")</f>
        <v/>
      </c>
      <c r="M157" s="42" t="str">
        <f t="shared" si="14"/>
        <v/>
      </c>
      <c r="N157" s="42" t="s">
        <v>1274</v>
      </c>
      <c r="O157" s="42"/>
      <c r="P157" s="42"/>
      <c r="Q157" s="42"/>
      <c r="R157" s="42"/>
      <c r="S157" s="42"/>
    </row>
    <row r="158" spans="1:19" x14ac:dyDescent="0.25">
      <c r="A158" s="42" t="s">
        <v>166</v>
      </c>
      <c r="B158" s="42" t="s">
        <v>2189</v>
      </c>
      <c r="C158" s="42">
        <v>91</v>
      </c>
      <c r="D158" s="42">
        <f>IFERROR(VLOOKUP(A158,eco_bus_journals!A:D,4,0),"")</f>
        <v>0.45</v>
      </c>
      <c r="E158" s="42">
        <f t="shared" si="10"/>
        <v>154</v>
      </c>
      <c r="F158" s="42" t="str">
        <f>IFERROR(VLOOKUP(A158,eco_journals!A:D,4,0),"")</f>
        <v/>
      </c>
      <c r="G158" s="42" t="str">
        <f t="shared" si="11"/>
        <v/>
      </c>
      <c r="H158" s="42" t="str">
        <f>IFERROR(VLOOKUP(A158,fin_journals!A:D,4,0),"")</f>
        <v/>
      </c>
      <c r="I158" s="42" t="str">
        <f t="shared" si="12"/>
        <v/>
      </c>
      <c r="J158" s="42">
        <f>IFERROR(VLOOKUP(A158,bus_journals!A:D,4,0),"")</f>
        <v>0.66</v>
      </c>
      <c r="K158" s="42">
        <f t="shared" si="13"/>
        <v>60</v>
      </c>
      <c r="L158" s="42">
        <f>IFERROR(VLOOKUP(A158,man_journals!A:D,4,0),"")</f>
        <v>0.36</v>
      </c>
      <c r="M158" s="42">
        <f t="shared" si="14"/>
        <v>65</v>
      </c>
      <c r="N158" s="42" t="s">
        <v>1275</v>
      </c>
      <c r="O158" s="42" t="s">
        <v>1277</v>
      </c>
      <c r="P158" s="42"/>
      <c r="Q158" s="42"/>
      <c r="R158" s="42"/>
      <c r="S158" s="42"/>
    </row>
    <row r="159" spans="1:19" x14ac:dyDescent="0.25">
      <c r="A159" s="42" t="s">
        <v>167</v>
      </c>
      <c r="B159" s="42" t="s">
        <v>2178</v>
      </c>
      <c r="C159" s="42">
        <v>40</v>
      </c>
      <c r="D159" s="42">
        <f>IFERROR(VLOOKUP(A159,eco_bus_journals!A:D,4,0),"")</f>
        <v>0.45</v>
      </c>
      <c r="E159" s="42">
        <f t="shared" si="10"/>
        <v>154</v>
      </c>
      <c r="F159" s="42">
        <f>IFERROR(VLOOKUP(A159,eco_journals!A:D,4,0),"")</f>
        <v>0.35</v>
      </c>
      <c r="G159" s="42">
        <f t="shared" si="11"/>
        <v>66</v>
      </c>
      <c r="H159" s="42" t="str">
        <f>IFERROR(VLOOKUP(A159,fin_journals!A:D,4,0),"")</f>
        <v/>
      </c>
      <c r="I159" s="42" t="str">
        <f t="shared" si="12"/>
        <v/>
      </c>
      <c r="J159" s="42" t="str">
        <f>IFERROR(VLOOKUP(A159,bus_journals!A:D,4,0),"")</f>
        <v/>
      </c>
      <c r="K159" s="42" t="str">
        <f t="shared" si="13"/>
        <v/>
      </c>
      <c r="L159" s="42" t="str">
        <f>IFERROR(VLOOKUP(A159,man_journals!A:D,4,0),"")</f>
        <v/>
      </c>
      <c r="M159" s="42" t="str">
        <f t="shared" si="14"/>
        <v/>
      </c>
      <c r="N159" s="42" t="s">
        <v>1274</v>
      </c>
      <c r="O159" s="42"/>
      <c r="P159" s="42"/>
      <c r="Q159" s="42"/>
      <c r="R159" s="42"/>
      <c r="S159" s="42"/>
    </row>
    <row r="160" spans="1:19" x14ac:dyDescent="0.25">
      <c r="A160" s="42" t="s">
        <v>121</v>
      </c>
      <c r="B160" s="42" t="s">
        <v>2180</v>
      </c>
      <c r="C160" s="42">
        <v>331</v>
      </c>
      <c r="D160" s="42">
        <f>IFERROR(VLOOKUP(A160,eco_bus_journals!A:D,4,0),"")</f>
        <v>0.45</v>
      </c>
      <c r="E160" s="42">
        <f t="shared" si="10"/>
        <v>154</v>
      </c>
      <c r="F160" s="42" t="str">
        <f>IFERROR(VLOOKUP(A160,eco_journals!A:D,4,0),"")</f>
        <v/>
      </c>
      <c r="G160" s="42" t="str">
        <f t="shared" si="11"/>
        <v/>
      </c>
      <c r="H160" s="42" t="str">
        <f>IFERROR(VLOOKUP(A160,fin_journals!A:D,4,0),"")</f>
        <v/>
      </c>
      <c r="I160" s="42" t="str">
        <f t="shared" si="12"/>
        <v/>
      </c>
      <c r="J160" s="42">
        <f>IFERROR(VLOOKUP(A160,bus_journals!A:D,4,0),"")</f>
        <v>0.81</v>
      </c>
      <c r="K160" s="42">
        <f t="shared" si="13"/>
        <v>48</v>
      </c>
      <c r="L160" s="42" t="str">
        <f>IFERROR(VLOOKUP(A160,man_journals!A:D,4,0),"")</f>
        <v/>
      </c>
      <c r="M160" s="42" t="str">
        <f t="shared" si="14"/>
        <v/>
      </c>
      <c r="N160" s="42" t="s">
        <v>1275</v>
      </c>
      <c r="O160" s="42"/>
      <c r="P160" s="42"/>
      <c r="Q160" s="42"/>
      <c r="R160" s="42"/>
      <c r="S160" s="42"/>
    </row>
    <row r="161" spans="1:19" x14ac:dyDescent="0.25">
      <c r="A161" s="42" t="s">
        <v>189</v>
      </c>
      <c r="B161" s="42" t="s">
        <v>2190</v>
      </c>
      <c r="C161" s="42">
        <v>17</v>
      </c>
      <c r="D161" s="42">
        <f>IFERROR(VLOOKUP(A161,eco_bus_journals!A:D,4,0),"")</f>
        <v>0.45</v>
      </c>
      <c r="E161" s="42">
        <f t="shared" si="10"/>
        <v>154</v>
      </c>
      <c r="F161" s="42" t="str">
        <f>IFERROR(VLOOKUP(A161,eco_journals!A:D,4,0),"")</f>
        <v/>
      </c>
      <c r="G161" s="42" t="str">
        <f t="shared" si="11"/>
        <v/>
      </c>
      <c r="H161" s="42">
        <f>IFERROR(VLOOKUP(A161,fin_journals!A:D,4,0),"")</f>
        <v>0.28999999999999998</v>
      </c>
      <c r="I161" s="42">
        <f t="shared" si="12"/>
        <v>45</v>
      </c>
      <c r="J161" s="42" t="str">
        <f>IFERROR(VLOOKUP(A161,bus_journals!A:D,4,0),"")</f>
        <v/>
      </c>
      <c r="K161" s="42" t="str">
        <f t="shared" si="13"/>
        <v/>
      </c>
      <c r="L161" s="42" t="str">
        <f>IFERROR(VLOOKUP(A161,man_journals!A:D,4,0),"")</f>
        <v/>
      </c>
      <c r="M161" s="42" t="str">
        <f t="shared" si="14"/>
        <v/>
      </c>
      <c r="N161" s="42" t="s">
        <v>1276</v>
      </c>
      <c r="O161" s="42"/>
      <c r="P161" s="42"/>
      <c r="Q161" s="42"/>
      <c r="R161" s="42"/>
      <c r="S161" s="42"/>
    </row>
    <row r="162" spans="1:19" x14ac:dyDescent="0.25">
      <c r="A162" s="42" t="s">
        <v>271</v>
      </c>
      <c r="B162" s="42" t="s">
        <v>2180</v>
      </c>
      <c r="C162" s="42">
        <v>156</v>
      </c>
      <c r="D162" s="42">
        <f>IFERROR(VLOOKUP(A162,eco_bus_journals!A:D,4,0),"")</f>
        <v>0.44</v>
      </c>
      <c r="E162" s="42">
        <f t="shared" si="10"/>
        <v>159</v>
      </c>
      <c r="F162" s="42">
        <f>IFERROR(VLOOKUP(A162,eco_journals!A:D,4,0),"")</f>
        <v>0.45</v>
      </c>
      <c r="G162" s="42">
        <f t="shared" si="11"/>
        <v>54</v>
      </c>
      <c r="H162" s="42" t="str">
        <f>IFERROR(VLOOKUP(A162,fin_journals!A:D,4,0),"")</f>
        <v/>
      </c>
      <c r="I162" s="42" t="str">
        <f t="shared" si="12"/>
        <v/>
      </c>
      <c r="J162" s="42" t="str">
        <f>IFERROR(VLOOKUP(A162,bus_journals!A:D,4,0),"")</f>
        <v/>
      </c>
      <c r="K162" s="42" t="str">
        <f t="shared" si="13"/>
        <v/>
      </c>
      <c r="L162" s="42" t="str">
        <f>IFERROR(VLOOKUP(A162,man_journals!A:D,4,0),"")</f>
        <v/>
      </c>
      <c r="M162" s="42" t="str">
        <f t="shared" si="14"/>
        <v/>
      </c>
      <c r="N162" s="42" t="s">
        <v>1274</v>
      </c>
      <c r="O162" s="42"/>
      <c r="P162" s="42"/>
      <c r="Q162" s="42"/>
      <c r="R162" s="42"/>
      <c r="S162" s="42"/>
    </row>
    <row r="163" spans="1:19" x14ac:dyDescent="0.25">
      <c r="A163" s="42" t="s">
        <v>114</v>
      </c>
      <c r="B163" s="42" t="s">
        <v>2176</v>
      </c>
      <c r="C163" s="42">
        <v>26</v>
      </c>
      <c r="D163" s="42">
        <f>IFERROR(VLOOKUP(A163,eco_bus_journals!A:D,4,0),"")</f>
        <v>0.44</v>
      </c>
      <c r="E163" s="42">
        <f t="shared" si="10"/>
        <v>159</v>
      </c>
      <c r="F163" s="42" t="str">
        <f>IFERROR(VLOOKUP(A163,eco_journals!A:D,4,0),"")</f>
        <v/>
      </c>
      <c r="G163" s="42" t="str">
        <f t="shared" si="11"/>
        <v/>
      </c>
      <c r="H163" s="42" t="str">
        <f>IFERROR(VLOOKUP(A163,fin_journals!A:D,4,0),"")</f>
        <v/>
      </c>
      <c r="I163" s="42" t="str">
        <f t="shared" si="12"/>
        <v/>
      </c>
      <c r="J163" s="42">
        <f>IFERROR(VLOOKUP(A163,bus_journals!A:D,4,0),"")</f>
        <v>1.06</v>
      </c>
      <c r="K163" s="42">
        <f t="shared" si="13"/>
        <v>43</v>
      </c>
      <c r="L163" s="42" t="str">
        <f>IFERROR(VLOOKUP(A163,man_journals!A:D,4,0),"")</f>
        <v/>
      </c>
      <c r="M163" s="42" t="str">
        <f t="shared" si="14"/>
        <v/>
      </c>
      <c r="N163" s="42" t="s">
        <v>1275</v>
      </c>
      <c r="O163" s="42"/>
      <c r="P163" s="42"/>
      <c r="Q163" s="42"/>
      <c r="R163" s="42"/>
      <c r="S163" s="42"/>
    </row>
    <row r="164" spans="1:19" x14ac:dyDescent="0.25">
      <c r="A164" s="42" t="s">
        <v>236</v>
      </c>
      <c r="B164" s="42" t="s">
        <v>2177</v>
      </c>
      <c r="C164" s="42">
        <v>44</v>
      </c>
      <c r="D164" s="42">
        <f>IFERROR(VLOOKUP(A164,eco_bus_journals!A:D,4,0),"")</f>
        <v>0.44</v>
      </c>
      <c r="E164" s="42">
        <f t="shared" si="10"/>
        <v>159</v>
      </c>
      <c r="F164" s="42">
        <f>IFERROR(VLOOKUP(A164,eco_journals!A:D,4,0),"")</f>
        <v>0.4</v>
      </c>
      <c r="G164" s="42">
        <f t="shared" si="11"/>
        <v>59</v>
      </c>
      <c r="H164" s="42">
        <f>IFERROR(VLOOKUP(A164,fin_journals!A:D,4,0),"")</f>
        <v>0.34</v>
      </c>
      <c r="I164" s="42">
        <f t="shared" si="12"/>
        <v>39</v>
      </c>
      <c r="J164" s="42" t="str">
        <f>IFERROR(VLOOKUP(A164,bus_journals!A:D,4,0),"")</f>
        <v/>
      </c>
      <c r="K164" s="42" t="str">
        <f t="shared" si="13"/>
        <v/>
      </c>
      <c r="L164" s="42" t="str">
        <f>IFERROR(VLOOKUP(A164,man_journals!A:D,4,0),"")</f>
        <v/>
      </c>
      <c r="M164" s="42" t="str">
        <f t="shared" si="14"/>
        <v/>
      </c>
      <c r="N164" s="42" t="s">
        <v>1276</v>
      </c>
      <c r="O164" s="42" t="s">
        <v>1274</v>
      </c>
      <c r="P164" s="42"/>
      <c r="Q164" s="42"/>
      <c r="R164" s="42"/>
      <c r="S164" s="42"/>
    </row>
    <row r="165" spans="1:19" x14ac:dyDescent="0.25">
      <c r="A165" s="42" t="s">
        <v>146</v>
      </c>
      <c r="B165" s="42" t="s">
        <v>2178</v>
      </c>
      <c r="C165" s="42">
        <v>50</v>
      </c>
      <c r="D165" s="42">
        <f>IFERROR(VLOOKUP(A165,eco_bus_journals!A:D,4,0),"")</f>
        <v>0.44</v>
      </c>
      <c r="E165" s="42">
        <f t="shared" si="10"/>
        <v>159</v>
      </c>
      <c r="F165" s="42" t="str">
        <f>IFERROR(VLOOKUP(A165,eco_journals!A:D,4,0),"")</f>
        <v/>
      </c>
      <c r="G165" s="42" t="str">
        <f t="shared" si="11"/>
        <v/>
      </c>
      <c r="H165" s="42" t="str">
        <f>IFERROR(VLOOKUP(A165,fin_journals!A:D,4,0),"")</f>
        <v/>
      </c>
      <c r="I165" s="42" t="str">
        <f t="shared" si="12"/>
        <v/>
      </c>
      <c r="J165" s="42">
        <f>IFERROR(VLOOKUP(A165,bus_journals!A:D,4,0),"")</f>
        <v>0.59</v>
      </c>
      <c r="K165" s="42">
        <f t="shared" si="13"/>
        <v>62</v>
      </c>
      <c r="L165" s="42">
        <f>IFERROR(VLOOKUP(A165,man_journals!A:D,4,0),"")</f>
        <v>0.44</v>
      </c>
      <c r="M165" s="42">
        <f t="shared" si="14"/>
        <v>58</v>
      </c>
      <c r="N165" s="42" t="s">
        <v>1275</v>
      </c>
      <c r="O165" s="42" t="s">
        <v>1277</v>
      </c>
      <c r="P165" s="42"/>
      <c r="Q165" s="42"/>
      <c r="R165" s="42"/>
      <c r="S165" s="42"/>
    </row>
    <row r="166" spans="1:19" x14ac:dyDescent="0.25">
      <c r="A166" s="42" t="s">
        <v>221</v>
      </c>
      <c r="B166" s="42" t="s">
        <v>2178</v>
      </c>
      <c r="C166" s="42">
        <v>43</v>
      </c>
      <c r="D166" s="42">
        <f>IFERROR(VLOOKUP(A166,eco_bus_journals!A:D,4,0),"")</f>
        <v>0.43</v>
      </c>
      <c r="E166" s="42">
        <f t="shared" si="10"/>
        <v>163</v>
      </c>
      <c r="F166" s="42">
        <f>IFERROR(VLOOKUP(A166,eco_journals!A:D,4,0),"")</f>
        <v>0.24</v>
      </c>
      <c r="G166" s="42">
        <f t="shared" si="11"/>
        <v>76</v>
      </c>
      <c r="H166" s="42" t="str">
        <f>IFERROR(VLOOKUP(A166,fin_journals!A:D,4,0),"")</f>
        <v/>
      </c>
      <c r="I166" s="42" t="str">
        <f t="shared" si="12"/>
        <v/>
      </c>
      <c r="J166" s="42" t="str">
        <f>IFERROR(VLOOKUP(A166,bus_journals!A:D,4,0),"")</f>
        <v/>
      </c>
      <c r="K166" s="42" t="str">
        <f t="shared" si="13"/>
        <v/>
      </c>
      <c r="L166" s="42">
        <f>IFERROR(VLOOKUP(A166,man_journals!A:D,4,0),"")</f>
        <v>0.23</v>
      </c>
      <c r="M166" s="42">
        <f t="shared" si="14"/>
        <v>88</v>
      </c>
      <c r="N166" s="42" t="s">
        <v>1274</v>
      </c>
      <c r="O166" s="42" t="s">
        <v>1277</v>
      </c>
      <c r="P166" s="42"/>
      <c r="Q166" s="42"/>
      <c r="R166" s="42"/>
      <c r="S166" s="42"/>
    </row>
    <row r="167" spans="1:19" x14ac:dyDescent="0.25">
      <c r="A167" s="42" t="s">
        <v>145</v>
      </c>
      <c r="B167" s="42" t="s">
        <v>2178</v>
      </c>
      <c r="C167" s="42">
        <v>19</v>
      </c>
      <c r="D167" s="42">
        <f>IFERROR(VLOOKUP(A167,eco_bus_journals!A:D,4,0),"")</f>
        <v>0.43</v>
      </c>
      <c r="E167" s="42">
        <f t="shared" si="10"/>
        <v>163</v>
      </c>
      <c r="F167" s="42" t="str">
        <f>IFERROR(VLOOKUP(A167,eco_journals!A:D,4,0),"")</f>
        <v/>
      </c>
      <c r="G167" s="42" t="str">
        <f t="shared" si="11"/>
        <v/>
      </c>
      <c r="H167" s="42" t="str">
        <f>IFERROR(VLOOKUP(A167,fin_journals!A:D,4,0),"")</f>
        <v/>
      </c>
      <c r="I167" s="42" t="str">
        <f t="shared" si="12"/>
        <v/>
      </c>
      <c r="J167" s="42" t="str">
        <f>IFERROR(VLOOKUP(A167,bus_journals!A:D,4,0),"")</f>
        <v/>
      </c>
      <c r="K167" s="42" t="str">
        <f t="shared" si="13"/>
        <v/>
      </c>
      <c r="L167" s="42">
        <f>IFERROR(VLOOKUP(A167,man_journals!A:D,4,0),"")</f>
        <v>0.66</v>
      </c>
      <c r="M167" s="42">
        <f t="shared" si="14"/>
        <v>42</v>
      </c>
      <c r="N167" s="42" t="s">
        <v>1300</v>
      </c>
      <c r="O167" s="42" t="s">
        <v>1277</v>
      </c>
      <c r="P167" s="42"/>
      <c r="Q167" s="42"/>
      <c r="R167" s="42"/>
      <c r="S167" s="42"/>
    </row>
    <row r="168" spans="1:19" x14ac:dyDescent="0.25">
      <c r="A168" s="42" t="s">
        <v>262</v>
      </c>
      <c r="B168" s="42" t="s">
        <v>2180</v>
      </c>
      <c r="C168" s="42">
        <v>120</v>
      </c>
      <c r="D168" s="42">
        <f>IFERROR(VLOOKUP(A168,eco_bus_journals!A:D,4,0),"")</f>
        <v>0.42</v>
      </c>
      <c r="E168" s="42">
        <f t="shared" si="10"/>
        <v>165</v>
      </c>
      <c r="F168" s="42">
        <f>IFERROR(VLOOKUP(A168,eco_journals!A:D,4,0),"")</f>
        <v>0.38</v>
      </c>
      <c r="G168" s="42">
        <f t="shared" si="11"/>
        <v>62</v>
      </c>
      <c r="H168" s="42" t="str">
        <f>IFERROR(VLOOKUP(A168,fin_journals!A:D,4,0),"")</f>
        <v/>
      </c>
      <c r="I168" s="42" t="str">
        <f t="shared" si="12"/>
        <v/>
      </c>
      <c r="J168" s="42" t="str">
        <f>IFERROR(VLOOKUP(A168,bus_journals!A:D,4,0),"")</f>
        <v/>
      </c>
      <c r="K168" s="42" t="str">
        <f t="shared" si="13"/>
        <v/>
      </c>
      <c r="L168" s="42" t="str">
        <f>IFERROR(VLOOKUP(A168,man_journals!A:D,4,0),"")</f>
        <v/>
      </c>
      <c r="M168" s="42" t="str">
        <f t="shared" si="14"/>
        <v/>
      </c>
      <c r="N168" s="42" t="s">
        <v>1274</v>
      </c>
      <c r="O168" s="42"/>
      <c r="P168" s="42"/>
      <c r="Q168" s="42"/>
      <c r="R168" s="42"/>
      <c r="S168" s="42"/>
    </row>
    <row r="169" spans="1:19" x14ac:dyDescent="0.25">
      <c r="A169" s="42" t="s">
        <v>116</v>
      </c>
      <c r="B169" s="42" t="s">
        <v>2180</v>
      </c>
      <c r="C169" s="42">
        <v>36</v>
      </c>
      <c r="D169" s="42">
        <f>IFERROR(VLOOKUP(A169,eco_bus_journals!A:D,4,0),"")</f>
        <v>0.41</v>
      </c>
      <c r="E169" s="42">
        <f t="shared" si="10"/>
        <v>166</v>
      </c>
      <c r="F169" s="42" t="str">
        <f>IFERROR(VLOOKUP(A169,eco_journals!A:D,4,0),"")</f>
        <v/>
      </c>
      <c r="G169" s="42" t="str">
        <f t="shared" si="11"/>
        <v/>
      </c>
      <c r="H169" s="42">
        <f>IFERROR(VLOOKUP(A169,fin_journals!A:D,4,0),"")</f>
        <v>0.52</v>
      </c>
      <c r="I169" s="42">
        <f t="shared" si="12"/>
        <v>28</v>
      </c>
      <c r="J169" s="42" t="str">
        <f>IFERROR(VLOOKUP(A169,bus_journals!A:D,4,0),"")</f>
        <v/>
      </c>
      <c r="K169" s="42" t="str">
        <f t="shared" si="13"/>
        <v/>
      </c>
      <c r="L169" s="42" t="str">
        <f>IFERROR(VLOOKUP(A169,man_journals!A:D,4,0),"")</f>
        <v/>
      </c>
      <c r="M169" s="42" t="str">
        <f t="shared" si="14"/>
        <v/>
      </c>
      <c r="N169" s="42" t="s">
        <v>1276</v>
      </c>
      <c r="O169" s="42"/>
      <c r="P169" s="42"/>
      <c r="Q169" s="42"/>
      <c r="R169" s="42"/>
      <c r="S169" s="42"/>
    </row>
    <row r="170" spans="1:19" x14ac:dyDescent="0.25">
      <c r="A170" s="42" t="s">
        <v>201</v>
      </c>
      <c r="B170" s="42" t="s">
        <v>2180</v>
      </c>
      <c r="C170" s="42">
        <v>20</v>
      </c>
      <c r="D170" s="42">
        <f>IFERROR(VLOOKUP(A170,eco_bus_journals!A:D,4,0),"")</f>
        <v>0.41</v>
      </c>
      <c r="E170" s="42">
        <f t="shared" si="10"/>
        <v>166</v>
      </c>
      <c r="F170" s="42" t="str">
        <f>IFERROR(VLOOKUP(A170,eco_journals!A:D,4,0),"")</f>
        <v/>
      </c>
      <c r="G170" s="42" t="str">
        <f t="shared" si="11"/>
        <v/>
      </c>
      <c r="H170" s="42" t="str">
        <f>IFERROR(VLOOKUP(A170,fin_journals!A:D,4,0),"")</f>
        <v/>
      </c>
      <c r="I170" s="42" t="str">
        <f t="shared" si="12"/>
        <v/>
      </c>
      <c r="J170" s="42" t="str">
        <f>IFERROR(VLOOKUP(A170,bus_journals!A:D,4,0),"")</f>
        <v/>
      </c>
      <c r="K170" s="42" t="str">
        <f t="shared" si="13"/>
        <v/>
      </c>
      <c r="L170" s="42">
        <f>IFERROR(VLOOKUP(A170,man_journals!A:D,4,0),"")</f>
        <v>0.62</v>
      </c>
      <c r="M170" s="42">
        <f t="shared" si="14"/>
        <v>44</v>
      </c>
      <c r="N170" s="42" t="s">
        <v>1277</v>
      </c>
      <c r="O170" s="42"/>
      <c r="P170" s="42"/>
      <c r="Q170" s="42"/>
      <c r="R170" s="42"/>
      <c r="S170" s="42"/>
    </row>
    <row r="171" spans="1:19" x14ac:dyDescent="0.25">
      <c r="A171" s="42" t="s">
        <v>127</v>
      </c>
      <c r="B171" s="42" t="s">
        <v>2189</v>
      </c>
      <c r="C171" s="42">
        <v>70</v>
      </c>
      <c r="D171" s="42">
        <f>IFERROR(VLOOKUP(A171,eco_bus_journals!A:D,4,0),"")</f>
        <v>0.41</v>
      </c>
      <c r="E171" s="42">
        <f t="shared" si="10"/>
        <v>166</v>
      </c>
      <c r="F171" s="42" t="str">
        <f>IFERROR(VLOOKUP(A171,eco_journals!A:D,4,0),"")</f>
        <v/>
      </c>
      <c r="G171" s="42" t="str">
        <f t="shared" si="11"/>
        <v/>
      </c>
      <c r="H171" s="42" t="str">
        <f>IFERROR(VLOOKUP(A171,fin_journals!A:D,4,0),"")</f>
        <v/>
      </c>
      <c r="I171" s="42" t="str">
        <f t="shared" si="12"/>
        <v/>
      </c>
      <c r="J171" s="42">
        <f>IFERROR(VLOOKUP(A171,bus_journals!A:D,4,0),"")</f>
        <v>0.31</v>
      </c>
      <c r="K171" s="42">
        <f t="shared" si="13"/>
        <v>83</v>
      </c>
      <c r="L171" s="42">
        <f>IFERROR(VLOOKUP(A171,man_journals!A:D,4,0),"")</f>
        <v>0.47</v>
      </c>
      <c r="M171" s="42">
        <f t="shared" si="14"/>
        <v>53</v>
      </c>
      <c r="N171" s="42" t="s">
        <v>1275</v>
      </c>
      <c r="O171" s="42" t="s">
        <v>1277</v>
      </c>
      <c r="P171" s="42"/>
      <c r="Q171" s="42"/>
      <c r="R171" s="42"/>
      <c r="S171" s="42"/>
    </row>
    <row r="172" spans="1:19" x14ac:dyDescent="0.25">
      <c r="A172" s="42" t="s">
        <v>183</v>
      </c>
      <c r="B172" s="42" t="s">
        <v>2180</v>
      </c>
      <c r="C172" s="42">
        <v>49</v>
      </c>
      <c r="D172" s="42">
        <f>IFERROR(VLOOKUP(A172,eco_bus_journals!A:D,4,0),"")</f>
        <v>0.4</v>
      </c>
      <c r="E172" s="42">
        <f t="shared" si="10"/>
        <v>169</v>
      </c>
      <c r="F172" s="42">
        <f>IFERROR(VLOOKUP(A172,eco_journals!A:D,4,0),"")</f>
        <v>0.33</v>
      </c>
      <c r="G172" s="42">
        <f t="shared" si="11"/>
        <v>68</v>
      </c>
      <c r="H172" s="42" t="str">
        <f>IFERROR(VLOOKUP(A172,fin_journals!A:D,4,0),"")</f>
        <v/>
      </c>
      <c r="I172" s="42" t="str">
        <f t="shared" si="12"/>
        <v/>
      </c>
      <c r="J172" s="42" t="str">
        <f>IFERROR(VLOOKUP(A172,bus_journals!A:D,4,0),"")</f>
        <v/>
      </c>
      <c r="K172" s="42" t="str">
        <f t="shared" si="13"/>
        <v/>
      </c>
      <c r="L172" s="42" t="str">
        <f>IFERROR(VLOOKUP(A172,man_journals!A:D,4,0),"")</f>
        <v/>
      </c>
      <c r="M172" s="42" t="str">
        <f t="shared" si="14"/>
        <v/>
      </c>
      <c r="N172" s="42" t="s">
        <v>1274</v>
      </c>
      <c r="O172" s="42"/>
      <c r="P172" s="42"/>
      <c r="Q172" s="42"/>
      <c r="R172" s="42"/>
      <c r="S172" s="42"/>
    </row>
    <row r="173" spans="1:19" x14ac:dyDescent="0.25">
      <c r="A173" s="42" t="s">
        <v>168</v>
      </c>
      <c r="B173" s="42" t="s">
        <v>2180</v>
      </c>
      <c r="C173" s="42">
        <v>68</v>
      </c>
      <c r="D173" s="42">
        <f>IFERROR(VLOOKUP(A173,eco_bus_journals!A:D,4,0),"")</f>
        <v>0.4</v>
      </c>
      <c r="E173" s="42">
        <f t="shared" si="10"/>
        <v>169</v>
      </c>
      <c r="F173" s="42">
        <f>IFERROR(VLOOKUP(A173,eco_journals!A:D,4,0),"")</f>
        <v>0.34</v>
      </c>
      <c r="G173" s="42">
        <f t="shared" si="11"/>
        <v>67</v>
      </c>
      <c r="H173" s="42" t="str">
        <f>IFERROR(VLOOKUP(A173,fin_journals!A:D,4,0),"")</f>
        <v/>
      </c>
      <c r="I173" s="42" t="str">
        <f t="shared" si="12"/>
        <v/>
      </c>
      <c r="J173" s="42">
        <f>IFERROR(VLOOKUP(A173,bus_journals!A:D,4,0),"")</f>
        <v>0.1</v>
      </c>
      <c r="K173" s="42">
        <f t="shared" si="13"/>
        <v>122</v>
      </c>
      <c r="L173" s="42" t="str">
        <f>IFERROR(VLOOKUP(A173,man_journals!A:D,4,0),"")</f>
        <v/>
      </c>
      <c r="M173" s="42" t="str">
        <f t="shared" si="14"/>
        <v/>
      </c>
      <c r="N173" s="42" t="s">
        <v>1275</v>
      </c>
      <c r="O173" s="42" t="s">
        <v>1274</v>
      </c>
      <c r="P173" s="42" t="s">
        <v>1295</v>
      </c>
      <c r="Q173" s="42"/>
      <c r="R173" s="42"/>
      <c r="S173" s="42"/>
    </row>
    <row r="174" spans="1:19" x14ac:dyDescent="0.25">
      <c r="A174" s="42" t="s">
        <v>144</v>
      </c>
      <c r="B174" s="42" t="s">
        <v>2190</v>
      </c>
      <c r="C174" s="42">
        <v>81</v>
      </c>
      <c r="D174" s="42">
        <f>IFERROR(VLOOKUP(A174,eco_bus_journals!A:D,4,0),"")</f>
        <v>0.4</v>
      </c>
      <c r="E174" s="42">
        <f t="shared" si="10"/>
        <v>169</v>
      </c>
      <c r="F174" s="42" t="str">
        <f>IFERROR(VLOOKUP(A174,eco_journals!A:D,4,0),"")</f>
        <v/>
      </c>
      <c r="G174" s="42" t="str">
        <f t="shared" si="11"/>
        <v/>
      </c>
      <c r="H174" s="42" t="str">
        <f>IFERROR(VLOOKUP(A174,fin_journals!A:D,4,0),"")</f>
        <v/>
      </c>
      <c r="I174" s="42" t="str">
        <f t="shared" si="12"/>
        <v/>
      </c>
      <c r="J174" s="42">
        <f>IFERROR(VLOOKUP(A174,bus_journals!A:D,4,0),"")</f>
        <v>0.82</v>
      </c>
      <c r="K174" s="42">
        <f t="shared" si="13"/>
        <v>47</v>
      </c>
      <c r="L174" s="42">
        <f>IFERROR(VLOOKUP(A174,man_journals!A:D,4,0),"")</f>
        <v>0.12</v>
      </c>
      <c r="M174" s="42">
        <f t="shared" si="14"/>
        <v>127</v>
      </c>
      <c r="N174" s="42" t="s">
        <v>1275</v>
      </c>
      <c r="O174" s="42" t="s">
        <v>1277</v>
      </c>
      <c r="P174" s="42"/>
      <c r="Q174" s="42"/>
      <c r="R174" s="42"/>
      <c r="S174" s="42"/>
    </row>
    <row r="175" spans="1:19" x14ac:dyDescent="0.25">
      <c r="A175" s="42" t="s">
        <v>218</v>
      </c>
      <c r="B175" s="42" t="s">
        <v>2178</v>
      </c>
      <c r="C175" s="42">
        <v>52</v>
      </c>
      <c r="D175" s="42">
        <f>IFERROR(VLOOKUP(A175,eco_bus_journals!A:D,4,0),"")</f>
        <v>0.39</v>
      </c>
      <c r="E175" s="42">
        <f t="shared" si="10"/>
        <v>172</v>
      </c>
      <c r="F175" s="42">
        <f>IFERROR(VLOOKUP(A175,eco_journals!A:D,4,0),"")</f>
        <v>0.36</v>
      </c>
      <c r="G175" s="42">
        <f t="shared" si="11"/>
        <v>64</v>
      </c>
      <c r="H175" s="42" t="str">
        <f>IFERROR(VLOOKUP(A175,fin_journals!A:D,4,0),"")</f>
        <v/>
      </c>
      <c r="I175" s="42" t="str">
        <f t="shared" si="12"/>
        <v/>
      </c>
      <c r="J175" s="42" t="str">
        <f>IFERROR(VLOOKUP(A175,bus_journals!A:D,4,0),"")</f>
        <v/>
      </c>
      <c r="K175" s="42" t="str">
        <f t="shared" si="13"/>
        <v/>
      </c>
      <c r="L175" s="42" t="str">
        <f>IFERROR(VLOOKUP(A175,man_journals!A:D,4,0),"")</f>
        <v/>
      </c>
      <c r="M175" s="42" t="str">
        <f t="shared" si="14"/>
        <v/>
      </c>
      <c r="N175" s="42" t="s">
        <v>1274</v>
      </c>
      <c r="O175" s="42" t="s">
        <v>1282</v>
      </c>
      <c r="P175" s="42"/>
      <c r="Q175" s="42"/>
      <c r="R175" s="42"/>
      <c r="S175" s="42"/>
    </row>
    <row r="176" spans="1:19" x14ac:dyDescent="0.25">
      <c r="A176" s="42" t="s">
        <v>140</v>
      </c>
      <c r="B176" s="42" t="s">
        <v>2180</v>
      </c>
      <c r="C176" s="42">
        <v>220</v>
      </c>
      <c r="D176" s="42">
        <f>IFERROR(VLOOKUP(A176,eco_bus_journals!A:D,4,0),"")</f>
        <v>0.39</v>
      </c>
      <c r="E176" s="42">
        <f t="shared" si="10"/>
        <v>172</v>
      </c>
      <c r="F176" s="42">
        <f>IFERROR(VLOOKUP(A176,eco_journals!A:D,4,0),"")</f>
        <v>0.16</v>
      </c>
      <c r="G176" s="42">
        <f t="shared" si="11"/>
        <v>102</v>
      </c>
      <c r="H176" s="42">
        <f>IFERROR(VLOOKUP(A176,fin_journals!A:D,4,0),"")</f>
        <v>0.55000000000000004</v>
      </c>
      <c r="I176" s="42">
        <f t="shared" si="12"/>
        <v>27</v>
      </c>
      <c r="J176" s="42" t="str">
        <f>IFERROR(VLOOKUP(A176,bus_journals!A:D,4,0),"")</f>
        <v/>
      </c>
      <c r="K176" s="42" t="str">
        <f t="shared" si="13"/>
        <v/>
      </c>
      <c r="L176" s="42" t="str">
        <f>IFERROR(VLOOKUP(A176,man_journals!A:D,4,0),"")</f>
        <v/>
      </c>
      <c r="M176" s="42" t="str">
        <f t="shared" si="14"/>
        <v/>
      </c>
      <c r="N176" s="42" t="s">
        <v>1276</v>
      </c>
      <c r="O176" s="42" t="s">
        <v>1274</v>
      </c>
      <c r="P176" s="42"/>
      <c r="Q176" s="42"/>
      <c r="R176" s="42"/>
      <c r="S176" s="42"/>
    </row>
    <row r="177" spans="1:19" x14ac:dyDescent="0.25">
      <c r="A177" s="42" t="s">
        <v>141</v>
      </c>
      <c r="B177" s="42" t="s">
        <v>2178</v>
      </c>
      <c r="C177" s="42">
        <v>26</v>
      </c>
      <c r="D177" s="42">
        <f>IFERROR(VLOOKUP(A177,eco_bus_journals!A:D,4,0),"")</f>
        <v>0.39</v>
      </c>
      <c r="E177" s="42">
        <f t="shared" si="10"/>
        <v>172</v>
      </c>
      <c r="F177" s="42" t="str">
        <f>IFERROR(VLOOKUP(A177,eco_journals!A:D,4,0),"")</f>
        <v/>
      </c>
      <c r="G177" s="42" t="str">
        <f t="shared" si="11"/>
        <v/>
      </c>
      <c r="H177" s="42" t="str">
        <f>IFERROR(VLOOKUP(A177,fin_journals!A:D,4,0),"")</f>
        <v/>
      </c>
      <c r="I177" s="42" t="str">
        <f t="shared" si="12"/>
        <v/>
      </c>
      <c r="J177" s="42" t="str">
        <f>IFERROR(VLOOKUP(A177,bus_journals!A:D,4,0),"")</f>
        <v/>
      </c>
      <c r="K177" s="42" t="str">
        <f t="shared" si="13"/>
        <v/>
      </c>
      <c r="L177" s="42">
        <f>IFERROR(VLOOKUP(A177,man_journals!A:D,4,0),"")</f>
        <v>0.56000000000000005</v>
      </c>
      <c r="M177" s="42">
        <f t="shared" si="14"/>
        <v>46</v>
      </c>
      <c r="N177" s="42" t="s">
        <v>1277</v>
      </c>
      <c r="O177" s="42"/>
      <c r="P177" s="42"/>
      <c r="Q177" s="42"/>
      <c r="R177" s="42"/>
      <c r="S177" s="42"/>
    </row>
    <row r="178" spans="1:19" x14ac:dyDescent="0.25">
      <c r="A178" s="42" t="s">
        <v>150</v>
      </c>
      <c r="B178" s="42" t="s">
        <v>2189</v>
      </c>
      <c r="C178" s="42">
        <v>157</v>
      </c>
      <c r="D178" s="42">
        <f>IFERROR(VLOOKUP(A178,eco_bus_journals!A:D,4,0),"")</f>
        <v>0.38</v>
      </c>
      <c r="E178" s="42">
        <f t="shared" si="10"/>
        <v>175</v>
      </c>
      <c r="F178" s="42" t="str">
        <f>IFERROR(VLOOKUP(A178,eco_journals!A:D,4,0),"")</f>
        <v/>
      </c>
      <c r="G178" s="42" t="str">
        <f t="shared" si="11"/>
        <v/>
      </c>
      <c r="H178" s="42" t="str">
        <f>IFERROR(VLOOKUP(A178,fin_journals!A:D,4,0),"")</f>
        <v/>
      </c>
      <c r="I178" s="42" t="str">
        <f t="shared" si="12"/>
        <v/>
      </c>
      <c r="J178" s="42">
        <f>IFERROR(VLOOKUP(A178,bus_journals!A:D,4,0),"")</f>
        <v>0.74</v>
      </c>
      <c r="K178" s="42">
        <f t="shared" si="13"/>
        <v>53</v>
      </c>
      <c r="L178" s="42" t="str">
        <f>IFERROR(VLOOKUP(A178,man_journals!A:D,4,0),"")</f>
        <v/>
      </c>
      <c r="M178" s="42" t="str">
        <f t="shared" si="14"/>
        <v/>
      </c>
      <c r="N178" s="42" t="s">
        <v>1275</v>
      </c>
      <c r="O178" s="42"/>
      <c r="P178" s="42"/>
      <c r="Q178" s="42"/>
      <c r="R178" s="42"/>
      <c r="S178" s="42"/>
    </row>
    <row r="179" spans="1:19" x14ac:dyDescent="0.25">
      <c r="A179" s="42" t="s">
        <v>179</v>
      </c>
      <c r="B179" s="42" t="s">
        <v>2181</v>
      </c>
      <c r="C179" s="42">
        <v>110</v>
      </c>
      <c r="D179" s="42">
        <f>IFERROR(VLOOKUP(A179,eco_bus_journals!A:D,4,0),"")</f>
        <v>0.38</v>
      </c>
      <c r="E179" s="42">
        <f t="shared" si="10"/>
        <v>175</v>
      </c>
      <c r="F179" s="42" t="str">
        <f>IFERROR(VLOOKUP(A179,eco_journals!A:D,4,0),"")</f>
        <v/>
      </c>
      <c r="G179" s="42" t="str">
        <f t="shared" si="11"/>
        <v/>
      </c>
      <c r="H179" s="42" t="str">
        <f>IFERROR(VLOOKUP(A179,fin_journals!A:D,4,0),"")</f>
        <v/>
      </c>
      <c r="I179" s="42" t="str">
        <f t="shared" si="12"/>
        <v/>
      </c>
      <c r="J179" s="42">
        <f>IFERROR(VLOOKUP(A179,bus_journals!A:D,4,0),"")</f>
        <v>0.47</v>
      </c>
      <c r="K179" s="42">
        <f t="shared" si="13"/>
        <v>72</v>
      </c>
      <c r="L179" s="42">
        <f>IFERROR(VLOOKUP(A179,man_journals!A:D,4,0),"")</f>
        <v>0.31</v>
      </c>
      <c r="M179" s="42">
        <f t="shared" si="14"/>
        <v>76</v>
      </c>
      <c r="N179" s="42" t="s">
        <v>1275</v>
      </c>
      <c r="O179" s="42" t="s">
        <v>1277</v>
      </c>
      <c r="P179" s="42"/>
      <c r="Q179" s="42"/>
      <c r="R179" s="42"/>
      <c r="S179" s="42"/>
    </row>
    <row r="180" spans="1:19" x14ac:dyDescent="0.25">
      <c r="A180" s="42" t="s">
        <v>130</v>
      </c>
      <c r="B180" s="42" t="s">
        <v>2179</v>
      </c>
      <c r="C180" s="42">
        <v>21</v>
      </c>
      <c r="D180" s="42">
        <f>IFERROR(VLOOKUP(A180,eco_bus_journals!A:D,4,0),"")</f>
        <v>0.38</v>
      </c>
      <c r="E180" s="42">
        <f t="shared" si="10"/>
        <v>175</v>
      </c>
      <c r="F180" s="42">
        <f>IFERROR(VLOOKUP(A180,eco_journals!A:D,4,0),"")</f>
        <v>0.2</v>
      </c>
      <c r="G180" s="42">
        <f t="shared" si="11"/>
        <v>88</v>
      </c>
      <c r="H180" s="42">
        <f>IFERROR(VLOOKUP(A180,fin_journals!A:D,4,0),"")</f>
        <v>0.42</v>
      </c>
      <c r="I180" s="42">
        <f t="shared" si="12"/>
        <v>33</v>
      </c>
      <c r="J180" s="42" t="str">
        <f>IFERROR(VLOOKUP(A180,bus_journals!A:D,4,0),"")</f>
        <v/>
      </c>
      <c r="K180" s="42" t="str">
        <f t="shared" si="13"/>
        <v/>
      </c>
      <c r="L180" s="42" t="str">
        <f>IFERROR(VLOOKUP(A180,man_journals!A:D,4,0),"")</f>
        <v/>
      </c>
      <c r="M180" s="42" t="str">
        <f t="shared" si="14"/>
        <v/>
      </c>
      <c r="N180" s="42" t="s">
        <v>1276</v>
      </c>
      <c r="O180" s="42" t="s">
        <v>1274</v>
      </c>
      <c r="P180" s="42"/>
      <c r="Q180" s="42"/>
      <c r="R180" s="42"/>
      <c r="S180" s="42"/>
    </row>
    <row r="181" spans="1:19" x14ac:dyDescent="0.25">
      <c r="A181" s="42" t="s">
        <v>158</v>
      </c>
      <c r="B181" s="42" t="s">
        <v>2180</v>
      </c>
      <c r="C181" s="42">
        <v>33</v>
      </c>
      <c r="D181" s="42">
        <f>IFERROR(VLOOKUP(A181,eco_bus_journals!A:D,4,0),"")</f>
        <v>0.38</v>
      </c>
      <c r="E181" s="42">
        <f t="shared" si="10"/>
        <v>175</v>
      </c>
      <c r="F181" s="42" t="str">
        <f>IFERROR(VLOOKUP(A181,eco_journals!A:D,4,0),"")</f>
        <v/>
      </c>
      <c r="G181" s="42" t="str">
        <f t="shared" si="11"/>
        <v/>
      </c>
      <c r="H181" s="42">
        <f>IFERROR(VLOOKUP(A181,fin_journals!A:D,4,0),"")</f>
        <v>0.67</v>
      </c>
      <c r="I181" s="42">
        <f t="shared" si="12"/>
        <v>23</v>
      </c>
      <c r="J181" s="42" t="str">
        <f>IFERROR(VLOOKUP(A181,bus_journals!A:D,4,0),"")</f>
        <v/>
      </c>
      <c r="K181" s="42" t="str">
        <f t="shared" si="13"/>
        <v/>
      </c>
      <c r="L181" s="42" t="str">
        <f>IFERROR(VLOOKUP(A181,man_journals!A:D,4,0),"")</f>
        <v/>
      </c>
      <c r="M181" s="42" t="str">
        <f t="shared" si="14"/>
        <v/>
      </c>
      <c r="N181" s="42" t="s">
        <v>1276</v>
      </c>
      <c r="O181" s="42"/>
      <c r="P181" s="42"/>
      <c r="Q181" s="42"/>
      <c r="R181" s="42"/>
      <c r="S181" s="42"/>
    </row>
    <row r="182" spans="1:19" x14ac:dyDescent="0.25">
      <c r="A182" s="42" t="s">
        <v>132</v>
      </c>
      <c r="B182" s="42" t="s">
        <v>2180</v>
      </c>
      <c r="C182" s="42">
        <v>32</v>
      </c>
      <c r="D182" s="42">
        <f>IFERROR(VLOOKUP(A182,eco_bus_journals!A:D,4,0),"")</f>
        <v>0.38</v>
      </c>
      <c r="E182" s="42">
        <f t="shared" si="10"/>
        <v>175</v>
      </c>
      <c r="F182" s="42" t="str">
        <f>IFERROR(VLOOKUP(A182,eco_journals!A:D,4,0),"")</f>
        <v/>
      </c>
      <c r="G182" s="42" t="str">
        <f t="shared" si="11"/>
        <v/>
      </c>
      <c r="H182" s="42" t="str">
        <f>IFERROR(VLOOKUP(A182,fin_journals!A:D,4,0),"")</f>
        <v/>
      </c>
      <c r="I182" s="42" t="str">
        <f t="shared" si="12"/>
        <v/>
      </c>
      <c r="J182" s="42" t="str">
        <f>IFERROR(VLOOKUP(A182,bus_journals!A:D,4,0),"")</f>
        <v/>
      </c>
      <c r="K182" s="42" t="str">
        <f t="shared" si="13"/>
        <v/>
      </c>
      <c r="L182" s="42">
        <f>IFERROR(VLOOKUP(A182,man_journals!A:D,4,0),"")</f>
        <v>0.45</v>
      </c>
      <c r="M182" s="42">
        <f t="shared" si="14"/>
        <v>57</v>
      </c>
      <c r="N182" s="42" t="s">
        <v>1277</v>
      </c>
      <c r="O182" s="42"/>
      <c r="P182" s="42"/>
      <c r="Q182" s="42"/>
      <c r="R182" s="42"/>
      <c r="S182" s="42"/>
    </row>
    <row r="183" spans="1:19" x14ac:dyDescent="0.25">
      <c r="A183" s="42" t="s">
        <v>147</v>
      </c>
      <c r="B183" s="42" t="s">
        <v>2190</v>
      </c>
      <c r="C183" s="42">
        <v>57</v>
      </c>
      <c r="D183" s="42">
        <f>IFERROR(VLOOKUP(A183,eco_bus_journals!A:D,4,0),"")</f>
        <v>0.38</v>
      </c>
      <c r="E183" s="42">
        <f t="shared" si="10"/>
        <v>175</v>
      </c>
      <c r="F183" s="42" t="str">
        <f>IFERROR(VLOOKUP(A183,eco_journals!A:D,4,0),"")</f>
        <v/>
      </c>
      <c r="G183" s="42" t="str">
        <f t="shared" si="11"/>
        <v/>
      </c>
      <c r="H183" s="42" t="str">
        <f>IFERROR(VLOOKUP(A183,fin_journals!A:D,4,0),"")</f>
        <v/>
      </c>
      <c r="I183" s="42" t="str">
        <f t="shared" si="12"/>
        <v/>
      </c>
      <c r="J183" s="42" t="str">
        <f>IFERROR(VLOOKUP(A183,bus_journals!A:D,4,0),"")</f>
        <v/>
      </c>
      <c r="K183" s="42" t="str">
        <f t="shared" si="13"/>
        <v/>
      </c>
      <c r="L183" s="42">
        <f>IFERROR(VLOOKUP(A183,man_journals!A:D,4,0),"")</f>
        <v>0.19</v>
      </c>
      <c r="M183" s="42">
        <f t="shared" si="14"/>
        <v>103</v>
      </c>
      <c r="N183" s="42" t="s">
        <v>1277</v>
      </c>
      <c r="O183" s="42"/>
      <c r="P183" s="42"/>
      <c r="Q183" s="42"/>
      <c r="R183" s="42"/>
      <c r="S183" s="42"/>
    </row>
    <row r="184" spans="1:19" x14ac:dyDescent="0.25">
      <c r="A184" s="42" t="s">
        <v>117</v>
      </c>
      <c r="B184" s="42" t="s">
        <v>2180</v>
      </c>
      <c r="C184" s="42">
        <v>31</v>
      </c>
      <c r="D184" s="42">
        <f>IFERROR(VLOOKUP(A184,eco_bus_journals!A:D,4,0),"")</f>
        <v>0.37</v>
      </c>
      <c r="E184" s="42">
        <f t="shared" si="10"/>
        <v>181</v>
      </c>
      <c r="F184" s="42" t="str">
        <f>IFERROR(VLOOKUP(A184,eco_journals!A:D,4,0),"")</f>
        <v/>
      </c>
      <c r="G184" s="42" t="str">
        <f t="shared" si="11"/>
        <v/>
      </c>
      <c r="H184" s="42">
        <f>IFERROR(VLOOKUP(A184,fin_journals!A:D,4,0),"")</f>
        <v>0.45</v>
      </c>
      <c r="I184" s="42">
        <f t="shared" si="12"/>
        <v>32</v>
      </c>
      <c r="J184" s="42" t="str">
        <f>IFERROR(VLOOKUP(A184,bus_journals!A:D,4,0),"")</f>
        <v/>
      </c>
      <c r="K184" s="42" t="str">
        <f t="shared" si="13"/>
        <v/>
      </c>
      <c r="L184" s="42" t="str">
        <f>IFERROR(VLOOKUP(A184,man_journals!A:D,4,0),"")</f>
        <v/>
      </c>
      <c r="M184" s="42" t="str">
        <f t="shared" si="14"/>
        <v/>
      </c>
      <c r="N184" s="42" t="s">
        <v>1276</v>
      </c>
      <c r="O184" s="42"/>
      <c r="P184" s="42"/>
      <c r="Q184" s="42"/>
      <c r="R184" s="42"/>
      <c r="S184" s="42"/>
    </row>
    <row r="185" spans="1:19" x14ac:dyDescent="0.25">
      <c r="A185" s="42" t="s">
        <v>291</v>
      </c>
      <c r="B185" s="42" t="s">
        <v>2179</v>
      </c>
      <c r="C185" s="42">
        <v>31</v>
      </c>
      <c r="D185" s="42">
        <f>IFERROR(VLOOKUP(A185,eco_bus_journals!A:D,4,0),"")</f>
        <v>0.37</v>
      </c>
      <c r="E185" s="42">
        <f t="shared" si="10"/>
        <v>181</v>
      </c>
      <c r="F185" s="42">
        <f>IFERROR(VLOOKUP(A185,eco_journals!A:D,4,0),"")</f>
        <v>0.41</v>
      </c>
      <c r="G185" s="42">
        <f t="shared" si="11"/>
        <v>58</v>
      </c>
      <c r="H185" s="42" t="str">
        <f>IFERROR(VLOOKUP(A185,fin_journals!A:D,4,0),"")</f>
        <v/>
      </c>
      <c r="I185" s="42" t="str">
        <f t="shared" si="12"/>
        <v/>
      </c>
      <c r="J185" s="42" t="str">
        <f>IFERROR(VLOOKUP(A185,bus_journals!A:D,4,0),"")</f>
        <v/>
      </c>
      <c r="K185" s="42" t="str">
        <f t="shared" si="13"/>
        <v/>
      </c>
      <c r="L185" s="42" t="str">
        <f>IFERROR(VLOOKUP(A185,man_journals!A:D,4,0),"")</f>
        <v/>
      </c>
      <c r="M185" s="42" t="str">
        <f t="shared" si="14"/>
        <v/>
      </c>
      <c r="N185" s="42" t="s">
        <v>1274</v>
      </c>
      <c r="O185" s="42" t="s">
        <v>1302</v>
      </c>
      <c r="P185" s="42"/>
      <c r="Q185" s="42"/>
      <c r="R185" s="42"/>
      <c r="S185" s="42"/>
    </row>
    <row r="186" spans="1:19" x14ac:dyDescent="0.25">
      <c r="A186" s="42" t="s">
        <v>248</v>
      </c>
      <c r="B186" s="42" t="s">
        <v>2179</v>
      </c>
      <c r="C186" s="42">
        <v>70</v>
      </c>
      <c r="D186" s="42">
        <f>IFERROR(VLOOKUP(A186,eco_bus_journals!A:D,4,0),"")</f>
        <v>0.37</v>
      </c>
      <c r="E186" s="42">
        <f t="shared" si="10"/>
        <v>181</v>
      </c>
      <c r="F186" s="42">
        <f>IFERROR(VLOOKUP(A186,eco_journals!A:D,4,0),"")</f>
        <v>0.11</v>
      </c>
      <c r="G186" s="42">
        <f t="shared" si="11"/>
        <v>139</v>
      </c>
      <c r="H186" s="42" t="str">
        <f>IFERROR(VLOOKUP(A186,fin_journals!A:D,4,0),"")</f>
        <v/>
      </c>
      <c r="I186" s="42" t="str">
        <f t="shared" si="12"/>
        <v/>
      </c>
      <c r="J186" s="42">
        <f>IFERROR(VLOOKUP(A186,bus_journals!A:D,4,0),"")</f>
        <v>0.48</v>
      </c>
      <c r="K186" s="42">
        <f t="shared" si="13"/>
        <v>70</v>
      </c>
      <c r="L186" s="42">
        <f>IFERROR(VLOOKUP(A186,man_journals!A:D,4,0),"")</f>
        <v>0.51</v>
      </c>
      <c r="M186" s="42">
        <f t="shared" si="14"/>
        <v>50</v>
      </c>
      <c r="N186" s="42" t="s">
        <v>1275</v>
      </c>
      <c r="O186" s="42" t="s">
        <v>1274</v>
      </c>
      <c r="P186" s="42" t="s">
        <v>1277</v>
      </c>
      <c r="Q186" s="42"/>
      <c r="R186" s="42"/>
      <c r="S186" s="42"/>
    </row>
    <row r="187" spans="1:19" x14ac:dyDescent="0.25">
      <c r="A187" s="42" t="s">
        <v>172</v>
      </c>
      <c r="B187" s="42" t="s">
        <v>2189</v>
      </c>
      <c r="C187" s="42">
        <v>100</v>
      </c>
      <c r="D187" s="42">
        <f>IFERROR(VLOOKUP(A187,eco_bus_journals!A:D,4,0),"")</f>
        <v>0.37</v>
      </c>
      <c r="E187" s="42">
        <f t="shared" si="10"/>
        <v>181</v>
      </c>
      <c r="F187" s="42" t="str">
        <f>IFERROR(VLOOKUP(A187,eco_journals!A:D,4,0),"")</f>
        <v/>
      </c>
      <c r="G187" s="42" t="str">
        <f t="shared" si="11"/>
        <v/>
      </c>
      <c r="H187" s="42" t="str">
        <f>IFERROR(VLOOKUP(A187,fin_journals!A:D,4,0),"")</f>
        <v/>
      </c>
      <c r="I187" s="42" t="str">
        <f t="shared" si="12"/>
        <v/>
      </c>
      <c r="J187" s="42">
        <f>IFERROR(VLOOKUP(A187,bus_journals!A:D,4,0),"")</f>
        <v>0.67</v>
      </c>
      <c r="K187" s="42">
        <f t="shared" si="13"/>
        <v>58</v>
      </c>
      <c r="L187" s="42" t="str">
        <f>IFERROR(VLOOKUP(A187,man_journals!A:D,4,0),"")</f>
        <v/>
      </c>
      <c r="M187" s="42" t="str">
        <f t="shared" si="14"/>
        <v/>
      </c>
      <c r="N187" s="42" t="s">
        <v>1275</v>
      </c>
      <c r="O187" s="42"/>
      <c r="P187" s="42"/>
      <c r="Q187" s="42"/>
      <c r="R187" s="42"/>
      <c r="S187" s="42"/>
    </row>
    <row r="188" spans="1:19" x14ac:dyDescent="0.25">
      <c r="A188" s="42" t="s">
        <v>161</v>
      </c>
      <c r="B188" s="42" t="s">
        <v>2185</v>
      </c>
      <c r="C188" s="42">
        <v>39</v>
      </c>
      <c r="D188" s="42">
        <f>IFERROR(VLOOKUP(A188,eco_bus_journals!A:D,4,0),"")</f>
        <v>0.36</v>
      </c>
      <c r="E188" s="42">
        <f t="shared" si="10"/>
        <v>185</v>
      </c>
      <c r="F188" s="42" t="str">
        <f>IFERROR(VLOOKUP(A188,eco_journals!A:D,4,0),"")</f>
        <v/>
      </c>
      <c r="G188" s="42" t="str">
        <f t="shared" si="11"/>
        <v/>
      </c>
      <c r="H188" s="42">
        <f>IFERROR(VLOOKUP(A188,fin_journals!A:D,4,0),"")</f>
        <v>1.5</v>
      </c>
      <c r="I188" s="42">
        <f t="shared" si="12"/>
        <v>14</v>
      </c>
      <c r="J188" s="42" t="str">
        <f>IFERROR(VLOOKUP(A188,bus_journals!A:D,4,0),"")</f>
        <v/>
      </c>
      <c r="K188" s="42" t="str">
        <f t="shared" si="13"/>
        <v/>
      </c>
      <c r="L188" s="42" t="str">
        <f>IFERROR(VLOOKUP(A188,man_journals!A:D,4,0),"")</f>
        <v/>
      </c>
      <c r="M188" s="42" t="str">
        <f t="shared" si="14"/>
        <v/>
      </c>
      <c r="N188" s="42" t="s">
        <v>1276</v>
      </c>
      <c r="O188" s="42"/>
      <c r="P188" s="42"/>
      <c r="Q188" s="42"/>
      <c r="R188" s="42"/>
      <c r="S188" s="42"/>
    </row>
    <row r="189" spans="1:19" x14ac:dyDescent="0.25">
      <c r="A189" s="42" t="s">
        <v>137</v>
      </c>
      <c r="B189" s="42" t="s">
        <v>2190</v>
      </c>
      <c r="C189" s="42">
        <v>79</v>
      </c>
      <c r="D189" s="42">
        <f>IFERROR(VLOOKUP(A189,eco_bus_journals!A:D,4,0),"")</f>
        <v>0.36</v>
      </c>
      <c r="E189" s="42">
        <f t="shared" si="10"/>
        <v>185</v>
      </c>
      <c r="F189" s="42" t="str">
        <f>IFERROR(VLOOKUP(A189,eco_journals!A:D,4,0),"")</f>
        <v/>
      </c>
      <c r="G189" s="42" t="str">
        <f t="shared" si="11"/>
        <v/>
      </c>
      <c r="H189" s="42" t="str">
        <f>IFERROR(VLOOKUP(A189,fin_journals!A:D,4,0),"")</f>
        <v/>
      </c>
      <c r="I189" s="42" t="str">
        <f t="shared" si="12"/>
        <v/>
      </c>
      <c r="J189" s="42">
        <f>IFERROR(VLOOKUP(A189,bus_journals!A:D,4,0),"")</f>
        <v>0.76</v>
      </c>
      <c r="K189" s="42">
        <f t="shared" si="13"/>
        <v>52</v>
      </c>
      <c r="L189" s="42" t="str">
        <f>IFERROR(VLOOKUP(A189,man_journals!A:D,4,0),"")</f>
        <v/>
      </c>
      <c r="M189" s="42" t="str">
        <f t="shared" si="14"/>
        <v/>
      </c>
      <c r="N189" s="42" t="s">
        <v>1275</v>
      </c>
      <c r="O189" s="42" t="s">
        <v>1291</v>
      </c>
      <c r="P189" s="42"/>
      <c r="Q189" s="42"/>
      <c r="R189" s="42"/>
      <c r="S189" s="42"/>
    </row>
    <row r="190" spans="1:19" x14ac:dyDescent="0.25">
      <c r="A190" s="42" t="s">
        <v>143</v>
      </c>
      <c r="B190" s="42" t="s">
        <v>2194</v>
      </c>
      <c r="C190" s="42">
        <v>16</v>
      </c>
      <c r="D190" s="42">
        <f>IFERROR(VLOOKUP(A190,eco_bus_journals!A:D,4,0),"")</f>
        <v>0.36</v>
      </c>
      <c r="E190" s="42">
        <f t="shared" si="10"/>
        <v>185</v>
      </c>
      <c r="F190" s="42" t="str">
        <f>IFERROR(VLOOKUP(A190,eco_journals!A:D,4,0),"")</f>
        <v/>
      </c>
      <c r="G190" s="42" t="str">
        <f t="shared" si="11"/>
        <v/>
      </c>
      <c r="H190" s="42" t="str">
        <f>IFERROR(VLOOKUP(A190,fin_journals!A:D,4,0),"")</f>
        <v/>
      </c>
      <c r="I190" s="42" t="str">
        <f t="shared" si="12"/>
        <v/>
      </c>
      <c r="J190" s="42">
        <f>IFERROR(VLOOKUP(A190,bus_journals!A:D,4,0),"")</f>
        <v>0.67</v>
      </c>
      <c r="K190" s="42">
        <f t="shared" si="13"/>
        <v>58</v>
      </c>
      <c r="L190" s="42" t="str">
        <f>IFERROR(VLOOKUP(A190,man_journals!A:D,4,0),"")</f>
        <v/>
      </c>
      <c r="M190" s="42" t="str">
        <f t="shared" si="14"/>
        <v/>
      </c>
      <c r="N190" s="42" t="s">
        <v>1275</v>
      </c>
      <c r="O190" s="42"/>
      <c r="P190" s="42"/>
      <c r="Q190" s="42"/>
      <c r="R190" s="42"/>
      <c r="S190" s="42"/>
    </row>
    <row r="191" spans="1:19" x14ac:dyDescent="0.25">
      <c r="A191" s="42" t="s">
        <v>188</v>
      </c>
      <c r="B191" s="42" t="s">
        <v>2181</v>
      </c>
      <c r="C191" s="42">
        <v>24</v>
      </c>
      <c r="D191" s="42">
        <f>IFERROR(VLOOKUP(A191,eco_bus_journals!A:D,4,0),"")</f>
        <v>0.36</v>
      </c>
      <c r="E191" s="42">
        <f t="shared" si="10"/>
        <v>185</v>
      </c>
      <c r="F191" s="42">
        <f>IFERROR(VLOOKUP(A191,eco_journals!A:D,4,0),"")</f>
        <v>0.33</v>
      </c>
      <c r="G191" s="42">
        <f t="shared" si="11"/>
        <v>68</v>
      </c>
      <c r="H191" s="42">
        <f>IFERROR(VLOOKUP(A191,fin_journals!A:D,4,0),"")</f>
        <v>0.09</v>
      </c>
      <c r="I191" s="42">
        <f t="shared" si="12"/>
        <v>92</v>
      </c>
      <c r="J191" s="42" t="str">
        <f>IFERROR(VLOOKUP(A191,bus_journals!A:D,4,0),"")</f>
        <v/>
      </c>
      <c r="K191" s="42" t="str">
        <f t="shared" si="13"/>
        <v/>
      </c>
      <c r="L191" s="42" t="str">
        <f>IFERROR(VLOOKUP(A191,man_journals!A:D,4,0),"")</f>
        <v/>
      </c>
      <c r="M191" s="42" t="str">
        <f t="shared" si="14"/>
        <v/>
      </c>
      <c r="N191" s="42" t="s">
        <v>1276</v>
      </c>
      <c r="O191" s="42" t="s">
        <v>1274</v>
      </c>
      <c r="P191" s="42"/>
      <c r="Q191" s="42"/>
      <c r="R191" s="42"/>
      <c r="S191" s="42"/>
    </row>
    <row r="192" spans="1:19" x14ac:dyDescent="0.25">
      <c r="A192" s="42" t="s">
        <v>200</v>
      </c>
      <c r="B192" s="42" t="s">
        <v>2181</v>
      </c>
      <c r="C192" s="42">
        <v>89</v>
      </c>
      <c r="D192" s="42">
        <f>IFERROR(VLOOKUP(A192,eco_bus_journals!A:D,4,0),"")</f>
        <v>0.36</v>
      </c>
      <c r="E192" s="42">
        <f t="shared" si="10"/>
        <v>185</v>
      </c>
      <c r="F192" s="42" t="str">
        <f>IFERROR(VLOOKUP(A192,eco_journals!A:D,4,0),"")</f>
        <v/>
      </c>
      <c r="G192" s="42" t="str">
        <f t="shared" si="11"/>
        <v/>
      </c>
      <c r="H192" s="42" t="str">
        <f>IFERROR(VLOOKUP(A192,fin_journals!A:D,4,0),"")</f>
        <v/>
      </c>
      <c r="I192" s="42" t="str">
        <f t="shared" si="12"/>
        <v/>
      </c>
      <c r="J192" s="42" t="str">
        <f>IFERROR(VLOOKUP(A192,bus_journals!A:D,4,0),"")</f>
        <v/>
      </c>
      <c r="K192" s="42" t="str">
        <f t="shared" si="13"/>
        <v/>
      </c>
      <c r="L192" s="42">
        <f>IFERROR(VLOOKUP(A192,man_journals!A:D,4,0),"")</f>
        <v>0.32</v>
      </c>
      <c r="M192" s="42">
        <f t="shared" si="14"/>
        <v>73</v>
      </c>
      <c r="N192" s="42" t="s">
        <v>1277</v>
      </c>
      <c r="O192" s="42"/>
      <c r="P192" s="42"/>
      <c r="Q192" s="42"/>
      <c r="R192" s="42"/>
      <c r="S192" s="42"/>
    </row>
    <row r="193" spans="1:19" x14ac:dyDescent="0.25">
      <c r="A193" s="42" t="s">
        <v>154</v>
      </c>
      <c r="B193" s="42" t="s">
        <v>2178</v>
      </c>
      <c r="C193" s="42">
        <v>81</v>
      </c>
      <c r="D193" s="42">
        <f>IFERROR(VLOOKUP(A193,eco_bus_journals!A:D,4,0),"")</f>
        <v>0.35</v>
      </c>
      <c r="E193" s="42">
        <f t="shared" si="10"/>
        <v>190</v>
      </c>
      <c r="F193" s="42" t="str">
        <f>IFERROR(VLOOKUP(A193,eco_journals!A:D,4,0),"")</f>
        <v/>
      </c>
      <c r="G193" s="42" t="str">
        <f t="shared" si="11"/>
        <v/>
      </c>
      <c r="H193" s="42" t="str">
        <f>IFERROR(VLOOKUP(A193,fin_journals!A:D,4,0),"")</f>
        <v/>
      </c>
      <c r="I193" s="42" t="str">
        <f t="shared" si="12"/>
        <v/>
      </c>
      <c r="J193" s="42">
        <f>IFERROR(VLOOKUP(A193,bus_journals!A:D,4,0),"")</f>
        <v>0.56000000000000005</v>
      </c>
      <c r="K193" s="42">
        <f t="shared" si="13"/>
        <v>64</v>
      </c>
      <c r="L193" s="42" t="str">
        <f>IFERROR(VLOOKUP(A193,man_journals!A:D,4,0),"")</f>
        <v/>
      </c>
      <c r="M193" s="42" t="str">
        <f t="shared" si="14"/>
        <v/>
      </c>
      <c r="N193" s="42" t="s">
        <v>1275</v>
      </c>
      <c r="O193" s="42"/>
      <c r="P193" s="42"/>
      <c r="Q193" s="42"/>
      <c r="R193" s="42"/>
      <c r="S193" s="42"/>
    </row>
    <row r="194" spans="1:19" x14ac:dyDescent="0.25">
      <c r="A194" s="42" t="s">
        <v>355</v>
      </c>
      <c r="B194" s="42" t="s">
        <v>2188</v>
      </c>
      <c r="C194" s="42">
        <v>16</v>
      </c>
      <c r="D194" s="42">
        <f>IFERROR(VLOOKUP(A194,eco_bus_journals!A:D,4,0),"")</f>
        <v>0.35</v>
      </c>
      <c r="E194" s="42">
        <f t="shared" si="10"/>
        <v>190</v>
      </c>
      <c r="F194" s="42">
        <f>IFERROR(VLOOKUP(A194,eco_journals!A:D,4,0),"")</f>
        <v>0.38</v>
      </c>
      <c r="G194" s="42">
        <f t="shared" si="11"/>
        <v>62</v>
      </c>
      <c r="H194" s="42" t="str">
        <f>IFERROR(VLOOKUP(A194,fin_journals!A:D,4,0),"")</f>
        <v/>
      </c>
      <c r="I194" s="42" t="str">
        <f t="shared" si="12"/>
        <v/>
      </c>
      <c r="J194" s="42" t="str">
        <f>IFERROR(VLOOKUP(A194,bus_journals!A:D,4,0),"")</f>
        <v/>
      </c>
      <c r="K194" s="42" t="str">
        <f t="shared" si="13"/>
        <v/>
      </c>
      <c r="L194" s="42" t="str">
        <f>IFERROR(VLOOKUP(A194,man_journals!A:D,4,0),"")</f>
        <v/>
      </c>
      <c r="M194" s="42" t="str">
        <f t="shared" si="14"/>
        <v/>
      </c>
      <c r="N194" s="42" t="s">
        <v>1304</v>
      </c>
      <c r="O194" s="42" t="s">
        <v>1274</v>
      </c>
      <c r="P194" s="42"/>
      <c r="Q194" s="42"/>
      <c r="R194" s="42"/>
      <c r="S194" s="42"/>
    </row>
    <row r="195" spans="1:19" x14ac:dyDescent="0.25">
      <c r="A195" s="42" t="s">
        <v>171</v>
      </c>
      <c r="B195" s="42" t="s">
        <v>2181</v>
      </c>
      <c r="C195" s="42">
        <v>66</v>
      </c>
      <c r="D195" s="42">
        <f>IFERROR(VLOOKUP(A195,eco_bus_journals!A:D,4,0),"")</f>
        <v>0.35</v>
      </c>
      <c r="E195" s="42">
        <f t="shared" si="10"/>
        <v>190</v>
      </c>
      <c r="F195" s="42">
        <f>IFERROR(VLOOKUP(A195,eco_journals!A:D,4,0),"")</f>
        <v>0.32</v>
      </c>
      <c r="G195" s="42">
        <f t="shared" si="11"/>
        <v>70</v>
      </c>
      <c r="H195" s="42" t="str">
        <f>IFERROR(VLOOKUP(A195,fin_journals!A:D,4,0),"")</f>
        <v/>
      </c>
      <c r="I195" s="42" t="str">
        <f t="shared" si="12"/>
        <v/>
      </c>
      <c r="J195" s="42" t="str">
        <f>IFERROR(VLOOKUP(A195,bus_journals!A:D,4,0),"")</f>
        <v/>
      </c>
      <c r="K195" s="42" t="str">
        <f t="shared" si="13"/>
        <v/>
      </c>
      <c r="L195" s="42" t="str">
        <f>IFERROR(VLOOKUP(A195,man_journals!A:D,4,0),"")</f>
        <v/>
      </c>
      <c r="M195" s="42" t="str">
        <f t="shared" si="14"/>
        <v/>
      </c>
      <c r="N195" s="42" t="s">
        <v>1304</v>
      </c>
      <c r="O195" s="42" t="s">
        <v>1274</v>
      </c>
      <c r="P195" s="42"/>
      <c r="Q195" s="42"/>
      <c r="R195" s="42"/>
      <c r="S195" s="42"/>
    </row>
    <row r="196" spans="1:19" x14ac:dyDescent="0.25">
      <c r="A196" s="42" t="s">
        <v>212</v>
      </c>
      <c r="B196" s="42" t="s">
        <v>2188</v>
      </c>
      <c r="C196" s="42">
        <v>43</v>
      </c>
      <c r="D196" s="42">
        <f>IFERROR(VLOOKUP(A196,eco_bus_journals!A:D,4,0),"")</f>
        <v>0.35</v>
      </c>
      <c r="E196" s="42">
        <f t="shared" ref="E196:E259" si="15">_xlfn.RANK.EQ(D196,D:D)</f>
        <v>190</v>
      </c>
      <c r="F196" s="42" t="str">
        <f>IFERROR(VLOOKUP(A196,eco_journals!A:D,4,0),"")</f>
        <v/>
      </c>
      <c r="G196" s="42" t="str">
        <f t="shared" ref="G196:G259" si="16">IFERROR(_xlfn.RANK.EQ(F196,F:F),"")</f>
        <v/>
      </c>
      <c r="H196" s="42" t="str">
        <f>IFERROR(VLOOKUP(A196,fin_journals!A:D,4,0),"")</f>
        <v/>
      </c>
      <c r="I196" s="42" t="str">
        <f t="shared" ref="I196:I259" si="17">IFERROR(_xlfn.RANK.EQ(H196,H:H),"")</f>
        <v/>
      </c>
      <c r="J196" s="42" t="str">
        <f>IFERROR(VLOOKUP(A196,bus_journals!A:D,4,0),"")</f>
        <v/>
      </c>
      <c r="K196" s="42" t="str">
        <f t="shared" ref="K196:K259" si="18">IFERROR(_xlfn.RANK.EQ(J196,J:J),"")</f>
        <v/>
      </c>
      <c r="L196" s="42">
        <f>IFERROR(VLOOKUP(A196,man_journals!A:D,4,0),"")</f>
        <v>0.32</v>
      </c>
      <c r="M196" s="42">
        <f t="shared" ref="M196:M259" si="19">IFERROR(_xlfn.RANK.EQ(L196,L:L),"")</f>
        <v>73</v>
      </c>
      <c r="N196" s="42" t="s">
        <v>1277</v>
      </c>
      <c r="O196" s="42"/>
      <c r="P196" s="42"/>
      <c r="Q196" s="42"/>
      <c r="R196" s="42"/>
      <c r="S196" s="42"/>
    </row>
    <row r="197" spans="1:19" x14ac:dyDescent="0.25">
      <c r="A197" s="42" t="s">
        <v>160</v>
      </c>
      <c r="B197" s="42" t="s">
        <v>2181</v>
      </c>
      <c r="C197" s="42">
        <v>20</v>
      </c>
      <c r="D197" s="42">
        <f>IFERROR(VLOOKUP(A197,eco_bus_journals!A:D,4,0),"")</f>
        <v>0.35</v>
      </c>
      <c r="E197" s="42">
        <f t="shared" si="15"/>
        <v>190</v>
      </c>
      <c r="F197" s="42" t="str">
        <f>IFERROR(VLOOKUP(A197,eco_journals!A:D,4,0),"")</f>
        <v/>
      </c>
      <c r="G197" s="42" t="str">
        <f t="shared" si="16"/>
        <v/>
      </c>
      <c r="H197" s="42" t="str">
        <f>IFERROR(VLOOKUP(A197,fin_journals!A:D,4,0),"")</f>
        <v/>
      </c>
      <c r="I197" s="42" t="str">
        <f t="shared" si="17"/>
        <v/>
      </c>
      <c r="J197" s="42" t="str">
        <f>IFERROR(VLOOKUP(A197,bus_journals!A:D,4,0),"")</f>
        <v/>
      </c>
      <c r="K197" s="42" t="str">
        <f t="shared" si="18"/>
        <v/>
      </c>
      <c r="L197" s="42">
        <f>IFERROR(VLOOKUP(A197,man_journals!A:D,4,0),"")</f>
        <v>0.34</v>
      </c>
      <c r="M197" s="42">
        <f t="shared" si="19"/>
        <v>70</v>
      </c>
      <c r="N197" s="42" t="s">
        <v>1277</v>
      </c>
      <c r="O197" s="42"/>
      <c r="P197" s="42"/>
      <c r="Q197" s="42"/>
      <c r="R197" s="42"/>
      <c r="S197" s="42"/>
    </row>
    <row r="198" spans="1:19" x14ac:dyDescent="0.25">
      <c r="A198" s="42" t="s">
        <v>215</v>
      </c>
      <c r="B198" s="42" t="s">
        <v>2179</v>
      </c>
      <c r="C198" s="42">
        <v>29</v>
      </c>
      <c r="D198" s="42">
        <f>IFERROR(VLOOKUP(A198,eco_bus_journals!A:D,4,0),"")</f>
        <v>0.34</v>
      </c>
      <c r="E198" s="42">
        <f t="shared" si="15"/>
        <v>195</v>
      </c>
      <c r="F198" s="42">
        <f>IFERROR(VLOOKUP(A198,eco_journals!A:D,4,0),"")</f>
        <v>0.26</v>
      </c>
      <c r="G198" s="42">
        <f t="shared" si="16"/>
        <v>73</v>
      </c>
      <c r="H198" s="42" t="str">
        <f>IFERROR(VLOOKUP(A198,fin_journals!A:D,4,0),"")</f>
        <v/>
      </c>
      <c r="I198" s="42" t="str">
        <f t="shared" si="17"/>
        <v/>
      </c>
      <c r="J198" s="42" t="str">
        <f>IFERROR(VLOOKUP(A198,bus_journals!A:D,4,0),"")</f>
        <v/>
      </c>
      <c r="K198" s="42" t="str">
        <f t="shared" si="18"/>
        <v/>
      </c>
      <c r="L198" s="42" t="str">
        <f>IFERROR(VLOOKUP(A198,man_journals!A:D,4,0),"")</f>
        <v/>
      </c>
      <c r="M198" s="42" t="str">
        <f t="shared" si="19"/>
        <v/>
      </c>
      <c r="N198" s="42" t="s">
        <v>1286</v>
      </c>
      <c r="O198" s="42" t="s">
        <v>1274</v>
      </c>
      <c r="P198" s="42" t="s">
        <v>1307</v>
      </c>
      <c r="Q198" s="42"/>
      <c r="R198" s="42"/>
      <c r="S198" s="42"/>
    </row>
    <row r="199" spans="1:19" x14ac:dyDescent="0.25">
      <c r="A199" s="42" t="s">
        <v>139</v>
      </c>
      <c r="B199" s="42" t="s">
        <v>2189</v>
      </c>
      <c r="C199" s="42">
        <v>39</v>
      </c>
      <c r="D199" s="42">
        <f>IFERROR(VLOOKUP(A199,eco_bus_journals!A:D,4,0),"")</f>
        <v>0.34</v>
      </c>
      <c r="E199" s="42">
        <f t="shared" si="15"/>
        <v>195</v>
      </c>
      <c r="F199" s="42" t="str">
        <f>IFERROR(VLOOKUP(A199,eco_journals!A:D,4,0),"")</f>
        <v/>
      </c>
      <c r="G199" s="42" t="str">
        <f t="shared" si="16"/>
        <v/>
      </c>
      <c r="H199" s="42" t="str">
        <f>IFERROR(VLOOKUP(A199,fin_journals!A:D,4,0),"")</f>
        <v/>
      </c>
      <c r="I199" s="42" t="str">
        <f t="shared" si="17"/>
        <v/>
      </c>
      <c r="J199" s="42" t="str">
        <f>IFERROR(VLOOKUP(A199,bus_journals!A:D,4,0),"")</f>
        <v/>
      </c>
      <c r="K199" s="42" t="str">
        <f t="shared" si="18"/>
        <v/>
      </c>
      <c r="L199" s="42">
        <f>IFERROR(VLOOKUP(A199,man_journals!A:D,4,0),"")</f>
        <v>0.4</v>
      </c>
      <c r="M199" s="42">
        <f t="shared" si="19"/>
        <v>59</v>
      </c>
      <c r="N199" s="42" t="s">
        <v>1277</v>
      </c>
      <c r="O199" s="42"/>
      <c r="P199" s="42"/>
      <c r="Q199" s="42"/>
      <c r="R199" s="42"/>
      <c r="S199" s="42"/>
    </row>
    <row r="200" spans="1:19" x14ac:dyDescent="0.25">
      <c r="A200" s="42" t="s">
        <v>157</v>
      </c>
      <c r="B200" s="42" t="s">
        <v>2178</v>
      </c>
      <c r="C200" s="42">
        <v>66</v>
      </c>
      <c r="D200" s="42">
        <f>IFERROR(VLOOKUP(A200,eco_bus_journals!A:D,4,0),"")</f>
        <v>0.34</v>
      </c>
      <c r="E200" s="42">
        <f t="shared" si="15"/>
        <v>195</v>
      </c>
      <c r="F200" s="42" t="str">
        <f>IFERROR(VLOOKUP(A200,eco_journals!A:D,4,0),"")</f>
        <v/>
      </c>
      <c r="G200" s="42" t="str">
        <f t="shared" si="16"/>
        <v/>
      </c>
      <c r="H200" s="42">
        <f>IFERROR(VLOOKUP(A200,fin_journals!A:D,4,0),"")</f>
        <v>0.79</v>
      </c>
      <c r="I200" s="42">
        <f t="shared" si="17"/>
        <v>22</v>
      </c>
      <c r="J200" s="42" t="str">
        <f>IFERROR(VLOOKUP(A200,bus_journals!A:D,4,0),"")</f>
        <v/>
      </c>
      <c r="K200" s="42" t="str">
        <f t="shared" si="18"/>
        <v/>
      </c>
      <c r="L200" s="42" t="str">
        <f>IFERROR(VLOOKUP(A200,man_journals!A:D,4,0),"")</f>
        <v/>
      </c>
      <c r="M200" s="42" t="str">
        <f t="shared" si="19"/>
        <v/>
      </c>
      <c r="N200" s="42" t="s">
        <v>1276</v>
      </c>
      <c r="O200" s="42"/>
      <c r="P200" s="42"/>
      <c r="Q200" s="42"/>
      <c r="R200" s="42"/>
      <c r="S200" s="42"/>
    </row>
    <row r="201" spans="1:19" x14ac:dyDescent="0.25">
      <c r="A201" s="42" t="s">
        <v>175</v>
      </c>
      <c r="B201" s="42" t="s">
        <v>2178</v>
      </c>
      <c r="C201" s="42">
        <v>239</v>
      </c>
      <c r="D201" s="42">
        <f>IFERROR(VLOOKUP(A201,eco_bus_journals!A:D,4,0),"")</f>
        <v>0.33</v>
      </c>
      <c r="E201" s="42">
        <f t="shared" si="15"/>
        <v>198</v>
      </c>
      <c r="F201" s="42" t="str">
        <f>IFERROR(VLOOKUP(A201,eco_journals!A:D,4,0),"")</f>
        <v/>
      </c>
      <c r="G201" s="42" t="str">
        <f t="shared" si="16"/>
        <v/>
      </c>
      <c r="H201" s="42" t="str">
        <f>IFERROR(VLOOKUP(A201,fin_journals!A:D,4,0),"")</f>
        <v/>
      </c>
      <c r="I201" s="42" t="str">
        <f t="shared" si="17"/>
        <v/>
      </c>
      <c r="J201" s="42">
        <f>IFERROR(VLOOKUP(A201,bus_journals!A:D,4,0),"")</f>
        <v>0.35</v>
      </c>
      <c r="K201" s="42">
        <f t="shared" si="18"/>
        <v>80</v>
      </c>
      <c r="L201" s="42">
        <f>IFERROR(VLOOKUP(A201,man_journals!A:D,4,0),"")</f>
        <v>0.26</v>
      </c>
      <c r="M201" s="42">
        <f t="shared" si="19"/>
        <v>82</v>
      </c>
      <c r="N201" s="42" t="s">
        <v>1275</v>
      </c>
      <c r="O201" s="42" t="s">
        <v>1295</v>
      </c>
      <c r="P201" s="42" t="s">
        <v>1277</v>
      </c>
      <c r="Q201" s="42"/>
      <c r="R201" s="42"/>
      <c r="S201" s="42"/>
    </row>
    <row r="202" spans="1:19" x14ac:dyDescent="0.25">
      <c r="A202" s="42" t="s">
        <v>148</v>
      </c>
      <c r="B202" s="42" t="s">
        <v>2178</v>
      </c>
      <c r="C202" s="42">
        <v>88</v>
      </c>
      <c r="D202" s="42">
        <f>IFERROR(VLOOKUP(A202,eco_bus_journals!A:D,4,0),"")</f>
        <v>0.33</v>
      </c>
      <c r="E202" s="42">
        <f t="shared" si="15"/>
        <v>198</v>
      </c>
      <c r="F202" s="42" t="str">
        <f>IFERROR(VLOOKUP(A202,eco_journals!A:D,4,0),"")</f>
        <v/>
      </c>
      <c r="G202" s="42" t="str">
        <f t="shared" si="16"/>
        <v/>
      </c>
      <c r="H202" s="42" t="str">
        <f>IFERROR(VLOOKUP(A202,fin_journals!A:D,4,0),"")</f>
        <v/>
      </c>
      <c r="I202" s="42" t="str">
        <f t="shared" si="17"/>
        <v/>
      </c>
      <c r="J202" s="42" t="str">
        <f>IFERROR(VLOOKUP(A202,bus_journals!A:D,4,0),"")</f>
        <v/>
      </c>
      <c r="K202" s="42" t="str">
        <f t="shared" si="18"/>
        <v/>
      </c>
      <c r="L202" s="42">
        <f>IFERROR(VLOOKUP(A202,man_journals!A:D,4,0),"")</f>
        <v>0.35</v>
      </c>
      <c r="M202" s="42">
        <f t="shared" si="19"/>
        <v>68</v>
      </c>
      <c r="N202" s="42" t="s">
        <v>1277</v>
      </c>
      <c r="O202" s="42"/>
      <c r="P202" s="42"/>
      <c r="Q202" s="42"/>
      <c r="R202" s="42"/>
      <c r="S202" s="42"/>
    </row>
    <row r="203" spans="1:19" x14ac:dyDescent="0.25">
      <c r="A203" s="42" t="s">
        <v>149</v>
      </c>
      <c r="B203" s="42" t="s">
        <v>2190</v>
      </c>
      <c r="C203" s="42">
        <v>57</v>
      </c>
      <c r="D203" s="42">
        <f>IFERROR(VLOOKUP(A203,eco_bus_journals!A:D,4,0),"")</f>
        <v>0.33</v>
      </c>
      <c r="E203" s="42">
        <f t="shared" si="15"/>
        <v>198</v>
      </c>
      <c r="F203" s="42" t="str">
        <f>IFERROR(VLOOKUP(A203,eco_journals!A:D,4,0),"")</f>
        <v/>
      </c>
      <c r="G203" s="42" t="str">
        <f t="shared" si="16"/>
        <v/>
      </c>
      <c r="H203" s="42">
        <f>IFERROR(VLOOKUP(A203,fin_journals!A:D,4,0),"")</f>
        <v>0.82</v>
      </c>
      <c r="I203" s="42">
        <f t="shared" si="17"/>
        <v>21</v>
      </c>
      <c r="J203" s="42" t="str">
        <f>IFERROR(VLOOKUP(A203,bus_journals!A:D,4,0),"")</f>
        <v/>
      </c>
      <c r="K203" s="42" t="str">
        <f t="shared" si="18"/>
        <v/>
      </c>
      <c r="L203" s="42" t="str">
        <f>IFERROR(VLOOKUP(A203,man_journals!A:D,4,0),"")</f>
        <v/>
      </c>
      <c r="M203" s="42" t="str">
        <f t="shared" si="19"/>
        <v/>
      </c>
      <c r="N203" s="42" t="s">
        <v>1276</v>
      </c>
      <c r="O203" s="42"/>
      <c r="P203" s="42"/>
      <c r="Q203" s="42"/>
      <c r="R203" s="42"/>
      <c r="S203" s="42"/>
    </row>
    <row r="204" spans="1:19" x14ac:dyDescent="0.25">
      <c r="A204" s="42" t="s">
        <v>138</v>
      </c>
      <c r="B204" s="42" t="s">
        <v>2190</v>
      </c>
      <c r="C204" s="42">
        <v>20</v>
      </c>
      <c r="D204" s="42">
        <f>IFERROR(VLOOKUP(A204,eco_bus_journals!A:D,4,0),"")</f>
        <v>0.33</v>
      </c>
      <c r="E204" s="42">
        <f t="shared" si="15"/>
        <v>198</v>
      </c>
      <c r="F204" s="42" t="str">
        <f>IFERROR(VLOOKUP(A204,eco_journals!A:D,4,0),"")</f>
        <v/>
      </c>
      <c r="G204" s="42" t="str">
        <f t="shared" si="16"/>
        <v/>
      </c>
      <c r="H204" s="42" t="str">
        <f>IFERROR(VLOOKUP(A204,fin_journals!A:D,4,0),"")</f>
        <v/>
      </c>
      <c r="I204" s="42" t="str">
        <f t="shared" si="17"/>
        <v/>
      </c>
      <c r="J204" s="42">
        <f>IFERROR(VLOOKUP(A204,bus_journals!A:D,4,0),"")</f>
        <v>0.56000000000000005</v>
      </c>
      <c r="K204" s="42">
        <f t="shared" si="18"/>
        <v>64</v>
      </c>
      <c r="L204" s="42" t="str">
        <f>IFERROR(VLOOKUP(A204,man_journals!A:D,4,0),"")</f>
        <v/>
      </c>
      <c r="M204" s="42" t="str">
        <f t="shared" si="19"/>
        <v/>
      </c>
      <c r="N204" s="42" t="s">
        <v>1275</v>
      </c>
      <c r="O204" s="42" t="s">
        <v>1305</v>
      </c>
      <c r="P204" s="42"/>
      <c r="Q204" s="42"/>
      <c r="R204" s="42"/>
      <c r="S204" s="42"/>
    </row>
    <row r="205" spans="1:19" x14ac:dyDescent="0.25">
      <c r="A205" s="42" t="s">
        <v>207</v>
      </c>
      <c r="B205" s="42" t="s">
        <v>2190</v>
      </c>
      <c r="C205" s="42">
        <v>191</v>
      </c>
      <c r="D205" s="42">
        <f>IFERROR(VLOOKUP(A205,eco_bus_journals!A:D,4,0),"")</f>
        <v>0.33</v>
      </c>
      <c r="E205" s="42">
        <f t="shared" si="15"/>
        <v>198</v>
      </c>
      <c r="F205" s="42" t="str">
        <f>IFERROR(VLOOKUP(A205,eco_journals!A:D,4,0),"")</f>
        <v/>
      </c>
      <c r="G205" s="42" t="str">
        <f t="shared" si="16"/>
        <v/>
      </c>
      <c r="H205" s="42" t="str">
        <f>IFERROR(VLOOKUP(A205,fin_journals!A:D,4,0),"")</f>
        <v/>
      </c>
      <c r="I205" s="42" t="str">
        <f t="shared" si="17"/>
        <v/>
      </c>
      <c r="J205" s="42" t="str">
        <f>IFERROR(VLOOKUP(A205,bus_journals!A:D,4,0),"")</f>
        <v/>
      </c>
      <c r="K205" s="42" t="str">
        <f t="shared" si="18"/>
        <v/>
      </c>
      <c r="L205" s="42">
        <f>IFERROR(VLOOKUP(A205,man_journals!A:D,4,0),"")</f>
        <v>0.39</v>
      </c>
      <c r="M205" s="42">
        <f t="shared" si="19"/>
        <v>61</v>
      </c>
      <c r="N205" s="42" t="s">
        <v>1277</v>
      </c>
      <c r="O205" s="42"/>
      <c r="P205" s="42"/>
      <c r="Q205" s="42"/>
      <c r="R205" s="42"/>
      <c r="S205" s="42"/>
    </row>
    <row r="206" spans="1:19" x14ac:dyDescent="0.25">
      <c r="A206" s="42" t="s">
        <v>191</v>
      </c>
      <c r="B206" s="42" t="s">
        <v>2190</v>
      </c>
      <c r="C206" s="42">
        <v>33</v>
      </c>
      <c r="D206" s="42">
        <f>IFERROR(VLOOKUP(A206,eco_bus_journals!A:D,4,0),"")</f>
        <v>0.33</v>
      </c>
      <c r="E206" s="42">
        <f t="shared" si="15"/>
        <v>198</v>
      </c>
      <c r="F206" s="42" t="str">
        <f>IFERROR(VLOOKUP(A206,eco_journals!A:D,4,0),"")</f>
        <v/>
      </c>
      <c r="G206" s="42" t="str">
        <f t="shared" si="16"/>
        <v/>
      </c>
      <c r="H206" s="42" t="str">
        <f>IFERROR(VLOOKUP(A206,fin_journals!A:D,4,0),"")</f>
        <v/>
      </c>
      <c r="I206" s="42" t="str">
        <f t="shared" si="17"/>
        <v/>
      </c>
      <c r="J206" s="42">
        <f>IFERROR(VLOOKUP(A206,bus_journals!A:D,4,0),"")</f>
        <v>0.72</v>
      </c>
      <c r="K206" s="42">
        <f t="shared" si="18"/>
        <v>56</v>
      </c>
      <c r="L206" s="42" t="str">
        <f>IFERROR(VLOOKUP(A206,man_journals!A:D,4,0),"")</f>
        <v/>
      </c>
      <c r="M206" s="42" t="str">
        <f t="shared" si="19"/>
        <v/>
      </c>
      <c r="N206" s="42" t="s">
        <v>1275</v>
      </c>
      <c r="O206" s="42" t="s">
        <v>1291</v>
      </c>
      <c r="P206" s="42"/>
      <c r="Q206" s="42"/>
      <c r="R206" s="42"/>
      <c r="S206" s="42"/>
    </row>
    <row r="207" spans="1:19" x14ac:dyDescent="0.25">
      <c r="A207" s="42" t="s">
        <v>169</v>
      </c>
      <c r="B207" s="42" t="s">
        <v>2180</v>
      </c>
      <c r="C207" s="42">
        <v>45</v>
      </c>
      <c r="D207" s="42">
        <f>IFERROR(VLOOKUP(A207,eco_bus_journals!A:D,4,0),"")</f>
        <v>0.33</v>
      </c>
      <c r="E207" s="42">
        <f t="shared" si="15"/>
        <v>198</v>
      </c>
      <c r="F207" s="42">
        <f>IFERROR(VLOOKUP(A207,eco_journals!A:D,4,0),"")</f>
        <v>0.14000000000000001</v>
      </c>
      <c r="G207" s="42">
        <f t="shared" si="16"/>
        <v>115</v>
      </c>
      <c r="H207" s="42">
        <f>IFERROR(VLOOKUP(A207,fin_journals!A:D,4,0),"")</f>
        <v>0.52</v>
      </c>
      <c r="I207" s="42">
        <f t="shared" si="17"/>
        <v>28</v>
      </c>
      <c r="J207" s="42" t="str">
        <f>IFERROR(VLOOKUP(A207,bus_journals!A:D,4,0),"")</f>
        <v/>
      </c>
      <c r="K207" s="42" t="str">
        <f t="shared" si="18"/>
        <v/>
      </c>
      <c r="L207" s="42" t="str">
        <f>IFERROR(VLOOKUP(A207,man_journals!A:D,4,0),"")</f>
        <v/>
      </c>
      <c r="M207" s="42" t="str">
        <f t="shared" si="19"/>
        <v/>
      </c>
      <c r="N207" s="42" t="s">
        <v>1276</v>
      </c>
      <c r="O207" s="42" t="s">
        <v>1274</v>
      </c>
      <c r="P207" s="42"/>
      <c r="Q207" s="42"/>
      <c r="R207" s="42"/>
      <c r="S207" s="42"/>
    </row>
    <row r="208" spans="1:19" x14ac:dyDescent="0.25">
      <c r="A208" s="42" t="s">
        <v>187</v>
      </c>
      <c r="B208" s="42" t="s">
        <v>2189</v>
      </c>
      <c r="C208" s="42">
        <v>99</v>
      </c>
      <c r="D208" s="42">
        <f>IFERROR(VLOOKUP(A208,eco_bus_journals!A:D,4,0),"")</f>
        <v>0.33</v>
      </c>
      <c r="E208" s="42">
        <f t="shared" si="15"/>
        <v>198</v>
      </c>
      <c r="F208" s="42" t="str">
        <f>IFERROR(VLOOKUP(A208,eco_journals!A:D,4,0),"")</f>
        <v/>
      </c>
      <c r="G208" s="42" t="str">
        <f t="shared" si="16"/>
        <v/>
      </c>
      <c r="H208" s="42" t="str">
        <f>IFERROR(VLOOKUP(A208,fin_journals!A:D,4,0),"")</f>
        <v/>
      </c>
      <c r="I208" s="42" t="str">
        <f t="shared" si="17"/>
        <v/>
      </c>
      <c r="J208" s="42">
        <f>IFERROR(VLOOKUP(A208,bus_journals!A:D,4,0),"")</f>
        <v>0.6</v>
      </c>
      <c r="K208" s="42">
        <f t="shared" si="18"/>
        <v>61</v>
      </c>
      <c r="L208" s="42">
        <f>IFERROR(VLOOKUP(A208,man_journals!A:D,4,0),"")</f>
        <v>0.11</v>
      </c>
      <c r="M208" s="42">
        <f t="shared" si="19"/>
        <v>137</v>
      </c>
      <c r="N208" s="42" t="s">
        <v>1275</v>
      </c>
      <c r="O208" s="42" t="s">
        <v>1277</v>
      </c>
      <c r="P208" s="42"/>
      <c r="Q208" s="42"/>
      <c r="R208" s="42"/>
      <c r="S208" s="42"/>
    </row>
    <row r="209" spans="1:19" x14ac:dyDescent="0.25">
      <c r="A209" s="42" t="s">
        <v>181</v>
      </c>
      <c r="B209" s="42" t="s">
        <v>2180</v>
      </c>
      <c r="C209" s="42">
        <v>80</v>
      </c>
      <c r="D209" s="42">
        <f>IFERROR(VLOOKUP(A209,eco_bus_journals!A:D,4,0),"")</f>
        <v>0.32</v>
      </c>
      <c r="E209" s="42">
        <f t="shared" si="15"/>
        <v>206</v>
      </c>
      <c r="F209" s="42">
        <f>IFERROR(VLOOKUP(A209,eco_journals!A:D,4,0),"")</f>
        <v>0.14000000000000001</v>
      </c>
      <c r="G209" s="42">
        <f t="shared" si="16"/>
        <v>115</v>
      </c>
      <c r="H209" s="42">
        <f>IFERROR(VLOOKUP(A209,fin_journals!A:D,4,0),"")</f>
        <v>0.34</v>
      </c>
      <c r="I209" s="42">
        <f t="shared" si="17"/>
        <v>39</v>
      </c>
      <c r="J209" s="42" t="str">
        <f>IFERROR(VLOOKUP(A209,bus_journals!A:D,4,0),"")</f>
        <v/>
      </c>
      <c r="K209" s="42" t="str">
        <f t="shared" si="18"/>
        <v/>
      </c>
      <c r="L209" s="42" t="str">
        <f>IFERROR(VLOOKUP(A209,man_journals!A:D,4,0),"")</f>
        <v/>
      </c>
      <c r="M209" s="42" t="str">
        <f t="shared" si="19"/>
        <v/>
      </c>
      <c r="N209" s="42" t="s">
        <v>1276</v>
      </c>
      <c r="O209" s="42" t="s">
        <v>1274</v>
      </c>
      <c r="P209" s="42"/>
      <c r="Q209" s="42"/>
      <c r="R209" s="42"/>
      <c r="S209" s="42"/>
    </row>
    <row r="210" spans="1:19" x14ac:dyDescent="0.25">
      <c r="A210" s="42" t="s">
        <v>182</v>
      </c>
      <c r="B210" s="42" t="s">
        <v>2182</v>
      </c>
      <c r="C210" s="42">
        <v>46</v>
      </c>
      <c r="D210" s="42">
        <f>IFERROR(VLOOKUP(A210,eco_bus_journals!A:D,4,0),"")</f>
        <v>0.32</v>
      </c>
      <c r="E210" s="42">
        <f t="shared" si="15"/>
        <v>206</v>
      </c>
      <c r="F210" s="42" t="str">
        <f>IFERROR(VLOOKUP(A210,eco_journals!A:D,4,0),"")</f>
        <v/>
      </c>
      <c r="G210" s="42" t="str">
        <f t="shared" si="16"/>
        <v/>
      </c>
      <c r="H210" s="42" t="str">
        <f>IFERROR(VLOOKUP(A210,fin_journals!A:D,4,0),"")</f>
        <v/>
      </c>
      <c r="I210" s="42" t="str">
        <f t="shared" si="17"/>
        <v/>
      </c>
      <c r="J210" s="42">
        <f>IFERROR(VLOOKUP(A210,bus_journals!A:D,4,0),"")</f>
        <v>0.56999999999999995</v>
      </c>
      <c r="K210" s="42">
        <f t="shared" si="18"/>
        <v>63</v>
      </c>
      <c r="L210" s="42">
        <f>IFERROR(VLOOKUP(A210,man_journals!A:D,4,0),"")</f>
        <v>0.11</v>
      </c>
      <c r="M210" s="42">
        <f t="shared" si="19"/>
        <v>137</v>
      </c>
      <c r="N210" s="42" t="s">
        <v>1275</v>
      </c>
      <c r="O210" s="42" t="s">
        <v>1277</v>
      </c>
      <c r="P210" s="42"/>
      <c r="Q210" s="42"/>
      <c r="R210" s="42"/>
      <c r="S210" s="42"/>
    </row>
    <row r="211" spans="1:19" x14ac:dyDescent="0.25">
      <c r="A211" s="42" t="s">
        <v>159</v>
      </c>
      <c r="B211" s="42" t="s">
        <v>2190</v>
      </c>
      <c r="C211" s="42">
        <v>38</v>
      </c>
      <c r="D211" s="42">
        <f>IFERROR(VLOOKUP(A211,eco_bus_journals!A:D,4,0),"")</f>
        <v>0.32</v>
      </c>
      <c r="E211" s="42">
        <f t="shared" si="15"/>
        <v>206</v>
      </c>
      <c r="F211" s="42" t="str">
        <f>IFERROR(VLOOKUP(A211,eco_journals!A:D,4,0),"")</f>
        <v/>
      </c>
      <c r="G211" s="42" t="str">
        <f t="shared" si="16"/>
        <v/>
      </c>
      <c r="H211" s="42" t="str">
        <f>IFERROR(VLOOKUP(A211,fin_journals!A:D,4,0),"")</f>
        <v/>
      </c>
      <c r="I211" s="42" t="str">
        <f t="shared" si="17"/>
        <v/>
      </c>
      <c r="J211" s="42">
        <f>IFERROR(VLOOKUP(A211,bus_journals!A:D,4,0),"")</f>
        <v>0.45</v>
      </c>
      <c r="K211" s="42">
        <f t="shared" si="18"/>
        <v>77</v>
      </c>
      <c r="L211" s="42">
        <f>IFERROR(VLOOKUP(A211,man_journals!A:D,4,0),"")</f>
        <v>0.19</v>
      </c>
      <c r="M211" s="42">
        <f t="shared" si="19"/>
        <v>103</v>
      </c>
      <c r="N211" s="42" t="s">
        <v>1275</v>
      </c>
      <c r="O211" s="42" t="s">
        <v>1303</v>
      </c>
      <c r="P211" s="42" t="s">
        <v>1277</v>
      </c>
      <c r="Q211" s="42"/>
      <c r="R211" s="42"/>
      <c r="S211" s="42"/>
    </row>
    <row r="212" spans="1:19" x14ac:dyDescent="0.25">
      <c r="A212" s="42" t="s">
        <v>193</v>
      </c>
      <c r="B212" s="42" t="s">
        <v>2176</v>
      </c>
      <c r="C212" s="42">
        <v>44</v>
      </c>
      <c r="D212" s="42">
        <f>IFERROR(VLOOKUP(A212,eco_bus_journals!A:D,4,0),"")</f>
        <v>0.32</v>
      </c>
      <c r="E212" s="42">
        <f t="shared" si="15"/>
        <v>206</v>
      </c>
      <c r="F212" s="42" t="str">
        <f>IFERROR(VLOOKUP(A212,eco_journals!A:D,4,0),"")</f>
        <v/>
      </c>
      <c r="G212" s="42" t="str">
        <f t="shared" si="16"/>
        <v/>
      </c>
      <c r="H212" s="42" t="str">
        <f>IFERROR(VLOOKUP(A212,fin_journals!A:D,4,0),"")</f>
        <v/>
      </c>
      <c r="I212" s="42" t="str">
        <f t="shared" si="17"/>
        <v/>
      </c>
      <c r="J212" s="42" t="str">
        <f>IFERROR(VLOOKUP(A212,bus_journals!A:D,4,0),"")</f>
        <v/>
      </c>
      <c r="K212" s="42" t="str">
        <f t="shared" si="18"/>
        <v/>
      </c>
      <c r="L212" s="42">
        <f>IFERROR(VLOOKUP(A212,man_journals!A:D,4,0),"")</f>
        <v>0.53</v>
      </c>
      <c r="M212" s="42">
        <f t="shared" si="19"/>
        <v>47</v>
      </c>
      <c r="N212" s="42" t="s">
        <v>1277</v>
      </c>
      <c r="O212" s="42"/>
      <c r="P212" s="42"/>
      <c r="Q212" s="42"/>
      <c r="R212" s="42"/>
      <c r="S212" s="42"/>
    </row>
    <row r="213" spans="1:19" x14ac:dyDescent="0.25">
      <c r="A213" s="42" t="s">
        <v>460</v>
      </c>
      <c r="B213" s="42" t="s">
        <v>2181</v>
      </c>
      <c r="C213" s="42">
        <v>12</v>
      </c>
      <c r="D213" s="42">
        <f>IFERROR(VLOOKUP(A213,eco_bus_journals!A:D,4,0),"")</f>
        <v>0.32</v>
      </c>
      <c r="E213" s="42">
        <f t="shared" si="15"/>
        <v>206</v>
      </c>
      <c r="F213" s="42">
        <f>IFERROR(VLOOKUP(A213,eco_journals!A:D,4,0),"")</f>
        <v>0.36</v>
      </c>
      <c r="G213" s="42">
        <f t="shared" si="16"/>
        <v>64</v>
      </c>
      <c r="H213" s="42" t="str">
        <f>IFERROR(VLOOKUP(A213,fin_journals!A:D,4,0),"")</f>
        <v/>
      </c>
      <c r="I213" s="42" t="str">
        <f t="shared" si="17"/>
        <v/>
      </c>
      <c r="J213" s="42" t="str">
        <f>IFERROR(VLOOKUP(A213,bus_journals!A:D,4,0),"")</f>
        <v/>
      </c>
      <c r="K213" s="42" t="str">
        <f t="shared" si="18"/>
        <v/>
      </c>
      <c r="L213" s="42" t="str">
        <f>IFERROR(VLOOKUP(A213,man_journals!A:D,4,0),"")</f>
        <v/>
      </c>
      <c r="M213" s="42" t="str">
        <f t="shared" si="19"/>
        <v/>
      </c>
      <c r="N213" s="42" t="s">
        <v>1274</v>
      </c>
      <c r="O213" s="42"/>
      <c r="P213" s="42"/>
      <c r="Q213" s="42"/>
      <c r="R213" s="42"/>
      <c r="S213" s="42"/>
    </row>
    <row r="214" spans="1:19" x14ac:dyDescent="0.25">
      <c r="A214" s="42" t="s">
        <v>204</v>
      </c>
      <c r="B214" s="42" t="s">
        <v>2178</v>
      </c>
      <c r="C214" s="42">
        <v>62</v>
      </c>
      <c r="D214" s="42">
        <f>IFERROR(VLOOKUP(A214,eco_bus_journals!A:D,4,0),"")</f>
        <v>0.31</v>
      </c>
      <c r="E214" s="42">
        <f t="shared" si="15"/>
        <v>211</v>
      </c>
      <c r="F214" s="42" t="str">
        <f>IFERROR(VLOOKUP(A214,eco_journals!A:D,4,0),"")</f>
        <v/>
      </c>
      <c r="G214" s="42" t="str">
        <f t="shared" si="16"/>
        <v/>
      </c>
      <c r="H214" s="42" t="str">
        <f>IFERROR(VLOOKUP(A214,fin_journals!A:D,4,0),"")</f>
        <v/>
      </c>
      <c r="I214" s="42" t="str">
        <f t="shared" si="17"/>
        <v/>
      </c>
      <c r="J214" s="42" t="str">
        <f>IFERROR(VLOOKUP(A214,bus_journals!A:D,4,0),"")</f>
        <v/>
      </c>
      <c r="K214" s="42" t="str">
        <f t="shared" si="18"/>
        <v/>
      </c>
      <c r="L214" s="42">
        <f>IFERROR(VLOOKUP(A214,man_journals!A:D,4,0),"")</f>
        <v>0.36</v>
      </c>
      <c r="M214" s="42">
        <f t="shared" si="19"/>
        <v>65</v>
      </c>
      <c r="N214" s="42" t="s">
        <v>1277</v>
      </c>
      <c r="O214" s="42"/>
      <c r="P214" s="42"/>
      <c r="Q214" s="42"/>
      <c r="R214" s="42"/>
      <c r="S214" s="42"/>
    </row>
    <row r="215" spans="1:19" x14ac:dyDescent="0.25">
      <c r="A215" s="42" t="s">
        <v>206</v>
      </c>
      <c r="B215" s="42" t="s">
        <v>2178</v>
      </c>
      <c r="C215" s="42">
        <v>54</v>
      </c>
      <c r="D215" s="42">
        <f>IFERROR(VLOOKUP(A215,eco_bus_journals!A:D,4,0),"")</f>
        <v>0.31</v>
      </c>
      <c r="E215" s="42">
        <f t="shared" si="15"/>
        <v>211</v>
      </c>
      <c r="F215" s="42" t="str">
        <f>IFERROR(VLOOKUP(A215,eco_journals!A:D,4,0),"")</f>
        <v/>
      </c>
      <c r="G215" s="42" t="str">
        <f t="shared" si="16"/>
        <v/>
      </c>
      <c r="H215" s="42">
        <f>IFERROR(VLOOKUP(A215,fin_journals!A:D,4,0),"")</f>
        <v>0.48</v>
      </c>
      <c r="I215" s="42">
        <f t="shared" si="17"/>
        <v>30</v>
      </c>
      <c r="J215" s="42" t="str">
        <f>IFERROR(VLOOKUP(A215,bus_journals!A:D,4,0),"")</f>
        <v/>
      </c>
      <c r="K215" s="42" t="str">
        <f t="shared" si="18"/>
        <v/>
      </c>
      <c r="L215" s="42" t="str">
        <f>IFERROR(VLOOKUP(A215,man_journals!A:D,4,0),"")</f>
        <v/>
      </c>
      <c r="M215" s="42" t="str">
        <f t="shared" si="19"/>
        <v/>
      </c>
      <c r="N215" s="42" t="s">
        <v>1276</v>
      </c>
      <c r="O215" s="42"/>
      <c r="P215" s="42"/>
      <c r="Q215" s="42"/>
      <c r="R215" s="42"/>
      <c r="S215" s="42"/>
    </row>
    <row r="216" spans="1:19" x14ac:dyDescent="0.25">
      <c r="A216" s="42" t="s">
        <v>152</v>
      </c>
      <c r="B216" s="42" t="s">
        <v>2180</v>
      </c>
      <c r="C216" s="42">
        <v>299</v>
      </c>
      <c r="D216" s="42">
        <f>IFERROR(VLOOKUP(A216,eco_bus_journals!A:D,4,0),"")</f>
        <v>0.31</v>
      </c>
      <c r="E216" s="42">
        <f t="shared" si="15"/>
        <v>211</v>
      </c>
      <c r="F216" s="42" t="str">
        <f>IFERROR(VLOOKUP(A216,eco_journals!A:D,4,0),"")</f>
        <v/>
      </c>
      <c r="G216" s="42" t="str">
        <f t="shared" si="16"/>
        <v/>
      </c>
      <c r="H216" s="42">
        <f>IFERROR(VLOOKUP(A216,fin_journals!A:D,4,0),"")</f>
        <v>0.41</v>
      </c>
      <c r="I216" s="42">
        <f t="shared" si="17"/>
        <v>34</v>
      </c>
      <c r="J216" s="42" t="str">
        <f>IFERROR(VLOOKUP(A216,bus_journals!A:D,4,0),"")</f>
        <v/>
      </c>
      <c r="K216" s="42" t="str">
        <f t="shared" si="18"/>
        <v/>
      </c>
      <c r="L216" s="42" t="str">
        <f>IFERROR(VLOOKUP(A216,man_journals!A:D,4,0),"")</f>
        <v/>
      </c>
      <c r="M216" s="42" t="str">
        <f t="shared" si="19"/>
        <v/>
      </c>
      <c r="N216" s="42" t="s">
        <v>1276</v>
      </c>
      <c r="O216" s="42"/>
      <c r="P216" s="42"/>
      <c r="Q216" s="42"/>
      <c r="R216" s="42"/>
      <c r="S216" s="42"/>
    </row>
    <row r="217" spans="1:19" x14ac:dyDescent="0.25">
      <c r="A217" s="42" t="s">
        <v>347</v>
      </c>
      <c r="B217" s="42" t="s">
        <v>2188</v>
      </c>
      <c r="C217" s="42">
        <v>17</v>
      </c>
      <c r="D217" s="42">
        <f>IFERROR(VLOOKUP(A217,eco_bus_journals!A:D,4,0),"")</f>
        <v>0.3</v>
      </c>
      <c r="E217" s="42">
        <f t="shared" si="15"/>
        <v>214</v>
      </c>
      <c r="F217" s="42">
        <f>IFERROR(VLOOKUP(A217,eco_journals!A:D,4,0),"")</f>
        <v>0.24</v>
      </c>
      <c r="G217" s="42">
        <f t="shared" si="16"/>
        <v>76</v>
      </c>
      <c r="H217" s="42" t="str">
        <f>IFERROR(VLOOKUP(A217,fin_journals!A:D,4,0),"")</f>
        <v/>
      </c>
      <c r="I217" s="42" t="str">
        <f t="shared" si="17"/>
        <v/>
      </c>
      <c r="J217" s="42" t="str">
        <f>IFERROR(VLOOKUP(A217,bus_journals!A:D,4,0),"")</f>
        <v/>
      </c>
      <c r="K217" s="42" t="str">
        <f t="shared" si="18"/>
        <v/>
      </c>
      <c r="L217" s="42" t="str">
        <f>IFERROR(VLOOKUP(A217,man_journals!A:D,4,0),"")</f>
        <v/>
      </c>
      <c r="M217" s="42" t="str">
        <f t="shared" si="19"/>
        <v/>
      </c>
      <c r="N217" s="42" t="s">
        <v>1274</v>
      </c>
      <c r="O217" s="42" t="s">
        <v>1289</v>
      </c>
      <c r="P217" s="42" t="s">
        <v>1294</v>
      </c>
      <c r="Q217" s="42"/>
      <c r="R217" s="42"/>
      <c r="S217" s="42"/>
    </row>
    <row r="218" spans="1:19" x14ac:dyDescent="0.25">
      <c r="A218" s="42" t="s">
        <v>302</v>
      </c>
      <c r="B218" s="42" t="s">
        <v>2198</v>
      </c>
      <c r="C218" s="42">
        <v>44</v>
      </c>
      <c r="D218" s="42">
        <f>IFERROR(VLOOKUP(A218,eco_bus_journals!A:D,4,0),"")</f>
        <v>0.3</v>
      </c>
      <c r="E218" s="42">
        <f t="shared" si="15"/>
        <v>214</v>
      </c>
      <c r="F218" s="42" t="str">
        <f>IFERROR(VLOOKUP(A218,eco_journals!A:D,4,0),"")</f>
        <v/>
      </c>
      <c r="G218" s="42" t="str">
        <f t="shared" si="16"/>
        <v/>
      </c>
      <c r="H218" s="42" t="str">
        <f>IFERROR(VLOOKUP(A218,fin_journals!A:D,4,0),"")</f>
        <v/>
      </c>
      <c r="I218" s="42" t="str">
        <f t="shared" si="17"/>
        <v/>
      </c>
      <c r="J218" s="42">
        <f>IFERROR(VLOOKUP(A218,bus_journals!A:D,4,0),"")</f>
        <v>0.51</v>
      </c>
      <c r="K218" s="42">
        <f t="shared" si="18"/>
        <v>69</v>
      </c>
      <c r="L218" s="42">
        <f>IFERROR(VLOOKUP(A218,man_journals!A:D,4,0),"")</f>
        <v>0.38</v>
      </c>
      <c r="M218" s="42">
        <f t="shared" si="19"/>
        <v>63</v>
      </c>
      <c r="N218" s="42" t="s">
        <v>1275</v>
      </c>
      <c r="O218" s="42" t="s">
        <v>1277</v>
      </c>
      <c r="P218" s="42"/>
      <c r="Q218" s="42"/>
      <c r="R218" s="42"/>
      <c r="S218" s="42"/>
    </row>
    <row r="219" spans="1:19" x14ac:dyDescent="0.25">
      <c r="A219" s="42" t="s">
        <v>162</v>
      </c>
      <c r="B219" s="42" t="s">
        <v>2181</v>
      </c>
      <c r="C219" s="42">
        <v>66</v>
      </c>
      <c r="D219" s="42">
        <f>IFERROR(VLOOKUP(A219,eco_bus_journals!A:D,4,0),"")</f>
        <v>0.28999999999999998</v>
      </c>
      <c r="E219" s="42">
        <f t="shared" si="15"/>
        <v>216</v>
      </c>
      <c r="F219" s="42" t="str">
        <f>IFERROR(VLOOKUP(A219,eco_journals!A:D,4,0),"")</f>
        <v/>
      </c>
      <c r="G219" s="42" t="str">
        <f t="shared" si="16"/>
        <v/>
      </c>
      <c r="H219" s="42" t="str">
        <f>IFERROR(VLOOKUP(A219,fin_journals!A:D,4,0),"")</f>
        <v/>
      </c>
      <c r="I219" s="42" t="str">
        <f t="shared" si="17"/>
        <v/>
      </c>
      <c r="J219" s="42">
        <f>IFERROR(VLOOKUP(A219,bus_journals!A:D,4,0),"")</f>
        <v>0.48</v>
      </c>
      <c r="K219" s="42">
        <f t="shared" si="18"/>
        <v>70</v>
      </c>
      <c r="L219" s="42">
        <f>IFERROR(VLOOKUP(A219,man_journals!A:D,4,0),"")</f>
        <v>0.16</v>
      </c>
      <c r="M219" s="42">
        <f t="shared" si="19"/>
        <v>112</v>
      </c>
      <c r="N219" s="42" t="s">
        <v>1275</v>
      </c>
      <c r="O219" s="42" t="s">
        <v>1277</v>
      </c>
      <c r="P219" s="42"/>
      <c r="Q219" s="42"/>
      <c r="R219" s="42"/>
      <c r="S219" s="42"/>
    </row>
    <row r="220" spans="1:19" x14ac:dyDescent="0.25">
      <c r="A220" s="42" t="s">
        <v>224</v>
      </c>
      <c r="B220" s="42" t="s">
        <v>2185</v>
      </c>
      <c r="C220" s="42">
        <v>36</v>
      </c>
      <c r="D220" s="42">
        <f>IFERROR(VLOOKUP(A220,eco_bus_journals!A:D,4,0),"")</f>
        <v>0.28000000000000003</v>
      </c>
      <c r="E220" s="42">
        <f t="shared" si="15"/>
        <v>217</v>
      </c>
      <c r="F220" s="42" t="str">
        <f>IFERROR(VLOOKUP(A220,eco_journals!A:D,4,0),"")</f>
        <v/>
      </c>
      <c r="G220" s="42" t="str">
        <f t="shared" si="16"/>
        <v/>
      </c>
      <c r="H220" s="42">
        <f>IFERROR(VLOOKUP(A220,fin_journals!A:D,4,0),"")</f>
        <v>1.03</v>
      </c>
      <c r="I220" s="42">
        <f t="shared" si="17"/>
        <v>18</v>
      </c>
      <c r="J220" s="42" t="str">
        <f>IFERROR(VLOOKUP(A220,bus_journals!A:D,4,0),"")</f>
        <v/>
      </c>
      <c r="K220" s="42" t="str">
        <f t="shared" si="18"/>
        <v/>
      </c>
      <c r="L220" s="42" t="str">
        <f>IFERROR(VLOOKUP(A220,man_journals!A:D,4,0),"")</f>
        <v/>
      </c>
      <c r="M220" s="42" t="str">
        <f t="shared" si="19"/>
        <v/>
      </c>
      <c r="N220" s="42" t="s">
        <v>1276</v>
      </c>
      <c r="O220" s="42"/>
      <c r="P220" s="42"/>
      <c r="Q220" s="42"/>
      <c r="R220" s="42"/>
      <c r="S220" s="42"/>
    </row>
    <row r="221" spans="1:19" x14ac:dyDescent="0.25">
      <c r="A221" s="42" t="s">
        <v>177</v>
      </c>
      <c r="B221" s="42" t="s">
        <v>2176</v>
      </c>
      <c r="C221" s="42">
        <v>15</v>
      </c>
      <c r="D221" s="42">
        <f>IFERROR(VLOOKUP(A221,eco_bus_journals!A:D,4,0),"")</f>
        <v>0.28000000000000003</v>
      </c>
      <c r="E221" s="42">
        <f t="shared" si="15"/>
        <v>217</v>
      </c>
      <c r="F221" s="42" t="str">
        <f>IFERROR(VLOOKUP(A221,eco_journals!A:D,4,0),"")</f>
        <v/>
      </c>
      <c r="G221" s="42" t="str">
        <f t="shared" si="16"/>
        <v/>
      </c>
      <c r="H221" s="42" t="str">
        <f>IFERROR(VLOOKUP(A221,fin_journals!A:D,4,0),"")</f>
        <v/>
      </c>
      <c r="I221" s="42" t="str">
        <f t="shared" si="17"/>
        <v/>
      </c>
      <c r="J221" s="42" t="str">
        <f>IFERROR(VLOOKUP(A221,bus_journals!A:D,4,0),"")</f>
        <v/>
      </c>
      <c r="K221" s="42" t="str">
        <f t="shared" si="18"/>
        <v/>
      </c>
      <c r="L221" s="42">
        <f>IFERROR(VLOOKUP(A221,man_journals!A:D,4,0),"")</f>
        <v>0.38</v>
      </c>
      <c r="M221" s="42">
        <f t="shared" si="19"/>
        <v>63</v>
      </c>
      <c r="N221" s="42" t="s">
        <v>1277</v>
      </c>
      <c r="O221" s="42"/>
      <c r="P221" s="42"/>
      <c r="Q221" s="42"/>
      <c r="R221" s="42"/>
      <c r="S221" s="42"/>
    </row>
    <row r="222" spans="1:19" x14ac:dyDescent="0.25">
      <c r="A222" s="42" t="s">
        <v>331</v>
      </c>
      <c r="B222" s="42" t="s">
        <v>2180</v>
      </c>
      <c r="C222" s="42">
        <v>72</v>
      </c>
      <c r="D222" s="42">
        <f>IFERROR(VLOOKUP(A222,eco_bus_journals!A:D,4,0),"")</f>
        <v>0.28000000000000003</v>
      </c>
      <c r="E222" s="42">
        <f t="shared" si="15"/>
        <v>217</v>
      </c>
      <c r="F222" s="42">
        <f>IFERROR(VLOOKUP(A222,eco_journals!A:D,4,0),"")</f>
        <v>0.24</v>
      </c>
      <c r="G222" s="42">
        <f t="shared" si="16"/>
        <v>76</v>
      </c>
      <c r="H222" s="42" t="str">
        <f>IFERROR(VLOOKUP(A222,fin_journals!A:D,4,0),"")</f>
        <v/>
      </c>
      <c r="I222" s="42" t="str">
        <f t="shared" si="17"/>
        <v/>
      </c>
      <c r="J222" s="42" t="str">
        <f>IFERROR(VLOOKUP(A222,bus_journals!A:D,4,0),"")</f>
        <v/>
      </c>
      <c r="K222" s="42" t="str">
        <f t="shared" si="18"/>
        <v/>
      </c>
      <c r="L222" s="42" t="str">
        <f>IFERROR(VLOOKUP(A222,man_journals!A:D,4,0),"")</f>
        <v/>
      </c>
      <c r="M222" s="42" t="str">
        <f t="shared" si="19"/>
        <v/>
      </c>
      <c r="N222" s="42" t="s">
        <v>1274</v>
      </c>
      <c r="O222" s="42"/>
      <c r="P222" s="42"/>
      <c r="Q222" s="42"/>
      <c r="R222" s="42"/>
      <c r="S222" s="42"/>
    </row>
    <row r="223" spans="1:19" x14ac:dyDescent="0.25">
      <c r="A223" s="42" t="s">
        <v>208</v>
      </c>
      <c r="B223" s="42" t="s">
        <v>2189</v>
      </c>
      <c r="C223" s="42">
        <v>63</v>
      </c>
      <c r="D223" s="42">
        <f>IFERROR(VLOOKUP(A223,eco_bus_journals!A:D,4,0),"")</f>
        <v>0.28000000000000003</v>
      </c>
      <c r="E223" s="42">
        <f t="shared" si="15"/>
        <v>217</v>
      </c>
      <c r="F223" s="42" t="str">
        <f>IFERROR(VLOOKUP(A223,eco_journals!A:D,4,0),"")</f>
        <v/>
      </c>
      <c r="G223" s="42" t="str">
        <f t="shared" si="16"/>
        <v/>
      </c>
      <c r="H223" s="42" t="str">
        <f>IFERROR(VLOOKUP(A223,fin_journals!A:D,4,0),"")</f>
        <v/>
      </c>
      <c r="I223" s="42" t="str">
        <f t="shared" si="17"/>
        <v/>
      </c>
      <c r="J223" s="42" t="str">
        <f>IFERROR(VLOOKUP(A223,bus_journals!A:D,4,0),"")</f>
        <v/>
      </c>
      <c r="K223" s="42" t="str">
        <f t="shared" si="18"/>
        <v/>
      </c>
      <c r="L223" s="42">
        <f>IFERROR(VLOOKUP(A223,man_journals!A:D,4,0),"")</f>
        <v>0.34</v>
      </c>
      <c r="M223" s="42">
        <f t="shared" si="19"/>
        <v>70</v>
      </c>
      <c r="N223" s="42" t="s">
        <v>1277</v>
      </c>
      <c r="O223" s="42"/>
      <c r="P223" s="42"/>
      <c r="Q223" s="42"/>
      <c r="R223" s="42"/>
      <c r="S223" s="42"/>
    </row>
    <row r="224" spans="1:19" x14ac:dyDescent="0.25">
      <c r="A224" s="42" t="s">
        <v>194</v>
      </c>
      <c r="B224" s="42" t="s">
        <v>2196</v>
      </c>
      <c r="C224" s="42">
        <v>17</v>
      </c>
      <c r="D224" s="42">
        <f>IFERROR(VLOOKUP(A224,eco_bus_journals!A:D,4,0),"")</f>
        <v>0.28000000000000003</v>
      </c>
      <c r="E224" s="42">
        <f t="shared" si="15"/>
        <v>217</v>
      </c>
      <c r="F224" s="42" t="str">
        <f>IFERROR(VLOOKUP(A224,eco_journals!A:D,4,0),"")</f>
        <v/>
      </c>
      <c r="G224" s="42" t="str">
        <f t="shared" si="16"/>
        <v/>
      </c>
      <c r="H224" s="42" t="str">
        <f>IFERROR(VLOOKUP(A224,fin_journals!A:D,4,0),"")</f>
        <v/>
      </c>
      <c r="I224" s="42" t="str">
        <f t="shared" si="17"/>
        <v/>
      </c>
      <c r="J224" s="42" t="str">
        <f>IFERROR(VLOOKUP(A224,bus_journals!A:D,4,0),"")</f>
        <v/>
      </c>
      <c r="K224" s="42" t="str">
        <f t="shared" si="18"/>
        <v/>
      </c>
      <c r="L224" s="42">
        <f>IFERROR(VLOOKUP(A224,man_journals!A:D,4,0),"")</f>
        <v>0.33</v>
      </c>
      <c r="M224" s="42">
        <f t="shared" si="19"/>
        <v>72</v>
      </c>
      <c r="N224" s="42" t="s">
        <v>1296</v>
      </c>
      <c r="O224" s="42" t="s">
        <v>1277</v>
      </c>
      <c r="P224" s="42"/>
      <c r="Q224" s="42"/>
      <c r="R224" s="42"/>
      <c r="S224" s="42"/>
    </row>
    <row r="225" spans="1:19" x14ac:dyDescent="0.25">
      <c r="A225" s="42" t="s">
        <v>197</v>
      </c>
      <c r="B225" s="42" t="s">
        <v>2180</v>
      </c>
      <c r="C225" s="42">
        <v>204</v>
      </c>
      <c r="D225" s="42">
        <f>IFERROR(VLOOKUP(A225,eco_bus_journals!A:D,4,0),"")</f>
        <v>0.28000000000000003</v>
      </c>
      <c r="E225" s="42">
        <f t="shared" si="15"/>
        <v>217</v>
      </c>
      <c r="F225" s="42" t="str">
        <f>IFERROR(VLOOKUP(A225,eco_journals!A:D,4,0),"")</f>
        <v/>
      </c>
      <c r="G225" s="42" t="str">
        <f t="shared" si="16"/>
        <v/>
      </c>
      <c r="H225" s="42">
        <f>IFERROR(VLOOKUP(A225,fin_journals!A:D,4,0),"")</f>
        <v>0.34</v>
      </c>
      <c r="I225" s="42">
        <f t="shared" si="17"/>
        <v>39</v>
      </c>
      <c r="J225" s="42" t="str">
        <f>IFERROR(VLOOKUP(A225,bus_journals!A:D,4,0),"")</f>
        <v/>
      </c>
      <c r="K225" s="42" t="str">
        <f t="shared" si="18"/>
        <v/>
      </c>
      <c r="L225" s="42" t="str">
        <f>IFERROR(VLOOKUP(A225,man_journals!A:D,4,0),"")</f>
        <v/>
      </c>
      <c r="M225" s="42" t="str">
        <f t="shared" si="19"/>
        <v/>
      </c>
      <c r="N225" s="42" t="s">
        <v>1276</v>
      </c>
      <c r="O225" s="42"/>
      <c r="P225" s="42"/>
      <c r="Q225" s="42"/>
      <c r="R225" s="42"/>
      <c r="S225" s="42"/>
    </row>
    <row r="226" spans="1:19" x14ac:dyDescent="0.25">
      <c r="A226" s="42" t="s">
        <v>256</v>
      </c>
      <c r="B226" s="42" t="s">
        <v>2181</v>
      </c>
      <c r="C226" s="42">
        <v>65</v>
      </c>
      <c r="D226" s="42">
        <f>IFERROR(VLOOKUP(A226,eco_bus_journals!A:D,4,0),"")</f>
        <v>0.28000000000000003</v>
      </c>
      <c r="E226" s="42">
        <f t="shared" si="15"/>
        <v>217</v>
      </c>
      <c r="F226" s="42">
        <f>IFERROR(VLOOKUP(A226,eco_journals!A:D,4,0),"")</f>
        <v>0.26</v>
      </c>
      <c r="G226" s="42">
        <f t="shared" si="16"/>
        <v>73</v>
      </c>
      <c r="H226" s="42" t="str">
        <f>IFERROR(VLOOKUP(A226,fin_journals!A:D,4,0),"")</f>
        <v/>
      </c>
      <c r="I226" s="42" t="str">
        <f t="shared" si="17"/>
        <v/>
      </c>
      <c r="J226" s="42" t="str">
        <f>IFERROR(VLOOKUP(A226,bus_journals!A:D,4,0),"")</f>
        <v/>
      </c>
      <c r="K226" s="42" t="str">
        <f t="shared" si="18"/>
        <v/>
      </c>
      <c r="L226" s="42" t="str">
        <f>IFERROR(VLOOKUP(A226,man_journals!A:D,4,0),"")</f>
        <v/>
      </c>
      <c r="M226" s="42" t="str">
        <f t="shared" si="19"/>
        <v/>
      </c>
      <c r="N226" s="42" t="s">
        <v>1274</v>
      </c>
      <c r="O226" s="42"/>
      <c r="P226" s="42"/>
      <c r="Q226" s="42"/>
      <c r="R226" s="42"/>
      <c r="S226" s="42"/>
    </row>
    <row r="227" spans="1:19" x14ac:dyDescent="0.25">
      <c r="A227" s="42" t="s">
        <v>343</v>
      </c>
      <c r="B227" s="42" t="s">
        <v>2179</v>
      </c>
      <c r="C227" s="42">
        <v>15</v>
      </c>
      <c r="D227" s="42">
        <f>IFERROR(VLOOKUP(A227,eco_bus_journals!A:D,4,0),"")</f>
        <v>0.27</v>
      </c>
      <c r="E227" s="42">
        <f t="shared" si="15"/>
        <v>224</v>
      </c>
      <c r="F227" s="42">
        <f>IFERROR(VLOOKUP(A227,eco_journals!A:D,4,0),"")</f>
        <v>0.27</v>
      </c>
      <c r="G227" s="42">
        <f t="shared" si="16"/>
        <v>72</v>
      </c>
      <c r="H227" s="42" t="str">
        <f>IFERROR(VLOOKUP(A227,fin_journals!A:D,4,0),"")</f>
        <v/>
      </c>
      <c r="I227" s="42" t="str">
        <f t="shared" si="17"/>
        <v/>
      </c>
      <c r="J227" s="42" t="str">
        <f>IFERROR(VLOOKUP(A227,bus_journals!A:D,4,0),"")</f>
        <v/>
      </c>
      <c r="K227" s="42" t="str">
        <f t="shared" si="18"/>
        <v/>
      </c>
      <c r="L227" s="42" t="str">
        <f>IFERROR(VLOOKUP(A227,man_journals!A:D,4,0),"")</f>
        <v/>
      </c>
      <c r="M227" s="42" t="str">
        <f t="shared" si="19"/>
        <v/>
      </c>
      <c r="N227" s="42" t="s">
        <v>1274</v>
      </c>
      <c r="O227" s="42"/>
      <c r="P227" s="42"/>
      <c r="Q227" s="42"/>
      <c r="R227" s="42"/>
      <c r="S227" s="42"/>
    </row>
    <row r="228" spans="1:19" x14ac:dyDescent="0.25">
      <c r="A228" s="42" t="s">
        <v>288</v>
      </c>
      <c r="B228" s="42" t="s">
        <v>2190</v>
      </c>
      <c r="C228" s="42">
        <v>46</v>
      </c>
      <c r="D228" s="42">
        <f>IFERROR(VLOOKUP(A228,eco_bus_journals!A:D,4,0),"")</f>
        <v>0.27</v>
      </c>
      <c r="E228" s="42">
        <f t="shared" si="15"/>
        <v>224</v>
      </c>
      <c r="F228" s="42">
        <f>IFERROR(VLOOKUP(A228,eco_journals!A:D,4,0),"")</f>
        <v>0.21</v>
      </c>
      <c r="G228" s="42">
        <f t="shared" si="16"/>
        <v>87</v>
      </c>
      <c r="H228" s="42" t="str">
        <f>IFERROR(VLOOKUP(A228,fin_journals!A:D,4,0),"")</f>
        <v/>
      </c>
      <c r="I228" s="42" t="str">
        <f t="shared" si="17"/>
        <v/>
      </c>
      <c r="J228" s="42" t="str">
        <f>IFERROR(VLOOKUP(A228,bus_journals!A:D,4,0),"")</f>
        <v/>
      </c>
      <c r="K228" s="42" t="str">
        <f t="shared" si="18"/>
        <v/>
      </c>
      <c r="L228" s="42" t="str">
        <f>IFERROR(VLOOKUP(A228,man_journals!A:D,4,0),"")</f>
        <v/>
      </c>
      <c r="M228" s="42" t="str">
        <f t="shared" si="19"/>
        <v/>
      </c>
      <c r="N228" s="42" t="s">
        <v>1274</v>
      </c>
      <c r="O228" s="42" t="s">
        <v>1281</v>
      </c>
      <c r="P228" s="42" t="s">
        <v>1282</v>
      </c>
      <c r="Q228" s="42" t="s">
        <v>1283</v>
      </c>
      <c r="R228" s="42"/>
      <c r="S228" s="42"/>
    </row>
    <row r="229" spans="1:19" x14ac:dyDescent="0.25">
      <c r="A229" s="42" t="s">
        <v>270</v>
      </c>
      <c r="B229" s="42" t="s">
        <v>2178</v>
      </c>
      <c r="C229" s="42">
        <v>95</v>
      </c>
      <c r="D229" s="42">
        <f>IFERROR(VLOOKUP(A229,eco_bus_journals!A:D,4,0),"")</f>
        <v>0.27</v>
      </c>
      <c r="E229" s="42">
        <f t="shared" si="15"/>
        <v>224</v>
      </c>
      <c r="F229" s="42">
        <f>IFERROR(VLOOKUP(A229,eco_journals!A:D,4,0),"")</f>
        <v>0.22</v>
      </c>
      <c r="G229" s="42">
        <f t="shared" si="16"/>
        <v>84</v>
      </c>
      <c r="H229" s="42" t="str">
        <f>IFERROR(VLOOKUP(A229,fin_journals!A:D,4,0),"")</f>
        <v/>
      </c>
      <c r="I229" s="42" t="str">
        <f t="shared" si="17"/>
        <v/>
      </c>
      <c r="J229" s="42" t="str">
        <f>IFERROR(VLOOKUP(A229,bus_journals!A:D,4,0),"")</f>
        <v/>
      </c>
      <c r="K229" s="42" t="str">
        <f t="shared" si="18"/>
        <v/>
      </c>
      <c r="L229" s="42" t="str">
        <f>IFERROR(VLOOKUP(A229,man_journals!A:D,4,0),"")</f>
        <v/>
      </c>
      <c r="M229" s="42" t="str">
        <f t="shared" si="19"/>
        <v/>
      </c>
      <c r="N229" s="42" t="s">
        <v>1274</v>
      </c>
      <c r="O229" s="42"/>
      <c r="P229" s="42"/>
      <c r="Q229" s="42"/>
      <c r="R229" s="42"/>
      <c r="S229" s="42"/>
    </row>
    <row r="230" spans="1:19" x14ac:dyDescent="0.25">
      <c r="A230" s="42" t="s">
        <v>217</v>
      </c>
      <c r="B230" s="42" t="s">
        <v>2189</v>
      </c>
      <c r="C230" s="42">
        <v>89</v>
      </c>
      <c r="D230" s="42">
        <f>IFERROR(VLOOKUP(A230,eco_bus_journals!A:D,4,0),"")</f>
        <v>0.27</v>
      </c>
      <c r="E230" s="42">
        <f t="shared" si="15"/>
        <v>224</v>
      </c>
      <c r="F230" s="42" t="str">
        <f>IFERROR(VLOOKUP(A230,eco_journals!A:D,4,0),"")</f>
        <v/>
      </c>
      <c r="G230" s="42" t="str">
        <f t="shared" si="16"/>
        <v/>
      </c>
      <c r="H230" s="42" t="str">
        <f>IFERROR(VLOOKUP(A230,fin_journals!A:D,4,0),"")</f>
        <v/>
      </c>
      <c r="I230" s="42" t="str">
        <f t="shared" si="17"/>
        <v/>
      </c>
      <c r="J230" s="42">
        <f>IFERROR(VLOOKUP(A230,bus_journals!A:D,4,0),"")</f>
        <v>0.45</v>
      </c>
      <c r="K230" s="42">
        <f t="shared" si="18"/>
        <v>77</v>
      </c>
      <c r="L230" s="42">
        <f>IFERROR(VLOOKUP(A230,man_journals!A:D,4,0),"")</f>
        <v>0.12</v>
      </c>
      <c r="M230" s="42">
        <f t="shared" si="19"/>
        <v>127</v>
      </c>
      <c r="N230" s="42" t="s">
        <v>1275</v>
      </c>
      <c r="O230" s="42" t="s">
        <v>1277</v>
      </c>
      <c r="P230" s="42"/>
      <c r="Q230" s="42"/>
      <c r="R230" s="42"/>
      <c r="S230" s="42"/>
    </row>
    <row r="231" spans="1:19" x14ac:dyDescent="0.25">
      <c r="A231" s="42" t="s">
        <v>275</v>
      </c>
      <c r="B231" s="42" t="s">
        <v>2181</v>
      </c>
      <c r="C231" s="42">
        <v>34</v>
      </c>
      <c r="D231" s="42">
        <f>IFERROR(VLOOKUP(A231,eco_bus_journals!A:D,4,0),"")</f>
        <v>0.27</v>
      </c>
      <c r="E231" s="42">
        <f t="shared" si="15"/>
        <v>224</v>
      </c>
      <c r="F231" s="42" t="str">
        <f>IFERROR(VLOOKUP(A231,eco_journals!A:D,4,0),"")</f>
        <v/>
      </c>
      <c r="G231" s="42" t="str">
        <f t="shared" si="16"/>
        <v/>
      </c>
      <c r="H231" s="42">
        <f>IFERROR(VLOOKUP(A231,fin_journals!A:D,4,0),"")</f>
        <v>0.41</v>
      </c>
      <c r="I231" s="42">
        <f t="shared" si="17"/>
        <v>34</v>
      </c>
      <c r="J231" s="42" t="str">
        <f>IFERROR(VLOOKUP(A231,bus_journals!A:D,4,0),"")</f>
        <v/>
      </c>
      <c r="K231" s="42" t="str">
        <f t="shared" si="18"/>
        <v/>
      </c>
      <c r="L231" s="42" t="str">
        <f>IFERROR(VLOOKUP(A231,man_journals!A:D,4,0),"")</f>
        <v/>
      </c>
      <c r="M231" s="42" t="str">
        <f t="shared" si="19"/>
        <v/>
      </c>
      <c r="N231" s="42" t="s">
        <v>1276</v>
      </c>
      <c r="O231" s="42"/>
      <c r="P231" s="42"/>
      <c r="Q231" s="42"/>
      <c r="R231" s="42"/>
      <c r="S231" s="42"/>
    </row>
    <row r="232" spans="1:19" x14ac:dyDescent="0.25">
      <c r="A232" s="42" t="s">
        <v>222</v>
      </c>
      <c r="B232" s="42" t="s">
        <v>2180</v>
      </c>
      <c r="C232" s="42">
        <v>28</v>
      </c>
      <c r="D232" s="42">
        <f>IFERROR(VLOOKUP(A232,eco_bus_journals!A:D,4,0),"")</f>
        <v>0.27</v>
      </c>
      <c r="E232" s="42">
        <f t="shared" si="15"/>
        <v>224</v>
      </c>
      <c r="F232" s="42" t="str">
        <f>IFERROR(VLOOKUP(A232,eco_journals!A:D,4,0),"")</f>
        <v/>
      </c>
      <c r="G232" s="42" t="str">
        <f t="shared" si="16"/>
        <v/>
      </c>
      <c r="H232" s="42">
        <f>IFERROR(VLOOKUP(A232,fin_journals!A:D,4,0),"")</f>
        <v>0.31</v>
      </c>
      <c r="I232" s="42">
        <f t="shared" si="17"/>
        <v>44</v>
      </c>
      <c r="J232" s="42" t="str">
        <f>IFERROR(VLOOKUP(A232,bus_journals!A:D,4,0),"")</f>
        <v/>
      </c>
      <c r="K232" s="42" t="str">
        <f t="shared" si="18"/>
        <v/>
      </c>
      <c r="L232" s="42" t="str">
        <f>IFERROR(VLOOKUP(A232,man_journals!A:D,4,0),"")</f>
        <v/>
      </c>
      <c r="M232" s="42" t="str">
        <f t="shared" si="19"/>
        <v/>
      </c>
      <c r="N232" s="42" t="s">
        <v>1276</v>
      </c>
      <c r="O232" s="42"/>
      <c r="P232" s="42"/>
      <c r="Q232" s="42"/>
      <c r="R232" s="42"/>
      <c r="S232" s="42"/>
    </row>
    <row r="233" spans="1:19" x14ac:dyDescent="0.25">
      <c r="A233" s="42" t="s">
        <v>223</v>
      </c>
      <c r="B233" s="42" t="s">
        <v>2181</v>
      </c>
      <c r="C233" s="42">
        <v>117</v>
      </c>
      <c r="D233" s="42">
        <f>IFERROR(VLOOKUP(A233,eco_bus_journals!A:D,4,0),"")</f>
        <v>0.27</v>
      </c>
      <c r="E233" s="42">
        <f t="shared" si="15"/>
        <v>224</v>
      </c>
      <c r="F233" s="42" t="str">
        <f>IFERROR(VLOOKUP(A233,eco_journals!A:D,4,0),"")</f>
        <v/>
      </c>
      <c r="G233" s="42" t="str">
        <f t="shared" si="16"/>
        <v/>
      </c>
      <c r="H233" s="42" t="str">
        <f>IFERROR(VLOOKUP(A233,fin_journals!A:D,4,0),"")</f>
        <v/>
      </c>
      <c r="I233" s="42" t="str">
        <f t="shared" si="17"/>
        <v/>
      </c>
      <c r="J233" s="42" t="str">
        <f>IFERROR(VLOOKUP(A233,bus_journals!A:D,4,0),"")</f>
        <v/>
      </c>
      <c r="K233" s="42" t="str">
        <f t="shared" si="18"/>
        <v/>
      </c>
      <c r="L233" s="42">
        <f>IFERROR(VLOOKUP(A233,man_journals!A:D,4,0),"")</f>
        <v>0.25</v>
      </c>
      <c r="M233" s="42">
        <f t="shared" si="19"/>
        <v>84</v>
      </c>
      <c r="N233" s="42" t="s">
        <v>1277</v>
      </c>
      <c r="O233" s="42"/>
      <c r="P233" s="42"/>
      <c r="Q233" s="42"/>
      <c r="R233" s="42"/>
      <c r="S233" s="42"/>
    </row>
    <row r="234" spans="1:19" x14ac:dyDescent="0.25">
      <c r="A234" s="42" t="s">
        <v>174</v>
      </c>
      <c r="B234" s="42" t="s">
        <v>2189</v>
      </c>
      <c r="C234" s="42">
        <v>96</v>
      </c>
      <c r="D234" s="42">
        <f>IFERROR(VLOOKUP(A234,eco_bus_journals!A:D,4,0),"")</f>
        <v>0.26</v>
      </c>
      <c r="E234" s="42">
        <f t="shared" si="15"/>
        <v>231</v>
      </c>
      <c r="F234" s="42" t="str">
        <f>IFERROR(VLOOKUP(A234,eco_journals!A:D,4,0),"")</f>
        <v/>
      </c>
      <c r="G234" s="42" t="str">
        <f t="shared" si="16"/>
        <v/>
      </c>
      <c r="H234" s="42">
        <f>IFERROR(VLOOKUP(A234,fin_journals!A:D,4,0),"")</f>
        <v>0.28999999999999998</v>
      </c>
      <c r="I234" s="42">
        <f t="shared" si="17"/>
        <v>45</v>
      </c>
      <c r="J234" s="42" t="str">
        <f>IFERROR(VLOOKUP(A234,bus_journals!A:D,4,0),"")</f>
        <v/>
      </c>
      <c r="K234" s="42" t="str">
        <f t="shared" si="18"/>
        <v/>
      </c>
      <c r="L234" s="42" t="str">
        <f>IFERROR(VLOOKUP(A234,man_journals!A:D,4,0),"")</f>
        <v/>
      </c>
      <c r="M234" s="42" t="str">
        <f t="shared" si="19"/>
        <v/>
      </c>
      <c r="N234" s="42" t="s">
        <v>1276</v>
      </c>
      <c r="O234" s="42"/>
      <c r="P234" s="42"/>
      <c r="Q234" s="42"/>
      <c r="R234" s="42"/>
      <c r="S234" s="42"/>
    </row>
    <row r="235" spans="1:19" x14ac:dyDescent="0.25">
      <c r="A235" s="42" t="s">
        <v>329</v>
      </c>
      <c r="B235" s="42" t="s">
        <v>2178</v>
      </c>
      <c r="C235" s="42">
        <v>45</v>
      </c>
      <c r="D235" s="42">
        <f>IFERROR(VLOOKUP(A235,eco_bus_journals!A:D,4,0),"")</f>
        <v>0.26</v>
      </c>
      <c r="E235" s="42">
        <f t="shared" si="15"/>
        <v>231</v>
      </c>
      <c r="F235" s="42">
        <f>IFERROR(VLOOKUP(A235,eco_journals!A:D,4,0),"")</f>
        <v>0.24</v>
      </c>
      <c r="G235" s="42">
        <f t="shared" si="16"/>
        <v>76</v>
      </c>
      <c r="H235" s="42" t="str">
        <f>IFERROR(VLOOKUP(A235,fin_journals!A:D,4,0),"")</f>
        <v/>
      </c>
      <c r="I235" s="42" t="str">
        <f t="shared" si="17"/>
        <v/>
      </c>
      <c r="J235" s="42" t="str">
        <f>IFERROR(VLOOKUP(A235,bus_journals!A:D,4,0),"")</f>
        <v/>
      </c>
      <c r="K235" s="42" t="str">
        <f t="shared" si="18"/>
        <v/>
      </c>
      <c r="L235" s="42" t="str">
        <f>IFERROR(VLOOKUP(A235,man_journals!A:D,4,0),"")</f>
        <v/>
      </c>
      <c r="M235" s="42" t="str">
        <f t="shared" si="19"/>
        <v/>
      </c>
      <c r="N235" s="42" t="s">
        <v>1274</v>
      </c>
      <c r="O235" s="42"/>
      <c r="P235" s="42"/>
      <c r="Q235" s="42"/>
      <c r="R235" s="42"/>
      <c r="S235" s="42"/>
    </row>
    <row r="236" spans="1:19" x14ac:dyDescent="0.25">
      <c r="A236" s="42" t="s">
        <v>220</v>
      </c>
      <c r="B236" s="42" t="s">
        <v>2178</v>
      </c>
      <c r="C236" s="42">
        <v>109</v>
      </c>
      <c r="D236" s="42">
        <f>IFERROR(VLOOKUP(A236,eco_bus_journals!A:D,4,0),"")</f>
        <v>0.26</v>
      </c>
      <c r="E236" s="42">
        <f t="shared" si="15"/>
        <v>231</v>
      </c>
      <c r="F236" s="42" t="str">
        <f>IFERROR(VLOOKUP(A236,eco_journals!A:D,4,0),"")</f>
        <v/>
      </c>
      <c r="G236" s="42" t="str">
        <f t="shared" si="16"/>
        <v/>
      </c>
      <c r="H236" s="42" t="str">
        <f>IFERROR(VLOOKUP(A236,fin_journals!A:D,4,0),"")</f>
        <v/>
      </c>
      <c r="I236" s="42" t="str">
        <f t="shared" si="17"/>
        <v/>
      </c>
      <c r="J236" s="42">
        <f>IFERROR(VLOOKUP(A236,bus_journals!A:D,4,0),"")</f>
        <v>0.46</v>
      </c>
      <c r="K236" s="42">
        <f t="shared" si="18"/>
        <v>74</v>
      </c>
      <c r="L236" s="42" t="str">
        <f>IFERROR(VLOOKUP(A236,man_journals!A:D,4,0),"")</f>
        <v/>
      </c>
      <c r="M236" s="42" t="str">
        <f t="shared" si="19"/>
        <v/>
      </c>
      <c r="N236" s="42" t="s">
        <v>1275</v>
      </c>
      <c r="O236" s="42"/>
      <c r="P236" s="42"/>
      <c r="Q236" s="42"/>
      <c r="R236" s="42"/>
      <c r="S236" s="42"/>
    </row>
    <row r="237" spans="1:19" x14ac:dyDescent="0.25">
      <c r="A237" s="42" t="s">
        <v>274</v>
      </c>
      <c r="B237" s="42" t="s">
        <v>2180</v>
      </c>
      <c r="C237" s="42">
        <v>396</v>
      </c>
      <c r="D237" s="42">
        <f>IFERROR(VLOOKUP(A237,eco_bus_journals!A:D,4,0),"")</f>
        <v>0.26</v>
      </c>
      <c r="E237" s="42">
        <f t="shared" si="15"/>
        <v>231</v>
      </c>
      <c r="F237" s="42">
        <f>IFERROR(VLOOKUP(A237,eco_journals!A:D,4,0),"")</f>
        <v>0.22</v>
      </c>
      <c r="G237" s="42">
        <f t="shared" si="16"/>
        <v>84</v>
      </c>
      <c r="H237" s="42" t="str">
        <f>IFERROR(VLOOKUP(A237,fin_journals!A:D,4,0),"")</f>
        <v/>
      </c>
      <c r="I237" s="42" t="str">
        <f t="shared" si="17"/>
        <v/>
      </c>
      <c r="J237" s="42" t="str">
        <f>IFERROR(VLOOKUP(A237,bus_journals!A:D,4,0),"")</f>
        <v/>
      </c>
      <c r="K237" s="42" t="str">
        <f t="shared" si="18"/>
        <v/>
      </c>
      <c r="L237" s="42" t="str">
        <f>IFERROR(VLOOKUP(A237,man_journals!A:D,4,0),"")</f>
        <v/>
      </c>
      <c r="M237" s="42" t="str">
        <f t="shared" si="19"/>
        <v/>
      </c>
      <c r="N237" s="42" t="s">
        <v>1274</v>
      </c>
      <c r="O237" s="42"/>
      <c r="P237" s="42"/>
      <c r="Q237" s="42"/>
      <c r="R237" s="42"/>
      <c r="S237" s="42"/>
    </row>
    <row r="238" spans="1:19" x14ac:dyDescent="0.25">
      <c r="A238" s="42" t="s">
        <v>238</v>
      </c>
      <c r="B238" s="42" t="s">
        <v>2181</v>
      </c>
      <c r="C238" s="42">
        <v>22</v>
      </c>
      <c r="D238" s="42">
        <f>IFERROR(VLOOKUP(A238,eco_bus_journals!A:D,4,0),"")</f>
        <v>0.26</v>
      </c>
      <c r="E238" s="42">
        <f t="shared" si="15"/>
        <v>231</v>
      </c>
      <c r="F238" s="42" t="str">
        <f>IFERROR(VLOOKUP(A238,eco_journals!A:D,4,0),"")</f>
        <v/>
      </c>
      <c r="G238" s="42" t="str">
        <f t="shared" si="16"/>
        <v/>
      </c>
      <c r="H238" s="42" t="str">
        <f>IFERROR(VLOOKUP(A238,fin_journals!A:D,4,0),"")</f>
        <v/>
      </c>
      <c r="I238" s="42" t="str">
        <f t="shared" si="17"/>
        <v/>
      </c>
      <c r="J238" s="42">
        <f>IFERROR(VLOOKUP(A238,bus_journals!A:D,4,0),"")</f>
        <v>0.38</v>
      </c>
      <c r="K238" s="42">
        <f t="shared" si="18"/>
        <v>79</v>
      </c>
      <c r="L238" s="42">
        <f>IFERROR(VLOOKUP(A238,man_journals!A:D,4,0),"")</f>
        <v>0.15</v>
      </c>
      <c r="M238" s="42">
        <f t="shared" si="19"/>
        <v>115</v>
      </c>
      <c r="N238" s="42" t="s">
        <v>1275</v>
      </c>
      <c r="O238" s="42" t="s">
        <v>1277</v>
      </c>
      <c r="P238" s="42"/>
      <c r="Q238" s="42"/>
      <c r="R238" s="42"/>
      <c r="S238" s="42"/>
    </row>
    <row r="239" spans="1:19" x14ac:dyDescent="0.25">
      <c r="A239" s="42" t="s">
        <v>226</v>
      </c>
      <c r="B239" s="42" t="s">
        <v>2178</v>
      </c>
      <c r="C239" s="42">
        <v>39</v>
      </c>
      <c r="D239" s="42">
        <f>IFERROR(VLOOKUP(A239,eco_bus_journals!A:D,4,0),"")</f>
        <v>0.25</v>
      </c>
      <c r="E239" s="42">
        <f t="shared" si="15"/>
        <v>236</v>
      </c>
      <c r="F239" s="42" t="str">
        <f>IFERROR(VLOOKUP(A239,eco_journals!A:D,4,0),"")</f>
        <v/>
      </c>
      <c r="G239" s="42" t="str">
        <f t="shared" si="16"/>
        <v/>
      </c>
      <c r="H239" s="42" t="str">
        <f>IFERROR(VLOOKUP(A239,fin_journals!A:D,4,0),"")</f>
        <v/>
      </c>
      <c r="I239" s="42" t="str">
        <f t="shared" si="17"/>
        <v/>
      </c>
      <c r="J239" s="42">
        <f>IFERROR(VLOOKUP(A239,bus_journals!A:D,4,0),"")</f>
        <v>0.28999999999999998</v>
      </c>
      <c r="K239" s="42">
        <f t="shared" si="18"/>
        <v>86</v>
      </c>
      <c r="L239" s="42" t="str">
        <f>IFERROR(VLOOKUP(A239,man_journals!A:D,4,0),"")</f>
        <v/>
      </c>
      <c r="M239" s="42" t="str">
        <f t="shared" si="19"/>
        <v/>
      </c>
      <c r="N239" s="42" t="s">
        <v>1275</v>
      </c>
      <c r="O239" s="42" t="s">
        <v>1289</v>
      </c>
      <c r="P239" s="42"/>
      <c r="Q239" s="42"/>
      <c r="R239" s="42"/>
      <c r="S239" s="42"/>
    </row>
    <row r="240" spans="1:19" x14ac:dyDescent="0.25">
      <c r="A240" s="42" t="s">
        <v>326</v>
      </c>
      <c r="B240" s="42" t="s">
        <v>2178</v>
      </c>
      <c r="C240" s="42">
        <v>55</v>
      </c>
      <c r="D240" s="42">
        <f>IFERROR(VLOOKUP(A240,eco_bus_journals!A:D,4,0),"")</f>
        <v>0.25</v>
      </c>
      <c r="E240" s="42">
        <f t="shared" si="15"/>
        <v>236</v>
      </c>
      <c r="F240" s="42">
        <f>IFERROR(VLOOKUP(A240,eco_journals!A:D,4,0),"")</f>
        <v>0.24</v>
      </c>
      <c r="G240" s="42">
        <f t="shared" si="16"/>
        <v>76</v>
      </c>
      <c r="H240" s="42" t="str">
        <f>IFERROR(VLOOKUP(A240,fin_journals!A:D,4,0),"")</f>
        <v/>
      </c>
      <c r="I240" s="42" t="str">
        <f t="shared" si="17"/>
        <v/>
      </c>
      <c r="J240" s="42" t="str">
        <f>IFERROR(VLOOKUP(A240,bus_journals!A:D,4,0),"")</f>
        <v/>
      </c>
      <c r="K240" s="42" t="str">
        <f t="shared" si="18"/>
        <v/>
      </c>
      <c r="L240" s="42" t="str">
        <f>IFERROR(VLOOKUP(A240,man_journals!A:D,4,0),"")</f>
        <v/>
      </c>
      <c r="M240" s="42" t="str">
        <f t="shared" si="19"/>
        <v/>
      </c>
      <c r="N240" s="42" t="s">
        <v>1274</v>
      </c>
      <c r="O240" s="42"/>
      <c r="P240" s="42"/>
      <c r="Q240" s="42"/>
      <c r="R240" s="42"/>
      <c r="S240" s="42"/>
    </row>
    <row r="241" spans="1:19" x14ac:dyDescent="0.25">
      <c r="A241" s="42" t="s">
        <v>163</v>
      </c>
      <c r="B241" s="42" t="s">
        <v>2180</v>
      </c>
      <c r="C241" s="42">
        <v>369</v>
      </c>
      <c r="D241" s="42">
        <f>IFERROR(VLOOKUP(A241,eco_bus_journals!A:D,4,0),"")</f>
        <v>0.25</v>
      </c>
      <c r="E241" s="42">
        <f t="shared" si="15"/>
        <v>236</v>
      </c>
      <c r="F241" s="42">
        <f>IFERROR(VLOOKUP(A241,eco_journals!A:D,4,0),"")</f>
        <v>0.15</v>
      </c>
      <c r="G241" s="42">
        <f t="shared" si="16"/>
        <v>111</v>
      </c>
      <c r="H241" s="42" t="str">
        <f>IFERROR(VLOOKUP(A241,fin_journals!A:D,4,0),"")</f>
        <v/>
      </c>
      <c r="I241" s="42" t="str">
        <f t="shared" si="17"/>
        <v/>
      </c>
      <c r="J241" s="42" t="str">
        <f>IFERROR(VLOOKUP(A241,bus_journals!A:D,4,0),"")</f>
        <v/>
      </c>
      <c r="K241" s="42" t="str">
        <f t="shared" si="18"/>
        <v/>
      </c>
      <c r="L241" s="42" t="str">
        <f>IFERROR(VLOOKUP(A241,man_journals!A:D,4,0),"")</f>
        <v/>
      </c>
      <c r="M241" s="42" t="str">
        <f t="shared" si="19"/>
        <v/>
      </c>
      <c r="N241" s="42" t="s">
        <v>1274</v>
      </c>
      <c r="O241" s="42"/>
      <c r="P241" s="42"/>
      <c r="Q241" s="42"/>
      <c r="R241" s="42"/>
      <c r="S241" s="42"/>
    </row>
    <row r="242" spans="1:19" x14ac:dyDescent="0.25">
      <c r="A242" s="42" t="s">
        <v>210</v>
      </c>
      <c r="B242" s="42" t="s">
        <v>2180</v>
      </c>
      <c r="C242" s="42">
        <v>61</v>
      </c>
      <c r="D242" s="42">
        <f>IFERROR(VLOOKUP(A242,eco_bus_journals!A:D,4,0),"")</f>
        <v>0.25</v>
      </c>
      <c r="E242" s="42">
        <f t="shared" si="15"/>
        <v>236</v>
      </c>
      <c r="F242" s="42">
        <f>IFERROR(VLOOKUP(A242,eco_journals!A:D,4,0),"")</f>
        <v>0.11</v>
      </c>
      <c r="G242" s="42">
        <f t="shared" si="16"/>
        <v>139</v>
      </c>
      <c r="H242" s="42">
        <f>IFERROR(VLOOKUP(A242,fin_journals!A:D,4,0),"")</f>
        <v>0.4</v>
      </c>
      <c r="I242" s="42">
        <f t="shared" si="17"/>
        <v>36</v>
      </c>
      <c r="J242" s="42" t="str">
        <f>IFERROR(VLOOKUP(A242,bus_journals!A:D,4,0),"")</f>
        <v/>
      </c>
      <c r="K242" s="42" t="str">
        <f t="shared" si="18"/>
        <v/>
      </c>
      <c r="L242" s="42" t="str">
        <f>IFERROR(VLOOKUP(A242,man_journals!A:D,4,0),"")</f>
        <v/>
      </c>
      <c r="M242" s="42" t="str">
        <f t="shared" si="19"/>
        <v/>
      </c>
      <c r="N242" s="42" t="s">
        <v>1276</v>
      </c>
      <c r="O242" s="42" t="s">
        <v>1274</v>
      </c>
      <c r="P242" s="42"/>
      <c r="Q242" s="42"/>
      <c r="R242" s="42"/>
      <c r="S242" s="42"/>
    </row>
    <row r="243" spans="1:19" x14ac:dyDescent="0.25">
      <c r="A243" s="42" t="s">
        <v>265</v>
      </c>
      <c r="B243" s="42" t="s">
        <v>2180</v>
      </c>
      <c r="C243" s="42">
        <v>99</v>
      </c>
      <c r="D243" s="42">
        <f>IFERROR(VLOOKUP(A243,eco_bus_journals!A:D,4,0),"")</f>
        <v>0.25</v>
      </c>
      <c r="E243" s="42">
        <f t="shared" si="15"/>
        <v>236</v>
      </c>
      <c r="F243" s="42" t="str">
        <f>IFERROR(VLOOKUP(A243,eco_journals!A:D,4,0),"")</f>
        <v/>
      </c>
      <c r="G243" s="42" t="str">
        <f t="shared" si="16"/>
        <v/>
      </c>
      <c r="H243" s="42">
        <f>IFERROR(VLOOKUP(A243,fin_journals!A:D,4,0),"")</f>
        <v>0.2</v>
      </c>
      <c r="I243" s="42">
        <f t="shared" si="17"/>
        <v>66</v>
      </c>
      <c r="J243" s="42" t="str">
        <f>IFERROR(VLOOKUP(A243,bus_journals!A:D,4,0),"")</f>
        <v/>
      </c>
      <c r="K243" s="42" t="str">
        <f t="shared" si="18"/>
        <v/>
      </c>
      <c r="L243" s="42" t="str">
        <f>IFERROR(VLOOKUP(A243,man_journals!A:D,4,0),"")</f>
        <v/>
      </c>
      <c r="M243" s="42" t="str">
        <f t="shared" si="19"/>
        <v/>
      </c>
      <c r="N243" s="42" t="s">
        <v>1276</v>
      </c>
      <c r="O243" s="42"/>
      <c r="P243" s="42"/>
      <c r="Q243" s="42"/>
      <c r="R243" s="42"/>
      <c r="S243" s="42"/>
    </row>
    <row r="244" spans="1:19" x14ac:dyDescent="0.25">
      <c r="A244" s="42" t="s">
        <v>374</v>
      </c>
      <c r="B244" s="42" t="s">
        <v>2178</v>
      </c>
      <c r="C244" s="42">
        <v>62</v>
      </c>
      <c r="D244" s="42">
        <f>IFERROR(VLOOKUP(A244,eco_bus_journals!A:D,4,0),"")</f>
        <v>0.25</v>
      </c>
      <c r="E244" s="42">
        <f t="shared" si="15"/>
        <v>236</v>
      </c>
      <c r="F244" s="42">
        <f>IFERROR(VLOOKUP(A244,eco_journals!A:D,4,0),"")</f>
        <v>0.25</v>
      </c>
      <c r="G244" s="42">
        <f t="shared" si="16"/>
        <v>75</v>
      </c>
      <c r="H244" s="42" t="str">
        <f>IFERROR(VLOOKUP(A244,fin_journals!A:D,4,0),"")</f>
        <v/>
      </c>
      <c r="I244" s="42" t="str">
        <f t="shared" si="17"/>
        <v/>
      </c>
      <c r="J244" s="42" t="str">
        <f>IFERROR(VLOOKUP(A244,bus_journals!A:D,4,0),"")</f>
        <v/>
      </c>
      <c r="K244" s="42" t="str">
        <f t="shared" si="18"/>
        <v/>
      </c>
      <c r="L244" s="42" t="str">
        <f>IFERROR(VLOOKUP(A244,man_journals!A:D,4,0),"")</f>
        <v/>
      </c>
      <c r="M244" s="42" t="str">
        <f t="shared" si="19"/>
        <v/>
      </c>
      <c r="N244" s="42" t="s">
        <v>1274</v>
      </c>
      <c r="O244" s="42"/>
      <c r="P244" s="42"/>
      <c r="Q244" s="42"/>
      <c r="R244" s="42"/>
      <c r="S244" s="42"/>
    </row>
    <row r="245" spans="1:19" x14ac:dyDescent="0.25">
      <c r="A245" s="42" t="s">
        <v>241</v>
      </c>
      <c r="B245" s="42" t="s">
        <v>2178</v>
      </c>
      <c r="C245" s="42">
        <v>112</v>
      </c>
      <c r="D245" s="42">
        <f>IFERROR(VLOOKUP(A245,eco_bus_journals!A:D,4,0),"")</f>
        <v>0.24</v>
      </c>
      <c r="E245" s="42">
        <f t="shared" si="15"/>
        <v>242</v>
      </c>
      <c r="F245" s="42">
        <f>IFERROR(VLOOKUP(A245,eco_journals!A:D,4,0),"")</f>
        <v>0.22</v>
      </c>
      <c r="G245" s="42">
        <f t="shared" si="16"/>
        <v>84</v>
      </c>
      <c r="H245" s="42" t="str">
        <f>IFERROR(VLOOKUP(A245,fin_journals!A:D,4,0),"")</f>
        <v/>
      </c>
      <c r="I245" s="42" t="str">
        <f t="shared" si="17"/>
        <v/>
      </c>
      <c r="J245" s="42" t="str">
        <f>IFERROR(VLOOKUP(A245,bus_journals!A:D,4,0),"")</f>
        <v/>
      </c>
      <c r="K245" s="42" t="str">
        <f t="shared" si="18"/>
        <v/>
      </c>
      <c r="L245" s="42" t="str">
        <f>IFERROR(VLOOKUP(A245,man_journals!A:D,4,0),"")</f>
        <v/>
      </c>
      <c r="M245" s="42" t="str">
        <f t="shared" si="19"/>
        <v/>
      </c>
      <c r="N245" s="42" t="s">
        <v>1306</v>
      </c>
      <c r="O245" s="42" t="s">
        <v>1274</v>
      </c>
      <c r="P245" s="42"/>
      <c r="Q245" s="42"/>
      <c r="R245" s="42"/>
      <c r="S245" s="42"/>
    </row>
    <row r="246" spans="1:19" x14ac:dyDescent="0.25">
      <c r="A246" s="42" t="s">
        <v>242</v>
      </c>
      <c r="B246" s="42" t="s">
        <v>2178</v>
      </c>
      <c r="C246" s="42">
        <v>11</v>
      </c>
      <c r="D246" s="42">
        <f>IFERROR(VLOOKUP(A246,eco_bus_journals!A:D,4,0),"")</f>
        <v>0.24</v>
      </c>
      <c r="E246" s="42">
        <f t="shared" si="15"/>
        <v>242</v>
      </c>
      <c r="F246" s="42">
        <f>IFERROR(VLOOKUP(A246,eco_journals!A:D,4,0),"")</f>
        <v>0.13</v>
      </c>
      <c r="G246" s="42">
        <f t="shared" si="16"/>
        <v>125</v>
      </c>
      <c r="H246" s="42" t="str">
        <f>IFERROR(VLOOKUP(A246,fin_journals!A:D,4,0),"")</f>
        <v/>
      </c>
      <c r="I246" s="42" t="str">
        <f t="shared" si="17"/>
        <v/>
      </c>
      <c r="J246" s="42" t="str">
        <f>IFERROR(VLOOKUP(A246,bus_journals!A:D,4,0),"")</f>
        <v/>
      </c>
      <c r="K246" s="42" t="str">
        <f t="shared" si="18"/>
        <v/>
      </c>
      <c r="L246" s="42" t="str">
        <f>IFERROR(VLOOKUP(A246,man_journals!A:D,4,0),"")</f>
        <v/>
      </c>
      <c r="M246" s="42" t="str">
        <f t="shared" si="19"/>
        <v/>
      </c>
      <c r="N246" s="42" t="s">
        <v>1274</v>
      </c>
      <c r="O246" s="42"/>
      <c r="P246" s="42"/>
      <c r="Q246" s="42"/>
      <c r="R246" s="42"/>
      <c r="S246" s="42"/>
    </row>
    <row r="247" spans="1:19" x14ac:dyDescent="0.25">
      <c r="A247" s="42" t="s">
        <v>247</v>
      </c>
      <c r="B247" s="42" t="s">
        <v>2189</v>
      </c>
      <c r="C247" s="42">
        <v>127</v>
      </c>
      <c r="D247" s="42">
        <f>IFERROR(VLOOKUP(A247,eco_bus_journals!A:D,4,0),"")</f>
        <v>0.24</v>
      </c>
      <c r="E247" s="42">
        <f t="shared" si="15"/>
        <v>242</v>
      </c>
      <c r="F247" s="42" t="str">
        <f>IFERROR(VLOOKUP(A247,eco_journals!A:D,4,0),"")</f>
        <v/>
      </c>
      <c r="G247" s="42" t="str">
        <f t="shared" si="16"/>
        <v/>
      </c>
      <c r="H247" s="42" t="str">
        <f>IFERROR(VLOOKUP(A247,fin_journals!A:D,4,0),"")</f>
        <v/>
      </c>
      <c r="I247" s="42" t="str">
        <f t="shared" si="17"/>
        <v/>
      </c>
      <c r="J247" s="42">
        <f>IFERROR(VLOOKUP(A247,bus_journals!A:D,4,0),"")</f>
        <v>0.27</v>
      </c>
      <c r="K247" s="42">
        <f t="shared" si="18"/>
        <v>90</v>
      </c>
      <c r="L247" s="42">
        <f>IFERROR(VLOOKUP(A247,man_journals!A:D,4,0),"")</f>
        <v>0.22</v>
      </c>
      <c r="M247" s="42">
        <f t="shared" si="19"/>
        <v>91</v>
      </c>
      <c r="N247" s="42" t="s">
        <v>1275</v>
      </c>
      <c r="O247" s="42" t="s">
        <v>1277</v>
      </c>
      <c r="P247" s="42"/>
      <c r="Q247" s="42"/>
      <c r="R247" s="42"/>
      <c r="S247" s="42"/>
    </row>
    <row r="248" spans="1:19" x14ac:dyDescent="0.25">
      <c r="A248" s="42" t="s">
        <v>230</v>
      </c>
      <c r="B248" s="42" t="s">
        <v>2190</v>
      </c>
      <c r="C248" s="42">
        <v>59</v>
      </c>
      <c r="D248" s="42">
        <f>IFERROR(VLOOKUP(A248,eco_bus_journals!A:D,4,0),"")</f>
        <v>0.24</v>
      </c>
      <c r="E248" s="42">
        <f t="shared" si="15"/>
        <v>242</v>
      </c>
      <c r="F248" s="42">
        <f>IFERROR(VLOOKUP(A248,eco_journals!A:D,4,0),"")</f>
        <v>7.0000000000000007E-2</v>
      </c>
      <c r="G248" s="42">
        <f t="shared" si="16"/>
        <v>209</v>
      </c>
      <c r="H248" s="42" t="str">
        <f>IFERROR(VLOOKUP(A248,fin_journals!A:D,4,0),"")</f>
        <v/>
      </c>
      <c r="I248" s="42" t="str">
        <f t="shared" si="17"/>
        <v/>
      </c>
      <c r="J248" s="42" t="str">
        <f>IFERROR(VLOOKUP(A248,bus_journals!A:D,4,0),"")</f>
        <v/>
      </c>
      <c r="K248" s="42" t="str">
        <f t="shared" si="18"/>
        <v/>
      </c>
      <c r="L248" s="42">
        <f>IFERROR(VLOOKUP(A248,man_journals!A:D,4,0),"")</f>
        <v>0.25</v>
      </c>
      <c r="M248" s="42">
        <f t="shared" si="19"/>
        <v>84</v>
      </c>
      <c r="N248" s="42" t="s">
        <v>1274</v>
      </c>
      <c r="O248" s="42" t="s">
        <v>1277</v>
      </c>
      <c r="P248" s="42"/>
      <c r="Q248" s="42"/>
      <c r="R248" s="42"/>
      <c r="S248" s="42"/>
    </row>
    <row r="249" spans="1:19" x14ac:dyDescent="0.25">
      <c r="A249" s="42" t="s">
        <v>155</v>
      </c>
      <c r="B249" s="42" t="s">
        <v>2180</v>
      </c>
      <c r="C249" s="42">
        <v>42</v>
      </c>
      <c r="D249" s="42">
        <f>IFERROR(VLOOKUP(A249,eco_bus_journals!A:D,4,0),"")</f>
        <v>0.24</v>
      </c>
      <c r="E249" s="42">
        <f t="shared" si="15"/>
        <v>242</v>
      </c>
      <c r="F249" s="42" t="str">
        <f>IFERROR(VLOOKUP(A249,eco_journals!A:D,4,0),"")</f>
        <v/>
      </c>
      <c r="G249" s="42" t="str">
        <f t="shared" si="16"/>
        <v/>
      </c>
      <c r="H249" s="42" t="str">
        <f>IFERROR(VLOOKUP(A249,fin_journals!A:D,4,0),"")</f>
        <v/>
      </c>
      <c r="I249" s="42" t="str">
        <f t="shared" si="17"/>
        <v/>
      </c>
      <c r="J249" s="42" t="str">
        <f>IFERROR(VLOOKUP(A249,bus_journals!A:D,4,0),"")</f>
        <v/>
      </c>
      <c r="K249" s="42" t="str">
        <f t="shared" si="18"/>
        <v/>
      </c>
      <c r="L249" s="42">
        <f>IFERROR(VLOOKUP(A249,man_journals!A:D,4,0),"")</f>
        <v>0.35</v>
      </c>
      <c r="M249" s="42">
        <f t="shared" si="19"/>
        <v>68</v>
      </c>
      <c r="N249" s="42" t="s">
        <v>1277</v>
      </c>
      <c r="O249" s="42"/>
      <c r="P249" s="42"/>
      <c r="Q249" s="42"/>
      <c r="R249" s="42"/>
      <c r="S249" s="42"/>
    </row>
    <row r="250" spans="1:19" x14ac:dyDescent="0.25">
      <c r="A250" s="42" t="s">
        <v>261</v>
      </c>
      <c r="B250" s="42" t="s">
        <v>2188</v>
      </c>
      <c r="C250" s="42">
        <v>17</v>
      </c>
      <c r="D250" s="42">
        <f>IFERROR(VLOOKUP(A250,eco_bus_journals!A:D,4,0),"")</f>
        <v>0.24</v>
      </c>
      <c r="E250" s="42">
        <f t="shared" si="15"/>
        <v>242</v>
      </c>
      <c r="F250" s="42">
        <f>IFERROR(VLOOKUP(A250,eco_journals!A:D,4,0),"")</f>
        <v>0.18</v>
      </c>
      <c r="G250" s="42">
        <f t="shared" si="16"/>
        <v>96</v>
      </c>
      <c r="H250" s="42" t="str">
        <f>IFERROR(VLOOKUP(A250,fin_journals!A:D,4,0),"")</f>
        <v/>
      </c>
      <c r="I250" s="42" t="str">
        <f t="shared" si="17"/>
        <v/>
      </c>
      <c r="J250" s="42" t="str">
        <f>IFERROR(VLOOKUP(A250,bus_journals!A:D,4,0),"")</f>
        <v/>
      </c>
      <c r="K250" s="42" t="str">
        <f t="shared" si="18"/>
        <v/>
      </c>
      <c r="L250" s="42" t="str">
        <f>IFERROR(VLOOKUP(A250,man_journals!A:D,4,0),"")</f>
        <v/>
      </c>
      <c r="M250" s="42" t="str">
        <f t="shared" si="19"/>
        <v/>
      </c>
      <c r="N250" s="42" t="s">
        <v>1274</v>
      </c>
      <c r="O250" s="42"/>
      <c r="P250" s="42"/>
      <c r="Q250" s="42"/>
      <c r="R250" s="42"/>
      <c r="S250" s="42"/>
    </row>
    <row r="251" spans="1:19" x14ac:dyDescent="0.25">
      <c r="A251" s="42" t="s">
        <v>254</v>
      </c>
      <c r="B251" s="42" t="s">
        <v>2189</v>
      </c>
      <c r="C251" s="42">
        <v>210</v>
      </c>
      <c r="D251" s="42">
        <f>IFERROR(VLOOKUP(A251,eco_bus_journals!A:D,4,0),"")</f>
        <v>0.24</v>
      </c>
      <c r="E251" s="42">
        <f t="shared" si="15"/>
        <v>242</v>
      </c>
      <c r="F251" s="42" t="str">
        <f>IFERROR(VLOOKUP(A251,eco_journals!A:D,4,0),"")</f>
        <v/>
      </c>
      <c r="G251" s="42" t="str">
        <f t="shared" si="16"/>
        <v/>
      </c>
      <c r="H251" s="42" t="str">
        <f>IFERROR(VLOOKUP(A251,fin_journals!A:D,4,0),"")</f>
        <v/>
      </c>
      <c r="I251" s="42" t="str">
        <f t="shared" si="17"/>
        <v/>
      </c>
      <c r="J251" s="42">
        <f>IFERROR(VLOOKUP(A251,bus_journals!A:D,4,0),"")</f>
        <v>0.28999999999999998</v>
      </c>
      <c r="K251" s="42">
        <f t="shared" si="18"/>
        <v>86</v>
      </c>
      <c r="L251" s="42">
        <f>IFERROR(VLOOKUP(A251,man_journals!A:D,4,0),"")</f>
        <v>0.22</v>
      </c>
      <c r="M251" s="42">
        <f t="shared" si="19"/>
        <v>91</v>
      </c>
      <c r="N251" s="42" t="s">
        <v>1275</v>
      </c>
      <c r="O251" s="42" t="s">
        <v>1277</v>
      </c>
      <c r="P251" s="42"/>
      <c r="Q251" s="42"/>
      <c r="R251" s="42"/>
      <c r="S251" s="42"/>
    </row>
    <row r="252" spans="1:19" x14ac:dyDescent="0.25">
      <c r="A252" s="42" t="s">
        <v>213</v>
      </c>
      <c r="B252" s="42" t="s">
        <v>2189</v>
      </c>
      <c r="C252" s="42">
        <v>74</v>
      </c>
      <c r="D252" s="42">
        <f>IFERROR(VLOOKUP(A252,eco_bus_journals!A:D,4,0),"")</f>
        <v>0.24</v>
      </c>
      <c r="E252" s="42">
        <f t="shared" si="15"/>
        <v>242</v>
      </c>
      <c r="F252" s="42" t="str">
        <f>IFERROR(VLOOKUP(A252,eco_journals!A:D,4,0),"")</f>
        <v/>
      </c>
      <c r="G252" s="42" t="str">
        <f t="shared" si="16"/>
        <v/>
      </c>
      <c r="H252" s="42">
        <f>IFERROR(VLOOKUP(A252,fin_journals!A:D,4,0),"")</f>
        <v>0.16</v>
      </c>
      <c r="I252" s="42">
        <f t="shared" si="17"/>
        <v>73</v>
      </c>
      <c r="J252" s="42" t="str">
        <f>IFERROR(VLOOKUP(A252,bus_journals!A:D,4,0),"")</f>
        <v/>
      </c>
      <c r="K252" s="42" t="str">
        <f t="shared" si="18"/>
        <v/>
      </c>
      <c r="L252" s="42">
        <f>IFERROR(VLOOKUP(A252,man_journals!A:D,4,0),"")</f>
        <v>0.18</v>
      </c>
      <c r="M252" s="42">
        <f t="shared" si="19"/>
        <v>107</v>
      </c>
      <c r="N252" s="42" t="s">
        <v>1276</v>
      </c>
      <c r="O252" s="42" t="s">
        <v>1295</v>
      </c>
      <c r="P252" s="42" t="s">
        <v>1277</v>
      </c>
      <c r="Q252" s="42"/>
      <c r="R252" s="42"/>
      <c r="S252" s="42"/>
    </row>
    <row r="253" spans="1:19" x14ac:dyDescent="0.25">
      <c r="A253" s="42" t="s">
        <v>285</v>
      </c>
      <c r="B253" s="42" t="s">
        <v>2182</v>
      </c>
      <c r="C253" s="42">
        <v>52</v>
      </c>
      <c r="D253" s="42">
        <f>IFERROR(VLOOKUP(A253,eco_bus_journals!A:D,4,0),"")</f>
        <v>0.23</v>
      </c>
      <c r="E253" s="42">
        <f t="shared" si="15"/>
        <v>250</v>
      </c>
      <c r="F253" s="42" t="str">
        <f>IFERROR(VLOOKUP(A253,eco_journals!A:D,4,0),"")</f>
        <v/>
      </c>
      <c r="G253" s="42" t="str">
        <f t="shared" si="16"/>
        <v/>
      </c>
      <c r="H253" s="42" t="str">
        <f>IFERROR(VLOOKUP(A253,fin_journals!A:D,4,0),"")</f>
        <v/>
      </c>
      <c r="I253" s="42" t="str">
        <f t="shared" si="17"/>
        <v/>
      </c>
      <c r="J253" s="42">
        <f>IFERROR(VLOOKUP(A253,bus_journals!A:D,4,0),"")</f>
        <v>0.28000000000000003</v>
      </c>
      <c r="K253" s="42">
        <f t="shared" si="18"/>
        <v>89</v>
      </c>
      <c r="L253" s="42">
        <f>IFERROR(VLOOKUP(A253,man_journals!A:D,4,0),"")</f>
        <v>0.23</v>
      </c>
      <c r="M253" s="42">
        <f t="shared" si="19"/>
        <v>88</v>
      </c>
      <c r="N253" s="42" t="s">
        <v>1275</v>
      </c>
      <c r="O253" s="42" t="s">
        <v>1277</v>
      </c>
      <c r="P253" s="42"/>
      <c r="Q253" s="42"/>
      <c r="R253" s="42"/>
      <c r="S253" s="42"/>
    </row>
    <row r="254" spans="1:19" x14ac:dyDescent="0.25">
      <c r="A254" s="42" t="s">
        <v>225</v>
      </c>
      <c r="B254" s="42" t="s">
        <v>2176</v>
      </c>
      <c r="C254" s="42">
        <v>47</v>
      </c>
      <c r="D254" s="42">
        <f>IFERROR(VLOOKUP(A254,eco_bus_journals!A:D,4,0),"")</f>
        <v>0.23</v>
      </c>
      <c r="E254" s="42">
        <f t="shared" si="15"/>
        <v>250</v>
      </c>
      <c r="F254" s="42" t="str">
        <f>IFERROR(VLOOKUP(A254,eco_journals!A:D,4,0),"")</f>
        <v/>
      </c>
      <c r="G254" s="42" t="str">
        <f t="shared" si="16"/>
        <v/>
      </c>
      <c r="H254" s="42" t="str">
        <f>IFERROR(VLOOKUP(A254,fin_journals!A:D,4,0),"")</f>
        <v/>
      </c>
      <c r="I254" s="42" t="str">
        <f t="shared" si="17"/>
        <v/>
      </c>
      <c r="J254" s="42">
        <f>IFERROR(VLOOKUP(A254,bus_journals!A:D,4,0),"")</f>
        <v>0.22</v>
      </c>
      <c r="K254" s="42">
        <f t="shared" si="18"/>
        <v>96</v>
      </c>
      <c r="L254" s="42">
        <f>IFERROR(VLOOKUP(A254,man_journals!A:D,4,0),"")</f>
        <v>0.21</v>
      </c>
      <c r="M254" s="42">
        <f t="shared" si="19"/>
        <v>96</v>
      </c>
      <c r="N254" s="42" t="s">
        <v>1275</v>
      </c>
      <c r="O254" s="42" t="s">
        <v>1277</v>
      </c>
      <c r="P254" s="42"/>
      <c r="Q254" s="42"/>
      <c r="R254" s="42"/>
      <c r="S254" s="42"/>
    </row>
    <row r="255" spans="1:19" x14ac:dyDescent="0.25">
      <c r="A255" s="42" t="s">
        <v>286</v>
      </c>
      <c r="B255" s="42" t="s">
        <v>2176</v>
      </c>
      <c r="C255" s="42">
        <v>34</v>
      </c>
      <c r="D255" s="42">
        <f>IFERROR(VLOOKUP(A255,eco_bus_journals!A:D,4,0),"")</f>
        <v>0.23</v>
      </c>
      <c r="E255" s="42">
        <f t="shared" si="15"/>
        <v>250</v>
      </c>
      <c r="F255" s="42" t="str">
        <f>IFERROR(VLOOKUP(A255,eco_journals!A:D,4,0),"")</f>
        <v/>
      </c>
      <c r="G255" s="42" t="str">
        <f t="shared" si="16"/>
        <v/>
      </c>
      <c r="H255" s="42" t="str">
        <f>IFERROR(VLOOKUP(A255,fin_journals!A:D,4,0),"")</f>
        <v/>
      </c>
      <c r="I255" s="42" t="str">
        <f t="shared" si="17"/>
        <v/>
      </c>
      <c r="J255" s="42">
        <f>IFERROR(VLOOKUP(A255,bus_journals!A:D,4,0),"")</f>
        <v>0.24</v>
      </c>
      <c r="K255" s="42">
        <f t="shared" si="18"/>
        <v>93</v>
      </c>
      <c r="L255" s="42">
        <f>IFERROR(VLOOKUP(A255,man_journals!A:D,4,0),"")</f>
        <v>0.2</v>
      </c>
      <c r="M255" s="42">
        <f t="shared" si="19"/>
        <v>100</v>
      </c>
      <c r="N255" s="42" t="s">
        <v>1275</v>
      </c>
      <c r="O255" s="42" t="s">
        <v>1277</v>
      </c>
      <c r="P255" s="42"/>
      <c r="Q255" s="42"/>
      <c r="R255" s="42"/>
      <c r="S255" s="42"/>
    </row>
    <row r="256" spans="1:19" x14ac:dyDescent="0.25">
      <c r="A256" s="42" t="s">
        <v>307</v>
      </c>
      <c r="B256" s="42" t="s">
        <v>2189</v>
      </c>
      <c r="C256" s="42">
        <v>44</v>
      </c>
      <c r="D256" s="42">
        <f>IFERROR(VLOOKUP(A256,eco_bus_journals!A:D,4,0),"")</f>
        <v>0.23</v>
      </c>
      <c r="E256" s="42">
        <f t="shared" si="15"/>
        <v>250</v>
      </c>
      <c r="F256" s="42" t="str">
        <f>IFERROR(VLOOKUP(A256,eco_journals!A:D,4,0),"")</f>
        <v/>
      </c>
      <c r="G256" s="42" t="str">
        <f t="shared" si="16"/>
        <v/>
      </c>
      <c r="H256" s="42" t="str">
        <f>IFERROR(VLOOKUP(A256,fin_journals!A:D,4,0),"")</f>
        <v/>
      </c>
      <c r="I256" s="42" t="str">
        <f t="shared" si="17"/>
        <v/>
      </c>
      <c r="J256" s="42" t="str">
        <f>IFERROR(VLOOKUP(A256,bus_journals!A:D,4,0),"")</f>
        <v/>
      </c>
      <c r="K256" s="42" t="str">
        <f t="shared" si="18"/>
        <v/>
      </c>
      <c r="L256" s="42">
        <f>IFERROR(VLOOKUP(A256,man_journals!A:D,4,0),"")</f>
        <v>0.18</v>
      </c>
      <c r="M256" s="42">
        <f t="shared" si="19"/>
        <v>107</v>
      </c>
      <c r="N256" s="42" t="s">
        <v>1277</v>
      </c>
      <c r="O256" s="42"/>
      <c r="P256" s="42"/>
      <c r="Q256" s="42"/>
      <c r="R256" s="42"/>
      <c r="S256" s="42"/>
    </row>
    <row r="257" spans="1:19" x14ac:dyDescent="0.25">
      <c r="A257" s="42" t="s">
        <v>327</v>
      </c>
      <c r="B257" s="42" t="s">
        <v>2188</v>
      </c>
      <c r="C257" s="42">
        <v>34</v>
      </c>
      <c r="D257" s="42">
        <f>IFERROR(VLOOKUP(A257,eco_bus_journals!A:D,4,0),"")</f>
        <v>0.23</v>
      </c>
      <c r="E257" s="42">
        <f t="shared" si="15"/>
        <v>250</v>
      </c>
      <c r="F257" s="42">
        <f>IFERROR(VLOOKUP(A257,eco_journals!A:D,4,0),"")</f>
        <v>0.23</v>
      </c>
      <c r="G257" s="42">
        <f t="shared" si="16"/>
        <v>82</v>
      </c>
      <c r="H257" s="42" t="str">
        <f>IFERROR(VLOOKUP(A257,fin_journals!A:D,4,0),"")</f>
        <v/>
      </c>
      <c r="I257" s="42" t="str">
        <f t="shared" si="17"/>
        <v/>
      </c>
      <c r="J257" s="42" t="str">
        <f>IFERROR(VLOOKUP(A257,bus_journals!A:D,4,0),"")</f>
        <v/>
      </c>
      <c r="K257" s="42" t="str">
        <f t="shared" si="18"/>
        <v/>
      </c>
      <c r="L257" s="42" t="str">
        <f>IFERROR(VLOOKUP(A257,man_journals!A:D,4,0),"")</f>
        <v/>
      </c>
      <c r="M257" s="42" t="str">
        <f t="shared" si="19"/>
        <v/>
      </c>
      <c r="N257" s="42" t="s">
        <v>1274</v>
      </c>
      <c r="O257" s="42" t="s">
        <v>1281</v>
      </c>
      <c r="P257" s="42" t="s">
        <v>1282</v>
      </c>
      <c r="Q257" s="42" t="s">
        <v>1283</v>
      </c>
      <c r="R257" s="42"/>
      <c r="S257" s="42"/>
    </row>
    <row r="258" spans="1:19" x14ac:dyDescent="0.25">
      <c r="A258" s="42" t="s">
        <v>328</v>
      </c>
      <c r="B258" s="42" t="s">
        <v>2181</v>
      </c>
      <c r="C258" s="42">
        <v>143</v>
      </c>
      <c r="D258" s="42">
        <f>IFERROR(VLOOKUP(A258,eco_bus_journals!A:D,4,0),"")</f>
        <v>0.23</v>
      </c>
      <c r="E258" s="42">
        <f t="shared" si="15"/>
        <v>250</v>
      </c>
      <c r="F258" s="42">
        <f>IFERROR(VLOOKUP(A258,eco_journals!A:D,4,0),"")</f>
        <v>0.24</v>
      </c>
      <c r="G258" s="42">
        <f t="shared" si="16"/>
        <v>76</v>
      </c>
      <c r="H258" s="42" t="str">
        <f>IFERROR(VLOOKUP(A258,fin_journals!A:D,4,0),"")</f>
        <v/>
      </c>
      <c r="I258" s="42" t="str">
        <f t="shared" si="17"/>
        <v/>
      </c>
      <c r="J258" s="42" t="str">
        <f>IFERROR(VLOOKUP(A258,bus_journals!A:D,4,0),"")</f>
        <v/>
      </c>
      <c r="K258" s="42" t="str">
        <f t="shared" si="18"/>
        <v/>
      </c>
      <c r="L258" s="42" t="str">
        <f>IFERROR(VLOOKUP(A258,man_journals!A:D,4,0),"")</f>
        <v/>
      </c>
      <c r="M258" s="42" t="str">
        <f t="shared" si="19"/>
        <v/>
      </c>
      <c r="N258" s="42" t="s">
        <v>1274</v>
      </c>
      <c r="O258" s="42"/>
      <c r="P258" s="42"/>
      <c r="Q258" s="42"/>
      <c r="R258" s="42"/>
      <c r="S258" s="42"/>
    </row>
    <row r="259" spans="1:19" x14ac:dyDescent="0.25">
      <c r="A259" s="42" t="s">
        <v>295</v>
      </c>
      <c r="B259" s="42" t="s">
        <v>2190</v>
      </c>
      <c r="C259" s="42">
        <v>24</v>
      </c>
      <c r="D259" s="42">
        <f>IFERROR(VLOOKUP(A259,eco_bus_journals!A:D,4,0),"")</f>
        <v>0.23</v>
      </c>
      <c r="E259" s="42">
        <f t="shared" si="15"/>
        <v>250</v>
      </c>
      <c r="F259" s="42" t="str">
        <f>IFERROR(VLOOKUP(A259,eco_journals!A:D,4,0),"")</f>
        <v/>
      </c>
      <c r="G259" s="42" t="str">
        <f t="shared" si="16"/>
        <v/>
      </c>
      <c r="H259" s="42" t="str">
        <f>IFERROR(VLOOKUP(A259,fin_journals!A:D,4,0),"")</f>
        <v/>
      </c>
      <c r="I259" s="42" t="str">
        <f t="shared" si="17"/>
        <v/>
      </c>
      <c r="J259" s="42" t="str">
        <f>IFERROR(VLOOKUP(A259,bus_journals!A:D,4,0),"")</f>
        <v/>
      </c>
      <c r="K259" s="42" t="str">
        <f t="shared" si="18"/>
        <v/>
      </c>
      <c r="L259" s="42">
        <f>IFERROR(VLOOKUP(A259,man_journals!A:D,4,0),"")</f>
        <v>0.31</v>
      </c>
      <c r="M259" s="42">
        <f t="shared" si="19"/>
        <v>76</v>
      </c>
      <c r="N259" s="42" t="s">
        <v>1277</v>
      </c>
      <c r="O259" s="42"/>
      <c r="P259" s="42"/>
      <c r="Q259" s="42"/>
      <c r="R259" s="42"/>
      <c r="S259" s="42"/>
    </row>
    <row r="260" spans="1:19" x14ac:dyDescent="0.25">
      <c r="A260" s="42" t="s">
        <v>180</v>
      </c>
      <c r="B260" s="42" t="s">
        <v>2180</v>
      </c>
      <c r="C260" s="42">
        <v>98</v>
      </c>
      <c r="D260" s="42">
        <f>IFERROR(VLOOKUP(A260,eco_bus_journals!A:D,4,0),"")</f>
        <v>0.23</v>
      </c>
      <c r="E260" s="42">
        <f t="shared" ref="E260:E323" si="20">_xlfn.RANK.EQ(D260,D:D)</f>
        <v>250</v>
      </c>
      <c r="F260" s="42">
        <f>IFERROR(VLOOKUP(A260,eco_journals!A:D,4,0),"")</f>
        <v>0.15</v>
      </c>
      <c r="G260" s="42">
        <f t="shared" ref="G260:G323" si="21">IFERROR(_xlfn.RANK.EQ(F260,F:F),"")</f>
        <v>111</v>
      </c>
      <c r="H260" s="42" t="str">
        <f>IFERROR(VLOOKUP(A260,fin_journals!A:D,4,0),"")</f>
        <v/>
      </c>
      <c r="I260" s="42" t="str">
        <f t="shared" ref="I260:I323" si="22">IFERROR(_xlfn.RANK.EQ(H260,H:H),"")</f>
        <v/>
      </c>
      <c r="J260" s="42" t="str">
        <f>IFERROR(VLOOKUP(A260,bus_journals!A:D,4,0),"")</f>
        <v/>
      </c>
      <c r="K260" s="42" t="str">
        <f t="shared" ref="K260:K323" si="23">IFERROR(_xlfn.RANK.EQ(J260,J:J),"")</f>
        <v/>
      </c>
      <c r="L260" s="42">
        <f>IFERROR(VLOOKUP(A260,man_journals!A:D,4,0),"")</f>
        <v>0.1</v>
      </c>
      <c r="M260" s="42">
        <f t="shared" ref="M260:M323" si="24">IFERROR(_xlfn.RANK.EQ(L260,L:L),"")</f>
        <v>146</v>
      </c>
      <c r="N260" s="42" t="s">
        <v>1274</v>
      </c>
      <c r="O260" s="42" t="s">
        <v>1277</v>
      </c>
      <c r="P260" s="42" t="s">
        <v>1287</v>
      </c>
      <c r="Q260" s="42"/>
      <c r="R260" s="42"/>
      <c r="S260" s="42"/>
    </row>
    <row r="261" spans="1:19" x14ac:dyDescent="0.25">
      <c r="A261" s="42" t="s">
        <v>219</v>
      </c>
      <c r="B261" s="42" t="s">
        <v>2180</v>
      </c>
      <c r="C261" s="42">
        <v>21</v>
      </c>
      <c r="D261" s="42">
        <f>IFERROR(VLOOKUP(A261,eco_bus_journals!A:D,4,0),"")</f>
        <v>0.23</v>
      </c>
      <c r="E261" s="42">
        <f t="shared" si="20"/>
        <v>250</v>
      </c>
      <c r="F261" s="42">
        <f>IFERROR(VLOOKUP(A261,eco_journals!A:D,4,0),"")</f>
        <v>0.14000000000000001</v>
      </c>
      <c r="G261" s="42">
        <f t="shared" si="21"/>
        <v>115</v>
      </c>
      <c r="H261" s="42">
        <f>IFERROR(VLOOKUP(A261,fin_journals!A:D,4,0),"")</f>
        <v>0.27</v>
      </c>
      <c r="I261" s="42">
        <f t="shared" si="22"/>
        <v>51</v>
      </c>
      <c r="J261" s="42" t="str">
        <f>IFERROR(VLOOKUP(A261,bus_journals!A:D,4,0),"")</f>
        <v/>
      </c>
      <c r="K261" s="42" t="str">
        <f t="shared" si="23"/>
        <v/>
      </c>
      <c r="L261" s="42" t="str">
        <f>IFERROR(VLOOKUP(A261,man_journals!A:D,4,0),"")</f>
        <v/>
      </c>
      <c r="M261" s="42" t="str">
        <f t="shared" si="24"/>
        <v/>
      </c>
      <c r="N261" s="42" t="s">
        <v>1276</v>
      </c>
      <c r="O261" s="42" t="s">
        <v>1274</v>
      </c>
      <c r="P261" s="42"/>
      <c r="Q261" s="42"/>
      <c r="R261" s="42"/>
      <c r="S261" s="42"/>
    </row>
    <row r="262" spans="1:19" x14ac:dyDescent="0.25">
      <c r="A262" s="42" t="s">
        <v>232</v>
      </c>
      <c r="B262" s="42" t="s">
        <v>2178</v>
      </c>
      <c r="C262" s="42">
        <v>24</v>
      </c>
      <c r="D262" s="42">
        <f>IFERROR(VLOOKUP(A262,eco_bus_journals!A:D,4,0),"")</f>
        <v>0.23</v>
      </c>
      <c r="E262" s="42">
        <f t="shared" si="20"/>
        <v>250</v>
      </c>
      <c r="F262" s="42" t="str">
        <f>IFERROR(VLOOKUP(A262,eco_journals!A:D,4,0),"")</f>
        <v/>
      </c>
      <c r="G262" s="42" t="str">
        <f t="shared" si="21"/>
        <v/>
      </c>
      <c r="H262" s="42">
        <f>IFERROR(VLOOKUP(A262,fin_journals!A:D,4,0),"")</f>
        <v>0.28999999999999998</v>
      </c>
      <c r="I262" s="42">
        <f t="shared" si="22"/>
        <v>45</v>
      </c>
      <c r="J262" s="42" t="str">
        <f>IFERROR(VLOOKUP(A262,bus_journals!A:D,4,0),"")</f>
        <v/>
      </c>
      <c r="K262" s="42" t="str">
        <f t="shared" si="23"/>
        <v/>
      </c>
      <c r="L262" s="42" t="str">
        <f>IFERROR(VLOOKUP(A262,man_journals!A:D,4,0),"")</f>
        <v/>
      </c>
      <c r="M262" s="42" t="str">
        <f t="shared" si="24"/>
        <v/>
      </c>
      <c r="N262" s="42" t="s">
        <v>1276</v>
      </c>
      <c r="O262" s="42"/>
      <c r="P262" s="42"/>
      <c r="Q262" s="42"/>
      <c r="R262" s="42"/>
      <c r="S262" s="42"/>
    </row>
    <row r="263" spans="1:19" x14ac:dyDescent="0.25">
      <c r="A263" s="42" t="s">
        <v>234</v>
      </c>
      <c r="B263" s="42" t="s">
        <v>2176</v>
      </c>
      <c r="C263" s="42">
        <v>36</v>
      </c>
      <c r="D263" s="42">
        <f>IFERROR(VLOOKUP(A263,eco_bus_journals!A:D,4,0),"")</f>
        <v>0.23</v>
      </c>
      <c r="E263" s="42">
        <f t="shared" si="20"/>
        <v>250</v>
      </c>
      <c r="F263" s="42" t="str">
        <f>IFERROR(VLOOKUP(A263,eco_journals!A:D,4,0),"")</f>
        <v/>
      </c>
      <c r="G263" s="42" t="str">
        <f t="shared" si="21"/>
        <v/>
      </c>
      <c r="H263" s="42" t="str">
        <f>IFERROR(VLOOKUP(A263,fin_journals!A:D,4,0),"")</f>
        <v/>
      </c>
      <c r="I263" s="42" t="str">
        <f t="shared" si="22"/>
        <v/>
      </c>
      <c r="J263" s="42" t="str">
        <f>IFERROR(VLOOKUP(A263,bus_journals!A:D,4,0),"")</f>
        <v/>
      </c>
      <c r="K263" s="42" t="str">
        <f t="shared" si="23"/>
        <v/>
      </c>
      <c r="L263" s="42">
        <f>IFERROR(VLOOKUP(A263,man_journals!A:D,4,0),"")</f>
        <v>0.26</v>
      </c>
      <c r="M263" s="42">
        <f t="shared" si="24"/>
        <v>82</v>
      </c>
      <c r="N263" s="42" t="s">
        <v>1277</v>
      </c>
      <c r="O263" s="42"/>
      <c r="P263" s="42"/>
      <c r="Q263" s="42"/>
      <c r="R263" s="42"/>
      <c r="S263" s="42"/>
    </row>
    <row r="264" spans="1:19" x14ac:dyDescent="0.25">
      <c r="A264" s="42" t="s">
        <v>253</v>
      </c>
      <c r="B264" s="42" t="s">
        <v>2176</v>
      </c>
      <c r="C264" s="42">
        <v>66</v>
      </c>
      <c r="D264" s="42">
        <f>IFERROR(VLOOKUP(A264,eco_bus_journals!A:D,4,0),"")</f>
        <v>0.23</v>
      </c>
      <c r="E264" s="42">
        <f t="shared" si="20"/>
        <v>250</v>
      </c>
      <c r="F264" s="42" t="str">
        <f>IFERROR(VLOOKUP(A264,eco_journals!A:D,4,0),"")</f>
        <v/>
      </c>
      <c r="G264" s="42" t="str">
        <f t="shared" si="21"/>
        <v/>
      </c>
      <c r="H264" s="42" t="str">
        <f>IFERROR(VLOOKUP(A264,fin_journals!A:D,4,0),"")</f>
        <v/>
      </c>
      <c r="I264" s="42" t="str">
        <f t="shared" si="22"/>
        <v/>
      </c>
      <c r="J264" s="42">
        <f>IFERROR(VLOOKUP(A264,bus_journals!A:D,4,0),"")</f>
        <v>0.47</v>
      </c>
      <c r="K264" s="42">
        <f t="shared" si="23"/>
        <v>72</v>
      </c>
      <c r="L264" s="42" t="str">
        <f>IFERROR(VLOOKUP(A264,man_journals!A:D,4,0),"")</f>
        <v/>
      </c>
      <c r="M264" s="42" t="str">
        <f t="shared" si="24"/>
        <v/>
      </c>
      <c r="N264" s="42" t="s">
        <v>1275</v>
      </c>
      <c r="O264" s="42"/>
      <c r="P264" s="42"/>
      <c r="Q264" s="42"/>
      <c r="R264" s="42"/>
      <c r="S264" s="42"/>
    </row>
    <row r="265" spans="1:19" x14ac:dyDescent="0.25">
      <c r="A265" s="42" t="s">
        <v>409</v>
      </c>
      <c r="B265" s="42" t="s">
        <v>2178</v>
      </c>
      <c r="C265" s="42">
        <v>27</v>
      </c>
      <c r="D265" s="42">
        <f>IFERROR(VLOOKUP(A265,eco_bus_journals!A:D,4,0),"")</f>
        <v>0.23</v>
      </c>
      <c r="E265" s="42">
        <f t="shared" si="20"/>
        <v>250</v>
      </c>
      <c r="F265" s="42">
        <f>IFERROR(VLOOKUP(A265,eco_journals!A:D,4,0),"")</f>
        <v>0.23</v>
      </c>
      <c r="G265" s="42">
        <f t="shared" si="21"/>
        <v>82</v>
      </c>
      <c r="H265" s="42" t="str">
        <f>IFERROR(VLOOKUP(A265,fin_journals!A:D,4,0),"")</f>
        <v/>
      </c>
      <c r="I265" s="42" t="str">
        <f t="shared" si="22"/>
        <v/>
      </c>
      <c r="J265" s="42" t="str">
        <f>IFERROR(VLOOKUP(A265,bus_journals!A:D,4,0),"")</f>
        <v/>
      </c>
      <c r="K265" s="42" t="str">
        <f t="shared" si="23"/>
        <v/>
      </c>
      <c r="L265" s="42" t="str">
        <f>IFERROR(VLOOKUP(A265,man_journals!A:D,4,0),"")</f>
        <v/>
      </c>
      <c r="M265" s="42" t="str">
        <f t="shared" si="24"/>
        <v/>
      </c>
      <c r="N265" s="42" t="s">
        <v>1274</v>
      </c>
      <c r="O265" s="42"/>
      <c r="P265" s="42"/>
      <c r="Q265" s="42"/>
      <c r="R265" s="42"/>
      <c r="S265" s="42"/>
    </row>
    <row r="266" spans="1:19" x14ac:dyDescent="0.25">
      <c r="A266" s="42" t="s">
        <v>267</v>
      </c>
      <c r="B266" s="42" t="s">
        <v>2190</v>
      </c>
      <c r="C266" s="42">
        <v>46</v>
      </c>
      <c r="D266" s="42">
        <f>IFERROR(VLOOKUP(A266,eco_bus_journals!A:D,4,0),"")</f>
        <v>0.22</v>
      </c>
      <c r="E266" s="42">
        <f t="shared" si="20"/>
        <v>263</v>
      </c>
      <c r="F266" s="42" t="str">
        <f>IFERROR(VLOOKUP(A266,eco_journals!A:D,4,0),"")</f>
        <v/>
      </c>
      <c r="G266" s="42" t="str">
        <f t="shared" si="21"/>
        <v/>
      </c>
      <c r="H266" s="42">
        <f>IFERROR(VLOOKUP(A266,fin_journals!A:D,4,0),"")</f>
        <v>0.67</v>
      </c>
      <c r="I266" s="42">
        <f t="shared" si="22"/>
        <v>23</v>
      </c>
      <c r="J266" s="42" t="str">
        <f>IFERROR(VLOOKUP(A266,bus_journals!A:D,4,0),"")</f>
        <v/>
      </c>
      <c r="K266" s="42" t="str">
        <f t="shared" si="23"/>
        <v/>
      </c>
      <c r="L266" s="42" t="str">
        <f>IFERROR(VLOOKUP(A266,man_journals!A:D,4,0),"")</f>
        <v/>
      </c>
      <c r="M266" s="42" t="str">
        <f t="shared" si="24"/>
        <v/>
      </c>
      <c r="N266" s="42" t="s">
        <v>1276</v>
      </c>
      <c r="O266" s="42"/>
      <c r="P266" s="42"/>
      <c r="Q266" s="42"/>
      <c r="R266" s="42"/>
      <c r="S266" s="42"/>
    </row>
    <row r="267" spans="1:19" x14ac:dyDescent="0.25">
      <c r="A267" s="42" t="s">
        <v>203</v>
      </c>
      <c r="B267" s="42" t="s">
        <v>2180</v>
      </c>
      <c r="C267" s="42">
        <v>179</v>
      </c>
      <c r="D267" s="42">
        <f>IFERROR(VLOOKUP(A267,eco_bus_journals!A:D,4,0),"")</f>
        <v>0.22</v>
      </c>
      <c r="E267" s="42">
        <f t="shared" si="20"/>
        <v>263</v>
      </c>
      <c r="F267" s="42">
        <f>IFERROR(VLOOKUP(A267,eco_journals!A:D,4,0),"")</f>
        <v>0.14000000000000001</v>
      </c>
      <c r="G267" s="42">
        <f t="shared" si="21"/>
        <v>115</v>
      </c>
      <c r="H267" s="42" t="str">
        <f>IFERROR(VLOOKUP(A267,fin_journals!A:D,4,0),"")</f>
        <v/>
      </c>
      <c r="I267" s="42" t="str">
        <f t="shared" si="22"/>
        <v/>
      </c>
      <c r="J267" s="42" t="str">
        <f>IFERROR(VLOOKUP(A267,bus_journals!A:D,4,0),"")</f>
        <v/>
      </c>
      <c r="K267" s="42" t="str">
        <f t="shared" si="23"/>
        <v/>
      </c>
      <c r="L267" s="42" t="str">
        <f>IFERROR(VLOOKUP(A267,man_journals!A:D,4,0),"")</f>
        <v/>
      </c>
      <c r="M267" s="42" t="str">
        <f t="shared" si="24"/>
        <v/>
      </c>
      <c r="N267" s="42" t="s">
        <v>1274</v>
      </c>
      <c r="O267" s="42"/>
      <c r="P267" s="42"/>
      <c r="Q267" s="42"/>
      <c r="R267" s="42"/>
      <c r="S267" s="42"/>
    </row>
    <row r="268" spans="1:19" x14ac:dyDescent="0.25">
      <c r="A268" s="42" t="s">
        <v>228</v>
      </c>
      <c r="B268" s="42" t="s">
        <v>2180</v>
      </c>
      <c r="C268" s="42">
        <v>57</v>
      </c>
      <c r="D268" s="42">
        <f>IFERROR(VLOOKUP(A268,eco_bus_journals!A:D,4,0),"")</f>
        <v>0.22</v>
      </c>
      <c r="E268" s="42">
        <f t="shared" si="20"/>
        <v>263</v>
      </c>
      <c r="F268" s="42">
        <f>IFERROR(VLOOKUP(A268,eco_journals!A:D,4,0),"")</f>
        <v>0.09</v>
      </c>
      <c r="G268" s="42">
        <f t="shared" si="21"/>
        <v>162</v>
      </c>
      <c r="H268" s="42">
        <f>IFERROR(VLOOKUP(A268,fin_journals!A:D,4,0),"")</f>
        <v>0.26</v>
      </c>
      <c r="I268" s="42">
        <f t="shared" si="22"/>
        <v>54</v>
      </c>
      <c r="J268" s="42" t="str">
        <f>IFERROR(VLOOKUP(A268,bus_journals!A:D,4,0),"")</f>
        <v/>
      </c>
      <c r="K268" s="42" t="str">
        <f t="shared" si="23"/>
        <v/>
      </c>
      <c r="L268" s="42" t="str">
        <f>IFERROR(VLOOKUP(A268,man_journals!A:D,4,0),"")</f>
        <v/>
      </c>
      <c r="M268" s="42" t="str">
        <f t="shared" si="24"/>
        <v/>
      </c>
      <c r="N268" s="42" t="s">
        <v>1276</v>
      </c>
      <c r="O268" s="42" t="s">
        <v>1274</v>
      </c>
      <c r="P268" s="42"/>
      <c r="Q268" s="42"/>
      <c r="R268" s="42"/>
      <c r="S268" s="42"/>
    </row>
    <row r="269" spans="1:19" x14ac:dyDescent="0.25">
      <c r="A269" s="42" t="s">
        <v>292</v>
      </c>
      <c r="B269" s="42" t="s">
        <v>2182</v>
      </c>
      <c r="C269" s="42">
        <v>14</v>
      </c>
      <c r="D269" s="42">
        <f>IFERROR(VLOOKUP(A269,eco_bus_journals!A:D,4,0),"")</f>
        <v>0.22</v>
      </c>
      <c r="E269" s="42">
        <f t="shared" si="20"/>
        <v>263</v>
      </c>
      <c r="F269" s="42">
        <f>IFERROR(VLOOKUP(A269,eco_journals!A:D,4,0),"")</f>
        <v>0.17</v>
      </c>
      <c r="G269" s="42">
        <f t="shared" si="21"/>
        <v>98</v>
      </c>
      <c r="H269" s="42">
        <f>IFERROR(VLOOKUP(A269,fin_journals!A:D,4,0),"")</f>
        <v>0.27</v>
      </c>
      <c r="I269" s="42">
        <f t="shared" si="22"/>
        <v>51</v>
      </c>
      <c r="J269" s="42" t="str">
        <f>IFERROR(VLOOKUP(A269,bus_journals!A:D,4,0),"")</f>
        <v/>
      </c>
      <c r="K269" s="42" t="str">
        <f t="shared" si="23"/>
        <v/>
      </c>
      <c r="L269" s="42" t="str">
        <f>IFERROR(VLOOKUP(A269,man_journals!A:D,4,0),"")</f>
        <v/>
      </c>
      <c r="M269" s="42" t="str">
        <f t="shared" si="24"/>
        <v/>
      </c>
      <c r="N269" s="42" t="s">
        <v>1276</v>
      </c>
      <c r="O269" s="42" t="s">
        <v>1274</v>
      </c>
      <c r="P269" s="42"/>
      <c r="Q269" s="42"/>
      <c r="R269" s="42"/>
      <c r="S269" s="42"/>
    </row>
    <row r="270" spans="1:19" x14ac:dyDescent="0.25">
      <c r="A270" s="42" t="s">
        <v>272</v>
      </c>
      <c r="B270" s="42" t="s">
        <v>2189</v>
      </c>
      <c r="C270" s="42">
        <v>232</v>
      </c>
      <c r="D270" s="42">
        <f>IFERROR(VLOOKUP(A270,eco_bus_journals!A:D,4,0),"")</f>
        <v>0.22</v>
      </c>
      <c r="E270" s="42">
        <f t="shared" si="20"/>
        <v>263</v>
      </c>
      <c r="F270" s="42" t="str">
        <f>IFERROR(VLOOKUP(A270,eco_journals!A:D,4,0),"")</f>
        <v/>
      </c>
      <c r="G270" s="42" t="str">
        <f t="shared" si="21"/>
        <v/>
      </c>
      <c r="H270" s="42" t="str">
        <f>IFERROR(VLOOKUP(A270,fin_journals!A:D,4,0),"")</f>
        <v/>
      </c>
      <c r="I270" s="42" t="str">
        <f t="shared" si="22"/>
        <v/>
      </c>
      <c r="J270" s="42">
        <f>IFERROR(VLOOKUP(A270,bus_journals!A:D,4,0),"")</f>
        <v>0.3</v>
      </c>
      <c r="K270" s="42">
        <f t="shared" si="23"/>
        <v>84</v>
      </c>
      <c r="L270" s="42" t="str">
        <f>IFERROR(VLOOKUP(A270,man_journals!A:D,4,0),"")</f>
        <v/>
      </c>
      <c r="M270" s="42" t="str">
        <f t="shared" si="24"/>
        <v/>
      </c>
      <c r="N270" s="42" t="s">
        <v>1275</v>
      </c>
      <c r="O270" s="42"/>
      <c r="P270" s="42"/>
      <c r="Q270" s="42"/>
      <c r="R270" s="42"/>
      <c r="S270" s="42"/>
    </row>
    <row r="271" spans="1:19" x14ac:dyDescent="0.25">
      <c r="A271" s="42" t="s">
        <v>356</v>
      </c>
      <c r="B271" s="42" t="s">
        <v>2178</v>
      </c>
      <c r="C271" s="42">
        <v>26</v>
      </c>
      <c r="D271" s="42">
        <f>IFERROR(VLOOKUP(A271,eco_bus_journals!A:D,4,0),"")</f>
        <v>0.22</v>
      </c>
      <c r="E271" s="42">
        <f t="shared" si="20"/>
        <v>263</v>
      </c>
      <c r="F271" s="42">
        <f>IFERROR(VLOOKUP(A271,eco_journals!A:D,4,0),"")</f>
        <v>0.18</v>
      </c>
      <c r="G271" s="42">
        <f t="shared" si="21"/>
        <v>96</v>
      </c>
      <c r="H271" s="42">
        <f>IFERROR(VLOOKUP(A271,fin_journals!A:D,4,0),"")</f>
        <v>0.1</v>
      </c>
      <c r="I271" s="42">
        <f t="shared" si="22"/>
        <v>88</v>
      </c>
      <c r="J271" s="42" t="str">
        <f>IFERROR(VLOOKUP(A271,bus_journals!A:D,4,0),"")</f>
        <v/>
      </c>
      <c r="K271" s="42" t="str">
        <f t="shared" si="23"/>
        <v/>
      </c>
      <c r="L271" s="42" t="str">
        <f>IFERROR(VLOOKUP(A271,man_journals!A:D,4,0),"")</f>
        <v/>
      </c>
      <c r="M271" s="42" t="str">
        <f t="shared" si="24"/>
        <v/>
      </c>
      <c r="N271" s="42" t="s">
        <v>1276</v>
      </c>
      <c r="O271" s="42" t="s">
        <v>1274</v>
      </c>
      <c r="P271" s="42"/>
      <c r="Q271" s="42"/>
      <c r="R271" s="42"/>
      <c r="S271" s="42"/>
    </row>
    <row r="272" spans="1:19" x14ac:dyDescent="0.25">
      <c r="A272" s="42" t="s">
        <v>233</v>
      </c>
      <c r="B272" s="42" t="s">
        <v>2180</v>
      </c>
      <c r="C272" s="42">
        <v>62</v>
      </c>
      <c r="D272" s="42">
        <f>IFERROR(VLOOKUP(A272,eco_bus_journals!A:D,4,0),"")</f>
        <v>0.22</v>
      </c>
      <c r="E272" s="42">
        <f t="shared" si="20"/>
        <v>263</v>
      </c>
      <c r="F272" s="42">
        <f>IFERROR(VLOOKUP(A272,eco_journals!A:D,4,0),"")</f>
        <v>0.09</v>
      </c>
      <c r="G272" s="42">
        <f t="shared" si="21"/>
        <v>162</v>
      </c>
      <c r="H272" s="42">
        <f>IFERROR(VLOOKUP(A272,fin_journals!A:D,4,0),"")</f>
        <v>0.28999999999999998</v>
      </c>
      <c r="I272" s="42">
        <f t="shared" si="22"/>
        <v>45</v>
      </c>
      <c r="J272" s="42" t="str">
        <f>IFERROR(VLOOKUP(A272,bus_journals!A:D,4,0),"")</f>
        <v/>
      </c>
      <c r="K272" s="42" t="str">
        <f t="shared" si="23"/>
        <v/>
      </c>
      <c r="L272" s="42" t="str">
        <f>IFERROR(VLOOKUP(A272,man_journals!A:D,4,0),"")</f>
        <v/>
      </c>
      <c r="M272" s="42" t="str">
        <f t="shared" si="24"/>
        <v/>
      </c>
      <c r="N272" s="42" t="s">
        <v>1276</v>
      </c>
      <c r="O272" s="42" t="s">
        <v>1274</v>
      </c>
      <c r="P272" s="42"/>
      <c r="Q272" s="42"/>
      <c r="R272" s="42"/>
      <c r="S272" s="42"/>
    </row>
    <row r="273" spans="1:19" x14ac:dyDescent="0.25">
      <c r="A273" s="42" t="s">
        <v>266</v>
      </c>
      <c r="B273" s="42" t="s">
        <v>2189</v>
      </c>
      <c r="C273" s="42">
        <v>100</v>
      </c>
      <c r="D273" s="42">
        <f>IFERROR(VLOOKUP(A273,eco_bus_journals!A:D,4,0),"")</f>
        <v>0.22</v>
      </c>
      <c r="E273" s="42">
        <f t="shared" si="20"/>
        <v>263</v>
      </c>
      <c r="F273" s="42" t="str">
        <f>IFERROR(VLOOKUP(A273,eco_journals!A:D,4,0),"")</f>
        <v/>
      </c>
      <c r="G273" s="42" t="str">
        <f t="shared" si="21"/>
        <v/>
      </c>
      <c r="H273" s="42" t="str">
        <f>IFERROR(VLOOKUP(A273,fin_journals!A:D,4,0),"")</f>
        <v/>
      </c>
      <c r="I273" s="42" t="str">
        <f t="shared" si="22"/>
        <v/>
      </c>
      <c r="J273" s="42">
        <f>IFERROR(VLOOKUP(A273,bus_journals!A:D,4,0),"")</f>
        <v>0.34</v>
      </c>
      <c r="K273" s="42">
        <f t="shared" si="23"/>
        <v>81</v>
      </c>
      <c r="L273" s="42" t="str">
        <f>IFERROR(VLOOKUP(A273,man_journals!A:D,4,0),"")</f>
        <v/>
      </c>
      <c r="M273" s="42" t="str">
        <f t="shared" si="24"/>
        <v/>
      </c>
      <c r="N273" s="42" t="s">
        <v>1275</v>
      </c>
      <c r="O273" s="42"/>
      <c r="P273" s="42"/>
      <c r="Q273" s="42"/>
      <c r="R273" s="42"/>
      <c r="S273" s="42"/>
    </row>
    <row r="274" spans="1:19" x14ac:dyDescent="0.25">
      <c r="A274" s="42" t="s">
        <v>237</v>
      </c>
      <c r="B274" s="42" t="s">
        <v>2180</v>
      </c>
      <c r="C274" s="42">
        <v>166</v>
      </c>
      <c r="D274" s="42">
        <f>IFERROR(VLOOKUP(A274,eco_bus_journals!A:D,4,0),"")</f>
        <v>0.22</v>
      </c>
      <c r="E274" s="42">
        <f t="shared" si="20"/>
        <v>263</v>
      </c>
      <c r="F274" s="42" t="str">
        <f>IFERROR(VLOOKUP(A274,eco_journals!A:D,4,0),"")</f>
        <v/>
      </c>
      <c r="G274" s="42" t="str">
        <f t="shared" si="21"/>
        <v/>
      </c>
      <c r="H274" s="42">
        <f>IFERROR(VLOOKUP(A274,fin_journals!A:D,4,0),"")</f>
        <v>0.27</v>
      </c>
      <c r="I274" s="42">
        <f t="shared" si="22"/>
        <v>51</v>
      </c>
      <c r="J274" s="42" t="str">
        <f>IFERROR(VLOOKUP(A274,bus_journals!A:D,4,0),"")</f>
        <v/>
      </c>
      <c r="K274" s="42" t="str">
        <f t="shared" si="23"/>
        <v/>
      </c>
      <c r="L274" s="42" t="str">
        <f>IFERROR(VLOOKUP(A274,man_journals!A:D,4,0),"")</f>
        <v/>
      </c>
      <c r="M274" s="42" t="str">
        <f t="shared" si="24"/>
        <v/>
      </c>
      <c r="N274" s="42" t="s">
        <v>1276</v>
      </c>
      <c r="O274" s="42"/>
      <c r="P274" s="42"/>
      <c r="Q274" s="42"/>
      <c r="R274" s="42"/>
      <c r="S274" s="42"/>
    </row>
    <row r="275" spans="1:19" x14ac:dyDescent="0.25">
      <c r="A275" s="42" t="s">
        <v>281</v>
      </c>
      <c r="B275" s="42" t="s">
        <v>2178</v>
      </c>
      <c r="C275" s="42">
        <v>63</v>
      </c>
      <c r="D275" s="42">
        <f>IFERROR(VLOOKUP(A275,eco_bus_journals!A:D,4,0),"")</f>
        <v>0.22</v>
      </c>
      <c r="E275" s="42">
        <f t="shared" si="20"/>
        <v>263</v>
      </c>
      <c r="F275" s="42">
        <f>IFERROR(VLOOKUP(A275,eco_journals!A:D,4,0),"")</f>
        <v>0.16</v>
      </c>
      <c r="G275" s="42">
        <f t="shared" si="21"/>
        <v>102</v>
      </c>
      <c r="H275" s="42">
        <f>IFERROR(VLOOKUP(A275,fin_journals!A:D,4,0),"")</f>
        <v>0.28999999999999998</v>
      </c>
      <c r="I275" s="42">
        <f t="shared" si="22"/>
        <v>45</v>
      </c>
      <c r="J275" s="42" t="str">
        <f>IFERROR(VLOOKUP(A275,bus_journals!A:D,4,0),"")</f>
        <v/>
      </c>
      <c r="K275" s="42" t="str">
        <f t="shared" si="23"/>
        <v/>
      </c>
      <c r="L275" s="42" t="str">
        <f>IFERROR(VLOOKUP(A275,man_journals!A:D,4,0),"")</f>
        <v/>
      </c>
      <c r="M275" s="42" t="str">
        <f t="shared" si="24"/>
        <v/>
      </c>
      <c r="N275" s="42" t="s">
        <v>1276</v>
      </c>
      <c r="O275" s="42" t="s">
        <v>1274</v>
      </c>
      <c r="P275" s="42" t="s">
        <v>1290</v>
      </c>
      <c r="Q275" s="42"/>
      <c r="R275" s="42"/>
      <c r="S275" s="42"/>
    </row>
    <row r="276" spans="1:19" x14ac:dyDescent="0.25">
      <c r="A276" s="42" t="s">
        <v>321</v>
      </c>
      <c r="B276" s="42" t="s">
        <v>2178</v>
      </c>
      <c r="C276" s="42">
        <v>53</v>
      </c>
      <c r="D276" s="42">
        <f>IFERROR(VLOOKUP(A276,eco_bus_journals!A:D,4,0),"")</f>
        <v>0.22</v>
      </c>
      <c r="E276" s="42">
        <f t="shared" si="20"/>
        <v>263</v>
      </c>
      <c r="F276" s="42">
        <f>IFERROR(VLOOKUP(A276,eco_journals!A:D,4,0),"")</f>
        <v>0.19</v>
      </c>
      <c r="G276" s="42">
        <f t="shared" si="21"/>
        <v>90</v>
      </c>
      <c r="H276" s="42" t="str">
        <f>IFERROR(VLOOKUP(A276,fin_journals!A:D,4,0),"")</f>
        <v/>
      </c>
      <c r="I276" s="42" t="str">
        <f t="shared" si="22"/>
        <v/>
      </c>
      <c r="J276" s="42" t="str">
        <f>IFERROR(VLOOKUP(A276,bus_journals!A:D,4,0),"")</f>
        <v/>
      </c>
      <c r="K276" s="42" t="str">
        <f t="shared" si="23"/>
        <v/>
      </c>
      <c r="L276" s="42" t="str">
        <f>IFERROR(VLOOKUP(A276,man_journals!A:D,4,0),"")</f>
        <v/>
      </c>
      <c r="M276" s="42" t="str">
        <f t="shared" si="24"/>
        <v/>
      </c>
      <c r="N276" s="42" t="s">
        <v>1274</v>
      </c>
      <c r="O276" s="42"/>
      <c r="P276" s="42"/>
      <c r="Q276" s="42"/>
      <c r="R276" s="42"/>
      <c r="S276" s="42"/>
    </row>
    <row r="277" spans="1:19" x14ac:dyDescent="0.25">
      <c r="A277" s="42" t="s">
        <v>257</v>
      </c>
      <c r="B277" s="42" t="s">
        <v>2190</v>
      </c>
      <c r="C277" s="42">
        <v>20</v>
      </c>
      <c r="D277" s="42">
        <f>IFERROR(VLOOKUP(A277,eco_bus_journals!A:D,4,0),"")</f>
        <v>0.21</v>
      </c>
      <c r="E277" s="42">
        <f t="shared" si="20"/>
        <v>274</v>
      </c>
      <c r="F277" s="42" t="str">
        <f>IFERROR(VLOOKUP(A277,eco_journals!A:D,4,0),"")</f>
        <v/>
      </c>
      <c r="G277" s="42" t="str">
        <f t="shared" si="21"/>
        <v/>
      </c>
      <c r="H277" s="42">
        <f>IFERROR(VLOOKUP(A277,fin_journals!A:D,4,0),"")</f>
        <v>0.21</v>
      </c>
      <c r="I277" s="42">
        <f t="shared" si="22"/>
        <v>63</v>
      </c>
      <c r="J277" s="42" t="str">
        <f>IFERROR(VLOOKUP(A277,bus_journals!A:D,4,0),"")</f>
        <v/>
      </c>
      <c r="K277" s="42" t="str">
        <f t="shared" si="23"/>
        <v/>
      </c>
      <c r="L277" s="42" t="str">
        <f>IFERROR(VLOOKUP(A277,man_journals!A:D,4,0),"")</f>
        <v/>
      </c>
      <c r="M277" s="42" t="str">
        <f t="shared" si="24"/>
        <v/>
      </c>
      <c r="N277" s="42" t="s">
        <v>1276</v>
      </c>
      <c r="O277" s="42"/>
      <c r="P277" s="42"/>
      <c r="Q277" s="42"/>
      <c r="R277" s="42"/>
      <c r="S277" s="42"/>
    </row>
    <row r="278" spans="1:19" x14ac:dyDescent="0.25">
      <c r="A278" s="42" t="s">
        <v>243</v>
      </c>
      <c r="B278" s="42" t="s">
        <v>2176</v>
      </c>
      <c r="C278" s="42">
        <v>36</v>
      </c>
      <c r="D278" s="42">
        <f>IFERROR(VLOOKUP(A278,eco_bus_journals!A:D,4,0),"")</f>
        <v>0.21</v>
      </c>
      <c r="E278" s="42">
        <f t="shared" si="20"/>
        <v>274</v>
      </c>
      <c r="F278" s="42">
        <f>IFERROR(VLOOKUP(A278,eco_journals!A:D,4,0),"")</f>
        <v>7.0000000000000007E-2</v>
      </c>
      <c r="G278" s="42">
        <f t="shared" si="21"/>
        <v>209</v>
      </c>
      <c r="H278" s="42" t="str">
        <f>IFERROR(VLOOKUP(A278,fin_journals!A:D,4,0),"")</f>
        <v/>
      </c>
      <c r="I278" s="42" t="str">
        <f t="shared" si="22"/>
        <v/>
      </c>
      <c r="J278" s="42">
        <f>IFERROR(VLOOKUP(A278,bus_journals!A:D,4,0),"")</f>
        <v>0.23</v>
      </c>
      <c r="K278" s="42">
        <f t="shared" si="23"/>
        <v>94</v>
      </c>
      <c r="L278" s="42" t="str">
        <f>IFERROR(VLOOKUP(A278,man_journals!A:D,4,0),"")</f>
        <v/>
      </c>
      <c r="M278" s="42" t="str">
        <f t="shared" si="24"/>
        <v/>
      </c>
      <c r="N278" s="42" t="s">
        <v>1275</v>
      </c>
      <c r="O278" s="42" t="s">
        <v>1274</v>
      </c>
      <c r="P278" s="42" t="s">
        <v>1307</v>
      </c>
      <c r="Q278" s="42"/>
      <c r="R278" s="42"/>
      <c r="S278" s="42"/>
    </row>
    <row r="279" spans="1:19" x14ac:dyDescent="0.25">
      <c r="A279" s="42" t="s">
        <v>259</v>
      </c>
      <c r="B279" s="42" t="s">
        <v>2190</v>
      </c>
      <c r="C279" s="42">
        <v>42</v>
      </c>
      <c r="D279" s="42">
        <f>IFERROR(VLOOKUP(A279,eco_bus_journals!A:D,4,0),"")</f>
        <v>0.21</v>
      </c>
      <c r="E279" s="42">
        <f t="shared" si="20"/>
        <v>274</v>
      </c>
      <c r="F279" s="42" t="str">
        <f>IFERROR(VLOOKUP(A279,eco_journals!A:D,4,0),"")</f>
        <v/>
      </c>
      <c r="G279" s="42" t="str">
        <f t="shared" si="21"/>
        <v/>
      </c>
      <c r="H279" s="42" t="str">
        <f>IFERROR(VLOOKUP(A279,fin_journals!A:D,4,0),"")</f>
        <v/>
      </c>
      <c r="I279" s="42" t="str">
        <f t="shared" si="22"/>
        <v/>
      </c>
      <c r="J279" s="42">
        <f>IFERROR(VLOOKUP(A279,bus_journals!A:D,4,0),"")</f>
        <v>0.46</v>
      </c>
      <c r="K279" s="42">
        <f t="shared" si="23"/>
        <v>74</v>
      </c>
      <c r="L279" s="42" t="str">
        <f>IFERROR(VLOOKUP(A279,man_journals!A:D,4,0),"")</f>
        <v/>
      </c>
      <c r="M279" s="42" t="str">
        <f t="shared" si="24"/>
        <v/>
      </c>
      <c r="N279" s="42" t="s">
        <v>1275</v>
      </c>
      <c r="O279" s="42"/>
      <c r="P279" s="42"/>
      <c r="Q279" s="42"/>
      <c r="R279" s="42"/>
      <c r="S279" s="42"/>
    </row>
    <row r="280" spans="1:19" x14ac:dyDescent="0.25">
      <c r="A280" s="42" t="s">
        <v>227</v>
      </c>
      <c r="B280" s="42" t="s">
        <v>2180</v>
      </c>
      <c r="C280" s="42">
        <v>375</v>
      </c>
      <c r="D280" s="42">
        <f>IFERROR(VLOOKUP(A280,eco_bus_journals!A:D,4,0),"")</f>
        <v>0.21</v>
      </c>
      <c r="E280" s="42">
        <f t="shared" si="20"/>
        <v>274</v>
      </c>
      <c r="F280" s="42">
        <f>IFERROR(VLOOKUP(A280,eco_journals!A:D,4,0),"")</f>
        <v>0.11</v>
      </c>
      <c r="G280" s="42">
        <f t="shared" si="21"/>
        <v>139</v>
      </c>
      <c r="H280" s="42" t="str">
        <f>IFERROR(VLOOKUP(A280,fin_journals!A:D,4,0),"")</f>
        <v/>
      </c>
      <c r="I280" s="42" t="str">
        <f t="shared" si="22"/>
        <v/>
      </c>
      <c r="J280" s="42" t="str">
        <f>IFERROR(VLOOKUP(A280,bus_journals!A:D,4,0),"")</f>
        <v/>
      </c>
      <c r="K280" s="42" t="str">
        <f t="shared" si="23"/>
        <v/>
      </c>
      <c r="L280" s="42" t="str">
        <f>IFERROR(VLOOKUP(A280,man_journals!A:D,4,0),"")</f>
        <v/>
      </c>
      <c r="M280" s="42" t="str">
        <f t="shared" si="24"/>
        <v/>
      </c>
      <c r="N280" s="42" t="s">
        <v>1274</v>
      </c>
      <c r="O280" s="42"/>
      <c r="P280" s="42"/>
      <c r="Q280" s="42"/>
      <c r="R280" s="42"/>
      <c r="S280" s="42"/>
    </row>
    <row r="281" spans="1:19" x14ac:dyDescent="0.25">
      <c r="A281" s="42" t="s">
        <v>246</v>
      </c>
      <c r="B281" s="42" t="s">
        <v>2190</v>
      </c>
      <c r="C281" s="42">
        <v>114</v>
      </c>
      <c r="D281" s="42">
        <f>IFERROR(VLOOKUP(A281,eco_bus_journals!A:D,4,0),"")</f>
        <v>0.21</v>
      </c>
      <c r="E281" s="42">
        <f t="shared" si="20"/>
        <v>274</v>
      </c>
      <c r="F281" s="42" t="str">
        <f>IFERROR(VLOOKUP(A281,eco_journals!A:D,4,0),"")</f>
        <v/>
      </c>
      <c r="G281" s="42" t="str">
        <f t="shared" si="21"/>
        <v/>
      </c>
      <c r="H281" s="42">
        <f>IFERROR(VLOOKUP(A281,fin_journals!A:D,4,0),"")</f>
        <v>0.25</v>
      </c>
      <c r="I281" s="42">
        <f t="shared" si="22"/>
        <v>55</v>
      </c>
      <c r="J281" s="42" t="str">
        <f>IFERROR(VLOOKUP(A281,bus_journals!A:D,4,0),"")</f>
        <v/>
      </c>
      <c r="K281" s="42" t="str">
        <f t="shared" si="23"/>
        <v/>
      </c>
      <c r="L281" s="42" t="str">
        <f>IFERROR(VLOOKUP(A281,man_journals!A:D,4,0),"")</f>
        <v/>
      </c>
      <c r="M281" s="42" t="str">
        <f t="shared" si="24"/>
        <v/>
      </c>
      <c r="N281" s="42" t="s">
        <v>1276</v>
      </c>
      <c r="O281" s="42"/>
      <c r="P281" s="42"/>
      <c r="Q281" s="42"/>
      <c r="R281" s="42"/>
      <c r="S281" s="42"/>
    </row>
    <row r="282" spans="1:19" x14ac:dyDescent="0.25">
      <c r="A282" s="42" t="s">
        <v>313</v>
      </c>
      <c r="B282" s="42" t="s">
        <v>2176</v>
      </c>
      <c r="C282" s="42">
        <v>16</v>
      </c>
      <c r="D282" s="42">
        <f>IFERROR(VLOOKUP(A282,eco_bus_journals!A:D,4,0),"")</f>
        <v>0.21</v>
      </c>
      <c r="E282" s="42">
        <f t="shared" si="20"/>
        <v>274</v>
      </c>
      <c r="F282" s="42" t="str">
        <f>IFERROR(VLOOKUP(A282,eco_journals!A:D,4,0),"")</f>
        <v/>
      </c>
      <c r="G282" s="42" t="str">
        <f t="shared" si="21"/>
        <v/>
      </c>
      <c r="H282" s="42" t="str">
        <f>IFERROR(VLOOKUP(A282,fin_journals!A:D,4,0),"")</f>
        <v/>
      </c>
      <c r="I282" s="42" t="str">
        <f t="shared" si="22"/>
        <v/>
      </c>
      <c r="J282" s="42" t="str">
        <f>IFERROR(VLOOKUP(A282,bus_journals!A:D,4,0),"")</f>
        <v/>
      </c>
      <c r="K282" s="42" t="str">
        <f t="shared" si="23"/>
        <v/>
      </c>
      <c r="L282" s="42">
        <f>IFERROR(VLOOKUP(A282,man_journals!A:D,4,0),"")</f>
        <v>0.22</v>
      </c>
      <c r="M282" s="42">
        <f t="shared" si="24"/>
        <v>91</v>
      </c>
      <c r="N282" s="42" t="s">
        <v>1277</v>
      </c>
      <c r="O282" s="42" t="s">
        <v>1280</v>
      </c>
      <c r="P282" s="42"/>
      <c r="Q282" s="42"/>
      <c r="R282" s="42"/>
      <c r="S282" s="42"/>
    </row>
    <row r="283" spans="1:19" x14ac:dyDescent="0.25">
      <c r="A283" s="42" t="s">
        <v>277</v>
      </c>
      <c r="B283" s="42" t="s">
        <v>2180</v>
      </c>
      <c r="C283" s="42">
        <v>34</v>
      </c>
      <c r="D283" s="42">
        <f>IFERROR(VLOOKUP(A283,eco_bus_journals!A:D,4,0),"")</f>
        <v>0.21</v>
      </c>
      <c r="E283" s="42">
        <f t="shared" si="20"/>
        <v>274</v>
      </c>
      <c r="F283" s="42">
        <f>IFERROR(VLOOKUP(A283,eco_journals!A:D,4,0),"")</f>
        <v>0.17</v>
      </c>
      <c r="G283" s="42">
        <f t="shared" si="21"/>
        <v>98</v>
      </c>
      <c r="H283" s="42" t="str">
        <f>IFERROR(VLOOKUP(A283,fin_journals!A:D,4,0),"")</f>
        <v/>
      </c>
      <c r="I283" s="42" t="str">
        <f t="shared" si="22"/>
        <v/>
      </c>
      <c r="J283" s="42" t="str">
        <f>IFERROR(VLOOKUP(A283,bus_journals!A:D,4,0),"")</f>
        <v/>
      </c>
      <c r="K283" s="42" t="str">
        <f t="shared" si="23"/>
        <v/>
      </c>
      <c r="L283" s="42" t="str">
        <f>IFERROR(VLOOKUP(A283,man_journals!A:D,4,0),"")</f>
        <v/>
      </c>
      <c r="M283" s="42" t="str">
        <f t="shared" si="24"/>
        <v/>
      </c>
      <c r="N283" s="42" t="s">
        <v>1274</v>
      </c>
      <c r="O283" s="42" t="s">
        <v>1290</v>
      </c>
      <c r="P283" s="42"/>
      <c r="Q283" s="42"/>
      <c r="R283" s="42"/>
      <c r="S283" s="42"/>
    </row>
    <row r="284" spans="1:19" x14ac:dyDescent="0.25">
      <c r="A284" s="42" t="s">
        <v>335</v>
      </c>
      <c r="B284" s="42" t="s">
        <v>2178</v>
      </c>
      <c r="C284" s="42">
        <v>53</v>
      </c>
      <c r="D284" s="42">
        <f>IFERROR(VLOOKUP(A284,eco_bus_journals!A:D,4,0),"")</f>
        <v>0.21</v>
      </c>
      <c r="E284" s="42">
        <f t="shared" si="20"/>
        <v>274</v>
      </c>
      <c r="F284" s="42">
        <f>IFERROR(VLOOKUP(A284,eco_journals!A:D,4,0),"")</f>
        <v>0.19</v>
      </c>
      <c r="G284" s="42">
        <f t="shared" si="21"/>
        <v>90</v>
      </c>
      <c r="H284" s="42">
        <f>IFERROR(VLOOKUP(A284,fin_journals!A:D,4,0),"")</f>
        <v>0.23</v>
      </c>
      <c r="I284" s="42">
        <f t="shared" si="22"/>
        <v>58</v>
      </c>
      <c r="J284" s="42" t="str">
        <f>IFERROR(VLOOKUP(A284,bus_journals!A:D,4,0),"")</f>
        <v/>
      </c>
      <c r="K284" s="42" t="str">
        <f t="shared" si="23"/>
        <v/>
      </c>
      <c r="L284" s="42" t="str">
        <f>IFERROR(VLOOKUP(A284,man_journals!A:D,4,0),"")</f>
        <v/>
      </c>
      <c r="M284" s="42" t="str">
        <f t="shared" si="24"/>
        <v/>
      </c>
      <c r="N284" s="42" t="s">
        <v>1276</v>
      </c>
      <c r="O284" s="42" t="s">
        <v>1274</v>
      </c>
      <c r="P284" s="42"/>
      <c r="Q284" s="42"/>
      <c r="R284" s="42"/>
      <c r="S284" s="42"/>
    </row>
    <row r="285" spans="1:19" x14ac:dyDescent="0.25">
      <c r="A285" s="42" t="s">
        <v>360</v>
      </c>
      <c r="B285" s="42" t="s">
        <v>2173</v>
      </c>
      <c r="C285" s="42">
        <v>10</v>
      </c>
      <c r="D285" s="42">
        <f>IFERROR(VLOOKUP(A285,eco_bus_journals!A:D,4,0),"")</f>
        <v>0.2</v>
      </c>
      <c r="E285" s="42">
        <f t="shared" si="20"/>
        <v>282</v>
      </c>
      <c r="F285" s="42">
        <f>IFERROR(VLOOKUP(A285,eco_journals!A:D,4,0),"")</f>
        <v>0.17</v>
      </c>
      <c r="G285" s="42">
        <f t="shared" si="21"/>
        <v>98</v>
      </c>
      <c r="H285" s="42" t="str">
        <f>IFERROR(VLOOKUP(A285,fin_journals!A:D,4,0),"")</f>
        <v/>
      </c>
      <c r="I285" s="42" t="str">
        <f t="shared" si="22"/>
        <v/>
      </c>
      <c r="J285" s="42" t="str">
        <f>IFERROR(VLOOKUP(A285,bus_journals!A:D,4,0),"")</f>
        <v/>
      </c>
      <c r="K285" s="42" t="str">
        <f t="shared" si="23"/>
        <v/>
      </c>
      <c r="L285" s="42" t="str">
        <f>IFERROR(VLOOKUP(A285,man_journals!A:D,4,0),"")</f>
        <v/>
      </c>
      <c r="M285" s="42" t="str">
        <f t="shared" si="24"/>
        <v/>
      </c>
      <c r="N285" s="42" t="s">
        <v>1274</v>
      </c>
      <c r="O285" s="42" t="s">
        <v>1297</v>
      </c>
      <c r="P285" s="42"/>
      <c r="Q285" s="42"/>
      <c r="R285" s="42"/>
      <c r="S285" s="42"/>
    </row>
    <row r="286" spans="1:19" x14ac:dyDescent="0.25">
      <c r="A286" s="42" t="s">
        <v>283</v>
      </c>
      <c r="B286" s="42" t="s">
        <v>2178</v>
      </c>
      <c r="C286" s="42">
        <v>41</v>
      </c>
      <c r="D286" s="42">
        <f>IFERROR(VLOOKUP(A286,eco_bus_journals!A:D,4,0),"")</f>
        <v>0.2</v>
      </c>
      <c r="E286" s="42">
        <f t="shared" si="20"/>
        <v>282</v>
      </c>
      <c r="F286" s="42" t="str">
        <f>IFERROR(VLOOKUP(A286,eco_journals!A:D,4,0),"")</f>
        <v/>
      </c>
      <c r="G286" s="42" t="str">
        <f t="shared" si="21"/>
        <v/>
      </c>
      <c r="H286" s="42" t="str">
        <f>IFERROR(VLOOKUP(A286,fin_journals!A:D,4,0),"")</f>
        <v/>
      </c>
      <c r="I286" s="42" t="str">
        <f t="shared" si="22"/>
        <v/>
      </c>
      <c r="J286" s="42" t="str">
        <f>IFERROR(VLOOKUP(A286,bus_journals!A:D,4,0),"")</f>
        <v/>
      </c>
      <c r="K286" s="42" t="str">
        <f t="shared" si="23"/>
        <v/>
      </c>
      <c r="L286" s="42">
        <f>IFERROR(VLOOKUP(A286,man_journals!A:D,4,0),"")</f>
        <v>0.25</v>
      </c>
      <c r="M286" s="42">
        <f t="shared" si="24"/>
        <v>84</v>
      </c>
      <c r="N286" s="42" t="s">
        <v>1285</v>
      </c>
      <c r="O286" s="42" t="s">
        <v>1277</v>
      </c>
      <c r="P286" s="42"/>
      <c r="Q286" s="42"/>
      <c r="R286" s="42"/>
      <c r="S286" s="42"/>
    </row>
    <row r="287" spans="1:19" x14ac:dyDescent="0.25">
      <c r="A287" s="42" t="s">
        <v>202</v>
      </c>
      <c r="B287" s="42" t="s">
        <v>2178</v>
      </c>
      <c r="C287" s="42">
        <v>40</v>
      </c>
      <c r="D287" s="42">
        <f>IFERROR(VLOOKUP(A287,eco_bus_journals!A:D,4,0),"")</f>
        <v>0.2</v>
      </c>
      <c r="E287" s="42">
        <f t="shared" si="20"/>
        <v>282</v>
      </c>
      <c r="F287" s="42">
        <f>IFERROR(VLOOKUP(A287,eco_journals!A:D,4,0),"")</f>
        <v>0.09</v>
      </c>
      <c r="G287" s="42">
        <f t="shared" si="21"/>
        <v>162</v>
      </c>
      <c r="H287" s="42" t="str">
        <f>IFERROR(VLOOKUP(A287,fin_journals!A:D,4,0),"")</f>
        <v/>
      </c>
      <c r="I287" s="42" t="str">
        <f t="shared" si="22"/>
        <v/>
      </c>
      <c r="J287" s="42" t="str">
        <f>IFERROR(VLOOKUP(A287,bus_journals!A:D,4,0),"")</f>
        <v/>
      </c>
      <c r="K287" s="42" t="str">
        <f t="shared" si="23"/>
        <v/>
      </c>
      <c r="L287" s="42" t="str">
        <f>IFERROR(VLOOKUP(A287,man_journals!A:D,4,0),"")</f>
        <v/>
      </c>
      <c r="M287" s="42" t="str">
        <f t="shared" si="24"/>
        <v/>
      </c>
      <c r="N287" s="42" t="s">
        <v>1306</v>
      </c>
      <c r="O287" s="42" t="s">
        <v>1274</v>
      </c>
      <c r="P287" s="42"/>
      <c r="Q287" s="42"/>
      <c r="R287" s="42"/>
      <c r="S287" s="42"/>
    </row>
    <row r="288" spans="1:19" x14ac:dyDescent="0.25">
      <c r="A288" s="42" t="s">
        <v>308</v>
      </c>
      <c r="B288" s="42" t="s">
        <v>2178</v>
      </c>
      <c r="C288" s="42">
        <v>55</v>
      </c>
      <c r="D288" s="42">
        <f>IFERROR(VLOOKUP(A288,eco_bus_journals!A:D,4,0),"")</f>
        <v>0.2</v>
      </c>
      <c r="E288" s="42">
        <f t="shared" si="20"/>
        <v>282</v>
      </c>
      <c r="F288" s="42">
        <f>IFERROR(VLOOKUP(A288,eco_journals!A:D,4,0),"")</f>
        <v>0.2</v>
      </c>
      <c r="G288" s="42">
        <f t="shared" si="21"/>
        <v>88</v>
      </c>
      <c r="H288" s="42" t="str">
        <f>IFERROR(VLOOKUP(A288,fin_journals!A:D,4,0),"")</f>
        <v/>
      </c>
      <c r="I288" s="42" t="str">
        <f t="shared" si="22"/>
        <v/>
      </c>
      <c r="J288" s="42" t="str">
        <f>IFERROR(VLOOKUP(A288,bus_journals!A:D,4,0),"")</f>
        <v/>
      </c>
      <c r="K288" s="42" t="str">
        <f t="shared" si="23"/>
        <v/>
      </c>
      <c r="L288" s="42" t="str">
        <f>IFERROR(VLOOKUP(A288,man_journals!A:D,4,0),"")</f>
        <v/>
      </c>
      <c r="M288" s="42" t="str">
        <f t="shared" si="24"/>
        <v/>
      </c>
      <c r="N288" s="42" t="s">
        <v>1274</v>
      </c>
      <c r="O288" s="42" t="s">
        <v>1301</v>
      </c>
      <c r="P288" s="42" t="s">
        <v>1302</v>
      </c>
      <c r="Q288" s="42"/>
      <c r="R288" s="42"/>
      <c r="S288" s="42"/>
    </row>
    <row r="289" spans="1:19" x14ac:dyDescent="0.25">
      <c r="A289" s="42" t="s">
        <v>294</v>
      </c>
      <c r="B289" s="42" t="s">
        <v>2178</v>
      </c>
      <c r="C289" s="42">
        <v>25</v>
      </c>
      <c r="D289" s="42">
        <f>IFERROR(VLOOKUP(A289,eco_bus_journals!A:D,4,0),"")</f>
        <v>0.2</v>
      </c>
      <c r="E289" s="42">
        <f t="shared" si="20"/>
        <v>282</v>
      </c>
      <c r="F289" s="42" t="str">
        <f>IFERROR(VLOOKUP(A289,eco_journals!A:D,4,0),"")</f>
        <v/>
      </c>
      <c r="G289" s="42" t="str">
        <f t="shared" si="21"/>
        <v/>
      </c>
      <c r="H289" s="42" t="str">
        <f>IFERROR(VLOOKUP(A289,fin_journals!A:D,4,0),"")</f>
        <v/>
      </c>
      <c r="I289" s="42" t="str">
        <f t="shared" si="22"/>
        <v/>
      </c>
      <c r="J289" s="42" t="str">
        <f>IFERROR(VLOOKUP(A289,bus_journals!A:D,4,0),"")</f>
        <v/>
      </c>
      <c r="K289" s="42" t="str">
        <f t="shared" si="23"/>
        <v/>
      </c>
      <c r="L289" s="42">
        <f>IFERROR(VLOOKUP(A289,man_journals!A:D,4,0),"")</f>
        <v>0.28999999999999998</v>
      </c>
      <c r="M289" s="42">
        <f t="shared" si="24"/>
        <v>80</v>
      </c>
      <c r="N289" s="42" t="s">
        <v>1285</v>
      </c>
      <c r="O289" s="42" t="s">
        <v>1277</v>
      </c>
      <c r="P289" s="42" t="s">
        <v>1280</v>
      </c>
      <c r="Q289" s="42"/>
      <c r="R289" s="42"/>
      <c r="S289" s="42"/>
    </row>
    <row r="290" spans="1:19" x14ac:dyDescent="0.25">
      <c r="A290" s="42" t="s">
        <v>231</v>
      </c>
      <c r="B290" s="42" t="s">
        <v>2190</v>
      </c>
      <c r="C290" s="42">
        <v>70</v>
      </c>
      <c r="D290" s="42">
        <f>IFERROR(VLOOKUP(A290,eco_bus_journals!A:D,4,0),"")</f>
        <v>0.2</v>
      </c>
      <c r="E290" s="42">
        <f t="shared" si="20"/>
        <v>282</v>
      </c>
      <c r="F290" s="42" t="str">
        <f>IFERROR(VLOOKUP(A290,eco_journals!A:D,4,0),"")</f>
        <v/>
      </c>
      <c r="G290" s="42" t="str">
        <f t="shared" si="21"/>
        <v/>
      </c>
      <c r="H290" s="42" t="str">
        <f>IFERROR(VLOOKUP(A290,fin_journals!A:D,4,0),"")</f>
        <v/>
      </c>
      <c r="I290" s="42" t="str">
        <f t="shared" si="22"/>
        <v/>
      </c>
      <c r="J290" s="42" t="str">
        <f>IFERROR(VLOOKUP(A290,bus_journals!A:D,4,0),"")</f>
        <v/>
      </c>
      <c r="K290" s="42" t="str">
        <f t="shared" si="23"/>
        <v/>
      </c>
      <c r="L290" s="42">
        <f>IFERROR(VLOOKUP(A290,man_journals!A:D,4,0),"")</f>
        <v>0.21</v>
      </c>
      <c r="M290" s="42">
        <f t="shared" si="24"/>
        <v>96</v>
      </c>
      <c r="N290" s="42" t="s">
        <v>1277</v>
      </c>
      <c r="O290" s="42"/>
      <c r="P290" s="42"/>
      <c r="Q290" s="42"/>
      <c r="R290" s="42"/>
      <c r="S290" s="42"/>
    </row>
    <row r="291" spans="1:19" x14ac:dyDescent="0.25">
      <c r="A291" s="42" t="s">
        <v>251</v>
      </c>
      <c r="B291" s="42" t="s">
        <v>2180</v>
      </c>
      <c r="C291" s="42">
        <v>178</v>
      </c>
      <c r="D291" s="42">
        <f>IFERROR(VLOOKUP(A291,eco_bus_journals!A:D,4,0),"")</f>
        <v>0.2</v>
      </c>
      <c r="E291" s="42">
        <f t="shared" si="20"/>
        <v>282</v>
      </c>
      <c r="F291" s="42">
        <f>IFERROR(VLOOKUP(A291,eco_journals!A:D,4,0),"")</f>
        <v>0.09</v>
      </c>
      <c r="G291" s="42">
        <f t="shared" si="21"/>
        <v>162</v>
      </c>
      <c r="H291" s="42">
        <f>IFERROR(VLOOKUP(A291,fin_journals!A:D,4,0),"")</f>
        <v>0.22</v>
      </c>
      <c r="I291" s="42">
        <f t="shared" si="22"/>
        <v>60</v>
      </c>
      <c r="J291" s="42" t="str">
        <f>IFERROR(VLOOKUP(A291,bus_journals!A:D,4,0),"")</f>
        <v/>
      </c>
      <c r="K291" s="42" t="str">
        <f t="shared" si="23"/>
        <v/>
      </c>
      <c r="L291" s="42" t="str">
        <f>IFERROR(VLOOKUP(A291,man_journals!A:D,4,0),"")</f>
        <v/>
      </c>
      <c r="M291" s="42" t="str">
        <f t="shared" si="24"/>
        <v/>
      </c>
      <c r="N291" s="42" t="s">
        <v>1276</v>
      </c>
      <c r="O291" s="42" t="s">
        <v>1274</v>
      </c>
      <c r="P291" s="42"/>
      <c r="Q291" s="42"/>
      <c r="R291" s="42"/>
      <c r="S291" s="42"/>
    </row>
    <row r="292" spans="1:19" x14ac:dyDescent="0.25">
      <c r="A292" s="42" t="s">
        <v>333</v>
      </c>
      <c r="B292" s="42" t="s">
        <v>2179</v>
      </c>
      <c r="C292" s="42">
        <v>17</v>
      </c>
      <c r="D292" s="42">
        <f>IFERROR(VLOOKUP(A292,eco_bus_journals!A:D,4,0),"")</f>
        <v>0.2</v>
      </c>
      <c r="E292" s="42">
        <f t="shared" si="20"/>
        <v>282</v>
      </c>
      <c r="F292" s="42">
        <f>IFERROR(VLOOKUP(A292,eco_journals!A:D,4,0),"")</f>
        <v>0.09</v>
      </c>
      <c r="G292" s="42">
        <f t="shared" si="21"/>
        <v>162</v>
      </c>
      <c r="H292" s="42" t="str">
        <f>IFERROR(VLOOKUP(A292,fin_journals!A:D,4,0),"")</f>
        <v/>
      </c>
      <c r="I292" s="42" t="str">
        <f t="shared" si="22"/>
        <v/>
      </c>
      <c r="J292" s="42" t="str">
        <f>IFERROR(VLOOKUP(A292,bus_journals!A:D,4,0),"")</f>
        <v/>
      </c>
      <c r="K292" s="42" t="str">
        <f t="shared" si="23"/>
        <v/>
      </c>
      <c r="L292" s="42" t="str">
        <f>IFERROR(VLOOKUP(A292,man_journals!A:D,4,0),"")</f>
        <v/>
      </c>
      <c r="M292" s="42" t="str">
        <f t="shared" si="24"/>
        <v/>
      </c>
      <c r="N292" s="42" t="s">
        <v>1274</v>
      </c>
      <c r="O292" s="42" t="s">
        <v>1297</v>
      </c>
      <c r="P292" s="42"/>
      <c r="Q292" s="42"/>
      <c r="R292" s="42"/>
      <c r="S292" s="42"/>
    </row>
    <row r="293" spans="1:19" x14ac:dyDescent="0.25">
      <c r="A293" s="42" t="s">
        <v>263</v>
      </c>
      <c r="B293" s="42" t="s">
        <v>2189</v>
      </c>
      <c r="C293" s="42">
        <v>65</v>
      </c>
      <c r="D293" s="42">
        <f>IFERROR(VLOOKUP(A293,eco_bus_journals!A:D,4,0),"")</f>
        <v>0.2</v>
      </c>
      <c r="E293" s="42">
        <f t="shared" si="20"/>
        <v>282</v>
      </c>
      <c r="F293" s="42" t="str">
        <f>IFERROR(VLOOKUP(A293,eco_journals!A:D,4,0),"")</f>
        <v/>
      </c>
      <c r="G293" s="42" t="str">
        <f t="shared" si="21"/>
        <v/>
      </c>
      <c r="H293" s="42" t="str">
        <f>IFERROR(VLOOKUP(A293,fin_journals!A:D,4,0),"")</f>
        <v/>
      </c>
      <c r="I293" s="42" t="str">
        <f t="shared" si="22"/>
        <v/>
      </c>
      <c r="J293" s="42">
        <f>IFERROR(VLOOKUP(A293,bus_journals!A:D,4,0),"")</f>
        <v>0.34</v>
      </c>
      <c r="K293" s="42">
        <f t="shared" si="23"/>
        <v>81</v>
      </c>
      <c r="L293" s="42">
        <f>IFERROR(VLOOKUP(A293,man_journals!A:D,4,0),"")</f>
        <v>0.09</v>
      </c>
      <c r="M293" s="42">
        <f t="shared" si="24"/>
        <v>150</v>
      </c>
      <c r="N293" s="42" t="s">
        <v>1275</v>
      </c>
      <c r="O293" s="42" t="s">
        <v>1277</v>
      </c>
      <c r="P293" s="42"/>
      <c r="Q293" s="42"/>
      <c r="R293" s="42"/>
      <c r="S293" s="42"/>
    </row>
    <row r="294" spans="1:19" x14ac:dyDescent="0.25">
      <c r="A294" s="42" t="s">
        <v>278</v>
      </c>
      <c r="B294" s="42" t="s">
        <v>2189</v>
      </c>
      <c r="C294" s="42">
        <v>97</v>
      </c>
      <c r="D294" s="42">
        <f>IFERROR(VLOOKUP(A294,eco_bus_journals!A:D,4,0),"")</f>
        <v>0.2</v>
      </c>
      <c r="E294" s="42">
        <f t="shared" si="20"/>
        <v>282</v>
      </c>
      <c r="F294" s="42" t="str">
        <f>IFERROR(VLOOKUP(A294,eco_journals!A:D,4,0),"")</f>
        <v/>
      </c>
      <c r="G294" s="42" t="str">
        <f t="shared" si="21"/>
        <v/>
      </c>
      <c r="H294" s="42" t="str">
        <f>IFERROR(VLOOKUP(A294,fin_journals!A:D,4,0),"")</f>
        <v/>
      </c>
      <c r="I294" s="42" t="str">
        <f t="shared" si="22"/>
        <v/>
      </c>
      <c r="J294" s="42">
        <f>IFERROR(VLOOKUP(A294,bus_journals!A:D,4,0),"")</f>
        <v>0.21</v>
      </c>
      <c r="K294" s="42">
        <f t="shared" si="23"/>
        <v>100</v>
      </c>
      <c r="L294" s="42">
        <f>IFERROR(VLOOKUP(A294,man_journals!A:D,4,0),"")</f>
        <v>0.16</v>
      </c>
      <c r="M294" s="42">
        <f t="shared" si="24"/>
        <v>112</v>
      </c>
      <c r="N294" s="42" t="s">
        <v>1275</v>
      </c>
      <c r="O294" s="42" t="s">
        <v>1277</v>
      </c>
      <c r="P294" s="42"/>
      <c r="Q294" s="42"/>
      <c r="R294" s="42"/>
      <c r="S294" s="42"/>
    </row>
    <row r="295" spans="1:19" x14ac:dyDescent="0.25">
      <c r="A295" s="42" t="s">
        <v>298</v>
      </c>
      <c r="B295" s="42" t="s">
        <v>2188</v>
      </c>
      <c r="C295" s="42">
        <v>56</v>
      </c>
      <c r="D295" s="42">
        <f>IFERROR(VLOOKUP(A295,eco_bus_journals!A:D,4,0),"")</f>
        <v>0.2</v>
      </c>
      <c r="E295" s="42">
        <f t="shared" si="20"/>
        <v>282</v>
      </c>
      <c r="F295" s="42" t="str">
        <f>IFERROR(VLOOKUP(A295,eco_journals!A:D,4,0),"")</f>
        <v/>
      </c>
      <c r="G295" s="42" t="str">
        <f t="shared" si="21"/>
        <v/>
      </c>
      <c r="H295" s="42" t="str">
        <f>IFERROR(VLOOKUP(A295,fin_journals!A:D,4,0),"")</f>
        <v/>
      </c>
      <c r="I295" s="42" t="str">
        <f t="shared" si="22"/>
        <v/>
      </c>
      <c r="J295" s="42" t="str">
        <f>IFERROR(VLOOKUP(A295,bus_journals!A:D,4,0),"")</f>
        <v/>
      </c>
      <c r="K295" s="42" t="str">
        <f t="shared" si="23"/>
        <v/>
      </c>
      <c r="L295" s="42">
        <f>IFERROR(VLOOKUP(A295,man_journals!A:D,4,0),"")</f>
        <v>0.22</v>
      </c>
      <c r="M295" s="42">
        <f t="shared" si="24"/>
        <v>91</v>
      </c>
      <c r="N295" s="42" t="s">
        <v>1277</v>
      </c>
      <c r="O295" s="42"/>
      <c r="P295" s="42"/>
      <c r="Q295" s="42"/>
      <c r="R295" s="42"/>
      <c r="S295" s="42"/>
    </row>
    <row r="296" spans="1:19" x14ac:dyDescent="0.25">
      <c r="A296" s="42" t="s">
        <v>299</v>
      </c>
      <c r="B296" s="42" t="s">
        <v>2176</v>
      </c>
      <c r="C296" s="42">
        <v>50</v>
      </c>
      <c r="D296" s="42">
        <f>IFERROR(VLOOKUP(A296,eco_bus_journals!A:D,4,0),"")</f>
        <v>0.2</v>
      </c>
      <c r="E296" s="42">
        <f t="shared" si="20"/>
        <v>282</v>
      </c>
      <c r="F296" s="42" t="str">
        <f>IFERROR(VLOOKUP(A296,eco_journals!A:D,4,0),"")</f>
        <v/>
      </c>
      <c r="G296" s="42" t="str">
        <f t="shared" si="21"/>
        <v/>
      </c>
      <c r="H296" s="42" t="str">
        <f>IFERROR(VLOOKUP(A296,fin_journals!A:D,4,0),"")</f>
        <v/>
      </c>
      <c r="I296" s="42" t="str">
        <f t="shared" si="22"/>
        <v/>
      </c>
      <c r="J296" s="42" t="str">
        <f>IFERROR(VLOOKUP(A296,bus_journals!A:D,4,0),"")</f>
        <v/>
      </c>
      <c r="K296" s="42" t="str">
        <f t="shared" si="23"/>
        <v/>
      </c>
      <c r="L296" s="42">
        <f>IFERROR(VLOOKUP(A296,man_journals!A:D,4,0),"")</f>
        <v>0.28999999999999998</v>
      </c>
      <c r="M296" s="42">
        <f t="shared" si="24"/>
        <v>80</v>
      </c>
      <c r="N296" s="42" t="s">
        <v>1277</v>
      </c>
      <c r="O296" s="42"/>
      <c r="P296" s="42"/>
      <c r="Q296" s="42"/>
      <c r="R296" s="42"/>
      <c r="S296" s="42"/>
    </row>
    <row r="297" spans="1:19" x14ac:dyDescent="0.25">
      <c r="A297" s="42" t="s">
        <v>300</v>
      </c>
      <c r="B297" s="42" t="s">
        <v>2189</v>
      </c>
      <c r="C297" s="42">
        <v>76</v>
      </c>
      <c r="D297" s="42">
        <f>IFERROR(VLOOKUP(A297,eco_bus_journals!A:D,4,0),"")</f>
        <v>0.2</v>
      </c>
      <c r="E297" s="42">
        <f t="shared" si="20"/>
        <v>282</v>
      </c>
      <c r="F297" s="42" t="str">
        <f>IFERROR(VLOOKUP(A297,eco_journals!A:D,4,0),"")</f>
        <v/>
      </c>
      <c r="G297" s="42" t="str">
        <f t="shared" si="21"/>
        <v/>
      </c>
      <c r="H297" s="42" t="str">
        <f>IFERROR(VLOOKUP(A297,fin_journals!A:D,4,0),"")</f>
        <v/>
      </c>
      <c r="I297" s="42" t="str">
        <f t="shared" si="22"/>
        <v/>
      </c>
      <c r="J297" s="42" t="str">
        <f>IFERROR(VLOOKUP(A297,bus_journals!A:D,4,0),"")</f>
        <v/>
      </c>
      <c r="K297" s="42" t="str">
        <f t="shared" si="23"/>
        <v/>
      </c>
      <c r="L297" s="42">
        <f>IFERROR(VLOOKUP(A297,man_journals!A:D,4,0),"")</f>
        <v>0.22</v>
      </c>
      <c r="M297" s="42">
        <f t="shared" si="24"/>
        <v>91</v>
      </c>
      <c r="N297" s="42" t="s">
        <v>1277</v>
      </c>
      <c r="O297" s="42"/>
      <c r="P297" s="42"/>
      <c r="Q297" s="42"/>
      <c r="R297" s="42"/>
      <c r="S297" s="42"/>
    </row>
    <row r="298" spans="1:19" x14ac:dyDescent="0.25">
      <c r="A298" s="42" t="s">
        <v>195</v>
      </c>
      <c r="B298" s="42" t="s">
        <v>2176</v>
      </c>
      <c r="C298" s="42">
        <v>43</v>
      </c>
      <c r="D298" s="42">
        <f>IFERROR(VLOOKUP(A298,eco_bus_journals!A:D,4,0),"")</f>
        <v>0.2</v>
      </c>
      <c r="E298" s="42">
        <f t="shared" si="20"/>
        <v>282</v>
      </c>
      <c r="F298" s="42" t="str">
        <f>IFERROR(VLOOKUP(A298,eco_journals!A:D,4,0),"")</f>
        <v/>
      </c>
      <c r="G298" s="42" t="str">
        <f t="shared" si="21"/>
        <v/>
      </c>
      <c r="H298" s="42" t="str">
        <f>IFERROR(VLOOKUP(A298,fin_journals!A:D,4,0),"")</f>
        <v/>
      </c>
      <c r="I298" s="42" t="str">
        <f t="shared" si="22"/>
        <v/>
      </c>
      <c r="J298" s="42" t="str">
        <f>IFERROR(VLOOKUP(A298,bus_journals!A:D,4,0),"")</f>
        <v/>
      </c>
      <c r="K298" s="42" t="str">
        <f t="shared" si="23"/>
        <v/>
      </c>
      <c r="L298" s="42">
        <f>IFERROR(VLOOKUP(A298,man_journals!A:D,4,0),"")</f>
        <v>0.31</v>
      </c>
      <c r="M298" s="42">
        <f t="shared" si="24"/>
        <v>76</v>
      </c>
      <c r="N298" s="42" t="s">
        <v>1277</v>
      </c>
      <c r="O298" s="42"/>
      <c r="P298" s="42"/>
      <c r="Q298" s="42"/>
      <c r="R298" s="42"/>
      <c r="S298" s="42"/>
    </row>
    <row r="299" spans="1:19" x14ac:dyDescent="0.25">
      <c r="A299" s="42" t="s">
        <v>240</v>
      </c>
      <c r="B299" s="42" t="s">
        <v>2178</v>
      </c>
      <c r="C299" s="42">
        <v>24</v>
      </c>
      <c r="D299" s="42">
        <f>IFERROR(VLOOKUP(A299,eco_bus_journals!A:D,4,0),"")</f>
        <v>0.19</v>
      </c>
      <c r="E299" s="42">
        <f t="shared" si="20"/>
        <v>296</v>
      </c>
      <c r="F299" s="42" t="str">
        <f>IFERROR(VLOOKUP(A299,eco_journals!A:D,4,0),"")</f>
        <v/>
      </c>
      <c r="G299" s="42" t="str">
        <f t="shared" si="21"/>
        <v/>
      </c>
      <c r="H299" s="42">
        <f>IFERROR(VLOOKUP(A299,fin_journals!A:D,4,0),"")</f>
        <v>0.39</v>
      </c>
      <c r="I299" s="42">
        <f t="shared" si="22"/>
        <v>37</v>
      </c>
      <c r="J299" s="42" t="str">
        <f>IFERROR(VLOOKUP(A299,bus_journals!A:D,4,0),"")</f>
        <v/>
      </c>
      <c r="K299" s="42" t="str">
        <f t="shared" si="23"/>
        <v/>
      </c>
      <c r="L299" s="42" t="str">
        <f>IFERROR(VLOOKUP(A299,man_journals!A:D,4,0),"")</f>
        <v/>
      </c>
      <c r="M299" s="42" t="str">
        <f t="shared" si="24"/>
        <v/>
      </c>
      <c r="N299" s="42" t="s">
        <v>1276</v>
      </c>
      <c r="O299" s="42"/>
      <c r="P299" s="42"/>
      <c r="Q299" s="42"/>
      <c r="R299" s="42"/>
      <c r="S299" s="42"/>
    </row>
    <row r="300" spans="1:19" x14ac:dyDescent="0.25">
      <c r="A300" s="42" t="s">
        <v>284</v>
      </c>
      <c r="B300" s="42" t="s">
        <v>2189</v>
      </c>
      <c r="C300" s="42">
        <v>144</v>
      </c>
      <c r="D300" s="42">
        <f>IFERROR(VLOOKUP(A300,eco_bus_journals!A:D,4,0),"")</f>
        <v>0.19</v>
      </c>
      <c r="E300" s="42">
        <f t="shared" si="20"/>
        <v>296</v>
      </c>
      <c r="F300" s="42" t="str">
        <f>IFERROR(VLOOKUP(A300,eco_journals!A:D,4,0),"")</f>
        <v/>
      </c>
      <c r="G300" s="42" t="str">
        <f t="shared" si="21"/>
        <v/>
      </c>
      <c r="H300" s="42" t="str">
        <f>IFERROR(VLOOKUP(A300,fin_journals!A:D,4,0),"")</f>
        <v/>
      </c>
      <c r="I300" s="42" t="str">
        <f t="shared" si="22"/>
        <v/>
      </c>
      <c r="J300" s="42">
        <f>IFERROR(VLOOKUP(A300,bus_journals!A:D,4,0),"")</f>
        <v>0.3</v>
      </c>
      <c r="K300" s="42">
        <f t="shared" si="23"/>
        <v>84</v>
      </c>
      <c r="L300" s="42" t="str">
        <f>IFERROR(VLOOKUP(A300,man_journals!A:D,4,0),"")</f>
        <v/>
      </c>
      <c r="M300" s="42" t="str">
        <f t="shared" si="24"/>
        <v/>
      </c>
      <c r="N300" s="42" t="s">
        <v>1275</v>
      </c>
      <c r="O300" s="42"/>
      <c r="P300" s="42"/>
      <c r="Q300" s="42"/>
      <c r="R300" s="42"/>
      <c r="S300" s="42"/>
    </row>
    <row r="301" spans="1:19" x14ac:dyDescent="0.25">
      <c r="A301" s="42" t="s">
        <v>305</v>
      </c>
      <c r="B301" s="42" t="s">
        <v>2178</v>
      </c>
      <c r="C301" s="42">
        <v>29</v>
      </c>
      <c r="D301" s="42">
        <f>IFERROR(VLOOKUP(A301,eco_bus_journals!A:D,4,0),"")</f>
        <v>0.19</v>
      </c>
      <c r="E301" s="42">
        <f t="shared" si="20"/>
        <v>296</v>
      </c>
      <c r="F301" s="42" t="str">
        <f>IFERROR(VLOOKUP(A301,eco_journals!A:D,4,0),"")</f>
        <v/>
      </c>
      <c r="G301" s="42" t="str">
        <f t="shared" si="21"/>
        <v/>
      </c>
      <c r="H301" s="42">
        <f>IFERROR(VLOOKUP(A301,fin_journals!A:D,4,0),"")</f>
        <v>0.32</v>
      </c>
      <c r="I301" s="42">
        <f t="shared" si="22"/>
        <v>42</v>
      </c>
      <c r="J301" s="42" t="str">
        <f>IFERROR(VLOOKUP(A301,bus_journals!A:D,4,0),"")</f>
        <v/>
      </c>
      <c r="K301" s="42" t="str">
        <f t="shared" si="23"/>
        <v/>
      </c>
      <c r="L301" s="42" t="str">
        <f>IFERROR(VLOOKUP(A301,man_journals!A:D,4,0),"")</f>
        <v/>
      </c>
      <c r="M301" s="42" t="str">
        <f t="shared" si="24"/>
        <v/>
      </c>
      <c r="N301" s="42" t="s">
        <v>1276</v>
      </c>
      <c r="O301" s="42"/>
      <c r="P301" s="42"/>
      <c r="Q301" s="42"/>
      <c r="R301" s="42"/>
      <c r="S301" s="42"/>
    </row>
    <row r="302" spans="1:19" x14ac:dyDescent="0.25">
      <c r="A302" s="42" t="s">
        <v>342</v>
      </c>
      <c r="B302" s="42" t="s">
        <v>2178</v>
      </c>
      <c r="C302" s="42">
        <v>18</v>
      </c>
      <c r="D302" s="42">
        <f>IFERROR(VLOOKUP(A302,eco_bus_journals!A:D,4,0),"")</f>
        <v>0.19</v>
      </c>
      <c r="E302" s="42">
        <f t="shared" si="20"/>
        <v>296</v>
      </c>
      <c r="F302" s="42" t="str">
        <f>IFERROR(VLOOKUP(A302,eco_journals!A:D,4,0),"")</f>
        <v/>
      </c>
      <c r="G302" s="42" t="str">
        <f t="shared" si="21"/>
        <v/>
      </c>
      <c r="H302" s="42" t="str">
        <f>IFERROR(VLOOKUP(A302,fin_journals!A:D,4,0),"")</f>
        <v/>
      </c>
      <c r="I302" s="42" t="str">
        <f t="shared" si="22"/>
        <v/>
      </c>
      <c r="J302" s="42">
        <f>IFERROR(VLOOKUP(A302,bus_journals!A:D,4,0),"")</f>
        <v>0.19</v>
      </c>
      <c r="K302" s="42">
        <f t="shared" si="23"/>
        <v>104</v>
      </c>
      <c r="L302" s="42" t="str">
        <f>IFERROR(VLOOKUP(A302,man_journals!A:D,4,0),"")</f>
        <v/>
      </c>
      <c r="M302" s="42" t="str">
        <f t="shared" si="24"/>
        <v/>
      </c>
      <c r="N302" s="42" t="s">
        <v>1275</v>
      </c>
      <c r="O302" s="42" t="s">
        <v>1289</v>
      </c>
      <c r="P302" s="42"/>
      <c r="Q302" s="42"/>
      <c r="R302" s="42"/>
      <c r="S302" s="42"/>
    </row>
    <row r="303" spans="1:19" x14ac:dyDescent="0.25">
      <c r="A303" s="42" t="s">
        <v>433</v>
      </c>
      <c r="B303" s="42" t="s">
        <v>2178</v>
      </c>
      <c r="C303" s="42">
        <v>20</v>
      </c>
      <c r="D303" s="42">
        <f>IFERROR(VLOOKUP(A303,eco_bus_journals!A:D,4,0),"")</f>
        <v>0.19</v>
      </c>
      <c r="E303" s="42">
        <f t="shared" si="20"/>
        <v>296</v>
      </c>
      <c r="F303" s="42">
        <f>IFERROR(VLOOKUP(A303,eco_journals!A:D,4,0),"")</f>
        <v>0.19</v>
      </c>
      <c r="G303" s="42">
        <f t="shared" si="21"/>
        <v>90</v>
      </c>
      <c r="H303" s="42" t="str">
        <f>IFERROR(VLOOKUP(A303,fin_journals!A:D,4,0),"")</f>
        <v/>
      </c>
      <c r="I303" s="42" t="str">
        <f t="shared" si="22"/>
        <v/>
      </c>
      <c r="J303" s="42" t="str">
        <f>IFERROR(VLOOKUP(A303,bus_journals!A:D,4,0),"")</f>
        <v/>
      </c>
      <c r="K303" s="42" t="str">
        <f t="shared" si="23"/>
        <v/>
      </c>
      <c r="L303" s="42" t="str">
        <f>IFERROR(VLOOKUP(A303,man_journals!A:D,4,0),"")</f>
        <v/>
      </c>
      <c r="M303" s="42" t="str">
        <f t="shared" si="24"/>
        <v/>
      </c>
      <c r="N303" s="42" t="s">
        <v>1274</v>
      </c>
      <c r="O303" s="42" t="s">
        <v>1321</v>
      </c>
      <c r="P303" s="42"/>
      <c r="Q303" s="42"/>
      <c r="R303" s="42"/>
      <c r="S303" s="42"/>
    </row>
    <row r="304" spans="1:19" x14ac:dyDescent="0.25">
      <c r="A304" s="42" t="s">
        <v>244</v>
      </c>
      <c r="B304" s="42" t="s">
        <v>2180</v>
      </c>
      <c r="C304" s="42">
        <v>103</v>
      </c>
      <c r="D304" s="42">
        <f>IFERROR(VLOOKUP(A304,eco_bus_journals!A:D,4,0),"")</f>
        <v>0.19</v>
      </c>
      <c r="E304" s="42">
        <f t="shared" si="20"/>
        <v>296</v>
      </c>
      <c r="F304" s="42" t="str">
        <f>IFERROR(VLOOKUP(A304,eco_journals!A:D,4,0),"")</f>
        <v/>
      </c>
      <c r="G304" s="42" t="str">
        <f t="shared" si="21"/>
        <v/>
      </c>
      <c r="H304" s="42" t="str">
        <f>IFERROR(VLOOKUP(A304,fin_journals!A:D,4,0),"")</f>
        <v/>
      </c>
      <c r="I304" s="42" t="str">
        <f t="shared" si="22"/>
        <v/>
      </c>
      <c r="J304" s="42">
        <f>IFERROR(VLOOKUP(A304,bus_journals!A:D,4,0),"")</f>
        <v>0.27</v>
      </c>
      <c r="K304" s="42">
        <f t="shared" si="23"/>
        <v>90</v>
      </c>
      <c r="L304" s="42" t="str">
        <f>IFERROR(VLOOKUP(A304,man_journals!A:D,4,0),"")</f>
        <v/>
      </c>
      <c r="M304" s="42" t="str">
        <f t="shared" si="24"/>
        <v/>
      </c>
      <c r="N304" s="42" t="s">
        <v>1275</v>
      </c>
      <c r="O304" s="42" t="s">
        <v>1311</v>
      </c>
      <c r="P304" s="42" t="s">
        <v>1312</v>
      </c>
      <c r="Q304" s="42"/>
      <c r="R304" s="42"/>
      <c r="S304" s="42"/>
    </row>
    <row r="305" spans="1:19" x14ac:dyDescent="0.25">
      <c r="A305" s="42" t="s">
        <v>260</v>
      </c>
      <c r="B305" s="42" t="s">
        <v>2176</v>
      </c>
      <c r="C305" s="42">
        <v>76</v>
      </c>
      <c r="D305" s="42">
        <f>IFERROR(VLOOKUP(A305,eco_bus_journals!A:D,4,0),"")</f>
        <v>0.19</v>
      </c>
      <c r="E305" s="42">
        <f t="shared" si="20"/>
        <v>296</v>
      </c>
      <c r="F305" s="42">
        <f>IFERROR(VLOOKUP(A305,eco_journals!A:D,4,0),"")</f>
        <v>0.16</v>
      </c>
      <c r="G305" s="42">
        <f t="shared" si="21"/>
        <v>102</v>
      </c>
      <c r="H305" s="42" t="str">
        <f>IFERROR(VLOOKUP(A305,fin_journals!A:D,4,0),"")</f>
        <v/>
      </c>
      <c r="I305" s="42" t="str">
        <f t="shared" si="22"/>
        <v/>
      </c>
      <c r="J305" s="42" t="str">
        <f>IFERROR(VLOOKUP(A305,bus_journals!A:D,4,0),"")</f>
        <v/>
      </c>
      <c r="K305" s="42" t="str">
        <f t="shared" si="23"/>
        <v/>
      </c>
      <c r="L305" s="42" t="str">
        <f>IFERROR(VLOOKUP(A305,man_journals!A:D,4,0),"")</f>
        <v/>
      </c>
      <c r="M305" s="42" t="str">
        <f t="shared" si="24"/>
        <v/>
      </c>
      <c r="N305" s="42" t="s">
        <v>1274</v>
      </c>
      <c r="O305" s="42" t="s">
        <v>1308</v>
      </c>
      <c r="P305" s="42" t="s">
        <v>1295</v>
      </c>
      <c r="Q305" s="42"/>
      <c r="R305" s="42"/>
      <c r="S305" s="42"/>
    </row>
    <row r="306" spans="1:19" x14ac:dyDescent="0.25">
      <c r="A306" s="42" t="s">
        <v>472</v>
      </c>
      <c r="B306" s="42" t="s">
        <v>2204</v>
      </c>
      <c r="C306" s="42">
        <v>17</v>
      </c>
      <c r="D306" s="42">
        <f>IFERROR(VLOOKUP(A306,eco_bus_journals!A:D,4,0),"")</f>
        <v>0.19</v>
      </c>
      <c r="E306" s="42">
        <f t="shared" si="20"/>
        <v>296</v>
      </c>
      <c r="F306" s="42">
        <f>IFERROR(VLOOKUP(A306,eco_journals!A:D,4,0),"")</f>
        <v>0.19</v>
      </c>
      <c r="G306" s="42">
        <f t="shared" si="21"/>
        <v>90</v>
      </c>
      <c r="H306" s="42">
        <f>IFERROR(VLOOKUP(A306,fin_journals!A:D,4,0),"")</f>
        <v>0.1</v>
      </c>
      <c r="I306" s="42">
        <f t="shared" si="22"/>
        <v>88</v>
      </c>
      <c r="J306" s="42" t="str">
        <f>IFERROR(VLOOKUP(A306,bus_journals!A:D,4,0),"")</f>
        <v/>
      </c>
      <c r="K306" s="42" t="str">
        <f t="shared" si="23"/>
        <v/>
      </c>
      <c r="L306" s="42" t="str">
        <f>IFERROR(VLOOKUP(A306,man_journals!A:D,4,0),"")</f>
        <v/>
      </c>
      <c r="M306" s="42" t="str">
        <f t="shared" si="24"/>
        <v/>
      </c>
      <c r="N306" s="42" t="s">
        <v>1276</v>
      </c>
      <c r="O306" s="42" t="s">
        <v>1274</v>
      </c>
      <c r="P306" s="42"/>
      <c r="Q306" s="42"/>
      <c r="R306" s="42"/>
      <c r="S306" s="42"/>
    </row>
    <row r="307" spans="1:19" x14ac:dyDescent="0.25">
      <c r="A307" s="42" t="s">
        <v>293</v>
      </c>
      <c r="B307" s="42" t="s">
        <v>2180</v>
      </c>
      <c r="C307" s="42">
        <v>32</v>
      </c>
      <c r="D307" s="42">
        <f>IFERROR(VLOOKUP(A307,eco_bus_journals!A:D,4,0),"")</f>
        <v>0.19</v>
      </c>
      <c r="E307" s="42">
        <f t="shared" si="20"/>
        <v>296</v>
      </c>
      <c r="F307" s="42" t="str">
        <f>IFERROR(VLOOKUP(A307,eco_journals!A:D,4,0),"")</f>
        <v/>
      </c>
      <c r="G307" s="42" t="str">
        <f t="shared" si="21"/>
        <v/>
      </c>
      <c r="H307" s="42">
        <f>IFERROR(VLOOKUP(A307,fin_journals!A:D,4,0),"")</f>
        <v>0.19</v>
      </c>
      <c r="I307" s="42">
        <f t="shared" si="22"/>
        <v>67</v>
      </c>
      <c r="J307" s="42" t="str">
        <f>IFERROR(VLOOKUP(A307,bus_journals!A:D,4,0),"")</f>
        <v/>
      </c>
      <c r="K307" s="42" t="str">
        <f t="shared" si="23"/>
        <v/>
      </c>
      <c r="L307" s="42" t="str">
        <f>IFERROR(VLOOKUP(A307,man_journals!A:D,4,0),"")</f>
        <v/>
      </c>
      <c r="M307" s="42" t="str">
        <f t="shared" si="24"/>
        <v/>
      </c>
      <c r="N307" s="42" t="s">
        <v>1276</v>
      </c>
      <c r="O307" s="42"/>
      <c r="P307" s="42"/>
      <c r="Q307" s="42"/>
      <c r="R307" s="42"/>
      <c r="S307" s="42"/>
    </row>
    <row r="308" spans="1:19" x14ac:dyDescent="0.25">
      <c r="A308" s="42" t="s">
        <v>351</v>
      </c>
      <c r="B308" s="42" t="s">
        <v>2178</v>
      </c>
      <c r="C308" s="42">
        <v>157</v>
      </c>
      <c r="D308" s="42">
        <f>IFERROR(VLOOKUP(A308,eco_bus_journals!A:D,4,0),"")</f>
        <v>0.19</v>
      </c>
      <c r="E308" s="42">
        <f t="shared" si="20"/>
        <v>296</v>
      </c>
      <c r="F308" s="42">
        <f>IFERROR(VLOOKUP(A308,eco_journals!A:D,4,0),"")</f>
        <v>0.19</v>
      </c>
      <c r="G308" s="42">
        <f t="shared" si="21"/>
        <v>90</v>
      </c>
      <c r="H308" s="42" t="str">
        <f>IFERROR(VLOOKUP(A308,fin_journals!A:D,4,0),"")</f>
        <v/>
      </c>
      <c r="I308" s="42" t="str">
        <f t="shared" si="22"/>
        <v/>
      </c>
      <c r="J308" s="42" t="str">
        <f>IFERROR(VLOOKUP(A308,bus_journals!A:D,4,0),"")</f>
        <v/>
      </c>
      <c r="K308" s="42" t="str">
        <f t="shared" si="23"/>
        <v/>
      </c>
      <c r="L308" s="42" t="str">
        <f>IFERROR(VLOOKUP(A308,man_journals!A:D,4,0),"")</f>
        <v/>
      </c>
      <c r="M308" s="42" t="str">
        <f t="shared" si="24"/>
        <v/>
      </c>
      <c r="N308" s="42" t="s">
        <v>1274</v>
      </c>
      <c r="O308" s="42" t="s">
        <v>1298</v>
      </c>
      <c r="P308" s="42" t="s">
        <v>1299</v>
      </c>
      <c r="Q308" s="42"/>
      <c r="R308" s="42"/>
      <c r="S308" s="42"/>
    </row>
    <row r="309" spans="1:19" x14ac:dyDescent="0.25">
      <c r="A309" s="42" t="s">
        <v>249</v>
      </c>
      <c r="B309" s="42" t="s">
        <v>2180</v>
      </c>
      <c r="C309" s="42">
        <v>20</v>
      </c>
      <c r="D309" s="42">
        <f>IFERROR(VLOOKUP(A309,eco_bus_journals!A:D,4,0),"")</f>
        <v>0.19</v>
      </c>
      <c r="E309" s="42">
        <f t="shared" si="20"/>
        <v>296</v>
      </c>
      <c r="F309" s="42" t="str">
        <f>IFERROR(VLOOKUP(A309,eco_journals!A:D,4,0),"")</f>
        <v/>
      </c>
      <c r="G309" s="42" t="str">
        <f t="shared" si="21"/>
        <v/>
      </c>
      <c r="H309" s="42">
        <f>IFERROR(VLOOKUP(A309,fin_journals!A:D,4,0),"")</f>
        <v>0.21</v>
      </c>
      <c r="I309" s="42">
        <f t="shared" si="22"/>
        <v>63</v>
      </c>
      <c r="J309" s="42">
        <f>IFERROR(VLOOKUP(A309,bus_journals!A:D,4,0),"")</f>
        <v>0.15</v>
      </c>
      <c r="K309" s="42">
        <f t="shared" si="23"/>
        <v>113</v>
      </c>
      <c r="L309" s="42">
        <f>IFERROR(VLOOKUP(A309,man_journals!A:D,4,0),"")</f>
        <v>0.11</v>
      </c>
      <c r="M309" s="42">
        <f t="shared" si="24"/>
        <v>137</v>
      </c>
      <c r="N309" s="42" t="s">
        <v>1275</v>
      </c>
      <c r="O309" s="42" t="s">
        <v>1276</v>
      </c>
      <c r="P309" s="42" t="s">
        <v>1277</v>
      </c>
      <c r="Q309" s="42"/>
      <c r="R309" s="42"/>
      <c r="S309" s="42"/>
    </row>
    <row r="310" spans="1:19" x14ac:dyDescent="0.25">
      <c r="A310" s="42" t="s">
        <v>297</v>
      </c>
      <c r="B310" s="42" t="s">
        <v>2176</v>
      </c>
      <c r="C310" s="42">
        <v>52</v>
      </c>
      <c r="D310" s="42">
        <f>IFERROR(VLOOKUP(A310,eco_bus_journals!A:D,4,0),"")</f>
        <v>0.19</v>
      </c>
      <c r="E310" s="42">
        <f t="shared" si="20"/>
        <v>296</v>
      </c>
      <c r="F310" s="42" t="str">
        <f>IFERROR(VLOOKUP(A310,eco_journals!A:D,4,0),"")</f>
        <v/>
      </c>
      <c r="G310" s="42" t="str">
        <f t="shared" si="21"/>
        <v/>
      </c>
      <c r="H310" s="42" t="str">
        <f>IFERROR(VLOOKUP(A310,fin_journals!A:D,4,0),"")</f>
        <v/>
      </c>
      <c r="I310" s="42" t="str">
        <f t="shared" si="22"/>
        <v/>
      </c>
      <c r="J310" s="42">
        <f>IFERROR(VLOOKUP(A310,bus_journals!A:D,4,0),"")</f>
        <v>0.28999999999999998</v>
      </c>
      <c r="K310" s="42">
        <f t="shared" si="23"/>
        <v>86</v>
      </c>
      <c r="L310" s="42" t="str">
        <f>IFERROR(VLOOKUP(A310,man_journals!A:D,4,0),"")</f>
        <v/>
      </c>
      <c r="M310" s="42" t="str">
        <f t="shared" si="24"/>
        <v/>
      </c>
      <c r="N310" s="42" t="s">
        <v>1275</v>
      </c>
      <c r="O310" s="42"/>
      <c r="P310" s="42"/>
      <c r="Q310" s="42"/>
      <c r="R310" s="42"/>
      <c r="S310" s="42"/>
    </row>
    <row r="311" spans="1:19" x14ac:dyDescent="0.25">
      <c r="A311" s="42" t="s">
        <v>506</v>
      </c>
      <c r="B311" s="42" t="s">
        <v>2202</v>
      </c>
      <c r="C311" s="42">
        <v>33</v>
      </c>
      <c r="D311" s="42">
        <f>IFERROR(VLOOKUP(A311,eco_bus_journals!A:D,4,0),"")</f>
        <v>0.19</v>
      </c>
      <c r="E311" s="42">
        <f t="shared" si="20"/>
        <v>296</v>
      </c>
      <c r="F311" s="42">
        <f>IFERROR(VLOOKUP(A311,eco_journals!A:D,4,0),"")</f>
        <v>0.19</v>
      </c>
      <c r="G311" s="42">
        <f t="shared" si="21"/>
        <v>90</v>
      </c>
      <c r="H311" s="42" t="str">
        <f>IFERROR(VLOOKUP(A311,fin_journals!A:D,4,0),"")</f>
        <v/>
      </c>
      <c r="I311" s="42" t="str">
        <f t="shared" si="22"/>
        <v/>
      </c>
      <c r="J311" s="42" t="str">
        <f>IFERROR(VLOOKUP(A311,bus_journals!A:D,4,0),"")</f>
        <v/>
      </c>
      <c r="K311" s="42" t="str">
        <f t="shared" si="23"/>
        <v/>
      </c>
      <c r="L311" s="42" t="str">
        <f>IFERROR(VLOOKUP(A311,man_journals!A:D,4,0),"")</f>
        <v/>
      </c>
      <c r="M311" s="42" t="str">
        <f t="shared" si="24"/>
        <v/>
      </c>
      <c r="N311" s="42" t="s">
        <v>1274</v>
      </c>
      <c r="O311" s="42" t="s">
        <v>1282</v>
      </c>
      <c r="P311" s="42"/>
      <c r="Q311" s="42"/>
      <c r="R311" s="42"/>
      <c r="S311" s="42"/>
    </row>
    <row r="312" spans="1:19" x14ac:dyDescent="0.25">
      <c r="A312" s="42" t="s">
        <v>252</v>
      </c>
      <c r="B312" s="42" t="s">
        <v>2180</v>
      </c>
      <c r="C312" s="42">
        <v>151</v>
      </c>
      <c r="D312" s="42">
        <f>IFERROR(VLOOKUP(A312,eco_bus_journals!A:D,4,0),"")</f>
        <v>0.19</v>
      </c>
      <c r="E312" s="42">
        <f t="shared" si="20"/>
        <v>296</v>
      </c>
      <c r="F312" s="42" t="str">
        <f>IFERROR(VLOOKUP(A312,eco_journals!A:D,4,0),"")</f>
        <v/>
      </c>
      <c r="G312" s="42" t="str">
        <f t="shared" si="21"/>
        <v/>
      </c>
      <c r="H312" s="42" t="str">
        <f>IFERROR(VLOOKUP(A312,fin_journals!A:D,4,0),"")</f>
        <v/>
      </c>
      <c r="I312" s="42" t="str">
        <f t="shared" si="22"/>
        <v/>
      </c>
      <c r="J312" s="42" t="str">
        <f>IFERROR(VLOOKUP(A312,bus_journals!A:D,4,0),"")</f>
        <v/>
      </c>
      <c r="K312" s="42" t="str">
        <f t="shared" si="23"/>
        <v/>
      </c>
      <c r="L312" s="42">
        <f>IFERROR(VLOOKUP(A312,man_journals!A:D,4,0),"")</f>
        <v>0.13</v>
      </c>
      <c r="M312" s="42">
        <f t="shared" si="24"/>
        <v>123</v>
      </c>
      <c r="N312" s="42" t="s">
        <v>1303</v>
      </c>
      <c r="O312" s="42" t="s">
        <v>1277</v>
      </c>
      <c r="P312" s="42"/>
      <c r="Q312" s="42"/>
      <c r="R312" s="42"/>
      <c r="S312" s="42"/>
    </row>
    <row r="313" spans="1:19" x14ac:dyDescent="0.25">
      <c r="A313" s="42" t="s">
        <v>264</v>
      </c>
      <c r="B313" s="42" t="s">
        <v>2178</v>
      </c>
      <c r="C313" s="42">
        <v>11</v>
      </c>
      <c r="D313" s="42">
        <f>IFERROR(VLOOKUP(A313,eco_bus_journals!A:D,4,0),"")</f>
        <v>0.19</v>
      </c>
      <c r="E313" s="42">
        <f t="shared" si="20"/>
        <v>296</v>
      </c>
      <c r="F313" s="42" t="str">
        <f>IFERROR(VLOOKUP(A313,eco_journals!A:D,4,0),"")</f>
        <v/>
      </c>
      <c r="G313" s="42" t="str">
        <f t="shared" si="21"/>
        <v/>
      </c>
      <c r="H313" s="42">
        <f>IFERROR(VLOOKUP(A313,fin_journals!A:D,4,0),"")</f>
        <v>0.21</v>
      </c>
      <c r="I313" s="42">
        <f t="shared" si="22"/>
        <v>63</v>
      </c>
      <c r="J313" s="42" t="str">
        <f>IFERROR(VLOOKUP(A313,bus_journals!A:D,4,0),"")</f>
        <v/>
      </c>
      <c r="K313" s="42" t="str">
        <f t="shared" si="23"/>
        <v/>
      </c>
      <c r="L313" s="42" t="str">
        <f>IFERROR(VLOOKUP(A313,man_journals!A:D,4,0),"")</f>
        <v/>
      </c>
      <c r="M313" s="42" t="str">
        <f t="shared" si="24"/>
        <v/>
      </c>
      <c r="N313" s="42" t="s">
        <v>1276</v>
      </c>
      <c r="O313" s="42"/>
      <c r="P313" s="42"/>
      <c r="Q313" s="42"/>
      <c r="R313" s="42"/>
      <c r="S313" s="42"/>
    </row>
    <row r="314" spans="1:19" x14ac:dyDescent="0.25">
      <c r="A314" s="42" t="s">
        <v>369</v>
      </c>
      <c r="B314" s="42" t="s">
        <v>2188</v>
      </c>
      <c r="C314" s="42">
        <v>27</v>
      </c>
      <c r="D314" s="42">
        <f>IFERROR(VLOOKUP(A314,eco_bus_journals!A:D,4,0),"")</f>
        <v>0.19</v>
      </c>
      <c r="E314" s="42">
        <f t="shared" si="20"/>
        <v>296</v>
      </c>
      <c r="F314" s="42">
        <f>IFERROR(VLOOKUP(A314,eco_journals!A:D,4,0),"")</f>
        <v>0.16</v>
      </c>
      <c r="G314" s="42">
        <f t="shared" si="21"/>
        <v>102</v>
      </c>
      <c r="H314" s="42">
        <f>IFERROR(VLOOKUP(A314,fin_journals!A:D,4,0),"")</f>
        <v>0.16</v>
      </c>
      <c r="I314" s="42">
        <f t="shared" si="22"/>
        <v>73</v>
      </c>
      <c r="J314" s="42" t="str">
        <f>IFERROR(VLOOKUP(A314,bus_journals!A:D,4,0),"")</f>
        <v/>
      </c>
      <c r="K314" s="42" t="str">
        <f t="shared" si="23"/>
        <v/>
      </c>
      <c r="L314" s="42" t="str">
        <f>IFERROR(VLOOKUP(A314,man_journals!A:D,4,0),"")</f>
        <v/>
      </c>
      <c r="M314" s="42" t="str">
        <f t="shared" si="24"/>
        <v/>
      </c>
      <c r="N314" s="42" t="s">
        <v>1276</v>
      </c>
      <c r="O314" s="42" t="s">
        <v>1274</v>
      </c>
      <c r="P314" s="42"/>
      <c r="Q314" s="42"/>
      <c r="R314" s="42"/>
      <c r="S314" s="42"/>
    </row>
    <row r="315" spans="1:19" x14ac:dyDescent="0.25">
      <c r="A315" s="42" t="s">
        <v>319</v>
      </c>
      <c r="B315" s="42" t="s">
        <v>2178</v>
      </c>
      <c r="C315" s="42">
        <v>60</v>
      </c>
      <c r="D315" s="42">
        <f>IFERROR(VLOOKUP(A315,eco_bus_journals!A:D,4,0),"")</f>
        <v>0.19</v>
      </c>
      <c r="E315" s="42">
        <f t="shared" si="20"/>
        <v>296</v>
      </c>
      <c r="F315" s="42">
        <f>IFERROR(VLOOKUP(A315,eco_journals!A:D,4,0),"")</f>
        <v>0.16</v>
      </c>
      <c r="G315" s="42">
        <f t="shared" si="21"/>
        <v>102</v>
      </c>
      <c r="H315" s="42" t="str">
        <f>IFERROR(VLOOKUP(A315,fin_journals!A:D,4,0),"")</f>
        <v/>
      </c>
      <c r="I315" s="42" t="str">
        <f t="shared" si="22"/>
        <v/>
      </c>
      <c r="J315" s="42" t="str">
        <f>IFERROR(VLOOKUP(A315,bus_journals!A:D,4,0),"")</f>
        <v/>
      </c>
      <c r="K315" s="42" t="str">
        <f t="shared" si="23"/>
        <v/>
      </c>
      <c r="L315" s="42" t="str">
        <f>IFERROR(VLOOKUP(A315,man_journals!A:D,4,0),"")</f>
        <v/>
      </c>
      <c r="M315" s="42" t="str">
        <f t="shared" si="24"/>
        <v/>
      </c>
      <c r="N315" s="42" t="s">
        <v>1274</v>
      </c>
      <c r="O315" s="42" t="s">
        <v>1282</v>
      </c>
      <c r="P315" s="42" t="s">
        <v>1283</v>
      </c>
      <c r="Q315" s="42"/>
      <c r="R315" s="42"/>
      <c r="S315" s="42"/>
    </row>
    <row r="316" spans="1:19" x14ac:dyDescent="0.25">
      <c r="A316" s="42" t="s">
        <v>303</v>
      </c>
      <c r="B316" s="42" t="s">
        <v>2190</v>
      </c>
      <c r="C316" s="42">
        <v>32</v>
      </c>
      <c r="D316" s="42">
        <f>IFERROR(VLOOKUP(A316,eco_bus_journals!A:D,4,0),"")</f>
        <v>0.19</v>
      </c>
      <c r="E316" s="42">
        <f t="shared" si="20"/>
        <v>296</v>
      </c>
      <c r="F316" s="42" t="str">
        <f>IFERROR(VLOOKUP(A316,eco_journals!A:D,4,0),"")</f>
        <v/>
      </c>
      <c r="G316" s="42" t="str">
        <f t="shared" si="21"/>
        <v/>
      </c>
      <c r="H316" s="42" t="str">
        <f>IFERROR(VLOOKUP(A316,fin_journals!A:D,4,0),"")</f>
        <v/>
      </c>
      <c r="I316" s="42" t="str">
        <f t="shared" si="22"/>
        <v/>
      </c>
      <c r="J316" s="42">
        <f>IFERROR(VLOOKUP(A316,bus_journals!A:D,4,0),"")</f>
        <v>0.23</v>
      </c>
      <c r="K316" s="42">
        <f t="shared" si="23"/>
        <v>94</v>
      </c>
      <c r="L316" s="42">
        <f>IFERROR(VLOOKUP(A316,man_journals!A:D,4,0),"")</f>
        <v>0.24</v>
      </c>
      <c r="M316" s="42">
        <f t="shared" si="24"/>
        <v>87</v>
      </c>
      <c r="N316" s="42" t="s">
        <v>1275</v>
      </c>
      <c r="O316" s="42" t="s">
        <v>1284</v>
      </c>
      <c r="P316" s="42" t="s">
        <v>1277</v>
      </c>
      <c r="Q316" s="42"/>
      <c r="R316" s="42"/>
      <c r="S316" s="42"/>
    </row>
    <row r="317" spans="1:19" x14ac:dyDescent="0.25">
      <c r="A317" s="42" t="s">
        <v>341</v>
      </c>
      <c r="B317" s="42" t="s">
        <v>2189</v>
      </c>
      <c r="C317" s="42">
        <v>46</v>
      </c>
      <c r="D317" s="42">
        <f>IFERROR(VLOOKUP(A317,eco_bus_journals!A:D,4,0),"")</f>
        <v>0.18</v>
      </c>
      <c r="E317" s="42">
        <f t="shared" si="20"/>
        <v>314</v>
      </c>
      <c r="F317" s="42" t="str">
        <f>IFERROR(VLOOKUP(A317,eco_journals!A:D,4,0),"")</f>
        <v/>
      </c>
      <c r="G317" s="42" t="str">
        <f t="shared" si="21"/>
        <v/>
      </c>
      <c r="H317" s="42" t="str">
        <f>IFERROR(VLOOKUP(A317,fin_journals!A:D,4,0),"")</f>
        <v/>
      </c>
      <c r="I317" s="42" t="str">
        <f t="shared" si="22"/>
        <v/>
      </c>
      <c r="J317" s="42" t="str">
        <f>IFERROR(VLOOKUP(A317,bus_journals!A:D,4,0),"")</f>
        <v/>
      </c>
      <c r="K317" s="42" t="str">
        <f t="shared" si="23"/>
        <v/>
      </c>
      <c r="L317" s="42">
        <f>IFERROR(VLOOKUP(A317,man_journals!A:D,4,0),"")</f>
        <v>0.15</v>
      </c>
      <c r="M317" s="42">
        <f t="shared" si="24"/>
        <v>115</v>
      </c>
      <c r="N317" s="42" t="s">
        <v>1277</v>
      </c>
      <c r="O317" s="42"/>
      <c r="P317" s="42"/>
      <c r="Q317" s="42"/>
      <c r="R317" s="42"/>
      <c r="S317" s="42"/>
    </row>
    <row r="318" spans="1:19" x14ac:dyDescent="0.25">
      <c r="A318" s="42" t="s">
        <v>380</v>
      </c>
      <c r="B318" s="42" t="s">
        <v>2180</v>
      </c>
      <c r="C318" s="42">
        <v>438</v>
      </c>
      <c r="D318" s="42">
        <f>IFERROR(VLOOKUP(A318,eco_bus_journals!A:D,4,0),"")</f>
        <v>0.18</v>
      </c>
      <c r="E318" s="42">
        <f t="shared" si="20"/>
        <v>314</v>
      </c>
      <c r="F318" s="42">
        <f>IFERROR(VLOOKUP(A318,eco_journals!A:D,4,0),"")</f>
        <v>0.14000000000000001</v>
      </c>
      <c r="G318" s="42">
        <f t="shared" si="21"/>
        <v>115</v>
      </c>
      <c r="H318" s="42" t="str">
        <f>IFERROR(VLOOKUP(A318,fin_journals!A:D,4,0),"")</f>
        <v/>
      </c>
      <c r="I318" s="42" t="str">
        <f t="shared" si="22"/>
        <v/>
      </c>
      <c r="J318" s="42" t="str">
        <f>IFERROR(VLOOKUP(A318,bus_journals!A:D,4,0),"")</f>
        <v/>
      </c>
      <c r="K318" s="42" t="str">
        <f t="shared" si="23"/>
        <v/>
      </c>
      <c r="L318" s="42" t="str">
        <f>IFERROR(VLOOKUP(A318,man_journals!A:D,4,0),"")</f>
        <v/>
      </c>
      <c r="M318" s="42" t="str">
        <f t="shared" si="24"/>
        <v/>
      </c>
      <c r="N318" s="42" t="s">
        <v>1274</v>
      </c>
      <c r="O318" s="42"/>
      <c r="P318" s="42"/>
      <c r="Q318" s="42"/>
      <c r="R318" s="42"/>
      <c r="S318" s="42"/>
    </row>
    <row r="319" spans="1:19" x14ac:dyDescent="0.25">
      <c r="A319" s="42" t="s">
        <v>290</v>
      </c>
      <c r="B319" s="42" t="s">
        <v>2190</v>
      </c>
      <c r="C319" s="42">
        <v>202</v>
      </c>
      <c r="D319" s="42">
        <f>IFERROR(VLOOKUP(A319,eco_bus_journals!A:D,4,0),"")</f>
        <v>0.18</v>
      </c>
      <c r="E319" s="42">
        <f t="shared" si="20"/>
        <v>314</v>
      </c>
      <c r="F319" s="42">
        <f>IFERROR(VLOOKUP(A319,eco_journals!A:D,4,0),"")</f>
        <v>0.09</v>
      </c>
      <c r="G319" s="42">
        <f t="shared" si="21"/>
        <v>162</v>
      </c>
      <c r="H319" s="42" t="str">
        <f>IFERROR(VLOOKUP(A319,fin_journals!A:D,4,0),"")</f>
        <v/>
      </c>
      <c r="I319" s="42" t="str">
        <f t="shared" si="22"/>
        <v/>
      </c>
      <c r="J319" s="42">
        <f>IFERROR(VLOOKUP(A319,bus_journals!A:D,4,0),"")</f>
        <v>0.09</v>
      </c>
      <c r="K319" s="42">
        <f t="shared" si="23"/>
        <v>124</v>
      </c>
      <c r="L319" s="42" t="str">
        <f>IFERROR(VLOOKUP(A319,man_journals!A:D,4,0),"")</f>
        <v/>
      </c>
      <c r="M319" s="42" t="str">
        <f t="shared" si="24"/>
        <v/>
      </c>
      <c r="N319" s="42" t="s">
        <v>1275</v>
      </c>
      <c r="O319" s="42" t="s">
        <v>1274</v>
      </c>
      <c r="P319" s="42" t="s">
        <v>1314</v>
      </c>
      <c r="Q319" s="42"/>
      <c r="R319" s="42"/>
      <c r="S319" s="42"/>
    </row>
    <row r="320" spans="1:19" x14ac:dyDescent="0.25">
      <c r="A320" s="42" t="s">
        <v>312</v>
      </c>
      <c r="B320" s="42" t="s">
        <v>2189</v>
      </c>
      <c r="C320" s="42">
        <v>58</v>
      </c>
      <c r="D320" s="42">
        <f>IFERROR(VLOOKUP(A320,eco_bus_journals!A:D,4,0),"")</f>
        <v>0.18</v>
      </c>
      <c r="E320" s="42">
        <f t="shared" si="20"/>
        <v>314</v>
      </c>
      <c r="F320" s="42" t="str">
        <f>IFERROR(VLOOKUP(A320,eco_journals!A:D,4,0),"")</f>
        <v/>
      </c>
      <c r="G320" s="42" t="str">
        <f t="shared" si="21"/>
        <v/>
      </c>
      <c r="H320" s="42" t="str">
        <f>IFERROR(VLOOKUP(A320,fin_journals!A:D,4,0),"")</f>
        <v/>
      </c>
      <c r="I320" s="42" t="str">
        <f t="shared" si="22"/>
        <v/>
      </c>
      <c r="J320" s="42">
        <f>IFERROR(VLOOKUP(A320,bus_journals!A:D,4,0),"")</f>
        <v>0.22</v>
      </c>
      <c r="K320" s="42">
        <f t="shared" si="23"/>
        <v>96</v>
      </c>
      <c r="L320" s="42">
        <f>IFERROR(VLOOKUP(A320,man_journals!A:D,4,0),"")</f>
        <v>0.19</v>
      </c>
      <c r="M320" s="42">
        <f t="shared" si="24"/>
        <v>103</v>
      </c>
      <c r="N320" s="42" t="s">
        <v>1275</v>
      </c>
      <c r="O320" s="42" t="s">
        <v>1277</v>
      </c>
      <c r="P320" s="42" t="s">
        <v>1318</v>
      </c>
      <c r="Q320" s="42"/>
      <c r="R320" s="42"/>
      <c r="S320" s="42"/>
    </row>
    <row r="321" spans="1:19" x14ac:dyDescent="0.25">
      <c r="A321" s="42" t="s">
        <v>229</v>
      </c>
      <c r="B321" s="42" t="s">
        <v>2197</v>
      </c>
      <c r="C321" s="42">
        <v>107</v>
      </c>
      <c r="D321" s="42">
        <f>IFERROR(VLOOKUP(A321,eco_bus_journals!A:D,4,0),"")</f>
        <v>0.18</v>
      </c>
      <c r="E321" s="42">
        <f t="shared" si="20"/>
        <v>314</v>
      </c>
      <c r="F321" s="42" t="str">
        <f>IFERROR(VLOOKUP(A321,eco_journals!A:D,4,0),"")</f>
        <v/>
      </c>
      <c r="G321" s="42" t="str">
        <f t="shared" si="21"/>
        <v/>
      </c>
      <c r="H321" s="42" t="str">
        <f>IFERROR(VLOOKUP(A321,fin_journals!A:D,4,0),"")</f>
        <v/>
      </c>
      <c r="I321" s="42" t="str">
        <f t="shared" si="22"/>
        <v/>
      </c>
      <c r="J321" s="42">
        <f>IFERROR(VLOOKUP(A321,bus_journals!A:D,4,0),"")</f>
        <v>0.19</v>
      </c>
      <c r="K321" s="42">
        <f t="shared" si="23"/>
        <v>104</v>
      </c>
      <c r="L321" s="42">
        <f>IFERROR(VLOOKUP(A321,man_journals!A:D,4,0),"")</f>
        <v>0.18</v>
      </c>
      <c r="M321" s="42">
        <f t="shared" si="24"/>
        <v>107</v>
      </c>
      <c r="N321" s="42" t="s">
        <v>1275</v>
      </c>
      <c r="O321" s="42" t="s">
        <v>1284</v>
      </c>
      <c r="P321" s="42" t="s">
        <v>1277</v>
      </c>
      <c r="Q321" s="42"/>
      <c r="R321" s="42"/>
      <c r="S321" s="42"/>
    </row>
    <row r="322" spans="1:19" x14ac:dyDescent="0.25">
      <c r="A322" s="42" t="s">
        <v>352</v>
      </c>
      <c r="B322" s="42" t="s">
        <v>2180</v>
      </c>
      <c r="C322" s="42">
        <v>19</v>
      </c>
      <c r="D322" s="42">
        <f>IFERROR(VLOOKUP(A322,eco_bus_journals!A:D,4,0),"")</f>
        <v>0.18</v>
      </c>
      <c r="E322" s="42">
        <f t="shared" si="20"/>
        <v>314</v>
      </c>
      <c r="F322" s="42">
        <f>IFERROR(VLOOKUP(A322,eco_journals!A:D,4,0),"")</f>
        <v>0.13</v>
      </c>
      <c r="G322" s="42">
        <f t="shared" si="21"/>
        <v>125</v>
      </c>
      <c r="H322" s="42" t="str">
        <f>IFERROR(VLOOKUP(A322,fin_journals!A:D,4,0),"")</f>
        <v/>
      </c>
      <c r="I322" s="42" t="str">
        <f t="shared" si="22"/>
        <v/>
      </c>
      <c r="J322" s="42" t="str">
        <f>IFERROR(VLOOKUP(A322,bus_journals!A:D,4,0),"")</f>
        <v/>
      </c>
      <c r="K322" s="42" t="str">
        <f t="shared" si="23"/>
        <v/>
      </c>
      <c r="L322" s="42" t="str">
        <f>IFERROR(VLOOKUP(A322,man_journals!A:D,4,0),"")</f>
        <v/>
      </c>
      <c r="M322" s="42" t="str">
        <f t="shared" si="24"/>
        <v/>
      </c>
      <c r="N322" s="42" t="s">
        <v>1274</v>
      </c>
      <c r="O322" s="42"/>
      <c r="P322" s="42"/>
      <c r="Q322" s="42"/>
      <c r="R322" s="42"/>
      <c r="S322" s="42"/>
    </row>
    <row r="323" spans="1:19" x14ac:dyDescent="0.25">
      <c r="A323" s="42" t="s">
        <v>296</v>
      </c>
      <c r="B323" s="42" t="s">
        <v>2178</v>
      </c>
      <c r="C323" s="42">
        <v>31</v>
      </c>
      <c r="D323" s="42">
        <f>IFERROR(VLOOKUP(A323,eco_bus_journals!A:D,4,0),"")</f>
        <v>0.18</v>
      </c>
      <c r="E323" s="42">
        <f t="shared" si="20"/>
        <v>314</v>
      </c>
      <c r="F323" s="42" t="str">
        <f>IFERROR(VLOOKUP(A323,eco_journals!A:D,4,0),"")</f>
        <v/>
      </c>
      <c r="G323" s="42" t="str">
        <f t="shared" si="21"/>
        <v/>
      </c>
      <c r="H323" s="42">
        <f>IFERROR(VLOOKUP(A323,fin_journals!A:D,4,0),"")</f>
        <v>0.35</v>
      </c>
      <c r="I323" s="42">
        <f t="shared" si="22"/>
        <v>38</v>
      </c>
      <c r="J323" s="42" t="str">
        <f>IFERROR(VLOOKUP(A323,bus_journals!A:D,4,0),"")</f>
        <v/>
      </c>
      <c r="K323" s="42" t="str">
        <f t="shared" si="23"/>
        <v/>
      </c>
      <c r="L323" s="42" t="str">
        <f>IFERROR(VLOOKUP(A323,man_journals!A:D,4,0),"")</f>
        <v/>
      </c>
      <c r="M323" s="42" t="str">
        <f t="shared" si="24"/>
        <v/>
      </c>
      <c r="N323" s="42" t="s">
        <v>1276</v>
      </c>
      <c r="O323" s="42"/>
      <c r="P323" s="42"/>
      <c r="Q323" s="42"/>
      <c r="R323" s="42"/>
      <c r="S323" s="42"/>
    </row>
    <row r="324" spans="1:19" x14ac:dyDescent="0.25">
      <c r="A324" s="42" t="s">
        <v>314</v>
      </c>
      <c r="B324" s="42" t="s">
        <v>2189</v>
      </c>
      <c r="C324" s="42">
        <v>90</v>
      </c>
      <c r="D324" s="42">
        <f>IFERROR(VLOOKUP(A324,eco_bus_journals!A:D,4,0),"")</f>
        <v>0.18</v>
      </c>
      <c r="E324" s="42">
        <f t="shared" ref="E324:E387" si="25">_xlfn.RANK.EQ(D324,D:D)</f>
        <v>314</v>
      </c>
      <c r="F324" s="42" t="str">
        <f>IFERROR(VLOOKUP(A324,eco_journals!A:D,4,0),"")</f>
        <v/>
      </c>
      <c r="G324" s="42" t="str">
        <f t="shared" ref="G324:G387" si="26">IFERROR(_xlfn.RANK.EQ(F324,F:F),"")</f>
        <v/>
      </c>
      <c r="H324" s="42" t="str">
        <f>IFERROR(VLOOKUP(A324,fin_journals!A:D,4,0),"")</f>
        <v/>
      </c>
      <c r="I324" s="42" t="str">
        <f t="shared" ref="I324:I387" si="27">IFERROR(_xlfn.RANK.EQ(H324,H:H),"")</f>
        <v/>
      </c>
      <c r="J324" s="42">
        <f>IFERROR(VLOOKUP(A324,bus_journals!A:D,4,0),"")</f>
        <v>0.26</v>
      </c>
      <c r="K324" s="42">
        <f t="shared" ref="K324:K387" si="28">IFERROR(_xlfn.RANK.EQ(J324,J:J),"")</f>
        <v>92</v>
      </c>
      <c r="L324" s="42" t="str">
        <f>IFERROR(VLOOKUP(A324,man_journals!A:D,4,0),"")</f>
        <v/>
      </c>
      <c r="M324" s="42" t="str">
        <f t="shared" ref="M324:M387" si="29">IFERROR(_xlfn.RANK.EQ(L324,L:L),"")</f>
        <v/>
      </c>
      <c r="N324" s="42" t="s">
        <v>1275</v>
      </c>
      <c r="O324" s="42"/>
      <c r="P324" s="42"/>
      <c r="Q324" s="42"/>
      <c r="R324" s="42"/>
      <c r="S324" s="42"/>
    </row>
    <row r="325" spans="1:19" x14ac:dyDescent="0.25">
      <c r="A325" s="42" t="s">
        <v>332</v>
      </c>
      <c r="B325" s="42" t="s">
        <v>2189</v>
      </c>
      <c r="C325" s="42">
        <v>101</v>
      </c>
      <c r="D325" s="42">
        <f>IFERROR(VLOOKUP(A325,eco_bus_journals!A:D,4,0),"")</f>
        <v>0.18</v>
      </c>
      <c r="E325" s="42">
        <f t="shared" si="25"/>
        <v>314</v>
      </c>
      <c r="F325" s="42" t="str">
        <f>IFERROR(VLOOKUP(A325,eco_journals!A:D,4,0),"")</f>
        <v/>
      </c>
      <c r="G325" s="42" t="str">
        <f t="shared" si="26"/>
        <v/>
      </c>
      <c r="H325" s="42" t="str">
        <f>IFERROR(VLOOKUP(A325,fin_journals!A:D,4,0),"")</f>
        <v/>
      </c>
      <c r="I325" s="42" t="str">
        <f t="shared" si="27"/>
        <v/>
      </c>
      <c r="J325" s="42" t="str">
        <f>IFERROR(VLOOKUP(A325,bus_journals!A:D,4,0),"")</f>
        <v/>
      </c>
      <c r="K325" s="42" t="str">
        <f t="shared" si="28"/>
        <v/>
      </c>
      <c r="L325" s="42">
        <f>IFERROR(VLOOKUP(A325,man_journals!A:D,4,0),"")</f>
        <v>0.17</v>
      </c>
      <c r="M325" s="42">
        <f t="shared" si="29"/>
        <v>110</v>
      </c>
      <c r="N325" s="42" t="s">
        <v>1285</v>
      </c>
      <c r="O325" s="42" t="s">
        <v>1277</v>
      </c>
      <c r="P325" s="42"/>
      <c r="Q325" s="42"/>
      <c r="R325" s="42"/>
      <c r="S325" s="42"/>
    </row>
    <row r="326" spans="1:19" x14ac:dyDescent="0.25">
      <c r="A326" s="42" t="s">
        <v>273</v>
      </c>
      <c r="B326" s="42" t="s">
        <v>2180</v>
      </c>
      <c r="C326" s="42">
        <v>30</v>
      </c>
      <c r="D326" s="42">
        <f>IFERROR(VLOOKUP(A326,eco_bus_journals!A:D,4,0),"")</f>
        <v>0.18</v>
      </c>
      <c r="E326" s="42">
        <f t="shared" si="25"/>
        <v>314</v>
      </c>
      <c r="F326" s="42">
        <f>IFERROR(VLOOKUP(A326,eco_journals!A:D,4,0),"")</f>
        <v>7.0000000000000007E-2</v>
      </c>
      <c r="G326" s="42">
        <f t="shared" si="26"/>
        <v>209</v>
      </c>
      <c r="H326" s="42">
        <f>IFERROR(VLOOKUP(A326,fin_journals!A:D,4,0),"")</f>
        <v>0.23</v>
      </c>
      <c r="I326" s="42">
        <f t="shared" si="27"/>
        <v>58</v>
      </c>
      <c r="J326" s="42" t="str">
        <f>IFERROR(VLOOKUP(A326,bus_journals!A:D,4,0),"")</f>
        <v/>
      </c>
      <c r="K326" s="42" t="str">
        <f t="shared" si="28"/>
        <v/>
      </c>
      <c r="L326" s="42" t="str">
        <f>IFERROR(VLOOKUP(A326,man_journals!A:D,4,0),"")</f>
        <v/>
      </c>
      <c r="M326" s="42" t="str">
        <f t="shared" si="29"/>
        <v/>
      </c>
      <c r="N326" s="42" t="s">
        <v>1276</v>
      </c>
      <c r="O326" s="42" t="s">
        <v>1274</v>
      </c>
      <c r="P326" s="42"/>
      <c r="Q326" s="42"/>
      <c r="R326" s="42"/>
      <c r="S326" s="42"/>
    </row>
    <row r="327" spans="1:19" x14ac:dyDescent="0.25">
      <c r="A327" s="42" t="s">
        <v>425</v>
      </c>
      <c r="B327" s="42" t="s">
        <v>2188</v>
      </c>
      <c r="C327" s="42">
        <v>74</v>
      </c>
      <c r="D327" s="42">
        <f>IFERROR(VLOOKUP(A327,eco_bus_journals!A:D,4,0),"")</f>
        <v>0.18</v>
      </c>
      <c r="E327" s="42">
        <f t="shared" si="25"/>
        <v>314</v>
      </c>
      <c r="F327" s="42">
        <f>IFERROR(VLOOKUP(A327,eco_journals!A:D,4,0),"")</f>
        <v>0.17</v>
      </c>
      <c r="G327" s="42">
        <f t="shared" si="26"/>
        <v>98</v>
      </c>
      <c r="H327" s="42" t="str">
        <f>IFERROR(VLOOKUP(A327,fin_journals!A:D,4,0),"")</f>
        <v/>
      </c>
      <c r="I327" s="42" t="str">
        <f t="shared" si="27"/>
        <v/>
      </c>
      <c r="J327" s="42" t="str">
        <f>IFERROR(VLOOKUP(A327,bus_journals!A:D,4,0),"")</f>
        <v/>
      </c>
      <c r="K327" s="42" t="str">
        <f t="shared" si="28"/>
        <v/>
      </c>
      <c r="L327" s="42" t="str">
        <f>IFERROR(VLOOKUP(A327,man_journals!A:D,4,0),"")</f>
        <v/>
      </c>
      <c r="M327" s="42" t="str">
        <f t="shared" si="29"/>
        <v/>
      </c>
      <c r="N327" s="42" t="s">
        <v>1274</v>
      </c>
      <c r="O327" s="42"/>
      <c r="P327" s="42"/>
      <c r="Q327" s="42"/>
      <c r="R327" s="42"/>
      <c r="S327" s="42"/>
    </row>
    <row r="328" spans="1:19" x14ac:dyDescent="0.25">
      <c r="A328" s="42" t="s">
        <v>373</v>
      </c>
      <c r="B328" s="42" t="s">
        <v>2181</v>
      </c>
      <c r="C328" s="42">
        <v>76</v>
      </c>
      <c r="D328" s="42">
        <f>IFERROR(VLOOKUP(A328,eco_bus_journals!A:D,4,0),"")</f>
        <v>0.18</v>
      </c>
      <c r="E328" s="42">
        <f t="shared" si="25"/>
        <v>314</v>
      </c>
      <c r="F328" s="42">
        <f>IFERROR(VLOOKUP(A328,eco_journals!A:D,4,0),"")</f>
        <v>0.13</v>
      </c>
      <c r="G328" s="42">
        <f t="shared" si="26"/>
        <v>125</v>
      </c>
      <c r="H328" s="42" t="str">
        <f>IFERROR(VLOOKUP(A328,fin_journals!A:D,4,0),"")</f>
        <v/>
      </c>
      <c r="I328" s="42" t="str">
        <f t="shared" si="27"/>
        <v/>
      </c>
      <c r="J328" s="42" t="str">
        <f>IFERROR(VLOOKUP(A328,bus_journals!A:D,4,0),"")</f>
        <v/>
      </c>
      <c r="K328" s="42" t="str">
        <f t="shared" si="28"/>
        <v/>
      </c>
      <c r="L328" s="42">
        <f>IFERROR(VLOOKUP(A328,man_journals!A:D,4,0),"")</f>
        <v>0.09</v>
      </c>
      <c r="M328" s="42">
        <f t="shared" si="29"/>
        <v>150</v>
      </c>
      <c r="N328" s="42" t="s">
        <v>1274</v>
      </c>
      <c r="O328" s="42" t="s">
        <v>1277</v>
      </c>
      <c r="P328" s="42"/>
      <c r="Q328" s="42"/>
      <c r="R328" s="42"/>
      <c r="S328" s="42"/>
    </row>
    <row r="329" spans="1:19" x14ac:dyDescent="0.25">
      <c r="A329" s="42" t="s">
        <v>268</v>
      </c>
      <c r="B329" s="42" t="s">
        <v>2178</v>
      </c>
      <c r="C329" s="42">
        <v>229</v>
      </c>
      <c r="D329" s="42">
        <f>IFERROR(VLOOKUP(A329,eco_bus_journals!A:D,4,0),"")</f>
        <v>0.17</v>
      </c>
      <c r="E329" s="42">
        <f t="shared" si="25"/>
        <v>326</v>
      </c>
      <c r="F329" s="42" t="str">
        <f>IFERROR(VLOOKUP(A329,eco_journals!A:D,4,0),"")</f>
        <v/>
      </c>
      <c r="G329" s="42" t="str">
        <f t="shared" si="26"/>
        <v/>
      </c>
      <c r="H329" s="42">
        <f>IFERROR(VLOOKUP(A329,fin_journals!A:D,4,0),"")</f>
        <v>0.19</v>
      </c>
      <c r="I329" s="42">
        <f t="shared" si="27"/>
        <v>67</v>
      </c>
      <c r="J329" s="42" t="str">
        <f>IFERROR(VLOOKUP(A329,bus_journals!A:D,4,0),"")</f>
        <v/>
      </c>
      <c r="K329" s="42" t="str">
        <f t="shared" si="28"/>
        <v/>
      </c>
      <c r="L329" s="42" t="str">
        <f>IFERROR(VLOOKUP(A329,man_journals!A:D,4,0),"")</f>
        <v/>
      </c>
      <c r="M329" s="42" t="str">
        <f t="shared" si="29"/>
        <v/>
      </c>
      <c r="N329" s="42" t="s">
        <v>1276</v>
      </c>
      <c r="O329" s="42"/>
      <c r="P329" s="42"/>
      <c r="Q329" s="42"/>
      <c r="R329" s="42"/>
      <c r="S329" s="42"/>
    </row>
    <row r="330" spans="1:19" x14ac:dyDescent="0.25">
      <c r="A330" s="42" t="s">
        <v>330</v>
      </c>
      <c r="B330" s="42" t="s">
        <v>2190</v>
      </c>
      <c r="C330" s="42">
        <v>79</v>
      </c>
      <c r="D330" s="42">
        <f>IFERROR(VLOOKUP(A330,eco_bus_journals!A:D,4,0),"")</f>
        <v>0.17</v>
      </c>
      <c r="E330" s="42">
        <f t="shared" si="25"/>
        <v>326</v>
      </c>
      <c r="F330" s="42">
        <f>IFERROR(VLOOKUP(A330,eco_journals!A:D,4,0),"")</f>
        <v>7.0000000000000007E-2</v>
      </c>
      <c r="G330" s="42">
        <f t="shared" si="26"/>
        <v>209</v>
      </c>
      <c r="H330" s="42" t="str">
        <f>IFERROR(VLOOKUP(A330,fin_journals!A:D,4,0),"")</f>
        <v/>
      </c>
      <c r="I330" s="42" t="str">
        <f t="shared" si="27"/>
        <v/>
      </c>
      <c r="J330" s="42" t="str">
        <f>IFERROR(VLOOKUP(A330,bus_journals!A:D,4,0),"")</f>
        <v/>
      </c>
      <c r="K330" s="42" t="str">
        <f t="shared" si="28"/>
        <v/>
      </c>
      <c r="L330" s="42" t="str">
        <f>IFERROR(VLOOKUP(A330,man_journals!A:D,4,0),"")</f>
        <v/>
      </c>
      <c r="M330" s="42" t="str">
        <f t="shared" si="29"/>
        <v/>
      </c>
      <c r="N330" s="42" t="s">
        <v>1274</v>
      </c>
      <c r="O330" s="42"/>
      <c r="P330" s="42"/>
      <c r="Q330" s="42"/>
      <c r="R330" s="42"/>
      <c r="S330" s="42"/>
    </row>
    <row r="331" spans="1:19" x14ac:dyDescent="0.25">
      <c r="A331" s="42" t="s">
        <v>245</v>
      </c>
      <c r="B331" s="42" t="s">
        <v>2181</v>
      </c>
      <c r="C331" s="42">
        <v>124</v>
      </c>
      <c r="D331" s="42">
        <f>IFERROR(VLOOKUP(A331,eco_bus_journals!A:D,4,0),"")</f>
        <v>0.17</v>
      </c>
      <c r="E331" s="42">
        <f t="shared" si="25"/>
        <v>326</v>
      </c>
      <c r="F331" s="42">
        <f>IFERROR(VLOOKUP(A331,eco_journals!A:D,4,0),"")</f>
        <v>0.13</v>
      </c>
      <c r="G331" s="42">
        <f t="shared" si="26"/>
        <v>125</v>
      </c>
      <c r="H331" s="42" t="str">
        <f>IFERROR(VLOOKUP(A331,fin_journals!A:D,4,0),"")</f>
        <v/>
      </c>
      <c r="I331" s="42" t="str">
        <f t="shared" si="27"/>
        <v/>
      </c>
      <c r="J331" s="42" t="str">
        <f>IFERROR(VLOOKUP(A331,bus_journals!A:D,4,0),"")</f>
        <v/>
      </c>
      <c r="K331" s="42" t="str">
        <f t="shared" si="28"/>
        <v/>
      </c>
      <c r="L331" s="42" t="str">
        <f>IFERROR(VLOOKUP(A331,man_journals!A:D,4,0),"")</f>
        <v/>
      </c>
      <c r="M331" s="42" t="str">
        <f t="shared" si="29"/>
        <v/>
      </c>
      <c r="N331" s="42" t="s">
        <v>1274</v>
      </c>
      <c r="O331" s="42" t="s">
        <v>1295</v>
      </c>
      <c r="P331" s="42"/>
      <c r="Q331" s="42"/>
      <c r="R331" s="42"/>
      <c r="S331" s="42"/>
    </row>
    <row r="332" spans="1:19" x14ac:dyDescent="0.25">
      <c r="A332" s="42" t="s">
        <v>438</v>
      </c>
      <c r="B332" s="42" t="s">
        <v>2179</v>
      </c>
      <c r="C332" s="42">
        <v>20</v>
      </c>
      <c r="D332" s="42">
        <f>IFERROR(VLOOKUP(A332,eco_bus_journals!A:D,4,0),"")</f>
        <v>0.17</v>
      </c>
      <c r="E332" s="42">
        <f t="shared" si="25"/>
        <v>326</v>
      </c>
      <c r="F332" s="42">
        <f>IFERROR(VLOOKUP(A332,eco_journals!A:D,4,0),"")</f>
        <v>0.16</v>
      </c>
      <c r="G332" s="42">
        <f t="shared" si="26"/>
        <v>102</v>
      </c>
      <c r="H332" s="42" t="str">
        <f>IFERROR(VLOOKUP(A332,fin_journals!A:D,4,0),"")</f>
        <v/>
      </c>
      <c r="I332" s="42" t="str">
        <f t="shared" si="27"/>
        <v/>
      </c>
      <c r="J332" s="42" t="str">
        <f>IFERROR(VLOOKUP(A332,bus_journals!A:D,4,0),"")</f>
        <v/>
      </c>
      <c r="K332" s="42" t="str">
        <f t="shared" si="28"/>
        <v/>
      </c>
      <c r="L332" s="42" t="str">
        <f>IFERROR(VLOOKUP(A332,man_journals!A:D,4,0),"")</f>
        <v/>
      </c>
      <c r="M332" s="42" t="str">
        <f t="shared" si="29"/>
        <v/>
      </c>
      <c r="N332" s="42" t="s">
        <v>1274</v>
      </c>
      <c r="O332" s="42"/>
      <c r="P332" s="42"/>
      <c r="Q332" s="42"/>
      <c r="R332" s="42"/>
      <c r="S332" s="42"/>
    </row>
    <row r="333" spans="1:19" x14ac:dyDescent="0.25">
      <c r="A333" s="42" t="s">
        <v>387</v>
      </c>
      <c r="B333" s="42" t="s">
        <v>2180</v>
      </c>
      <c r="C333" s="42">
        <v>84</v>
      </c>
      <c r="D333" s="42">
        <f>IFERROR(VLOOKUP(A333,eco_bus_journals!A:D,4,0),"")</f>
        <v>0.17</v>
      </c>
      <c r="E333" s="42">
        <f t="shared" si="25"/>
        <v>326</v>
      </c>
      <c r="F333" s="42">
        <f>IFERROR(VLOOKUP(A333,eco_journals!A:D,4,0),"")</f>
        <v>0.14000000000000001</v>
      </c>
      <c r="G333" s="42">
        <f t="shared" si="26"/>
        <v>115</v>
      </c>
      <c r="H333" s="42" t="str">
        <f>IFERROR(VLOOKUP(A333,fin_journals!A:D,4,0),"")</f>
        <v/>
      </c>
      <c r="I333" s="42" t="str">
        <f t="shared" si="27"/>
        <v/>
      </c>
      <c r="J333" s="42" t="str">
        <f>IFERROR(VLOOKUP(A333,bus_journals!A:D,4,0),"")</f>
        <v/>
      </c>
      <c r="K333" s="42" t="str">
        <f t="shared" si="28"/>
        <v/>
      </c>
      <c r="L333" s="42" t="str">
        <f>IFERROR(VLOOKUP(A333,man_journals!A:D,4,0),"")</f>
        <v/>
      </c>
      <c r="M333" s="42" t="str">
        <f t="shared" si="29"/>
        <v/>
      </c>
      <c r="N333" s="42" t="s">
        <v>1274</v>
      </c>
      <c r="O333" s="42"/>
      <c r="P333" s="42"/>
      <c r="Q333" s="42"/>
      <c r="R333" s="42"/>
      <c r="S333" s="42"/>
    </row>
    <row r="334" spans="1:19" x14ac:dyDescent="0.25">
      <c r="A334" s="42" t="s">
        <v>440</v>
      </c>
      <c r="B334" s="42" t="s">
        <v>2201</v>
      </c>
      <c r="C334" s="42">
        <v>13</v>
      </c>
      <c r="D334" s="42">
        <f>IFERROR(VLOOKUP(A334,eco_bus_journals!A:D,4,0),"")</f>
        <v>0.17</v>
      </c>
      <c r="E334" s="42">
        <f t="shared" si="25"/>
        <v>326</v>
      </c>
      <c r="F334" s="42" t="str">
        <f>IFERROR(VLOOKUP(A334,eco_journals!A:D,4,0),"")</f>
        <v/>
      </c>
      <c r="G334" s="42" t="str">
        <f t="shared" si="26"/>
        <v/>
      </c>
      <c r="H334" s="42">
        <f>IFERROR(VLOOKUP(A334,fin_journals!A:D,4,0),"")</f>
        <v>0.09</v>
      </c>
      <c r="I334" s="42">
        <f t="shared" si="27"/>
        <v>92</v>
      </c>
      <c r="J334" s="42" t="str">
        <f>IFERROR(VLOOKUP(A334,bus_journals!A:D,4,0),"")</f>
        <v/>
      </c>
      <c r="K334" s="42" t="str">
        <f t="shared" si="28"/>
        <v/>
      </c>
      <c r="L334" s="42" t="str">
        <f>IFERROR(VLOOKUP(A334,man_journals!A:D,4,0),"")</f>
        <v/>
      </c>
      <c r="M334" s="42" t="str">
        <f t="shared" si="29"/>
        <v/>
      </c>
      <c r="N334" s="42" t="s">
        <v>1276</v>
      </c>
      <c r="O334" s="42"/>
      <c r="P334" s="42"/>
      <c r="Q334" s="42"/>
      <c r="R334" s="42"/>
      <c r="S334" s="42"/>
    </row>
    <row r="335" spans="1:19" x14ac:dyDescent="0.25">
      <c r="A335" s="42" t="s">
        <v>357</v>
      </c>
      <c r="B335" s="42" t="s">
        <v>2199</v>
      </c>
      <c r="C335" s="42">
        <v>75</v>
      </c>
      <c r="D335" s="42">
        <f>IFERROR(VLOOKUP(A335,eco_bus_journals!A:D,4,0),"")</f>
        <v>0.17</v>
      </c>
      <c r="E335" s="42">
        <f t="shared" si="25"/>
        <v>326</v>
      </c>
      <c r="F335" s="42" t="str">
        <f>IFERROR(VLOOKUP(A335,eco_journals!A:D,4,0),"")</f>
        <v/>
      </c>
      <c r="G335" s="42" t="str">
        <f t="shared" si="26"/>
        <v/>
      </c>
      <c r="H335" s="42">
        <f>IFERROR(VLOOKUP(A335,fin_journals!A:D,4,0),"")</f>
        <v>0.25</v>
      </c>
      <c r="I335" s="42">
        <f t="shared" si="27"/>
        <v>55</v>
      </c>
      <c r="J335" s="42" t="str">
        <f>IFERROR(VLOOKUP(A335,bus_journals!A:D,4,0),"")</f>
        <v/>
      </c>
      <c r="K335" s="42" t="str">
        <f t="shared" si="28"/>
        <v/>
      </c>
      <c r="L335" s="42" t="str">
        <f>IFERROR(VLOOKUP(A335,man_journals!A:D,4,0),"")</f>
        <v/>
      </c>
      <c r="M335" s="42" t="str">
        <f t="shared" si="29"/>
        <v/>
      </c>
      <c r="N335" s="42" t="s">
        <v>1276</v>
      </c>
      <c r="O335" s="42"/>
      <c r="P335" s="42"/>
      <c r="Q335" s="42"/>
      <c r="R335" s="42"/>
      <c r="S335" s="42"/>
    </row>
    <row r="336" spans="1:19" x14ac:dyDescent="0.25">
      <c r="A336" s="42" t="s">
        <v>301</v>
      </c>
      <c r="B336" s="42" t="s">
        <v>2176</v>
      </c>
      <c r="C336" s="42">
        <v>25</v>
      </c>
      <c r="D336" s="42">
        <f>IFERROR(VLOOKUP(A336,eco_bus_journals!A:D,4,0),"")</f>
        <v>0.17</v>
      </c>
      <c r="E336" s="42">
        <f t="shared" si="25"/>
        <v>326</v>
      </c>
      <c r="F336" s="42" t="str">
        <f>IFERROR(VLOOKUP(A336,eco_journals!A:D,4,0),"")</f>
        <v/>
      </c>
      <c r="G336" s="42" t="str">
        <f t="shared" si="26"/>
        <v/>
      </c>
      <c r="H336" s="42" t="str">
        <f>IFERROR(VLOOKUP(A336,fin_journals!A:D,4,0),"")</f>
        <v/>
      </c>
      <c r="I336" s="42" t="str">
        <f t="shared" si="27"/>
        <v/>
      </c>
      <c r="J336" s="42" t="str">
        <f>IFERROR(VLOOKUP(A336,bus_journals!A:D,4,0),"")</f>
        <v/>
      </c>
      <c r="K336" s="42" t="str">
        <f t="shared" si="28"/>
        <v/>
      </c>
      <c r="L336" s="42">
        <f>IFERROR(VLOOKUP(A336,man_journals!A:D,4,0),"")</f>
        <v>0.23</v>
      </c>
      <c r="M336" s="42">
        <f t="shared" si="29"/>
        <v>88</v>
      </c>
      <c r="N336" s="42" t="s">
        <v>1291</v>
      </c>
      <c r="O336" s="42" t="s">
        <v>1277</v>
      </c>
      <c r="P336" s="42"/>
      <c r="Q336" s="42"/>
      <c r="R336" s="42"/>
      <c r="S336" s="42"/>
    </row>
    <row r="337" spans="1:19" x14ac:dyDescent="0.25">
      <c r="A337" s="42" t="s">
        <v>320</v>
      </c>
      <c r="B337" s="42" t="s">
        <v>2180</v>
      </c>
      <c r="C337" s="42">
        <v>119</v>
      </c>
      <c r="D337" s="42">
        <f>IFERROR(VLOOKUP(A337,eco_bus_journals!A:D,4,0),"")</f>
        <v>0.17</v>
      </c>
      <c r="E337" s="42">
        <f t="shared" si="25"/>
        <v>326</v>
      </c>
      <c r="F337" s="42">
        <f>IFERROR(VLOOKUP(A337,eco_journals!A:D,4,0),"")</f>
        <v>0.09</v>
      </c>
      <c r="G337" s="42">
        <f t="shared" si="26"/>
        <v>162</v>
      </c>
      <c r="H337" s="42">
        <f>IFERROR(VLOOKUP(A337,fin_journals!A:D,4,0),"")</f>
        <v>0.19</v>
      </c>
      <c r="I337" s="42">
        <f t="shared" si="27"/>
        <v>67</v>
      </c>
      <c r="J337" s="42" t="str">
        <f>IFERROR(VLOOKUP(A337,bus_journals!A:D,4,0),"")</f>
        <v/>
      </c>
      <c r="K337" s="42" t="str">
        <f t="shared" si="28"/>
        <v/>
      </c>
      <c r="L337" s="42" t="str">
        <f>IFERROR(VLOOKUP(A337,man_journals!A:D,4,0),"")</f>
        <v/>
      </c>
      <c r="M337" s="42" t="str">
        <f t="shared" si="29"/>
        <v/>
      </c>
      <c r="N337" s="42" t="s">
        <v>1276</v>
      </c>
      <c r="O337" s="42" t="s">
        <v>1274</v>
      </c>
      <c r="P337" s="42"/>
      <c r="Q337" s="42"/>
      <c r="R337" s="42"/>
      <c r="S337" s="42"/>
    </row>
    <row r="338" spans="1:19" x14ac:dyDescent="0.25">
      <c r="A338" s="42" t="s">
        <v>339</v>
      </c>
      <c r="B338" s="42" t="s">
        <v>2184</v>
      </c>
      <c r="C338" s="42">
        <v>10</v>
      </c>
      <c r="D338" s="42">
        <f>IFERROR(VLOOKUP(A338,eco_bus_journals!A:D,4,0),"")</f>
        <v>0.17</v>
      </c>
      <c r="E338" s="42">
        <f t="shared" si="25"/>
        <v>326</v>
      </c>
      <c r="F338" s="42" t="str">
        <f>IFERROR(VLOOKUP(A338,eco_journals!A:D,4,0),"")</f>
        <v/>
      </c>
      <c r="G338" s="42" t="str">
        <f t="shared" si="26"/>
        <v/>
      </c>
      <c r="H338" s="42" t="str">
        <f>IFERROR(VLOOKUP(A338,fin_journals!A:D,4,0),"")</f>
        <v/>
      </c>
      <c r="I338" s="42" t="str">
        <f t="shared" si="27"/>
        <v/>
      </c>
      <c r="J338" s="42">
        <f>IFERROR(VLOOKUP(A338,bus_journals!A:D,4,0),"")</f>
        <v>0.21</v>
      </c>
      <c r="K338" s="42">
        <f t="shared" si="28"/>
        <v>100</v>
      </c>
      <c r="L338" s="42">
        <f>IFERROR(VLOOKUP(A338,man_journals!A:D,4,0),"")</f>
        <v>0.14000000000000001</v>
      </c>
      <c r="M338" s="42">
        <f t="shared" si="29"/>
        <v>118</v>
      </c>
      <c r="N338" s="42" t="s">
        <v>1275</v>
      </c>
      <c r="O338" s="42" t="s">
        <v>1277</v>
      </c>
      <c r="P338" s="42"/>
      <c r="Q338" s="42"/>
      <c r="R338" s="42"/>
      <c r="S338" s="42"/>
    </row>
    <row r="339" spans="1:19" x14ac:dyDescent="0.25">
      <c r="A339" s="42" t="s">
        <v>282</v>
      </c>
      <c r="B339" s="42" t="s">
        <v>2179</v>
      </c>
      <c r="C339" s="42">
        <v>26</v>
      </c>
      <c r="D339" s="42">
        <f>IFERROR(VLOOKUP(A339,eco_bus_journals!A:D,4,0),"")</f>
        <v>0.17</v>
      </c>
      <c r="E339" s="42">
        <f t="shared" si="25"/>
        <v>326</v>
      </c>
      <c r="F339" s="42" t="str">
        <f>IFERROR(VLOOKUP(A339,eco_journals!A:D,4,0),"")</f>
        <v/>
      </c>
      <c r="G339" s="42" t="str">
        <f t="shared" si="26"/>
        <v/>
      </c>
      <c r="H339" s="42" t="str">
        <f>IFERROR(VLOOKUP(A339,fin_journals!A:D,4,0),"")</f>
        <v/>
      </c>
      <c r="I339" s="42" t="str">
        <f t="shared" si="27"/>
        <v/>
      </c>
      <c r="J339" s="42" t="str">
        <f>IFERROR(VLOOKUP(A339,bus_journals!A:D,4,0),"")</f>
        <v/>
      </c>
      <c r="K339" s="42" t="str">
        <f t="shared" si="28"/>
        <v/>
      </c>
      <c r="L339" s="42">
        <f>IFERROR(VLOOKUP(A339,man_journals!A:D,4,0),"")</f>
        <v>0.21</v>
      </c>
      <c r="M339" s="42">
        <f t="shared" si="29"/>
        <v>96</v>
      </c>
      <c r="N339" s="42" t="s">
        <v>1285</v>
      </c>
      <c r="O339" s="42" t="s">
        <v>1277</v>
      </c>
      <c r="P339" s="42" t="s">
        <v>1280</v>
      </c>
      <c r="Q339" s="42"/>
      <c r="R339" s="42"/>
      <c r="S339" s="42"/>
    </row>
    <row r="340" spans="1:19" x14ac:dyDescent="0.25">
      <c r="A340" s="42" t="s">
        <v>258</v>
      </c>
      <c r="B340" s="42" t="s">
        <v>2178</v>
      </c>
      <c r="C340" s="42">
        <v>111</v>
      </c>
      <c r="D340" s="42">
        <f>IFERROR(VLOOKUP(A340,eco_bus_journals!A:D,4,0),"")</f>
        <v>0.16</v>
      </c>
      <c r="E340" s="42">
        <f t="shared" si="25"/>
        <v>337</v>
      </c>
      <c r="F340" s="42">
        <f>IFERROR(VLOOKUP(A340,eco_journals!A:D,4,0),"")</f>
        <v>0.14000000000000001</v>
      </c>
      <c r="G340" s="42">
        <f t="shared" si="26"/>
        <v>115</v>
      </c>
      <c r="H340" s="42" t="str">
        <f>IFERROR(VLOOKUP(A340,fin_journals!A:D,4,0),"")</f>
        <v/>
      </c>
      <c r="I340" s="42" t="str">
        <f t="shared" si="27"/>
        <v/>
      </c>
      <c r="J340" s="42" t="str">
        <f>IFERROR(VLOOKUP(A340,bus_journals!A:D,4,0),"")</f>
        <v/>
      </c>
      <c r="K340" s="42" t="str">
        <f t="shared" si="28"/>
        <v/>
      </c>
      <c r="L340" s="42" t="str">
        <f>IFERROR(VLOOKUP(A340,man_journals!A:D,4,0),"")</f>
        <v/>
      </c>
      <c r="M340" s="42" t="str">
        <f t="shared" si="29"/>
        <v/>
      </c>
      <c r="N340" s="42" t="s">
        <v>1306</v>
      </c>
      <c r="O340" s="42" t="s">
        <v>1274</v>
      </c>
      <c r="P340" s="42"/>
      <c r="Q340" s="42"/>
      <c r="R340" s="42"/>
      <c r="S340" s="42"/>
    </row>
    <row r="341" spans="1:19" x14ac:dyDescent="0.25">
      <c r="A341" s="42" t="s">
        <v>325</v>
      </c>
      <c r="B341" s="42" t="s">
        <v>2189</v>
      </c>
      <c r="C341" s="42">
        <v>102</v>
      </c>
      <c r="D341" s="42">
        <f>IFERROR(VLOOKUP(A341,eco_bus_journals!A:D,4,0),"")</f>
        <v>0.16</v>
      </c>
      <c r="E341" s="42">
        <f t="shared" si="25"/>
        <v>337</v>
      </c>
      <c r="F341" s="42" t="str">
        <f>IFERROR(VLOOKUP(A341,eco_journals!A:D,4,0),"")</f>
        <v/>
      </c>
      <c r="G341" s="42" t="str">
        <f t="shared" si="26"/>
        <v/>
      </c>
      <c r="H341" s="42" t="str">
        <f>IFERROR(VLOOKUP(A341,fin_journals!A:D,4,0),"")</f>
        <v/>
      </c>
      <c r="I341" s="42" t="str">
        <f t="shared" si="27"/>
        <v/>
      </c>
      <c r="J341" s="42">
        <f>IFERROR(VLOOKUP(A341,bus_journals!A:D,4,0),"")</f>
        <v>0.17</v>
      </c>
      <c r="K341" s="42">
        <f t="shared" si="28"/>
        <v>107</v>
      </c>
      <c r="L341" s="42">
        <f>IFERROR(VLOOKUP(A341,man_journals!A:D,4,0),"")</f>
        <v>0.13</v>
      </c>
      <c r="M341" s="42">
        <f t="shared" si="29"/>
        <v>123</v>
      </c>
      <c r="N341" s="42" t="s">
        <v>1275</v>
      </c>
      <c r="O341" s="42" t="s">
        <v>1277</v>
      </c>
      <c r="P341" s="42"/>
      <c r="Q341" s="42"/>
      <c r="R341" s="42"/>
      <c r="S341" s="42"/>
    </row>
    <row r="342" spans="1:19" x14ac:dyDescent="0.25">
      <c r="A342" s="42" t="s">
        <v>364</v>
      </c>
      <c r="B342" s="42" t="s">
        <v>2178</v>
      </c>
      <c r="C342" s="42">
        <v>60</v>
      </c>
      <c r="D342" s="42">
        <f>IFERROR(VLOOKUP(A342,eco_bus_journals!A:D,4,0),"")</f>
        <v>0.16</v>
      </c>
      <c r="E342" s="42">
        <f t="shared" si="25"/>
        <v>337</v>
      </c>
      <c r="F342" s="42">
        <f>IFERROR(VLOOKUP(A342,eco_journals!A:D,4,0),"")</f>
        <v>0.14000000000000001</v>
      </c>
      <c r="G342" s="42">
        <f t="shared" si="26"/>
        <v>115</v>
      </c>
      <c r="H342" s="42" t="str">
        <f>IFERROR(VLOOKUP(A342,fin_journals!A:D,4,0),"")</f>
        <v/>
      </c>
      <c r="I342" s="42" t="str">
        <f t="shared" si="27"/>
        <v/>
      </c>
      <c r="J342" s="42" t="str">
        <f>IFERROR(VLOOKUP(A342,bus_journals!A:D,4,0),"")</f>
        <v/>
      </c>
      <c r="K342" s="42" t="str">
        <f t="shared" si="28"/>
        <v/>
      </c>
      <c r="L342" s="42" t="str">
        <f>IFERROR(VLOOKUP(A342,man_journals!A:D,4,0),"")</f>
        <v/>
      </c>
      <c r="M342" s="42" t="str">
        <f t="shared" si="29"/>
        <v/>
      </c>
      <c r="N342" s="42" t="s">
        <v>1274</v>
      </c>
      <c r="O342" s="42" t="s">
        <v>1313</v>
      </c>
      <c r="P342" s="42"/>
      <c r="Q342" s="42"/>
      <c r="R342" s="42"/>
      <c r="S342" s="42"/>
    </row>
    <row r="343" spans="1:19" x14ac:dyDescent="0.25">
      <c r="A343" s="42" t="s">
        <v>287</v>
      </c>
      <c r="B343" s="42" t="s">
        <v>2176</v>
      </c>
      <c r="C343" s="42">
        <v>48</v>
      </c>
      <c r="D343" s="42">
        <f>IFERROR(VLOOKUP(A343,eco_bus_journals!A:D,4,0),"")</f>
        <v>0.16</v>
      </c>
      <c r="E343" s="42">
        <f t="shared" si="25"/>
        <v>337</v>
      </c>
      <c r="F343" s="42" t="str">
        <f>IFERROR(VLOOKUP(A343,eco_journals!A:D,4,0),"")</f>
        <v/>
      </c>
      <c r="G343" s="42" t="str">
        <f t="shared" si="26"/>
        <v/>
      </c>
      <c r="H343" s="42" t="str">
        <f>IFERROR(VLOOKUP(A343,fin_journals!A:D,4,0),"")</f>
        <v/>
      </c>
      <c r="I343" s="42" t="str">
        <f t="shared" si="27"/>
        <v/>
      </c>
      <c r="J343" s="42" t="str">
        <f>IFERROR(VLOOKUP(A343,bus_journals!A:D,4,0),"")</f>
        <v/>
      </c>
      <c r="K343" s="42" t="str">
        <f t="shared" si="28"/>
        <v/>
      </c>
      <c r="L343" s="42">
        <f>IFERROR(VLOOKUP(A343,man_journals!A:D,4,0),"")</f>
        <v>0.11</v>
      </c>
      <c r="M343" s="42">
        <f t="shared" si="29"/>
        <v>137</v>
      </c>
      <c r="N343" s="42" t="s">
        <v>1303</v>
      </c>
      <c r="O343" s="42" t="s">
        <v>1277</v>
      </c>
      <c r="P343" s="42" t="s">
        <v>1317</v>
      </c>
      <c r="Q343" s="42"/>
      <c r="R343" s="42"/>
      <c r="S343" s="42"/>
    </row>
    <row r="344" spans="1:19" x14ac:dyDescent="0.25">
      <c r="A344" s="42" t="s">
        <v>434</v>
      </c>
      <c r="B344" s="42" t="s">
        <v>2181</v>
      </c>
      <c r="C344" s="42">
        <v>26</v>
      </c>
      <c r="D344" s="42">
        <f>IFERROR(VLOOKUP(A344,eco_bus_journals!A:D,4,0),"")</f>
        <v>0.16</v>
      </c>
      <c r="E344" s="42">
        <f t="shared" si="25"/>
        <v>337</v>
      </c>
      <c r="F344" s="42">
        <f>IFERROR(VLOOKUP(A344,eco_journals!A:D,4,0),"")</f>
        <v>0.16</v>
      </c>
      <c r="G344" s="42">
        <f t="shared" si="26"/>
        <v>102</v>
      </c>
      <c r="H344" s="42" t="str">
        <f>IFERROR(VLOOKUP(A344,fin_journals!A:D,4,0),"")</f>
        <v/>
      </c>
      <c r="I344" s="42" t="str">
        <f t="shared" si="27"/>
        <v/>
      </c>
      <c r="J344" s="42" t="str">
        <f>IFERROR(VLOOKUP(A344,bus_journals!A:D,4,0),"")</f>
        <v/>
      </c>
      <c r="K344" s="42" t="str">
        <f t="shared" si="28"/>
        <v/>
      </c>
      <c r="L344" s="42" t="str">
        <f>IFERROR(VLOOKUP(A344,man_journals!A:D,4,0),"")</f>
        <v/>
      </c>
      <c r="M344" s="42" t="str">
        <f t="shared" si="29"/>
        <v/>
      </c>
      <c r="N344" s="42" t="s">
        <v>1274</v>
      </c>
      <c r="O344" s="42"/>
      <c r="P344" s="42"/>
      <c r="Q344" s="42"/>
      <c r="R344" s="42"/>
      <c r="S344" s="42"/>
    </row>
    <row r="345" spans="1:19" x14ac:dyDescent="0.25">
      <c r="A345" s="42" t="s">
        <v>384</v>
      </c>
      <c r="B345" s="42" t="s">
        <v>2180</v>
      </c>
      <c r="C345" s="42">
        <v>90</v>
      </c>
      <c r="D345" s="42">
        <f>IFERROR(VLOOKUP(A345,eco_bus_journals!A:D,4,0),"")</f>
        <v>0.16</v>
      </c>
      <c r="E345" s="42">
        <f t="shared" si="25"/>
        <v>337</v>
      </c>
      <c r="F345" s="42">
        <f>IFERROR(VLOOKUP(A345,eco_journals!A:D,4,0),"")</f>
        <v>0.15</v>
      </c>
      <c r="G345" s="42">
        <f t="shared" si="26"/>
        <v>111</v>
      </c>
      <c r="H345" s="42" t="str">
        <f>IFERROR(VLOOKUP(A345,fin_journals!A:D,4,0),"")</f>
        <v/>
      </c>
      <c r="I345" s="42" t="str">
        <f t="shared" si="27"/>
        <v/>
      </c>
      <c r="J345" s="42" t="str">
        <f>IFERROR(VLOOKUP(A345,bus_journals!A:D,4,0),"")</f>
        <v/>
      </c>
      <c r="K345" s="42" t="str">
        <f t="shared" si="28"/>
        <v/>
      </c>
      <c r="L345" s="42" t="str">
        <f>IFERROR(VLOOKUP(A345,man_journals!A:D,4,0),"")</f>
        <v/>
      </c>
      <c r="M345" s="42" t="str">
        <f t="shared" si="29"/>
        <v/>
      </c>
      <c r="N345" s="42" t="s">
        <v>1274</v>
      </c>
      <c r="O345" s="42" t="s">
        <v>1321</v>
      </c>
      <c r="P345" s="42"/>
      <c r="Q345" s="42"/>
      <c r="R345" s="42"/>
      <c r="S345" s="42"/>
    </row>
    <row r="346" spans="1:19" x14ac:dyDescent="0.25">
      <c r="A346" s="42" t="s">
        <v>349</v>
      </c>
      <c r="B346" s="42" t="s">
        <v>2179</v>
      </c>
      <c r="C346" s="42">
        <v>63</v>
      </c>
      <c r="D346" s="42">
        <f>IFERROR(VLOOKUP(A346,eco_bus_journals!A:D,4,0),"")</f>
        <v>0.16</v>
      </c>
      <c r="E346" s="42">
        <f t="shared" si="25"/>
        <v>337</v>
      </c>
      <c r="F346" s="42">
        <f>IFERROR(VLOOKUP(A346,eco_journals!A:D,4,0),"")</f>
        <v>0.13</v>
      </c>
      <c r="G346" s="42">
        <f t="shared" si="26"/>
        <v>125</v>
      </c>
      <c r="H346" s="42" t="str">
        <f>IFERROR(VLOOKUP(A346,fin_journals!A:D,4,0),"")</f>
        <v/>
      </c>
      <c r="I346" s="42" t="str">
        <f t="shared" si="27"/>
        <v/>
      </c>
      <c r="J346" s="42" t="str">
        <f>IFERROR(VLOOKUP(A346,bus_journals!A:D,4,0),"")</f>
        <v/>
      </c>
      <c r="K346" s="42" t="str">
        <f t="shared" si="28"/>
        <v/>
      </c>
      <c r="L346" s="42" t="str">
        <f>IFERROR(VLOOKUP(A346,man_journals!A:D,4,0),"")</f>
        <v/>
      </c>
      <c r="M346" s="42" t="str">
        <f t="shared" si="29"/>
        <v/>
      </c>
      <c r="N346" s="42" t="s">
        <v>1306</v>
      </c>
      <c r="O346" s="42" t="s">
        <v>1274</v>
      </c>
      <c r="P346" s="42"/>
      <c r="Q346" s="42"/>
      <c r="R346" s="42"/>
      <c r="S346" s="42"/>
    </row>
    <row r="347" spans="1:19" x14ac:dyDescent="0.25">
      <c r="A347" s="42" t="s">
        <v>354</v>
      </c>
      <c r="B347" s="42" t="s">
        <v>2181</v>
      </c>
      <c r="C347" s="42">
        <v>34</v>
      </c>
      <c r="D347" s="42">
        <f>IFERROR(VLOOKUP(A347,eco_bus_journals!A:D,4,0),"")</f>
        <v>0.16</v>
      </c>
      <c r="E347" s="42">
        <f t="shared" si="25"/>
        <v>337</v>
      </c>
      <c r="F347" s="42">
        <f>IFERROR(VLOOKUP(A347,eco_journals!A:D,4,0),"")</f>
        <v>7.0000000000000007E-2</v>
      </c>
      <c r="G347" s="42">
        <f t="shared" si="26"/>
        <v>209</v>
      </c>
      <c r="H347" s="42" t="str">
        <f>IFERROR(VLOOKUP(A347,fin_journals!A:D,4,0),"")</f>
        <v/>
      </c>
      <c r="I347" s="42" t="str">
        <f t="shared" si="27"/>
        <v/>
      </c>
      <c r="J347" s="42" t="str">
        <f>IFERROR(VLOOKUP(A347,bus_journals!A:D,4,0),"")</f>
        <v/>
      </c>
      <c r="K347" s="42" t="str">
        <f t="shared" si="28"/>
        <v/>
      </c>
      <c r="L347" s="42" t="str">
        <f>IFERROR(VLOOKUP(A347,man_journals!A:D,4,0),"")</f>
        <v/>
      </c>
      <c r="M347" s="42" t="str">
        <f t="shared" si="29"/>
        <v/>
      </c>
      <c r="N347" s="42" t="s">
        <v>1274</v>
      </c>
      <c r="O347" s="42"/>
      <c r="P347" s="42"/>
      <c r="Q347" s="42"/>
      <c r="R347" s="42"/>
      <c r="S347" s="42"/>
    </row>
    <row r="348" spans="1:19" x14ac:dyDescent="0.25">
      <c r="A348" s="42" t="s">
        <v>276</v>
      </c>
      <c r="B348" s="42" t="s">
        <v>2178</v>
      </c>
      <c r="C348" s="42">
        <v>80</v>
      </c>
      <c r="D348" s="42">
        <f>IFERROR(VLOOKUP(A348,eco_bus_journals!A:D,4,0),"")</f>
        <v>0.16</v>
      </c>
      <c r="E348" s="42">
        <f t="shared" si="25"/>
        <v>337</v>
      </c>
      <c r="F348" s="42" t="str">
        <f>IFERROR(VLOOKUP(A348,eco_journals!A:D,4,0),"")</f>
        <v/>
      </c>
      <c r="G348" s="42" t="str">
        <f t="shared" si="26"/>
        <v/>
      </c>
      <c r="H348" s="42">
        <f>IFERROR(VLOOKUP(A348,fin_journals!A:D,4,0),"")</f>
        <v>0.22</v>
      </c>
      <c r="I348" s="42">
        <f t="shared" si="27"/>
        <v>60</v>
      </c>
      <c r="J348" s="42" t="str">
        <f>IFERROR(VLOOKUP(A348,bus_journals!A:D,4,0),"")</f>
        <v/>
      </c>
      <c r="K348" s="42" t="str">
        <f t="shared" si="28"/>
        <v/>
      </c>
      <c r="L348" s="42" t="str">
        <f>IFERROR(VLOOKUP(A348,man_journals!A:D,4,0),"")</f>
        <v/>
      </c>
      <c r="M348" s="42" t="str">
        <f t="shared" si="29"/>
        <v/>
      </c>
      <c r="N348" s="42" t="s">
        <v>1276</v>
      </c>
      <c r="O348" s="42"/>
      <c r="P348" s="42"/>
      <c r="Q348" s="42"/>
      <c r="R348" s="42"/>
      <c r="S348" s="42"/>
    </row>
    <row r="349" spans="1:19" x14ac:dyDescent="0.25">
      <c r="A349" s="42" t="s">
        <v>427</v>
      </c>
      <c r="B349" s="42" t="s">
        <v>2180</v>
      </c>
      <c r="C349" s="42">
        <v>49</v>
      </c>
      <c r="D349" s="42">
        <f>IFERROR(VLOOKUP(A349,eco_bus_journals!A:D,4,0),"")</f>
        <v>0.16</v>
      </c>
      <c r="E349" s="42">
        <f t="shared" si="25"/>
        <v>337</v>
      </c>
      <c r="F349" s="42" t="str">
        <f>IFERROR(VLOOKUP(A349,eco_journals!A:D,4,0),"")</f>
        <v/>
      </c>
      <c r="G349" s="42" t="str">
        <f t="shared" si="26"/>
        <v/>
      </c>
      <c r="H349" s="42" t="str">
        <f>IFERROR(VLOOKUP(A349,fin_journals!A:D,4,0),"")</f>
        <v/>
      </c>
      <c r="I349" s="42" t="str">
        <f t="shared" si="27"/>
        <v/>
      </c>
      <c r="J349" s="42">
        <f>IFERROR(VLOOKUP(A349,bus_journals!A:D,4,0),"")</f>
        <v>0.22</v>
      </c>
      <c r="K349" s="42">
        <f t="shared" si="28"/>
        <v>96</v>
      </c>
      <c r="L349" s="42">
        <f>IFERROR(VLOOKUP(A349,man_journals!A:D,4,0),"")</f>
        <v>0.2</v>
      </c>
      <c r="M349" s="42">
        <f t="shared" si="29"/>
        <v>100</v>
      </c>
      <c r="N349" s="42" t="s">
        <v>1275</v>
      </c>
      <c r="O349" s="42" t="s">
        <v>1277</v>
      </c>
      <c r="P349" s="42" t="s">
        <v>1280</v>
      </c>
      <c r="Q349" s="42"/>
      <c r="R349" s="42"/>
      <c r="S349" s="42"/>
    </row>
    <row r="350" spans="1:19" x14ac:dyDescent="0.25">
      <c r="A350" s="42" t="s">
        <v>428</v>
      </c>
      <c r="B350" s="42" t="s">
        <v>2179</v>
      </c>
      <c r="C350" s="42">
        <v>51</v>
      </c>
      <c r="D350" s="42">
        <f>IFERROR(VLOOKUP(A350,eco_bus_journals!A:D,4,0),"")</f>
        <v>0.16</v>
      </c>
      <c r="E350" s="42">
        <f t="shared" si="25"/>
        <v>337</v>
      </c>
      <c r="F350" s="42">
        <f>IFERROR(VLOOKUP(A350,eco_journals!A:D,4,0),"")</f>
        <v>0.15</v>
      </c>
      <c r="G350" s="42">
        <f t="shared" si="26"/>
        <v>111</v>
      </c>
      <c r="H350" s="42" t="str">
        <f>IFERROR(VLOOKUP(A350,fin_journals!A:D,4,0),"")</f>
        <v/>
      </c>
      <c r="I350" s="42" t="str">
        <f t="shared" si="27"/>
        <v/>
      </c>
      <c r="J350" s="42" t="str">
        <f>IFERROR(VLOOKUP(A350,bus_journals!A:D,4,0),"")</f>
        <v/>
      </c>
      <c r="K350" s="42" t="str">
        <f t="shared" si="28"/>
        <v/>
      </c>
      <c r="L350" s="42" t="str">
        <f>IFERROR(VLOOKUP(A350,man_journals!A:D,4,0),"")</f>
        <v/>
      </c>
      <c r="M350" s="42" t="str">
        <f t="shared" si="29"/>
        <v/>
      </c>
      <c r="N350" s="42" t="s">
        <v>1274</v>
      </c>
      <c r="O350" s="42"/>
      <c r="P350" s="42"/>
      <c r="Q350" s="42"/>
      <c r="R350" s="42"/>
      <c r="S350" s="42"/>
    </row>
    <row r="351" spans="1:19" x14ac:dyDescent="0.25">
      <c r="A351" s="42" t="s">
        <v>443</v>
      </c>
      <c r="B351" s="42" t="s">
        <v>2178</v>
      </c>
      <c r="C351" s="42">
        <v>26</v>
      </c>
      <c r="D351" s="42">
        <f>IFERROR(VLOOKUP(A351,eco_bus_journals!A:D,4,0),"")</f>
        <v>0.16</v>
      </c>
      <c r="E351" s="42">
        <f t="shared" si="25"/>
        <v>337</v>
      </c>
      <c r="F351" s="42">
        <f>IFERROR(VLOOKUP(A351,eco_journals!A:D,4,0),"")</f>
        <v>0.16</v>
      </c>
      <c r="G351" s="42">
        <f t="shared" si="26"/>
        <v>102</v>
      </c>
      <c r="H351" s="42" t="str">
        <f>IFERROR(VLOOKUP(A351,fin_journals!A:D,4,0),"")</f>
        <v/>
      </c>
      <c r="I351" s="42" t="str">
        <f t="shared" si="27"/>
        <v/>
      </c>
      <c r="J351" s="42" t="str">
        <f>IFERROR(VLOOKUP(A351,bus_journals!A:D,4,0),"")</f>
        <v/>
      </c>
      <c r="K351" s="42" t="str">
        <f t="shared" si="28"/>
        <v/>
      </c>
      <c r="L351" s="42" t="str">
        <f>IFERROR(VLOOKUP(A351,man_journals!A:D,4,0),"")</f>
        <v/>
      </c>
      <c r="M351" s="42" t="str">
        <f t="shared" si="29"/>
        <v/>
      </c>
      <c r="N351" s="42" t="s">
        <v>1274</v>
      </c>
      <c r="O351" s="42" t="s">
        <v>1321</v>
      </c>
      <c r="P351" s="42"/>
      <c r="Q351" s="42"/>
      <c r="R351" s="42"/>
      <c r="S351" s="42"/>
    </row>
    <row r="352" spans="1:19" x14ac:dyDescent="0.25">
      <c r="A352" s="42" t="s">
        <v>324</v>
      </c>
      <c r="B352" s="42" t="s">
        <v>2190</v>
      </c>
      <c r="C352" s="42">
        <v>118</v>
      </c>
      <c r="D352" s="42">
        <f>IFERROR(VLOOKUP(A352,eco_bus_journals!A:D,4,0),"")</f>
        <v>0.16</v>
      </c>
      <c r="E352" s="42">
        <f t="shared" si="25"/>
        <v>337</v>
      </c>
      <c r="F352" s="42" t="str">
        <f>IFERROR(VLOOKUP(A352,eco_journals!A:D,4,0),"")</f>
        <v/>
      </c>
      <c r="G352" s="42" t="str">
        <f t="shared" si="26"/>
        <v/>
      </c>
      <c r="H352" s="42" t="str">
        <f>IFERROR(VLOOKUP(A352,fin_journals!A:D,4,0),"")</f>
        <v/>
      </c>
      <c r="I352" s="42" t="str">
        <f t="shared" si="27"/>
        <v/>
      </c>
      <c r="J352" s="42" t="str">
        <f>IFERROR(VLOOKUP(A352,bus_journals!A:D,4,0),"")</f>
        <v/>
      </c>
      <c r="K352" s="42" t="str">
        <f t="shared" si="28"/>
        <v/>
      </c>
      <c r="L352" s="42">
        <f>IFERROR(VLOOKUP(A352,man_journals!A:D,4,0),"")</f>
        <v>0.14000000000000001</v>
      </c>
      <c r="M352" s="42">
        <f t="shared" si="29"/>
        <v>118</v>
      </c>
      <c r="N352" s="42" t="s">
        <v>1277</v>
      </c>
      <c r="O352" s="42" t="s">
        <v>1278</v>
      </c>
      <c r="P352" s="42"/>
      <c r="Q352" s="42"/>
      <c r="R352" s="42"/>
      <c r="S352" s="42"/>
    </row>
    <row r="353" spans="1:19" x14ac:dyDescent="0.25">
      <c r="A353" s="42" t="s">
        <v>378</v>
      </c>
      <c r="B353" s="42" t="s">
        <v>2190</v>
      </c>
      <c r="C353" s="42">
        <v>36</v>
      </c>
      <c r="D353" s="42">
        <f>IFERROR(VLOOKUP(A353,eco_bus_journals!A:D,4,0),"")</f>
        <v>0.15</v>
      </c>
      <c r="E353" s="42">
        <f t="shared" si="25"/>
        <v>350</v>
      </c>
      <c r="F353" s="42" t="str">
        <f>IFERROR(VLOOKUP(A353,eco_journals!A:D,4,0),"")</f>
        <v/>
      </c>
      <c r="G353" s="42" t="str">
        <f t="shared" si="26"/>
        <v/>
      </c>
      <c r="H353" s="42" t="str">
        <f>IFERROR(VLOOKUP(A353,fin_journals!A:D,4,0),"")</f>
        <v/>
      </c>
      <c r="I353" s="42" t="str">
        <f t="shared" si="27"/>
        <v/>
      </c>
      <c r="J353" s="42" t="str">
        <f>IFERROR(VLOOKUP(A353,bus_journals!A:D,4,0),"")</f>
        <v/>
      </c>
      <c r="K353" s="42" t="str">
        <f t="shared" si="28"/>
        <v/>
      </c>
      <c r="L353" s="42">
        <f>IFERROR(VLOOKUP(A353,man_journals!A:D,4,0),"")</f>
        <v>0.21</v>
      </c>
      <c r="M353" s="42">
        <f t="shared" si="29"/>
        <v>96</v>
      </c>
      <c r="N353" s="42" t="s">
        <v>1277</v>
      </c>
      <c r="O353" s="42"/>
      <c r="P353" s="42"/>
      <c r="Q353" s="42"/>
      <c r="R353" s="42"/>
      <c r="S353" s="42"/>
    </row>
    <row r="354" spans="1:19" x14ac:dyDescent="0.25">
      <c r="A354" s="42" t="s">
        <v>269</v>
      </c>
      <c r="B354" s="42" t="s">
        <v>2180</v>
      </c>
      <c r="C354" s="42">
        <v>255</v>
      </c>
      <c r="D354" s="42">
        <f>IFERROR(VLOOKUP(A354,eco_bus_journals!A:D,4,0),"")</f>
        <v>0.15</v>
      </c>
      <c r="E354" s="42">
        <f t="shared" si="25"/>
        <v>350</v>
      </c>
      <c r="F354" s="42">
        <f>IFERROR(VLOOKUP(A354,eco_journals!A:D,4,0),"")</f>
        <v>0.1</v>
      </c>
      <c r="G354" s="42">
        <f t="shared" si="26"/>
        <v>148</v>
      </c>
      <c r="H354" s="42" t="str">
        <f>IFERROR(VLOOKUP(A354,fin_journals!A:D,4,0),"")</f>
        <v/>
      </c>
      <c r="I354" s="42" t="str">
        <f t="shared" si="27"/>
        <v/>
      </c>
      <c r="J354" s="42" t="str">
        <f>IFERROR(VLOOKUP(A354,bus_journals!A:D,4,0),"")</f>
        <v/>
      </c>
      <c r="K354" s="42" t="str">
        <f t="shared" si="28"/>
        <v/>
      </c>
      <c r="L354" s="42" t="str">
        <f>IFERROR(VLOOKUP(A354,man_journals!A:D,4,0),"")</f>
        <v/>
      </c>
      <c r="M354" s="42" t="str">
        <f t="shared" si="29"/>
        <v/>
      </c>
      <c r="N354" s="42" t="s">
        <v>1309</v>
      </c>
      <c r="O354" s="42" t="s">
        <v>1274</v>
      </c>
      <c r="P354" s="42" t="s">
        <v>1310</v>
      </c>
      <c r="Q354" s="42" t="s">
        <v>1295</v>
      </c>
      <c r="R354" s="42"/>
      <c r="S354" s="42"/>
    </row>
    <row r="355" spans="1:19" x14ac:dyDescent="0.25">
      <c r="A355" s="42" t="s">
        <v>289</v>
      </c>
      <c r="B355" s="42" t="s">
        <v>2180</v>
      </c>
      <c r="C355" s="42">
        <v>95</v>
      </c>
      <c r="D355" s="42">
        <f>IFERROR(VLOOKUP(A355,eco_bus_journals!A:D,4,0),"")</f>
        <v>0.15</v>
      </c>
      <c r="E355" s="42">
        <f t="shared" si="25"/>
        <v>350</v>
      </c>
      <c r="F355" s="42">
        <f>IFERROR(VLOOKUP(A355,eco_journals!A:D,4,0),"")</f>
        <v>0.1</v>
      </c>
      <c r="G355" s="42">
        <f t="shared" si="26"/>
        <v>148</v>
      </c>
      <c r="H355" s="42" t="str">
        <f>IFERROR(VLOOKUP(A355,fin_journals!A:D,4,0),"")</f>
        <v/>
      </c>
      <c r="I355" s="42" t="str">
        <f t="shared" si="27"/>
        <v/>
      </c>
      <c r="J355" s="42" t="str">
        <f>IFERROR(VLOOKUP(A355,bus_journals!A:D,4,0),"")</f>
        <v/>
      </c>
      <c r="K355" s="42" t="str">
        <f t="shared" si="28"/>
        <v/>
      </c>
      <c r="L355" s="42" t="str">
        <f>IFERROR(VLOOKUP(A355,man_journals!A:D,4,0),"")</f>
        <v/>
      </c>
      <c r="M355" s="42" t="str">
        <f t="shared" si="29"/>
        <v/>
      </c>
      <c r="N355" s="42" t="s">
        <v>1274</v>
      </c>
      <c r="O355" s="42"/>
      <c r="P355" s="42"/>
      <c r="Q355" s="42"/>
      <c r="R355" s="42"/>
      <c r="S355" s="42"/>
    </row>
    <row r="356" spans="1:19" x14ac:dyDescent="0.25">
      <c r="A356" s="42" t="s">
        <v>348</v>
      </c>
      <c r="B356" s="42" t="s">
        <v>2181</v>
      </c>
      <c r="C356" s="42">
        <v>36</v>
      </c>
      <c r="D356" s="42">
        <f>IFERROR(VLOOKUP(A356,eco_bus_journals!A:D,4,0),"")</f>
        <v>0.15</v>
      </c>
      <c r="E356" s="42">
        <f t="shared" si="25"/>
        <v>350</v>
      </c>
      <c r="F356" s="42">
        <f>IFERROR(VLOOKUP(A356,eco_journals!A:D,4,0),"")</f>
        <v>0.08</v>
      </c>
      <c r="G356" s="42">
        <f t="shared" si="26"/>
        <v>188</v>
      </c>
      <c r="H356" s="42" t="str">
        <f>IFERROR(VLOOKUP(A356,fin_journals!A:D,4,0),"")</f>
        <v/>
      </c>
      <c r="I356" s="42" t="str">
        <f t="shared" si="27"/>
        <v/>
      </c>
      <c r="J356" s="42">
        <f>IFERROR(VLOOKUP(A356,bus_journals!A:D,4,0),"")</f>
        <v>0.15</v>
      </c>
      <c r="K356" s="42">
        <f t="shared" si="28"/>
        <v>113</v>
      </c>
      <c r="L356" s="42">
        <f>IFERROR(VLOOKUP(A356,man_journals!A:D,4,0),"")</f>
        <v>0.12</v>
      </c>
      <c r="M356" s="42">
        <f t="shared" si="29"/>
        <v>127</v>
      </c>
      <c r="N356" s="42" t="s">
        <v>1275</v>
      </c>
      <c r="O356" s="42" t="s">
        <v>1274</v>
      </c>
      <c r="P356" s="42" t="s">
        <v>1277</v>
      </c>
      <c r="Q356" s="42"/>
      <c r="R356" s="42"/>
      <c r="S356" s="42"/>
    </row>
    <row r="357" spans="1:19" x14ac:dyDescent="0.25">
      <c r="A357" s="42" t="s">
        <v>397</v>
      </c>
      <c r="B357" s="42" t="s">
        <v>2203</v>
      </c>
      <c r="C357" s="42">
        <v>44</v>
      </c>
      <c r="D357" s="42">
        <f>IFERROR(VLOOKUP(A357,eco_bus_journals!A:D,4,0),"")</f>
        <v>0.15</v>
      </c>
      <c r="E357" s="42">
        <f t="shared" si="25"/>
        <v>350</v>
      </c>
      <c r="F357" s="42" t="str">
        <f>IFERROR(VLOOKUP(A357,eco_journals!A:D,4,0),"")</f>
        <v/>
      </c>
      <c r="G357" s="42" t="str">
        <f t="shared" si="26"/>
        <v/>
      </c>
      <c r="H357" s="42" t="str">
        <f>IFERROR(VLOOKUP(A357,fin_journals!A:D,4,0),"")</f>
        <v/>
      </c>
      <c r="I357" s="42" t="str">
        <f t="shared" si="27"/>
        <v/>
      </c>
      <c r="J357" s="42" t="str">
        <f>IFERROR(VLOOKUP(A357,bus_journals!A:D,4,0),"")</f>
        <v/>
      </c>
      <c r="K357" s="42" t="str">
        <f t="shared" si="28"/>
        <v/>
      </c>
      <c r="L357" s="42">
        <f>IFERROR(VLOOKUP(A357,man_journals!A:D,4,0),"")</f>
        <v>0.11</v>
      </c>
      <c r="M357" s="42">
        <f t="shared" si="29"/>
        <v>137</v>
      </c>
      <c r="N357" s="42" t="s">
        <v>1277</v>
      </c>
      <c r="O357" s="42"/>
      <c r="P357" s="42"/>
      <c r="Q357" s="42"/>
      <c r="R357" s="42"/>
      <c r="S357" s="42"/>
    </row>
    <row r="358" spans="1:19" x14ac:dyDescent="0.25">
      <c r="A358" s="42" t="s">
        <v>311</v>
      </c>
      <c r="B358" s="42" t="s">
        <v>2180</v>
      </c>
      <c r="C358" s="42">
        <v>102</v>
      </c>
      <c r="D358" s="42">
        <f>IFERROR(VLOOKUP(A358,eco_bus_journals!A:D,4,0),"")</f>
        <v>0.15</v>
      </c>
      <c r="E358" s="42">
        <f t="shared" si="25"/>
        <v>350</v>
      </c>
      <c r="F358" s="42">
        <f>IFERROR(VLOOKUP(A358,eco_journals!A:D,4,0),"")</f>
        <v>0.12</v>
      </c>
      <c r="G358" s="42">
        <f t="shared" si="26"/>
        <v>134</v>
      </c>
      <c r="H358" s="42" t="str">
        <f>IFERROR(VLOOKUP(A358,fin_journals!A:D,4,0),"")</f>
        <v/>
      </c>
      <c r="I358" s="42" t="str">
        <f t="shared" si="27"/>
        <v/>
      </c>
      <c r="J358" s="42" t="str">
        <f>IFERROR(VLOOKUP(A358,bus_journals!A:D,4,0),"")</f>
        <v/>
      </c>
      <c r="K358" s="42" t="str">
        <f t="shared" si="28"/>
        <v/>
      </c>
      <c r="L358" s="42" t="str">
        <f>IFERROR(VLOOKUP(A358,man_journals!A:D,4,0),"")</f>
        <v/>
      </c>
      <c r="M358" s="42" t="str">
        <f t="shared" si="29"/>
        <v/>
      </c>
      <c r="N358" s="42" t="s">
        <v>1306</v>
      </c>
      <c r="O358" s="42" t="s">
        <v>1274</v>
      </c>
      <c r="P358" s="42" t="s">
        <v>1315</v>
      </c>
      <c r="Q358" s="42" t="s">
        <v>1316</v>
      </c>
      <c r="R358" s="42" t="s">
        <v>1287</v>
      </c>
      <c r="S358" s="42"/>
    </row>
    <row r="359" spans="1:19" x14ac:dyDescent="0.25">
      <c r="A359" s="42" t="s">
        <v>418</v>
      </c>
      <c r="B359" s="42" t="s">
        <v>2181</v>
      </c>
      <c r="C359" s="42">
        <v>74</v>
      </c>
      <c r="D359" s="42">
        <f>IFERROR(VLOOKUP(A359,eco_bus_journals!A:D,4,0),"")</f>
        <v>0.15</v>
      </c>
      <c r="E359" s="42">
        <f t="shared" si="25"/>
        <v>350</v>
      </c>
      <c r="F359" s="42">
        <f>IFERROR(VLOOKUP(A359,eco_journals!A:D,4,0),"")</f>
        <v>0.13</v>
      </c>
      <c r="G359" s="42">
        <f t="shared" si="26"/>
        <v>125</v>
      </c>
      <c r="H359" s="42">
        <f>IFERROR(VLOOKUP(A359,fin_journals!A:D,4,0),"")</f>
        <v>0.08</v>
      </c>
      <c r="I359" s="42">
        <f t="shared" si="27"/>
        <v>96</v>
      </c>
      <c r="J359" s="42" t="str">
        <f>IFERROR(VLOOKUP(A359,bus_journals!A:D,4,0),"")</f>
        <v/>
      </c>
      <c r="K359" s="42" t="str">
        <f t="shared" si="28"/>
        <v/>
      </c>
      <c r="L359" s="42" t="str">
        <f>IFERROR(VLOOKUP(A359,man_journals!A:D,4,0),"")</f>
        <v/>
      </c>
      <c r="M359" s="42" t="str">
        <f t="shared" si="29"/>
        <v/>
      </c>
      <c r="N359" s="42" t="s">
        <v>1276</v>
      </c>
      <c r="O359" s="42" t="s">
        <v>1274</v>
      </c>
      <c r="P359" s="42"/>
      <c r="Q359" s="42"/>
      <c r="R359" s="42"/>
      <c r="S359" s="42"/>
    </row>
    <row r="360" spans="1:19" x14ac:dyDescent="0.25">
      <c r="A360" s="42" t="s">
        <v>315</v>
      </c>
      <c r="B360" s="42" t="s">
        <v>2180</v>
      </c>
      <c r="C360" s="42">
        <v>36</v>
      </c>
      <c r="D360" s="42">
        <f>IFERROR(VLOOKUP(A360,eco_bus_journals!A:D,4,0),"")</f>
        <v>0.15</v>
      </c>
      <c r="E360" s="42">
        <f t="shared" si="25"/>
        <v>350</v>
      </c>
      <c r="F360" s="42">
        <f>IFERROR(VLOOKUP(A360,eco_journals!A:D,4,0),"")</f>
        <v>0.11</v>
      </c>
      <c r="G360" s="42">
        <f t="shared" si="26"/>
        <v>139</v>
      </c>
      <c r="H360" s="42" t="str">
        <f>IFERROR(VLOOKUP(A360,fin_journals!A:D,4,0),"")</f>
        <v/>
      </c>
      <c r="I360" s="42" t="str">
        <f t="shared" si="27"/>
        <v/>
      </c>
      <c r="J360" s="42" t="str">
        <f>IFERROR(VLOOKUP(A360,bus_journals!A:D,4,0),"")</f>
        <v/>
      </c>
      <c r="K360" s="42" t="str">
        <f t="shared" si="28"/>
        <v/>
      </c>
      <c r="L360" s="42" t="str">
        <f>IFERROR(VLOOKUP(A360,man_journals!A:D,4,0),"")</f>
        <v/>
      </c>
      <c r="M360" s="42" t="str">
        <f t="shared" si="29"/>
        <v/>
      </c>
      <c r="N360" s="42" t="s">
        <v>1274</v>
      </c>
      <c r="O360" s="42"/>
      <c r="P360" s="42"/>
      <c r="Q360" s="42"/>
      <c r="R360" s="42"/>
      <c r="S360" s="42"/>
    </row>
    <row r="361" spans="1:19" x14ac:dyDescent="0.25">
      <c r="A361" s="42" t="s">
        <v>457</v>
      </c>
      <c r="B361" s="42" t="s">
        <v>2180</v>
      </c>
      <c r="C361" s="42">
        <v>78</v>
      </c>
      <c r="D361" s="42">
        <f>IFERROR(VLOOKUP(A361,eco_bus_journals!A:D,4,0),"")</f>
        <v>0.15</v>
      </c>
      <c r="E361" s="42">
        <f t="shared" si="25"/>
        <v>350</v>
      </c>
      <c r="F361" s="42">
        <f>IFERROR(VLOOKUP(A361,eco_journals!A:D,4,0),"")</f>
        <v>0.14000000000000001</v>
      </c>
      <c r="G361" s="42">
        <f t="shared" si="26"/>
        <v>115</v>
      </c>
      <c r="H361" s="42" t="str">
        <f>IFERROR(VLOOKUP(A361,fin_journals!A:D,4,0),"")</f>
        <v/>
      </c>
      <c r="I361" s="42" t="str">
        <f t="shared" si="27"/>
        <v/>
      </c>
      <c r="J361" s="42" t="str">
        <f>IFERROR(VLOOKUP(A361,bus_journals!A:D,4,0),"")</f>
        <v/>
      </c>
      <c r="K361" s="42" t="str">
        <f t="shared" si="28"/>
        <v/>
      </c>
      <c r="L361" s="42" t="str">
        <f>IFERROR(VLOOKUP(A361,man_journals!A:D,4,0),"")</f>
        <v/>
      </c>
      <c r="M361" s="42" t="str">
        <f t="shared" si="29"/>
        <v/>
      </c>
      <c r="N361" s="42" t="s">
        <v>1274</v>
      </c>
      <c r="O361" s="42" t="s">
        <v>1320</v>
      </c>
      <c r="P361" s="42" t="s">
        <v>1281</v>
      </c>
      <c r="Q361" s="42" t="s">
        <v>1282</v>
      </c>
      <c r="R361" s="42"/>
      <c r="S361" s="42"/>
    </row>
    <row r="362" spans="1:19" x14ac:dyDescent="0.25">
      <c r="A362" s="42" t="s">
        <v>407</v>
      </c>
      <c r="B362" s="42" t="s">
        <v>2180</v>
      </c>
      <c r="C362" s="42">
        <v>81</v>
      </c>
      <c r="D362" s="42">
        <f>IFERROR(VLOOKUP(A362,eco_bus_journals!A:D,4,0),"")</f>
        <v>0.15</v>
      </c>
      <c r="E362" s="42">
        <f t="shared" si="25"/>
        <v>350</v>
      </c>
      <c r="F362" s="42">
        <f>IFERROR(VLOOKUP(A362,eco_journals!A:D,4,0),"")</f>
        <v>0.13</v>
      </c>
      <c r="G362" s="42">
        <f t="shared" si="26"/>
        <v>125</v>
      </c>
      <c r="H362" s="42" t="str">
        <f>IFERROR(VLOOKUP(A362,fin_journals!A:D,4,0),"")</f>
        <v/>
      </c>
      <c r="I362" s="42" t="str">
        <f t="shared" si="27"/>
        <v/>
      </c>
      <c r="J362" s="42" t="str">
        <f>IFERROR(VLOOKUP(A362,bus_journals!A:D,4,0),"")</f>
        <v/>
      </c>
      <c r="K362" s="42" t="str">
        <f t="shared" si="28"/>
        <v/>
      </c>
      <c r="L362" s="42" t="str">
        <f>IFERROR(VLOOKUP(A362,man_journals!A:D,4,0),"")</f>
        <v/>
      </c>
      <c r="M362" s="42" t="str">
        <f t="shared" si="29"/>
        <v/>
      </c>
      <c r="N362" s="42" t="s">
        <v>1274</v>
      </c>
      <c r="O362" s="42"/>
      <c r="P362" s="42"/>
      <c r="Q362" s="42"/>
      <c r="R362" s="42"/>
      <c r="S362" s="42"/>
    </row>
    <row r="363" spans="1:19" x14ac:dyDescent="0.25">
      <c r="A363" s="42" t="s">
        <v>423</v>
      </c>
      <c r="B363" s="42" t="s">
        <v>2178</v>
      </c>
      <c r="C363" s="42">
        <v>73</v>
      </c>
      <c r="D363" s="42">
        <f>IFERROR(VLOOKUP(A363,eco_bus_journals!A:D,4,0),"")</f>
        <v>0.15</v>
      </c>
      <c r="E363" s="42">
        <f t="shared" si="25"/>
        <v>350</v>
      </c>
      <c r="F363" s="42">
        <f>IFERROR(VLOOKUP(A363,eco_journals!A:D,4,0),"")</f>
        <v>0.16</v>
      </c>
      <c r="G363" s="42">
        <f t="shared" si="26"/>
        <v>102</v>
      </c>
      <c r="H363" s="42" t="str">
        <f>IFERROR(VLOOKUP(A363,fin_journals!A:D,4,0),"")</f>
        <v/>
      </c>
      <c r="I363" s="42" t="str">
        <f t="shared" si="27"/>
        <v/>
      </c>
      <c r="J363" s="42" t="str">
        <f>IFERROR(VLOOKUP(A363,bus_journals!A:D,4,0),"")</f>
        <v/>
      </c>
      <c r="K363" s="42" t="str">
        <f t="shared" si="28"/>
        <v/>
      </c>
      <c r="L363" s="42" t="str">
        <f>IFERROR(VLOOKUP(A363,man_journals!A:D,4,0),"")</f>
        <v/>
      </c>
      <c r="M363" s="42" t="str">
        <f t="shared" si="29"/>
        <v/>
      </c>
      <c r="N363" s="42" t="s">
        <v>1274</v>
      </c>
      <c r="O363" s="42"/>
      <c r="P363" s="42"/>
      <c r="Q363" s="42"/>
      <c r="R363" s="42"/>
      <c r="S363" s="42"/>
    </row>
    <row r="364" spans="1:19" x14ac:dyDescent="0.25">
      <c r="A364" s="42" t="s">
        <v>501</v>
      </c>
      <c r="B364" s="42" t="s">
        <v>2188</v>
      </c>
      <c r="C364" s="42">
        <v>18</v>
      </c>
      <c r="D364" s="42">
        <f>IFERROR(VLOOKUP(A364,eco_bus_journals!A:D,4,0),"")</f>
        <v>0.15</v>
      </c>
      <c r="E364" s="42">
        <f t="shared" si="25"/>
        <v>350</v>
      </c>
      <c r="F364" s="42">
        <f>IFERROR(VLOOKUP(A364,eco_journals!A:D,4,0),"")</f>
        <v>0.14000000000000001</v>
      </c>
      <c r="G364" s="42">
        <f t="shared" si="26"/>
        <v>115</v>
      </c>
      <c r="H364" s="42" t="str">
        <f>IFERROR(VLOOKUP(A364,fin_journals!A:D,4,0),"")</f>
        <v/>
      </c>
      <c r="I364" s="42" t="str">
        <f t="shared" si="27"/>
        <v/>
      </c>
      <c r="J364" s="42" t="str">
        <f>IFERROR(VLOOKUP(A364,bus_journals!A:D,4,0),"")</f>
        <v/>
      </c>
      <c r="K364" s="42" t="str">
        <f t="shared" si="28"/>
        <v/>
      </c>
      <c r="L364" s="42" t="str">
        <f>IFERROR(VLOOKUP(A364,man_journals!A:D,4,0),"")</f>
        <v/>
      </c>
      <c r="M364" s="42" t="str">
        <f t="shared" si="29"/>
        <v/>
      </c>
      <c r="N364" s="42" t="s">
        <v>1274</v>
      </c>
      <c r="O364" s="42" t="s">
        <v>1301</v>
      </c>
      <c r="P364" s="42" t="s">
        <v>1302</v>
      </c>
      <c r="Q364" s="42"/>
      <c r="R364" s="42"/>
      <c r="S364" s="42"/>
    </row>
    <row r="365" spans="1:19" x14ac:dyDescent="0.25">
      <c r="A365" s="42" t="s">
        <v>322</v>
      </c>
      <c r="B365" s="42" t="s">
        <v>2180</v>
      </c>
      <c r="C365" s="42">
        <v>113</v>
      </c>
      <c r="D365" s="42">
        <f>IFERROR(VLOOKUP(A365,eco_bus_journals!A:D,4,0),"")</f>
        <v>0.15</v>
      </c>
      <c r="E365" s="42">
        <f t="shared" si="25"/>
        <v>350</v>
      </c>
      <c r="F365" s="42">
        <f>IFERROR(VLOOKUP(A365,eco_journals!A:D,4,0),"")</f>
        <v>0.1</v>
      </c>
      <c r="G365" s="42">
        <f t="shared" si="26"/>
        <v>148</v>
      </c>
      <c r="H365" s="42" t="str">
        <f>IFERROR(VLOOKUP(A365,fin_journals!A:D,4,0),"")</f>
        <v/>
      </c>
      <c r="I365" s="42" t="str">
        <f t="shared" si="27"/>
        <v/>
      </c>
      <c r="J365" s="42" t="str">
        <f>IFERROR(VLOOKUP(A365,bus_journals!A:D,4,0),"")</f>
        <v/>
      </c>
      <c r="K365" s="42" t="str">
        <f t="shared" si="28"/>
        <v/>
      </c>
      <c r="L365" s="42" t="str">
        <f>IFERROR(VLOOKUP(A365,man_journals!A:D,4,0),"")</f>
        <v/>
      </c>
      <c r="M365" s="42" t="str">
        <f t="shared" si="29"/>
        <v/>
      </c>
      <c r="N365" s="42" t="s">
        <v>1274</v>
      </c>
      <c r="O365" s="42"/>
      <c r="P365" s="42"/>
      <c r="Q365" s="42"/>
      <c r="R365" s="42"/>
      <c r="S365" s="42"/>
    </row>
    <row r="366" spans="1:19" x14ac:dyDescent="0.25">
      <c r="A366" s="42" t="s">
        <v>340</v>
      </c>
      <c r="B366" s="42" t="s">
        <v>2190</v>
      </c>
      <c r="C366" s="42">
        <v>43</v>
      </c>
      <c r="D366" s="42">
        <f>IFERROR(VLOOKUP(A366,eco_bus_journals!A:D,4,0),"")</f>
        <v>0.14000000000000001</v>
      </c>
      <c r="E366" s="42">
        <f t="shared" si="25"/>
        <v>363</v>
      </c>
      <c r="F366" s="42" t="str">
        <f>IFERROR(VLOOKUP(A366,eco_journals!A:D,4,0),"")</f>
        <v/>
      </c>
      <c r="G366" s="42" t="str">
        <f t="shared" si="26"/>
        <v/>
      </c>
      <c r="H366" s="42" t="str">
        <f>IFERROR(VLOOKUP(A366,fin_journals!A:D,4,0),"")</f>
        <v/>
      </c>
      <c r="I366" s="42" t="str">
        <f t="shared" si="27"/>
        <v/>
      </c>
      <c r="J366" s="42">
        <f>IFERROR(VLOOKUP(A366,bus_journals!A:D,4,0),"")</f>
        <v>0.15</v>
      </c>
      <c r="K366" s="42">
        <f t="shared" si="28"/>
        <v>113</v>
      </c>
      <c r="L366" s="42">
        <f>IFERROR(VLOOKUP(A366,man_journals!A:D,4,0),"")</f>
        <v>0.12</v>
      </c>
      <c r="M366" s="42">
        <f t="shared" si="29"/>
        <v>127</v>
      </c>
      <c r="N366" s="42" t="s">
        <v>1275</v>
      </c>
      <c r="O366" s="42" t="s">
        <v>1277</v>
      </c>
      <c r="P366" s="42"/>
      <c r="Q366" s="42"/>
      <c r="R366" s="42"/>
      <c r="S366" s="42"/>
    </row>
    <row r="367" spans="1:19" x14ac:dyDescent="0.25">
      <c r="A367" s="42" t="s">
        <v>361</v>
      </c>
      <c r="B367" s="42" t="s">
        <v>2180</v>
      </c>
      <c r="C367" s="42">
        <v>39</v>
      </c>
      <c r="D367" s="42">
        <f>IFERROR(VLOOKUP(A367,eco_bus_journals!A:D,4,0),"")</f>
        <v>0.14000000000000001</v>
      </c>
      <c r="E367" s="42">
        <f t="shared" si="25"/>
        <v>363</v>
      </c>
      <c r="F367" s="42">
        <f>IFERROR(VLOOKUP(A367,eco_journals!A:D,4,0),"")</f>
        <v>0.08</v>
      </c>
      <c r="G367" s="42">
        <f t="shared" si="26"/>
        <v>188</v>
      </c>
      <c r="H367" s="42">
        <f>IFERROR(VLOOKUP(A367,fin_journals!A:D,4,0),"")</f>
        <v>0.16</v>
      </c>
      <c r="I367" s="42">
        <f t="shared" si="27"/>
        <v>73</v>
      </c>
      <c r="J367" s="42" t="str">
        <f>IFERROR(VLOOKUP(A367,bus_journals!A:D,4,0),"")</f>
        <v/>
      </c>
      <c r="K367" s="42" t="str">
        <f t="shared" si="28"/>
        <v/>
      </c>
      <c r="L367" s="42" t="str">
        <f>IFERROR(VLOOKUP(A367,man_journals!A:D,4,0),"")</f>
        <v/>
      </c>
      <c r="M367" s="42" t="str">
        <f t="shared" si="29"/>
        <v/>
      </c>
      <c r="N367" s="42" t="s">
        <v>1276</v>
      </c>
      <c r="O367" s="42" t="s">
        <v>1274</v>
      </c>
      <c r="P367" s="42"/>
      <c r="Q367" s="42"/>
      <c r="R367" s="42"/>
      <c r="S367" s="42"/>
    </row>
    <row r="368" spans="1:19" x14ac:dyDescent="0.25">
      <c r="A368" s="42" t="s">
        <v>363</v>
      </c>
      <c r="B368" s="42" t="s">
        <v>2189</v>
      </c>
      <c r="C368" s="42">
        <v>57</v>
      </c>
      <c r="D368" s="42">
        <f>IFERROR(VLOOKUP(A368,eco_bus_journals!A:D,4,0),"")</f>
        <v>0.14000000000000001</v>
      </c>
      <c r="E368" s="42">
        <f t="shared" si="25"/>
        <v>363</v>
      </c>
      <c r="F368" s="42" t="str">
        <f>IFERROR(VLOOKUP(A368,eco_journals!A:D,4,0),"")</f>
        <v/>
      </c>
      <c r="G368" s="42" t="str">
        <f t="shared" si="26"/>
        <v/>
      </c>
      <c r="H368" s="42" t="str">
        <f>IFERROR(VLOOKUP(A368,fin_journals!A:D,4,0),"")</f>
        <v/>
      </c>
      <c r="I368" s="42" t="str">
        <f t="shared" si="27"/>
        <v/>
      </c>
      <c r="J368" s="42" t="str">
        <f>IFERROR(VLOOKUP(A368,bus_journals!A:D,4,0),"")</f>
        <v/>
      </c>
      <c r="K368" s="42" t="str">
        <f t="shared" si="28"/>
        <v/>
      </c>
      <c r="L368" s="42">
        <f>IFERROR(VLOOKUP(A368,man_journals!A:D,4,0),"")</f>
        <v>0.13</v>
      </c>
      <c r="M368" s="42">
        <f t="shared" si="29"/>
        <v>123</v>
      </c>
      <c r="N368" s="42" t="s">
        <v>1277</v>
      </c>
      <c r="O368" s="42"/>
      <c r="P368" s="42"/>
      <c r="Q368" s="42"/>
      <c r="R368" s="42"/>
      <c r="S368" s="42"/>
    </row>
    <row r="369" spans="1:19" x14ac:dyDescent="0.25">
      <c r="A369" s="42" t="s">
        <v>346</v>
      </c>
      <c r="B369" s="42" t="s">
        <v>2180</v>
      </c>
      <c r="C369" s="42">
        <v>53</v>
      </c>
      <c r="D369" s="42">
        <f>IFERROR(VLOOKUP(A369,eco_bus_journals!A:D,4,0),"")</f>
        <v>0.14000000000000001</v>
      </c>
      <c r="E369" s="42">
        <f t="shared" si="25"/>
        <v>363</v>
      </c>
      <c r="F369" s="42">
        <f>IFERROR(VLOOKUP(A369,eco_journals!A:D,4,0),"")</f>
        <v>0.09</v>
      </c>
      <c r="G369" s="42">
        <f t="shared" si="26"/>
        <v>162</v>
      </c>
      <c r="H369" s="42" t="str">
        <f>IFERROR(VLOOKUP(A369,fin_journals!A:D,4,0),"")</f>
        <v/>
      </c>
      <c r="I369" s="42" t="str">
        <f t="shared" si="27"/>
        <v/>
      </c>
      <c r="J369" s="42" t="str">
        <f>IFERROR(VLOOKUP(A369,bus_journals!A:D,4,0),"")</f>
        <v/>
      </c>
      <c r="K369" s="42" t="str">
        <f t="shared" si="28"/>
        <v/>
      </c>
      <c r="L369" s="42" t="str">
        <f>IFERROR(VLOOKUP(A369,man_journals!A:D,4,0),"")</f>
        <v/>
      </c>
      <c r="M369" s="42" t="str">
        <f t="shared" si="29"/>
        <v/>
      </c>
      <c r="N369" s="42" t="s">
        <v>1274</v>
      </c>
      <c r="O369" s="42"/>
      <c r="P369" s="42"/>
      <c r="Q369" s="42"/>
      <c r="R369" s="42"/>
      <c r="S369" s="42"/>
    </row>
    <row r="370" spans="1:19" x14ac:dyDescent="0.25">
      <c r="A370" s="42" t="s">
        <v>383</v>
      </c>
      <c r="B370" s="42" t="s">
        <v>2202</v>
      </c>
      <c r="C370" s="42">
        <v>22</v>
      </c>
      <c r="D370" s="42">
        <f>IFERROR(VLOOKUP(A370,eco_bus_journals!A:D,4,0),"")</f>
        <v>0.14000000000000001</v>
      </c>
      <c r="E370" s="42">
        <f t="shared" si="25"/>
        <v>363</v>
      </c>
      <c r="F370" s="42" t="str">
        <f>IFERROR(VLOOKUP(A370,eco_journals!A:D,4,0),"")</f>
        <v/>
      </c>
      <c r="G370" s="42" t="str">
        <f t="shared" si="26"/>
        <v/>
      </c>
      <c r="H370" s="42" t="str">
        <f>IFERROR(VLOOKUP(A370,fin_journals!A:D,4,0),"")</f>
        <v/>
      </c>
      <c r="I370" s="42" t="str">
        <f t="shared" si="27"/>
        <v/>
      </c>
      <c r="J370" s="42">
        <f>IFERROR(VLOOKUP(A370,bus_journals!A:D,4,0),"")</f>
        <v>0.19</v>
      </c>
      <c r="K370" s="42">
        <f t="shared" si="28"/>
        <v>104</v>
      </c>
      <c r="L370" s="42" t="str">
        <f>IFERROR(VLOOKUP(A370,man_journals!A:D,4,0),"")</f>
        <v/>
      </c>
      <c r="M370" s="42" t="str">
        <f t="shared" si="29"/>
        <v/>
      </c>
      <c r="N370" s="42" t="s">
        <v>1275</v>
      </c>
      <c r="O370" s="42"/>
      <c r="P370" s="42"/>
      <c r="Q370" s="42"/>
      <c r="R370" s="42"/>
      <c r="S370" s="42"/>
    </row>
    <row r="371" spans="1:19" x14ac:dyDescent="0.25">
      <c r="A371" s="42" t="s">
        <v>385</v>
      </c>
      <c r="B371" s="42" t="s">
        <v>2180</v>
      </c>
      <c r="C371" s="42">
        <v>22</v>
      </c>
      <c r="D371" s="42">
        <f>IFERROR(VLOOKUP(A371,eco_bus_journals!A:D,4,0),"")</f>
        <v>0.14000000000000001</v>
      </c>
      <c r="E371" s="42">
        <f t="shared" si="25"/>
        <v>363</v>
      </c>
      <c r="F371" s="42">
        <f>IFERROR(VLOOKUP(A371,eco_journals!A:D,4,0),"")</f>
        <v>0.06</v>
      </c>
      <c r="G371" s="42">
        <f t="shared" si="26"/>
        <v>257</v>
      </c>
      <c r="H371" s="42" t="str">
        <f>IFERROR(VLOOKUP(A371,fin_journals!A:D,4,0),"")</f>
        <v/>
      </c>
      <c r="I371" s="42" t="str">
        <f t="shared" si="27"/>
        <v/>
      </c>
      <c r="J371" s="42">
        <f>IFERROR(VLOOKUP(A371,bus_journals!A:D,4,0),"")</f>
        <v>0.17</v>
      </c>
      <c r="K371" s="42">
        <f t="shared" si="28"/>
        <v>107</v>
      </c>
      <c r="L371" s="42">
        <f>IFERROR(VLOOKUP(A371,man_journals!A:D,4,0),"")</f>
        <v>0.14000000000000001</v>
      </c>
      <c r="M371" s="42">
        <f t="shared" si="29"/>
        <v>118</v>
      </c>
      <c r="N371" s="42" t="s">
        <v>1275</v>
      </c>
      <c r="O371" s="42" t="s">
        <v>1274</v>
      </c>
      <c r="P371" s="42" t="s">
        <v>1277</v>
      </c>
      <c r="Q371" s="42"/>
      <c r="R371" s="42"/>
      <c r="S371" s="42"/>
    </row>
    <row r="372" spans="1:19" x14ac:dyDescent="0.25">
      <c r="A372" s="42" t="s">
        <v>310</v>
      </c>
      <c r="B372" s="42" t="s">
        <v>2181</v>
      </c>
      <c r="C372" s="42">
        <v>45</v>
      </c>
      <c r="D372" s="42">
        <f>IFERROR(VLOOKUP(A372,eco_bus_journals!A:D,4,0),"")</f>
        <v>0.14000000000000001</v>
      </c>
      <c r="E372" s="42">
        <f t="shared" si="25"/>
        <v>363</v>
      </c>
      <c r="F372" s="42" t="str">
        <f>IFERROR(VLOOKUP(A372,eco_journals!A:D,4,0),"")</f>
        <v/>
      </c>
      <c r="G372" s="42" t="str">
        <f t="shared" si="26"/>
        <v/>
      </c>
      <c r="H372" s="42">
        <f>IFERROR(VLOOKUP(A372,fin_journals!A:D,4,0),"")</f>
        <v>0.16</v>
      </c>
      <c r="I372" s="42">
        <f t="shared" si="27"/>
        <v>73</v>
      </c>
      <c r="J372" s="42" t="str">
        <f>IFERROR(VLOOKUP(A372,bus_journals!A:D,4,0),"")</f>
        <v/>
      </c>
      <c r="K372" s="42" t="str">
        <f t="shared" si="28"/>
        <v/>
      </c>
      <c r="L372" s="42" t="str">
        <f>IFERROR(VLOOKUP(A372,man_journals!A:D,4,0),"")</f>
        <v/>
      </c>
      <c r="M372" s="42" t="str">
        <f t="shared" si="29"/>
        <v/>
      </c>
      <c r="N372" s="42" t="s">
        <v>1276</v>
      </c>
      <c r="O372" s="42" t="s">
        <v>1282</v>
      </c>
      <c r="P372" s="42"/>
      <c r="Q372" s="42"/>
      <c r="R372" s="42"/>
      <c r="S372" s="42"/>
    </row>
    <row r="373" spans="1:19" x14ac:dyDescent="0.25">
      <c r="A373" s="42" t="s">
        <v>399</v>
      </c>
      <c r="B373" s="42" t="s">
        <v>2189</v>
      </c>
      <c r="C373" s="42">
        <v>149</v>
      </c>
      <c r="D373" s="42">
        <f>IFERROR(VLOOKUP(A373,eco_bus_journals!A:D,4,0),"")</f>
        <v>0.14000000000000001</v>
      </c>
      <c r="E373" s="42">
        <f t="shared" si="25"/>
        <v>363</v>
      </c>
      <c r="F373" s="42">
        <f>IFERROR(VLOOKUP(A373,eco_journals!A:D,4,0),"")</f>
        <v>7.0000000000000007E-2</v>
      </c>
      <c r="G373" s="42">
        <f t="shared" si="26"/>
        <v>209</v>
      </c>
      <c r="H373" s="42" t="str">
        <f>IFERROR(VLOOKUP(A373,fin_journals!A:D,4,0),"")</f>
        <v/>
      </c>
      <c r="I373" s="42" t="str">
        <f t="shared" si="27"/>
        <v/>
      </c>
      <c r="J373" s="42">
        <f>IFERROR(VLOOKUP(A373,bus_journals!A:D,4,0),"")</f>
        <v>0.16</v>
      </c>
      <c r="K373" s="42">
        <f t="shared" si="28"/>
        <v>110</v>
      </c>
      <c r="L373" s="42">
        <f>IFERROR(VLOOKUP(A373,man_journals!A:D,4,0),"")</f>
        <v>0.1</v>
      </c>
      <c r="M373" s="42">
        <f t="shared" si="29"/>
        <v>146</v>
      </c>
      <c r="N373" s="42" t="s">
        <v>1275</v>
      </c>
      <c r="O373" s="42" t="s">
        <v>1274</v>
      </c>
      <c r="P373" s="42" t="s">
        <v>1277</v>
      </c>
      <c r="Q373" s="42"/>
      <c r="R373" s="42"/>
      <c r="S373" s="42"/>
    </row>
    <row r="374" spans="1:19" x14ac:dyDescent="0.25">
      <c r="A374" s="42" t="s">
        <v>353</v>
      </c>
      <c r="B374" s="42" t="s">
        <v>2178</v>
      </c>
      <c r="C374" s="42">
        <v>86</v>
      </c>
      <c r="D374" s="42">
        <f>IFERROR(VLOOKUP(A374,eco_bus_journals!A:D,4,0),"")</f>
        <v>0.14000000000000001</v>
      </c>
      <c r="E374" s="42">
        <f t="shared" si="25"/>
        <v>363</v>
      </c>
      <c r="F374" s="42" t="str">
        <f>IFERROR(VLOOKUP(A374,eco_journals!A:D,4,0),"")</f>
        <v/>
      </c>
      <c r="G374" s="42" t="str">
        <f t="shared" si="26"/>
        <v/>
      </c>
      <c r="H374" s="42">
        <f>IFERROR(VLOOKUP(A374,fin_journals!A:D,4,0),"")</f>
        <v>0.18</v>
      </c>
      <c r="I374" s="42">
        <f t="shared" si="27"/>
        <v>70</v>
      </c>
      <c r="J374" s="42" t="str">
        <f>IFERROR(VLOOKUP(A374,bus_journals!A:D,4,0),"")</f>
        <v/>
      </c>
      <c r="K374" s="42" t="str">
        <f t="shared" si="28"/>
        <v/>
      </c>
      <c r="L374" s="42" t="str">
        <f>IFERROR(VLOOKUP(A374,man_journals!A:D,4,0),"")</f>
        <v/>
      </c>
      <c r="M374" s="42" t="str">
        <f t="shared" si="29"/>
        <v/>
      </c>
      <c r="N374" s="42" t="s">
        <v>1276</v>
      </c>
      <c r="O374" s="42"/>
      <c r="P374" s="42"/>
      <c r="Q374" s="42"/>
      <c r="R374" s="42"/>
      <c r="S374" s="42"/>
    </row>
    <row r="375" spans="1:19" x14ac:dyDescent="0.25">
      <c r="A375" s="42" t="s">
        <v>453</v>
      </c>
      <c r="B375" s="42" t="s">
        <v>2180</v>
      </c>
      <c r="C375" s="42">
        <v>50</v>
      </c>
      <c r="D375" s="42">
        <f>IFERROR(VLOOKUP(A375,eco_bus_journals!A:D,4,0),"")</f>
        <v>0.14000000000000001</v>
      </c>
      <c r="E375" s="42">
        <f t="shared" si="25"/>
        <v>363</v>
      </c>
      <c r="F375" s="42">
        <f>IFERROR(VLOOKUP(A375,eco_journals!A:D,4,0),"")</f>
        <v>0.12</v>
      </c>
      <c r="G375" s="42">
        <f t="shared" si="26"/>
        <v>134</v>
      </c>
      <c r="H375" s="42" t="str">
        <f>IFERROR(VLOOKUP(A375,fin_journals!A:D,4,0),"")</f>
        <v/>
      </c>
      <c r="I375" s="42" t="str">
        <f t="shared" si="27"/>
        <v/>
      </c>
      <c r="J375" s="42" t="str">
        <f>IFERROR(VLOOKUP(A375,bus_journals!A:D,4,0),"")</f>
        <v/>
      </c>
      <c r="K375" s="42" t="str">
        <f t="shared" si="28"/>
        <v/>
      </c>
      <c r="L375" s="42" t="str">
        <f>IFERROR(VLOOKUP(A375,man_journals!A:D,4,0),"")</f>
        <v/>
      </c>
      <c r="M375" s="42" t="str">
        <f t="shared" si="29"/>
        <v/>
      </c>
      <c r="N375" s="42" t="s">
        <v>1274</v>
      </c>
      <c r="O375" s="42" t="s">
        <v>1297</v>
      </c>
      <c r="P375" s="42"/>
      <c r="Q375" s="42"/>
      <c r="R375" s="42"/>
      <c r="S375" s="42"/>
    </row>
    <row r="376" spans="1:19" x14ac:dyDescent="0.25">
      <c r="A376" s="42" t="s">
        <v>334</v>
      </c>
      <c r="B376" s="42" t="s">
        <v>2178</v>
      </c>
      <c r="C376" s="42">
        <v>49</v>
      </c>
      <c r="D376" s="42">
        <f>IFERROR(VLOOKUP(A376,eco_bus_journals!A:D,4,0),"")</f>
        <v>0.14000000000000001</v>
      </c>
      <c r="E376" s="42">
        <f t="shared" si="25"/>
        <v>363</v>
      </c>
      <c r="F376" s="42">
        <f>IFERROR(VLOOKUP(A376,eco_journals!A:D,4,0),"")</f>
        <v>0.06</v>
      </c>
      <c r="G376" s="42">
        <f t="shared" si="26"/>
        <v>257</v>
      </c>
      <c r="H376" s="42" t="str">
        <f>IFERROR(VLOOKUP(A376,fin_journals!A:D,4,0),"")</f>
        <v/>
      </c>
      <c r="I376" s="42" t="str">
        <f t="shared" si="27"/>
        <v/>
      </c>
      <c r="J376" s="42">
        <f>IFERROR(VLOOKUP(A376,bus_journals!A:D,4,0),"")</f>
        <v>0.2</v>
      </c>
      <c r="K376" s="42">
        <f t="shared" si="28"/>
        <v>102</v>
      </c>
      <c r="L376" s="42" t="str">
        <f>IFERROR(VLOOKUP(A376,man_journals!A:D,4,0),"")</f>
        <v/>
      </c>
      <c r="M376" s="42" t="str">
        <f t="shared" si="29"/>
        <v/>
      </c>
      <c r="N376" s="42" t="s">
        <v>1275</v>
      </c>
      <c r="O376" s="42" t="s">
        <v>1274</v>
      </c>
      <c r="P376" s="42"/>
      <c r="Q376" s="42"/>
      <c r="R376" s="42"/>
      <c r="S376" s="42"/>
    </row>
    <row r="377" spans="1:19" x14ac:dyDescent="0.25">
      <c r="A377" s="42" t="s">
        <v>367</v>
      </c>
      <c r="B377" s="42" t="s">
        <v>2185</v>
      </c>
      <c r="C377" s="42">
        <v>33</v>
      </c>
      <c r="D377" s="42">
        <f>IFERROR(VLOOKUP(A377,eco_bus_journals!A:D,4,0),"")</f>
        <v>0.14000000000000001</v>
      </c>
      <c r="E377" s="42">
        <f t="shared" si="25"/>
        <v>363</v>
      </c>
      <c r="F377" s="42" t="str">
        <f>IFERROR(VLOOKUP(A377,eco_journals!A:D,4,0),"")</f>
        <v/>
      </c>
      <c r="G377" s="42" t="str">
        <f t="shared" si="26"/>
        <v/>
      </c>
      <c r="H377" s="42">
        <f>IFERROR(VLOOKUP(A377,fin_journals!A:D,4,0),"")</f>
        <v>0.25</v>
      </c>
      <c r="I377" s="42">
        <f t="shared" si="27"/>
        <v>55</v>
      </c>
      <c r="J377" s="42" t="str">
        <f>IFERROR(VLOOKUP(A377,bus_journals!A:D,4,0),"")</f>
        <v/>
      </c>
      <c r="K377" s="42" t="str">
        <f t="shared" si="28"/>
        <v/>
      </c>
      <c r="L377" s="42" t="str">
        <f>IFERROR(VLOOKUP(A377,man_journals!A:D,4,0),"")</f>
        <v/>
      </c>
      <c r="M377" s="42" t="str">
        <f t="shared" si="29"/>
        <v/>
      </c>
      <c r="N377" s="42" t="s">
        <v>1276</v>
      </c>
      <c r="O377" s="42"/>
      <c r="P377" s="42"/>
      <c r="Q377" s="42"/>
      <c r="R377" s="42"/>
      <c r="S377" s="42"/>
    </row>
    <row r="378" spans="1:19" x14ac:dyDescent="0.25">
      <c r="A378" s="42" t="s">
        <v>405</v>
      </c>
      <c r="B378" s="42" t="s">
        <v>2180</v>
      </c>
      <c r="C378" s="42">
        <v>64</v>
      </c>
      <c r="D378" s="42">
        <f>IFERROR(VLOOKUP(A378,eco_bus_journals!A:D,4,0),"")</f>
        <v>0.14000000000000001</v>
      </c>
      <c r="E378" s="42">
        <f t="shared" si="25"/>
        <v>363</v>
      </c>
      <c r="F378" s="42">
        <f>IFERROR(VLOOKUP(A378,eco_journals!A:D,4,0),"")</f>
        <v>0.13</v>
      </c>
      <c r="G378" s="42">
        <f t="shared" si="26"/>
        <v>125</v>
      </c>
      <c r="H378" s="42" t="str">
        <f>IFERROR(VLOOKUP(A378,fin_journals!A:D,4,0),"")</f>
        <v/>
      </c>
      <c r="I378" s="42" t="str">
        <f t="shared" si="27"/>
        <v/>
      </c>
      <c r="J378" s="42" t="str">
        <f>IFERROR(VLOOKUP(A378,bus_journals!A:D,4,0),"")</f>
        <v/>
      </c>
      <c r="K378" s="42" t="str">
        <f t="shared" si="28"/>
        <v/>
      </c>
      <c r="L378" s="42" t="str">
        <f>IFERROR(VLOOKUP(A378,man_journals!A:D,4,0),"")</f>
        <v/>
      </c>
      <c r="M378" s="42" t="str">
        <f t="shared" si="29"/>
        <v/>
      </c>
      <c r="N378" s="42" t="s">
        <v>1274</v>
      </c>
      <c r="O378" s="42"/>
      <c r="P378" s="42"/>
      <c r="Q378" s="42"/>
      <c r="R378" s="42"/>
      <c r="S378" s="42"/>
    </row>
    <row r="379" spans="1:19" x14ac:dyDescent="0.25">
      <c r="A379" s="42" t="s">
        <v>406</v>
      </c>
      <c r="B379" s="42" t="s">
        <v>2189</v>
      </c>
      <c r="C379" s="42">
        <v>87</v>
      </c>
      <c r="D379" s="42">
        <f>IFERROR(VLOOKUP(A379,eco_bus_journals!A:D,4,0),"")</f>
        <v>0.14000000000000001</v>
      </c>
      <c r="E379" s="42">
        <f t="shared" si="25"/>
        <v>363</v>
      </c>
      <c r="F379" s="42" t="str">
        <f>IFERROR(VLOOKUP(A379,eco_journals!A:D,4,0),"")</f>
        <v/>
      </c>
      <c r="G379" s="42" t="str">
        <f t="shared" si="26"/>
        <v/>
      </c>
      <c r="H379" s="42" t="str">
        <f>IFERROR(VLOOKUP(A379,fin_journals!A:D,4,0),"")</f>
        <v/>
      </c>
      <c r="I379" s="42" t="str">
        <f t="shared" si="27"/>
        <v/>
      </c>
      <c r="J379" s="42" t="str">
        <f>IFERROR(VLOOKUP(A379,bus_journals!A:D,4,0),"")</f>
        <v/>
      </c>
      <c r="K379" s="42" t="str">
        <f t="shared" si="28"/>
        <v/>
      </c>
      <c r="L379" s="42">
        <f>IFERROR(VLOOKUP(A379,man_journals!A:D,4,0),"")</f>
        <v>0.15</v>
      </c>
      <c r="M379" s="42">
        <f t="shared" si="29"/>
        <v>115</v>
      </c>
      <c r="N379" s="42" t="s">
        <v>1277</v>
      </c>
      <c r="O379" s="42"/>
      <c r="P379" s="42"/>
      <c r="Q379" s="42"/>
      <c r="R379" s="42"/>
      <c r="S379" s="42"/>
    </row>
    <row r="380" spans="1:19" x14ac:dyDescent="0.25">
      <c r="A380" s="42" t="s">
        <v>388</v>
      </c>
      <c r="B380" s="42" t="s">
        <v>2181</v>
      </c>
      <c r="C380" s="42">
        <v>98</v>
      </c>
      <c r="D380" s="42">
        <f>IFERROR(VLOOKUP(A380,eco_bus_journals!A:D,4,0),"")</f>
        <v>0.14000000000000001</v>
      </c>
      <c r="E380" s="42">
        <f t="shared" si="25"/>
        <v>363</v>
      </c>
      <c r="F380" s="42">
        <f>IFERROR(VLOOKUP(A380,eco_journals!A:D,4,0),"")</f>
        <v>0.11</v>
      </c>
      <c r="G380" s="42">
        <f t="shared" si="26"/>
        <v>139</v>
      </c>
      <c r="H380" s="42">
        <f>IFERROR(VLOOKUP(A380,fin_journals!A:D,4,0),"")</f>
        <v>0.15</v>
      </c>
      <c r="I380" s="42">
        <f t="shared" si="27"/>
        <v>77</v>
      </c>
      <c r="J380" s="42" t="str">
        <f>IFERROR(VLOOKUP(A380,bus_journals!A:D,4,0),"")</f>
        <v/>
      </c>
      <c r="K380" s="42" t="str">
        <f t="shared" si="28"/>
        <v/>
      </c>
      <c r="L380" s="42" t="str">
        <f>IFERROR(VLOOKUP(A380,man_journals!A:D,4,0),"")</f>
        <v/>
      </c>
      <c r="M380" s="42" t="str">
        <f t="shared" si="29"/>
        <v/>
      </c>
      <c r="N380" s="42" t="s">
        <v>1276</v>
      </c>
      <c r="O380" s="42" t="s">
        <v>1274</v>
      </c>
      <c r="P380" s="42" t="s">
        <v>1290</v>
      </c>
      <c r="Q380" s="42"/>
      <c r="R380" s="42"/>
      <c r="S380" s="42"/>
    </row>
    <row r="381" spans="1:19" x14ac:dyDescent="0.25">
      <c r="A381" s="42" t="s">
        <v>389</v>
      </c>
      <c r="B381" s="42" t="s">
        <v>2208</v>
      </c>
      <c r="C381" s="42">
        <v>20</v>
      </c>
      <c r="D381" s="42">
        <f>IFERROR(VLOOKUP(A381,eco_bus_journals!A:D,4,0),"")</f>
        <v>0.14000000000000001</v>
      </c>
      <c r="E381" s="42">
        <f t="shared" si="25"/>
        <v>363</v>
      </c>
      <c r="F381" s="42" t="str">
        <f>IFERROR(VLOOKUP(A381,eco_journals!A:D,4,0),"")</f>
        <v/>
      </c>
      <c r="G381" s="42" t="str">
        <f t="shared" si="26"/>
        <v/>
      </c>
      <c r="H381" s="42" t="str">
        <f>IFERROR(VLOOKUP(A381,fin_journals!A:D,4,0),"")</f>
        <v/>
      </c>
      <c r="I381" s="42" t="str">
        <f t="shared" si="27"/>
        <v/>
      </c>
      <c r="J381" s="42">
        <f>IFERROR(VLOOKUP(A381,bus_journals!A:D,4,0),"")</f>
        <v>0.22</v>
      </c>
      <c r="K381" s="42">
        <f t="shared" si="28"/>
        <v>96</v>
      </c>
      <c r="L381" s="42" t="str">
        <f>IFERROR(VLOOKUP(A381,man_journals!A:D,4,0),"")</f>
        <v/>
      </c>
      <c r="M381" s="42" t="str">
        <f t="shared" si="29"/>
        <v/>
      </c>
      <c r="N381" s="42" t="s">
        <v>1275</v>
      </c>
      <c r="O381" s="42"/>
      <c r="P381" s="42"/>
      <c r="Q381" s="42"/>
      <c r="R381" s="42"/>
      <c r="S381" s="42"/>
    </row>
    <row r="382" spans="1:19" x14ac:dyDescent="0.25">
      <c r="A382" s="42" t="s">
        <v>336</v>
      </c>
      <c r="B382" s="42" t="s">
        <v>2180</v>
      </c>
      <c r="C382" s="42">
        <v>267</v>
      </c>
      <c r="D382" s="42">
        <f>IFERROR(VLOOKUP(A382,eco_bus_journals!A:D,4,0),"")</f>
        <v>0.14000000000000001</v>
      </c>
      <c r="E382" s="42">
        <f t="shared" si="25"/>
        <v>363</v>
      </c>
      <c r="F382" s="42">
        <f>IFERROR(VLOOKUP(A382,eco_journals!A:D,4,0),"")</f>
        <v>0.08</v>
      </c>
      <c r="G382" s="42">
        <f t="shared" si="26"/>
        <v>188</v>
      </c>
      <c r="H382" s="42">
        <f>IFERROR(VLOOKUP(A382,fin_journals!A:D,4,0),"")</f>
        <v>0.17</v>
      </c>
      <c r="I382" s="42">
        <f t="shared" si="27"/>
        <v>71</v>
      </c>
      <c r="J382" s="42" t="str">
        <f>IFERROR(VLOOKUP(A382,bus_journals!A:D,4,0),"")</f>
        <v/>
      </c>
      <c r="K382" s="42" t="str">
        <f t="shared" si="28"/>
        <v/>
      </c>
      <c r="L382" s="42" t="str">
        <f>IFERROR(VLOOKUP(A382,man_journals!A:D,4,0),"")</f>
        <v/>
      </c>
      <c r="M382" s="42" t="str">
        <f t="shared" si="29"/>
        <v/>
      </c>
      <c r="N382" s="42" t="s">
        <v>1276</v>
      </c>
      <c r="O382" s="42" t="s">
        <v>1274</v>
      </c>
      <c r="P382" s="42"/>
      <c r="Q382" s="42"/>
      <c r="R382" s="42"/>
      <c r="S382" s="42"/>
    </row>
    <row r="383" spans="1:19" x14ac:dyDescent="0.25">
      <c r="A383" s="42" t="s">
        <v>255</v>
      </c>
      <c r="B383" s="42" t="s">
        <v>2190</v>
      </c>
      <c r="C383" s="42">
        <v>105</v>
      </c>
      <c r="D383" s="42">
        <f>IFERROR(VLOOKUP(A383,eco_bus_journals!A:D,4,0),"")</f>
        <v>0.14000000000000001</v>
      </c>
      <c r="E383" s="42">
        <f t="shared" si="25"/>
        <v>363</v>
      </c>
      <c r="F383" s="42" t="str">
        <f>IFERROR(VLOOKUP(A383,eco_journals!A:D,4,0),"")</f>
        <v/>
      </c>
      <c r="G383" s="42" t="str">
        <f t="shared" si="26"/>
        <v/>
      </c>
      <c r="H383" s="42" t="str">
        <f>IFERROR(VLOOKUP(A383,fin_journals!A:D,4,0),"")</f>
        <v/>
      </c>
      <c r="I383" s="42" t="str">
        <f t="shared" si="27"/>
        <v/>
      </c>
      <c r="J383" s="42" t="str">
        <f>IFERROR(VLOOKUP(A383,bus_journals!A:D,4,0),"")</f>
        <v/>
      </c>
      <c r="K383" s="42" t="str">
        <f t="shared" si="28"/>
        <v/>
      </c>
      <c r="L383" s="42">
        <f>IFERROR(VLOOKUP(A383,man_journals!A:D,4,0),"")</f>
        <v>0.16</v>
      </c>
      <c r="M383" s="42">
        <f t="shared" si="29"/>
        <v>112</v>
      </c>
      <c r="N383" s="42" t="s">
        <v>1277</v>
      </c>
      <c r="O383" s="42" t="s">
        <v>1313</v>
      </c>
      <c r="P383" s="42"/>
      <c r="Q383" s="42"/>
      <c r="R383" s="42"/>
      <c r="S383" s="42"/>
    </row>
    <row r="384" spans="1:19" x14ac:dyDescent="0.25">
      <c r="A384" s="42" t="s">
        <v>337</v>
      </c>
      <c r="B384" s="42" t="s">
        <v>2189</v>
      </c>
      <c r="C384" s="42">
        <v>29</v>
      </c>
      <c r="D384" s="42">
        <f>IFERROR(VLOOKUP(A384,eco_bus_journals!A:D,4,0),"")</f>
        <v>0.14000000000000001</v>
      </c>
      <c r="E384" s="42">
        <f t="shared" si="25"/>
        <v>363</v>
      </c>
      <c r="F384" s="42" t="str">
        <f>IFERROR(VLOOKUP(A384,eco_journals!A:D,4,0),"")</f>
        <v/>
      </c>
      <c r="G384" s="42" t="str">
        <f t="shared" si="26"/>
        <v/>
      </c>
      <c r="H384" s="42">
        <f>IFERROR(VLOOKUP(A384,fin_journals!A:D,4,0),"")</f>
        <v>0.15</v>
      </c>
      <c r="I384" s="42">
        <f t="shared" si="27"/>
        <v>77</v>
      </c>
      <c r="J384" s="42" t="str">
        <f>IFERROR(VLOOKUP(A384,bus_journals!A:D,4,0),"")</f>
        <v/>
      </c>
      <c r="K384" s="42" t="str">
        <f t="shared" si="28"/>
        <v/>
      </c>
      <c r="L384" s="42">
        <f>IFERROR(VLOOKUP(A384,man_journals!A:D,4,0),"")</f>
        <v>0.12</v>
      </c>
      <c r="M384" s="42">
        <f t="shared" si="29"/>
        <v>127</v>
      </c>
      <c r="N384" s="42" t="s">
        <v>1276</v>
      </c>
      <c r="O384" s="42" t="s">
        <v>1277</v>
      </c>
      <c r="P384" s="42"/>
      <c r="Q384" s="42"/>
      <c r="R384" s="42"/>
      <c r="S384" s="42"/>
    </row>
    <row r="385" spans="1:19" x14ac:dyDescent="0.25">
      <c r="A385" s="42" t="s">
        <v>338</v>
      </c>
      <c r="B385" s="42" t="s">
        <v>2180</v>
      </c>
      <c r="C385" s="42">
        <v>48</v>
      </c>
      <c r="D385" s="42">
        <f>IFERROR(VLOOKUP(A385,eco_bus_journals!A:D,4,0),"")</f>
        <v>0.14000000000000001</v>
      </c>
      <c r="E385" s="42">
        <f t="shared" si="25"/>
        <v>363</v>
      </c>
      <c r="F385" s="42">
        <f>IFERROR(VLOOKUP(A385,eco_journals!A:D,4,0),"")</f>
        <v>0.12</v>
      </c>
      <c r="G385" s="42">
        <f t="shared" si="26"/>
        <v>134</v>
      </c>
      <c r="H385" s="42" t="str">
        <f>IFERROR(VLOOKUP(A385,fin_journals!A:D,4,0),"")</f>
        <v/>
      </c>
      <c r="I385" s="42" t="str">
        <f t="shared" si="27"/>
        <v/>
      </c>
      <c r="J385" s="42" t="str">
        <f>IFERROR(VLOOKUP(A385,bus_journals!A:D,4,0),"")</f>
        <v/>
      </c>
      <c r="K385" s="42" t="str">
        <f t="shared" si="28"/>
        <v/>
      </c>
      <c r="L385" s="42" t="str">
        <f>IFERROR(VLOOKUP(A385,man_journals!A:D,4,0),"")</f>
        <v/>
      </c>
      <c r="M385" s="42" t="str">
        <f t="shared" si="29"/>
        <v/>
      </c>
      <c r="N385" s="42" t="s">
        <v>1274</v>
      </c>
      <c r="O385" s="42" t="s">
        <v>1295</v>
      </c>
      <c r="P385" s="42"/>
      <c r="Q385" s="42"/>
      <c r="R385" s="42"/>
      <c r="S385" s="42"/>
    </row>
    <row r="386" spans="1:19" x14ac:dyDescent="0.25">
      <c r="A386" s="42" t="s">
        <v>393</v>
      </c>
      <c r="B386" s="42" t="s">
        <v>2181</v>
      </c>
      <c r="C386" s="42">
        <v>41</v>
      </c>
      <c r="D386" s="42">
        <f>IFERROR(VLOOKUP(A386,eco_bus_journals!A:D,4,0),"")</f>
        <v>0.14000000000000001</v>
      </c>
      <c r="E386" s="42">
        <f t="shared" si="25"/>
        <v>363</v>
      </c>
      <c r="F386" s="42">
        <f>IFERROR(VLOOKUP(A386,eco_journals!A:D,4,0),"")</f>
        <v>0.12</v>
      </c>
      <c r="G386" s="42">
        <f t="shared" si="26"/>
        <v>134</v>
      </c>
      <c r="H386" s="42" t="str">
        <f>IFERROR(VLOOKUP(A386,fin_journals!A:D,4,0),"")</f>
        <v/>
      </c>
      <c r="I386" s="42" t="str">
        <f t="shared" si="27"/>
        <v/>
      </c>
      <c r="J386" s="42" t="str">
        <f>IFERROR(VLOOKUP(A386,bus_journals!A:D,4,0),"")</f>
        <v/>
      </c>
      <c r="K386" s="42" t="str">
        <f t="shared" si="28"/>
        <v/>
      </c>
      <c r="L386" s="42" t="str">
        <f>IFERROR(VLOOKUP(A386,man_journals!A:D,4,0),"")</f>
        <v/>
      </c>
      <c r="M386" s="42" t="str">
        <f t="shared" si="29"/>
        <v/>
      </c>
      <c r="N386" s="42" t="s">
        <v>1274</v>
      </c>
      <c r="O386" s="42" t="s">
        <v>1314</v>
      </c>
      <c r="P386" s="42"/>
      <c r="Q386" s="42"/>
      <c r="R386" s="42"/>
      <c r="S386" s="42"/>
    </row>
    <row r="387" spans="1:19" x14ac:dyDescent="0.25">
      <c r="A387" s="42" t="s">
        <v>415</v>
      </c>
      <c r="B387" s="42" t="s">
        <v>2178</v>
      </c>
      <c r="C387" s="42">
        <v>41</v>
      </c>
      <c r="D387" s="42">
        <f>IFERROR(VLOOKUP(A387,eco_bus_journals!A:D,4,0),"")</f>
        <v>0.13</v>
      </c>
      <c r="E387" s="42">
        <f t="shared" si="25"/>
        <v>384</v>
      </c>
      <c r="F387" s="42" t="str">
        <f>IFERROR(VLOOKUP(A387,eco_journals!A:D,4,0),"")</f>
        <v/>
      </c>
      <c r="G387" s="42" t="str">
        <f t="shared" si="26"/>
        <v/>
      </c>
      <c r="H387" s="42" t="str">
        <f>IFERROR(VLOOKUP(A387,fin_journals!A:D,4,0),"")</f>
        <v/>
      </c>
      <c r="I387" s="42" t="str">
        <f t="shared" si="27"/>
        <v/>
      </c>
      <c r="J387" s="42">
        <f>IFERROR(VLOOKUP(A387,bus_journals!A:D,4,0),"")</f>
        <v>0.14000000000000001</v>
      </c>
      <c r="K387" s="42">
        <f t="shared" si="28"/>
        <v>116</v>
      </c>
      <c r="L387" s="42">
        <f>IFERROR(VLOOKUP(A387,man_journals!A:D,4,0),"")</f>
        <v>0.13</v>
      </c>
      <c r="M387" s="42">
        <f t="shared" si="29"/>
        <v>123</v>
      </c>
      <c r="N387" s="42" t="s">
        <v>1275</v>
      </c>
      <c r="O387" s="42" t="s">
        <v>1277</v>
      </c>
      <c r="P387" s="42"/>
      <c r="Q387" s="42"/>
      <c r="R387" s="42"/>
      <c r="S387" s="42"/>
    </row>
    <row r="388" spans="1:19" x14ac:dyDescent="0.25">
      <c r="A388" s="42" t="s">
        <v>362</v>
      </c>
      <c r="B388" s="42" t="s">
        <v>2189</v>
      </c>
      <c r="C388" s="42">
        <v>42</v>
      </c>
      <c r="D388" s="42">
        <f>IFERROR(VLOOKUP(A388,eco_bus_journals!A:D,4,0),"")</f>
        <v>0.13</v>
      </c>
      <c r="E388" s="42">
        <f t="shared" ref="E388:E451" si="30">_xlfn.RANK.EQ(D388,D:D)</f>
        <v>384</v>
      </c>
      <c r="F388" s="42" t="str">
        <f>IFERROR(VLOOKUP(A388,eco_journals!A:D,4,0),"")</f>
        <v/>
      </c>
      <c r="G388" s="42" t="str">
        <f t="shared" ref="G388:G451" si="31">IFERROR(_xlfn.RANK.EQ(F388,F:F),"")</f>
        <v/>
      </c>
      <c r="H388" s="42" t="str">
        <f>IFERROR(VLOOKUP(A388,fin_journals!A:D,4,0),"")</f>
        <v/>
      </c>
      <c r="I388" s="42" t="str">
        <f t="shared" ref="I388:I451" si="32">IFERROR(_xlfn.RANK.EQ(H388,H:H),"")</f>
        <v/>
      </c>
      <c r="J388" s="42" t="str">
        <f>IFERROR(VLOOKUP(A388,bus_journals!A:D,4,0),"")</f>
        <v/>
      </c>
      <c r="K388" s="42" t="str">
        <f t="shared" ref="K388:K451" si="33">IFERROR(_xlfn.RANK.EQ(J388,J:J),"")</f>
        <v/>
      </c>
      <c r="L388" s="42">
        <f>IFERROR(VLOOKUP(A388,man_journals!A:D,4,0),"")</f>
        <v>0.17</v>
      </c>
      <c r="M388" s="42">
        <f t="shared" ref="M388:M451" si="34">IFERROR(_xlfn.RANK.EQ(L388,L:L),"")</f>
        <v>110</v>
      </c>
      <c r="N388" s="42" t="s">
        <v>1277</v>
      </c>
      <c r="O388" s="42" t="s">
        <v>1280</v>
      </c>
      <c r="P388" s="42"/>
      <c r="Q388" s="42"/>
      <c r="R388" s="42"/>
      <c r="S388" s="42"/>
    </row>
    <row r="389" spans="1:19" x14ac:dyDescent="0.25">
      <c r="A389" s="42" t="s">
        <v>344</v>
      </c>
      <c r="B389" s="42" t="s">
        <v>2178</v>
      </c>
      <c r="C389" s="42">
        <v>34</v>
      </c>
      <c r="D389" s="42">
        <f>IFERROR(VLOOKUP(A389,eco_bus_journals!A:D,4,0),"")</f>
        <v>0.13</v>
      </c>
      <c r="E389" s="42">
        <f t="shared" si="30"/>
        <v>384</v>
      </c>
      <c r="F389" s="42">
        <f>IFERROR(VLOOKUP(A389,eco_journals!A:D,4,0),"")</f>
        <v>0.09</v>
      </c>
      <c r="G389" s="42">
        <f t="shared" si="31"/>
        <v>162</v>
      </c>
      <c r="H389" s="42" t="str">
        <f>IFERROR(VLOOKUP(A389,fin_journals!A:D,4,0),"")</f>
        <v/>
      </c>
      <c r="I389" s="42" t="str">
        <f t="shared" si="32"/>
        <v/>
      </c>
      <c r="J389" s="42" t="str">
        <f>IFERROR(VLOOKUP(A389,bus_journals!A:D,4,0),"")</f>
        <v/>
      </c>
      <c r="K389" s="42" t="str">
        <f t="shared" si="33"/>
        <v/>
      </c>
      <c r="L389" s="42" t="str">
        <f>IFERROR(VLOOKUP(A389,man_journals!A:D,4,0),"")</f>
        <v/>
      </c>
      <c r="M389" s="42" t="str">
        <f t="shared" si="34"/>
        <v/>
      </c>
      <c r="N389" s="42" t="s">
        <v>1274</v>
      </c>
      <c r="O389" s="42"/>
      <c r="P389" s="42"/>
      <c r="Q389" s="42"/>
      <c r="R389" s="42"/>
      <c r="S389" s="42"/>
    </row>
    <row r="390" spans="1:19" x14ac:dyDescent="0.25">
      <c r="A390" s="42" t="s">
        <v>416</v>
      </c>
      <c r="B390" s="42" t="s">
        <v>2207</v>
      </c>
      <c r="C390" s="42">
        <v>27</v>
      </c>
      <c r="D390" s="42">
        <f>IFERROR(VLOOKUP(A390,eco_bus_journals!A:D,4,0),"")</f>
        <v>0.13</v>
      </c>
      <c r="E390" s="42">
        <f t="shared" si="30"/>
        <v>384</v>
      </c>
      <c r="F390" s="42">
        <f>IFERROR(VLOOKUP(A390,eco_journals!A:D,4,0),"")</f>
        <v>0.12</v>
      </c>
      <c r="G390" s="42">
        <f t="shared" si="31"/>
        <v>134</v>
      </c>
      <c r="H390" s="42" t="str">
        <f>IFERROR(VLOOKUP(A390,fin_journals!A:D,4,0),"")</f>
        <v/>
      </c>
      <c r="I390" s="42" t="str">
        <f t="shared" si="32"/>
        <v/>
      </c>
      <c r="J390" s="42" t="str">
        <f>IFERROR(VLOOKUP(A390,bus_journals!A:D,4,0),"")</f>
        <v/>
      </c>
      <c r="K390" s="42" t="str">
        <f t="shared" si="33"/>
        <v/>
      </c>
      <c r="L390" s="42">
        <f>IFERROR(VLOOKUP(A390,man_journals!A:D,4,0),"")</f>
        <v>2.94</v>
      </c>
      <c r="M390" s="42">
        <f t="shared" si="34"/>
        <v>13</v>
      </c>
      <c r="N390" s="42" t="s">
        <v>1274</v>
      </c>
      <c r="O390" s="42" t="s">
        <v>1295</v>
      </c>
      <c r="P390" s="42"/>
      <c r="Q390" s="42"/>
      <c r="R390" s="42"/>
      <c r="S390" s="42"/>
    </row>
    <row r="391" spans="1:19" x14ac:dyDescent="0.25">
      <c r="A391" s="42" t="s">
        <v>365</v>
      </c>
      <c r="B391" s="42" t="s">
        <v>2181</v>
      </c>
      <c r="C391" s="42">
        <v>78</v>
      </c>
      <c r="D391" s="42">
        <f>IFERROR(VLOOKUP(A391,eco_bus_journals!A:D,4,0),"")</f>
        <v>0.13</v>
      </c>
      <c r="E391" s="42">
        <f t="shared" si="30"/>
        <v>384</v>
      </c>
      <c r="F391" s="42" t="str">
        <f>IFERROR(VLOOKUP(A391,eco_journals!A:D,4,0),"")</f>
        <v/>
      </c>
      <c r="G391" s="42" t="str">
        <f t="shared" si="31"/>
        <v/>
      </c>
      <c r="H391" s="42" t="str">
        <f>IFERROR(VLOOKUP(A391,fin_journals!A:D,4,0),"")</f>
        <v/>
      </c>
      <c r="I391" s="42" t="str">
        <f t="shared" si="32"/>
        <v/>
      </c>
      <c r="J391" s="42">
        <f>IFERROR(VLOOKUP(A391,bus_journals!A:D,4,0),"")</f>
        <v>0.16</v>
      </c>
      <c r="K391" s="42">
        <f t="shared" si="33"/>
        <v>110</v>
      </c>
      <c r="L391" s="42">
        <f>IFERROR(VLOOKUP(A391,man_journals!A:D,4,0),"")</f>
        <v>0.09</v>
      </c>
      <c r="M391" s="42">
        <f t="shared" si="34"/>
        <v>150</v>
      </c>
      <c r="N391" s="42" t="s">
        <v>1275</v>
      </c>
      <c r="O391" s="42" t="s">
        <v>1277</v>
      </c>
      <c r="P391" s="42"/>
      <c r="Q391" s="42"/>
      <c r="R391" s="42"/>
      <c r="S391" s="42"/>
    </row>
    <row r="392" spans="1:19" x14ac:dyDescent="0.25">
      <c r="A392" s="42" t="s">
        <v>381</v>
      </c>
      <c r="B392" s="42" t="s">
        <v>2189</v>
      </c>
      <c r="C392" s="42">
        <v>122</v>
      </c>
      <c r="D392" s="42">
        <f>IFERROR(VLOOKUP(A392,eco_bus_journals!A:D,4,0),"")</f>
        <v>0.13</v>
      </c>
      <c r="E392" s="42">
        <f t="shared" si="30"/>
        <v>384</v>
      </c>
      <c r="F392" s="42" t="str">
        <f>IFERROR(VLOOKUP(A392,eco_journals!A:D,4,0),"")</f>
        <v/>
      </c>
      <c r="G392" s="42" t="str">
        <f t="shared" si="31"/>
        <v/>
      </c>
      <c r="H392" s="42" t="str">
        <f>IFERROR(VLOOKUP(A392,fin_journals!A:D,4,0),"")</f>
        <v/>
      </c>
      <c r="I392" s="42" t="str">
        <f t="shared" si="32"/>
        <v/>
      </c>
      <c r="J392" s="42" t="str">
        <f>IFERROR(VLOOKUP(A392,bus_journals!A:D,4,0),"")</f>
        <v/>
      </c>
      <c r="K392" s="42" t="str">
        <f t="shared" si="33"/>
        <v/>
      </c>
      <c r="L392" s="42">
        <f>IFERROR(VLOOKUP(A392,man_journals!A:D,4,0),"")</f>
        <v>0.14000000000000001</v>
      </c>
      <c r="M392" s="42">
        <f t="shared" si="34"/>
        <v>118</v>
      </c>
      <c r="N392" s="42" t="s">
        <v>1285</v>
      </c>
      <c r="O392" s="42" t="s">
        <v>1277</v>
      </c>
      <c r="P392" s="42"/>
      <c r="Q392" s="42"/>
      <c r="R392" s="42"/>
      <c r="S392" s="42"/>
    </row>
    <row r="393" spans="1:19" x14ac:dyDescent="0.25">
      <c r="A393" s="42" t="s">
        <v>403</v>
      </c>
      <c r="B393" s="42" t="s">
        <v>2190</v>
      </c>
      <c r="C393" s="42">
        <v>58</v>
      </c>
      <c r="D393" s="42">
        <f>IFERROR(VLOOKUP(A393,eco_bus_journals!A:D,4,0),"")</f>
        <v>0.13</v>
      </c>
      <c r="E393" s="42">
        <f t="shared" si="30"/>
        <v>384</v>
      </c>
      <c r="F393" s="42">
        <f>IFERROR(VLOOKUP(A393,eco_journals!A:D,4,0),"")</f>
        <v>0.08</v>
      </c>
      <c r="G393" s="42">
        <f t="shared" si="31"/>
        <v>188</v>
      </c>
      <c r="H393" s="42">
        <f>IFERROR(VLOOKUP(A393,fin_journals!A:D,4,0),"")</f>
        <v>0.13</v>
      </c>
      <c r="I393" s="42">
        <f t="shared" si="32"/>
        <v>81</v>
      </c>
      <c r="J393" s="42" t="str">
        <f>IFERROR(VLOOKUP(A393,bus_journals!A:D,4,0),"")</f>
        <v/>
      </c>
      <c r="K393" s="42" t="str">
        <f t="shared" si="33"/>
        <v/>
      </c>
      <c r="L393" s="42" t="str">
        <f>IFERROR(VLOOKUP(A393,man_journals!A:D,4,0),"")</f>
        <v/>
      </c>
      <c r="M393" s="42" t="str">
        <f t="shared" si="34"/>
        <v/>
      </c>
      <c r="N393" s="42" t="s">
        <v>1276</v>
      </c>
      <c r="O393" s="42" t="s">
        <v>1274</v>
      </c>
      <c r="P393" s="42"/>
      <c r="Q393" s="42"/>
      <c r="R393" s="42"/>
      <c r="S393" s="42"/>
    </row>
    <row r="394" spans="1:19" x14ac:dyDescent="0.25">
      <c r="A394" s="42" t="s">
        <v>316</v>
      </c>
      <c r="B394" s="42" t="s">
        <v>2178</v>
      </c>
      <c r="C394" s="42">
        <v>103</v>
      </c>
      <c r="D394" s="42">
        <f>IFERROR(VLOOKUP(A394,eco_bus_journals!A:D,4,0),"")</f>
        <v>0.13</v>
      </c>
      <c r="E394" s="42">
        <f t="shared" si="30"/>
        <v>384</v>
      </c>
      <c r="F394" s="42">
        <f>IFERROR(VLOOKUP(A394,eco_journals!A:D,4,0),"")</f>
        <v>0.09</v>
      </c>
      <c r="G394" s="42">
        <f t="shared" si="31"/>
        <v>162</v>
      </c>
      <c r="H394" s="42" t="str">
        <f>IFERROR(VLOOKUP(A394,fin_journals!A:D,4,0),"")</f>
        <v/>
      </c>
      <c r="I394" s="42" t="str">
        <f t="shared" si="32"/>
        <v/>
      </c>
      <c r="J394" s="42" t="str">
        <f>IFERROR(VLOOKUP(A394,bus_journals!A:D,4,0),"")</f>
        <v/>
      </c>
      <c r="K394" s="42" t="str">
        <f t="shared" si="33"/>
        <v/>
      </c>
      <c r="L394" s="42">
        <f>IFERROR(VLOOKUP(A394,man_journals!A:D,4,0),"")</f>
        <v>7.0000000000000007E-2</v>
      </c>
      <c r="M394" s="42">
        <f t="shared" si="34"/>
        <v>164</v>
      </c>
      <c r="N394" s="42" t="s">
        <v>1274</v>
      </c>
      <c r="O394" s="42" t="s">
        <v>1277</v>
      </c>
      <c r="P394" s="42" t="s">
        <v>1287</v>
      </c>
      <c r="Q394" s="42"/>
      <c r="R394" s="42"/>
      <c r="S394" s="42"/>
    </row>
    <row r="395" spans="1:19" x14ac:dyDescent="0.25">
      <c r="A395" s="42" t="s">
        <v>368</v>
      </c>
      <c r="B395" s="42" t="s">
        <v>2188</v>
      </c>
      <c r="C395" s="42">
        <v>51</v>
      </c>
      <c r="D395" s="42">
        <f>IFERROR(VLOOKUP(A395,eco_bus_journals!A:D,4,0),"")</f>
        <v>0.13</v>
      </c>
      <c r="E395" s="42">
        <f t="shared" si="30"/>
        <v>384</v>
      </c>
      <c r="F395" s="42">
        <f>IFERROR(VLOOKUP(A395,eco_journals!A:D,4,0),"")</f>
        <v>0.1</v>
      </c>
      <c r="G395" s="42">
        <f t="shared" si="31"/>
        <v>148</v>
      </c>
      <c r="H395" s="42" t="str">
        <f>IFERROR(VLOOKUP(A395,fin_journals!A:D,4,0),"")</f>
        <v/>
      </c>
      <c r="I395" s="42" t="str">
        <f t="shared" si="32"/>
        <v/>
      </c>
      <c r="J395" s="42" t="str">
        <f>IFERROR(VLOOKUP(A395,bus_journals!A:D,4,0),"")</f>
        <v/>
      </c>
      <c r="K395" s="42" t="str">
        <f t="shared" si="33"/>
        <v/>
      </c>
      <c r="L395" s="42" t="str">
        <f>IFERROR(VLOOKUP(A395,man_journals!A:D,4,0),"")</f>
        <v/>
      </c>
      <c r="M395" s="42" t="str">
        <f t="shared" si="34"/>
        <v/>
      </c>
      <c r="N395" s="42" t="s">
        <v>1274</v>
      </c>
      <c r="O395" s="42"/>
      <c r="P395" s="42"/>
      <c r="Q395" s="42"/>
      <c r="R395" s="42"/>
      <c r="S395" s="42"/>
    </row>
    <row r="396" spans="1:19" x14ac:dyDescent="0.25">
      <c r="A396" s="42" t="s">
        <v>317</v>
      </c>
      <c r="B396" s="42" t="s">
        <v>2190</v>
      </c>
      <c r="C396" s="42">
        <v>34</v>
      </c>
      <c r="D396" s="42">
        <f>IFERROR(VLOOKUP(A396,eco_bus_journals!A:D,4,0),"")</f>
        <v>0.13</v>
      </c>
      <c r="E396" s="42">
        <f t="shared" si="30"/>
        <v>384</v>
      </c>
      <c r="F396" s="42" t="str">
        <f>IFERROR(VLOOKUP(A396,eco_journals!A:D,4,0),"")</f>
        <v/>
      </c>
      <c r="G396" s="42" t="str">
        <f t="shared" si="31"/>
        <v/>
      </c>
      <c r="H396" s="42" t="str">
        <f>IFERROR(VLOOKUP(A396,fin_journals!A:D,4,0),"")</f>
        <v/>
      </c>
      <c r="I396" s="42" t="str">
        <f t="shared" si="32"/>
        <v/>
      </c>
      <c r="J396" s="42">
        <f>IFERROR(VLOOKUP(A396,bus_journals!A:D,4,0),"")</f>
        <v>0.11</v>
      </c>
      <c r="K396" s="42">
        <f t="shared" si="33"/>
        <v>120</v>
      </c>
      <c r="L396" s="42">
        <f>IFERROR(VLOOKUP(A396,man_journals!A:D,4,0),"")</f>
        <v>0.12</v>
      </c>
      <c r="M396" s="42">
        <f t="shared" si="34"/>
        <v>127</v>
      </c>
      <c r="N396" s="42" t="s">
        <v>1275</v>
      </c>
      <c r="O396" s="42" t="s">
        <v>1277</v>
      </c>
      <c r="P396" s="42" t="s">
        <v>1282</v>
      </c>
      <c r="Q396" s="42"/>
      <c r="R396" s="42"/>
      <c r="S396" s="42"/>
    </row>
    <row r="397" spans="1:19" x14ac:dyDescent="0.25">
      <c r="A397" s="42" t="s">
        <v>509</v>
      </c>
      <c r="B397" s="42" t="s">
        <v>2190</v>
      </c>
      <c r="C397" s="42">
        <v>26</v>
      </c>
      <c r="D397" s="42">
        <f>IFERROR(VLOOKUP(A397,eco_bus_journals!A:D,4,0),"")</f>
        <v>0.13</v>
      </c>
      <c r="E397" s="42">
        <f t="shared" si="30"/>
        <v>384</v>
      </c>
      <c r="F397" s="42" t="str">
        <f>IFERROR(VLOOKUP(A397,eco_journals!A:D,4,0),"")</f>
        <v/>
      </c>
      <c r="G397" s="42" t="str">
        <f t="shared" si="31"/>
        <v/>
      </c>
      <c r="H397" s="42" t="str">
        <f>IFERROR(VLOOKUP(A397,fin_journals!A:D,4,0),"")</f>
        <v/>
      </c>
      <c r="I397" s="42" t="str">
        <f t="shared" si="32"/>
        <v/>
      </c>
      <c r="J397" s="42" t="str">
        <f>IFERROR(VLOOKUP(A397,bus_journals!A:D,4,0),"")</f>
        <v/>
      </c>
      <c r="K397" s="42" t="str">
        <f t="shared" si="33"/>
        <v/>
      </c>
      <c r="L397" s="42">
        <f>IFERROR(VLOOKUP(A397,man_journals!A:D,4,0),"")</f>
        <v>0.19</v>
      </c>
      <c r="M397" s="42">
        <f t="shared" si="34"/>
        <v>103</v>
      </c>
      <c r="N397" s="42" t="s">
        <v>1277</v>
      </c>
      <c r="O397" s="42" t="s">
        <v>1280</v>
      </c>
      <c r="P397" s="42"/>
      <c r="Q397" s="42"/>
      <c r="R397" s="42"/>
      <c r="S397" s="42"/>
    </row>
    <row r="398" spans="1:19" x14ac:dyDescent="0.25">
      <c r="A398" s="42" t="s">
        <v>358</v>
      </c>
      <c r="B398" s="42" t="s">
        <v>2189</v>
      </c>
      <c r="C398" s="42">
        <v>28</v>
      </c>
      <c r="D398" s="42">
        <f>IFERROR(VLOOKUP(A398,eco_bus_journals!A:D,4,0),"")</f>
        <v>0.13</v>
      </c>
      <c r="E398" s="42">
        <f t="shared" si="30"/>
        <v>384</v>
      </c>
      <c r="F398" s="42" t="str">
        <f>IFERROR(VLOOKUP(A398,eco_journals!A:D,4,0),"")</f>
        <v/>
      </c>
      <c r="G398" s="42" t="str">
        <f t="shared" si="31"/>
        <v/>
      </c>
      <c r="H398" s="42" t="str">
        <f>IFERROR(VLOOKUP(A398,fin_journals!A:D,4,0),"")</f>
        <v/>
      </c>
      <c r="I398" s="42" t="str">
        <f t="shared" si="32"/>
        <v/>
      </c>
      <c r="J398" s="42">
        <f>IFERROR(VLOOKUP(A398,bus_journals!A:D,4,0),"")</f>
        <v>0.2</v>
      </c>
      <c r="K398" s="42">
        <f t="shared" si="33"/>
        <v>102</v>
      </c>
      <c r="L398" s="42" t="str">
        <f>IFERROR(VLOOKUP(A398,man_journals!A:D,4,0),"")</f>
        <v/>
      </c>
      <c r="M398" s="42" t="str">
        <f t="shared" si="34"/>
        <v/>
      </c>
      <c r="N398" s="42" t="s">
        <v>1275</v>
      </c>
      <c r="O398" s="42"/>
      <c r="P398" s="42"/>
      <c r="Q398" s="42"/>
      <c r="R398" s="42"/>
      <c r="S398" s="42"/>
    </row>
    <row r="399" spans="1:19" x14ac:dyDescent="0.25">
      <c r="A399" s="42" t="s">
        <v>359</v>
      </c>
      <c r="B399" s="42" t="s">
        <v>2189</v>
      </c>
      <c r="C399" s="42">
        <v>49</v>
      </c>
      <c r="D399" s="42">
        <f>IFERROR(VLOOKUP(A399,eco_bus_journals!A:D,4,0),"")</f>
        <v>0.13</v>
      </c>
      <c r="E399" s="42">
        <f t="shared" si="30"/>
        <v>384</v>
      </c>
      <c r="F399" s="42" t="str">
        <f>IFERROR(VLOOKUP(A399,eco_journals!A:D,4,0),"")</f>
        <v/>
      </c>
      <c r="G399" s="42" t="str">
        <f t="shared" si="31"/>
        <v/>
      </c>
      <c r="H399" s="42">
        <f>IFERROR(VLOOKUP(A399,fin_journals!A:D,4,0),"")</f>
        <v>0.22</v>
      </c>
      <c r="I399" s="42">
        <f t="shared" si="32"/>
        <v>60</v>
      </c>
      <c r="J399" s="42" t="str">
        <f>IFERROR(VLOOKUP(A399,bus_journals!A:D,4,0),"")</f>
        <v/>
      </c>
      <c r="K399" s="42" t="str">
        <f t="shared" si="33"/>
        <v/>
      </c>
      <c r="L399" s="42">
        <f>IFERROR(VLOOKUP(A399,man_journals!A:D,4,0),"")</f>
        <v>0.08</v>
      </c>
      <c r="M399" s="42">
        <f t="shared" si="34"/>
        <v>158</v>
      </c>
      <c r="N399" s="42" t="s">
        <v>1276</v>
      </c>
      <c r="O399" s="42" t="s">
        <v>1277</v>
      </c>
      <c r="P399" s="42"/>
      <c r="Q399" s="42"/>
      <c r="R399" s="42"/>
      <c r="S399" s="42"/>
    </row>
    <row r="400" spans="1:19" x14ac:dyDescent="0.25">
      <c r="A400" s="42" t="s">
        <v>394</v>
      </c>
      <c r="B400" s="42" t="s">
        <v>2178</v>
      </c>
      <c r="C400" s="42">
        <v>159</v>
      </c>
      <c r="D400" s="42">
        <f>IFERROR(VLOOKUP(A400,eco_bus_journals!A:D,4,0),"")</f>
        <v>0.13</v>
      </c>
      <c r="E400" s="42">
        <f t="shared" si="30"/>
        <v>384</v>
      </c>
      <c r="F400" s="42">
        <f>IFERROR(VLOOKUP(A400,eco_journals!A:D,4,0),"")</f>
        <v>0.1</v>
      </c>
      <c r="G400" s="42">
        <f t="shared" si="31"/>
        <v>148</v>
      </c>
      <c r="H400" s="42">
        <f>IFERROR(VLOOKUP(A400,fin_journals!A:D,4,0),"")</f>
        <v>7.0000000000000007E-2</v>
      </c>
      <c r="I400" s="42">
        <f t="shared" si="32"/>
        <v>102</v>
      </c>
      <c r="J400" s="42" t="str">
        <f>IFERROR(VLOOKUP(A400,bus_journals!A:D,4,0),"")</f>
        <v/>
      </c>
      <c r="K400" s="42" t="str">
        <f t="shared" si="33"/>
        <v/>
      </c>
      <c r="L400" s="42" t="str">
        <f>IFERROR(VLOOKUP(A400,man_journals!A:D,4,0),"")</f>
        <v/>
      </c>
      <c r="M400" s="42" t="str">
        <f t="shared" si="34"/>
        <v/>
      </c>
      <c r="N400" s="42" t="s">
        <v>1276</v>
      </c>
      <c r="O400" s="42" t="s">
        <v>1274</v>
      </c>
      <c r="P400" s="42" t="s">
        <v>1314</v>
      </c>
      <c r="Q400" s="42"/>
      <c r="R400" s="42"/>
      <c r="S400" s="42"/>
    </row>
    <row r="401" spans="1:19" x14ac:dyDescent="0.25">
      <c r="A401" s="42" t="s">
        <v>414</v>
      </c>
      <c r="B401" s="42" t="s">
        <v>2190</v>
      </c>
      <c r="C401" s="42">
        <v>57</v>
      </c>
      <c r="D401" s="42">
        <f>IFERROR(VLOOKUP(A401,eco_bus_journals!A:D,4,0),"")</f>
        <v>0.12</v>
      </c>
      <c r="E401" s="42">
        <f t="shared" si="30"/>
        <v>398</v>
      </c>
      <c r="F401" s="42">
        <f>IFERROR(VLOOKUP(A401,eco_journals!A:D,4,0),"")</f>
        <v>0.06</v>
      </c>
      <c r="G401" s="42">
        <f t="shared" si="31"/>
        <v>257</v>
      </c>
      <c r="H401" s="42" t="str">
        <f>IFERROR(VLOOKUP(A401,fin_journals!A:D,4,0),"")</f>
        <v/>
      </c>
      <c r="I401" s="42" t="str">
        <f t="shared" si="32"/>
        <v/>
      </c>
      <c r="J401" s="42">
        <f>IFERROR(VLOOKUP(A401,bus_journals!A:D,4,0),"")</f>
        <v>0.1</v>
      </c>
      <c r="K401" s="42">
        <f t="shared" si="33"/>
        <v>122</v>
      </c>
      <c r="L401" s="42" t="str">
        <f>IFERROR(VLOOKUP(A401,man_journals!A:D,4,0),"")</f>
        <v/>
      </c>
      <c r="M401" s="42" t="str">
        <f t="shared" si="34"/>
        <v/>
      </c>
      <c r="N401" s="42" t="s">
        <v>1275</v>
      </c>
      <c r="O401" s="42" t="s">
        <v>1274</v>
      </c>
      <c r="P401" s="42"/>
      <c r="Q401" s="42"/>
      <c r="R401" s="42"/>
      <c r="S401" s="42"/>
    </row>
    <row r="402" spans="1:19" x14ac:dyDescent="0.25">
      <c r="A402" s="42" t="s">
        <v>306</v>
      </c>
      <c r="B402" s="42" t="s">
        <v>2178</v>
      </c>
      <c r="C402" s="42">
        <v>27</v>
      </c>
      <c r="D402" s="42">
        <f>IFERROR(VLOOKUP(A402,eco_bus_journals!A:D,4,0),"")</f>
        <v>0.12</v>
      </c>
      <c r="E402" s="42">
        <f t="shared" si="30"/>
        <v>398</v>
      </c>
      <c r="F402" s="42" t="str">
        <f>IFERROR(VLOOKUP(A402,eco_journals!A:D,4,0),"")</f>
        <v/>
      </c>
      <c r="G402" s="42" t="str">
        <f t="shared" si="31"/>
        <v/>
      </c>
      <c r="H402" s="42">
        <f>IFERROR(VLOOKUP(A402,fin_journals!A:D,4,0),"")</f>
        <v>0.14000000000000001</v>
      </c>
      <c r="I402" s="42">
        <f t="shared" si="32"/>
        <v>80</v>
      </c>
      <c r="J402" s="42" t="str">
        <f>IFERROR(VLOOKUP(A402,bus_journals!A:D,4,0),"")</f>
        <v/>
      </c>
      <c r="K402" s="42" t="str">
        <f t="shared" si="33"/>
        <v/>
      </c>
      <c r="L402" s="42" t="str">
        <f>IFERROR(VLOOKUP(A402,man_journals!A:D,4,0),"")</f>
        <v/>
      </c>
      <c r="M402" s="42" t="str">
        <f t="shared" si="34"/>
        <v/>
      </c>
      <c r="N402" s="42" t="s">
        <v>1276</v>
      </c>
      <c r="O402" s="42"/>
      <c r="P402" s="42"/>
      <c r="Q402" s="42"/>
      <c r="R402" s="42"/>
      <c r="S402" s="42"/>
    </row>
    <row r="403" spans="1:19" x14ac:dyDescent="0.25">
      <c r="A403" s="42" t="s">
        <v>345</v>
      </c>
      <c r="B403" s="42" t="s">
        <v>2189</v>
      </c>
      <c r="C403" s="42">
        <v>57</v>
      </c>
      <c r="D403" s="42">
        <f>IFERROR(VLOOKUP(A403,eco_bus_journals!A:D,4,0),"")</f>
        <v>0.12</v>
      </c>
      <c r="E403" s="42">
        <f t="shared" si="30"/>
        <v>398</v>
      </c>
      <c r="F403" s="42">
        <f>IFERROR(VLOOKUP(A403,eco_journals!A:D,4,0),"")</f>
        <v>0.09</v>
      </c>
      <c r="G403" s="42">
        <f t="shared" si="31"/>
        <v>162</v>
      </c>
      <c r="H403" s="42" t="str">
        <f>IFERROR(VLOOKUP(A403,fin_journals!A:D,4,0),"")</f>
        <v/>
      </c>
      <c r="I403" s="42" t="str">
        <f t="shared" si="32"/>
        <v/>
      </c>
      <c r="J403" s="42" t="str">
        <f>IFERROR(VLOOKUP(A403,bus_journals!A:D,4,0),"")</f>
        <v/>
      </c>
      <c r="K403" s="42" t="str">
        <f t="shared" si="33"/>
        <v/>
      </c>
      <c r="L403" s="42" t="str">
        <f>IFERROR(VLOOKUP(A403,man_journals!A:D,4,0),"")</f>
        <v/>
      </c>
      <c r="M403" s="42" t="str">
        <f t="shared" si="34"/>
        <v/>
      </c>
      <c r="N403" s="42" t="s">
        <v>1306</v>
      </c>
      <c r="O403" s="42" t="s">
        <v>1274</v>
      </c>
      <c r="P403" s="42"/>
      <c r="Q403" s="42"/>
      <c r="R403" s="42"/>
      <c r="S403" s="42"/>
    </row>
    <row r="404" spans="1:19" x14ac:dyDescent="0.25">
      <c r="A404" s="42" t="s">
        <v>432</v>
      </c>
      <c r="B404" s="42" t="s">
        <v>2178</v>
      </c>
      <c r="C404" s="42">
        <v>30</v>
      </c>
      <c r="D404" s="42">
        <f>IFERROR(VLOOKUP(A404,eco_bus_journals!A:D,4,0),"")</f>
        <v>0.12</v>
      </c>
      <c r="E404" s="42">
        <f t="shared" si="30"/>
        <v>398</v>
      </c>
      <c r="F404" s="42">
        <f>IFERROR(VLOOKUP(A404,eco_journals!A:D,4,0),"")</f>
        <v>0.11</v>
      </c>
      <c r="G404" s="42">
        <f t="shared" si="31"/>
        <v>139</v>
      </c>
      <c r="H404" s="42" t="str">
        <f>IFERROR(VLOOKUP(A404,fin_journals!A:D,4,0),"")</f>
        <v/>
      </c>
      <c r="I404" s="42" t="str">
        <f t="shared" si="32"/>
        <v/>
      </c>
      <c r="J404" s="42" t="str">
        <f>IFERROR(VLOOKUP(A404,bus_journals!A:D,4,0),"")</f>
        <v/>
      </c>
      <c r="K404" s="42" t="str">
        <f t="shared" si="33"/>
        <v/>
      </c>
      <c r="L404" s="42" t="str">
        <f>IFERROR(VLOOKUP(A404,man_journals!A:D,4,0),"")</f>
        <v/>
      </c>
      <c r="M404" s="42" t="str">
        <f t="shared" si="34"/>
        <v/>
      </c>
      <c r="N404" s="42" t="s">
        <v>1274</v>
      </c>
      <c r="O404" s="42"/>
      <c r="P404" s="42"/>
      <c r="Q404" s="42"/>
      <c r="R404" s="42"/>
      <c r="S404" s="42"/>
    </row>
    <row r="405" spans="1:19" x14ac:dyDescent="0.25">
      <c r="A405" s="42" t="s">
        <v>379</v>
      </c>
      <c r="B405" s="42" t="s">
        <v>2180</v>
      </c>
      <c r="C405" s="42">
        <v>97</v>
      </c>
      <c r="D405" s="42">
        <f>IFERROR(VLOOKUP(A405,eco_bus_journals!A:D,4,0),"")</f>
        <v>0.12</v>
      </c>
      <c r="E405" s="42">
        <f t="shared" si="30"/>
        <v>398</v>
      </c>
      <c r="F405" s="42">
        <f>IFERROR(VLOOKUP(A405,eco_journals!A:D,4,0),"")</f>
        <v>0.11</v>
      </c>
      <c r="G405" s="42">
        <f t="shared" si="31"/>
        <v>139</v>
      </c>
      <c r="H405" s="42" t="str">
        <f>IFERROR(VLOOKUP(A405,fin_journals!A:D,4,0),"")</f>
        <v/>
      </c>
      <c r="I405" s="42" t="str">
        <f t="shared" si="32"/>
        <v/>
      </c>
      <c r="J405" s="42" t="str">
        <f>IFERROR(VLOOKUP(A405,bus_journals!A:D,4,0),"")</f>
        <v/>
      </c>
      <c r="K405" s="42" t="str">
        <f t="shared" si="33"/>
        <v/>
      </c>
      <c r="L405" s="42" t="str">
        <f>IFERROR(VLOOKUP(A405,man_journals!A:D,4,0),"")</f>
        <v/>
      </c>
      <c r="M405" s="42" t="str">
        <f t="shared" si="34"/>
        <v/>
      </c>
      <c r="N405" s="42" t="s">
        <v>1274</v>
      </c>
      <c r="O405" s="42" t="s">
        <v>1322</v>
      </c>
      <c r="P405" s="42"/>
      <c r="Q405" s="42"/>
      <c r="R405" s="42"/>
      <c r="S405" s="42"/>
    </row>
    <row r="406" spans="1:19" x14ac:dyDescent="0.25">
      <c r="A406" s="42" t="s">
        <v>451</v>
      </c>
      <c r="B406" s="42" t="s">
        <v>2181</v>
      </c>
      <c r="C406" s="42">
        <v>41</v>
      </c>
      <c r="D406" s="42">
        <f>IFERROR(VLOOKUP(A406,eco_bus_journals!A:D,4,0),"")</f>
        <v>0.12</v>
      </c>
      <c r="E406" s="42">
        <f t="shared" si="30"/>
        <v>398</v>
      </c>
      <c r="F406" s="42">
        <f>IFERROR(VLOOKUP(A406,eco_journals!A:D,4,0),"")</f>
        <v>7.0000000000000007E-2</v>
      </c>
      <c r="G406" s="42">
        <f t="shared" si="31"/>
        <v>209</v>
      </c>
      <c r="H406" s="42" t="str">
        <f>IFERROR(VLOOKUP(A406,fin_journals!A:D,4,0),"")</f>
        <v/>
      </c>
      <c r="I406" s="42" t="str">
        <f t="shared" si="32"/>
        <v/>
      </c>
      <c r="J406" s="42" t="str">
        <f>IFERROR(VLOOKUP(A406,bus_journals!A:D,4,0),"")</f>
        <v/>
      </c>
      <c r="K406" s="42" t="str">
        <f t="shared" si="33"/>
        <v/>
      </c>
      <c r="L406" s="42" t="str">
        <f>IFERROR(VLOOKUP(A406,man_journals!A:D,4,0),"")</f>
        <v/>
      </c>
      <c r="M406" s="42" t="str">
        <f t="shared" si="34"/>
        <v/>
      </c>
      <c r="N406" s="42" t="s">
        <v>1274</v>
      </c>
      <c r="O406" s="42" t="s">
        <v>1297</v>
      </c>
      <c r="P406" s="42"/>
      <c r="Q406" s="42"/>
      <c r="R406" s="42"/>
      <c r="S406" s="42"/>
    </row>
    <row r="407" spans="1:19" x14ac:dyDescent="0.25">
      <c r="A407" s="42" t="s">
        <v>309</v>
      </c>
      <c r="B407" s="42" t="s">
        <v>2190</v>
      </c>
      <c r="C407" s="42">
        <v>32</v>
      </c>
      <c r="D407" s="42">
        <f>IFERROR(VLOOKUP(A407,eco_bus_journals!A:D,4,0),"")</f>
        <v>0.12</v>
      </c>
      <c r="E407" s="42">
        <f t="shared" si="30"/>
        <v>398</v>
      </c>
      <c r="F407" s="42">
        <f>IFERROR(VLOOKUP(A407,eco_journals!A:D,4,0),"")</f>
        <v>0.1</v>
      </c>
      <c r="G407" s="42">
        <f t="shared" si="31"/>
        <v>148</v>
      </c>
      <c r="H407" s="42" t="str">
        <f>IFERROR(VLOOKUP(A407,fin_journals!A:D,4,0),"")</f>
        <v/>
      </c>
      <c r="I407" s="42" t="str">
        <f t="shared" si="32"/>
        <v/>
      </c>
      <c r="J407" s="42" t="str">
        <f>IFERROR(VLOOKUP(A407,bus_journals!A:D,4,0),"")</f>
        <v/>
      </c>
      <c r="K407" s="42" t="str">
        <f t="shared" si="33"/>
        <v/>
      </c>
      <c r="L407" s="42" t="str">
        <f>IFERROR(VLOOKUP(A407,man_journals!A:D,4,0),"")</f>
        <v/>
      </c>
      <c r="M407" s="42" t="str">
        <f t="shared" si="34"/>
        <v/>
      </c>
      <c r="N407" s="42" t="s">
        <v>1274</v>
      </c>
      <c r="O407" s="42" t="s">
        <v>1318</v>
      </c>
      <c r="P407" s="42"/>
      <c r="Q407" s="42"/>
      <c r="R407" s="42"/>
      <c r="S407" s="42"/>
    </row>
    <row r="408" spans="1:19" x14ac:dyDescent="0.25">
      <c r="A408" s="42" t="s">
        <v>436</v>
      </c>
      <c r="B408" s="42" t="s">
        <v>2202</v>
      </c>
      <c r="C408" s="42">
        <v>16</v>
      </c>
      <c r="D408" s="42">
        <f>IFERROR(VLOOKUP(A408,eco_bus_journals!A:D,4,0),"")</f>
        <v>0.12</v>
      </c>
      <c r="E408" s="42">
        <f t="shared" si="30"/>
        <v>398</v>
      </c>
      <c r="F408" s="42">
        <f>IFERROR(VLOOKUP(A408,eco_journals!A:D,4,0),"")</f>
        <v>0.08</v>
      </c>
      <c r="G408" s="42">
        <f t="shared" si="31"/>
        <v>188</v>
      </c>
      <c r="H408" s="42" t="str">
        <f>IFERROR(VLOOKUP(A408,fin_journals!A:D,4,0),"")</f>
        <v/>
      </c>
      <c r="I408" s="42" t="str">
        <f t="shared" si="32"/>
        <v/>
      </c>
      <c r="J408" s="42" t="str">
        <f>IFERROR(VLOOKUP(A408,bus_journals!A:D,4,0),"")</f>
        <v/>
      </c>
      <c r="K408" s="42" t="str">
        <f t="shared" si="33"/>
        <v/>
      </c>
      <c r="L408" s="42" t="str">
        <f>IFERROR(VLOOKUP(A408,man_journals!A:D,4,0),"")</f>
        <v/>
      </c>
      <c r="M408" s="42" t="str">
        <f t="shared" si="34"/>
        <v/>
      </c>
      <c r="N408" s="42" t="s">
        <v>1274</v>
      </c>
      <c r="O408" s="42"/>
      <c r="P408" s="42"/>
      <c r="Q408" s="42"/>
      <c r="R408" s="42"/>
      <c r="S408" s="42"/>
    </row>
    <row r="409" spans="1:19" x14ac:dyDescent="0.25">
      <c r="A409" s="42" t="s">
        <v>400</v>
      </c>
      <c r="B409" s="42" t="s">
        <v>2178</v>
      </c>
      <c r="C409" s="42">
        <v>602</v>
      </c>
      <c r="D409" s="42">
        <f>IFERROR(VLOOKUP(A409,eco_bus_journals!A:D,4,0),"")</f>
        <v>0.12</v>
      </c>
      <c r="E409" s="42">
        <f t="shared" si="30"/>
        <v>398</v>
      </c>
      <c r="F409" s="42" t="str">
        <f>IFERROR(VLOOKUP(A409,eco_journals!A:D,4,0),"")</f>
        <v/>
      </c>
      <c r="G409" s="42" t="str">
        <f t="shared" si="31"/>
        <v/>
      </c>
      <c r="H409" s="42">
        <f>IFERROR(VLOOKUP(A409,fin_journals!A:D,4,0),"")</f>
        <v>0.12</v>
      </c>
      <c r="I409" s="42">
        <f t="shared" si="32"/>
        <v>82</v>
      </c>
      <c r="J409" s="42" t="str">
        <f>IFERROR(VLOOKUP(A409,bus_journals!A:D,4,0),"")</f>
        <v/>
      </c>
      <c r="K409" s="42" t="str">
        <f t="shared" si="33"/>
        <v/>
      </c>
      <c r="L409" s="42" t="str">
        <f>IFERROR(VLOOKUP(A409,man_journals!A:D,4,0),"")</f>
        <v/>
      </c>
      <c r="M409" s="42" t="str">
        <f t="shared" si="34"/>
        <v/>
      </c>
      <c r="N409" s="42" t="s">
        <v>1276</v>
      </c>
      <c r="O409" s="42"/>
      <c r="P409" s="42"/>
      <c r="Q409" s="42"/>
      <c r="R409" s="42"/>
      <c r="S409" s="42"/>
    </row>
    <row r="410" spans="1:19" x14ac:dyDescent="0.25">
      <c r="A410" s="42" t="s">
        <v>419</v>
      </c>
      <c r="B410" s="42" t="s">
        <v>2190</v>
      </c>
      <c r="C410" s="42">
        <v>24</v>
      </c>
      <c r="D410" s="42">
        <f>IFERROR(VLOOKUP(A410,eco_bus_journals!A:D,4,0),"")</f>
        <v>0.12</v>
      </c>
      <c r="E410" s="42">
        <f t="shared" si="30"/>
        <v>398</v>
      </c>
      <c r="F410" s="42" t="str">
        <f>IFERROR(VLOOKUP(A410,eco_journals!A:D,4,0),"")</f>
        <v/>
      </c>
      <c r="G410" s="42" t="str">
        <f t="shared" si="31"/>
        <v/>
      </c>
      <c r="H410" s="42" t="str">
        <f>IFERROR(VLOOKUP(A410,fin_journals!A:D,4,0),"")</f>
        <v/>
      </c>
      <c r="I410" s="42" t="str">
        <f t="shared" si="32"/>
        <v/>
      </c>
      <c r="J410" s="42">
        <f>IFERROR(VLOOKUP(A410,bus_journals!A:D,4,0),"")</f>
        <v>0.17</v>
      </c>
      <c r="K410" s="42">
        <f t="shared" si="33"/>
        <v>107</v>
      </c>
      <c r="L410" s="42" t="str">
        <f>IFERROR(VLOOKUP(A410,man_journals!A:D,4,0),"")</f>
        <v/>
      </c>
      <c r="M410" s="42" t="str">
        <f t="shared" si="34"/>
        <v/>
      </c>
      <c r="N410" s="42" t="s">
        <v>1275</v>
      </c>
      <c r="O410" s="42"/>
      <c r="P410" s="42"/>
      <c r="Q410" s="42"/>
      <c r="R410" s="42"/>
      <c r="S410" s="42"/>
    </row>
    <row r="411" spans="1:19" x14ac:dyDescent="0.25">
      <c r="A411" s="42" t="s">
        <v>420</v>
      </c>
      <c r="B411" s="42" t="s">
        <v>2206</v>
      </c>
      <c r="C411" s="42">
        <v>40</v>
      </c>
      <c r="D411" s="42">
        <f>IFERROR(VLOOKUP(A411,eco_bus_journals!A:D,4,0),"")</f>
        <v>0.12</v>
      </c>
      <c r="E411" s="42">
        <f t="shared" si="30"/>
        <v>398</v>
      </c>
      <c r="F411" s="42">
        <f>IFERROR(VLOOKUP(A411,eco_journals!A:D,4,0),"")</f>
        <v>7.0000000000000007E-2</v>
      </c>
      <c r="G411" s="42">
        <f t="shared" si="31"/>
        <v>209</v>
      </c>
      <c r="H411" s="42" t="str">
        <f>IFERROR(VLOOKUP(A411,fin_journals!A:D,4,0),"")</f>
        <v/>
      </c>
      <c r="I411" s="42" t="str">
        <f t="shared" si="32"/>
        <v/>
      </c>
      <c r="J411" s="42">
        <f>IFERROR(VLOOKUP(A411,bus_journals!A:D,4,0),"")</f>
        <v>0.12</v>
      </c>
      <c r="K411" s="42">
        <f t="shared" si="33"/>
        <v>117</v>
      </c>
      <c r="L411" s="42">
        <f>IFERROR(VLOOKUP(A411,man_journals!A:D,4,0),"")</f>
        <v>0.08</v>
      </c>
      <c r="M411" s="42">
        <f t="shared" si="34"/>
        <v>158</v>
      </c>
      <c r="N411" s="42" t="s">
        <v>1275</v>
      </c>
      <c r="O411" s="42" t="s">
        <v>1274</v>
      </c>
      <c r="P411" s="42" t="s">
        <v>1277</v>
      </c>
      <c r="Q411" s="42"/>
      <c r="R411" s="42"/>
      <c r="S411" s="42"/>
    </row>
    <row r="412" spans="1:19" x14ac:dyDescent="0.25">
      <c r="A412" s="42" t="s">
        <v>441</v>
      </c>
      <c r="B412" s="42" t="s">
        <v>2181</v>
      </c>
      <c r="C412" s="42">
        <v>35</v>
      </c>
      <c r="D412" s="42">
        <f>IFERROR(VLOOKUP(A412,eco_bus_journals!A:D,4,0),"")</f>
        <v>0.12</v>
      </c>
      <c r="E412" s="42">
        <f t="shared" si="30"/>
        <v>398</v>
      </c>
      <c r="F412" s="42">
        <f>IFERROR(VLOOKUP(A412,eco_journals!A:D,4,0),"")</f>
        <v>0.11</v>
      </c>
      <c r="G412" s="42">
        <f t="shared" si="31"/>
        <v>139</v>
      </c>
      <c r="H412" s="42" t="str">
        <f>IFERROR(VLOOKUP(A412,fin_journals!A:D,4,0),"")</f>
        <v/>
      </c>
      <c r="I412" s="42" t="str">
        <f t="shared" si="32"/>
        <v/>
      </c>
      <c r="J412" s="42" t="str">
        <f>IFERROR(VLOOKUP(A412,bus_journals!A:D,4,0),"")</f>
        <v/>
      </c>
      <c r="K412" s="42" t="str">
        <f t="shared" si="33"/>
        <v/>
      </c>
      <c r="L412" s="42" t="str">
        <f>IFERROR(VLOOKUP(A412,man_journals!A:D,4,0),"")</f>
        <v/>
      </c>
      <c r="M412" s="42" t="str">
        <f t="shared" si="34"/>
        <v/>
      </c>
      <c r="N412" s="42" t="s">
        <v>1274</v>
      </c>
      <c r="O412" s="42"/>
      <c r="P412" s="42"/>
      <c r="Q412" s="42"/>
      <c r="R412" s="42"/>
      <c r="S412" s="42"/>
    </row>
    <row r="413" spans="1:19" x14ac:dyDescent="0.25">
      <c r="A413" s="42" t="s">
        <v>426</v>
      </c>
      <c r="B413" s="42" t="s">
        <v>2178</v>
      </c>
      <c r="C413" s="42">
        <v>48</v>
      </c>
      <c r="D413" s="42">
        <f>IFERROR(VLOOKUP(A413,eco_bus_journals!A:D,4,0),"")</f>
        <v>0.12</v>
      </c>
      <c r="E413" s="42">
        <f t="shared" si="30"/>
        <v>398</v>
      </c>
      <c r="F413" s="42">
        <f>IFERROR(VLOOKUP(A413,eco_journals!A:D,4,0),"")</f>
        <v>0.09</v>
      </c>
      <c r="G413" s="42">
        <f t="shared" si="31"/>
        <v>162</v>
      </c>
      <c r="H413" s="42" t="str">
        <f>IFERROR(VLOOKUP(A413,fin_journals!A:D,4,0),"")</f>
        <v/>
      </c>
      <c r="I413" s="42" t="str">
        <f t="shared" si="32"/>
        <v/>
      </c>
      <c r="J413" s="42" t="str">
        <f>IFERROR(VLOOKUP(A413,bus_journals!A:D,4,0),"")</f>
        <v/>
      </c>
      <c r="K413" s="42" t="str">
        <f t="shared" si="33"/>
        <v/>
      </c>
      <c r="L413" s="42" t="str">
        <f>IFERROR(VLOOKUP(A413,man_journals!A:D,4,0),"")</f>
        <v/>
      </c>
      <c r="M413" s="42" t="str">
        <f t="shared" si="34"/>
        <v/>
      </c>
      <c r="N413" s="42" t="s">
        <v>1274</v>
      </c>
      <c r="O413" s="42"/>
      <c r="P413" s="42"/>
      <c r="Q413" s="42"/>
      <c r="R413" s="42"/>
      <c r="S413" s="42"/>
    </row>
    <row r="414" spans="1:19" x14ac:dyDescent="0.25">
      <c r="A414" s="42" t="s">
        <v>318</v>
      </c>
      <c r="B414" s="42" t="s">
        <v>2178</v>
      </c>
      <c r="C414" s="42">
        <v>43</v>
      </c>
      <c r="D414" s="42">
        <f>IFERROR(VLOOKUP(A414,eco_bus_journals!A:D,4,0),"")</f>
        <v>0.12</v>
      </c>
      <c r="E414" s="42">
        <f t="shared" si="30"/>
        <v>398</v>
      </c>
      <c r="F414" s="42">
        <f>IFERROR(VLOOKUP(A414,eco_journals!A:D,4,0),"")</f>
        <v>0.09</v>
      </c>
      <c r="G414" s="42">
        <f t="shared" si="31"/>
        <v>162</v>
      </c>
      <c r="H414" s="42">
        <f>IFERROR(VLOOKUP(A414,fin_journals!A:D,4,0),"")</f>
        <v>0.15</v>
      </c>
      <c r="I414" s="42">
        <f t="shared" si="32"/>
        <v>77</v>
      </c>
      <c r="J414" s="42" t="str">
        <f>IFERROR(VLOOKUP(A414,bus_journals!A:D,4,0),"")</f>
        <v/>
      </c>
      <c r="K414" s="42" t="str">
        <f t="shared" si="33"/>
        <v/>
      </c>
      <c r="L414" s="42" t="str">
        <f>IFERROR(VLOOKUP(A414,man_journals!A:D,4,0),"")</f>
        <v/>
      </c>
      <c r="M414" s="42" t="str">
        <f t="shared" si="34"/>
        <v/>
      </c>
      <c r="N414" s="42" t="s">
        <v>1276</v>
      </c>
      <c r="O414" s="42" t="s">
        <v>1274</v>
      </c>
      <c r="P414" s="42" t="s">
        <v>1320</v>
      </c>
      <c r="Q414" s="42" t="s">
        <v>1281</v>
      </c>
      <c r="R414" s="42" t="s">
        <v>1282</v>
      </c>
      <c r="S414" s="42"/>
    </row>
    <row r="415" spans="1:19" x14ac:dyDescent="0.25">
      <c r="A415" s="42" t="s">
        <v>280</v>
      </c>
      <c r="B415" s="42" t="s">
        <v>2180</v>
      </c>
      <c r="C415" s="42">
        <v>144</v>
      </c>
      <c r="D415" s="42">
        <f>IFERROR(VLOOKUP(A415,eco_bus_journals!A:D,4,0),"")</f>
        <v>0.12</v>
      </c>
      <c r="E415" s="42">
        <f t="shared" si="30"/>
        <v>398</v>
      </c>
      <c r="F415" s="42" t="str">
        <f>IFERROR(VLOOKUP(A415,eco_journals!A:D,4,0),"")</f>
        <v/>
      </c>
      <c r="G415" s="42" t="str">
        <f t="shared" si="31"/>
        <v/>
      </c>
      <c r="H415" s="42" t="str">
        <f>IFERROR(VLOOKUP(A415,fin_journals!A:D,4,0),"")</f>
        <v/>
      </c>
      <c r="I415" s="42" t="str">
        <f t="shared" si="32"/>
        <v/>
      </c>
      <c r="J415" s="42" t="str">
        <f>IFERROR(VLOOKUP(A415,bus_journals!A:D,4,0),"")</f>
        <v/>
      </c>
      <c r="K415" s="42" t="str">
        <f t="shared" si="33"/>
        <v/>
      </c>
      <c r="L415" s="42">
        <f>IFERROR(VLOOKUP(A415,man_journals!A:D,4,0),"")</f>
        <v>0.11</v>
      </c>
      <c r="M415" s="42">
        <f t="shared" si="34"/>
        <v>137</v>
      </c>
      <c r="N415" s="42" t="s">
        <v>1277</v>
      </c>
      <c r="O415" s="42" t="s">
        <v>1279</v>
      </c>
      <c r="P415" s="42"/>
      <c r="Q415" s="42"/>
      <c r="R415" s="42"/>
      <c r="S415" s="42"/>
    </row>
    <row r="416" spans="1:19" x14ac:dyDescent="0.25">
      <c r="A416" s="42" t="s">
        <v>442</v>
      </c>
      <c r="B416" s="42" t="s">
        <v>2178</v>
      </c>
      <c r="C416" s="42">
        <v>55</v>
      </c>
      <c r="D416" s="42">
        <f>IFERROR(VLOOKUP(A416,eco_bus_journals!A:D,4,0),"")</f>
        <v>0.12</v>
      </c>
      <c r="E416" s="42">
        <f t="shared" si="30"/>
        <v>398</v>
      </c>
      <c r="F416" s="42">
        <f>IFERROR(VLOOKUP(A416,eco_journals!A:D,4,0),"")</f>
        <v>0.1</v>
      </c>
      <c r="G416" s="42">
        <f t="shared" si="31"/>
        <v>148</v>
      </c>
      <c r="H416" s="42" t="str">
        <f>IFERROR(VLOOKUP(A416,fin_journals!A:D,4,0),"")</f>
        <v/>
      </c>
      <c r="I416" s="42" t="str">
        <f t="shared" si="32"/>
        <v/>
      </c>
      <c r="J416" s="42" t="str">
        <f>IFERROR(VLOOKUP(A416,bus_journals!A:D,4,0),"")</f>
        <v/>
      </c>
      <c r="K416" s="42" t="str">
        <f t="shared" si="33"/>
        <v/>
      </c>
      <c r="L416" s="42" t="str">
        <f>IFERROR(VLOOKUP(A416,man_journals!A:D,4,0),"")</f>
        <v/>
      </c>
      <c r="M416" s="42" t="str">
        <f t="shared" si="34"/>
        <v/>
      </c>
      <c r="N416" s="42" t="s">
        <v>1274</v>
      </c>
      <c r="O416" s="42"/>
      <c r="P416" s="42"/>
      <c r="Q416" s="42"/>
      <c r="R416" s="42"/>
      <c r="S416" s="42"/>
    </row>
    <row r="417" spans="1:19" x14ac:dyDescent="0.25">
      <c r="A417" s="42" t="s">
        <v>461</v>
      </c>
      <c r="B417" s="42" t="s">
        <v>2181</v>
      </c>
      <c r="C417" s="42">
        <v>20</v>
      </c>
      <c r="D417" s="42">
        <f>IFERROR(VLOOKUP(A417,eco_bus_journals!A:D,4,0),"")</f>
        <v>0.12</v>
      </c>
      <c r="E417" s="42">
        <f t="shared" si="30"/>
        <v>398</v>
      </c>
      <c r="F417" s="42">
        <f>IFERROR(VLOOKUP(A417,eco_journals!A:D,4,0),"")</f>
        <v>0.13</v>
      </c>
      <c r="G417" s="42">
        <f t="shared" si="31"/>
        <v>125</v>
      </c>
      <c r="H417" s="42" t="str">
        <f>IFERROR(VLOOKUP(A417,fin_journals!A:D,4,0),"")</f>
        <v/>
      </c>
      <c r="I417" s="42" t="str">
        <f t="shared" si="32"/>
        <v/>
      </c>
      <c r="J417" s="42" t="str">
        <f>IFERROR(VLOOKUP(A417,bus_journals!A:D,4,0),"")</f>
        <v/>
      </c>
      <c r="K417" s="42" t="str">
        <f t="shared" si="33"/>
        <v/>
      </c>
      <c r="L417" s="42" t="str">
        <f>IFERROR(VLOOKUP(A417,man_journals!A:D,4,0),"")</f>
        <v/>
      </c>
      <c r="M417" s="42" t="str">
        <f t="shared" si="34"/>
        <v/>
      </c>
      <c r="N417" s="42" t="s">
        <v>1274</v>
      </c>
      <c r="O417" s="42"/>
      <c r="P417" s="42"/>
      <c r="Q417" s="42"/>
      <c r="R417" s="42"/>
      <c r="S417" s="42"/>
    </row>
    <row r="418" spans="1:19" x14ac:dyDescent="0.25">
      <c r="A418" s="42" t="s">
        <v>412</v>
      </c>
      <c r="B418" s="42" t="s">
        <v>2178</v>
      </c>
      <c r="C418" s="42">
        <v>51</v>
      </c>
      <c r="D418" s="42">
        <f>IFERROR(VLOOKUP(A418,eco_bus_journals!A:D,4,0),"")</f>
        <v>0.12</v>
      </c>
      <c r="E418" s="42">
        <f t="shared" si="30"/>
        <v>398</v>
      </c>
      <c r="F418" s="42">
        <f>IFERROR(VLOOKUP(A418,eco_journals!A:D,4,0),"")</f>
        <v>0.1</v>
      </c>
      <c r="G418" s="42">
        <f t="shared" si="31"/>
        <v>148</v>
      </c>
      <c r="H418" s="42" t="str">
        <f>IFERROR(VLOOKUP(A418,fin_journals!A:D,4,0),"")</f>
        <v/>
      </c>
      <c r="I418" s="42" t="str">
        <f t="shared" si="32"/>
        <v/>
      </c>
      <c r="J418" s="42" t="str">
        <f>IFERROR(VLOOKUP(A418,bus_journals!A:D,4,0),"")</f>
        <v/>
      </c>
      <c r="K418" s="42" t="str">
        <f t="shared" si="33"/>
        <v/>
      </c>
      <c r="L418" s="42" t="str">
        <f>IFERROR(VLOOKUP(A418,man_journals!A:D,4,0),"")</f>
        <v/>
      </c>
      <c r="M418" s="42" t="str">
        <f t="shared" si="34"/>
        <v/>
      </c>
      <c r="N418" s="42" t="s">
        <v>1274</v>
      </c>
      <c r="O418" s="42"/>
      <c r="P418" s="42"/>
      <c r="Q418" s="42"/>
      <c r="R418" s="42"/>
      <c r="S418" s="42"/>
    </row>
    <row r="419" spans="1:19" x14ac:dyDescent="0.25">
      <c r="A419" s="42" t="s">
        <v>376</v>
      </c>
      <c r="B419" s="42" t="s">
        <v>2178</v>
      </c>
      <c r="C419" s="42">
        <v>49</v>
      </c>
      <c r="D419" s="42">
        <f>IFERROR(VLOOKUP(A419,eco_bus_journals!A:D,4,0),"")</f>
        <v>0.11</v>
      </c>
      <c r="E419" s="42">
        <f t="shared" si="30"/>
        <v>416</v>
      </c>
      <c r="F419" s="42">
        <f>IFERROR(VLOOKUP(A419,eco_journals!A:D,4,0),"")</f>
        <v>0.1</v>
      </c>
      <c r="G419" s="42">
        <f t="shared" si="31"/>
        <v>148</v>
      </c>
      <c r="H419" s="42" t="str">
        <f>IFERROR(VLOOKUP(A419,fin_journals!A:D,4,0),"")</f>
        <v/>
      </c>
      <c r="I419" s="42" t="str">
        <f t="shared" si="32"/>
        <v/>
      </c>
      <c r="J419" s="42" t="str">
        <f>IFERROR(VLOOKUP(A419,bus_journals!A:D,4,0),"")</f>
        <v/>
      </c>
      <c r="K419" s="42" t="str">
        <f t="shared" si="33"/>
        <v/>
      </c>
      <c r="L419" s="42" t="str">
        <f>IFERROR(VLOOKUP(A419,man_journals!A:D,4,0),"")</f>
        <v/>
      </c>
      <c r="M419" s="42" t="str">
        <f t="shared" si="34"/>
        <v/>
      </c>
      <c r="N419" s="42" t="s">
        <v>1306</v>
      </c>
      <c r="O419" s="42" t="s">
        <v>1274</v>
      </c>
      <c r="P419" s="42"/>
      <c r="Q419" s="42"/>
      <c r="R419" s="42"/>
      <c r="S419" s="42"/>
    </row>
    <row r="420" spans="1:19" x14ac:dyDescent="0.25">
      <c r="A420" s="42" t="s">
        <v>467</v>
      </c>
      <c r="B420" s="42" t="s">
        <v>2190</v>
      </c>
      <c r="C420" s="42">
        <v>148</v>
      </c>
      <c r="D420" s="42">
        <f>IFERROR(VLOOKUP(A420,eco_bus_journals!A:D,4,0),"")</f>
        <v>0.11</v>
      </c>
      <c r="E420" s="42">
        <f t="shared" si="30"/>
        <v>416</v>
      </c>
      <c r="F420" s="42" t="str">
        <f>IFERROR(VLOOKUP(A420,eco_journals!A:D,4,0),"")</f>
        <v/>
      </c>
      <c r="G420" s="42" t="str">
        <f t="shared" si="31"/>
        <v/>
      </c>
      <c r="H420" s="42" t="str">
        <f>IFERROR(VLOOKUP(A420,fin_journals!A:D,4,0),"")</f>
        <v/>
      </c>
      <c r="I420" s="42" t="str">
        <f t="shared" si="32"/>
        <v/>
      </c>
      <c r="J420" s="42">
        <f>IFERROR(VLOOKUP(A420,bus_journals!A:D,4,0),"")</f>
        <v>0.16</v>
      </c>
      <c r="K420" s="42">
        <f t="shared" si="33"/>
        <v>110</v>
      </c>
      <c r="L420" s="42" t="str">
        <f>IFERROR(VLOOKUP(A420,man_journals!A:D,4,0),"")</f>
        <v/>
      </c>
      <c r="M420" s="42" t="str">
        <f t="shared" si="34"/>
        <v/>
      </c>
      <c r="N420" s="42" t="s">
        <v>1275</v>
      </c>
      <c r="O420" s="42" t="s">
        <v>1302</v>
      </c>
      <c r="P420" s="42"/>
      <c r="Q420" s="42"/>
      <c r="R420" s="42"/>
      <c r="S420" s="42"/>
    </row>
    <row r="421" spans="1:19" x14ac:dyDescent="0.25">
      <c r="A421" s="42" t="s">
        <v>395</v>
      </c>
      <c r="B421" s="42" t="s">
        <v>2179</v>
      </c>
      <c r="C421" s="42">
        <v>62</v>
      </c>
      <c r="D421" s="42">
        <f>IFERROR(VLOOKUP(A421,eco_bus_journals!A:D,4,0),"")</f>
        <v>0.11</v>
      </c>
      <c r="E421" s="42">
        <f t="shared" si="30"/>
        <v>416</v>
      </c>
      <c r="F421" s="42">
        <f>IFERROR(VLOOKUP(A421,eco_journals!A:D,4,0),"")</f>
        <v>0.09</v>
      </c>
      <c r="G421" s="42">
        <f t="shared" si="31"/>
        <v>162</v>
      </c>
      <c r="H421" s="42" t="str">
        <f>IFERROR(VLOOKUP(A421,fin_journals!A:D,4,0),"")</f>
        <v/>
      </c>
      <c r="I421" s="42" t="str">
        <f t="shared" si="32"/>
        <v/>
      </c>
      <c r="J421" s="42" t="str">
        <f>IFERROR(VLOOKUP(A421,bus_journals!A:D,4,0),"")</f>
        <v/>
      </c>
      <c r="K421" s="42" t="str">
        <f t="shared" si="33"/>
        <v/>
      </c>
      <c r="L421" s="42" t="str">
        <f>IFERROR(VLOOKUP(A421,man_journals!A:D,4,0),"")</f>
        <v/>
      </c>
      <c r="M421" s="42" t="str">
        <f t="shared" si="34"/>
        <v/>
      </c>
      <c r="N421" s="42" t="s">
        <v>1274</v>
      </c>
      <c r="O421" s="42"/>
      <c r="P421" s="42"/>
      <c r="Q421" s="42"/>
      <c r="R421" s="42"/>
      <c r="S421" s="42"/>
    </row>
    <row r="422" spans="1:19" x14ac:dyDescent="0.25">
      <c r="A422" s="42" t="s">
        <v>396</v>
      </c>
      <c r="B422" s="42" t="s">
        <v>2188</v>
      </c>
      <c r="C422" s="42">
        <v>32</v>
      </c>
      <c r="D422" s="42">
        <f>IFERROR(VLOOKUP(A422,eco_bus_journals!A:D,4,0),"")</f>
        <v>0.11</v>
      </c>
      <c r="E422" s="42">
        <f t="shared" si="30"/>
        <v>416</v>
      </c>
      <c r="F422" s="42">
        <f>IFERROR(VLOOKUP(A422,eco_journals!A:D,4,0),"")</f>
        <v>0.06</v>
      </c>
      <c r="G422" s="42">
        <f t="shared" si="31"/>
        <v>257</v>
      </c>
      <c r="H422" s="42" t="str">
        <f>IFERROR(VLOOKUP(A422,fin_journals!A:D,4,0),"")</f>
        <v/>
      </c>
      <c r="I422" s="42" t="str">
        <f t="shared" si="32"/>
        <v/>
      </c>
      <c r="J422" s="42" t="str">
        <f>IFERROR(VLOOKUP(A422,bus_journals!A:D,4,0),"")</f>
        <v/>
      </c>
      <c r="K422" s="42" t="str">
        <f t="shared" si="33"/>
        <v/>
      </c>
      <c r="L422" s="42" t="str">
        <f>IFERROR(VLOOKUP(A422,man_journals!A:D,4,0),"")</f>
        <v/>
      </c>
      <c r="M422" s="42" t="str">
        <f t="shared" si="34"/>
        <v/>
      </c>
      <c r="N422" s="42" t="s">
        <v>1274</v>
      </c>
      <c r="O422" s="42" t="s">
        <v>1285</v>
      </c>
      <c r="P422" s="42"/>
      <c r="Q422" s="42"/>
      <c r="R422" s="42"/>
      <c r="S422" s="42"/>
    </row>
    <row r="423" spans="1:19" x14ac:dyDescent="0.25">
      <c r="A423" s="42" t="s">
        <v>435</v>
      </c>
      <c r="B423" s="42" t="s">
        <v>2210</v>
      </c>
      <c r="C423" s="42">
        <v>380</v>
      </c>
      <c r="D423" s="42">
        <f>IFERROR(VLOOKUP(A423,eco_bus_journals!A:D,4,0),"")</f>
        <v>0.11</v>
      </c>
      <c r="E423" s="42">
        <f t="shared" si="30"/>
        <v>416</v>
      </c>
      <c r="F423" s="42">
        <f>IFERROR(VLOOKUP(A423,eco_journals!A:D,4,0),"")</f>
        <v>0.09</v>
      </c>
      <c r="G423" s="42">
        <f t="shared" si="31"/>
        <v>162</v>
      </c>
      <c r="H423" s="42" t="str">
        <f>IFERROR(VLOOKUP(A423,fin_journals!A:D,4,0),"")</f>
        <v/>
      </c>
      <c r="I423" s="42" t="str">
        <f t="shared" si="32"/>
        <v/>
      </c>
      <c r="J423" s="42" t="str">
        <f>IFERROR(VLOOKUP(A423,bus_journals!A:D,4,0),"")</f>
        <v/>
      </c>
      <c r="K423" s="42" t="str">
        <f t="shared" si="33"/>
        <v/>
      </c>
      <c r="L423" s="42" t="str">
        <f>IFERROR(VLOOKUP(A423,man_journals!A:D,4,0),"")</f>
        <v/>
      </c>
      <c r="M423" s="42" t="str">
        <f t="shared" si="34"/>
        <v/>
      </c>
      <c r="N423" s="42" t="s">
        <v>1274</v>
      </c>
      <c r="O423" s="42" t="s">
        <v>1282</v>
      </c>
      <c r="P423" s="42"/>
      <c r="Q423" s="42"/>
      <c r="R423" s="42"/>
      <c r="S423" s="42"/>
    </row>
    <row r="424" spans="1:19" x14ac:dyDescent="0.25">
      <c r="A424" s="42" t="s">
        <v>449</v>
      </c>
      <c r="B424" s="42" t="s">
        <v>2188</v>
      </c>
      <c r="C424" s="42">
        <v>30</v>
      </c>
      <c r="D424" s="42">
        <f>IFERROR(VLOOKUP(A424,eco_bus_journals!A:D,4,0),"")</f>
        <v>0.11</v>
      </c>
      <c r="E424" s="42">
        <f t="shared" si="30"/>
        <v>416</v>
      </c>
      <c r="F424" s="42">
        <f>IFERROR(VLOOKUP(A424,eco_journals!A:D,4,0),"")</f>
        <v>0.1</v>
      </c>
      <c r="G424" s="42">
        <f t="shared" si="31"/>
        <v>148</v>
      </c>
      <c r="H424" s="42" t="str">
        <f>IFERROR(VLOOKUP(A424,fin_journals!A:D,4,0),"")</f>
        <v/>
      </c>
      <c r="I424" s="42" t="str">
        <f t="shared" si="32"/>
        <v/>
      </c>
      <c r="J424" s="42" t="str">
        <f>IFERROR(VLOOKUP(A424,bus_journals!A:D,4,0),"")</f>
        <v/>
      </c>
      <c r="K424" s="42" t="str">
        <f t="shared" si="33"/>
        <v/>
      </c>
      <c r="L424" s="42" t="str">
        <f>IFERROR(VLOOKUP(A424,man_journals!A:D,4,0),"")</f>
        <v/>
      </c>
      <c r="M424" s="42" t="str">
        <f t="shared" si="34"/>
        <v/>
      </c>
      <c r="N424" s="42" t="s">
        <v>1274</v>
      </c>
      <c r="O424" s="42" t="s">
        <v>1295</v>
      </c>
      <c r="P424" s="42"/>
      <c r="Q424" s="42"/>
      <c r="R424" s="42"/>
      <c r="S424" s="42"/>
    </row>
    <row r="425" spans="1:19" x14ac:dyDescent="0.25">
      <c r="A425" s="42" t="s">
        <v>386</v>
      </c>
      <c r="B425" s="42" t="s">
        <v>2181</v>
      </c>
      <c r="C425" s="42">
        <v>34</v>
      </c>
      <c r="D425" s="42">
        <f>IFERROR(VLOOKUP(A425,eco_bus_journals!A:D,4,0),"")</f>
        <v>0.11</v>
      </c>
      <c r="E425" s="42">
        <f t="shared" si="30"/>
        <v>416</v>
      </c>
      <c r="F425" s="42" t="str">
        <f>IFERROR(VLOOKUP(A425,eco_journals!A:D,4,0),"")</f>
        <v/>
      </c>
      <c r="G425" s="42" t="str">
        <f t="shared" si="31"/>
        <v/>
      </c>
      <c r="H425" s="42" t="str">
        <f>IFERROR(VLOOKUP(A425,fin_journals!A:D,4,0),"")</f>
        <v/>
      </c>
      <c r="I425" s="42" t="str">
        <f t="shared" si="32"/>
        <v/>
      </c>
      <c r="J425" s="42">
        <f>IFERROR(VLOOKUP(A425,bus_journals!A:D,4,0),"")</f>
        <v>0.11</v>
      </c>
      <c r="K425" s="42">
        <f t="shared" si="33"/>
        <v>120</v>
      </c>
      <c r="L425" s="42">
        <f>IFERROR(VLOOKUP(A425,man_journals!A:D,4,0),"")</f>
        <v>0.09</v>
      </c>
      <c r="M425" s="42">
        <f t="shared" si="34"/>
        <v>150</v>
      </c>
      <c r="N425" s="42" t="s">
        <v>1275</v>
      </c>
      <c r="O425" s="42" t="s">
        <v>1277</v>
      </c>
      <c r="P425" s="42"/>
      <c r="Q425" s="42"/>
      <c r="R425" s="42"/>
      <c r="S425" s="42"/>
    </row>
    <row r="426" spans="1:19" x14ac:dyDescent="0.25">
      <c r="A426" s="42" t="s">
        <v>507</v>
      </c>
      <c r="B426" s="42" t="s">
        <v>2181</v>
      </c>
      <c r="C426" s="42">
        <v>37</v>
      </c>
      <c r="D426" s="42">
        <f>IFERROR(VLOOKUP(A426,eco_bus_journals!A:D,4,0),"")</f>
        <v>0.11</v>
      </c>
      <c r="E426" s="42">
        <f t="shared" si="30"/>
        <v>416</v>
      </c>
      <c r="F426" s="42">
        <f>IFERROR(VLOOKUP(A426,eco_journals!A:D,4,0),"")</f>
        <v>0.1</v>
      </c>
      <c r="G426" s="42">
        <f t="shared" si="31"/>
        <v>148</v>
      </c>
      <c r="H426" s="42" t="str">
        <f>IFERROR(VLOOKUP(A426,fin_journals!A:D,4,0),"")</f>
        <v/>
      </c>
      <c r="I426" s="42" t="str">
        <f t="shared" si="32"/>
        <v/>
      </c>
      <c r="J426" s="42" t="str">
        <f>IFERROR(VLOOKUP(A426,bus_journals!A:D,4,0),"")</f>
        <v/>
      </c>
      <c r="K426" s="42" t="str">
        <f t="shared" si="33"/>
        <v/>
      </c>
      <c r="L426" s="42" t="str">
        <f>IFERROR(VLOOKUP(A426,man_journals!A:D,4,0),"")</f>
        <v/>
      </c>
      <c r="M426" s="42" t="str">
        <f t="shared" si="34"/>
        <v/>
      </c>
      <c r="N426" s="42" t="s">
        <v>1274</v>
      </c>
      <c r="O426" s="42"/>
      <c r="P426" s="42"/>
      <c r="Q426" s="42"/>
      <c r="R426" s="42"/>
      <c r="S426" s="42"/>
    </row>
    <row r="427" spans="1:19" x14ac:dyDescent="0.25">
      <c r="A427" s="42" t="s">
        <v>479</v>
      </c>
      <c r="B427" s="42" t="s">
        <v>2181</v>
      </c>
      <c r="C427" s="42">
        <v>43</v>
      </c>
      <c r="D427" s="42">
        <f>IFERROR(VLOOKUP(A427,eco_bus_journals!A:D,4,0),"")</f>
        <v>0.11</v>
      </c>
      <c r="E427" s="42">
        <f t="shared" si="30"/>
        <v>416</v>
      </c>
      <c r="F427" s="42">
        <f>IFERROR(VLOOKUP(A427,eco_journals!A:D,4,0),"")</f>
        <v>0.11</v>
      </c>
      <c r="G427" s="42">
        <f t="shared" si="31"/>
        <v>139</v>
      </c>
      <c r="H427" s="42" t="str">
        <f>IFERROR(VLOOKUP(A427,fin_journals!A:D,4,0),"")</f>
        <v/>
      </c>
      <c r="I427" s="42" t="str">
        <f t="shared" si="32"/>
        <v/>
      </c>
      <c r="J427" s="42" t="str">
        <f>IFERROR(VLOOKUP(A427,bus_journals!A:D,4,0),"")</f>
        <v/>
      </c>
      <c r="K427" s="42" t="str">
        <f t="shared" si="33"/>
        <v/>
      </c>
      <c r="L427" s="42" t="str">
        <f>IFERROR(VLOOKUP(A427,man_journals!A:D,4,0),"")</f>
        <v/>
      </c>
      <c r="M427" s="42" t="str">
        <f t="shared" si="34"/>
        <v/>
      </c>
      <c r="N427" s="42" t="s">
        <v>1274</v>
      </c>
      <c r="O427" s="42"/>
      <c r="P427" s="42"/>
      <c r="Q427" s="42"/>
      <c r="R427" s="42"/>
      <c r="S427" s="42"/>
    </row>
    <row r="428" spans="1:19" x14ac:dyDescent="0.25">
      <c r="A428" s="42" t="s">
        <v>422</v>
      </c>
      <c r="B428" s="42" t="s">
        <v>2181</v>
      </c>
      <c r="C428" s="42">
        <v>69</v>
      </c>
      <c r="D428" s="42">
        <f>IFERROR(VLOOKUP(A428,eco_bus_journals!A:D,4,0),"")</f>
        <v>0.11</v>
      </c>
      <c r="E428" s="42">
        <f t="shared" si="30"/>
        <v>416</v>
      </c>
      <c r="F428" s="42">
        <f>IFERROR(VLOOKUP(A428,eco_journals!A:D,4,0),"")</f>
        <v>7.0000000000000007E-2</v>
      </c>
      <c r="G428" s="42">
        <f t="shared" si="31"/>
        <v>209</v>
      </c>
      <c r="H428" s="42" t="str">
        <f>IFERROR(VLOOKUP(A428,fin_journals!A:D,4,0),"")</f>
        <v/>
      </c>
      <c r="I428" s="42" t="str">
        <f t="shared" si="32"/>
        <v/>
      </c>
      <c r="J428" s="42" t="str">
        <f>IFERROR(VLOOKUP(A428,bus_journals!A:D,4,0),"")</f>
        <v/>
      </c>
      <c r="K428" s="42" t="str">
        <f t="shared" si="33"/>
        <v/>
      </c>
      <c r="L428" s="42" t="str">
        <f>IFERROR(VLOOKUP(A428,man_journals!A:D,4,0),"")</f>
        <v/>
      </c>
      <c r="M428" s="42" t="str">
        <f t="shared" si="34"/>
        <v/>
      </c>
      <c r="N428" s="42" t="s">
        <v>1274</v>
      </c>
      <c r="O428" s="42"/>
      <c r="P428" s="42"/>
      <c r="Q428" s="42"/>
      <c r="R428" s="42"/>
      <c r="S428" s="42"/>
    </row>
    <row r="429" spans="1:19" x14ac:dyDescent="0.25">
      <c r="A429" s="42" t="s">
        <v>404</v>
      </c>
      <c r="B429" s="42" t="s">
        <v>2181</v>
      </c>
      <c r="C429" s="42">
        <v>74</v>
      </c>
      <c r="D429" s="42">
        <f>IFERROR(VLOOKUP(A429,eco_bus_journals!A:D,4,0),"")</f>
        <v>0.11</v>
      </c>
      <c r="E429" s="42">
        <f t="shared" si="30"/>
        <v>416</v>
      </c>
      <c r="F429" s="42">
        <f>IFERROR(VLOOKUP(A429,eco_journals!A:D,4,0),"")</f>
        <v>0.08</v>
      </c>
      <c r="G429" s="42">
        <f t="shared" si="31"/>
        <v>188</v>
      </c>
      <c r="H429" s="42" t="str">
        <f>IFERROR(VLOOKUP(A429,fin_journals!A:D,4,0),"")</f>
        <v/>
      </c>
      <c r="I429" s="42" t="str">
        <f t="shared" si="32"/>
        <v/>
      </c>
      <c r="J429" s="42" t="str">
        <f>IFERROR(VLOOKUP(A429,bus_journals!A:D,4,0),"")</f>
        <v/>
      </c>
      <c r="K429" s="42" t="str">
        <f t="shared" si="33"/>
        <v/>
      </c>
      <c r="L429" s="42" t="str">
        <f>IFERROR(VLOOKUP(A429,man_journals!A:D,4,0),"")</f>
        <v/>
      </c>
      <c r="M429" s="42" t="str">
        <f t="shared" si="34"/>
        <v/>
      </c>
      <c r="N429" s="42" t="s">
        <v>1274</v>
      </c>
      <c r="O429" s="42" t="s">
        <v>1326</v>
      </c>
      <c r="P429" s="42"/>
      <c r="Q429" s="42"/>
      <c r="R429" s="42"/>
      <c r="S429" s="42"/>
    </row>
    <row r="430" spans="1:19" x14ac:dyDescent="0.25">
      <c r="A430" s="42" t="s">
        <v>480</v>
      </c>
      <c r="B430" s="42" t="s">
        <v>2180</v>
      </c>
      <c r="C430" s="42">
        <v>27</v>
      </c>
      <c r="D430" s="42">
        <f>IFERROR(VLOOKUP(A430,eco_bus_journals!A:D,4,0),"")</f>
        <v>0.11</v>
      </c>
      <c r="E430" s="42">
        <f t="shared" si="30"/>
        <v>416</v>
      </c>
      <c r="F430" s="42">
        <f>IFERROR(VLOOKUP(A430,eco_journals!A:D,4,0),"")</f>
        <v>0.09</v>
      </c>
      <c r="G430" s="42">
        <f t="shared" si="31"/>
        <v>162</v>
      </c>
      <c r="H430" s="42" t="str">
        <f>IFERROR(VLOOKUP(A430,fin_journals!A:D,4,0),"")</f>
        <v/>
      </c>
      <c r="I430" s="42" t="str">
        <f t="shared" si="32"/>
        <v/>
      </c>
      <c r="J430" s="42" t="str">
        <f>IFERROR(VLOOKUP(A430,bus_journals!A:D,4,0),"")</f>
        <v/>
      </c>
      <c r="K430" s="42" t="str">
        <f t="shared" si="33"/>
        <v/>
      </c>
      <c r="L430" s="42" t="str">
        <f>IFERROR(VLOOKUP(A430,man_journals!A:D,4,0),"")</f>
        <v/>
      </c>
      <c r="M430" s="42" t="str">
        <f t="shared" si="34"/>
        <v/>
      </c>
      <c r="N430" s="42" t="s">
        <v>1274</v>
      </c>
      <c r="O430" s="42" t="s">
        <v>1314</v>
      </c>
      <c r="P430" s="42"/>
      <c r="Q430" s="42"/>
      <c r="R430" s="42"/>
      <c r="S430" s="42"/>
    </row>
    <row r="431" spans="1:19" x14ac:dyDescent="0.25">
      <c r="A431" s="42" t="s">
        <v>458</v>
      </c>
      <c r="B431" s="42" t="s">
        <v>2181</v>
      </c>
      <c r="C431" s="42">
        <v>140</v>
      </c>
      <c r="D431" s="42">
        <f>IFERROR(VLOOKUP(A431,eco_bus_journals!A:D,4,0),"")</f>
        <v>0.11</v>
      </c>
      <c r="E431" s="42">
        <f t="shared" si="30"/>
        <v>416</v>
      </c>
      <c r="F431" s="42">
        <f>IFERROR(VLOOKUP(A431,eco_journals!A:D,4,0),"")</f>
        <v>0.08</v>
      </c>
      <c r="G431" s="42">
        <f t="shared" si="31"/>
        <v>188</v>
      </c>
      <c r="H431" s="42" t="str">
        <f>IFERROR(VLOOKUP(A431,fin_journals!A:D,4,0),"")</f>
        <v/>
      </c>
      <c r="I431" s="42" t="str">
        <f t="shared" si="32"/>
        <v/>
      </c>
      <c r="J431" s="42" t="str">
        <f>IFERROR(VLOOKUP(A431,bus_journals!A:D,4,0),"")</f>
        <v/>
      </c>
      <c r="K431" s="42" t="str">
        <f t="shared" si="33"/>
        <v/>
      </c>
      <c r="L431" s="42" t="str">
        <f>IFERROR(VLOOKUP(A431,man_journals!A:D,4,0),"")</f>
        <v/>
      </c>
      <c r="M431" s="42" t="str">
        <f t="shared" si="34"/>
        <v/>
      </c>
      <c r="N431" s="42" t="s">
        <v>1274</v>
      </c>
      <c r="O431" s="42"/>
      <c r="P431" s="42"/>
      <c r="Q431" s="42"/>
      <c r="R431" s="42"/>
      <c r="S431" s="42"/>
    </row>
    <row r="432" spans="1:19" x14ac:dyDescent="0.25">
      <c r="A432" s="42" t="s">
        <v>390</v>
      </c>
      <c r="B432" s="42" t="s">
        <v>2176</v>
      </c>
      <c r="C432" s="42">
        <v>28</v>
      </c>
      <c r="D432" s="42">
        <f>IFERROR(VLOOKUP(A432,eco_bus_journals!A:D,4,0),"")</f>
        <v>0.11</v>
      </c>
      <c r="E432" s="42">
        <f t="shared" si="30"/>
        <v>416</v>
      </c>
      <c r="F432" s="42" t="str">
        <f>IFERROR(VLOOKUP(A432,eco_journals!A:D,4,0),"")</f>
        <v/>
      </c>
      <c r="G432" s="42" t="str">
        <f t="shared" si="31"/>
        <v/>
      </c>
      <c r="H432" s="42" t="str">
        <f>IFERROR(VLOOKUP(A432,fin_journals!A:D,4,0),"")</f>
        <v/>
      </c>
      <c r="I432" s="42" t="str">
        <f t="shared" si="32"/>
        <v/>
      </c>
      <c r="J432" s="42">
        <f>IFERROR(VLOOKUP(A432,bus_journals!A:D,4,0),"")</f>
        <v>0.12</v>
      </c>
      <c r="K432" s="42">
        <f t="shared" si="33"/>
        <v>117</v>
      </c>
      <c r="L432" s="42" t="str">
        <f>IFERROR(VLOOKUP(A432,man_journals!A:D,4,0),"")</f>
        <v/>
      </c>
      <c r="M432" s="42" t="str">
        <f t="shared" si="34"/>
        <v/>
      </c>
      <c r="N432" s="42" t="s">
        <v>1275</v>
      </c>
      <c r="O432" s="42" t="s">
        <v>1303</v>
      </c>
      <c r="P432" s="42"/>
      <c r="Q432" s="42"/>
      <c r="R432" s="42"/>
      <c r="S432" s="42"/>
    </row>
    <row r="433" spans="1:19" x14ac:dyDescent="0.25">
      <c r="A433" s="42" t="s">
        <v>481</v>
      </c>
      <c r="B433" s="42" t="s">
        <v>2178</v>
      </c>
      <c r="C433" s="42">
        <v>161</v>
      </c>
      <c r="D433" s="42">
        <f>IFERROR(VLOOKUP(A433,eco_bus_journals!A:D,4,0),"")</f>
        <v>0.11</v>
      </c>
      <c r="E433" s="42">
        <f t="shared" si="30"/>
        <v>416</v>
      </c>
      <c r="F433" s="42">
        <f>IFERROR(VLOOKUP(A433,eco_journals!A:D,4,0),"")</f>
        <v>0.06</v>
      </c>
      <c r="G433" s="42">
        <f t="shared" si="31"/>
        <v>257</v>
      </c>
      <c r="H433" s="42" t="str">
        <f>IFERROR(VLOOKUP(A433,fin_journals!A:D,4,0),"")</f>
        <v/>
      </c>
      <c r="I433" s="42" t="str">
        <f t="shared" si="32"/>
        <v/>
      </c>
      <c r="J433" s="42" t="str">
        <f>IFERROR(VLOOKUP(A433,bus_journals!A:D,4,0),"")</f>
        <v/>
      </c>
      <c r="K433" s="42" t="str">
        <f t="shared" si="33"/>
        <v/>
      </c>
      <c r="L433" s="42">
        <f>IFERROR(VLOOKUP(A433,man_journals!A:D,4,0),"")</f>
        <v>0.1</v>
      </c>
      <c r="M433" s="42">
        <f t="shared" si="34"/>
        <v>146</v>
      </c>
      <c r="N433" s="42" t="s">
        <v>1274</v>
      </c>
      <c r="O433" s="42" t="s">
        <v>1277</v>
      </c>
      <c r="P433" s="42"/>
      <c r="Q433" s="42"/>
      <c r="R433" s="42"/>
      <c r="S433" s="42"/>
    </row>
    <row r="434" spans="1:19" x14ac:dyDescent="0.25">
      <c r="A434" s="42" t="s">
        <v>371</v>
      </c>
      <c r="B434" s="42" t="s">
        <v>2178</v>
      </c>
      <c r="C434" s="42">
        <v>43</v>
      </c>
      <c r="D434" s="42">
        <f>IFERROR(VLOOKUP(A434,eco_bus_journals!A:D,4,0),"")</f>
        <v>0.11</v>
      </c>
      <c r="E434" s="42">
        <f t="shared" si="30"/>
        <v>416</v>
      </c>
      <c r="F434" s="42" t="str">
        <f>IFERROR(VLOOKUP(A434,eco_journals!A:D,4,0),"")</f>
        <v/>
      </c>
      <c r="G434" s="42" t="str">
        <f t="shared" si="31"/>
        <v/>
      </c>
      <c r="H434" s="42" t="str">
        <f>IFERROR(VLOOKUP(A434,fin_journals!A:D,4,0),"")</f>
        <v/>
      </c>
      <c r="I434" s="42" t="str">
        <f t="shared" si="32"/>
        <v/>
      </c>
      <c r="J434" s="42" t="str">
        <f>IFERROR(VLOOKUP(A434,bus_journals!A:D,4,0),"")</f>
        <v/>
      </c>
      <c r="K434" s="42" t="str">
        <f t="shared" si="33"/>
        <v/>
      </c>
      <c r="L434" s="42">
        <f>IFERROR(VLOOKUP(A434,man_journals!A:D,4,0),"")</f>
        <v>0.11</v>
      </c>
      <c r="M434" s="42">
        <f t="shared" si="34"/>
        <v>137</v>
      </c>
      <c r="N434" s="42" t="s">
        <v>1277</v>
      </c>
      <c r="O434" s="42" t="s">
        <v>1313</v>
      </c>
      <c r="P434" s="42"/>
      <c r="Q434" s="42"/>
      <c r="R434" s="42"/>
      <c r="S434" s="42"/>
    </row>
    <row r="435" spans="1:19" x14ac:dyDescent="0.25">
      <c r="A435" s="42" t="s">
        <v>459</v>
      </c>
      <c r="B435" s="42" t="s">
        <v>2181</v>
      </c>
      <c r="C435" s="42">
        <v>52</v>
      </c>
      <c r="D435" s="42">
        <f>IFERROR(VLOOKUP(A435,eco_bus_journals!A:D,4,0),"")</f>
        <v>0.11</v>
      </c>
      <c r="E435" s="42">
        <f t="shared" si="30"/>
        <v>416</v>
      </c>
      <c r="F435" s="42">
        <f>IFERROR(VLOOKUP(A435,eco_journals!A:D,4,0),"")</f>
        <v>0.09</v>
      </c>
      <c r="G435" s="42">
        <f t="shared" si="31"/>
        <v>162</v>
      </c>
      <c r="H435" s="42" t="str">
        <f>IFERROR(VLOOKUP(A435,fin_journals!A:D,4,0),"")</f>
        <v/>
      </c>
      <c r="I435" s="42" t="str">
        <f t="shared" si="32"/>
        <v/>
      </c>
      <c r="J435" s="42" t="str">
        <f>IFERROR(VLOOKUP(A435,bus_journals!A:D,4,0),"")</f>
        <v/>
      </c>
      <c r="K435" s="42" t="str">
        <f t="shared" si="33"/>
        <v/>
      </c>
      <c r="L435" s="42" t="str">
        <f>IFERROR(VLOOKUP(A435,man_journals!A:D,4,0),"")</f>
        <v/>
      </c>
      <c r="M435" s="42" t="str">
        <f t="shared" si="34"/>
        <v/>
      </c>
      <c r="N435" s="42" t="s">
        <v>1274</v>
      </c>
      <c r="O435" s="42"/>
      <c r="P435" s="42"/>
      <c r="Q435" s="42"/>
      <c r="R435" s="42"/>
      <c r="S435" s="42"/>
    </row>
    <row r="436" spans="1:19" x14ac:dyDescent="0.25">
      <c r="A436" s="42" t="s">
        <v>304</v>
      </c>
      <c r="B436" s="42" t="s">
        <v>2190</v>
      </c>
      <c r="C436" s="42">
        <v>109</v>
      </c>
      <c r="D436" s="42">
        <f>IFERROR(VLOOKUP(A436,eco_bus_journals!A:D,4,0),"")</f>
        <v>0.11</v>
      </c>
      <c r="E436" s="42">
        <f t="shared" si="30"/>
        <v>416</v>
      </c>
      <c r="F436" s="42">
        <f>IFERROR(VLOOKUP(A436,eco_journals!A:D,4,0),"")</f>
        <v>0.08</v>
      </c>
      <c r="G436" s="42">
        <f t="shared" si="31"/>
        <v>188</v>
      </c>
      <c r="H436" s="42" t="str">
        <f>IFERROR(VLOOKUP(A436,fin_journals!A:D,4,0),"")</f>
        <v/>
      </c>
      <c r="I436" s="42" t="str">
        <f t="shared" si="32"/>
        <v/>
      </c>
      <c r="J436" s="42" t="str">
        <f>IFERROR(VLOOKUP(A436,bus_journals!A:D,4,0),"")</f>
        <v/>
      </c>
      <c r="K436" s="42" t="str">
        <f t="shared" si="33"/>
        <v/>
      </c>
      <c r="L436" s="42" t="str">
        <f>IFERROR(VLOOKUP(A436,man_journals!A:D,4,0),"")</f>
        <v/>
      </c>
      <c r="M436" s="42" t="str">
        <f t="shared" si="34"/>
        <v/>
      </c>
      <c r="N436" s="42" t="s">
        <v>1274</v>
      </c>
      <c r="O436" s="42" t="s">
        <v>1314</v>
      </c>
      <c r="P436" s="42" t="s">
        <v>1321</v>
      </c>
      <c r="Q436" s="42"/>
      <c r="R436" s="42"/>
      <c r="S436" s="42"/>
    </row>
    <row r="437" spans="1:19" x14ac:dyDescent="0.25">
      <c r="A437" s="42" t="s">
        <v>323</v>
      </c>
      <c r="B437" s="42" t="s">
        <v>2178</v>
      </c>
      <c r="C437" s="42">
        <v>15</v>
      </c>
      <c r="D437" s="42">
        <f>IFERROR(VLOOKUP(A437,eco_bus_journals!A:D,4,0),"")</f>
        <v>0.11</v>
      </c>
      <c r="E437" s="42">
        <f t="shared" si="30"/>
        <v>416</v>
      </c>
      <c r="F437" s="42" t="str">
        <f>IFERROR(VLOOKUP(A437,eco_journals!A:D,4,0),"")</f>
        <v/>
      </c>
      <c r="G437" s="42" t="str">
        <f t="shared" si="31"/>
        <v/>
      </c>
      <c r="H437" s="42" t="str">
        <f>IFERROR(VLOOKUP(A437,fin_journals!A:D,4,0),"")</f>
        <v/>
      </c>
      <c r="I437" s="42" t="str">
        <f t="shared" si="32"/>
        <v/>
      </c>
      <c r="J437" s="42" t="str">
        <f>IFERROR(VLOOKUP(A437,bus_journals!A:D,4,0),"")</f>
        <v/>
      </c>
      <c r="K437" s="42" t="str">
        <f t="shared" si="33"/>
        <v/>
      </c>
      <c r="L437" s="42">
        <f>IFERROR(VLOOKUP(A437,man_journals!A:D,4,0),"")</f>
        <v>0.11</v>
      </c>
      <c r="M437" s="42">
        <f t="shared" si="34"/>
        <v>137</v>
      </c>
      <c r="N437" s="42" t="s">
        <v>1277</v>
      </c>
      <c r="O437" s="42" t="s">
        <v>1282</v>
      </c>
      <c r="P437" s="42"/>
      <c r="Q437" s="42"/>
      <c r="R437" s="42"/>
      <c r="S437" s="42"/>
    </row>
    <row r="438" spans="1:19" x14ac:dyDescent="0.25">
      <c r="A438" s="42" t="s">
        <v>502</v>
      </c>
      <c r="B438" s="42" t="s">
        <v>2181</v>
      </c>
      <c r="C438" s="42">
        <v>60</v>
      </c>
      <c r="D438" s="42">
        <f>IFERROR(VLOOKUP(A438,eco_bus_journals!A:D,4,0),"")</f>
        <v>0.11</v>
      </c>
      <c r="E438" s="42">
        <f t="shared" si="30"/>
        <v>416</v>
      </c>
      <c r="F438" s="42">
        <f>IFERROR(VLOOKUP(A438,eco_journals!A:D,4,0),"")</f>
        <v>0.09</v>
      </c>
      <c r="G438" s="42">
        <f t="shared" si="31"/>
        <v>162</v>
      </c>
      <c r="H438" s="42" t="str">
        <f>IFERROR(VLOOKUP(A438,fin_journals!A:D,4,0),"")</f>
        <v/>
      </c>
      <c r="I438" s="42" t="str">
        <f t="shared" si="32"/>
        <v/>
      </c>
      <c r="J438" s="42" t="str">
        <f>IFERROR(VLOOKUP(A438,bus_journals!A:D,4,0),"")</f>
        <v/>
      </c>
      <c r="K438" s="42" t="str">
        <f t="shared" si="33"/>
        <v/>
      </c>
      <c r="L438" s="42" t="str">
        <f>IFERROR(VLOOKUP(A438,man_journals!A:D,4,0),"")</f>
        <v/>
      </c>
      <c r="M438" s="42" t="str">
        <f t="shared" si="34"/>
        <v/>
      </c>
      <c r="N438" s="42" t="s">
        <v>1274</v>
      </c>
      <c r="O438" s="42" t="s">
        <v>1282</v>
      </c>
      <c r="P438" s="42"/>
      <c r="Q438" s="42"/>
      <c r="R438" s="42"/>
      <c r="S438" s="42"/>
    </row>
    <row r="439" spans="1:19" x14ac:dyDescent="0.25">
      <c r="A439" s="42" t="s">
        <v>413</v>
      </c>
      <c r="B439" s="42" t="s">
        <v>2190</v>
      </c>
      <c r="C439" s="42">
        <v>157</v>
      </c>
      <c r="D439" s="42">
        <f>IFERROR(VLOOKUP(A439,eco_bus_journals!A:D,4,0),"")</f>
        <v>0.11</v>
      </c>
      <c r="E439" s="42">
        <f t="shared" si="30"/>
        <v>416</v>
      </c>
      <c r="F439" s="42" t="str">
        <f>IFERROR(VLOOKUP(A439,eco_journals!A:D,4,0),"")</f>
        <v/>
      </c>
      <c r="G439" s="42" t="str">
        <f t="shared" si="31"/>
        <v/>
      </c>
      <c r="H439" s="42" t="str">
        <f>IFERROR(VLOOKUP(A439,fin_journals!A:D,4,0),"")</f>
        <v/>
      </c>
      <c r="I439" s="42" t="str">
        <f t="shared" si="32"/>
        <v/>
      </c>
      <c r="J439" s="42" t="str">
        <f>IFERROR(VLOOKUP(A439,bus_journals!A:D,4,0),"")</f>
        <v/>
      </c>
      <c r="K439" s="42" t="str">
        <f t="shared" si="33"/>
        <v/>
      </c>
      <c r="L439" s="42">
        <f>IFERROR(VLOOKUP(A439,man_journals!A:D,4,0),"")</f>
        <v>0.11</v>
      </c>
      <c r="M439" s="42">
        <f t="shared" si="34"/>
        <v>137</v>
      </c>
      <c r="N439" s="42" t="s">
        <v>1277</v>
      </c>
      <c r="O439" s="42"/>
      <c r="P439" s="42"/>
      <c r="Q439" s="42"/>
      <c r="R439" s="42"/>
      <c r="S439" s="42"/>
    </row>
    <row r="440" spans="1:19" x14ac:dyDescent="0.25">
      <c r="A440" s="42" t="s">
        <v>430</v>
      </c>
      <c r="B440" s="42" t="s">
        <v>2190</v>
      </c>
      <c r="C440" s="42">
        <v>374</v>
      </c>
      <c r="D440" s="42">
        <f>IFERROR(VLOOKUP(A440,eco_bus_journals!A:D,4,0),"")</f>
        <v>0.1</v>
      </c>
      <c r="E440" s="42">
        <f t="shared" si="30"/>
        <v>437</v>
      </c>
      <c r="F440" s="42">
        <f>IFERROR(VLOOKUP(A440,eco_journals!A:D,4,0),"")</f>
        <v>7.0000000000000007E-2</v>
      </c>
      <c r="G440" s="42">
        <f t="shared" si="31"/>
        <v>209</v>
      </c>
      <c r="H440" s="42" t="str">
        <f>IFERROR(VLOOKUP(A440,fin_journals!A:D,4,0),"")</f>
        <v/>
      </c>
      <c r="I440" s="42" t="str">
        <f t="shared" si="32"/>
        <v/>
      </c>
      <c r="J440" s="42" t="str">
        <f>IFERROR(VLOOKUP(A440,bus_journals!A:D,4,0),"")</f>
        <v/>
      </c>
      <c r="K440" s="42" t="str">
        <f t="shared" si="33"/>
        <v/>
      </c>
      <c r="L440" s="42" t="str">
        <f>IFERROR(VLOOKUP(A440,man_journals!A:D,4,0),"")</f>
        <v/>
      </c>
      <c r="M440" s="42" t="str">
        <f t="shared" si="34"/>
        <v/>
      </c>
      <c r="N440" s="42" t="s">
        <v>1274</v>
      </c>
      <c r="O440" s="42"/>
      <c r="P440" s="42"/>
      <c r="Q440" s="42"/>
      <c r="R440" s="42"/>
      <c r="S440" s="42"/>
    </row>
    <row r="441" spans="1:19" x14ac:dyDescent="0.25">
      <c r="A441" s="42" t="s">
        <v>545</v>
      </c>
      <c r="B441" s="42" t="s">
        <v>2202</v>
      </c>
      <c r="C441" s="42">
        <v>46</v>
      </c>
      <c r="D441" s="42">
        <f>IFERROR(VLOOKUP(A441,eco_bus_journals!A:D,4,0),"")</f>
        <v>0.1</v>
      </c>
      <c r="E441" s="42">
        <f t="shared" si="30"/>
        <v>437</v>
      </c>
      <c r="F441" s="42">
        <f>IFERROR(VLOOKUP(A441,eco_journals!A:D,4,0),"")</f>
        <v>0.09</v>
      </c>
      <c r="G441" s="42">
        <f t="shared" si="31"/>
        <v>162</v>
      </c>
      <c r="H441" s="42" t="str">
        <f>IFERROR(VLOOKUP(A441,fin_journals!A:D,4,0),"")</f>
        <v/>
      </c>
      <c r="I441" s="42" t="str">
        <f t="shared" si="32"/>
        <v/>
      </c>
      <c r="J441" s="42" t="str">
        <f>IFERROR(VLOOKUP(A441,bus_journals!A:D,4,0),"")</f>
        <v/>
      </c>
      <c r="K441" s="42" t="str">
        <f t="shared" si="33"/>
        <v/>
      </c>
      <c r="L441" s="42" t="str">
        <f>IFERROR(VLOOKUP(A441,man_journals!A:D,4,0),"")</f>
        <v/>
      </c>
      <c r="M441" s="42" t="str">
        <f t="shared" si="34"/>
        <v/>
      </c>
      <c r="N441" s="42" t="s">
        <v>1274</v>
      </c>
      <c r="O441" s="42"/>
      <c r="P441" s="42"/>
      <c r="Q441" s="42"/>
      <c r="R441" s="42"/>
      <c r="S441" s="42"/>
    </row>
    <row r="442" spans="1:19" x14ac:dyDescent="0.25">
      <c r="A442" s="42" t="s">
        <v>503</v>
      </c>
      <c r="B442" s="42" t="s">
        <v>2211</v>
      </c>
      <c r="C442" s="42">
        <v>10</v>
      </c>
      <c r="D442" s="42">
        <f>IFERROR(VLOOKUP(A442,eco_bus_journals!A:D,4,0),"")</f>
        <v>0.1</v>
      </c>
      <c r="E442" s="42">
        <f t="shared" si="30"/>
        <v>437</v>
      </c>
      <c r="F442" s="42" t="str">
        <f>IFERROR(VLOOKUP(A442,eco_journals!A:D,4,0),"")</f>
        <v/>
      </c>
      <c r="G442" s="42" t="str">
        <f t="shared" si="31"/>
        <v/>
      </c>
      <c r="H442" s="42">
        <f>IFERROR(VLOOKUP(A442,fin_journals!A:D,4,0),"")</f>
        <v>0.11</v>
      </c>
      <c r="I442" s="42">
        <f t="shared" si="32"/>
        <v>85</v>
      </c>
      <c r="J442" s="42" t="str">
        <f>IFERROR(VLOOKUP(A442,bus_journals!A:D,4,0),"")</f>
        <v/>
      </c>
      <c r="K442" s="42" t="str">
        <f t="shared" si="33"/>
        <v/>
      </c>
      <c r="L442" s="42" t="str">
        <f>IFERROR(VLOOKUP(A442,man_journals!A:D,4,0),"")</f>
        <v/>
      </c>
      <c r="M442" s="42" t="str">
        <f t="shared" si="34"/>
        <v/>
      </c>
      <c r="N442" s="42" t="s">
        <v>1276</v>
      </c>
      <c r="O442" s="42"/>
      <c r="P442" s="42"/>
      <c r="Q442" s="42"/>
      <c r="R442" s="42"/>
      <c r="S442" s="42"/>
    </row>
    <row r="443" spans="1:19" x14ac:dyDescent="0.25">
      <c r="A443" s="42" t="s">
        <v>431</v>
      </c>
      <c r="B443" s="42" t="s">
        <v>2190</v>
      </c>
      <c r="C443" s="42">
        <v>85</v>
      </c>
      <c r="D443" s="42">
        <f>IFERROR(VLOOKUP(A443,eco_bus_journals!A:D,4,0),"")</f>
        <v>0.1</v>
      </c>
      <c r="E443" s="42">
        <f t="shared" si="30"/>
        <v>437</v>
      </c>
      <c r="F443" s="42">
        <f>IFERROR(VLOOKUP(A443,eco_journals!A:D,4,0),"")</f>
        <v>0.08</v>
      </c>
      <c r="G443" s="42">
        <f t="shared" si="31"/>
        <v>188</v>
      </c>
      <c r="H443" s="42" t="str">
        <f>IFERROR(VLOOKUP(A443,fin_journals!A:D,4,0),"")</f>
        <v/>
      </c>
      <c r="I443" s="42" t="str">
        <f t="shared" si="32"/>
        <v/>
      </c>
      <c r="J443" s="42" t="str">
        <f>IFERROR(VLOOKUP(A443,bus_journals!A:D,4,0),"")</f>
        <v/>
      </c>
      <c r="K443" s="42" t="str">
        <f t="shared" si="33"/>
        <v/>
      </c>
      <c r="L443" s="42" t="str">
        <f>IFERROR(VLOOKUP(A443,man_journals!A:D,4,0),"")</f>
        <v/>
      </c>
      <c r="M443" s="42" t="str">
        <f t="shared" si="34"/>
        <v/>
      </c>
      <c r="N443" s="42" t="s">
        <v>1274</v>
      </c>
      <c r="O443" s="42"/>
      <c r="P443" s="42"/>
      <c r="Q443" s="42"/>
      <c r="R443" s="42"/>
      <c r="S443" s="42"/>
    </row>
    <row r="444" spans="1:19" x14ac:dyDescent="0.25">
      <c r="A444" s="42" t="s">
        <v>447</v>
      </c>
      <c r="B444" s="42" t="s">
        <v>2190</v>
      </c>
      <c r="C444" s="42">
        <v>281</v>
      </c>
      <c r="D444" s="42">
        <f>IFERROR(VLOOKUP(A444,eco_bus_journals!A:D,4,0),"")</f>
        <v>0.1</v>
      </c>
      <c r="E444" s="42">
        <f t="shared" si="30"/>
        <v>437</v>
      </c>
      <c r="F444" s="42">
        <f>IFERROR(VLOOKUP(A444,eco_journals!A:D,4,0),"")</f>
        <v>0.06</v>
      </c>
      <c r="G444" s="42">
        <f t="shared" si="31"/>
        <v>257</v>
      </c>
      <c r="H444" s="42" t="str">
        <f>IFERROR(VLOOKUP(A444,fin_journals!A:D,4,0),"")</f>
        <v/>
      </c>
      <c r="I444" s="42" t="str">
        <f t="shared" si="32"/>
        <v/>
      </c>
      <c r="J444" s="42" t="str">
        <f>IFERROR(VLOOKUP(A444,bus_journals!A:D,4,0),"")</f>
        <v/>
      </c>
      <c r="K444" s="42" t="str">
        <f t="shared" si="33"/>
        <v/>
      </c>
      <c r="L444" s="42" t="str">
        <f>IFERROR(VLOOKUP(A444,man_journals!A:D,4,0),"")</f>
        <v/>
      </c>
      <c r="M444" s="42" t="str">
        <f t="shared" si="34"/>
        <v/>
      </c>
      <c r="N444" s="42" t="s">
        <v>1274</v>
      </c>
      <c r="O444" s="42"/>
      <c r="P444" s="42"/>
      <c r="Q444" s="42"/>
      <c r="R444" s="42"/>
      <c r="S444" s="42"/>
    </row>
    <row r="445" spans="1:19" x14ac:dyDescent="0.25">
      <c r="A445" s="42" t="s">
        <v>398</v>
      </c>
      <c r="B445" s="42" t="s">
        <v>2184</v>
      </c>
      <c r="C445" s="42">
        <v>26</v>
      </c>
      <c r="D445" s="42">
        <f>IFERROR(VLOOKUP(A445,eco_bus_journals!A:D,4,0),"")</f>
        <v>0.1</v>
      </c>
      <c r="E445" s="42">
        <f t="shared" si="30"/>
        <v>437</v>
      </c>
      <c r="F445" s="42" t="str">
        <f>IFERROR(VLOOKUP(A445,eco_journals!A:D,4,0),"")</f>
        <v/>
      </c>
      <c r="G445" s="42" t="str">
        <f t="shared" si="31"/>
        <v/>
      </c>
      <c r="H445" s="42" t="str">
        <f>IFERROR(VLOOKUP(A445,fin_journals!A:D,4,0),"")</f>
        <v/>
      </c>
      <c r="I445" s="42" t="str">
        <f t="shared" si="32"/>
        <v/>
      </c>
      <c r="J445" s="42" t="str">
        <f>IFERROR(VLOOKUP(A445,bus_journals!A:D,4,0),"")</f>
        <v/>
      </c>
      <c r="K445" s="42" t="str">
        <f t="shared" si="33"/>
        <v/>
      </c>
      <c r="L445" s="42">
        <f>IFERROR(VLOOKUP(A445,man_journals!A:D,4,0),"")</f>
        <v>0.09</v>
      </c>
      <c r="M445" s="42">
        <f t="shared" si="34"/>
        <v>150</v>
      </c>
      <c r="N445" s="42" t="s">
        <v>1277</v>
      </c>
      <c r="O445" s="42" t="s">
        <v>1279</v>
      </c>
      <c r="P445" s="42"/>
      <c r="Q445" s="42"/>
      <c r="R445" s="42"/>
      <c r="S445" s="42"/>
    </row>
    <row r="446" spans="1:19" x14ac:dyDescent="0.25">
      <c r="A446" s="42" t="s">
        <v>473</v>
      </c>
      <c r="B446" s="42" t="s">
        <v>2178</v>
      </c>
      <c r="C446" s="42">
        <v>20</v>
      </c>
      <c r="D446" s="42">
        <f>IFERROR(VLOOKUP(A446,eco_bus_journals!A:D,4,0),"")</f>
        <v>0.1</v>
      </c>
      <c r="E446" s="42">
        <f t="shared" si="30"/>
        <v>437</v>
      </c>
      <c r="F446" s="42">
        <f>IFERROR(VLOOKUP(A446,eco_journals!A:D,4,0),"")</f>
        <v>0.08</v>
      </c>
      <c r="G446" s="42">
        <f t="shared" si="31"/>
        <v>188</v>
      </c>
      <c r="H446" s="42">
        <f>IFERROR(VLOOKUP(A446,fin_journals!A:D,4,0),"")</f>
        <v>0.08</v>
      </c>
      <c r="I446" s="42">
        <f t="shared" si="32"/>
        <v>96</v>
      </c>
      <c r="J446" s="42" t="str">
        <f>IFERROR(VLOOKUP(A446,bus_journals!A:D,4,0),"")</f>
        <v/>
      </c>
      <c r="K446" s="42" t="str">
        <f t="shared" si="33"/>
        <v/>
      </c>
      <c r="L446" s="42" t="str">
        <f>IFERROR(VLOOKUP(A446,man_journals!A:D,4,0),"")</f>
        <v/>
      </c>
      <c r="M446" s="42" t="str">
        <f t="shared" si="34"/>
        <v/>
      </c>
      <c r="N446" s="42" t="s">
        <v>1276</v>
      </c>
      <c r="O446" s="42" t="s">
        <v>1274</v>
      </c>
      <c r="P446" s="42"/>
      <c r="Q446" s="42"/>
      <c r="R446" s="42"/>
      <c r="S446" s="42"/>
    </row>
    <row r="447" spans="1:19" x14ac:dyDescent="0.25">
      <c r="A447" s="42" t="s">
        <v>488</v>
      </c>
      <c r="B447" s="42" t="s">
        <v>2218</v>
      </c>
      <c r="C447" s="42">
        <v>19</v>
      </c>
      <c r="D447" s="42">
        <f>IFERROR(VLOOKUP(A447,eco_bus_journals!A:D,4,0),"")</f>
        <v>0.1</v>
      </c>
      <c r="E447" s="42">
        <f t="shared" si="30"/>
        <v>437</v>
      </c>
      <c r="F447" s="42" t="str">
        <f>IFERROR(VLOOKUP(A447,eco_journals!A:D,4,0),"")</f>
        <v/>
      </c>
      <c r="G447" s="42" t="str">
        <f t="shared" si="31"/>
        <v/>
      </c>
      <c r="H447" s="42" t="str">
        <f>IFERROR(VLOOKUP(A447,fin_journals!A:D,4,0),"")</f>
        <v/>
      </c>
      <c r="I447" s="42" t="str">
        <f t="shared" si="32"/>
        <v/>
      </c>
      <c r="J447" s="42" t="str">
        <f>IFERROR(VLOOKUP(A447,bus_journals!A:D,4,0),"")</f>
        <v/>
      </c>
      <c r="K447" s="42" t="str">
        <f t="shared" si="33"/>
        <v/>
      </c>
      <c r="L447" s="42">
        <f>IFERROR(VLOOKUP(A447,man_journals!A:D,4,0),"")</f>
        <v>0.12</v>
      </c>
      <c r="M447" s="42">
        <f t="shared" si="34"/>
        <v>127</v>
      </c>
      <c r="N447" s="42" t="s">
        <v>1331</v>
      </c>
      <c r="O447" s="42" t="s">
        <v>1277</v>
      </c>
      <c r="P447" s="42"/>
      <c r="Q447" s="42"/>
      <c r="R447" s="42"/>
      <c r="S447" s="42"/>
    </row>
    <row r="448" spans="1:19" x14ac:dyDescent="0.25">
      <c r="A448" s="42" t="s">
        <v>401</v>
      </c>
      <c r="B448" s="42" t="s">
        <v>2189</v>
      </c>
      <c r="C448" s="42">
        <v>49</v>
      </c>
      <c r="D448" s="42">
        <f>IFERROR(VLOOKUP(A448,eco_bus_journals!A:D,4,0),"")</f>
        <v>0.1</v>
      </c>
      <c r="E448" s="42">
        <f t="shared" si="30"/>
        <v>437</v>
      </c>
      <c r="F448" s="42" t="str">
        <f>IFERROR(VLOOKUP(A448,eco_journals!A:D,4,0),"")</f>
        <v/>
      </c>
      <c r="G448" s="42" t="str">
        <f t="shared" si="31"/>
        <v/>
      </c>
      <c r="H448" s="42" t="str">
        <f>IFERROR(VLOOKUP(A448,fin_journals!A:D,4,0),"")</f>
        <v/>
      </c>
      <c r="I448" s="42" t="str">
        <f t="shared" si="32"/>
        <v/>
      </c>
      <c r="J448" s="42" t="str">
        <f>IFERROR(VLOOKUP(A448,bus_journals!A:D,4,0),"")</f>
        <v/>
      </c>
      <c r="K448" s="42" t="str">
        <f t="shared" si="33"/>
        <v/>
      </c>
      <c r="L448" s="42">
        <f>IFERROR(VLOOKUP(A448,man_journals!A:D,4,0),"")</f>
        <v>0.12</v>
      </c>
      <c r="M448" s="42">
        <f t="shared" si="34"/>
        <v>127</v>
      </c>
      <c r="N448" s="42" t="s">
        <v>1284</v>
      </c>
      <c r="O448" s="42" t="s">
        <v>1277</v>
      </c>
      <c r="P448" s="42"/>
      <c r="Q448" s="42"/>
      <c r="R448" s="42"/>
      <c r="S448" s="42"/>
    </row>
    <row r="449" spans="1:19" x14ac:dyDescent="0.25">
      <c r="A449" s="42" t="s">
        <v>366</v>
      </c>
      <c r="B449" s="42" t="s">
        <v>2189</v>
      </c>
      <c r="C449" s="42">
        <v>78</v>
      </c>
      <c r="D449" s="42">
        <f>IFERROR(VLOOKUP(A449,eco_bus_journals!A:D,4,0),"")</f>
        <v>0.1</v>
      </c>
      <c r="E449" s="42">
        <f t="shared" si="30"/>
        <v>437</v>
      </c>
      <c r="F449" s="42" t="str">
        <f>IFERROR(VLOOKUP(A449,eco_journals!A:D,4,0),"")</f>
        <v/>
      </c>
      <c r="G449" s="42" t="str">
        <f t="shared" si="31"/>
        <v/>
      </c>
      <c r="H449" s="42" t="str">
        <f>IFERROR(VLOOKUP(A449,fin_journals!A:D,4,0),"")</f>
        <v/>
      </c>
      <c r="I449" s="42" t="str">
        <f t="shared" si="32"/>
        <v/>
      </c>
      <c r="J449" s="42">
        <f>IFERROR(VLOOKUP(A449,bus_journals!A:D,4,0),"")</f>
        <v>7.0000000000000007E-2</v>
      </c>
      <c r="K449" s="42">
        <f t="shared" si="33"/>
        <v>131</v>
      </c>
      <c r="L449" s="42">
        <f>IFERROR(VLOOKUP(A449,man_journals!A:D,4,0),"")</f>
        <v>0.12</v>
      </c>
      <c r="M449" s="42">
        <f t="shared" si="34"/>
        <v>127</v>
      </c>
      <c r="N449" s="42" t="s">
        <v>1275</v>
      </c>
      <c r="O449" s="42" t="s">
        <v>1277</v>
      </c>
      <c r="P449" s="42"/>
      <c r="Q449" s="42"/>
      <c r="R449" s="42"/>
      <c r="S449" s="42"/>
    </row>
    <row r="450" spans="1:19" x14ac:dyDescent="0.25">
      <c r="A450" s="42" t="s">
        <v>402</v>
      </c>
      <c r="B450" s="42" t="s">
        <v>2178</v>
      </c>
      <c r="C450" s="42">
        <v>53</v>
      </c>
      <c r="D450" s="42">
        <f>IFERROR(VLOOKUP(A450,eco_bus_journals!A:D,4,0),"")</f>
        <v>0.1</v>
      </c>
      <c r="E450" s="42">
        <f t="shared" si="30"/>
        <v>437</v>
      </c>
      <c r="F450" s="42">
        <f>IFERROR(VLOOKUP(A450,eco_journals!A:D,4,0),"")</f>
        <v>0.09</v>
      </c>
      <c r="G450" s="42">
        <f t="shared" si="31"/>
        <v>162</v>
      </c>
      <c r="H450" s="42" t="str">
        <f>IFERROR(VLOOKUP(A450,fin_journals!A:D,4,0),"")</f>
        <v/>
      </c>
      <c r="I450" s="42" t="str">
        <f t="shared" si="32"/>
        <v/>
      </c>
      <c r="J450" s="42" t="str">
        <f>IFERROR(VLOOKUP(A450,bus_journals!A:D,4,0),"")</f>
        <v/>
      </c>
      <c r="K450" s="42" t="str">
        <f t="shared" si="33"/>
        <v/>
      </c>
      <c r="L450" s="42" t="str">
        <f>IFERROR(VLOOKUP(A450,man_journals!A:D,4,0),"")</f>
        <v/>
      </c>
      <c r="M450" s="42" t="str">
        <f t="shared" si="34"/>
        <v/>
      </c>
      <c r="N450" s="42" t="s">
        <v>1306</v>
      </c>
      <c r="O450" s="42" t="s">
        <v>1274</v>
      </c>
      <c r="P450" s="42"/>
      <c r="Q450" s="42"/>
      <c r="R450" s="42"/>
      <c r="S450" s="42"/>
    </row>
    <row r="451" spans="1:19" x14ac:dyDescent="0.25">
      <c r="A451" s="42" t="s">
        <v>456</v>
      </c>
      <c r="B451" s="42" t="s">
        <v>2190</v>
      </c>
      <c r="C451" s="42">
        <v>33</v>
      </c>
      <c r="D451" s="42">
        <f>IFERROR(VLOOKUP(A451,eco_bus_journals!A:D,4,0),"")</f>
        <v>0.1</v>
      </c>
      <c r="E451" s="42">
        <f t="shared" si="30"/>
        <v>437</v>
      </c>
      <c r="F451" s="42" t="str">
        <f>IFERROR(VLOOKUP(A451,eco_journals!A:D,4,0),"")</f>
        <v/>
      </c>
      <c r="G451" s="42" t="str">
        <f t="shared" si="31"/>
        <v/>
      </c>
      <c r="H451" s="42" t="str">
        <f>IFERROR(VLOOKUP(A451,fin_journals!A:D,4,0),"")</f>
        <v/>
      </c>
      <c r="I451" s="42" t="str">
        <f t="shared" si="32"/>
        <v/>
      </c>
      <c r="J451" s="42">
        <f>IFERROR(VLOOKUP(A451,bus_journals!A:D,4,0),"")</f>
        <v>0.12</v>
      </c>
      <c r="K451" s="42">
        <f t="shared" si="33"/>
        <v>117</v>
      </c>
      <c r="L451" s="42" t="str">
        <f>IFERROR(VLOOKUP(A451,man_journals!A:D,4,0),"")</f>
        <v/>
      </c>
      <c r="M451" s="42" t="str">
        <f t="shared" si="34"/>
        <v/>
      </c>
      <c r="N451" s="42" t="s">
        <v>1275</v>
      </c>
      <c r="O451" s="42" t="s">
        <v>1288</v>
      </c>
      <c r="P451" s="42"/>
      <c r="Q451" s="42"/>
      <c r="R451" s="42"/>
      <c r="S451" s="42"/>
    </row>
    <row r="452" spans="1:19" x14ac:dyDescent="0.25">
      <c r="A452" s="42" t="s">
        <v>408</v>
      </c>
      <c r="B452" s="42" t="s">
        <v>2181</v>
      </c>
      <c r="C452" s="42">
        <v>23</v>
      </c>
      <c r="D452" s="42">
        <f>IFERROR(VLOOKUP(A452,eco_bus_journals!A:D,4,0),"")</f>
        <v>0.1</v>
      </c>
      <c r="E452" s="42">
        <f t="shared" ref="E452:E515" si="35">_xlfn.RANK.EQ(D452,D:D)</f>
        <v>437</v>
      </c>
      <c r="F452" s="42">
        <f>IFERROR(VLOOKUP(A452,eco_journals!A:D,4,0),"")</f>
        <v>0.08</v>
      </c>
      <c r="G452" s="42">
        <f t="shared" ref="G452:G515" si="36">IFERROR(_xlfn.RANK.EQ(F452,F:F),"")</f>
        <v>188</v>
      </c>
      <c r="H452" s="42" t="str">
        <f>IFERROR(VLOOKUP(A452,fin_journals!A:D,4,0),"")</f>
        <v/>
      </c>
      <c r="I452" s="42" t="str">
        <f t="shared" ref="I452:I515" si="37">IFERROR(_xlfn.RANK.EQ(H452,H:H),"")</f>
        <v/>
      </c>
      <c r="J452" s="42">
        <f>IFERROR(VLOOKUP(A452,bus_journals!A:D,4,0),"")</f>
        <v>7.0000000000000007E-2</v>
      </c>
      <c r="K452" s="42">
        <f t="shared" ref="K452:K515" si="38">IFERROR(_xlfn.RANK.EQ(J452,J:J),"")</f>
        <v>131</v>
      </c>
      <c r="L452" s="42" t="str">
        <f>IFERROR(VLOOKUP(A452,man_journals!A:D,4,0),"")</f>
        <v/>
      </c>
      <c r="M452" s="42" t="str">
        <f t="shared" ref="M452:M515" si="39">IFERROR(_xlfn.RANK.EQ(L452,L:L),"")</f>
        <v/>
      </c>
      <c r="N452" s="42" t="s">
        <v>1275</v>
      </c>
      <c r="O452" s="42" t="s">
        <v>1274</v>
      </c>
      <c r="P452" s="42" t="s">
        <v>1282</v>
      </c>
      <c r="Q452" s="42"/>
      <c r="R452" s="42"/>
      <c r="S452" s="42"/>
    </row>
    <row r="453" spans="1:19" x14ac:dyDescent="0.25">
      <c r="A453" s="42" t="s">
        <v>523</v>
      </c>
      <c r="B453" s="42" t="s">
        <v>2176</v>
      </c>
      <c r="C453" s="42">
        <v>43</v>
      </c>
      <c r="D453" s="42">
        <f>IFERROR(VLOOKUP(A453,eco_bus_journals!A:D,4,0),"")</f>
        <v>0.1</v>
      </c>
      <c r="E453" s="42">
        <f t="shared" si="35"/>
        <v>437</v>
      </c>
      <c r="F453" s="42">
        <f>IFERROR(VLOOKUP(A453,eco_journals!A:D,4,0),"")</f>
        <v>0.1</v>
      </c>
      <c r="G453" s="42">
        <f t="shared" si="36"/>
        <v>148</v>
      </c>
      <c r="H453" s="42" t="str">
        <f>IFERROR(VLOOKUP(A453,fin_journals!A:D,4,0),"")</f>
        <v/>
      </c>
      <c r="I453" s="42" t="str">
        <f t="shared" si="37"/>
        <v/>
      </c>
      <c r="J453" s="42" t="str">
        <f>IFERROR(VLOOKUP(A453,bus_journals!A:D,4,0),"")</f>
        <v/>
      </c>
      <c r="K453" s="42" t="str">
        <f t="shared" si="38"/>
        <v/>
      </c>
      <c r="L453" s="42" t="str">
        <f>IFERROR(VLOOKUP(A453,man_journals!A:D,4,0),"")</f>
        <v/>
      </c>
      <c r="M453" s="42" t="str">
        <f t="shared" si="39"/>
        <v/>
      </c>
      <c r="N453" s="42" t="s">
        <v>1274</v>
      </c>
      <c r="O453" s="42" t="s">
        <v>1303</v>
      </c>
      <c r="P453" s="42"/>
      <c r="Q453" s="42"/>
      <c r="R453" s="42"/>
      <c r="S453" s="42"/>
    </row>
    <row r="454" spans="1:19" x14ac:dyDescent="0.25">
      <c r="A454" s="42" t="s">
        <v>424</v>
      </c>
      <c r="B454" s="42" t="s">
        <v>2180</v>
      </c>
      <c r="C454" s="42">
        <v>59</v>
      </c>
      <c r="D454" s="42">
        <f>IFERROR(VLOOKUP(A454,eco_bus_journals!A:D,4,0),"")</f>
        <v>0.1</v>
      </c>
      <c r="E454" s="42">
        <f t="shared" si="35"/>
        <v>437</v>
      </c>
      <c r="F454" s="42">
        <f>IFERROR(VLOOKUP(A454,eco_journals!A:D,4,0),"")</f>
        <v>0.09</v>
      </c>
      <c r="G454" s="42">
        <f t="shared" si="36"/>
        <v>162</v>
      </c>
      <c r="H454" s="42" t="str">
        <f>IFERROR(VLOOKUP(A454,fin_journals!A:D,4,0),"")</f>
        <v/>
      </c>
      <c r="I454" s="42" t="str">
        <f t="shared" si="37"/>
        <v/>
      </c>
      <c r="J454" s="42" t="str">
        <f>IFERROR(VLOOKUP(A454,bus_journals!A:D,4,0),"")</f>
        <v/>
      </c>
      <c r="K454" s="42" t="str">
        <f t="shared" si="38"/>
        <v/>
      </c>
      <c r="L454" s="42" t="str">
        <f>IFERROR(VLOOKUP(A454,man_journals!A:D,4,0),"")</f>
        <v/>
      </c>
      <c r="M454" s="42" t="str">
        <f t="shared" si="39"/>
        <v/>
      </c>
      <c r="N454" s="42" t="s">
        <v>1304</v>
      </c>
      <c r="O454" s="42" t="s">
        <v>1274</v>
      </c>
      <c r="P454" s="42" t="s">
        <v>1327</v>
      </c>
      <c r="Q454" s="42"/>
      <c r="R454" s="42"/>
      <c r="S454" s="42"/>
    </row>
    <row r="455" spans="1:19" x14ac:dyDescent="0.25">
      <c r="A455" s="42" t="s">
        <v>496</v>
      </c>
      <c r="B455" s="42" t="s">
        <v>2190</v>
      </c>
      <c r="C455" s="42">
        <v>20</v>
      </c>
      <c r="D455" s="42">
        <f>IFERROR(VLOOKUP(A455,eco_bus_journals!A:D,4,0),"")</f>
        <v>0.1</v>
      </c>
      <c r="E455" s="42">
        <f t="shared" si="35"/>
        <v>437</v>
      </c>
      <c r="F455" s="42" t="str">
        <f>IFERROR(VLOOKUP(A455,eco_journals!A:D,4,0),"")</f>
        <v/>
      </c>
      <c r="G455" s="42" t="str">
        <f t="shared" si="36"/>
        <v/>
      </c>
      <c r="H455" s="42" t="str">
        <f>IFERROR(VLOOKUP(A455,fin_journals!A:D,4,0),"")</f>
        <v/>
      </c>
      <c r="I455" s="42" t="str">
        <f t="shared" si="37"/>
        <v/>
      </c>
      <c r="J455" s="42" t="str">
        <f>IFERROR(VLOOKUP(A455,bus_journals!A:D,4,0),"")</f>
        <v/>
      </c>
      <c r="K455" s="42" t="str">
        <f t="shared" si="38"/>
        <v/>
      </c>
      <c r="L455" s="42">
        <f>IFERROR(VLOOKUP(A455,man_journals!A:D,4,0),"")</f>
        <v>0.14000000000000001</v>
      </c>
      <c r="M455" s="42">
        <f t="shared" si="39"/>
        <v>118</v>
      </c>
      <c r="N455" s="42" t="s">
        <v>1301</v>
      </c>
      <c r="O455" s="42" t="s">
        <v>1302</v>
      </c>
      <c r="P455" s="42" t="s">
        <v>1277</v>
      </c>
      <c r="Q455" s="42"/>
      <c r="R455" s="42"/>
      <c r="S455" s="42"/>
    </row>
    <row r="456" spans="1:19" x14ac:dyDescent="0.25">
      <c r="A456" s="42" t="s">
        <v>511</v>
      </c>
      <c r="B456" s="42" t="s">
        <v>2215</v>
      </c>
      <c r="C456" s="42">
        <v>31</v>
      </c>
      <c r="D456" s="42">
        <f>IFERROR(VLOOKUP(A456,eco_bus_journals!A:D,4,0),"")</f>
        <v>0.1</v>
      </c>
      <c r="E456" s="42">
        <f t="shared" si="35"/>
        <v>437</v>
      </c>
      <c r="F456" s="42">
        <f>IFERROR(VLOOKUP(A456,eco_journals!A:D,4,0),"")</f>
        <v>7.0000000000000007E-2</v>
      </c>
      <c r="G456" s="42">
        <f t="shared" si="36"/>
        <v>209</v>
      </c>
      <c r="H456" s="42" t="str">
        <f>IFERROR(VLOOKUP(A456,fin_journals!A:D,4,0),"")</f>
        <v/>
      </c>
      <c r="I456" s="42" t="str">
        <f t="shared" si="37"/>
        <v/>
      </c>
      <c r="J456" s="42" t="str">
        <f>IFERROR(VLOOKUP(A456,bus_journals!A:D,4,0),"")</f>
        <v/>
      </c>
      <c r="K456" s="42" t="str">
        <f t="shared" si="38"/>
        <v/>
      </c>
      <c r="L456" s="42" t="str">
        <f>IFERROR(VLOOKUP(A456,man_journals!A:D,4,0),"")</f>
        <v/>
      </c>
      <c r="M456" s="42" t="str">
        <f t="shared" si="39"/>
        <v/>
      </c>
      <c r="N456" s="42" t="s">
        <v>1274</v>
      </c>
      <c r="O456" s="42"/>
      <c r="P456" s="42"/>
      <c r="Q456" s="42"/>
      <c r="R456" s="42"/>
      <c r="S456" s="42"/>
    </row>
    <row r="457" spans="1:19" x14ac:dyDescent="0.25">
      <c r="A457" s="42" t="s">
        <v>392</v>
      </c>
      <c r="B457" s="42" t="s">
        <v>2190</v>
      </c>
      <c r="C457" s="42">
        <v>132</v>
      </c>
      <c r="D457" s="42">
        <f>IFERROR(VLOOKUP(A457,eco_bus_journals!A:D,4,0),"")</f>
        <v>0.1</v>
      </c>
      <c r="E457" s="42">
        <f t="shared" si="35"/>
        <v>437</v>
      </c>
      <c r="F457" s="42">
        <f>IFERROR(VLOOKUP(A457,eco_journals!A:D,4,0),"")</f>
        <v>7.0000000000000007E-2</v>
      </c>
      <c r="G457" s="42">
        <f t="shared" si="36"/>
        <v>209</v>
      </c>
      <c r="H457" s="42">
        <f>IFERROR(VLOOKUP(A457,fin_journals!A:D,4,0),"")</f>
        <v>0.12</v>
      </c>
      <c r="I457" s="42">
        <f t="shared" si="37"/>
        <v>82</v>
      </c>
      <c r="J457" s="42" t="str">
        <f>IFERROR(VLOOKUP(A457,bus_journals!A:D,4,0),"")</f>
        <v/>
      </c>
      <c r="K457" s="42" t="str">
        <f t="shared" si="38"/>
        <v/>
      </c>
      <c r="L457" s="42" t="str">
        <f>IFERROR(VLOOKUP(A457,man_journals!A:D,4,0),"")</f>
        <v/>
      </c>
      <c r="M457" s="42" t="str">
        <f t="shared" si="39"/>
        <v/>
      </c>
      <c r="N457" s="42" t="s">
        <v>1276</v>
      </c>
      <c r="O457" s="42" t="s">
        <v>1274</v>
      </c>
      <c r="P457" s="42" t="s">
        <v>1281</v>
      </c>
      <c r="Q457" s="42" t="s">
        <v>1282</v>
      </c>
      <c r="R457" s="42"/>
      <c r="S457" s="42"/>
    </row>
    <row r="458" spans="1:19" x14ac:dyDescent="0.25">
      <c r="A458" s="42" t="s">
        <v>429</v>
      </c>
      <c r="B458" s="42" t="s">
        <v>2213</v>
      </c>
      <c r="C458" s="42">
        <v>62</v>
      </c>
      <c r="D458" s="42">
        <f>IFERROR(VLOOKUP(A458,eco_bus_journals!A:D,4,0),"")</f>
        <v>0.1</v>
      </c>
      <c r="E458" s="42">
        <f t="shared" si="35"/>
        <v>437</v>
      </c>
      <c r="F458" s="42">
        <f>IFERROR(VLOOKUP(A458,eco_journals!A:D,4,0),"")</f>
        <v>0.06</v>
      </c>
      <c r="G458" s="42">
        <f t="shared" si="36"/>
        <v>257</v>
      </c>
      <c r="H458" s="42" t="str">
        <f>IFERROR(VLOOKUP(A458,fin_journals!A:D,4,0),"")</f>
        <v/>
      </c>
      <c r="I458" s="42" t="str">
        <f t="shared" si="37"/>
        <v/>
      </c>
      <c r="J458" s="42" t="str">
        <f>IFERROR(VLOOKUP(A458,bus_journals!A:D,4,0),"")</f>
        <v/>
      </c>
      <c r="K458" s="42" t="str">
        <f t="shared" si="38"/>
        <v/>
      </c>
      <c r="L458" s="42" t="str">
        <f>IFERROR(VLOOKUP(A458,man_journals!A:D,4,0),"")</f>
        <v/>
      </c>
      <c r="M458" s="42" t="str">
        <f t="shared" si="39"/>
        <v/>
      </c>
      <c r="N458" s="42" t="s">
        <v>1274</v>
      </c>
      <c r="O458" s="42"/>
      <c r="P458" s="42"/>
      <c r="Q458" s="42"/>
      <c r="R458" s="42"/>
      <c r="S458" s="42"/>
    </row>
    <row r="459" spans="1:19" x14ac:dyDescent="0.25">
      <c r="A459" s="42" t="s">
        <v>464</v>
      </c>
      <c r="B459" s="42" t="s">
        <v>2190</v>
      </c>
      <c r="C459" s="42">
        <v>435</v>
      </c>
      <c r="D459" s="42">
        <f>IFERROR(VLOOKUP(A459,eco_bus_journals!A:D,4,0),"")</f>
        <v>0.09</v>
      </c>
      <c r="E459" s="42">
        <f t="shared" si="35"/>
        <v>456</v>
      </c>
      <c r="F459" s="42">
        <f>IFERROR(VLOOKUP(A459,eco_journals!A:D,4,0),"")</f>
        <v>7.0000000000000007E-2</v>
      </c>
      <c r="G459" s="42">
        <f t="shared" si="36"/>
        <v>209</v>
      </c>
      <c r="H459" s="42" t="str">
        <f>IFERROR(VLOOKUP(A459,fin_journals!A:D,4,0),"")</f>
        <v/>
      </c>
      <c r="I459" s="42" t="str">
        <f t="shared" si="37"/>
        <v/>
      </c>
      <c r="J459" s="42" t="str">
        <f>IFERROR(VLOOKUP(A459,bus_journals!A:D,4,0),"")</f>
        <v/>
      </c>
      <c r="K459" s="42" t="str">
        <f t="shared" si="38"/>
        <v/>
      </c>
      <c r="L459" s="42" t="str">
        <f>IFERROR(VLOOKUP(A459,man_journals!A:D,4,0),"")</f>
        <v/>
      </c>
      <c r="M459" s="42" t="str">
        <f t="shared" si="39"/>
        <v/>
      </c>
      <c r="N459" s="42" t="s">
        <v>1274</v>
      </c>
      <c r="O459" s="42"/>
      <c r="P459" s="42"/>
      <c r="Q459" s="42"/>
      <c r="R459" s="42"/>
      <c r="S459" s="42"/>
    </row>
    <row r="460" spans="1:19" x14ac:dyDescent="0.25">
      <c r="A460" s="42" t="s">
        <v>465</v>
      </c>
      <c r="B460" s="42" t="s">
        <v>2190</v>
      </c>
      <c r="C460" s="42">
        <v>92</v>
      </c>
      <c r="D460" s="42">
        <f>IFERROR(VLOOKUP(A460,eco_bus_journals!A:D,4,0),"")</f>
        <v>0.09</v>
      </c>
      <c r="E460" s="42">
        <f t="shared" si="35"/>
        <v>456</v>
      </c>
      <c r="F460" s="42">
        <f>IFERROR(VLOOKUP(A460,eco_journals!A:D,4,0),"")</f>
        <v>0.06</v>
      </c>
      <c r="G460" s="42">
        <f t="shared" si="36"/>
        <v>257</v>
      </c>
      <c r="H460" s="42">
        <f>IFERROR(VLOOKUP(A460,fin_journals!A:D,4,0),"")</f>
        <v>0.11</v>
      </c>
      <c r="I460" s="42">
        <f t="shared" si="37"/>
        <v>85</v>
      </c>
      <c r="J460" s="42" t="str">
        <f>IFERROR(VLOOKUP(A460,bus_journals!A:D,4,0),"")</f>
        <v/>
      </c>
      <c r="K460" s="42" t="str">
        <f t="shared" si="38"/>
        <v/>
      </c>
      <c r="L460" s="42" t="str">
        <f>IFERROR(VLOOKUP(A460,man_journals!A:D,4,0),"")</f>
        <v/>
      </c>
      <c r="M460" s="42" t="str">
        <f t="shared" si="39"/>
        <v/>
      </c>
      <c r="N460" s="42" t="s">
        <v>1276</v>
      </c>
      <c r="O460" s="42" t="s">
        <v>1274</v>
      </c>
      <c r="P460" s="42"/>
      <c r="Q460" s="42"/>
      <c r="R460" s="42"/>
      <c r="S460" s="42"/>
    </row>
    <row r="461" spans="1:19" x14ac:dyDescent="0.25">
      <c r="A461" s="42" t="s">
        <v>466</v>
      </c>
      <c r="B461" s="42" t="s">
        <v>2178</v>
      </c>
      <c r="C461" s="42">
        <v>46</v>
      </c>
      <c r="D461" s="42">
        <f>IFERROR(VLOOKUP(A461,eco_bus_journals!A:D,4,0),"")</f>
        <v>0.09</v>
      </c>
      <c r="E461" s="42">
        <f t="shared" si="35"/>
        <v>456</v>
      </c>
      <c r="F461" s="42">
        <f>IFERROR(VLOOKUP(A461,eco_journals!A:D,4,0),"")</f>
        <v>7.0000000000000007E-2</v>
      </c>
      <c r="G461" s="42">
        <f t="shared" si="36"/>
        <v>209</v>
      </c>
      <c r="H461" s="42" t="str">
        <f>IFERROR(VLOOKUP(A461,fin_journals!A:D,4,0),"")</f>
        <v/>
      </c>
      <c r="I461" s="42" t="str">
        <f t="shared" si="37"/>
        <v/>
      </c>
      <c r="J461" s="42" t="str">
        <f>IFERROR(VLOOKUP(A461,bus_journals!A:D,4,0),"")</f>
        <v/>
      </c>
      <c r="K461" s="42" t="str">
        <f t="shared" si="38"/>
        <v/>
      </c>
      <c r="L461" s="42" t="str">
        <f>IFERROR(VLOOKUP(A461,man_journals!A:D,4,0),"")</f>
        <v/>
      </c>
      <c r="M461" s="42" t="str">
        <f t="shared" si="39"/>
        <v/>
      </c>
      <c r="N461" s="42" t="s">
        <v>1274</v>
      </c>
      <c r="O461" s="42"/>
      <c r="P461" s="42"/>
      <c r="Q461" s="42"/>
      <c r="R461" s="42"/>
      <c r="S461" s="42"/>
    </row>
    <row r="462" spans="1:19" x14ac:dyDescent="0.25">
      <c r="A462" s="42" t="s">
        <v>445</v>
      </c>
      <c r="B462" s="42" t="s">
        <v>2178</v>
      </c>
      <c r="C462" s="42">
        <v>47</v>
      </c>
      <c r="D462" s="42">
        <f>IFERROR(VLOOKUP(A462,eco_bus_journals!A:D,4,0),"")</f>
        <v>0.09</v>
      </c>
      <c r="E462" s="42">
        <f t="shared" si="35"/>
        <v>456</v>
      </c>
      <c r="F462" s="42">
        <f>IFERROR(VLOOKUP(A462,eco_journals!A:D,4,0),"")</f>
        <v>0.08</v>
      </c>
      <c r="G462" s="42">
        <f t="shared" si="36"/>
        <v>188</v>
      </c>
      <c r="H462" s="42" t="str">
        <f>IFERROR(VLOOKUP(A462,fin_journals!A:D,4,0),"")</f>
        <v/>
      </c>
      <c r="I462" s="42" t="str">
        <f t="shared" si="37"/>
        <v/>
      </c>
      <c r="J462" s="42" t="str">
        <f>IFERROR(VLOOKUP(A462,bus_journals!A:D,4,0),"")</f>
        <v/>
      </c>
      <c r="K462" s="42" t="str">
        <f t="shared" si="38"/>
        <v/>
      </c>
      <c r="L462" s="42" t="str">
        <f>IFERROR(VLOOKUP(A462,man_journals!A:D,4,0),"")</f>
        <v/>
      </c>
      <c r="M462" s="42" t="str">
        <f t="shared" si="39"/>
        <v/>
      </c>
      <c r="N462" s="42" t="s">
        <v>1306</v>
      </c>
      <c r="O462" s="42" t="s">
        <v>1324</v>
      </c>
      <c r="P462" s="42" t="s">
        <v>1274</v>
      </c>
      <c r="Q462" s="42"/>
      <c r="R462" s="42"/>
      <c r="S462" s="42"/>
    </row>
    <row r="463" spans="1:19" x14ac:dyDescent="0.25">
      <c r="A463" s="42" t="s">
        <v>468</v>
      </c>
      <c r="B463" s="42" t="s">
        <v>2181</v>
      </c>
      <c r="C463" s="42">
        <v>163</v>
      </c>
      <c r="D463" s="42">
        <f>IFERROR(VLOOKUP(A463,eco_bus_journals!A:D,4,0),"")</f>
        <v>0.09</v>
      </c>
      <c r="E463" s="42">
        <f t="shared" si="35"/>
        <v>456</v>
      </c>
      <c r="F463" s="42">
        <f>IFERROR(VLOOKUP(A463,eco_journals!A:D,4,0),"")</f>
        <v>7.0000000000000007E-2</v>
      </c>
      <c r="G463" s="42">
        <f t="shared" si="36"/>
        <v>209</v>
      </c>
      <c r="H463" s="42" t="str">
        <f>IFERROR(VLOOKUP(A463,fin_journals!A:D,4,0),"")</f>
        <v/>
      </c>
      <c r="I463" s="42" t="str">
        <f t="shared" si="37"/>
        <v/>
      </c>
      <c r="J463" s="42" t="str">
        <f>IFERROR(VLOOKUP(A463,bus_journals!A:D,4,0),"")</f>
        <v/>
      </c>
      <c r="K463" s="42" t="str">
        <f t="shared" si="38"/>
        <v/>
      </c>
      <c r="L463" s="42">
        <f>IFERROR(VLOOKUP(A463,man_journals!A:D,4,0),"")</f>
        <v>0.06</v>
      </c>
      <c r="M463" s="42">
        <f t="shared" si="39"/>
        <v>171</v>
      </c>
      <c r="N463" s="42" t="s">
        <v>1274</v>
      </c>
      <c r="O463" s="42" t="s">
        <v>1277</v>
      </c>
      <c r="P463" s="42" t="s">
        <v>1281</v>
      </c>
      <c r="Q463" s="42"/>
      <c r="R463" s="42"/>
      <c r="S463" s="42"/>
    </row>
    <row r="464" spans="1:19" x14ac:dyDescent="0.25">
      <c r="A464" s="42" t="s">
        <v>446</v>
      </c>
      <c r="B464" s="42" t="s">
        <v>2184</v>
      </c>
      <c r="C464" s="42">
        <v>20</v>
      </c>
      <c r="D464" s="42">
        <f>IFERROR(VLOOKUP(A464,eco_bus_journals!A:D,4,0),"")</f>
        <v>0.09</v>
      </c>
      <c r="E464" s="42">
        <f t="shared" si="35"/>
        <v>456</v>
      </c>
      <c r="F464" s="42" t="str">
        <f>IFERROR(VLOOKUP(A464,eco_journals!A:D,4,0),"")</f>
        <v/>
      </c>
      <c r="G464" s="42" t="str">
        <f t="shared" si="36"/>
        <v/>
      </c>
      <c r="H464" s="42" t="str">
        <f>IFERROR(VLOOKUP(A464,fin_journals!A:D,4,0),"")</f>
        <v/>
      </c>
      <c r="I464" s="42" t="str">
        <f t="shared" si="37"/>
        <v/>
      </c>
      <c r="J464" s="42" t="str">
        <f>IFERROR(VLOOKUP(A464,bus_journals!A:D,4,0),"")</f>
        <v/>
      </c>
      <c r="K464" s="42" t="str">
        <f t="shared" si="38"/>
        <v/>
      </c>
      <c r="L464" s="42">
        <f>IFERROR(VLOOKUP(A464,man_journals!A:D,4,0),"")</f>
        <v>0.08</v>
      </c>
      <c r="M464" s="42">
        <f t="shared" si="39"/>
        <v>158</v>
      </c>
      <c r="N464" s="42" t="s">
        <v>1277</v>
      </c>
      <c r="O464" s="42"/>
      <c r="P464" s="42"/>
      <c r="Q464" s="42"/>
      <c r="R464" s="42"/>
      <c r="S464" s="42"/>
    </row>
    <row r="465" spans="1:19" x14ac:dyDescent="0.25">
      <c r="A465" s="42" t="s">
        <v>469</v>
      </c>
      <c r="B465" s="42" t="s">
        <v>2181</v>
      </c>
      <c r="C465" s="42">
        <v>65</v>
      </c>
      <c r="D465" s="42">
        <f>IFERROR(VLOOKUP(A465,eco_bus_journals!A:D,4,0),"")</f>
        <v>0.09</v>
      </c>
      <c r="E465" s="42">
        <f t="shared" si="35"/>
        <v>456</v>
      </c>
      <c r="F465" s="42">
        <f>IFERROR(VLOOKUP(A465,eco_journals!A:D,4,0),"")</f>
        <v>7.0000000000000007E-2</v>
      </c>
      <c r="G465" s="42">
        <f t="shared" si="36"/>
        <v>209</v>
      </c>
      <c r="H465" s="42" t="str">
        <f>IFERROR(VLOOKUP(A465,fin_journals!A:D,4,0),"")</f>
        <v/>
      </c>
      <c r="I465" s="42" t="str">
        <f t="shared" si="37"/>
        <v/>
      </c>
      <c r="J465" s="42" t="str">
        <f>IFERROR(VLOOKUP(A465,bus_journals!A:D,4,0),"")</f>
        <v/>
      </c>
      <c r="K465" s="42" t="str">
        <f t="shared" si="38"/>
        <v/>
      </c>
      <c r="L465" s="42" t="str">
        <f>IFERROR(VLOOKUP(A465,man_journals!A:D,4,0),"")</f>
        <v/>
      </c>
      <c r="M465" s="42" t="str">
        <f t="shared" si="39"/>
        <v/>
      </c>
      <c r="N465" s="42" t="s">
        <v>1274</v>
      </c>
      <c r="O465" s="42"/>
      <c r="P465" s="42"/>
      <c r="Q465" s="42"/>
      <c r="R465" s="42"/>
      <c r="S465" s="42"/>
    </row>
    <row r="466" spans="1:19" x14ac:dyDescent="0.25">
      <c r="A466" s="42" t="s">
        <v>470</v>
      </c>
      <c r="B466" s="42" t="s">
        <v>2176</v>
      </c>
      <c r="C466" s="42">
        <v>24</v>
      </c>
      <c r="D466" s="42">
        <f>IFERROR(VLOOKUP(A466,eco_bus_journals!A:D,4,0),"")</f>
        <v>0.09</v>
      </c>
      <c r="E466" s="42">
        <f t="shared" si="35"/>
        <v>456</v>
      </c>
      <c r="F466" s="42">
        <f>IFERROR(VLOOKUP(A466,eco_journals!A:D,4,0),"")</f>
        <v>7.0000000000000007E-2</v>
      </c>
      <c r="G466" s="42">
        <f t="shared" si="36"/>
        <v>209</v>
      </c>
      <c r="H466" s="42" t="str">
        <f>IFERROR(VLOOKUP(A466,fin_journals!A:D,4,0),"")</f>
        <v/>
      </c>
      <c r="I466" s="42" t="str">
        <f t="shared" si="37"/>
        <v/>
      </c>
      <c r="J466" s="42" t="str">
        <f>IFERROR(VLOOKUP(A466,bus_journals!A:D,4,0),"")</f>
        <v/>
      </c>
      <c r="K466" s="42" t="str">
        <f t="shared" si="38"/>
        <v/>
      </c>
      <c r="L466" s="42" t="str">
        <f>IFERROR(VLOOKUP(A466,man_journals!A:D,4,0),"")</f>
        <v/>
      </c>
      <c r="M466" s="42" t="str">
        <f t="shared" si="39"/>
        <v/>
      </c>
      <c r="N466" s="42" t="s">
        <v>1286</v>
      </c>
      <c r="O466" s="42" t="s">
        <v>1274</v>
      </c>
      <c r="P466" s="42" t="s">
        <v>1287</v>
      </c>
      <c r="Q466" s="42" t="s">
        <v>1290</v>
      </c>
      <c r="R466" s="42"/>
      <c r="S466" s="42"/>
    </row>
    <row r="467" spans="1:19" x14ac:dyDescent="0.25">
      <c r="A467" s="42" t="s">
        <v>535</v>
      </c>
      <c r="B467" s="42" t="s">
        <v>2178</v>
      </c>
      <c r="C467" s="42">
        <v>37</v>
      </c>
      <c r="D467" s="42">
        <f>IFERROR(VLOOKUP(A467,eco_bus_journals!A:D,4,0),"")</f>
        <v>0.09</v>
      </c>
      <c r="E467" s="42">
        <f t="shared" si="35"/>
        <v>456</v>
      </c>
      <c r="F467" s="42">
        <f>IFERROR(VLOOKUP(A467,eco_journals!A:D,4,0),"")</f>
        <v>0.08</v>
      </c>
      <c r="G467" s="42">
        <f t="shared" si="36"/>
        <v>188</v>
      </c>
      <c r="H467" s="42" t="str">
        <f>IFERROR(VLOOKUP(A467,fin_journals!A:D,4,0),"")</f>
        <v/>
      </c>
      <c r="I467" s="42" t="str">
        <f t="shared" si="37"/>
        <v/>
      </c>
      <c r="J467" s="42" t="str">
        <f>IFERROR(VLOOKUP(A467,bus_journals!A:D,4,0),"")</f>
        <v/>
      </c>
      <c r="K467" s="42" t="str">
        <f t="shared" si="38"/>
        <v/>
      </c>
      <c r="L467" s="42" t="str">
        <f>IFERROR(VLOOKUP(A467,man_journals!A:D,4,0),"")</f>
        <v/>
      </c>
      <c r="M467" s="42" t="str">
        <f t="shared" si="39"/>
        <v/>
      </c>
      <c r="N467" s="42" t="s">
        <v>1274</v>
      </c>
      <c r="O467" s="42"/>
      <c r="P467" s="42"/>
      <c r="Q467" s="42"/>
      <c r="R467" s="42"/>
      <c r="S467" s="42"/>
    </row>
    <row r="468" spans="1:19" x14ac:dyDescent="0.25">
      <c r="A468" s="42" t="s">
        <v>350</v>
      </c>
      <c r="B468" s="42" t="s">
        <v>2181</v>
      </c>
      <c r="C468" s="42">
        <v>27</v>
      </c>
      <c r="D468" s="42">
        <f>IFERROR(VLOOKUP(A468,eco_bus_journals!A:D,4,0),"")</f>
        <v>0.09</v>
      </c>
      <c r="E468" s="42">
        <f t="shared" si="35"/>
        <v>456</v>
      </c>
      <c r="F468" s="42" t="str">
        <f>IFERROR(VLOOKUP(A468,eco_journals!A:D,4,0),"")</f>
        <v/>
      </c>
      <c r="G468" s="42" t="str">
        <f t="shared" si="36"/>
        <v/>
      </c>
      <c r="H468" s="42">
        <f>IFERROR(VLOOKUP(A468,fin_journals!A:D,4,0),"")</f>
        <v>0.1</v>
      </c>
      <c r="I468" s="42">
        <f t="shared" si="37"/>
        <v>88</v>
      </c>
      <c r="J468" s="42" t="str">
        <f>IFERROR(VLOOKUP(A468,bus_journals!A:D,4,0),"")</f>
        <v/>
      </c>
      <c r="K468" s="42" t="str">
        <f t="shared" si="38"/>
        <v/>
      </c>
      <c r="L468" s="42" t="str">
        <f>IFERROR(VLOOKUP(A468,man_journals!A:D,4,0),"")</f>
        <v/>
      </c>
      <c r="M468" s="42" t="str">
        <f t="shared" si="39"/>
        <v/>
      </c>
      <c r="N468" s="42" t="s">
        <v>1276</v>
      </c>
      <c r="O468" s="42" t="s">
        <v>1281</v>
      </c>
      <c r="P468" s="42" t="s">
        <v>1282</v>
      </c>
      <c r="Q468" s="42" t="s">
        <v>1283</v>
      </c>
      <c r="R468" s="42"/>
      <c r="S468" s="42"/>
    </row>
    <row r="469" spans="1:19" x14ac:dyDescent="0.25">
      <c r="A469" s="42" t="s">
        <v>417</v>
      </c>
      <c r="B469" s="42" t="s">
        <v>2180</v>
      </c>
      <c r="C469" s="42">
        <v>88</v>
      </c>
      <c r="D469" s="42">
        <f>IFERROR(VLOOKUP(A469,eco_bus_journals!A:D,4,0),"")</f>
        <v>0.09</v>
      </c>
      <c r="E469" s="42">
        <f t="shared" si="35"/>
        <v>456</v>
      </c>
      <c r="F469" s="42">
        <f>IFERROR(VLOOKUP(A469,eco_journals!A:D,4,0),"")</f>
        <v>0.06</v>
      </c>
      <c r="G469" s="42">
        <f t="shared" si="36"/>
        <v>257</v>
      </c>
      <c r="H469" s="42" t="str">
        <f>IFERROR(VLOOKUP(A469,fin_journals!A:D,4,0),"")</f>
        <v/>
      </c>
      <c r="I469" s="42" t="str">
        <f t="shared" si="37"/>
        <v/>
      </c>
      <c r="J469" s="42" t="str">
        <f>IFERROR(VLOOKUP(A469,bus_journals!A:D,4,0),"")</f>
        <v/>
      </c>
      <c r="K469" s="42" t="str">
        <f t="shared" si="38"/>
        <v/>
      </c>
      <c r="L469" s="42" t="str">
        <f>IFERROR(VLOOKUP(A469,man_journals!A:D,4,0),"")</f>
        <v/>
      </c>
      <c r="M469" s="42" t="str">
        <f t="shared" si="39"/>
        <v/>
      </c>
      <c r="N469" s="42" t="s">
        <v>1274</v>
      </c>
      <c r="O469" s="42" t="s">
        <v>1287</v>
      </c>
      <c r="P469" s="42"/>
      <c r="Q469" s="42"/>
      <c r="R469" s="42"/>
      <c r="S469" s="42"/>
    </row>
    <row r="470" spans="1:19" x14ac:dyDescent="0.25">
      <c r="A470" s="42" t="s">
        <v>504</v>
      </c>
      <c r="B470" s="42" t="s">
        <v>2189</v>
      </c>
      <c r="C470" s="42">
        <v>62</v>
      </c>
      <c r="D470" s="42">
        <f>IFERROR(VLOOKUP(A470,eco_bus_journals!A:D,4,0),"")</f>
        <v>0.09</v>
      </c>
      <c r="E470" s="42">
        <f t="shared" si="35"/>
        <v>456</v>
      </c>
      <c r="F470" s="42" t="str">
        <f>IFERROR(VLOOKUP(A470,eco_journals!A:D,4,0),"")</f>
        <v/>
      </c>
      <c r="G470" s="42" t="str">
        <f t="shared" si="36"/>
        <v/>
      </c>
      <c r="H470" s="42">
        <f>IFERROR(VLOOKUP(A470,fin_journals!A:D,4,0),"")</f>
        <v>0.08</v>
      </c>
      <c r="I470" s="42">
        <f t="shared" si="37"/>
        <v>96</v>
      </c>
      <c r="J470" s="42" t="str">
        <f>IFERROR(VLOOKUP(A470,bus_journals!A:D,4,0),"")</f>
        <v/>
      </c>
      <c r="K470" s="42" t="str">
        <f t="shared" si="38"/>
        <v/>
      </c>
      <c r="L470" s="42">
        <f>IFERROR(VLOOKUP(A470,man_journals!A:D,4,0),"")</f>
        <v>7.0000000000000007E-2</v>
      </c>
      <c r="M470" s="42">
        <f t="shared" si="39"/>
        <v>164</v>
      </c>
      <c r="N470" s="42" t="s">
        <v>1276</v>
      </c>
      <c r="O470" s="42" t="s">
        <v>1277</v>
      </c>
      <c r="P470" s="42"/>
      <c r="Q470" s="42"/>
      <c r="R470" s="42"/>
      <c r="S470" s="42"/>
    </row>
    <row r="471" spans="1:19" x14ac:dyDescent="0.25">
      <c r="A471" s="42" t="s">
        <v>476</v>
      </c>
      <c r="B471" s="42" t="s">
        <v>2190</v>
      </c>
      <c r="C471" s="42">
        <v>39</v>
      </c>
      <c r="D471" s="42">
        <f>IFERROR(VLOOKUP(A471,eco_bus_journals!A:D,4,0),"")</f>
        <v>0.09</v>
      </c>
      <c r="E471" s="42">
        <f t="shared" si="35"/>
        <v>456</v>
      </c>
      <c r="F471" s="42">
        <f>IFERROR(VLOOKUP(A471,eco_journals!A:D,4,0),"")</f>
        <v>7.0000000000000007E-2</v>
      </c>
      <c r="G471" s="42">
        <f t="shared" si="36"/>
        <v>209</v>
      </c>
      <c r="H471" s="42" t="str">
        <f>IFERROR(VLOOKUP(A471,fin_journals!A:D,4,0),"")</f>
        <v/>
      </c>
      <c r="I471" s="42" t="str">
        <f t="shared" si="37"/>
        <v/>
      </c>
      <c r="J471" s="42" t="str">
        <f>IFERROR(VLOOKUP(A471,bus_journals!A:D,4,0),"")</f>
        <v/>
      </c>
      <c r="K471" s="42" t="str">
        <f t="shared" si="38"/>
        <v/>
      </c>
      <c r="L471" s="42" t="str">
        <f>IFERROR(VLOOKUP(A471,man_journals!A:D,4,0),"")</f>
        <v/>
      </c>
      <c r="M471" s="42" t="str">
        <f t="shared" si="39"/>
        <v/>
      </c>
      <c r="N471" s="42" t="s">
        <v>1274</v>
      </c>
      <c r="O471" s="42"/>
      <c r="P471" s="42"/>
      <c r="Q471" s="42"/>
      <c r="R471" s="42"/>
      <c r="S471" s="42"/>
    </row>
    <row r="472" spans="1:19" x14ac:dyDescent="0.25">
      <c r="A472" s="42" t="s">
        <v>492</v>
      </c>
      <c r="B472" s="42" t="s">
        <v>2213</v>
      </c>
      <c r="C472" s="42">
        <v>83</v>
      </c>
      <c r="D472" s="42">
        <f>IFERROR(VLOOKUP(A472,eco_bus_journals!A:D,4,0),"")</f>
        <v>0.09</v>
      </c>
      <c r="E472" s="42">
        <f t="shared" si="35"/>
        <v>456</v>
      </c>
      <c r="F472" s="42">
        <f>IFERROR(VLOOKUP(A472,eco_journals!A:D,4,0),"")</f>
        <v>0.06</v>
      </c>
      <c r="G472" s="42">
        <f t="shared" si="36"/>
        <v>257</v>
      </c>
      <c r="H472" s="42" t="str">
        <f>IFERROR(VLOOKUP(A472,fin_journals!A:D,4,0),"")</f>
        <v/>
      </c>
      <c r="I472" s="42" t="str">
        <f t="shared" si="37"/>
        <v/>
      </c>
      <c r="J472" s="42">
        <f>IFERROR(VLOOKUP(A472,bus_journals!A:D,4,0),"")</f>
        <v>0.08</v>
      </c>
      <c r="K472" s="42">
        <f t="shared" si="38"/>
        <v>128</v>
      </c>
      <c r="L472" s="42" t="str">
        <f>IFERROR(VLOOKUP(A472,man_journals!A:D,4,0),"")</f>
        <v/>
      </c>
      <c r="M472" s="42" t="str">
        <f t="shared" si="39"/>
        <v/>
      </c>
      <c r="N472" s="42" t="s">
        <v>1275</v>
      </c>
      <c r="O472" s="42" t="s">
        <v>1274</v>
      </c>
      <c r="P472" s="42"/>
      <c r="Q472" s="42"/>
      <c r="R472" s="42"/>
      <c r="S472" s="42"/>
    </row>
    <row r="473" spans="1:19" x14ac:dyDescent="0.25">
      <c r="A473" s="42" t="s">
        <v>421</v>
      </c>
      <c r="B473" s="42" t="s">
        <v>2178</v>
      </c>
      <c r="C473" s="42">
        <v>60</v>
      </c>
      <c r="D473" s="42">
        <f>IFERROR(VLOOKUP(A473,eco_bus_journals!A:D,4,0),"")</f>
        <v>0.09</v>
      </c>
      <c r="E473" s="42">
        <f t="shared" si="35"/>
        <v>456</v>
      </c>
      <c r="F473" s="42" t="str">
        <f>IFERROR(VLOOKUP(A473,eco_journals!A:D,4,0),"")</f>
        <v/>
      </c>
      <c r="G473" s="42" t="str">
        <f t="shared" si="36"/>
        <v/>
      </c>
      <c r="H473" s="42" t="str">
        <f>IFERROR(VLOOKUP(A473,fin_journals!A:D,4,0),"")</f>
        <v/>
      </c>
      <c r="I473" s="42" t="str">
        <f t="shared" si="37"/>
        <v/>
      </c>
      <c r="J473" s="42" t="str">
        <f>IFERROR(VLOOKUP(A473,bus_journals!A:D,4,0),"")</f>
        <v/>
      </c>
      <c r="K473" s="42" t="str">
        <f t="shared" si="38"/>
        <v/>
      </c>
      <c r="L473" s="42">
        <f>IFERROR(VLOOKUP(A473,man_journals!A:D,4,0),"")</f>
        <v>0.09</v>
      </c>
      <c r="M473" s="42">
        <f t="shared" si="39"/>
        <v>150</v>
      </c>
      <c r="N473" s="42" t="s">
        <v>1277</v>
      </c>
      <c r="O473" s="42"/>
      <c r="P473" s="42"/>
      <c r="Q473" s="42"/>
      <c r="R473" s="42"/>
      <c r="S473" s="42"/>
    </row>
    <row r="474" spans="1:19" x14ac:dyDescent="0.25">
      <c r="A474" s="42" t="s">
        <v>493</v>
      </c>
      <c r="B474" s="42" t="s">
        <v>2190</v>
      </c>
      <c r="C474" s="42">
        <v>25</v>
      </c>
      <c r="D474" s="42">
        <f>IFERROR(VLOOKUP(A474,eco_bus_journals!A:D,4,0),"")</f>
        <v>0.09</v>
      </c>
      <c r="E474" s="42">
        <f t="shared" si="35"/>
        <v>456</v>
      </c>
      <c r="F474" s="42">
        <f>IFERROR(VLOOKUP(A474,eco_journals!A:D,4,0),"")</f>
        <v>0.1</v>
      </c>
      <c r="G474" s="42">
        <f t="shared" si="36"/>
        <v>148</v>
      </c>
      <c r="H474" s="42" t="str">
        <f>IFERROR(VLOOKUP(A474,fin_journals!A:D,4,0),"")</f>
        <v/>
      </c>
      <c r="I474" s="42" t="str">
        <f t="shared" si="37"/>
        <v/>
      </c>
      <c r="J474" s="42" t="str">
        <f>IFERROR(VLOOKUP(A474,bus_journals!A:D,4,0),"")</f>
        <v/>
      </c>
      <c r="K474" s="42" t="str">
        <f t="shared" si="38"/>
        <v/>
      </c>
      <c r="L474" s="42" t="str">
        <f>IFERROR(VLOOKUP(A474,man_journals!A:D,4,0),"")</f>
        <v/>
      </c>
      <c r="M474" s="42" t="str">
        <f t="shared" si="39"/>
        <v/>
      </c>
      <c r="N474" s="42" t="s">
        <v>1274</v>
      </c>
      <c r="O474" s="42" t="s">
        <v>1288</v>
      </c>
      <c r="P474" s="42"/>
      <c r="Q474" s="42"/>
      <c r="R474" s="42"/>
      <c r="S474" s="42"/>
    </row>
    <row r="475" spans="1:19" x14ac:dyDescent="0.25">
      <c r="A475" s="42" t="s">
        <v>455</v>
      </c>
      <c r="B475" s="42" t="s">
        <v>2190</v>
      </c>
      <c r="C475" s="42">
        <v>41</v>
      </c>
      <c r="D475" s="42">
        <f>IFERROR(VLOOKUP(A475,eco_bus_journals!A:D,4,0),"")</f>
        <v>0.09</v>
      </c>
      <c r="E475" s="42">
        <f t="shared" si="35"/>
        <v>456</v>
      </c>
      <c r="F475" s="42">
        <f>IFERROR(VLOOKUP(A475,eco_journals!A:D,4,0),"")</f>
        <v>7.0000000000000007E-2</v>
      </c>
      <c r="G475" s="42">
        <f t="shared" si="36"/>
        <v>209</v>
      </c>
      <c r="H475" s="42" t="str">
        <f>IFERROR(VLOOKUP(A475,fin_journals!A:D,4,0),"")</f>
        <v/>
      </c>
      <c r="I475" s="42" t="str">
        <f t="shared" si="37"/>
        <v/>
      </c>
      <c r="J475" s="42" t="str">
        <f>IFERROR(VLOOKUP(A475,bus_journals!A:D,4,0),"")</f>
        <v/>
      </c>
      <c r="K475" s="42" t="str">
        <f t="shared" si="38"/>
        <v/>
      </c>
      <c r="L475" s="42" t="str">
        <f>IFERROR(VLOOKUP(A475,man_journals!A:D,4,0),"")</f>
        <v/>
      </c>
      <c r="M475" s="42" t="str">
        <f t="shared" si="39"/>
        <v/>
      </c>
      <c r="N475" s="42" t="s">
        <v>1286</v>
      </c>
      <c r="O475" s="42" t="s">
        <v>1274</v>
      </c>
      <c r="P475" s="42" t="s">
        <v>1287</v>
      </c>
      <c r="Q475" s="42"/>
      <c r="R475" s="42"/>
      <c r="S475" s="42"/>
    </row>
    <row r="476" spans="1:19" x14ac:dyDescent="0.25">
      <c r="A476" s="42" t="s">
        <v>508</v>
      </c>
      <c r="B476" s="42" t="s">
        <v>2177</v>
      </c>
      <c r="C476" s="42">
        <v>15</v>
      </c>
      <c r="D476" s="42">
        <f>IFERROR(VLOOKUP(A476,eco_bus_journals!A:D,4,0),"")</f>
        <v>0.09</v>
      </c>
      <c r="E476" s="42">
        <f t="shared" si="35"/>
        <v>456</v>
      </c>
      <c r="F476" s="42">
        <f>IFERROR(VLOOKUP(A476,eco_journals!A:D,4,0),"")</f>
        <v>0.09</v>
      </c>
      <c r="G476" s="42">
        <f t="shared" si="36"/>
        <v>162</v>
      </c>
      <c r="H476" s="42" t="str">
        <f>IFERROR(VLOOKUP(A476,fin_journals!A:D,4,0),"")</f>
        <v/>
      </c>
      <c r="I476" s="42" t="str">
        <f t="shared" si="37"/>
        <v/>
      </c>
      <c r="J476" s="42" t="str">
        <f>IFERROR(VLOOKUP(A476,bus_journals!A:D,4,0),"")</f>
        <v/>
      </c>
      <c r="K476" s="42" t="str">
        <f t="shared" si="38"/>
        <v/>
      </c>
      <c r="L476" s="42" t="str">
        <f>IFERROR(VLOOKUP(A476,man_journals!A:D,4,0),"")</f>
        <v/>
      </c>
      <c r="M476" s="42" t="str">
        <f t="shared" si="39"/>
        <v/>
      </c>
      <c r="N476" s="42" t="s">
        <v>1274</v>
      </c>
      <c r="O476" s="42"/>
      <c r="P476" s="42"/>
      <c r="Q476" s="42"/>
      <c r="R476" s="42"/>
      <c r="S476" s="42"/>
    </row>
    <row r="477" spans="1:19" x14ac:dyDescent="0.25">
      <c r="A477" s="42" t="s">
        <v>494</v>
      </c>
      <c r="B477" s="42" t="s">
        <v>2190</v>
      </c>
      <c r="C477" s="42">
        <v>42</v>
      </c>
      <c r="D477" s="42">
        <f>IFERROR(VLOOKUP(A477,eco_bus_journals!A:D,4,0),"")</f>
        <v>0.09</v>
      </c>
      <c r="E477" s="42">
        <f t="shared" si="35"/>
        <v>456</v>
      </c>
      <c r="F477" s="42">
        <f>IFERROR(VLOOKUP(A477,eco_journals!A:D,4,0),"")</f>
        <v>7.0000000000000007E-2</v>
      </c>
      <c r="G477" s="42">
        <f t="shared" si="36"/>
        <v>209</v>
      </c>
      <c r="H477" s="42" t="str">
        <f>IFERROR(VLOOKUP(A477,fin_journals!A:D,4,0),"")</f>
        <v/>
      </c>
      <c r="I477" s="42" t="str">
        <f t="shared" si="37"/>
        <v/>
      </c>
      <c r="J477" s="42" t="str">
        <f>IFERROR(VLOOKUP(A477,bus_journals!A:D,4,0),"")</f>
        <v/>
      </c>
      <c r="K477" s="42" t="str">
        <f t="shared" si="38"/>
        <v/>
      </c>
      <c r="L477" s="42" t="str">
        <f>IFERROR(VLOOKUP(A477,man_journals!A:D,4,0),"")</f>
        <v/>
      </c>
      <c r="M477" s="42" t="str">
        <f t="shared" si="39"/>
        <v/>
      </c>
      <c r="N477" s="42" t="s">
        <v>1274</v>
      </c>
      <c r="O477" s="42"/>
      <c r="P477" s="42"/>
      <c r="Q477" s="42"/>
      <c r="R477" s="42"/>
      <c r="S477" s="42"/>
    </row>
    <row r="478" spans="1:19" x14ac:dyDescent="0.25">
      <c r="A478" s="42" t="s">
        <v>495</v>
      </c>
      <c r="B478" s="42" t="s">
        <v>2181</v>
      </c>
      <c r="C478" s="42">
        <v>23</v>
      </c>
      <c r="D478" s="42">
        <f>IFERROR(VLOOKUP(A478,eco_bus_journals!A:D,4,0),"")</f>
        <v>0.09</v>
      </c>
      <c r="E478" s="42">
        <f t="shared" si="35"/>
        <v>456</v>
      </c>
      <c r="F478" s="42">
        <f>IFERROR(VLOOKUP(A478,eco_journals!A:D,4,0),"")</f>
        <v>7.0000000000000007E-2</v>
      </c>
      <c r="G478" s="42">
        <f t="shared" si="36"/>
        <v>209</v>
      </c>
      <c r="H478" s="42" t="str">
        <f>IFERROR(VLOOKUP(A478,fin_journals!A:D,4,0),"")</f>
        <v/>
      </c>
      <c r="I478" s="42" t="str">
        <f t="shared" si="37"/>
        <v/>
      </c>
      <c r="J478" s="42" t="str">
        <f>IFERROR(VLOOKUP(A478,bus_journals!A:D,4,0),"")</f>
        <v/>
      </c>
      <c r="K478" s="42" t="str">
        <f t="shared" si="38"/>
        <v/>
      </c>
      <c r="L478" s="42" t="str">
        <f>IFERROR(VLOOKUP(A478,man_journals!A:D,4,0),"")</f>
        <v/>
      </c>
      <c r="M478" s="42" t="str">
        <f t="shared" si="39"/>
        <v/>
      </c>
      <c r="N478" s="42" t="s">
        <v>1274</v>
      </c>
      <c r="O478" s="42"/>
      <c r="P478" s="42"/>
      <c r="Q478" s="42"/>
      <c r="R478" s="42"/>
      <c r="S478" s="42"/>
    </row>
    <row r="479" spans="1:19" x14ac:dyDescent="0.25">
      <c r="A479" s="42" t="s">
        <v>391</v>
      </c>
      <c r="B479" s="42" t="s">
        <v>2177</v>
      </c>
      <c r="C479" s="42">
        <v>21</v>
      </c>
      <c r="D479" s="42">
        <f>IFERROR(VLOOKUP(A479,eco_bus_journals!A:D,4,0),"")</f>
        <v>0.09</v>
      </c>
      <c r="E479" s="42">
        <f t="shared" si="35"/>
        <v>456</v>
      </c>
      <c r="F479" s="42">
        <f>IFERROR(VLOOKUP(A479,eco_journals!A:D,4,0),"")</f>
        <v>0.09</v>
      </c>
      <c r="G479" s="42">
        <f t="shared" si="36"/>
        <v>162</v>
      </c>
      <c r="H479" s="42" t="str">
        <f>IFERROR(VLOOKUP(A479,fin_journals!A:D,4,0),"")</f>
        <v/>
      </c>
      <c r="I479" s="42" t="str">
        <f t="shared" si="37"/>
        <v/>
      </c>
      <c r="J479" s="42" t="str">
        <f>IFERROR(VLOOKUP(A479,bus_journals!A:D,4,0),"")</f>
        <v/>
      </c>
      <c r="K479" s="42" t="str">
        <f t="shared" si="38"/>
        <v/>
      </c>
      <c r="L479" s="42" t="str">
        <f>IFERROR(VLOOKUP(A479,man_journals!A:D,4,0),"")</f>
        <v/>
      </c>
      <c r="M479" s="42" t="str">
        <f t="shared" si="39"/>
        <v/>
      </c>
      <c r="N479" s="42" t="s">
        <v>1274</v>
      </c>
      <c r="O479" s="42" t="s">
        <v>1295</v>
      </c>
      <c r="P479" s="42" t="s">
        <v>1323</v>
      </c>
      <c r="Q479" s="42"/>
      <c r="R479" s="42"/>
      <c r="S479" s="42"/>
    </row>
    <row r="480" spans="1:19" x14ac:dyDescent="0.25">
      <c r="A480" s="42" t="s">
        <v>370</v>
      </c>
      <c r="B480" s="42" t="s">
        <v>2190</v>
      </c>
      <c r="C480" s="42">
        <v>90</v>
      </c>
      <c r="D480" s="42">
        <f>IFERROR(VLOOKUP(A480,eco_bus_journals!A:D,4,0),"")</f>
        <v>0.09</v>
      </c>
      <c r="E480" s="42">
        <f t="shared" si="35"/>
        <v>456</v>
      </c>
      <c r="F480" s="42">
        <f>IFERROR(VLOOKUP(A480,eco_journals!A:D,4,0),"")</f>
        <v>7.0000000000000007E-2</v>
      </c>
      <c r="G480" s="42">
        <f t="shared" si="36"/>
        <v>209</v>
      </c>
      <c r="H480" s="42" t="str">
        <f>IFERROR(VLOOKUP(A480,fin_journals!A:D,4,0),"")</f>
        <v/>
      </c>
      <c r="I480" s="42" t="str">
        <f t="shared" si="37"/>
        <v/>
      </c>
      <c r="J480" s="42" t="str">
        <f>IFERROR(VLOOKUP(A480,bus_journals!A:D,4,0),"")</f>
        <v/>
      </c>
      <c r="K480" s="42" t="str">
        <f t="shared" si="38"/>
        <v/>
      </c>
      <c r="L480" s="42" t="str">
        <f>IFERROR(VLOOKUP(A480,man_journals!A:D,4,0),"")</f>
        <v/>
      </c>
      <c r="M480" s="42" t="str">
        <f t="shared" si="39"/>
        <v/>
      </c>
      <c r="N480" s="42" t="s">
        <v>1274</v>
      </c>
      <c r="O480" s="42" t="s">
        <v>1314</v>
      </c>
      <c r="P480" s="42" t="s">
        <v>1321</v>
      </c>
      <c r="Q480" s="42"/>
      <c r="R480" s="42"/>
      <c r="S480" s="42"/>
    </row>
    <row r="481" spans="1:19" x14ac:dyDescent="0.25">
      <c r="A481" s="42" t="s">
        <v>500</v>
      </c>
      <c r="B481" s="42" t="s">
        <v>2178</v>
      </c>
      <c r="C481" s="42">
        <v>99</v>
      </c>
      <c r="D481" s="42">
        <f>IFERROR(VLOOKUP(A481,eco_bus_journals!A:D,4,0),"")</f>
        <v>0.09</v>
      </c>
      <c r="E481" s="42">
        <f t="shared" si="35"/>
        <v>456</v>
      </c>
      <c r="F481" s="42">
        <f>IFERROR(VLOOKUP(A481,eco_journals!A:D,4,0),"")</f>
        <v>7.0000000000000007E-2</v>
      </c>
      <c r="G481" s="42">
        <f t="shared" si="36"/>
        <v>209</v>
      </c>
      <c r="H481" s="42" t="str">
        <f>IFERROR(VLOOKUP(A481,fin_journals!A:D,4,0),"")</f>
        <v/>
      </c>
      <c r="I481" s="42" t="str">
        <f t="shared" si="37"/>
        <v/>
      </c>
      <c r="J481" s="42" t="str">
        <f>IFERROR(VLOOKUP(A481,bus_journals!A:D,4,0),"")</f>
        <v/>
      </c>
      <c r="K481" s="42" t="str">
        <f t="shared" si="38"/>
        <v/>
      </c>
      <c r="L481" s="42" t="str">
        <f>IFERROR(VLOOKUP(A481,man_journals!A:D,4,0),"")</f>
        <v/>
      </c>
      <c r="M481" s="42" t="str">
        <f t="shared" si="39"/>
        <v/>
      </c>
      <c r="N481" s="42" t="s">
        <v>1286</v>
      </c>
      <c r="O481" s="42" t="s">
        <v>1274</v>
      </c>
      <c r="P481" s="42" t="s">
        <v>1287</v>
      </c>
      <c r="Q481" s="42"/>
      <c r="R481" s="42"/>
      <c r="S481" s="42"/>
    </row>
    <row r="482" spans="1:19" x14ac:dyDescent="0.25">
      <c r="A482" s="42" t="s">
        <v>571</v>
      </c>
      <c r="B482" s="42" t="s">
        <v>2225</v>
      </c>
      <c r="C482" s="42">
        <v>36</v>
      </c>
      <c r="D482" s="42">
        <f>IFERROR(VLOOKUP(A482,eco_bus_journals!A:D,4,0),"")</f>
        <v>0.09</v>
      </c>
      <c r="E482" s="42">
        <f t="shared" si="35"/>
        <v>456</v>
      </c>
      <c r="F482" s="42">
        <f>IFERROR(VLOOKUP(A482,eco_journals!A:D,4,0),"")</f>
        <v>0.09</v>
      </c>
      <c r="G482" s="42">
        <f t="shared" si="36"/>
        <v>162</v>
      </c>
      <c r="H482" s="42" t="str">
        <f>IFERROR(VLOOKUP(A482,fin_journals!A:D,4,0),"")</f>
        <v/>
      </c>
      <c r="I482" s="42" t="str">
        <f t="shared" si="37"/>
        <v/>
      </c>
      <c r="J482" s="42" t="str">
        <f>IFERROR(VLOOKUP(A482,bus_journals!A:D,4,0),"")</f>
        <v/>
      </c>
      <c r="K482" s="42" t="str">
        <f t="shared" si="38"/>
        <v/>
      </c>
      <c r="L482" s="42" t="str">
        <f>IFERROR(VLOOKUP(A482,man_journals!A:D,4,0),"")</f>
        <v/>
      </c>
      <c r="M482" s="42" t="str">
        <f t="shared" si="39"/>
        <v/>
      </c>
      <c r="N482" s="42" t="s">
        <v>1274</v>
      </c>
      <c r="O482" s="42" t="s">
        <v>1321</v>
      </c>
      <c r="P482" s="42"/>
      <c r="Q482" s="42"/>
      <c r="R482" s="42"/>
      <c r="S482" s="42"/>
    </row>
    <row r="483" spans="1:19" x14ac:dyDescent="0.25">
      <c r="A483" s="42" t="s">
        <v>410</v>
      </c>
      <c r="B483" s="42" t="s">
        <v>2209</v>
      </c>
      <c r="C483" s="42">
        <v>41</v>
      </c>
      <c r="D483" s="42">
        <f>IFERROR(VLOOKUP(A483,eco_bus_journals!A:D,4,0),"")</f>
        <v>0.09</v>
      </c>
      <c r="E483" s="42">
        <f t="shared" si="35"/>
        <v>456</v>
      </c>
      <c r="F483" s="42" t="str">
        <f>IFERROR(VLOOKUP(A483,eco_journals!A:D,4,0),"")</f>
        <v/>
      </c>
      <c r="G483" s="42" t="str">
        <f t="shared" si="36"/>
        <v/>
      </c>
      <c r="H483" s="42">
        <f>IFERROR(VLOOKUP(A483,fin_journals!A:D,4,0),"")</f>
        <v>0.1</v>
      </c>
      <c r="I483" s="42">
        <f t="shared" si="37"/>
        <v>88</v>
      </c>
      <c r="J483" s="42" t="str">
        <f>IFERROR(VLOOKUP(A483,bus_journals!A:D,4,0),"")</f>
        <v/>
      </c>
      <c r="K483" s="42" t="str">
        <f t="shared" si="38"/>
        <v/>
      </c>
      <c r="L483" s="42" t="str">
        <f>IFERROR(VLOOKUP(A483,man_journals!A:D,4,0),"")</f>
        <v/>
      </c>
      <c r="M483" s="42" t="str">
        <f t="shared" si="39"/>
        <v/>
      </c>
      <c r="N483" s="42" t="s">
        <v>1276</v>
      </c>
      <c r="O483" s="42" t="s">
        <v>1281</v>
      </c>
      <c r="P483" s="42" t="s">
        <v>1282</v>
      </c>
      <c r="Q483" s="42"/>
      <c r="R483" s="42"/>
      <c r="S483" s="42"/>
    </row>
    <row r="484" spans="1:19" x14ac:dyDescent="0.25">
      <c r="A484" s="42" t="s">
        <v>411</v>
      </c>
      <c r="B484" s="42" t="s">
        <v>2180</v>
      </c>
      <c r="C484" s="42">
        <v>138</v>
      </c>
      <c r="D484" s="42">
        <f>IFERROR(VLOOKUP(A484,eco_bus_journals!A:D,4,0),"")</f>
        <v>0.09</v>
      </c>
      <c r="E484" s="42">
        <f t="shared" si="35"/>
        <v>456</v>
      </c>
      <c r="F484" s="42">
        <f>IFERROR(VLOOKUP(A484,eco_journals!A:D,4,0),"")</f>
        <v>7.0000000000000007E-2</v>
      </c>
      <c r="G484" s="42">
        <f t="shared" si="36"/>
        <v>209</v>
      </c>
      <c r="H484" s="42" t="str">
        <f>IFERROR(VLOOKUP(A484,fin_journals!A:D,4,0),"")</f>
        <v/>
      </c>
      <c r="I484" s="42" t="str">
        <f t="shared" si="37"/>
        <v/>
      </c>
      <c r="J484" s="42" t="str">
        <f>IFERROR(VLOOKUP(A484,bus_journals!A:D,4,0),"")</f>
        <v/>
      </c>
      <c r="K484" s="42" t="str">
        <f t="shared" si="38"/>
        <v/>
      </c>
      <c r="L484" s="42">
        <f>IFERROR(VLOOKUP(A484,man_journals!A:D,4,0),"")</f>
        <v>0.08</v>
      </c>
      <c r="M484" s="42">
        <f t="shared" si="39"/>
        <v>158</v>
      </c>
      <c r="N484" s="42" t="s">
        <v>1274</v>
      </c>
      <c r="O484" s="42" t="s">
        <v>1277</v>
      </c>
      <c r="P484" s="42" t="s">
        <v>1279</v>
      </c>
      <c r="Q484" s="42"/>
      <c r="R484" s="42"/>
      <c r="S484" s="42"/>
    </row>
    <row r="485" spans="1:19" x14ac:dyDescent="0.25">
      <c r="A485" s="42" t="s">
        <v>483</v>
      </c>
      <c r="B485" s="42" t="s">
        <v>2202</v>
      </c>
      <c r="C485" s="42">
        <v>31</v>
      </c>
      <c r="D485" s="42">
        <f>IFERROR(VLOOKUP(A485,eco_bus_journals!A:D,4,0),"")</f>
        <v>0.09</v>
      </c>
      <c r="E485" s="42">
        <f t="shared" si="35"/>
        <v>456</v>
      </c>
      <c r="F485" s="42">
        <f>IFERROR(VLOOKUP(A485,eco_journals!A:D,4,0),"")</f>
        <v>7.0000000000000007E-2</v>
      </c>
      <c r="G485" s="42">
        <f t="shared" si="36"/>
        <v>209</v>
      </c>
      <c r="H485" s="42" t="str">
        <f>IFERROR(VLOOKUP(A485,fin_journals!A:D,4,0),"")</f>
        <v/>
      </c>
      <c r="I485" s="42" t="str">
        <f t="shared" si="37"/>
        <v/>
      </c>
      <c r="J485" s="42" t="str">
        <f>IFERROR(VLOOKUP(A485,bus_journals!A:D,4,0),"")</f>
        <v/>
      </c>
      <c r="K485" s="42" t="str">
        <f t="shared" si="38"/>
        <v/>
      </c>
      <c r="L485" s="42" t="str">
        <f>IFERROR(VLOOKUP(A485,man_journals!A:D,4,0),"")</f>
        <v/>
      </c>
      <c r="M485" s="42" t="str">
        <f t="shared" si="39"/>
        <v/>
      </c>
      <c r="N485" s="42" t="s">
        <v>1274</v>
      </c>
      <c r="O485" s="42" t="s">
        <v>1282</v>
      </c>
      <c r="P485" s="42"/>
      <c r="Q485" s="42"/>
      <c r="R485" s="42"/>
      <c r="S485" s="42"/>
    </row>
    <row r="486" spans="1:19" x14ac:dyDescent="0.25">
      <c r="A486" s="42" t="s">
        <v>463</v>
      </c>
      <c r="B486" s="42" t="s">
        <v>2178</v>
      </c>
      <c r="C486" s="42">
        <v>100</v>
      </c>
      <c r="D486" s="42">
        <f>IFERROR(VLOOKUP(A486,eco_bus_journals!A:D,4,0),"")</f>
        <v>0.09</v>
      </c>
      <c r="E486" s="42">
        <f t="shared" si="35"/>
        <v>456</v>
      </c>
      <c r="F486" s="42" t="str">
        <f>IFERROR(VLOOKUP(A486,eco_journals!A:D,4,0),"")</f>
        <v/>
      </c>
      <c r="G486" s="42" t="str">
        <f t="shared" si="36"/>
        <v/>
      </c>
      <c r="H486" s="42" t="str">
        <f>IFERROR(VLOOKUP(A486,fin_journals!A:D,4,0),"")</f>
        <v/>
      </c>
      <c r="I486" s="42" t="str">
        <f t="shared" si="37"/>
        <v/>
      </c>
      <c r="J486" s="42" t="str">
        <f>IFERROR(VLOOKUP(A486,bus_journals!A:D,4,0),"")</f>
        <v/>
      </c>
      <c r="K486" s="42" t="str">
        <f t="shared" si="38"/>
        <v/>
      </c>
      <c r="L486" s="42">
        <f>IFERROR(VLOOKUP(A486,man_journals!A:D,4,0),"")</f>
        <v>0.09</v>
      </c>
      <c r="M486" s="42">
        <f t="shared" si="39"/>
        <v>150</v>
      </c>
      <c r="N486" s="42" t="s">
        <v>1277</v>
      </c>
      <c r="O486" s="42" t="s">
        <v>1292</v>
      </c>
      <c r="P486" s="42"/>
      <c r="Q486" s="42"/>
      <c r="R486" s="42"/>
      <c r="S486" s="42"/>
    </row>
    <row r="487" spans="1:19" x14ac:dyDescent="0.25">
      <c r="A487" s="42" t="s">
        <v>375</v>
      </c>
      <c r="B487" s="42" t="s">
        <v>2179</v>
      </c>
      <c r="C487" s="42">
        <v>6</v>
      </c>
      <c r="D487" s="42">
        <f>IFERROR(VLOOKUP(A487,eco_bus_journals!A:D,4,0),"")</f>
        <v>0.09</v>
      </c>
      <c r="E487" s="42">
        <f t="shared" si="35"/>
        <v>456</v>
      </c>
      <c r="F487" s="42">
        <f>IFERROR(VLOOKUP(A487,eco_journals!A:D,4,0),"")</f>
        <v>0.08</v>
      </c>
      <c r="G487" s="42">
        <f t="shared" si="36"/>
        <v>188</v>
      </c>
      <c r="H487" s="42" t="str">
        <f>IFERROR(VLOOKUP(A487,fin_journals!A:D,4,0),"")</f>
        <v/>
      </c>
      <c r="I487" s="42" t="str">
        <f t="shared" si="37"/>
        <v/>
      </c>
      <c r="J487" s="42" t="str">
        <f>IFERROR(VLOOKUP(A487,bus_journals!A:D,4,0),"")</f>
        <v/>
      </c>
      <c r="K487" s="42" t="str">
        <f t="shared" si="38"/>
        <v/>
      </c>
      <c r="L487" s="42" t="str">
        <f>IFERROR(VLOOKUP(A487,man_journals!A:D,4,0),"")</f>
        <v/>
      </c>
      <c r="M487" s="42" t="str">
        <f t="shared" si="39"/>
        <v/>
      </c>
      <c r="N487" s="42" t="s">
        <v>1286</v>
      </c>
      <c r="O487" s="42" t="s">
        <v>1274</v>
      </c>
      <c r="P487" s="42" t="s">
        <v>1287</v>
      </c>
      <c r="Q487" s="42"/>
      <c r="R487" s="42"/>
      <c r="S487" s="42"/>
    </row>
    <row r="488" spans="1:19" x14ac:dyDescent="0.25">
      <c r="A488" s="42" t="s">
        <v>544</v>
      </c>
      <c r="B488" s="42" t="s">
        <v>2189</v>
      </c>
      <c r="C488" s="42">
        <v>35</v>
      </c>
      <c r="D488" s="42">
        <f>IFERROR(VLOOKUP(A488,eco_bus_journals!A:D,4,0),"")</f>
        <v>0.08</v>
      </c>
      <c r="E488" s="42">
        <f t="shared" si="35"/>
        <v>485</v>
      </c>
      <c r="F488" s="42" t="str">
        <f>IFERROR(VLOOKUP(A488,eco_journals!A:D,4,0),"")</f>
        <v/>
      </c>
      <c r="G488" s="42" t="str">
        <f t="shared" si="36"/>
        <v/>
      </c>
      <c r="H488" s="42" t="str">
        <f>IFERROR(VLOOKUP(A488,fin_journals!A:D,4,0),"")</f>
        <v/>
      </c>
      <c r="I488" s="42" t="str">
        <f t="shared" si="37"/>
        <v/>
      </c>
      <c r="J488" s="42">
        <f>IFERROR(VLOOKUP(A488,bus_journals!A:D,4,0),"")</f>
        <v>0.08</v>
      </c>
      <c r="K488" s="42">
        <f t="shared" si="38"/>
        <v>128</v>
      </c>
      <c r="L488" s="42">
        <f>IFERROR(VLOOKUP(A488,man_journals!A:D,4,0),"")</f>
        <v>0.06</v>
      </c>
      <c r="M488" s="42">
        <f t="shared" si="39"/>
        <v>171</v>
      </c>
      <c r="N488" s="42" t="s">
        <v>1275</v>
      </c>
      <c r="O488" s="42" t="s">
        <v>1277</v>
      </c>
      <c r="P488" s="42"/>
      <c r="Q488" s="42"/>
      <c r="R488" s="42"/>
      <c r="S488" s="42"/>
    </row>
    <row r="489" spans="1:19" x14ac:dyDescent="0.25">
      <c r="A489" s="42" t="s">
        <v>586</v>
      </c>
      <c r="B489" s="42" t="s">
        <v>2243</v>
      </c>
      <c r="C489" s="42">
        <v>37</v>
      </c>
      <c r="D489" s="42">
        <f>IFERROR(VLOOKUP(A489,eco_bus_journals!A:D,4,0),"")</f>
        <v>0.08</v>
      </c>
      <c r="E489" s="42">
        <f t="shared" si="35"/>
        <v>485</v>
      </c>
      <c r="F489" s="42">
        <f>IFERROR(VLOOKUP(A489,eco_journals!A:D,4,0),"")</f>
        <v>0.08</v>
      </c>
      <c r="G489" s="42">
        <f t="shared" si="36"/>
        <v>188</v>
      </c>
      <c r="H489" s="42" t="str">
        <f>IFERROR(VLOOKUP(A489,fin_journals!A:D,4,0),"")</f>
        <v/>
      </c>
      <c r="I489" s="42" t="str">
        <f t="shared" si="37"/>
        <v/>
      </c>
      <c r="J489" s="42" t="str">
        <f>IFERROR(VLOOKUP(A489,bus_journals!A:D,4,0),"")</f>
        <v/>
      </c>
      <c r="K489" s="42" t="str">
        <f t="shared" si="38"/>
        <v/>
      </c>
      <c r="L489" s="42" t="str">
        <f>IFERROR(VLOOKUP(A489,man_journals!A:D,4,0),"")</f>
        <v/>
      </c>
      <c r="M489" s="42" t="str">
        <f t="shared" si="39"/>
        <v/>
      </c>
      <c r="N489" s="42" t="s">
        <v>1274</v>
      </c>
      <c r="O489" s="42"/>
      <c r="P489" s="42"/>
      <c r="Q489" s="42"/>
      <c r="R489" s="42"/>
      <c r="S489" s="42"/>
    </row>
    <row r="490" spans="1:19" x14ac:dyDescent="0.25">
      <c r="A490" s="42" t="s">
        <v>524</v>
      </c>
      <c r="B490" s="42" t="s">
        <v>2178</v>
      </c>
      <c r="C490" s="42">
        <v>47</v>
      </c>
      <c r="D490" s="42">
        <f>IFERROR(VLOOKUP(A490,eco_bus_journals!A:D,4,0),"")</f>
        <v>0.08</v>
      </c>
      <c r="E490" s="42">
        <f t="shared" si="35"/>
        <v>485</v>
      </c>
      <c r="F490" s="42">
        <f>IFERROR(VLOOKUP(A490,eco_journals!A:D,4,0),"")</f>
        <v>0.06</v>
      </c>
      <c r="G490" s="42">
        <f t="shared" si="36"/>
        <v>257</v>
      </c>
      <c r="H490" s="42" t="str">
        <f>IFERROR(VLOOKUP(A490,fin_journals!A:D,4,0),"")</f>
        <v/>
      </c>
      <c r="I490" s="42" t="str">
        <f t="shared" si="37"/>
        <v/>
      </c>
      <c r="J490" s="42" t="str">
        <f>IFERROR(VLOOKUP(A490,bus_journals!A:D,4,0),"")</f>
        <v/>
      </c>
      <c r="K490" s="42" t="str">
        <f t="shared" si="38"/>
        <v/>
      </c>
      <c r="L490" s="42" t="str">
        <f>IFERROR(VLOOKUP(A490,man_journals!A:D,4,0),"")</f>
        <v/>
      </c>
      <c r="M490" s="42" t="str">
        <f t="shared" si="39"/>
        <v/>
      </c>
      <c r="N490" s="42" t="s">
        <v>1274</v>
      </c>
      <c r="O490" s="42"/>
      <c r="P490" s="42"/>
      <c r="Q490" s="42"/>
      <c r="R490" s="42"/>
      <c r="S490" s="42"/>
    </row>
    <row r="491" spans="1:19" x14ac:dyDescent="0.25">
      <c r="A491" s="42" t="s">
        <v>515</v>
      </c>
      <c r="B491" s="42" t="s">
        <v>2178</v>
      </c>
      <c r="C491" s="42">
        <v>17</v>
      </c>
      <c r="D491" s="42">
        <f>IFERROR(VLOOKUP(A491,eco_bus_journals!A:D,4,0),"")</f>
        <v>0.08</v>
      </c>
      <c r="E491" s="42">
        <f t="shared" si="35"/>
        <v>485</v>
      </c>
      <c r="F491" s="42">
        <f>IFERROR(VLOOKUP(A491,eco_journals!A:D,4,0),"")</f>
        <v>0.06</v>
      </c>
      <c r="G491" s="42">
        <f t="shared" si="36"/>
        <v>257</v>
      </c>
      <c r="H491" s="42" t="str">
        <f>IFERROR(VLOOKUP(A491,fin_journals!A:D,4,0),"")</f>
        <v/>
      </c>
      <c r="I491" s="42" t="str">
        <f t="shared" si="37"/>
        <v/>
      </c>
      <c r="J491" s="42" t="str">
        <f>IFERROR(VLOOKUP(A491,bus_journals!A:D,4,0),"")</f>
        <v/>
      </c>
      <c r="K491" s="42" t="str">
        <f t="shared" si="38"/>
        <v/>
      </c>
      <c r="L491" s="42" t="str">
        <f>IFERROR(VLOOKUP(A491,man_journals!A:D,4,0),"")</f>
        <v/>
      </c>
      <c r="M491" s="42" t="str">
        <f t="shared" si="39"/>
        <v/>
      </c>
      <c r="N491" s="42" t="s">
        <v>1274</v>
      </c>
      <c r="O491" s="42"/>
      <c r="P491" s="42"/>
      <c r="Q491" s="42"/>
      <c r="R491" s="42"/>
      <c r="S491" s="42"/>
    </row>
    <row r="492" spans="1:19" x14ac:dyDescent="0.25">
      <c r="A492" s="42" t="s">
        <v>377</v>
      </c>
      <c r="B492" s="42" t="s">
        <v>2188</v>
      </c>
      <c r="C492" s="42">
        <v>8</v>
      </c>
      <c r="D492" s="42">
        <f>IFERROR(VLOOKUP(A492,eco_bus_journals!A:D,4,0),"")</f>
        <v>0.08</v>
      </c>
      <c r="E492" s="42">
        <f t="shared" si="35"/>
        <v>485</v>
      </c>
      <c r="F492" s="42">
        <f>IFERROR(VLOOKUP(A492,eco_journals!A:D,4,0),"")</f>
        <v>0.08</v>
      </c>
      <c r="G492" s="42">
        <f t="shared" si="36"/>
        <v>188</v>
      </c>
      <c r="H492" s="42" t="str">
        <f>IFERROR(VLOOKUP(A492,fin_journals!A:D,4,0),"")</f>
        <v/>
      </c>
      <c r="I492" s="42" t="str">
        <f t="shared" si="37"/>
        <v/>
      </c>
      <c r="J492" s="42" t="str">
        <f>IFERROR(VLOOKUP(A492,bus_journals!A:D,4,0),"")</f>
        <v/>
      </c>
      <c r="K492" s="42" t="str">
        <f t="shared" si="38"/>
        <v/>
      </c>
      <c r="L492" s="42" t="str">
        <f>IFERROR(VLOOKUP(A492,man_journals!A:D,4,0),"")</f>
        <v/>
      </c>
      <c r="M492" s="42" t="str">
        <f t="shared" si="39"/>
        <v/>
      </c>
      <c r="N492" s="42" t="s">
        <v>1274</v>
      </c>
      <c r="O492" s="42" t="s">
        <v>1281</v>
      </c>
      <c r="P492" s="42" t="s">
        <v>1282</v>
      </c>
      <c r="Q492" s="42" t="s">
        <v>1283</v>
      </c>
      <c r="R492" s="42"/>
      <c r="S492" s="42"/>
    </row>
    <row r="493" spans="1:19" x14ac:dyDescent="0.25">
      <c r="A493" s="42" t="s">
        <v>516</v>
      </c>
      <c r="B493" s="42" t="s">
        <v>2190</v>
      </c>
      <c r="C493" s="42">
        <v>10</v>
      </c>
      <c r="D493" s="42">
        <f>IFERROR(VLOOKUP(A493,eco_bus_journals!A:D,4,0),"")</f>
        <v>0.08</v>
      </c>
      <c r="E493" s="42">
        <f t="shared" si="35"/>
        <v>485</v>
      </c>
      <c r="F493" s="42">
        <f>IFERROR(VLOOKUP(A493,eco_journals!A:D,4,0),"")</f>
        <v>7.0000000000000007E-2</v>
      </c>
      <c r="G493" s="42">
        <f t="shared" si="36"/>
        <v>209</v>
      </c>
      <c r="H493" s="42" t="str">
        <f>IFERROR(VLOOKUP(A493,fin_journals!A:D,4,0),"")</f>
        <v/>
      </c>
      <c r="I493" s="42" t="str">
        <f t="shared" si="37"/>
        <v/>
      </c>
      <c r="J493" s="42" t="str">
        <f>IFERROR(VLOOKUP(A493,bus_journals!A:D,4,0),"")</f>
        <v/>
      </c>
      <c r="K493" s="42" t="str">
        <f t="shared" si="38"/>
        <v/>
      </c>
      <c r="L493" s="42" t="str">
        <f>IFERROR(VLOOKUP(A493,man_journals!A:D,4,0),"")</f>
        <v/>
      </c>
      <c r="M493" s="42" t="str">
        <f t="shared" si="39"/>
        <v/>
      </c>
      <c r="N493" s="42" t="s">
        <v>1274</v>
      </c>
      <c r="O493" s="42"/>
      <c r="P493" s="42"/>
      <c r="Q493" s="42"/>
      <c r="R493" s="42"/>
      <c r="S493" s="42"/>
    </row>
    <row r="494" spans="1:19" x14ac:dyDescent="0.25">
      <c r="A494" s="42" t="s">
        <v>485</v>
      </c>
      <c r="B494" s="42" t="s">
        <v>2188</v>
      </c>
      <c r="C494" s="42">
        <v>17</v>
      </c>
      <c r="D494" s="42">
        <f>IFERROR(VLOOKUP(A494,eco_bus_journals!A:D,4,0),"")</f>
        <v>0.08</v>
      </c>
      <c r="E494" s="42">
        <f t="shared" si="35"/>
        <v>485</v>
      </c>
      <c r="F494" s="42" t="str">
        <f>IFERROR(VLOOKUP(A494,eco_journals!A:D,4,0),"")</f>
        <v/>
      </c>
      <c r="G494" s="42" t="str">
        <f t="shared" si="36"/>
        <v/>
      </c>
      <c r="H494" s="42" t="str">
        <f>IFERROR(VLOOKUP(A494,fin_journals!A:D,4,0),"")</f>
        <v/>
      </c>
      <c r="I494" s="42" t="str">
        <f t="shared" si="37"/>
        <v/>
      </c>
      <c r="J494" s="42">
        <f>IFERROR(VLOOKUP(A494,bus_journals!A:D,4,0),"")</f>
        <v>0.09</v>
      </c>
      <c r="K494" s="42">
        <f t="shared" si="38"/>
        <v>124</v>
      </c>
      <c r="L494" s="42" t="str">
        <f>IFERROR(VLOOKUP(A494,man_journals!A:D,4,0),"")</f>
        <v/>
      </c>
      <c r="M494" s="42" t="str">
        <f t="shared" si="39"/>
        <v/>
      </c>
      <c r="N494" s="42" t="s">
        <v>1275</v>
      </c>
      <c r="O494" s="42" t="s">
        <v>1302</v>
      </c>
      <c r="P494" s="42"/>
      <c r="Q494" s="42"/>
      <c r="R494" s="42"/>
      <c r="S494" s="42"/>
    </row>
    <row r="495" spans="1:19" x14ac:dyDescent="0.25">
      <c r="A495" s="42" t="s">
        <v>525</v>
      </c>
      <c r="B495" s="42" t="s">
        <v>2178</v>
      </c>
      <c r="C495" s="42">
        <v>10</v>
      </c>
      <c r="D495" s="42">
        <f>IFERROR(VLOOKUP(A495,eco_bus_journals!A:D,4,0),"")</f>
        <v>0.08</v>
      </c>
      <c r="E495" s="42">
        <f t="shared" si="35"/>
        <v>485</v>
      </c>
      <c r="F495" s="42">
        <f>IFERROR(VLOOKUP(A495,eco_journals!A:D,4,0),"")</f>
        <v>0.09</v>
      </c>
      <c r="G495" s="42">
        <f t="shared" si="36"/>
        <v>162</v>
      </c>
      <c r="H495" s="42" t="str">
        <f>IFERROR(VLOOKUP(A495,fin_journals!A:D,4,0),"")</f>
        <v/>
      </c>
      <c r="I495" s="42" t="str">
        <f t="shared" si="37"/>
        <v/>
      </c>
      <c r="J495" s="42" t="str">
        <f>IFERROR(VLOOKUP(A495,bus_journals!A:D,4,0),"")</f>
        <v/>
      </c>
      <c r="K495" s="42" t="str">
        <f t="shared" si="38"/>
        <v/>
      </c>
      <c r="L495" s="42" t="str">
        <f>IFERROR(VLOOKUP(A495,man_journals!A:D,4,0),"")</f>
        <v/>
      </c>
      <c r="M495" s="42" t="str">
        <f t="shared" si="39"/>
        <v/>
      </c>
      <c r="N495" s="42" t="s">
        <v>1286</v>
      </c>
      <c r="O495" s="42" t="s">
        <v>1274</v>
      </c>
      <c r="P495" s="42" t="s">
        <v>1287</v>
      </c>
      <c r="Q495" s="42"/>
      <c r="R495" s="42"/>
      <c r="S495" s="42"/>
    </row>
    <row r="496" spans="1:19" x14ac:dyDescent="0.25">
      <c r="A496" s="42" t="s">
        <v>554</v>
      </c>
      <c r="B496" s="42" t="s">
        <v>2223</v>
      </c>
      <c r="C496" s="42">
        <v>9</v>
      </c>
      <c r="D496" s="42">
        <f>IFERROR(VLOOKUP(A496,eco_bus_journals!A:D,4,0),"")</f>
        <v>0.08</v>
      </c>
      <c r="E496" s="42">
        <f t="shared" si="35"/>
        <v>485</v>
      </c>
      <c r="F496" s="42">
        <f>IFERROR(VLOOKUP(A496,eco_journals!A:D,4,0),"")</f>
        <v>0.08</v>
      </c>
      <c r="G496" s="42">
        <f t="shared" si="36"/>
        <v>188</v>
      </c>
      <c r="H496" s="42" t="str">
        <f>IFERROR(VLOOKUP(A496,fin_journals!A:D,4,0),"")</f>
        <v/>
      </c>
      <c r="I496" s="42" t="str">
        <f t="shared" si="37"/>
        <v/>
      </c>
      <c r="J496" s="42" t="str">
        <f>IFERROR(VLOOKUP(A496,bus_journals!A:D,4,0),"")</f>
        <v/>
      </c>
      <c r="K496" s="42" t="str">
        <f t="shared" si="38"/>
        <v/>
      </c>
      <c r="L496" s="42" t="str">
        <f>IFERROR(VLOOKUP(A496,man_journals!A:D,4,0),"")</f>
        <v/>
      </c>
      <c r="M496" s="42" t="str">
        <f t="shared" si="39"/>
        <v/>
      </c>
      <c r="N496" s="42" t="s">
        <v>1274</v>
      </c>
      <c r="O496" s="42"/>
      <c r="P496" s="42"/>
      <c r="Q496" s="42"/>
      <c r="R496" s="42"/>
      <c r="S496" s="42"/>
    </row>
    <row r="497" spans="1:19" x14ac:dyDescent="0.25">
      <c r="A497" s="42" t="s">
        <v>518</v>
      </c>
      <c r="B497" s="42" t="s">
        <v>2181</v>
      </c>
      <c r="C497" s="42">
        <v>47</v>
      </c>
      <c r="D497" s="42">
        <f>IFERROR(VLOOKUP(A497,eco_bus_journals!A:D,4,0),"")</f>
        <v>0.08</v>
      </c>
      <c r="E497" s="42">
        <f t="shared" si="35"/>
        <v>485</v>
      </c>
      <c r="F497" s="42">
        <f>IFERROR(VLOOKUP(A497,eco_journals!A:D,4,0),"")</f>
        <v>7.0000000000000007E-2</v>
      </c>
      <c r="G497" s="42">
        <f t="shared" si="36"/>
        <v>209</v>
      </c>
      <c r="H497" s="42" t="str">
        <f>IFERROR(VLOOKUP(A497,fin_journals!A:D,4,0),"")</f>
        <v/>
      </c>
      <c r="I497" s="42" t="str">
        <f t="shared" si="37"/>
        <v/>
      </c>
      <c r="J497" s="42" t="str">
        <f>IFERROR(VLOOKUP(A497,bus_journals!A:D,4,0),"")</f>
        <v/>
      </c>
      <c r="K497" s="42" t="str">
        <f t="shared" si="38"/>
        <v/>
      </c>
      <c r="L497" s="42" t="str">
        <f>IFERROR(VLOOKUP(A497,man_journals!A:D,4,0),"")</f>
        <v/>
      </c>
      <c r="M497" s="42" t="str">
        <f t="shared" si="39"/>
        <v/>
      </c>
      <c r="N497" s="42" t="s">
        <v>1274</v>
      </c>
      <c r="O497" s="42"/>
      <c r="P497" s="42"/>
      <c r="Q497" s="42"/>
      <c r="R497" s="42"/>
      <c r="S497" s="42"/>
    </row>
    <row r="498" spans="1:19" x14ac:dyDescent="0.25">
      <c r="A498" s="42" t="s">
        <v>448</v>
      </c>
      <c r="B498" s="42" t="s">
        <v>2180</v>
      </c>
      <c r="C498" s="42">
        <v>21</v>
      </c>
      <c r="D498" s="42">
        <f>IFERROR(VLOOKUP(A498,eco_bus_journals!A:D,4,0),"")</f>
        <v>0.08</v>
      </c>
      <c r="E498" s="42">
        <f t="shared" si="35"/>
        <v>485</v>
      </c>
      <c r="F498" s="42">
        <f>IFERROR(VLOOKUP(A498,eco_journals!A:D,4,0),"")</f>
        <v>0.08</v>
      </c>
      <c r="G498" s="42">
        <f t="shared" si="36"/>
        <v>188</v>
      </c>
      <c r="H498" s="42" t="str">
        <f>IFERROR(VLOOKUP(A498,fin_journals!A:D,4,0),"")</f>
        <v/>
      </c>
      <c r="I498" s="42" t="str">
        <f t="shared" si="37"/>
        <v/>
      </c>
      <c r="J498" s="42" t="str">
        <f>IFERROR(VLOOKUP(A498,bus_journals!A:D,4,0),"")</f>
        <v/>
      </c>
      <c r="K498" s="42" t="str">
        <f t="shared" si="38"/>
        <v/>
      </c>
      <c r="L498" s="42" t="str">
        <f>IFERROR(VLOOKUP(A498,man_journals!A:D,4,0),"")</f>
        <v/>
      </c>
      <c r="M498" s="42" t="str">
        <f t="shared" si="39"/>
        <v/>
      </c>
      <c r="N498" s="42" t="s">
        <v>1274</v>
      </c>
      <c r="O498" s="42" t="s">
        <v>1328</v>
      </c>
      <c r="P498" s="42"/>
      <c r="Q498" s="42"/>
      <c r="R498" s="42"/>
      <c r="S498" s="42"/>
    </row>
    <row r="499" spans="1:19" x14ac:dyDescent="0.25">
      <c r="A499" s="42" t="s">
        <v>526</v>
      </c>
      <c r="B499" s="42" t="s">
        <v>2181</v>
      </c>
      <c r="C499" s="42">
        <v>60</v>
      </c>
      <c r="D499" s="42">
        <f>IFERROR(VLOOKUP(A499,eco_bus_journals!A:D,4,0),"")</f>
        <v>0.08</v>
      </c>
      <c r="E499" s="42">
        <f t="shared" si="35"/>
        <v>485</v>
      </c>
      <c r="F499" s="42">
        <f>IFERROR(VLOOKUP(A499,eco_journals!A:D,4,0),"")</f>
        <v>7.0000000000000007E-2</v>
      </c>
      <c r="G499" s="42">
        <f t="shared" si="36"/>
        <v>209</v>
      </c>
      <c r="H499" s="42" t="str">
        <f>IFERROR(VLOOKUP(A499,fin_journals!A:D,4,0),"")</f>
        <v/>
      </c>
      <c r="I499" s="42" t="str">
        <f t="shared" si="37"/>
        <v/>
      </c>
      <c r="J499" s="42" t="str">
        <f>IFERROR(VLOOKUP(A499,bus_journals!A:D,4,0),"")</f>
        <v/>
      </c>
      <c r="K499" s="42" t="str">
        <f t="shared" si="38"/>
        <v/>
      </c>
      <c r="L499" s="42" t="str">
        <f>IFERROR(VLOOKUP(A499,man_journals!A:D,4,0),"")</f>
        <v/>
      </c>
      <c r="M499" s="42" t="str">
        <f t="shared" si="39"/>
        <v/>
      </c>
      <c r="N499" s="42" t="s">
        <v>1274</v>
      </c>
      <c r="O499" s="42"/>
      <c r="P499" s="42"/>
      <c r="Q499" s="42"/>
      <c r="R499" s="42"/>
      <c r="S499" s="42"/>
    </row>
    <row r="500" spans="1:19" x14ac:dyDescent="0.25">
      <c r="A500" s="42" t="s">
        <v>382</v>
      </c>
      <c r="B500" s="42" t="s">
        <v>2189</v>
      </c>
      <c r="C500" s="42">
        <v>245</v>
      </c>
      <c r="D500" s="42">
        <f>IFERROR(VLOOKUP(A500,eco_bus_journals!A:D,4,0),"")</f>
        <v>0.08</v>
      </c>
      <c r="E500" s="42">
        <f t="shared" si="35"/>
        <v>485</v>
      </c>
      <c r="F500" s="42" t="str">
        <f>IFERROR(VLOOKUP(A500,eco_journals!A:D,4,0),"")</f>
        <v/>
      </c>
      <c r="G500" s="42" t="str">
        <f t="shared" si="36"/>
        <v/>
      </c>
      <c r="H500" s="42" t="str">
        <f>IFERROR(VLOOKUP(A500,fin_journals!A:D,4,0),"")</f>
        <v/>
      </c>
      <c r="I500" s="42" t="str">
        <f t="shared" si="37"/>
        <v/>
      </c>
      <c r="J500" s="42" t="str">
        <f>IFERROR(VLOOKUP(A500,bus_journals!A:D,4,0),"")</f>
        <v/>
      </c>
      <c r="K500" s="42" t="str">
        <f t="shared" si="38"/>
        <v/>
      </c>
      <c r="L500" s="42">
        <f>IFERROR(VLOOKUP(A500,man_journals!A:D,4,0),"")</f>
        <v>0.09</v>
      </c>
      <c r="M500" s="42">
        <f t="shared" si="39"/>
        <v>150</v>
      </c>
      <c r="N500" s="42" t="s">
        <v>1325</v>
      </c>
      <c r="O500" s="42" t="s">
        <v>1284</v>
      </c>
      <c r="P500" s="42" t="s">
        <v>1277</v>
      </c>
      <c r="Q500" s="42"/>
      <c r="R500" s="42"/>
      <c r="S500" s="42"/>
    </row>
    <row r="501" spans="1:19" x14ac:dyDescent="0.25">
      <c r="A501" s="42" t="s">
        <v>471</v>
      </c>
      <c r="B501" s="42" t="s">
        <v>2188</v>
      </c>
      <c r="C501" s="42">
        <v>29</v>
      </c>
      <c r="D501" s="42">
        <f>IFERROR(VLOOKUP(A501,eco_bus_journals!A:D,4,0),"")</f>
        <v>0.08</v>
      </c>
      <c r="E501" s="42">
        <f t="shared" si="35"/>
        <v>485</v>
      </c>
      <c r="F501" s="42" t="str">
        <f>IFERROR(VLOOKUP(A501,eco_journals!A:D,4,0),"")</f>
        <v/>
      </c>
      <c r="G501" s="42" t="str">
        <f t="shared" si="36"/>
        <v/>
      </c>
      <c r="H501" s="42" t="str">
        <f>IFERROR(VLOOKUP(A501,fin_journals!A:D,4,0),"")</f>
        <v/>
      </c>
      <c r="I501" s="42" t="str">
        <f t="shared" si="37"/>
        <v/>
      </c>
      <c r="J501" s="42">
        <f>IFERROR(VLOOKUP(A501,bus_journals!A:D,4,0),"")</f>
        <v>0.09</v>
      </c>
      <c r="K501" s="42">
        <f t="shared" si="38"/>
        <v>124</v>
      </c>
      <c r="L501" s="42" t="str">
        <f>IFERROR(VLOOKUP(A501,man_journals!A:D,4,0),"")</f>
        <v/>
      </c>
      <c r="M501" s="42" t="str">
        <f t="shared" si="39"/>
        <v/>
      </c>
      <c r="N501" s="42" t="s">
        <v>1275</v>
      </c>
      <c r="O501" s="42" t="s">
        <v>1302</v>
      </c>
      <c r="P501" s="42"/>
      <c r="Q501" s="42"/>
      <c r="R501" s="42"/>
      <c r="S501" s="42"/>
    </row>
    <row r="502" spans="1:19" x14ac:dyDescent="0.25">
      <c r="A502" s="42" t="s">
        <v>487</v>
      </c>
      <c r="B502" s="42" t="s">
        <v>2182</v>
      </c>
      <c r="C502" s="42">
        <v>47</v>
      </c>
      <c r="D502" s="42">
        <f>IFERROR(VLOOKUP(A502,eco_bus_journals!A:D,4,0),"")</f>
        <v>0.08</v>
      </c>
      <c r="E502" s="42">
        <f t="shared" si="35"/>
        <v>485</v>
      </c>
      <c r="F502" s="42" t="str">
        <f>IFERROR(VLOOKUP(A502,eco_journals!A:D,4,0),"")</f>
        <v/>
      </c>
      <c r="G502" s="42" t="str">
        <f t="shared" si="36"/>
        <v/>
      </c>
      <c r="H502" s="42">
        <f>IFERROR(VLOOKUP(A502,fin_journals!A:D,4,0),"")</f>
        <v>7.0000000000000007E-2</v>
      </c>
      <c r="I502" s="42">
        <f t="shared" si="37"/>
        <v>102</v>
      </c>
      <c r="J502" s="42" t="str">
        <f>IFERROR(VLOOKUP(A502,bus_journals!A:D,4,0),"")</f>
        <v/>
      </c>
      <c r="K502" s="42" t="str">
        <f t="shared" si="38"/>
        <v/>
      </c>
      <c r="L502" s="42" t="str">
        <f>IFERROR(VLOOKUP(A502,man_journals!A:D,4,0),"")</f>
        <v/>
      </c>
      <c r="M502" s="42" t="str">
        <f t="shared" si="39"/>
        <v/>
      </c>
      <c r="N502" s="42" t="s">
        <v>1276</v>
      </c>
      <c r="O502" s="42"/>
      <c r="P502" s="42"/>
      <c r="Q502" s="42"/>
      <c r="R502" s="42"/>
      <c r="S502" s="42"/>
    </row>
    <row r="503" spans="1:19" x14ac:dyDescent="0.25">
      <c r="A503" s="42" t="s">
        <v>519</v>
      </c>
      <c r="B503" s="42" t="s">
        <v>2181</v>
      </c>
      <c r="C503" s="42">
        <v>62</v>
      </c>
      <c r="D503" s="42">
        <f>IFERROR(VLOOKUP(A503,eco_bus_journals!A:D,4,0),"")</f>
        <v>0.08</v>
      </c>
      <c r="E503" s="42">
        <f t="shared" si="35"/>
        <v>485</v>
      </c>
      <c r="F503" s="42" t="str">
        <f>IFERROR(VLOOKUP(A503,eco_journals!A:D,4,0),"")</f>
        <v/>
      </c>
      <c r="G503" s="42" t="str">
        <f t="shared" si="36"/>
        <v/>
      </c>
      <c r="H503" s="42" t="str">
        <f>IFERROR(VLOOKUP(A503,fin_journals!A:D,4,0),"")</f>
        <v/>
      </c>
      <c r="I503" s="42" t="str">
        <f t="shared" si="37"/>
        <v/>
      </c>
      <c r="J503" s="42" t="str">
        <f>IFERROR(VLOOKUP(A503,bus_journals!A:D,4,0),"")</f>
        <v/>
      </c>
      <c r="K503" s="42" t="str">
        <f t="shared" si="38"/>
        <v/>
      </c>
      <c r="L503" s="42">
        <f>IFERROR(VLOOKUP(A503,man_journals!A:D,4,0),"")</f>
        <v>0.08</v>
      </c>
      <c r="M503" s="42">
        <f t="shared" si="39"/>
        <v>158</v>
      </c>
      <c r="N503" s="42" t="s">
        <v>1277</v>
      </c>
      <c r="O503" s="42" t="s">
        <v>1292</v>
      </c>
      <c r="P503" s="42"/>
      <c r="Q503" s="42"/>
      <c r="R503" s="42"/>
      <c r="S503" s="42"/>
    </row>
    <row r="504" spans="1:19" x14ac:dyDescent="0.25">
      <c r="A504" s="42" t="s">
        <v>557</v>
      </c>
      <c r="B504" s="42" t="s">
        <v>2241</v>
      </c>
      <c r="C504" s="42">
        <v>40</v>
      </c>
      <c r="D504" s="42">
        <f>IFERROR(VLOOKUP(A504,eco_bus_journals!A:D,4,0),"")</f>
        <v>0.08</v>
      </c>
      <c r="E504" s="42">
        <f t="shared" si="35"/>
        <v>485</v>
      </c>
      <c r="F504" s="42">
        <f>IFERROR(VLOOKUP(A504,eco_journals!A:D,4,0),"")</f>
        <v>0.08</v>
      </c>
      <c r="G504" s="42">
        <f t="shared" si="36"/>
        <v>188</v>
      </c>
      <c r="H504" s="42" t="str">
        <f>IFERROR(VLOOKUP(A504,fin_journals!A:D,4,0),"")</f>
        <v/>
      </c>
      <c r="I504" s="42" t="str">
        <f t="shared" si="37"/>
        <v/>
      </c>
      <c r="J504" s="42" t="str">
        <f>IFERROR(VLOOKUP(A504,bus_journals!A:D,4,0),"")</f>
        <v/>
      </c>
      <c r="K504" s="42" t="str">
        <f t="shared" si="38"/>
        <v/>
      </c>
      <c r="L504" s="42" t="str">
        <f>IFERROR(VLOOKUP(A504,man_journals!A:D,4,0),"")</f>
        <v/>
      </c>
      <c r="M504" s="42" t="str">
        <f t="shared" si="39"/>
        <v/>
      </c>
      <c r="N504" s="42" t="s">
        <v>1274</v>
      </c>
      <c r="O504" s="42" t="s">
        <v>1302</v>
      </c>
      <c r="P504" s="42"/>
      <c r="Q504" s="42"/>
      <c r="R504" s="42"/>
      <c r="S504" s="42"/>
    </row>
    <row r="505" spans="1:19" x14ac:dyDescent="0.25">
      <c r="A505" s="42" t="s">
        <v>505</v>
      </c>
      <c r="B505" s="42" t="s">
        <v>2203</v>
      </c>
      <c r="C505" s="42">
        <v>40</v>
      </c>
      <c r="D505" s="42">
        <f>IFERROR(VLOOKUP(A505,eco_bus_journals!A:D,4,0),"")</f>
        <v>0.08</v>
      </c>
      <c r="E505" s="42">
        <f t="shared" si="35"/>
        <v>485</v>
      </c>
      <c r="F505" s="42" t="str">
        <f>IFERROR(VLOOKUP(A505,eco_journals!A:D,4,0),"")</f>
        <v/>
      </c>
      <c r="G505" s="42" t="str">
        <f t="shared" si="36"/>
        <v/>
      </c>
      <c r="H505" s="42" t="str">
        <f>IFERROR(VLOOKUP(A505,fin_journals!A:D,4,0),"")</f>
        <v/>
      </c>
      <c r="I505" s="42" t="str">
        <f t="shared" si="37"/>
        <v/>
      </c>
      <c r="J505" s="42" t="str">
        <f>IFERROR(VLOOKUP(A505,bus_journals!A:D,4,0),"")</f>
        <v/>
      </c>
      <c r="K505" s="42" t="str">
        <f t="shared" si="38"/>
        <v/>
      </c>
      <c r="L505" s="42">
        <f>IFERROR(VLOOKUP(A505,man_journals!A:D,4,0),"")</f>
        <v>0.08</v>
      </c>
      <c r="M505" s="42">
        <f t="shared" si="39"/>
        <v>158</v>
      </c>
      <c r="N505" s="42" t="s">
        <v>1329</v>
      </c>
      <c r="O505" s="42" t="s">
        <v>1277</v>
      </c>
      <c r="P505" s="42" t="s">
        <v>1279</v>
      </c>
      <c r="Q505" s="42"/>
      <c r="R505" s="42"/>
      <c r="S505" s="42"/>
    </row>
    <row r="506" spans="1:19" x14ac:dyDescent="0.25">
      <c r="A506" s="42" t="s">
        <v>490</v>
      </c>
      <c r="B506" s="42" t="s">
        <v>2219</v>
      </c>
      <c r="C506" s="42">
        <v>38</v>
      </c>
      <c r="D506" s="42">
        <f>IFERROR(VLOOKUP(A506,eco_bus_journals!A:D,4,0),"")</f>
        <v>0.08</v>
      </c>
      <c r="E506" s="42">
        <f t="shared" si="35"/>
        <v>485</v>
      </c>
      <c r="F506" s="42">
        <f>IFERROR(VLOOKUP(A506,eco_journals!A:D,4,0),"")</f>
        <v>0.06</v>
      </c>
      <c r="G506" s="42">
        <f t="shared" si="36"/>
        <v>257</v>
      </c>
      <c r="H506" s="42" t="str">
        <f>IFERROR(VLOOKUP(A506,fin_journals!A:D,4,0),"")</f>
        <v/>
      </c>
      <c r="I506" s="42" t="str">
        <f t="shared" si="37"/>
        <v/>
      </c>
      <c r="J506" s="42" t="str">
        <f>IFERROR(VLOOKUP(A506,bus_journals!A:D,4,0),"")</f>
        <v/>
      </c>
      <c r="K506" s="42" t="str">
        <f t="shared" si="38"/>
        <v/>
      </c>
      <c r="L506" s="42" t="str">
        <f>IFERROR(VLOOKUP(A506,man_journals!A:D,4,0),"")</f>
        <v/>
      </c>
      <c r="M506" s="42" t="str">
        <f t="shared" si="39"/>
        <v/>
      </c>
      <c r="N506" s="42" t="s">
        <v>1274</v>
      </c>
      <c r="O506" s="42" t="s">
        <v>1285</v>
      </c>
      <c r="P506" s="42"/>
      <c r="Q506" s="42"/>
      <c r="R506" s="42"/>
      <c r="S506" s="42"/>
    </row>
    <row r="507" spans="1:19" x14ac:dyDescent="0.25">
      <c r="A507" s="42" t="s">
        <v>437</v>
      </c>
      <c r="B507" s="42" t="s">
        <v>2178</v>
      </c>
      <c r="C507" s="42">
        <v>209</v>
      </c>
      <c r="D507" s="42">
        <f>IFERROR(VLOOKUP(A507,eco_bus_journals!A:D,4,0),"")</f>
        <v>0.08</v>
      </c>
      <c r="E507" s="42">
        <f t="shared" si="35"/>
        <v>485</v>
      </c>
      <c r="F507" s="42" t="str">
        <f>IFERROR(VLOOKUP(A507,eco_journals!A:D,4,0),"")</f>
        <v/>
      </c>
      <c r="G507" s="42" t="str">
        <f t="shared" si="36"/>
        <v/>
      </c>
      <c r="H507" s="42" t="str">
        <f>IFERROR(VLOOKUP(A507,fin_journals!A:D,4,0),"")</f>
        <v/>
      </c>
      <c r="I507" s="42" t="str">
        <f t="shared" si="37"/>
        <v/>
      </c>
      <c r="J507" s="42" t="str">
        <f>IFERROR(VLOOKUP(A507,bus_journals!A:D,4,0),"")</f>
        <v/>
      </c>
      <c r="K507" s="42" t="str">
        <f t="shared" si="38"/>
        <v/>
      </c>
      <c r="L507" s="42">
        <f>IFERROR(VLOOKUP(A507,man_journals!A:D,4,0),"")</f>
        <v>7.0000000000000007E-2</v>
      </c>
      <c r="M507" s="42">
        <f t="shared" si="39"/>
        <v>164</v>
      </c>
      <c r="N507" s="42" t="s">
        <v>1277</v>
      </c>
      <c r="O507" s="42" t="s">
        <v>1279</v>
      </c>
      <c r="P507" s="42"/>
      <c r="Q507" s="42"/>
      <c r="R507" s="42"/>
      <c r="S507" s="42"/>
    </row>
    <row r="508" spans="1:19" x14ac:dyDescent="0.25">
      <c r="A508" s="42" t="s">
        <v>549</v>
      </c>
      <c r="B508" s="42" t="s">
        <v>2227</v>
      </c>
      <c r="C508" s="42">
        <v>50</v>
      </c>
      <c r="D508" s="42">
        <f>IFERROR(VLOOKUP(A508,eco_bus_journals!A:D,4,0),"")</f>
        <v>0.08</v>
      </c>
      <c r="E508" s="42">
        <f t="shared" si="35"/>
        <v>485</v>
      </c>
      <c r="F508" s="42">
        <f>IFERROR(VLOOKUP(A508,eco_journals!A:D,4,0),"")</f>
        <v>0.06</v>
      </c>
      <c r="G508" s="42">
        <f t="shared" si="36"/>
        <v>257</v>
      </c>
      <c r="H508" s="42" t="str">
        <f>IFERROR(VLOOKUP(A508,fin_journals!A:D,4,0),"")</f>
        <v/>
      </c>
      <c r="I508" s="42" t="str">
        <f t="shared" si="37"/>
        <v/>
      </c>
      <c r="J508" s="42" t="str">
        <f>IFERROR(VLOOKUP(A508,bus_journals!A:D,4,0),"")</f>
        <v/>
      </c>
      <c r="K508" s="42" t="str">
        <f t="shared" si="38"/>
        <v/>
      </c>
      <c r="L508" s="42" t="str">
        <f>IFERROR(VLOOKUP(A508,man_journals!A:D,4,0),"")</f>
        <v/>
      </c>
      <c r="M508" s="42" t="str">
        <f t="shared" si="39"/>
        <v/>
      </c>
      <c r="N508" s="42" t="s">
        <v>1274</v>
      </c>
      <c r="O508" s="42"/>
      <c r="P508" s="42"/>
      <c r="Q508" s="42"/>
      <c r="R508" s="42"/>
      <c r="S508" s="42"/>
    </row>
    <row r="509" spans="1:19" x14ac:dyDescent="0.25">
      <c r="A509" s="42" t="s">
        <v>528</v>
      </c>
      <c r="B509" s="42" t="s">
        <v>2180</v>
      </c>
      <c r="C509" s="42">
        <v>27</v>
      </c>
      <c r="D509" s="42">
        <f>IFERROR(VLOOKUP(A509,eco_bus_journals!A:D,4,0),"")</f>
        <v>0.08</v>
      </c>
      <c r="E509" s="42">
        <f t="shared" si="35"/>
        <v>485</v>
      </c>
      <c r="F509" s="42">
        <f>IFERROR(VLOOKUP(A509,eco_journals!A:D,4,0),"")</f>
        <v>7.0000000000000007E-2</v>
      </c>
      <c r="G509" s="42">
        <f t="shared" si="36"/>
        <v>209</v>
      </c>
      <c r="H509" s="42" t="str">
        <f>IFERROR(VLOOKUP(A509,fin_journals!A:D,4,0),"")</f>
        <v/>
      </c>
      <c r="I509" s="42" t="str">
        <f t="shared" si="37"/>
        <v/>
      </c>
      <c r="J509" s="42" t="str">
        <f>IFERROR(VLOOKUP(A509,bus_journals!A:D,4,0),"")</f>
        <v/>
      </c>
      <c r="K509" s="42" t="str">
        <f t="shared" si="38"/>
        <v/>
      </c>
      <c r="L509" s="42" t="str">
        <f>IFERROR(VLOOKUP(A509,man_journals!A:D,4,0),"")</f>
        <v/>
      </c>
      <c r="M509" s="42" t="str">
        <f t="shared" si="39"/>
        <v/>
      </c>
      <c r="N509" s="42" t="s">
        <v>1274</v>
      </c>
      <c r="O509" s="42"/>
      <c r="P509" s="42"/>
      <c r="Q509" s="42"/>
      <c r="R509" s="42"/>
      <c r="S509" s="42"/>
    </row>
    <row r="510" spans="1:19" x14ac:dyDescent="0.25">
      <c r="A510" s="42" t="s">
        <v>439</v>
      </c>
      <c r="B510" s="42" t="s">
        <v>2180</v>
      </c>
      <c r="C510" s="42">
        <v>26</v>
      </c>
      <c r="D510" s="42">
        <f>IFERROR(VLOOKUP(A510,eco_bus_journals!A:D,4,0),"")</f>
        <v>0.08</v>
      </c>
      <c r="E510" s="42">
        <f t="shared" si="35"/>
        <v>485</v>
      </c>
      <c r="F510" s="42">
        <f>IFERROR(VLOOKUP(A510,eco_journals!A:D,4,0),"")</f>
        <v>7.0000000000000007E-2</v>
      </c>
      <c r="G510" s="42">
        <f t="shared" si="36"/>
        <v>209</v>
      </c>
      <c r="H510" s="42" t="str">
        <f>IFERROR(VLOOKUP(A510,fin_journals!A:D,4,0),"")</f>
        <v/>
      </c>
      <c r="I510" s="42" t="str">
        <f t="shared" si="37"/>
        <v/>
      </c>
      <c r="J510" s="42" t="str">
        <f>IFERROR(VLOOKUP(A510,bus_journals!A:D,4,0),"")</f>
        <v/>
      </c>
      <c r="K510" s="42" t="str">
        <f t="shared" si="38"/>
        <v/>
      </c>
      <c r="L510" s="42" t="str">
        <f>IFERROR(VLOOKUP(A510,man_journals!A:D,4,0),"")</f>
        <v/>
      </c>
      <c r="M510" s="42" t="str">
        <f t="shared" si="39"/>
        <v/>
      </c>
      <c r="N510" s="42" t="s">
        <v>1274</v>
      </c>
      <c r="O510" s="42"/>
      <c r="P510" s="42"/>
      <c r="Q510" s="42"/>
      <c r="R510" s="42"/>
      <c r="S510" s="42"/>
    </row>
    <row r="511" spans="1:19" x14ac:dyDescent="0.25">
      <c r="A511" s="42" t="s">
        <v>477</v>
      </c>
      <c r="B511" s="42" t="s">
        <v>2201</v>
      </c>
      <c r="C511" s="42">
        <v>16</v>
      </c>
      <c r="D511" s="42">
        <f>IFERROR(VLOOKUP(A511,eco_bus_journals!A:D,4,0),"")</f>
        <v>0.08</v>
      </c>
      <c r="E511" s="42">
        <f t="shared" si="35"/>
        <v>485</v>
      </c>
      <c r="F511" s="42" t="str">
        <f>IFERROR(VLOOKUP(A511,eco_journals!A:D,4,0),"")</f>
        <v/>
      </c>
      <c r="G511" s="42" t="str">
        <f t="shared" si="36"/>
        <v/>
      </c>
      <c r="H511" s="42">
        <f>IFERROR(VLOOKUP(A511,fin_journals!A:D,4,0),"")</f>
        <v>0.08</v>
      </c>
      <c r="I511" s="42">
        <f t="shared" si="37"/>
        <v>96</v>
      </c>
      <c r="J511" s="42" t="str">
        <f>IFERROR(VLOOKUP(A511,bus_journals!A:D,4,0),"")</f>
        <v/>
      </c>
      <c r="K511" s="42" t="str">
        <f t="shared" si="38"/>
        <v/>
      </c>
      <c r="L511" s="42" t="str">
        <f>IFERROR(VLOOKUP(A511,man_journals!A:D,4,0),"")</f>
        <v/>
      </c>
      <c r="M511" s="42" t="str">
        <f t="shared" si="39"/>
        <v/>
      </c>
      <c r="N511" s="42" t="s">
        <v>1276</v>
      </c>
      <c r="O511" s="42"/>
      <c r="P511" s="42"/>
      <c r="Q511" s="42"/>
      <c r="R511" s="42"/>
      <c r="S511" s="42"/>
    </row>
    <row r="512" spans="1:19" x14ac:dyDescent="0.25">
      <c r="A512" s="42" t="s">
        <v>454</v>
      </c>
      <c r="B512" s="42" t="s">
        <v>2199</v>
      </c>
      <c r="C512" s="42">
        <v>25</v>
      </c>
      <c r="D512" s="42">
        <f>IFERROR(VLOOKUP(A512,eco_bus_journals!A:D,4,0),"")</f>
        <v>0.08</v>
      </c>
      <c r="E512" s="42">
        <f t="shared" si="35"/>
        <v>485</v>
      </c>
      <c r="F512" s="42" t="str">
        <f>IFERROR(VLOOKUP(A512,eco_journals!A:D,4,0),"")</f>
        <v/>
      </c>
      <c r="G512" s="42" t="str">
        <f t="shared" si="36"/>
        <v/>
      </c>
      <c r="H512" s="42">
        <f>IFERROR(VLOOKUP(A512,fin_journals!A:D,4,0),"")</f>
        <v>0.11</v>
      </c>
      <c r="I512" s="42">
        <f t="shared" si="37"/>
        <v>85</v>
      </c>
      <c r="J512" s="42" t="str">
        <f>IFERROR(VLOOKUP(A512,bus_journals!A:D,4,0),"")</f>
        <v/>
      </c>
      <c r="K512" s="42" t="str">
        <f t="shared" si="38"/>
        <v/>
      </c>
      <c r="L512" s="42" t="str">
        <f>IFERROR(VLOOKUP(A512,man_journals!A:D,4,0),"")</f>
        <v/>
      </c>
      <c r="M512" s="42" t="str">
        <f t="shared" si="39"/>
        <v/>
      </c>
      <c r="N512" s="42" t="s">
        <v>1276</v>
      </c>
      <c r="O512" s="42"/>
      <c r="P512" s="42"/>
      <c r="Q512" s="42"/>
      <c r="R512" s="42"/>
      <c r="S512" s="42"/>
    </row>
    <row r="513" spans="1:19" x14ac:dyDescent="0.25">
      <c r="A513" s="42" t="s">
        <v>521</v>
      </c>
      <c r="B513" s="42" t="s">
        <v>2181</v>
      </c>
      <c r="C513" s="42">
        <v>54</v>
      </c>
      <c r="D513" s="42">
        <f>IFERROR(VLOOKUP(A513,eco_bus_journals!A:D,4,0),"")</f>
        <v>0.08</v>
      </c>
      <c r="E513" s="42">
        <f t="shared" si="35"/>
        <v>485</v>
      </c>
      <c r="F513" s="42">
        <f>IFERROR(VLOOKUP(A513,eco_journals!A:D,4,0),"")</f>
        <v>7.0000000000000007E-2</v>
      </c>
      <c r="G513" s="42">
        <f t="shared" si="36"/>
        <v>209</v>
      </c>
      <c r="H513" s="42" t="str">
        <f>IFERROR(VLOOKUP(A513,fin_journals!A:D,4,0),"")</f>
        <v/>
      </c>
      <c r="I513" s="42" t="str">
        <f t="shared" si="37"/>
        <v/>
      </c>
      <c r="J513" s="42" t="str">
        <f>IFERROR(VLOOKUP(A513,bus_journals!A:D,4,0),"")</f>
        <v/>
      </c>
      <c r="K513" s="42" t="str">
        <f t="shared" si="38"/>
        <v/>
      </c>
      <c r="L513" s="42" t="str">
        <f>IFERROR(VLOOKUP(A513,man_journals!A:D,4,0),"")</f>
        <v/>
      </c>
      <c r="M513" s="42" t="str">
        <f t="shared" si="39"/>
        <v/>
      </c>
      <c r="N513" s="42" t="s">
        <v>1274</v>
      </c>
      <c r="O513" s="42"/>
      <c r="P513" s="42"/>
      <c r="Q513" s="42"/>
      <c r="R513" s="42"/>
      <c r="S513" s="42"/>
    </row>
    <row r="514" spans="1:19" x14ac:dyDescent="0.25">
      <c r="A514" s="42" t="s">
        <v>478</v>
      </c>
      <c r="B514" s="42" t="s">
        <v>2190</v>
      </c>
      <c r="C514" s="42">
        <v>9</v>
      </c>
      <c r="D514" s="42">
        <f>IFERROR(VLOOKUP(A514,eco_bus_journals!A:D,4,0),"")</f>
        <v>0.08</v>
      </c>
      <c r="E514" s="42">
        <f t="shared" si="35"/>
        <v>485</v>
      </c>
      <c r="F514" s="42">
        <f>IFERROR(VLOOKUP(A514,eco_journals!A:D,4,0),"")</f>
        <v>7.0000000000000007E-2</v>
      </c>
      <c r="G514" s="42">
        <f t="shared" si="36"/>
        <v>209</v>
      </c>
      <c r="H514" s="42" t="str">
        <f>IFERROR(VLOOKUP(A514,fin_journals!A:D,4,0),"")</f>
        <v/>
      </c>
      <c r="I514" s="42" t="str">
        <f t="shared" si="37"/>
        <v/>
      </c>
      <c r="J514" s="42" t="str">
        <f>IFERROR(VLOOKUP(A514,bus_journals!A:D,4,0),"")</f>
        <v/>
      </c>
      <c r="K514" s="42" t="str">
        <f t="shared" si="38"/>
        <v/>
      </c>
      <c r="L514" s="42" t="str">
        <f>IFERROR(VLOOKUP(A514,man_journals!A:D,4,0),"")</f>
        <v/>
      </c>
      <c r="M514" s="42" t="str">
        <f t="shared" si="39"/>
        <v/>
      </c>
      <c r="N514" s="42" t="s">
        <v>1274</v>
      </c>
      <c r="O514" s="42"/>
      <c r="P514" s="42"/>
      <c r="Q514" s="42"/>
      <c r="R514" s="42"/>
      <c r="S514" s="42"/>
    </row>
    <row r="515" spans="1:19" x14ac:dyDescent="0.25">
      <c r="A515" s="42" t="s">
        <v>529</v>
      </c>
      <c r="B515" s="42" t="s">
        <v>2214</v>
      </c>
      <c r="C515" s="42">
        <v>26</v>
      </c>
      <c r="D515" s="42">
        <f>IFERROR(VLOOKUP(A515,eco_bus_journals!A:D,4,0),"")</f>
        <v>0.08</v>
      </c>
      <c r="E515" s="42">
        <f t="shared" si="35"/>
        <v>485</v>
      </c>
      <c r="F515" s="42">
        <f>IFERROR(VLOOKUP(A515,eco_journals!A:D,4,0),"")</f>
        <v>0.08</v>
      </c>
      <c r="G515" s="42">
        <f t="shared" si="36"/>
        <v>188</v>
      </c>
      <c r="H515" s="42" t="str">
        <f>IFERROR(VLOOKUP(A515,fin_journals!A:D,4,0),"")</f>
        <v/>
      </c>
      <c r="I515" s="42" t="str">
        <f t="shared" si="37"/>
        <v/>
      </c>
      <c r="J515" s="42" t="str">
        <f>IFERROR(VLOOKUP(A515,bus_journals!A:D,4,0),"")</f>
        <v/>
      </c>
      <c r="K515" s="42" t="str">
        <f t="shared" si="38"/>
        <v/>
      </c>
      <c r="L515" s="42" t="str">
        <f>IFERROR(VLOOKUP(A515,man_journals!A:D,4,0),"")</f>
        <v/>
      </c>
      <c r="M515" s="42" t="str">
        <f t="shared" si="39"/>
        <v/>
      </c>
      <c r="N515" s="42" t="s">
        <v>1274</v>
      </c>
      <c r="O515" s="42"/>
      <c r="P515" s="42"/>
      <c r="Q515" s="42"/>
      <c r="R515" s="42"/>
      <c r="S515" s="42"/>
    </row>
    <row r="516" spans="1:19" x14ac:dyDescent="0.25">
      <c r="A516" s="42" t="s">
        <v>522</v>
      </c>
      <c r="B516" s="42" t="s">
        <v>2190</v>
      </c>
      <c r="C516" s="42">
        <v>20</v>
      </c>
      <c r="D516" s="42">
        <f>IFERROR(VLOOKUP(A516,eco_bus_journals!A:D,4,0),"")</f>
        <v>0.08</v>
      </c>
      <c r="E516" s="42">
        <f t="shared" ref="E516:E579" si="40">_xlfn.RANK.EQ(D516,D:D)</f>
        <v>485</v>
      </c>
      <c r="F516" s="42">
        <f>IFERROR(VLOOKUP(A516,eco_journals!A:D,4,0),"")</f>
        <v>7.0000000000000007E-2</v>
      </c>
      <c r="G516" s="42">
        <f t="shared" ref="G516:G579" si="41">IFERROR(_xlfn.RANK.EQ(F516,F:F),"")</f>
        <v>209</v>
      </c>
      <c r="H516" s="42">
        <f>IFERROR(VLOOKUP(A516,fin_journals!A:D,4,0),"")</f>
        <v>0.09</v>
      </c>
      <c r="I516" s="42">
        <f t="shared" ref="I516:I579" si="42">IFERROR(_xlfn.RANK.EQ(H516,H:H),"")</f>
        <v>92</v>
      </c>
      <c r="J516" s="42" t="str">
        <f>IFERROR(VLOOKUP(A516,bus_journals!A:D,4,0),"")</f>
        <v/>
      </c>
      <c r="K516" s="42" t="str">
        <f t="shared" ref="K516:K579" si="43">IFERROR(_xlfn.RANK.EQ(J516,J:J),"")</f>
        <v/>
      </c>
      <c r="L516" s="42" t="str">
        <f>IFERROR(VLOOKUP(A516,man_journals!A:D,4,0),"")</f>
        <v/>
      </c>
      <c r="M516" s="42" t="str">
        <f t="shared" ref="M516:M579" si="44">IFERROR(_xlfn.RANK.EQ(L516,L:L),"")</f>
        <v/>
      </c>
      <c r="N516" s="42" t="s">
        <v>1276</v>
      </c>
      <c r="O516" s="42" t="s">
        <v>1274</v>
      </c>
      <c r="P516" s="42"/>
      <c r="Q516" s="42"/>
      <c r="R516" s="42"/>
      <c r="S516" s="42"/>
    </row>
    <row r="517" spans="1:19" x14ac:dyDescent="0.25">
      <c r="A517" s="42" t="s">
        <v>497</v>
      </c>
      <c r="B517" s="42" t="s">
        <v>2181</v>
      </c>
      <c r="C517" s="42">
        <v>38</v>
      </c>
      <c r="D517" s="42">
        <f>IFERROR(VLOOKUP(A517,eco_bus_journals!A:D,4,0),"")</f>
        <v>0.08</v>
      </c>
      <c r="E517" s="42">
        <f t="shared" si="40"/>
        <v>485</v>
      </c>
      <c r="F517" s="42">
        <f>IFERROR(VLOOKUP(A517,eco_journals!A:D,4,0),"")</f>
        <v>0.06</v>
      </c>
      <c r="G517" s="42">
        <f t="shared" si="41"/>
        <v>257</v>
      </c>
      <c r="H517" s="42">
        <f>IFERROR(VLOOKUP(A517,fin_journals!A:D,4,0),"")</f>
        <v>0.09</v>
      </c>
      <c r="I517" s="42">
        <f t="shared" si="42"/>
        <v>92</v>
      </c>
      <c r="J517" s="42" t="str">
        <f>IFERROR(VLOOKUP(A517,bus_journals!A:D,4,0),"")</f>
        <v/>
      </c>
      <c r="K517" s="42" t="str">
        <f t="shared" si="43"/>
        <v/>
      </c>
      <c r="L517" s="42" t="str">
        <f>IFERROR(VLOOKUP(A517,man_journals!A:D,4,0),"")</f>
        <v/>
      </c>
      <c r="M517" s="42" t="str">
        <f t="shared" si="44"/>
        <v/>
      </c>
      <c r="N517" s="42" t="s">
        <v>1276</v>
      </c>
      <c r="O517" s="42" t="s">
        <v>1274</v>
      </c>
      <c r="P517" s="42" t="s">
        <v>1281</v>
      </c>
      <c r="Q517" s="42" t="s">
        <v>1282</v>
      </c>
      <c r="R517" s="42"/>
      <c r="S517" s="42"/>
    </row>
    <row r="518" spans="1:19" x14ac:dyDescent="0.25">
      <c r="A518" s="42" t="s">
        <v>540</v>
      </c>
      <c r="B518" s="42" t="s">
        <v>2178</v>
      </c>
      <c r="C518" s="42">
        <v>45</v>
      </c>
      <c r="D518" s="42">
        <f>IFERROR(VLOOKUP(A518,eco_bus_journals!A:D,4,0),"")</f>
        <v>0.08</v>
      </c>
      <c r="E518" s="42">
        <f t="shared" si="40"/>
        <v>485</v>
      </c>
      <c r="F518" s="42">
        <f>IFERROR(VLOOKUP(A518,eco_journals!A:D,4,0),"")</f>
        <v>7.0000000000000007E-2</v>
      </c>
      <c r="G518" s="42">
        <f t="shared" si="41"/>
        <v>209</v>
      </c>
      <c r="H518" s="42" t="str">
        <f>IFERROR(VLOOKUP(A518,fin_journals!A:D,4,0),"")</f>
        <v/>
      </c>
      <c r="I518" s="42" t="str">
        <f t="shared" si="42"/>
        <v/>
      </c>
      <c r="J518" s="42" t="str">
        <f>IFERROR(VLOOKUP(A518,bus_journals!A:D,4,0),"")</f>
        <v/>
      </c>
      <c r="K518" s="42" t="str">
        <f t="shared" si="43"/>
        <v/>
      </c>
      <c r="L518" s="42" t="str">
        <f>IFERROR(VLOOKUP(A518,man_journals!A:D,4,0),"")</f>
        <v/>
      </c>
      <c r="M518" s="42" t="str">
        <f t="shared" si="44"/>
        <v/>
      </c>
      <c r="N518" s="42" t="s">
        <v>1274</v>
      </c>
      <c r="O518" s="42"/>
      <c r="P518" s="42"/>
      <c r="Q518" s="42"/>
      <c r="R518" s="42"/>
      <c r="S518" s="42"/>
    </row>
    <row r="519" spans="1:19" x14ac:dyDescent="0.25">
      <c r="A519" s="42" t="s">
        <v>510</v>
      </c>
      <c r="B519" s="42" t="s">
        <v>2220</v>
      </c>
      <c r="C519" s="42">
        <v>19</v>
      </c>
      <c r="D519" s="42">
        <f>IFERROR(VLOOKUP(A519,eco_bus_journals!A:D,4,0),"")</f>
        <v>0.08</v>
      </c>
      <c r="E519" s="42">
        <f t="shared" si="40"/>
        <v>485</v>
      </c>
      <c r="F519" s="42" t="str">
        <f>IFERROR(VLOOKUP(A519,eco_journals!A:D,4,0),"")</f>
        <v/>
      </c>
      <c r="G519" s="42" t="str">
        <f t="shared" si="41"/>
        <v/>
      </c>
      <c r="H519" s="42" t="str">
        <f>IFERROR(VLOOKUP(A519,fin_journals!A:D,4,0),"")</f>
        <v/>
      </c>
      <c r="I519" s="42" t="str">
        <f t="shared" si="42"/>
        <v/>
      </c>
      <c r="J519" s="42" t="str">
        <f>IFERROR(VLOOKUP(A519,bus_journals!A:D,4,0),"")</f>
        <v/>
      </c>
      <c r="K519" s="42" t="str">
        <f t="shared" si="43"/>
        <v/>
      </c>
      <c r="L519" s="42">
        <f>IFERROR(VLOOKUP(A519,man_journals!A:D,4,0),"")</f>
        <v>0.12</v>
      </c>
      <c r="M519" s="42">
        <f t="shared" si="44"/>
        <v>127</v>
      </c>
      <c r="N519" s="42" t="s">
        <v>1277</v>
      </c>
      <c r="O519" s="42" t="s">
        <v>1280</v>
      </c>
      <c r="P519" s="42"/>
      <c r="Q519" s="42"/>
      <c r="R519" s="42"/>
      <c r="S519" s="42"/>
    </row>
    <row r="520" spans="1:19" x14ac:dyDescent="0.25">
      <c r="A520" s="42" t="s">
        <v>530</v>
      </c>
      <c r="B520" s="42" t="s">
        <v>2186</v>
      </c>
      <c r="C520" s="42">
        <v>32</v>
      </c>
      <c r="D520" s="42">
        <f>IFERROR(VLOOKUP(A520,eco_bus_journals!A:D,4,0),"")</f>
        <v>0.08</v>
      </c>
      <c r="E520" s="42">
        <f t="shared" si="40"/>
        <v>485</v>
      </c>
      <c r="F520" s="42" t="str">
        <f>IFERROR(VLOOKUP(A520,eco_journals!A:D,4,0),"")</f>
        <v/>
      </c>
      <c r="G520" s="42" t="str">
        <f t="shared" si="41"/>
        <v/>
      </c>
      <c r="H520" s="42" t="str">
        <f>IFERROR(VLOOKUP(A520,fin_journals!A:D,4,0),"")</f>
        <v/>
      </c>
      <c r="I520" s="42" t="str">
        <f t="shared" si="42"/>
        <v/>
      </c>
      <c r="J520" s="42" t="str">
        <f>IFERROR(VLOOKUP(A520,bus_journals!A:D,4,0),"")</f>
        <v/>
      </c>
      <c r="K520" s="42" t="str">
        <f t="shared" si="43"/>
        <v/>
      </c>
      <c r="L520" s="42">
        <f>IFERROR(VLOOKUP(A520,man_journals!A:D,4,0),"")</f>
        <v>0.1</v>
      </c>
      <c r="M520" s="42">
        <f t="shared" si="44"/>
        <v>146</v>
      </c>
      <c r="N520" s="42" t="s">
        <v>1277</v>
      </c>
      <c r="O520" s="42" t="s">
        <v>1292</v>
      </c>
      <c r="P520" s="42"/>
      <c r="Q520" s="42"/>
      <c r="R520" s="42"/>
      <c r="S520" s="42"/>
    </row>
    <row r="521" spans="1:19" x14ac:dyDescent="0.25">
      <c r="A521" s="42" t="s">
        <v>498</v>
      </c>
      <c r="B521" s="42" t="s">
        <v>2178</v>
      </c>
      <c r="C521" s="42">
        <v>43</v>
      </c>
      <c r="D521" s="42">
        <f>IFERROR(VLOOKUP(A521,eco_bus_journals!A:D,4,0),"")</f>
        <v>0.08</v>
      </c>
      <c r="E521" s="42">
        <f t="shared" si="40"/>
        <v>485</v>
      </c>
      <c r="F521" s="42">
        <f>IFERROR(VLOOKUP(A521,eco_journals!A:D,4,0),"")</f>
        <v>7.0000000000000007E-2</v>
      </c>
      <c r="G521" s="42">
        <f t="shared" si="41"/>
        <v>209</v>
      </c>
      <c r="H521" s="42" t="str">
        <f>IFERROR(VLOOKUP(A521,fin_journals!A:D,4,0),"")</f>
        <v/>
      </c>
      <c r="I521" s="42" t="str">
        <f t="shared" si="42"/>
        <v/>
      </c>
      <c r="J521" s="42" t="str">
        <f>IFERROR(VLOOKUP(A521,bus_journals!A:D,4,0),"")</f>
        <v/>
      </c>
      <c r="K521" s="42" t="str">
        <f t="shared" si="43"/>
        <v/>
      </c>
      <c r="L521" s="42" t="str">
        <f>IFERROR(VLOOKUP(A521,man_journals!A:D,4,0),"")</f>
        <v/>
      </c>
      <c r="M521" s="42" t="str">
        <f t="shared" si="44"/>
        <v/>
      </c>
      <c r="N521" s="42" t="s">
        <v>1274</v>
      </c>
      <c r="O521" s="42"/>
      <c r="P521" s="42"/>
      <c r="Q521" s="42"/>
      <c r="R521" s="42"/>
      <c r="S521" s="42"/>
    </row>
    <row r="522" spans="1:19" x14ac:dyDescent="0.25">
      <c r="A522" s="42" t="s">
        <v>559</v>
      </c>
      <c r="B522" s="42" t="s">
        <v>2229</v>
      </c>
      <c r="C522" s="42">
        <v>48</v>
      </c>
      <c r="D522" s="42">
        <f>IFERROR(VLOOKUP(A522,eco_bus_journals!A:D,4,0),"")</f>
        <v>0.08</v>
      </c>
      <c r="E522" s="42">
        <f t="shared" si="40"/>
        <v>485</v>
      </c>
      <c r="F522" s="42" t="str">
        <f>IFERROR(VLOOKUP(A522,eco_journals!A:D,4,0),"")</f>
        <v/>
      </c>
      <c r="G522" s="42" t="str">
        <f t="shared" si="41"/>
        <v/>
      </c>
      <c r="H522" s="42" t="str">
        <f>IFERROR(VLOOKUP(A522,fin_journals!A:D,4,0),"")</f>
        <v/>
      </c>
      <c r="I522" s="42" t="str">
        <f t="shared" si="42"/>
        <v/>
      </c>
      <c r="J522" s="42">
        <f>IFERROR(VLOOKUP(A522,bus_journals!A:D,4,0),"")</f>
        <v>0.08</v>
      </c>
      <c r="K522" s="42">
        <f t="shared" si="43"/>
        <v>128</v>
      </c>
      <c r="L522" s="42">
        <f>IFERROR(VLOOKUP(A522,man_journals!A:D,4,0),"")</f>
        <v>0.06</v>
      </c>
      <c r="M522" s="42">
        <f t="shared" si="44"/>
        <v>171</v>
      </c>
      <c r="N522" s="42" t="s">
        <v>1275</v>
      </c>
      <c r="O522" s="42" t="s">
        <v>1277</v>
      </c>
      <c r="P522" s="42"/>
      <c r="Q522" s="42"/>
      <c r="R522" s="42"/>
      <c r="S522" s="42"/>
    </row>
    <row r="523" spans="1:19" x14ac:dyDescent="0.25">
      <c r="A523" s="42" t="s">
        <v>512</v>
      </c>
      <c r="B523" s="42" t="s">
        <v>2224</v>
      </c>
      <c r="C523" s="42">
        <v>30</v>
      </c>
      <c r="D523" s="42">
        <f>IFERROR(VLOOKUP(A523,eco_bus_journals!A:D,4,0),"")</f>
        <v>0.08</v>
      </c>
      <c r="E523" s="42">
        <f t="shared" si="40"/>
        <v>485</v>
      </c>
      <c r="F523" s="42">
        <f>IFERROR(VLOOKUP(A523,eco_journals!A:D,4,0),"")</f>
        <v>7.0000000000000007E-2</v>
      </c>
      <c r="G523" s="42">
        <f t="shared" si="41"/>
        <v>209</v>
      </c>
      <c r="H523" s="42" t="str">
        <f>IFERROR(VLOOKUP(A523,fin_journals!A:D,4,0),"")</f>
        <v/>
      </c>
      <c r="I523" s="42" t="str">
        <f t="shared" si="42"/>
        <v/>
      </c>
      <c r="J523" s="42" t="str">
        <f>IFERROR(VLOOKUP(A523,bus_journals!A:D,4,0),"")</f>
        <v/>
      </c>
      <c r="K523" s="42" t="str">
        <f t="shared" si="43"/>
        <v/>
      </c>
      <c r="L523" s="42" t="str">
        <f>IFERROR(VLOOKUP(A523,man_journals!A:D,4,0),"")</f>
        <v/>
      </c>
      <c r="M523" s="42" t="str">
        <f t="shared" si="44"/>
        <v/>
      </c>
      <c r="N523" s="42" t="s">
        <v>1274</v>
      </c>
      <c r="O523" s="42"/>
      <c r="P523" s="42"/>
      <c r="Q523" s="42"/>
      <c r="R523" s="42"/>
      <c r="S523" s="42"/>
    </row>
    <row r="524" spans="1:19" x14ac:dyDescent="0.25">
      <c r="A524" s="42" t="s">
        <v>482</v>
      </c>
      <c r="B524" s="42" t="s">
        <v>2212</v>
      </c>
      <c r="C524" s="42">
        <v>19</v>
      </c>
      <c r="D524" s="42">
        <f>IFERROR(VLOOKUP(A524,eco_bus_journals!A:D,4,0),"")</f>
        <v>0.08</v>
      </c>
      <c r="E524" s="42">
        <f t="shared" si="40"/>
        <v>485</v>
      </c>
      <c r="F524" s="42" t="str">
        <f>IFERROR(VLOOKUP(A524,eco_journals!A:D,4,0),"")</f>
        <v/>
      </c>
      <c r="G524" s="42" t="str">
        <f t="shared" si="41"/>
        <v/>
      </c>
      <c r="H524" s="42">
        <f>IFERROR(VLOOKUP(A524,fin_journals!A:D,4,0),"")</f>
        <v>0.06</v>
      </c>
      <c r="I524" s="42">
        <f t="shared" si="42"/>
        <v>108</v>
      </c>
      <c r="J524" s="42" t="str">
        <f>IFERROR(VLOOKUP(A524,bus_journals!A:D,4,0),"")</f>
        <v/>
      </c>
      <c r="K524" s="42" t="str">
        <f t="shared" si="43"/>
        <v/>
      </c>
      <c r="L524" s="42" t="str">
        <f>IFERROR(VLOOKUP(A524,man_journals!A:D,4,0),"")</f>
        <v/>
      </c>
      <c r="M524" s="42" t="str">
        <f t="shared" si="44"/>
        <v/>
      </c>
      <c r="N524" s="42" t="s">
        <v>1276</v>
      </c>
      <c r="O524" s="42"/>
      <c r="P524" s="42"/>
      <c r="Q524" s="42"/>
      <c r="R524" s="42"/>
      <c r="S524" s="42"/>
    </row>
    <row r="525" spans="1:19" x14ac:dyDescent="0.25">
      <c r="A525" s="42" t="s">
        <v>462</v>
      </c>
      <c r="B525" s="42" t="s">
        <v>2190</v>
      </c>
      <c r="C525" s="42">
        <v>34</v>
      </c>
      <c r="D525" s="42">
        <f>IFERROR(VLOOKUP(A525,eco_bus_journals!A:D,4,0),"")</f>
        <v>0.08</v>
      </c>
      <c r="E525" s="42">
        <f t="shared" si="40"/>
        <v>485</v>
      </c>
      <c r="F525" s="42">
        <f>IFERROR(VLOOKUP(A525,eco_journals!A:D,4,0),"")</f>
        <v>7.0000000000000007E-2</v>
      </c>
      <c r="G525" s="42">
        <f t="shared" si="41"/>
        <v>209</v>
      </c>
      <c r="H525" s="42" t="str">
        <f>IFERROR(VLOOKUP(A525,fin_journals!A:D,4,0),"")</f>
        <v/>
      </c>
      <c r="I525" s="42" t="str">
        <f t="shared" si="42"/>
        <v/>
      </c>
      <c r="J525" s="42" t="str">
        <f>IFERROR(VLOOKUP(A525,bus_journals!A:D,4,0),"")</f>
        <v/>
      </c>
      <c r="K525" s="42" t="str">
        <f t="shared" si="43"/>
        <v/>
      </c>
      <c r="L525" s="42" t="str">
        <f>IFERROR(VLOOKUP(A525,man_journals!A:D,4,0),"")</f>
        <v/>
      </c>
      <c r="M525" s="42" t="str">
        <f t="shared" si="44"/>
        <v/>
      </c>
      <c r="N525" s="42" t="s">
        <v>1274</v>
      </c>
      <c r="O525" s="42"/>
      <c r="P525" s="42"/>
      <c r="Q525" s="42"/>
      <c r="R525" s="42"/>
      <c r="S525" s="42"/>
    </row>
    <row r="526" spans="1:19" x14ac:dyDescent="0.25">
      <c r="A526" s="42" t="s">
        <v>444</v>
      </c>
      <c r="B526" s="42" t="s">
        <v>2205</v>
      </c>
      <c r="C526" s="42">
        <v>22</v>
      </c>
      <c r="D526" s="42">
        <f>IFERROR(VLOOKUP(A526,eco_bus_journals!A:D,4,0),"")</f>
        <v>0.08</v>
      </c>
      <c r="E526" s="42">
        <f t="shared" si="40"/>
        <v>485</v>
      </c>
      <c r="F526" s="42" t="str">
        <f>IFERROR(VLOOKUP(A526,eco_journals!A:D,4,0),"")</f>
        <v/>
      </c>
      <c r="G526" s="42" t="str">
        <f t="shared" si="41"/>
        <v/>
      </c>
      <c r="H526" s="42" t="str">
        <f>IFERROR(VLOOKUP(A526,fin_journals!A:D,4,0),"")</f>
        <v/>
      </c>
      <c r="I526" s="42" t="str">
        <f t="shared" si="42"/>
        <v/>
      </c>
      <c r="J526" s="42">
        <f>IFERROR(VLOOKUP(A526,bus_journals!A:D,4,0),"")</f>
        <v>0.09</v>
      </c>
      <c r="K526" s="42">
        <f t="shared" si="43"/>
        <v>124</v>
      </c>
      <c r="L526" s="42" t="str">
        <f>IFERROR(VLOOKUP(A526,man_journals!A:D,4,0),"")</f>
        <v/>
      </c>
      <c r="M526" s="42" t="str">
        <f t="shared" si="44"/>
        <v/>
      </c>
      <c r="N526" s="42" t="s">
        <v>1275</v>
      </c>
      <c r="O526" s="42" t="s">
        <v>1303</v>
      </c>
      <c r="P526" s="42"/>
      <c r="Q526" s="42"/>
      <c r="R526" s="42"/>
      <c r="S526" s="42"/>
    </row>
    <row r="527" spans="1:19" x14ac:dyDescent="0.25">
      <c r="A527" s="42" t="s">
        <v>552</v>
      </c>
      <c r="B527" s="42" t="s">
        <v>2235</v>
      </c>
      <c r="C527" s="42">
        <v>72</v>
      </c>
      <c r="D527" s="42">
        <f>IFERROR(VLOOKUP(A527,eco_bus_journals!A:D,4,0),"")</f>
        <v>7.0000000000000007E-2</v>
      </c>
      <c r="E527" s="42">
        <f t="shared" si="40"/>
        <v>524</v>
      </c>
      <c r="F527" s="42">
        <f>IFERROR(VLOOKUP(A527,eco_journals!A:D,4,0),"")</f>
        <v>0.05</v>
      </c>
      <c r="G527" s="42">
        <f t="shared" si="41"/>
        <v>303</v>
      </c>
      <c r="H527" s="42" t="str">
        <f>IFERROR(VLOOKUP(A527,fin_journals!A:D,4,0),"")</f>
        <v/>
      </c>
      <c r="I527" s="42" t="str">
        <f t="shared" si="42"/>
        <v/>
      </c>
      <c r="J527" s="42">
        <f>IFERROR(VLOOKUP(A527,bus_journals!A:D,4,0),"")</f>
        <v>0.06</v>
      </c>
      <c r="K527" s="42">
        <f t="shared" si="43"/>
        <v>134</v>
      </c>
      <c r="L527" s="42">
        <f>IFERROR(VLOOKUP(A527,man_journals!A:D,4,0),"")</f>
        <v>0.06</v>
      </c>
      <c r="M527" s="42">
        <f t="shared" si="44"/>
        <v>171</v>
      </c>
      <c r="N527" s="42" t="s">
        <v>1275</v>
      </c>
      <c r="O527" s="42" t="s">
        <v>1274</v>
      </c>
      <c r="P527" s="42" t="s">
        <v>1277</v>
      </c>
      <c r="Q527" s="42"/>
      <c r="R527" s="42"/>
      <c r="S527" s="42"/>
    </row>
    <row r="528" spans="1:19" x14ac:dyDescent="0.25">
      <c r="A528" s="42" t="s">
        <v>562</v>
      </c>
      <c r="B528" s="42" t="s">
        <v>2231</v>
      </c>
      <c r="C528" s="42">
        <v>19</v>
      </c>
      <c r="D528" s="42">
        <f>IFERROR(VLOOKUP(A528,eco_bus_journals!A:D,4,0),"")</f>
        <v>7.0000000000000007E-2</v>
      </c>
      <c r="E528" s="42">
        <f t="shared" si="40"/>
        <v>524</v>
      </c>
      <c r="F528" s="42">
        <f>IFERROR(VLOOKUP(A528,eco_journals!A:D,4,0),"")</f>
        <v>0.05</v>
      </c>
      <c r="G528" s="42">
        <f t="shared" si="41"/>
        <v>303</v>
      </c>
      <c r="H528" s="42" t="str">
        <f>IFERROR(VLOOKUP(A528,fin_journals!A:D,4,0),"")</f>
        <v/>
      </c>
      <c r="I528" s="42" t="str">
        <f t="shared" si="42"/>
        <v/>
      </c>
      <c r="J528" s="42" t="str">
        <f>IFERROR(VLOOKUP(A528,bus_journals!A:D,4,0),"")</f>
        <v/>
      </c>
      <c r="K528" s="42" t="str">
        <f t="shared" si="43"/>
        <v/>
      </c>
      <c r="L528" s="42" t="str">
        <f>IFERROR(VLOOKUP(A528,man_journals!A:D,4,0),"")</f>
        <v/>
      </c>
      <c r="M528" s="42" t="str">
        <f t="shared" si="44"/>
        <v/>
      </c>
      <c r="N528" s="42" t="s">
        <v>1274</v>
      </c>
      <c r="O528" s="42"/>
      <c r="P528" s="42"/>
      <c r="Q528" s="42"/>
      <c r="R528" s="42"/>
      <c r="S528" s="42"/>
    </row>
    <row r="529" spans="1:19" x14ac:dyDescent="0.25">
      <c r="A529" s="42" t="s">
        <v>563</v>
      </c>
      <c r="B529" s="42" t="s">
        <v>2189</v>
      </c>
      <c r="C529" s="42">
        <v>12</v>
      </c>
      <c r="D529" s="42">
        <f>IFERROR(VLOOKUP(A529,eco_bus_journals!A:D,4,0),"")</f>
        <v>7.0000000000000007E-2</v>
      </c>
      <c r="E529" s="42">
        <f t="shared" si="40"/>
        <v>524</v>
      </c>
      <c r="F529" s="42">
        <f>IFERROR(VLOOKUP(A529,eco_journals!A:D,4,0),"")</f>
        <v>0.06</v>
      </c>
      <c r="G529" s="42">
        <f t="shared" si="41"/>
        <v>257</v>
      </c>
      <c r="H529" s="42" t="str">
        <f>IFERROR(VLOOKUP(A529,fin_journals!A:D,4,0),"")</f>
        <v/>
      </c>
      <c r="I529" s="42" t="str">
        <f t="shared" si="42"/>
        <v/>
      </c>
      <c r="J529" s="42" t="str">
        <f>IFERROR(VLOOKUP(A529,bus_journals!A:D,4,0),"")</f>
        <v/>
      </c>
      <c r="K529" s="42" t="str">
        <f t="shared" si="43"/>
        <v/>
      </c>
      <c r="L529" s="42" t="str">
        <f>IFERROR(VLOOKUP(A529,man_journals!A:D,4,0),"")</f>
        <v/>
      </c>
      <c r="M529" s="42" t="str">
        <f t="shared" si="44"/>
        <v/>
      </c>
      <c r="N529" s="42" t="s">
        <v>1274</v>
      </c>
      <c r="O529" s="42"/>
      <c r="P529" s="42"/>
      <c r="Q529" s="42"/>
      <c r="R529" s="42"/>
      <c r="S529" s="42"/>
    </row>
    <row r="530" spans="1:19" x14ac:dyDescent="0.25">
      <c r="A530" s="42" t="s">
        <v>534</v>
      </c>
      <c r="B530" s="42" t="s">
        <v>2186</v>
      </c>
      <c r="C530" s="42">
        <v>18</v>
      </c>
      <c r="D530" s="42">
        <f>IFERROR(VLOOKUP(A530,eco_bus_journals!A:D,4,0),"")</f>
        <v>7.0000000000000007E-2</v>
      </c>
      <c r="E530" s="42">
        <f t="shared" si="40"/>
        <v>524</v>
      </c>
      <c r="F530" s="42">
        <f>IFERROR(VLOOKUP(A530,eco_journals!A:D,4,0),"")</f>
        <v>0.06</v>
      </c>
      <c r="G530" s="42">
        <f t="shared" si="41"/>
        <v>257</v>
      </c>
      <c r="H530" s="42" t="str">
        <f>IFERROR(VLOOKUP(A530,fin_journals!A:D,4,0),"")</f>
        <v/>
      </c>
      <c r="I530" s="42" t="str">
        <f t="shared" si="42"/>
        <v/>
      </c>
      <c r="J530" s="42" t="str">
        <f>IFERROR(VLOOKUP(A530,bus_journals!A:D,4,0),"")</f>
        <v/>
      </c>
      <c r="K530" s="42" t="str">
        <f t="shared" si="43"/>
        <v/>
      </c>
      <c r="L530" s="42" t="str">
        <f>IFERROR(VLOOKUP(A530,man_journals!A:D,4,0),"")</f>
        <v/>
      </c>
      <c r="M530" s="42" t="str">
        <f t="shared" si="44"/>
        <v/>
      </c>
      <c r="N530" s="42" t="s">
        <v>1274</v>
      </c>
      <c r="O530" s="42"/>
      <c r="P530" s="42"/>
      <c r="Q530" s="42"/>
      <c r="R530" s="42"/>
      <c r="S530" s="42"/>
    </row>
    <row r="531" spans="1:19" x14ac:dyDescent="0.25">
      <c r="A531" s="42" t="s">
        <v>484</v>
      </c>
      <c r="B531" s="42" t="s">
        <v>2178</v>
      </c>
      <c r="C531" s="42">
        <v>33</v>
      </c>
      <c r="D531" s="42">
        <f>IFERROR(VLOOKUP(A531,eco_bus_journals!A:D,4,0),"")</f>
        <v>7.0000000000000007E-2</v>
      </c>
      <c r="E531" s="42">
        <f t="shared" si="40"/>
        <v>524</v>
      </c>
      <c r="F531" s="42">
        <f>IFERROR(VLOOKUP(A531,eco_journals!A:D,4,0),"")</f>
        <v>7.0000000000000007E-2</v>
      </c>
      <c r="G531" s="42">
        <f t="shared" si="41"/>
        <v>209</v>
      </c>
      <c r="H531" s="42" t="str">
        <f>IFERROR(VLOOKUP(A531,fin_journals!A:D,4,0),"")</f>
        <v/>
      </c>
      <c r="I531" s="42" t="str">
        <f t="shared" si="42"/>
        <v/>
      </c>
      <c r="J531" s="42" t="str">
        <f>IFERROR(VLOOKUP(A531,bus_journals!A:D,4,0),"")</f>
        <v/>
      </c>
      <c r="K531" s="42" t="str">
        <f t="shared" si="43"/>
        <v/>
      </c>
      <c r="L531" s="42" t="str">
        <f>IFERROR(VLOOKUP(A531,man_journals!A:D,4,0),"")</f>
        <v/>
      </c>
      <c r="M531" s="42" t="str">
        <f t="shared" si="44"/>
        <v/>
      </c>
      <c r="N531" s="42" t="s">
        <v>1274</v>
      </c>
      <c r="O531" s="42"/>
      <c r="P531" s="42"/>
      <c r="Q531" s="42"/>
      <c r="R531" s="42"/>
      <c r="S531" s="42"/>
    </row>
    <row r="532" spans="1:19" x14ac:dyDescent="0.25">
      <c r="A532" s="42" t="s">
        <v>546</v>
      </c>
      <c r="B532" s="42" t="s">
        <v>2178</v>
      </c>
      <c r="C532" s="42">
        <v>38</v>
      </c>
      <c r="D532" s="42">
        <f>IFERROR(VLOOKUP(A532,eco_bus_journals!A:D,4,0),"")</f>
        <v>7.0000000000000007E-2</v>
      </c>
      <c r="E532" s="42">
        <f t="shared" si="40"/>
        <v>524</v>
      </c>
      <c r="F532" s="42">
        <f>IFERROR(VLOOKUP(A532,eco_journals!A:D,4,0),"")</f>
        <v>0.06</v>
      </c>
      <c r="G532" s="42">
        <f t="shared" si="41"/>
        <v>257</v>
      </c>
      <c r="H532" s="42" t="str">
        <f>IFERROR(VLOOKUP(A532,fin_journals!A:D,4,0),"")</f>
        <v/>
      </c>
      <c r="I532" s="42" t="str">
        <f t="shared" si="42"/>
        <v/>
      </c>
      <c r="J532" s="42" t="str">
        <f>IFERROR(VLOOKUP(A532,bus_journals!A:D,4,0),"")</f>
        <v/>
      </c>
      <c r="K532" s="42" t="str">
        <f t="shared" si="43"/>
        <v/>
      </c>
      <c r="L532" s="42" t="str">
        <f>IFERROR(VLOOKUP(A532,man_journals!A:D,4,0),"")</f>
        <v/>
      </c>
      <c r="M532" s="42" t="str">
        <f t="shared" si="44"/>
        <v/>
      </c>
      <c r="N532" s="42" t="s">
        <v>1274</v>
      </c>
      <c r="O532" s="42"/>
      <c r="P532" s="42"/>
      <c r="Q532" s="42"/>
      <c r="R532" s="42"/>
      <c r="S532" s="42"/>
    </row>
    <row r="533" spans="1:19" x14ac:dyDescent="0.25">
      <c r="A533" s="42" t="s">
        <v>517</v>
      </c>
      <c r="B533" s="42" t="s">
        <v>2190</v>
      </c>
      <c r="C533" s="42">
        <v>12</v>
      </c>
      <c r="D533" s="42">
        <f>IFERROR(VLOOKUP(A533,eco_bus_journals!A:D,4,0),"")</f>
        <v>7.0000000000000007E-2</v>
      </c>
      <c r="E533" s="42">
        <f t="shared" si="40"/>
        <v>524</v>
      </c>
      <c r="F533" s="42">
        <f>IFERROR(VLOOKUP(A533,eco_journals!A:D,4,0),"")</f>
        <v>7.0000000000000007E-2</v>
      </c>
      <c r="G533" s="42">
        <f t="shared" si="41"/>
        <v>209</v>
      </c>
      <c r="H533" s="42" t="str">
        <f>IFERROR(VLOOKUP(A533,fin_journals!A:D,4,0),"")</f>
        <v/>
      </c>
      <c r="I533" s="42" t="str">
        <f t="shared" si="42"/>
        <v/>
      </c>
      <c r="J533" s="42" t="str">
        <f>IFERROR(VLOOKUP(A533,bus_journals!A:D,4,0),"")</f>
        <v/>
      </c>
      <c r="K533" s="42" t="str">
        <f t="shared" si="43"/>
        <v/>
      </c>
      <c r="L533" s="42" t="str">
        <f>IFERROR(VLOOKUP(A533,man_journals!A:D,4,0),"")</f>
        <v/>
      </c>
      <c r="M533" s="42" t="str">
        <f t="shared" si="44"/>
        <v/>
      </c>
      <c r="N533" s="42" t="s">
        <v>1330</v>
      </c>
      <c r="O533" s="42" t="s">
        <v>1274</v>
      </c>
      <c r="P533" s="42"/>
      <c r="Q533" s="42"/>
      <c r="R533" s="42"/>
      <c r="S533" s="42"/>
    </row>
    <row r="534" spans="1:19" x14ac:dyDescent="0.25">
      <c r="A534" s="42" t="s">
        <v>553</v>
      </c>
      <c r="B534" s="42" t="s">
        <v>2190</v>
      </c>
      <c r="C534" s="42">
        <v>22</v>
      </c>
      <c r="D534" s="42">
        <f>IFERROR(VLOOKUP(A534,eco_bus_journals!A:D,4,0),"")</f>
        <v>7.0000000000000007E-2</v>
      </c>
      <c r="E534" s="42">
        <f t="shared" si="40"/>
        <v>524</v>
      </c>
      <c r="F534" s="42">
        <f>IFERROR(VLOOKUP(A534,eco_journals!A:D,4,0),"")</f>
        <v>7.0000000000000007E-2</v>
      </c>
      <c r="G534" s="42">
        <f t="shared" si="41"/>
        <v>209</v>
      </c>
      <c r="H534" s="42" t="str">
        <f>IFERROR(VLOOKUP(A534,fin_journals!A:D,4,0),"")</f>
        <v/>
      </c>
      <c r="I534" s="42" t="str">
        <f t="shared" si="42"/>
        <v/>
      </c>
      <c r="J534" s="42" t="str">
        <f>IFERROR(VLOOKUP(A534,bus_journals!A:D,4,0),"")</f>
        <v/>
      </c>
      <c r="K534" s="42" t="str">
        <f t="shared" si="43"/>
        <v/>
      </c>
      <c r="L534" s="42" t="str">
        <f>IFERROR(VLOOKUP(A534,man_journals!A:D,4,0),"")</f>
        <v/>
      </c>
      <c r="M534" s="42" t="str">
        <f t="shared" si="44"/>
        <v/>
      </c>
      <c r="N534" s="42" t="s">
        <v>1274</v>
      </c>
      <c r="O534" s="42"/>
      <c r="P534" s="42"/>
      <c r="Q534" s="42"/>
      <c r="R534" s="42"/>
      <c r="S534" s="42"/>
    </row>
    <row r="535" spans="1:19" x14ac:dyDescent="0.25">
      <c r="A535" s="42" t="s">
        <v>486</v>
      </c>
      <c r="B535" s="42" t="s">
        <v>2190</v>
      </c>
      <c r="C535" s="42">
        <v>42</v>
      </c>
      <c r="D535" s="42">
        <f>IFERROR(VLOOKUP(A535,eco_bus_journals!A:D,4,0),"")</f>
        <v>7.0000000000000007E-2</v>
      </c>
      <c r="E535" s="42">
        <f t="shared" si="40"/>
        <v>524</v>
      </c>
      <c r="F535" s="42">
        <f>IFERROR(VLOOKUP(A535,eco_journals!A:D,4,0),"")</f>
        <v>7.0000000000000007E-2</v>
      </c>
      <c r="G535" s="42">
        <f t="shared" si="41"/>
        <v>209</v>
      </c>
      <c r="H535" s="42" t="str">
        <f>IFERROR(VLOOKUP(A535,fin_journals!A:D,4,0),"")</f>
        <v/>
      </c>
      <c r="I535" s="42" t="str">
        <f t="shared" si="42"/>
        <v/>
      </c>
      <c r="J535" s="42" t="str">
        <f>IFERROR(VLOOKUP(A535,bus_journals!A:D,4,0),"")</f>
        <v/>
      </c>
      <c r="K535" s="42" t="str">
        <f t="shared" si="43"/>
        <v/>
      </c>
      <c r="L535" s="42" t="str">
        <f>IFERROR(VLOOKUP(A535,man_journals!A:D,4,0),"")</f>
        <v/>
      </c>
      <c r="M535" s="42" t="str">
        <f t="shared" si="44"/>
        <v/>
      </c>
      <c r="N535" s="42" t="s">
        <v>1274</v>
      </c>
      <c r="O535" s="42"/>
      <c r="P535" s="42"/>
      <c r="Q535" s="42"/>
      <c r="R535" s="42"/>
      <c r="S535" s="42"/>
    </row>
    <row r="536" spans="1:19" x14ac:dyDescent="0.25">
      <c r="A536" s="42" t="s">
        <v>450</v>
      </c>
      <c r="B536" s="42" t="s">
        <v>2181</v>
      </c>
      <c r="C536" s="42">
        <v>95</v>
      </c>
      <c r="D536" s="42">
        <f>IFERROR(VLOOKUP(A536,eco_bus_journals!A:D,4,0),"")</f>
        <v>7.0000000000000007E-2</v>
      </c>
      <c r="E536" s="42">
        <f t="shared" si="40"/>
        <v>524</v>
      </c>
      <c r="F536" s="42">
        <f>IFERROR(VLOOKUP(A536,eco_journals!A:D,4,0),"")</f>
        <v>7.0000000000000007E-2</v>
      </c>
      <c r="G536" s="42">
        <f t="shared" si="41"/>
        <v>209</v>
      </c>
      <c r="H536" s="42" t="str">
        <f>IFERROR(VLOOKUP(A536,fin_journals!A:D,4,0),"")</f>
        <v/>
      </c>
      <c r="I536" s="42" t="str">
        <f t="shared" si="42"/>
        <v/>
      </c>
      <c r="J536" s="42" t="str">
        <f>IFERROR(VLOOKUP(A536,bus_journals!A:D,4,0),"")</f>
        <v/>
      </c>
      <c r="K536" s="42" t="str">
        <f t="shared" si="43"/>
        <v/>
      </c>
      <c r="L536" s="42" t="str">
        <f>IFERROR(VLOOKUP(A536,man_journals!A:D,4,0),"")</f>
        <v/>
      </c>
      <c r="M536" s="42" t="str">
        <f t="shared" si="44"/>
        <v/>
      </c>
      <c r="N536" s="42" t="s">
        <v>1274</v>
      </c>
      <c r="O536" s="42" t="s">
        <v>1299</v>
      </c>
      <c r="P536" s="42"/>
      <c r="Q536" s="42"/>
      <c r="R536" s="42"/>
      <c r="S536" s="42"/>
    </row>
    <row r="537" spans="1:19" x14ac:dyDescent="0.25">
      <c r="A537" s="42" t="s">
        <v>582</v>
      </c>
      <c r="B537" s="42" t="s">
        <v>2190</v>
      </c>
      <c r="C537" s="42">
        <v>59</v>
      </c>
      <c r="D537" s="42">
        <f>IFERROR(VLOOKUP(A537,eco_bus_journals!A:D,4,0),"")</f>
        <v>7.0000000000000007E-2</v>
      </c>
      <c r="E537" s="42">
        <f t="shared" si="40"/>
        <v>524</v>
      </c>
      <c r="F537" s="42">
        <f>IFERROR(VLOOKUP(A537,eco_journals!A:D,4,0),"")</f>
        <v>7.0000000000000007E-2</v>
      </c>
      <c r="G537" s="42">
        <f t="shared" si="41"/>
        <v>209</v>
      </c>
      <c r="H537" s="42" t="str">
        <f>IFERROR(VLOOKUP(A537,fin_journals!A:D,4,0),"")</f>
        <v/>
      </c>
      <c r="I537" s="42" t="str">
        <f t="shared" si="42"/>
        <v/>
      </c>
      <c r="J537" s="42" t="str">
        <f>IFERROR(VLOOKUP(A537,bus_journals!A:D,4,0),"")</f>
        <v/>
      </c>
      <c r="K537" s="42" t="str">
        <f t="shared" si="43"/>
        <v/>
      </c>
      <c r="L537" s="42" t="str">
        <f>IFERROR(VLOOKUP(A537,man_journals!A:D,4,0),"")</f>
        <v/>
      </c>
      <c r="M537" s="42" t="str">
        <f t="shared" si="44"/>
        <v/>
      </c>
      <c r="N537" s="42" t="s">
        <v>1274</v>
      </c>
      <c r="O537" s="42" t="s">
        <v>1302</v>
      </c>
      <c r="P537" s="42"/>
      <c r="Q537" s="42"/>
      <c r="R537" s="42"/>
      <c r="S537" s="42"/>
    </row>
    <row r="538" spans="1:19" x14ac:dyDescent="0.25">
      <c r="A538" s="42" t="s">
        <v>583</v>
      </c>
      <c r="B538" s="42" t="s">
        <v>2232</v>
      </c>
      <c r="C538" s="42">
        <v>24</v>
      </c>
      <c r="D538" s="42">
        <f>IFERROR(VLOOKUP(A538,eco_bus_journals!A:D,4,0),"")</f>
        <v>7.0000000000000007E-2</v>
      </c>
      <c r="E538" s="42">
        <f t="shared" si="40"/>
        <v>524</v>
      </c>
      <c r="F538" s="42" t="str">
        <f>IFERROR(VLOOKUP(A538,eco_journals!A:D,4,0),"")</f>
        <v/>
      </c>
      <c r="G538" s="42" t="str">
        <f t="shared" si="41"/>
        <v/>
      </c>
      <c r="H538" s="42">
        <f>IFERROR(VLOOKUP(A538,fin_journals!A:D,4,0),"")</f>
        <v>0.06</v>
      </c>
      <c r="I538" s="42">
        <f t="shared" si="42"/>
        <v>108</v>
      </c>
      <c r="J538" s="42" t="str">
        <f>IFERROR(VLOOKUP(A538,bus_journals!A:D,4,0),"")</f>
        <v/>
      </c>
      <c r="K538" s="42" t="str">
        <f t="shared" si="43"/>
        <v/>
      </c>
      <c r="L538" s="42" t="str">
        <f>IFERROR(VLOOKUP(A538,man_journals!A:D,4,0),"")</f>
        <v/>
      </c>
      <c r="M538" s="42" t="str">
        <f t="shared" si="44"/>
        <v/>
      </c>
      <c r="N538" s="42" t="s">
        <v>1276</v>
      </c>
      <c r="O538" s="42"/>
      <c r="P538" s="42"/>
      <c r="Q538" s="42"/>
      <c r="R538" s="42"/>
      <c r="S538" s="42"/>
    </row>
    <row r="539" spans="1:19" x14ac:dyDescent="0.25">
      <c r="A539" s="42" t="s">
        <v>556</v>
      </c>
      <c r="B539" s="42" t="s">
        <v>2228</v>
      </c>
      <c r="C539" s="42">
        <v>12</v>
      </c>
      <c r="D539" s="42">
        <f>IFERROR(VLOOKUP(A539,eco_bus_journals!A:D,4,0),"")</f>
        <v>7.0000000000000007E-2</v>
      </c>
      <c r="E539" s="42">
        <f t="shared" si="40"/>
        <v>524</v>
      </c>
      <c r="F539" s="42" t="str">
        <f>IFERROR(VLOOKUP(A539,eco_journals!A:D,4,0),"")</f>
        <v/>
      </c>
      <c r="G539" s="42" t="str">
        <f t="shared" si="41"/>
        <v/>
      </c>
      <c r="H539" s="42">
        <f>IFERROR(VLOOKUP(A539,fin_journals!A:D,4,0),"")</f>
        <v>0.05</v>
      </c>
      <c r="I539" s="42">
        <f t="shared" si="42"/>
        <v>112</v>
      </c>
      <c r="J539" s="42" t="str">
        <f>IFERROR(VLOOKUP(A539,bus_journals!A:D,4,0),"")</f>
        <v/>
      </c>
      <c r="K539" s="42" t="str">
        <f t="shared" si="43"/>
        <v/>
      </c>
      <c r="L539" s="42" t="str">
        <f>IFERROR(VLOOKUP(A539,man_journals!A:D,4,0),"")</f>
        <v/>
      </c>
      <c r="M539" s="42" t="str">
        <f t="shared" si="44"/>
        <v/>
      </c>
      <c r="N539" s="42" t="s">
        <v>1276</v>
      </c>
      <c r="O539" s="42" t="s">
        <v>1274</v>
      </c>
      <c r="P539" s="42"/>
      <c r="Q539" s="42"/>
      <c r="R539" s="42"/>
      <c r="S539" s="42"/>
    </row>
    <row r="540" spans="1:19" x14ac:dyDescent="0.25">
      <c r="A540" s="42" t="s">
        <v>565</v>
      </c>
      <c r="B540" s="42" t="s">
        <v>2181</v>
      </c>
      <c r="C540" s="42">
        <v>12</v>
      </c>
      <c r="D540" s="42">
        <f>IFERROR(VLOOKUP(A540,eco_bus_journals!A:D,4,0),"")</f>
        <v>7.0000000000000007E-2</v>
      </c>
      <c r="E540" s="42">
        <f t="shared" si="40"/>
        <v>524</v>
      </c>
      <c r="F540" s="42" t="str">
        <f>IFERROR(VLOOKUP(A540,eco_journals!A:D,4,0),"")</f>
        <v/>
      </c>
      <c r="G540" s="42" t="str">
        <f t="shared" si="41"/>
        <v/>
      </c>
      <c r="H540" s="42" t="str">
        <f>IFERROR(VLOOKUP(A540,fin_journals!A:D,4,0),"")</f>
        <v/>
      </c>
      <c r="I540" s="42" t="str">
        <f t="shared" si="42"/>
        <v/>
      </c>
      <c r="J540" s="42" t="str">
        <f>IFERROR(VLOOKUP(A540,bus_journals!A:D,4,0),"")</f>
        <v/>
      </c>
      <c r="K540" s="42" t="str">
        <f t="shared" si="43"/>
        <v/>
      </c>
      <c r="L540" s="42">
        <f>IFERROR(VLOOKUP(A540,man_journals!A:D,4,0),"")</f>
        <v>0.06</v>
      </c>
      <c r="M540" s="42">
        <f t="shared" si="44"/>
        <v>171</v>
      </c>
      <c r="N540" s="42" t="s">
        <v>1296</v>
      </c>
      <c r="O540" s="42" t="s">
        <v>1277</v>
      </c>
      <c r="P540" s="42"/>
      <c r="Q540" s="42"/>
      <c r="R540" s="42"/>
      <c r="S540" s="42"/>
    </row>
    <row r="541" spans="1:19" x14ac:dyDescent="0.25">
      <c r="A541" s="42" t="s">
        <v>452</v>
      </c>
      <c r="B541" s="42" t="s">
        <v>2180</v>
      </c>
      <c r="C541" s="42">
        <v>103</v>
      </c>
      <c r="D541" s="42">
        <f>IFERROR(VLOOKUP(A541,eco_bus_journals!A:D,4,0),"")</f>
        <v>7.0000000000000007E-2</v>
      </c>
      <c r="E541" s="42">
        <f t="shared" si="40"/>
        <v>524</v>
      </c>
      <c r="F541" s="42">
        <f>IFERROR(VLOOKUP(A541,eco_journals!A:D,4,0),"")</f>
        <v>0.06</v>
      </c>
      <c r="G541" s="42">
        <f t="shared" si="41"/>
        <v>257</v>
      </c>
      <c r="H541" s="42" t="str">
        <f>IFERROR(VLOOKUP(A541,fin_journals!A:D,4,0),"")</f>
        <v/>
      </c>
      <c r="I541" s="42" t="str">
        <f t="shared" si="42"/>
        <v/>
      </c>
      <c r="J541" s="42" t="str">
        <f>IFERROR(VLOOKUP(A541,bus_journals!A:D,4,0),"")</f>
        <v/>
      </c>
      <c r="K541" s="42" t="str">
        <f t="shared" si="43"/>
        <v/>
      </c>
      <c r="L541" s="42" t="str">
        <f>IFERROR(VLOOKUP(A541,man_journals!A:D,4,0),"")</f>
        <v/>
      </c>
      <c r="M541" s="42" t="str">
        <f t="shared" si="44"/>
        <v/>
      </c>
      <c r="N541" s="42" t="s">
        <v>1274</v>
      </c>
      <c r="O541" s="42" t="s">
        <v>1281</v>
      </c>
      <c r="P541" s="42" t="s">
        <v>1282</v>
      </c>
      <c r="Q541" s="42" t="s">
        <v>1283</v>
      </c>
      <c r="R541" s="42"/>
      <c r="S541" s="42"/>
    </row>
    <row r="542" spans="1:19" x14ac:dyDescent="0.25">
      <c r="A542" s="42" t="s">
        <v>536</v>
      </c>
      <c r="B542" s="42" t="s">
        <v>2178</v>
      </c>
      <c r="C542" s="42">
        <v>36</v>
      </c>
      <c r="D542" s="42">
        <f>IFERROR(VLOOKUP(A542,eco_bus_journals!A:D,4,0),"")</f>
        <v>7.0000000000000007E-2</v>
      </c>
      <c r="E542" s="42">
        <f t="shared" si="40"/>
        <v>524</v>
      </c>
      <c r="F542" s="42">
        <f>IFERROR(VLOOKUP(A542,eco_journals!A:D,4,0),"")</f>
        <v>7.0000000000000007E-2</v>
      </c>
      <c r="G542" s="42">
        <f t="shared" si="41"/>
        <v>209</v>
      </c>
      <c r="H542" s="42" t="str">
        <f>IFERROR(VLOOKUP(A542,fin_journals!A:D,4,0),"")</f>
        <v/>
      </c>
      <c r="I542" s="42" t="str">
        <f t="shared" si="42"/>
        <v/>
      </c>
      <c r="J542" s="42" t="str">
        <f>IFERROR(VLOOKUP(A542,bus_journals!A:D,4,0),"")</f>
        <v/>
      </c>
      <c r="K542" s="42" t="str">
        <f t="shared" si="43"/>
        <v/>
      </c>
      <c r="L542" s="42" t="str">
        <f>IFERROR(VLOOKUP(A542,man_journals!A:D,4,0),"")</f>
        <v/>
      </c>
      <c r="M542" s="42" t="str">
        <f t="shared" si="44"/>
        <v/>
      </c>
      <c r="N542" s="42" t="s">
        <v>1274</v>
      </c>
      <c r="O542" s="42"/>
      <c r="P542" s="42"/>
      <c r="Q542" s="42"/>
      <c r="R542" s="42"/>
      <c r="S542" s="42"/>
    </row>
    <row r="543" spans="1:19" x14ac:dyDescent="0.25">
      <c r="A543" s="42" t="s">
        <v>537</v>
      </c>
      <c r="B543" s="42" t="s">
        <v>2181</v>
      </c>
      <c r="C543" s="42">
        <v>59</v>
      </c>
      <c r="D543" s="42">
        <f>IFERROR(VLOOKUP(A543,eco_bus_journals!A:D,4,0),"")</f>
        <v>7.0000000000000007E-2</v>
      </c>
      <c r="E543" s="42">
        <f t="shared" si="40"/>
        <v>524</v>
      </c>
      <c r="F543" s="42">
        <f>IFERROR(VLOOKUP(A543,eco_journals!A:D,4,0),"")</f>
        <v>0.08</v>
      </c>
      <c r="G543" s="42">
        <f t="shared" si="41"/>
        <v>188</v>
      </c>
      <c r="H543" s="42" t="str">
        <f>IFERROR(VLOOKUP(A543,fin_journals!A:D,4,0),"")</f>
        <v/>
      </c>
      <c r="I543" s="42" t="str">
        <f t="shared" si="42"/>
        <v/>
      </c>
      <c r="J543" s="42" t="str">
        <f>IFERROR(VLOOKUP(A543,bus_journals!A:D,4,0),"")</f>
        <v/>
      </c>
      <c r="K543" s="42" t="str">
        <f t="shared" si="43"/>
        <v/>
      </c>
      <c r="L543" s="42" t="str">
        <f>IFERROR(VLOOKUP(A543,man_journals!A:D,4,0),"")</f>
        <v/>
      </c>
      <c r="M543" s="42" t="str">
        <f t="shared" si="44"/>
        <v/>
      </c>
      <c r="N543" s="42" t="s">
        <v>1274</v>
      </c>
      <c r="O543" s="42" t="s">
        <v>1281</v>
      </c>
      <c r="P543" s="42" t="s">
        <v>1282</v>
      </c>
      <c r="Q543" s="42" t="s">
        <v>1283</v>
      </c>
      <c r="R543" s="42"/>
      <c r="S543" s="42"/>
    </row>
    <row r="544" spans="1:19" x14ac:dyDescent="0.25">
      <c r="A544" s="42" t="s">
        <v>527</v>
      </c>
      <c r="B544" s="42" t="s">
        <v>2181</v>
      </c>
      <c r="C544" s="42">
        <v>22</v>
      </c>
      <c r="D544" s="42">
        <f>IFERROR(VLOOKUP(A544,eco_bus_journals!A:D,4,0),"")</f>
        <v>7.0000000000000007E-2</v>
      </c>
      <c r="E544" s="42">
        <f t="shared" si="40"/>
        <v>524</v>
      </c>
      <c r="F544" s="42">
        <f>IFERROR(VLOOKUP(A544,eco_journals!A:D,4,0),"")</f>
        <v>7.0000000000000007E-2</v>
      </c>
      <c r="G544" s="42">
        <f t="shared" si="41"/>
        <v>209</v>
      </c>
      <c r="H544" s="42">
        <f>IFERROR(VLOOKUP(A544,fin_journals!A:D,4,0),"")</f>
        <v>0.05</v>
      </c>
      <c r="I544" s="42">
        <f t="shared" si="42"/>
        <v>112</v>
      </c>
      <c r="J544" s="42" t="str">
        <f>IFERROR(VLOOKUP(A544,bus_journals!A:D,4,0),"")</f>
        <v/>
      </c>
      <c r="K544" s="42" t="str">
        <f t="shared" si="43"/>
        <v/>
      </c>
      <c r="L544" s="42" t="str">
        <f>IFERROR(VLOOKUP(A544,man_journals!A:D,4,0),"")</f>
        <v/>
      </c>
      <c r="M544" s="42" t="str">
        <f t="shared" si="44"/>
        <v/>
      </c>
      <c r="N544" s="42" t="s">
        <v>1276</v>
      </c>
      <c r="O544" s="42" t="s">
        <v>1274</v>
      </c>
      <c r="P544" s="42" t="s">
        <v>1299</v>
      </c>
      <c r="Q544" s="42"/>
      <c r="R544" s="42"/>
      <c r="S544" s="42"/>
    </row>
    <row r="545" spans="1:19" x14ac:dyDescent="0.25">
      <c r="A545" s="42" t="s">
        <v>489</v>
      </c>
      <c r="B545" s="42" t="s">
        <v>2213</v>
      </c>
      <c r="C545" s="42">
        <v>33</v>
      </c>
      <c r="D545" s="42">
        <f>IFERROR(VLOOKUP(A545,eco_bus_journals!A:D,4,0),"")</f>
        <v>7.0000000000000007E-2</v>
      </c>
      <c r="E545" s="42">
        <f t="shared" si="40"/>
        <v>524</v>
      </c>
      <c r="F545" s="42" t="str">
        <f>IFERROR(VLOOKUP(A545,eco_journals!A:D,4,0),"")</f>
        <v/>
      </c>
      <c r="G545" s="42" t="str">
        <f t="shared" si="41"/>
        <v/>
      </c>
      <c r="H545" s="42" t="str">
        <f>IFERROR(VLOOKUP(A545,fin_journals!A:D,4,0),"")</f>
        <v/>
      </c>
      <c r="I545" s="42" t="str">
        <f t="shared" si="42"/>
        <v/>
      </c>
      <c r="J545" s="42" t="str">
        <f>IFERROR(VLOOKUP(A545,bus_journals!A:D,4,0),"")</f>
        <v/>
      </c>
      <c r="K545" s="42" t="str">
        <f t="shared" si="43"/>
        <v/>
      </c>
      <c r="L545" s="42">
        <f>IFERROR(VLOOKUP(A545,man_journals!A:D,4,0),"")</f>
        <v>0.06</v>
      </c>
      <c r="M545" s="42">
        <f t="shared" si="44"/>
        <v>171</v>
      </c>
      <c r="N545" s="42" t="s">
        <v>1277</v>
      </c>
      <c r="O545" s="42"/>
      <c r="P545" s="42"/>
      <c r="Q545" s="42"/>
      <c r="R545" s="42"/>
      <c r="S545" s="42"/>
    </row>
    <row r="546" spans="1:19" x14ac:dyDescent="0.25">
      <c r="A546" s="42" t="s">
        <v>520</v>
      </c>
      <c r="B546" s="42" t="s">
        <v>2216</v>
      </c>
      <c r="C546" s="42">
        <v>21</v>
      </c>
      <c r="D546" s="42">
        <f>IFERROR(VLOOKUP(A546,eco_bus_journals!A:D,4,0),"")</f>
        <v>7.0000000000000007E-2</v>
      </c>
      <c r="E546" s="42">
        <f t="shared" si="40"/>
        <v>524</v>
      </c>
      <c r="F546" s="42" t="str">
        <f>IFERROR(VLOOKUP(A546,eco_journals!A:D,4,0),"")</f>
        <v/>
      </c>
      <c r="G546" s="42" t="str">
        <f t="shared" si="41"/>
        <v/>
      </c>
      <c r="H546" s="42">
        <f>IFERROR(VLOOKUP(A546,fin_journals!A:D,4,0),"")</f>
        <v>0.08</v>
      </c>
      <c r="I546" s="42">
        <f t="shared" si="42"/>
        <v>96</v>
      </c>
      <c r="J546" s="42" t="str">
        <f>IFERROR(VLOOKUP(A546,bus_journals!A:D,4,0),"")</f>
        <v/>
      </c>
      <c r="K546" s="42" t="str">
        <f t="shared" si="43"/>
        <v/>
      </c>
      <c r="L546" s="42" t="str">
        <f>IFERROR(VLOOKUP(A546,man_journals!A:D,4,0),"")</f>
        <v/>
      </c>
      <c r="M546" s="42" t="str">
        <f t="shared" si="44"/>
        <v/>
      </c>
      <c r="N546" s="42" t="s">
        <v>1276</v>
      </c>
      <c r="O546" s="42"/>
      <c r="P546" s="42"/>
      <c r="Q546" s="42"/>
      <c r="R546" s="42"/>
      <c r="S546" s="42"/>
    </row>
    <row r="547" spans="1:19" x14ac:dyDescent="0.25">
      <c r="A547" s="42" t="s">
        <v>474</v>
      </c>
      <c r="B547" s="42" t="s">
        <v>2178</v>
      </c>
      <c r="C547" s="42">
        <v>108</v>
      </c>
      <c r="D547" s="42">
        <f>IFERROR(VLOOKUP(A547,eco_bus_journals!A:D,4,0),"")</f>
        <v>7.0000000000000007E-2</v>
      </c>
      <c r="E547" s="42">
        <f t="shared" si="40"/>
        <v>524</v>
      </c>
      <c r="F547" s="42">
        <f>IFERROR(VLOOKUP(A547,eco_journals!A:D,4,0),"")</f>
        <v>7.0000000000000007E-2</v>
      </c>
      <c r="G547" s="42">
        <f t="shared" si="41"/>
        <v>209</v>
      </c>
      <c r="H547" s="42" t="str">
        <f>IFERROR(VLOOKUP(A547,fin_journals!A:D,4,0),"")</f>
        <v/>
      </c>
      <c r="I547" s="42" t="str">
        <f t="shared" si="42"/>
        <v/>
      </c>
      <c r="J547" s="42" t="str">
        <f>IFERROR(VLOOKUP(A547,bus_journals!A:D,4,0),"")</f>
        <v/>
      </c>
      <c r="K547" s="42" t="str">
        <f t="shared" si="43"/>
        <v/>
      </c>
      <c r="L547" s="42" t="str">
        <f>IFERROR(VLOOKUP(A547,man_journals!A:D,4,0),"")</f>
        <v/>
      </c>
      <c r="M547" s="42" t="str">
        <f t="shared" si="44"/>
        <v/>
      </c>
      <c r="N547" s="42" t="s">
        <v>1274</v>
      </c>
      <c r="O547" s="42" t="s">
        <v>1314</v>
      </c>
      <c r="P547" s="42" t="s">
        <v>1321</v>
      </c>
      <c r="Q547" s="42"/>
      <c r="R547" s="42"/>
      <c r="S547" s="42"/>
    </row>
    <row r="548" spans="1:19" x14ac:dyDescent="0.25">
      <c r="A548" s="42" t="s">
        <v>475</v>
      </c>
      <c r="B548" s="42" t="s">
        <v>2217</v>
      </c>
      <c r="C548" s="42">
        <v>34</v>
      </c>
      <c r="D548" s="42">
        <f>IFERROR(VLOOKUP(A548,eco_bus_journals!A:D,4,0),"")</f>
        <v>7.0000000000000007E-2</v>
      </c>
      <c r="E548" s="42">
        <f t="shared" si="40"/>
        <v>524</v>
      </c>
      <c r="F548" s="42">
        <f>IFERROR(VLOOKUP(A548,eco_journals!A:D,4,0),"")</f>
        <v>7.0000000000000007E-2</v>
      </c>
      <c r="G548" s="42">
        <f t="shared" si="41"/>
        <v>209</v>
      </c>
      <c r="H548" s="42" t="str">
        <f>IFERROR(VLOOKUP(A548,fin_journals!A:D,4,0),"")</f>
        <v/>
      </c>
      <c r="I548" s="42" t="str">
        <f t="shared" si="42"/>
        <v/>
      </c>
      <c r="J548" s="42" t="str">
        <f>IFERROR(VLOOKUP(A548,bus_journals!A:D,4,0),"")</f>
        <v/>
      </c>
      <c r="K548" s="42" t="str">
        <f t="shared" si="43"/>
        <v/>
      </c>
      <c r="L548" s="42" t="str">
        <f>IFERROR(VLOOKUP(A548,man_journals!A:D,4,0),"")</f>
        <v/>
      </c>
      <c r="M548" s="42" t="str">
        <f t="shared" si="44"/>
        <v/>
      </c>
      <c r="N548" s="42" t="s">
        <v>1306</v>
      </c>
      <c r="O548" s="42" t="s">
        <v>1274</v>
      </c>
      <c r="P548" s="42"/>
      <c r="Q548" s="42"/>
      <c r="R548" s="42"/>
      <c r="S548" s="42"/>
    </row>
    <row r="549" spans="1:19" x14ac:dyDescent="0.25">
      <c r="A549" s="42" t="s">
        <v>550</v>
      </c>
      <c r="B549" s="42" t="s">
        <v>2234</v>
      </c>
      <c r="C549" s="42">
        <v>41</v>
      </c>
      <c r="D549" s="42">
        <f>IFERROR(VLOOKUP(A549,eco_bus_journals!A:D,4,0),"")</f>
        <v>7.0000000000000007E-2</v>
      </c>
      <c r="E549" s="42">
        <f t="shared" si="40"/>
        <v>524</v>
      </c>
      <c r="F549" s="42">
        <f>IFERROR(VLOOKUP(A549,eco_journals!A:D,4,0),"")</f>
        <v>0.05</v>
      </c>
      <c r="G549" s="42">
        <f t="shared" si="41"/>
        <v>303</v>
      </c>
      <c r="H549" s="42" t="str">
        <f>IFERROR(VLOOKUP(A549,fin_journals!A:D,4,0),"")</f>
        <v/>
      </c>
      <c r="I549" s="42" t="str">
        <f t="shared" si="42"/>
        <v/>
      </c>
      <c r="J549" s="42" t="str">
        <f>IFERROR(VLOOKUP(A549,bus_journals!A:D,4,0),"")</f>
        <v/>
      </c>
      <c r="K549" s="42" t="str">
        <f t="shared" si="43"/>
        <v/>
      </c>
      <c r="L549" s="42" t="str">
        <f>IFERROR(VLOOKUP(A549,man_journals!A:D,4,0),"")</f>
        <v/>
      </c>
      <c r="M549" s="42" t="str">
        <f t="shared" si="44"/>
        <v/>
      </c>
      <c r="N549" s="42" t="s">
        <v>1274</v>
      </c>
      <c r="O549" s="42" t="s">
        <v>1321</v>
      </c>
      <c r="P549" s="42"/>
      <c r="Q549" s="42"/>
      <c r="R549" s="42"/>
      <c r="S549" s="42"/>
    </row>
    <row r="550" spans="1:19" x14ac:dyDescent="0.25">
      <c r="A550" s="42" t="s">
        <v>538</v>
      </c>
      <c r="B550" s="42" t="s">
        <v>2201</v>
      </c>
      <c r="C550" s="42">
        <v>23</v>
      </c>
      <c r="D550" s="42">
        <f>IFERROR(VLOOKUP(A550,eco_bus_journals!A:D,4,0),"")</f>
        <v>7.0000000000000007E-2</v>
      </c>
      <c r="E550" s="42">
        <f t="shared" si="40"/>
        <v>524</v>
      </c>
      <c r="F550" s="42" t="str">
        <f>IFERROR(VLOOKUP(A550,eco_journals!A:D,4,0),"")</f>
        <v/>
      </c>
      <c r="G550" s="42" t="str">
        <f t="shared" si="41"/>
        <v/>
      </c>
      <c r="H550" s="42">
        <f>IFERROR(VLOOKUP(A550,fin_journals!A:D,4,0),"")</f>
        <v>0.08</v>
      </c>
      <c r="I550" s="42">
        <f t="shared" si="42"/>
        <v>96</v>
      </c>
      <c r="J550" s="42" t="str">
        <f>IFERROR(VLOOKUP(A550,bus_journals!A:D,4,0),"")</f>
        <v/>
      </c>
      <c r="K550" s="42" t="str">
        <f t="shared" si="43"/>
        <v/>
      </c>
      <c r="L550" s="42" t="str">
        <f>IFERROR(VLOOKUP(A550,man_journals!A:D,4,0),"")</f>
        <v/>
      </c>
      <c r="M550" s="42" t="str">
        <f t="shared" si="44"/>
        <v/>
      </c>
      <c r="N550" s="42" t="s">
        <v>1276</v>
      </c>
      <c r="O550" s="42"/>
      <c r="P550" s="42"/>
      <c r="Q550" s="42"/>
      <c r="R550" s="42"/>
      <c r="S550" s="42"/>
    </row>
    <row r="551" spans="1:19" x14ac:dyDescent="0.25">
      <c r="A551" s="42" t="s">
        <v>539</v>
      </c>
      <c r="B551" s="42" t="s">
        <v>2190</v>
      </c>
      <c r="C551" s="42">
        <v>56</v>
      </c>
      <c r="D551" s="42">
        <f>IFERROR(VLOOKUP(A551,eco_bus_journals!A:D,4,0),"")</f>
        <v>7.0000000000000007E-2</v>
      </c>
      <c r="E551" s="42">
        <f t="shared" si="40"/>
        <v>524</v>
      </c>
      <c r="F551" s="42">
        <f>IFERROR(VLOOKUP(A551,eco_journals!A:D,4,0),"")</f>
        <v>0.06</v>
      </c>
      <c r="G551" s="42">
        <f t="shared" si="41"/>
        <v>257</v>
      </c>
      <c r="H551" s="42" t="str">
        <f>IFERROR(VLOOKUP(A551,fin_journals!A:D,4,0),"")</f>
        <v/>
      </c>
      <c r="I551" s="42" t="str">
        <f t="shared" si="42"/>
        <v/>
      </c>
      <c r="J551" s="42" t="str">
        <f>IFERROR(VLOOKUP(A551,bus_journals!A:D,4,0),"")</f>
        <v/>
      </c>
      <c r="K551" s="42" t="str">
        <f t="shared" si="43"/>
        <v/>
      </c>
      <c r="L551" s="42" t="str">
        <f>IFERROR(VLOOKUP(A551,man_journals!A:D,4,0),"")</f>
        <v/>
      </c>
      <c r="M551" s="42" t="str">
        <f t="shared" si="44"/>
        <v/>
      </c>
      <c r="N551" s="42" t="s">
        <v>1274</v>
      </c>
      <c r="O551" s="42"/>
      <c r="P551" s="42"/>
      <c r="Q551" s="42"/>
      <c r="R551" s="42"/>
      <c r="S551" s="42"/>
    </row>
    <row r="552" spans="1:19" x14ac:dyDescent="0.25">
      <c r="A552" s="42" t="s">
        <v>372</v>
      </c>
      <c r="B552" s="42" t="s">
        <v>2200</v>
      </c>
      <c r="C552" s="42">
        <v>61</v>
      </c>
      <c r="D552" s="42">
        <f>IFERROR(VLOOKUP(A552,eco_bus_journals!A:D,4,0),"")</f>
        <v>7.0000000000000007E-2</v>
      </c>
      <c r="E552" s="42">
        <f t="shared" si="40"/>
        <v>524</v>
      </c>
      <c r="F552" s="42">
        <f>IFERROR(VLOOKUP(A552,eco_journals!A:D,4,0),"")</f>
        <v>7.0000000000000007E-2</v>
      </c>
      <c r="G552" s="42">
        <f t="shared" si="41"/>
        <v>209</v>
      </c>
      <c r="H552" s="42" t="str">
        <f>IFERROR(VLOOKUP(A552,fin_journals!A:D,4,0),"")</f>
        <v/>
      </c>
      <c r="I552" s="42" t="str">
        <f t="shared" si="42"/>
        <v/>
      </c>
      <c r="J552" s="42" t="str">
        <f>IFERROR(VLOOKUP(A552,bus_journals!A:D,4,0),"")</f>
        <v/>
      </c>
      <c r="K552" s="42" t="str">
        <f t="shared" si="43"/>
        <v/>
      </c>
      <c r="L552" s="42" t="str">
        <f>IFERROR(VLOOKUP(A552,man_journals!A:D,4,0),"")</f>
        <v/>
      </c>
      <c r="M552" s="42" t="str">
        <f t="shared" si="44"/>
        <v/>
      </c>
      <c r="N552" s="42" t="s">
        <v>1274</v>
      </c>
      <c r="O552" s="42" t="s">
        <v>1298</v>
      </c>
      <c r="P552" s="42" t="s">
        <v>1299</v>
      </c>
      <c r="Q552" s="42" t="s">
        <v>1319</v>
      </c>
      <c r="R552" s="42"/>
      <c r="S552" s="42"/>
    </row>
    <row r="553" spans="1:19" x14ac:dyDescent="0.25">
      <c r="A553" s="42" t="s">
        <v>541</v>
      </c>
      <c r="B553" s="42" t="s">
        <v>2190</v>
      </c>
      <c r="C553" s="42">
        <v>52</v>
      </c>
      <c r="D553" s="42">
        <f>IFERROR(VLOOKUP(A553,eco_bus_journals!A:D,4,0),"")</f>
        <v>7.0000000000000007E-2</v>
      </c>
      <c r="E553" s="42">
        <f t="shared" si="40"/>
        <v>524</v>
      </c>
      <c r="F553" s="42">
        <f>IFERROR(VLOOKUP(A553,eco_journals!A:D,4,0),"")</f>
        <v>0.06</v>
      </c>
      <c r="G553" s="42">
        <f t="shared" si="41"/>
        <v>257</v>
      </c>
      <c r="H553" s="42" t="str">
        <f>IFERROR(VLOOKUP(A553,fin_journals!A:D,4,0),"")</f>
        <v/>
      </c>
      <c r="I553" s="42" t="str">
        <f t="shared" si="42"/>
        <v/>
      </c>
      <c r="J553" s="42" t="str">
        <f>IFERROR(VLOOKUP(A553,bus_journals!A:D,4,0),"")</f>
        <v/>
      </c>
      <c r="K553" s="42" t="str">
        <f t="shared" si="43"/>
        <v/>
      </c>
      <c r="L553" s="42" t="str">
        <f>IFERROR(VLOOKUP(A553,man_journals!A:D,4,0),"")</f>
        <v/>
      </c>
      <c r="M553" s="42" t="str">
        <f t="shared" si="44"/>
        <v/>
      </c>
      <c r="N553" s="42" t="s">
        <v>1274</v>
      </c>
      <c r="O553" s="42"/>
      <c r="P553" s="42"/>
      <c r="Q553" s="42"/>
      <c r="R553" s="42"/>
      <c r="S553" s="42"/>
    </row>
    <row r="554" spans="1:19" x14ac:dyDescent="0.25">
      <c r="A554" s="42" t="s">
        <v>569</v>
      </c>
      <c r="B554" s="42" t="s">
        <v>2242</v>
      </c>
      <c r="C554" s="42">
        <v>32</v>
      </c>
      <c r="D554" s="42">
        <f>IFERROR(VLOOKUP(A554,eco_bus_journals!A:D,4,0),"")</f>
        <v>7.0000000000000007E-2</v>
      </c>
      <c r="E554" s="42">
        <f t="shared" si="40"/>
        <v>524</v>
      </c>
      <c r="F554" s="42" t="str">
        <f>IFERROR(VLOOKUP(A554,eco_journals!A:D,4,0),"")</f>
        <v/>
      </c>
      <c r="G554" s="42" t="str">
        <f t="shared" si="41"/>
        <v/>
      </c>
      <c r="H554" s="42" t="str">
        <f>IFERROR(VLOOKUP(A554,fin_journals!A:D,4,0),"")</f>
        <v/>
      </c>
      <c r="I554" s="42" t="str">
        <f t="shared" si="42"/>
        <v/>
      </c>
      <c r="J554" s="42">
        <f>IFERROR(VLOOKUP(A554,bus_journals!A:D,4,0),"")</f>
        <v>0.06</v>
      </c>
      <c r="K554" s="42">
        <f t="shared" si="43"/>
        <v>134</v>
      </c>
      <c r="L554" s="42">
        <f>IFERROR(VLOOKUP(A554,man_journals!A:D,4,0),"")</f>
        <v>7.0000000000000007E-2</v>
      </c>
      <c r="M554" s="42">
        <f t="shared" si="44"/>
        <v>164</v>
      </c>
      <c r="N554" s="42" t="s">
        <v>1275</v>
      </c>
      <c r="O554" s="42" t="s">
        <v>1277</v>
      </c>
      <c r="P554" s="42"/>
      <c r="Q554" s="42"/>
      <c r="R554" s="42"/>
      <c r="S554" s="42"/>
    </row>
    <row r="555" spans="1:19" x14ac:dyDescent="0.25">
      <c r="A555" s="42" t="s">
        <v>513</v>
      </c>
      <c r="B555" s="42" t="s">
        <v>2176</v>
      </c>
      <c r="C555" s="42">
        <v>47</v>
      </c>
      <c r="D555" s="42">
        <f>IFERROR(VLOOKUP(A555,eco_bus_journals!A:D,4,0),"")</f>
        <v>7.0000000000000007E-2</v>
      </c>
      <c r="E555" s="42">
        <f t="shared" si="40"/>
        <v>524</v>
      </c>
      <c r="F555" s="42">
        <f>IFERROR(VLOOKUP(A555,eco_journals!A:D,4,0),"")</f>
        <v>0.06</v>
      </c>
      <c r="G555" s="42">
        <f t="shared" si="41"/>
        <v>257</v>
      </c>
      <c r="H555" s="42" t="str">
        <f>IFERROR(VLOOKUP(A555,fin_journals!A:D,4,0),"")</f>
        <v/>
      </c>
      <c r="I555" s="42" t="str">
        <f t="shared" si="42"/>
        <v/>
      </c>
      <c r="J555" s="42" t="str">
        <f>IFERROR(VLOOKUP(A555,bus_journals!A:D,4,0),"")</f>
        <v/>
      </c>
      <c r="K555" s="42" t="str">
        <f t="shared" si="43"/>
        <v/>
      </c>
      <c r="L555" s="42" t="str">
        <f>IFERROR(VLOOKUP(A555,man_journals!A:D,4,0),"")</f>
        <v/>
      </c>
      <c r="M555" s="42" t="str">
        <f t="shared" si="44"/>
        <v/>
      </c>
      <c r="N555" s="42" t="s">
        <v>1274</v>
      </c>
      <c r="O555" s="42"/>
      <c r="P555" s="42"/>
      <c r="Q555" s="42"/>
      <c r="R555" s="42"/>
      <c r="S555" s="42"/>
    </row>
    <row r="556" spans="1:19" x14ac:dyDescent="0.25">
      <c r="A556" s="42" t="s">
        <v>579</v>
      </c>
      <c r="B556" s="42" t="s">
        <v>2240</v>
      </c>
      <c r="C556" s="42">
        <v>40</v>
      </c>
      <c r="D556" s="42">
        <f>IFERROR(VLOOKUP(A556,eco_bus_journals!A:D,4,0),"")</f>
        <v>7.0000000000000007E-2</v>
      </c>
      <c r="E556" s="42">
        <f t="shared" si="40"/>
        <v>524</v>
      </c>
      <c r="F556" s="42">
        <f>IFERROR(VLOOKUP(A556,eco_journals!A:D,4,0),"")</f>
        <v>0.06</v>
      </c>
      <c r="G556" s="42">
        <f t="shared" si="41"/>
        <v>257</v>
      </c>
      <c r="H556" s="42" t="str">
        <f>IFERROR(VLOOKUP(A556,fin_journals!A:D,4,0),"")</f>
        <v/>
      </c>
      <c r="I556" s="42" t="str">
        <f t="shared" si="42"/>
        <v/>
      </c>
      <c r="J556" s="42" t="str">
        <f>IFERROR(VLOOKUP(A556,bus_journals!A:D,4,0),"")</f>
        <v/>
      </c>
      <c r="K556" s="42" t="str">
        <f t="shared" si="43"/>
        <v/>
      </c>
      <c r="L556" s="42" t="str">
        <f>IFERROR(VLOOKUP(A556,man_journals!A:D,4,0),"")</f>
        <v/>
      </c>
      <c r="M556" s="42" t="str">
        <f t="shared" si="44"/>
        <v/>
      </c>
      <c r="N556" s="42" t="s">
        <v>1274</v>
      </c>
      <c r="O556" s="42"/>
      <c r="P556" s="42"/>
      <c r="Q556" s="42"/>
      <c r="R556" s="42"/>
      <c r="S556" s="42"/>
    </row>
    <row r="557" spans="1:19" x14ac:dyDescent="0.25">
      <c r="A557" s="42" t="s">
        <v>514</v>
      </c>
      <c r="B557" s="42" t="s">
        <v>2176</v>
      </c>
      <c r="C557" s="42">
        <v>32</v>
      </c>
      <c r="D557" s="42">
        <f>IFERROR(VLOOKUP(A557,eco_bus_journals!A:D,4,0),"")</f>
        <v>7.0000000000000007E-2</v>
      </c>
      <c r="E557" s="42">
        <f t="shared" si="40"/>
        <v>524</v>
      </c>
      <c r="F557" s="42" t="str">
        <f>IFERROR(VLOOKUP(A557,eco_journals!A:D,4,0),"")</f>
        <v/>
      </c>
      <c r="G557" s="42" t="str">
        <f t="shared" si="41"/>
        <v/>
      </c>
      <c r="H557" s="42" t="str">
        <f>IFERROR(VLOOKUP(A557,fin_journals!A:D,4,0),"")</f>
        <v/>
      </c>
      <c r="I557" s="42" t="str">
        <f t="shared" si="42"/>
        <v/>
      </c>
      <c r="J557" s="42" t="str">
        <f>IFERROR(VLOOKUP(A557,bus_journals!A:D,4,0),"")</f>
        <v/>
      </c>
      <c r="K557" s="42" t="str">
        <f t="shared" si="43"/>
        <v/>
      </c>
      <c r="L557" s="42">
        <f>IFERROR(VLOOKUP(A557,man_journals!A:D,4,0),"")</f>
        <v>7.0000000000000007E-2</v>
      </c>
      <c r="M557" s="42">
        <f t="shared" si="44"/>
        <v>164</v>
      </c>
      <c r="N557" s="42" t="s">
        <v>1277</v>
      </c>
      <c r="O557" s="42"/>
      <c r="P557" s="42"/>
      <c r="Q557" s="42"/>
      <c r="R557" s="42"/>
      <c r="S557" s="42"/>
    </row>
    <row r="558" spans="1:19" x14ac:dyDescent="0.25">
      <c r="A558" s="42" t="s">
        <v>531</v>
      </c>
      <c r="B558" s="42" t="s">
        <v>2207</v>
      </c>
      <c r="C558" s="42">
        <v>115</v>
      </c>
      <c r="D558" s="42">
        <f>IFERROR(VLOOKUP(A558,eco_bus_journals!A:D,4,0),"")</f>
        <v>7.0000000000000007E-2</v>
      </c>
      <c r="E558" s="42">
        <f t="shared" si="40"/>
        <v>524</v>
      </c>
      <c r="F558" s="42">
        <f>IFERROR(VLOOKUP(A558,eco_journals!A:D,4,0),"")</f>
        <v>0.06</v>
      </c>
      <c r="G558" s="42">
        <f t="shared" si="41"/>
        <v>257</v>
      </c>
      <c r="H558" s="42" t="str">
        <f>IFERROR(VLOOKUP(A558,fin_journals!A:D,4,0),"")</f>
        <v/>
      </c>
      <c r="I558" s="42" t="str">
        <f t="shared" si="42"/>
        <v/>
      </c>
      <c r="J558" s="42" t="str">
        <f>IFERROR(VLOOKUP(A558,bus_journals!A:D,4,0),"")</f>
        <v/>
      </c>
      <c r="K558" s="42" t="str">
        <f t="shared" si="43"/>
        <v/>
      </c>
      <c r="L558" s="42" t="str">
        <f>IFERROR(VLOOKUP(A558,man_journals!A:D,4,0),"")</f>
        <v/>
      </c>
      <c r="M558" s="42" t="str">
        <f t="shared" si="44"/>
        <v/>
      </c>
      <c r="N558" s="42" t="s">
        <v>1274</v>
      </c>
      <c r="O558" s="42"/>
      <c r="P558" s="42"/>
      <c r="Q558" s="42"/>
      <c r="R558" s="42"/>
      <c r="S558" s="42"/>
    </row>
    <row r="559" spans="1:19" x14ac:dyDescent="0.25">
      <c r="A559" s="42" t="s">
        <v>532</v>
      </c>
      <c r="B559" s="42" t="s">
        <v>2222</v>
      </c>
      <c r="C559" s="42">
        <v>29</v>
      </c>
      <c r="D559" s="42">
        <f>IFERROR(VLOOKUP(A559,eco_bus_journals!A:D,4,0),"")</f>
        <v>7.0000000000000007E-2</v>
      </c>
      <c r="E559" s="42">
        <f t="shared" si="40"/>
        <v>524</v>
      </c>
      <c r="F559" s="42" t="str">
        <f>IFERROR(VLOOKUP(A559,eco_journals!A:D,4,0),"")</f>
        <v/>
      </c>
      <c r="G559" s="42" t="str">
        <f t="shared" si="41"/>
        <v/>
      </c>
      <c r="H559" s="42" t="str">
        <f>IFERROR(VLOOKUP(A559,fin_journals!A:D,4,0),"")</f>
        <v/>
      </c>
      <c r="I559" s="42" t="str">
        <f t="shared" si="42"/>
        <v/>
      </c>
      <c r="J559" s="42">
        <f>IFERROR(VLOOKUP(A559,bus_journals!A:D,4,0),"")</f>
        <v>7.0000000000000007E-2</v>
      </c>
      <c r="K559" s="42">
        <f t="shared" si="43"/>
        <v>131</v>
      </c>
      <c r="L559" s="42">
        <f>IFERROR(VLOOKUP(A559,man_journals!A:D,4,0),"")</f>
        <v>7.0000000000000007E-2</v>
      </c>
      <c r="M559" s="42">
        <f t="shared" si="44"/>
        <v>164</v>
      </c>
      <c r="N559" s="42" t="s">
        <v>1275</v>
      </c>
      <c r="O559" s="42" t="s">
        <v>1277</v>
      </c>
      <c r="P559" s="42"/>
      <c r="Q559" s="42"/>
      <c r="R559" s="42"/>
      <c r="S559" s="42"/>
    </row>
    <row r="560" spans="1:19" x14ac:dyDescent="0.25">
      <c r="A560" s="42" t="s">
        <v>542</v>
      </c>
      <c r="B560" s="42" t="s">
        <v>2178</v>
      </c>
      <c r="C560" s="42">
        <v>30</v>
      </c>
      <c r="D560" s="42">
        <f>IFERROR(VLOOKUP(A560,eco_bus_journals!A:D,4,0),"")</f>
        <v>7.0000000000000007E-2</v>
      </c>
      <c r="E560" s="42">
        <f t="shared" si="40"/>
        <v>524</v>
      </c>
      <c r="F560" s="42">
        <f>IFERROR(VLOOKUP(A560,eco_journals!A:D,4,0),"")</f>
        <v>0.06</v>
      </c>
      <c r="G560" s="42">
        <f t="shared" si="41"/>
        <v>257</v>
      </c>
      <c r="H560" s="42" t="str">
        <f>IFERROR(VLOOKUP(A560,fin_journals!A:D,4,0),"")</f>
        <v/>
      </c>
      <c r="I560" s="42" t="str">
        <f t="shared" si="42"/>
        <v/>
      </c>
      <c r="J560" s="42" t="str">
        <f>IFERROR(VLOOKUP(A560,bus_journals!A:D,4,0),"")</f>
        <v/>
      </c>
      <c r="K560" s="42" t="str">
        <f t="shared" si="43"/>
        <v/>
      </c>
      <c r="L560" s="42" t="str">
        <f>IFERROR(VLOOKUP(A560,man_journals!A:D,4,0),"")</f>
        <v/>
      </c>
      <c r="M560" s="42" t="str">
        <f t="shared" si="44"/>
        <v/>
      </c>
      <c r="N560" s="42" t="s">
        <v>1274</v>
      </c>
      <c r="O560" s="42"/>
      <c r="P560" s="42"/>
      <c r="Q560" s="42"/>
      <c r="R560" s="42"/>
      <c r="S560" s="42"/>
    </row>
    <row r="561" spans="1:19" x14ac:dyDescent="0.25">
      <c r="A561" s="42" t="s">
        <v>560</v>
      </c>
      <c r="B561" s="42" t="s">
        <v>2190</v>
      </c>
      <c r="C561" s="42">
        <v>18</v>
      </c>
      <c r="D561" s="42">
        <f>IFERROR(VLOOKUP(A561,eco_bus_journals!A:D,4,0),"")</f>
        <v>7.0000000000000007E-2</v>
      </c>
      <c r="E561" s="42">
        <f t="shared" si="40"/>
        <v>524</v>
      </c>
      <c r="F561" s="42" t="str">
        <f>IFERROR(VLOOKUP(A561,eco_journals!A:D,4,0),"")</f>
        <v/>
      </c>
      <c r="G561" s="42" t="str">
        <f t="shared" si="41"/>
        <v/>
      </c>
      <c r="H561" s="42">
        <f>IFERROR(VLOOKUP(A561,fin_journals!A:D,4,0),"")</f>
        <v>7.0000000000000007E-2</v>
      </c>
      <c r="I561" s="42">
        <f t="shared" si="42"/>
        <v>102</v>
      </c>
      <c r="J561" s="42" t="str">
        <f>IFERROR(VLOOKUP(A561,bus_journals!A:D,4,0),"")</f>
        <v/>
      </c>
      <c r="K561" s="42" t="str">
        <f t="shared" si="43"/>
        <v/>
      </c>
      <c r="L561" s="42" t="str">
        <f>IFERROR(VLOOKUP(A561,man_journals!A:D,4,0),"")</f>
        <v/>
      </c>
      <c r="M561" s="42" t="str">
        <f t="shared" si="44"/>
        <v/>
      </c>
      <c r="N561" s="42" t="s">
        <v>1276</v>
      </c>
      <c r="O561" s="42"/>
      <c r="P561" s="42"/>
      <c r="Q561" s="42"/>
      <c r="R561" s="42"/>
      <c r="S561" s="42"/>
    </row>
    <row r="562" spans="1:19" x14ac:dyDescent="0.25">
      <c r="A562" s="42" t="s">
        <v>543</v>
      </c>
      <c r="B562" s="42" t="s">
        <v>2190</v>
      </c>
      <c r="C562" s="42">
        <v>7</v>
      </c>
      <c r="D562" s="42">
        <f>IFERROR(VLOOKUP(A562,eco_bus_journals!A:D,4,0),"")</f>
        <v>7.0000000000000007E-2</v>
      </c>
      <c r="E562" s="42">
        <f t="shared" si="40"/>
        <v>524</v>
      </c>
      <c r="F562" s="42" t="str">
        <f>IFERROR(VLOOKUP(A562,eco_journals!A:D,4,0),"")</f>
        <v/>
      </c>
      <c r="G562" s="42" t="str">
        <f t="shared" si="41"/>
        <v/>
      </c>
      <c r="H562" s="42">
        <f>IFERROR(VLOOKUP(A562,fin_journals!A:D,4,0),"")</f>
        <v>7.0000000000000007E-2</v>
      </c>
      <c r="I562" s="42">
        <f t="shared" si="42"/>
        <v>102</v>
      </c>
      <c r="J562" s="42" t="str">
        <f>IFERROR(VLOOKUP(A562,bus_journals!A:D,4,0),"")</f>
        <v/>
      </c>
      <c r="K562" s="42" t="str">
        <f t="shared" si="43"/>
        <v/>
      </c>
      <c r="L562" s="42" t="str">
        <f>IFERROR(VLOOKUP(A562,man_journals!A:D,4,0),"")</f>
        <v/>
      </c>
      <c r="M562" s="42" t="str">
        <f t="shared" si="44"/>
        <v/>
      </c>
      <c r="N562" s="42" t="s">
        <v>1276</v>
      </c>
      <c r="O562" s="42"/>
      <c r="P562" s="42"/>
      <c r="Q562" s="42"/>
      <c r="R562" s="42"/>
      <c r="S562" s="42"/>
    </row>
    <row r="563" spans="1:19" x14ac:dyDescent="0.25">
      <c r="A563" s="42" t="s">
        <v>561</v>
      </c>
      <c r="B563" s="42" t="s">
        <v>2233</v>
      </c>
      <c r="C563" s="42">
        <v>56</v>
      </c>
      <c r="D563" s="42">
        <f>IFERROR(VLOOKUP(A563,eco_bus_journals!A:D,4,0),"")</f>
        <v>0.06</v>
      </c>
      <c r="E563" s="42">
        <f t="shared" si="40"/>
        <v>560</v>
      </c>
      <c r="F563" s="42">
        <f>IFERROR(VLOOKUP(A563,eco_journals!A:D,4,0),"")</f>
        <v>0.06</v>
      </c>
      <c r="G563" s="42">
        <f t="shared" si="41"/>
        <v>257</v>
      </c>
      <c r="H563" s="42" t="str">
        <f>IFERROR(VLOOKUP(A563,fin_journals!A:D,4,0),"")</f>
        <v/>
      </c>
      <c r="I563" s="42" t="str">
        <f t="shared" si="42"/>
        <v/>
      </c>
      <c r="J563" s="42" t="str">
        <f>IFERROR(VLOOKUP(A563,bus_journals!A:D,4,0),"")</f>
        <v/>
      </c>
      <c r="K563" s="42" t="str">
        <f t="shared" si="43"/>
        <v/>
      </c>
      <c r="L563" s="42" t="str">
        <f>IFERROR(VLOOKUP(A563,man_journals!A:D,4,0),"")</f>
        <v/>
      </c>
      <c r="M563" s="42" t="str">
        <f t="shared" si="44"/>
        <v/>
      </c>
      <c r="N563" s="42" t="s">
        <v>1306</v>
      </c>
      <c r="O563" s="42" t="s">
        <v>1274</v>
      </c>
      <c r="P563" s="42"/>
      <c r="Q563" s="42"/>
      <c r="R563" s="42"/>
      <c r="S563" s="42"/>
    </row>
    <row r="564" spans="1:19" x14ac:dyDescent="0.25">
      <c r="A564" s="42" t="s">
        <v>594</v>
      </c>
      <c r="B564" s="42" t="s">
        <v>2244</v>
      </c>
      <c r="C564" s="42">
        <v>27</v>
      </c>
      <c r="D564" s="42">
        <f>IFERROR(VLOOKUP(A564,eco_bus_journals!A:D,4,0),"")</f>
        <v>0.06</v>
      </c>
      <c r="E564" s="42">
        <f t="shared" si="40"/>
        <v>560</v>
      </c>
      <c r="F564" s="42">
        <f>IFERROR(VLOOKUP(A564,eco_journals!A:D,4,0),"")</f>
        <v>0.05</v>
      </c>
      <c r="G564" s="42">
        <f t="shared" si="41"/>
        <v>303</v>
      </c>
      <c r="H564" s="42" t="str">
        <f>IFERROR(VLOOKUP(A564,fin_journals!A:D,4,0),"")</f>
        <v/>
      </c>
      <c r="I564" s="42" t="str">
        <f t="shared" si="42"/>
        <v/>
      </c>
      <c r="J564" s="42" t="str">
        <f>IFERROR(VLOOKUP(A564,bus_journals!A:D,4,0),"")</f>
        <v/>
      </c>
      <c r="K564" s="42" t="str">
        <f t="shared" si="43"/>
        <v/>
      </c>
      <c r="L564" s="42" t="str">
        <f>IFERROR(VLOOKUP(A564,man_journals!A:D,4,0),"")</f>
        <v/>
      </c>
      <c r="M564" s="42" t="str">
        <f t="shared" si="44"/>
        <v/>
      </c>
      <c r="N564" s="42" t="s">
        <v>1274</v>
      </c>
      <c r="O564" s="42"/>
      <c r="P564" s="42"/>
      <c r="Q564" s="42"/>
      <c r="R564" s="42"/>
      <c r="S564" s="42"/>
    </row>
    <row r="565" spans="1:19" x14ac:dyDescent="0.25">
      <c r="A565" s="42" t="s">
        <v>587</v>
      </c>
      <c r="B565" s="42" t="s">
        <v>2178</v>
      </c>
      <c r="C565" s="42">
        <v>13</v>
      </c>
      <c r="D565" s="42">
        <f>IFERROR(VLOOKUP(A565,eco_bus_journals!A:D,4,0),"")</f>
        <v>0.06</v>
      </c>
      <c r="E565" s="42">
        <f t="shared" si="40"/>
        <v>560</v>
      </c>
      <c r="F565" s="42">
        <f>IFERROR(VLOOKUP(A565,eco_journals!A:D,4,0),"")</f>
        <v>0.06</v>
      </c>
      <c r="G565" s="42">
        <f t="shared" si="41"/>
        <v>257</v>
      </c>
      <c r="H565" s="42" t="str">
        <f>IFERROR(VLOOKUP(A565,fin_journals!A:D,4,0),"")</f>
        <v/>
      </c>
      <c r="I565" s="42" t="str">
        <f t="shared" si="42"/>
        <v/>
      </c>
      <c r="J565" s="42" t="str">
        <f>IFERROR(VLOOKUP(A565,bus_journals!A:D,4,0),"")</f>
        <v/>
      </c>
      <c r="K565" s="42" t="str">
        <f t="shared" si="43"/>
        <v/>
      </c>
      <c r="L565" s="42" t="str">
        <f>IFERROR(VLOOKUP(A565,man_journals!A:D,4,0),"")</f>
        <v/>
      </c>
      <c r="M565" s="42" t="str">
        <f t="shared" si="44"/>
        <v/>
      </c>
      <c r="N565" s="42" t="s">
        <v>1274</v>
      </c>
      <c r="O565" s="42"/>
      <c r="P565" s="42"/>
      <c r="Q565" s="42"/>
      <c r="R565" s="42"/>
      <c r="S565" s="42"/>
    </row>
    <row r="566" spans="1:19" x14ac:dyDescent="0.25">
      <c r="A566" s="42" t="s">
        <v>573</v>
      </c>
      <c r="B566" s="42" t="s">
        <v>2178</v>
      </c>
      <c r="C566" s="42">
        <v>16</v>
      </c>
      <c r="D566" s="42">
        <f>IFERROR(VLOOKUP(A566,eco_bus_journals!A:D,4,0),"")</f>
        <v>0.06</v>
      </c>
      <c r="E566" s="42">
        <f t="shared" si="40"/>
        <v>560</v>
      </c>
      <c r="F566" s="42">
        <f>IFERROR(VLOOKUP(A566,eco_journals!A:D,4,0),"")</f>
        <v>0.06</v>
      </c>
      <c r="G566" s="42">
        <f t="shared" si="41"/>
        <v>257</v>
      </c>
      <c r="H566" s="42" t="str">
        <f>IFERROR(VLOOKUP(A566,fin_journals!A:D,4,0),"")</f>
        <v/>
      </c>
      <c r="I566" s="42" t="str">
        <f t="shared" si="42"/>
        <v/>
      </c>
      <c r="J566" s="42" t="str">
        <f>IFERROR(VLOOKUP(A566,bus_journals!A:D,4,0),"")</f>
        <v/>
      </c>
      <c r="K566" s="42" t="str">
        <f t="shared" si="43"/>
        <v/>
      </c>
      <c r="L566" s="42" t="str">
        <f>IFERROR(VLOOKUP(A566,man_journals!A:D,4,0),"")</f>
        <v/>
      </c>
      <c r="M566" s="42" t="str">
        <f t="shared" si="44"/>
        <v/>
      </c>
      <c r="N566" s="42" t="s">
        <v>1274</v>
      </c>
      <c r="O566" s="42" t="s">
        <v>1302</v>
      </c>
      <c r="P566" s="42"/>
      <c r="Q566" s="42"/>
      <c r="R566" s="42"/>
      <c r="S566" s="42"/>
    </row>
    <row r="567" spans="1:19" x14ac:dyDescent="0.25">
      <c r="A567" s="42" t="s">
        <v>580</v>
      </c>
      <c r="B567" s="42" t="s">
        <v>2202</v>
      </c>
      <c r="C567" s="42">
        <v>35</v>
      </c>
      <c r="D567" s="42">
        <f>IFERROR(VLOOKUP(A567,eco_bus_journals!A:D,4,0),"")</f>
        <v>0.06</v>
      </c>
      <c r="E567" s="42">
        <f t="shared" si="40"/>
        <v>560</v>
      </c>
      <c r="F567" s="42">
        <f>IFERROR(VLOOKUP(A567,eco_journals!A:D,4,0),"")</f>
        <v>0.06</v>
      </c>
      <c r="G567" s="42">
        <f t="shared" si="41"/>
        <v>257</v>
      </c>
      <c r="H567" s="42" t="str">
        <f>IFERROR(VLOOKUP(A567,fin_journals!A:D,4,0),"")</f>
        <v/>
      </c>
      <c r="I567" s="42" t="str">
        <f t="shared" si="42"/>
        <v/>
      </c>
      <c r="J567" s="42" t="str">
        <f>IFERROR(VLOOKUP(A567,bus_journals!A:D,4,0),"")</f>
        <v/>
      </c>
      <c r="K567" s="42" t="str">
        <f t="shared" si="43"/>
        <v/>
      </c>
      <c r="L567" s="42" t="str">
        <f>IFERROR(VLOOKUP(A567,man_journals!A:D,4,0),"")</f>
        <v/>
      </c>
      <c r="M567" s="42" t="str">
        <f t="shared" si="44"/>
        <v/>
      </c>
      <c r="N567" s="42" t="s">
        <v>1274</v>
      </c>
      <c r="O567" s="42"/>
      <c r="P567" s="42"/>
      <c r="Q567" s="42"/>
      <c r="R567" s="42"/>
      <c r="S567" s="42"/>
    </row>
    <row r="568" spans="1:19" x14ac:dyDescent="0.25">
      <c r="A568" s="42" t="s">
        <v>588</v>
      </c>
      <c r="B568" s="42" t="s">
        <v>2202</v>
      </c>
      <c r="C568" s="42">
        <v>41</v>
      </c>
      <c r="D568" s="42">
        <f>IFERROR(VLOOKUP(A568,eco_bus_journals!A:D,4,0),"")</f>
        <v>0.06</v>
      </c>
      <c r="E568" s="42">
        <f t="shared" si="40"/>
        <v>560</v>
      </c>
      <c r="F568" s="42">
        <f>IFERROR(VLOOKUP(A568,eco_journals!A:D,4,0),"")</f>
        <v>0.06</v>
      </c>
      <c r="G568" s="42">
        <f t="shared" si="41"/>
        <v>257</v>
      </c>
      <c r="H568" s="42" t="str">
        <f>IFERROR(VLOOKUP(A568,fin_journals!A:D,4,0),"")</f>
        <v/>
      </c>
      <c r="I568" s="42" t="str">
        <f t="shared" si="42"/>
        <v/>
      </c>
      <c r="J568" s="42" t="str">
        <f>IFERROR(VLOOKUP(A568,bus_journals!A:D,4,0),"")</f>
        <v/>
      </c>
      <c r="K568" s="42" t="str">
        <f t="shared" si="43"/>
        <v/>
      </c>
      <c r="L568" s="42" t="str">
        <f>IFERROR(VLOOKUP(A568,man_journals!A:D,4,0),"")</f>
        <v/>
      </c>
      <c r="M568" s="42" t="str">
        <f t="shared" si="44"/>
        <v/>
      </c>
      <c r="N568" s="42" t="s">
        <v>1274</v>
      </c>
      <c r="O568" s="42"/>
      <c r="P568" s="42"/>
      <c r="Q568" s="42"/>
      <c r="R568" s="42"/>
      <c r="S568" s="42"/>
    </row>
    <row r="569" spans="1:19" x14ac:dyDescent="0.25">
      <c r="A569" s="42" t="s">
        <v>574</v>
      </c>
      <c r="B569" s="42" t="s">
        <v>2237</v>
      </c>
      <c r="C569" s="42">
        <v>55</v>
      </c>
      <c r="D569" s="42">
        <f>IFERROR(VLOOKUP(A569,eco_bus_journals!A:D,4,0),"")</f>
        <v>0.06</v>
      </c>
      <c r="E569" s="42">
        <f t="shared" si="40"/>
        <v>560</v>
      </c>
      <c r="F569" s="42">
        <f>IFERROR(VLOOKUP(A569,eco_journals!A:D,4,0),"")</f>
        <v>0.06</v>
      </c>
      <c r="G569" s="42">
        <f t="shared" si="41"/>
        <v>257</v>
      </c>
      <c r="H569" s="42" t="str">
        <f>IFERROR(VLOOKUP(A569,fin_journals!A:D,4,0),"")</f>
        <v/>
      </c>
      <c r="I569" s="42" t="str">
        <f t="shared" si="42"/>
        <v/>
      </c>
      <c r="J569" s="42" t="str">
        <f>IFERROR(VLOOKUP(A569,bus_journals!A:D,4,0),"")</f>
        <v/>
      </c>
      <c r="K569" s="42" t="str">
        <f t="shared" si="43"/>
        <v/>
      </c>
      <c r="L569" s="42">
        <f>IFERROR(VLOOKUP(A569,man_journals!A:D,4,0),"")</f>
        <v>0.05</v>
      </c>
      <c r="M569" s="42">
        <f t="shared" si="44"/>
        <v>179</v>
      </c>
      <c r="N569" s="42" t="s">
        <v>1274</v>
      </c>
      <c r="O569" s="42" t="s">
        <v>1277</v>
      </c>
      <c r="P569" s="42"/>
      <c r="Q569" s="42"/>
      <c r="R569" s="42"/>
      <c r="S569" s="42"/>
    </row>
    <row r="570" spans="1:19" x14ac:dyDescent="0.25">
      <c r="A570" s="42" t="s">
        <v>555</v>
      </c>
      <c r="B570" s="42" t="s">
        <v>2230</v>
      </c>
      <c r="C570" s="42">
        <v>19</v>
      </c>
      <c r="D570" s="42">
        <f>IFERROR(VLOOKUP(A570,eco_bus_journals!A:D,4,0),"")</f>
        <v>0.06</v>
      </c>
      <c r="E570" s="42">
        <f t="shared" si="40"/>
        <v>560</v>
      </c>
      <c r="F570" s="42">
        <f>IFERROR(VLOOKUP(A570,eco_journals!A:D,4,0),"")</f>
        <v>0.06</v>
      </c>
      <c r="G570" s="42">
        <f t="shared" si="41"/>
        <v>257</v>
      </c>
      <c r="H570" s="42" t="str">
        <f>IFERROR(VLOOKUP(A570,fin_journals!A:D,4,0),"")</f>
        <v/>
      </c>
      <c r="I570" s="42" t="str">
        <f t="shared" si="42"/>
        <v/>
      </c>
      <c r="J570" s="42" t="str">
        <f>IFERROR(VLOOKUP(A570,bus_journals!A:D,4,0),"")</f>
        <v/>
      </c>
      <c r="K570" s="42" t="str">
        <f t="shared" si="43"/>
        <v/>
      </c>
      <c r="L570" s="42" t="str">
        <f>IFERROR(VLOOKUP(A570,man_journals!A:D,4,0),"")</f>
        <v/>
      </c>
      <c r="M570" s="42" t="str">
        <f t="shared" si="44"/>
        <v/>
      </c>
      <c r="N570" s="42" t="s">
        <v>1274</v>
      </c>
      <c r="O570" s="42" t="s">
        <v>1317</v>
      </c>
      <c r="P570" s="42"/>
      <c r="Q570" s="42"/>
      <c r="R570" s="42"/>
      <c r="S570" s="42"/>
    </row>
    <row r="571" spans="1:19" x14ac:dyDescent="0.25">
      <c r="A571" s="42" t="s">
        <v>564</v>
      </c>
      <c r="B571" s="42" t="s">
        <v>2181</v>
      </c>
      <c r="C571" s="42">
        <v>13</v>
      </c>
      <c r="D571" s="42">
        <f>IFERROR(VLOOKUP(A571,eco_bus_journals!A:D,4,0),"")</f>
        <v>0.06</v>
      </c>
      <c r="E571" s="42">
        <f t="shared" si="40"/>
        <v>560</v>
      </c>
      <c r="F571" s="42">
        <f>IFERROR(VLOOKUP(A571,eco_journals!A:D,4,0),"")</f>
        <v>0.06</v>
      </c>
      <c r="G571" s="42">
        <f t="shared" si="41"/>
        <v>257</v>
      </c>
      <c r="H571" s="42" t="str">
        <f>IFERROR(VLOOKUP(A571,fin_journals!A:D,4,0),"")</f>
        <v/>
      </c>
      <c r="I571" s="42" t="str">
        <f t="shared" si="42"/>
        <v/>
      </c>
      <c r="J571" s="42" t="str">
        <f>IFERROR(VLOOKUP(A571,bus_journals!A:D,4,0),"")</f>
        <v/>
      </c>
      <c r="K571" s="42" t="str">
        <f t="shared" si="43"/>
        <v/>
      </c>
      <c r="L571" s="42" t="str">
        <f>IFERROR(VLOOKUP(A571,man_journals!A:D,4,0),"")</f>
        <v/>
      </c>
      <c r="M571" s="42" t="str">
        <f t="shared" si="44"/>
        <v/>
      </c>
      <c r="N571" s="42" t="s">
        <v>1274</v>
      </c>
      <c r="O571" s="42"/>
      <c r="P571" s="42"/>
      <c r="Q571" s="42"/>
      <c r="R571" s="42"/>
      <c r="S571" s="42"/>
    </row>
    <row r="572" spans="1:19" x14ac:dyDescent="0.25">
      <c r="A572" s="42" t="s">
        <v>595</v>
      </c>
      <c r="B572" s="42" t="s">
        <v>2252</v>
      </c>
      <c r="C572" s="42">
        <v>25</v>
      </c>
      <c r="D572" s="42">
        <f>IFERROR(VLOOKUP(A572,eco_bus_journals!A:D,4,0),"")</f>
        <v>0.06</v>
      </c>
      <c r="E572" s="42">
        <f t="shared" si="40"/>
        <v>560</v>
      </c>
      <c r="F572" s="42">
        <f>IFERROR(VLOOKUP(A572,eco_journals!A:D,4,0),"")</f>
        <v>0.06</v>
      </c>
      <c r="G572" s="42">
        <f t="shared" si="41"/>
        <v>257</v>
      </c>
      <c r="H572" s="42" t="str">
        <f>IFERROR(VLOOKUP(A572,fin_journals!A:D,4,0),"")</f>
        <v/>
      </c>
      <c r="I572" s="42" t="str">
        <f t="shared" si="42"/>
        <v/>
      </c>
      <c r="J572" s="42" t="str">
        <f>IFERROR(VLOOKUP(A572,bus_journals!A:D,4,0),"")</f>
        <v/>
      </c>
      <c r="K572" s="42" t="str">
        <f t="shared" si="43"/>
        <v/>
      </c>
      <c r="L572" s="42" t="str">
        <f>IFERROR(VLOOKUP(A572,man_journals!A:D,4,0),"")</f>
        <v/>
      </c>
      <c r="M572" s="42" t="str">
        <f t="shared" si="44"/>
        <v/>
      </c>
      <c r="N572" s="42" t="s">
        <v>1274</v>
      </c>
      <c r="O572" s="42"/>
      <c r="P572" s="42"/>
      <c r="Q572" s="42"/>
      <c r="R572" s="42"/>
      <c r="S572" s="42"/>
    </row>
    <row r="573" spans="1:19" x14ac:dyDescent="0.25">
      <c r="A573" s="42" t="s">
        <v>581</v>
      </c>
      <c r="B573" s="42" t="s">
        <v>2238</v>
      </c>
      <c r="C573" s="42">
        <v>10</v>
      </c>
      <c r="D573" s="42">
        <f>IFERROR(VLOOKUP(A573,eco_bus_journals!A:D,4,0),"")</f>
        <v>0.06</v>
      </c>
      <c r="E573" s="42">
        <f t="shared" si="40"/>
        <v>560</v>
      </c>
      <c r="F573" s="42">
        <f>IFERROR(VLOOKUP(A573,eco_journals!A:D,4,0),"")</f>
        <v>0.06</v>
      </c>
      <c r="G573" s="42">
        <f t="shared" si="41"/>
        <v>257</v>
      </c>
      <c r="H573" s="42" t="str">
        <f>IFERROR(VLOOKUP(A573,fin_journals!A:D,4,0),"")</f>
        <v/>
      </c>
      <c r="I573" s="42" t="str">
        <f t="shared" si="42"/>
        <v/>
      </c>
      <c r="J573" s="42" t="str">
        <f>IFERROR(VLOOKUP(A573,bus_journals!A:D,4,0),"")</f>
        <v/>
      </c>
      <c r="K573" s="42" t="str">
        <f t="shared" si="43"/>
        <v/>
      </c>
      <c r="L573" s="42" t="str">
        <f>IFERROR(VLOOKUP(A573,man_journals!A:D,4,0),"")</f>
        <v/>
      </c>
      <c r="M573" s="42" t="str">
        <f t="shared" si="44"/>
        <v/>
      </c>
      <c r="N573" s="42" t="s">
        <v>1274</v>
      </c>
      <c r="O573" s="42"/>
      <c r="P573" s="42"/>
      <c r="Q573" s="42"/>
      <c r="R573" s="42"/>
      <c r="S573" s="42"/>
    </row>
    <row r="574" spans="1:19" x14ac:dyDescent="0.25">
      <c r="A574" s="42" t="s">
        <v>547</v>
      </c>
      <c r="B574" s="42" t="s">
        <v>2190</v>
      </c>
      <c r="C574" s="42">
        <v>25</v>
      </c>
      <c r="D574" s="42">
        <f>IFERROR(VLOOKUP(A574,eco_bus_journals!A:D,4,0),"")</f>
        <v>0.06</v>
      </c>
      <c r="E574" s="42">
        <f t="shared" si="40"/>
        <v>560</v>
      </c>
      <c r="F574" s="42">
        <f>IFERROR(VLOOKUP(A574,eco_journals!A:D,4,0),"")</f>
        <v>0.06</v>
      </c>
      <c r="G574" s="42">
        <f t="shared" si="41"/>
        <v>257</v>
      </c>
      <c r="H574" s="42" t="str">
        <f>IFERROR(VLOOKUP(A574,fin_journals!A:D,4,0),"")</f>
        <v/>
      </c>
      <c r="I574" s="42" t="str">
        <f t="shared" si="42"/>
        <v/>
      </c>
      <c r="J574" s="42" t="str">
        <f>IFERROR(VLOOKUP(A574,bus_journals!A:D,4,0),"")</f>
        <v/>
      </c>
      <c r="K574" s="42" t="str">
        <f t="shared" si="43"/>
        <v/>
      </c>
      <c r="L574" s="42" t="str">
        <f>IFERROR(VLOOKUP(A574,man_journals!A:D,4,0),"")</f>
        <v/>
      </c>
      <c r="M574" s="42" t="str">
        <f t="shared" si="44"/>
        <v/>
      </c>
      <c r="N574" s="42" t="s">
        <v>1274</v>
      </c>
      <c r="O574" s="42"/>
      <c r="P574" s="42"/>
      <c r="Q574" s="42"/>
      <c r="R574" s="42"/>
      <c r="S574" s="42"/>
    </row>
    <row r="575" spans="1:19" x14ac:dyDescent="0.25">
      <c r="A575" s="42" t="s">
        <v>548</v>
      </c>
      <c r="B575" s="42" t="s">
        <v>2221</v>
      </c>
      <c r="C575" s="42">
        <v>31</v>
      </c>
      <c r="D575" s="42">
        <f>IFERROR(VLOOKUP(A575,eco_bus_journals!A:D,4,0),"")</f>
        <v>0.06</v>
      </c>
      <c r="E575" s="42">
        <f t="shared" si="40"/>
        <v>560</v>
      </c>
      <c r="F575" s="42">
        <f>IFERROR(VLOOKUP(A575,eco_journals!A:D,4,0),"")</f>
        <v>0.06</v>
      </c>
      <c r="G575" s="42">
        <f t="shared" si="41"/>
        <v>257</v>
      </c>
      <c r="H575" s="42" t="str">
        <f>IFERROR(VLOOKUP(A575,fin_journals!A:D,4,0),"")</f>
        <v/>
      </c>
      <c r="I575" s="42" t="str">
        <f t="shared" si="42"/>
        <v/>
      </c>
      <c r="J575" s="42" t="str">
        <f>IFERROR(VLOOKUP(A575,bus_journals!A:D,4,0),"")</f>
        <v/>
      </c>
      <c r="K575" s="42" t="str">
        <f t="shared" si="43"/>
        <v/>
      </c>
      <c r="L575" s="42" t="str">
        <f>IFERROR(VLOOKUP(A575,man_journals!A:D,4,0),"")</f>
        <v/>
      </c>
      <c r="M575" s="42" t="str">
        <f t="shared" si="44"/>
        <v/>
      </c>
      <c r="N575" s="42" t="s">
        <v>1274</v>
      </c>
      <c r="O575" s="42" t="s">
        <v>1299</v>
      </c>
      <c r="P575" s="42"/>
      <c r="Q575" s="42"/>
      <c r="R575" s="42"/>
      <c r="S575" s="42"/>
    </row>
    <row r="576" spans="1:19" x14ac:dyDescent="0.25">
      <c r="A576" s="42" t="s">
        <v>575</v>
      </c>
      <c r="B576" s="42" t="s">
        <v>2203</v>
      </c>
      <c r="C576" s="42">
        <v>28</v>
      </c>
      <c r="D576" s="42">
        <f>IFERROR(VLOOKUP(A576,eco_bus_journals!A:D,4,0),"")</f>
        <v>0.06</v>
      </c>
      <c r="E576" s="42">
        <f t="shared" si="40"/>
        <v>560</v>
      </c>
      <c r="F576" s="42" t="str">
        <f>IFERROR(VLOOKUP(A576,eco_journals!A:D,4,0),"")</f>
        <v/>
      </c>
      <c r="G576" s="42" t="str">
        <f t="shared" si="41"/>
        <v/>
      </c>
      <c r="H576" s="42" t="str">
        <f>IFERROR(VLOOKUP(A576,fin_journals!A:D,4,0),"")</f>
        <v/>
      </c>
      <c r="I576" s="42" t="str">
        <f t="shared" si="42"/>
        <v/>
      </c>
      <c r="J576" s="42" t="str">
        <f>IFERROR(VLOOKUP(A576,bus_journals!A:D,4,0),"")</f>
        <v/>
      </c>
      <c r="K576" s="42" t="str">
        <f t="shared" si="43"/>
        <v/>
      </c>
      <c r="L576" s="42">
        <f>IFERROR(VLOOKUP(A576,man_journals!A:D,4,0),"")</f>
        <v>0.06</v>
      </c>
      <c r="M576" s="42">
        <f t="shared" si="44"/>
        <v>171</v>
      </c>
      <c r="N576" s="42" t="s">
        <v>1277</v>
      </c>
      <c r="O576" s="42" t="s">
        <v>1328</v>
      </c>
      <c r="P576" s="42"/>
      <c r="Q576" s="42"/>
      <c r="R576" s="42"/>
      <c r="S576" s="42"/>
    </row>
    <row r="577" spans="1:19" x14ac:dyDescent="0.25">
      <c r="A577" s="42" t="s">
        <v>596</v>
      </c>
      <c r="B577" s="42" t="s">
        <v>2180</v>
      </c>
      <c r="C577" s="42">
        <v>40</v>
      </c>
      <c r="D577" s="42">
        <f>IFERROR(VLOOKUP(A577,eco_bus_journals!A:D,4,0),"")</f>
        <v>0.06</v>
      </c>
      <c r="E577" s="42">
        <f t="shared" si="40"/>
        <v>560</v>
      </c>
      <c r="F577" s="42" t="str">
        <f>IFERROR(VLOOKUP(A577,eco_journals!A:D,4,0),"")</f>
        <v/>
      </c>
      <c r="G577" s="42" t="str">
        <f t="shared" si="41"/>
        <v/>
      </c>
      <c r="H577" s="42">
        <f>IFERROR(VLOOKUP(A577,fin_journals!A:D,4,0),"")</f>
        <v>0.06</v>
      </c>
      <c r="I577" s="42">
        <f t="shared" si="42"/>
        <v>108</v>
      </c>
      <c r="J577" s="42" t="str">
        <f>IFERROR(VLOOKUP(A577,bus_journals!A:D,4,0),"")</f>
        <v/>
      </c>
      <c r="K577" s="42" t="str">
        <f t="shared" si="43"/>
        <v/>
      </c>
      <c r="L577" s="42" t="str">
        <f>IFERROR(VLOOKUP(A577,man_journals!A:D,4,0),"")</f>
        <v/>
      </c>
      <c r="M577" s="42" t="str">
        <f t="shared" si="44"/>
        <v/>
      </c>
      <c r="N577" s="42" t="s">
        <v>1276</v>
      </c>
      <c r="O577" s="42" t="s">
        <v>1313</v>
      </c>
      <c r="P577" s="42"/>
      <c r="Q577" s="42"/>
      <c r="R577" s="42"/>
      <c r="S577" s="42"/>
    </row>
    <row r="578" spans="1:19" x14ac:dyDescent="0.25">
      <c r="A578" s="42" t="s">
        <v>491</v>
      </c>
      <c r="B578" s="42" t="s">
        <v>2178</v>
      </c>
      <c r="C578" s="42">
        <v>29</v>
      </c>
      <c r="D578" s="42">
        <f>IFERROR(VLOOKUP(A578,eco_bus_journals!A:D,4,0),"")</f>
        <v>0.06</v>
      </c>
      <c r="E578" s="42">
        <f t="shared" si="40"/>
        <v>560</v>
      </c>
      <c r="F578" s="42">
        <f>IFERROR(VLOOKUP(A578,eco_journals!A:D,4,0),"")</f>
        <v>0.06</v>
      </c>
      <c r="G578" s="42">
        <f t="shared" si="41"/>
        <v>257</v>
      </c>
      <c r="H578" s="42" t="str">
        <f>IFERROR(VLOOKUP(A578,fin_journals!A:D,4,0),"")</f>
        <v/>
      </c>
      <c r="I578" s="42" t="str">
        <f t="shared" si="42"/>
        <v/>
      </c>
      <c r="J578" s="42" t="str">
        <f>IFERROR(VLOOKUP(A578,bus_journals!A:D,4,0),"")</f>
        <v/>
      </c>
      <c r="K578" s="42" t="str">
        <f t="shared" si="43"/>
        <v/>
      </c>
      <c r="L578" s="42" t="str">
        <f>IFERROR(VLOOKUP(A578,man_journals!A:D,4,0),"")</f>
        <v/>
      </c>
      <c r="M578" s="42" t="str">
        <f t="shared" si="44"/>
        <v/>
      </c>
      <c r="N578" s="42" t="s">
        <v>1286</v>
      </c>
      <c r="O578" s="42" t="s">
        <v>1274</v>
      </c>
      <c r="P578" s="42" t="s">
        <v>1287</v>
      </c>
      <c r="Q578" s="42"/>
      <c r="R578" s="42"/>
      <c r="S578" s="42"/>
    </row>
    <row r="579" spans="1:19" x14ac:dyDescent="0.25">
      <c r="A579" s="42" t="s">
        <v>584</v>
      </c>
      <c r="B579" s="42" t="s">
        <v>2247</v>
      </c>
      <c r="C579" s="42">
        <v>37</v>
      </c>
      <c r="D579" s="42">
        <f>IFERROR(VLOOKUP(A579,eco_bus_journals!A:D,4,0),"")</f>
        <v>0.06</v>
      </c>
      <c r="E579" s="42">
        <f t="shared" si="40"/>
        <v>560</v>
      </c>
      <c r="F579" s="42" t="str">
        <f>IFERROR(VLOOKUP(A579,eco_journals!A:D,4,0),"")</f>
        <v/>
      </c>
      <c r="G579" s="42" t="str">
        <f t="shared" si="41"/>
        <v/>
      </c>
      <c r="H579" s="42" t="str">
        <f>IFERROR(VLOOKUP(A579,fin_journals!A:D,4,0),"")</f>
        <v/>
      </c>
      <c r="I579" s="42" t="str">
        <f t="shared" si="42"/>
        <v/>
      </c>
      <c r="J579" s="42" t="str">
        <f>IFERROR(VLOOKUP(A579,bus_journals!A:D,4,0),"")</f>
        <v/>
      </c>
      <c r="K579" s="42" t="str">
        <f t="shared" si="43"/>
        <v/>
      </c>
      <c r="L579" s="42">
        <f>IFERROR(VLOOKUP(A579,man_journals!A:D,4,0),"")</f>
        <v>0.06</v>
      </c>
      <c r="M579" s="42">
        <f t="shared" si="44"/>
        <v>171</v>
      </c>
      <c r="N579" s="42" t="s">
        <v>1277</v>
      </c>
      <c r="O579" s="42"/>
      <c r="P579" s="42"/>
      <c r="Q579" s="42"/>
      <c r="R579" s="42"/>
      <c r="S579" s="42"/>
    </row>
    <row r="580" spans="1:19" x14ac:dyDescent="0.25">
      <c r="A580" s="42" t="s">
        <v>566</v>
      </c>
      <c r="B580" s="42" t="s">
        <v>2190</v>
      </c>
      <c r="C580" s="42">
        <v>77</v>
      </c>
      <c r="D580" s="42">
        <f>IFERROR(VLOOKUP(A580,eco_bus_journals!A:D,4,0),"")</f>
        <v>0.06</v>
      </c>
      <c r="E580" s="42">
        <f t="shared" ref="E580:E643" si="45">_xlfn.RANK.EQ(D580,D:D)</f>
        <v>560</v>
      </c>
      <c r="F580" s="42">
        <f>IFERROR(VLOOKUP(A580,eco_journals!A:D,4,0),"")</f>
        <v>0.06</v>
      </c>
      <c r="G580" s="42">
        <f t="shared" ref="G580:G643" si="46">IFERROR(_xlfn.RANK.EQ(F580,F:F),"")</f>
        <v>257</v>
      </c>
      <c r="H580" s="42" t="str">
        <f>IFERROR(VLOOKUP(A580,fin_journals!A:D,4,0),"")</f>
        <v/>
      </c>
      <c r="I580" s="42" t="str">
        <f t="shared" ref="I580:I643" si="47">IFERROR(_xlfn.RANK.EQ(H580,H:H),"")</f>
        <v/>
      </c>
      <c r="J580" s="42" t="str">
        <f>IFERROR(VLOOKUP(A580,bus_journals!A:D,4,0),"")</f>
        <v/>
      </c>
      <c r="K580" s="42" t="str">
        <f t="shared" ref="K580:K643" si="48">IFERROR(_xlfn.RANK.EQ(J580,J:J),"")</f>
        <v/>
      </c>
      <c r="L580" s="42" t="str">
        <f>IFERROR(VLOOKUP(A580,man_journals!A:D,4,0),"")</f>
        <v/>
      </c>
      <c r="M580" s="42" t="str">
        <f t="shared" ref="M580:M643" si="49">IFERROR(_xlfn.RANK.EQ(L580,L:L),"")</f>
        <v/>
      </c>
      <c r="N580" s="42" t="s">
        <v>1274</v>
      </c>
      <c r="O580" s="42"/>
      <c r="P580" s="42"/>
      <c r="Q580" s="42"/>
      <c r="R580" s="42"/>
      <c r="S580" s="42"/>
    </row>
    <row r="581" spans="1:19" x14ac:dyDescent="0.25">
      <c r="A581" s="42" t="s">
        <v>591</v>
      </c>
      <c r="B581" s="42" t="s">
        <v>2236</v>
      </c>
      <c r="C581" s="42">
        <v>16</v>
      </c>
      <c r="D581" s="42">
        <f>IFERROR(VLOOKUP(A581,eco_bus_journals!A:D,4,0),"")</f>
        <v>0.06</v>
      </c>
      <c r="E581" s="42">
        <f t="shared" si="45"/>
        <v>560</v>
      </c>
      <c r="F581" s="42">
        <f>IFERROR(VLOOKUP(A581,eco_journals!A:D,4,0),"")</f>
        <v>0.05</v>
      </c>
      <c r="G581" s="42">
        <f t="shared" si="46"/>
        <v>303</v>
      </c>
      <c r="H581" s="42" t="str">
        <f>IFERROR(VLOOKUP(A581,fin_journals!A:D,4,0),"")</f>
        <v/>
      </c>
      <c r="I581" s="42" t="str">
        <f t="shared" si="47"/>
        <v/>
      </c>
      <c r="J581" s="42" t="str">
        <f>IFERROR(VLOOKUP(A581,bus_journals!A:D,4,0),"")</f>
        <v/>
      </c>
      <c r="K581" s="42" t="str">
        <f t="shared" si="48"/>
        <v/>
      </c>
      <c r="L581" s="42" t="str">
        <f>IFERROR(VLOOKUP(A581,man_journals!A:D,4,0),"")</f>
        <v/>
      </c>
      <c r="M581" s="42" t="str">
        <f t="shared" si="49"/>
        <v/>
      </c>
      <c r="N581" s="42" t="s">
        <v>1274</v>
      </c>
      <c r="O581" s="42" t="s">
        <v>1333</v>
      </c>
      <c r="P581" s="42"/>
      <c r="Q581" s="42"/>
      <c r="R581" s="42"/>
      <c r="S581" s="42"/>
    </row>
    <row r="582" spans="1:19" x14ac:dyDescent="0.25">
      <c r="A582" s="42" t="s">
        <v>603</v>
      </c>
      <c r="B582" s="42" t="s">
        <v>2249</v>
      </c>
      <c r="C582" s="42">
        <v>57</v>
      </c>
      <c r="D582" s="42">
        <f>IFERROR(VLOOKUP(A582,eco_bus_journals!A:D,4,0),"")</f>
        <v>0.06</v>
      </c>
      <c r="E582" s="42">
        <f t="shared" si="45"/>
        <v>560</v>
      </c>
      <c r="F582" s="42">
        <f>IFERROR(VLOOKUP(A582,eco_journals!A:D,4,0),"")</f>
        <v>0.05</v>
      </c>
      <c r="G582" s="42">
        <f t="shared" si="46"/>
        <v>303</v>
      </c>
      <c r="H582" s="42" t="str">
        <f>IFERROR(VLOOKUP(A582,fin_journals!A:D,4,0),"")</f>
        <v/>
      </c>
      <c r="I582" s="42" t="str">
        <f t="shared" si="47"/>
        <v/>
      </c>
      <c r="J582" s="42" t="str">
        <f>IFERROR(VLOOKUP(A582,bus_journals!A:D,4,0),"")</f>
        <v/>
      </c>
      <c r="K582" s="42" t="str">
        <f t="shared" si="48"/>
        <v/>
      </c>
      <c r="L582" s="42" t="str">
        <f>IFERROR(VLOOKUP(A582,man_journals!A:D,4,0),"")</f>
        <v/>
      </c>
      <c r="M582" s="42" t="str">
        <f t="shared" si="49"/>
        <v/>
      </c>
      <c r="N582" s="42" t="s">
        <v>1274</v>
      </c>
      <c r="O582" s="42"/>
      <c r="P582" s="42"/>
      <c r="Q582" s="42"/>
      <c r="R582" s="42"/>
      <c r="S582" s="42"/>
    </row>
    <row r="583" spans="1:19" x14ac:dyDescent="0.25">
      <c r="A583" s="42" t="s">
        <v>576</v>
      </c>
      <c r="B583" s="42" t="s">
        <v>2201</v>
      </c>
      <c r="C583" s="42">
        <v>15</v>
      </c>
      <c r="D583" s="42">
        <f>IFERROR(VLOOKUP(A583,eco_bus_journals!A:D,4,0),"")</f>
        <v>0.06</v>
      </c>
      <c r="E583" s="42">
        <f t="shared" si="45"/>
        <v>560</v>
      </c>
      <c r="F583" s="42" t="str">
        <f>IFERROR(VLOOKUP(A583,eco_journals!A:D,4,0),"")</f>
        <v/>
      </c>
      <c r="G583" s="42" t="str">
        <f t="shared" si="46"/>
        <v/>
      </c>
      <c r="H583" s="42">
        <f>IFERROR(VLOOKUP(A583,fin_journals!A:D,4,0),"")</f>
        <v>0.06</v>
      </c>
      <c r="I583" s="42">
        <f t="shared" si="47"/>
        <v>108</v>
      </c>
      <c r="J583" s="42" t="str">
        <f>IFERROR(VLOOKUP(A583,bus_journals!A:D,4,0),"")</f>
        <v/>
      </c>
      <c r="K583" s="42" t="str">
        <f t="shared" si="48"/>
        <v/>
      </c>
      <c r="L583" s="42" t="str">
        <f>IFERROR(VLOOKUP(A583,man_journals!A:D,4,0),"")</f>
        <v/>
      </c>
      <c r="M583" s="42" t="str">
        <f t="shared" si="49"/>
        <v/>
      </c>
      <c r="N583" s="42" t="s">
        <v>1276</v>
      </c>
      <c r="O583" s="42"/>
      <c r="P583" s="42"/>
      <c r="Q583" s="42"/>
      <c r="R583" s="42"/>
      <c r="S583" s="42"/>
    </row>
    <row r="584" spans="1:19" x14ac:dyDescent="0.25">
      <c r="A584" s="42" t="s">
        <v>558</v>
      </c>
      <c r="B584" s="42" t="s">
        <v>2190</v>
      </c>
      <c r="C584" s="42">
        <v>38</v>
      </c>
      <c r="D584" s="42">
        <f>IFERROR(VLOOKUP(A584,eco_bus_journals!A:D,4,0),"")</f>
        <v>0.06</v>
      </c>
      <c r="E584" s="42">
        <f t="shared" si="45"/>
        <v>560</v>
      </c>
      <c r="F584" s="42">
        <f>IFERROR(VLOOKUP(A584,eco_journals!A:D,4,0),"")</f>
        <v>0.06</v>
      </c>
      <c r="G584" s="42">
        <f t="shared" si="46"/>
        <v>257</v>
      </c>
      <c r="H584" s="42" t="str">
        <f>IFERROR(VLOOKUP(A584,fin_journals!A:D,4,0),"")</f>
        <v/>
      </c>
      <c r="I584" s="42" t="str">
        <f t="shared" si="47"/>
        <v/>
      </c>
      <c r="J584" s="42" t="str">
        <f>IFERROR(VLOOKUP(A584,bus_journals!A:D,4,0),"")</f>
        <v/>
      </c>
      <c r="K584" s="42" t="str">
        <f t="shared" si="48"/>
        <v/>
      </c>
      <c r="L584" s="42" t="str">
        <f>IFERROR(VLOOKUP(A584,man_journals!A:D,4,0),"")</f>
        <v/>
      </c>
      <c r="M584" s="42" t="str">
        <f t="shared" si="49"/>
        <v/>
      </c>
      <c r="N584" s="42" t="s">
        <v>1274</v>
      </c>
      <c r="O584" s="42"/>
      <c r="P584" s="42"/>
      <c r="Q584" s="42"/>
      <c r="R584" s="42"/>
      <c r="S584" s="42"/>
    </row>
    <row r="585" spans="1:19" x14ac:dyDescent="0.25">
      <c r="A585" s="42" t="s">
        <v>577</v>
      </c>
      <c r="B585" s="42" t="s">
        <v>2201</v>
      </c>
      <c r="C585" s="42">
        <v>16</v>
      </c>
      <c r="D585" s="42">
        <f>IFERROR(VLOOKUP(A585,eco_bus_journals!A:D,4,0),"")</f>
        <v>0.06</v>
      </c>
      <c r="E585" s="42">
        <f t="shared" si="45"/>
        <v>560</v>
      </c>
      <c r="F585" s="42" t="str">
        <f>IFERROR(VLOOKUP(A585,eco_journals!A:D,4,0),"")</f>
        <v/>
      </c>
      <c r="G585" s="42" t="str">
        <f t="shared" si="46"/>
        <v/>
      </c>
      <c r="H585" s="42">
        <f>IFERROR(VLOOKUP(A585,fin_journals!A:D,4,0),"")</f>
        <v>0.05</v>
      </c>
      <c r="I585" s="42">
        <f t="shared" si="47"/>
        <v>112</v>
      </c>
      <c r="J585" s="42" t="str">
        <f>IFERROR(VLOOKUP(A585,bus_journals!A:D,4,0),"")</f>
        <v/>
      </c>
      <c r="K585" s="42" t="str">
        <f t="shared" si="48"/>
        <v/>
      </c>
      <c r="L585" s="42" t="str">
        <f>IFERROR(VLOOKUP(A585,man_journals!A:D,4,0),"")</f>
        <v/>
      </c>
      <c r="M585" s="42" t="str">
        <f t="shared" si="49"/>
        <v/>
      </c>
      <c r="N585" s="42" t="s">
        <v>1276</v>
      </c>
      <c r="O585" s="42"/>
      <c r="P585" s="42"/>
      <c r="Q585" s="42"/>
      <c r="R585" s="42"/>
      <c r="S585" s="42"/>
    </row>
    <row r="586" spans="1:19" x14ac:dyDescent="0.25">
      <c r="A586" s="42" t="s">
        <v>578</v>
      </c>
      <c r="B586" s="42" t="s">
        <v>2226</v>
      </c>
      <c r="C586" s="42">
        <v>13</v>
      </c>
      <c r="D586" s="42">
        <f>IFERROR(VLOOKUP(A586,eco_bus_journals!A:D,4,0),"")</f>
        <v>0.06</v>
      </c>
      <c r="E586" s="42">
        <f t="shared" si="45"/>
        <v>560</v>
      </c>
      <c r="F586" s="42">
        <f>IFERROR(VLOOKUP(A586,eco_journals!A:D,4,0),"")</f>
        <v>0.06</v>
      </c>
      <c r="G586" s="42">
        <f t="shared" si="46"/>
        <v>257</v>
      </c>
      <c r="H586" s="42" t="str">
        <f>IFERROR(VLOOKUP(A586,fin_journals!A:D,4,0),"")</f>
        <v/>
      </c>
      <c r="I586" s="42" t="str">
        <f t="shared" si="47"/>
        <v/>
      </c>
      <c r="J586" s="42" t="str">
        <f>IFERROR(VLOOKUP(A586,bus_journals!A:D,4,0),"")</f>
        <v/>
      </c>
      <c r="K586" s="42" t="str">
        <f t="shared" si="48"/>
        <v/>
      </c>
      <c r="L586" s="42" t="str">
        <f>IFERROR(VLOOKUP(A586,man_journals!A:D,4,0),"")</f>
        <v/>
      </c>
      <c r="M586" s="42" t="str">
        <f t="shared" si="49"/>
        <v/>
      </c>
      <c r="N586" s="42" t="s">
        <v>1274</v>
      </c>
      <c r="O586" s="42" t="s">
        <v>1328</v>
      </c>
      <c r="P586" s="42"/>
      <c r="Q586" s="42"/>
      <c r="R586" s="42"/>
      <c r="S586" s="42"/>
    </row>
    <row r="587" spans="1:19" x14ac:dyDescent="0.25">
      <c r="A587" s="42" t="s">
        <v>597</v>
      </c>
      <c r="B587" s="42" t="s">
        <v>2179</v>
      </c>
      <c r="C587" s="42">
        <v>32</v>
      </c>
      <c r="D587" s="42">
        <f>IFERROR(VLOOKUP(A587,eco_bus_journals!A:D,4,0),"")</f>
        <v>0.06</v>
      </c>
      <c r="E587" s="42">
        <f t="shared" si="45"/>
        <v>560</v>
      </c>
      <c r="F587" s="42" t="str">
        <f>IFERROR(VLOOKUP(A587,eco_journals!A:D,4,0),"")</f>
        <v/>
      </c>
      <c r="G587" s="42" t="str">
        <f t="shared" si="46"/>
        <v/>
      </c>
      <c r="H587" s="42" t="str">
        <f>IFERROR(VLOOKUP(A587,fin_journals!A:D,4,0),"")</f>
        <v/>
      </c>
      <c r="I587" s="42" t="str">
        <f t="shared" si="47"/>
        <v/>
      </c>
      <c r="J587" s="42">
        <f>IFERROR(VLOOKUP(A587,bus_journals!A:D,4,0),"")</f>
        <v>0.05</v>
      </c>
      <c r="K587" s="42">
        <f t="shared" si="48"/>
        <v>136</v>
      </c>
      <c r="L587" s="42" t="str">
        <f>IFERROR(VLOOKUP(A587,man_journals!A:D,4,0),"")</f>
        <v/>
      </c>
      <c r="M587" s="42" t="str">
        <f t="shared" si="49"/>
        <v/>
      </c>
      <c r="N587" s="42" t="s">
        <v>1275</v>
      </c>
      <c r="O587" s="42" t="s">
        <v>1297</v>
      </c>
      <c r="P587" s="42"/>
      <c r="Q587" s="42"/>
      <c r="R587" s="42"/>
      <c r="S587" s="42"/>
    </row>
    <row r="588" spans="1:19" x14ac:dyDescent="0.25">
      <c r="A588" s="42" t="s">
        <v>567</v>
      </c>
      <c r="B588" s="42" t="s">
        <v>2246</v>
      </c>
      <c r="C588" s="42">
        <v>42</v>
      </c>
      <c r="D588" s="42">
        <f>IFERROR(VLOOKUP(A588,eco_bus_journals!A:D,4,0),"")</f>
        <v>0.06</v>
      </c>
      <c r="E588" s="42">
        <f t="shared" si="45"/>
        <v>560</v>
      </c>
      <c r="F588" s="42">
        <f>IFERROR(VLOOKUP(A588,eco_journals!A:D,4,0),"")</f>
        <v>0.05</v>
      </c>
      <c r="G588" s="42">
        <f t="shared" si="46"/>
        <v>303</v>
      </c>
      <c r="H588" s="42" t="str">
        <f>IFERROR(VLOOKUP(A588,fin_journals!A:D,4,0),"")</f>
        <v/>
      </c>
      <c r="I588" s="42" t="str">
        <f t="shared" si="47"/>
        <v/>
      </c>
      <c r="J588" s="42" t="str">
        <f>IFERROR(VLOOKUP(A588,bus_journals!A:D,4,0),"")</f>
        <v/>
      </c>
      <c r="K588" s="42" t="str">
        <f t="shared" si="48"/>
        <v/>
      </c>
      <c r="L588" s="42" t="str">
        <f>IFERROR(VLOOKUP(A588,man_journals!A:D,4,0),"")</f>
        <v/>
      </c>
      <c r="M588" s="42" t="str">
        <f t="shared" si="49"/>
        <v/>
      </c>
      <c r="N588" s="42" t="s">
        <v>1274</v>
      </c>
      <c r="O588" s="42" t="s">
        <v>1314</v>
      </c>
      <c r="P588" s="42" t="s">
        <v>1297</v>
      </c>
      <c r="Q588" s="42"/>
      <c r="R588" s="42"/>
      <c r="S588" s="42"/>
    </row>
    <row r="589" spans="1:19" x14ac:dyDescent="0.25">
      <c r="A589" s="42" t="s">
        <v>590</v>
      </c>
      <c r="B589" s="42" t="s">
        <v>2245</v>
      </c>
      <c r="C589" s="42">
        <v>6</v>
      </c>
      <c r="D589" s="42">
        <f>IFERROR(VLOOKUP(A589,eco_bus_journals!A:D,4,0),"")</f>
        <v>0.06</v>
      </c>
      <c r="E589" s="42">
        <f t="shared" si="45"/>
        <v>560</v>
      </c>
      <c r="F589" s="42">
        <f>IFERROR(VLOOKUP(A589,eco_journals!A:D,4,0),"")</f>
        <v>0.05</v>
      </c>
      <c r="G589" s="42">
        <f t="shared" si="46"/>
        <v>303</v>
      </c>
      <c r="H589" s="42" t="str">
        <f>IFERROR(VLOOKUP(A589,fin_journals!A:D,4,0),"")</f>
        <v/>
      </c>
      <c r="I589" s="42" t="str">
        <f t="shared" si="47"/>
        <v/>
      </c>
      <c r="J589" s="42" t="str">
        <f>IFERROR(VLOOKUP(A589,bus_journals!A:D,4,0),"")</f>
        <v/>
      </c>
      <c r="K589" s="42" t="str">
        <f t="shared" si="48"/>
        <v/>
      </c>
      <c r="L589" s="42" t="str">
        <f>IFERROR(VLOOKUP(A589,man_journals!A:D,4,0),"")</f>
        <v/>
      </c>
      <c r="M589" s="42" t="str">
        <f t="shared" si="49"/>
        <v/>
      </c>
      <c r="N589" s="42" t="s">
        <v>1274</v>
      </c>
      <c r="O589" s="42"/>
      <c r="P589" s="42"/>
      <c r="Q589" s="42"/>
      <c r="R589" s="42"/>
      <c r="S589" s="42"/>
    </row>
    <row r="590" spans="1:19" x14ac:dyDescent="0.25">
      <c r="A590" s="42" t="s">
        <v>604</v>
      </c>
      <c r="B590" s="42" t="s">
        <v>2257</v>
      </c>
      <c r="C590" s="42">
        <v>39</v>
      </c>
      <c r="D590" s="42">
        <f>IFERROR(VLOOKUP(A590,eco_bus_journals!A:D,4,0),"")</f>
        <v>0.06</v>
      </c>
      <c r="E590" s="42">
        <f t="shared" si="45"/>
        <v>560</v>
      </c>
      <c r="F590" s="42">
        <f>IFERROR(VLOOKUP(A590,eco_journals!A:D,4,0),"")</f>
        <v>0.05</v>
      </c>
      <c r="G590" s="42">
        <f t="shared" si="46"/>
        <v>303</v>
      </c>
      <c r="H590" s="42" t="str">
        <f>IFERROR(VLOOKUP(A590,fin_journals!A:D,4,0),"")</f>
        <v/>
      </c>
      <c r="I590" s="42" t="str">
        <f t="shared" si="47"/>
        <v/>
      </c>
      <c r="J590" s="42" t="str">
        <f>IFERROR(VLOOKUP(A590,bus_journals!A:D,4,0),"")</f>
        <v/>
      </c>
      <c r="K590" s="42" t="str">
        <f t="shared" si="48"/>
        <v/>
      </c>
      <c r="L590" s="42" t="str">
        <f>IFERROR(VLOOKUP(A590,man_journals!A:D,4,0),"")</f>
        <v/>
      </c>
      <c r="M590" s="42" t="str">
        <f t="shared" si="49"/>
        <v/>
      </c>
      <c r="N590" s="42" t="s">
        <v>1274</v>
      </c>
      <c r="O590" s="42"/>
      <c r="P590" s="42"/>
      <c r="Q590" s="42"/>
      <c r="R590" s="42"/>
      <c r="S590" s="42"/>
    </row>
    <row r="591" spans="1:19" x14ac:dyDescent="0.25">
      <c r="A591" s="42" t="s">
        <v>568</v>
      </c>
      <c r="B591" s="42" t="s">
        <v>2181</v>
      </c>
      <c r="C591" s="42">
        <v>29</v>
      </c>
      <c r="D591" s="42">
        <f>IFERROR(VLOOKUP(A591,eco_bus_journals!A:D,4,0),"")</f>
        <v>0.06</v>
      </c>
      <c r="E591" s="42">
        <f t="shared" si="45"/>
        <v>560</v>
      </c>
      <c r="F591" s="42">
        <f>IFERROR(VLOOKUP(A591,eco_journals!A:D,4,0),"")</f>
        <v>0.06</v>
      </c>
      <c r="G591" s="42">
        <f t="shared" si="46"/>
        <v>257</v>
      </c>
      <c r="H591" s="42" t="str">
        <f>IFERROR(VLOOKUP(A591,fin_journals!A:D,4,0),"")</f>
        <v/>
      </c>
      <c r="I591" s="42" t="str">
        <f t="shared" si="47"/>
        <v/>
      </c>
      <c r="J591" s="42" t="str">
        <f>IFERROR(VLOOKUP(A591,bus_journals!A:D,4,0),"")</f>
        <v/>
      </c>
      <c r="K591" s="42" t="str">
        <f t="shared" si="48"/>
        <v/>
      </c>
      <c r="L591" s="42" t="str">
        <f>IFERROR(VLOOKUP(A591,man_journals!A:D,4,0),"")</f>
        <v/>
      </c>
      <c r="M591" s="42" t="str">
        <f t="shared" si="49"/>
        <v/>
      </c>
      <c r="N591" s="42" t="s">
        <v>1274</v>
      </c>
      <c r="O591" s="42"/>
      <c r="P591" s="42"/>
      <c r="Q591" s="42"/>
      <c r="R591" s="42"/>
      <c r="S591" s="42"/>
    </row>
    <row r="592" spans="1:19" x14ac:dyDescent="0.25">
      <c r="A592" s="42" t="s">
        <v>585</v>
      </c>
      <c r="B592" s="42" t="s">
        <v>2239</v>
      </c>
      <c r="C592" s="42">
        <v>35</v>
      </c>
      <c r="D592" s="42">
        <f>IFERROR(VLOOKUP(A592,eco_bus_journals!A:D,4,0),"")</f>
        <v>0.06</v>
      </c>
      <c r="E592" s="42">
        <f t="shared" si="45"/>
        <v>560</v>
      </c>
      <c r="F592" s="42">
        <f>IFERROR(VLOOKUP(A592,eco_journals!A:D,4,0),"")</f>
        <v>0.06</v>
      </c>
      <c r="G592" s="42">
        <f t="shared" si="46"/>
        <v>257</v>
      </c>
      <c r="H592" s="42" t="str">
        <f>IFERROR(VLOOKUP(A592,fin_journals!A:D,4,0),"")</f>
        <v/>
      </c>
      <c r="I592" s="42" t="str">
        <f t="shared" si="47"/>
        <v/>
      </c>
      <c r="J592" s="42" t="str">
        <f>IFERROR(VLOOKUP(A592,bus_journals!A:D,4,0),"")</f>
        <v/>
      </c>
      <c r="K592" s="42" t="str">
        <f t="shared" si="48"/>
        <v/>
      </c>
      <c r="L592" s="42" t="str">
        <f>IFERROR(VLOOKUP(A592,man_journals!A:D,4,0),"")</f>
        <v/>
      </c>
      <c r="M592" s="42" t="str">
        <f t="shared" si="49"/>
        <v/>
      </c>
      <c r="N592" s="42" t="s">
        <v>1274</v>
      </c>
      <c r="O592" s="42"/>
      <c r="P592" s="42"/>
      <c r="Q592" s="42"/>
      <c r="R592" s="42"/>
      <c r="S592" s="42"/>
    </row>
    <row r="593" spans="1:19" x14ac:dyDescent="0.25">
      <c r="A593" s="42" t="s">
        <v>499</v>
      </c>
      <c r="B593" s="42" t="s">
        <v>2180</v>
      </c>
      <c r="C593" s="42">
        <v>107</v>
      </c>
      <c r="D593" s="42">
        <f>IFERROR(VLOOKUP(A593,eco_bus_journals!A:D,4,0),"")</f>
        <v>0.06</v>
      </c>
      <c r="E593" s="42">
        <f t="shared" si="45"/>
        <v>560</v>
      </c>
      <c r="F593" s="42">
        <f>IFERROR(VLOOKUP(A593,eco_journals!A:D,4,0),"")</f>
        <v>0.06</v>
      </c>
      <c r="G593" s="42">
        <f t="shared" si="46"/>
        <v>257</v>
      </c>
      <c r="H593" s="42" t="str">
        <f>IFERROR(VLOOKUP(A593,fin_journals!A:D,4,0),"")</f>
        <v/>
      </c>
      <c r="I593" s="42" t="str">
        <f t="shared" si="47"/>
        <v/>
      </c>
      <c r="J593" s="42" t="str">
        <f>IFERROR(VLOOKUP(A593,bus_journals!A:D,4,0),"")</f>
        <v/>
      </c>
      <c r="K593" s="42" t="str">
        <f t="shared" si="48"/>
        <v/>
      </c>
      <c r="L593" s="42" t="str">
        <f>IFERROR(VLOOKUP(A593,man_journals!A:D,4,0),"")</f>
        <v/>
      </c>
      <c r="M593" s="42" t="str">
        <f t="shared" si="49"/>
        <v/>
      </c>
      <c r="N593" s="42" t="s">
        <v>1274</v>
      </c>
      <c r="O593" s="42" t="s">
        <v>1328</v>
      </c>
      <c r="P593" s="42"/>
      <c r="Q593" s="42"/>
      <c r="R593" s="42"/>
      <c r="S593" s="42"/>
    </row>
    <row r="594" spans="1:19" x14ac:dyDescent="0.25">
      <c r="A594" s="42" t="s">
        <v>570</v>
      </c>
      <c r="B594" s="42" t="s">
        <v>2181</v>
      </c>
      <c r="C594" s="42">
        <v>18</v>
      </c>
      <c r="D594" s="42">
        <f>IFERROR(VLOOKUP(A594,eco_bus_journals!A:D,4,0),"")</f>
        <v>0.06</v>
      </c>
      <c r="E594" s="42">
        <f t="shared" si="45"/>
        <v>560</v>
      </c>
      <c r="F594" s="42">
        <f>IFERROR(VLOOKUP(A594,eco_journals!A:D,4,0),"")</f>
        <v>0.06</v>
      </c>
      <c r="G594" s="42">
        <f t="shared" si="46"/>
        <v>257</v>
      </c>
      <c r="H594" s="42">
        <f>IFERROR(VLOOKUP(A594,fin_journals!A:D,4,0),"")</f>
        <v>7.0000000000000007E-2</v>
      </c>
      <c r="I594" s="42">
        <f t="shared" si="47"/>
        <v>102</v>
      </c>
      <c r="J594" s="42" t="str">
        <f>IFERROR(VLOOKUP(A594,bus_journals!A:D,4,0),"")</f>
        <v/>
      </c>
      <c r="K594" s="42" t="str">
        <f t="shared" si="48"/>
        <v/>
      </c>
      <c r="L594" s="42" t="str">
        <f>IFERROR(VLOOKUP(A594,man_journals!A:D,4,0),"")</f>
        <v/>
      </c>
      <c r="M594" s="42" t="str">
        <f t="shared" si="49"/>
        <v/>
      </c>
      <c r="N594" s="42" t="s">
        <v>1276</v>
      </c>
      <c r="O594" s="42" t="s">
        <v>1274</v>
      </c>
      <c r="P594" s="42"/>
      <c r="Q594" s="42"/>
      <c r="R594" s="42"/>
      <c r="S594" s="42"/>
    </row>
    <row r="595" spans="1:19" x14ac:dyDescent="0.25">
      <c r="A595" s="42" t="s">
        <v>593</v>
      </c>
      <c r="B595" s="42" t="s">
        <v>2251</v>
      </c>
      <c r="C595" s="42">
        <v>19</v>
      </c>
      <c r="D595" s="42">
        <f>IFERROR(VLOOKUP(A595,eco_bus_journals!A:D,4,0),"")</f>
        <v>0.06</v>
      </c>
      <c r="E595" s="42">
        <f t="shared" si="45"/>
        <v>560</v>
      </c>
      <c r="F595" s="42">
        <f>IFERROR(VLOOKUP(A595,eco_journals!A:D,4,0),"")</f>
        <v>0.05</v>
      </c>
      <c r="G595" s="42">
        <f t="shared" si="46"/>
        <v>303</v>
      </c>
      <c r="H595" s="42" t="str">
        <f>IFERROR(VLOOKUP(A595,fin_journals!A:D,4,0),"")</f>
        <v/>
      </c>
      <c r="I595" s="42" t="str">
        <f t="shared" si="47"/>
        <v/>
      </c>
      <c r="J595" s="42" t="str">
        <f>IFERROR(VLOOKUP(A595,bus_journals!A:D,4,0),"")</f>
        <v/>
      </c>
      <c r="K595" s="42" t="str">
        <f t="shared" si="48"/>
        <v/>
      </c>
      <c r="L595" s="42" t="str">
        <f>IFERROR(VLOOKUP(A595,man_journals!A:D,4,0),"")</f>
        <v/>
      </c>
      <c r="M595" s="42" t="str">
        <f t="shared" si="49"/>
        <v/>
      </c>
      <c r="N595" s="42" t="s">
        <v>1274</v>
      </c>
      <c r="O595" s="42"/>
      <c r="P595" s="42"/>
      <c r="Q595" s="42"/>
      <c r="R595" s="42"/>
      <c r="S595" s="42"/>
    </row>
    <row r="596" spans="1:19" x14ac:dyDescent="0.25">
      <c r="A596" s="42" t="s">
        <v>572</v>
      </c>
      <c r="B596" s="42" t="s">
        <v>2222</v>
      </c>
      <c r="C596" s="42">
        <v>35</v>
      </c>
      <c r="D596" s="42">
        <f>IFERROR(VLOOKUP(A596,eco_bus_journals!A:D,4,0),"")</f>
        <v>0.06</v>
      </c>
      <c r="E596" s="42">
        <f t="shared" si="45"/>
        <v>560</v>
      </c>
      <c r="F596" s="42">
        <f>IFERROR(VLOOKUP(A596,eco_journals!A:D,4,0),"")</f>
        <v>0.05</v>
      </c>
      <c r="G596" s="42">
        <f t="shared" si="46"/>
        <v>303</v>
      </c>
      <c r="H596" s="42" t="str">
        <f>IFERROR(VLOOKUP(A596,fin_journals!A:D,4,0),"")</f>
        <v/>
      </c>
      <c r="I596" s="42" t="str">
        <f t="shared" si="47"/>
        <v/>
      </c>
      <c r="J596" s="42" t="str">
        <f>IFERROR(VLOOKUP(A596,bus_journals!A:D,4,0),"")</f>
        <v/>
      </c>
      <c r="K596" s="42" t="str">
        <f t="shared" si="48"/>
        <v/>
      </c>
      <c r="L596" s="42">
        <f>IFERROR(VLOOKUP(A596,man_journals!A:D,4,0),"")</f>
        <v>0.05</v>
      </c>
      <c r="M596" s="42">
        <f t="shared" si="49"/>
        <v>179</v>
      </c>
      <c r="N596" s="42" t="s">
        <v>1274</v>
      </c>
      <c r="O596" s="42" t="s">
        <v>1277</v>
      </c>
      <c r="P596" s="42"/>
      <c r="Q596" s="42"/>
      <c r="R596" s="42"/>
      <c r="S596" s="42"/>
    </row>
    <row r="597" spans="1:19" x14ac:dyDescent="0.25">
      <c r="A597" s="42" t="s">
        <v>551</v>
      </c>
      <c r="B597" s="42" t="s">
        <v>2181</v>
      </c>
      <c r="C597" s="42">
        <v>58</v>
      </c>
      <c r="D597" s="42">
        <f>IFERROR(VLOOKUP(A597,eco_bus_journals!A:D,4,0),"")</f>
        <v>0.06</v>
      </c>
      <c r="E597" s="42">
        <f t="shared" si="45"/>
        <v>560</v>
      </c>
      <c r="F597" s="42" t="str">
        <f>IFERROR(VLOOKUP(A597,eco_journals!A:D,4,0),"")</f>
        <v/>
      </c>
      <c r="G597" s="42" t="str">
        <f t="shared" si="46"/>
        <v/>
      </c>
      <c r="H597" s="42" t="str">
        <f>IFERROR(VLOOKUP(A597,fin_journals!A:D,4,0),"")</f>
        <v/>
      </c>
      <c r="I597" s="42" t="str">
        <f t="shared" si="47"/>
        <v/>
      </c>
      <c r="J597" s="42" t="str">
        <f>IFERROR(VLOOKUP(A597,bus_journals!A:D,4,0),"")</f>
        <v/>
      </c>
      <c r="K597" s="42" t="str">
        <f t="shared" si="48"/>
        <v/>
      </c>
      <c r="L597" s="42">
        <f>IFERROR(VLOOKUP(A597,man_journals!A:D,4,0),"")</f>
        <v>7.0000000000000007E-2</v>
      </c>
      <c r="M597" s="42">
        <f t="shared" si="49"/>
        <v>164</v>
      </c>
      <c r="N597" s="42" t="s">
        <v>1277</v>
      </c>
      <c r="O597" s="42"/>
      <c r="P597" s="42"/>
      <c r="Q597" s="42"/>
      <c r="R597" s="42"/>
      <c r="S597" s="42"/>
    </row>
    <row r="598" spans="1:19" x14ac:dyDescent="0.25">
      <c r="A598" s="42" t="s">
        <v>598</v>
      </c>
      <c r="B598" s="42" t="s">
        <v>2248</v>
      </c>
      <c r="C598" s="42">
        <v>97</v>
      </c>
      <c r="D598" s="42">
        <f>IFERROR(VLOOKUP(A598,eco_bus_journals!A:D,4,0),"")</f>
        <v>0.06</v>
      </c>
      <c r="E598" s="42">
        <f t="shared" si="45"/>
        <v>560</v>
      </c>
      <c r="F598" s="42">
        <f>IFERROR(VLOOKUP(A598,eco_journals!A:D,4,0),"")</f>
        <v>0.05</v>
      </c>
      <c r="G598" s="42">
        <f t="shared" si="46"/>
        <v>303</v>
      </c>
      <c r="H598" s="42" t="str">
        <f>IFERROR(VLOOKUP(A598,fin_journals!A:D,4,0),"")</f>
        <v/>
      </c>
      <c r="I598" s="42" t="str">
        <f t="shared" si="47"/>
        <v/>
      </c>
      <c r="J598" s="42">
        <f>IFERROR(VLOOKUP(A598,bus_journals!A:D,4,0),"")</f>
        <v>0.05</v>
      </c>
      <c r="K598" s="42">
        <f t="shared" si="48"/>
        <v>136</v>
      </c>
      <c r="L598" s="42" t="str">
        <f>IFERROR(VLOOKUP(A598,man_journals!A:D,4,0),"")</f>
        <v/>
      </c>
      <c r="M598" s="42" t="str">
        <f t="shared" si="49"/>
        <v/>
      </c>
      <c r="N598" s="42" t="s">
        <v>1275</v>
      </c>
      <c r="O598" s="42" t="s">
        <v>1274</v>
      </c>
      <c r="P598" s="42"/>
      <c r="Q598" s="42"/>
      <c r="R598" s="42"/>
      <c r="S598" s="42"/>
    </row>
    <row r="599" spans="1:19" x14ac:dyDescent="0.25">
      <c r="A599" s="42" t="s">
        <v>533</v>
      </c>
      <c r="B599" s="42" t="s">
        <v>2207</v>
      </c>
      <c r="C599" s="42">
        <v>21</v>
      </c>
      <c r="D599" s="42">
        <f>IFERROR(VLOOKUP(A599,eco_bus_journals!A:D,4,0),"")</f>
        <v>0.06</v>
      </c>
      <c r="E599" s="42">
        <f t="shared" si="45"/>
        <v>560</v>
      </c>
      <c r="F599" s="42">
        <f>IFERROR(VLOOKUP(A599,eco_journals!A:D,4,0),"")</f>
        <v>0.06</v>
      </c>
      <c r="G599" s="42">
        <f t="shared" si="46"/>
        <v>257</v>
      </c>
      <c r="H599" s="42" t="str">
        <f>IFERROR(VLOOKUP(A599,fin_journals!A:D,4,0),"")</f>
        <v/>
      </c>
      <c r="I599" s="42" t="str">
        <f t="shared" si="47"/>
        <v/>
      </c>
      <c r="J599" s="42" t="str">
        <f>IFERROR(VLOOKUP(A599,bus_journals!A:D,4,0),"")</f>
        <v/>
      </c>
      <c r="K599" s="42" t="str">
        <f t="shared" si="48"/>
        <v/>
      </c>
      <c r="L599" s="42" t="str">
        <f>IFERROR(VLOOKUP(A599,man_journals!A:D,4,0),"")</f>
        <v/>
      </c>
      <c r="M599" s="42" t="str">
        <f t="shared" si="49"/>
        <v/>
      </c>
      <c r="N599" s="42" t="s">
        <v>1274</v>
      </c>
      <c r="O599" s="42" t="s">
        <v>1295</v>
      </c>
      <c r="P599" s="42" t="s">
        <v>1332</v>
      </c>
      <c r="Q599" s="42"/>
      <c r="R599" s="42"/>
      <c r="S599" s="42"/>
    </row>
    <row r="600" spans="1:19" x14ac:dyDescent="0.25">
      <c r="A600" s="42" t="s">
        <v>615</v>
      </c>
      <c r="B600" s="42" t="s">
        <v>2265</v>
      </c>
      <c r="C600" s="42">
        <v>26</v>
      </c>
      <c r="D600" s="42">
        <f>IFERROR(VLOOKUP(A600,eco_bus_journals!A:D,4,0),"")</f>
        <v>0.05</v>
      </c>
      <c r="E600" s="42">
        <f t="shared" si="45"/>
        <v>597</v>
      </c>
      <c r="F600" s="42" t="str">
        <f>IFERROR(VLOOKUP(A600,eco_journals!A:D,4,0),"")</f>
        <v/>
      </c>
      <c r="G600" s="42" t="str">
        <f t="shared" si="46"/>
        <v/>
      </c>
      <c r="H600" s="42" t="str">
        <f>IFERROR(VLOOKUP(A600,fin_journals!A:D,4,0),"")</f>
        <v/>
      </c>
      <c r="I600" s="42" t="str">
        <f t="shared" si="47"/>
        <v/>
      </c>
      <c r="J600" s="42">
        <f>IFERROR(VLOOKUP(A600,bus_journals!A:D,4,0),"")</f>
        <v>0.05</v>
      </c>
      <c r="K600" s="42">
        <f t="shared" si="48"/>
        <v>136</v>
      </c>
      <c r="L600" s="42">
        <f>IFERROR(VLOOKUP(A600,man_journals!A:D,4,0),"")</f>
        <v>0.05</v>
      </c>
      <c r="M600" s="42">
        <f t="shared" si="49"/>
        <v>179</v>
      </c>
      <c r="N600" s="42" t="s">
        <v>1275</v>
      </c>
      <c r="O600" s="42" t="s">
        <v>1274</v>
      </c>
      <c r="P600" s="42" t="s">
        <v>1277</v>
      </c>
      <c r="Q600" s="42"/>
      <c r="R600" s="42"/>
      <c r="S600" s="42"/>
    </row>
    <row r="601" spans="1:19" x14ac:dyDescent="0.25">
      <c r="A601" s="42" t="s">
        <v>608</v>
      </c>
      <c r="B601" s="42" t="s">
        <v>2261</v>
      </c>
      <c r="C601" s="42">
        <v>35</v>
      </c>
      <c r="D601" s="42">
        <f>IFERROR(VLOOKUP(A601,eco_bus_journals!A:D,4,0),"")</f>
        <v>0.05</v>
      </c>
      <c r="E601" s="42">
        <f t="shared" si="45"/>
        <v>597</v>
      </c>
      <c r="F601" s="42">
        <f>IFERROR(VLOOKUP(A601,eco_journals!A:D,4,0),"")</f>
        <v>0.05</v>
      </c>
      <c r="G601" s="42">
        <f t="shared" si="46"/>
        <v>303</v>
      </c>
      <c r="H601" s="42" t="str">
        <f>IFERROR(VLOOKUP(A601,fin_journals!A:D,4,0),"")</f>
        <v/>
      </c>
      <c r="I601" s="42" t="str">
        <f t="shared" si="47"/>
        <v/>
      </c>
      <c r="J601" s="42" t="str">
        <f>IFERROR(VLOOKUP(A601,bus_journals!A:D,4,0),"")</f>
        <v/>
      </c>
      <c r="K601" s="42" t="str">
        <f t="shared" si="48"/>
        <v/>
      </c>
      <c r="L601" s="42" t="str">
        <f>IFERROR(VLOOKUP(A601,man_journals!A:D,4,0),"")</f>
        <v/>
      </c>
      <c r="M601" s="42" t="str">
        <f t="shared" si="49"/>
        <v/>
      </c>
      <c r="N601" s="42" t="s">
        <v>1274</v>
      </c>
      <c r="O601" s="42"/>
      <c r="P601" s="42"/>
      <c r="Q601" s="42"/>
      <c r="R601" s="42"/>
      <c r="S601" s="42"/>
    </row>
    <row r="602" spans="1:19" x14ac:dyDescent="0.25">
      <c r="A602" s="42" t="s">
        <v>611</v>
      </c>
      <c r="B602" s="42" t="s">
        <v>2262</v>
      </c>
      <c r="C602" s="42">
        <v>104</v>
      </c>
      <c r="D602" s="42">
        <f>IFERROR(VLOOKUP(A602,eco_bus_journals!A:D,4,0),"")</f>
        <v>0.05</v>
      </c>
      <c r="E602" s="42">
        <f t="shared" si="45"/>
        <v>597</v>
      </c>
      <c r="F602" s="42">
        <f>IFERROR(VLOOKUP(A602,eco_journals!A:D,4,0),"")</f>
        <v>0.05</v>
      </c>
      <c r="G602" s="42">
        <f t="shared" si="46"/>
        <v>303</v>
      </c>
      <c r="H602" s="42" t="str">
        <f>IFERROR(VLOOKUP(A602,fin_journals!A:D,4,0),"")</f>
        <v/>
      </c>
      <c r="I602" s="42" t="str">
        <f t="shared" si="47"/>
        <v/>
      </c>
      <c r="J602" s="42">
        <f>IFERROR(VLOOKUP(A602,bus_journals!A:D,4,0),"")</f>
        <v>0.05</v>
      </c>
      <c r="K602" s="42">
        <f t="shared" si="48"/>
        <v>136</v>
      </c>
      <c r="L602" s="42" t="str">
        <f>IFERROR(VLOOKUP(A602,man_journals!A:D,4,0),"")</f>
        <v/>
      </c>
      <c r="M602" s="42" t="str">
        <f t="shared" si="49"/>
        <v/>
      </c>
      <c r="N602" s="42" t="s">
        <v>1306</v>
      </c>
      <c r="O602" s="42" t="s">
        <v>1275</v>
      </c>
      <c r="P602" s="42" t="s">
        <v>1274</v>
      </c>
      <c r="Q602" s="42"/>
      <c r="R602" s="42"/>
      <c r="S602" s="42"/>
    </row>
    <row r="603" spans="1:19" x14ac:dyDescent="0.25">
      <c r="A603" s="42" t="s">
        <v>599</v>
      </c>
      <c r="B603" s="42" t="s">
        <v>2235</v>
      </c>
      <c r="C603" s="42">
        <v>76</v>
      </c>
      <c r="D603" s="42">
        <f>IFERROR(VLOOKUP(A603,eco_bus_journals!A:D,4,0),"")</f>
        <v>0.05</v>
      </c>
      <c r="E603" s="42">
        <f t="shared" si="45"/>
        <v>597</v>
      </c>
      <c r="F603" s="42">
        <f>IFERROR(VLOOKUP(A603,eco_journals!A:D,4,0),"")</f>
        <v>0.05</v>
      </c>
      <c r="G603" s="42">
        <f t="shared" si="46"/>
        <v>303</v>
      </c>
      <c r="H603" s="42" t="str">
        <f>IFERROR(VLOOKUP(A603,fin_journals!A:D,4,0),"")</f>
        <v/>
      </c>
      <c r="I603" s="42" t="str">
        <f t="shared" si="47"/>
        <v/>
      </c>
      <c r="J603" s="42" t="str">
        <f>IFERROR(VLOOKUP(A603,bus_journals!A:D,4,0),"")</f>
        <v/>
      </c>
      <c r="K603" s="42" t="str">
        <f t="shared" si="48"/>
        <v/>
      </c>
      <c r="L603" s="42" t="str">
        <f>IFERROR(VLOOKUP(A603,man_journals!A:D,4,0),"")</f>
        <v/>
      </c>
      <c r="M603" s="42" t="str">
        <f t="shared" si="49"/>
        <v/>
      </c>
      <c r="N603" s="42" t="s">
        <v>1274</v>
      </c>
      <c r="O603" s="42" t="s">
        <v>1281</v>
      </c>
      <c r="P603" s="42"/>
      <c r="Q603" s="42"/>
      <c r="R603" s="42"/>
      <c r="S603" s="42"/>
    </row>
    <row r="604" spans="1:19" x14ac:dyDescent="0.25">
      <c r="A604" s="42" t="s">
        <v>605</v>
      </c>
      <c r="B604" s="42" t="s">
        <v>2258</v>
      </c>
      <c r="C604" s="42">
        <v>53</v>
      </c>
      <c r="D604" s="42">
        <f>IFERROR(VLOOKUP(A604,eco_bus_journals!A:D,4,0),"")</f>
        <v>0.05</v>
      </c>
      <c r="E604" s="42">
        <f t="shared" si="45"/>
        <v>597</v>
      </c>
      <c r="F604" s="42">
        <f>IFERROR(VLOOKUP(A604,eco_journals!A:D,4,0),"")</f>
        <v>0.05</v>
      </c>
      <c r="G604" s="42">
        <f t="shared" si="46"/>
        <v>303</v>
      </c>
      <c r="H604" s="42" t="str">
        <f>IFERROR(VLOOKUP(A604,fin_journals!A:D,4,0),"")</f>
        <v/>
      </c>
      <c r="I604" s="42" t="str">
        <f t="shared" si="47"/>
        <v/>
      </c>
      <c r="J604" s="42" t="str">
        <f>IFERROR(VLOOKUP(A604,bus_journals!A:D,4,0),"")</f>
        <v/>
      </c>
      <c r="K604" s="42" t="str">
        <f t="shared" si="48"/>
        <v/>
      </c>
      <c r="L604" s="42" t="str">
        <f>IFERROR(VLOOKUP(A604,man_journals!A:D,4,0),"")</f>
        <v/>
      </c>
      <c r="M604" s="42" t="str">
        <f t="shared" si="49"/>
        <v/>
      </c>
      <c r="N604" s="42" t="s">
        <v>1274</v>
      </c>
      <c r="O604" s="42"/>
      <c r="P604" s="42"/>
      <c r="Q604" s="42"/>
      <c r="R604" s="42"/>
      <c r="S604" s="42"/>
    </row>
    <row r="605" spans="1:19" x14ac:dyDescent="0.25">
      <c r="A605" s="42" t="s">
        <v>589</v>
      </c>
      <c r="B605" s="42" t="s">
        <v>2190</v>
      </c>
      <c r="C605" s="42">
        <v>18</v>
      </c>
      <c r="D605" s="42">
        <f>IFERROR(VLOOKUP(A605,eco_bus_journals!A:D,4,0),"")</f>
        <v>0.05</v>
      </c>
      <c r="E605" s="42">
        <f t="shared" si="45"/>
        <v>597</v>
      </c>
      <c r="F605" s="42" t="str">
        <f>IFERROR(VLOOKUP(A605,eco_journals!A:D,4,0),"")</f>
        <v/>
      </c>
      <c r="G605" s="42" t="str">
        <f t="shared" si="46"/>
        <v/>
      </c>
      <c r="H605" s="42" t="str">
        <f>IFERROR(VLOOKUP(A605,fin_journals!A:D,4,0),"")</f>
        <v/>
      </c>
      <c r="I605" s="42" t="str">
        <f t="shared" si="47"/>
        <v/>
      </c>
      <c r="J605" s="42">
        <f>IFERROR(VLOOKUP(A605,bus_journals!A:D,4,0),"")</f>
        <v>0.05</v>
      </c>
      <c r="K605" s="42">
        <f t="shared" si="48"/>
        <v>136</v>
      </c>
      <c r="L605" s="42">
        <f>IFERROR(VLOOKUP(A605,man_journals!A:D,4,0),"")</f>
        <v>0.05</v>
      </c>
      <c r="M605" s="42">
        <f t="shared" si="49"/>
        <v>179</v>
      </c>
      <c r="N605" s="42" t="s">
        <v>1275</v>
      </c>
      <c r="O605" s="42" t="s">
        <v>1284</v>
      </c>
      <c r="P605" s="42" t="s">
        <v>1277</v>
      </c>
      <c r="Q605" s="42" t="s">
        <v>1279</v>
      </c>
      <c r="R605" s="42"/>
      <c r="S605" s="42"/>
    </row>
    <row r="606" spans="1:19" x14ac:dyDescent="0.25">
      <c r="A606" s="42" t="s">
        <v>600</v>
      </c>
      <c r="B606" s="42" t="s">
        <v>2254</v>
      </c>
      <c r="C606" s="42">
        <v>22</v>
      </c>
      <c r="D606" s="42">
        <f>IFERROR(VLOOKUP(A606,eco_bus_journals!A:D,4,0),"")</f>
        <v>0.05</v>
      </c>
      <c r="E606" s="42">
        <f t="shared" si="45"/>
        <v>597</v>
      </c>
      <c r="F606" s="42">
        <f>IFERROR(VLOOKUP(A606,eco_journals!A:D,4,0),"")</f>
        <v>0.05</v>
      </c>
      <c r="G606" s="42">
        <f t="shared" si="46"/>
        <v>303</v>
      </c>
      <c r="H606" s="42" t="str">
        <f>IFERROR(VLOOKUP(A606,fin_journals!A:D,4,0),"")</f>
        <v/>
      </c>
      <c r="I606" s="42" t="str">
        <f t="shared" si="47"/>
        <v/>
      </c>
      <c r="J606" s="42" t="str">
        <f>IFERROR(VLOOKUP(A606,bus_journals!A:D,4,0),"")</f>
        <v/>
      </c>
      <c r="K606" s="42" t="str">
        <f t="shared" si="48"/>
        <v/>
      </c>
      <c r="L606" s="42" t="str">
        <f>IFERROR(VLOOKUP(A606,man_journals!A:D,4,0),"")</f>
        <v/>
      </c>
      <c r="M606" s="42" t="str">
        <f t="shared" si="49"/>
        <v/>
      </c>
      <c r="N606" s="42" t="s">
        <v>1274</v>
      </c>
      <c r="O606" s="42"/>
      <c r="P606" s="42"/>
      <c r="Q606" s="42"/>
      <c r="R606" s="42"/>
      <c r="S606" s="42"/>
    </row>
    <row r="607" spans="1:19" x14ac:dyDescent="0.25">
      <c r="A607" s="42" t="s">
        <v>607</v>
      </c>
      <c r="B607" s="42" t="s">
        <v>2255</v>
      </c>
      <c r="C607" s="42">
        <v>8</v>
      </c>
      <c r="D607" s="42">
        <f>IFERROR(VLOOKUP(A607,eco_bus_journals!A:D,4,0),"")</f>
        <v>0.05</v>
      </c>
      <c r="E607" s="42">
        <f t="shared" si="45"/>
        <v>597</v>
      </c>
      <c r="F607" s="42">
        <f>IFERROR(VLOOKUP(A607,eco_journals!A:D,4,0),"")</f>
        <v>0.05</v>
      </c>
      <c r="G607" s="42">
        <f t="shared" si="46"/>
        <v>303</v>
      </c>
      <c r="H607" s="42" t="str">
        <f>IFERROR(VLOOKUP(A607,fin_journals!A:D,4,0),"")</f>
        <v/>
      </c>
      <c r="I607" s="42" t="str">
        <f t="shared" si="47"/>
        <v/>
      </c>
      <c r="J607" s="42" t="str">
        <f>IFERROR(VLOOKUP(A607,bus_journals!A:D,4,0),"")</f>
        <v/>
      </c>
      <c r="K607" s="42" t="str">
        <f t="shared" si="48"/>
        <v/>
      </c>
      <c r="L607" s="42" t="str">
        <f>IFERROR(VLOOKUP(A607,man_journals!A:D,4,0),"")</f>
        <v/>
      </c>
      <c r="M607" s="42" t="str">
        <f t="shared" si="49"/>
        <v/>
      </c>
      <c r="N607" s="42" t="s">
        <v>1274</v>
      </c>
      <c r="O607" s="42"/>
      <c r="P607" s="42"/>
      <c r="Q607" s="42"/>
      <c r="R607" s="42"/>
      <c r="S607" s="42"/>
    </row>
    <row r="608" spans="1:19" x14ac:dyDescent="0.25">
      <c r="A608" s="42" t="s">
        <v>601</v>
      </c>
      <c r="B608" s="42" t="s">
        <v>2253</v>
      </c>
      <c r="C608" s="42">
        <v>40</v>
      </c>
      <c r="D608" s="42">
        <f>IFERROR(VLOOKUP(A608,eco_bus_journals!A:D,4,0),"")</f>
        <v>0.05</v>
      </c>
      <c r="E608" s="42">
        <f t="shared" si="45"/>
        <v>597</v>
      </c>
      <c r="F608" s="42">
        <f>IFERROR(VLOOKUP(A608,eco_journals!A:D,4,0),"")</f>
        <v>0.05</v>
      </c>
      <c r="G608" s="42">
        <f t="shared" si="46"/>
        <v>303</v>
      </c>
      <c r="H608" s="42" t="str">
        <f>IFERROR(VLOOKUP(A608,fin_journals!A:D,4,0),"")</f>
        <v/>
      </c>
      <c r="I608" s="42" t="str">
        <f t="shared" si="47"/>
        <v/>
      </c>
      <c r="J608" s="42" t="str">
        <f>IFERROR(VLOOKUP(A608,bus_journals!A:D,4,0),"")</f>
        <v/>
      </c>
      <c r="K608" s="42" t="str">
        <f t="shared" si="48"/>
        <v/>
      </c>
      <c r="L608" s="42" t="str">
        <f>IFERROR(VLOOKUP(A608,man_journals!A:D,4,0),"")</f>
        <v/>
      </c>
      <c r="M608" s="42" t="str">
        <f t="shared" si="49"/>
        <v/>
      </c>
      <c r="N608" s="42" t="s">
        <v>1274</v>
      </c>
      <c r="O608" s="42" t="s">
        <v>1321</v>
      </c>
      <c r="P608" s="42"/>
      <c r="Q608" s="42"/>
      <c r="R608" s="42"/>
      <c r="S608" s="42"/>
    </row>
    <row r="609" spans="1:19" x14ac:dyDescent="0.25">
      <c r="A609" s="42" t="s">
        <v>610</v>
      </c>
      <c r="B609" s="42" t="s">
        <v>2260</v>
      </c>
      <c r="C609" s="42">
        <v>20</v>
      </c>
      <c r="D609" s="42">
        <f>IFERROR(VLOOKUP(A609,eco_bus_journals!A:D,4,0),"")</f>
        <v>0.05</v>
      </c>
      <c r="E609" s="42">
        <f t="shared" si="45"/>
        <v>597</v>
      </c>
      <c r="F609" s="42">
        <f>IFERROR(VLOOKUP(A609,eco_journals!A:D,4,0),"")</f>
        <v>0.05</v>
      </c>
      <c r="G609" s="42">
        <f t="shared" si="46"/>
        <v>303</v>
      </c>
      <c r="H609" s="42" t="str">
        <f>IFERROR(VLOOKUP(A609,fin_journals!A:D,4,0),"")</f>
        <v/>
      </c>
      <c r="I609" s="42" t="str">
        <f t="shared" si="47"/>
        <v/>
      </c>
      <c r="J609" s="42" t="str">
        <f>IFERROR(VLOOKUP(A609,bus_journals!A:D,4,0),"")</f>
        <v/>
      </c>
      <c r="K609" s="42" t="str">
        <f t="shared" si="48"/>
        <v/>
      </c>
      <c r="L609" s="42" t="str">
        <f>IFERROR(VLOOKUP(A609,man_journals!A:D,4,0),"")</f>
        <v/>
      </c>
      <c r="M609" s="42" t="str">
        <f t="shared" si="49"/>
        <v/>
      </c>
      <c r="N609" s="42" t="s">
        <v>1274</v>
      </c>
      <c r="O609" s="42" t="s">
        <v>1328</v>
      </c>
      <c r="P609" s="42"/>
      <c r="Q609" s="42"/>
      <c r="R609" s="42"/>
      <c r="S609" s="42"/>
    </row>
    <row r="610" spans="1:19" x14ac:dyDescent="0.25">
      <c r="A610" s="42" t="s">
        <v>602</v>
      </c>
      <c r="B610" s="42" t="s">
        <v>2256</v>
      </c>
      <c r="C610" s="42">
        <v>20</v>
      </c>
      <c r="D610" s="42">
        <f>IFERROR(VLOOKUP(A610,eco_bus_journals!A:D,4,0),"")</f>
        <v>0.05</v>
      </c>
      <c r="E610" s="42">
        <f t="shared" si="45"/>
        <v>597</v>
      </c>
      <c r="F610" s="42">
        <f>IFERROR(VLOOKUP(A610,eco_journals!A:D,4,0),"")</f>
        <v>0.05</v>
      </c>
      <c r="G610" s="42">
        <f t="shared" si="46"/>
        <v>303</v>
      </c>
      <c r="H610" s="42" t="str">
        <f>IFERROR(VLOOKUP(A610,fin_journals!A:D,4,0),"")</f>
        <v/>
      </c>
      <c r="I610" s="42" t="str">
        <f t="shared" si="47"/>
        <v/>
      </c>
      <c r="J610" s="42" t="str">
        <f>IFERROR(VLOOKUP(A610,bus_journals!A:D,4,0),"")</f>
        <v/>
      </c>
      <c r="K610" s="42" t="str">
        <f t="shared" si="48"/>
        <v/>
      </c>
      <c r="L610" s="42" t="str">
        <f>IFERROR(VLOOKUP(A610,man_journals!A:D,4,0),"")</f>
        <v/>
      </c>
      <c r="M610" s="42" t="str">
        <f t="shared" si="49"/>
        <v/>
      </c>
      <c r="N610" s="42" t="s">
        <v>1274</v>
      </c>
      <c r="O610" s="42"/>
      <c r="P610" s="42"/>
      <c r="Q610" s="42"/>
      <c r="R610" s="42"/>
      <c r="S610" s="42"/>
    </row>
    <row r="611" spans="1:19" x14ac:dyDescent="0.25">
      <c r="A611" s="42" t="s">
        <v>606</v>
      </c>
      <c r="B611" s="42" t="s">
        <v>2250</v>
      </c>
      <c r="C611" s="42">
        <v>15</v>
      </c>
      <c r="D611" s="42">
        <f>IFERROR(VLOOKUP(A611,eco_bus_journals!A:D,4,0),"")</f>
        <v>0.05</v>
      </c>
      <c r="E611" s="42">
        <f t="shared" si="45"/>
        <v>597</v>
      </c>
      <c r="F611" s="42">
        <f>IFERROR(VLOOKUP(A611,eco_journals!A:D,4,0),"")</f>
        <v>0.05</v>
      </c>
      <c r="G611" s="42">
        <f t="shared" si="46"/>
        <v>303</v>
      </c>
      <c r="H611" s="42" t="str">
        <f>IFERROR(VLOOKUP(A611,fin_journals!A:D,4,0),"")</f>
        <v/>
      </c>
      <c r="I611" s="42" t="str">
        <f t="shared" si="47"/>
        <v/>
      </c>
      <c r="J611" s="42" t="str">
        <f>IFERROR(VLOOKUP(A611,bus_journals!A:D,4,0),"")</f>
        <v/>
      </c>
      <c r="K611" s="42" t="str">
        <f t="shared" si="48"/>
        <v/>
      </c>
      <c r="L611" s="42" t="str">
        <f>IFERROR(VLOOKUP(A611,man_journals!A:D,4,0),"")</f>
        <v/>
      </c>
      <c r="M611" s="42" t="str">
        <f t="shared" si="49"/>
        <v/>
      </c>
      <c r="N611" s="42" t="s">
        <v>1274</v>
      </c>
      <c r="O611" s="42"/>
      <c r="P611" s="42"/>
      <c r="Q611" s="42"/>
      <c r="R611" s="42"/>
      <c r="S611" s="42"/>
    </row>
    <row r="612" spans="1:19" x14ac:dyDescent="0.25">
      <c r="A612" s="42" t="s">
        <v>612</v>
      </c>
      <c r="B612" s="42" t="s">
        <v>2264</v>
      </c>
      <c r="C612" s="42">
        <v>17</v>
      </c>
      <c r="D612" s="42">
        <f>IFERROR(VLOOKUP(A612,eco_bus_journals!A:D,4,0),"")</f>
        <v>0.05</v>
      </c>
      <c r="E612" s="42">
        <f t="shared" si="45"/>
        <v>597</v>
      </c>
      <c r="F612" s="42" t="str">
        <f>IFERROR(VLOOKUP(A612,eco_journals!A:D,4,0),"")</f>
        <v/>
      </c>
      <c r="G612" s="42" t="str">
        <f t="shared" si="46"/>
        <v/>
      </c>
      <c r="H612" s="42" t="str">
        <f>IFERROR(VLOOKUP(A612,fin_journals!A:D,4,0),"")</f>
        <v/>
      </c>
      <c r="I612" s="42" t="str">
        <f t="shared" si="47"/>
        <v/>
      </c>
      <c r="J612" s="42" t="str">
        <f>IFERROR(VLOOKUP(A612,bus_journals!A:D,4,0),"")</f>
        <v/>
      </c>
      <c r="K612" s="42" t="str">
        <f t="shared" si="48"/>
        <v/>
      </c>
      <c r="L612" s="42">
        <f>IFERROR(VLOOKUP(A612,man_journals!A:D,4,0),"")</f>
        <v>0.05</v>
      </c>
      <c r="M612" s="42">
        <f t="shared" si="49"/>
        <v>179</v>
      </c>
      <c r="N612" s="42" t="s">
        <v>1279</v>
      </c>
      <c r="O612" s="42"/>
      <c r="P612" s="42"/>
      <c r="Q612" s="42"/>
      <c r="R612" s="42"/>
      <c r="S612" s="42"/>
    </row>
    <row r="613" spans="1:19" x14ac:dyDescent="0.25">
      <c r="A613" s="42" t="s">
        <v>614</v>
      </c>
      <c r="B613" s="42" t="s">
        <v>2239</v>
      </c>
      <c r="C613" s="42">
        <v>29</v>
      </c>
      <c r="D613" s="42">
        <f>IFERROR(VLOOKUP(A613,eco_bus_journals!A:D,4,0),"")</f>
        <v>0.05</v>
      </c>
      <c r="E613" s="42">
        <f t="shared" si="45"/>
        <v>597</v>
      </c>
      <c r="F613" s="42">
        <f>IFERROR(VLOOKUP(A613,eco_journals!A:D,4,0),"")</f>
        <v>0.05</v>
      </c>
      <c r="G613" s="42">
        <f t="shared" si="46"/>
        <v>303</v>
      </c>
      <c r="H613" s="42" t="str">
        <f>IFERROR(VLOOKUP(A613,fin_journals!A:D,4,0),"")</f>
        <v/>
      </c>
      <c r="I613" s="42" t="str">
        <f t="shared" si="47"/>
        <v/>
      </c>
      <c r="J613" s="42" t="str">
        <f>IFERROR(VLOOKUP(A613,bus_journals!A:D,4,0),"")</f>
        <v/>
      </c>
      <c r="K613" s="42" t="str">
        <f t="shared" si="48"/>
        <v/>
      </c>
      <c r="L613" s="42" t="str">
        <f>IFERROR(VLOOKUP(A613,man_journals!A:D,4,0),"")</f>
        <v/>
      </c>
      <c r="M613" s="42" t="str">
        <f t="shared" si="49"/>
        <v/>
      </c>
      <c r="N613" s="42" t="s">
        <v>1274</v>
      </c>
      <c r="O613" s="42" t="s">
        <v>1321</v>
      </c>
      <c r="P613" s="42"/>
      <c r="Q613" s="42"/>
      <c r="R613" s="42"/>
      <c r="S613" s="42"/>
    </row>
    <row r="614" spans="1:19" x14ac:dyDescent="0.25">
      <c r="A614" s="42" t="s">
        <v>592</v>
      </c>
      <c r="B614" s="42" t="s">
        <v>2202</v>
      </c>
      <c r="C614" s="42">
        <v>6</v>
      </c>
      <c r="D614" s="42">
        <f>IFERROR(VLOOKUP(A614,eco_bus_journals!A:D,4,0),"")</f>
        <v>0.05</v>
      </c>
      <c r="E614" s="42">
        <f t="shared" si="45"/>
        <v>597</v>
      </c>
      <c r="F614" s="42">
        <f>IFERROR(VLOOKUP(A614,eco_journals!A:D,4,0),"")</f>
        <v>0.05</v>
      </c>
      <c r="G614" s="42">
        <f t="shared" si="46"/>
        <v>303</v>
      </c>
      <c r="H614" s="42" t="str">
        <f>IFERROR(VLOOKUP(A614,fin_journals!A:D,4,0),"")</f>
        <v/>
      </c>
      <c r="I614" s="42" t="str">
        <f t="shared" si="47"/>
        <v/>
      </c>
      <c r="J614" s="42" t="str">
        <f>IFERROR(VLOOKUP(A614,bus_journals!A:D,4,0),"")</f>
        <v/>
      </c>
      <c r="K614" s="42" t="str">
        <f t="shared" si="48"/>
        <v/>
      </c>
      <c r="L614" s="42" t="str">
        <f>IFERROR(VLOOKUP(A614,man_journals!A:D,4,0),"")</f>
        <v/>
      </c>
      <c r="M614" s="42" t="str">
        <f t="shared" si="49"/>
        <v/>
      </c>
      <c r="N614" s="42" t="s">
        <v>1274</v>
      </c>
      <c r="O614" s="42"/>
      <c r="P614" s="42"/>
      <c r="Q614" s="42"/>
      <c r="R614" s="42"/>
      <c r="S614" s="42"/>
    </row>
    <row r="615" spans="1:19" x14ac:dyDescent="0.25">
      <c r="A615" s="42" t="s">
        <v>613</v>
      </c>
      <c r="B615" s="42" t="s">
        <v>2263</v>
      </c>
      <c r="C615" s="42">
        <v>19</v>
      </c>
      <c r="D615" s="42">
        <f>IFERROR(VLOOKUP(A615,eco_bus_journals!A:D,4,0),"")</f>
        <v>0.05</v>
      </c>
      <c r="E615" s="42">
        <f t="shared" si="45"/>
        <v>597</v>
      </c>
      <c r="F615" s="42">
        <f>IFERROR(VLOOKUP(A615,eco_journals!A:D,4,0),"")</f>
        <v>0.05</v>
      </c>
      <c r="G615" s="42">
        <f t="shared" si="46"/>
        <v>303</v>
      </c>
      <c r="H615" s="42" t="str">
        <f>IFERROR(VLOOKUP(A615,fin_journals!A:D,4,0),"")</f>
        <v/>
      </c>
      <c r="I615" s="42" t="str">
        <f t="shared" si="47"/>
        <v/>
      </c>
      <c r="J615" s="42" t="str">
        <f>IFERROR(VLOOKUP(A615,bus_journals!A:D,4,0),"")</f>
        <v/>
      </c>
      <c r="K615" s="42" t="str">
        <f t="shared" si="48"/>
        <v/>
      </c>
      <c r="L615" s="42" t="str">
        <f>IFERROR(VLOOKUP(A615,man_journals!A:D,4,0),"")</f>
        <v/>
      </c>
      <c r="M615" s="42" t="str">
        <f t="shared" si="49"/>
        <v/>
      </c>
      <c r="N615" s="42" t="s">
        <v>1274</v>
      </c>
      <c r="O615" s="42"/>
      <c r="P615" s="42"/>
      <c r="Q615" s="42"/>
      <c r="R615" s="42"/>
      <c r="S615" s="42"/>
    </row>
    <row r="616" spans="1:19" x14ac:dyDescent="0.25">
      <c r="A616" s="42" t="s">
        <v>609</v>
      </c>
      <c r="B616" s="42" t="s">
        <v>2259</v>
      </c>
      <c r="C616" s="42">
        <v>37</v>
      </c>
      <c r="D616" s="42">
        <f>IFERROR(VLOOKUP(A616,eco_bus_journals!A:D,4,0),"")</f>
        <v>0.05</v>
      </c>
      <c r="E616" s="42">
        <f t="shared" si="45"/>
        <v>597</v>
      </c>
      <c r="F616" s="42">
        <f>IFERROR(VLOOKUP(A616,eco_journals!A:D,4,0),"")</f>
        <v>0.05</v>
      </c>
      <c r="G616" s="42">
        <f t="shared" si="46"/>
        <v>303</v>
      </c>
      <c r="H616" s="42" t="str">
        <f>IFERROR(VLOOKUP(A616,fin_journals!A:D,4,0),"")</f>
        <v/>
      </c>
      <c r="I616" s="42" t="str">
        <f t="shared" si="47"/>
        <v/>
      </c>
      <c r="J616" s="42" t="str">
        <f>IFERROR(VLOOKUP(A616,bus_journals!A:D,4,0),"")</f>
        <v/>
      </c>
      <c r="K616" s="42" t="str">
        <f t="shared" si="48"/>
        <v/>
      </c>
      <c r="L616" s="42" t="str">
        <f>IFERROR(VLOOKUP(A616,man_journals!A:D,4,0),"")</f>
        <v/>
      </c>
      <c r="M616" s="42" t="str">
        <f t="shared" si="49"/>
        <v/>
      </c>
      <c r="N616" s="42" t="s">
        <v>1274</v>
      </c>
      <c r="O616" s="42"/>
      <c r="P616" s="42"/>
      <c r="Q616" s="42"/>
      <c r="R616" s="42"/>
      <c r="S616" s="42"/>
    </row>
  </sheetData>
  <sortState ref="A4:S616">
    <sortCondition descending="1" ref="D4:D616"/>
    <sortCondition ref="A4:A616"/>
  </sortState>
  <mergeCells count="5">
    <mergeCell ref="C1:E1"/>
    <mergeCell ref="F1:G1"/>
    <mergeCell ref="H1:I1"/>
    <mergeCell ref="J1:K1"/>
    <mergeCell ref="L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603"/>
  <sheetViews>
    <sheetView tabSelected="1" topLeftCell="L4" workbookViewId="0">
      <selection activeCell="AB12" sqref="AB12"/>
    </sheetView>
  </sheetViews>
  <sheetFormatPr baseColWidth="10" defaultColWidth="9.140625" defaultRowHeight="15" x14ac:dyDescent="0.25"/>
  <cols>
    <col min="1" max="1" width="46.5703125" customWidth="1"/>
    <col min="2" max="2" width="41.28515625" customWidth="1"/>
    <col min="3" max="3" width="17.85546875" customWidth="1"/>
    <col min="4" max="4" width="9" bestFit="1" customWidth="1"/>
    <col min="5" max="5" width="6.7109375" bestFit="1" customWidth="1"/>
    <col min="6" max="6" width="8.140625" bestFit="1" customWidth="1"/>
    <col min="7" max="7" width="6.7109375" bestFit="1" customWidth="1"/>
    <col min="8" max="8" width="7.85546875" bestFit="1" customWidth="1"/>
    <col min="9" max="9" width="10.28515625" bestFit="1" customWidth="1"/>
    <col min="10" max="10" width="8" bestFit="1" customWidth="1"/>
    <col min="11" max="11" width="9.42578125" bestFit="1" customWidth="1"/>
    <col min="12" max="12" width="8" bestFit="1" customWidth="1"/>
    <col min="13" max="13" width="9.140625" bestFit="1" customWidth="1"/>
    <col min="14" max="14" width="9.42578125" bestFit="1" customWidth="1"/>
    <col min="15" max="15" width="7.140625" bestFit="1" customWidth="1"/>
    <col min="16" max="16" width="8.5703125" bestFit="1" customWidth="1"/>
    <col min="17" max="17" width="7.140625" bestFit="1" customWidth="1"/>
    <col min="18" max="18" width="8.28515625" bestFit="1" customWidth="1"/>
    <col min="19" max="22" width="0" hidden="1" customWidth="1"/>
    <col min="25" max="25" width="17.85546875" customWidth="1"/>
    <col min="28" max="28" width="25.5703125" customWidth="1"/>
    <col min="44" max="44" width="17.85546875" customWidth="1"/>
    <col min="49" max="49" width="46.5703125" customWidth="1"/>
  </cols>
  <sheetData>
    <row r="1" spans="1:49" x14ac:dyDescent="0.25">
      <c r="D1" s="47" t="s">
        <v>10363</v>
      </c>
      <c r="E1" s="47" t="s">
        <v>10364</v>
      </c>
      <c r="F1" s="47" t="s">
        <v>10365</v>
      </c>
      <c r="G1" s="47" t="s">
        <v>10366</v>
      </c>
      <c r="H1" s="47" t="s">
        <v>10367</v>
      </c>
      <c r="I1" s="49"/>
      <c r="J1" s="49"/>
      <c r="K1" s="49"/>
      <c r="L1" s="49"/>
      <c r="M1" s="49"/>
      <c r="N1" s="48"/>
      <c r="O1" s="48"/>
      <c r="P1" s="48"/>
      <c r="Q1" s="48"/>
      <c r="R1" s="48"/>
      <c r="Y1" s="95" t="s">
        <v>10438</v>
      </c>
      <c r="AB1" t="s">
        <v>10436</v>
      </c>
      <c r="AR1" s="39" t="s">
        <v>1217</v>
      </c>
      <c r="AT1" s="1">
        <v>0</v>
      </c>
      <c r="AU1" s="1">
        <v>1</v>
      </c>
    </row>
    <row r="2" spans="1:49" x14ac:dyDescent="0.25">
      <c r="A2" s="7" t="s">
        <v>616</v>
      </c>
      <c r="B2" s="7"/>
      <c r="C2" s="7" t="s">
        <v>1217</v>
      </c>
      <c r="D2" s="20" t="s">
        <v>1</v>
      </c>
      <c r="E2" s="43" t="s">
        <v>1</v>
      </c>
      <c r="F2" s="7" t="s">
        <v>1</v>
      </c>
      <c r="G2" s="7" t="s">
        <v>1</v>
      </c>
      <c r="H2" s="7" t="s">
        <v>1</v>
      </c>
      <c r="I2" s="18" t="s">
        <v>1976</v>
      </c>
      <c r="J2" s="44" t="s">
        <v>1976</v>
      </c>
      <c r="K2" s="18" t="s">
        <v>1976</v>
      </c>
      <c r="L2" s="18" t="s">
        <v>1976</v>
      </c>
      <c r="M2" s="18" t="s">
        <v>1976</v>
      </c>
      <c r="N2" s="7" t="s">
        <v>1974</v>
      </c>
      <c r="O2" s="45" t="s">
        <v>1974</v>
      </c>
      <c r="P2" s="19" t="s">
        <v>1974</v>
      </c>
      <c r="Q2" s="19" t="s">
        <v>1974</v>
      </c>
      <c r="R2" s="19" t="s">
        <v>1974</v>
      </c>
      <c r="W2" t="s">
        <v>10389</v>
      </c>
      <c r="Y2" s="94"/>
      <c r="AB2" t="s">
        <v>10437</v>
      </c>
      <c r="AR2" s="42" t="s">
        <v>1243</v>
      </c>
      <c r="AS2" t="s">
        <v>10392</v>
      </c>
      <c r="AT2">
        <v>-0.10518435607492201</v>
      </c>
      <c r="AU2">
        <v>3.2209161624727991</v>
      </c>
      <c r="AW2" s="7" t="s">
        <v>616</v>
      </c>
    </row>
    <row r="3" spans="1:49" x14ac:dyDescent="0.25">
      <c r="A3" s="39" t="s">
        <v>616</v>
      </c>
      <c r="B3" s="39"/>
      <c r="C3" s="39" t="s">
        <v>1217</v>
      </c>
      <c r="D3" s="39" t="s">
        <v>10361</v>
      </c>
      <c r="E3" s="39" t="s">
        <v>10375</v>
      </c>
      <c r="F3" s="39" t="s">
        <v>10386</v>
      </c>
      <c r="G3" s="39" t="s">
        <v>10378</v>
      </c>
      <c r="H3" s="39" t="s">
        <v>10381</v>
      </c>
      <c r="I3" s="41" t="s">
        <v>10362</v>
      </c>
      <c r="J3" s="41" t="s">
        <v>10376</v>
      </c>
      <c r="K3" s="39" t="s">
        <v>10384</v>
      </c>
      <c r="L3" s="41" t="s">
        <v>10379</v>
      </c>
      <c r="M3" s="41" t="s">
        <v>10382</v>
      </c>
      <c r="N3" s="39" t="s">
        <v>10368</v>
      </c>
      <c r="O3" s="39" t="s">
        <v>10377</v>
      </c>
      <c r="P3" s="39" t="s">
        <v>10385</v>
      </c>
      <c r="Q3" s="39" t="s">
        <v>10380</v>
      </c>
      <c r="R3" s="39" t="s">
        <v>10383</v>
      </c>
      <c r="W3" t="s">
        <v>10387</v>
      </c>
      <c r="X3" t="s">
        <v>10388</v>
      </c>
      <c r="Y3" s="39" t="s">
        <v>1217</v>
      </c>
      <c r="Z3" t="s">
        <v>10391</v>
      </c>
      <c r="AB3" t="s">
        <v>10434</v>
      </c>
      <c r="AR3" s="42" t="s">
        <v>1249</v>
      </c>
      <c r="AS3" t="s">
        <v>10393</v>
      </c>
      <c r="AT3">
        <v>1.8566266350203799</v>
      </c>
      <c r="AU3">
        <v>1.583501135368395</v>
      </c>
      <c r="AW3" s="39" t="s">
        <v>616</v>
      </c>
    </row>
    <row r="4" spans="1:49" x14ac:dyDescent="0.25">
      <c r="A4" s="42" t="s">
        <v>621</v>
      </c>
      <c r="B4" s="42" t="s">
        <v>10440</v>
      </c>
      <c r="C4" s="42" t="s">
        <v>1219</v>
      </c>
      <c r="D4" s="42">
        <f>IFERROR(VLOOKUP(A4,eco_bus_institutions!A:D,3,0),"")</f>
        <v>158</v>
      </c>
      <c r="E4" s="42">
        <f>IFERROR(VLOOKUP(A4,eco_institutions!A:D,3,0),"")</f>
        <v>151</v>
      </c>
      <c r="F4" s="42">
        <f>IFERROR(VLOOKUP(A4,fin_institutions!A:D,3,0),"")</f>
        <v>43</v>
      </c>
      <c r="G4" s="42">
        <f>IFERROR(VLOOKUP(A4,bus_institutions!A:D,3,0),0)</f>
        <v>0</v>
      </c>
      <c r="H4" s="42">
        <f>IFERROR(VLOOKUP(A4,man_institutions!A:D,3,0),0)</f>
        <v>0</v>
      </c>
      <c r="I4" s="42">
        <f>IFERROR(VLOOKUP(A4,eco_bus_institutions!A:D,4,0),0)</f>
        <v>8</v>
      </c>
      <c r="J4" s="42">
        <f>IFERROR(VLOOKUP(A4,eco_institutions!A:D,4,0),0)</f>
        <v>7.34</v>
      </c>
      <c r="K4" s="42">
        <f>IFERROR(VLOOKUP(A4,fin_institutions!A:D,4,0),0)</f>
        <v>4.91</v>
      </c>
      <c r="L4" s="42">
        <f>IFERROR(VLOOKUP(A4,bus_institutions!A:D,4,0),0)</f>
        <v>0</v>
      </c>
      <c r="M4" s="42">
        <f>IFERROR(VLOOKUP(A4,man_institutions!A:D,4,0),0)</f>
        <v>0</v>
      </c>
      <c r="N4" s="42">
        <f t="shared" ref="N4:N67" si="0">ROUND(IFERROR((601-_xlfn.RANK.EQ(I4,I:I))/600,0),3)</f>
        <v>1</v>
      </c>
      <c r="O4" s="42">
        <f t="shared" ref="O4:O67" si="1">ROUND(IFERROR((601-IFERROR(_xlfn.RANK.EQ(J4,J:J),""))/600,0),3)</f>
        <v>0.997</v>
      </c>
      <c r="P4" s="42">
        <f t="shared" ref="P4:P67" si="2">ROUND(IFERROR((601-IFERROR(_xlfn.RANK.EQ(K4,K:K),""))/600,0),3)</f>
        <v>0.97799999999999998</v>
      </c>
      <c r="Q4" s="42">
        <f t="shared" ref="Q4:Q67" si="3">ROUND(IFERROR((601-IFERROR(_xlfn.RANK.EQ(L4,L:L),""))/600,0),3)</f>
        <v>0.05</v>
      </c>
      <c r="R4" s="42">
        <f t="shared" ref="R4:R67" si="4">ROUND(IFERROR((601-IFERROR(_xlfn.RANK.EQ(M4,M:M),""))/600,0),3)</f>
        <v>0.04</v>
      </c>
      <c r="S4" t="e">
        <f>VLOOKUP(A4,#REF!,11,0)</f>
        <v>#REF!</v>
      </c>
      <c r="T4" t="e">
        <f>VLOOKUP(A4,#REF!,12,0)</f>
        <v>#REF!</v>
      </c>
      <c r="U4" t="e">
        <f>VLOOKUP(A4,#REF!,13,0)</f>
        <v>#REF!</v>
      </c>
      <c r="V4" t="e">
        <f>VLOOKUP(A4,#REF!,14,0)</f>
        <v>#REF!</v>
      </c>
      <c r="W4">
        <v>-0.10518435607492201</v>
      </c>
      <c r="X4">
        <v>3.2209161624727991</v>
      </c>
      <c r="Y4" s="42" t="str">
        <f>VLOOKUP(C4,AR:AS,2,0)</f>
        <v>USA</v>
      </c>
      <c r="Z4" t="str">
        <f>IF(Y4=Y$1,B4,IF(Y4=Y$2,B4,""))</f>
        <v/>
      </c>
      <c r="AB4" t="s">
        <v>10435</v>
      </c>
      <c r="AR4" s="42" t="s">
        <v>1219</v>
      </c>
      <c r="AS4" t="s">
        <v>1219</v>
      </c>
      <c r="AT4">
        <v>3.3461328183760211</v>
      </c>
      <c r="AU4">
        <v>0.29500451375236442</v>
      </c>
      <c r="AW4" s="42" t="s">
        <v>621</v>
      </c>
    </row>
    <row r="5" spans="1:49" x14ac:dyDescent="0.25">
      <c r="A5" s="42" t="s">
        <v>620</v>
      </c>
      <c r="B5" s="42" t="s">
        <v>10443</v>
      </c>
      <c r="C5" s="42" t="s">
        <v>1219</v>
      </c>
      <c r="D5" s="42">
        <f>IFERROR(VLOOKUP(A5,eco_bus_institutions!A:D,3,0),"")</f>
        <v>203</v>
      </c>
      <c r="E5" s="42">
        <f>IFERROR(VLOOKUP(A5,eco_institutions!A:D,3,0),"")</f>
        <v>157</v>
      </c>
      <c r="F5" s="42">
        <f>IFERROR(VLOOKUP(A5,fin_institutions!A:D,3,0),"")</f>
        <v>49</v>
      </c>
      <c r="G5" s="42">
        <f>IFERROR(VLOOKUP(A5,bus_institutions!A:D,3,0),0)</f>
        <v>18</v>
      </c>
      <c r="H5" s="42">
        <f>IFERROR(VLOOKUP(A5,man_institutions!A:D,3,0),0)</f>
        <v>9</v>
      </c>
      <c r="I5" s="42">
        <f>IFERROR(VLOOKUP(A5,eco_bus_institutions!A:D,4,0),0)</f>
        <v>7.88</v>
      </c>
      <c r="J5" s="42">
        <f>IFERROR(VLOOKUP(A5,eco_institutions!A:D,4,0),0)</f>
        <v>7.96</v>
      </c>
      <c r="K5" s="42">
        <f>IFERROR(VLOOKUP(A5,fin_institutions!A:D,4,0),0)</f>
        <v>6.92</v>
      </c>
      <c r="L5" s="42">
        <f>IFERROR(VLOOKUP(A5,bus_institutions!A:D,4,0),0)</f>
        <v>3</v>
      </c>
      <c r="M5" s="42">
        <f>IFERROR(VLOOKUP(A5,man_institutions!A:D,4,0),0)</f>
        <v>1.31</v>
      </c>
      <c r="N5" s="42">
        <f t="shared" si="0"/>
        <v>0.998</v>
      </c>
      <c r="O5" s="42">
        <f t="shared" si="1"/>
        <v>0.998</v>
      </c>
      <c r="P5" s="42">
        <f t="shared" si="2"/>
        <v>0.995</v>
      </c>
      <c r="Q5" s="42">
        <f t="shared" si="3"/>
        <v>0.79700000000000004</v>
      </c>
      <c r="R5" s="42">
        <f t="shared" si="4"/>
        <v>0.33800000000000002</v>
      </c>
      <c r="S5" t="e">
        <f>VLOOKUP(A5,#REF!,11,0)</f>
        <v>#REF!</v>
      </c>
      <c r="T5" t="e">
        <f>VLOOKUP(A5,#REF!,12,0)</f>
        <v>#REF!</v>
      </c>
      <c r="U5" t="e">
        <f>VLOOKUP(A5,#REF!,13,0)</f>
        <v>#REF!</v>
      </c>
      <c r="V5" t="e">
        <f>VLOOKUP(A5,#REF!,14,0)</f>
        <v>#REF!</v>
      </c>
      <c r="W5">
        <v>1.8566266350203799</v>
      </c>
      <c r="X5">
        <v>1.583501135368395</v>
      </c>
      <c r="Y5" s="42" t="str">
        <f t="shared" ref="Y5:Y68" si="5">VLOOKUP(C5,AR:AS,2,0)</f>
        <v>USA</v>
      </c>
      <c r="Z5" t="str">
        <f>IF(Y5=Y$1,B5,IF(Y5=Y$2,B5,""))</f>
        <v/>
      </c>
      <c r="AB5" t="s">
        <v>10439</v>
      </c>
      <c r="AR5" s="42" t="s">
        <v>1250</v>
      </c>
      <c r="AS5" t="s">
        <v>10394</v>
      </c>
      <c r="AT5">
        <v>-0.28326645298926417</v>
      </c>
      <c r="AU5">
        <v>3.0913154775662579</v>
      </c>
      <c r="AW5" s="42" t="s">
        <v>10443</v>
      </c>
    </row>
    <row r="6" spans="1:49" x14ac:dyDescent="0.25">
      <c r="A6" s="42" t="s">
        <v>618</v>
      </c>
      <c r="B6" s="42" t="s">
        <v>10441</v>
      </c>
      <c r="C6" s="42" t="s">
        <v>1218</v>
      </c>
      <c r="D6" s="42">
        <f>IFERROR(VLOOKUP(A6,eco_bus_institutions!A:D,3,0),"")</f>
        <v>61</v>
      </c>
      <c r="E6" s="42">
        <f>IFERROR(VLOOKUP(A6,eco_institutions!A:D,3,0),"")</f>
        <v>30</v>
      </c>
      <c r="F6" s="42">
        <f>IFERROR(VLOOKUP(A6,fin_institutions!A:D,3,0),"")</f>
        <v>16</v>
      </c>
      <c r="G6" s="42">
        <f>IFERROR(VLOOKUP(A6,bus_institutions!A:D,3,0),0)</f>
        <v>23</v>
      </c>
      <c r="H6" s="42">
        <f>IFERROR(VLOOKUP(A6,man_institutions!A:D,3,0),0)</f>
        <v>22</v>
      </c>
      <c r="I6" s="42">
        <f>IFERROR(VLOOKUP(A6,eco_bus_institutions!A:D,4,0),0)</f>
        <v>7.33</v>
      </c>
      <c r="J6" s="42">
        <f>IFERROR(VLOOKUP(A6,eco_institutions!A:D,4,0),0)</f>
        <v>8</v>
      </c>
      <c r="K6" s="42">
        <f>IFERROR(VLOOKUP(A6,fin_institutions!A:D,4,0),0)</f>
        <v>5.1100000000000003</v>
      </c>
      <c r="L6" s="42">
        <f>IFERROR(VLOOKUP(A6,bus_institutions!A:D,4,0),0)</f>
        <v>6.39</v>
      </c>
      <c r="M6" s="42">
        <f>IFERROR(VLOOKUP(A6,man_institutions!A:D,4,0),0)</f>
        <v>5.05</v>
      </c>
      <c r="N6" s="42">
        <f t="shared" si="0"/>
        <v>0.997</v>
      </c>
      <c r="O6" s="42">
        <f t="shared" si="1"/>
        <v>1</v>
      </c>
      <c r="P6" s="42">
        <f t="shared" si="2"/>
        <v>0.98199999999999998</v>
      </c>
      <c r="Q6" s="42">
        <f t="shared" si="3"/>
        <v>0.98</v>
      </c>
      <c r="R6" s="42">
        <f t="shared" si="4"/>
        <v>0.97</v>
      </c>
      <c r="S6" t="e">
        <f>VLOOKUP(A6,#REF!,11,0)</f>
        <v>#REF!</v>
      </c>
      <c r="T6" t="e">
        <f>VLOOKUP(A6,#REF!,12,0)</f>
        <v>#REF!</v>
      </c>
      <c r="U6" t="e">
        <f>VLOOKUP(A6,#REF!,13,0)</f>
        <v>#REF!</v>
      </c>
      <c r="V6" t="e">
        <f>VLOOKUP(A6,#REF!,14,0)</f>
        <v>#REF!</v>
      </c>
      <c r="W6">
        <v>3.3461328183760211</v>
      </c>
      <c r="X6">
        <v>0.29500451375236442</v>
      </c>
      <c r="Y6" s="42" t="str">
        <f t="shared" si="5"/>
        <v>UK</v>
      </c>
      <c r="Z6" t="str">
        <f>IF(Y6=Y$1,B6,IF(Y6=Y$2,B6,""))</f>
        <v/>
      </c>
      <c r="AR6" s="42" t="s">
        <v>1240</v>
      </c>
      <c r="AS6" t="s">
        <v>10395</v>
      </c>
      <c r="AT6">
        <v>1.4781418062521641</v>
      </c>
      <c r="AU6">
        <v>-0.1051394690340679</v>
      </c>
      <c r="AW6" s="42" t="s">
        <v>618</v>
      </c>
    </row>
    <row r="7" spans="1:49" x14ac:dyDescent="0.25">
      <c r="A7" s="42" t="s">
        <v>625</v>
      </c>
      <c r="B7" s="42" t="s">
        <v>10690</v>
      </c>
      <c r="C7" s="42" t="s">
        <v>1219</v>
      </c>
      <c r="D7" s="42">
        <f>IFERROR(VLOOKUP(A7,eco_bus_institutions!A:D,3,0),"")</f>
        <v>113</v>
      </c>
      <c r="E7" s="42">
        <f>IFERROR(VLOOKUP(A7,eco_institutions!A:D,3,0),"")</f>
        <v>101</v>
      </c>
      <c r="F7" s="42">
        <f>IFERROR(VLOOKUP(A7,fin_institutions!A:D,3,0),"")</f>
        <v>18</v>
      </c>
      <c r="G7" s="42">
        <f>IFERROR(VLOOKUP(A7,bus_institutions!A:D,3,0),0)</f>
        <v>0</v>
      </c>
      <c r="H7" s="42">
        <f>IFERROR(VLOOKUP(A7,man_institutions!A:D,3,0),0)</f>
        <v>0</v>
      </c>
      <c r="I7" s="42">
        <f>IFERROR(VLOOKUP(A7,eco_bus_institutions!A:D,4,0),0)</f>
        <v>7.19</v>
      </c>
      <c r="J7" s="42">
        <f>IFERROR(VLOOKUP(A7,eco_institutions!A:D,4,0),0)</f>
        <v>7.18</v>
      </c>
      <c r="K7" s="42">
        <f>IFERROR(VLOOKUP(A7,fin_institutions!A:D,4,0),0)</f>
        <v>2.75</v>
      </c>
      <c r="L7" s="42">
        <f>IFERROR(VLOOKUP(A7,bus_institutions!A:D,4,0),0)</f>
        <v>0</v>
      </c>
      <c r="M7" s="42">
        <f>IFERROR(VLOOKUP(A7,man_institutions!A:D,4,0),0)</f>
        <v>0</v>
      </c>
      <c r="N7" s="42">
        <f t="shared" si="0"/>
        <v>0.995</v>
      </c>
      <c r="O7" s="42">
        <f t="shared" si="1"/>
        <v>0.995</v>
      </c>
      <c r="P7" s="42">
        <f t="shared" si="2"/>
        <v>0.878</v>
      </c>
      <c r="Q7" s="42">
        <f t="shared" si="3"/>
        <v>0.05</v>
      </c>
      <c r="R7" s="42">
        <f t="shared" si="4"/>
        <v>0.04</v>
      </c>
      <c r="S7" t="e">
        <f>VLOOKUP(A7,#REF!,11,0)</f>
        <v>#REF!</v>
      </c>
      <c r="T7" t="e">
        <f>VLOOKUP(A7,#REF!,12,0)</f>
        <v>#REF!</v>
      </c>
      <c r="U7" t="e">
        <f>VLOOKUP(A7,#REF!,13,0)</f>
        <v>#REF!</v>
      </c>
      <c r="V7" t="e">
        <f>VLOOKUP(A7,#REF!,14,0)</f>
        <v>#REF!</v>
      </c>
      <c r="W7">
        <v>-0.28326645298926417</v>
      </c>
      <c r="X7">
        <v>3.0913154775662579</v>
      </c>
      <c r="Y7" s="42" t="str">
        <f t="shared" si="5"/>
        <v>USA</v>
      </c>
      <c r="Z7" t="str">
        <f>IF(Y7=Y$1,B7,IF(Y7=Y$2,B7,""))</f>
        <v/>
      </c>
      <c r="AB7" t="s">
        <v>11107</v>
      </c>
      <c r="AR7" s="42" t="s">
        <v>1267</v>
      </c>
      <c r="AS7" t="s">
        <v>10396</v>
      </c>
      <c r="AT7">
        <v>3.4243677878946359</v>
      </c>
      <c r="AU7">
        <v>0.21550733810076009</v>
      </c>
      <c r="AW7" s="42" t="s">
        <v>10690</v>
      </c>
    </row>
    <row r="8" spans="1:49" x14ac:dyDescent="0.25">
      <c r="A8" s="42" t="s">
        <v>619</v>
      </c>
      <c r="B8" s="42" t="s">
        <v>10442</v>
      </c>
      <c r="C8" s="42" t="s">
        <v>1219</v>
      </c>
      <c r="D8" s="42">
        <f>IFERROR(VLOOKUP(A8,eco_bus_institutions!A:D,3,0),"")</f>
        <v>56</v>
      </c>
      <c r="E8" s="42">
        <f>IFERROR(VLOOKUP(A8,eco_institutions!A:D,3,0),"")</f>
        <v>44</v>
      </c>
      <c r="F8" s="42">
        <f>IFERROR(VLOOKUP(A8,fin_institutions!A:D,3,0),"")</f>
        <v>6</v>
      </c>
      <c r="G8" s="42">
        <f>IFERROR(VLOOKUP(A8,bus_institutions!A:D,3,0),0)</f>
        <v>5</v>
      </c>
      <c r="H8" s="42">
        <f>IFERROR(VLOOKUP(A8,man_institutions!A:D,3,0),0)</f>
        <v>10</v>
      </c>
      <c r="I8" s="42">
        <f>IFERROR(VLOOKUP(A8,eco_bus_institutions!A:D,4,0),0)</f>
        <v>6.86</v>
      </c>
      <c r="J8" s="42">
        <f>IFERROR(VLOOKUP(A8,eco_institutions!A:D,4,0),0)</f>
        <v>6.93</v>
      </c>
      <c r="K8" s="42">
        <f>IFERROR(VLOOKUP(A8,fin_institutions!A:D,4,0),0)</f>
        <v>1.06</v>
      </c>
      <c r="L8" s="42">
        <f>IFERROR(VLOOKUP(A8,bus_institutions!A:D,4,0),0)</f>
        <v>2.31</v>
      </c>
      <c r="M8" s="42">
        <f>IFERROR(VLOOKUP(A8,man_institutions!A:D,4,0),0)</f>
        <v>4.9000000000000004</v>
      </c>
      <c r="N8" s="42">
        <f t="shared" si="0"/>
        <v>0.99299999999999999</v>
      </c>
      <c r="O8" s="42">
        <f t="shared" si="1"/>
        <v>0.99199999999999999</v>
      </c>
      <c r="P8" s="42">
        <f t="shared" si="2"/>
        <v>0.26200000000000001</v>
      </c>
      <c r="Q8" s="42">
        <f t="shared" si="3"/>
        <v>0.66200000000000003</v>
      </c>
      <c r="R8" s="42">
        <f t="shared" si="4"/>
        <v>0.96499999999999997</v>
      </c>
      <c r="S8" t="e">
        <f>VLOOKUP(A8,#REF!,11,0)</f>
        <v>#REF!</v>
      </c>
      <c r="T8" t="e">
        <f>VLOOKUP(A8,#REF!,12,0)</f>
        <v>#REF!</v>
      </c>
      <c r="U8" t="e">
        <f>VLOOKUP(A8,#REF!,13,0)</f>
        <v>#REF!</v>
      </c>
      <c r="V8" t="e">
        <f>VLOOKUP(A8,#REF!,14,0)</f>
        <v>#REF!</v>
      </c>
      <c r="W8">
        <v>1.4781418062521641</v>
      </c>
      <c r="X8">
        <v>-0.1051394690340679</v>
      </c>
      <c r="Y8" s="42" t="str">
        <f t="shared" si="5"/>
        <v>USA</v>
      </c>
      <c r="Z8" t="str">
        <f>IF(Y8=Y$1,B8,IF(Y8=Y$2,B8,""))</f>
        <v/>
      </c>
      <c r="AB8" t="s">
        <v>11108</v>
      </c>
      <c r="AR8" s="42" t="s">
        <v>1245</v>
      </c>
      <c r="AS8" t="s">
        <v>10397</v>
      </c>
      <c r="AT8">
        <v>3.0133650102833491</v>
      </c>
      <c r="AU8">
        <v>0.40613105731198468</v>
      </c>
      <c r="AW8" s="42" t="s">
        <v>10444</v>
      </c>
    </row>
    <row r="9" spans="1:49" x14ac:dyDescent="0.25">
      <c r="A9" s="42" t="s">
        <v>624</v>
      </c>
      <c r="B9" s="42" t="s">
        <v>10691</v>
      </c>
      <c r="C9" s="42" t="s">
        <v>1219</v>
      </c>
      <c r="D9" s="42">
        <f>IFERROR(VLOOKUP(A9,eco_bus_institutions!A:D,3,0),"")</f>
        <v>273</v>
      </c>
      <c r="E9" s="42">
        <f>IFERROR(VLOOKUP(A9,eco_institutions!A:D,3,0),"")</f>
        <v>196</v>
      </c>
      <c r="F9" s="42">
        <f>IFERROR(VLOOKUP(A9,fin_institutions!A:D,3,0),"")</f>
        <v>44</v>
      </c>
      <c r="G9" s="42">
        <f>IFERROR(VLOOKUP(A9,bus_institutions!A:D,3,0),0)</f>
        <v>37</v>
      </c>
      <c r="H9" s="42">
        <f>IFERROR(VLOOKUP(A9,man_institutions!A:D,3,0),0)</f>
        <v>59</v>
      </c>
      <c r="I9" s="42">
        <f>IFERROR(VLOOKUP(A9,eco_bus_institutions!A:D,4,0),0)</f>
        <v>6.58</v>
      </c>
      <c r="J9" s="42">
        <f>IFERROR(VLOOKUP(A9,eco_institutions!A:D,4,0),0)</f>
        <v>5.84</v>
      </c>
      <c r="K9" s="42">
        <f>IFERROR(VLOOKUP(A9,fin_institutions!A:D,4,0),0)</f>
        <v>7.99</v>
      </c>
      <c r="L9" s="42">
        <f>IFERROR(VLOOKUP(A9,bus_institutions!A:D,4,0),0)</f>
        <v>6.87</v>
      </c>
      <c r="M9" s="42">
        <f>IFERROR(VLOOKUP(A9,man_institutions!A:D,4,0),0)</f>
        <v>6.92</v>
      </c>
      <c r="N9" s="42">
        <f t="shared" si="0"/>
        <v>0.99199999999999999</v>
      </c>
      <c r="O9" s="42">
        <f t="shared" si="1"/>
        <v>0.98499999999999999</v>
      </c>
      <c r="P9" s="42">
        <f t="shared" si="2"/>
        <v>0.998</v>
      </c>
      <c r="Q9" s="42">
        <f t="shared" si="3"/>
        <v>0.995</v>
      </c>
      <c r="R9" s="42">
        <f t="shared" si="4"/>
        <v>0.995</v>
      </c>
      <c r="S9" t="e">
        <f>VLOOKUP(A9,#REF!,11,0)</f>
        <v>#REF!</v>
      </c>
      <c r="T9" t="e">
        <f>VLOOKUP(A9,#REF!,12,0)</f>
        <v>#REF!</v>
      </c>
      <c r="U9" t="e">
        <f>VLOOKUP(A9,#REF!,13,0)</f>
        <v>#REF!</v>
      </c>
      <c r="V9" t="e">
        <f>VLOOKUP(A9,#REF!,14,0)</f>
        <v>#REF!</v>
      </c>
      <c r="W9">
        <v>3.4243677878946359</v>
      </c>
      <c r="X9">
        <v>0.21550733810076009</v>
      </c>
      <c r="Y9" s="42" t="str">
        <f t="shared" si="5"/>
        <v>USA</v>
      </c>
      <c r="Z9" t="str">
        <f>IF(Y9=Y$1,B9,IF(Y9=Y$2,B9,""))</f>
        <v/>
      </c>
      <c r="AR9" s="42" t="s">
        <v>1221</v>
      </c>
      <c r="AS9" t="s">
        <v>1863</v>
      </c>
      <c r="AT9">
        <v>3.3847107841826012</v>
      </c>
      <c r="AU9">
        <v>0.22807662839595921</v>
      </c>
      <c r="AW9" s="42" t="s">
        <v>10691</v>
      </c>
    </row>
    <row r="10" spans="1:49" x14ac:dyDescent="0.25">
      <c r="A10" s="42" t="s">
        <v>630</v>
      </c>
      <c r="B10" s="42" t="s">
        <v>10916</v>
      </c>
      <c r="C10" s="42" t="s">
        <v>1219</v>
      </c>
      <c r="D10" s="42">
        <f>IFERROR(VLOOKUP(A10,eco_bus_institutions!A:D,3,0),"")</f>
        <v>244</v>
      </c>
      <c r="E10" s="42">
        <f>IFERROR(VLOOKUP(A10,eco_institutions!A:D,3,0),"")</f>
        <v>152</v>
      </c>
      <c r="F10" s="42">
        <f>IFERROR(VLOOKUP(A10,fin_institutions!A:D,3,0),"")</f>
        <v>49</v>
      </c>
      <c r="G10" s="42">
        <f>IFERROR(VLOOKUP(A10,bus_institutions!A:D,3,0),0)</f>
        <v>33</v>
      </c>
      <c r="H10" s="42">
        <f>IFERROR(VLOOKUP(A10,man_institutions!A:D,3,0),0)</f>
        <v>65</v>
      </c>
      <c r="I10" s="42">
        <f>IFERROR(VLOOKUP(A10,eco_bus_institutions!A:D,4,0),0)</f>
        <v>6.37</v>
      </c>
      <c r="J10" s="42">
        <f>IFERROR(VLOOKUP(A10,eco_institutions!A:D,4,0),0)</f>
        <v>6.95</v>
      </c>
      <c r="K10" s="42">
        <f>IFERROR(VLOOKUP(A10,fin_institutions!A:D,4,0),0)</f>
        <v>3.57</v>
      </c>
      <c r="L10" s="42">
        <f>IFERROR(VLOOKUP(A10,bus_institutions!A:D,4,0),0)</f>
        <v>3.91</v>
      </c>
      <c r="M10" s="42">
        <f>IFERROR(VLOOKUP(A10,man_institutions!A:D,4,0),0)</f>
        <v>3.97</v>
      </c>
      <c r="N10" s="42">
        <f t="shared" si="0"/>
        <v>0.99</v>
      </c>
      <c r="O10" s="42">
        <f t="shared" si="1"/>
        <v>0.99299999999999999</v>
      </c>
      <c r="P10" s="42">
        <f t="shared" si="2"/>
        <v>0.92800000000000005</v>
      </c>
      <c r="Q10" s="42">
        <f t="shared" si="3"/>
        <v>0.89200000000000002</v>
      </c>
      <c r="R10" s="42">
        <f t="shared" si="4"/>
        <v>0.93500000000000005</v>
      </c>
      <c r="S10" t="e">
        <f>VLOOKUP(A10,#REF!,11,0)</f>
        <v>#REF!</v>
      </c>
      <c r="T10" t="e">
        <f>VLOOKUP(A10,#REF!,12,0)</f>
        <v>#REF!</v>
      </c>
      <c r="U10" t="e">
        <f>VLOOKUP(A10,#REF!,13,0)</f>
        <v>#REF!</v>
      </c>
      <c r="V10" t="e">
        <f>VLOOKUP(A10,#REF!,14,0)</f>
        <v>#REF!</v>
      </c>
      <c r="W10">
        <v>3.0133650102833491</v>
      </c>
      <c r="X10">
        <v>0.40613105731198468</v>
      </c>
      <c r="Y10" s="42" t="str">
        <f t="shared" si="5"/>
        <v>USA</v>
      </c>
      <c r="Z10" t="str">
        <f>IF(Y10=Y$1,B10,IF(Y10=Y$2,B10,""))</f>
        <v/>
      </c>
      <c r="AB10" t="s">
        <v>11109</v>
      </c>
      <c r="AR10" s="42" t="s">
        <v>1231</v>
      </c>
      <c r="AS10" t="s">
        <v>10398</v>
      </c>
      <c r="AT10">
        <v>-1.7444902045375259</v>
      </c>
      <c r="AU10">
        <v>2.0271299910823579</v>
      </c>
      <c r="AW10" s="42" t="s">
        <v>10916</v>
      </c>
    </row>
    <row r="11" spans="1:49" x14ac:dyDescent="0.25">
      <c r="A11" s="42" t="s">
        <v>626</v>
      </c>
      <c r="B11" s="42" t="s">
        <v>10692</v>
      </c>
      <c r="C11" s="42" t="s">
        <v>1219</v>
      </c>
      <c r="D11" s="42">
        <f>IFERROR(VLOOKUP(A11,eco_bus_institutions!A:D,3,0),"")</f>
        <v>165</v>
      </c>
      <c r="E11" s="42">
        <f>IFERROR(VLOOKUP(A11,eco_institutions!A:D,3,0),"")</f>
        <v>134</v>
      </c>
      <c r="F11" s="42">
        <f>IFERROR(VLOOKUP(A11,fin_institutions!A:D,3,0),"")</f>
        <v>27</v>
      </c>
      <c r="G11" s="42">
        <f>IFERROR(VLOOKUP(A11,bus_institutions!A:D,3,0),0)</f>
        <v>13</v>
      </c>
      <c r="H11" s="42">
        <f>IFERROR(VLOOKUP(A11,man_institutions!A:D,3,0),0)</f>
        <v>14</v>
      </c>
      <c r="I11" s="42">
        <f>IFERROR(VLOOKUP(A11,eco_bus_institutions!A:D,4,0),0)</f>
        <v>6.15</v>
      </c>
      <c r="J11" s="42">
        <f>IFERROR(VLOOKUP(A11,eco_institutions!A:D,4,0),0)</f>
        <v>5.66</v>
      </c>
      <c r="K11" s="42">
        <f>IFERROR(VLOOKUP(A11,fin_institutions!A:D,4,0),0)</f>
        <v>6.49</v>
      </c>
      <c r="L11" s="42">
        <f>IFERROR(VLOOKUP(A11,bus_institutions!A:D,4,0),0)</f>
        <v>6.61</v>
      </c>
      <c r="M11" s="42">
        <f>IFERROR(VLOOKUP(A11,man_institutions!A:D,4,0),0)</f>
        <v>6.09</v>
      </c>
      <c r="N11" s="42">
        <f t="shared" si="0"/>
        <v>0.98799999999999999</v>
      </c>
      <c r="O11" s="42">
        <f t="shared" si="1"/>
        <v>0.98299999999999998</v>
      </c>
      <c r="P11" s="42">
        <f t="shared" si="2"/>
        <v>0.99299999999999999</v>
      </c>
      <c r="Q11" s="42">
        <f t="shared" si="3"/>
        <v>0.98799999999999999</v>
      </c>
      <c r="R11" s="42">
        <f t="shared" si="4"/>
        <v>0.98699999999999999</v>
      </c>
      <c r="S11" t="e">
        <f>VLOOKUP(A11,#REF!,11,0)</f>
        <v>#REF!</v>
      </c>
      <c r="T11" t="e">
        <f>VLOOKUP(A11,#REF!,12,0)</f>
        <v>#REF!</v>
      </c>
      <c r="U11" t="e">
        <f>VLOOKUP(A11,#REF!,13,0)</f>
        <v>#REF!</v>
      </c>
      <c r="V11" t="e">
        <f>VLOOKUP(A11,#REF!,14,0)</f>
        <v>#REF!</v>
      </c>
      <c r="W11">
        <v>3.3847107841826012</v>
      </c>
      <c r="X11">
        <v>0.22807662839595921</v>
      </c>
      <c r="Y11" s="42" t="str">
        <f t="shared" si="5"/>
        <v>USA</v>
      </c>
      <c r="Z11" t="str">
        <f>IF(Y11=Y$1,B11,IF(Y11=Y$2,B11,""))</f>
        <v/>
      </c>
      <c r="AB11" t="s">
        <v>11110</v>
      </c>
      <c r="AC11" t="s">
        <v>11111</v>
      </c>
      <c r="AR11" s="42" t="s">
        <v>1222</v>
      </c>
      <c r="AS11" t="s">
        <v>1222</v>
      </c>
      <c r="AT11">
        <v>3.0550819976298471</v>
      </c>
      <c r="AU11">
        <v>0.39959248634780131</v>
      </c>
      <c r="AW11" s="42" t="s">
        <v>10692</v>
      </c>
    </row>
    <row r="12" spans="1:49" x14ac:dyDescent="0.25">
      <c r="A12" s="42" t="s">
        <v>632</v>
      </c>
      <c r="B12" s="42" t="s">
        <v>10917</v>
      </c>
      <c r="C12" s="42" t="s">
        <v>1219</v>
      </c>
      <c r="D12" s="42">
        <f>IFERROR(VLOOKUP(A12,eco_bus_institutions!A:D,3,0),"")</f>
        <v>724</v>
      </c>
      <c r="E12" s="42">
        <f>IFERROR(VLOOKUP(A12,eco_institutions!A:D,3,0),"")</f>
        <v>710</v>
      </c>
      <c r="F12" s="42" t="str">
        <f>IFERROR(VLOOKUP(A12,fin_institutions!A:D,3,0),"")</f>
        <v/>
      </c>
      <c r="G12" s="42">
        <f>IFERROR(VLOOKUP(A12,bus_institutions!A:D,3,0),0)</f>
        <v>0</v>
      </c>
      <c r="H12" s="42">
        <f>IFERROR(VLOOKUP(A12,man_institutions!A:D,3,0),0)</f>
        <v>0</v>
      </c>
      <c r="I12" s="42">
        <f>IFERROR(VLOOKUP(A12,eco_bus_institutions!A:D,4,0),0)</f>
        <v>5.99</v>
      </c>
      <c r="J12" s="42">
        <f>IFERROR(VLOOKUP(A12,eco_institutions!A:D,4,0),0)</f>
        <v>5.19</v>
      </c>
      <c r="K12" s="42">
        <f>IFERROR(VLOOKUP(A12,fin_institutions!A:D,4,0),0)</f>
        <v>0</v>
      </c>
      <c r="L12" s="42">
        <f>IFERROR(VLOOKUP(A12,bus_institutions!A:D,4,0),0)</f>
        <v>0</v>
      </c>
      <c r="M12" s="42">
        <f>IFERROR(VLOOKUP(A12,man_institutions!A:D,4,0),0)</f>
        <v>0</v>
      </c>
      <c r="N12" s="42">
        <f t="shared" si="0"/>
        <v>0.98699999999999999</v>
      </c>
      <c r="O12" s="42">
        <f t="shared" si="1"/>
        <v>0.97799999999999998</v>
      </c>
      <c r="P12" s="42">
        <f t="shared" si="2"/>
        <v>5.8000000000000003E-2</v>
      </c>
      <c r="Q12" s="42">
        <f t="shared" si="3"/>
        <v>0.05</v>
      </c>
      <c r="R12" s="42">
        <f t="shared" si="4"/>
        <v>0.04</v>
      </c>
      <c r="S12" t="e">
        <f>VLOOKUP(A12,#REF!,11,0)</f>
        <v>#REF!</v>
      </c>
      <c r="T12" t="e">
        <f>VLOOKUP(A12,#REF!,12,0)</f>
        <v>#REF!</v>
      </c>
      <c r="U12" t="e">
        <f>VLOOKUP(A12,#REF!,13,0)</f>
        <v>#REF!</v>
      </c>
      <c r="V12" t="e">
        <f>VLOOKUP(A12,#REF!,14,0)</f>
        <v>#REF!</v>
      </c>
      <c r="W12">
        <v>-1.7444902045375259</v>
      </c>
      <c r="X12">
        <v>2.0271299910823579</v>
      </c>
      <c r="Y12" s="42" t="str">
        <f t="shared" si="5"/>
        <v>USA</v>
      </c>
      <c r="Z12" t="str">
        <f>IF(Y12=Y$1,B12,IF(Y12=Y$2,B12,""))</f>
        <v/>
      </c>
      <c r="AB12" t="s">
        <v>11112</v>
      </c>
      <c r="AC12" t="s">
        <v>11113</v>
      </c>
      <c r="AR12" s="42" t="s">
        <v>1256</v>
      </c>
      <c r="AS12" t="s">
        <v>10399</v>
      </c>
      <c r="AT12">
        <v>2.8276361158426249</v>
      </c>
      <c r="AU12">
        <v>0.56199511355629095</v>
      </c>
      <c r="AW12" s="42" t="s">
        <v>632</v>
      </c>
    </row>
    <row r="13" spans="1:49" x14ac:dyDescent="0.25">
      <c r="A13" s="42" t="s">
        <v>634</v>
      </c>
      <c r="B13" s="42" t="s">
        <v>10693</v>
      </c>
      <c r="C13" s="42" t="s">
        <v>1219</v>
      </c>
      <c r="D13" s="42">
        <f>IFERROR(VLOOKUP(A13,eco_bus_institutions!A:D,3,0),"")</f>
        <v>430</v>
      </c>
      <c r="E13" s="42">
        <f>IFERROR(VLOOKUP(A13,eco_institutions!A:D,3,0),"")</f>
        <v>265</v>
      </c>
      <c r="F13" s="42">
        <f>IFERROR(VLOOKUP(A13,fin_institutions!A:D,3,0),"")</f>
        <v>52</v>
      </c>
      <c r="G13" s="42">
        <f>IFERROR(VLOOKUP(A13,bus_institutions!A:D,3,0),0)</f>
        <v>85</v>
      </c>
      <c r="H13" s="42">
        <f>IFERROR(VLOOKUP(A13,man_institutions!A:D,3,0),0)</f>
        <v>106</v>
      </c>
      <c r="I13" s="42">
        <f>IFERROR(VLOOKUP(A13,eco_bus_institutions!A:D,4,0),0)</f>
        <v>5.87</v>
      </c>
      <c r="J13" s="42">
        <f>IFERROR(VLOOKUP(A13,eco_institutions!A:D,4,0),0)</f>
        <v>6.65</v>
      </c>
      <c r="K13" s="42">
        <f>IFERROR(VLOOKUP(A13,fin_institutions!A:D,4,0),0)</f>
        <v>3.92</v>
      </c>
      <c r="L13" s="42">
        <f>IFERROR(VLOOKUP(A13,bus_institutions!A:D,4,0),0)</f>
        <v>4.04</v>
      </c>
      <c r="M13" s="42">
        <f>IFERROR(VLOOKUP(A13,man_institutions!A:D,4,0),0)</f>
        <v>3.85</v>
      </c>
      <c r="N13" s="42">
        <f t="shared" si="0"/>
        <v>0.98499999999999999</v>
      </c>
      <c r="O13" s="42">
        <f t="shared" si="1"/>
        <v>0.99</v>
      </c>
      <c r="P13" s="42">
        <f t="shared" si="2"/>
        <v>0.94299999999999995</v>
      </c>
      <c r="Q13" s="42">
        <f t="shared" si="3"/>
        <v>0.91</v>
      </c>
      <c r="R13" s="42">
        <f t="shared" si="4"/>
        <v>0.92800000000000005</v>
      </c>
      <c r="S13" t="e">
        <f>VLOOKUP(A13,#REF!,11,0)</f>
        <v>#REF!</v>
      </c>
      <c r="T13" t="e">
        <f>VLOOKUP(A13,#REF!,12,0)</f>
        <v>#REF!</v>
      </c>
      <c r="U13" t="e">
        <f>VLOOKUP(A13,#REF!,13,0)</f>
        <v>#REF!</v>
      </c>
      <c r="V13" t="e">
        <f>VLOOKUP(A13,#REF!,14,0)</f>
        <v>#REF!</v>
      </c>
      <c r="W13">
        <v>3.0550819976298471</v>
      </c>
      <c r="X13">
        <v>0.39959248634780131</v>
      </c>
      <c r="Y13" s="42" t="str">
        <f t="shared" si="5"/>
        <v>USA</v>
      </c>
      <c r="Z13" t="str">
        <f>IF(Y13=Y$1,B13,IF(Y13=Y$2,B13,""))</f>
        <v/>
      </c>
      <c r="AB13" t="s">
        <v>11115</v>
      </c>
      <c r="AC13" t="s">
        <v>11114</v>
      </c>
      <c r="AR13" s="42" t="s">
        <v>1260</v>
      </c>
      <c r="AS13" t="s">
        <v>10400</v>
      </c>
      <c r="AT13">
        <v>3.2338538125382481</v>
      </c>
      <c r="AU13">
        <v>6.8263434986607099E-2</v>
      </c>
      <c r="AW13" s="42" t="s">
        <v>10693</v>
      </c>
    </row>
    <row r="14" spans="1:49" x14ac:dyDescent="0.25">
      <c r="A14" s="42" t="s">
        <v>639</v>
      </c>
      <c r="B14" s="42" t="s">
        <v>10918</v>
      </c>
      <c r="C14" s="42" t="s">
        <v>1219</v>
      </c>
      <c r="D14" s="42">
        <f>IFERROR(VLOOKUP(A14,eco_bus_institutions!A:D,3,0),"")</f>
        <v>207</v>
      </c>
      <c r="E14" s="42">
        <f>IFERROR(VLOOKUP(A14,eco_institutions!A:D,3,0),"")</f>
        <v>156</v>
      </c>
      <c r="F14" s="42">
        <f>IFERROR(VLOOKUP(A14,fin_institutions!A:D,3,0),"")</f>
        <v>28</v>
      </c>
      <c r="G14" s="42">
        <f>IFERROR(VLOOKUP(A14,bus_institutions!A:D,3,0),0)</f>
        <v>26</v>
      </c>
      <c r="H14" s="42">
        <f>IFERROR(VLOOKUP(A14,man_institutions!A:D,3,0),0)</f>
        <v>45</v>
      </c>
      <c r="I14" s="42">
        <f>IFERROR(VLOOKUP(A14,eco_bus_institutions!A:D,4,0),0)</f>
        <v>5.47</v>
      </c>
      <c r="J14" s="42">
        <f>IFERROR(VLOOKUP(A14,eco_institutions!A:D,4,0),0)</f>
        <v>5.61</v>
      </c>
      <c r="K14" s="42">
        <f>IFERROR(VLOOKUP(A14,fin_institutions!A:D,4,0),0)</f>
        <v>3.92</v>
      </c>
      <c r="L14" s="42">
        <f>IFERROR(VLOOKUP(A14,bus_institutions!A:D,4,0),0)</f>
        <v>3.84</v>
      </c>
      <c r="M14" s="42">
        <f>IFERROR(VLOOKUP(A14,man_institutions!A:D,4,0),0)</f>
        <v>2.78</v>
      </c>
      <c r="N14" s="42">
        <f t="shared" si="0"/>
        <v>0.98299999999999998</v>
      </c>
      <c r="O14" s="42">
        <f t="shared" si="1"/>
        <v>0.98199999999999998</v>
      </c>
      <c r="P14" s="42">
        <f t="shared" si="2"/>
        <v>0.94299999999999995</v>
      </c>
      <c r="Q14" s="42">
        <f t="shared" si="3"/>
        <v>0.88200000000000001</v>
      </c>
      <c r="R14" s="42">
        <f t="shared" si="4"/>
        <v>0.84</v>
      </c>
      <c r="S14" t="e">
        <f>VLOOKUP(A14,#REF!,11,0)</f>
        <v>#REF!</v>
      </c>
      <c r="T14" t="e">
        <f>VLOOKUP(A14,#REF!,12,0)</f>
        <v>#REF!</v>
      </c>
      <c r="U14" t="e">
        <f>VLOOKUP(A14,#REF!,13,0)</f>
        <v>#REF!</v>
      </c>
      <c r="V14" t="e">
        <f>VLOOKUP(A14,#REF!,14,0)</f>
        <v>#REF!</v>
      </c>
      <c r="W14">
        <v>2.8276361158426249</v>
      </c>
      <c r="X14">
        <v>0.56199511355629095</v>
      </c>
      <c r="Y14" s="42" t="str">
        <f t="shared" si="5"/>
        <v>USA</v>
      </c>
      <c r="Z14" t="str">
        <f>IF(Y14=Y$1,B14,IF(Y14=Y$2,B14,""))</f>
        <v/>
      </c>
      <c r="AB14" t="s">
        <v>11116</v>
      </c>
      <c r="AC14" t="s">
        <v>11117</v>
      </c>
      <c r="AR14" s="42" t="s">
        <v>1268</v>
      </c>
      <c r="AS14" t="s">
        <v>10401</v>
      </c>
      <c r="AT14">
        <v>3.2550720437155531</v>
      </c>
      <c r="AU14">
        <v>0.29919177933206281</v>
      </c>
      <c r="AW14" s="42" t="s">
        <v>10445</v>
      </c>
    </row>
    <row r="15" spans="1:49" x14ac:dyDescent="0.25">
      <c r="A15" s="42" t="s">
        <v>627</v>
      </c>
      <c r="B15" s="42" t="s">
        <v>10694</v>
      </c>
      <c r="C15" s="42" t="s">
        <v>1219</v>
      </c>
      <c r="D15" s="42">
        <f>IFERROR(VLOOKUP(A15,eco_bus_institutions!A:D,3,0),"")</f>
        <v>126</v>
      </c>
      <c r="E15" s="42">
        <f>IFERROR(VLOOKUP(A15,eco_institutions!A:D,3,0),"")</f>
        <v>73</v>
      </c>
      <c r="F15" s="42">
        <f>IFERROR(VLOOKUP(A15,fin_institutions!A:D,3,0),"")</f>
        <v>23</v>
      </c>
      <c r="G15" s="42">
        <f>IFERROR(VLOOKUP(A15,bus_institutions!A:D,3,0),0)</f>
        <v>21</v>
      </c>
      <c r="H15" s="42">
        <f>IFERROR(VLOOKUP(A15,man_institutions!A:D,3,0),0)</f>
        <v>30</v>
      </c>
      <c r="I15" s="42">
        <f>IFERROR(VLOOKUP(A15,eco_bus_institutions!A:D,4,0),0)</f>
        <v>5.22</v>
      </c>
      <c r="J15" s="42">
        <f>IFERROR(VLOOKUP(A15,eco_institutions!A:D,4,0),0)</f>
        <v>4.72</v>
      </c>
      <c r="K15" s="42">
        <f>IFERROR(VLOOKUP(A15,fin_institutions!A:D,4,0),0)</f>
        <v>3.14</v>
      </c>
      <c r="L15" s="42">
        <f>IFERROR(VLOOKUP(A15,bus_institutions!A:D,4,0),0)</f>
        <v>8</v>
      </c>
      <c r="M15" s="42">
        <f>IFERROR(VLOOKUP(A15,man_institutions!A:D,4,0),0)</f>
        <v>6.27</v>
      </c>
      <c r="N15" s="42">
        <f t="shared" si="0"/>
        <v>0.98199999999999998</v>
      </c>
      <c r="O15" s="42">
        <f t="shared" si="1"/>
        <v>0.97199999999999998</v>
      </c>
      <c r="P15" s="42">
        <f t="shared" si="2"/>
        <v>0.90300000000000002</v>
      </c>
      <c r="Q15" s="42">
        <f t="shared" si="3"/>
        <v>1</v>
      </c>
      <c r="R15" s="42">
        <f t="shared" si="4"/>
        <v>0.98799999999999999</v>
      </c>
      <c r="S15" t="e">
        <f>VLOOKUP(A15,#REF!,11,0)</f>
        <v>#REF!</v>
      </c>
      <c r="T15" t="e">
        <f>VLOOKUP(A15,#REF!,12,0)</f>
        <v>#REF!</v>
      </c>
      <c r="U15" t="e">
        <f>VLOOKUP(A15,#REF!,13,0)</f>
        <v>#REF!</v>
      </c>
      <c r="V15" t="e">
        <f>VLOOKUP(A15,#REF!,14,0)</f>
        <v>#REF!</v>
      </c>
      <c r="W15">
        <v>3.2338538125382481</v>
      </c>
      <c r="X15">
        <v>6.8263434986607099E-2</v>
      </c>
      <c r="Y15" s="42" t="str">
        <f t="shared" si="5"/>
        <v>USA</v>
      </c>
      <c r="Z15" t="str">
        <f>IF(Y15=Y$1,B15,IF(Y15=Y$2,B15,""))</f>
        <v/>
      </c>
      <c r="AR15" s="42" t="s">
        <v>1228</v>
      </c>
      <c r="AS15" t="s">
        <v>10402</v>
      </c>
      <c r="AT15">
        <v>-0.17839575555465659</v>
      </c>
      <c r="AU15">
        <v>2.5538864769814631</v>
      </c>
      <c r="AW15" s="42" t="s">
        <v>10694</v>
      </c>
    </row>
    <row r="16" spans="1:49" x14ac:dyDescent="0.25">
      <c r="A16" s="42" t="s">
        <v>633</v>
      </c>
      <c r="B16" s="42" t="s">
        <v>10695</v>
      </c>
      <c r="C16" s="42" t="s">
        <v>1219</v>
      </c>
      <c r="D16" s="42">
        <f>IFERROR(VLOOKUP(A16,eco_bus_institutions!A:D,3,0),"")</f>
        <v>180</v>
      </c>
      <c r="E16" s="42">
        <f>IFERROR(VLOOKUP(A16,eco_institutions!A:D,3,0),"")</f>
        <v>102</v>
      </c>
      <c r="F16" s="42">
        <f>IFERROR(VLOOKUP(A16,fin_institutions!A:D,3,0),"")</f>
        <v>9</v>
      </c>
      <c r="G16" s="42">
        <f>IFERROR(VLOOKUP(A16,bus_institutions!A:D,3,0),0)</f>
        <v>48</v>
      </c>
      <c r="H16" s="42">
        <f>IFERROR(VLOOKUP(A16,man_institutions!A:D,3,0),0)</f>
        <v>52</v>
      </c>
      <c r="I16" s="42">
        <f>IFERROR(VLOOKUP(A16,eco_bus_institutions!A:D,4,0),0)</f>
        <v>5.16</v>
      </c>
      <c r="J16" s="42">
        <f>IFERROR(VLOOKUP(A16,eco_institutions!A:D,4,0),0)</f>
        <v>5.24</v>
      </c>
      <c r="K16" s="42">
        <f>IFERROR(VLOOKUP(A16,fin_institutions!A:D,4,0),0)</f>
        <v>5.24</v>
      </c>
      <c r="L16" s="42">
        <f>IFERROR(VLOOKUP(A16,bus_institutions!A:D,4,0),0)</f>
        <v>5.76</v>
      </c>
      <c r="M16" s="42">
        <f>IFERROR(VLOOKUP(A16,man_institutions!A:D,4,0),0)</f>
        <v>4.07</v>
      </c>
      <c r="N16" s="42">
        <f t="shared" si="0"/>
        <v>0.98</v>
      </c>
      <c r="O16" s="42">
        <f t="shared" si="1"/>
        <v>0.98</v>
      </c>
      <c r="P16" s="42">
        <f t="shared" si="2"/>
        <v>0.98299999999999998</v>
      </c>
      <c r="Q16" s="42">
        <f t="shared" si="3"/>
        <v>0.97499999999999998</v>
      </c>
      <c r="R16" s="42">
        <f t="shared" si="4"/>
        <v>0.94199999999999995</v>
      </c>
      <c r="S16" t="e">
        <f>VLOOKUP(A16,#REF!,11,0)</f>
        <v>#REF!</v>
      </c>
      <c r="T16" t="e">
        <f>VLOOKUP(A16,#REF!,12,0)</f>
        <v>#REF!</v>
      </c>
      <c r="U16" t="e">
        <f>VLOOKUP(A16,#REF!,13,0)</f>
        <v>#REF!</v>
      </c>
      <c r="V16" t="e">
        <f>VLOOKUP(A16,#REF!,14,0)</f>
        <v>#REF!</v>
      </c>
      <c r="W16">
        <v>3.2550720437155531</v>
      </c>
      <c r="X16">
        <v>0.29919177933206281</v>
      </c>
      <c r="Y16" s="42" t="str">
        <f t="shared" si="5"/>
        <v>USA</v>
      </c>
      <c r="Z16" t="str">
        <f>IF(Y16=Y$1,B16,IF(Y16=Y$2,B16,""))</f>
        <v/>
      </c>
      <c r="AR16" s="42" t="s">
        <v>1271</v>
      </c>
      <c r="AS16" t="s">
        <v>1271</v>
      </c>
      <c r="AT16">
        <v>2.941224028382305</v>
      </c>
      <c r="AU16">
        <v>0.49513780592457152</v>
      </c>
      <c r="AW16" s="42" t="s">
        <v>10695</v>
      </c>
    </row>
    <row r="17" spans="1:49" x14ac:dyDescent="0.25">
      <c r="A17" s="42" t="s">
        <v>793</v>
      </c>
      <c r="B17" s="42" t="s">
        <v>10696</v>
      </c>
      <c r="C17" s="42" t="s">
        <v>1222</v>
      </c>
      <c r="D17" s="42">
        <f>IFERROR(VLOOKUP(A17,eco_bus_institutions!A:D,3,0),"")</f>
        <v>80</v>
      </c>
      <c r="E17" s="42">
        <f>IFERROR(VLOOKUP(A17,eco_institutions!A:D,3,0),"")</f>
        <v>55</v>
      </c>
      <c r="F17" s="42">
        <f>IFERROR(VLOOKUP(A17,fin_institutions!A:D,3,0),"")</f>
        <v>16</v>
      </c>
      <c r="G17" s="42">
        <f>IFERROR(VLOOKUP(A17,bus_institutions!A:D,3,0),0)</f>
        <v>14</v>
      </c>
      <c r="H17" s="42">
        <f>IFERROR(VLOOKUP(A17,man_institutions!A:D,3,0),0)</f>
        <v>15</v>
      </c>
      <c r="I17" s="42">
        <f>IFERROR(VLOOKUP(A17,eco_bus_institutions!A:D,4,0),0)</f>
        <v>5.16</v>
      </c>
      <c r="J17" s="42">
        <f>IFERROR(VLOOKUP(A17,eco_institutions!A:D,4,0),0)</f>
        <v>6.16</v>
      </c>
      <c r="K17" s="42">
        <f>IFERROR(VLOOKUP(A17,fin_institutions!A:D,4,0),0)</f>
        <v>1.57</v>
      </c>
      <c r="L17" s="42">
        <f>IFERROR(VLOOKUP(A17,bus_institutions!A:D,4,0),0)</f>
        <v>1.08</v>
      </c>
      <c r="M17" s="42">
        <f>IFERROR(VLOOKUP(A17,man_institutions!A:D,4,0),0)</f>
        <v>1.17</v>
      </c>
      <c r="N17" s="42">
        <f t="shared" si="0"/>
        <v>0.98</v>
      </c>
      <c r="O17" s="42">
        <f t="shared" si="1"/>
        <v>0.98799999999999999</v>
      </c>
      <c r="P17" s="42">
        <f t="shared" si="2"/>
        <v>0.72299999999999998</v>
      </c>
      <c r="Q17" s="42">
        <f t="shared" si="3"/>
        <v>8.6999999999999994E-2</v>
      </c>
      <c r="R17" s="42">
        <f t="shared" si="4"/>
        <v>0.21199999999999999</v>
      </c>
      <c r="S17" t="e">
        <f>VLOOKUP(A17,#REF!,11,0)</f>
        <v>#REF!</v>
      </c>
      <c r="T17" t="e">
        <f>VLOOKUP(A17,#REF!,12,0)</f>
        <v>#REF!</v>
      </c>
      <c r="U17" t="e">
        <f>VLOOKUP(A17,#REF!,13,0)</f>
        <v>#REF!</v>
      </c>
      <c r="V17" t="e">
        <f>VLOOKUP(A17,#REF!,14,0)</f>
        <v>#REF!</v>
      </c>
      <c r="W17">
        <v>-0.17839575555465659</v>
      </c>
      <c r="X17">
        <v>2.5538864769814631</v>
      </c>
      <c r="Y17" s="42" t="str">
        <f t="shared" si="5"/>
        <v>SPAIN</v>
      </c>
      <c r="Z17" t="str">
        <f>IF(Y17=Y$1,B17,IF(Y17=Y$2,B17,""))</f>
        <v/>
      </c>
      <c r="AR17" s="42" t="s">
        <v>1236</v>
      </c>
      <c r="AS17" t="s">
        <v>10392</v>
      </c>
      <c r="AT17">
        <v>-0.3718487891752581</v>
      </c>
      <c r="AU17">
        <v>2.9955619042648371</v>
      </c>
      <c r="AW17" s="42" t="s">
        <v>10696</v>
      </c>
    </row>
    <row r="18" spans="1:49" x14ac:dyDescent="0.25">
      <c r="A18" s="42" t="s">
        <v>635</v>
      </c>
      <c r="B18" s="42" t="s">
        <v>10697</v>
      </c>
      <c r="C18" s="42" t="s">
        <v>1219</v>
      </c>
      <c r="D18" s="42">
        <f>IFERROR(VLOOKUP(A18,eco_bus_institutions!A:D,3,0),"")</f>
        <v>256</v>
      </c>
      <c r="E18" s="42">
        <f>IFERROR(VLOOKUP(A18,eco_institutions!A:D,3,0),"")</f>
        <v>165</v>
      </c>
      <c r="F18" s="42">
        <f>IFERROR(VLOOKUP(A18,fin_institutions!A:D,3,0),"")</f>
        <v>61</v>
      </c>
      <c r="G18" s="42">
        <f>IFERROR(VLOOKUP(A18,bus_institutions!A:D,3,0),0)</f>
        <v>47</v>
      </c>
      <c r="H18" s="42">
        <f>IFERROR(VLOOKUP(A18,man_institutions!A:D,3,0),0)</f>
        <v>39</v>
      </c>
      <c r="I18" s="42">
        <f>IFERROR(VLOOKUP(A18,eco_bus_institutions!A:D,4,0),0)</f>
        <v>5.13</v>
      </c>
      <c r="J18" s="42">
        <f>IFERROR(VLOOKUP(A18,eco_institutions!A:D,4,0),0)</f>
        <v>5.07</v>
      </c>
      <c r="K18" s="42">
        <f>IFERROR(VLOOKUP(A18,fin_institutions!A:D,4,0),0)</f>
        <v>4.2300000000000004</v>
      </c>
      <c r="L18" s="42">
        <f>IFERROR(VLOOKUP(A18,bus_institutions!A:D,4,0),0)</f>
        <v>5.36</v>
      </c>
      <c r="M18" s="42">
        <f>IFERROR(VLOOKUP(A18,man_institutions!A:D,4,0),0)</f>
        <v>2.62</v>
      </c>
      <c r="N18" s="42">
        <f t="shared" si="0"/>
        <v>0.97699999999999998</v>
      </c>
      <c r="O18" s="42">
        <f t="shared" si="1"/>
        <v>0.97699999999999998</v>
      </c>
      <c r="P18" s="42">
        <f t="shared" si="2"/>
        <v>0.96199999999999997</v>
      </c>
      <c r="Q18" s="42">
        <f t="shared" si="3"/>
        <v>0.96199999999999997</v>
      </c>
      <c r="R18" s="42">
        <f t="shared" si="4"/>
        <v>0.80800000000000005</v>
      </c>
      <c r="S18" t="e">
        <f>VLOOKUP(A18,#REF!,11,0)</f>
        <v>#REF!</v>
      </c>
      <c r="T18" t="e">
        <f>VLOOKUP(A18,#REF!,12,0)</f>
        <v>#REF!</v>
      </c>
      <c r="U18" t="e">
        <f>VLOOKUP(A18,#REF!,13,0)</f>
        <v>#REF!</v>
      </c>
      <c r="V18" t="e">
        <f>VLOOKUP(A18,#REF!,14,0)</f>
        <v>#REF!</v>
      </c>
      <c r="W18">
        <v>2.941224028382305</v>
      </c>
      <c r="X18">
        <v>0.49513780592457152</v>
      </c>
      <c r="Y18" s="42" t="str">
        <f t="shared" si="5"/>
        <v>USA</v>
      </c>
      <c r="Z18" t="str">
        <f>IF(Y18=Y$1,B18,IF(Y18=Y$2,B18,""))</f>
        <v/>
      </c>
      <c r="AR18" s="42" t="s">
        <v>1259</v>
      </c>
      <c r="AS18" t="s">
        <v>10403</v>
      </c>
      <c r="AT18">
        <v>2.4617441479066309</v>
      </c>
      <c r="AU18">
        <v>0.75473317653631322</v>
      </c>
      <c r="AW18" s="42" t="s">
        <v>10697</v>
      </c>
    </row>
    <row r="19" spans="1:49" x14ac:dyDescent="0.25">
      <c r="A19" s="42" t="s">
        <v>653</v>
      </c>
      <c r="B19" s="42" t="s">
        <v>10919</v>
      </c>
      <c r="C19" s="42" t="s">
        <v>1218</v>
      </c>
      <c r="D19" s="42">
        <f>IFERROR(VLOOKUP(A19,eco_bus_institutions!A:D,3,0),"")</f>
        <v>253</v>
      </c>
      <c r="E19" s="42">
        <f>IFERROR(VLOOKUP(A19,eco_institutions!A:D,3,0),"")</f>
        <v>233</v>
      </c>
      <c r="F19" s="42">
        <f>IFERROR(VLOOKUP(A19,fin_institutions!A:D,3,0),"")</f>
        <v>63</v>
      </c>
      <c r="G19" s="42">
        <f>IFERROR(VLOOKUP(A19,bus_institutions!A:D,3,0),0)</f>
        <v>0</v>
      </c>
      <c r="H19" s="42">
        <f>IFERROR(VLOOKUP(A19,man_institutions!A:D,3,0),0)</f>
        <v>0</v>
      </c>
      <c r="I19" s="42">
        <f>IFERROR(VLOOKUP(A19,eco_bus_institutions!A:D,4,0),0)</f>
        <v>5.01</v>
      </c>
      <c r="J19" s="42">
        <f>IFERROR(VLOOKUP(A19,eco_institutions!A:D,4,0),0)</f>
        <v>4.4800000000000004</v>
      </c>
      <c r="K19" s="42">
        <f>IFERROR(VLOOKUP(A19,fin_institutions!A:D,4,0),0)</f>
        <v>2.4</v>
      </c>
      <c r="L19" s="42">
        <f>IFERROR(VLOOKUP(A19,bus_institutions!A:D,4,0),0)</f>
        <v>0</v>
      </c>
      <c r="M19" s="42">
        <f>IFERROR(VLOOKUP(A19,man_institutions!A:D,4,0),0)</f>
        <v>0</v>
      </c>
      <c r="N19" s="42">
        <f t="shared" si="0"/>
        <v>0.97499999999999998</v>
      </c>
      <c r="O19" s="42">
        <f t="shared" si="1"/>
        <v>0.97</v>
      </c>
      <c r="P19" s="42">
        <f t="shared" si="2"/>
        <v>0.85</v>
      </c>
      <c r="Q19" s="42">
        <f t="shared" si="3"/>
        <v>0.05</v>
      </c>
      <c r="R19" s="42">
        <f t="shared" si="4"/>
        <v>0.04</v>
      </c>
      <c r="S19" t="e">
        <f>VLOOKUP(A19,#REF!,11,0)</f>
        <v>#REF!</v>
      </c>
      <c r="T19" t="e">
        <f>VLOOKUP(A19,#REF!,12,0)</f>
        <v>#REF!</v>
      </c>
      <c r="U19" t="e">
        <f>VLOOKUP(A19,#REF!,13,0)</f>
        <v>#REF!</v>
      </c>
      <c r="V19" t="e">
        <f>VLOOKUP(A19,#REF!,14,0)</f>
        <v>#REF!</v>
      </c>
      <c r="W19">
        <v>-0.3718487891752581</v>
      </c>
      <c r="X19">
        <v>2.9955619042648371</v>
      </c>
      <c r="Y19" s="42" t="str">
        <f t="shared" si="5"/>
        <v>UK</v>
      </c>
      <c r="Z19" t="str">
        <f>IF(Y19=Y$1,B19,IF(Y19=Y$2,B19,""))</f>
        <v/>
      </c>
      <c r="AR19" s="42" t="s">
        <v>1247</v>
      </c>
      <c r="AS19" t="s">
        <v>10404</v>
      </c>
      <c r="AT19">
        <v>3.216789470300089</v>
      </c>
      <c r="AU19">
        <v>2.9288811402690969E-2</v>
      </c>
      <c r="AW19" s="42" t="s">
        <v>653</v>
      </c>
    </row>
    <row r="20" spans="1:49" x14ac:dyDescent="0.25">
      <c r="A20" s="42" t="s">
        <v>651</v>
      </c>
      <c r="B20" s="42" t="s">
        <v>10920</v>
      </c>
      <c r="C20" s="42" t="s">
        <v>1219</v>
      </c>
      <c r="D20" s="42">
        <f>IFERROR(VLOOKUP(A20,eco_bus_institutions!A:D,3,0),"")</f>
        <v>149</v>
      </c>
      <c r="E20" s="42">
        <f>IFERROR(VLOOKUP(A20,eco_institutions!A:D,3,0),"")</f>
        <v>88</v>
      </c>
      <c r="F20" s="42">
        <f>IFERROR(VLOOKUP(A20,fin_institutions!A:D,3,0),"")</f>
        <v>37</v>
      </c>
      <c r="G20" s="42">
        <f>IFERROR(VLOOKUP(A20,bus_institutions!A:D,3,0),0)</f>
        <v>24</v>
      </c>
      <c r="H20" s="42">
        <f>IFERROR(VLOOKUP(A20,man_institutions!A:D,3,0),0)</f>
        <v>38</v>
      </c>
      <c r="I20" s="42">
        <f>IFERROR(VLOOKUP(A20,eco_bus_institutions!A:D,4,0),0)</f>
        <v>4.99</v>
      </c>
      <c r="J20" s="42">
        <f>IFERROR(VLOOKUP(A20,eco_institutions!A:D,4,0),0)</f>
        <v>6.14</v>
      </c>
      <c r="K20" s="42">
        <f>IFERROR(VLOOKUP(A20,fin_institutions!A:D,4,0),0)</f>
        <v>2.97</v>
      </c>
      <c r="L20" s="42">
        <f>IFERROR(VLOOKUP(A20,bus_institutions!A:D,4,0),0)</f>
        <v>2.93</v>
      </c>
      <c r="M20" s="42">
        <f>IFERROR(VLOOKUP(A20,man_institutions!A:D,4,0),0)</f>
        <v>2.46</v>
      </c>
      <c r="N20" s="42">
        <f t="shared" si="0"/>
        <v>0.97299999999999998</v>
      </c>
      <c r="O20" s="42">
        <f t="shared" si="1"/>
        <v>0.98699999999999999</v>
      </c>
      <c r="P20" s="42">
        <f t="shared" si="2"/>
        <v>0.89200000000000002</v>
      </c>
      <c r="Q20" s="42">
        <f t="shared" si="3"/>
        <v>0.78500000000000003</v>
      </c>
      <c r="R20" s="42">
        <f t="shared" si="4"/>
        <v>0.78300000000000003</v>
      </c>
      <c r="S20" t="e">
        <f>VLOOKUP(A20,#REF!,11,0)</f>
        <v>#REF!</v>
      </c>
      <c r="T20" t="e">
        <f>VLOOKUP(A20,#REF!,12,0)</f>
        <v>#REF!</v>
      </c>
      <c r="U20" t="e">
        <f>VLOOKUP(A20,#REF!,13,0)</f>
        <v>#REF!</v>
      </c>
      <c r="V20" t="e">
        <f>VLOOKUP(A20,#REF!,14,0)</f>
        <v>#REF!</v>
      </c>
      <c r="W20">
        <v>2.4617441479066309</v>
      </c>
      <c r="X20">
        <v>0.75473317653631322</v>
      </c>
      <c r="Y20" s="42" t="str">
        <f t="shared" si="5"/>
        <v>USA</v>
      </c>
      <c r="Z20" t="str">
        <f>IF(Y20=Y$1,B20,IF(Y20=Y$2,B20,""))</f>
        <v/>
      </c>
      <c r="AR20" s="42" t="s">
        <v>1270</v>
      </c>
      <c r="AS20" t="s">
        <v>10405</v>
      </c>
      <c r="AT20">
        <v>-0.21512198049435499</v>
      </c>
      <c r="AU20">
        <v>3.0851700871165022</v>
      </c>
      <c r="AW20" s="42" t="s">
        <v>10446</v>
      </c>
    </row>
    <row r="21" spans="1:49" x14ac:dyDescent="0.25">
      <c r="A21" s="42" t="s">
        <v>622</v>
      </c>
      <c r="B21" s="42" t="s">
        <v>10921</v>
      </c>
      <c r="C21" s="42" t="s">
        <v>1220</v>
      </c>
      <c r="D21" s="42">
        <f>IFERROR(VLOOKUP(A21,eco_bus_institutions!A:D,3,0),"")</f>
        <v>89</v>
      </c>
      <c r="E21" s="42">
        <f>IFERROR(VLOOKUP(A21,eco_institutions!A:D,3,0),"")</f>
        <v>21</v>
      </c>
      <c r="F21" s="42">
        <f>IFERROR(VLOOKUP(A21,fin_institutions!A:D,3,0),"")</f>
        <v>11</v>
      </c>
      <c r="G21" s="42">
        <f>IFERROR(VLOOKUP(A21,bus_institutions!A:D,3,0),0)</f>
        <v>45</v>
      </c>
      <c r="H21" s="42">
        <f>IFERROR(VLOOKUP(A21,man_institutions!A:D,3,0),0)</f>
        <v>51</v>
      </c>
      <c r="I21" s="42">
        <f>IFERROR(VLOOKUP(A21,eco_bus_institutions!A:D,4,0),0)</f>
        <v>4.9800000000000004</v>
      </c>
      <c r="J21" s="42">
        <f>IFERROR(VLOOKUP(A21,eco_institutions!A:D,4,0),0)</f>
        <v>2.79</v>
      </c>
      <c r="K21" s="42">
        <f>IFERROR(VLOOKUP(A21,fin_institutions!A:D,4,0),0)</f>
        <v>4.07</v>
      </c>
      <c r="L21" s="42">
        <f>IFERROR(VLOOKUP(A21,bus_institutions!A:D,4,0),0)</f>
        <v>6.65</v>
      </c>
      <c r="M21" s="42">
        <f>IFERROR(VLOOKUP(A21,man_institutions!A:D,4,0),0)</f>
        <v>6</v>
      </c>
      <c r="N21" s="42">
        <f t="shared" si="0"/>
        <v>0.97199999999999998</v>
      </c>
      <c r="O21" s="42">
        <f t="shared" si="1"/>
        <v>0.91800000000000004</v>
      </c>
      <c r="P21" s="42">
        <f t="shared" si="2"/>
        <v>0.95799999999999996</v>
      </c>
      <c r="Q21" s="42">
        <f t="shared" si="3"/>
        <v>0.99</v>
      </c>
      <c r="R21" s="42">
        <f t="shared" si="4"/>
        <v>0.98299999999999998</v>
      </c>
      <c r="S21" t="e">
        <f>VLOOKUP(A21,#REF!,11,0)</f>
        <v>#REF!</v>
      </c>
      <c r="T21" t="e">
        <f>VLOOKUP(A21,#REF!,12,0)</f>
        <v>#REF!</v>
      </c>
      <c r="U21" t="e">
        <f>VLOOKUP(A21,#REF!,13,0)</f>
        <v>#REF!</v>
      </c>
      <c r="V21" t="e">
        <f>VLOOKUP(A21,#REF!,14,0)</f>
        <v>#REF!</v>
      </c>
      <c r="W21">
        <v>3.216789470300089</v>
      </c>
      <c r="X21">
        <v>2.9288811402690969E-2</v>
      </c>
      <c r="Y21" s="42" t="str">
        <f t="shared" si="5"/>
        <v>FRA</v>
      </c>
      <c r="Z21" t="str">
        <f>IF(Y21=Y$1,B21,IF(Y21=Y$2,B21,""))</f>
        <v/>
      </c>
      <c r="AR21" s="42" t="s">
        <v>1258</v>
      </c>
      <c r="AS21" t="s">
        <v>10406</v>
      </c>
      <c r="AT21">
        <v>3.2537571798568341</v>
      </c>
      <c r="AU21">
        <v>0.16279534010286109</v>
      </c>
      <c r="AW21" s="42" t="s">
        <v>622</v>
      </c>
    </row>
    <row r="22" spans="1:49" x14ac:dyDescent="0.25">
      <c r="A22" s="42" t="s">
        <v>623</v>
      </c>
      <c r="B22" s="42" t="s">
        <v>10922</v>
      </c>
      <c r="C22" s="42" t="s">
        <v>1221</v>
      </c>
      <c r="D22" s="42">
        <f>IFERROR(VLOOKUP(A22,eco_bus_institutions!A:D,3,0),"")</f>
        <v>39</v>
      </c>
      <c r="E22" s="42">
        <f>IFERROR(VLOOKUP(A22,eco_institutions!A:D,3,0),"")</f>
        <v>28</v>
      </c>
      <c r="F22" s="42">
        <f>IFERROR(VLOOKUP(A22,fin_institutions!A:D,3,0),"")</f>
        <v>28</v>
      </c>
      <c r="G22" s="42">
        <f>IFERROR(VLOOKUP(A22,bus_institutions!A:D,3,0),0)</f>
        <v>0</v>
      </c>
      <c r="H22" s="42">
        <f>IFERROR(VLOOKUP(A22,man_institutions!A:D,3,0),0)</f>
        <v>0</v>
      </c>
      <c r="I22" s="42">
        <f>IFERROR(VLOOKUP(A22,eco_bus_institutions!A:D,4,0),0)</f>
        <v>4.82</v>
      </c>
      <c r="J22" s="42">
        <f>IFERROR(VLOOKUP(A22,eco_institutions!A:D,4,0),0)</f>
        <v>3.64</v>
      </c>
      <c r="K22" s="42">
        <f>IFERROR(VLOOKUP(A22,fin_institutions!A:D,4,0),0)</f>
        <v>4.0599999999999996</v>
      </c>
      <c r="L22" s="42">
        <f>IFERROR(VLOOKUP(A22,bus_institutions!A:D,4,0),0)</f>
        <v>0</v>
      </c>
      <c r="M22" s="42">
        <f>IFERROR(VLOOKUP(A22,man_institutions!A:D,4,0),0)</f>
        <v>0</v>
      </c>
      <c r="N22" s="42">
        <f t="shared" si="0"/>
        <v>0.97</v>
      </c>
      <c r="O22" s="42">
        <f t="shared" si="1"/>
        <v>0.95299999999999996</v>
      </c>
      <c r="P22" s="42">
        <f t="shared" si="2"/>
        <v>0.95499999999999996</v>
      </c>
      <c r="Q22" s="42">
        <f t="shared" si="3"/>
        <v>0.05</v>
      </c>
      <c r="R22" s="42">
        <f t="shared" si="4"/>
        <v>0.04</v>
      </c>
      <c r="S22" t="e">
        <f>VLOOKUP(A22,#REF!,11,0)</f>
        <v>#REF!</v>
      </c>
      <c r="T22" t="e">
        <f>VLOOKUP(A22,#REF!,12,0)</f>
        <v>#REF!</v>
      </c>
      <c r="U22" t="e">
        <f>VLOOKUP(A22,#REF!,13,0)</f>
        <v>#REF!</v>
      </c>
      <c r="V22" t="e">
        <f>VLOOKUP(A22,#REF!,14,0)</f>
        <v>#REF!</v>
      </c>
      <c r="W22">
        <v>-0.21512198049435499</v>
      </c>
      <c r="X22">
        <v>3.0851700871165022</v>
      </c>
      <c r="Y22" s="42" t="str">
        <f t="shared" si="5"/>
        <v>CHE</v>
      </c>
      <c r="Z22" t="str">
        <f>IF(Y22=Y$1,B22,IF(Y22=Y$2,B22,""))</f>
        <v/>
      </c>
      <c r="AR22" s="42" t="s">
        <v>1233</v>
      </c>
      <c r="AS22" t="s">
        <v>10407</v>
      </c>
      <c r="AT22">
        <v>3.252194536125645</v>
      </c>
      <c r="AU22">
        <v>0.1956559787594821</v>
      </c>
      <c r="AW22" s="42" t="s">
        <v>623</v>
      </c>
    </row>
    <row r="23" spans="1:49" x14ac:dyDescent="0.25">
      <c r="A23" s="42" t="s">
        <v>640</v>
      </c>
      <c r="B23" s="42" t="s">
        <v>10923</v>
      </c>
      <c r="C23" s="42" t="s">
        <v>1219</v>
      </c>
      <c r="D23" s="42">
        <f>IFERROR(VLOOKUP(A23,eco_bus_institutions!A:D,3,0),"")</f>
        <v>83</v>
      </c>
      <c r="E23" s="42">
        <f>IFERROR(VLOOKUP(A23,eco_institutions!A:D,3,0),"")</f>
        <v>46</v>
      </c>
      <c r="F23" s="42">
        <f>IFERROR(VLOOKUP(A23,fin_institutions!A:D,3,0),"")</f>
        <v>29</v>
      </c>
      <c r="G23" s="42">
        <f>IFERROR(VLOOKUP(A23,bus_institutions!A:D,3,0),0)</f>
        <v>11</v>
      </c>
      <c r="H23" s="42">
        <f>IFERROR(VLOOKUP(A23,man_institutions!A:D,3,0),0)</f>
        <v>18</v>
      </c>
      <c r="I23" s="42">
        <f>IFERROR(VLOOKUP(A23,eco_bus_institutions!A:D,4,0),0)</f>
        <v>4.59</v>
      </c>
      <c r="J23" s="42">
        <f>IFERROR(VLOOKUP(A23,eco_institutions!A:D,4,0),0)</f>
        <v>3.75</v>
      </c>
      <c r="K23" s="42">
        <f>IFERROR(VLOOKUP(A23,fin_institutions!A:D,4,0),0)</f>
        <v>4.33</v>
      </c>
      <c r="L23" s="42">
        <f>IFERROR(VLOOKUP(A23,bus_institutions!A:D,4,0),0)</f>
        <v>6.42</v>
      </c>
      <c r="M23" s="42">
        <f>IFERROR(VLOOKUP(A23,man_institutions!A:D,4,0),0)</f>
        <v>5.0999999999999996</v>
      </c>
      <c r="N23" s="42">
        <f t="shared" si="0"/>
        <v>0.96799999999999997</v>
      </c>
      <c r="O23" s="42">
        <f t="shared" si="1"/>
        <v>0.95799999999999996</v>
      </c>
      <c r="P23" s="42">
        <f t="shared" si="2"/>
        <v>0.96299999999999997</v>
      </c>
      <c r="Q23" s="42">
        <f t="shared" si="3"/>
        <v>0.98199999999999998</v>
      </c>
      <c r="R23" s="42">
        <f t="shared" si="4"/>
        <v>0.97199999999999998</v>
      </c>
      <c r="S23" t="e">
        <f>VLOOKUP(A23,#REF!,11,0)</f>
        <v>#REF!</v>
      </c>
      <c r="T23" t="e">
        <f>VLOOKUP(A23,#REF!,12,0)</f>
        <v>#REF!</v>
      </c>
      <c r="U23" t="e">
        <f>VLOOKUP(A23,#REF!,13,0)</f>
        <v>#REF!</v>
      </c>
      <c r="V23" t="e">
        <f>VLOOKUP(A23,#REF!,14,0)</f>
        <v>#REF!</v>
      </c>
      <c r="W23">
        <v>3.2537571798568341</v>
      </c>
      <c r="X23">
        <v>0.16279534010286109</v>
      </c>
      <c r="Y23" s="42" t="str">
        <f t="shared" si="5"/>
        <v>USA</v>
      </c>
      <c r="Z23" t="str">
        <f>IF(Y23=Y$1,B23,IF(Y23=Y$2,B23,""))</f>
        <v/>
      </c>
      <c r="AR23" s="42" t="s">
        <v>1253</v>
      </c>
      <c r="AS23" t="s">
        <v>10408</v>
      </c>
      <c r="AT23">
        <v>2.4268550951288068</v>
      </c>
      <c r="AU23">
        <v>0.94449888052107367</v>
      </c>
      <c r="AW23" s="42" t="s">
        <v>10698</v>
      </c>
    </row>
    <row r="24" spans="1:49" x14ac:dyDescent="0.25">
      <c r="A24" s="42" t="s">
        <v>631</v>
      </c>
      <c r="B24" s="42" t="s">
        <v>10939</v>
      </c>
      <c r="C24" s="42" t="s">
        <v>1219</v>
      </c>
      <c r="D24" s="42">
        <f>IFERROR(VLOOKUP(A24,eco_bus_institutions!A:D,3,0),"")</f>
        <v>109</v>
      </c>
      <c r="E24" s="42">
        <f>IFERROR(VLOOKUP(A24,eco_institutions!A:D,3,0),"")</f>
        <v>54</v>
      </c>
      <c r="F24" s="42">
        <f>IFERROR(VLOOKUP(A24,fin_institutions!A:D,3,0),"")</f>
        <v>32</v>
      </c>
      <c r="G24" s="42">
        <f>IFERROR(VLOOKUP(A24,bus_institutions!A:D,3,0),0)</f>
        <v>26</v>
      </c>
      <c r="H24" s="42">
        <f>IFERROR(VLOOKUP(A24,man_institutions!A:D,3,0),0)</f>
        <v>29</v>
      </c>
      <c r="I24" s="42">
        <f>IFERROR(VLOOKUP(A24,eco_bus_institutions!A:D,4,0),0)</f>
        <v>4.45</v>
      </c>
      <c r="J24" s="42">
        <f>IFERROR(VLOOKUP(A24,eco_institutions!A:D,4,0),0)</f>
        <v>3.58</v>
      </c>
      <c r="K24" s="42">
        <f>IFERROR(VLOOKUP(A24,fin_institutions!A:D,4,0),0)</f>
        <v>5.41</v>
      </c>
      <c r="L24" s="42">
        <f>IFERROR(VLOOKUP(A24,bus_institutions!A:D,4,0),0)</f>
        <v>5.16</v>
      </c>
      <c r="M24" s="42">
        <f>IFERROR(VLOOKUP(A24,man_institutions!A:D,4,0),0)</f>
        <v>5.79</v>
      </c>
      <c r="N24" s="42">
        <f t="shared" si="0"/>
        <v>0.96699999999999997</v>
      </c>
      <c r="O24" s="42">
        <f t="shared" si="1"/>
        <v>0.94799999999999995</v>
      </c>
      <c r="P24" s="42">
        <f t="shared" si="2"/>
        <v>0.98799999999999999</v>
      </c>
      <c r="Q24" s="42">
        <f t="shared" si="3"/>
        <v>0.95799999999999996</v>
      </c>
      <c r="R24" s="42">
        <f t="shared" si="4"/>
        <v>0.98</v>
      </c>
      <c r="S24" t="e">
        <f>VLOOKUP(A24,#REF!,11,0)</f>
        <v>#REF!</v>
      </c>
      <c r="T24" t="e">
        <f>VLOOKUP(A24,#REF!,12,0)</f>
        <v>#REF!</v>
      </c>
      <c r="U24" t="e">
        <f>VLOOKUP(A24,#REF!,13,0)</f>
        <v>#REF!</v>
      </c>
      <c r="V24" t="e">
        <f>VLOOKUP(A24,#REF!,14,0)</f>
        <v>#REF!</v>
      </c>
      <c r="W24">
        <v>3.252194536125645</v>
      </c>
      <c r="X24">
        <v>0.1956559787594821</v>
      </c>
      <c r="Y24" s="42" t="str">
        <f t="shared" si="5"/>
        <v>USA</v>
      </c>
      <c r="Z24" t="str">
        <f>IF(Y24=Y$1,B24,IF(Y24=Y$2,B24,""))</f>
        <v/>
      </c>
      <c r="AR24" s="42" t="s">
        <v>1246</v>
      </c>
      <c r="AS24" t="s">
        <v>10409</v>
      </c>
      <c r="AT24">
        <v>2.865992083235763</v>
      </c>
      <c r="AU24">
        <v>0.57900989186277318</v>
      </c>
      <c r="AW24" s="42" t="s">
        <v>631</v>
      </c>
    </row>
    <row r="25" spans="1:49" x14ac:dyDescent="0.25">
      <c r="A25" s="42" t="s">
        <v>665</v>
      </c>
      <c r="B25" s="42" t="s">
        <v>10924</v>
      </c>
      <c r="C25" s="42" t="s">
        <v>1219</v>
      </c>
      <c r="D25" s="42">
        <f>IFERROR(VLOOKUP(A25,eco_bus_institutions!A:D,3,0),"")</f>
        <v>101</v>
      </c>
      <c r="E25" s="42">
        <f>IFERROR(VLOOKUP(A25,eco_institutions!A:D,3,0),"")</f>
        <v>82</v>
      </c>
      <c r="F25" s="42">
        <f>IFERROR(VLOOKUP(A25,fin_institutions!A:D,3,0),"")</f>
        <v>18</v>
      </c>
      <c r="G25" s="42">
        <f>IFERROR(VLOOKUP(A25,bus_institutions!A:D,3,0),0)</f>
        <v>9</v>
      </c>
      <c r="H25" s="42">
        <f>IFERROR(VLOOKUP(A25,man_institutions!A:D,3,0),0)</f>
        <v>7</v>
      </c>
      <c r="I25" s="42">
        <f>IFERROR(VLOOKUP(A25,eco_bus_institutions!A:D,4,0),0)</f>
        <v>4.42</v>
      </c>
      <c r="J25" s="42">
        <f>IFERROR(VLOOKUP(A25,eco_institutions!A:D,4,0),0)</f>
        <v>4.16</v>
      </c>
      <c r="K25" s="42">
        <f>IFERROR(VLOOKUP(A25,fin_institutions!A:D,4,0),0)</f>
        <v>4.9800000000000004</v>
      </c>
      <c r="L25" s="42">
        <f>IFERROR(VLOOKUP(A25,bus_institutions!A:D,4,0),0)</f>
        <v>4.1399999999999997</v>
      </c>
      <c r="M25" s="42">
        <f>IFERROR(VLOOKUP(A25,man_institutions!A:D,4,0),0)</f>
        <v>1.65</v>
      </c>
      <c r="N25" s="42">
        <f t="shared" si="0"/>
        <v>0.96499999999999997</v>
      </c>
      <c r="O25" s="42">
        <f t="shared" si="1"/>
        <v>0.96799999999999997</v>
      </c>
      <c r="P25" s="42">
        <f t="shared" si="2"/>
        <v>0.98</v>
      </c>
      <c r="Q25" s="42">
        <f t="shared" si="3"/>
        <v>0.91800000000000004</v>
      </c>
      <c r="R25" s="42">
        <f t="shared" si="4"/>
        <v>0.56499999999999995</v>
      </c>
      <c r="S25" t="e">
        <f>VLOOKUP(A25,#REF!,11,0)</f>
        <v>#REF!</v>
      </c>
      <c r="T25" t="e">
        <f>VLOOKUP(A25,#REF!,12,0)</f>
        <v>#REF!</v>
      </c>
      <c r="U25" t="e">
        <f>VLOOKUP(A25,#REF!,13,0)</f>
        <v>#REF!</v>
      </c>
      <c r="V25" t="e">
        <f>VLOOKUP(A25,#REF!,14,0)</f>
        <v>#REF!</v>
      </c>
      <c r="W25">
        <v>2.4268550951288068</v>
      </c>
      <c r="X25">
        <v>0.94449888052107367</v>
      </c>
      <c r="Y25" s="42" t="str">
        <f t="shared" si="5"/>
        <v>USA</v>
      </c>
      <c r="Z25" t="str">
        <f>IF(Y25=Y$1,B25,IF(Y25=Y$2,B25,""))</f>
        <v/>
      </c>
      <c r="AR25" s="42" t="s">
        <v>1223</v>
      </c>
      <c r="AS25" t="s">
        <v>10410</v>
      </c>
      <c r="AT25">
        <v>3.0782438463767789</v>
      </c>
      <c r="AU25">
        <v>0.28710048288605411</v>
      </c>
      <c r="AW25" s="42" t="s">
        <v>10447</v>
      </c>
    </row>
    <row r="26" spans="1:49" x14ac:dyDescent="0.25">
      <c r="A26" s="42" t="s">
        <v>645</v>
      </c>
      <c r="B26" s="42" t="s">
        <v>10925</v>
      </c>
      <c r="C26" s="42" t="s">
        <v>1219</v>
      </c>
      <c r="D26" s="42">
        <f>IFERROR(VLOOKUP(A26,eco_bus_institutions!A:D,3,0),"")</f>
        <v>54</v>
      </c>
      <c r="E26" s="42">
        <f>IFERROR(VLOOKUP(A26,eco_institutions!A:D,3,0),"")</f>
        <v>30</v>
      </c>
      <c r="F26" s="42">
        <f>IFERROR(VLOOKUP(A26,fin_institutions!A:D,3,0),"")</f>
        <v>12</v>
      </c>
      <c r="G26" s="42">
        <f>IFERROR(VLOOKUP(A26,bus_institutions!A:D,3,0),0)</f>
        <v>10</v>
      </c>
      <c r="H26" s="42">
        <f>IFERROR(VLOOKUP(A26,man_institutions!A:D,3,0),0)</f>
        <v>8</v>
      </c>
      <c r="I26" s="42">
        <f>IFERROR(VLOOKUP(A26,eco_bus_institutions!A:D,4,0),0)</f>
        <v>4.3</v>
      </c>
      <c r="J26" s="42">
        <f>IFERROR(VLOOKUP(A26,eco_institutions!A:D,4,0),0)</f>
        <v>4.82</v>
      </c>
      <c r="K26" s="42">
        <f>IFERROR(VLOOKUP(A26,fin_institutions!A:D,4,0),0)</f>
        <v>4.6100000000000003</v>
      </c>
      <c r="L26" s="42">
        <f>IFERROR(VLOOKUP(A26,bus_institutions!A:D,4,0),0)</f>
        <v>3.35</v>
      </c>
      <c r="M26" s="42">
        <f>IFERROR(VLOOKUP(A26,man_institutions!A:D,4,0),0)</f>
        <v>3.21</v>
      </c>
      <c r="N26" s="42">
        <f t="shared" si="0"/>
        <v>0.96299999999999997</v>
      </c>
      <c r="O26" s="42">
        <f t="shared" si="1"/>
        <v>0.97499999999999998</v>
      </c>
      <c r="P26" s="42">
        <f t="shared" si="2"/>
        <v>0.97</v>
      </c>
      <c r="Q26" s="42">
        <f t="shared" si="3"/>
        <v>0.84</v>
      </c>
      <c r="R26" s="42">
        <f t="shared" si="4"/>
        <v>0.88300000000000001</v>
      </c>
      <c r="S26" t="e">
        <f>VLOOKUP(A26,#REF!,11,0)</f>
        <v>#REF!</v>
      </c>
      <c r="T26" t="e">
        <f>VLOOKUP(A26,#REF!,12,0)</f>
        <v>#REF!</v>
      </c>
      <c r="U26" t="e">
        <f>VLOOKUP(A26,#REF!,13,0)</f>
        <v>#REF!</v>
      </c>
      <c r="V26" t="e">
        <f>VLOOKUP(A26,#REF!,14,0)</f>
        <v>#REF!</v>
      </c>
      <c r="W26">
        <v>2.865992083235763</v>
      </c>
      <c r="X26">
        <v>0.57900989186277318</v>
      </c>
      <c r="Y26" s="42" t="str">
        <f t="shared" si="5"/>
        <v>USA</v>
      </c>
      <c r="Z26" t="str">
        <f>IF(Y26=Y$1,B26,IF(Y26=Y$2,B26,""))</f>
        <v/>
      </c>
      <c r="AR26" s="42" t="s">
        <v>1252</v>
      </c>
      <c r="AS26" t="s">
        <v>10392</v>
      </c>
      <c r="AT26">
        <v>2.965247975813011</v>
      </c>
      <c r="AU26">
        <v>0.23678393162554481</v>
      </c>
      <c r="AW26" s="42" t="s">
        <v>645</v>
      </c>
    </row>
    <row r="27" spans="1:49" x14ac:dyDescent="0.25">
      <c r="A27" s="42" t="s">
        <v>647</v>
      </c>
      <c r="B27" s="42" t="s">
        <v>10448</v>
      </c>
      <c r="C27" s="42" t="s">
        <v>1219</v>
      </c>
      <c r="D27" s="42">
        <f>IFERROR(VLOOKUP(A27,eco_bus_institutions!A:D,3,0),"")</f>
        <v>253</v>
      </c>
      <c r="E27" s="42">
        <f>IFERROR(VLOOKUP(A27,eco_institutions!A:D,3,0),"")</f>
        <v>124</v>
      </c>
      <c r="F27" s="42">
        <f>IFERROR(VLOOKUP(A27,fin_institutions!A:D,3,0),"")</f>
        <v>52</v>
      </c>
      <c r="G27" s="42">
        <f>IFERROR(VLOOKUP(A27,bus_institutions!A:D,3,0),0)</f>
        <v>62</v>
      </c>
      <c r="H27" s="42">
        <f>IFERROR(VLOOKUP(A27,man_institutions!A:D,3,0),0)</f>
        <v>83</v>
      </c>
      <c r="I27" s="42">
        <f>IFERROR(VLOOKUP(A27,eco_bus_institutions!A:D,4,0),0)</f>
        <v>4.24</v>
      </c>
      <c r="J27" s="42">
        <f>IFERROR(VLOOKUP(A27,eco_institutions!A:D,4,0),0)</f>
        <v>4.05</v>
      </c>
      <c r="K27" s="42">
        <f>IFERROR(VLOOKUP(A27,fin_institutions!A:D,4,0),0)</f>
        <v>3.95</v>
      </c>
      <c r="L27" s="42">
        <f>IFERROR(VLOOKUP(A27,bus_institutions!A:D,4,0),0)</f>
        <v>4.9400000000000004</v>
      </c>
      <c r="M27" s="42">
        <f>IFERROR(VLOOKUP(A27,man_institutions!A:D,4,0),0)</f>
        <v>3.62</v>
      </c>
      <c r="N27" s="42">
        <f t="shared" si="0"/>
        <v>0.96199999999999997</v>
      </c>
      <c r="O27" s="42">
        <f t="shared" si="1"/>
        <v>0.96299999999999997</v>
      </c>
      <c r="P27" s="42">
        <f t="shared" si="2"/>
        <v>0.94699999999999995</v>
      </c>
      <c r="Q27" s="42">
        <f t="shared" si="3"/>
        <v>0.95299999999999996</v>
      </c>
      <c r="R27" s="42">
        <f t="shared" si="4"/>
        <v>0.91700000000000004</v>
      </c>
      <c r="S27" t="e">
        <f>VLOOKUP(A27,#REF!,11,0)</f>
        <v>#REF!</v>
      </c>
      <c r="T27" t="e">
        <f>VLOOKUP(A27,#REF!,12,0)</f>
        <v>#REF!</v>
      </c>
      <c r="U27" t="e">
        <f>VLOOKUP(A27,#REF!,13,0)</f>
        <v>#REF!</v>
      </c>
      <c r="V27" t="e">
        <f>VLOOKUP(A27,#REF!,14,0)</f>
        <v>#REF!</v>
      </c>
      <c r="W27">
        <v>3.0782438463767789</v>
      </c>
      <c r="X27">
        <v>0.28710048288605411</v>
      </c>
      <c r="Y27" s="42" t="str">
        <f t="shared" si="5"/>
        <v>USA</v>
      </c>
      <c r="Z27" t="str">
        <f>IF(Y27=Y$1,B27,IF(Y27=Y$2,B27,""))</f>
        <v/>
      </c>
      <c r="AR27" s="42" t="s">
        <v>1238</v>
      </c>
      <c r="AS27" t="s">
        <v>10411</v>
      </c>
      <c r="AT27">
        <v>1.8630349022949739</v>
      </c>
      <c r="AU27">
        <v>0.80061811042950848</v>
      </c>
      <c r="AW27" s="42" t="s">
        <v>10448</v>
      </c>
    </row>
    <row r="28" spans="1:49" x14ac:dyDescent="0.25">
      <c r="A28" s="42" t="s">
        <v>670</v>
      </c>
      <c r="B28" s="42" t="s">
        <v>10449</v>
      </c>
      <c r="C28" s="42" t="s">
        <v>1219</v>
      </c>
      <c r="D28" s="42">
        <f>IFERROR(VLOOKUP(A28,eco_bus_institutions!A:D,3,0),"")</f>
        <v>199</v>
      </c>
      <c r="E28" s="42">
        <f>IFERROR(VLOOKUP(A28,eco_institutions!A:D,3,0),"")</f>
        <v>107</v>
      </c>
      <c r="F28" s="42">
        <f>IFERROR(VLOOKUP(A28,fin_institutions!A:D,3,0),"")</f>
        <v>41</v>
      </c>
      <c r="G28" s="42">
        <f>IFERROR(VLOOKUP(A28,bus_institutions!A:D,3,0),0)</f>
        <v>47</v>
      </c>
      <c r="H28" s="42">
        <f>IFERROR(VLOOKUP(A28,man_institutions!A:D,3,0),0)</f>
        <v>53</v>
      </c>
      <c r="I28" s="42">
        <f>IFERROR(VLOOKUP(A28,eco_bus_institutions!A:D,4,0),0)</f>
        <v>4.1399999999999997</v>
      </c>
      <c r="J28" s="42">
        <f>IFERROR(VLOOKUP(A28,eco_institutions!A:D,4,0),0)</f>
        <v>4.0999999999999996</v>
      </c>
      <c r="K28" s="42">
        <f>IFERROR(VLOOKUP(A28,fin_institutions!A:D,4,0),0)</f>
        <v>2.88</v>
      </c>
      <c r="L28" s="42">
        <f>IFERROR(VLOOKUP(A28,bus_institutions!A:D,4,0),0)</f>
        <v>4.01</v>
      </c>
      <c r="M28" s="42">
        <f>IFERROR(VLOOKUP(A28,man_institutions!A:D,4,0),0)</f>
        <v>4.7300000000000004</v>
      </c>
      <c r="N28" s="42">
        <f t="shared" si="0"/>
        <v>0.96</v>
      </c>
      <c r="O28" s="42">
        <f t="shared" si="1"/>
        <v>0.96699999999999997</v>
      </c>
      <c r="P28" s="42">
        <f t="shared" si="2"/>
        <v>0.88700000000000001</v>
      </c>
      <c r="Q28" s="42">
        <f t="shared" si="3"/>
        <v>0.90200000000000002</v>
      </c>
      <c r="R28" s="42">
        <f t="shared" si="4"/>
        <v>0.96</v>
      </c>
      <c r="S28" t="e">
        <f>VLOOKUP(A28,#REF!,11,0)</f>
        <v>#REF!</v>
      </c>
      <c r="T28" t="e">
        <f>VLOOKUP(A28,#REF!,12,0)</f>
        <v>#REF!</v>
      </c>
      <c r="U28" t="e">
        <f>VLOOKUP(A28,#REF!,13,0)</f>
        <v>#REF!</v>
      </c>
      <c r="V28" t="e">
        <f>VLOOKUP(A28,#REF!,14,0)</f>
        <v>#REF!</v>
      </c>
      <c r="W28">
        <v>2.965247975813011</v>
      </c>
      <c r="X28">
        <v>0.23678393162554481</v>
      </c>
      <c r="Y28" s="42" t="str">
        <f t="shared" si="5"/>
        <v>USA</v>
      </c>
      <c r="Z28" t="str">
        <f>IF(Y28=Y$1,B28,IF(Y28=Y$2,B28,""))</f>
        <v/>
      </c>
      <c r="AR28" s="42" t="s">
        <v>1235</v>
      </c>
      <c r="AS28" t="s">
        <v>10412</v>
      </c>
      <c r="AT28">
        <v>3.086648067662555</v>
      </c>
      <c r="AU28">
        <v>1.5868548196128329E-2</v>
      </c>
      <c r="AW28" s="42" t="s">
        <v>10449</v>
      </c>
    </row>
    <row r="29" spans="1:49" x14ac:dyDescent="0.25">
      <c r="A29" s="42" t="s">
        <v>661</v>
      </c>
      <c r="B29" s="42" t="s">
        <v>10450</v>
      </c>
      <c r="C29" s="42" t="s">
        <v>1221</v>
      </c>
      <c r="D29" s="42">
        <f>IFERROR(VLOOKUP(A29,eco_bus_institutions!A:D,3,0),"")</f>
        <v>156</v>
      </c>
      <c r="E29" s="42">
        <f>IFERROR(VLOOKUP(A29,eco_institutions!A:D,3,0),"")</f>
        <v>98</v>
      </c>
      <c r="F29" s="42">
        <f>IFERROR(VLOOKUP(A29,fin_institutions!A:D,3,0),"")</f>
        <v>43</v>
      </c>
      <c r="G29" s="42">
        <f>IFERROR(VLOOKUP(A29,bus_institutions!A:D,3,0),0)</f>
        <v>18</v>
      </c>
      <c r="H29" s="42">
        <f>IFERROR(VLOOKUP(A29,man_institutions!A:D,3,0),0)</f>
        <v>21</v>
      </c>
      <c r="I29" s="42">
        <f>IFERROR(VLOOKUP(A29,eco_bus_institutions!A:D,4,0),0)</f>
        <v>4.07</v>
      </c>
      <c r="J29" s="42">
        <f>IFERROR(VLOOKUP(A29,eco_institutions!A:D,4,0),0)</f>
        <v>4.82</v>
      </c>
      <c r="K29" s="42">
        <f>IFERROR(VLOOKUP(A29,fin_institutions!A:D,4,0),0)</f>
        <v>1.62</v>
      </c>
      <c r="L29" s="42">
        <f>IFERROR(VLOOKUP(A29,bus_institutions!A:D,4,0),0)</f>
        <v>2.31</v>
      </c>
      <c r="M29" s="42">
        <f>IFERROR(VLOOKUP(A29,man_institutions!A:D,4,0),0)</f>
        <v>2.31</v>
      </c>
      <c r="N29" s="42">
        <f t="shared" si="0"/>
        <v>0.95799999999999996</v>
      </c>
      <c r="O29" s="42">
        <f t="shared" si="1"/>
        <v>0.97499999999999998</v>
      </c>
      <c r="P29" s="42">
        <f t="shared" si="2"/>
        <v>0.73799999999999999</v>
      </c>
      <c r="Q29" s="42">
        <f t="shared" si="3"/>
        <v>0.66200000000000003</v>
      </c>
      <c r="R29" s="42">
        <f t="shared" si="4"/>
        <v>0.73799999999999999</v>
      </c>
      <c r="S29" t="e">
        <f>VLOOKUP(A29,#REF!,11,0)</f>
        <v>#REF!</v>
      </c>
      <c r="T29" t="e">
        <f>VLOOKUP(A29,#REF!,12,0)</f>
        <v>#REF!</v>
      </c>
      <c r="U29" t="e">
        <f>VLOOKUP(A29,#REF!,13,0)</f>
        <v>#REF!</v>
      </c>
      <c r="V29" t="e">
        <f>VLOOKUP(A29,#REF!,14,0)</f>
        <v>#REF!</v>
      </c>
      <c r="W29">
        <v>1.8630349022949739</v>
      </c>
      <c r="X29">
        <v>0.80061811042950848</v>
      </c>
      <c r="Y29" s="42" t="str">
        <f t="shared" si="5"/>
        <v>CHE</v>
      </c>
      <c r="Z29" t="str">
        <f>IF(Y29=Y$1,B29,IF(Y29=Y$2,B29,""))</f>
        <v/>
      </c>
      <c r="AR29" s="42" t="s">
        <v>1237</v>
      </c>
      <c r="AS29" t="s">
        <v>10413</v>
      </c>
      <c r="AT29">
        <v>2.8973811640429319</v>
      </c>
      <c r="AU29">
        <v>-5.8355054287719747E-2</v>
      </c>
      <c r="AW29" s="42" t="s">
        <v>10450</v>
      </c>
    </row>
    <row r="30" spans="1:49" x14ac:dyDescent="0.25">
      <c r="A30" s="42" t="s">
        <v>641</v>
      </c>
      <c r="B30" s="42" t="s">
        <v>2137</v>
      </c>
      <c r="C30" s="42" t="s">
        <v>1220</v>
      </c>
      <c r="D30" s="42">
        <f>IFERROR(VLOOKUP(A30,eco_bus_institutions!A:D,3,0),"")</f>
        <v>58</v>
      </c>
      <c r="E30" s="42">
        <f>IFERROR(VLOOKUP(A30,eco_institutions!A:D,3,0),"")</f>
        <v>24</v>
      </c>
      <c r="F30" s="42">
        <f>IFERROR(VLOOKUP(A30,fin_institutions!A:D,3,0),"")</f>
        <v>25</v>
      </c>
      <c r="G30" s="42">
        <f>IFERROR(VLOOKUP(A30,bus_institutions!A:D,3,0),0)</f>
        <v>20</v>
      </c>
      <c r="H30" s="42">
        <f>IFERROR(VLOOKUP(A30,man_institutions!A:D,3,0),0)</f>
        <v>16</v>
      </c>
      <c r="I30" s="42">
        <f>IFERROR(VLOOKUP(A30,eco_bus_institutions!A:D,4,0),0)</f>
        <v>4.03</v>
      </c>
      <c r="J30" s="42">
        <f>IFERROR(VLOOKUP(A30,eco_institutions!A:D,4,0),0)</f>
        <v>2.79</v>
      </c>
      <c r="K30" s="42">
        <f>IFERROR(VLOOKUP(A30,fin_institutions!A:D,4,0),0)</f>
        <v>3.23</v>
      </c>
      <c r="L30" s="42">
        <f>IFERROR(VLOOKUP(A30,bus_institutions!A:D,4,0),0)</f>
        <v>4.6500000000000004</v>
      </c>
      <c r="M30" s="42">
        <f>IFERROR(VLOOKUP(A30,man_institutions!A:D,4,0),0)</f>
        <v>7.77</v>
      </c>
      <c r="N30" s="42">
        <f t="shared" si="0"/>
        <v>0.95699999999999996</v>
      </c>
      <c r="O30" s="42">
        <f t="shared" si="1"/>
        <v>0.91800000000000004</v>
      </c>
      <c r="P30" s="42">
        <f t="shared" si="2"/>
        <v>0.91200000000000003</v>
      </c>
      <c r="Q30" s="42">
        <f t="shared" si="3"/>
        <v>0.94799999999999995</v>
      </c>
      <c r="R30" s="42">
        <f t="shared" si="4"/>
        <v>0.998</v>
      </c>
      <c r="S30" t="e">
        <f>VLOOKUP(A30,#REF!,11,0)</f>
        <v>#REF!</v>
      </c>
      <c r="T30" t="e">
        <f>VLOOKUP(A30,#REF!,12,0)</f>
        <v>#REF!</v>
      </c>
      <c r="U30" t="e">
        <f>VLOOKUP(A30,#REF!,13,0)</f>
        <v>#REF!</v>
      </c>
      <c r="V30" t="e">
        <f>VLOOKUP(A30,#REF!,14,0)</f>
        <v>#REF!</v>
      </c>
      <c r="W30">
        <v>3.086648067662555</v>
      </c>
      <c r="X30">
        <v>1.5868548196128329E-2</v>
      </c>
      <c r="Y30" s="42" t="str">
        <f t="shared" si="5"/>
        <v>FRA</v>
      </c>
      <c r="Z30" t="str">
        <f>IF(Y30=Y$1,B30,IF(Y30=Y$2,B30,""))</f>
        <v/>
      </c>
      <c r="AR30" s="42" t="s">
        <v>1264</v>
      </c>
      <c r="AS30" t="s">
        <v>10414</v>
      </c>
      <c r="AT30">
        <v>3.067138910539827</v>
      </c>
      <c r="AU30">
        <v>0.36700955896314458</v>
      </c>
      <c r="AW30" s="42" t="s">
        <v>641</v>
      </c>
    </row>
    <row r="31" spans="1:49" x14ac:dyDescent="0.25">
      <c r="A31" s="42" t="s">
        <v>649</v>
      </c>
      <c r="B31" s="42" t="s">
        <v>10926</v>
      </c>
      <c r="C31" s="42" t="s">
        <v>1218</v>
      </c>
      <c r="D31" s="42">
        <f>IFERROR(VLOOKUP(A31,eco_bus_institutions!A:D,3,0),"")</f>
        <v>106</v>
      </c>
      <c r="E31" s="42">
        <f>IFERROR(VLOOKUP(A31,eco_institutions!A:D,3,0),"")</f>
        <v>58</v>
      </c>
      <c r="F31" s="42">
        <f>IFERROR(VLOOKUP(A31,fin_institutions!A:D,3,0),"")</f>
        <v>37</v>
      </c>
      <c r="G31" s="42">
        <f>IFERROR(VLOOKUP(A31,bus_institutions!A:D,3,0),0)</f>
        <v>27</v>
      </c>
      <c r="H31" s="42">
        <f>IFERROR(VLOOKUP(A31,man_institutions!A:D,3,0),0)</f>
        <v>32</v>
      </c>
      <c r="I31" s="42">
        <f>IFERROR(VLOOKUP(A31,eco_bus_institutions!A:D,4,0),0)</f>
        <v>3.97</v>
      </c>
      <c r="J31" s="42">
        <f>IFERROR(VLOOKUP(A31,eco_institutions!A:D,4,0),0)</f>
        <v>3.01</v>
      </c>
      <c r="K31" s="42">
        <f>IFERROR(VLOOKUP(A31,fin_institutions!A:D,4,0),0)</f>
        <v>1.97</v>
      </c>
      <c r="L31" s="42">
        <f>IFERROR(VLOOKUP(A31,bus_institutions!A:D,4,0),0)</f>
        <v>5.55</v>
      </c>
      <c r="M31" s="42">
        <f>IFERROR(VLOOKUP(A31,man_institutions!A:D,4,0),0)</f>
        <v>4.66</v>
      </c>
      <c r="N31" s="42">
        <f t="shared" si="0"/>
        <v>0.95499999999999996</v>
      </c>
      <c r="O31" s="42">
        <f t="shared" si="1"/>
        <v>0.93</v>
      </c>
      <c r="P31" s="42">
        <f t="shared" si="2"/>
        <v>0.81</v>
      </c>
      <c r="Q31" s="42">
        <f t="shared" si="3"/>
        <v>0.97199999999999998</v>
      </c>
      <c r="R31" s="42">
        <f t="shared" si="4"/>
        <v>0.95799999999999996</v>
      </c>
      <c r="S31" t="e">
        <f>VLOOKUP(A31,#REF!,11,0)</f>
        <v>#REF!</v>
      </c>
      <c r="T31" t="e">
        <f>VLOOKUP(A31,#REF!,12,0)</f>
        <v>#REF!</v>
      </c>
      <c r="U31" t="e">
        <f>VLOOKUP(A31,#REF!,13,0)</f>
        <v>#REF!</v>
      </c>
      <c r="V31" t="e">
        <f>VLOOKUP(A31,#REF!,14,0)</f>
        <v>#REF!</v>
      </c>
      <c r="W31">
        <v>2.8973811640429319</v>
      </c>
      <c r="X31">
        <v>-5.8355054287719747E-2</v>
      </c>
      <c r="Y31" s="42" t="str">
        <f t="shared" si="5"/>
        <v>UK</v>
      </c>
      <c r="Z31" t="str">
        <f>IF(Y31=Y$1,B31,IF(Y31=Y$2,B31,""))</f>
        <v/>
      </c>
      <c r="AR31" s="42" t="s">
        <v>1261</v>
      </c>
      <c r="AS31" t="s">
        <v>1860</v>
      </c>
      <c r="AT31">
        <v>-0.71560415849539361</v>
      </c>
      <c r="AU31">
        <v>2.743906173427094</v>
      </c>
      <c r="AW31" s="42" t="s">
        <v>649</v>
      </c>
    </row>
    <row r="32" spans="1:49" x14ac:dyDescent="0.25">
      <c r="A32" s="42" t="s">
        <v>636</v>
      </c>
      <c r="B32" s="42" t="s">
        <v>10927</v>
      </c>
      <c r="C32" s="42" t="s">
        <v>1219</v>
      </c>
      <c r="D32" s="42">
        <f>IFERROR(VLOOKUP(A32,eco_bus_institutions!A:D,3,0),"")</f>
        <v>123</v>
      </c>
      <c r="E32" s="42">
        <f>IFERROR(VLOOKUP(A32,eco_institutions!A:D,3,0),"")</f>
        <v>58</v>
      </c>
      <c r="F32" s="42">
        <f>IFERROR(VLOOKUP(A32,fin_institutions!A:D,3,0),"")</f>
        <v>32</v>
      </c>
      <c r="G32" s="42">
        <f>IFERROR(VLOOKUP(A32,bus_institutions!A:D,3,0),0)</f>
        <v>29</v>
      </c>
      <c r="H32" s="42">
        <f>IFERROR(VLOOKUP(A32,man_institutions!A:D,3,0),0)</f>
        <v>26</v>
      </c>
      <c r="I32" s="42">
        <f>IFERROR(VLOOKUP(A32,eco_bus_institutions!A:D,4,0),0)</f>
        <v>3.96</v>
      </c>
      <c r="J32" s="42">
        <f>IFERROR(VLOOKUP(A32,eco_institutions!A:D,4,0),0)</f>
        <v>3.83</v>
      </c>
      <c r="K32" s="42">
        <f>IFERROR(VLOOKUP(A32,fin_institutions!A:D,4,0),0)</f>
        <v>4.7300000000000004</v>
      </c>
      <c r="L32" s="42">
        <f>IFERROR(VLOOKUP(A32,bus_institutions!A:D,4,0),0)</f>
        <v>3.85</v>
      </c>
      <c r="M32" s="42">
        <f>IFERROR(VLOOKUP(A32,man_institutions!A:D,4,0),0)</f>
        <v>4.5999999999999996</v>
      </c>
      <c r="N32" s="42">
        <f t="shared" si="0"/>
        <v>0.95299999999999996</v>
      </c>
      <c r="O32" s="42">
        <f t="shared" si="1"/>
        <v>0.96199999999999997</v>
      </c>
      <c r="P32" s="42">
        <f t="shared" si="2"/>
        <v>0.97299999999999998</v>
      </c>
      <c r="Q32" s="42">
        <f t="shared" si="3"/>
        <v>0.88300000000000001</v>
      </c>
      <c r="R32" s="42">
        <f t="shared" si="4"/>
        <v>0.95699999999999996</v>
      </c>
      <c r="S32" t="e">
        <f>VLOOKUP(A32,#REF!,11,0)</f>
        <v>#REF!</v>
      </c>
      <c r="T32" t="e">
        <f>VLOOKUP(A32,#REF!,12,0)</f>
        <v>#REF!</v>
      </c>
      <c r="U32" t="e">
        <f>VLOOKUP(A32,#REF!,13,0)</f>
        <v>#REF!</v>
      </c>
      <c r="V32" t="e">
        <f>VLOOKUP(A32,#REF!,14,0)</f>
        <v>#REF!</v>
      </c>
      <c r="W32">
        <v>3.067138910539827</v>
      </c>
      <c r="X32">
        <v>0.36700955896314458</v>
      </c>
      <c r="Y32" s="42" t="str">
        <f t="shared" si="5"/>
        <v>USA</v>
      </c>
      <c r="Z32" t="str">
        <f>IF(Y32=Y$1,B32,IF(Y32=Y$2,B32,""))</f>
        <v/>
      </c>
      <c r="AR32" s="42" t="s">
        <v>1265</v>
      </c>
      <c r="AS32" t="s">
        <v>10415</v>
      </c>
      <c r="AT32">
        <v>-1.031890209758469</v>
      </c>
      <c r="AU32">
        <v>1.754770882567033</v>
      </c>
      <c r="AW32" s="42" t="s">
        <v>10451</v>
      </c>
    </row>
    <row r="33" spans="1:49" x14ac:dyDescent="0.25">
      <c r="A33" s="42" t="s">
        <v>662</v>
      </c>
      <c r="B33" s="42" t="s">
        <v>10928</v>
      </c>
      <c r="C33" s="42" t="s">
        <v>1218</v>
      </c>
      <c r="D33" s="42">
        <f>IFERROR(VLOOKUP(A33,eco_bus_institutions!A:D,3,0),"")</f>
        <v>48</v>
      </c>
      <c r="E33" s="42">
        <f>IFERROR(VLOOKUP(A33,eco_institutions!A:D,3,0),"")</f>
        <v>38</v>
      </c>
      <c r="F33" s="42">
        <f>IFERROR(VLOOKUP(A33,fin_institutions!A:D,3,0),"")</f>
        <v>24</v>
      </c>
      <c r="G33" s="42">
        <f>IFERROR(VLOOKUP(A33,bus_institutions!A:D,3,0),0)</f>
        <v>0</v>
      </c>
      <c r="H33" s="42">
        <f>IFERROR(VLOOKUP(A33,man_institutions!A:D,3,0),0)</f>
        <v>0</v>
      </c>
      <c r="I33" s="42">
        <f>IFERROR(VLOOKUP(A33,eco_bus_institutions!A:D,4,0),0)</f>
        <v>3.94</v>
      </c>
      <c r="J33" s="42">
        <f>IFERROR(VLOOKUP(A33,eco_institutions!A:D,4,0),0)</f>
        <v>4.09</v>
      </c>
      <c r="K33" s="42">
        <f>IFERROR(VLOOKUP(A33,fin_institutions!A:D,4,0),0)</f>
        <v>1.4</v>
      </c>
      <c r="L33" s="42">
        <f>IFERROR(VLOOKUP(A33,bus_institutions!A:D,4,0),0)</f>
        <v>0</v>
      </c>
      <c r="M33" s="42">
        <f>IFERROR(VLOOKUP(A33,man_institutions!A:D,4,0),0)</f>
        <v>0</v>
      </c>
      <c r="N33" s="42">
        <f t="shared" si="0"/>
        <v>0.95199999999999996</v>
      </c>
      <c r="O33" s="42">
        <f t="shared" si="1"/>
        <v>0.96499999999999997</v>
      </c>
      <c r="P33" s="42">
        <f t="shared" si="2"/>
        <v>0.65800000000000003</v>
      </c>
      <c r="Q33" s="42">
        <f t="shared" si="3"/>
        <v>0.05</v>
      </c>
      <c r="R33" s="42">
        <f t="shared" si="4"/>
        <v>0.04</v>
      </c>
      <c r="S33" t="e">
        <f>VLOOKUP(A33,#REF!,11,0)</f>
        <v>#REF!</v>
      </c>
      <c r="T33" t="e">
        <f>VLOOKUP(A33,#REF!,12,0)</f>
        <v>#REF!</v>
      </c>
      <c r="U33" t="e">
        <f>VLOOKUP(A33,#REF!,13,0)</f>
        <v>#REF!</v>
      </c>
      <c r="V33" t="e">
        <f>VLOOKUP(A33,#REF!,14,0)</f>
        <v>#REF!</v>
      </c>
      <c r="W33">
        <v>-0.71560415849539361</v>
      </c>
      <c r="X33">
        <v>2.743906173427094</v>
      </c>
      <c r="Y33" s="42" t="str">
        <f t="shared" si="5"/>
        <v>UK</v>
      </c>
      <c r="Z33" t="str">
        <f>IF(Y33=Y$1,B33,IF(Y33=Y$2,B33,""))</f>
        <v/>
      </c>
      <c r="AR33" s="42" t="s">
        <v>1272</v>
      </c>
      <c r="AS33" t="s">
        <v>10416</v>
      </c>
      <c r="AT33">
        <v>2.9724561538368182</v>
      </c>
      <c r="AU33">
        <v>0.12398250198176571</v>
      </c>
      <c r="AW33" s="42" t="s">
        <v>662</v>
      </c>
    </row>
    <row r="34" spans="1:49" x14ac:dyDescent="0.25">
      <c r="A34" s="42" t="s">
        <v>663</v>
      </c>
      <c r="B34" s="42" t="s">
        <v>10929</v>
      </c>
      <c r="C34" s="42" t="s">
        <v>1220</v>
      </c>
      <c r="D34" s="42">
        <f>IFERROR(VLOOKUP(A34,eco_bus_institutions!A:D,3,0),"")</f>
        <v>92</v>
      </c>
      <c r="E34" s="42">
        <f>IFERROR(VLOOKUP(A34,eco_institutions!A:D,3,0),"")</f>
        <v>76</v>
      </c>
      <c r="F34" s="42">
        <f>IFERROR(VLOOKUP(A34,fin_institutions!A:D,3,0),"")</f>
        <v>22</v>
      </c>
      <c r="G34" s="42">
        <f>IFERROR(VLOOKUP(A34,bus_institutions!A:D,3,0),0)</f>
        <v>0</v>
      </c>
      <c r="H34" s="42">
        <f>IFERROR(VLOOKUP(A34,man_institutions!A:D,3,0),0)</f>
        <v>9</v>
      </c>
      <c r="I34" s="42">
        <f>IFERROR(VLOOKUP(A34,eco_bus_institutions!A:D,4,0),0)</f>
        <v>3.88</v>
      </c>
      <c r="J34" s="42">
        <f>IFERROR(VLOOKUP(A34,eco_institutions!A:D,4,0),0)</f>
        <v>3.79</v>
      </c>
      <c r="K34" s="42">
        <f>IFERROR(VLOOKUP(A34,fin_institutions!A:D,4,0),0)</f>
        <v>1.04</v>
      </c>
      <c r="L34" s="42">
        <f>IFERROR(VLOOKUP(A34,bus_institutions!A:D,4,0),0)</f>
        <v>0</v>
      </c>
      <c r="M34" s="42">
        <f>IFERROR(VLOOKUP(A34,man_institutions!A:D,4,0),0)</f>
        <v>1.27</v>
      </c>
      <c r="N34" s="42">
        <f t="shared" si="0"/>
        <v>0.95</v>
      </c>
      <c r="O34" s="42">
        <f t="shared" si="1"/>
        <v>0.96</v>
      </c>
      <c r="P34" s="42">
        <f t="shared" si="2"/>
        <v>0.20300000000000001</v>
      </c>
      <c r="Q34" s="42">
        <f t="shared" si="3"/>
        <v>0.05</v>
      </c>
      <c r="R34" s="42">
        <f t="shared" si="4"/>
        <v>0.30299999999999999</v>
      </c>
      <c r="S34" t="e">
        <f>VLOOKUP(A34,#REF!,11,0)</f>
        <v>#REF!</v>
      </c>
      <c r="T34" t="e">
        <f>VLOOKUP(A34,#REF!,12,0)</f>
        <v>#REF!</v>
      </c>
      <c r="U34" t="e">
        <f>VLOOKUP(A34,#REF!,13,0)</f>
        <v>#REF!</v>
      </c>
      <c r="V34" t="e">
        <f>VLOOKUP(A34,#REF!,14,0)</f>
        <v>#REF!</v>
      </c>
      <c r="W34">
        <v>-1.031890209758469</v>
      </c>
      <c r="X34">
        <v>1.754770882567033</v>
      </c>
      <c r="Y34" s="42" t="str">
        <f t="shared" si="5"/>
        <v>FRA</v>
      </c>
      <c r="Z34" t="str">
        <f>IF(Y34=Y$1,B34,IF(Y34=Y$2,B34,""))</f>
        <v/>
      </c>
      <c r="AR34" s="42" t="s">
        <v>1248</v>
      </c>
      <c r="AS34" t="s">
        <v>10417</v>
      </c>
      <c r="AT34">
        <v>3.0830974913683251</v>
      </c>
      <c r="AU34">
        <v>0.14978053774576239</v>
      </c>
      <c r="AW34" s="42" t="s">
        <v>663</v>
      </c>
    </row>
    <row r="35" spans="1:49" x14ac:dyDescent="0.25">
      <c r="A35" s="42" t="s">
        <v>681</v>
      </c>
      <c r="B35" s="42" t="s">
        <v>10699</v>
      </c>
      <c r="C35" s="42" t="s">
        <v>1219</v>
      </c>
      <c r="D35" s="42">
        <f>IFERROR(VLOOKUP(A35,eco_bus_institutions!A:D,3,0),"")</f>
        <v>259</v>
      </c>
      <c r="E35" s="42">
        <f>IFERROR(VLOOKUP(A35,eco_institutions!A:D,3,0),"")</f>
        <v>155</v>
      </c>
      <c r="F35" s="42">
        <f>IFERROR(VLOOKUP(A35,fin_institutions!A:D,3,0),"")</f>
        <v>53</v>
      </c>
      <c r="G35" s="42">
        <f>IFERROR(VLOOKUP(A35,bus_institutions!A:D,3,0),0)</f>
        <v>45</v>
      </c>
      <c r="H35" s="42">
        <f>IFERROR(VLOOKUP(A35,man_institutions!A:D,3,0),0)</f>
        <v>57</v>
      </c>
      <c r="I35" s="42">
        <f>IFERROR(VLOOKUP(A35,eco_bus_institutions!A:D,4,0),0)</f>
        <v>3.87</v>
      </c>
      <c r="J35" s="42">
        <f>IFERROR(VLOOKUP(A35,eco_institutions!A:D,4,0),0)</f>
        <v>3.64</v>
      </c>
      <c r="K35" s="42">
        <f>IFERROR(VLOOKUP(A35,fin_institutions!A:D,4,0),0)</f>
        <v>2.59</v>
      </c>
      <c r="L35" s="42">
        <f>IFERROR(VLOOKUP(A35,bus_institutions!A:D,4,0),0)</f>
        <v>4.6500000000000004</v>
      </c>
      <c r="M35" s="42">
        <f>IFERROR(VLOOKUP(A35,man_institutions!A:D,4,0),0)</f>
        <v>4.3499999999999996</v>
      </c>
      <c r="N35" s="42">
        <f t="shared" si="0"/>
        <v>0.94799999999999995</v>
      </c>
      <c r="O35" s="42">
        <f t="shared" si="1"/>
        <v>0.95299999999999996</v>
      </c>
      <c r="P35" s="42">
        <f t="shared" si="2"/>
        <v>0.86799999999999999</v>
      </c>
      <c r="Q35" s="42">
        <f t="shared" si="3"/>
        <v>0.94799999999999995</v>
      </c>
      <c r="R35" s="42">
        <f t="shared" si="4"/>
        <v>0.94799999999999995</v>
      </c>
      <c r="S35" t="e">
        <f>VLOOKUP(A35,#REF!,11,0)</f>
        <v>#REF!</v>
      </c>
      <c r="T35" t="e">
        <f>VLOOKUP(A35,#REF!,12,0)</f>
        <v>#REF!</v>
      </c>
      <c r="U35" t="e">
        <f>VLOOKUP(A35,#REF!,13,0)</f>
        <v>#REF!</v>
      </c>
      <c r="V35" t="e">
        <f>VLOOKUP(A35,#REF!,14,0)</f>
        <v>#REF!</v>
      </c>
      <c r="W35">
        <v>2.9724561538368182</v>
      </c>
      <c r="X35">
        <v>0.12398250198176571</v>
      </c>
      <c r="Y35" s="42" t="str">
        <f t="shared" si="5"/>
        <v>USA</v>
      </c>
      <c r="Z35" t="str">
        <f>IF(Y35=Y$1,B35,IF(Y35=Y$2,B35,""))</f>
        <v/>
      </c>
      <c r="AR35" s="42" t="s">
        <v>1224</v>
      </c>
      <c r="AS35" t="s">
        <v>10418</v>
      </c>
      <c r="AT35">
        <v>3.0581580710593288</v>
      </c>
      <c r="AU35">
        <v>0.12851831498773519</v>
      </c>
      <c r="AW35" s="42" t="s">
        <v>10699</v>
      </c>
    </row>
    <row r="36" spans="1:49" x14ac:dyDescent="0.25">
      <c r="A36" s="42" t="s">
        <v>650</v>
      </c>
      <c r="B36" s="42" t="s">
        <v>10700</v>
      </c>
      <c r="C36" s="42" t="s">
        <v>1219</v>
      </c>
      <c r="D36" s="42">
        <f>IFERROR(VLOOKUP(A36,eco_bus_institutions!A:D,3,0),"")</f>
        <v>59</v>
      </c>
      <c r="E36" s="42">
        <f>IFERROR(VLOOKUP(A36,eco_institutions!A:D,3,0),"")</f>
        <v>22</v>
      </c>
      <c r="F36" s="42">
        <f>IFERROR(VLOOKUP(A36,fin_institutions!A:D,3,0),"")</f>
        <v>16</v>
      </c>
      <c r="G36" s="42">
        <f>IFERROR(VLOOKUP(A36,bus_institutions!A:D,3,0),0)</f>
        <v>21</v>
      </c>
      <c r="H36" s="42">
        <f>IFERROR(VLOOKUP(A36,man_institutions!A:D,3,0),0)</f>
        <v>17</v>
      </c>
      <c r="I36" s="42">
        <f>IFERROR(VLOOKUP(A36,eco_bus_institutions!A:D,4,0),0)</f>
        <v>3.86</v>
      </c>
      <c r="J36" s="42">
        <f>IFERROR(VLOOKUP(A36,eco_institutions!A:D,4,0),0)</f>
        <v>3.12</v>
      </c>
      <c r="K36" s="42">
        <f>IFERROR(VLOOKUP(A36,fin_institutions!A:D,4,0),0)</f>
        <v>3.64</v>
      </c>
      <c r="L36" s="42">
        <f>IFERROR(VLOOKUP(A36,bus_institutions!A:D,4,0),0)</f>
        <v>4.21</v>
      </c>
      <c r="M36" s="42">
        <f>IFERROR(VLOOKUP(A36,man_institutions!A:D,4,0),0)</f>
        <v>6.02</v>
      </c>
      <c r="N36" s="42">
        <f t="shared" si="0"/>
        <v>0.94699999999999995</v>
      </c>
      <c r="O36" s="42">
        <f t="shared" si="1"/>
        <v>0.93799999999999994</v>
      </c>
      <c r="P36" s="42">
        <f t="shared" si="2"/>
        <v>0.93200000000000005</v>
      </c>
      <c r="Q36" s="42">
        <f t="shared" si="3"/>
        <v>0.92300000000000004</v>
      </c>
      <c r="R36" s="42">
        <f t="shared" si="4"/>
        <v>0.98499999999999999</v>
      </c>
      <c r="S36" t="e">
        <f>VLOOKUP(A36,#REF!,11,0)</f>
        <v>#REF!</v>
      </c>
      <c r="T36" t="e">
        <f>VLOOKUP(A36,#REF!,12,0)</f>
        <v>#REF!</v>
      </c>
      <c r="U36" t="e">
        <f>VLOOKUP(A36,#REF!,13,0)</f>
        <v>#REF!</v>
      </c>
      <c r="V36" t="e">
        <f>VLOOKUP(A36,#REF!,14,0)</f>
        <v>#REF!</v>
      </c>
      <c r="W36">
        <v>3.0830974913683251</v>
      </c>
      <c r="X36">
        <v>0.14978053774576239</v>
      </c>
      <c r="Y36" s="42" t="str">
        <f t="shared" si="5"/>
        <v>USA</v>
      </c>
      <c r="Z36" t="str">
        <f>IF(Y36=Y$1,B36,IF(Y36=Y$2,B36,""))</f>
        <v/>
      </c>
      <c r="AR36" s="42" t="s">
        <v>1244</v>
      </c>
      <c r="AS36" t="s">
        <v>10419</v>
      </c>
      <c r="AT36">
        <v>2.9661822233436461</v>
      </c>
      <c r="AU36">
        <v>-0.14206212579617089</v>
      </c>
      <c r="AW36" s="42" t="s">
        <v>10700</v>
      </c>
    </row>
    <row r="37" spans="1:49" x14ac:dyDescent="0.25">
      <c r="A37" s="42" t="s">
        <v>644</v>
      </c>
      <c r="B37" s="42" t="s">
        <v>10930</v>
      </c>
      <c r="C37" s="42" t="s">
        <v>1219</v>
      </c>
      <c r="D37" s="42">
        <f>IFERROR(VLOOKUP(A37,eco_bus_institutions!A:D,3,0),"")</f>
        <v>128</v>
      </c>
      <c r="E37" s="42">
        <f>IFERROR(VLOOKUP(A37,eco_institutions!A:D,3,0),"")</f>
        <v>73</v>
      </c>
      <c r="F37" s="42">
        <f>IFERROR(VLOOKUP(A37,fin_institutions!A:D,3,0),"")</f>
        <v>22</v>
      </c>
      <c r="G37" s="42">
        <f>IFERROR(VLOOKUP(A37,bus_institutions!A:D,3,0),0)</f>
        <v>36</v>
      </c>
      <c r="H37" s="42">
        <f>IFERROR(VLOOKUP(A37,man_institutions!A:D,3,0),0)</f>
        <v>35</v>
      </c>
      <c r="I37" s="42">
        <f>IFERROR(VLOOKUP(A37,eco_bus_institutions!A:D,4,0),0)</f>
        <v>3.83</v>
      </c>
      <c r="J37" s="42">
        <f>IFERROR(VLOOKUP(A37,eco_institutions!A:D,4,0),0)</f>
        <v>2.82</v>
      </c>
      <c r="K37" s="42">
        <f>IFERROR(VLOOKUP(A37,fin_institutions!A:D,4,0),0)</f>
        <v>3.85</v>
      </c>
      <c r="L37" s="42">
        <f>IFERROR(VLOOKUP(A37,bus_institutions!A:D,4,0),0)</f>
        <v>6.75</v>
      </c>
      <c r="M37" s="42">
        <f>IFERROR(VLOOKUP(A37,man_institutions!A:D,4,0),0)</f>
        <v>3.52</v>
      </c>
      <c r="N37" s="42">
        <f t="shared" si="0"/>
        <v>0.94499999999999995</v>
      </c>
      <c r="O37" s="42">
        <f t="shared" si="1"/>
        <v>0.92200000000000004</v>
      </c>
      <c r="P37" s="42">
        <f t="shared" si="2"/>
        <v>0.94</v>
      </c>
      <c r="Q37" s="42">
        <f t="shared" si="3"/>
        <v>0.99299999999999999</v>
      </c>
      <c r="R37" s="42">
        <f t="shared" si="4"/>
        <v>0.90800000000000003</v>
      </c>
      <c r="S37" t="e">
        <f>VLOOKUP(A37,#REF!,11,0)</f>
        <v>#REF!</v>
      </c>
      <c r="T37" t="e">
        <f>VLOOKUP(A37,#REF!,12,0)</f>
        <v>#REF!</v>
      </c>
      <c r="U37" t="e">
        <f>VLOOKUP(A37,#REF!,13,0)</f>
        <v>#REF!</v>
      </c>
      <c r="V37" t="e">
        <f>VLOOKUP(A37,#REF!,14,0)</f>
        <v>#REF!</v>
      </c>
      <c r="W37">
        <v>3.0581580710593288</v>
      </c>
      <c r="X37">
        <v>0.12851831498773519</v>
      </c>
      <c r="Y37" s="42" t="str">
        <f t="shared" si="5"/>
        <v>USA</v>
      </c>
      <c r="Z37" t="str">
        <f>IF(Y37=Y$1,B37,IF(Y37=Y$2,B37,""))</f>
        <v/>
      </c>
      <c r="AR37" s="42" t="s">
        <v>1234</v>
      </c>
      <c r="AS37" t="s">
        <v>10420</v>
      </c>
      <c r="AT37">
        <v>3.102862628990068</v>
      </c>
      <c r="AU37">
        <v>-9.0815388336203201E-2</v>
      </c>
      <c r="AW37" s="42" t="s">
        <v>10452</v>
      </c>
    </row>
    <row r="38" spans="1:49" x14ac:dyDescent="0.25">
      <c r="A38" s="42" t="s">
        <v>690</v>
      </c>
      <c r="B38" s="42" t="s">
        <v>10931</v>
      </c>
      <c r="C38" s="42" t="s">
        <v>1219</v>
      </c>
      <c r="D38" s="42">
        <f>IFERROR(VLOOKUP(A38,eco_bus_institutions!A:D,3,0),"")</f>
        <v>82</v>
      </c>
      <c r="E38" s="42">
        <f>IFERROR(VLOOKUP(A38,eco_institutions!A:D,3,0),"")</f>
        <v>61</v>
      </c>
      <c r="F38" s="42">
        <f>IFERROR(VLOOKUP(A38,fin_institutions!A:D,3,0),"")</f>
        <v>10</v>
      </c>
      <c r="G38" s="42">
        <f>IFERROR(VLOOKUP(A38,bus_institutions!A:D,3,0),0)</f>
        <v>10</v>
      </c>
      <c r="H38" s="42">
        <f>IFERROR(VLOOKUP(A38,man_institutions!A:D,3,0),0)</f>
        <v>8</v>
      </c>
      <c r="I38" s="42">
        <f>IFERROR(VLOOKUP(A38,eco_bus_institutions!A:D,4,0),0)</f>
        <v>3.82</v>
      </c>
      <c r="J38" s="42">
        <f>IFERROR(VLOOKUP(A38,eco_institutions!A:D,4,0),0)</f>
        <v>3.6</v>
      </c>
      <c r="K38" s="42">
        <f>IFERROR(VLOOKUP(A38,fin_institutions!A:D,4,0),0)</f>
        <v>1.78</v>
      </c>
      <c r="L38" s="42">
        <f>IFERROR(VLOOKUP(A38,bus_institutions!A:D,4,0),0)</f>
        <v>6.57</v>
      </c>
      <c r="M38" s="42">
        <f>IFERROR(VLOOKUP(A38,man_institutions!A:D,4,0),0)</f>
        <v>8</v>
      </c>
      <c r="N38" s="42">
        <f t="shared" si="0"/>
        <v>0.94299999999999995</v>
      </c>
      <c r="O38" s="42">
        <f t="shared" si="1"/>
        <v>0.95</v>
      </c>
      <c r="P38" s="42">
        <f t="shared" si="2"/>
        <v>0.77300000000000002</v>
      </c>
      <c r="Q38" s="42">
        <f t="shared" si="3"/>
        <v>0.98499999999999999</v>
      </c>
      <c r="R38" s="42">
        <f t="shared" si="4"/>
        <v>1</v>
      </c>
      <c r="S38" t="e">
        <f>VLOOKUP(A38,#REF!,11,0)</f>
        <v>#REF!</v>
      </c>
      <c r="T38" t="e">
        <f>VLOOKUP(A38,#REF!,12,0)</f>
        <v>#REF!</v>
      </c>
      <c r="U38" t="e">
        <f>VLOOKUP(A38,#REF!,13,0)</f>
        <v>#REF!</v>
      </c>
      <c r="V38" t="e">
        <f>VLOOKUP(A38,#REF!,14,0)</f>
        <v>#REF!</v>
      </c>
      <c r="W38">
        <v>2.9661822233436461</v>
      </c>
      <c r="X38">
        <v>-0.14206212579617089</v>
      </c>
      <c r="Y38" s="42" t="str">
        <f t="shared" si="5"/>
        <v>USA</v>
      </c>
      <c r="Z38" t="str">
        <f>IF(Y38=Y$1,B38,IF(Y38=Y$2,B38,""))</f>
        <v/>
      </c>
      <c r="AR38" s="42" t="s">
        <v>1266</v>
      </c>
      <c r="AS38" t="s">
        <v>1266</v>
      </c>
      <c r="AT38">
        <v>3.1575501880031829</v>
      </c>
      <c r="AU38">
        <v>0.104073194025764</v>
      </c>
      <c r="AW38" s="42" t="s">
        <v>10453</v>
      </c>
    </row>
    <row r="39" spans="1:49" x14ac:dyDescent="0.25">
      <c r="A39" s="42" t="s">
        <v>642</v>
      </c>
      <c r="B39" s="42" t="s">
        <v>10932</v>
      </c>
      <c r="C39" s="42" t="s">
        <v>1219</v>
      </c>
      <c r="D39" s="42">
        <f>IFERROR(VLOOKUP(A39,eco_bus_institutions!A:D,3,0),"")</f>
        <v>114</v>
      </c>
      <c r="E39" s="42">
        <f>IFERROR(VLOOKUP(A39,eco_institutions!A:D,3,0),"")</f>
        <v>55</v>
      </c>
      <c r="F39" s="42">
        <f>IFERROR(VLOOKUP(A39,fin_institutions!A:D,3,0),"")</f>
        <v>22</v>
      </c>
      <c r="G39" s="42">
        <f>IFERROR(VLOOKUP(A39,bus_institutions!A:D,3,0),0)</f>
        <v>33</v>
      </c>
      <c r="H39" s="42">
        <f>IFERROR(VLOOKUP(A39,man_institutions!A:D,3,0),0)</f>
        <v>27</v>
      </c>
      <c r="I39" s="42">
        <f>IFERROR(VLOOKUP(A39,eco_bus_institutions!A:D,4,0),0)</f>
        <v>3.74</v>
      </c>
      <c r="J39" s="42">
        <f>IFERROR(VLOOKUP(A39,eco_institutions!A:D,4,0),0)</f>
        <v>2.0299999999999998</v>
      </c>
      <c r="K39" s="42">
        <f>IFERROR(VLOOKUP(A39,fin_institutions!A:D,4,0),0)</f>
        <v>8</v>
      </c>
      <c r="L39" s="42">
        <f>IFERROR(VLOOKUP(A39,bus_institutions!A:D,4,0),0)</f>
        <v>5.41</v>
      </c>
      <c r="M39" s="42">
        <f>IFERROR(VLOOKUP(A39,man_institutions!A:D,4,0),0)</f>
        <v>5.96</v>
      </c>
      <c r="N39" s="42">
        <f t="shared" si="0"/>
        <v>0.94199999999999995</v>
      </c>
      <c r="O39" s="42">
        <f t="shared" si="1"/>
        <v>0.83</v>
      </c>
      <c r="P39" s="42">
        <f t="shared" si="2"/>
        <v>1</v>
      </c>
      <c r="Q39" s="42">
        <f t="shared" si="3"/>
        <v>0.96499999999999997</v>
      </c>
      <c r="R39" s="42">
        <f t="shared" si="4"/>
        <v>0.98199999999999998</v>
      </c>
      <c r="S39" t="e">
        <f>VLOOKUP(A39,#REF!,11,0)</f>
        <v>#REF!</v>
      </c>
      <c r="T39" t="e">
        <f>VLOOKUP(A39,#REF!,12,0)</f>
        <v>#REF!</v>
      </c>
      <c r="U39" t="e">
        <f>VLOOKUP(A39,#REF!,13,0)</f>
        <v>#REF!</v>
      </c>
      <c r="V39" t="e">
        <f>VLOOKUP(A39,#REF!,14,0)</f>
        <v>#REF!</v>
      </c>
      <c r="W39">
        <v>3.102862628990068</v>
      </c>
      <c r="X39">
        <v>-9.0815388336203201E-2</v>
      </c>
      <c r="Y39" s="42" t="str">
        <f t="shared" si="5"/>
        <v>USA</v>
      </c>
      <c r="Z39" t="str">
        <f>IF(Y39=Y$1,B39,IF(Y39=Y$2,B39,""))</f>
        <v/>
      </c>
      <c r="AR39" s="42" t="s">
        <v>1269</v>
      </c>
      <c r="AS39" t="s">
        <v>10421</v>
      </c>
      <c r="AT39">
        <v>2.4353761930399398</v>
      </c>
      <c r="AU39">
        <v>4.1800373048405837E-2</v>
      </c>
      <c r="AW39" s="42" t="s">
        <v>10454</v>
      </c>
    </row>
    <row r="40" spans="1:49" x14ac:dyDescent="0.25">
      <c r="A40" s="42" t="s">
        <v>675</v>
      </c>
      <c r="B40" s="42" t="s">
        <v>10455</v>
      </c>
      <c r="C40" s="42" t="s">
        <v>1219</v>
      </c>
      <c r="D40" s="42">
        <f>IFERROR(VLOOKUP(A40,eco_bus_institutions!A:D,3,0),"")</f>
        <v>63</v>
      </c>
      <c r="E40" s="42">
        <f>IFERROR(VLOOKUP(A40,eco_institutions!A:D,3,0),"")</f>
        <v>35</v>
      </c>
      <c r="F40" s="42">
        <f>IFERROR(VLOOKUP(A40,fin_institutions!A:D,3,0),"")</f>
        <v>18</v>
      </c>
      <c r="G40" s="42">
        <f>IFERROR(VLOOKUP(A40,bus_institutions!A:D,3,0),0)</f>
        <v>12</v>
      </c>
      <c r="H40" s="42">
        <f>IFERROR(VLOOKUP(A40,man_institutions!A:D,3,0),0)</f>
        <v>18</v>
      </c>
      <c r="I40" s="42">
        <f>IFERROR(VLOOKUP(A40,eco_bus_institutions!A:D,4,0),0)</f>
        <v>3.72</v>
      </c>
      <c r="J40" s="42">
        <f>IFERROR(VLOOKUP(A40,eco_institutions!A:D,4,0),0)</f>
        <v>2.74</v>
      </c>
      <c r="K40" s="42">
        <f>IFERROR(VLOOKUP(A40,fin_institutions!A:D,4,0),0)</f>
        <v>4.76</v>
      </c>
      <c r="L40" s="42">
        <f>IFERROR(VLOOKUP(A40,bus_institutions!A:D,4,0),0)</f>
        <v>5.38</v>
      </c>
      <c r="M40" s="42">
        <f>IFERROR(VLOOKUP(A40,man_institutions!A:D,4,0),0)</f>
        <v>5.0199999999999996</v>
      </c>
      <c r="N40" s="42">
        <f t="shared" si="0"/>
        <v>0.94</v>
      </c>
      <c r="O40" s="42">
        <f t="shared" si="1"/>
        <v>0.91200000000000003</v>
      </c>
      <c r="P40" s="42">
        <f t="shared" si="2"/>
        <v>0.97499999999999998</v>
      </c>
      <c r="Q40" s="42">
        <f t="shared" si="3"/>
        <v>0.96299999999999997</v>
      </c>
      <c r="R40" s="42">
        <f t="shared" si="4"/>
        <v>0.96699999999999997</v>
      </c>
      <c r="S40" t="e">
        <f>VLOOKUP(A40,#REF!,11,0)</f>
        <v>#REF!</v>
      </c>
      <c r="T40" t="e">
        <f>VLOOKUP(A40,#REF!,12,0)</f>
        <v>#REF!</v>
      </c>
      <c r="U40" t="e">
        <f>VLOOKUP(A40,#REF!,13,0)</f>
        <v>#REF!</v>
      </c>
      <c r="V40" t="e">
        <f>VLOOKUP(A40,#REF!,14,0)</f>
        <v>#REF!</v>
      </c>
      <c r="W40">
        <v>3.1575501880031829</v>
      </c>
      <c r="X40">
        <v>0.104073194025764</v>
      </c>
      <c r="Y40" s="42" t="str">
        <f t="shared" si="5"/>
        <v>USA</v>
      </c>
      <c r="Z40" t="str">
        <f>IF(Y40=Y$1,B40,IF(Y40=Y$2,B40,""))</f>
        <v/>
      </c>
      <c r="AR40" s="42" t="s">
        <v>1225</v>
      </c>
      <c r="AS40" t="s">
        <v>10422</v>
      </c>
      <c r="AT40">
        <v>2.881757657678766</v>
      </c>
      <c r="AU40">
        <v>0.15613068164463781</v>
      </c>
      <c r="AW40" s="42" t="s">
        <v>10455</v>
      </c>
    </row>
    <row r="41" spans="1:49" x14ac:dyDescent="0.25">
      <c r="A41" s="42" t="s">
        <v>684</v>
      </c>
      <c r="B41" s="42" t="s">
        <v>10701</v>
      </c>
      <c r="C41" s="42" t="s">
        <v>1224</v>
      </c>
      <c r="D41" s="42">
        <f>IFERROR(VLOOKUP(A41,eco_bus_institutions!A:D,3,0),"")</f>
        <v>185</v>
      </c>
      <c r="E41" s="42">
        <f>IFERROR(VLOOKUP(A41,eco_institutions!A:D,3,0),"")</f>
        <v>107</v>
      </c>
      <c r="F41" s="42">
        <f>IFERROR(VLOOKUP(A41,fin_institutions!A:D,3,0),"")</f>
        <v>21</v>
      </c>
      <c r="G41" s="42">
        <f>IFERROR(VLOOKUP(A41,bus_institutions!A:D,3,0),0)</f>
        <v>51</v>
      </c>
      <c r="H41" s="42">
        <f>IFERROR(VLOOKUP(A41,man_institutions!A:D,3,0),0)</f>
        <v>54</v>
      </c>
      <c r="I41" s="42">
        <f>IFERROR(VLOOKUP(A41,eco_bus_institutions!A:D,4,0),0)</f>
        <v>3.71</v>
      </c>
      <c r="J41" s="42">
        <f>IFERROR(VLOOKUP(A41,eco_institutions!A:D,4,0),0)</f>
        <v>3.75</v>
      </c>
      <c r="K41" s="42">
        <f>IFERROR(VLOOKUP(A41,fin_institutions!A:D,4,0),0)</f>
        <v>1.42</v>
      </c>
      <c r="L41" s="42">
        <f>IFERROR(VLOOKUP(A41,bus_institutions!A:D,4,0),0)</f>
        <v>3.44</v>
      </c>
      <c r="M41" s="42">
        <f>IFERROR(VLOOKUP(A41,man_institutions!A:D,4,0),0)</f>
        <v>4.01</v>
      </c>
      <c r="N41" s="42">
        <f t="shared" si="0"/>
        <v>0.93799999999999994</v>
      </c>
      <c r="O41" s="42">
        <f t="shared" si="1"/>
        <v>0.95799999999999996</v>
      </c>
      <c r="P41" s="42">
        <f t="shared" si="2"/>
        <v>0.66300000000000003</v>
      </c>
      <c r="Q41" s="42">
        <f t="shared" si="3"/>
        <v>0.85799999999999998</v>
      </c>
      <c r="R41" s="42">
        <f t="shared" si="4"/>
        <v>0.93700000000000006</v>
      </c>
      <c r="S41" t="e">
        <f>VLOOKUP(A41,#REF!,11,0)</f>
        <v>#REF!</v>
      </c>
      <c r="T41" t="e">
        <f>VLOOKUP(A41,#REF!,12,0)</f>
        <v>#REF!</v>
      </c>
      <c r="U41" t="e">
        <f>VLOOKUP(A41,#REF!,13,0)</f>
        <v>#REF!</v>
      </c>
      <c r="V41" t="e">
        <f>VLOOKUP(A41,#REF!,14,0)</f>
        <v>#REF!</v>
      </c>
      <c r="W41">
        <v>2.4353761930399398</v>
      </c>
      <c r="X41">
        <v>4.1800373048405837E-2</v>
      </c>
      <c r="Y41" s="42" t="str">
        <f t="shared" si="5"/>
        <v>ITA</v>
      </c>
      <c r="Z41" t="str">
        <f>IF(Y41=Y$1,B41,IF(Y41=Y$2,B41,""))</f>
        <v/>
      </c>
      <c r="AR41" s="42" t="s">
        <v>1262</v>
      </c>
      <c r="AS41" t="s">
        <v>10423</v>
      </c>
      <c r="AT41">
        <v>2.8637816249743682</v>
      </c>
      <c r="AU41">
        <v>0.2356465876131538</v>
      </c>
      <c r="AW41" s="42" t="s">
        <v>10701</v>
      </c>
    </row>
    <row r="42" spans="1:49" x14ac:dyDescent="0.25">
      <c r="A42" s="42" t="s">
        <v>637</v>
      </c>
      <c r="B42" s="42" t="s">
        <v>10702</v>
      </c>
      <c r="C42" s="42" t="s">
        <v>1219</v>
      </c>
      <c r="D42" s="42">
        <f>IFERROR(VLOOKUP(A42,eco_bus_institutions!A:D,3,0),"")</f>
        <v>64</v>
      </c>
      <c r="E42" s="42">
        <f>IFERROR(VLOOKUP(A42,eco_institutions!A:D,3,0),"")</f>
        <v>33</v>
      </c>
      <c r="F42" s="42">
        <f>IFERROR(VLOOKUP(A42,fin_institutions!A:D,3,0),"")</f>
        <v>12</v>
      </c>
      <c r="G42" s="42">
        <f>IFERROR(VLOOKUP(A42,bus_institutions!A:D,3,0),0)</f>
        <v>15</v>
      </c>
      <c r="H42" s="42">
        <f>IFERROR(VLOOKUP(A42,man_institutions!A:D,3,0),0)</f>
        <v>14</v>
      </c>
      <c r="I42" s="42">
        <f>IFERROR(VLOOKUP(A42,eco_bus_institutions!A:D,4,0),0)</f>
        <v>3.59</v>
      </c>
      <c r="J42" s="42">
        <f>IFERROR(VLOOKUP(A42,eco_institutions!A:D,4,0),0)</f>
        <v>2.2999999999999998</v>
      </c>
      <c r="K42" s="42">
        <f>IFERROR(VLOOKUP(A42,fin_institutions!A:D,4,0),0)</f>
        <v>4.51</v>
      </c>
      <c r="L42" s="42">
        <f>IFERROR(VLOOKUP(A42,bus_institutions!A:D,4,0),0)</f>
        <v>7.55</v>
      </c>
      <c r="M42" s="42">
        <f>IFERROR(VLOOKUP(A42,man_institutions!A:D,4,0),0)</f>
        <v>2.68</v>
      </c>
      <c r="N42" s="42">
        <f t="shared" si="0"/>
        <v>0.93700000000000006</v>
      </c>
      <c r="O42" s="42">
        <f t="shared" si="1"/>
        <v>0.872</v>
      </c>
      <c r="P42" s="42">
        <f t="shared" si="2"/>
        <v>0.96499999999999997</v>
      </c>
      <c r="Q42" s="42">
        <f t="shared" si="3"/>
        <v>0.998</v>
      </c>
      <c r="R42" s="42">
        <f t="shared" si="4"/>
        <v>0.82699999999999996</v>
      </c>
      <c r="S42" t="e">
        <f>VLOOKUP(A42,#REF!,11,0)</f>
        <v>#REF!</v>
      </c>
      <c r="T42" t="e">
        <f>VLOOKUP(A42,#REF!,12,0)</f>
        <v>#REF!</v>
      </c>
      <c r="U42" t="e">
        <f>VLOOKUP(A42,#REF!,13,0)</f>
        <v>#REF!</v>
      </c>
      <c r="V42" t="e">
        <f>VLOOKUP(A42,#REF!,14,0)</f>
        <v>#REF!</v>
      </c>
      <c r="W42">
        <v>2.881757657678766</v>
      </c>
      <c r="X42">
        <v>0.15613068164463781</v>
      </c>
      <c r="Y42" s="42" t="str">
        <f t="shared" si="5"/>
        <v>USA</v>
      </c>
      <c r="Z42" t="str">
        <f>IF(Y42=Y$1,B42,IF(Y42=Y$2,B42,""))</f>
        <v/>
      </c>
      <c r="AR42" s="42" t="s">
        <v>1273</v>
      </c>
      <c r="AS42" t="s">
        <v>1965</v>
      </c>
      <c r="AT42">
        <v>3.1129698432663799</v>
      </c>
      <c r="AU42">
        <v>-0.23580960510995419</v>
      </c>
      <c r="AW42" s="42" t="s">
        <v>10702</v>
      </c>
    </row>
    <row r="43" spans="1:49" x14ac:dyDescent="0.25">
      <c r="A43" s="42" t="s">
        <v>652</v>
      </c>
      <c r="B43" s="42" t="s">
        <v>10456</v>
      </c>
      <c r="C43" s="42" t="s">
        <v>1219</v>
      </c>
      <c r="D43" s="42">
        <f>IFERROR(VLOOKUP(A43,eco_bus_institutions!A:D,3,0),"")</f>
        <v>92</v>
      </c>
      <c r="E43" s="42">
        <f>IFERROR(VLOOKUP(A43,eco_institutions!A:D,3,0),"")</f>
        <v>39</v>
      </c>
      <c r="F43" s="42">
        <f>IFERROR(VLOOKUP(A43,fin_institutions!A:D,3,0),"")</f>
        <v>24</v>
      </c>
      <c r="G43" s="42">
        <f>IFERROR(VLOOKUP(A43,bus_institutions!A:D,3,0),0)</f>
        <v>35</v>
      </c>
      <c r="H43" s="42">
        <f>IFERROR(VLOOKUP(A43,man_institutions!A:D,3,0),0)</f>
        <v>26</v>
      </c>
      <c r="I43" s="42">
        <f>IFERROR(VLOOKUP(A43,eco_bus_institutions!A:D,4,0),0)</f>
        <v>3.57</v>
      </c>
      <c r="J43" s="42">
        <f>IFERROR(VLOOKUP(A43,eco_institutions!A:D,4,0),0)</f>
        <v>2.57</v>
      </c>
      <c r="K43" s="42">
        <f>IFERROR(VLOOKUP(A43,fin_institutions!A:D,4,0),0)</f>
        <v>4.0199999999999996</v>
      </c>
      <c r="L43" s="42">
        <f>IFERROR(VLOOKUP(A43,bus_institutions!A:D,4,0),0)</f>
        <v>4.6100000000000003</v>
      </c>
      <c r="M43" s="42">
        <f>IFERROR(VLOOKUP(A43,man_institutions!A:D,4,0),0)</f>
        <v>2.98</v>
      </c>
      <c r="N43" s="42">
        <f t="shared" si="0"/>
        <v>0.93500000000000005</v>
      </c>
      <c r="O43" s="42">
        <f t="shared" si="1"/>
        <v>0.89700000000000002</v>
      </c>
      <c r="P43" s="42">
        <f t="shared" si="2"/>
        <v>0.95299999999999996</v>
      </c>
      <c r="Q43" s="42">
        <f t="shared" si="3"/>
        <v>0.94299999999999995</v>
      </c>
      <c r="R43" s="42">
        <f t="shared" si="4"/>
        <v>0.86199999999999999</v>
      </c>
      <c r="S43" t="e">
        <f>VLOOKUP(A43,#REF!,11,0)</f>
        <v>#REF!</v>
      </c>
      <c r="T43" t="e">
        <f>VLOOKUP(A43,#REF!,12,0)</f>
        <v>#REF!</v>
      </c>
      <c r="U43" t="e">
        <f>VLOOKUP(A43,#REF!,13,0)</f>
        <v>#REF!</v>
      </c>
      <c r="V43" t="e">
        <f>VLOOKUP(A43,#REF!,14,0)</f>
        <v>#REF!</v>
      </c>
      <c r="W43">
        <v>2.8637816249743682</v>
      </c>
      <c r="X43">
        <v>0.2356465876131538</v>
      </c>
      <c r="Y43" s="42" t="str">
        <f t="shared" si="5"/>
        <v>USA</v>
      </c>
      <c r="Z43" t="str">
        <f>IF(Y43=Y$1,B43,IF(Y43=Y$2,B43,""))</f>
        <v/>
      </c>
      <c r="AR43" s="42" t="s">
        <v>1220</v>
      </c>
      <c r="AS43" t="s">
        <v>10424</v>
      </c>
      <c r="AT43">
        <v>2.7510632811149378</v>
      </c>
      <c r="AU43">
        <v>0.49709575506171499</v>
      </c>
      <c r="AW43" s="42" t="s">
        <v>10456</v>
      </c>
    </row>
    <row r="44" spans="1:49" x14ac:dyDescent="0.25">
      <c r="A44" s="42" t="s">
        <v>659</v>
      </c>
      <c r="B44" s="42" t="s">
        <v>10933</v>
      </c>
      <c r="C44" s="42" t="s">
        <v>1219</v>
      </c>
      <c r="D44" s="42">
        <f>IFERROR(VLOOKUP(A44,eco_bus_institutions!A:D,3,0),"")</f>
        <v>84</v>
      </c>
      <c r="E44" s="42">
        <f>IFERROR(VLOOKUP(A44,eco_institutions!A:D,3,0),"")</f>
        <v>53</v>
      </c>
      <c r="F44" s="42">
        <f>IFERROR(VLOOKUP(A44,fin_institutions!A:D,3,0),"")</f>
        <v>18</v>
      </c>
      <c r="G44" s="42">
        <f>IFERROR(VLOOKUP(A44,bus_institutions!A:D,3,0),0)</f>
        <v>13</v>
      </c>
      <c r="H44" s="42">
        <f>IFERROR(VLOOKUP(A44,man_institutions!A:D,3,0),0)</f>
        <v>21</v>
      </c>
      <c r="I44" s="42">
        <f>IFERROR(VLOOKUP(A44,eco_bus_institutions!A:D,4,0),0)</f>
        <v>3.51</v>
      </c>
      <c r="J44" s="42">
        <f>IFERROR(VLOOKUP(A44,eco_institutions!A:D,4,0),0)</f>
        <v>1.9</v>
      </c>
      <c r="K44" s="42">
        <f>IFERROR(VLOOKUP(A44,fin_institutions!A:D,4,0),0)</f>
        <v>4.5199999999999996</v>
      </c>
      <c r="L44" s="42">
        <f>IFERROR(VLOOKUP(A44,bus_institutions!A:D,4,0),0)</f>
        <v>7.35</v>
      </c>
      <c r="M44" s="42">
        <f>IFERROR(VLOOKUP(A44,man_institutions!A:D,4,0),0)</f>
        <v>7.32</v>
      </c>
      <c r="N44" s="42">
        <f t="shared" si="0"/>
        <v>0.93300000000000005</v>
      </c>
      <c r="O44" s="42">
        <f t="shared" si="1"/>
        <v>0.81799999999999995</v>
      </c>
      <c r="P44" s="42">
        <f t="shared" si="2"/>
        <v>0.96699999999999997</v>
      </c>
      <c r="Q44" s="42">
        <f t="shared" si="3"/>
        <v>0.997</v>
      </c>
      <c r="R44" s="42">
        <f t="shared" si="4"/>
        <v>0.997</v>
      </c>
      <c r="S44" t="e">
        <f>VLOOKUP(A44,#REF!,11,0)</f>
        <v>#REF!</v>
      </c>
      <c r="T44" t="e">
        <f>VLOOKUP(A44,#REF!,12,0)</f>
        <v>#REF!</v>
      </c>
      <c r="U44" t="e">
        <f>VLOOKUP(A44,#REF!,13,0)</f>
        <v>#REF!</v>
      </c>
      <c r="V44" t="e">
        <f>VLOOKUP(A44,#REF!,14,0)</f>
        <v>#REF!</v>
      </c>
      <c r="W44">
        <v>3.1129698432663799</v>
      </c>
      <c r="X44">
        <v>-0.23580960510995419</v>
      </c>
      <c r="Y44" s="42" t="str">
        <f t="shared" si="5"/>
        <v>USA</v>
      </c>
      <c r="Z44" t="str">
        <f>IF(Y44=Y$1,B44,IF(Y44=Y$2,B44,""))</f>
        <v/>
      </c>
      <c r="AR44" s="42" t="s">
        <v>1227</v>
      </c>
      <c r="AS44" t="s">
        <v>10425</v>
      </c>
      <c r="AT44">
        <v>3.084145565279218</v>
      </c>
      <c r="AU44">
        <v>-6.1536574121709223E-2</v>
      </c>
      <c r="AW44" s="42" t="s">
        <v>10457</v>
      </c>
    </row>
    <row r="45" spans="1:49" x14ac:dyDescent="0.25">
      <c r="A45" s="42" t="s">
        <v>673</v>
      </c>
      <c r="B45" s="42" t="s">
        <v>10934</v>
      </c>
      <c r="C45" s="42" t="s">
        <v>1226</v>
      </c>
      <c r="D45" s="42">
        <f>IFERROR(VLOOKUP(A45,eco_bus_institutions!A:D,3,0),"")</f>
        <v>127</v>
      </c>
      <c r="E45" s="42">
        <f>IFERROR(VLOOKUP(A45,eco_institutions!A:D,3,0),"")</f>
        <v>79</v>
      </c>
      <c r="F45" s="42">
        <f>IFERROR(VLOOKUP(A45,fin_institutions!A:D,3,0),"")</f>
        <v>20</v>
      </c>
      <c r="G45" s="42">
        <f>IFERROR(VLOOKUP(A45,bus_institutions!A:D,3,0),0)</f>
        <v>28</v>
      </c>
      <c r="H45" s="42">
        <f>IFERROR(VLOOKUP(A45,man_institutions!A:D,3,0),0)</f>
        <v>22</v>
      </c>
      <c r="I45" s="42">
        <f>IFERROR(VLOOKUP(A45,eco_bus_institutions!A:D,4,0),0)</f>
        <v>3.49</v>
      </c>
      <c r="J45" s="42">
        <f>IFERROR(VLOOKUP(A45,eco_institutions!A:D,4,0),0)</f>
        <v>3.28</v>
      </c>
      <c r="K45" s="42">
        <f>IFERROR(VLOOKUP(A45,fin_institutions!A:D,4,0),0)</f>
        <v>4.0199999999999996</v>
      </c>
      <c r="L45" s="42">
        <f>IFERROR(VLOOKUP(A45,bus_institutions!A:D,4,0),0)</f>
        <v>3.42</v>
      </c>
      <c r="M45" s="42">
        <f>IFERROR(VLOOKUP(A45,man_institutions!A:D,4,0),0)</f>
        <v>2.95</v>
      </c>
      <c r="N45" s="42">
        <f t="shared" si="0"/>
        <v>0.93200000000000005</v>
      </c>
      <c r="O45" s="42">
        <f t="shared" si="1"/>
        <v>0.94</v>
      </c>
      <c r="P45" s="42">
        <f t="shared" si="2"/>
        <v>0.95299999999999996</v>
      </c>
      <c r="Q45" s="42">
        <f t="shared" si="3"/>
        <v>0.85</v>
      </c>
      <c r="R45" s="42">
        <f t="shared" si="4"/>
        <v>0.85699999999999998</v>
      </c>
      <c r="S45">
        <v>1</v>
      </c>
      <c r="T45" t="e">
        <f>VLOOKUP(A45,#REF!,12,0)</f>
        <v>#REF!</v>
      </c>
      <c r="U45" t="e">
        <f>VLOOKUP(A45,#REF!,13,0)</f>
        <v>#REF!</v>
      </c>
      <c r="V45" t="e">
        <f>VLOOKUP(A45,#REF!,14,0)</f>
        <v>#REF!</v>
      </c>
      <c r="W45">
        <v>2.7510632811149378</v>
      </c>
      <c r="X45">
        <v>0.49709575506171499</v>
      </c>
      <c r="Y45" s="42" t="str">
        <f t="shared" si="5"/>
        <v>CAN</v>
      </c>
      <c r="Z45" t="str">
        <f>IF(Y45=Y$1,B45,IF(Y45=Y$2,B45,""))</f>
        <v/>
      </c>
      <c r="AR45" s="42" t="s">
        <v>1255</v>
      </c>
      <c r="AS45" t="s">
        <v>10426</v>
      </c>
      <c r="AT45">
        <v>-0.48666816147307629</v>
      </c>
      <c r="AU45">
        <v>2.881098163352569</v>
      </c>
      <c r="AW45" s="42" t="s">
        <v>10458</v>
      </c>
    </row>
    <row r="46" spans="1:49" x14ac:dyDescent="0.25">
      <c r="A46" s="42" t="s">
        <v>655</v>
      </c>
      <c r="B46" s="42" t="s">
        <v>10935</v>
      </c>
      <c r="C46" s="42" t="s">
        <v>1219</v>
      </c>
      <c r="D46" s="42">
        <f>IFERROR(VLOOKUP(A46,eco_bus_institutions!A:D,3,0),"")</f>
        <v>125</v>
      </c>
      <c r="E46" s="42">
        <f>IFERROR(VLOOKUP(A46,eco_institutions!A:D,3,0),"")</f>
        <v>68</v>
      </c>
      <c r="F46" s="42">
        <f>IFERROR(VLOOKUP(A46,fin_institutions!A:D,3,0),"")</f>
        <v>27</v>
      </c>
      <c r="G46" s="42">
        <f>IFERROR(VLOOKUP(A46,bus_institutions!A:D,3,0),0)</f>
        <v>27</v>
      </c>
      <c r="H46" s="42">
        <f>IFERROR(VLOOKUP(A46,man_institutions!A:D,3,0),0)</f>
        <v>29</v>
      </c>
      <c r="I46" s="42">
        <f>IFERROR(VLOOKUP(A46,eco_bus_institutions!A:D,4,0),0)</f>
        <v>3.49</v>
      </c>
      <c r="J46" s="42">
        <f>IFERROR(VLOOKUP(A46,eco_institutions!A:D,4,0),0)</f>
        <v>2.29</v>
      </c>
      <c r="K46" s="42">
        <f>IFERROR(VLOOKUP(A46,fin_institutions!A:D,4,0),0)</f>
        <v>3.99</v>
      </c>
      <c r="L46" s="42">
        <f>IFERROR(VLOOKUP(A46,bus_institutions!A:D,4,0),0)</f>
        <v>6.58</v>
      </c>
      <c r="M46" s="42">
        <f>IFERROR(VLOOKUP(A46,man_institutions!A:D,4,0),0)</f>
        <v>4.79</v>
      </c>
      <c r="N46" s="42">
        <f t="shared" si="0"/>
        <v>0.93200000000000005</v>
      </c>
      <c r="O46" s="42">
        <f t="shared" si="1"/>
        <v>0.87</v>
      </c>
      <c r="P46" s="42">
        <f t="shared" si="2"/>
        <v>0.95</v>
      </c>
      <c r="Q46" s="42">
        <f t="shared" si="3"/>
        <v>0.98699999999999999</v>
      </c>
      <c r="R46" s="42">
        <f t="shared" si="4"/>
        <v>0.96299999999999997</v>
      </c>
      <c r="S46">
        <v>1</v>
      </c>
      <c r="T46" t="e">
        <f>VLOOKUP(A46,#REF!,12,0)</f>
        <v>#REF!</v>
      </c>
      <c r="U46" t="e">
        <f>VLOOKUP(A46,#REF!,13,0)</f>
        <v>#REF!</v>
      </c>
      <c r="V46" t="e">
        <f>VLOOKUP(A46,#REF!,14,0)</f>
        <v>#REF!</v>
      </c>
      <c r="W46">
        <v>3.084145565279218</v>
      </c>
      <c r="X46">
        <v>-6.1536574121709223E-2</v>
      </c>
      <c r="Y46" s="42" t="str">
        <f t="shared" si="5"/>
        <v>USA</v>
      </c>
      <c r="Z46" t="str">
        <f>IF(Y46=Y$1,B46,IF(Y46=Y$2,B46,""))</f>
        <v/>
      </c>
      <c r="AR46" s="42" t="s">
        <v>1218</v>
      </c>
      <c r="AS46" t="s">
        <v>10392</v>
      </c>
      <c r="AT46">
        <v>2.276876573244381</v>
      </c>
      <c r="AU46">
        <v>0.79372951414239812</v>
      </c>
      <c r="AW46" s="42" t="s">
        <v>10459</v>
      </c>
    </row>
    <row r="47" spans="1:49" x14ac:dyDescent="0.25">
      <c r="A47" s="42" t="s">
        <v>739</v>
      </c>
      <c r="B47" s="42" t="s">
        <v>10936</v>
      </c>
      <c r="C47" s="42" t="s">
        <v>1219</v>
      </c>
      <c r="D47" s="42">
        <f>IFERROR(VLOOKUP(A47,eco_bus_institutions!A:D,3,0),"")</f>
        <v>357</v>
      </c>
      <c r="E47" s="42">
        <f>IFERROR(VLOOKUP(A47,eco_institutions!A:D,3,0),"")</f>
        <v>311</v>
      </c>
      <c r="F47" s="42">
        <f>IFERROR(VLOOKUP(A47,fin_institutions!A:D,3,0),"")</f>
        <v>152</v>
      </c>
      <c r="G47" s="42">
        <f>IFERROR(VLOOKUP(A47,bus_institutions!A:D,3,0),0)</f>
        <v>0</v>
      </c>
      <c r="H47" s="42">
        <f>IFERROR(VLOOKUP(A47,man_institutions!A:D,3,0),0)</f>
        <v>0</v>
      </c>
      <c r="I47" s="42">
        <f>IFERROR(VLOOKUP(A47,eco_bus_institutions!A:D,4,0),0)</f>
        <v>3.48</v>
      </c>
      <c r="J47" s="42">
        <f>IFERROR(VLOOKUP(A47,eco_institutions!A:D,4,0),0)</f>
        <v>3.39</v>
      </c>
      <c r="K47" s="42">
        <f>IFERROR(VLOOKUP(A47,fin_institutions!A:D,4,0),0)</f>
        <v>1.94</v>
      </c>
      <c r="L47" s="42">
        <f>IFERROR(VLOOKUP(A47,bus_institutions!A:D,4,0),0)</f>
        <v>0</v>
      </c>
      <c r="M47" s="42">
        <f>IFERROR(VLOOKUP(A47,man_institutions!A:D,4,0),0)</f>
        <v>0</v>
      </c>
      <c r="N47" s="42">
        <f t="shared" si="0"/>
        <v>0.92800000000000005</v>
      </c>
      <c r="O47" s="42">
        <f t="shared" si="1"/>
        <v>0.94499999999999995</v>
      </c>
      <c r="P47" s="42">
        <f t="shared" si="2"/>
        <v>0.80700000000000005</v>
      </c>
      <c r="Q47" s="42">
        <f t="shared" si="3"/>
        <v>0.05</v>
      </c>
      <c r="R47" s="42">
        <f t="shared" si="4"/>
        <v>0.04</v>
      </c>
      <c r="S47" t="e">
        <f>VLOOKUP(A47,#REF!,11,0)</f>
        <v>#REF!</v>
      </c>
      <c r="T47" t="e">
        <f>VLOOKUP(A47,#REF!,12,0)</f>
        <v>#REF!</v>
      </c>
      <c r="U47" t="e">
        <f>VLOOKUP(A47,#REF!,13,0)</f>
        <v>#REF!</v>
      </c>
      <c r="V47" t="e">
        <f>VLOOKUP(A47,#REF!,14,0)</f>
        <v>#REF!</v>
      </c>
      <c r="W47">
        <v>-0.48666816147307629</v>
      </c>
      <c r="X47">
        <v>2.881098163352569</v>
      </c>
      <c r="Y47" s="42" t="str">
        <f t="shared" si="5"/>
        <v>USA</v>
      </c>
      <c r="Z47" t="str">
        <f>IF(Y47=Y$1,B47,IF(Y47=Y$2,B47,""))</f>
        <v/>
      </c>
      <c r="AR47" s="42" t="s">
        <v>1230</v>
      </c>
      <c r="AS47" t="s">
        <v>1736</v>
      </c>
      <c r="AT47">
        <v>2.3914633839129471</v>
      </c>
      <c r="AU47">
        <v>0.41409175933894932</v>
      </c>
      <c r="AW47" s="42" t="s">
        <v>739</v>
      </c>
    </row>
    <row r="48" spans="1:49" x14ac:dyDescent="0.25">
      <c r="A48" s="42" t="s">
        <v>643</v>
      </c>
      <c r="B48" s="42" t="s">
        <v>10460</v>
      </c>
      <c r="C48" s="42" t="s">
        <v>1221</v>
      </c>
      <c r="D48" s="42">
        <f>IFERROR(VLOOKUP(A48,eco_bus_institutions!A:D,3,0),"")</f>
        <v>50</v>
      </c>
      <c r="E48" s="42">
        <f>IFERROR(VLOOKUP(A48,eco_institutions!A:D,3,0),"")</f>
        <v>36</v>
      </c>
      <c r="F48" s="42">
        <f>IFERROR(VLOOKUP(A48,fin_institutions!A:D,3,0),"")</f>
        <v>15</v>
      </c>
      <c r="G48" s="42">
        <f>IFERROR(VLOOKUP(A48,bus_institutions!A:D,3,0),0)</f>
        <v>11</v>
      </c>
      <c r="H48" s="42">
        <f>IFERROR(VLOOKUP(A48,man_institutions!A:D,3,0),0)</f>
        <v>7</v>
      </c>
      <c r="I48" s="42">
        <f>IFERROR(VLOOKUP(A48,eco_bus_institutions!A:D,4,0),0)</f>
        <v>3.48</v>
      </c>
      <c r="J48" s="42">
        <f>IFERROR(VLOOKUP(A48,eco_institutions!A:D,4,0),0)</f>
        <v>2.4300000000000002</v>
      </c>
      <c r="K48" s="42">
        <f>IFERROR(VLOOKUP(A48,fin_institutions!A:D,4,0),0)</f>
        <v>5.61</v>
      </c>
      <c r="L48" s="42">
        <f>IFERROR(VLOOKUP(A48,bus_institutions!A:D,4,0),0)</f>
        <v>2.2799999999999998</v>
      </c>
      <c r="M48" s="42">
        <f>IFERROR(VLOOKUP(A48,man_institutions!A:D,4,0),0)</f>
        <v>2.63</v>
      </c>
      <c r="N48" s="42">
        <f t="shared" si="0"/>
        <v>0.92800000000000005</v>
      </c>
      <c r="O48" s="42">
        <f t="shared" si="1"/>
        <v>0.88200000000000001</v>
      </c>
      <c r="P48" s="42">
        <f t="shared" si="2"/>
        <v>0.99199999999999999</v>
      </c>
      <c r="Q48" s="42">
        <f t="shared" si="3"/>
        <v>0.64800000000000002</v>
      </c>
      <c r="R48" s="42">
        <f t="shared" si="4"/>
        <v>0.81499999999999995</v>
      </c>
      <c r="S48" t="e">
        <f>VLOOKUP(A48,#REF!,11,0)</f>
        <v>#REF!</v>
      </c>
      <c r="T48" t="e">
        <f>VLOOKUP(A48,#REF!,12,0)</f>
        <v>#REF!</v>
      </c>
      <c r="U48" t="e">
        <f>VLOOKUP(A48,#REF!,13,0)</f>
        <v>#REF!</v>
      </c>
      <c r="V48" t="e">
        <f>VLOOKUP(A48,#REF!,14,0)</f>
        <v>#REF!</v>
      </c>
      <c r="W48">
        <v>2.276876573244381</v>
      </c>
      <c r="X48">
        <v>0.79372951414239812</v>
      </c>
      <c r="Y48" s="42" t="str">
        <f t="shared" si="5"/>
        <v>CHE</v>
      </c>
      <c r="Z48" t="str">
        <f>IF(Y48=Y$1,B48,IF(Y48=Y$2,B48,""))</f>
        <v/>
      </c>
      <c r="AR48" s="42" t="s">
        <v>1251</v>
      </c>
      <c r="AS48" t="s">
        <v>10427</v>
      </c>
      <c r="AT48">
        <v>2.8029893966442669</v>
      </c>
      <c r="AU48">
        <v>2.633019270407037E-2</v>
      </c>
      <c r="AW48" s="42" t="s">
        <v>10460</v>
      </c>
    </row>
    <row r="49" spans="1:49" x14ac:dyDescent="0.25">
      <c r="A49" s="42" t="s">
        <v>731</v>
      </c>
      <c r="B49" s="42" t="s">
        <v>10937</v>
      </c>
      <c r="C49" s="42" t="s">
        <v>1218</v>
      </c>
      <c r="D49" s="42">
        <f>IFERROR(VLOOKUP(A49,eco_bus_institutions!A:D,3,0),"")</f>
        <v>331</v>
      </c>
      <c r="E49" s="42">
        <f>IFERROR(VLOOKUP(A49,eco_institutions!A:D,3,0),"")</f>
        <v>281</v>
      </c>
      <c r="F49" s="42">
        <f>IFERROR(VLOOKUP(A49,fin_institutions!A:D,3,0),"")</f>
        <v>76</v>
      </c>
      <c r="G49" s="42">
        <f>IFERROR(VLOOKUP(A49,bus_institutions!A:D,3,0),0)</f>
        <v>18</v>
      </c>
      <c r="H49" s="42">
        <f>IFERROR(VLOOKUP(A49,man_institutions!A:D,3,0),0)</f>
        <v>22</v>
      </c>
      <c r="I49" s="42">
        <f>IFERROR(VLOOKUP(A49,eco_bus_institutions!A:D,4,0),0)</f>
        <v>3.42</v>
      </c>
      <c r="J49" s="42">
        <f>IFERROR(VLOOKUP(A49,eco_institutions!A:D,4,0),0)</f>
        <v>3.35</v>
      </c>
      <c r="K49" s="42">
        <f>IFERROR(VLOOKUP(A49,fin_institutions!A:D,4,0),0)</f>
        <v>1.95</v>
      </c>
      <c r="L49" s="42">
        <f>IFERROR(VLOOKUP(A49,bus_institutions!A:D,4,0),0)</f>
        <v>3.2</v>
      </c>
      <c r="M49" s="42">
        <f>IFERROR(VLOOKUP(A49,man_institutions!A:D,4,0),0)</f>
        <v>2.65</v>
      </c>
      <c r="N49" s="42">
        <f t="shared" si="0"/>
        <v>0.92500000000000004</v>
      </c>
      <c r="O49" s="42">
        <f t="shared" si="1"/>
        <v>0.94199999999999995</v>
      </c>
      <c r="P49" s="42">
        <f t="shared" si="2"/>
        <v>0.80800000000000005</v>
      </c>
      <c r="Q49" s="42">
        <f t="shared" si="3"/>
        <v>0.82499999999999996</v>
      </c>
      <c r="R49" s="42">
        <f t="shared" si="4"/>
        <v>0.82299999999999995</v>
      </c>
      <c r="S49" t="e">
        <f>VLOOKUP(A49,#REF!,11,0)</f>
        <v>#REF!</v>
      </c>
      <c r="T49" t="e">
        <f>VLOOKUP(A49,#REF!,12,0)</f>
        <v>#REF!</v>
      </c>
      <c r="U49" t="e">
        <f>VLOOKUP(A49,#REF!,13,0)</f>
        <v>#REF!</v>
      </c>
      <c r="V49" t="e">
        <f>VLOOKUP(A49,#REF!,14,0)</f>
        <v>#REF!</v>
      </c>
      <c r="W49">
        <v>2.3914633839129471</v>
      </c>
      <c r="X49">
        <v>0.41409175933894932</v>
      </c>
      <c r="Y49" s="42" t="str">
        <f t="shared" si="5"/>
        <v>UK</v>
      </c>
      <c r="Z49" t="str">
        <f>IF(Y49=Y$1,B49,IF(Y49=Y$2,B49,""))</f>
        <v/>
      </c>
      <c r="AR49" s="42" t="s">
        <v>1254</v>
      </c>
      <c r="AS49" t="s">
        <v>10428</v>
      </c>
      <c r="AT49">
        <v>2.5375681087348898</v>
      </c>
      <c r="AU49">
        <v>0.72782661023073103</v>
      </c>
      <c r="AW49" s="42" t="s">
        <v>731</v>
      </c>
    </row>
    <row r="50" spans="1:49" x14ac:dyDescent="0.25">
      <c r="A50" s="42" t="s">
        <v>629</v>
      </c>
      <c r="B50" s="42" t="s">
        <v>10938</v>
      </c>
      <c r="C50" s="42" t="s">
        <v>1219</v>
      </c>
      <c r="D50" s="42">
        <f>IFERROR(VLOOKUP(A50,eco_bus_institutions!A:D,3,0),"")</f>
        <v>55</v>
      </c>
      <c r="E50" s="42">
        <f>IFERROR(VLOOKUP(A50,eco_institutions!A:D,3,0),"")</f>
        <v>13</v>
      </c>
      <c r="F50" s="42">
        <f>IFERROR(VLOOKUP(A50,fin_institutions!A:D,3,0),"")</f>
        <v>8</v>
      </c>
      <c r="G50" s="42">
        <f>IFERROR(VLOOKUP(A50,bus_institutions!A:D,3,0),0)</f>
        <v>39</v>
      </c>
      <c r="H50" s="42">
        <f>IFERROR(VLOOKUP(A50,man_institutions!A:D,3,0),0)</f>
        <v>19</v>
      </c>
      <c r="I50" s="42">
        <f>IFERROR(VLOOKUP(A50,eco_bus_institutions!A:D,4,0),0)</f>
        <v>3.41</v>
      </c>
      <c r="J50" s="42">
        <f>IFERROR(VLOOKUP(A50,eco_institutions!A:D,4,0),0)</f>
        <v>2.08</v>
      </c>
      <c r="K50" s="42">
        <f>IFERROR(VLOOKUP(A50,fin_institutions!A:D,4,0),0)</f>
        <v>3.65</v>
      </c>
      <c r="L50" s="42">
        <f>IFERROR(VLOOKUP(A50,bus_institutions!A:D,4,0),0)</f>
        <v>4.24</v>
      </c>
      <c r="M50" s="42">
        <f>IFERROR(VLOOKUP(A50,man_institutions!A:D,4,0),0)</f>
        <v>3.59</v>
      </c>
      <c r="N50" s="42">
        <f t="shared" si="0"/>
        <v>0.92300000000000004</v>
      </c>
      <c r="O50" s="42">
        <f t="shared" si="1"/>
        <v>0.84199999999999997</v>
      </c>
      <c r="P50" s="42">
        <f t="shared" si="2"/>
        <v>0.93300000000000005</v>
      </c>
      <c r="Q50" s="42">
        <f t="shared" si="3"/>
        <v>0.92500000000000004</v>
      </c>
      <c r="R50" s="42">
        <f t="shared" si="4"/>
        <v>0.91300000000000003</v>
      </c>
      <c r="S50" t="e">
        <f>VLOOKUP(A50,#REF!,11,0)</f>
        <v>#REF!</v>
      </c>
      <c r="T50" t="e">
        <f>VLOOKUP(A50,#REF!,12,0)</f>
        <v>#REF!</v>
      </c>
      <c r="U50" t="e">
        <f>VLOOKUP(A50,#REF!,13,0)</f>
        <v>#REF!</v>
      </c>
      <c r="V50" t="e">
        <f>VLOOKUP(A50,#REF!,14,0)</f>
        <v>#REF!</v>
      </c>
      <c r="W50">
        <v>2.8029893966442669</v>
      </c>
      <c r="X50">
        <v>2.633019270407037E-2</v>
      </c>
      <c r="Y50" s="42" t="str">
        <f t="shared" si="5"/>
        <v>USA</v>
      </c>
      <c r="Z50" t="str">
        <f>IF(Y50=Y$1,B50,IF(Y50=Y$2,B50,""))</f>
        <v/>
      </c>
      <c r="AR50" s="42" t="s">
        <v>1263</v>
      </c>
      <c r="AS50" t="s">
        <v>10429</v>
      </c>
      <c r="AT50">
        <v>3.030830051079529</v>
      </c>
      <c r="AU50">
        <v>-0.14217434580526789</v>
      </c>
      <c r="AW50" s="42" t="s">
        <v>629</v>
      </c>
    </row>
    <row r="51" spans="1:49" x14ac:dyDescent="0.25">
      <c r="A51" s="42" t="s">
        <v>693</v>
      </c>
      <c r="B51" s="42" t="s">
        <v>10703</v>
      </c>
      <c r="C51" s="42" t="s">
        <v>1219</v>
      </c>
      <c r="D51" s="42">
        <f>IFERROR(VLOOKUP(A51,eco_bus_institutions!A:D,3,0),"")</f>
        <v>139</v>
      </c>
      <c r="E51" s="42">
        <f>IFERROR(VLOOKUP(A51,eco_institutions!A:D,3,0),"")</f>
        <v>90</v>
      </c>
      <c r="F51" s="42">
        <f>IFERROR(VLOOKUP(A51,fin_institutions!A:D,3,0),"")</f>
        <v>26</v>
      </c>
      <c r="G51" s="42">
        <f>IFERROR(VLOOKUP(A51,bus_institutions!A:D,3,0),0)</f>
        <v>21</v>
      </c>
      <c r="H51" s="42">
        <f>IFERROR(VLOOKUP(A51,man_institutions!A:D,3,0),0)</f>
        <v>27</v>
      </c>
      <c r="I51" s="42">
        <f>IFERROR(VLOOKUP(A51,eco_bus_institutions!A:D,4,0),0)</f>
        <v>3.39</v>
      </c>
      <c r="J51" s="42">
        <f>IFERROR(VLOOKUP(A51,eco_institutions!A:D,4,0),0)</f>
        <v>3.1</v>
      </c>
      <c r="K51" s="42">
        <f>IFERROR(VLOOKUP(A51,fin_institutions!A:D,4,0),0)</f>
        <v>4.8</v>
      </c>
      <c r="L51" s="42">
        <f>IFERROR(VLOOKUP(A51,bus_institutions!A:D,4,0),0)</f>
        <v>2.7</v>
      </c>
      <c r="M51" s="42">
        <f>IFERROR(VLOOKUP(A51,man_institutions!A:D,4,0),0)</f>
        <v>2.64</v>
      </c>
      <c r="N51" s="42">
        <f t="shared" si="0"/>
        <v>0.92200000000000004</v>
      </c>
      <c r="O51" s="42">
        <f t="shared" si="1"/>
        <v>0.93500000000000005</v>
      </c>
      <c r="P51" s="42">
        <f t="shared" si="2"/>
        <v>0.97699999999999998</v>
      </c>
      <c r="Q51" s="42">
        <f t="shared" si="3"/>
        <v>0.755</v>
      </c>
      <c r="R51" s="42">
        <f t="shared" si="4"/>
        <v>0.81799999999999995</v>
      </c>
      <c r="S51" t="e">
        <f>VLOOKUP(A51,#REF!,11,0)</f>
        <v>#REF!</v>
      </c>
      <c r="T51" t="e">
        <f>VLOOKUP(A51,#REF!,12,0)</f>
        <v>#REF!</v>
      </c>
      <c r="U51" t="e">
        <f>VLOOKUP(A51,#REF!,13,0)</f>
        <v>#REF!</v>
      </c>
      <c r="V51" t="e">
        <f>VLOOKUP(A51,#REF!,14,0)</f>
        <v>#REF!</v>
      </c>
      <c r="W51">
        <v>2.5375681087348898</v>
      </c>
      <c r="X51">
        <v>0.72782661023073103</v>
      </c>
      <c r="Y51" s="42" t="str">
        <f t="shared" si="5"/>
        <v>USA</v>
      </c>
      <c r="Z51" t="str">
        <f>IF(Y51=Y$1,B51,IF(Y51=Y$2,B51,""))</f>
        <v/>
      </c>
      <c r="AR51" s="42" t="s">
        <v>1232</v>
      </c>
      <c r="AS51" t="s">
        <v>1860</v>
      </c>
      <c r="AT51">
        <v>2.9912398651956749</v>
      </c>
      <c r="AU51">
        <v>0.1028553020018847</v>
      </c>
      <c r="AW51" s="42" t="s">
        <v>10703</v>
      </c>
    </row>
    <row r="52" spans="1:49" x14ac:dyDescent="0.25">
      <c r="A52" s="42" t="s">
        <v>667</v>
      </c>
      <c r="B52" s="42" t="s">
        <v>10461</v>
      </c>
      <c r="C52" s="42" t="s">
        <v>1219</v>
      </c>
      <c r="D52" s="42">
        <f>IFERROR(VLOOKUP(A52,eco_bus_institutions!A:D,3,0),"")</f>
        <v>90</v>
      </c>
      <c r="E52" s="42">
        <f>IFERROR(VLOOKUP(A52,eco_institutions!A:D,3,0),"")</f>
        <v>52</v>
      </c>
      <c r="F52" s="42">
        <f>IFERROR(VLOOKUP(A52,fin_institutions!A:D,3,0),"")</f>
        <v>19</v>
      </c>
      <c r="G52" s="42">
        <f>IFERROR(VLOOKUP(A52,bus_institutions!A:D,3,0),0)</f>
        <v>20</v>
      </c>
      <c r="H52" s="42">
        <f>IFERROR(VLOOKUP(A52,man_institutions!A:D,3,0),0)</f>
        <v>21</v>
      </c>
      <c r="I52" s="42">
        <f>IFERROR(VLOOKUP(A52,eco_bus_institutions!A:D,4,0),0)</f>
        <v>3.36</v>
      </c>
      <c r="J52" s="42">
        <f>IFERROR(VLOOKUP(A52,eco_institutions!A:D,4,0),0)</f>
        <v>2.35</v>
      </c>
      <c r="K52" s="42">
        <f>IFERROR(VLOOKUP(A52,fin_institutions!A:D,4,0),0)</f>
        <v>3.04</v>
      </c>
      <c r="L52" s="42">
        <f>IFERROR(VLOOKUP(A52,bus_institutions!A:D,4,0),0)</f>
        <v>6.73</v>
      </c>
      <c r="M52" s="42">
        <f>IFERROR(VLOOKUP(A52,man_institutions!A:D,4,0),0)</f>
        <v>5.26</v>
      </c>
      <c r="N52" s="42">
        <f t="shared" si="0"/>
        <v>0.92</v>
      </c>
      <c r="O52" s="42">
        <f t="shared" si="1"/>
        <v>0.875</v>
      </c>
      <c r="P52" s="42">
        <f t="shared" si="2"/>
        <v>0.89700000000000002</v>
      </c>
      <c r="Q52" s="42">
        <f t="shared" si="3"/>
        <v>0.99199999999999999</v>
      </c>
      <c r="R52" s="42">
        <f t="shared" si="4"/>
        <v>0.97499999999999998</v>
      </c>
      <c r="S52" t="e">
        <f>VLOOKUP(A52,#REF!,11,0)</f>
        <v>#REF!</v>
      </c>
      <c r="T52" t="e">
        <f>VLOOKUP(A52,#REF!,12,0)</f>
        <v>#REF!</v>
      </c>
      <c r="U52" t="e">
        <f>VLOOKUP(A52,#REF!,13,0)</f>
        <v>#REF!</v>
      </c>
      <c r="V52" t="e">
        <f>VLOOKUP(A52,#REF!,14,0)</f>
        <v>#REF!</v>
      </c>
      <c r="W52">
        <v>3.030830051079529</v>
      </c>
      <c r="X52">
        <v>-0.14217434580526789</v>
      </c>
      <c r="Y52" s="42" t="str">
        <f t="shared" si="5"/>
        <v>USA</v>
      </c>
      <c r="Z52" t="str">
        <f>IF(Y52=Y$1,B52,IF(Y52=Y$2,B52,""))</f>
        <v/>
      </c>
      <c r="AR52" s="42" t="s">
        <v>1241</v>
      </c>
      <c r="AS52" t="s">
        <v>1943</v>
      </c>
      <c r="AT52">
        <v>2.7482656226109632</v>
      </c>
      <c r="AU52">
        <v>0.48769121623124873</v>
      </c>
      <c r="AW52" s="42" t="s">
        <v>10461</v>
      </c>
    </row>
    <row r="53" spans="1:49" x14ac:dyDescent="0.25">
      <c r="A53" s="42" t="s">
        <v>706</v>
      </c>
      <c r="B53" s="42" t="s">
        <v>10940</v>
      </c>
      <c r="C53" s="42" t="s">
        <v>1219</v>
      </c>
      <c r="D53" s="42">
        <f>IFERROR(VLOOKUP(A53,eco_bus_institutions!A:D,3,0),"")</f>
        <v>194</v>
      </c>
      <c r="E53" s="42">
        <f>IFERROR(VLOOKUP(A53,eco_institutions!A:D,3,0),"")</f>
        <v>111</v>
      </c>
      <c r="F53" s="42">
        <f>IFERROR(VLOOKUP(A53,fin_institutions!A:D,3,0),"")</f>
        <v>44</v>
      </c>
      <c r="G53" s="42">
        <f>IFERROR(VLOOKUP(A53,bus_institutions!A:D,3,0),0)</f>
        <v>37</v>
      </c>
      <c r="H53" s="42">
        <f>IFERROR(VLOOKUP(A53,man_institutions!A:D,3,0),0)</f>
        <v>47</v>
      </c>
      <c r="I53" s="42">
        <f>IFERROR(VLOOKUP(A53,eco_bus_institutions!A:D,4,0),0)</f>
        <v>3.31</v>
      </c>
      <c r="J53" s="42">
        <f>IFERROR(VLOOKUP(A53,eco_institutions!A:D,4,0),0)</f>
        <v>2.69</v>
      </c>
      <c r="K53" s="42">
        <f>IFERROR(VLOOKUP(A53,fin_institutions!A:D,4,0),0)</f>
        <v>3.58</v>
      </c>
      <c r="L53" s="42">
        <f>IFERROR(VLOOKUP(A53,bus_institutions!A:D,4,0),0)</f>
        <v>5.18</v>
      </c>
      <c r="M53" s="42">
        <f>IFERROR(VLOOKUP(A53,man_institutions!A:D,4,0),0)</f>
        <v>3.81</v>
      </c>
      <c r="N53" s="42">
        <f t="shared" si="0"/>
        <v>0.91800000000000004</v>
      </c>
      <c r="O53" s="42">
        <f t="shared" si="1"/>
        <v>0.90700000000000003</v>
      </c>
      <c r="P53" s="42">
        <f t="shared" si="2"/>
        <v>0.93</v>
      </c>
      <c r="Q53" s="42">
        <f t="shared" si="3"/>
        <v>0.96</v>
      </c>
      <c r="R53" s="42">
        <f t="shared" si="4"/>
        <v>0.92700000000000005</v>
      </c>
      <c r="S53" t="e">
        <f>VLOOKUP(A53,#REF!,11,0)</f>
        <v>#REF!</v>
      </c>
      <c r="T53" t="e">
        <f>VLOOKUP(A53,#REF!,12,0)</f>
        <v>#REF!</v>
      </c>
      <c r="U53" t="e">
        <f>VLOOKUP(A53,#REF!,13,0)</f>
        <v>#REF!</v>
      </c>
      <c r="V53" t="e">
        <f>VLOOKUP(A53,#REF!,14,0)</f>
        <v>#REF!</v>
      </c>
      <c r="W53">
        <v>2.9912398651956749</v>
      </c>
      <c r="X53">
        <v>0.1028553020018847</v>
      </c>
      <c r="Y53" s="42" t="str">
        <f t="shared" si="5"/>
        <v>USA</v>
      </c>
      <c r="Z53" t="str">
        <f>IF(Y53=Y$1,B53,IF(Y53=Y$2,B53,""))</f>
        <v/>
      </c>
      <c r="AR53" s="42" t="s">
        <v>1226</v>
      </c>
      <c r="AS53" t="s">
        <v>1851</v>
      </c>
      <c r="AT53">
        <v>2.4984828232254701</v>
      </c>
      <c r="AU53">
        <v>0.82877061994896795</v>
      </c>
      <c r="AW53" s="42" t="s">
        <v>10462</v>
      </c>
    </row>
    <row r="54" spans="1:49" x14ac:dyDescent="0.25">
      <c r="A54" s="42" t="s">
        <v>682</v>
      </c>
      <c r="B54" s="42" t="s">
        <v>10941</v>
      </c>
      <c r="C54" s="42" t="s">
        <v>1219</v>
      </c>
      <c r="D54" s="42">
        <f>IFERROR(VLOOKUP(A54,eco_bus_institutions!A:D,3,0),"")</f>
        <v>86</v>
      </c>
      <c r="E54" s="42">
        <f>IFERROR(VLOOKUP(A54,eco_institutions!A:D,3,0),"")</f>
        <v>42</v>
      </c>
      <c r="F54" s="42">
        <f>IFERROR(VLOOKUP(A54,fin_institutions!A:D,3,0),"")</f>
        <v>15</v>
      </c>
      <c r="G54" s="42">
        <f>IFERROR(VLOOKUP(A54,bus_institutions!A:D,3,0),0)</f>
        <v>23</v>
      </c>
      <c r="H54" s="42">
        <f>IFERROR(VLOOKUP(A54,man_institutions!A:D,3,0),0)</f>
        <v>27</v>
      </c>
      <c r="I54" s="42">
        <f>IFERROR(VLOOKUP(A54,eco_bus_institutions!A:D,4,0),0)</f>
        <v>3.27</v>
      </c>
      <c r="J54" s="42">
        <f>IFERROR(VLOOKUP(A54,eco_institutions!A:D,4,0),0)</f>
        <v>2.75</v>
      </c>
      <c r="K54" s="42">
        <f>IFERROR(VLOOKUP(A54,fin_institutions!A:D,4,0),0)</f>
        <v>5.41</v>
      </c>
      <c r="L54" s="42">
        <f>IFERROR(VLOOKUP(A54,bus_institutions!A:D,4,0),0)</f>
        <v>4.6500000000000004</v>
      </c>
      <c r="M54" s="42">
        <f>IFERROR(VLOOKUP(A54,man_institutions!A:D,4,0),0)</f>
        <v>2.33</v>
      </c>
      <c r="N54" s="42">
        <f t="shared" si="0"/>
        <v>0.91700000000000004</v>
      </c>
      <c r="O54" s="42">
        <f t="shared" si="1"/>
        <v>0.91300000000000003</v>
      </c>
      <c r="P54" s="42">
        <f t="shared" si="2"/>
        <v>0.98799999999999999</v>
      </c>
      <c r="Q54" s="42">
        <f t="shared" si="3"/>
        <v>0.94799999999999995</v>
      </c>
      <c r="R54" s="42">
        <f t="shared" si="4"/>
        <v>0.748</v>
      </c>
      <c r="S54" t="e">
        <f>VLOOKUP(A54,#REF!,11,0)</f>
        <v>#REF!</v>
      </c>
      <c r="T54" t="e">
        <f>VLOOKUP(A54,#REF!,12,0)</f>
        <v>#REF!</v>
      </c>
      <c r="U54" t="e">
        <f>VLOOKUP(A54,#REF!,13,0)</f>
        <v>#REF!</v>
      </c>
      <c r="V54" t="e">
        <f>VLOOKUP(A54,#REF!,14,0)</f>
        <v>#REF!</v>
      </c>
      <c r="W54">
        <v>2.7482656226109632</v>
      </c>
      <c r="X54">
        <v>0.48769121623124873</v>
      </c>
      <c r="Y54" s="42" t="str">
        <f t="shared" si="5"/>
        <v>USA</v>
      </c>
      <c r="Z54" t="str">
        <f>IF(Y54=Y$1,B54,IF(Y54=Y$2,B54,""))</f>
        <v/>
      </c>
      <c r="AR54" s="42" t="s">
        <v>1257</v>
      </c>
      <c r="AS54" t="s">
        <v>10430</v>
      </c>
      <c r="AT54">
        <v>2.8645925006223449</v>
      </c>
      <c r="AU54">
        <v>0.20800479430673341</v>
      </c>
      <c r="AW54" s="42" t="s">
        <v>10463</v>
      </c>
    </row>
    <row r="55" spans="1:49" x14ac:dyDescent="0.25">
      <c r="A55" s="42" t="s">
        <v>660</v>
      </c>
      <c r="B55" s="42" t="s">
        <v>10464</v>
      </c>
      <c r="C55" s="42" t="s">
        <v>1219</v>
      </c>
      <c r="D55" s="42">
        <f>IFERROR(VLOOKUP(A55,eco_bus_institutions!A:D,3,0),"")</f>
        <v>44</v>
      </c>
      <c r="E55" s="42">
        <f>IFERROR(VLOOKUP(A55,eco_institutions!A:D,3,0),"")</f>
        <v>12</v>
      </c>
      <c r="F55" s="42">
        <f>IFERROR(VLOOKUP(A55,fin_institutions!A:D,3,0),"")</f>
        <v>16</v>
      </c>
      <c r="G55" s="42">
        <f>IFERROR(VLOOKUP(A55,bus_institutions!A:D,3,0),0)</f>
        <v>12</v>
      </c>
      <c r="H55" s="42">
        <f>IFERROR(VLOOKUP(A55,man_institutions!A:D,3,0),0)</f>
        <v>18</v>
      </c>
      <c r="I55" s="42">
        <f>IFERROR(VLOOKUP(A55,eco_bus_institutions!A:D,4,0),0)</f>
        <v>3.22</v>
      </c>
      <c r="J55" s="42">
        <f>IFERROR(VLOOKUP(A55,eco_institutions!A:D,4,0),0)</f>
        <v>3.48</v>
      </c>
      <c r="K55" s="42">
        <f>IFERROR(VLOOKUP(A55,fin_institutions!A:D,4,0),0)</f>
        <v>5.28</v>
      </c>
      <c r="L55" s="42">
        <f>IFERROR(VLOOKUP(A55,bus_institutions!A:D,4,0),0)</f>
        <v>2.61</v>
      </c>
      <c r="M55" s="42">
        <f>IFERROR(VLOOKUP(A55,man_institutions!A:D,4,0),0)</f>
        <v>2.58</v>
      </c>
      <c r="N55" s="42">
        <f t="shared" si="0"/>
        <v>0.91500000000000004</v>
      </c>
      <c r="O55" s="42">
        <f t="shared" si="1"/>
        <v>0.94699999999999995</v>
      </c>
      <c r="P55" s="42">
        <f t="shared" si="2"/>
        <v>0.98499999999999999</v>
      </c>
      <c r="Q55" s="42">
        <f t="shared" si="3"/>
        <v>0.73199999999999998</v>
      </c>
      <c r="R55" s="42">
        <f t="shared" si="4"/>
        <v>0.80200000000000005</v>
      </c>
      <c r="S55" t="e">
        <f>VLOOKUP(A55,#REF!,11,0)</f>
        <v>#REF!</v>
      </c>
      <c r="T55" t="e">
        <f>VLOOKUP(A55,#REF!,12,0)</f>
        <v>#REF!</v>
      </c>
      <c r="U55" t="e">
        <f>VLOOKUP(A55,#REF!,13,0)</f>
        <v>#REF!</v>
      </c>
      <c r="V55" t="e">
        <f>VLOOKUP(A55,#REF!,14,0)</f>
        <v>#REF!</v>
      </c>
      <c r="W55">
        <v>2.4984828232254701</v>
      </c>
      <c r="X55">
        <v>0.82877061994896795</v>
      </c>
      <c r="Y55" s="42" t="str">
        <f t="shared" si="5"/>
        <v>USA</v>
      </c>
      <c r="Z55" t="str">
        <f>IF(Y55=Y$1,B55,IF(Y55=Y$2,B55,""))</f>
        <v/>
      </c>
      <c r="AR55" s="42" t="s">
        <v>1229</v>
      </c>
      <c r="AS55" t="s">
        <v>1841</v>
      </c>
      <c r="AT55">
        <v>2.916575720421176</v>
      </c>
      <c r="AU55">
        <v>-0.197594627183664</v>
      </c>
      <c r="AW55" s="42" t="s">
        <v>10464</v>
      </c>
    </row>
    <row r="56" spans="1:49" x14ac:dyDescent="0.25">
      <c r="A56" s="42" t="s">
        <v>705</v>
      </c>
      <c r="B56" s="42" t="s">
        <v>10942</v>
      </c>
      <c r="C56" s="42" t="s">
        <v>1219</v>
      </c>
      <c r="D56" s="42">
        <f>IFERROR(VLOOKUP(A56,eco_bus_institutions!A:D,3,0),"")</f>
        <v>156</v>
      </c>
      <c r="E56" s="42">
        <f>IFERROR(VLOOKUP(A56,eco_institutions!A:D,3,0),"")</f>
        <v>75</v>
      </c>
      <c r="F56" s="42">
        <f>IFERROR(VLOOKUP(A56,fin_institutions!A:D,3,0),"")</f>
        <v>19</v>
      </c>
      <c r="G56" s="42">
        <f>IFERROR(VLOOKUP(A56,bus_institutions!A:D,3,0),0)</f>
        <v>41</v>
      </c>
      <c r="H56" s="42">
        <f>IFERROR(VLOOKUP(A56,man_institutions!A:D,3,0),0)</f>
        <v>53</v>
      </c>
      <c r="I56" s="42">
        <f>IFERROR(VLOOKUP(A56,eco_bus_institutions!A:D,4,0),0)</f>
        <v>3.19</v>
      </c>
      <c r="J56" s="42">
        <f>IFERROR(VLOOKUP(A56,eco_institutions!A:D,4,0),0)</f>
        <v>2.79</v>
      </c>
      <c r="K56" s="42">
        <f>IFERROR(VLOOKUP(A56,fin_institutions!A:D,4,0),0)</f>
        <v>3.3</v>
      </c>
      <c r="L56" s="42">
        <f>IFERROR(VLOOKUP(A56,bus_institutions!A:D,4,0),0)</f>
        <v>3.92</v>
      </c>
      <c r="M56" s="42">
        <f>IFERROR(VLOOKUP(A56,man_institutions!A:D,4,0),0)</f>
        <v>3.88</v>
      </c>
      <c r="N56" s="42">
        <f t="shared" si="0"/>
        <v>0.91300000000000003</v>
      </c>
      <c r="O56" s="42">
        <f t="shared" si="1"/>
        <v>0.91800000000000004</v>
      </c>
      <c r="P56" s="42">
        <f t="shared" si="2"/>
        <v>0.91300000000000003</v>
      </c>
      <c r="Q56" s="42">
        <f t="shared" si="3"/>
        <v>0.89300000000000002</v>
      </c>
      <c r="R56" s="42">
        <f t="shared" si="4"/>
        <v>0.93200000000000005</v>
      </c>
      <c r="S56" t="e">
        <f>VLOOKUP(A56,#REF!,11,0)</f>
        <v>#REF!</v>
      </c>
      <c r="T56" t="e">
        <f>VLOOKUP(A56,#REF!,12,0)</f>
        <v>#REF!</v>
      </c>
      <c r="U56" t="e">
        <f>VLOOKUP(A56,#REF!,13,0)</f>
        <v>#REF!</v>
      </c>
      <c r="V56" t="e">
        <f>VLOOKUP(A56,#REF!,14,0)</f>
        <v>#REF!</v>
      </c>
      <c r="W56">
        <v>2.8645925006223449</v>
      </c>
      <c r="X56">
        <v>0.20800479430673341</v>
      </c>
      <c r="Y56" s="42" t="str">
        <f t="shared" si="5"/>
        <v>USA</v>
      </c>
      <c r="Z56" t="str">
        <f>IF(Y56=Y$1,B56,IF(Y56=Y$2,B56,""))</f>
        <v/>
      </c>
      <c r="AR56" s="42" t="s">
        <v>1242</v>
      </c>
      <c r="AS56" t="s">
        <v>10432</v>
      </c>
      <c r="AT56">
        <v>2.762337164661619</v>
      </c>
      <c r="AU56">
        <v>0.25216869939223652</v>
      </c>
      <c r="AW56" s="42" t="s">
        <v>10465</v>
      </c>
    </row>
    <row r="57" spans="1:49" x14ac:dyDescent="0.25">
      <c r="A57" s="42" t="s">
        <v>648</v>
      </c>
      <c r="B57" s="42" t="s">
        <v>10466</v>
      </c>
      <c r="C57" s="42" t="s">
        <v>1219</v>
      </c>
      <c r="D57" s="42">
        <f>IFERROR(VLOOKUP(A57,eco_bus_institutions!A:D,3,0),"")</f>
        <v>66</v>
      </c>
      <c r="E57" s="42">
        <f>IFERROR(VLOOKUP(A57,eco_institutions!A:D,3,0),"")</f>
        <v>32</v>
      </c>
      <c r="F57" s="42">
        <f>IFERROR(VLOOKUP(A57,fin_institutions!A:D,3,0),"")</f>
        <v>6</v>
      </c>
      <c r="G57" s="42">
        <f>IFERROR(VLOOKUP(A57,bus_institutions!A:D,3,0),0)</f>
        <v>20</v>
      </c>
      <c r="H57" s="42">
        <f>IFERROR(VLOOKUP(A57,man_institutions!A:D,3,0),0)</f>
        <v>19</v>
      </c>
      <c r="I57" s="42">
        <f>IFERROR(VLOOKUP(A57,eco_bus_institutions!A:D,4,0),0)</f>
        <v>3.17</v>
      </c>
      <c r="J57" s="42">
        <f>IFERROR(VLOOKUP(A57,eco_institutions!A:D,4,0),0)</f>
        <v>1.89</v>
      </c>
      <c r="K57" s="42">
        <f>IFERROR(VLOOKUP(A57,fin_institutions!A:D,4,0),0)</f>
        <v>3.56</v>
      </c>
      <c r="L57" s="42">
        <f>IFERROR(VLOOKUP(A57,bus_institutions!A:D,4,0),0)</f>
        <v>6.43</v>
      </c>
      <c r="M57" s="42">
        <f>IFERROR(VLOOKUP(A57,man_institutions!A:D,4,0),0)</f>
        <v>4.2699999999999996</v>
      </c>
      <c r="N57" s="42">
        <f t="shared" si="0"/>
        <v>0.91200000000000003</v>
      </c>
      <c r="O57" s="42">
        <f t="shared" si="1"/>
        <v>0.81299999999999994</v>
      </c>
      <c r="P57" s="42">
        <f t="shared" si="2"/>
        <v>0.92700000000000005</v>
      </c>
      <c r="Q57" s="42">
        <f t="shared" si="3"/>
        <v>0.98299999999999998</v>
      </c>
      <c r="R57" s="42">
        <f t="shared" si="4"/>
        <v>0.94699999999999995</v>
      </c>
      <c r="S57" t="e">
        <f>VLOOKUP(A57,#REF!,11,0)</f>
        <v>#REF!</v>
      </c>
      <c r="T57" t="e">
        <f>VLOOKUP(A57,#REF!,12,0)</f>
        <v>#REF!</v>
      </c>
      <c r="U57" t="e">
        <f>VLOOKUP(A57,#REF!,13,0)</f>
        <v>#REF!</v>
      </c>
      <c r="V57" t="e">
        <f>VLOOKUP(A57,#REF!,14,0)</f>
        <v>#REF!</v>
      </c>
      <c r="W57">
        <v>2.916575720421176</v>
      </c>
      <c r="X57">
        <v>-0.197594627183664</v>
      </c>
      <c r="Y57" s="42" t="str">
        <f t="shared" si="5"/>
        <v>USA</v>
      </c>
      <c r="Z57" t="str">
        <f>IF(Y57=Y$1,B57,IF(Y57=Y$2,B57,""))</f>
        <v/>
      </c>
      <c r="AR57" s="42" t="s">
        <v>1239</v>
      </c>
      <c r="AS57" t="s">
        <v>10431</v>
      </c>
      <c r="AT57">
        <v>2.9700295643748822</v>
      </c>
      <c r="AU57">
        <v>-6.3079621960942647E-2</v>
      </c>
      <c r="AW57" s="42" t="s">
        <v>10466</v>
      </c>
    </row>
    <row r="58" spans="1:49" x14ac:dyDescent="0.25">
      <c r="A58" s="42" t="s">
        <v>727</v>
      </c>
      <c r="B58" s="42" t="s">
        <v>10943</v>
      </c>
      <c r="C58" s="42" t="s">
        <v>1219</v>
      </c>
      <c r="D58" s="42">
        <f>IFERROR(VLOOKUP(A58,eco_bus_institutions!A:D,3,0),"")</f>
        <v>144</v>
      </c>
      <c r="E58" s="42">
        <f>IFERROR(VLOOKUP(A58,eco_institutions!A:D,3,0),"")</f>
        <v>97</v>
      </c>
      <c r="F58" s="42">
        <f>IFERROR(VLOOKUP(A58,fin_institutions!A:D,3,0),"")</f>
        <v>34</v>
      </c>
      <c r="G58" s="42">
        <f>IFERROR(VLOOKUP(A58,bus_institutions!A:D,3,0),0)</f>
        <v>18</v>
      </c>
      <c r="H58" s="42">
        <f>IFERROR(VLOOKUP(A58,man_institutions!A:D,3,0),0)</f>
        <v>23</v>
      </c>
      <c r="I58" s="42">
        <f>IFERROR(VLOOKUP(A58,eco_bus_institutions!A:D,4,0),0)</f>
        <v>3.16</v>
      </c>
      <c r="J58" s="42">
        <f>IFERROR(VLOOKUP(A58,eco_institutions!A:D,4,0),0)</f>
        <v>2.97</v>
      </c>
      <c r="K58" s="42">
        <f>IFERROR(VLOOKUP(A58,fin_institutions!A:D,4,0),0)</f>
        <v>2.86</v>
      </c>
      <c r="L58" s="42">
        <f>IFERROR(VLOOKUP(A58,bus_institutions!A:D,4,0),0)</f>
        <v>4.9800000000000004</v>
      </c>
      <c r="M58" s="42">
        <f>IFERROR(VLOOKUP(A58,man_institutions!A:D,4,0),0)</f>
        <v>2.75</v>
      </c>
      <c r="N58" s="42">
        <f t="shared" si="0"/>
        <v>0.91</v>
      </c>
      <c r="O58" s="42">
        <f t="shared" si="1"/>
        <v>0.92800000000000005</v>
      </c>
      <c r="P58" s="42">
        <f t="shared" si="2"/>
        <v>0.88500000000000001</v>
      </c>
      <c r="Q58" s="42">
        <f t="shared" si="3"/>
        <v>0.95499999999999996</v>
      </c>
      <c r="R58" s="42">
        <f t="shared" si="4"/>
        <v>0.83299999999999996</v>
      </c>
      <c r="S58" t="e">
        <f>VLOOKUP(A58,#REF!,11,0)</f>
        <v>#REF!</v>
      </c>
      <c r="T58" t="e">
        <f>VLOOKUP(A58,#REF!,12,0)</f>
        <v>#REF!</v>
      </c>
      <c r="U58" t="e">
        <f>VLOOKUP(A58,#REF!,13,0)</f>
        <v>#REF!</v>
      </c>
      <c r="V58" t="e">
        <f>VLOOKUP(A58,#REF!,14,0)</f>
        <v>#REF!</v>
      </c>
      <c r="W58">
        <v>2.762337164661619</v>
      </c>
      <c r="X58">
        <v>0.25216869939223652</v>
      </c>
      <c r="Y58" s="42" t="str">
        <f t="shared" si="5"/>
        <v>USA</v>
      </c>
      <c r="Z58" t="str">
        <f>IF(Y58=Y$1,B58,IF(Y58=Y$2,B58,""))</f>
        <v/>
      </c>
      <c r="AT58">
        <v>2.461582870076398</v>
      </c>
      <c r="AU58">
        <v>0.1505570323979932</v>
      </c>
      <c r="AW58" s="42" t="s">
        <v>10467</v>
      </c>
    </row>
    <row r="59" spans="1:49" x14ac:dyDescent="0.25">
      <c r="A59" s="42" t="s">
        <v>683</v>
      </c>
      <c r="B59" s="42" t="s">
        <v>10468</v>
      </c>
      <c r="C59" s="42" t="s">
        <v>1219</v>
      </c>
      <c r="D59" s="42">
        <f>IFERROR(VLOOKUP(A59,eco_bus_institutions!A:D,3,0),"")</f>
        <v>73</v>
      </c>
      <c r="E59" s="42">
        <f>IFERROR(VLOOKUP(A59,eco_institutions!A:D,3,0),"")</f>
        <v>40</v>
      </c>
      <c r="F59" s="42">
        <f>IFERROR(VLOOKUP(A59,fin_institutions!A:D,3,0),"")</f>
        <v>16</v>
      </c>
      <c r="G59" s="42">
        <f>IFERROR(VLOOKUP(A59,bus_institutions!A:D,3,0),0)</f>
        <v>17</v>
      </c>
      <c r="H59" s="42">
        <f>IFERROR(VLOOKUP(A59,man_institutions!A:D,3,0),0)</f>
        <v>15</v>
      </c>
      <c r="I59" s="42">
        <f>IFERROR(VLOOKUP(A59,eco_bus_institutions!A:D,4,0),0)</f>
        <v>3.15</v>
      </c>
      <c r="J59" s="42">
        <f>IFERROR(VLOOKUP(A59,eco_institutions!A:D,4,0),0)</f>
        <v>2.38</v>
      </c>
      <c r="K59" s="42">
        <f>IFERROR(VLOOKUP(A59,fin_institutions!A:D,4,0),0)</f>
        <v>3.08</v>
      </c>
      <c r="L59" s="42">
        <f>IFERROR(VLOOKUP(A59,bus_institutions!A:D,4,0),0)</f>
        <v>5.55</v>
      </c>
      <c r="M59" s="42">
        <f>IFERROR(VLOOKUP(A59,man_institutions!A:D,4,0),0)</f>
        <v>4.55</v>
      </c>
      <c r="N59" s="42">
        <f t="shared" si="0"/>
        <v>0.90800000000000003</v>
      </c>
      <c r="O59" s="42">
        <f t="shared" si="1"/>
        <v>0.88</v>
      </c>
      <c r="P59" s="42">
        <f t="shared" si="2"/>
        <v>0.9</v>
      </c>
      <c r="Q59" s="42">
        <f t="shared" si="3"/>
        <v>0.97199999999999998</v>
      </c>
      <c r="R59" s="42">
        <f t="shared" si="4"/>
        <v>0.95499999999999996</v>
      </c>
      <c r="S59" t="e">
        <f>VLOOKUP(A59,#REF!,11,0)</f>
        <v>#REF!</v>
      </c>
      <c r="T59" t="e">
        <f>VLOOKUP(A59,#REF!,12,0)</f>
        <v>#REF!</v>
      </c>
      <c r="U59" t="e">
        <f>VLOOKUP(A59,#REF!,13,0)</f>
        <v>#REF!</v>
      </c>
      <c r="V59" t="e">
        <f>VLOOKUP(A59,#REF!,14,0)</f>
        <v>#REF!</v>
      </c>
      <c r="W59">
        <v>2.9700295643748822</v>
      </c>
      <c r="X59">
        <v>-6.3079621960942647E-2</v>
      </c>
      <c r="Y59" s="42" t="str">
        <f t="shared" si="5"/>
        <v>USA</v>
      </c>
      <c r="Z59" t="str">
        <f>IF(Y59=Y$1,B59,IF(Y59=Y$2,B59,""))</f>
        <v/>
      </c>
      <c r="AT59">
        <v>2.1995731483103378</v>
      </c>
      <c r="AU59">
        <v>0.29120906183959872</v>
      </c>
      <c r="AW59" s="42" t="s">
        <v>10468</v>
      </c>
    </row>
    <row r="60" spans="1:49" x14ac:dyDescent="0.25">
      <c r="A60" s="42" t="s">
        <v>700</v>
      </c>
      <c r="B60" s="42" t="s">
        <v>10944</v>
      </c>
      <c r="C60" s="42" t="s">
        <v>1219</v>
      </c>
      <c r="D60" s="42">
        <f>IFERROR(VLOOKUP(A60,eco_bus_institutions!A:D,3,0),"")</f>
        <v>65</v>
      </c>
      <c r="E60" s="42">
        <f>IFERROR(VLOOKUP(A60,eco_institutions!A:D,3,0),"")</f>
        <v>31</v>
      </c>
      <c r="F60" s="42">
        <f>IFERROR(VLOOKUP(A60,fin_institutions!A:D,3,0),"")</f>
        <v>10</v>
      </c>
      <c r="G60" s="42">
        <f>IFERROR(VLOOKUP(A60,bus_institutions!A:D,3,0),0)</f>
        <v>14</v>
      </c>
      <c r="H60" s="42">
        <f>IFERROR(VLOOKUP(A60,man_institutions!A:D,3,0),0)</f>
        <v>27</v>
      </c>
      <c r="I60" s="42">
        <f>IFERROR(VLOOKUP(A60,eco_bus_institutions!A:D,4,0),0)</f>
        <v>3.13</v>
      </c>
      <c r="J60" s="42">
        <f>IFERROR(VLOOKUP(A60,eco_institutions!A:D,4,0),0)</f>
        <v>2.37</v>
      </c>
      <c r="K60" s="42">
        <f>IFERROR(VLOOKUP(A60,fin_institutions!A:D,4,0),0)</f>
        <v>2.02</v>
      </c>
      <c r="L60" s="42">
        <f>IFERROR(VLOOKUP(A60,bus_institutions!A:D,4,0),0)</f>
        <v>2.94</v>
      </c>
      <c r="M60" s="42">
        <f>IFERROR(VLOOKUP(A60,man_institutions!A:D,4,0),0)</f>
        <v>4.05</v>
      </c>
      <c r="N60" s="42">
        <f t="shared" si="0"/>
        <v>0.90700000000000003</v>
      </c>
      <c r="O60" s="42">
        <f t="shared" si="1"/>
        <v>0.877</v>
      </c>
      <c r="P60" s="42">
        <f t="shared" si="2"/>
        <v>0.82199999999999995</v>
      </c>
      <c r="Q60" s="42">
        <f t="shared" si="3"/>
        <v>0.78800000000000003</v>
      </c>
      <c r="R60" s="42">
        <f t="shared" si="4"/>
        <v>0.94</v>
      </c>
      <c r="S60" t="e">
        <f>VLOOKUP(A60,#REF!,11,0)</f>
        <v>#REF!</v>
      </c>
      <c r="T60" t="e">
        <f>VLOOKUP(A60,#REF!,12,0)</f>
        <v>#REF!</v>
      </c>
      <c r="U60" t="e">
        <f>VLOOKUP(A60,#REF!,13,0)</f>
        <v>#REF!</v>
      </c>
      <c r="V60" t="e">
        <f>VLOOKUP(A60,#REF!,14,0)</f>
        <v>#REF!</v>
      </c>
      <c r="W60">
        <v>2.461582870076398</v>
      </c>
      <c r="X60">
        <v>0.1505570323979932</v>
      </c>
      <c r="Y60" s="42" t="str">
        <f t="shared" si="5"/>
        <v>USA</v>
      </c>
      <c r="Z60" t="str">
        <f>IF(Y60=Y$1,B60,IF(Y60=Y$2,B60,""))</f>
        <v/>
      </c>
      <c r="AT60">
        <v>2.013019543406648</v>
      </c>
      <c r="AU60">
        <v>-0.69025529545225162</v>
      </c>
      <c r="AW60" s="42" t="s">
        <v>10704</v>
      </c>
    </row>
    <row r="61" spans="1:49" x14ac:dyDescent="0.25">
      <c r="A61" s="42" t="s">
        <v>676</v>
      </c>
      <c r="B61" s="42" t="s">
        <v>10945</v>
      </c>
      <c r="C61" s="42" t="s">
        <v>1220</v>
      </c>
      <c r="D61" s="42">
        <f>IFERROR(VLOOKUP(A61,eco_bus_institutions!A:D,3,0),"")</f>
        <v>44</v>
      </c>
      <c r="E61" s="42">
        <f>IFERROR(VLOOKUP(A61,eco_institutions!A:D,3,0),"")</f>
        <v>19</v>
      </c>
      <c r="F61" s="42">
        <f>IFERROR(VLOOKUP(A61,fin_institutions!A:D,3,0),"")</f>
        <v>18</v>
      </c>
      <c r="G61" s="42">
        <f>IFERROR(VLOOKUP(A61,bus_institutions!A:D,3,0),0)</f>
        <v>9</v>
      </c>
      <c r="H61" s="42">
        <f>IFERROR(VLOOKUP(A61,man_institutions!A:D,3,0),0)</f>
        <v>12</v>
      </c>
      <c r="I61" s="42">
        <f>IFERROR(VLOOKUP(A61,eco_bus_institutions!A:D,4,0),0)</f>
        <v>3.1</v>
      </c>
      <c r="J61" s="42">
        <f>IFERROR(VLOOKUP(A61,eco_institutions!A:D,4,0),0)</f>
        <v>3.39</v>
      </c>
      <c r="K61" s="42">
        <f>IFERROR(VLOOKUP(A61,fin_institutions!A:D,4,0),0)</f>
        <v>1.52</v>
      </c>
      <c r="L61" s="42">
        <f>IFERROR(VLOOKUP(A61,bus_institutions!A:D,4,0),0)</f>
        <v>3.47</v>
      </c>
      <c r="M61" s="42">
        <f>IFERROR(VLOOKUP(A61,man_institutions!A:D,4,0),0)</f>
        <v>2.44</v>
      </c>
      <c r="N61" s="42">
        <f t="shared" si="0"/>
        <v>0.90500000000000003</v>
      </c>
      <c r="O61" s="42">
        <f t="shared" si="1"/>
        <v>0.94499999999999995</v>
      </c>
      <c r="P61" s="42">
        <f t="shared" si="2"/>
        <v>0.7</v>
      </c>
      <c r="Q61" s="42">
        <f t="shared" si="3"/>
        <v>0.86199999999999999</v>
      </c>
      <c r="R61" s="42">
        <f t="shared" si="4"/>
        <v>0.78200000000000003</v>
      </c>
      <c r="S61" t="e">
        <f>VLOOKUP(A61,#REF!,11,0)</f>
        <v>#REF!</v>
      </c>
      <c r="T61" t="e">
        <f>VLOOKUP(A61,#REF!,12,0)</f>
        <v>#REF!</v>
      </c>
      <c r="U61" t="e">
        <f>VLOOKUP(A61,#REF!,13,0)</f>
        <v>#REF!</v>
      </c>
      <c r="V61" t="e">
        <f>VLOOKUP(A61,#REF!,14,0)</f>
        <v>#REF!</v>
      </c>
      <c r="W61">
        <v>2.1995731483103378</v>
      </c>
      <c r="X61">
        <v>0.29120906183959872</v>
      </c>
      <c r="Y61" s="42" t="str">
        <f t="shared" si="5"/>
        <v>FRA</v>
      </c>
      <c r="Z61" t="str">
        <f>IF(Y61=Y$1,B61,IF(Y61=Y$2,B61,""))</f>
        <v/>
      </c>
      <c r="AT61">
        <v>2.6252508089055628</v>
      </c>
      <c r="AU61">
        <v>0.36686351801167799</v>
      </c>
      <c r="AW61" s="42" t="s">
        <v>676</v>
      </c>
    </row>
    <row r="62" spans="1:49" x14ac:dyDescent="0.25">
      <c r="A62" s="42" t="s">
        <v>638</v>
      </c>
      <c r="B62" s="42" t="s">
        <v>10705</v>
      </c>
      <c r="C62" s="42" t="s">
        <v>1219</v>
      </c>
      <c r="D62" s="42">
        <f>IFERROR(VLOOKUP(A62,eco_bus_institutions!A:D,3,0),"")</f>
        <v>51</v>
      </c>
      <c r="E62" s="42">
        <f>IFERROR(VLOOKUP(A62,eco_institutions!A:D,3,0),"")</f>
        <v>7</v>
      </c>
      <c r="F62" s="42">
        <f>IFERROR(VLOOKUP(A62,fin_institutions!A:D,3,0),"")</f>
        <v>15</v>
      </c>
      <c r="G62" s="42">
        <f>IFERROR(VLOOKUP(A62,bus_institutions!A:D,3,0),0)</f>
        <v>23</v>
      </c>
      <c r="H62" s="42">
        <f>IFERROR(VLOOKUP(A62,man_institutions!A:D,3,0),0)</f>
        <v>18</v>
      </c>
      <c r="I62" s="42">
        <f>IFERROR(VLOOKUP(A62,eco_bus_institutions!A:D,4,0),0)</f>
        <v>3.1</v>
      </c>
      <c r="J62" s="42">
        <f>IFERROR(VLOOKUP(A62,eco_institutions!A:D,4,0),0)</f>
        <v>1.22</v>
      </c>
      <c r="K62" s="42">
        <f>IFERROR(VLOOKUP(A62,fin_institutions!A:D,4,0),0)</f>
        <v>2.38</v>
      </c>
      <c r="L62" s="42">
        <f>IFERROR(VLOOKUP(A62,bus_institutions!A:D,4,0),0)</f>
        <v>5.53</v>
      </c>
      <c r="M62" s="42">
        <f>IFERROR(VLOOKUP(A62,man_institutions!A:D,4,0),0)</f>
        <v>2.4700000000000002</v>
      </c>
      <c r="N62" s="42">
        <f t="shared" si="0"/>
        <v>0.90500000000000003</v>
      </c>
      <c r="O62" s="42">
        <f t="shared" si="1"/>
        <v>0.53800000000000003</v>
      </c>
      <c r="P62" s="42">
        <f t="shared" si="2"/>
        <v>0.84699999999999998</v>
      </c>
      <c r="Q62" s="42">
        <f t="shared" si="3"/>
        <v>0.96799999999999997</v>
      </c>
      <c r="R62" s="42">
        <f t="shared" si="4"/>
        <v>0.78500000000000003</v>
      </c>
      <c r="S62" t="e">
        <f>VLOOKUP(A62,#REF!,11,0)</f>
        <v>#REF!</v>
      </c>
      <c r="T62" t="e">
        <f>VLOOKUP(A62,#REF!,12,0)</f>
        <v>#REF!</v>
      </c>
      <c r="U62" t="e">
        <f>VLOOKUP(A62,#REF!,13,0)</f>
        <v>#REF!</v>
      </c>
      <c r="V62" t="e">
        <f>VLOOKUP(A62,#REF!,14,0)</f>
        <v>#REF!</v>
      </c>
      <c r="W62">
        <v>2.013019543406648</v>
      </c>
      <c r="X62">
        <v>-0.69025529545225162</v>
      </c>
      <c r="Y62" s="42" t="str">
        <f t="shared" si="5"/>
        <v>USA</v>
      </c>
      <c r="Z62" t="str">
        <f>IF(Y62=Y$1,B62,IF(Y62=Y$2,B62,""))</f>
        <v/>
      </c>
      <c r="AT62">
        <v>2.6987599817558752</v>
      </c>
      <c r="AU62">
        <v>-0.112009484508131</v>
      </c>
      <c r="AW62" s="42" t="s">
        <v>10705</v>
      </c>
    </row>
    <row r="63" spans="1:49" x14ac:dyDescent="0.25">
      <c r="A63" s="42" t="s">
        <v>725</v>
      </c>
      <c r="B63" s="42" t="s">
        <v>10469</v>
      </c>
      <c r="C63" s="42" t="s">
        <v>1226</v>
      </c>
      <c r="D63" s="42">
        <f>IFERROR(VLOOKUP(A63,eco_bus_institutions!A:D,3,0),"")</f>
        <v>184</v>
      </c>
      <c r="E63" s="42">
        <f>IFERROR(VLOOKUP(A63,eco_institutions!A:D,3,0),"")</f>
        <v>109</v>
      </c>
      <c r="F63" s="42">
        <f>IFERROR(VLOOKUP(A63,fin_institutions!A:D,3,0),"")</f>
        <v>44</v>
      </c>
      <c r="G63" s="42">
        <f>IFERROR(VLOOKUP(A63,bus_institutions!A:D,3,0),0)</f>
        <v>33</v>
      </c>
      <c r="H63" s="42">
        <f>IFERROR(VLOOKUP(A63,man_institutions!A:D,3,0),0)</f>
        <v>51</v>
      </c>
      <c r="I63" s="42">
        <f>IFERROR(VLOOKUP(A63,eco_bus_institutions!A:D,4,0),0)</f>
        <v>3.08</v>
      </c>
      <c r="J63" s="42">
        <f>IFERROR(VLOOKUP(A63,eco_institutions!A:D,4,0),0)</f>
        <v>2.72</v>
      </c>
      <c r="K63" s="42">
        <f>IFERROR(VLOOKUP(A63,fin_institutions!A:D,4,0),0)</f>
        <v>3.19</v>
      </c>
      <c r="L63" s="42">
        <f>IFERROR(VLOOKUP(A63,bus_institutions!A:D,4,0),0)</f>
        <v>3.11</v>
      </c>
      <c r="M63" s="42">
        <f>IFERROR(VLOOKUP(A63,man_institutions!A:D,4,0),0)</f>
        <v>3.34</v>
      </c>
      <c r="N63" s="42">
        <f t="shared" si="0"/>
        <v>0.90200000000000002</v>
      </c>
      <c r="O63" s="42">
        <f t="shared" si="1"/>
        <v>0.91</v>
      </c>
      <c r="P63" s="42">
        <f t="shared" si="2"/>
        <v>0.90700000000000003</v>
      </c>
      <c r="Q63" s="42">
        <f t="shared" si="3"/>
        <v>0.81299999999999994</v>
      </c>
      <c r="R63" s="42">
        <f t="shared" si="4"/>
        <v>0.89500000000000002</v>
      </c>
      <c r="S63" t="e">
        <f>VLOOKUP(A63,#REF!,11,0)</f>
        <v>#REF!</v>
      </c>
      <c r="T63" t="e">
        <f>VLOOKUP(A63,#REF!,12,0)</f>
        <v>#REF!</v>
      </c>
      <c r="U63" t="e">
        <f>VLOOKUP(A63,#REF!,13,0)</f>
        <v>#REF!</v>
      </c>
      <c r="V63" t="e">
        <f>VLOOKUP(A63,#REF!,14,0)</f>
        <v>#REF!</v>
      </c>
      <c r="W63">
        <v>2.6252508089055628</v>
      </c>
      <c r="X63">
        <v>0.36686351801167799</v>
      </c>
      <c r="Y63" s="42" t="str">
        <f t="shared" si="5"/>
        <v>CAN</v>
      </c>
      <c r="Z63" t="str">
        <f>IF(Y63=Y$1,B63,IF(Y63=Y$2,B63,""))</f>
        <v/>
      </c>
      <c r="AT63">
        <v>2.3241668681193581</v>
      </c>
      <c r="AU63">
        <v>0.34355137111093109</v>
      </c>
      <c r="AW63" s="42" t="s">
        <v>10469</v>
      </c>
    </row>
    <row r="64" spans="1:49" x14ac:dyDescent="0.25">
      <c r="A64" s="42" t="s">
        <v>646</v>
      </c>
      <c r="B64" s="42" t="s">
        <v>10706</v>
      </c>
      <c r="C64" s="42" t="s">
        <v>1219</v>
      </c>
      <c r="D64" s="42">
        <f>IFERROR(VLOOKUP(A64,eco_bus_institutions!A:D,3,0),"")</f>
        <v>79</v>
      </c>
      <c r="E64" s="42">
        <f>IFERROR(VLOOKUP(A64,eco_institutions!A:D,3,0),"")</f>
        <v>19</v>
      </c>
      <c r="F64" s="42">
        <f>IFERROR(VLOOKUP(A64,fin_institutions!A:D,3,0),"")</f>
        <v>15</v>
      </c>
      <c r="G64" s="42">
        <f>IFERROR(VLOOKUP(A64,bus_institutions!A:D,3,0),0)</f>
        <v>42</v>
      </c>
      <c r="H64" s="42">
        <f>IFERROR(VLOOKUP(A64,man_institutions!A:D,3,0),0)</f>
        <v>30</v>
      </c>
      <c r="I64" s="42">
        <f>IFERROR(VLOOKUP(A64,eco_bus_institutions!A:D,4,0),0)</f>
        <v>3.05</v>
      </c>
      <c r="J64" s="42">
        <f>IFERROR(VLOOKUP(A64,eco_institutions!A:D,4,0),0)</f>
        <v>1.81</v>
      </c>
      <c r="K64" s="42">
        <f>IFERROR(VLOOKUP(A64,fin_institutions!A:D,4,0),0)</f>
        <v>3.23</v>
      </c>
      <c r="L64" s="42">
        <f>IFERROR(VLOOKUP(A64,bus_institutions!A:D,4,0),0)</f>
        <v>4.12</v>
      </c>
      <c r="M64" s="42">
        <f>IFERROR(VLOOKUP(A64,man_institutions!A:D,4,0),0)</f>
        <v>3.79</v>
      </c>
      <c r="N64" s="42">
        <f t="shared" si="0"/>
        <v>0.9</v>
      </c>
      <c r="O64" s="42">
        <f t="shared" si="1"/>
        <v>0.79700000000000004</v>
      </c>
      <c r="P64" s="42">
        <f t="shared" si="2"/>
        <v>0.91200000000000003</v>
      </c>
      <c r="Q64" s="42">
        <f t="shared" si="3"/>
        <v>0.91500000000000004</v>
      </c>
      <c r="R64" s="42">
        <f t="shared" si="4"/>
        <v>0.92500000000000004</v>
      </c>
      <c r="S64" t="e">
        <f>VLOOKUP(A64,#REF!,11,0)</f>
        <v>#REF!</v>
      </c>
      <c r="T64" t="e">
        <f>VLOOKUP(A64,#REF!,12,0)</f>
        <v>#REF!</v>
      </c>
      <c r="U64" t="e">
        <f>VLOOKUP(A64,#REF!,13,0)</f>
        <v>#REF!</v>
      </c>
      <c r="V64" t="e">
        <f>VLOOKUP(A64,#REF!,14,0)</f>
        <v>#REF!</v>
      </c>
      <c r="W64">
        <v>2.6987599817558752</v>
      </c>
      <c r="X64">
        <v>-0.112009484508131</v>
      </c>
      <c r="Y64" s="42" t="str">
        <f t="shared" si="5"/>
        <v>USA</v>
      </c>
      <c r="Z64" t="str">
        <f>IF(Y64=Y$1,B64,IF(Y64=Y$2,B64,""))</f>
        <v/>
      </c>
      <c r="AT64">
        <v>-0.50561481667360175</v>
      </c>
      <c r="AU64">
        <v>2.8376099154995211</v>
      </c>
      <c r="AW64" s="42" t="s">
        <v>10706</v>
      </c>
    </row>
    <row r="65" spans="1:49" x14ac:dyDescent="0.25">
      <c r="A65" s="42" t="s">
        <v>672</v>
      </c>
      <c r="B65" s="42" t="s">
        <v>10946</v>
      </c>
      <c r="C65" s="42" t="s">
        <v>1219</v>
      </c>
      <c r="D65" s="42">
        <f>IFERROR(VLOOKUP(A65,eco_bus_institutions!A:D,3,0),"")</f>
        <v>66</v>
      </c>
      <c r="E65" s="42">
        <f>IFERROR(VLOOKUP(A65,eco_institutions!A:D,3,0),"")</f>
        <v>23</v>
      </c>
      <c r="F65" s="42">
        <f>IFERROR(VLOOKUP(A65,fin_institutions!A:D,3,0),"")</f>
        <v>15</v>
      </c>
      <c r="G65" s="42">
        <f>IFERROR(VLOOKUP(A65,bus_institutions!A:D,3,0),0)</f>
        <v>11</v>
      </c>
      <c r="H65" s="42">
        <f>IFERROR(VLOOKUP(A65,man_institutions!A:D,3,0),0)</f>
        <v>29</v>
      </c>
      <c r="I65" s="42">
        <f>IFERROR(VLOOKUP(A65,eco_bus_institutions!A:D,4,0),0)</f>
        <v>2.98</v>
      </c>
      <c r="J65" s="42">
        <f>IFERROR(VLOOKUP(A65,eco_institutions!A:D,4,0),0)</f>
        <v>2.63</v>
      </c>
      <c r="K65" s="42">
        <f>IFERROR(VLOOKUP(A65,fin_institutions!A:D,4,0),0)</f>
        <v>2.02</v>
      </c>
      <c r="L65" s="42">
        <f>IFERROR(VLOOKUP(A65,bus_institutions!A:D,4,0),0)</f>
        <v>5.0599999999999996</v>
      </c>
      <c r="M65" s="42">
        <f>IFERROR(VLOOKUP(A65,man_institutions!A:D,4,0),0)</f>
        <v>2.0499999999999998</v>
      </c>
      <c r="N65" s="42">
        <f t="shared" si="0"/>
        <v>0.89800000000000002</v>
      </c>
      <c r="O65" s="42">
        <f t="shared" si="1"/>
        <v>0.9</v>
      </c>
      <c r="P65" s="42">
        <f t="shared" si="2"/>
        <v>0.82199999999999995</v>
      </c>
      <c r="Q65" s="42">
        <f t="shared" si="3"/>
        <v>0.95699999999999996</v>
      </c>
      <c r="R65" s="42">
        <f t="shared" si="4"/>
        <v>0.67800000000000005</v>
      </c>
      <c r="S65" t="e">
        <f>VLOOKUP(A65,#REF!,11,0)</f>
        <v>#REF!</v>
      </c>
      <c r="T65" t="e">
        <f>VLOOKUP(A65,#REF!,12,0)</f>
        <v>#REF!</v>
      </c>
      <c r="U65" t="e">
        <f>VLOOKUP(A65,#REF!,13,0)</f>
        <v>#REF!</v>
      </c>
      <c r="V65" t="e">
        <f>VLOOKUP(A65,#REF!,14,0)</f>
        <v>#REF!</v>
      </c>
      <c r="W65">
        <v>2.3241668681193581</v>
      </c>
      <c r="X65">
        <v>0.34355137111093109</v>
      </c>
      <c r="Y65" s="42" t="str">
        <f t="shared" si="5"/>
        <v>USA</v>
      </c>
      <c r="Z65" t="str">
        <f>IF(Y65=Y$1,B65,IF(Y65=Y$2,B65,""))</f>
        <v/>
      </c>
      <c r="AT65">
        <v>2.792720400984809</v>
      </c>
      <c r="AU65">
        <v>0.1844704358057549</v>
      </c>
      <c r="AW65" s="42" t="s">
        <v>672</v>
      </c>
    </row>
    <row r="66" spans="1:49" x14ac:dyDescent="0.25">
      <c r="A66" s="42" t="s">
        <v>798</v>
      </c>
      <c r="B66" s="42" t="s">
        <v>10470</v>
      </c>
      <c r="C66" s="42" t="s">
        <v>1273</v>
      </c>
      <c r="D66" s="42">
        <f>IFERROR(VLOOKUP(A66,eco_bus_institutions!A:D,3,0),"")</f>
        <v>77</v>
      </c>
      <c r="E66" s="42">
        <f>IFERROR(VLOOKUP(A66,eco_institutions!A:D,3,0),"")</f>
        <v>69</v>
      </c>
      <c r="F66" s="42">
        <f>IFERROR(VLOOKUP(A66,fin_institutions!A:D,3,0),"")</f>
        <v>9</v>
      </c>
      <c r="G66" s="42">
        <f>IFERROR(VLOOKUP(A66,bus_institutions!A:D,3,0),0)</f>
        <v>0</v>
      </c>
      <c r="H66" s="42">
        <f>IFERROR(VLOOKUP(A66,man_institutions!A:D,3,0),0)</f>
        <v>0</v>
      </c>
      <c r="I66" s="42">
        <f>IFERROR(VLOOKUP(A66,eco_bus_institutions!A:D,4,0),0)</f>
        <v>2.95</v>
      </c>
      <c r="J66" s="42">
        <f>IFERROR(VLOOKUP(A66,eco_institutions!A:D,4,0),0)</f>
        <v>2.82</v>
      </c>
      <c r="K66" s="42">
        <f>IFERROR(VLOOKUP(A66,fin_institutions!A:D,4,0),0)</f>
        <v>2.0099999999999998</v>
      </c>
      <c r="L66" s="42">
        <f>IFERROR(VLOOKUP(A66,bus_institutions!A:D,4,0),0)</f>
        <v>0</v>
      </c>
      <c r="M66" s="42">
        <f>IFERROR(VLOOKUP(A66,man_institutions!A:D,4,0),0)</f>
        <v>0</v>
      </c>
      <c r="N66" s="42">
        <f t="shared" si="0"/>
        <v>0.89700000000000002</v>
      </c>
      <c r="O66" s="42">
        <f t="shared" si="1"/>
        <v>0.92200000000000004</v>
      </c>
      <c r="P66" s="42">
        <f t="shared" si="2"/>
        <v>0.81699999999999995</v>
      </c>
      <c r="Q66" s="42">
        <f t="shared" si="3"/>
        <v>0.05</v>
      </c>
      <c r="R66" s="42">
        <f t="shared" si="4"/>
        <v>0.04</v>
      </c>
      <c r="S66" t="e">
        <f>VLOOKUP(A66,#REF!,11,0)</f>
        <v>#REF!</v>
      </c>
      <c r="T66" t="e">
        <f>VLOOKUP(A66,#REF!,12,0)</f>
        <v>#REF!</v>
      </c>
      <c r="U66" t="e">
        <f>VLOOKUP(A66,#REF!,13,0)</f>
        <v>#REF!</v>
      </c>
      <c r="V66" t="e">
        <f>VLOOKUP(A66,#REF!,14,0)</f>
        <v>#REF!</v>
      </c>
      <c r="W66">
        <v>-0.50561481667360175</v>
      </c>
      <c r="X66">
        <v>2.8376099154995211</v>
      </c>
      <c r="Y66" s="42" t="str">
        <f t="shared" si="5"/>
        <v>DEU</v>
      </c>
      <c r="Z66" t="str">
        <f>IF(Y66=Y$1,B66,IF(Y66=Y$2,B66,""))</f>
        <v/>
      </c>
      <c r="AT66">
        <v>2.500889876688936</v>
      </c>
      <c r="AU66">
        <v>-0.15729351028663111</v>
      </c>
      <c r="AW66" s="42" t="s">
        <v>10470</v>
      </c>
    </row>
    <row r="67" spans="1:49" x14ac:dyDescent="0.25">
      <c r="A67" s="42" t="s">
        <v>704</v>
      </c>
      <c r="B67" s="42" t="s">
        <v>10947</v>
      </c>
      <c r="C67" s="42" t="s">
        <v>1219</v>
      </c>
      <c r="D67" s="42">
        <f>IFERROR(VLOOKUP(A67,eco_bus_institutions!A:D,3,0),"")</f>
        <v>86</v>
      </c>
      <c r="E67" s="42">
        <f>IFERROR(VLOOKUP(A67,eco_institutions!A:D,3,0),"")</f>
        <v>48</v>
      </c>
      <c r="F67" s="42">
        <f>IFERROR(VLOOKUP(A67,fin_institutions!A:D,3,0),"")</f>
        <v>30</v>
      </c>
      <c r="G67" s="42">
        <f>IFERROR(VLOOKUP(A67,bus_institutions!A:D,3,0),0)</f>
        <v>17</v>
      </c>
      <c r="H67" s="42">
        <f>IFERROR(VLOOKUP(A67,man_institutions!A:D,3,0),0)</f>
        <v>14</v>
      </c>
      <c r="I67" s="42">
        <f>IFERROR(VLOOKUP(A67,eco_bus_institutions!A:D,4,0),0)</f>
        <v>2.94</v>
      </c>
      <c r="J67" s="42">
        <f>IFERROR(VLOOKUP(A67,eco_institutions!A:D,4,0),0)</f>
        <v>2.38</v>
      </c>
      <c r="K67" s="42">
        <f>IFERROR(VLOOKUP(A67,fin_institutions!A:D,4,0),0)</f>
        <v>3.82</v>
      </c>
      <c r="L67" s="42">
        <f>IFERROR(VLOOKUP(A67,bus_institutions!A:D,4,0),0)</f>
        <v>4.0199999999999996</v>
      </c>
      <c r="M67" s="42">
        <f>IFERROR(VLOOKUP(A67,man_institutions!A:D,4,0),0)</f>
        <v>3.33</v>
      </c>
      <c r="N67" s="42">
        <f t="shared" si="0"/>
        <v>0.89500000000000002</v>
      </c>
      <c r="O67" s="42">
        <f t="shared" si="1"/>
        <v>0.88</v>
      </c>
      <c r="P67" s="42">
        <f t="shared" si="2"/>
        <v>0.93500000000000005</v>
      </c>
      <c r="Q67" s="42">
        <f t="shared" si="3"/>
        <v>0.90500000000000003</v>
      </c>
      <c r="R67" s="42">
        <f t="shared" si="4"/>
        <v>0.89300000000000002</v>
      </c>
      <c r="S67" t="e">
        <f>VLOOKUP(A67,#REF!,11,0)</f>
        <v>#REF!</v>
      </c>
      <c r="T67" t="e">
        <f>VLOOKUP(A67,#REF!,12,0)</f>
        <v>#REF!</v>
      </c>
      <c r="U67" t="e">
        <f>VLOOKUP(A67,#REF!,13,0)</f>
        <v>#REF!</v>
      </c>
      <c r="V67" t="e">
        <f>VLOOKUP(A67,#REF!,14,0)</f>
        <v>#REF!</v>
      </c>
      <c r="W67">
        <v>2.792720400984809</v>
      </c>
      <c r="X67">
        <v>0.1844704358057549</v>
      </c>
      <c r="Y67" s="42" t="str">
        <f t="shared" si="5"/>
        <v>USA</v>
      </c>
      <c r="Z67" t="str">
        <f>IF(Y67=Y$1,B67,IF(Y67=Y$2,B67,""))</f>
        <v/>
      </c>
      <c r="AT67">
        <v>2.6875723068734438</v>
      </c>
      <c r="AU67">
        <v>0.15751169082665401</v>
      </c>
      <c r="AW67" s="42" t="s">
        <v>10471</v>
      </c>
    </row>
    <row r="68" spans="1:49" x14ac:dyDescent="0.25">
      <c r="A68" s="42" t="s">
        <v>656</v>
      </c>
      <c r="B68" s="42" t="s">
        <v>10707</v>
      </c>
      <c r="C68" s="42" t="s">
        <v>1219</v>
      </c>
      <c r="D68" s="42">
        <f>IFERROR(VLOOKUP(A68,eco_bus_institutions!A:D,3,0),"")</f>
        <v>45</v>
      </c>
      <c r="E68" s="42">
        <f>IFERROR(VLOOKUP(A68,eco_institutions!A:D,3,0),"")</f>
        <v>17</v>
      </c>
      <c r="F68" s="42">
        <f>IFERROR(VLOOKUP(A68,fin_institutions!A:D,3,0),"")</f>
        <v>5</v>
      </c>
      <c r="G68" s="42">
        <f>IFERROR(VLOOKUP(A68,bus_institutions!A:D,3,0),0)</f>
        <v>24</v>
      </c>
      <c r="H68" s="42">
        <f>IFERROR(VLOOKUP(A68,man_institutions!A:D,3,0),0)</f>
        <v>16</v>
      </c>
      <c r="I68" s="42">
        <f>IFERROR(VLOOKUP(A68,eco_bus_institutions!A:D,4,0),0)</f>
        <v>2.91</v>
      </c>
      <c r="J68" s="42">
        <f>IFERROR(VLOOKUP(A68,eco_institutions!A:D,4,0),0)</f>
        <v>1.82</v>
      </c>
      <c r="K68" s="42">
        <f>IFERROR(VLOOKUP(A68,fin_institutions!A:D,4,0),0)</f>
        <v>2.16</v>
      </c>
      <c r="L68" s="42">
        <f>IFERROR(VLOOKUP(A68,bus_institutions!A:D,4,0),0)</f>
        <v>4.25</v>
      </c>
      <c r="M68" s="42">
        <f>IFERROR(VLOOKUP(A68,man_institutions!A:D,4,0),0)</f>
        <v>3.19</v>
      </c>
      <c r="N68" s="42">
        <f t="shared" ref="N68:N131" si="6">ROUND(IFERROR((601-_xlfn.RANK.EQ(I68,I:I))/600,0),3)</f>
        <v>0.89300000000000002</v>
      </c>
      <c r="O68" s="42">
        <f t="shared" ref="O68:O131" si="7">ROUND(IFERROR((601-IFERROR(_xlfn.RANK.EQ(J68,J:J),""))/600,0),3)</f>
        <v>0.79800000000000004</v>
      </c>
      <c r="P68" s="42">
        <f t="shared" ref="P68:P131" si="8">ROUND(IFERROR((601-IFERROR(_xlfn.RANK.EQ(K68,K:K),""))/600,0),3)</f>
        <v>0.83299999999999996</v>
      </c>
      <c r="Q68" s="42">
        <f t="shared" ref="Q68:Q131" si="9">ROUND(IFERROR((601-IFERROR(_xlfn.RANK.EQ(L68,L:L),""))/600,0),3)</f>
        <v>0.92700000000000005</v>
      </c>
      <c r="R68" s="42">
        <f t="shared" ref="R68:R131" si="10">ROUND(IFERROR((601-IFERROR(_xlfn.RANK.EQ(M68,M:M),""))/600,0),3)</f>
        <v>0.88</v>
      </c>
      <c r="S68" t="e">
        <f>VLOOKUP(A68,#REF!,11,0)</f>
        <v>#REF!</v>
      </c>
      <c r="T68" t="e">
        <f>VLOOKUP(A68,#REF!,12,0)</f>
        <v>#REF!</v>
      </c>
      <c r="U68" t="e">
        <f>VLOOKUP(A68,#REF!,13,0)</f>
        <v>#REF!</v>
      </c>
      <c r="V68" t="e">
        <f>VLOOKUP(A68,#REF!,14,0)</f>
        <v>#REF!</v>
      </c>
      <c r="W68">
        <v>2.500889876688936</v>
      </c>
      <c r="X68">
        <v>-0.15729351028663111</v>
      </c>
      <c r="Y68" s="42" t="str">
        <f t="shared" si="5"/>
        <v>USA</v>
      </c>
      <c r="Z68" t="str">
        <f>IF(Y68=Y$1,B68,IF(Y68=Y$2,B68,""))</f>
        <v/>
      </c>
      <c r="AT68">
        <v>2.0570930617295149</v>
      </c>
      <c r="AU68">
        <v>0.2720498476938919</v>
      </c>
      <c r="AW68" s="42" t="s">
        <v>10707</v>
      </c>
    </row>
    <row r="69" spans="1:49" x14ac:dyDescent="0.25">
      <c r="A69" s="42" t="s">
        <v>677</v>
      </c>
      <c r="B69" s="42" t="s">
        <v>10948</v>
      </c>
      <c r="C69" s="42" t="s">
        <v>1225</v>
      </c>
      <c r="D69" s="42">
        <f>IFERROR(VLOOKUP(A69,eco_bus_institutions!A:D,3,0),"")</f>
        <v>85</v>
      </c>
      <c r="E69" s="42">
        <f>IFERROR(VLOOKUP(A69,eco_institutions!A:D,3,0),"")</f>
        <v>45</v>
      </c>
      <c r="F69" s="42">
        <f>IFERROR(VLOOKUP(A69,fin_institutions!A:D,3,0),"")</f>
        <v>21</v>
      </c>
      <c r="G69" s="42">
        <f>IFERROR(VLOOKUP(A69,bus_institutions!A:D,3,0),0)</f>
        <v>16</v>
      </c>
      <c r="H69" s="42">
        <f>IFERROR(VLOOKUP(A69,man_institutions!A:D,3,0),0)</f>
        <v>26</v>
      </c>
      <c r="I69" s="42">
        <f>IFERROR(VLOOKUP(A69,eco_bus_institutions!A:D,4,0),0)</f>
        <v>2.91</v>
      </c>
      <c r="J69" s="42">
        <f>IFERROR(VLOOKUP(A69,eco_institutions!A:D,4,0),0)</f>
        <v>2.2599999999999998</v>
      </c>
      <c r="K69" s="42">
        <f>IFERROR(VLOOKUP(A69,fin_institutions!A:D,4,0),0)</f>
        <v>3.41</v>
      </c>
      <c r="L69" s="42">
        <f>IFERROR(VLOOKUP(A69,bus_institutions!A:D,4,0),0)</f>
        <v>4.75</v>
      </c>
      <c r="M69" s="42">
        <f>IFERROR(VLOOKUP(A69,man_institutions!A:D,4,0),0)</f>
        <v>2.65</v>
      </c>
      <c r="N69" s="42">
        <f t="shared" si="6"/>
        <v>0.89300000000000002</v>
      </c>
      <c r="O69" s="42">
        <f t="shared" si="7"/>
        <v>0.86299999999999999</v>
      </c>
      <c r="P69" s="42">
        <f t="shared" si="8"/>
        <v>0.91700000000000004</v>
      </c>
      <c r="Q69" s="42">
        <f t="shared" si="9"/>
        <v>0.95</v>
      </c>
      <c r="R69" s="42">
        <f t="shared" si="10"/>
        <v>0.82299999999999995</v>
      </c>
      <c r="S69" t="e">
        <f>VLOOKUP(A69,#REF!,11,0)</f>
        <v>#REF!</v>
      </c>
      <c r="T69" t="e">
        <f>VLOOKUP(A69,#REF!,12,0)</f>
        <v>#REF!</v>
      </c>
      <c r="U69" t="e">
        <f>VLOOKUP(A69,#REF!,13,0)</f>
        <v>#REF!</v>
      </c>
      <c r="V69" t="e">
        <f>VLOOKUP(A69,#REF!,14,0)</f>
        <v>#REF!</v>
      </c>
      <c r="W69">
        <v>2.6875723068734438</v>
      </c>
      <c r="X69">
        <v>0.15751169082665401</v>
      </c>
      <c r="Y69" s="42" t="str">
        <f t="shared" ref="Y69:Y132" si="11">VLOOKUP(C69,AR:AS,2,0)</f>
        <v>HKG</v>
      </c>
      <c r="Z69" t="str">
        <f>IF(Y69=Y$1,B69,IF(Y69=Y$2,B69,""))</f>
        <v/>
      </c>
      <c r="AT69">
        <v>2.5763723553652689</v>
      </c>
      <c r="AU69">
        <v>-0.1399315991877795</v>
      </c>
      <c r="AW69" s="42" t="s">
        <v>10472</v>
      </c>
    </row>
    <row r="70" spans="1:49" x14ac:dyDescent="0.25">
      <c r="A70" s="42" t="s">
        <v>751</v>
      </c>
      <c r="B70" s="42" t="s">
        <v>10708</v>
      </c>
      <c r="C70" s="42" t="s">
        <v>1219</v>
      </c>
      <c r="D70" s="42">
        <f>IFERROR(VLOOKUP(A70,eco_bus_institutions!A:D,3,0),"")</f>
        <v>110</v>
      </c>
      <c r="E70" s="42">
        <f>IFERROR(VLOOKUP(A70,eco_institutions!A:D,3,0),"")</f>
        <v>81</v>
      </c>
      <c r="F70" s="42">
        <f>IFERROR(VLOOKUP(A70,fin_institutions!A:D,3,0),"")</f>
        <v>10</v>
      </c>
      <c r="G70" s="42">
        <f>IFERROR(VLOOKUP(A70,bus_institutions!A:D,3,0),0)</f>
        <v>9</v>
      </c>
      <c r="H70" s="42">
        <f>IFERROR(VLOOKUP(A70,man_institutions!A:D,3,0),0)</f>
        <v>24</v>
      </c>
      <c r="I70" s="42">
        <f>IFERROR(VLOOKUP(A70,eco_bus_institutions!A:D,4,0),0)</f>
        <v>2.87</v>
      </c>
      <c r="J70" s="42">
        <f>IFERROR(VLOOKUP(A70,eco_institutions!A:D,4,0),0)</f>
        <v>2.5</v>
      </c>
      <c r="K70" s="42">
        <f>IFERROR(VLOOKUP(A70,fin_institutions!A:D,4,0),0)</f>
        <v>1.56</v>
      </c>
      <c r="L70" s="42">
        <f>IFERROR(VLOOKUP(A70,bus_institutions!A:D,4,0),0)</f>
        <v>2.66</v>
      </c>
      <c r="M70" s="42">
        <f>IFERROR(VLOOKUP(A70,man_institutions!A:D,4,0),0)</f>
        <v>2.86</v>
      </c>
      <c r="N70" s="42">
        <f t="shared" si="6"/>
        <v>0.89</v>
      </c>
      <c r="O70" s="42">
        <f t="shared" si="7"/>
        <v>0.89200000000000002</v>
      </c>
      <c r="P70" s="42">
        <f t="shared" si="8"/>
        <v>0.72</v>
      </c>
      <c r="Q70" s="42">
        <f t="shared" si="9"/>
        <v>0.74299999999999999</v>
      </c>
      <c r="R70" s="42">
        <f t="shared" si="10"/>
        <v>0.85</v>
      </c>
      <c r="S70" t="e">
        <f>VLOOKUP(A70,#REF!,11,0)</f>
        <v>#REF!</v>
      </c>
      <c r="T70" t="e">
        <f>VLOOKUP(A70,#REF!,12,0)</f>
        <v>#REF!</v>
      </c>
      <c r="U70" t="e">
        <f>VLOOKUP(A70,#REF!,13,0)</f>
        <v>#REF!</v>
      </c>
      <c r="V70" t="e">
        <f>VLOOKUP(A70,#REF!,14,0)</f>
        <v>#REF!</v>
      </c>
      <c r="W70">
        <v>2.0570930617295149</v>
      </c>
      <c r="X70">
        <v>0.2720498476938919</v>
      </c>
      <c r="Y70" s="42" t="str">
        <f t="shared" si="11"/>
        <v>USA</v>
      </c>
      <c r="Z70" t="str">
        <f>IF(Y70=Y$1,B70,IF(Y70=Y$2,B70,""))</f>
        <v/>
      </c>
      <c r="AT70">
        <v>-1.72902792626851</v>
      </c>
      <c r="AU70">
        <v>1.9275790102154631</v>
      </c>
      <c r="AW70" s="42" t="s">
        <v>10708</v>
      </c>
    </row>
    <row r="71" spans="1:49" x14ac:dyDescent="0.25">
      <c r="A71" s="42" t="s">
        <v>722</v>
      </c>
      <c r="B71" s="42" t="s">
        <v>10709</v>
      </c>
      <c r="C71" s="42" t="s">
        <v>1226</v>
      </c>
      <c r="D71" s="42">
        <f>IFERROR(VLOOKUP(A71,eco_bus_institutions!A:D,3,0),"")</f>
        <v>86</v>
      </c>
      <c r="E71" s="42">
        <f>IFERROR(VLOOKUP(A71,eco_institutions!A:D,3,0),"")</f>
        <v>44</v>
      </c>
      <c r="F71" s="42">
        <f>IFERROR(VLOOKUP(A71,fin_institutions!A:D,3,0),"")</f>
        <v>13</v>
      </c>
      <c r="G71" s="42">
        <f>IFERROR(VLOOKUP(A71,bus_institutions!A:D,3,0),0)</f>
        <v>21</v>
      </c>
      <c r="H71" s="42">
        <f>IFERROR(VLOOKUP(A71,man_institutions!A:D,3,0),0)</f>
        <v>28</v>
      </c>
      <c r="I71" s="42">
        <f>IFERROR(VLOOKUP(A71,eco_bus_institutions!A:D,4,0),0)</f>
        <v>2.87</v>
      </c>
      <c r="J71" s="42">
        <f>IFERROR(VLOOKUP(A71,eco_institutions!A:D,4,0),0)</f>
        <v>1.81</v>
      </c>
      <c r="K71" s="42">
        <f>IFERROR(VLOOKUP(A71,fin_institutions!A:D,4,0),0)</f>
        <v>2.57</v>
      </c>
      <c r="L71" s="42">
        <f>IFERROR(VLOOKUP(A71,bus_institutions!A:D,4,0),0)</f>
        <v>3.73</v>
      </c>
      <c r="M71" s="42">
        <f>IFERROR(VLOOKUP(A71,man_institutions!A:D,4,0),0)</f>
        <v>4.3899999999999997</v>
      </c>
      <c r="N71" s="42">
        <f t="shared" si="6"/>
        <v>0.89</v>
      </c>
      <c r="O71" s="42">
        <f t="shared" si="7"/>
        <v>0.79700000000000004</v>
      </c>
      <c r="P71" s="42">
        <f t="shared" si="8"/>
        <v>0.86299999999999999</v>
      </c>
      <c r="Q71" s="42">
        <f t="shared" si="9"/>
        <v>0.87</v>
      </c>
      <c r="R71" s="42">
        <f t="shared" si="10"/>
        <v>0.95</v>
      </c>
      <c r="S71" t="e">
        <f>VLOOKUP(A71,#REF!,11,0)</f>
        <v>#REF!</v>
      </c>
      <c r="T71" t="e">
        <f>VLOOKUP(A71,#REF!,12,0)</f>
        <v>#REF!</v>
      </c>
      <c r="U71" t="e">
        <f>VLOOKUP(A71,#REF!,13,0)</f>
        <v>#REF!</v>
      </c>
      <c r="V71" t="e">
        <f>VLOOKUP(A71,#REF!,14,0)</f>
        <v>#REF!</v>
      </c>
      <c r="W71">
        <v>2.5763723553652689</v>
      </c>
      <c r="X71">
        <v>-0.1399315991877795</v>
      </c>
      <c r="Y71" s="42" t="str">
        <f t="shared" si="11"/>
        <v>CAN</v>
      </c>
      <c r="Z71" t="str">
        <f>IF(Y71=Y$1,B71,IF(Y71=Y$2,B71,""))</f>
        <v/>
      </c>
      <c r="AT71">
        <v>2.7012140296652452</v>
      </c>
      <c r="AU71">
        <v>-0.16369005184246271</v>
      </c>
      <c r="AW71" s="42" t="s">
        <v>10709</v>
      </c>
    </row>
    <row r="72" spans="1:49" x14ac:dyDescent="0.25">
      <c r="A72" s="42" t="s">
        <v>896</v>
      </c>
      <c r="B72" s="42" t="s">
        <v>10473</v>
      </c>
      <c r="C72" s="42" t="s">
        <v>1223</v>
      </c>
      <c r="D72" s="42">
        <f>IFERROR(VLOOKUP(A72,eco_bus_institutions!A:D,3,0),"")</f>
        <v>40</v>
      </c>
      <c r="E72" s="42">
        <f>IFERROR(VLOOKUP(A72,eco_institutions!A:D,3,0),"")</f>
        <v>26</v>
      </c>
      <c r="F72" s="42" t="str">
        <f>IFERROR(VLOOKUP(A72,fin_institutions!A:D,3,0),"")</f>
        <v/>
      </c>
      <c r="G72" s="42">
        <f>IFERROR(VLOOKUP(A72,bus_institutions!A:D,3,0),0)</f>
        <v>0</v>
      </c>
      <c r="H72" s="42">
        <f>IFERROR(VLOOKUP(A72,man_institutions!A:D,3,0),0)</f>
        <v>16</v>
      </c>
      <c r="I72" s="42">
        <f>IFERROR(VLOOKUP(A72,eco_bus_institutions!A:D,4,0),0)</f>
        <v>2.87</v>
      </c>
      <c r="J72" s="42">
        <f>IFERROR(VLOOKUP(A72,eco_institutions!A:D,4,0),0)</f>
        <v>3.73</v>
      </c>
      <c r="K72" s="42">
        <f>IFERROR(VLOOKUP(A72,fin_institutions!A:D,4,0),0)</f>
        <v>0</v>
      </c>
      <c r="L72" s="42">
        <f>IFERROR(VLOOKUP(A72,bus_institutions!A:D,4,0),0)</f>
        <v>0</v>
      </c>
      <c r="M72" s="42">
        <f>IFERROR(VLOOKUP(A72,man_institutions!A:D,4,0),0)</f>
        <v>1.04</v>
      </c>
      <c r="N72" s="42">
        <f t="shared" si="6"/>
        <v>0.89</v>
      </c>
      <c r="O72" s="42">
        <f t="shared" si="7"/>
        <v>0.95499999999999996</v>
      </c>
      <c r="P72" s="42">
        <f t="shared" si="8"/>
        <v>5.8000000000000003E-2</v>
      </c>
      <c r="Q72" s="42">
        <f t="shared" si="9"/>
        <v>0.05</v>
      </c>
      <c r="R72" s="42">
        <f t="shared" si="10"/>
        <v>6.8000000000000005E-2</v>
      </c>
      <c r="S72" t="e">
        <f>VLOOKUP(A72,#REF!,11,0)</f>
        <v>#REF!</v>
      </c>
      <c r="T72" t="e">
        <f>VLOOKUP(A72,#REF!,12,0)</f>
        <v>#REF!</v>
      </c>
      <c r="U72" t="e">
        <f>VLOOKUP(A72,#REF!,13,0)</f>
        <v>#REF!</v>
      </c>
      <c r="V72" t="e">
        <f>VLOOKUP(A72,#REF!,14,0)</f>
        <v>#REF!</v>
      </c>
      <c r="W72">
        <v>-1.72902792626851</v>
      </c>
      <c r="X72">
        <v>1.9275790102154631</v>
      </c>
      <c r="Y72" s="42" t="str">
        <f t="shared" si="11"/>
        <v>NOR</v>
      </c>
      <c r="Z72" t="str">
        <f>IF(Y72=Y$1,B72,IF(Y72=Y$2,B72,""))</f>
        <v/>
      </c>
      <c r="AT72">
        <v>2.1665394127219031</v>
      </c>
      <c r="AU72">
        <v>0.77933702681840866</v>
      </c>
      <c r="AW72" s="42" t="s">
        <v>10473</v>
      </c>
    </row>
    <row r="73" spans="1:49" x14ac:dyDescent="0.25">
      <c r="A73" s="42" t="s">
        <v>666</v>
      </c>
      <c r="B73" s="42" t="s">
        <v>10474</v>
      </c>
      <c r="C73" s="42" t="s">
        <v>1219</v>
      </c>
      <c r="D73" s="42">
        <f>IFERROR(VLOOKUP(A73,eco_bus_institutions!A:D,3,0),"")</f>
        <v>54</v>
      </c>
      <c r="E73" s="42">
        <f>IFERROR(VLOOKUP(A73,eco_institutions!A:D,3,0),"")</f>
        <v>15</v>
      </c>
      <c r="F73" s="42">
        <f>IFERROR(VLOOKUP(A73,fin_institutions!A:D,3,0),"")</f>
        <v>15</v>
      </c>
      <c r="G73" s="42">
        <f>IFERROR(VLOOKUP(A73,bus_institutions!A:D,3,0),0)</f>
        <v>22</v>
      </c>
      <c r="H73" s="42">
        <f>IFERROR(VLOOKUP(A73,man_institutions!A:D,3,0),0)</f>
        <v>19</v>
      </c>
      <c r="I73" s="42">
        <f>IFERROR(VLOOKUP(A73,eco_bus_institutions!A:D,4,0),0)</f>
        <v>2.86</v>
      </c>
      <c r="J73" s="42">
        <f>IFERROR(VLOOKUP(A73,eco_institutions!A:D,4,0),0)</f>
        <v>1.75</v>
      </c>
      <c r="K73" s="42">
        <f>IFERROR(VLOOKUP(A73,fin_institutions!A:D,4,0),0)</f>
        <v>3.5</v>
      </c>
      <c r="L73" s="42">
        <f>IFERROR(VLOOKUP(A73,bus_institutions!A:D,4,0),0)</f>
        <v>4.07</v>
      </c>
      <c r="M73" s="42">
        <f>IFERROR(VLOOKUP(A73,man_institutions!A:D,4,0),0)</f>
        <v>4.03</v>
      </c>
      <c r="N73" s="42">
        <f t="shared" si="6"/>
        <v>0.88500000000000001</v>
      </c>
      <c r="O73" s="42">
        <f t="shared" si="7"/>
        <v>0.77800000000000002</v>
      </c>
      <c r="P73" s="42">
        <f t="shared" si="8"/>
        <v>0.92</v>
      </c>
      <c r="Q73" s="42">
        <f t="shared" si="9"/>
        <v>0.91200000000000003</v>
      </c>
      <c r="R73" s="42">
        <f t="shared" si="10"/>
        <v>0.93799999999999994</v>
      </c>
      <c r="S73" t="e">
        <f>VLOOKUP(A73,#REF!,11,0)</f>
        <v>#REF!</v>
      </c>
      <c r="T73" t="e">
        <f>VLOOKUP(A73,#REF!,12,0)</f>
        <v>#REF!</v>
      </c>
      <c r="U73" t="e">
        <f>VLOOKUP(A73,#REF!,13,0)</f>
        <v>#REF!</v>
      </c>
      <c r="V73" t="e">
        <f>VLOOKUP(A73,#REF!,14,0)</f>
        <v>#REF!</v>
      </c>
      <c r="W73">
        <v>2.7012140296652452</v>
      </c>
      <c r="X73">
        <v>-0.16369005184246271</v>
      </c>
      <c r="Y73" s="42" t="str">
        <f t="shared" si="11"/>
        <v>USA</v>
      </c>
      <c r="Z73" t="str">
        <f>IF(Y73=Y$1,B73,IF(Y73=Y$2,B73,""))</f>
        <v/>
      </c>
      <c r="AT73">
        <v>2.4385395532262031</v>
      </c>
      <c r="AU73">
        <v>9.125464725053338E-2</v>
      </c>
      <c r="AW73" s="42" t="s">
        <v>10474</v>
      </c>
    </row>
    <row r="74" spans="1:49" x14ac:dyDescent="0.25">
      <c r="A74" s="42" t="s">
        <v>671</v>
      </c>
      <c r="B74" s="42" t="s">
        <v>10949</v>
      </c>
      <c r="C74" s="42" t="s">
        <v>1223</v>
      </c>
      <c r="D74" s="42">
        <f>IFERROR(VLOOKUP(A74,eco_bus_institutions!A:D,3,0),"")</f>
        <v>103</v>
      </c>
      <c r="E74" s="42">
        <f>IFERROR(VLOOKUP(A74,eco_institutions!A:D,3,0),"")</f>
        <v>31</v>
      </c>
      <c r="F74" s="42">
        <f>IFERROR(VLOOKUP(A74,fin_institutions!A:D,3,0),"")</f>
        <v>13</v>
      </c>
      <c r="G74" s="42">
        <f>IFERROR(VLOOKUP(A74,bus_institutions!A:D,3,0),0)</f>
        <v>35</v>
      </c>
      <c r="H74" s="42">
        <f>IFERROR(VLOOKUP(A74,man_institutions!A:D,3,0),0)</f>
        <v>48</v>
      </c>
      <c r="I74" s="42">
        <f>IFERROR(VLOOKUP(A74,eco_bus_institutions!A:D,4,0),0)</f>
        <v>2.83</v>
      </c>
      <c r="J74" s="42">
        <f>IFERROR(VLOOKUP(A74,eco_institutions!A:D,4,0),0)</f>
        <v>3.08</v>
      </c>
      <c r="K74" s="42">
        <f>IFERROR(VLOOKUP(A74,fin_institutions!A:D,4,0),0)</f>
        <v>2.85</v>
      </c>
      <c r="L74" s="42">
        <f>IFERROR(VLOOKUP(A74,bus_institutions!A:D,4,0),0)</f>
        <v>2.4700000000000002</v>
      </c>
      <c r="M74" s="42">
        <f>IFERROR(VLOOKUP(A74,man_institutions!A:D,4,0),0)</f>
        <v>2.37</v>
      </c>
      <c r="N74" s="42">
        <f t="shared" si="6"/>
        <v>0.88300000000000001</v>
      </c>
      <c r="O74" s="42">
        <f t="shared" si="7"/>
        <v>0.93300000000000005</v>
      </c>
      <c r="P74" s="42">
        <f t="shared" si="8"/>
        <v>0.88300000000000001</v>
      </c>
      <c r="Q74" s="42">
        <f t="shared" si="9"/>
        <v>0.70299999999999996</v>
      </c>
      <c r="R74" s="42">
        <f t="shared" si="10"/>
        <v>0.76</v>
      </c>
      <c r="S74" t="e">
        <f>VLOOKUP(A74,#REF!,11,0)</f>
        <v>#REF!</v>
      </c>
      <c r="T74" t="e">
        <f>VLOOKUP(A74,#REF!,12,0)</f>
        <v>#REF!</v>
      </c>
      <c r="U74" t="e">
        <f>VLOOKUP(A74,#REF!,13,0)</f>
        <v>#REF!</v>
      </c>
      <c r="V74" t="e">
        <f>VLOOKUP(A74,#REF!,14,0)</f>
        <v>#REF!</v>
      </c>
      <c r="W74">
        <v>2.1665394127219031</v>
      </c>
      <c r="X74">
        <v>0.77933702681840866</v>
      </c>
      <c r="Y74" s="42" t="str">
        <f t="shared" si="11"/>
        <v>NOR</v>
      </c>
      <c r="Z74" t="str">
        <f>IF(Y74=Y$1,B74,IF(Y74=Y$2,B74,""))</f>
        <v/>
      </c>
      <c r="AT74">
        <v>2.7850917918085369</v>
      </c>
      <c r="AU74">
        <v>-4.3839559566724737E-2</v>
      </c>
      <c r="AW74" s="42" t="s">
        <v>671</v>
      </c>
    </row>
    <row r="75" spans="1:49" x14ac:dyDescent="0.25">
      <c r="A75" s="42" t="s">
        <v>668</v>
      </c>
      <c r="B75" s="42" t="s">
        <v>10950</v>
      </c>
      <c r="C75" s="42" t="s">
        <v>1219</v>
      </c>
      <c r="D75" s="42">
        <f>IFERROR(VLOOKUP(A75,eco_bus_institutions!A:D,3,0),"")</f>
        <v>199</v>
      </c>
      <c r="E75" s="42">
        <f>IFERROR(VLOOKUP(A75,eco_institutions!A:D,3,0),"")</f>
        <v>76</v>
      </c>
      <c r="F75" s="42">
        <f>IFERROR(VLOOKUP(A75,fin_institutions!A:D,3,0),"")</f>
        <v>34</v>
      </c>
      <c r="G75" s="42">
        <f>IFERROR(VLOOKUP(A75,bus_institutions!A:D,3,0),0)</f>
        <v>85</v>
      </c>
      <c r="H75" s="42">
        <f>IFERROR(VLOOKUP(A75,man_institutions!A:D,3,0),0)</f>
        <v>70</v>
      </c>
      <c r="I75" s="42">
        <f>IFERROR(VLOOKUP(A75,eco_bus_institutions!A:D,4,0),0)</f>
        <v>2.82</v>
      </c>
      <c r="J75" s="42">
        <f>IFERROR(VLOOKUP(A75,eco_institutions!A:D,4,0),0)</f>
        <v>1.72</v>
      </c>
      <c r="K75" s="42">
        <f>IFERROR(VLOOKUP(A75,fin_institutions!A:D,4,0),0)</f>
        <v>3.95</v>
      </c>
      <c r="L75" s="42">
        <f>IFERROR(VLOOKUP(A75,bus_institutions!A:D,4,0),0)</f>
        <v>3.7</v>
      </c>
      <c r="M75" s="42">
        <f>IFERROR(VLOOKUP(A75,man_institutions!A:D,4,0),0)</f>
        <v>2.67</v>
      </c>
      <c r="N75" s="42">
        <f t="shared" si="6"/>
        <v>0.88200000000000001</v>
      </c>
      <c r="O75" s="42">
        <f t="shared" si="7"/>
        <v>0.76700000000000002</v>
      </c>
      <c r="P75" s="42">
        <f t="shared" si="8"/>
        <v>0.94699999999999995</v>
      </c>
      <c r="Q75" s="42">
        <f t="shared" si="9"/>
        <v>0.86699999999999999</v>
      </c>
      <c r="R75" s="42">
        <f t="shared" si="10"/>
        <v>0.82499999999999996</v>
      </c>
      <c r="S75" t="e">
        <f>VLOOKUP(A75,#REF!,11,0)</f>
        <v>#REF!</v>
      </c>
      <c r="T75" t="e">
        <f>VLOOKUP(A75,#REF!,12,0)</f>
        <v>#REF!</v>
      </c>
      <c r="U75" t="e">
        <f>VLOOKUP(A75,#REF!,13,0)</f>
        <v>#REF!</v>
      </c>
      <c r="V75" t="e">
        <f>VLOOKUP(A75,#REF!,14,0)</f>
        <v>#REF!</v>
      </c>
      <c r="W75">
        <v>2.4385395532262031</v>
      </c>
      <c r="X75">
        <v>9.125464725053338E-2</v>
      </c>
      <c r="Y75" s="42" t="str">
        <f t="shared" si="11"/>
        <v>USA</v>
      </c>
      <c r="Z75" t="str">
        <f>IF(Y75=Y$1,B75,IF(Y75=Y$2,B75,""))</f>
        <v/>
      </c>
      <c r="AT75">
        <v>2.347370061999575</v>
      </c>
      <c r="AU75">
        <v>0.27772410588813817</v>
      </c>
      <c r="AW75" s="42" t="s">
        <v>10710</v>
      </c>
    </row>
    <row r="76" spans="1:49" x14ac:dyDescent="0.25">
      <c r="A76" s="42" t="s">
        <v>711</v>
      </c>
      <c r="B76" s="42" t="s">
        <v>10711</v>
      </c>
      <c r="C76" s="42" t="s">
        <v>1219</v>
      </c>
      <c r="D76" s="42">
        <f>IFERROR(VLOOKUP(A76,eco_bus_institutions!A:D,3,0),"")</f>
        <v>220</v>
      </c>
      <c r="E76" s="42">
        <f>IFERROR(VLOOKUP(A76,eco_institutions!A:D,3,0),"")</f>
        <v>131</v>
      </c>
      <c r="F76" s="42">
        <f>IFERROR(VLOOKUP(A76,fin_institutions!A:D,3,0),"")</f>
        <v>37</v>
      </c>
      <c r="G76" s="42">
        <f>IFERROR(VLOOKUP(A76,bus_institutions!A:D,3,0),0)</f>
        <v>37</v>
      </c>
      <c r="H76" s="42">
        <f>IFERROR(VLOOKUP(A76,man_institutions!A:D,3,0),0)</f>
        <v>51</v>
      </c>
      <c r="I76" s="42">
        <f>IFERROR(VLOOKUP(A76,eco_bus_institutions!A:D,4,0),0)</f>
        <v>2.8</v>
      </c>
      <c r="J76" s="42">
        <f>IFERROR(VLOOKUP(A76,eco_institutions!A:D,4,0),0)</f>
        <v>2.1</v>
      </c>
      <c r="K76" s="42">
        <f>IFERROR(VLOOKUP(A76,fin_institutions!A:D,4,0),0)</f>
        <v>3.03</v>
      </c>
      <c r="L76" s="42">
        <f>IFERROR(VLOOKUP(A76,bus_institutions!A:D,4,0),0)</f>
        <v>4.51</v>
      </c>
      <c r="M76" s="42">
        <f>IFERROR(VLOOKUP(A76,man_institutions!A:D,4,0),0)</f>
        <v>3.67</v>
      </c>
      <c r="N76" s="42">
        <f t="shared" si="6"/>
        <v>0.88</v>
      </c>
      <c r="O76" s="42">
        <f t="shared" si="7"/>
        <v>0.84699999999999998</v>
      </c>
      <c r="P76" s="42">
        <f t="shared" si="8"/>
        <v>0.89500000000000002</v>
      </c>
      <c r="Q76" s="42">
        <f t="shared" si="9"/>
        <v>0.94</v>
      </c>
      <c r="R76" s="42">
        <f t="shared" si="10"/>
        <v>0.92</v>
      </c>
      <c r="S76" t="e">
        <f>VLOOKUP(A76,#REF!,11,0)</f>
        <v>#REF!</v>
      </c>
      <c r="T76" t="e">
        <f>VLOOKUP(A76,#REF!,12,0)</f>
        <v>#REF!</v>
      </c>
      <c r="U76" t="e">
        <f>VLOOKUP(A76,#REF!,13,0)</f>
        <v>#REF!</v>
      </c>
      <c r="V76" t="e">
        <f>VLOOKUP(A76,#REF!,14,0)</f>
        <v>#REF!</v>
      </c>
      <c r="W76">
        <v>2.7850917918085369</v>
      </c>
      <c r="X76">
        <v>-4.3839559566724737E-2</v>
      </c>
      <c r="Y76" s="42" t="str">
        <f t="shared" si="11"/>
        <v>USA</v>
      </c>
      <c r="Z76" t="str">
        <f>IF(Y76=Y$1,B76,IF(Y76=Y$2,B76,""))</f>
        <v/>
      </c>
      <c r="AT76">
        <v>2.286818967459979</v>
      </c>
      <c r="AU76">
        <v>0.67122477804795233</v>
      </c>
      <c r="AW76" s="42" t="s">
        <v>10711</v>
      </c>
    </row>
    <row r="77" spans="1:49" x14ac:dyDescent="0.25">
      <c r="A77" s="42" t="s">
        <v>744</v>
      </c>
      <c r="B77" s="42" t="s">
        <v>10475</v>
      </c>
      <c r="C77" s="42" t="s">
        <v>1218</v>
      </c>
      <c r="D77" s="42">
        <f>IFERROR(VLOOKUP(A77,eco_bus_institutions!A:D,3,0),"")</f>
        <v>194</v>
      </c>
      <c r="E77" s="42">
        <f>IFERROR(VLOOKUP(A77,eco_institutions!A:D,3,0),"")</f>
        <v>103</v>
      </c>
      <c r="F77" s="42">
        <f>IFERROR(VLOOKUP(A77,fin_institutions!A:D,3,0),"")</f>
        <v>25</v>
      </c>
      <c r="G77" s="42">
        <f>IFERROR(VLOOKUP(A77,bus_institutions!A:D,3,0),0)</f>
        <v>50</v>
      </c>
      <c r="H77" s="42">
        <f>IFERROR(VLOOKUP(A77,man_institutions!A:D,3,0),0)</f>
        <v>59</v>
      </c>
      <c r="I77" s="42">
        <f>IFERROR(VLOOKUP(A77,eco_bus_institutions!A:D,4,0),0)</f>
        <v>2.75</v>
      </c>
      <c r="J77" s="42">
        <f>IFERROR(VLOOKUP(A77,eco_institutions!A:D,4,0),0)</f>
        <v>2.68</v>
      </c>
      <c r="K77" s="42">
        <f>IFERROR(VLOOKUP(A77,fin_institutions!A:D,4,0),0)</f>
        <v>1.89</v>
      </c>
      <c r="L77" s="42">
        <f>IFERROR(VLOOKUP(A77,bus_institutions!A:D,4,0),0)</f>
        <v>3.07</v>
      </c>
      <c r="M77" s="42">
        <f>IFERROR(VLOOKUP(A77,man_institutions!A:D,4,0),0)</f>
        <v>2.99</v>
      </c>
      <c r="N77" s="42">
        <f t="shared" si="6"/>
        <v>0.878</v>
      </c>
      <c r="O77" s="42">
        <f t="shared" si="7"/>
        <v>0.90500000000000003</v>
      </c>
      <c r="P77" s="42">
        <f t="shared" si="8"/>
        <v>0.79500000000000004</v>
      </c>
      <c r="Q77" s="42">
        <f t="shared" si="9"/>
        <v>0.80300000000000005</v>
      </c>
      <c r="R77" s="42">
        <f t="shared" si="10"/>
        <v>0.86499999999999999</v>
      </c>
      <c r="S77" t="e">
        <f>VLOOKUP(A77,#REF!,11,0)</f>
        <v>#REF!</v>
      </c>
      <c r="T77" t="e">
        <f>VLOOKUP(A77,#REF!,12,0)</f>
        <v>#REF!</v>
      </c>
      <c r="U77" t="e">
        <f>VLOOKUP(A77,#REF!,13,0)</f>
        <v>#REF!</v>
      </c>
      <c r="V77" t="e">
        <f>VLOOKUP(A77,#REF!,14,0)</f>
        <v>#REF!</v>
      </c>
      <c r="W77">
        <v>2.347370061999575</v>
      </c>
      <c r="X77">
        <v>0.27772410588813817</v>
      </c>
      <c r="Y77" s="42" t="str">
        <f t="shared" si="11"/>
        <v>UK</v>
      </c>
      <c r="Z77" t="str">
        <f>IF(Y77=Y$1,B77,IF(Y77=Y$2,B77,""))</f>
        <v/>
      </c>
      <c r="AT77">
        <v>2.6216559480628638</v>
      </c>
      <c r="AU77">
        <v>0.2443734060913228</v>
      </c>
      <c r="AW77" s="42" t="s">
        <v>10475</v>
      </c>
    </row>
    <row r="78" spans="1:49" x14ac:dyDescent="0.25">
      <c r="A78" s="42" t="s">
        <v>686</v>
      </c>
      <c r="B78" s="42" t="s">
        <v>10476</v>
      </c>
      <c r="C78" s="42" t="s">
        <v>1219</v>
      </c>
      <c r="D78" s="42">
        <f>IFERROR(VLOOKUP(A78,eco_bus_institutions!A:D,3,0),"")</f>
        <v>59</v>
      </c>
      <c r="E78" s="42">
        <f>IFERROR(VLOOKUP(A78,eco_institutions!A:D,3,0),"")</f>
        <v>32</v>
      </c>
      <c r="F78" s="42">
        <f>IFERROR(VLOOKUP(A78,fin_institutions!A:D,3,0),"")</f>
        <v>12</v>
      </c>
      <c r="G78" s="42">
        <f>IFERROR(VLOOKUP(A78,bus_institutions!A:D,3,0),0)</f>
        <v>12</v>
      </c>
      <c r="H78" s="42">
        <f>IFERROR(VLOOKUP(A78,man_institutions!A:D,3,0),0)</f>
        <v>13</v>
      </c>
      <c r="I78" s="42">
        <f>IFERROR(VLOOKUP(A78,eco_bus_institutions!A:D,4,0),0)</f>
        <v>2.74</v>
      </c>
      <c r="J78" s="42">
        <f>IFERROR(VLOOKUP(A78,eco_institutions!A:D,4,0),0)</f>
        <v>2.16</v>
      </c>
      <c r="K78" s="42">
        <f>IFERROR(VLOOKUP(A78,fin_institutions!A:D,4,0),0)</f>
        <v>5.54</v>
      </c>
      <c r="L78" s="42">
        <f>IFERROR(VLOOKUP(A78,bus_institutions!A:D,4,0),0)</f>
        <v>2.25</v>
      </c>
      <c r="M78" s="42">
        <f>IFERROR(VLOOKUP(A78,man_institutions!A:D,4,0),0)</f>
        <v>2.94</v>
      </c>
      <c r="N78" s="42">
        <f t="shared" si="6"/>
        <v>0.877</v>
      </c>
      <c r="O78" s="42">
        <f t="shared" si="7"/>
        <v>0.85299999999999998</v>
      </c>
      <c r="P78" s="42">
        <f t="shared" si="8"/>
        <v>0.99</v>
      </c>
      <c r="Q78" s="42">
        <f t="shared" si="9"/>
        <v>0.64</v>
      </c>
      <c r="R78" s="42">
        <f t="shared" si="10"/>
        <v>0.85499999999999998</v>
      </c>
      <c r="S78" t="e">
        <f>VLOOKUP(A78,#REF!,11,0)</f>
        <v>#REF!</v>
      </c>
      <c r="T78" t="e">
        <f>VLOOKUP(A78,#REF!,12,0)</f>
        <v>#REF!</v>
      </c>
      <c r="U78" t="e">
        <f>VLOOKUP(A78,#REF!,13,0)</f>
        <v>#REF!</v>
      </c>
      <c r="V78" t="e">
        <f>VLOOKUP(A78,#REF!,14,0)</f>
        <v>#REF!</v>
      </c>
      <c r="W78">
        <v>2.286818967459979</v>
      </c>
      <c r="X78">
        <v>0.67122477804795233</v>
      </c>
      <c r="Y78" s="42" t="str">
        <f t="shared" si="11"/>
        <v>USA</v>
      </c>
      <c r="Z78" t="str">
        <f>IF(Y78=Y$1,B78,IF(Y78=Y$2,B78,""))</f>
        <v/>
      </c>
      <c r="AT78">
        <v>1.156771438965646</v>
      </c>
      <c r="AU78">
        <v>1.2675922972081</v>
      </c>
      <c r="AW78" s="42" t="s">
        <v>10476</v>
      </c>
    </row>
    <row r="79" spans="1:49" x14ac:dyDescent="0.25">
      <c r="A79" s="42" t="s">
        <v>772</v>
      </c>
      <c r="B79" s="42" t="s">
        <v>10712</v>
      </c>
      <c r="C79" s="42" t="s">
        <v>1219</v>
      </c>
      <c r="D79" s="42">
        <f>IFERROR(VLOOKUP(A79,eco_bus_institutions!A:D,3,0),"")</f>
        <v>67</v>
      </c>
      <c r="E79" s="42">
        <f>IFERROR(VLOOKUP(A79,eco_institutions!A:D,3,0),"")</f>
        <v>33</v>
      </c>
      <c r="F79" s="42">
        <f>IFERROR(VLOOKUP(A79,fin_institutions!A:D,3,0),"")</f>
        <v>19</v>
      </c>
      <c r="G79" s="42">
        <f>IFERROR(VLOOKUP(A79,bus_institutions!A:D,3,0),0)</f>
        <v>12</v>
      </c>
      <c r="H79" s="42">
        <f>IFERROR(VLOOKUP(A79,man_institutions!A:D,3,0),0)</f>
        <v>19</v>
      </c>
      <c r="I79" s="42">
        <f>IFERROR(VLOOKUP(A79,eco_bus_institutions!A:D,4,0),0)</f>
        <v>2.71</v>
      </c>
      <c r="J79" s="42">
        <f>IFERROR(VLOOKUP(A79,eco_institutions!A:D,4,0),0)</f>
        <v>2.29</v>
      </c>
      <c r="K79" s="42">
        <f>IFERROR(VLOOKUP(A79,fin_institutions!A:D,4,0),0)</f>
        <v>3.41</v>
      </c>
      <c r="L79" s="42">
        <f>IFERROR(VLOOKUP(A79,bus_institutions!A:D,4,0),0)</f>
        <v>3.43</v>
      </c>
      <c r="M79" s="42">
        <f>IFERROR(VLOOKUP(A79,man_institutions!A:D,4,0),0)</f>
        <v>3.17</v>
      </c>
      <c r="N79" s="42">
        <f t="shared" si="6"/>
        <v>0.875</v>
      </c>
      <c r="O79" s="42">
        <f t="shared" si="7"/>
        <v>0.87</v>
      </c>
      <c r="P79" s="42">
        <f t="shared" si="8"/>
        <v>0.91700000000000004</v>
      </c>
      <c r="Q79" s="42">
        <f t="shared" si="9"/>
        <v>0.85299999999999998</v>
      </c>
      <c r="R79" s="42">
        <f t="shared" si="10"/>
        <v>0.878</v>
      </c>
      <c r="S79" t="e">
        <f>VLOOKUP(A79,#REF!,11,0)</f>
        <v>#REF!</v>
      </c>
      <c r="T79" t="e">
        <f>VLOOKUP(A79,#REF!,12,0)</f>
        <v>#REF!</v>
      </c>
      <c r="U79" t="e">
        <f>VLOOKUP(A79,#REF!,13,0)</f>
        <v>#REF!</v>
      </c>
      <c r="V79" t="e">
        <f>VLOOKUP(A79,#REF!,14,0)</f>
        <v>#REF!</v>
      </c>
      <c r="W79">
        <v>2.6216559480628638</v>
      </c>
      <c r="X79">
        <v>0.2443734060913228</v>
      </c>
      <c r="Y79" s="42" t="str">
        <f t="shared" si="11"/>
        <v>USA</v>
      </c>
      <c r="Z79" t="str">
        <f>IF(Y79=Y$1,B79,IF(Y79=Y$2,B79,""))</f>
        <v/>
      </c>
      <c r="AT79">
        <v>2.2311843573036558</v>
      </c>
      <c r="AU79">
        <v>-0.1197112769720651</v>
      </c>
      <c r="AW79" s="42" t="s">
        <v>10712</v>
      </c>
    </row>
    <row r="80" spans="1:49" x14ac:dyDescent="0.25">
      <c r="A80" s="42" t="s">
        <v>887</v>
      </c>
      <c r="B80" s="42" t="s">
        <v>10951</v>
      </c>
      <c r="C80" s="42" t="s">
        <v>1273</v>
      </c>
      <c r="D80" s="42">
        <f>IFERROR(VLOOKUP(A80,eco_bus_institutions!A:D,3,0),"")</f>
        <v>330</v>
      </c>
      <c r="E80" s="42">
        <f>IFERROR(VLOOKUP(A80,eco_institutions!A:D,3,0),"")</f>
        <v>321</v>
      </c>
      <c r="F80" s="42">
        <f>IFERROR(VLOOKUP(A80,fin_institutions!A:D,3,0),"")</f>
        <v>20</v>
      </c>
      <c r="G80" s="42">
        <f>IFERROR(VLOOKUP(A80,bus_institutions!A:D,3,0),0)</f>
        <v>11</v>
      </c>
      <c r="H80" s="42">
        <f>IFERROR(VLOOKUP(A80,man_institutions!A:D,3,0),0)</f>
        <v>14</v>
      </c>
      <c r="I80" s="42">
        <f>IFERROR(VLOOKUP(A80,eco_bus_institutions!A:D,4,0),0)</f>
        <v>2.7</v>
      </c>
      <c r="J80" s="42">
        <f>IFERROR(VLOOKUP(A80,eco_institutions!A:D,4,0),0)</f>
        <v>2.4900000000000002</v>
      </c>
      <c r="K80" s="42">
        <f>IFERROR(VLOOKUP(A80,fin_institutions!A:D,4,0),0)</f>
        <v>1.94</v>
      </c>
      <c r="L80" s="42">
        <f>IFERROR(VLOOKUP(A80,bus_institutions!A:D,4,0),0)</f>
        <v>1.59</v>
      </c>
      <c r="M80" s="42">
        <f>IFERROR(VLOOKUP(A80,man_institutions!A:D,4,0),0)</f>
        <v>1.85</v>
      </c>
      <c r="N80" s="42">
        <f t="shared" si="6"/>
        <v>0.873</v>
      </c>
      <c r="O80" s="42">
        <f t="shared" si="7"/>
        <v>0.88800000000000001</v>
      </c>
      <c r="P80" s="42">
        <f t="shared" si="8"/>
        <v>0.80700000000000005</v>
      </c>
      <c r="Q80" s="42">
        <f t="shared" si="9"/>
        <v>0.40200000000000002</v>
      </c>
      <c r="R80" s="42">
        <f t="shared" si="10"/>
        <v>0.625</v>
      </c>
      <c r="S80" t="e">
        <f>VLOOKUP(A80,#REF!,11,0)</f>
        <v>#REF!</v>
      </c>
      <c r="T80" t="e">
        <f>VLOOKUP(A80,#REF!,12,0)</f>
        <v>#REF!</v>
      </c>
      <c r="U80" t="e">
        <f>VLOOKUP(A80,#REF!,13,0)</f>
        <v>#REF!</v>
      </c>
      <c r="V80" t="e">
        <f>VLOOKUP(A80,#REF!,14,0)</f>
        <v>#REF!</v>
      </c>
      <c r="W80">
        <v>1.156771438965646</v>
      </c>
      <c r="X80">
        <v>1.2675922972081</v>
      </c>
      <c r="Y80" s="42" t="str">
        <f t="shared" si="11"/>
        <v>DEU</v>
      </c>
      <c r="Z80" t="str">
        <f>IF(Y80=Y$1,B80,IF(Y80=Y$2,B80,""))</f>
        <v/>
      </c>
      <c r="AT80">
        <v>-1.0707505352712501</v>
      </c>
      <c r="AU80">
        <v>2.4359034121890071</v>
      </c>
      <c r="AW80" s="42" t="s">
        <v>887</v>
      </c>
    </row>
    <row r="81" spans="1:49" x14ac:dyDescent="0.25">
      <c r="A81" s="42" t="s">
        <v>658</v>
      </c>
      <c r="B81" s="42" t="s">
        <v>10952</v>
      </c>
      <c r="C81" s="42" t="s">
        <v>1219</v>
      </c>
      <c r="D81" s="42">
        <f>IFERROR(VLOOKUP(A81,eco_bus_institutions!A:D,3,0),"")</f>
        <v>50</v>
      </c>
      <c r="E81" s="42">
        <f>IFERROR(VLOOKUP(A81,eco_institutions!A:D,3,0),"")</f>
        <v>10</v>
      </c>
      <c r="F81" s="42">
        <f>IFERROR(VLOOKUP(A81,fin_institutions!A:D,3,0),"")</f>
        <v>14</v>
      </c>
      <c r="G81" s="42">
        <f>IFERROR(VLOOKUP(A81,bus_institutions!A:D,3,0),0)</f>
        <v>18</v>
      </c>
      <c r="H81" s="42">
        <f>IFERROR(VLOOKUP(A81,man_institutions!A:D,3,0),0)</f>
        <v>28</v>
      </c>
      <c r="I81" s="42">
        <f>IFERROR(VLOOKUP(A81,eco_bus_institutions!A:D,4,0),0)</f>
        <v>2.7</v>
      </c>
      <c r="J81" s="42">
        <f>IFERROR(VLOOKUP(A81,eco_institutions!A:D,4,0),0)</f>
        <v>1.68</v>
      </c>
      <c r="K81" s="42">
        <f>IFERROR(VLOOKUP(A81,fin_institutions!A:D,4,0),0)</f>
        <v>2.15</v>
      </c>
      <c r="L81" s="42">
        <f>IFERROR(VLOOKUP(A81,bus_institutions!A:D,4,0),0)</f>
        <v>3.89</v>
      </c>
      <c r="M81" s="42">
        <f>IFERROR(VLOOKUP(A81,man_institutions!A:D,4,0),0)</f>
        <v>2.63</v>
      </c>
      <c r="N81" s="42">
        <f t="shared" si="6"/>
        <v>0.873</v>
      </c>
      <c r="O81" s="42">
        <f t="shared" si="7"/>
        <v>0.748</v>
      </c>
      <c r="P81" s="42">
        <f t="shared" si="8"/>
        <v>0.83199999999999996</v>
      </c>
      <c r="Q81" s="42">
        <f t="shared" si="9"/>
        <v>0.89</v>
      </c>
      <c r="R81" s="42">
        <f t="shared" si="10"/>
        <v>0.81499999999999995</v>
      </c>
      <c r="S81" t="e">
        <f>VLOOKUP(A81,#REF!,11,0)</f>
        <v>#REF!</v>
      </c>
      <c r="T81" t="e">
        <f>VLOOKUP(A81,#REF!,12,0)</f>
        <v>#REF!</v>
      </c>
      <c r="U81" t="e">
        <f>VLOOKUP(A81,#REF!,13,0)</f>
        <v>#REF!</v>
      </c>
      <c r="V81" t="e">
        <f>VLOOKUP(A81,#REF!,14,0)</f>
        <v>#REF!</v>
      </c>
      <c r="W81">
        <v>2.2311843573036558</v>
      </c>
      <c r="X81">
        <v>-0.1197112769720651</v>
      </c>
      <c r="Y81" s="42" t="str">
        <f t="shared" si="11"/>
        <v>USA</v>
      </c>
      <c r="Z81" t="str">
        <f>IF(Y81=Y$1,B81,IF(Y81=Y$2,B81,""))</f>
        <v/>
      </c>
      <c r="AT81">
        <v>2.187279294210593</v>
      </c>
      <c r="AU81">
        <v>0.27714125188305649</v>
      </c>
      <c r="AW81" s="42" t="s">
        <v>10713</v>
      </c>
    </row>
    <row r="82" spans="1:49" x14ac:dyDescent="0.25">
      <c r="A82" s="42" t="s">
        <v>884</v>
      </c>
      <c r="B82" s="42" t="s">
        <v>10953</v>
      </c>
      <c r="C82" s="42" t="s">
        <v>1226</v>
      </c>
      <c r="D82" s="42">
        <f>IFERROR(VLOOKUP(A82,eco_bus_institutions!A:D,3,0),"")</f>
        <v>50</v>
      </c>
      <c r="E82" s="42">
        <f>IFERROR(VLOOKUP(A82,eco_institutions!A:D,3,0),"")</f>
        <v>40</v>
      </c>
      <c r="F82" s="42">
        <f>IFERROR(VLOOKUP(A82,fin_institutions!A:D,3,0),"")</f>
        <v>21</v>
      </c>
      <c r="G82" s="42">
        <f>IFERROR(VLOOKUP(A82,bus_institutions!A:D,3,0),0)</f>
        <v>0</v>
      </c>
      <c r="H82" s="42">
        <f>IFERROR(VLOOKUP(A82,man_institutions!A:D,3,0),0)</f>
        <v>0</v>
      </c>
      <c r="I82" s="42">
        <f>IFERROR(VLOOKUP(A82,eco_bus_institutions!A:D,4,0),0)</f>
        <v>2.68</v>
      </c>
      <c r="J82" s="42">
        <f>IFERROR(VLOOKUP(A82,eco_institutions!A:D,4,0),0)</f>
        <v>2.83</v>
      </c>
      <c r="K82" s="42">
        <f>IFERROR(VLOOKUP(A82,fin_institutions!A:D,4,0),0)</f>
        <v>1.17</v>
      </c>
      <c r="L82" s="42">
        <f>IFERROR(VLOOKUP(A82,bus_institutions!A:D,4,0),0)</f>
        <v>0</v>
      </c>
      <c r="M82" s="42">
        <f>IFERROR(VLOOKUP(A82,man_institutions!A:D,4,0),0)</f>
        <v>0</v>
      </c>
      <c r="N82" s="42">
        <f t="shared" si="6"/>
        <v>0.87</v>
      </c>
      <c r="O82" s="42">
        <f t="shared" si="7"/>
        <v>0.92300000000000004</v>
      </c>
      <c r="P82" s="42">
        <f t="shared" si="8"/>
        <v>0.49299999999999999</v>
      </c>
      <c r="Q82" s="42">
        <f t="shared" si="9"/>
        <v>0.05</v>
      </c>
      <c r="R82" s="42">
        <f t="shared" si="10"/>
        <v>0.04</v>
      </c>
      <c r="S82" t="e">
        <f>VLOOKUP(A82,#REF!,11,0)</f>
        <v>#REF!</v>
      </c>
      <c r="T82" t="e">
        <f>VLOOKUP(A82,#REF!,12,0)</f>
        <v>#REF!</v>
      </c>
      <c r="U82" t="e">
        <f>VLOOKUP(A82,#REF!,13,0)</f>
        <v>#REF!</v>
      </c>
      <c r="V82" t="e">
        <f>VLOOKUP(A82,#REF!,14,0)</f>
        <v>#REF!</v>
      </c>
      <c r="W82">
        <v>-1.0707505352712501</v>
      </c>
      <c r="X82">
        <v>2.4359034121890071</v>
      </c>
      <c r="Y82" s="42" t="str">
        <f t="shared" si="11"/>
        <v>CAN</v>
      </c>
      <c r="Z82" t="str">
        <f>IF(Y82=Y$1,B82,IF(Y82=Y$2,B82,""))</f>
        <v/>
      </c>
      <c r="AT82">
        <v>2.187279294210593</v>
      </c>
      <c r="AU82">
        <v>0.27714125188305649</v>
      </c>
      <c r="AW82" s="42" t="s">
        <v>884</v>
      </c>
    </row>
    <row r="83" spans="1:49" x14ac:dyDescent="0.25">
      <c r="A83" s="42" t="s">
        <v>678</v>
      </c>
      <c r="B83" s="42" t="s">
        <v>10954</v>
      </c>
      <c r="C83" s="42" t="s">
        <v>1229</v>
      </c>
      <c r="D83" s="42">
        <f>IFERROR(VLOOKUP(A83,eco_bus_institutions!A:D,3,0),"")</f>
        <v>85</v>
      </c>
      <c r="E83" s="42">
        <f>IFERROR(VLOOKUP(A83,eco_institutions!A:D,3,0),"")</f>
        <v>29</v>
      </c>
      <c r="F83" s="42">
        <f>IFERROR(VLOOKUP(A83,fin_institutions!A:D,3,0),"")</f>
        <v>21</v>
      </c>
      <c r="G83" s="42">
        <f>IFERROR(VLOOKUP(A83,bus_institutions!A:D,3,0),0)</f>
        <v>23</v>
      </c>
      <c r="H83" s="42">
        <f>IFERROR(VLOOKUP(A83,man_institutions!A:D,3,0),0)</f>
        <v>32</v>
      </c>
      <c r="I83" s="42">
        <f>IFERROR(VLOOKUP(A83,eco_bus_institutions!A:D,4,0),0)</f>
        <v>2.68</v>
      </c>
      <c r="J83" s="42">
        <f>IFERROR(VLOOKUP(A83,eco_institutions!A:D,4,0),0)</f>
        <v>1.72</v>
      </c>
      <c r="K83" s="42">
        <f>IFERROR(VLOOKUP(A83,fin_institutions!A:D,4,0),0)</f>
        <v>3.83</v>
      </c>
      <c r="L83" s="42">
        <f>IFERROR(VLOOKUP(A83,bus_institutions!A:D,4,0),0)</f>
        <v>3.83</v>
      </c>
      <c r="M83" s="42">
        <f>IFERROR(VLOOKUP(A83,man_institutions!A:D,4,0),0)</f>
        <v>2.06</v>
      </c>
      <c r="N83" s="42">
        <f t="shared" si="6"/>
        <v>0.87</v>
      </c>
      <c r="O83" s="42">
        <f t="shared" si="7"/>
        <v>0.76700000000000002</v>
      </c>
      <c r="P83" s="42">
        <f t="shared" si="8"/>
        <v>0.93799999999999994</v>
      </c>
      <c r="Q83" s="42">
        <f t="shared" si="9"/>
        <v>0.88</v>
      </c>
      <c r="R83" s="42">
        <f t="shared" si="10"/>
        <v>0.68500000000000005</v>
      </c>
      <c r="S83" t="e">
        <f>VLOOKUP(A83,#REF!,11,0)</f>
        <v>#REF!</v>
      </c>
      <c r="T83" t="e">
        <f>VLOOKUP(A83,#REF!,12,0)</f>
        <v>#REF!</v>
      </c>
      <c r="U83" t="e">
        <f>VLOOKUP(A83,#REF!,13,0)</f>
        <v>#REF!</v>
      </c>
      <c r="V83" t="e">
        <f>VLOOKUP(A83,#REF!,14,0)</f>
        <v>#REF!</v>
      </c>
      <c r="W83">
        <v>2.187279294210593</v>
      </c>
      <c r="X83">
        <v>0.27714125188305649</v>
      </c>
      <c r="Y83" s="42" t="str">
        <f t="shared" si="11"/>
        <v>BEL</v>
      </c>
      <c r="Z83" t="str">
        <f>IF(Y83=Y$1,B83,IF(Y83=Y$2,B83,""))</f>
        <v/>
      </c>
      <c r="AT83">
        <v>2.299906982104575</v>
      </c>
      <c r="AU83">
        <v>-0.5480506858564137</v>
      </c>
      <c r="AW83" s="42" t="s">
        <v>678</v>
      </c>
    </row>
    <row r="84" spans="1:49" x14ac:dyDescent="0.25">
      <c r="A84" s="42" t="s">
        <v>679</v>
      </c>
      <c r="B84" s="42" t="s">
        <v>10477</v>
      </c>
      <c r="C84" s="42" t="s">
        <v>1219</v>
      </c>
      <c r="D84" s="42">
        <f>IFERROR(VLOOKUP(A84,eco_bus_institutions!A:D,3,0),"")</f>
        <v>85</v>
      </c>
      <c r="E84" s="42">
        <f>IFERROR(VLOOKUP(A84,eco_institutions!A:D,3,0),"")</f>
        <v>29</v>
      </c>
      <c r="F84" s="42">
        <f>IFERROR(VLOOKUP(A84,fin_institutions!A:D,3,0),"")</f>
        <v>21</v>
      </c>
      <c r="G84" s="42">
        <f>IFERROR(VLOOKUP(A84,bus_institutions!A:D,3,0),0)</f>
        <v>23</v>
      </c>
      <c r="H84" s="42">
        <f>IFERROR(VLOOKUP(A84,man_institutions!A:D,3,0),0)</f>
        <v>32</v>
      </c>
      <c r="I84" s="42">
        <f>IFERROR(VLOOKUP(A84,eco_bus_institutions!A:D,4,0),0)</f>
        <v>2.68</v>
      </c>
      <c r="J84" s="42">
        <f>IFERROR(VLOOKUP(A84,eco_institutions!A:D,4,0),0)</f>
        <v>1.72</v>
      </c>
      <c r="K84" s="42">
        <f>IFERROR(VLOOKUP(A84,fin_institutions!A:D,4,0),0)</f>
        <v>3.83</v>
      </c>
      <c r="L84" s="42">
        <f>IFERROR(VLOOKUP(A84,bus_institutions!A:D,4,0),0)</f>
        <v>3.83</v>
      </c>
      <c r="M84" s="42">
        <f>IFERROR(VLOOKUP(A84,man_institutions!A:D,4,0),0)</f>
        <v>2.06</v>
      </c>
      <c r="N84" s="42">
        <f t="shared" si="6"/>
        <v>0.87</v>
      </c>
      <c r="O84" s="42">
        <f t="shared" si="7"/>
        <v>0.76700000000000002</v>
      </c>
      <c r="P84" s="42">
        <f t="shared" si="8"/>
        <v>0.93799999999999994</v>
      </c>
      <c r="Q84" s="42">
        <f t="shared" si="9"/>
        <v>0.88</v>
      </c>
      <c r="R84" s="42">
        <f t="shared" si="10"/>
        <v>0.68500000000000005</v>
      </c>
      <c r="S84" t="e">
        <f>VLOOKUP(A84,#REF!,11,0)</f>
        <v>#REF!</v>
      </c>
      <c r="T84" t="e">
        <f>VLOOKUP(A84,#REF!,12,0)</f>
        <v>#REF!</v>
      </c>
      <c r="U84" t="e">
        <f>VLOOKUP(A84,#REF!,13,0)</f>
        <v>#REF!</v>
      </c>
      <c r="V84" t="e">
        <f>VLOOKUP(A84,#REF!,14,0)</f>
        <v>#REF!</v>
      </c>
      <c r="W84">
        <v>2.187279294210593</v>
      </c>
      <c r="X84">
        <v>0.27714125188305649</v>
      </c>
      <c r="Y84" s="42" t="str">
        <f t="shared" si="11"/>
        <v>USA</v>
      </c>
      <c r="Z84" t="str">
        <f>IF(Y84=Y$1,B84,IF(Y84=Y$2,B84,""))</f>
        <v/>
      </c>
      <c r="AT84">
        <v>2.6358716641794602</v>
      </c>
      <c r="AU84">
        <v>-0.25732412051324138</v>
      </c>
      <c r="AW84" s="42" t="s">
        <v>10477</v>
      </c>
    </row>
    <row r="85" spans="1:49" x14ac:dyDescent="0.25">
      <c r="A85" s="42" t="s">
        <v>680</v>
      </c>
      <c r="B85" s="42" t="s">
        <v>10714</v>
      </c>
      <c r="C85" s="42" t="s">
        <v>1226</v>
      </c>
      <c r="D85" s="42">
        <f>IFERROR(VLOOKUP(A85,eco_bus_institutions!A:D,3,0),"")</f>
        <v>111</v>
      </c>
      <c r="E85" s="42">
        <f>IFERROR(VLOOKUP(A85,eco_institutions!A:D,3,0),"")</f>
        <v>38</v>
      </c>
      <c r="F85" s="42">
        <f>IFERROR(VLOOKUP(A85,fin_institutions!A:D,3,0),"")</f>
        <v>25</v>
      </c>
      <c r="G85" s="42">
        <f>IFERROR(VLOOKUP(A85,bus_institutions!A:D,3,0),0)</f>
        <v>47</v>
      </c>
      <c r="H85" s="42">
        <f>IFERROR(VLOOKUP(A85,man_institutions!A:D,3,0),0)</f>
        <v>34</v>
      </c>
      <c r="I85" s="42">
        <f>IFERROR(VLOOKUP(A85,eco_bus_institutions!A:D,4,0),0)</f>
        <v>2.67</v>
      </c>
      <c r="J85" s="42">
        <f>IFERROR(VLOOKUP(A85,eco_institutions!A:D,4,0),0)</f>
        <v>1.53</v>
      </c>
      <c r="K85" s="42">
        <f>IFERROR(VLOOKUP(A85,fin_institutions!A:D,4,0),0)</f>
        <v>1.69</v>
      </c>
      <c r="L85" s="42">
        <f>IFERROR(VLOOKUP(A85,bus_institutions!A:D,4,0),0)</f>
        <v>4.58</v>
      </c>
      <c r="M85" s="42">
        <f>IFERROR(VLOOKUP(A85,man_institutions!A:D,4,0),0)</f>
        <v>3.57</v>
      </c>
      <c r="N85" s="42">
        <f t="shared" si="6"/>
        <v>0.86499999999999999</v>
      </c>
      <c r="O85" s="42">
        <f t="shared" si="7"/>
        <v>0.70799999999999996</v>
      </c>
      <c r="P85" s="42">
        <f t="shared" si="8"/>
        <v>0.752</v>
      </c>
      <c r="Q85" s="42">
        <f t="shared" si="9"/>
        <v>0.94199999999999995</v>
      </c>
      <c r="R85" s="42">
        <f t="shared" si="10"/>
        <v>0.91</v>
      </c>
      <c r="S85" t="e">
        <f>VLOOKUP(A85,#REF!,11,0)</f>
        <v>#REF!</v>
      </c>
      <c r="T85" t="e">
        <f>VLOOKUP(A85,#REF!,12,0)</f>
        <v>#REF!</v>
      </c>
      <c r="U85" t="e">
        <f>VLOOKUP(A85,#REF!,13,0)</f>
        <v>#REF!</v>
      </c>
      <c r="V85" t="e">
        <f>VLOOKUP(A85,#REF!,14,0)</f>
        <v>#REF!</v>
      </c>
      <c r="W85">
        <v>2.299906982104575</v>
      </c>
      <c r="X85">
        <v>-0.5480506858564137</v>
      </c>
      <c r="Y85" s="42" t="str">
        <f t="shared" si="11"/>
        <v>CAN</v>
      </c>
      <c r="Z85" t="str">
        <f>IF(Y85=Y$1,B85,IF(Y85=Y$2,B85,""))</f>
        <v/>
      </c>
      <c r="AT85">
        <v>2.232541468508495</v>
      </c>
      <c r="AU85">
        <v>-0.14592951038966781</v>
      </c>
      <c r="AW85" s="42" t="s">
        <v>10714</v>
      </c>
    </row>
    <row r="86" spans="1:49" x14ac:dyDescent="0.25">
      <c r="A86" s="42" t="s">
        <v>721</v>
      </c>
      <c r="B86" s="42" t="s">
        <v>10715</v>
      </c>
      <c r="C86" s="42" t="s">
        <v>1219</v>
      </c>
      <c r="D86" s="42">
        <f>IFERROR(VLOOKUP(A86,eco_bus_institutions!A:D,3,0),"")</f>
        <v>71</v>
      </c>
      <c r="E86" s="42">
        <f>IFERROR(VLOOKUP(A86,eco_institutions!A:D,3,0),"")</f>
        <v>32</v>
      </c>
      <c r="F86" s="42">
        <f>IFERROR(VLOOKUP(A86,fin_institutions!A:D,3,0),"")</f>
        <v>21</v>
      </c>
      <c r="G86" s="42">
        <f>IFERROR(VLOOKUP(A86,bus_institutions!A:D,3,0),0)</f>
        <v>18</v>
      </c>
      <c r="H86" s="42">
        <f>IFERROR(VLOOKUP(A86,man_institutions!A:D,3,0),0)</f>
        <v>25</v>
      </c>
      <c r="I86" s="42">
        <f>IFERROR(VLOOKUP(A86,eco_bus_institutions!A:D,4,0),0)</f>
        <v>2.66</v>
      </c>
      <c r="J86" s="42">
        <f>IFERROR(VLOOKUP(A86,eco_institutions!A:D,4,0),0)</f>
        <v>1.76</v>
      </c>
      <c r="K86" s="42">
        <f>IFERROR(VLOOKUP(A86,fin_institutions!A:D,4,0),0)</f>
        <v>2.5099999999999998</v>
      </c>
      <c r="L86" s="42">
        <f>IFERROR(VLOOKUP(A86,bus_institutions!A:D,4,0),0)</f>
        <v>4.21</v>
      </c>
      <c r="M86" s="42">
        <f>IFERROR(VLOOKUP(A86,man_institutions!A:D,4,0),0)</f>
        <v>4.24</v>
      </c>
      <c r="N86" s="42">
        <f t="shared" si="6"/>
        <v>0.86299999999999999</v>
      </c>
      <c r="O86" s="42">
        <f t="shared" si="7"/>
        <v>0.78200000000000003</v>
      </c>
      <c r="P86" s="42">
        <f t="shared" si="8"/>
        <v>0.86</v>
      </c>
      <c r="Q86" s="42">
        <f t="shared" si="9"/>
        <v>0.92300000000000004</v>
      </c>
      <c r="R86" s="42">
        <f t="shared" si="10"/>
        <v>0.94499999999999995</v>
      </c>
      <c r="S86" t="e">
        <f>VLOOKUP(A86,#REF!,11,0)</f>
        <v>#REF!</v>
      </c>
      <c r="T86" t="e">
        <f>VLOOKUP(A86,#REF!,12,0)</f>
        <v>#REF!</v>
      </c>
      <c r="U86" t="e">
        <f>VLOOKUP(A86,#REF!,13,0)</f>
        <v>#REF!</v>
      </c>
      <c r="V86" t="e">
        <f>VLOOKUP(A86,#REF!,14,0)</f>
        <v>#REF!</v>
      </c>
      <c r="W86">
        <v>2.6358716641794602</v>
      </c>
      <c r="X86">
        <v>-0.25732412051324138</v>
      </c>
      <c r="Y86" s="42" t="str">
        <f t="shared" si="11"/>
        <v>USA</v>
      </c>
      <c r="Z86" t="str">
        <f>IF(Y86=Y$1,B86,IF(Y86=Y$2,B86,""))</f>
        <v/>
      </c>
      <c r="AT86">
        <v>2.5277985416181772</v>
      </c>
      <c r="AU86">
        <v>0.26183560378073512</v>
      </c>
      <c r="AW86" s="42" t="s">
        <v>10715</v>
      </c>
    </row>
    <row r="87" spans="1:49" x14ac:dyDescent="0.25">
      <c r="A87" s="42" t="s">
        <v>814</v>
      </c>
      <c r="B87" s="42" t="s">
        <v>10955</v>
      </c>
      <c r="C87" s="42" t="s">
        <v>1218</v>
      </c>
      <c r="D87" s="42">
        <f>IFERROR(VLOOKUP(A87,eco_bus_institutions!A:D,3,0),"")</f>
        <v>203</v>
      </c>
      <c r="E87" s="42">
        <f>IFERROR(VLOOKUP(A87,eco_institutions!A:D,3,0),"")</f>
        <v>146</v>
      </c>
      <c r="F87" s="42">
        <f>IFERROR(VLOOKUP(A87,fin_institutions!A:D,3,0),"")</f>
        <v>32</v>
      </c>
      <c r="G87" s="42">
        <f>IFERROR(VLOOKUP(A87,bus_institutions!A:D,3,0),0)</f>
        <v>23</v>
      </c>
      <c r="H87" s="42">
        <f>IFERROR(VLOOKUP(A87,man_institutions!A:D,3,0),0)</f>
        <v>46</v>
      </c>
      <c r="I87" s="42">
        <f>IFERROR(VLOOKUP(A87,eco_bus_institutions!A:D,4,0),0)</f>
        <v>2.66</v>
      </c>
      <c r="J87" s="42">
        <f>IFERROR(VLOOKUP(A87,eco_institutions!A:D,4,0),0)</f>
        <v>2.5099999999999998</v>
      </c>
      <c r="K87" s="42">
        <f>IFERROR(VLOOKUP(A87,fin_institutions!A:D,4,0),0)</f>
        <v>1.32</v>
      </c>
      <c r="L87" s="42">
        <f>IFERROR(VLOOKUP(A87,bus_institutions!A:D,4,0),0)</f>
        <v>3.96</v>
      </c>
      <c r="M87" s="42">
        <f>IFERROR(VLOOKUP(A87,man_institutions!A:D,4,0),0)</f>
        <v>3.21</v>
      </c>
      <c r="N87" s="42">
        <f t="shared" si="6"/>
        <v>0.86299999999999999</v>
      </c>
      <c r="O87" s="42">
        <f t="shared" si="7"/>
        <v>0.89300000000000002</v>
      </c>
      <c r="P87" s="42">
        <f t="shared" si="8"/>
        <v>0.622</v>
      </c>
      <c r="Q87" s="42">
        <f t="shared" si="9"/>
        <v>0.89700000000000002</v>
      </c>
      <c r="R87" s="42">
        <f t="shared" si="10"/>
        <v>0.88300000000000001</v>
      </c>
      <c r="S87" t="e">
        <f>VLOOKUP(A87,#REF!,11,0)</f>
        <v>#REF!</v>
      </c>
      <c r="T87" t="e">
        <f>VLOOKUP(A87,#REF!,12,0)</f>
        <v>#REF!</v>
      </c>
      <c r="U87" t="e">
        <f>VLOOKUP(A87,#REF!,13,0)</f>
        <v>#REF!</v>
      </c>
      <c r="V87" t="e">
        <f>VLOOKUP(A87,#REF!,14,0)</f>
        <v>#REF!</v>
      </c>
      <c r="W87">
        <v>2.232541468508495</v>
      </c>
      <c r="X87">
        <v>-0.14592951038966781</v>
      </c>
      <c r="Y87" s="42" t="str">
        <f t="shared" si="11"/>
        <v>UK</v>
      </c>
      <c r="Z87" t="str">
        <f>IF(Y87=Y$1,B87,IF(Y87=Y$2,B87,""))</f>
        <v/>
      </c>
      <c r="AT87">
        <v>2.678074186916664</v>
      </c>
      <c r="AU87">
        <v>-5.9809198314547639E-2</v>
      </c>
      <c r="AW87" s="42" t="s">
        <v>814</v>
      </c>
    </row>
    <row r="88" spans="1:49" x14ac:dyDescent="0.25">
      <c r="A88" s="42" t="s">
        <v>697</v>
      </c>
      <c r="B88" s="42" t="s">
        <v>10956</v>
      </c>
      <c r="C88" s="42" t="s">
        <v>1219</v>
      </c>
      <c r="D88" s="42">
        <f>IFERROR(VLOOKUP(A88,eco_bus_institutions!A:D,3,0),"")</f>
        <v>177</v>
      </c>
      <c r="E88" s="42">
        <f>IFERROR(VLOOKUP(A88,eco_institutions!A:D,3,0),"")</f>
        <v>67</v>
      </c>
      <c r="F88" s="42">
        <f>IFERROR(VLOOKUP(A88,fin_institutions!A:D,3,0),"")</f>
        <v>37</v>
      </c>
      <c r="G88" s="42">
        <f>IFERROR(VLOOKUP(A88,bus_institutions!A:D,3,0),0)</f>
        <v>51</v>
      </c>
      <c r="H88" s="42">
        <f>IFERROR(VLOOKUP(A88,man_institutions!A:D,3,0),0)</f>
        <v>59</v>
      </c>
      <c r="I88" s="42">
        <f>IFERROR(VLOOKUP(A88,eco_bus_institutions!A:D,4,0),0)</f>
        <v>2.65</v>
      </c>
      <c r="J88" s="42">
        <f>IFERROR(VLOOKUP(A88,eco_institutions!A:D,4,0),0)</f>
        <v>2.25</v>
      </c>
      <c r="K88" s="42">
        <f>IFERROR(VLOOKUP(A88,fin_institutions!A:D,4,0),0)</f>
        <v>3.19</v>
      </c>
      <c r="L88" s="42">
        <f>IFERROR(VLOOKUP(A88,bus_institutions!A:D,4,0),0)</f>
        <v>4.3600000000000003</v>
      </c>
      <c r="M88" s="42">
        <f>IFERROR(VLOOKUP(A88,man_institutions!A:D,4,0),0)</f>
        <v>2.4</v>
      </c>
      <c r="N88" s="42">
        <f t="shared" si="6"/>
        <v>0.86</v>
      </c>
      <c r="O88" s="42">
        <f t="shared" si="7"/>
        <v>0.86199999999999999</v>
      </c>
      <c r="P88" s="42">
        <f t="shared" si="8"/>
        <v>0.90700000000000003</v>
      </c>
      <c r="Q88" s="42">
        <f t="shared" si="9"/>
        <v>0.93</v>
      </c>
      <c r="R88" s="42">
        <f t="shared" si="10"/>
        <v>0.76700000000000002</v>
      </c>
      <c r="S88" t="e">
        <f>VLOOKUP(A88,#REF!,11,0)</f>
        <v>#REF!</v>
      </c>
      <c r="T88" t="e">
        <f>VLOOKUP(A88,#REF!,12,0)</f>
        <v>#REF!</v>
      </c>
      <c r="U88" t="e">
        <f>VLOOKUP(A88,#REF!,13,0)</f>
        <v>#REF!</v>
      </c>
      <c r="V88" t="e">
        <f>VLOOKUP(A88,#REF!,14,0)</f>
        <v>#REF!</v>
      </c>
      <c r="W88">
        <v>2.5277985416181772</v>
      </c>
      <c r="X88">
        <v>0.26183560378073512</v>
      </c>
      <c r="Y88" s="42" t="str">
        <f t="shared" si="11"/>
        <v>USA</v>
      </c>
      <c r="Z88" t="str">
        <f>IF(Y88=Y$1,B88,IF(Y88=Y$2,B88,""))</f>
        <v/>
      </c>
      <c r="AT88">
        <v>2.6781150937000882</v>
      </c>
      <c r="AU88">
        <v>0.19617532834517501</v>
      </c>
      <c r="AW88" s="42" t="s">
        <v>10716</v>
      </c>
    </row>
    <row r="89" spans="1:49" x14ac:dyDescent="0.25">
      <c r="A89" s="42" t="s">
        <v>708</v>
      </c>
      <c r="B89" s="42" t="s">
        <v>10957</v>
      </c>
      <c r="C89" s="42" t="s">
        <v>1219</v>
      </c>
      <c r="D89" s="42">
        <f>IFERROR(VLOOKUP(A89,eco_bus_institutions!A:D,3,0),"")</f>
        <v>168</v>
      </c>
      <c r="E89" s="42">
        <f>IFERROR(VLOOKUP(A89,eco_institutions!A:D,3,0),"")</f>
        <v>72</v>
      </c>
      <c r="F89" s="42">
        <f>IFERROR(VLOOKUP(A89,fin_institutions!A:D,3,0),"")</f>
        <v>29</v>
      </c>
      <c r="G89" s="42">
        <f>IFERROR(VLOOKUP(A89,bus_institutions!A:D,3,0),0)</f>
        <v>35</v>
      </c>
      <c r="H89" s="42">
        <f>IFERROR(VLOOKUP(A89,man_institutions!A:D,3,0),0)</f>
        <v>69</v>
      </c>
      <c r="I89" s="42">
        <f>IFERROR(VLOOKUP(A89,eco_bus_institutions!A:D,4,0),0)</f>
        <v>2.64</v>
      </c>
      <c r="J89" s="42">
        <f>IFERROR(VLOOKUP(A89,eco_institutions!A:D,4,0),0)</f>
        <v>2.04</v>
      </c>
      <c r="K89" s="42">
        <f>IFERROR(VLOOKUP(A89,fin_institutions!A:D,4,0),0)</f>
        <v>2.73</v>
      </c>
      <c r="L89" s="42">
        <f>IFERROR(VLOOKUP(A89,bus_institutions!A:D,4,0),0)</f>
        <v>4.1399999999999997</v>
      </c>
      <c r="M89" s="42">
        <f>IFERROR(VLOOKUP(A89,man_institutions!A:D,4,0),0)</f>
        <v>3.6</v>
      </c>
      <c r="N89" s="42">
        <f t="shared" si="6"/>
        <v>0.85799999999999998</v>
      </c>
      <c r="O89" s="42">
        <f t="shared" si="7"/>
        <v>0.83299999999999996</v>
      </c>
      <c r="P89" s="42">
        <f t="shared" si="8"/>
        <v>0.875</v>
      </c>
      <c r="Q89" s="42">
        <f t="shared" si="9"/>
        <v>0.91800000000000004</v>
      </c>
      <c r="R89" s="42">
        <f t="shared" si="10"/>
        <v>0.91500000000000004</v>
      </c>
      <c r="S89" t="e">
        <f>VLOOKUP(A89,#REF!,11,0)</f>
        <v>#REF!</v>
      </c>
      <c r="T89" t="e">
        <f>VLOOKUP(A89,#REF!,12,0)</f>
        <v>#REF!</v>
      </c>
      <c r="U89" t="e">
        <f>VLOOKUP(A89,#REF!,13,0)</f>
        <v>#REF!</v>
      </c>
      <c r="V89" t="e">
        <f>VLOOKUP(A89,#REF!,14,0)</f>
        <v>#REF!</v>
      </c>
      <c r="W89">
        <v>2.678074186916664</v>
      </c>
      <c r="X89">
        <v>-5.9809198314547639E-2</v>
      </c>
      <c r="Y89" s="42" t="str">
        <f t="shared" si="11"/>
        <v>USA</v>
      </c>
      <c r="Z89" t="str">
        <f>IF(Y89=Y$1,B89,IF(Y89=Y$2,B89,""))</f>
        <v/>
      </c>
      <c r="AT89">
        <v>2.0096084077335412</v>
      </c>
      <c r="AU89">
        <v>0.6804883540969302</v>
      </c>
      <c r="AW89" s="42" t="s">
        <v>10717</v>
      </c>
    </row>
    <row r="90" spans="1:49" x14ac:dyDescent="0.25">
      <c r="A90" s="42" t="s">
        <v>695</v>
      </c>
      <c r="B90" s="42" t="s">
        <v>10718</v>
      </c>
      <c r="C90" s="42" t="s">
        <v>1219</v>
      </c>
      <c r="D90" s="42">
        <f>IFERROR(VLOOKUP(A90,eco_bus_institutions!A:D,3,0),"")</f>
        <v>164</v>
      </c>
      <c r="E90" s="42">
        <f>IFERROR(VLOOKUP(A90,eco_institutions!A:D,3,0),"")</f>
        <v>91</v>
      </c>
      <c r="F90" s="42">
        <f>IFERROR(VLOOKUP(A90,fin_institutions!A:D,3,0),"")</f>
        <v>16</v>
      </c>
      <c r="G90" s="42">
        <f>IFERROR(VLOOKUP(A90,bus_institutions!A:D,3,0),0)</f>
        <v>37</v>
      </c>
      <c r="H90" s="42">
        <f>IFERROR(VLOOKUP(A90,man_institutions!A:D,3,0),0)</f>
        <v>51</v>
      </c>
      <c r="I90" s="42">
        <f>IFERROR(VLOOKUP(A90,eco_bus_institutions!A:D,4,0),0)</f>
        <v>2.63</v>
      </c>
      <c r="J90" s="42">
        <f>IFERROR(VLOOKUP(A90,eco_institutions!A:D,4,0),0)</f>
        <v>1.89</v>
      </c>
      <c r="K90" s="42">
        <f>IFERROR(VLOOKUP(A90,fin_institutions!A:D,4,0),0)</f>
        <v>7.61</v>
      </c>
      <c r="L90" s="42">
        <f>IFERROR(VLOOKUP(A90,bus_institutions!A:D,4,0),0)</f>
        <v>4.18</v>
      </c>
      <c r="M90" s="42">
        <f>IFERROR(VLOOKUP(A90,man_institutions!A:D,4,0),0)</f>
        <v>2.63</v>
      </c>
      <c r="N90" s="42">
        <f t="shared" si="6"/>
        <v>0.85699999999999998</v>
      </c>
      <c r="O90" s="42">
        <f t="shared" si="7"/>
        <v>0.81299999999999994</v>
      </c>
      <c r="P90" s="42">
        <f t="shared" si="8"/>
        <v>0.997</v>
      </c>
      <c r="Q90" s="42">
        <f t="shared" si="9"/>
        <v>0.92</v>
      </c>
      <c r="R90" s="42">
        <f t="shared" si="10"/>
        <v>0.81499999999999995</v>
      </c>
      <c r="S90" t="e">
        <f>VLOOKUP(A90,#REF!,11,0)</f>
        <v>#REF!</v>
      </c>
      <c r="T90" t="e">
        <f>VLOOKUP(A90,#REF!,12,0)</f>
        <v>#REF!</v>
      </c>
      <c r="U90" t="e">
        <f>VLOOKUP(A90,#REF!,13,0)</f>
        <v>#REF!</v>
      </c>
      <c r="V90" t="e">
        <f>VLOOKUP(A90,#REF!,14,0)</f>
        <v>#REF!</v>
      </c>
      <c r="W90">
        <v>2.6781150937000882</v>
      </c>
      <c r="X90">
        <v>0.19617532834517501</v>
      </c>
      <c r="Y90" s="42" t="str">
        <f t="shared" si="11"/>
        <v>USA</v>
      </c>
      <c r="Z90" t="str">
        <f>IF(Y90=Y$1,B90,IF(Y90=Y$2,B90,""))</f>
        <v/>
      </c>
      <c r="AT90">
        <v>1.1927752699199059</v>
      </c>
      <c r="AU90">
        <v>0.98139277972320693</v>
      </c>
      <c r="AW90" s="42" t="s">
        <v>10718</v>
      </c>
    </row>
    <row r="91" spans="1:49" x14ac:dyDescent="0.25">
      <c r="A91" s="42" t="s">
        <v>776</v>
      </c>
      <c r="B91" s="42" t="s">
        <v>10958</v>
      </c>
      <c r="C91" s="42" t="s">
        <v>1223</v>
      </c>
      <c r="D91" s="42">
        <f>IFERROR(VLOOKUP(A91,eco_bus_institutions!A:D,3,0),"")</f>
        <v>99</v>
      </c>
      <c r="E91" s="42">
        <f>IFERROR(VLOOKUP(A91,eco_institutions!A:D,3,0),"")</f>
        <v>60</v>
      </c>
      <c r="F91" s="42">
        <f>IFERROR(VLOOKUP(A91,fin_institutions!A:D,3,0),"")</f>
        <v>10</v>
      </c>
      <c r="G91" s="42">
        <f>IFERROR(VLOOKUP(A91,bus_institutions!A:D,3,0),0)</f>
        <v>18</v>
      </c>
      <c r="H91" s="42">
        <f>IFERROR(VLOOKUP(A91,man_institutions!A:D,3,0),0)</f>
        <v>31</v>
      </c>
      <c r="I91" s="42">
        <f>IFERROR(VLOOKUP(A91,eco_bus_institutions!A:D,4,0),0)</f>
        <v>2.61</v>
      </c>
      <c r="J91" s="42">
        <f>IFERROR(VLOOKUP(A91,eco_institutions!A:D,4,0),0)</f>
        <v>2.68</v>
      </c>
      <c r="K91" s="42">
        <f>IFERROR(VLOOKUP(A91,fin_institutions!A:D,4,0),0)</f>
        <v>2.2599999999999998</v>
      </c>
      <c r="L91" s="42">
        <f>IFERROR(VLOOKUP(A91,bus_institutions!A:D,4,0),0)</f>
        <v>2.72</v>
      </c>
      <c r="M91" s="42">
        <f>IFERROR(VLOOKUP(A91,man_institutions!A:D,4,0),0)</f>
        <v>2.06</v>
      </c>
      <c r="N91" s="42">
        <f t="shared" si="6"/>
        <v>0.85499999999999998</v>
      </c>
      <c r="O91" s="42">
        <f t="shared" si="7"/>
        <v>0.90500000000000003</v>
      </c>
      <c r="P91" s="42">
        <f t="shared" si="8"/>
        <v>0.83799999999999997</v>
      </c>
      <c r="Q91" s="42">
        <f t="shared" si="9"/>
        <v>0.76</v>
      </c>
      <c r="R91" s="42">
        <f t="shared" si="10"/>
        <v>0.68500000000000005</v>
      </c>
      <c r="S91" t="e">
        <f>VLOOKUP(A91,#REF!,11,0)</f>
        <v>#REF!</v>
      </c>
      <c r="T91" t="e">
        <f>VLOOKUP(A91,#REF!,12,0)</f>
        <v>#REF!</v>
      </c>
      <c r="U91" t="e">
        <f>VLOOKUP(A91,#REF!,13,0)</f>
        <v>#REF!</v>
      </c>
      <c r="V91" t="e">
        <f>VLOOKUP(A91,#REF!,14,0)</f>
        <v>#REF!</v>
      </c>
      <c r="W91">
        <v>2.0096084077335412</v>
      </c>
      <c r="X91">
        <v>0.6804883540969302</v>
      </c>
      <c r="Y91" s="42" t="str">
        <f t="shared" si="11"/>
        <v>NOR</v>
      </c>
      <c r="Z91" t="str">
        <f>IF(Y91=Y$1,B91,IF(Y91=Y$2,B91,""))</f>
        <v/>
      </c>
      <c r="AT91">
        <v>2.0373279430414271</v>
      </c>
      <c r="AU91">
        <v>0.44985937285237459</v>
      </c>
      <c r="AW91" s="42" t="s">
        <v>776</v>
      </c>
    </row>
    <row r="92" spans="1:49" x14ac:dyDescent="0.25">
      <c r="A92" s="42" t="s">
        <v>844</v>
      </c>
      <c r="B92" s="42" t="s">
        <v>844</v>
      </c>
      <c r="C92" s="42" t="s">
        <v>1229</v>
      </c>
      <c r="D92" s="42">
        <f>IFERROR(VLOOKUP(A92,eco_bus_institutions!A:D,3,0),"")</f>
        <v>163</v>
      </c>
      <c r="E92" s="42">
        <f>IFERROR(VLOOKUP(A92,eco_institutions!A:D,3,0),"")</f>
        <v>90</v>
      </c>
      <c r="F92" s="42">
        <f>IFERROR(VLOOKUP(A92,fin_institutions!A:D,3,0),"")</f>
        <v>20</v>
      </c>
      <c r="G92" s="42">
        <f>IFERROR(VLOOKUP(A92,bus_institutions!A:D,3,0),0)</f>
        <v>42</v>
      </c>
      <c r="H92" s="42">
        <f>IFERROR(VLOOKUP(A92,man_institutions!A:D,3,0),0)</f>
        <v>58</v>
      </c>
      <c r="I92" s="42">
        <f>IFERROR(VLOOKUP(A92,eco_bus_institutions!A:D,4,0),0)</f>
        <v>2.6</v>
      </c>
      <c r="J92" s="42">
        <f>IFERROR(VLOOKUP(A92,eco_institutions!A:D,4,0),0)</f>
        <v>2.93</v>
      </c>
      <c r="K92" s="42">
        <f>IFERROR(VLOOKUP(A92,fin_institutions!A:D,4,0),0)</f>
        <v>1.42</v>
      </c>
      <c r="L92" s="42">
        <f>IFERROR(VLOOKUP(A92,bus_institutions!A:D,4,0),0)</f>
        <v>2.15</v>
      </c>
      <c r="M92" s="42">
        <f>IFERROR(VLOOKUP(A92,man_institutions!A:D,4,0),0)</f>
        <v>1.6</v>
      </c>
      <c r="N92" s="42">
        <f t="shared" si="6"/>
        <v>0.85299999999999998</v>
      </c>
      <c r="O92" s="42">
        <f t="shared" si="7"/>
        <v>0.92700000000000005</v>
      </c>
      <c r="P92" s="42">
        <f t="shared" si="8"/>
        <v>0.66300000000000003</v>
      </c>
      <c r="Q92" s="42">
        <f t="shared" si="9"/>
        <v>0.62</v>
      </c>
      <c r="R92" s="42">
        <f t="shared" si="10"/>
        <v>0.53</v>
      </c>
      <c r="S92" t="e">
        <f>VLOOKUP(A92,#REF!,11,0)</f>
        <v>#REF!</v>
      </c>
      <c r="T92" t="e">
        <f>VLOOKUP(A92,#REF!,12,0)</f>
        <v>#REF!</v>
      </c>
      <c r="U92" t="e">
        <f>VLOOKUP(A92,#REF!,13,0)</f>
        <v>#REF!</v>
      </c>
      <c r="V92" t="e">
        <f>VLOOKUP(A92,#REF!,14,0)</f>
        <v>#REF!</v>
      </c>
      <c r="W92">
        <v>1.1927752699199059</v>
      </c>
      <c r="X92">
        <v>0.98139277972320693</v>
      </c>
      <c r="Y92" s="42" t="str">
        <f t="shared" si="11"/>
        <v>BEL</v>
      </c>
      <c r="Z92" t="str">
        <f>IF(Y92=Y$1,B92,IF(Y92=Y$2,B92,""))</f>
        <v/>
      </c>
      <c r="AT92">
        <v>2.4137649147832692</v>
      </c>
      <c r="AU92">
        <v>-0.89479197528266208</v>
      </c>
      <c r="AW92" s="42" t="s">
        <v>844</v>
      </c>
    </row>
    <row r="93" spans="1:49" x14ac:dyDescent="0.25">
      <c r="A93" s="42" t="s">
        <v>775</v>
      </c>
      <c r="B93" s="42" t="s">
        <v>10719</v>
      </c>
      <c r="C93" s="42" t="s">
        <v>1231</v>
      </c>
      <c r="D93" s="42">
        <f>IFERROR(VLOOKUP(A93,eco_bus_institutions!A:D,3,0),"")</f>
        <v>141</v>
      </c>
      <c r="E93" s="42">
        <f>IFERROR(VLOOKUP(A93,eco_institutions!A:D,3,0),"")</f>
        <v>77</v>
      </c>
      <c r="F93" s="42">
        <f>IFERROR(VLOOKUP(A93,fin_institutions!A:D,3,0),"")</f>
        <v>18</v>
      </c>
      <c r="G93" s="42">
        <f>IFERROR(VLOOKUP(A93,bus_institutions!A:D,3,0),0)</f>
        <v>29</v>
      </c>
      <c r="H93" s="42">
        <f>IFERROR(VLOOKUP(A93,man_institutions!A:D,3,0),0)</f>
        <v>58</v>
      </c>
      <c r="I93" s="42">
        <f>IFERROR(VLOOKUP(A93,eco_bus_institutions!A:D,4,0),0)</f>
        <v>2.6</v>
      </c>
      <c r="J93" s="42">
        <f>IFERROR(VLOOKUP(A93,eco_institutions!A:D,4,0),0)</f>
        <v>2.7</v>
      </c>
      <c r="K93" s="42">
        <f>IFERROR(VLOOKUP(A93,fin_institutions!A:D,4,0),0)</f>
        <v>1.71</v>
      </c>
      <c r="L93" s="42">
        <f>IFERROR(VLOOKUP(A93,bus_institutions!A:D,4,0),0)</f>
        <v>2.93</v>
      </c>
      <c r="M93" s="42">
        <f>IFERROR(VLOOKUP(A93,man_institutions!A:D,4,0),0)</f>
        <v>2.33</v>
      </c>
      <c r="N93" s="42">
        <f t="shared" si="6"/>
        <v>0.85299999999999998</v>
      </c>
      <c r="O93" s="42">
        <f t="shared" si="7"/>
        <v>0.90800000000000003</v>
      </c>
      <c r="P93" s="42">
        <f t="shared" si="8"/>
        <v>0.75800000000000001</v>
      </c>
      <c r="Q93" s="42">
        <f t="shared" si="9"/>
        <v>0.78500000000000003</v>
      </c>
      <c r="R93" s="42">
        <f t="shared" si="10"/>
        <v>0.748</v>
      </c>
      <c r="S93" t="e">
        <f>VLOOKUP(A93,#REF!,11,0)</f>
        <v>#REF!</v>
      </c>
      <c r="T93" t="e">
        <f>VLOOKUP(A93,#REF!,12,0)</f>
        <v>#REF!</v>
      </c>
      <c r="U93" t="e">
        <f>VLOOKUP(A93,#REF!,13,0)</f>
        <v>#REF!</v>
      </c>
      <c r="V93" t="e">
        <f>VLOOKUP(A93,#REF!,14,0)</f>
        <v>#REF!</v>
      </c>
      <c r="W93">
        <v>2.0373279430414271</v>
      </c>
      <c r="X93">
        <v>0.44985937285237459</v>
      </c>
      <c r="Y93" s="42" t="str">
        <f t="shared" si="11"/>
        <v>SWE</v>
      </c>
      <c r="Z93" t="str">
        <f>IF(Y93=Y$1,B93,IF(Y93=Y$2,B93,""))</f>
        <v/>
      </c>
      <c r="AT93">
        <v>1.98472336114823</v>
      </c>
      <c r="AU93">
        <v>-1.52469737646943E-2</v>
      </c>
      <c r="AW93" s="42" t="s">
        <v>10719</v>
      </c>
    </row>
    <row r="94" spans="1:49" x14ac:dyDescent="0.25">
      <c r="A94" s="42" t="s">
        <v>669</v>
      </c>
      <c r="B94" s="42" t="s">
        <v>10959</v>
      </c>
      <c r="C94" s="42" t="s">
        <v>1228</v>
      </c>
      <c r="D94" s="42">
        <f>IFERROR(VLOOKUP(A94,eco_bus_institutions!A:D,3,0),"")</f>
        <v>126</v>
      </c>
      <c r="E94" s="42">
        <f>IFERROR(VLOOKUP(A94,eco_institutions!A:D,3,0),"")</f>
        <v>61</v>
      </c>
      <c r="F94" s="42">
        <f>IFERROR(VLOOKUP(A94,fin_institutions!A:D,3,0),"")</f>
        <v>36</v>
      </c>
      <c r="G94" s="42">
        <f>IFERROR(VLOOKUP(A94,bus_institutions!A:D,3,0),0)</f>
        <v>29</v>
      </c>
      <c r="H94" s="42">
        <f>IFERROR(VLOOKUP(A94,man_institutions!A:D,3,0),0)</f>
        <v>34</v>
      </c>
      <c r="I94" s="42">
        <f>IFERROR(VLOOKUP(A94,eco_bus_institutions!A:D,4,0),0)</f>
        <v>2.6</v>
      </c>
      <c r="J94" s="42">
        <f>IFERROR(VLOOKUP(A94,eco_institutions!A:D,4,0),0)</f>
        <v>1.24</v>
      </c>
      <c r="K94" s="42">
        <f>IFERROR(VLOOKUP(A94,fin_institutions!A:D,4,0),0)</f>
        <v>2.73</v>
      </c>
      <c r="L94" s="42">
        <f>IFERROR(VLOOKUP(A94,bus_institutions!A:D,4,0),0)</f>
        <v>5.85</v>
      </c>
      <c r="M94" s="42">
        <f>IFERROR(VLOOKUP(A94,man_institutions!A:D,4,0),0)</f>
        <v>4.54</v>
      </c>
      <c r="N94" s="42">
        <f t="shared" si="6"/>
        <v>0.85299999999999998</v>
      </c>
      <c r="O94" s="42">
        <f t="shared" si="7"/>
        <v>0.55300000000000005</v>
      </c>
      <c r="P94" s="42">
        <f t="shared" si="8"/>
        <v>0.875</v>
      </c>
      <c r="Q94" s="42">
        <f t="shared" si="9"/>
        <v>0.97699999999999998</v>
      </c>
      <c r="R94" s="42">
        <f t="shared" si="10"/>
        <v>0.95299999999999996</v>
      </c>
      <c r="S94" t="e">
        <f>VLOOKUP(A94,#REF!,11,0)</f>
        <v>#REF!</v>
      </c>
      <c r="T94" t="e">
        <f>VLOOKUP(A94,#REF!,12,0)</f>
        <v>#REF!</v>
      </c>
      <c r="U94" t="e">
        <f>VLOOKUP(A94,#REF!,13,0)</f>
        <v>#REF!</v>
      </c>
      <c r="V94" t="e">
        <f>VLOOKUP(A94,#REF!,14,0)</f>
        <v>#REF!</v>
      </c>
      <c r="W94">
        <v>2.4137649147832692</v>
      </c>
      <c r="X94">
        <v>-0.89479197528266208</v>
      </c>
      <c r="Y94" s="42" t="str">
        <f t="shared" si="11"/>
        <v>SGP</v>
      </c>
      <c r="Z94" t="str">
        <f>IF(Y94=Y$1,B94,IF(Y94=Y$2,B94,""))</f>
        <v/>
      </c>
      <c r="AT94">
        <v>1.8205156815812009</v>
      </c>
      <c r="AU94">
        <v>0.90538547415996617</v>
      </c>
      <c r="AW94" s="42" t="s">
        <v>10720</v>
      </c>
    </row>
    <row r="95" spans="1:49" x14ac:dyDescent="0.25">
      <c r="A95" s="42" t="s">
        <v>784</v>
      </c>
      <c r="B95" s="42" t="s">
        <v>10721</v>
      </c>
      <c r="C95" s="42" t="s">
        <v>1219</v>
      </c>
      <c r="D95" s="42">
        <f>IFERROR(VLOOKUP(A95,eco_bus_institutions!A:D,3,0),"")</f>
        <v>74</v>
      </c>
      <c r="E95" s="42">
        <f>IFERROR(VLOOKUP(A95,eco_institutions!A:D,3,0),"")</f>
        <v>44</v>
      </c>
      <c r="F95" s="42">
        <f>IFERROR(VLOOKUP(A95,fin_institutions!A:D,3,0),"")</f>
        <v>13</v>
      </c>
      <c r="G95" s="42">
        <f>IFERROR(VLOOKUP(A95,bus_institutions!A:D,3,0),0)</f>
        <v>16</v>
      </c>
      <c r="H95" s="42">
        <f>IFERROR(VLOOKUP(A95,man_institutions!A:D,3,0),0)</f>
        <v>14</v>
      </c>
      <c r="I95" s="42">
        <f>IFERROR(VLOOKUP(A95,eco_bus_institutions!A:D,4,0),0)</f>
        <v>2.6</v>
      </c>
      <c r="J95" s="42">
        <f>IFERROR(VLOOKUP(A95,eco_institutions!A:D,4,0),0)</f>
        <v>2.67</v>
      </c>
      <c r="K95" s="42">
        <f>IFERROR(VLOOKUP(A95,fin_institutions!A:D,4,0),0)</f>
        <v>1.26</v>
      </c>
      <c r="L95" s="42">
        <f>IFERROR(VLOOKUP(A95,bus_institutions!A:D,4,0),0)</f>
        <v>3.38</v>
      </c>
      <c r="M95" s="42">
        <f>IFERROR(VLOOKUP(A95,man_institutions!A:D,4,0),0)</f>
        <v>2.75</v>
      </c>
      <c r="N95" s="42">
        <f t="shared" si="6"/>
        <v>0.85299999999999998</v>
      </c>
      <c r="O95" s="42">
        <f t="shared" si="7"/>
        <v>0.90200000000000002</v>
      </c>
      <c r="P95" s="42">
        <f t="shared" si="8"/>
        <v>0.57999999999999996</v>
      </c>
      <c r="Q95" s="42">
        <f t="shared" si="9"/>
        <v>0.84499999999999997</v>
      </c>
      <c r="R95" s="42">
        <f t="shared" si="10"/>
        <v>0.83299999999999996</v>
      </c>
      <c r="S95" t="e">
        <f>VLOOKUP(A95,#REF!,11,0)</f>
        <v>#REF!</v>
      </c>
      <c r="T95" t="e">
        <f>VLOOKUP(A95,#REF!,12,0)</f>
        <v>#REF!</v>
      </c>
      <c r="U95" t="e">
        <f>VLOOKUP(A95,#REF!,13,0)</f>
        <v>#REF!</v>
      </c>
      <c r="V95" t="e">
        <f>VLOOKUP(A95,#REF!,14,0)</f>
        <v>#REF!</v>
      </c>
      <c r="W95">
        <v>1.98472336114823</v>
      </c>
      <c r="X95">
        <v>-1.52469737646943E-2</v>
      </c>
      <c r="Y95" s="42" t="str">
        <f t="shared" si="11"/>
        <v>USA</v>
      </c>
      <c r="Z95" t="str">
        <f>IF(Y95=Y$1,B95,IF(Y95=Y$2,B95,""))</f>
        <v/>
      </c>
      <c r="AT95">
        <v>1.821085568937773</v>
      </c>
      <c r="AU95">
        <v>-0.561120781489723</v>
      </c>
      <c r="AW95" s="42" t="s">
        <v>10721</v>
      </c>
    </row>
    <row r="96" spans="1:49" x14ac:dyDescent="0.25">
      <c r="A96" s="42" t="s">
        <v>749</v>
      </c>
      <c r="B96" s="42" t="s">
        <v>10722</v>
      </c>
      <c r="C96" s="42" t="s">
        <v>1219</v>
      </c>
      <c r="D96" s="42">
        <f>IFERROR(VLOOKUP(A96,eco_bus_institutions!A:D,3,0),"")</f>
        <v>91</v>
      </c>
      <c r="E96" s="42">
        <f>IFERROR(VLOOKUP(A96,eco_institutions!A:D,3,0),"")</f>
        <v>59</v>
      </c>
      <c r="F96" s="42">
        <f>IFERROR(VLOOKUP(A96,fin_institutions!A:D,3,0),"")</f>
        <v>12</v>
      </c>
      <c r="G96" s="42">
        <f>IFERROR(VLOOKUP(A96,bus_institutions!A:D,3,0),0)</f>
        <v>14</v>
      </c>
      <c r="H96" s="42">
        <f>IFERROR(VLOOKUP(A96,man_institutions!A:D,3,0),0)</f>
        <v>20</v>
      </c>
      <c r="I96" s="42">
        <f>IFERROR(VLOOKUP(A96,eco_bus_institutions!A:D,4,0),0)</f>
        <v>2.59</v>
      </c>
      <c r="J96" s="42">
        <f>IFERROR(VLOOKUP(A96,eco_institutions!A:D,4,0),0)</f>
        <v>2.4500000000000002</v>
      </c>
      <c r="K96" s="42">
        <f>IFERROR(VLOOKUP(A96,fin_institutions!A:D,4,0),0)</f>
        <v>2.93</v>
      </c>
      <c r="L96" s="42">
        <f>IFERROR(VLOOKUP(A96,bus_institutions!A:D,4,0),0)</f>
        <v>2.71</v>
      </c>
      <c r="M96" s="42">
        <f>IFERROR(VLOOKUP(A96,man_institutions!A:D,4,0),0)</f>
        <v>1.63</v>
      </c>
      <c r="N96" s="42">
        <f t="shared" si="6"/>
        <v>0.84699999999999998</v>
      </c>
      <c r="O96" s="42">
        <f t="shared" si="7"/>
        <v>0.88500000000000001</v>
      </c>
      <c r="P96" s="42">
        <f t="shared" si="8"/>
        <v>0.89</v>
      </c>
      <c r="Q96" s="42">
        <f t="shared" si="9"/>
        <v>0.75800000000000001</v>
      </c>
      <c r="R96" s="42">
        <f t="shared" si="10"/>
        <v>0.55300000000000005</v>
      </c>
      <c r="S96" t="e">
        <f>VLOOKUP(A96,#REF!,11,0)</f>
        <v>#REF!</v>
      </c>
      <c r="T96" t="e">
        <f>VLOOKUP(A96,#REF!,12,0)</f>
        <v>#REF!</v>
      </c>
      <c r="U96" t="e">
        <f>VLOOKUP(A96,#REF!,13,0)</f>
        <v>#REF!</v>
      </c>
      <c r="V96" t="e">
        <f>VLOOKUP(A96,#REF!,14,0)</f>
        <v>#REF!</v>
      </c>
      <c r="W96">
        <v>1.8205156815812009</v>
      </c>
      <c r="X96">
        <v>0.90538547415996617</v>
      </c>
      <c r="Y96" s="42" t="str">
        <f t="shared" si="11"/>
        <v>USA</v>
      </c>
      <c r="Z96" t="str">
        <f>IF(Y96=Y$1,B96,IF(Y96=Y$2,B96,""))</f>
        <v/>
      </c>
      <c r="AT96">
        <v>2.811161636960763</v>
      </c>
      <c r="AU96">
        <v>-0.1042055797628768</v>
      </c>
      <c r="AW96" s="42" t="s">
        <v>10722</v>
      </c>
    </row>
    <row r="97" spans="1:49" x14ac:dyDescent="0.25">
      <c r="A97" s="42" t="s">
        <v>794</v>
      </c>
      <c r="B97" s="42" t="s">
        <v>10960</v>
      </c>
      <c r="C97" s="42" t="s">
        <v>1241</v>
      </c>
      <c r="D97" s="42">
        <f>IFERROR(VLOOKUP(A97,eco_bus_institutions!A:D,3,0),"")</f>
        <v>50</v>
      </c>
      <c r="E97" s="42">
        <f>IFERROR(VLOOKUP(A97,eco_institutions!A:D,3,0),"")</f>
        <v>35</v>
      </c>
      <c r="F97" s="42">
        <f>IFERROR(VLOOKUP(A97,fin_institutions!A:D,3,0),"")</f>
        <v>6</v>
      </c>
      <c r="G97" s="42">
        <f>IFERROR(VLOOKUP(A97,bus_institutions!A:D,3,0),0)</f>
        <v>11</v>
      </c>
      <c r="H97" s="42">
        <f>IFERROR(VLOOKUP(A97,man_institutions!A:D,3,0),0)</f>
        <v>13</v>
      </c>
      <c r="I97" s="42">
        <f>IFERROR(VLOOKUP(A97,eco_bus_institutions!A:D,4,0),0)</f>
        <v>2.59</v>
      </c>
      <c r="J97" s="42">
        <f>IFERROR(VLOOKUP(A97,eco_institutions!A:D,4,0),0)</f>
        <v>2.31</v>
      </c>
      <c r="K97" s="42">
        <f>IFERROR(VLOOKUP(A97,fin_institutions!A:D,4,0),0)</f>
        <v>1.1000000000000001</v>
      </c>
      <c r="L97" s="42">
        <f>IFERROR(VLOOKUP(A97,bus_institutions!A:D,4,0),0)</f>
        <v>4.12</v>
      </c>
      <c r="M97" s="42">
        <f>IFERROR(VLOOKUP(A97,man_institutions!A:D,4,0),0)</f>
        <v>3.44</v>
      </c>
      <c r="N97" s="42">
        <f t="shared" si="6"/>
        <v>0.84699999999999998</v>
      </c>
      <c r="O97" s="42">
        <f t="shared" si="7"/>
        <v>0.873</v>
      </c>
      <c r="P97" s="42">
        <f t="shared" si="8"/>
        <v>0.37</v>
      </c>
      <c r="Q97" s="42">
        <f t="shared" si="9"/>
        <v>0.91500000000000004</v>
      </c>
      <c r="R97" s="42">
        <f t="shared" si="10"/>
        <v>0.89800000000000002</v>
      </c>
      <c r="S97" t="e">
        <f>VLOOKUP(A97,#REF!,11,0)</f>
        <v>#REF!</v>
      </c>
      <c r="T97" t="e">
        <f>VLOOKUP(A97,#REF!,12,0)</f>
        <v>#REF!</v>
      </c>
      <c r="U97" t="e">
        <f>VLOOKUP(A97,#REF!,13,0)</f>
        <v>#REF!</v>
      </c>
      <c r="V97" t="e">
        <f>VLOOKUP(A97,#REF!,14,0)</f>
        <v>#REF!</v>
      </c>
      <c r="W97">
        <v>1.821085568937773</v>
      </c>
      <c r="X97">
        <v>-0.561120781489723</v>
      </c>
      <c r="Y97" s="42" t="str">
        <f t="shared" si="11"/>
        <v>CHL</v>
      </c>
      <c r="Z97" t="str">
        <f>IF(Y97=Y$1,B97,IF(Y97=Y$2,B97,""))</f>
        <v/>
      </c>
      <c r="AT97">
        <v>2.379814544947465</v>
      </c>
      <c r="AU97">
        <v>-3.0094237225552701E-2</v>
      </c>
      <c r="AW97" s="42" t="s">
        <v>794</v>
      </c>
    </row>
    <row r="98" spans="1:49" x14ac:dyDescent="0.25">
      <c r="A98" s="42" t="s">
        <v>703</v>
      </c>
      <c r="B98" s="42" t="s">
        <v>10478</v>
      </c>
      <c r="C98" s="42" t="s">
        <v>1219</v>
      </c>
      <c r="D98" s="42">
        <f>IFERROR(VLOOKUP(A98,eco_bus_institutions!A:D,3,0),"")</f>
        <v>40</v>
      </c>
      <c r="E98" s="42">
        <f>IFERROR(VLOOKUP(A98,eco_institutions!A:D,3,0),"")</f>
        <v>20</v>
      </c>
      <c r="F98" s="42">
        <f>IFERROR(VLOOKUP(A98,fin_institutions!A:D,3,0),"")</f>
        <v>8</v>
      </c>
      <c r="G98" s="42">
        <f>IFERROR(VLOOKUP(A98,bus_institutions!A:D,3,0),0)</f>
        <v>7</v>
      </c>
      <c r="H98" s="42">
        <f>IFERROR(VLOOKUP(A98,man_institutions!A:D,3,0),0)</f>
        <v>13</v>
      </c>
      <c r="I98" s="42">
        <f>IFERROR(VLOOKUP(A98,eco_bus_institutions!A:D,4,0),0)</f>
        <v>2.59</v>
      </c>
      <c r="J98" s="42">
        <f>IFERROR(VLOOKUP(A98,eco_institutions!A:D,4,0),0)</f>
        <v>2.08</v>
      </c>
      <c r="K98" s="42">
        <f>IFERROR(VLOOKUP(A98,fin_institutions!A:D,4,0),0)</f>
        <v>2.92</v>
      </c>
      <c r="L98" s="42">
        <f>IFERROR(VLOOKUP(A98,bus_institutions!A:D,4,0),0)</f>
        <v>4.82</v>
      </c>
      <c r="M98" s="42">
        <f>IFERROR(VLOOKUP(A98,man_institutions!A:D,4,0),0)</f>
        <v>3.96</v>
      </c>
      <c r="N98" s="42">
        <f t="shared" si="6"/>
        <v>0.84699999999999998</v>
      </c>
      <c r="O98" s="42">
        <f t="shared" si="7"/>
        <v>0.84199999999999997</v>
      </c>
      <c r="P98" s="42">
        <f t="shared" si="8"/>
        <v>0.88800000000000001</v>
      </c>
      <c r="Q98" s="42">
        <f t="shared" si="9"/>
        <v>0.95199999999999996</v>
      </c>
      <c r="R98" s="42">
        <f t="shared" si="10"/>
        <v>0.93300000000000005</v>
      </c>
      <c r="S98" t="e">
        <f>VLOOKUP(A98,#REF!,11,0)</f>
        <v>#REF!</v>
      </c>
      <c r="T98" t="e">
        <f>VLOOKUP(A98,#REF!,12,0)</f>
        <v>#REF!</v>
      </c>
      <c r="U98" t="e">
        <f>VLOOKUP(A98,#REF!,13,0)</f>
        <v>#REF!</v>
      </c>
      <c r="V98" t="e">
        <f>VLOOKUP(A98,#REF!,14,0)</f>
        <v>#REF!</v>
      </c>
      <c r="W98">
        <v>2.811161636960763</v>
      </c>
      <c r="X98">
        <v>-0.1042055797628768</v>
      </c>
      <c r="Y98" s="42" t="str">
        <f t="shared" si="11"/>
        <v>USA</v>
      </c>
      <c r="Z98" t="str">
        <f>IF(Y98=Y$1,B98,IF(Y98=Y$2,B98,""))</f>
        <v/>
      </c>
      <c r="AT98">
        <v>0.5771477288964878</v>
      </c>
      <c r="AU98">
        <v>0.65807209708836178</v>
      </c>
      <c r="AW98" s="42" t="s">
        <v>10478</v>
      </c>
    </row>
    <row r="99" spans="1:49" x14ac:dyDescent="0.25">
      <c r="A99" s="42" t="s">
        <v>736</v>
      </c>
      <c r="B99" s="42" t="s">
        <v>10479</v>
      </c>
      <c r="C99" s="42" t="s">
        <v>1222</v>
      </c>
      <c r="D99" s="42">
        <f>IFERROR(VLOOKUP(A99,eco_bus_institutions!A:D,3,0),"")</f>
        <v>88</v>
      </c>
      <c r="E99" s="42">
        <f>IFERROR(VLOOKUP(A99,eco_institutions!A:D,3,0),"")</f>
        <v>35</v>
      </c>
      <c r="F99" s="42">
        <f>IFERROR(VLOOKUP(A99,fin_institutions!A:D,3,0),"")</f>
        <v>28</v>
      </c>
      <c r="G99" s="42">
        <f>IFERROR(VLOOKUP(A99,bus_institutions!A:D,3,0),0)</f>
        <v>23</v>
      </c>
      <c r="H99" s="42">
        <f>IFERROR(VLOOKUP(A99,man_institutions!A:D,3,0),0)</f>
        <v>28</v>
      </c>
      <c r="I99" s="42">
        <f>IFERROR(VLOOKUP(A99,eco_bus_institutions!A:D,4,0),0)</f>
        <v>2.59</v>
      </c>
      <c r="J99" s="42">
        <f>IFERROR(VLOOKUP(A99,eco_institutions!A:D,4,0),0)</f>
        <v>2.04</v>
      </c>
      <c r="K99" s="42">
        <f>IFERROR(VLOOKUP(A99,fin_institutions!A:D,4,0),0)</f>
        <v>1.86</v>
      </c>
      <c r="L99" s="42">
        <f>IFERROR(VLOOKUP(A99,bus_institutions!A:D,4,0),0)</f>
        <v>3.29</v>
      </c>
      <c r="M99" s="42">
        <f>IFERROR(VLOOKUP(A99,man_institutions!A:D,4,0),0)</f>
        <v>3.67</v>
      </c>
      <c r="N99" s="42">
        <f t="shared" si="6"/>
        <v>0.84699999999999998</v>
      </c>
      <c r="O99" s="42">
        <f t="shared" si="7"/>
        <v>0.83299999999999996</v>
      </c>
      <c r="P99" s="42">
        <f t="shared" si="8"/>
        <v>0.79200000000000004</v>
      </c>
      <c r="Q99" s="42">
        <f t="shared" si="9"/>
        <v>0.83</v>
      </c>
      <c r="R99" s="42">
        <f t="shared" si="10"/>
        <v>0.92</v>
      </c>
      <c r="S99" t="e">
        <f>VLOOKUP(A99,#REF!,11,0)</f>
        <v>#REF!</v>
      </c>
      <c r="T99" t="e">
        <f>VLOOKUP(A99,#REF!,12,0)</f>
        <v>#REF!</v>
      </c>
      <c r="U99" t="e">
        <f>VLOOKUP(A99,#REF!,13,0)</f>
        <v>#REF!</v>
      </c>
      <c r="V99" t="e">
        <f>VLOOKUP(A99,#REF!,14,0)</f>
        <v>#REF!</v>
      </c>
      <c r="W99">
        <v>2.379814544947465</v>
      </c>
      <c r="X99">
        <v>-3.0094237225552701E-2</v>
      </c>
      <c r="Y99" s="42" t="str">
        <f t="shared" si="11"/>
        <v>SPAIN</v>
      </c>
      <c r="Z99" t="str">
        <f>IF(Y99=Y$1,B99,IF(Y99=Y$2,B99,""))</f>
        <v/>
      </c>
      <c r="AT99">
        <v>2.2934258893875898</v>
      </c>
      <c r="AU99">
        <v>0.54631305561608035</v>
      </c>
      <c r="AW99" s="42" t="s">
        <v>10479</v>
      </c>
    </row>
    <row r="100" spans="1:49" x14ac:dyDescent="0.25">
      <c r="A100" s="42" t="s">
        <v>795</v>
      </c>
      <c r="B100" s="42" t="s">
        <v>10961</v>
      </c>
      <c r="C100" s="42" t="s">
        <v>1218</v>
      </c>
      <c r="D100" s="42">
        <f>IFERROR(VLOOKUP(A100,eco_bus_institutions!A:D,3,0),"")</f>
        <v>92</v>
      </c>
      <c r="E100" s="42">
        <f>IFERROR(VLOOKUP(A100,eco_institutions!A:D,3,0),"")</f>
        <v>58</v>
      </c>
      <c r="F100" s="42">
        <f>IFERROR(VLOOKUP(A100,fin_institutions!A:D,3,0),"")</f>
        <v>17</v>
      </c>
      <c r="G100" s="42">
        <f>IFERROR(VLOOKUP(A100,bus_institutions!A:D,3,0),0)</f>
        <v>14</v>
      </c>
      <c r="H100" s="42">
        <f>IFERROR(VLOOKUP(A100,man_institutions!A:D,3,0),0)</f>
        <v>16</v>
      </c>
      <c r="I100" s="42">
        <f>IFERROR(VLOOKUP(A100,eco_bus_institutions!A:D,4,0),0)</f>
        <v>2.56</v>
      </c>
      <c r="J100" s="42">
        <f>IFERROR(VLOOKUP(A100,eco_institutions!A:D,4,0),0)</f>
        <v>2.91</v>
      </c>
      <c r="K100" s="42">
        <f>IFERROR(VLOOKUP(A100,fin_institutions!A:D,4,0),0)</f>
        <v>1.0900000000000001</v>
      </c>
      <c r="L100" s="42">
        <f>IFERROR(VLOOKUP(A100,bus_institutions!A:D,4,0),0)</f>
        <v>1.58</v>
      </c>
      <c r="M100" s="42">
        <f>IFERROR(VLOOKUP(A100,man_institutions!A:D,4,0),0)</f>
        <v>2.17</v>
      </c>
      <c r="N100" s="42">
        <f t="shared" si="6"/>
        <v>0.84</v>
      </c>
      <c r="O100" s="42">
        <f t="shared" si="7"/>
        <v>0.92500000000000004</v>
      </c>
      <c r="P100" s="42">
        <f t="shared" si="8"/>
        <v>0.35199999999999998</v>
      </c>
      <c r="Q100" s="42">
        <f t="shared" si="9"/>
        <v>0.39500000000000002</v>
      </c>
      <c r="R100" s="42">
        <f t="shared" si="10"/>
        <v>0.71699999999999997</v>
      </c>
      <c r="S100" t="e">
        <f>VLOOKUP(A100,#REF!,11,0)</f>
        <v>#REF!</v>
      </c>
      <c r="T100" t="e">
        <f>VLOOKUP(A100,#REF!,12,0)</f>
        <v>#REF!</v>
      </c>
      <c r="U100" t="e">
        <f>VLOOKUP(A100,#REF!,13,0)</f>
        <v>#REF!</v>
      </c>
      <c r="V100" t="e">
        <f>VLOOKUP(A100,#REF!,14,0)</f>
        <v>#REF!</v>
      </c>
      <c r="W100">
        <v>0.5771477288964878</v>
      </c>
      <c r="X100">
        <v>0.65807209708836178</v>
      </c>
      <c r="Y100" s="42" t="str">
        <f t="shared" si="11"/>
        <v>UK</v>
      </c>
      <c r="Z100" t="str">
        <f>IF(Y100=Y$1,B100,IF(Y100=Y$2,B100,""))</f>
        <v/>
      </c>
      <c r="AT100">
        <v>2.0707532385815388</v>
      </c>
      <c r="AU100">
        <v>7.7938705220600715E-2</v>
      </c>
      <c r="AW100" s="42" t="s">
        <v>10723</v>
      </c>
    </row>
    <row r="101" spans="1:49" x14ac:dyDescent="0.25">
      <c r="A101" s="42" t="s">
        <v>819</v>
      </c>
      <c r="B101" s="42" t="s">
        <v>10480</v>
      </c>
      <c r="C101" s="42" t="s">
        <v>1221</v>
      </c>
      <c r="D101" s="42">
        <f>IFERROR(VLOOKUP(A101,eco_bus_institutions!A:D,3,0),"")</f>
        <v>65</v>
      </c>
      <c r="E101" s="42">
        <f>IFERROR(VLOOKUP(A101,eco_institutions!A:D,3,0),"")</f>
        <v>43</v>
      </c>
      <c r="F101" s="42">
        <f>IFERROR(VLOOKUP(A101,fin_institutions!A:D,3,0),"")</f>
        <v>7</v>
      </c>
      <c r="G101" s="42">
        <f>IFERROR(VLOOKUP(A101,bus_institutions!A:D,3,0),0)</f>
        <v>14</v>
      </c>
      <c r="H101" s="42">
        <f>IFERROR(VLOOKUP(A101,man_institutions!A:D,3,0),0)</f>
        <v>13</v>
      </c>
      <c r="I101" s="42">
        <f>IFERROR(VLOOKUP(A101,eco_bus_institutions!A:D,4,0),0)</f>
        <v>2.5499999999999998</v>
      </c>
      <c r="J101" s="42">
        <f>IFERROR(VLOOKUP(A101,eco_institutions!A:D,4,0),0)</f>
        <v>2.5</v>
      </c>
      <c r="K101" s="42">
        <f>IFERROR(VLOOKUP(A101,fin_institutions!A:D,4,0),0)</f>
        <v>3</v>
      </c>
      <c r="L101" s="42">
        <f>IFERROR(VLOOKUP(A101,bus_institutions!A:D,4,0),0)</f>
        <v>2.44</v>
      </c>
      <c r="M101" s="42">
        <f>IFERROR(VLOOKUP(A101,man_institutions!A:D,4,0),0)</f>
        <v>3.01</v>
      </c>
      <c r="N101" s="42">
        <f t="shared" si="6"/>
        <v>0.83799999999999997</v>
      </c>
      <c r="O101" s="42">
        <f t="shared" si="7"/>
        <v>0.89200000000000002</v>
      </c>
      <c r="P101" s="42">
        <f t="shared" si="8"/>
        <v>0.89300000000000002</v>
      </c>
      <c r="Q101" s="42">
        <f t="shared" si="9"/>
        <v>0.69</v>
      </c>
      <c r="R101" s="42">
        <f t="shared" si="10"/>
        <v>0.86699999999999999</v>
      </c>
      <c r="S101" t="e">
        <f>VLOOKUP(A101,#REF!,11,0)</f>
        <v>#REF!</v>
      </c>
      <c r="T101" t="e">
        <f>VLOOKUP(A101,#REF!,12,0)</f>
        <v>#REF!</v>
      </c>
      <c r="U101" t="e">
        <f>VLOOKUP(A101,#REF!,13,0)</f>
        <v>#REF!</v>
      </c>
      <c r="V101" t="e">
        <f>VLOOKUP(A101,#REF!,14,0)</f>
        <v>#REF!</v>
      </c>
      <c r="W101">
        <v>2.2934258893875898</v>
      </c>
      <c r="X101">
        <v>0.54631305561608035</v>
      </c>
      <c r="Y101" s="42" t="str">
        <f t="shared" si="11"/>
        <v>CHE</v>
      </c>
      <c r="Z101" t="str">
        <f>IF(Y101=Y$1,B101,IF(Y101=Y$2,B101,""))</f>
        <v/>
      </c>
      <c r="AT101">
        <v>2.031469074325996</v>
      </c>
      <c r="AU101">
        <v>-1.016146459924814</v>
      </c>
      <c r="AW101" s="42" t="s">
        <v>10480</v>
      </c>
    </row>
    <row r="102" spans="1:49" x14ac:dyDescent="0.25">
      <c r="A102" s="42" t="s">
        <v>685</v>
      </c>
      <c r="B102" s="42" t="s">
        <v>10962</v>
      </c>
      <c r="C102" s="42" t="s">
        <v>1230</v>
      </c>
      <c r="D102" s="42">
        <f>IFERROR(VLOOKUP(A102,eco_bus_institutions!A:D,3,0),"")</f>
        <v>242</v>
      </c>
      <c r="E102" s="42">
        <f>IFERROR(VLOOKUP(A102,eco_institutions!A:D,3,0),"")</f>
        <v>49</v>
      </c>
      <c r="F102" s="42">
        <f>IFERROR(VLOOKUP(A102,fin_institutions!A:D,3,0),"")</f>
        <v>29</v>
      </c>
      <c r="G102" s="42">
        <f>IFERROR(VLOOKUP(A102,bus_institutions!A:D,3,0),0)</f>
        <v>110</v>
      </c>
      <c r="H102" s="42">
        <f>IFERROR(VLOOKUP(A102,man_institutions!A:D,3,0),0)</f>
        <v>135</v>
      </c>
      <c r="I102" s="42">
        <f>IFERROR(VLOOKUP(A102,eco_bus_institutions!A:D,4,0),0)</f>
        <v>2.54</v>
      </c>
      <c r="J102" s="42">
        <f>IFERROR(VLOOKUP(A102,eco_institutions!A:D,4,0),0)</f>
        <v>2.14</v>
      </c>
      <c r="K102" s="42">
        <f>IFERROR(VLOOKUP(A102,fin_institutions!A:D,4,0),0)</f>
        <v>1.55</v>
      </c>
      <c r="L102" s="42">
        <f>IFERROR(VLOOKUP(A102,bus_institutions!A:D,4,0),0)</f>
        <v>3.09</v>
      </c>
      <c r="M102" s="42">
        <f>IFERROR(VLOOKUP(A102,man_institutions!A:D,4,0),0)</f>
        <v>2.76</v>
      </c>
      <c r="N102" s="42">
        <f t="shared" si="6"/>
        <v>0.83699999999999997</v>
      </c>
      <c r="O102" s="42">
        <f t="shared" si="7"/>
        <v>0.84799999999999998</v>
      </c>
      <c r="P102" s="42">
        <f t="shared" si="8"/>
        <v>0.71499999999999997</v>
      </c>
      <c r="Q102" s="42">
        <f t="shared" si="9"/>
        <v>0.80800000000000005</v>
      </c>
      <c r="R102" s="42">
        <f t="shared" si="10"/>
        <v>0.83499999999999996</v>
      </c>
      <c r="S102" t="e">
        <f>VLOOKUP(A102,#REF!,11,0)</f>
        <v>#REF!</v>
      </c>
      <c r="T102" t="e">
        <f>VLOOKUP(A102,#REF!,12,0)</f>
        <v>#REF!</v>
      </c>
      <c r="U102" t="e">
        <f>VLOOKUP(A102,#REF!,13,0)</f>
        <v>#REF!</v>
      </c>
      <c r="V102" t="e">
        <f>VLOOKUP(A102,#REF!,14,0)</f>
        <v>#REF!</v>
      </c>
      <c r="W102">
        <v>2.0707532385815388</v>
      </c>
      <c r="X102">
        <v>7.7938705220600715E-2</v>
      </c>
      <c r="Y102" s="42" t="str">
        <f t="shared" si="11"/>
        <v>DEN</v>
      </c>
      <c r="Z102" t="str">
        <f>IF(Y102=Y$1,B102,IF(Y102=Y$2,B102,""))</f>
        <v/>
      </c>
      <c r="AT102">
        <v>2.0298002144243381</v>
      </c>
      <c r="AU102">
        <v>-7.0992950865481005E-2</v>
      </c>
      <c r="AW102" s="42" t="s">
        <v>685</v>
      </c>
    </row>
    <row r="103" spans="1:49" x14ac:dyDescent="0.25">
      <c r="A103" s="42" t="s">
        <v>791</v>
      </c>
      <c r="B103" s="42" t="s">
        <v>10724</v>
      </c>
      <c r="C103" s="42" t="s">
        <v>1226</v>
      </c>
      <c r="D103" s="42">
        <f>IFERROR(VLOOKUP(A103,eco_bus_institutions!A:D,3,0),"")</f>
        <v>66</v>
      </c>
      <c r="E103" s="42">
        <f>IFERROR(VLOOKUP(A103,eco_institutions!A:D,3,0),"")</f>
        <v>31</v>
      </c>
      <c r="F103" s="42">
        <f>IFERROR(VLOOKUP(A103,fin_institutions!A:D,3,0),"")</f>
        <v>10</v>
      </c>
      <c r="G103" s="42">
        <f>IFERROR(VLOOKUP(A103,bus_institutions!A:D,3,0),0)</f>
        <v>25</v>
      </c>
      <c r="H103" s="42">
        <f>IFERROR(VLOOKUP(A103,man_institutions!A:D,3,0),0)</f>
        <v>23</v>
      </c>
      <c r="I103" s="42">
        <f>IFERROR(VLOOKUP(A103,eco_bus_institutions!A:D,4,0),0)</f>
        <v>2.54</v>
      </c>
      <c r="J103" s="42">
        <f>IFERROR(VLOOKUP(A103,eco_institutions!A:D,4,0),0)</f>
        <v>1.3</v>
      </c>
      <c r="K103" s="42">
        <f>IFERROR(VLOOKUP(A103,fin_institutions!A:D,4,0),0)</f>
        <v>1.34</v>
      </c>
      <c r="L103" s="42">
        <f>IFERROR(VLOOKUP(A103,bus_institutions!A:D,4,0),0)</f>
        <v>4.3600000000000003</v>
      </c>
      <c r="M103" s="42">
        <f>IFERROR(VLOOKUP(A103,man_institutions!A:D,4,0),0)</f>
        <v>5.22</v>
      </c>
      <c r="N103" s="42">
        <f t="shared" si="6"/>
        <v>0.83699999999999997</v>
      </c>
      <c r="O103" s="42">
        <f t="shared" si="7"/>
        <v>0.60799999999999998</v>
      </c>
      <c r="P103" s="42">
        <f t="shared" si="8"/>
        <v>0.63500000000000001</v>
      </c>
      <c r="Q103" s="42">
        <f t="shared" si="9"/>
        <v>0.93</v>
      </c>
      <c r="R103" s="42">
        <f t="shared" si="10"/>
        <v>0.97299999999999998</v>
      </c>
      <c r="S103" t="e">
        <f>VLOOKUP(A103,#REF!,11,0)</f>
        <v>#REF!</v>
      </c>
      <c r="T103" t="e">
        <f>VLOOKUP(A103,#REF!,12,0)</f>
        <v>#REF!</v>
      </c>
      <c r="U103" t="e">
        <f>VLOOKUP(A103,#REF!,13,0)</f>
        <v>#REF!</v>
      </c>
      <c r="V103" t="e">
        <f>VLOOKUP(A103,#REF!,14,0)</f>
        <v>#REF!</v>
      </c>
      <c r="W103">
        <v>2.031469074325996</v>
      </c>
      <c r="X103">
        <v>-1.016146459924814</v>
      </c>
      <c r="Y103" s="42" t="str">
        <f t="shared" si="11"/>
        <v>CAN</v>
      </c>
      <c r="Z103" t="str">
        <f>IF(Y103=Y$1,B103,IF(Y103=Y$2,B103,""))</f>
        <v/>
      </c>
      <c r="AT103">
        <v>-1.7051636150936631</v>
      </c>
      <c r="AU103">
        <v>1.937873282310673</v>
      </c>
      <c r="AW103" s="42" t="s">
        <v>10724</v>
      </c>
    </row>
    <row r="104" spans="1:49" x14ac:dyDescent="0.25">
      <c r="A104" s="42" t="s">
        <v>707</v>
      </c>
      <c r="B104" s="42" t="s">
        <v>10971</v>
      </c>
      <c r="C104" s="42" t="s">
        <v>1226</v>
      </c>
      <c r="D104" s="42">
        <f>IFERROR(VLOOKUP(A104,eco_bus_institutions!A:D,3,0),"")</f>
        <v>105</v>
      </c>
      <c r="E104" s="42">
        <f>IFERROR(VLOOKUP(A104,eco_institutions!A:D,3,0),"")</f>
        <v>41</v>
      </c>
      <c r="F104" s="42">
        <f>IFERROR(VLOOKUP(A104,fin_institutions!A:D,3,0),"")</f>
        <v>13</v>
      </c>
      <c r="G104" s="42">
        <f>IFERROR(VLOOKUP(A104,bus_institutions!A:D,3,0),0)</f>
        <v>42</v>
      </c>
      <c r="H104" s="42">
        <f>IFERROR(VLOOKUP(A104,man_institutions!A:D,3,0),0)</f>
        <v>38</v>
      </c>
      <c r="I104" s="42">
        <f>IFERROR(VLOOKUP(A104,eco_bus_institutions!A:D,4,0),0)</f>
        <v>2.52</v>
      </c>
      <c r="J104" s="42">
        <f>IFERROR(VLOOKUP(A104,eco_institutions!A:D,4,0),0)</f>
        <v>2.09</v>
      </c>
      <c r="K104" s="42">
        <f>IFERROR(VLOOKUP(A104,fin_institutions!A:D,4,0),0)</f>
        <v>1.38</v>
      </c>
      <c r="L104" s="42">
        <f>IFERROR(VLOOKUP(A104,bus_institutions!A:D,4,0),0)</f>
        <v>3.2</v>
      </c>
      <c r="M104" s="42">
        <f>IFERROR(VLOOKUP(A104,man_institutions!A:D,4,0),0)</f>
        <v>2.96</v>
      </c>
      <c r="N104" s="42">
        <f t="shared" si="6"/>
        <v>0.83299999999999996</v>
      </c>
      <c r="O104" s="42">
        <f t="shared" si="7"/>
        <v>0.84499999999999997</v>
      </c>
      <c r="P104" s="42">
        <f t="shared" si="8"/>
        <v>0.65200000000000002</v>
      </c>
      <c r="Q104" s="42">
        <f t="shared" si="9"/>
        <v>0.82499999999999996</v>
      </c>
      <c r="R104" s="42">
        <f t="shared" si="10"/>
        <v>0.85799999999999998</v>
      </c>
      <c r="S104" t="e">
        <f>VLOOKUP(A104,#REF!,11,0)</f>
        <v>#REF!</v>
      </c>
      <c r="T104" t="e">
        <f>VLOOKUP(A104,#REF!,12,0)</f>
        <v>#REF!</v>
      </c>
      <c r="U104" t="e">
        <f>VLOOKUP(A104,#REF!,13,0)</f>
        <v>#REF!</v>
      </c>
      <c r="V104" t="e">
        <f>VLOOKUP(A104,#REF!,14,0)</f>
        <v>#REF!</v>
      </c>
      <c r="W104">
        <v>2.0298002144243381</v>
      </c>
      <c r="X104">
        <v>-7.0992950865481005E-2</v>
      </c>
      <c r="Y104" s="42" t="str">
        <f t="shared" si="11"/>
        <v>CAN</v>
      </c>
      <c r="Z104" t="str">
        <f>IF(Y104=Y$1,B104,IF(Y104=Y$2,B104,""))</f>
        <v/>
      </c>
      <c r="AT104">
        <v>0.62124516206741598</v>
      </c>
      <c r="AU104">
        <v>1.0487226545059329</v>
      </c>
      <c r="AW104" s="42" t="s">
        <v>10725</v>
      </c>
    </row>
    <row r="105" spans="1:49" x14ac:dyDescent="0.25">
      <c r="A105" s="42" t="s">
        <v>945</v>
      </c>
      <c r="B105" s="42" t="s">
        <v>10972</v>
      </c>
      <c r="C105" s="42" t="s">
        <v>1220</v>
      </c>
      <c r="D105" s="42">
        <f>IFERROR(VLOOKUP(A105,eco_bus_institutions!A:D,3,0),"")</f>
        <v>77</v>
      </c>
      <c r="E105" s="42">
        <f>IFERROR(VLOOKUP(A105,eco_institutions!A:D,3,0),"")</f>
        <v>76</v>
      </c>
      <c r="F105" s="42">
        <f>IFERROR(VLOOKUP(A105,fin_institutions!A:D,3,0),"")</f>
        <v>7</v>
      </c>
      <c r="G105" s="42">
        <f>IFERROR(VLOOKUP(A105,bus_institutions!A:D,3,0),0)</f>
        <v>0</v>
      </c>
      <c r="H105" s="42">
        <f>IFERROR(VLOOKUP(A105,man_institutions!A:D,3,0),0)</f>
        <v>0</v>
      </c>
      <c r="I105" s="42">
        <f>IFERROR(VLOOKUP(A105,eco_bus_institutions!A:D,4,0),0)</f>
        <v>2.5</v>
      </c>
      <c r="J105" s="42">
        <f>IFERROR(VLOOKUP(A105,eco_institutions!A:D,4,0),0)</f>
        <v>2.4900000000000002</v>
      </c>
      <c r="K105" s="42">
        <f>IFERROR(VLOOKUP(A105,fin_institutions!A:D,4,0),0)</f>
        <v>1.03</v>
      </c>
      <c r="L105" s="42">
        <f>IFERROR(VLOOKUP(A105,bus_institutions!A:D,4,0),0)</f>
        <v>0</v>
      </c>
      <c r="M105" s="42">
        <f>IFERROR(VLOOKUP(A105,man_institutions!A:D,4,0),0)</f>
        <v>0</v>
      </c>
      <c r="N105" s="42">
        <f t="shared" si="6"/>
        <v>0.83199999999999996</v>
      </c>
      <c r="O105" s="42">
        <f t="shared" si="7"/>
        <v>0.88800000000000001</v>
      </c>
      <c r="P105" s="42">
        <f t="shared" si="8"/>
        <v>0.16200000000000001</v>
      </c>
      <c r="Q105" s="42">
        <f t="shared" si="9"/>
        <v>0.05</v>
      </c>
      <c r="R105" s="42">
        <f t="shared" si="10"/>
        <v>0.04</v>
      </c>
      <c r="S105" t="e">
        <f>VLOOKUP(A105,#REF!,11,0)</f>
        <v>#REF!</v>
      </c>
      <c r="T105" t="e">
        <f>VLOOKUP(A105,#REF!,12,0)</f>
        <v>#REF!</v>
      </c>
      <c r="U105" t="e">
        <f>VLOOKUP(A105,#REF!,13,0)</f>
        <v>#REF!</v>
      </c>
      <c r="V105" t="e">
        <f>VLOOKUP(A105,#REF!,14,0)</f>
        <v>#REF!</v>
      </c>
      <c r="W105">
        <v>-1.7051636150936631</v>
      </c>
      <c r="X105">
        <v>1.937873282310673</v>
      </c>
      <c r="Y105" s="42" t="str">
        <f t="shared" si="11"/>
        <v>FRA</v>
      </c>
      <c r="Z105" t="str">
        <f>IF(Y105=Y$1,B105,IF(Y105=Y$2,B105,""))</f>
        <v/>
      </c>
      <c r="AT105">
        <v>0.41892051229996419</v>
      </c>
      <c r="AU105">
        <v>-2.0434875964335828</v>
      </c>
      <c r="AW105" s="42" t="s">
        <v>945</v>
      </c>
    </row>
    <row r="106" spans="1:49" x14ac:dyDescent="0.25">
      <c r="A106" s="42" t="s">
        <v>847</v>
      </c>
      <c r="B106" s="42" t="s">
        <v>10726</v>
      </c>
      <c r="C106" s="42" t="s">
        <v>1231</v>
      </c>
      <c r="D106" s="42">
        <f>IFERROR(VLOOKUP(A106,eco_bus_institutions!A:D,3,0),"")</f>
        <v>99</v>
      </c>
      <c r="E106" s="42">
        <f>IFERROR(VLOOKUP(A106,eco_institutions!A:D,3,0),"")</f>
        <v>51</v>
      </c>
      <c r="F106" s="42">
        <f>IFERROR(VLOOKUP(A106,fin_institutions!A:D,3,0),"")</f>
        <v>11</v>
      </c>
      <c r="G106" s="42">
        <f>IFERROR(VLOOKUP(A106,bus_institutions!A:D,3,0),0)</f>
        <v>19</v>
      </c>
      <c r="H106" s="42">
        <f>IFERROR(VLOOKUP(A106,man_institutions!A:D,3,0),0)</f>
        <v>33</v>
      </c>
      <c r="I106" s="42">
        <f>IFERROR(VLOOKUP(A106,eco_bus_institutions!A:D,4,0),0)</f>
        <v>2.5</v>
      </c>
      <c r="J106" s="42">
        <f>IFERROR(VLOOKUP(A106,eco_institutions!A:D,4,0),0)</f>
        <v>3.12</v>
      </c>
      <c r="K106" s="42">
        <f>IFERROR(VLOOKUP(A106,fin_institutions!A:D,4,0),0)</f>
        <v>1.17</v>
      </c>
      <c r="L106" s="42">
        <f>IFERROR(VLOOKUP(A106,bus_institutions!A:D,4,0),0)</f>
        <v>1.76</v>
      </c>
      <c r="M106" s="42">
        <f>IFERROR(VLOOKUP(A106,man_institutions!A:D,4,0),0)</f>
        <v>1.58</v>
      </c>
      <c r="N106" s="42">
        <f t="shared" si="6"/>
        <v>0.83199999999999996</v>
      </c>
      <c r="O106" s="42">
        <f t="shared" si="7"/>
        <v>0.93799999999999994</v>
      </c>
      <c r="P106" s="42">
        <f t="shared" si="8"/>
        <v>0.49299999999999999</v>
      </c>
      <c r="Q106" s="42">
        <f t="shared" si="9"/>
        <v>0.47499999999999998</v>
      </c>
      <c r="R106" s="42">
        <f t="shared" si="10"/>
        <v>0.51700000000000002</v>
      </c>
      <c r="S106" t="e">
        <f>VLOOKUP(A106,#REF!,11,0)</f>
        <v>#REF!</v>
      </c>
      <c r="T106" t="e">
        <f>VLOOKUP(A106,#REF!,12,0)</f>
        <v>#REF!</v>
      </c>
      <c r="U106" t="e">
        <f>VLOOKUP(A106,#REF!,13,0)</f>
        <v>#REF!</v>
      </c>
      <c r="V106" t="e">
        <f>VLOOKUP(A106,#REF!,14,0)</f>
        <v>#REF!</v>
      </c>
      <c r="W106">
        <v>0.62124516206741598</v>
      </c>
      <c r="X106">
        <v>1.0487226545059329</v>
      </c>
      <c r="Y106" s="42" t="str">
        <f t="shared" si="11"/>
        <v>SWE</v>
      </c>
      <c r="Z106" t="str">
        <f>IF(Y106=Y$1,B106,IF(Y106=Y$2,B106,""))</f>
        <v/>
      </c>
      <c r="AT106">
        <v>2.5897668756775252</v>
      </c>
      <c r="AU106">
        <v>-0.44600942386141118</v>
      </c>
      <c r="AW106" s="42" t="s">
        <v>10726</v>
      </c>
    </row>
    <row r="107" spans="1:49" x14ac:dyDescent="0.25">
      <c r="A107" s="42" t="s">
        <v>664</v>
      </c>
      <c r="B107" s="42" t="s">
        <v>10973</v>
      </c>
      <c r="C107" s="42" t="s">
        <v>1273</v>
      </c>
      <c r="D107" s="42">
        <f>IFERROR(VLOOKUP(A107,eco_bus_institutions!A:D,3,0),"")</f>
        <v>42</v>
      </c>
      <c r="E107" s="42">
        <f>IFERROR(VLOOKUP(A107,eco_institutions!A:D,3,0),"")</f>
        <v>12</v>
      </c>
      <c r="F107" s="42">
        <f>IFERROR(VLOOKUP(A107,fin_institutions!A:D,3,0),"")</f>
        <v>3</v>
      </c>
      <c r="G107" s="42">
        <f>IFERROR(VLOOKUP(A107,bus_institutions!A:D,3,0),0)</f>
        <v>16</v>
      </c>
      <c r="H107" s="42">
        <f>IFERROR(VLOOKUP(A107,man_institutions!A:D,3,0),0)</f>
        <v>21</v>
      </c>
      <c r="I107" s="42">
        <f>IFERROR(VLOOKUP(A107,eco_bus_institutions!A:D,4,0),0)</f>
        <v>2.4700000000000002</v>
      </c>
      <c r="J107" s="42">
        <f>IFERROR(VLOOKUP(A107,eco_institutions!A:D,4,0),0)</f>
        <v>1.04</v>
      </c>
      <c r="K107" s="42">
        <f>IFERROR(VLOOKUP(A107,fin_institutions!A:D,4,0),0)</f>
        <v>1.08</v>
      </c>
      <c r="L107" s="42">
        <f>IFERROR(VLOOKUP(A107,bus_institutions!A:D,4,0),0)</f>
        <v>3.46</v>
      </c>
      <c r="M107" s="42">
        <f>IFERROR(VLOOKUP(A107,man_institutions!A:D,4,0),0)</f>
        <v>2.64</v>
      </c>
      <c r="N107" s="42">
        <f t="shared" si="6"/>
        <v>0.82799999999999996</v>
      </c>
      <c r="O107" s="42">
        <f t="shared" si="7"/>
        <v>0.20300000000000001</v>
      </c>
      <c r="P107" s="42">
        <f t="shared" si="8"/>
        <v>0.318</v>
      </c>
      <c r="Q107" s="42">
        <f t="shared" si="9"/>
        <v>0.86</v>
      </c>
      <c r="R107" s="42">
        <f t="shared" si="10"/>
        <v>0.81799999999999995</v>
      </c>
      <c r="S107" t="e">
        <f>VLOOKUP(A107,#REF!,11,0)</f>
        <v>#REF!</v>
      </c>
      <c r="T107" t="e">
        <f>VLOOKUP(A107,#REF!,12,0)</f>
        <v>#REF!</v>
      </c>
      <c r="U107" t="e">
        <f>VLOOKUP(A107,#REF!,13,0)</f>
        <v>#REF!</v>
      </c>
      <c r="V107" t="e">
        <f>VLOOKUP(A107,#REF!,14,0)</f>
        <v>#REF!</v>
      </c>
      <c r="W107">
        <v>0.41892051229996419</v>
      </c>
      <c r="X107">
        <v>-2.0434875964335828</v>
      </c>
      <c r="Y107" s="42" t="str">
        <f t="shared" si="11"/>
        <v>DEU</v>
      </c>
      <c r="Z107" t="str">
        <f>IF(Y107=Y$1,B107,IF(Y107=Y$2,B107,""))</f>
        <v/>
      </c>
      <c r="AT107">
        <v>1.9947076973671529</v>
      </c>
      <c r="AU107">
        <v>0.73652089817561084</v>
      </c>
      <c r="AW107" s="42" t="s">
        <v>10727</v>
      </c>
    </row>
    <row r="108" spans="1:49" x14ac:dyDescent="0.25">
      <c r="A108" s="42" t="s">
        <v>778</v>
      </c>
      <c r="B108" s="42" t="s">
        <v>10728</v>
      </c>
      <c r="C108" s="42" t="s">
        <v>1219</v>
      </c>
      <c r="D108" s="42">
        <f>IFERROR(VLOOKUP(A108,eco_bus_institutions!A:D,3,0),"")</f>
        <v>38</v>
      </c>
      <c r="E108" s="42">
        <f>IFERROR(VLOOKUP(A108,eco_institutions!A:D,3,0),"")</f>
        <v>20</v>
      </c>
      <c r="F108" s="42">
        <f>IFERROR(VLOOKUP(A108,fin_institutions!A:D,3,0),"")</f>
        <v>11</v>
      </c>
      <c r="G108" s="42">
        <f>IFERROR(VLOOKUP(A108,bus_institutions!A:D,3,0),0)</f>
        <v>8</v>
      </c>
      <c r="H108" s="42">
        <f>IFERROR(VLOOKUP(A108,man_institutions!A:D,3,0),0)</f>
        <v>7</v>
      </c>
      <c r="I108" s="42">
        <f>IFERROR(VLOOKUP(A108,eco_bus_institutions!A:D,4,0),0)</f>
        <v>2.4700000000000002</v>
      </c>
      <c r="J108" s="42">
        <f>IFERROR(VLOOKUP(A108,eco_institutions!A:D,4,0),0)</f>
        <v>1.71</v>
      </c>
      <c r="K108" s="42">
        <f>IFERROR(VLOOKUP(A108,fin_institutions!A:D,4,0),0)</f>
        <v>1.94</v>
      </c>
      <c r="L108" s="42">
        <f>IFERROR(VLOOKUP(A108,bus_institutions!A:D,4,0),0)</f>
        <v>4.43</v>
      </c>
      <c r="M108" s="42">
        <f>IFERROR(VLOOKUP(A108,man_institutions!A:D,4,0),0)</f>
        <v>5.67</v>
      </c>
      <c r="N108" s="42">
        <f t="shared" si="6"/>
        <v>0.82799999999999996</v>
      </c>
      <c r="O108" s="42">
        <f t="shared" si="7"/>
        <v>0.76</v>
      </c>
      <c r="P108" s="42">
        <f t="shared" si="8"/>
        <v>0.80700000000000005</v>
      </c>
      <c r="Q108" s="42">
        <f t="shared" si="9"/>
        <v>0.93500000000000005</v>
      </c>
      <c r="R108" s="42">
        <f t="shared" si="10"/>
        <v>0.97699999999999998</v>
      </c>
      <c r="S108" t="e">
        <f>VLOOKUP(A108,#REF!,11,0)</f>
        <v>#REF!</v>
      </c>
      <c r="T108" t="e">
        <f>VLOOKUP(A108,#REF!,12,0)</f>
        <v>#REF!</v>
      </c>
      <c r="U108" t="e">
        <f>VLOOKUP(A108,#REF!,13,0)</f>
        <v>#REF!</v>
      </c>
      <c r="V108" t="e">
        <f>VLOOKUP(A108,#REF!,14,0)</f>
        <v>#REF!</v>
      </c>
      <c r="W108">
        <v>2.5897668756775252</v>
      </c>
      <c r="X108">
        <v>-0.44600942386141118</v>
      </c>
      <c r="Y108" s="42" t="str">
        <f t="shared" si="11"/>
        <v>USA</v>
      </c>
      <c r="Z108" t="str">
        <f>IF(Y108=Y$1,B108,IF(Y108=Y$2,B108,""))</f>
        <v/>
      </c>
      <c r="AT108">
        <v>1.2173765698888659</v>
      </c>
      <c r="AU108">
        <v>0.58605227281606198</v>
      </c>
      <c r="AW108" s="42" t="s">
        <v>10728</v>
      </c>
    </row>
    <row r="109" spans="1:49" x14ac:dyDescent="0.25">
      <c r="A109" s="42" t="s">
        <v>766</v>
      </c>
      <c r="B109" s="42" t="s">
        <v>10974</v>
      </c>
      <c r="C109" s="42" t="s">
        <v>1219</v>
      </c>
      <c r="D109" s="42">
        <f>IFERROR(VLOOKUP(A109,eco_bus_institutions!A:D,3,0),"")</f>
        <v>179</v>
      </c>
      <c r="E109" s="42">
        <f>IFERROR(VLOOKUP(A109,eco_institutions!A:D,3,0),"")</f>
        <v>98</v>
      </c>
      <c r="F109" s="42">
        <f>IFERROR(VLOOKUP(A109,fin_institutions!A:D,3,0),"")</f>
        <v>46</v>
      </c>
      <c r="G109" s="42">
        <f>IFERROR(VLOOKUP(A109,bus_institutions!A:D,3,0),0)</f>
        <v>34</v>
      </c>
      <c r="H109" s="42">
        <f>IFERROR(VLOOKUP(A109,man_institutions!A:D,3,0),0)</f>
        <v>38</v>
      </c>
      <c r="I109" s="42">
        <f>IFERROR(VLOOKUP(A109,eco_bus_institutions!A:D,4,0),0)</f>
        <v>2.4700000000000002</v>
      </c>
      <c r="J109" s="42">
        <f>IFERROR(VLOOKUP(A109,eco_institutions!A:D,4,0),0)</f>
        <v>2</v>
      </c>
      <c r="K109" s="42">
        <f>IFERROR(VLOOKUP(A109,fin_institutions!A:D,4,0),0)</f>
        <v>4.18</v>
      </c>
      <c r="L109" s="42">
        <f>IFERROR(VLOOKUP(A109,bus_institutions!A:D,4,0),0)</f>
        <v>2.29</v>
      </c>
      <c r="M109" s="42">
        <f>IFERROR(VLOOKUP(A109,man_institutions!A:D,4,0),0)</f>
        <v>2.2799999999999998</v>
      </c>
      <c r="N109" s="42">
        <f t="shared" si="6"/>
        <v>0.82799999999999996</v>
      </c>
      <c r="O109" s="42">
        <f t="shared" si="7"/>
        <v>0.82699999999999996</v>
      </c>
      <c r="P109" s="42">
        <f t="shared" si="8"/>
        <v>0.96</v>
      </c>
      <c r="Q109" s="42">
        <f t="shared" si="9"/>
        <v>0.65300000000000002</v>
      </c>
      <c r="R109" s="42">
        <f t="shared" si="10"/>
        <v>0.73499999999999999</v>
      </c>
      <c r="S109" t="e">
        <f>VLOOKUP(A109,#REF!,11,0)</f>
        <v>#REF!</v>
      </c>
      <c r="T109" t="e">
        <f>VLOOKUP(A109,#REF!,12,0)</f>
        <v>#REF!</v>
      </c>
      <c r="U109" t="e">
        <f>VLOOKUP(A109,#REF!,13,0)</f>
        <v>#REF!</v>
      </c>
      <c r="V109" t="e">
        <f>VLOOKUP(A109,#REF!,14,0)</f>
        <v>#REF!</v>
      </c>
      <c r="W109">
        <v>1.9947076973671529</v>
      </c>
      <c r="X109">
        <v>0.73652089817561084</v>
      </c>
      <c r="Y109" s="42" t="str">
        <f t="shared" si="11"/>
        <v>USA</v>
      </c>
      <c r="Z109" t="str">
        <f>IF(Y109=Y$1,B109,IF(Y109=Y$2,B109,""))</f>
        <v/>
      </c>
      <c r="AT109">
        <v>1.8883666013914271</v>
      </c>
      <c r="AU109">
        <v>5.9364678280976933E-2</v>
      </c>
      <c r="AW109" s="42" t="s">
        <v>10481</v>
      </c>
    </row>
    <row r="110" spans="1:49" x14ac:dyDescent="0.25">
      <c r="A110" s="42" t="s">
        <v>914</v>
      </c>
      <c r="B110" s="42" t="s">
        <v>10975</v>
      </c>
      <c r="C110" s="42" t="s">
        <v>1220</v>
      </c>
      <c r="D110" s="42">
        <f>IFERROR(VLOOKUP(A110,eco_bus_institutions!A:D,3,0),"")</f>
        <v>85</v>
      </c>
      <c r="E110" s="42">
        <f>IFERROR(VLOOKUP(A110,eco_institutions!A:D,3,0),"")</f>
        <v>76</v>
      </c>
      <c r="F110" s="42">
        <f>IFERROR(VLOOKUP(A110,fin_institutions!A:D,3,0),"")</f>
        <v>10</v>
      </c>
      <c r="G110" s="42">
        <f>IFERROR(VLOOKUP(A110,bus_institutions!A:D,3,0),0)</f>
        <v>6</v>
      </c>
      <c r="H110" s="42">
        <f>IFERROR(VLOOKUP(A110,man_institutions!A:D,3,0),0)</f>
        <v>6</v>
      </c>
      <c r="I110" s="42">
        <f>IFERROR(VLOOKUP(A110,eco_bus_institutions!A:D,4,0),0)</f>
        <v>2.46</v>
      </c>
      <c r="J110" s="42">
        <f>IFERROR(VLOOKUP(A110,eco_institutions!A:D,4,0),0)</f>
        <v>2.27</v>
      </c>
      <c r="K110" s="42">
        <f>IFERROR(VLOOKUP(A110,fin_institutions!A:D,4,0),0)</f>
        <v>1.3</v>
      </c>
      <c r="L110" s="42">
        <f>IFERROR(VLOOKUP(A110,bus_institutions!A:D,4,0),0)</f>
        <v>2.5</v>
      </c>
      <c r="M110" s="42">
        <f>IFERROR(VLOOKUP(A110,man_institutions!A:D,4,0),0)</f>
        <v>1.63</v>
      </c>
      <c r="N110" s="42">
        <f t="shared" si="6"/>
        <v>0.82299999999999995</v>
      </c>
      <c r="O110" s="42">
        <f t="shared" si="7"/>
        <v>0.86699999999999999</v>
      </c>
      <c r="P110" s="42">
        <f t="shared" si="8"/>
        <v>0.61</v>
      </c>
      <c r="Q110" s="42">
        <f t="shared" si="9"/>
        <v>0.71199999999999997</v>
      </c>
      <c r="R110" s="42">
        <f t="shared" si="10"/>
        <v>0.55300000000000005</v>
      </c>
      <c r="S110" t="e">
        <f>VLOOKUP(A110,#REF!,11,0)</f>
        <v>#REF!</v>
      </c>
      <c r="T110" t="e">
        <f>VLOOKUP(A110,#REF!,12,0)</f>
        <v>#REF!</v>
      </c>
      <c r="U110" t="e">
        <f>VLOOKUP(A110,#REF!,13,0)</f>
        <v>#REF!</v>
      </c>
      <c r="V110" t="e">
        <f>VLOOKUP(A110,#REF!,14,0)</f>
        <v>#REF!</v>
      </c>
      <c r="W110">
        <v>1.2173765698888659</v>
      </c>
      <c r="X110">
        <v>0.58605227281606198</v>
      </c>
      <c r="Y110" s="42" t="str">
        <f t="shared" si="11"/>
        <v>FRA</v>
      </c>
      <c r="Z110" t="str">
        <f>IF(Y110=Y$1,B110,IF(Y110=Y$2,B110,""))</f>
        <v/>
      </c>
      <c r="AT110">
        <v>2.4655560121479501</v>
      </c>
      <c r="AU110">
        <v>0.1844644933196036</v>
      </c>
      <c r="AW110" s="42" t="s">
        <v>914</v>
      </c>
    </row>
    <row r="111" spans="1:49" x14ac:dyDescent="0.25">
      <c r="A111" s="42" t="s">
        <v>674</v>
      </c>
      <c r="B111" s="42" t="s">
        <v>10976</v>
      </c>
      <c r="C111" s="42" t="s">
        <v>1219</v>
      </c>
      <c r="D111" s="42">
        <f>IFERROR(VLOOKUP(A111,eco_bus_institutions!A:D,3,0),"")</f>
        <v>109</v>
      </c>
      <c r="E111" s="42">
        <f>IFERROR(VLOOKUP(A111,eco_institutions!A:D,3,0),"")</f>
        <v>29</v>
      </c>
      <c r="F111" s="42">
        <f>IFERROR(VLOOKUP(A111,fin_institutions!A:D,3,0),"")</f>
        <v>25</v>
      </c>
      <c r="G111" s="42">
        <f>IFERROR(VLOOKUP(A111,bus_institutions!A:D,3,0),0)</f>
        <v>44</v>
      </c>
      <c r="H111" s="42">
        <f>IFERROR(VLOOKUP(A111,man_institutions!A:D,3,0),0)</f>
        <v>38</v>
      </c>
      <c r="I111" s="42">
        <f>IFERROR(VLOOKUP(A111,eco_bus_institutions!A:D,4,0),0)</f>
        <v>2.46</v>
      </c>
      <c r="J111" s="42">
        <f>IFERROR(VLOOKUP(A111,eco_institutions!A:D,4,0),0)</f>
        <v>1.53</v>
      </c>
      <c r="K111" s="42">
        <f>IFERROR(VLOOKUP(A111,fin_institutions!A:D,4,0),0)</f>
        <v>2.38</v>
      </c>
      <c r="L111" s="42">
        <f>IFERROR(VLOOKUP(A111,bus_institutions!A:D,4,0),0)</f>
        <v>3.74</v>
      </c>
      <c r="M111" s="42">
        <f>IFERROR(VLOOKUP(A111,man_institutions!A:D,4,0),0)</f>
        <v>1.99</v>
      </c>
      <c r="N111" s="42">
        <f t="shared" si="6"/>
        <v>0.82299999999999995</v>
      </c>
      <c r="O111" s="42">
        <f t="shared" si="7"/>
        <v>0.70799999999999996</v>
      </c>
      <c r="P111" s="42">
        <f t="shared" si="8"/>
        <v>0.84699999999999998</v>
      </c>
      <c r="Q111" s="42">
        <f t="shared" si="9"/>
        <v>0.872</v>
      </c>
      <c r="R111" s="42">
        <f t="shared" si="10"/>
        <v>0.66800000000000004</v>
      </c>
      <c r="S111" t="e">
        <f>VLOOKUP(A111,#REF!,11,0)</f>
        <v>#REF!</v>
      </c>
      <c r="T111" t="e">
        <f>VLOOKUP(A111,#REF!,12,0)</f>
        <v>#REF!</v>
      </c>
      <c r="U111" t="e">
        <f>VLOOKUP(A111,#REF!,13,0)</f>
        <v>#REF!</v>
      </c>
      <c r="V111" t="e">
        <f>VLOOKUP(A111,#REF!,14,0)</f>
        <v>#REF!</v>
      </c>
      <c r="W111">
        <v>1.8883666013914271</v>
      </c>
      <c r="X111">
        <v>5.9364678280976933E-2</v>
      </c>
      <c r="Y111" s="42" t="str">
        <f t="shared" si="11"/>
        <v>USA</v>
      </c>
      <c r="Z111" t="str">
        <f>IF(Y111=Y$1,B111,IF(Y111=Y$2,B111,""))</f>
        <v/>
      </c>
      <c r="AT111">
        <v>1.635809043561367</v>
      </c>
      <c r="AU111">
        <v>0.89035965285637886</v>
      </c>
      <c r="AW111" s="42" t="s">
        <v>10482</v>
      </c>
    </row>
    <row r="112" spans="1:49" x14ac:dyDescent="0.25">
      <c r="A112" s="42" t="s">
        <v>811</v>
      </c>
      <c r="B112" s="42" t="s">
        <v>10729</v>
      </c>
      <c r="C112" s="42" t="s">
        <v>1219</v>
      </c>
      <c r="D112" s="42">
        <f>IFERROR(VLOOKUP(A112,eco_bus_institutions!A:D,3,0),"")</f>
        <v>46</v>
      </c>
      <c r="E112" s="42">
        <f>IFERROR(VLOOKUP(A112,eco_institutions!A:D,3,0),"")</f>
        <v>23</v>
      </c>
      <c r="F112" s="42">
        <f>IFERROR(VLOOKUP(A112,fin_institutions!A:D,3,0),"")</f>
        <v>10</v>
      </c>
      <c r="G112" s="42">
        <f>IFERROR(VLOOKUP(A112,bus_institutions!A:D,3,0),0)</f>
        <v>11</v>
      </c>
      <c r="H112" s="42">
        <f>IFERROR(VLOOKUP(A112,man_institutions!A:D,3,0),0)</f>
        <v>10</v>
      </c>
      <c r="I112" s="42">
        <f>IFERROR(VLOOKUP(A112,eco_bus_institutions!A:D,4,0),0)</f>
        <v>2.4500000000000002</v>
      </c>
      <c r="J112" s="42">
        <f>IFERROR(VLOOKUP(A112,eco_institutions!A:D,4,0),0)</f>
        <v>1.75</v>
      </c>
      <c r="K112" s="42">
        <f>IFERROR(VLOOKUP(A112,fin_institutions!A:D,4,0),0)</f>
        <v>4.7</v>
      </c>
      <c r="L112" s="42">
        <f>IFERROR(VLOOKUP(A112,bus_institutions!A:D,4,0),0)</f>
        <v>2.66</v>
      </c>
      <c r="M112" s="42">
        <f>IFERROR(VLOOKUP(A112,man_institutions!A:D,4,0),0)</f>
        <v>3.86</v>
      </c>
      <c r="N112" s="42">
        <f t="shared" si="6"/>
        <v>0.82</v>
      </c>
      <c r="O112" s="42">
        <f t="shared" si="7"/>
        <v>0.77800000000000002</v>
      </c>
      <c r="P112" s="42">
        <f t="shared" si="8"/>
        <v>0.97199999999999998</v>
      </c>
      <c r="Q112" s="42">
        <f t="shared" si="9"/>
        <v>0.74299999999999999</v>
      </c>
      <c r="R112" s="42">
        <f t="shared" si="10"/>
        <v>0.93</v>
      </c>
      <c r="S112" t="e">
        <f>VLOOKUP(A112,#REF!,11,0)</f>
        <v>#REF!</v>
      </c>
      <c r="T112" t="e">
        <f>VLOOKUP(A112,#REF!,12,0)</f>
        <v>#REF!</v>
      </c>
      <c r="U112" t="e">
        <f>VLOOKUP(A112,#REF!,13,0)</f>
        <v>#REF!</v>
      </c>
      <c r="V112" t="e">
        <f>VLOOKUP(A112,#REF!,14,0)</f>
        <v>#REF!</v>
      </c>
      <c r="W112">
        <v>2.4655560121479501</v>
      </c>
      <c r="X112">
        <v>0.1844644933196036</v>
      </c>
      <c r="Y112" s="42" t="str">
        <f t="shared" si="11"/>
        <v>USA</v>
      </c>
      <c r="Z112" t="str">
        <f>IF(Y112=Y$1,B112,IF(Y112=Y$2,B112,""))</f>
        <v/>
      </c>
      <c r="AT112">
        <v>0.96803966620830917</v>
      </c>
      <c r="AU112">
        <v>-1.113658216911376</v>
      </c>
      <c r="AW112" s="42" t="s">
        <v>10729</v>
      </c>
    </row>
    <row r="113" spans="1:49" x14ac:dyDescent="0.25">
      <c r="A113" s="42" t="s">
        <v>733</v>
      </c>
      <c r="B113" s="42" t="s">
        <v>10977</v>
      </c>
      <c r="C113" s="42" t="s">
        <v>1231</v>
      </c>
      <c r="D113" s="42">
        <f>IFERROR(VLOOKUP(A113,eco_bus_institutions!A:D,3,0),"")</f>
        <v>117</v>
      </c>
      <c r="E113" s="42">
        <f>IFERROR(VLOOKUP(A113,eco_institutions!A:D,3,0),"")</f>
        <v>43</v>
      </c>
      <c r="F113" s="42">
        <f>IFERROR(VLOOKUP(A113,fin_institutions!A:D,3,0),"")</f>
        <v>26</v>
      </c>
      <c r="G113" s="42">
        <f>IFERROR(VLOOKUP(A113,bus_institutions!A:D,3,0),0)</f>
        <v>50</v>
      </c>
      <c r="H113" s="42">
        <f>IFERROR(VLOOKUP(A113,man_institutions!A:D,3,0),0)</f>
        <v>30</v>
      </c>
      <c r="I113" s="42">
        <f>IFERROR(VLOOKUP(A113,eco_bus_institutions!A:D,4,0),0)</f>
        <v>2.41</v>
      </c>
      <c r="J113" s="42">
        <f>IFERROR(VLOOKUP(A113,eco_institutions!A:D,4,0),0)</f>
        <v>2.58</v>
      </c>
      <c r="K113" s="42">
        <f>IFERROR(VLOOKUP(A113,fin_institutions!A:D,4,0),0)</f>
        <v>1.94</v>
      </c>
      <c r="L113" s="42">
        <f>IFERROR(VLOOKUP(A113,bus_institutions!A:D,4,0),0)</f>
        <v>2.2400000000000002</v>
      </c>
      <c r="M113" s="42">
        <f>IFERROR(VLOOKUP(A113,man_institutions!A:D,4,0),0)</f>
        <v>1.92</v>
      </c>
      <c r="N113" s="42">
        <f t="shared" si="6"/>
        <v>0.81799999999999995</v>
      </c>
      <c r="O113" s="42">
        <f t="shared" si="7"/>
        <v>0.89800000000000002</v>
      </c>
      <c r="P113" s="42">
        <f t="shared" si="8"/>
        <v>0.80700000000000005</v>
      </c>
      <c r="Q113" s="42">
        <f t="shared" si="9"/>
        <v>0.63800000000000001</v>
      </c>
      <c r="R113" s="42">
        <f t="shared" si="10"/>
        <v>0.64</v>
      </c>
      <c r="S113" t="e">
        <f>VLOOKUP(A113,#REF!,11,0)</f>
        <v>#REF!</v>
      </c>
      <c r="T113" t="e">
        <f>VLOOKUP(A113,#REF!,12,0)</f>
        <v>#REF!</v>
      </c>
      <c r="U113" t="e">
        <f>VLOOKUP(A113,#REF!,13,0)</f>
        <v>#REF!</v>
      </c>
      <c r="V113" t="e">
        <f>VLOOKUP(A113,#REF!,14,0)</f>
        <v>#REF!</v>
      </c>
      <c r="W113">
        <v>1.635809043561367</v>
      </c>
      <c r="X113">
        <v>0.89035965285637886</v>
      </c>
      <c r="Y113" s="42" t="str">
        <f t="shared" si="11"/>
        <v>SWE</v>
      </c>
      <c r="Z113" t="str">
        <f>IF(Y113=Y$1,B113,IF(Y113=Y$2,B113,""))</f>
        <v/>
      </c>
      <c r="AT113">
        <v>1.957159265391325</v>
      </c>
      <c r="AU113">
        <v>-1.3402124117008489</v>
      </c>
      <c r="AW113" s="42" t="s">
        <v>733</v>
      </c>
    </row>
    <row r="114" spans="1:49" x14ac:dyDescent="0.25">
      <c r="A114" s="42" t="s">
        <v>657</v>
      </c>
      <c r="B114" s="42" t="s">
        <v>10483</v>
      </c>
      <c r="C114" s="42" t="s">
        <v>1224</v>
      </c>
      <c r="D114" s="42">
        <f>IFERROR(VLOOKUP(A114,eco_bus_institutions!A:D,3,0),"")</f>
        <v>56</v>
      </c>
      <c r="E114" s="42">
        <f>IFERROR(VLOOKUP(A114,eco_institutions!A:D,3,0),"")</f>
        <v>21</v>
      </c>
      <c r="F114" s="42">
        <f>IFERROR(VLOOKUP(A114,fin_institutions!A:D,3,0),"")</f>
        <v>4</v>
      </c>
      <c r="G114" s="42">
        <f>IFERROR(VLOOKUP(A114,bus_institutions!A:D,3,0),0)</f>
        <v>31</v>
      </c>
      <c r="H114" s="42">
        <f>IFERROR(VLOOKUP(A114,man_institutions!A:D,3,0),0)</f>
        <v>28</v>
      </c>
      <c r="I114" s="42">
        <f>IFERROR(VLOOKUP(A114,eco_bus_institutions!A:D,4,0),0)</f>
        <v>2.4</v>
      </c>
      <c r="J114" s="42">
        <f>IFERROR(VLOOKUP(A114,eco_institutions!A:D,4,0),0)</f>
        <v>1.1000000000000001</v>
      </c>
      <c r="K114" s="42">
        <f>IFERROR(VLOOKUP(A114,fin_institutions!A:D,4,0),0)</f>
        <v>1.26</v>
      </c>
      <c r="L114" s="42">
        <f>IFERROR(VLOOKUP(A114,bus_institutions!A:D,4,0),0)</f>
        <v>3.2</v>
      </c>
      <c r="M114" s="42">
        <f>IFERROR(VLOOKUP(A114,man_institutions!A:D,4,0),0)</f>
        <v>2.33</v>
      </c>
      <c r="N114" s="42">
        <f t="shared" si="6"/>
        <v>0.81699999999999995</v>
      </c>
      <c r="O114" s="42">
        <f t="shared" si="7"/>
        <v>0.38300000000000001</v>
      </c>
      <c r="P114" s="42">
        <f t="shared" si="8"/>
        <v>0.57999999999999996</v>
      </c>
      <c r="Q114" s="42">
        <f t="shared" si="9"/>
        <v>0.82499999999999996</v>
      </c>
      <c r="R114" s="42">
        <f t="shared" si="10"/>
        <v>0.748</v>
      </c>
      <c r="S114" t="e">
        <f>VLOOKUP(A114,#REF!,11,0)</f>
        <v>#REF!</v>
      </c>
      <c r="T114" t="e">
        <f>VLOOKUP(A114,#REF!,12,0)</f>
        <v>#REF!</v>
      </c>
      <c r="U114" t="e">
        <f>VLOOKUP(A114,#REF!,13,0)</f>
        <v>#REF!</v>
      </c>
      <c r="V114" t="e">
        <f>VLOOKUP(A114,#REF!,14,0)</f>
        <v>#REF!</v>
      </c>
      <c r="W114">
        <v>0.96803966620830917</v>
      </c>
      <c r="X114">
        <v>-1.113658216911376</v>
      </c>
      <c r="Y114" s="42" t="str">
        <f t="shared" si="11"/>
        <v>ITA</v>
      </c>
      <c r="Z114" t="str">
        <f>IF(Y114=Y$1,B114,IF(Y114=Y$2,B114,""))</f>
        <v/>
      </c>
      <c r="AT114">
        <v>2.2855369671179142</v>
      </c>
      <c r="AU114">
        <v>-0.56772881697547062</v>
      </c>
      <c r="AW114" s="42" t="s">
        <v>10483</v>
      </c>
    </row>
    <row r="115" spans="1:49" x14ac:dyDescent="0.25">
      <c r="A115" s="42" t="s">
        <v>694</v>
      </c>
      <c r="B115" s="42" t="s">
        <v>10730</v>
      </c>
      <c r="C115" s="42" t="s">
        <v>1219</v>
      </c>
      <c r="D115" s="42">
        <f>IFERROR(VLOOKUP(A115,eco_bus_institutions!A:D,3,0),"")</f>
        <v>52</v>
      </c>
      <c r="E115" s="42">
        <f>IFERROR(VLOOKUP(A115,eco_institutions!A:D,3,0),"")</f>
        <v>23</v>
      </c>
      <c r="F115" s="42">
        <f>IFERROR(VLOOKUP(A115,fin_institutions!A:D,3,0),"")</f>
        <v>14</v>
      </c>
      <c r="G115" s="42">
        <f>IFERROR(VLOOKUP(A115,bus_institutions!A:D,3,0),0)</f>
        <v>14</v>
      </c>
      <c r="H115" s="42">
        <f>IFERROR(VLOOKUP(A115,man_institutions!A:D,3,0),0)</f>
        <v>17</v>
      </c>
      <c r="I115" s="42">
        <f>IFERROR(VLOOKUP(A115,eco_bus_institutions!A:D,4,0),0)</f>
        <v>2.4</v>
      </c>
      <c r="J115" s="42">
        <f>IFERROR(VLOOKUP(A115,eco_institutions!A:D,4,0),0)</f>
        <v>1.1499999999999999</v>
      </c>
      <c r="K115" s="42">
        <f>IFERROR(VLOOKUP(A115,fin_institutions!A:D,4,0),0)</f>
        <v>1.45</v>
      </c>
      <c r="L115" s="42">
        <f>IFERROR(VLOOKUP(A115,bus_institutions!A:D,4,0),0)</f>
        <v>5.58</v>
      </c>
      <c r="M115" s="42">
        <f>IFERROR(VLOOKUP(A115,man_institutions!A:D,4,0),0)</f>
        <v>4.76</v>
      </c>
      <c r="N115" s="42">
        <f t="shared" si="6"/>
        <v>0.81699999999999995</v>
      </c>
      <c r="O115" s="42">
        <f t="shared" si="7"/>
        <v>0.47199999999999998</v>
      </c>
      <c r="P115" s="42">
        <f t="shared" si="8"/>
        <v>0.68200000000000005</v>
      </c>
      <c r="Q115" s="42">
        <f t="shared" si="9"/>
        <v>0.97299999999999998</v>
      </c>
      <c r="R115" s="42">
        <f t="shared" si="10"/>
        <v>0.96199999999999997</v>
      </c>
      <c r="S115" t="e">
        <f>VLOOKUP(A115,#REF!,11,0)</f>
        <v>#REF!</v>
      </c>
      <c r="T115" t="e">
        <f>VLOOKUP(A115,#REF!,12,0)</f>
        <v>#REF!</v>
      </c>
      <c r="U115" t="e">
        <f>VLOOKUP(A115,#REF!,13,0)</f>
        <v>#REF!</v>
      </c>
      <c r="V115" t="e">
        <f>VLOOKUP(A115,#REF!,14,0)</f>
        <v>#REF!</v>
      </c>
      <c r="W115">
        <v>1.957159265391325</v>
      </c>
      <c r="X115">
        <v>-1.3402124117008489</v>
      </c>
      <c r="Y115" s="42" t="str">
        <f t="shared" si="11"/>
        <v>USA</v>
      </c>
      <c r="Z115" t="str">
        <f>IF(Y115=Y$1,B115,IF(Y115=Y$2,B115,""))</f>
        <v/>
      </c>
      <c r="AT115">
        <v>2.5513565429627878</v>
      </c>
      <c r="AU115">
        <v>-8.1942763393332754E-3</v>
      </c>
      <c r="AW115" s="42" t="s">
        <v>10730</v>
      </c>
    </row>
    <row r="116" spans="1:49" x14ac:dyDescent="0.25">
      <c r="A116" s="42" t="s">
        <v>741</v>
      </c>
      <c r="B116" s="42" t="s">
        <v>10731</v>
      </c>
      <c r="C116" s="42" t="s">
        <v>1226</v>
      </c>
      <c r="D116" s="42">
        <f>IFERROR(VLOOKUP(A116,eco_bus_institutions!A:D,3,0),"")</f>
        <v>58</v>
      </c>
      <c r="E116" s="42">
        <f>IFERROR(VLOOKUP(A116,eco_institutions!A:D,3,0),"")</f>
        <v>29</v>
      </c>
      <c r="F116" s="42">
        <f>IFERROR(VLOOKUP(A116,fin_institutions!A:D,3,0),"")</f>
        <v>12</v>
      </c>
      <c r="G116" s="42">
        <f>IFERROR(VLOOKUP(A116,bus_institutions!A:D,3,0),0)</f>
        <v>18</v>
      </c>
      <c r="H116" s="42">
        <f>IFERROR(VLOOKUP(A116,man_institutions!A:D,3,0),0)</f>
        <v>12</v>
      </c>
      <c r="I116" s="42">
        <f>IFERROR(VLOOKUP(A116,eco_bus_institutions!A:D,4,0),0)</f>
        <v>2.4</v>
      </c>
      <c r="J116" s="42">
        <f>IFERROR(VLOOKUP(A116,eco_institutions!A:D,4,0),0)</f>
        <v>1.52</v>
      </c>
      <c r="K116" s="42">
        <f>IFERROR(VLOOKUP(A116,fin_institutions!A:D,4,0),0)</f>
        <v>1.67</v>
      </c>
      <c r="L116" s="42">
        <f>IFERROR(VLOOKUP(A116,bus_institutions!A:D,4,0),0)</f>
        <v>4.04</v>
      </c>
      <c r="M116" s="42">
        <f>IFERROR(VLOOKUP(A116,man_institutions!A:D,4,0),0)</f>
        <v>4.18</v>
      </c>
      <c r="N116" s="42">
        <f t="shared" si="6"/>
        <v>0.81699999999999995</v>
      </c>
      <c r="O116" s="42">
        <f t="shared" si="7"/>
        <v>0.70199999999999996</v>
      </c>
      <c r="P116" s="42">
        <f t="shared" si="8"/>
        <v>0.748</v>
      </c>
      <c r="Q116" s="42">
        <f t="shared" si="9"/>
        <v>0.91</v>
      </c>
      <c r="R116" s="42">
        <f t="shared" si="10"/>
        <v>0.94299999999999995</v>
      </c>
      <c r="S116" t="e">
        <f>VLOOKUP(A116,#REF!,11,0)</f>
        <v>#REF!</v>
      </c>
      <c r="T116" t="e">
        <f>VLOOKUP(A116,#REF!,12,0)</f>
        <v>#REF!</v>
      </c>
      <c r="U116" t="e">
        <f>VLOOKUP(A116,#REF!,13,0)</f>
        <v>#REF!</v>
      </c>
      <c r="V116" t="e">
        <f>VLOOKUP(A116,#REF!,14,0)</f>
        <v>#REF!</v>
      </c>
      <c r="W116">
        <v>2.2855369671179142</v>
      </c>
      <c r="X116">
        <v>-0.56772881697547062</v>
      </c>
      <c r="Y116" s="42" t="str">
        <f t="shared" si="11"/>
        <v>CAN</v>
      </c>
      <c r="Z116" t="str">
        <f>IF(Y116=Y$1,B116,IF(Y116=Y$2,B116,""))</f>
        <v/>
      </c>
      <c r="AT116">
        <v>2.585872096333413</v>
      </c>
      <c r="AU116">
        <v>-0.22178688066664809</v>
      </c>
      <c r="AW116" s="42" t="s">
        <v>10731</v>
      </c>
    </row>
    <row r="117" spans="1:49" x14ac:dyDescent="0.25">
      <c r="A117" s="42" t="s">
        <v>911</v>
      </c>
      <c r="B117" s="42" t="s">
        <v>10732</v>
      </c>
      <c r="C117" s="42" t="s">
        <v>1244</v>
      </c>
      <c r="D117" s="42">
        <f>IFERROR(VLOOKUP(A117,eco_bus_institutions!A:D,3,0),"")</f>
        <v>78</v>
      </c>
      <c r="E117" s="42">
        <f>IFERROR(VLOOKUP(A117,eco_institutions!A:D,3,0),"")</f>
        <v>50</v>
      </c>
      <c r="F117" s="42">
        <f>IFERROR(VLOOKUP(A117,fin_institutions!A:D,3,0),"")</f>
        <v>13</v>
      </c>
      <c r="G117" s="42">
        <f>IFERROR(VLOOKUP(A117,bus_institutions!A:D,3,0),0)</f>
        <v>7</v>
      </c>
      <c r="H117" s="42">
        <f>IFERROR(VLOOKUP(A117,man_institutions!A:D,3,0),0)</f>
        <v>21</v>
      </c>
      <c r="I117" s="42">
        <f>IFERROR(VLOOKUP(A117,eco_bus_institutions!A:D,4,0),0)</f>
        <v>2.4</v>
      </c>
      <c r="J117" s="42">
        <f>IFERROR(VLOOKUP(A117,eco_institutions!A:D,4,0),0)</f>
        <v>2.08</v>
      </c>
      <c r="K117" s="42">
        <f>IFERROR(VLOOKUP(A117,fin_institutions!A:D,4,0),0)</f>
        <v>2.31</v>
      </c>
      <c r="L117" s="42">
        <f>IFERROR(VLOOKUP(A117,bus_institutions!A:D,4,0),0)</f>
        <v>4</v>
      </c>
      <c r="M117" s="42">
        <f>IFERROR(VLOOKUP(A117,man_institutions!A:D,4,0),0)</f>
        <v>3.25</v>
      </c>
      <c r="N117" s="42">
        <f t="shared" si="6"/>
        <v>0.81699999999999995</v>
      </c>
      <c r="O117" s="42">
        <f t="shared" si="7"/>
        <v>0.84199999999999997</v>
      </c>
      <c r="P117" s="42">
        <f t="shared" si="8"/>
        <v>0.84199999999999997</v>
      </c>
      <c r="Q117" s="42">
        <f t="shared" si="9"/>
        <v>0.9</v>
      </c>
      <c r="R117" s="42">
        <f t="shared" si="10"/>
        <v>0.88800000000000001</v>
      </c>
      <c r="S117" t="e">
        <f>VLOOKUP(A117,#REF!,11,0)</f>
        <v>#REF!</v>
      </c>
      <c r="T117" t="e">
        <f>VLOOKUP(A117,#REF!,12,0)</f>
        <v>#REF!</v>
      </c>
      <c r="U117" t="e">
        <f>VLOOKUP(A117,#REF!,13,0)</f>
        <v>#REF!</v>
      </c>
      <c r="V117" t="e">
        <f>VLOOKUP(A117,#REF!,14,0)</f>
        <v>#REF!</v>
      </c>
      <c r="W117">
        <v>2.5513565429627878</v>
      </c>
      <c r="X117">
        <v>-8.1942763393332754E-3</v>
      </c>
      <c r="Y117" s="42" t="str">
        <f t="shared" si="11"/>
        <v>ISR</v>
      </c>
      <c r="Z117" t="str">
        <f>IF(Y117=Y$1,B117,IF(Y117=Y$2,B117,""))</f>
        <v/>
      </c>
      <c r="AT117">
        <v>1.009106117424331</v>
      </c>
      <c r="AU117">
        <v>-1.411175725418065</v>
      </c>
      <c r="AW117" s="42" t="s">
        <v>10732</v>
      </c>
    </row>
    <row r="118" spans="1:49" x14ac:dyDescent="0.25">
      <c r="A118" s="42" t="s">
        <v>815</v>
      </c>
      <c r="B118" s="42" t="s">
        <v>10484</v>
      </c>
      <c r="C118" s="42" t="s">
        <v>1219</v>
      </c>
      <c r="D118" s="42">
        <f>IFERROR(VLOOKUP(A118,eco_bus_institutions!A:D,3,0),"")</f>
        <v>83</v>
      </c>
      <c r="E118" s="42">
        <f>IFERROR(VLOOKUP(A118,eco_institutions!A:D,3,0),"")</f>
        <v>52</v>
      </c>
      <c r="F118" s="42">
        <f>IFERROR(VLOOKUP(A118,fin_institutions!A:D,3,0),"")</f>
        <v>15</v>
      </c>
      <c r="G118" s="42">
        <f>IFERROR(VLOOKUP(A118,bus_institutions!A:D,3,0),0)</f>
        <v>19</v>
      </c>
      <c r="H118" s="42">
        <f>IFERROR(VLOOKUP(A118,man_institutions!A:D,3,0),0)</f>
        <v>14</v>
      </c>
      <c r="I118" s="42">
        <f>IFERROR(VLOOKUP(A118,eco_bus_institutions!A:D,4,0),0)</f>
        <v>2.4</v>
      </c>
      <c r="J118" s="42">
        <f>IFERROR(VLOOKUP(A118,eco_institutions!A:D,4,0),0)</f>
        <v>1.69</v>
      </c>
      <c r="K118" s="42">
        <f>IFERROR(VLOOKUP(A118,fin_institutions!A:D,4,0),0)</f>
        <v>3.06</v>
      </c>
      <c r="L118" s="42">
        <f>IFERROR(VLOOKUP(A118,bus_institutions!A:D,4,0),0)</f>
        <v>4.3899999999999997</v>
      </c>
      <c r="M118" s="42">
        <f>IFERROR(VLOOKUP(A118,man_institutions!A:D,4,0),0)</f>
        <v>3.37</v>
      </c>
      <c r="N118" s="42">
        <f t="shared" si="6"/>
        <v>0.81699999999999995</v>
      </c>
      <c r="O118" s="42">
        <f t="shared" si="7"/>
        <v>0.753</v>
      </c>
      <c r="P118" s="42">
        <f t="shared" si="8"/>
        <v>0.89800000000000002</v>
      </c>
      <c r="Q118" s="42">
        <f t="shared" si="9"/>
        <v>0.93300000000000005</v>
      </c>
      <c r="R118" s="42">
        <f t="shared" si="10"/>
        <v>0.89700000000000002</v>
      </c>
      <c r="S118" t="e">
        <f>VLOOKUP(A118,#REF!,11,0)</f>
        <v>#REF!</v>
      </c>
      <c r="T118" t="e">
        <f>VLOOKUP(A118,#REF!,12,0)</f>
        <v>#REF!</v>
      </c>
      <c r="U118" t="e">
        <f>VLOOKUP(A118,#REF!,13,0)</f>
        <v>#REF!</v>
      </c>
      <c r="V118" t="e">
        <f>VLOOKUP(A118,#REF!,14,0)</f>
        <v>#REF!</v>
      </c>
      <c r="W118">
        <v>2.585872096333413</v>
      </c>
      <c r="X118">
        <v>-0.22178688066664809</v>
      </c>
      <c r="Y118" s="42" t="str">
        <f t="shared" si="11"/>
        <v>USA</v>
      </c>
      <c r="Z118" t="str">
        <f>IF(Y118=Y$1,B118,IF(Y118=Y$2,B118,""))</f>
        <v/>
      </c>
      <c r="AT118">
        <v>2.0514994365047601</v>
      </c>
      <c r="AU118">
        <v>-1.2600351754071379</v>
      </c>
      <c r="AW118" s="42" t="s">
        <v>10484</v>
      </c>
    </row>
    <row r="119" spans="1:49" x14ac:dyDescent="0.25">
      <c r="A119" s="42" t="s">
        <v>699</v>
      </c>
      <c r="B119" s="42" t="s">
        <v>10485</v>
      </c>
      <c r="C119" s="42" t="s">
        <v>1219</v>
      </c>
      <c r="D119" s="42">
        <f>IFERROR(VLOOKUP(A119,eco_bus_institutions!A:D,3,0),"")</f>
        <v>42</v>
      </c>
      <c r="E119" s="42">
        <f>IFERROR(VLOOKUP(A119,eco_institutions!A:D,3,0),"")</f>
        <v>11</v>
      </c>
      <c r="F119" s="42">
        <f>IFERROR(VLOOKUP(A119,fin_institutions!A:D,3,0),"")</f>
        <v>9</v>
      </c>
      <c r="G119" s="42">
        <f>IFERROR(VLOOKUP(A119,bus_institutions!A:D,3,0),0)</f>
        <v>20</v>
      </c>
      <c r="H119" s="42">
        <f>IFERROR(VLOOKUP(A119,man_institutions!A:D,3,0),0)</f>
        <v>10</v>
      </c>
      <c r="I119" s="42">
        <f>IFERROR(VLOOKUP(A119,eco_bus_institutions!A:D,4,0),0)</f>
        <v>2.4</v>
      </c>
      <c r="J119" s="42">
        <f>IFERROR(VLOOKUP(A119,eco_institutions!A:D,4,0),0)</f>
        <v>1.1100000000000001</v>
      </c>
      <c r="K119" s="42">
        <f>IFERROR(VLOOKUP(A119,fin_institutions!A:D,4,0),0)</f>
        <v>1.1499999999999999</v>
      </c>
      <c r="L119" s="42">
        <f>IFERROR(VLOOKUP(A119,bus_institutions!A:D,4,0),0)</f>
        <v>2.4700000000000002</v>
      </c>
      <c r="M119" s="42">
        <f>IFERROR(VLOOKUP(A119,man_institutions!A:D,4,0),0)</f>
        <v>6.32</v>
      </c>
      <c r="N119" s="42">
        <f t="shared" si="6"/>
        <v>0.81699999999999995</v>
      </c>
      <c r="O119" s="42">
        <f t="shared" si="7"/>
        <v>0.39800000000000002</v>
      </c>
      <c r="P119" s="42">
        <f t="shared" si="8"/>
        <v>0.46</v>
      </c>
      <c r="Q119" s="42">
        <f t="shared" si="9"/>
        <v>0.70299999999999996</v>
      </c>
      <c r="R119" s="42">
        <f t="shared" si="10"/>
        <v>0.99199999999999999</v>
      </c>
      <c r="S119" t="e">
        <f>VLOOKUP(A119,#REF!,11,0)</f>
        <v>#REF!</v>
      </c>
      <c r="T119" t="e">
        <f>VLOOKUP(A119,#REF!,12,0)</f>
        <v>#REF!</v>
      </c>
      <c r="U119" t="e">
        <f>VLOOKUP(A119,#REF!,13,0)</f>
        <v>#REF!</v>
      </c>
      <c r="V119" t="e">
        <f>VLOOKUP(A119,#REF!,14,0)</f>
        <v>#REF!</v>
      </c>
      <c r="W119">
        <v>1.009106117424331</v>
      </c>
      <c r="X119">
        <v>-1.411175725418065</v>
      </c>
      <c r="Y119" s="42" t="str">
        <f t="shared" si="11"/>
        <v>USA</v>
      </c>
      <c r="Z119" t="str">
        <f>IF(Y119=Y$1,B119,IF(Y119=Y$2,B119,""))</f>
        <v/>
      </c>
      <c r="AT119">
        <v>2.0859583946630029</v>
      </c>
      <c r="AU119">
        <v>-0.44316521716601331</v>
      </c>
      <c r="AW119" s="42" t="s">
        <v>10485</v>
      </c>
    </row>
    <row r="120" spans="1:49" x14ac:dyDescent="0.25">
      <c r="A120" s="42" t="s">
        <v>779</v>
      </c>
      <c r="B120" s="42" t="s">
        <v>10486</v>
      </c>
      <c r="C120" s="42" t="s">
        <v>1226</v>
      </c>
      <c r="D120" s="42">
        <f>IFERROR(VLOOKUP(A120,eco_bus_institutions!A:D,3,0),"")</f>
        <v>105</v>
      </c>
      <c r="E120" s="42">
        <f>IFERROR(VLOOKUP(A120,eco_institutions!A:D,3,0),"")</f>
        <v>56</v>
      </c>
      <c r="F120" s="42">
        <f>IFERROR(VLOOKUP(A120,fin_institutions!A:D,3,0),"")</f>
        <v>16</v>
      </c>
      <c r="G120" s="42">
        <f>IFERROR(VLOOKUP(A120,bus_institutions!A:D,3,0),0)</f>
        <v>33</v>
      </c>
      <c r="H120" s="42">
        <f>IFERROR(VLOOKUP(A120,man_institutions!A:D,3,0),0)</f>
        <v>26</v>
      </c>
      <c r="I120" s="42">
        <f>IFERROR(VLOOKUP(A120,eco_bus_institutions!A:D,4,0),0)</f>
        <v>2.38</v>
      </c>
      <c r="J120" s="42">
        <f>IFERROR(VLOOKUP(A120,eco_institutions!A:D,4,0),0)</f>
        <v>1.1499999999999999</v>
      </c>
      <c r="K120" s="42">
        <f>IFERROR(VLOOKUP(A120,fin_institutions!A:D,4,0),0)</f>
        <v>1.63</v>
      </c>
      <c r="L120" s="42">
        <f>IFERROR(VLOOKUP(A120,bus_institutions!A:D,4,0),0)</f>
        <v>4.5</v>
      </c>
      <c r="M120" s="42">
        <f>IFERROR(VLOOKUP(A120,man_institutions!A:D,4,0),0)</f>
        <v>6.45</v>
      </c>
      <c r="N120" s="42">
        <f t="shared" si="6"/>
        <v>0.80700000000000005</v>
      </c>
      <c r="O120" s="42">
        <f t="shared" si="7"/>
        <v>0.47199999999999998</v>
      </c>
      <c r="P120" s="42">
        <f t="shared" si="8"/>
        <v>0.74</v>
      </c>
      <c r="Q120" s="42">
        <f t="shared" si="9"/>
        <v>0.93799999999999994</v>
      </c>
      <c r="R120" s="42">
        <f t="shared" si="10"/>
        <v>0.99299999999999999</v>
      </c>
      <c r="S120" t="e">
        <f>VLOOKUP(A120,#REF!,11,0)</f>
        <v>#REF!</v>
      </c>
      <c r="T120" t="e">
        <f>VLOOKUP(A120,#REF!,12,0)</f>
        <v>#REF!</v>
      </c>
      <c r="U120" t="e">
        <f>VLOOKUP(A120,#REF!,13,0)</f>
        <v>#REF!</v>
      </c>
      <c r="V120" t="e">
        <f>VLOOKUP(A120,#REF!,14,0)</f>
        <v>#REF!</v>
      </c>
      <c r="W120">
        <v>2.0514994365047601</v>
      </c>
      <c r="X120">
        <v>-1.2600351754071379</v>
      </c>
      <c r="Y120" s="42" t="str">
        <f t="shared" si="11"/>
        <v>CAN</v>
      </c>
      <c r="Z120" t="str">
        <f>IF(Y120=Y$1,B120,IF(Y120=Y$2,B120,""))</f>
        <v/>
      </c>
      <c r="AT120">
        <v>2.1657277193451399</v>
      </c>
      <c r="AU120">
        <v>-4.0506700768534257E-2</v>
      </c>
      <c r="AW120" s="42" t="s">
        <v>10486</v>
      </c>
    </row>
    <row r="121" spans="1:49" x14ac:dyDescent="0.25">
      <c r="A121" s="42" t="s">
        <v>730</v>
      </c>
      <c r="B121" s="42" t="s">
        <v>10733</v>
      </c>
      <c r="C121" s="42" t="s">
        <v>1219</v>
      </c>
      <c r="D121" s="42">
        <f>IFERROR(VLOOKUP(A121,eco_bus_institutions!A:D,3,0),"")</f>
        <v>81</v>
      </c>
      <c r="E121" s="42">
        <f>IFERROR(VLOOKUP(A121,eco_institutions!A:D,3,0),"")</f>
        <v>39</v>
      </c>
      <c r="F121" s="42">
        <f>IFERROR(VLOOKUP(A121,fin_institutions!A:D,3,0),"")</f>
        <v>14</v>
      </c>
      <c r="G121" s="42">
        <f>IFERROR(VLOOKUP(A121,bus_institutions!A:D,3,0),0)</f>
        <v>22</v>
      </c>
      <c r="H121" s="42">
        <f>IFERROR(VLOOKUP(A121,man_institutions!A:D,3,0),0)</f>
        <v>33</v>
      </c>
      <c r="I121" s="42">
        <f>IFERROR(VLOOKUP(A121,eco_bus_institutions!A:D,4,0),0)</f>
        <v>2.37</v>
      </c>
      <c r="J121" s="42">
        <f>IFERROR(VLOOKUP(A121,eco_institutions!A:D,4,0),0)</f>
        <v>1.3</v>
      </c>
      <c r="K121" s="42">
        <f>IFERROR(VLOOKUP(A121,fin_institutions!A:D,4,0),0)</f>
        <v>2.5499999999999998</v>
      </c>
      <c r="L121" s="42">
        <f>IFERROR(VLOOKUP(A121,bus_institutions!A:D,4,0),0)</f>
        <v>3.89</v>
      </c>
      <c r="M121" s="42">
        <f>IFERROR(VLOOKUP(A121,man_institutions!A:D,4,0),0)</f>
        <v>2.7</v>
      </c>
      <c r="N121" s="42">
        <f t="shared" si="6"/>
        <v>0.80500000000000005</v>
      </c>
      <c r="O121" s="42">
        <f t="shared" si="7"/>
        <v>0.60799999999999998</v>
      </c>
      <c r="P121" s="42">
        <f t="shared" si="8"/>
        <v>0.86199999999999999</v>
      </c>
      <c r="Q121" s="42">
        <f t="shared" si="9"/>
        <v>0.89</v>
      </c>
      <c r="R121" s="42">
        <f t="shared" si="10"/>
        <v>0.82799999999999996</v>
      </c>
      <c r="S121" t="e">
        <f>VLOOKUP(A121,#REF!,11,0)</f>
        <v>#REF!</v>
      </c>
      <c r="T121" t="e">
        <f>VLOOKUP(A121,#REF!,12,0)</f>
        <v>#REF!</v>
      </c>
      <c r="U121" t="e">
        <f>VLOOKUP(A121,#REF!,13,0)</f>
        <v>#REF!</v>
      </c>
      <c r="V121" t="e">
        <f>VLOOKUP(A121,#REF!,14,0)</f>
        <v>#REF!</v>
      </c>
      <c r="W121">
        <v>2.0859583946630029</v>
      </c>
      <c r="X121">
        <v>-0.44316521716601331</v>
      </c>
      <c r="Y121" s="42" t="str">
        <f t="shared" si="11"/>
        <v>USA</v>
      </c>
      <c r="Z121" t="str">
        <f>IF(Y121=Y$1,B121,IF(Y121=Y$2,B121,""))</f>
        <v/>
      </c>
      <c r="AT121">
        <v>-0.81652874220838945</v>
      </c>
      <c r="AU121">
        <v>1.0986718038389329</v>
      </c>
      <c r="AW121" s="42" t="s">
        <v>10733</v>
      </c>
    </row>
    <row r="122" spans="1:49" x14ac:dyDescent="0.25">
      <c r="A122" s="42" t="s">
        <v>777</v>
      </c>
      <c r="B122" s="42" t="s">
        <v>10978</v>
      </c>
      <c r="C122" s="42" t="s">
        <v>1219</v>
      </c>
      <c r="D122" s="42">
        <f>IFERROR(VLOOKUP(A122,eco_bus_institutions!A:D,3,0),"")</f>
        <v>196</v>
      </c>
      <c r="E122" s="42">
        <f>IFERROR(VLOOKUP(A122,eco_institutions!A:D,3,0),"")</f>
        <v>84</v>
      </c>
      <c r="F122" s="42">
        <f>IFERROR(VLOOKUP(A122,fin_institutions!A:D,3,0),"")</f>
        <v>39</v>
      </c>
      <c r="G122" s="42">
        <f>IFERROR(VLOOKUP(A122,bus_institutions!A:D,3,0),0)</f>
        <v>49</v>
      </c>
      <c r="H122" s="42">
        <f>IFERROR(VLOOKUP(A122,man_institutions!A:D,3,0),0)</f>
        <v>75</v>
      </c>
      <c r="I122" s="42">
        <f>IFERROR(VLOOKUP(A122,eco_bus_institutions!A:D,4,0),0)</f>
        <v>2.37</v>
      </c>
      <c r="J122" s="42">
        <f>IFERROR(VLOOKUP(A122,eco_institutions!A:D,4,0),0)</f>
        <v>1.99</v>
      </c>
      <c r="K122" s="42">
        <f>IFERROR(VLOOKUP(A122,fin_institutions!A:D,4,0),0)</f>
        <v>1.61</v>
      </c>
      <c r="L122" s="42">
        <f>IFERROR(VLOOKUP(A122,bus_institutions!A:D,4,0),0)</f>
        <v>3.23</v>
      </c>
      <c r="M122" s="42">
        <f>IFERROR(VLOOKUP(A122,man_institutions!A:D,4,0),0)</f>
        <v>3.02</v>
      </c>
      <c r="N122" s="42">
        <f t="shared" si="6"/>
        <v>0.80500000000000005</v>
      </c>
      <c r="O122" s="42">
        <f t="shared" si="7"/>
        <v>0.82499999999999996</v>
      </c>
      <c r="P122" s="42">
        <f t="shared" si="8"/>
        <v>0.73299999999999998</v>
      </c>
      <c r="Q122" s="42">
        <f t="shared" si="9"/>
        <v>0.82699999999999996</v>
      </c>
      <c r="R122" s="42">
        <f t="shared" si="10"/>
        <v>0.87</v>
      </c>
      <c r="S122" t="e">
        <f>VLOOKUP(A122,#REF!,11,0)</f>
        <v>#REF!</v>
      </c>
      <c r="T122" t="e">
        <f>VLOOKUP(A122,#REF!,12,0)</f>
        <v>#REF!</v>
      </c>
      <c r="U122" t="e">
        <f>VLOOKUP(A122,#REF!,13,0)</f>
        <v>#REF!</v>
      </c>
      <c r="V122" t="e">
        <f>VLOOKUP(A122,#REF!,14,0)</f>
        <v>#REF!</v>
      </c>
      <c r="W122">
        <v>2.1657277193451399</v>
      </c>
      <c r="X122">
        <v>-4.0506700768534257E-2</v>
      </c>
      <c r="Y122" s="42" t="str">
        <f t="shared" si="11"/>
        <v>USA</v>
      </c>
      <c r="Z122" t="str">
        <f>IF(Y122=Y$1,B122,IF(Y122=Y$2,B122,""))</f>
        <v/>
      </c>
      <c r="AT122">
        <v>2.1585987027749831</v>
      </c>
      <c r="AU122">
        <v>0.15350754883881679</v>
      </c>
      <c r="AW122" s="42" t="s">
        <v>10734</v>
      </c>
    </row>
    <row r="123" spans="1:49" x14ac:dyDescent="0.25">
      <c r="A123" s="42" t="s">
        <v>988</v>
      </c>
      <c r="B123" s="42" t="s">
        <v>10487</v>
      </c>
      <c r="C123" s="42" t="s">
        <v>1223</v>
      </c>
      <c r="D123" s="42">
        <f>IFERROR(VLOOKUP(A123,eco_bus_institutions!A:D,3,0),"")</f>
        <v>65</v>
      </c>
      <c r="E123" s="42">
        <f>IFERROR(VLOOKUP(A123,eco_institutions!A:D,3,0),"")</f>
        <v>52</v>
      </c>
      <c r="F123" s="42">
        <f>IFERROR(VLOOKUP(A123,fin_institutions!A:D,3,0),"")</f>
        <v>7</v>
      </c>
      <c r="G123" s="42">
        <f>IFERROR(VLOOKUP(A123,bus_institutions!A:D,3,0),0)</f>
        <v>8</v>
      </c>
      <c r="H123" s="42">
        <f>IFERROR(VLOOKUP(A123,man_institutions!A:D,3,0),0)</f>
        <v>7</v>
      </c>
      <c r="I123" s="42">
        <f>IFERROR(VLOOKUP(A123,eco_bus_institutions!A:D,4,0),0)</f>
        <v>2.37</v>
      </c>
      <c r="J123" s="42">
        <f>IFERROR(VLOOKUP(A123,eco_institutions!A:D,4,0),0)</f>
        <v>2.56</v>
      </c>
      <c r="K123" s="42">
        <f>IFERROR(VLOOKUP(A123,fin_institutions!A:D,4,0),0)</f>
        <v>1.02</v>
      </c>
      <c r="L123" s="42">
        <f>IFERROR(VLOOKUP(A123,bus_institutions!A:D,4,0),0)</f>
        <v>1.59</v>
      </c>
      <c r="M123" s="42">
        <f>IFERROR(VLOOKUP(A123,man_institutions!A:D,4,0),0)</f>
        <v>1.1599999999999999</v>
      </c>
      <c r="N123" s="42">
        <f t="shared" si="6"/>
        <v>0.80500000000000005</v>
      </c>
      <c r="O123" s="42">
        <f t="shared" si="7"/>
        <v>0.89500000000000002</v>
      </c>
      <c r="P123" s="42">
        <f t="shared" si="8"/>
        <v>0.125</v>
      </c>
      <c r="Q123" s="42">
        <f t="shared" si="9"/>
        <v>0.40200000000000002</v>
      </c>
      <c r="R123" s="42">
        <f t="shared" si="10"/>
        <v>0.19800000000000001</v>
      </c>
      <c r="S123" t="e">
        <f>VLOOKUP(A123,#REF!,11,0)</f>
        <v>#REF!</v>
      </c>
      <c r="T123" t="e">
        <f>VLOOKUP(A123,#REF!,12,0)</f>
        <v>#REF!</v>
      </c>
      <c r="U123" t="e">
        <f>VLOOKUP(A123,#REF!,13,0)</f>
        <v>#REF!</v>
      </c>
      <c r="V123" t="e">
        <f>VLOOKUP(A123,#REF!,14,0)</f>
        <v>#REF!</v>
      </c>
      <c r="W123">
        <v>-0.81652874220838945</v>
      </c>
      <c r="X123">
        <v>1.0986718038389329</v>
      </c>
      <c r="Y123" s="42" t="str">
        <f t="shared" si="11"/>
        <v>NOR</v>
      </c>
      <c r="Z123" t="str">
        <f>IF(Y123=Y$1,B123,IF(Y123=Y$2,B123,""))</f>
        <v/>
      </c>
      <c r="AT123">
        <v>2.1940010292107832</v>
      </c>
      <c r="AU123">
        <v>0.11429092142979309</v>
      </c>
      <c r="AW123" s="42" t="s">
        <v>10487</v>
      </c>
    </row>
    <row r="124" spans="1:49" x14ac:dyDescent="0.25">
      <c r="A124" s="42" t="s">
        <v>729</v>
      </c>
      <c r="B124" s="42" t="s">
        <v>10979</v>
      </c>
      <c r="C124" s="42" t="s">
        <v>1232</v>
      </c>
      <c r="D124" s="42">
        <f>IFERROR(VLOOKUP(A124,eco_bus_institutions!A:D,3,0),"")</f>
        <v>40</v>
      </c>
      <c r="E124" s="42">
        <f>IFERROR(VLOOKUP(A124,eco_institutions!A:D,3,0),"")</f>
        <v>6</v>
      </c>
      <c r="F124" s="42">
        <f>IFERROR(VLOOKUP(A124,fin_institutions!A:D,3,0),"")</f>
        <v>4</v>
      </c>
      <c r="G124" s="42">
        <f>IFERROR(VLOOKUP(A124,bus_institutions!A:D,3,0),0)</f>
        <v>19</v>
      </c>
      <c r="H124" s="42">
        <f>IFERROR(VLOOKUP(A124,man_institutions!A:D,3,0),0)</f>
        <v>24</v>
      </c>
      <c r="I124" s="42">
        <f>IFERROR(VLOOKUP(A124,eco_bus_institutions!A:D,4,0),0)</f>
        <v>2.36</v>
      </c>
      <c r="J124" s="42">
        <f>IFERROR(VLOOKUP(A124,eco_institutions!A:D,4,0),0)</f>
        <v>2.08</v>
      </c>
      <c r="K124" s="42">
        <f>IFERROR(VLOOKUP(A124,fin_institutions!A:D,4,0),0)</f>
        <v>1.79</v>
      </c>
      <c r="L124" s="42">
        <f>IFERROR(VLOOKUP(A124,bus_institutions!A:D,4,0),0)</f>
        <v>2.99</v>
      </c>
      <c r="M124" s="42">
        <f>IFERROR(VLOOKUP(A124,man_institutions!A:D,4,0),0)</f>
        <v>2.81</v>
      </c>
      <c r="N124" s="42">
        <f t="shared" si="6"/>
        <v>0.8</v>
      </c>
      <c r="O124" s="42">
        <f t="shared" si="7"/>
        <v>0.84199999999999997</v>
      </c>
      <c r="P124" s="42">
        <f t="shared" si="8"/>
        <v>0.77800000000000002</v>
      </c>
      <c r="Q124" s="42">
        <f t="shared" si="9"/>
        <v>0.79300000000000004</v>
      </c>
      <c r="R124" s="42">
        <f t="shared" si="10"/>
        <v>0.84299999999999997</v>
      </c>
      <c r="S124" t="e">
        <f>VLOOKUP(A124,#REF!,11,0)</f>
        <v>#REF!</v>
      </c>
      <c r="T124" t="e">
        <f>VLOOKUP(A124,#REF!,12,0)</f>
        <v>#REF!</v>
      </c>
      <c r="U124" t="e">
        <f>VLOOKUP(A124,#REF!,13,0)</f>
        <v>#REF!</v>
      </c>
      <c r="V124" t="e">
        <f>VLOOKUP(A124,#REF!,14,0)</f>
        <v>#REF!</v>
      </c>
      <c r="W124">
        <v>2.1585987027749831</v>
      </c>
      <c r="X124">
        <v>0.15350754883881679</v>
      </c>
      <c r="Y124" s="42" t="str">
        <f t="shared" si="11"/>
        <v>CHN</v>
      </c>
      <c r="Z124" t="str">
        <f>IF(Y124=Y$1,B124,IF(Y124=Y$2,B124,""))</f>
        <v/>
      </c>
      <c r="AT124">
        <v>0.88579845641144317</v>
      </c>
      <c r="AU124">
        <v>-1.2029271902352761</v>
      </c>
      <c r="AW124" s="42" t="s">
        <v>729</v>
      </c>
    </row>
    <row r="125" spans="1:49" x14ac:dyDescent="0.25">
      <c r="A125" s="42" t="s">
        <v>863</v>
      </c>
      <c r="B125" s="42" t="s">
        <v>10488</v>
      </c>
      <c r="C125" s="42" t="s">
        <v>1218</v>
      </c>
      <c r="D125" s="42">
        <f>IFERROR(VLOOKUP(A125,eco_bus_institutions!A:D,3,0),"")</f>
        <v>271</v>
      </c>
      <c r="E125" s="42">
        <f>IFERROR(VLOOKUP(A125,eco_institutions!A:D,3,0),"")</f>
        <v>201</v>
      </c>
      <c r="F125" s="42">
        <f>IFERROR(VLOOKUP(A125,fin_institutions!A:D,3,0),"")</f>
        <v>38</v>
      </c>
      <c r="G125" s="42">
        <f>IFERROR(VLOOKUP(A125,bus_institutions!A:D,3,0),0)</f>
        <v>48</v>
      </c>
      <c r="H125" s="42">
        <f>IFERROR(VLOOKUP(A125,man_institutions!A:D,3,0),0)</f>
        <v>52</v>
      </c>
      <c r="I125" s="42">
        <f>IFERROR(VLOOKUP(A125,eco_bus_institutions!A:D,4,0),0)</f>
        <v>2.35</v>
      </c>
      <c r="J125" s="42">
        <f>IFERROR(VLOOKUP(A125,eco_institutions!A:D,4,0),0)</f>
        <v>2.09</v>
      </c>
      <c r="K125" s="42">
        <f>IFERROR(VLOOKUP(A125,fin_institutions!A:D,4,0),0)</f>
        <v>1.75</v>
      </c>
      <c r="L125" s="42">
        <f>IFERROR(VLOOKUP(A125,bus_institutions!A:D,4,0),0)</f>
        <v>2.86</v>
      </c>
      <c r="M125" s="42">
        <f>IFERROR(VLOOKUP(A125,man_institutions!A:D,4,0),0)</f>
        <v>3.23</v>
      </c>
      <c r="N125" s="42">
        <f t="shared" si="6"/>
        <v>0.79800000000000004</v>
      </c>
      <c r="O125" s="42">
        <f t="shared" si="7"/>
        <v>0.84499999999999997</v>
      </c>
      <c r="P125" s="42">
        <f t="shared" si="8"/>
        <v>0.77</v>
      </c>
      <c r="Q125" s="42">
        <f t="shared" si="9"/>
        <v>0.77500000000000002</v>
      </c>
      <c r="R125" s="42">
        <f t="shared" si="10"/>
        <v>0.88500000000000001</v>
      </c>
      <c r="S125" t="e">
        <f>VLOOKUP(A125,#REF!,11,0)</f>
        <v>#REF!</v>
      </c>
      <c r="T125" t="e">
        <f>VLOOKUP(A125,#REF!,12,0)</f>
        <v>#REF!</v>
      </c>
      <c r="U125" t="e">
        <f>VLOOKUP(A125,#REF!,13,0)</f>
        <v>#REF!</v>
      </c>
      <c r="V125" t="e">
        <f>VLOOKUP(A125,#REF!,14,0)</f>
        <v>#REF!</v>
      </c>
      <c r="W125">
        <v>2.1940010292107832</v>
      </c>
      <c r="X125">
        <v>0.11429092142979309</v>
      </c>
      <c r="Y125" s="42" t="str">
        <f t="shared" si="11"/>
        <v>UK</v>
      </c>
      <c r="Z125" t="str">
        <f>IF(Y125=Y$1,B125,IF(Y125=Y$2,B125,""))</f>
        <v/>
      </c>
      <c r="AT125">
        <v>1.769970335870976</v>
      </c>
      <c r="AU125">
        <v>8.1230096273536501E-2</v>
      </c>
      <c r="AW125" s="42" t="s">
        <v>10488</v>
      </c>
    </row>
    <row r="126" spans="1:49" x14ac:dyDescent="0.25">
      <c r="A126" s="42" t="s">
        <v>738</v>
      </c>
      <c r="B126" s="42" t="s">
        <v>10489</v>
      </c>
      <c r="C126" s="42" t="s">
        <v>1226</v>
      </c>
      <c r="D126" s="42">
        <f>IFERROR(VLOOKUP(A126,eco_bus_institutions!A:D,3,0),"")</f>
        <v>42</v>
      </c>
      <c r="E126" s="42">
        <f>IFERROR(VLOOKUP(A126,eco_institutions!A:D,3,0),"")</f>
        <v>13</v>
      </c>
      <c r="F126" s="42" t="str">
        <f>IFERROR(VLOOKUP(A126,fin_institutions!A:D,3,0),"")</f>
        <v/>
      </c>
      <c r="G126" s="42">
        <f>IFERROR(VLOOKUP(A126,bus_institutions!A:D,3,0),0)</f>
        <v>15</v>
      </c>
      <c r="H126" s="42">
        <f>IFERROR(VLOOKUP(A126,man_institutions!A:D,3,0),0)</f>
        <v>17</v>
      </c>
      <c r="I126" s="42">
        <f>IFERROR(VLOOKUP(A126,eco_bus_institutions!A:D,4,0),0)</f>
        <v>2.34</v>
      </c>
      <c r="J126" s="42">
        <f>IFERROR(VLOOKUP(A126,eco_institutions!A:D,4,0),0)</f>
        <v>1.55</v>
      </c>
      <c r="K126" s="42">
        <f>IFERROR(VLOOKUP(A126,fin_institutions!A:D,4,0),0)</f>
        <v>0</v>
      </c>
      <c r="L126" s="42">
        <f>IFERROR(VLOOKUP(A126,bus_institutions!A:D,4,0),0)</f>
        <v>3.41</v>
      </c>
      <c r="M126" s="42">
        <f>IFERROR(VLOOKUP(A126,man_institutions!A:D,4,0),0)</f>
        <v>3.24</v>
      </c>
      <c r="N126" s="42">
        <f t="shared" si="6"/>
        <v>0.79700000000000004</v>
      </c>
      <c r="O126" s="42">
        <f t="shared" si="7"/>
        <v>0.71799999999999997</v>
      </c>
      <c r="P126" s="42">
        <f t="shared" si="8"/>
        <v>5.8000000000000003E-2</v>
      </c>
      <c r="Q126" s="42">
        <f t="shared" si="9"/>
        <v>0.84799999999999998</v>
      </c>
      <c r="R126" s="42">
        <f t="shared" si="10"/>
        <v>0.88700000000000001</v>
      </c>
      <c r="S126" t="e">
        <f>VLOOKUP(A126,#REF!,11,0)</f>
        <v>#REF!</v>
      </c>
      <c r="T126" t="e">
        <f>VLOOKUP(A126,#REF!,12,0)</f>
        <v>#REF!</v>
      </c>
      <c r="U126" t="e">
        <f>VLOOKUP(A126,#REF!,13,0)</f>
        <v>#REF!</v>
      </c>
      <c r="V126" t="e">
        <f>VLOOKUP(A126,#REF!,14,0)</f>
        <v>#REF!</v>
      </c>
      <c r="W126">
        <v>0.88579845641144317</v>
      </c>
      <c r="X126">
        <v>-1.2029271902352761</v>
      </c>
      <c r="Y126" s="42" t="str">
        <f t="shared" si="11"/>
        <v>CAN</v>
      </c>
      <c r="Z126" t="str">
        <f>IF(Y126=Y$1,B126,IF(Y126=Y$2,B126,""))</f>
        <v/>
      </c>
      <c r="AT126">
        <v>0.92622693822040336</v>
      </c>
      <c r="AU126">
        <v>-0.70424273882860611</v>
      </c>
      <c r="AW126" s="42" t="s">
        <v>10489</v>
      </c>
    </row>
    <row r="127" spans="1:49" x14ac:dyDescent="0.25">
      <c r="A127" s="42" t="s">
        <v>687</v>
      </c>
      <c r="B127" s="42" t="s">
        <v>10735</v>
      </c>
      <c r="C127" s="42" t="s">
        <v>1227</v>
      </c>
      <c r="D127" s="42">
        <f>IFERROR(VLOOKUP(A127,eco_bus_institutions!A:D,3,0),"")</f>
        <v>125</v>
      </c>
      <c r="E127" s="42">
        <f>IFERROR(VLOOKUP(A127,eco_institutions!A:D,3,0),"")</f>
        <v>23</v>
      </c>
      <c r="F127" s="42">
        <f>IFERROR(VLOOKUP(A127,fin_institutions!A:D,3,0),"")</f>
        <v>18</v>
      </c>
      <c r="G127" s="42">
        <f>IFERROR(VLOOKUP(A127,bus_institutions!A:D,3,0),0)</f>
        <v>61</v>
      </c>
      <c r="H127" s="42">
        <f>IFERROR(VLOOKUP(A127,man_institutions!A:D,3,0),0)</f>
        <v>65</v>
      </c>
      <c r="I127" s="42">
        <f>IFERROR(VLOOKUP(A127,eco_bus_institutions!A:D,4,0),0)</f>
        <v>2.3199999999999998</v>
      </c>
      <c r="J127" s="42">
        <f>IFERROR(VLOOKUP(A127,eco_institutions!A:D,4,0),0)</f>
        <v>1.52</v>
      </c>
      <c r="K127" s="42">
        <f>IFERROR(VLOOKUP(A127,fin_institutions!A:D,4,0),0)</f>
        <v>2.06</v>
      </c>
      <c r="L127" s="42">
        <f>IFERROR(VLOOKUP(A127,bus_institutions!A:D,4,0),0)</f>
        <v>2.41</v>
      </c>
      <c r="M127" s="42">
        <f>IFERROR(VLOOKUP(A127,man_institutions!A:D,4,0),0)</f>
        <v>2.65</v>
      </c>
      <c r="N127" s="42">
        <f t="shared" si="6"/>
        <v>0.79500000000000004</v>
      </c>
      <c r="O127" s="42">
        <f t="shared" si="7"/>
        <v>0.70199999999999996</v>
      </c>
      <c r="P127" s="42">
        <f t="shared" si="8"/>
        <v>0.82299999999999995</v>
      </c>
      <c r="Q127" s="42">
        <f t="shared" si="9"/>
        <v>0.68</v>
      </c>
      <c r="R127" s="42">
        <f t="shared" si="10"/>
        <v>0.82299999999999995</v>
      </c>
      <c r="S127" t="e">
        <f>VLOOKUP(A127,#REF!,11,0)</f>
        <v>#REF!</v>
      </c>
      <c r="T127" t="e">
        <f>VLOOKUP(A127,#REF!,12,0)</f>
        <v>#REF!</v>
      </c>
      <c r="U127" t="e">
        <f>VLOOKUP(A127,#REF!,13,0)</f>
        <v>#REF!</v>
      </c>
      <c r="V127" t="e">
        <f>VLOOKUP(A127,#REF!,14,0)</f>
        <v>#REF!</v>
      </c>
      <c r="W127">
        <v>1.769970335870976</v>
      </c>
      <c r="X127">
        <v>8.1230096273536501E-2</v>
      </c>
      <c r="Y127" s="42" t="str">
        <f t="shared" si="11"/>
        <v>FIN</v>
      </c>
      <c r="Z127" t="str">
        <f>IF(Y127=Y$1,B127,IF(Y127=Y$2,B127,""))</f>
        <v/>
      </c>
      <c r="AT127">
        <v>1.8239892589458391</v>
      </c>
      <c r="AU127">
        <v>-0.37477732924013968</v>
      </c>
      <c r="AW127" s="42" t="s">
        <v>10735</v>
      </c>
    </row>
    <row r="128" spans="1:49" x14ac:dyDescent="0.25">
      <c r="A128" s="42" t="s">
        <v>786</v>
      </c>
      <c r="B128" s="42" t="s">
        <v>10980</v>
      </c>
      <c r="C128" s="42" t="s">
        <v>1219</v>
      </c>
      <c r="D128" s="42">
        <f>IFERROR(VLOOKUP(A128,eco_bus_institutions!A:D,3,0),"")</f>
        <v>46</v>
      </c>
      <c r="E128" s="42">
        <f>IFERROR(VLOOKUP(A128,eco_institutions!A:D,3,0),"")</f>
        <v>33</v>
      </c>
      <c r="F128" s="42">
        <f>IFERROR(VLOOKUP(A128,fin_institutions!A:D,3,0),"")</f>
        <v>11</v>
      </c>
      <c r="G128" s="42">
        <f>IFERROR(VLOOKUP(A128,bus_institutions!A:D,3,0),0)</f>
        <v>8</v>
      </c>
      <c r="H128" s="42">
        <f>IFERROR(VLOOKUP(A128,man_institutions!A:D,3,0),0)</f>
        <v>8</v>
      </c>
      <c r="I128" s="42">
        <f>IFERROR(VLOOKUP(A128,eco_bus_institutions!A:D,4,0),0)</f>
        <v>2.3199999999999998</v>
      </c>
      <c r="J128" s="42">
        <f>IFERROR(VLOOKUP(A128,eco_institutions!A:D,4,0),0)</f>
        <v>1.89</v>
      </c>
      <c r="K128" s="42">
        <f>IFERROR(VLOOKUP(A128,fin_institutions!A:D,4,0),0)</f>
        <v>1.02</v>
      </c>
      <c r="L128" s="42">
        <f>IFERROR(VLOOKUP(A128,bus_institutions!A:D,4,0),0)</f>
        <v>5.91</v>
      </c>
      <c r="M128" s="42">
        <f>IFERROR(VLOOKUP(A128,man_institutions!A:D,4,0),0)</f>
        <v>1.89</v>
      </c>
      <c r="N128" s="42">
        <f t="shared" si="6"/>
        <v>0.79500000000000004</v>
      </c>
      <c r="O128" s="42">
        <f t="shared" si="7"/>
        <v>0.81299999999999994</v>
      </c>
      <c r="P128" s="42">
        <f t="shared" si="8"/>
        <v>0.125</v>
      </c>
      <c r="Q128" s="42">
        <f t="shared" si="9"/>
        <v>0.97799999999999998</v>
      </c>
      <c r="R128" s="42">
        <f t="shared" si="10"/>
        <v>0.63500000000000001</v>
      </c>
      <c r="S128" t="e">
        <f>VLOOKUP(A128,#REF!,11,0)</f>
        <v>#REF!</v>
      </c>
      <c r="T128" t="e">
        <f>VLOOKUP(A128,#REF!,12,0)</f>
        <v>#REF!</v>
      </c>
      <c r="U128" t="e">
        <f>VLOOKUP(A128,#REF!,13,0)</f>
        <v>#REF!</v>
      </c>
      <c r="V128" t="e">
        <f>VLOOKUP(A128,#REF!,14,0)</f>
        <v>#REF!</v>
      </c>
      <c r="W128">
        <v>0.92622693822040336</v>
      </c>
      <c r="X128">
        <v>-0.70424273882860611</v>
      </c>
      <c r="Y128" s="42" t="str">
        <f t="shared" si="11"/>
        <v>USA</v>
      </c>
      <c r="Z128" t="str">
        <f>IF(Y128=Y$1,B128,IF(Y128=Y$2,B128,""))</f>
        <v/>
      </c>
      <c r="AT128">
        <v>1.742073478459351</v>
      </c>
      <c r="AU128">
        <v>-0.79665656185014666</v>
      </c>
      <c r="AW128" s="42" t="s">
        <v>786</v>
      </c>
    </row>
    <row r="129" spans="1:49" x14ac:dyDescent="0.25">
      <c r="A129" s="42" t="s">
        <v>714</v>
      </c>
      <c r="B129" s="42" t="s">
        <v>10981</v>
      </c>
      <c r="C129" s="42" t="s">
        <v>1222</v>
      </c>
      <c r="D129" s="42">
        <f>IFERROR(VLOOKUP(A129,eco_bus_institutions!A:D,3,0),"")</f>
        <v>56</v>
      </c>
      <c r="E129" s="42">
        <f>IFERROR(VLOOKUP(A129,eco_institutions!A:D,3,0),"")</f>
        <v>10</v>
      </c>
      <c r="F129" s="42">
        <f>IFERROR(VLOOKUP(A129,fin_institutions!A:D,3,0),"")</f>
        <v>10</v>
      </c>
      <c r="G129" s="42">
        <f>IFERROR(VLOOKUP(A129,bus_institutions!A:D,3,0),0)</f>
        <v>24</v>
      </c>
      <c r="H129" s="42">
        <f>IFERROR(VLOOKUP(A129,man_institutions!A:D,3,0),0)</f>
        <v>31</v>
      </c>
      <c r="I129" s="42">
        <f>IFERROR(VLOOKUP(A129,eco_bus_institutions!A:D,4,0),0)</f>
        <v>2.3199999999999998</v>
      </c>
      <c r="J129" s="42">
        <f>IFERROR(VLOOKUP(A129,eco_institutions!A:D,4,0),0)</f>
        <v>1.29</v>
      </c>
      <c r="K129" s="42">
        <f>IFERROR(VLOOKUP(A129,fin_institutions!A:D,4,0),0)</f>
        <v>2.02</v>
      </c>
      <c r="L129" s="42">
        <f>IFERROR(VLOOKUP(A129,bus_institutions!A:D,4,0),0)</f>
        <v>2.88</v>
      </c>
      <c r="M129" s="42">
        <f>IFERROR(VLOOKUP(A129,man_institutions!A:D,4,0),0)</f>
        <v>2.84</v>
      </c>
      <c r="N129" s="42">
        <f t="shared" si="6"/>
        <v>0.79500000000000004</v>
      </c>
      <c r="O129" s="42">
        <f t="shared" si="7"/>
        <v>0.59499999999999997</v>
      </c>
      <c r="P129" s="42">
        <f t="shared" si="8"/>
        <v>0.82199999999999995</v>
      </c>
      <c r="Q129" s="42">
        <f t="shared" si="9"/>
        <v>0.77800000000000002</v>
      </c>
      <c r="R129" s="42">
        <f t="shared" si="10"/>
        <v>0.84699999999999998</v>
      </c>
      <c r="S129" t="e">
        <f>VLOOKUP(A129,#REF!,11,0)</f>
        <v>#REF!</v>
      </c>
      <c r="T129" t="e">
        <f>VLOOKUP(A129,#REF!,12,0)</f>
        <v>#REF!</v>
      </c>
      <c r="U129" t="e">
        <f>VLOOKUP(A129,#REF!,13,0)</f>
        <v>#REF!</v>
      </c>
      <c r="V129" t="e">
        <f>VLOOKUP(A129,#REF!,14,0)</f>
        <v>#REF!</v>
      </c>
      <c r="W129">
        <v>1.8239892589458391</v>
      </c>
      <c r="X129">
        <v>-0.37477732924013968</v>
      </c>
      <c r="Y129" s="42" t="str">
        <f t="shared" si="11"/>
        <v>SPAIN</v>
      </c>
      <c r="Z129" t="str">
        <f>IF(Y129=Y$1,B129,IF(Y129=Y$2,B129,""))</f>
        <v/>
      </c>
      <c r="AT129">
        <v>2.0444066868500022</v>
      </c>
      <c r="AU129">
        <v>-0.64943980612236707</v>
      </c>
      <c r="AW129" s="42" t="s">
        <v>10736</v>
      </c>
    </row>
    <row r="130" spans="1:49" x14ac:dyDescent="0.25">
      <c r="A130" s="42" t="s">
        <v>743</v>
      </c>
      <c r="B130" s="42" t="s">
        <v>10490</v>
      </c>
      <c r="C130" s="42" t="s">
        <v>1226</v>
      </c>
      <c r="D130" s="42">
        <f>IFERROR(VLOOKUP(A130,eco_bus_institutions!A:D,3,0),"")</f>
        <v>63</v>
      </c>
      <c r="E130" s="42">
        <f>IFERROR(VLOOKUP(A130,eco_institutions!A:D,3,0),"")</f>
        <v>33</v>
      </c>
      <c r="F130" s="42">
        <f>IFERROR(VLOOKUP(A130,fin_institutions!A:D,3,0),"")</f>
        <v>9</v>
      </c>
      <c r="G130" s="42">
        <f>IFERROR(VLOOKUP(A130,bus_institutions!A:D,3,0),0)</f>
        <v>20</v>
      </c>
      <c r="H130" s="42">
        <f>IFERROR(VLOOKUP(A130,man_institutions!A:D,3,0),0)</f>
        <v>18</v>
      </c>
      <c r="I130" s="42">
        <f>IFERROR(VLOOKUP(A130,eco_bus_institutions!A:D,4,0),0)</f>
        <v>2.3199999999999998</v>
      </c>
      <c r="J130" s="42">
        <f>IFERROR(VLOOKUP(A130,eco_institutions!A:D,4,0),0)</f>
        <v>1.5</v>
      </c>
      <c r="K130" s="42">
        <f>IFERROR(VLOOKUP(A130,fin_institutions!A:D,4,0),0)</f>
        <v>1.18</v>
      </c>
      <c r="L130" s="42">
        <f>IFERROR(VLOOKUP(A130,bus_institutions!A:D,4,0),0)</f>
        <v>3.89</v>
      </c>
      <c r="M130" s="42">
        <f>IFERROR(VLOOKUP(A130,man_institutions!A:D,4,0),0)</f>
        <v>3.51</v>
      </c>
      <c r="N130" s="42">
        <f t="shared" si="6"/>
        <v>0.79500000000000004</v>
      </c>
      <c r="O130" s="42">
        <f t="shared" si="7"/>
        <v>0.69499999999999995</v>
      </c>
      <c r="P130" s="42">
        <f t="shared" si="8"/>
        <v>0.505</v>
      </c>
      <c r="Q130" s="42">
        <f t="shared" si="9"/>
        <v>0.89</v>
      </c>
      <c r="R130" s="42">
        <f t="shared" si="10"/>
        <v>0.90500000000000003</v>
      </c>
      <c r="S130" t="e">
        <f>VLOOKUP(A130,#REF!,11,0)</f>
        <v>#REF!</v>
      </c>
      <c r="T130" t="e">
        <f>VLOOKUP(A130,#REF!,12,0)</f>
        <v>#REF!</v>
      </c>
      <c r="U130" t="e">
        <f>VLOOKUP(A130,#REF!,13,0)</f>
        <v>#REF!</v>
      </c>
      <c r="V130" t="e">
        <f>VLOOKUP(A130,#REF!,14,0)</f>
        <v>#REF!</v>
      </c>
      <c r="W130">
        <v>1.742073478459351</v>
      </c>
      <c r="X130">
        <v>-0.79665656185014666</v>
      </c>
      <c r="Y130" s="42" t="str">
        <f t="shared" si="11"/>
        <v>CAN</v>
      </c>
      <c r="Z130" t="str">
        <f>IF(Y130=Y$1,B130,IF(Y130=Y$2,B130,""))</f>
        <v/>
      </c>
      <c r="AT130">
        <v>2.1399316083357038</v>
      </c>
      <c r="AU130">
        <v>-0.24303319123077249</v>
      </c>
      <c r="AW130" s="42" t="s">
        <v>10490</v>
      </c>
    </row>
    <row r="131" spans="1:49" x14ac:dyDescent="0.25">
      <c r="A131" s="42" t="s">
        <v>691</v>
      </c>
      <c r="B131" s="42" t="s">
        <v>10491</v>
      </c>
      <c r="C131" s="42" t="s">
        <v>1219</v>
      </c>
      <c r="D131" s="42">
        <f>IFERROR(VLOOKUP(A131,eco_bus_institutions!A:D,3,0),"")</f>
        <v>97</v>
      </c>
      <c r="E131" s="42">
        <f>IFERROR(VLOOKUP(A131,eco_institutions!A:D,3,0),"")</f>
        <v>33</v>
      </c>
      <c r="F131" s="42">
        <f>IFERROR(VLOOKUP(A131,fin_institutions!A:D,3,0),"")</f>
        <v>9</v>
      </c>
      <c r="G131" s="42">
        <f>IFERROR(VLOOKUP(A131,bus_institutions!A:D,3,0),0)</f>
        <v>38</v>
      </c>
      <c r="H131" s="42">
        <f>IFERROR(VLOOKUP(A131,man_institutions!A:D,3,0),0)</f>
        <v>41</v>
      </c>
      <c r="I131" s="42">
        <f>IFERROR(VLOOKUP(A131,eco_bus_institutions!A:D,4,0),0)</f>
        <v>2.3199999999999998</v>
      </c>
      <c r="J131" s="42">
        <f>IFERROR(VLOOKUP(A131,eco_institutions!A:D,4,0),0)</f>
        <v>1.18</v>
      </c>
      <c r="K131" s="42">
        <f>IFERROR(VLOOKUP(A131,fin_institutions!A:D,4,0),0)</f>
        <v>3.55</v>
      </c>
      <c r="L131" s="42">
        <f>IFERROR(VLOOKUP(A131,bus_institutions!A:D,4,0),0)</f>
        <v>3.44</v>
      </c>
      <c r="M131" s="42">
        <f>IFERROR(VLOOKUP(A131,man_institutions!A:D,4,0),0)</f>
        <v>3.03</v>
      </c>
      <c r="N131" s="42">
        <f t="shared" si="6"/>
        <v>0.79500000000000004</v>
      </c>
      <c r="O131" s="42">
        <f t="shared" si="7"/>
        <v>0.498</v>
      </c>
      <c r="P131" s="42">
        <f t="shared" si="8"/>
        <v>0.92500000000000004</v>
      </c>
      <c r="Q131" s="42">
        <f t="shared" si="9"/>
        <v>0.85799999999999998</v>
      </c>
      <c r="R131" s="42">
        <f t="shared" si="10"/>
        <v>0.872</v>
      </c>
      <c r="S131" t="e">
        <f>VLOOKUP(A131,#REF!,11,0)</f>
        <v>#REF!</v>
      </c>
      <c r="T131" t="e">
        <f>VLOOKUP(A131,#REF!,12,0)</f>
        <v>#REF!</v>
      </c>
      <c r="U131" t="e">
        <f>VLOOKUP(A131,#REF!,13,0)</f>
        <v>#REF!</v>
      </c>
      <c r="V131" t="e">
        <f>VLOOKUP(A131,#REF!,14,0)</f>
        <v>#REF!</v>
      </c>
      <c r="W131">
        <v>2.0444066868500022</v>
      </c>
      <c r="X131">
        <v>-0.64943980612236707</v>
      </c>
      <c r="Y131" s="42" t="str">
        <f t="shared" si="11"/>
        <v>USA</v>
      </c>
      <c r="Z131" t="str">
        <f>IF(Y131=Y$1,B131,IF(Y131=Y$2,B131,""))</f>
        <v/>
      </c>
      <c r="AT131">
        <v>2.178488695869941</v>
      </c>
      <c r="AU131">
        <v>-0.64524440409228401</v>
      </c>
      <c r="AW131" s="42" t="s">
        <v>10491</v>
      </c>
    </row>
    <row r="132" spans="1:49" x14ac:dyDescent="0.25">
      <c r="A132" s="42" t="s">
        <v>732</v>
      </c>
      <c r="B132" s="42" t="s">
        <v>10737</v>
      </c>
      <c r="C132" s="42" t="s">
        <v>1219</v>
      </c>
      <c r="D132" s="42">
        <f>IFERROR(VLOOKUP(A132,eco_bus_institutions!A:D,3,0),"")</f>
        <v>141</v>
      </c>
      <c r="E132" s="42">
        <f>IFERROR(VLOOKUP(A132,eco_institutions!A:D,3,0),"")</f>
        <v>46</v>
      </c>
      <c r="F132" s="42">
        <f>IFERROR(VLOOKUP(A132,fin_institutions!A:D,3,0),"")</f>
        <v>36</v>
      </c>
      <c r="G132" s="42">
        <f>IFERROR(VLOOKUP(A132,bus_institutions!A:D,3,0),0)</f>
        <v>40</v>
      </c>
      <c r="H132" s="42">
        <f>IFERROR(VLOOKUP(A132,man_institutions!A:D,3,0),0)</f>
        <v>60</v>
      </c>
      <c r="I132" s="42">
        <f>IFERROR(VLOOKUP(A132,eco_bus_institutions!A:D,4,0),0)</f>
        <v>2.2999999999999998</v>
      </c>
      <c r="J132" s="42">
        <f>IFERROR(VLOOKUP(A132,eco_institutions!A:D,4,0),0)</f>
        <v>1.57</v>
      </c>
      <c r="K132" s="42">
        <f>IFERROR(VLOOKUP(A132,fin_institutions!A:D,4,0),0)</f>
        <v>1.85</v>
      </c>
      <c r="L132" s="42">
        <f>IFERROR(VLOOKUP(A132,bus_institutions!A:D,4,0),0)</f>
        <v>3.78</v>
      </c>
      <c r="M132" s="42">
        <f>IFERROR(VLOOKUP(A132,man_institutions!A:D,4,0),0)</f>
        <v>2.77</v>
      </c>
      <c r="N132" s="42">
        <f t="shared" ref="N132:N195" si="12">ROUND(IFERROR((601-_xlfn.RANK.EQ(I132,I:I))/600,0),3)</f>
        <v>0.78700000000000003</v>
      </c>
      <c r="O132" s="42">
        <f t="shared" ref="O132:O195" si="13">ROUND(IFERROR((601-IFERROR(_xlfn.RANK.EQ(J132,J:J),""))/600,0),3)</f>
        <v>0.72499999999999998</v>
      </c>
      <c r="P132" s="42">
        <f t="shared" ref="P132:P195" si="14">ROUND(IFERROR((601-IFERROR(_xlfn.RANK.EQ(K132,K:K),""))/600,0),3)</f>
        <v>0.79</v>
      </c>
      <c r="Q132" s="42">
        <f t="shared" ref="Q132:Q195" si="15">ROUND(IFERROR((601-IFERROR(_xlfn.RANK.EQ(L132,L:L),""))/600,0),3)</f>
        <v>0.877</v>
      </c>
      <c r="R132" s="42">
        <f t="shared" ref="R132:R195" si="16">ROUND(IFERROR((601-IFERROR(_xlfn.RANK.EQ(M132,M:M),""))/600,0),3)</f>
        <v>0.83799999999999997</v>
      </c>
      <c r="S132" t="e">
        <f>VLOOKUP(A132,#REF!,11,0)</f>
        <v>#REF!</v>
      </c>
      <c r="T132" t="e">
        <f>VLOOKUP(A132,#REF!,12,0)</f>
        <v>#REF!</v>
      </c>
      <c r="U132" t="e">
        <f>VLOOKUP(A132,#REF!,13,0)</f>
        <v>#REF!</v>
      </c>
      <c r="V132" t="e">
        <f>VLOOKUP(A132,#REF!,14,0)</f>
        <v>#REF!</v>
      </c>
      <c r="W132">
        <v>2.1399316083357038</v>
      </c>
      <c r="X132">
        <v>-0.24303319123077249</v>
      </c>
      <c r="Y132" s="42" t="str">
        <f t="shared" si="11"/>
        <v>USA</v>
      </c>
      <c r="Z132" t="str">
        <f>IF(Y132=Y$1,B132,IF(Y132=Y$2,B132,""))</f>
        <v/>
      </c>
      <c r="AT132">
        <v>1.88301824884868</v>
      </c>
      <c r="AU132">
        <v>0.44175508321967683</v>
      </c>
      <c r="AW132" s="42" t="s">
        <v>10737</v>
      </c>
    </row>
    <row r="133" spans="1:49" x14ac:dyDescent="0.25">
      <c r="A133" s="42" t="s">
        <v>717</v>
      </c>
      <c r="B133" s="42" t="s">
        <v>10492</v>
      </c>
      <c r="C133" s="42" t="s">
        <v>1219</v>
      </c>
      <c r="D133" s="42">
        <f>IFERROR(VLOOKUP(A133,eco_bus_institutions!A:D,3,0),"")</f>
        <v>65</v>
      </c>
      <c r="E133" s="42">
        <f>IFERROR(VLOOKUP(A133,eco_institutions!A:D,3,0),"")</f>
        <v>28</v>
      </c>
      <c r="F133" s="42">
        <f>IFERROR(VLOOKUP(A133,fin_institutions!A:D,3,0),"")</f>
        <v>15</v>
      </c>
      <c r="G133" s="42">
        <f>IFERROR(VLOOKUP(A133,bus_institutions!A:D,3,0),0)</f>
        <v>15</v>
      </c>
      <c r="H133" s="42">
        <f>IFERROR(VLOOKUP(A133,man_institutions!A:D,3,0),0)</f>
        <v>26</v>
      </c>
      <c r="I133" s="42">
        <f>IFERROR(VLOOKUP(A133,eco_bus_institutions!A:D,4,0),0)</f>
        <v>2.2999999999999998</v>
      </c>
      <c r="J133" s="42">
        <f>IFERROR(VLOOKUP(A133,eco_institutions!A:D,4,0),0)</f>
        <v>1.19</v>
      </c>
      <c r="K133" s="42">
        <f>IFERROR(VLOOKUP(A133,fin_institutions!A:D,4,0),0)</f>
        <v>3.96</v>
      </c>
      <c r="L133" s="42">
        <f>IFERROR(VLOOKUP(A133,bus_institutions!A:D,4,0),0)</f>
        <v>3.97</v>
      </c>
      <c r="M133" s="42">
        <f>IFERROR(VLOOKUP(A133,man_institutions!A:D,4,0),0)</f>
        <v>3.02</v>
      </c>
      <c r="N133" s="42">
        <f t="shared" si="12"/>
        <v>0.78700000000000003</v>
      </c>
      <c r="O133" s="42">
        <f t="shared" si="13"/>
        <v>0.51300000000000001</v>
      </c>
      <c r="P133" s="42">
        <f t="shared" si="14"/>
        <v>0.94799999999999995</v>
      </c>
      <c r="Q133" s="42">
        <f t="shared" si="15"/>
        <v>0.89800000000000002</v>
      </c>
      <c r="R133" s="42">
        <f t="shared" si="16"/>
        <v>0.87</v>
      </c>
      <c r="S133" t="e">
        <f>VLOOKUP(A133,#REF!,11,0)</f>
        <v>#REF!</v>
      </c>
      <c r="T133" t="e">
        <f>VLOOKUP(A133,#REF!,12,0)</f>
        <v>#REF!</v>
      </c>
      <c r="U133" t="e">
        <f>VLOOKUP(A133,#REF!,13,0)</f>
        <v>#REF!</v>
      </c>
      <c r="V133" t="e">
        <f>VLOOKUP(A133,#REF!,14,0)</f>
        <v>#REF!</v>
      </c>
      <c r="W133">
        <v>2.178488695869941</v>
      </c>
      <c r="X133">
        <v>-0.64524440409228401</v>
      </c>
      <c r="Y133" s="42" t="str">
        <f t="shared" ref="Y133:Y196" si="17">VLOOKUP(C133,AR:AS,2,0)</f>
        <v>USA</v>
      </c>
      <c r="Z133" t="str">
        <f>IF(Y133=Y$1,B133,IF(Y133=Y$2,B133,""))</f>
        <v/>
      </c>
      <c r="AT133">
        <v>2.5033567752096868</v>
      </c>
      <c r="AU133">
        <v>-0.18496750187977401</v>
      </c>
      <c r="AW133" s="42" t="s">
        <v>10492</v>
      </c>
    </row>
    <row r="134" spans="1:49" x14ac:dyDescent="0.25">
      <c r="A134" s="42" t="s">
        <v>773</v>
      </c>
      <c r="B134" s="42" t="s">
        <v>10738</v>
      </c>
      <c r="C134" s="42" t="s">
        <v>1219</v>
      </c>
      <c r="D134" s="42">
        <f>IFERROR(VLOOKUP(A134,eco_bus_institutions!A:D,3,0),"")</f>
        <v>52</v>
      </c>
      <c r="E134" s="42">
        <f>IFERROR(VLOOKUP(A134,eco_institutions!A:D,3,0),"")</f>
        <v>19</v>
      </c>
      <c r="F134" s="42">
        <f>IFERROR(VLOOKUP(A134,fin_institutions!A:D,3,0),"")</f>
        <v>11</v>
      </c>
      <c r="G134" s="42">
        <f>IFERROR(VLOOKUP(A134,bus_institutions!A:D,3,0),0)</f>
        <v>16</v>
      </c>
      <c r="H134" s="42">
        <f>IFERROR(VLOOKUP(A134,man_institutions!A:D,3,0),0)</f>
        <v>19</v>
      </c>
      <c r="I134" s="42">
        <f>IFERROR(VLOOKUP(A134,eco_bus_institutions!A:D,4,0),0)</f>
        <v>2.2799999999999998</v>
      </c>
      <c r="J134" s="42">
        <f>IFERROR(VLOOKUP(A134,eco_institutions!A:D,4,0),0)</f>
        <v>2.4500000000000002</v>
      </c>
      <c r="K134" s="42">
        <f>IFERROR(VLOOKUP(A134,fin_institutions!A:D,4,0),0)</f>
        <v>1.62</v>
      </c>
      <c r="L134" s="42">
        <f>IFERROR(VLOOKUP(A134,bus_institutions!A:D,4,0),0)</f>
        <v>2.57</v>
      </c>
      <c r="M134" s="42">
        <f>IFERROR(VLOOKUP(A134,man_institutions!A:D,4,0),0)</f>
        <v>2.39</v>
      </c>
      <c r="N134" s="42">
        <f t="shared" si="12"/>
        <v>0.78300000000000003</v>
      </c>
      <c r="O134" s="42">
        <f t="shared" si="13"/>
        <v>0.88500000000000001</v>
      </c>
      <c r="P134" s="42">
        <f t="shared" si="14"/>
        <v>0.73799999999999999</v>
      </c>
      <c r="Q134" s="42">
        <f t="shared" si="15"/>
        <v>0.72499999999999998</v>
      </c>
      <c r="R134" s="42">
        <f t="shared" si="16"/>
        <v>0.76300000000000001</v>
      </c>
      <c r="S134" t="e">
        <f>VLOOKUP(A134,#REF!,11,0)</f>
        <v>#REF!</v>
      </c>
      <c r="T134" t="e">
        <f>VLOOKUP(A134,#REF!,12,0)</f>
        <v>#REF!</v>
      </c>
      <c r="U134" t="e">
        <f>VLOOKUP(A134,#REF!,13,0)</f>
        <v>#REF!</v>
      </c>
      <c r="V134" t="e">
        <f>VLOOKUP(A134,#REF!,14,0)</f>
        <v>#REF!</v>
      </c>
      <c r="W134">
        <v>1.88301824884868</v>
      </c>
      <c r="X134">
        <v>0.44175508321967683</v>
      </c>
      <c r="Y134" s="42" t="str">
        <f t="shared" si="17"/>
        <v>USA</v>
      </c>
      <c r="Z134" t="str">
        <f>IF(Y134=Y$1,B134,IF(Y134=Y$2,B134,""))</f>
        <v/>
      </c>
      <c r="AT134">
        <v>1.661199342847504</v>
      </c>
      <c r="AU134">
        <v>-1.1162518417909719</v>
      </c>
      <c r="AW134" s="42" t="s">
        <v>10738</v>
      </c>
    </row>
    <row r="135" spans="1:49" x14ac:dyDescent="0.25">
      <c r="A135" s="42" t="s">
        <v>851</v>
      </c>
      <c r="B135" s="42" t="s">
        <v>10493</v>
      </c>
      <c r="C135" s="42" t="s">
        <v>1219</v>
      </c>
      <c r="D135" s="42">
        <f>IFERROR(VLOOKUP(A135,eco_bus_institutions!A:D,3,0),"")</f>
        <v>89</v>
      </c>
      <c r="E135" s="42">
        <f>IFERROR(VLOOKUP(A135,eco_institutions!A:D,3,0),"")</f>
        <v>56</v>
      </c>
      <c r="F135" s="42">
        <f>IFERROR(VLOOKUP(A135,fin_institutions!A:D,3,0),"")</f>
        <v>26</v>
      </c>
      <c r="G135" s="42">
        <f>IFERROR(VLOOKUP(A135,bus_institutions!A:D,3,0),0)</f>
        <v>16</v>
      </c>
      <c r="H135" s="42">
        <f>IFERROR(VLOOKUP(A135,man_institutions!A:D,3,0),0)</f>
        <v>19</v>
      </c>
      <c r="I135" s="42">
        <f>IFERROR(VLOOKUP(A135,eco_bus_institutions!A:D,4,0),0)</f>
        <v>2.2799999999999998</v>
      </c>
      <c r="J135" s="42">
        <f>IFERROR(VLOOKUP(A135,eco_institutions!A:D,4,0),0)</f>
        <v>1.79</v>
      </c>
      <c r="K135" s="42">
        <f>IFERROR(VLOOKUP(A135,fin_institutions!A:D,4,0),0)</f>
        <v>2.2200000000000002</v>
      </c>
      <c r="L135" s="42">
        <f>IFERROR(VLOOKUP(A135,bus_institutions!A:D,4,0),0)</f>
        <v>4.0199999999999996</v>
      </c>
      <c r="M135" s="42">
        <f>IFERROR(VLOOKUP(A135,man_institutions!A:D,4,0),0)</f>
        <v>3.52</v>
      </c>
      <c r="N135" s="42">
        <f t="shared" si="12"/>
        <v>0.78300000000000003</v>
      </c>
      <c r="O135" s="42">
        <f t="shared" si="13"/>
        <v>0.78800000000000003</v>
      </c>
      <c r="P135" s="42">
        <f t="shared" si="14"/>
        <v>0.83699999999999997</v>
      </c>
      <c r="Q135" s="42">
        <f t="shared" si="15"/>
        <v>0.90500000000000003</v>
      </c>
      <c r="R135" s="42">
        <f t="shared" si="16"/>
        <v>0.90800000000000003</v>
      </c>
      <c r="S135" t="e">
        <f>VLOOKUP(A135,#REF!,11,0)</f>
        <v>#REF!</v>
      </c>
      <c r="T135" t="e">
        <f>VLOOKUP(A135,#REF!,12,0)</f>
        <v>#REF!</v>
      </c>
      <c r="U135" t="e">
        <f>VLOOKUP(A135,#REF!,13,0)</f>
        <v>#REF!</v>
      </c>
      <c r="V135" t="e">
        <f>VLOOKUP(A135,#REF!,14,0)</f>
        <v>#REF!</v>
      </c>
      <c r="W135">
        <v>2.5033567752096868</v>
      </c>
      <c r="X135">
        <v>-0.18496750187977401</v>
      </c>
      <c r="Y135" s="42" t="str">
        <f t="shared" si="17"/>
        <v>USA</v>
      </c>
      <c r="Z135" t="str">
        <f>IF(Y135=Y$1,B135,IF(Y135=Y$2,B135,""))</f>
        <v/>
      </c>
      <c r="AT135">
        <v>1.9860606773209839</v>
      </c>
      <c r="AU135">
        <v>0.83620626042835811</v>
      </c>
      <c r="AW135" s="42" t="s">
        <v>10493</v>
      </c>
    </row>
    <row r="136" spans="1:49" x14ac:dyDescent="0.25">
      <c r="A136" s="42" t="s">
        <v>710</v>
      </c>
      <c r="B136" s="42" t="s">
        <v>10494</v>
      </c>
      <c r="C136" s="42" t="s">
        <v>1218</v>
      </c>
      <c r="D136" s="42">
        <f>IFERROR(VLOOKUP(A136,eco_bus_institutions!A:D,3,0),"")</f>
        <v>125</v>
      </c>
      <c r="E136" s="42">
        <f>IFERROR(VLOOKUP(A136,eco_institutions!A:D,3,0),"")</f>
        <v>55</v>
      </c>
      <c r="F136" s="42">
        <f>IFERROR(VLOOKUP(A136,fin_institutions!A:D,3,0),"")</f>
        <v>29</v>
      </c>
      <c r="G136" s="42">
        <f>IFERROR(VLOOKUP(A136,bus_institutions!A:D,3,0),0)</f>
        <v>36</v>
      </c>
      <c r="H136" s="42">
        <f>IFERROR(VLOOKUP(A136,man_institutions!A:D,3,0),0)</f>
        <v>44</v>
      </c>
      <c r="I136" s="42">
        <f>IFERROR(VLOOKUP(A136,eco_bus_institutions!A:D,4,0),0)</f>
        <v>2.27</v>
      </c>
      <c r="J136" s="42">
        <f>IFERROR(VLOOKUP(A136,eco_institutions!A:D,4,0),0)</f>
        <v>1.18</v>
      </c>
      <c r="K136" s="42">
        <f>IFERROR(VLOOKUP(A136,fin_institutions!A:D,4,0),0)</f>
        <v>1.34</v>
      </c>
      <c r="L136" s="42">
        <f>IFERROR(VLOOKUP(A136,bus_institutions!A:D,4,0),0)</f>
        <v>3.77</v>
      </c>
      <c r="M136" s="42">
        <f>IFERROR(VLOOKUP(A136,man_institutions!A:D,4,0),0)</f>
        <v>3.73</v>
      </c>
      <c r="N136" s="42">
        <f t="shared" si="12"/>
        <v>0.78</v>
      </c>
      <c r="O136" s="42">
        <f t="shared" si="13"/>
        <v>0.498</v>
      </c>
      <c r="P136" s="42">
        <f t="shared" si="14"/>
        <v>0.63500000000000001</v>
      </c>
      <c r="Q136" s="42">
        <f t="shared" si="15"/>
        <v>0.875</v>
      </c>
      <c r="R136" s="42">
        <f t="shared" si="16"/>
        <v>0.92200000000000004</v>
      </c>
      <c r="S136">
        <v>1</v>
      </c>
      <c r="T136" t="e">
        <f>VLOOKUP(A136,#REF!,12,0)</f>
        <v>#REF!</v>
      </c>
      <c r="U136" t="e">
        <f>VLOOKUP(A136,#REF!,13,0)</f>
        <v>#REF!</v>
      </c>
      <c r="V136" t="e">
        <f>VLOOKUP(A136,#REF!,14,0)</f>
        <v>#REF!</v>
      </c>
      <c r="W136">
        <v>1.661199342847504</v>
      </c>
      <c r="X136">
        <v>-1.1162518417909719</v>
      </c>
      <c r="Y136" s="42" t="str">
        <f t="shared" si="17"/>
        <v>UK</v>
      </c>
      <c r="Z136" t="str">
        <f>IF(Y136=Y$1,B136,IF(Y136=Y$2,B136,""))</f>
        <v/>
      </c>
      <c r="AT136">
        <v>2.1782809517132828</v>
      </c>
      <c r="AU136">
        <v>-0.35849015017359182</v>
      </c>
      <c r="AW136" s="42" t="s">
        <v>10494</v>
      </c>
    </row>
    <row r="137" spans="1:49" x14ac:dyDescent="0.25">
      <c r="A137" s="42" t="s">
        <v>827</v>
      </c>
      <c r="B137" s="42" t="s">
        <v>10739</v>
      </c>
      <c r="C137" s="42" t="s">
        <v>1219</v>
      </c>
      <c r="D137" s="42">
        <f>IFERROR(VLOOKUP(A137,eco_bus_institutions!A:D,3,0),"")</f>
        <v>187</v>
      </c>
      <c r="E137" s="42">
        <f>IFERROR(VLOOKUP(A137,eco_institutions!A:D,3,0),"")</f>
        <v>97</v>
      </c>
      <c r="F137" s="42">
        <f>IFERROR(VLOOKUP(A137,fin_institutions!A:D,3,0),"")</f>
        <v>23</v>
      </c>
      <c r="G137" s="42">
        <f>IFERROR(VLOOKUP(A137,bus_institutions!A:D,3,0),0)</f>
        <v>39</v>
      </c>
      <c r="H137" s="42">
        <f>IFERROR(VLOOKUP(A137,man_institutions!A:D,3,0),0)</f>
        <v>60</v>
      </c>
      <c r="I137" s="42">
        <f>IFERROR(VLOOKUP(A137,eco_bus_institutions!A:D,4,0),0)</f>
        <v>2.27</v>
      </c>
      <c r="J137" s="42">
        <f>IFERROR(VLOOKUP(A137,eco_institutions!A:D,4,0),0)</f>
        <v>2.16</v>
      </c>
      <c r="K137" s="42">
        <f>IFERROR(VLOOKUP(A137,fin_institutions!A:D,4,0),0)</f>
        <v>4.07</v>
      </c>
      <c r="L137" s="42">
        <f>IFERROR(VLOOKUP(A137,bus_institutions!A:D,4,0),0)</f>
        <v>2.29</v>
      </c>
      <c r="M137" s="42">
        <f>IFERROR(VLOOKUP(A137,man_institutions!A:D,4,0),0)</f>
        <v>2.15</v>
      </c>
      <c r="N137" s="42">
        <f t="shared" si="12"/>
        <v>0.78</v>
      </c>
      <c r="O137" s="42">
        <f t="shared" si="13"/>
        <v>0.85299999999999998</v>
      </c>
      <c r="P137" s="42">
        <f t="shared" si="14"/>
        <v>0.95799999999999996</v>
      </c>
      <c r="Q137" s="42">
        <f t="shared" si="15"/>
        <v>0.65300000000000002</v>
      </c>
      <c r="R137" s="42">
        <f t="shared" si="16"/>
        <v>0.71</v>
      </c>
      <c r="S137" t="e">
        <f>VLOOKUP(A137,#REF!,11,0)</f>
        <v>#REF!</v>
      </c>
      <c r="T137" t="e">
        <f>VLOOKUP(A137,#REF!,12,0)</f>
        <v>#REF!</v>
      </c>
      <c r="U137" t="e">
        <f>VLOOKUP(A137,#REF!,13,0)</f>
        <v>#REF!</v>
      </c>
      <c r="V137" t="e">
        <f>VLOOKUP(A137,#REF!,14,0)</f>
        <v>#REF!</v>
      </c>
      <c r="W137">
        <v>1.9860606773209839</v>
      </c>
      <c r="X137">
        <v>0.83620626042835811</v>
      </c>
      <c r="Y137" s="42" t="str">
        <f t="shared" si="17"/>
        <v>USA</v>
      </c>
      <c r="Z137" t="str">
        <f>IF(Y137=Y$1,B137,IF(Y137=Y$2,B137,""))</f>
        <v/>
      </c>
      <c r="AT137">
        <v>1.376136328399006</v>
      </c>
      <c r="AU137">
        <v>-0.50679755427513573</v>
      </c>
      <c r="AW137" s="42" t="s">
        <v>10739</v>
      </c>
    </row>
    <row r="138" spans="1:49" x14ac:dyDescent="0.25">
      <c r="A138" s="42" t="s">
        <v>765</v>
      </c>
      <c r="B138" s="42" t="s">
        <v>10495</v>
      </c>
      <c r="C138" s="42" t="s">
        <v>1219</v>
      </c>
      <c r="D138" s="42">
        <f>IFERROR(VLOOKUP(A138,eco_bus_institutions!A:D,3,0),"")</f>
        <v>135</v>
      </c>
      <c r="E138" s="42">
        <f>IFERROR(VLOOKUP(A138,eco_institutions!A:D,3,0),"")</f>
        <v>66</v>
      </c>
      <c r="F138" s="42">
        <f>IFERROR(VLOOKUP(A138,fin_institutions!A:D,3,0),"")</f>
        <v>29</v>
      </c>
      <c r="G138" s="42">
        <f>IFERROR(VLOOKUP(A138,bus_institutions!A:D,3,0),0)</f>
        <v>46</v>
      </c>
      <c r="H138" s="42">
        <f>IFERROR(VLOOKUP(A138,man_institutions!A:D,3,0),0)</f>
        <v>27</v>
      </c>
      <c r="I138" s="42">
        <f>IFERROR(VLOOKUP(A138,eco_bus_institutions!A:D,4,0),0)</f>
        <v>2.27</v>
      </c>
      <c r="J138" s="42">
        <f>IFERROR(VLOOKUP(A138,eco_institutions!A:D,4,0),0)</f>
        <v>1.37</v>
      </c>
      <c r="K138" s="42">
        <f>IFERROR(VLOOKUP(A138,fin_institutions!A:D,4,0),0)</f>
        <v>2.58</v>
      </c>
      <c r="L138" s="42">
        <f>IFERROR(VLOOKUP(A138,bus_institutions!A:D,4,0),0)</f>
        <v>2.69</v>
      </c>
      <c r="M138" s="42">
        <f>IFERROR(VLOOKUP(A138,man_institutions!A:D,4,0),0)</f>
        <v>5.71</v>
      </c>
      <c r="N138" s="42">
        <f t="shared" si="12"/>
        <v>0.78</v>
      </c>
      <c r="O138" s="42">
        <f t="shared" si="13"/>
        <v>0.64700000000000002</v>
      </c>
      <c r="P138" s="42">
        <f t="shared" si="14"/>
        <v>0.86499999999999999</v>
      </c>
      <c r="Q138" s="42">
        <f t="shared" si="15"/>
        <v>0.753</v>
      </c>
      <c r="R138" s="42">
        <f t="shared" si="16"/>
        <v>0.97799999999999998</v>
      </c>
      <c r="S138" t="e">
        <f>VLOOKUP(A138,#REF!,11,0)</f>
        <v>#REF!</v>
      </c>
      <c r="T138" t="e">
        <f>VLOOKUP(A138,#REF!,12,0)</f>
        <v>#REF!</v>
      </c>
      <c r="U138" t="e">
        <f>VLOOKUP(A138,#REF!,13,0)</f>
        <v>#REF!</v>
      </c>
      <c r="V138" t="e">
        <f>VLOOKUP(A138,#REF!,14,0)</f>
        <v>#REF!</v>
      </c>
      <c r="W138">
        <v>2.1782809517132828</v>
      </c>
      <c r="X138">
        <v>-0.35849015017359182</v>
      </c>
      <c r="Y138" s="42" t="str">
        <f t="shared" si="17"/>
        <v>USA</v>
      </c>
      <c r="Z138" t="str">
        <f>IF(Y138=Y$1,B138,IF(Y138=Y$2,B138,""))</f>
        <v/>
      </c>
      <c r="AT138">
        <v>1.2661108217036841</v>
      </c>
      <c r="AU138">
        <v>1.1172721718664871</v>
      </c>
      <c r="AW138" s="42" t="s">
        <v>10495</v>
      </c>
    </row>
    <row r="139" spans="1:49" x14ac:dyDescent="0.25">
      <c r="A139" s="42" t="s">
        <v>718</v>
      </c>
      <c r="B139" s="42" t="s">
        <v>10496</v>
      </c>
      <c r="C139" s="42" t="s">
        <v>1221</v>
      </c>
      <c r="D139" s="42">
        <f>IFERROR(VLOOKUP(A139,eco_bus_institutions!A:D,3,0),"")</f>
        <v>143</v>
      </c>
      <c r="E139" s="42">
        <f>IFERROR(VLOOKUP(A139,eco_institutions!A:D,3,0),"")</f>
        <v>56</v>
      </c>
      <c r="F139" s="42">
        <f>IFERROR(VLOOKUP(A139,fin_institutions!A:D,3,0),"")</f>
        <v>22</v>
      </c>
      <c r="G139" s="42">
        <f>IFERROR(VLOOKUP(A139,bus_institutions!A:D,3,0),0)</f>
        <v>64</v>
      </c>
      <c r="H139" s="42">
        <f>IFERROR(VLOOKUP(A139,man_institutions!A:D,3,0),0)</f>
        <v>50</v>
      </c>
      <c r="I139" s="42">
        <f>IFERROR(VLOOKUP(A139,eco_bus_institutions!A:D,4,0),0)</f>
        <v>2.2599999999999998</v>
      </c>
      <c r="J139" s="42">
        <f>IFERROR(VLOOKUP(A139,eco_institutions!A:D,4,0),0)</f>
        <v>1.51</v>
      </c>
      <c r="K139" s="42">
        <f>IFERROR(VLOOKUP(A139,fin_institutions!A:D,4,0),0)</f>
        <v>1.17</v>
      </c>
      <c r="L139" s="42">
        <f>IFERROR(VLOOKUP(A139,bus_institutions!A:D,4,0),0)</f>
        <v>3.16</v>
      </c>
      <c r="M139" s="42">
        <f>IFERROR(VLOOKUP(A139,man_institutions!A:D,4,0),0)</f>
        <v>2.5</v>
      </c>
      <c r="N139" s="42">
        <f t="shared" si="12"/>
        <v>0.77500000000000002</v>
      </c>
      <c r="O139" s="42">
        <f t="shared" si="13"/>
        <v>0.69799999999999995</v>
      </c>
      <c r="P139" s="42">
        <f t="shared" si="14"/>
        <v>0.49299999999999999</v>
      </c>
      <c r="Q139" s="42">
        <f t="shared" si="15"/>
        <v>0.81799999999999995</v>
      </c>
      <c r="R139" s="42">
        <f t="shared" si="16"/>
        <v>0.78800000000000003</v>
      </c>
      <c r="S139" t="e">
        <f>VLOOKUP(A139,#REF!,11,0)</f>
        <v>#REF!</v>
      </c>
      <c r="T139" t="e">
        <f>VLOOKUP(A139,#REF!,12,0)</f>
        <v>#REF!</v>
      </c>
      <c r="U139" t="e">
        <f>VLOOKUP(A139,#REF!,13,0)</f>
        <v>#REF!</v>
      </c>
      <c r="V139" t="e">
        <f>VLOOKUP(A139,#REF!,14,0)</f>
        <v>#REF!</v>
      </c>
      <c r="W139">
        <v>1.376136328399006</v>
      </c>
      <c r="X139">
        <v>-0.50679755427513573</v>
      </c>
      <c r="Y139" s="42" t="str">
        <f t="shared" si="17"/>
        <v>CHE</v>
      </c>
      <c r="Z139" t="str">
        <f>IF(Y139=Y$1,B139,IF(Y139=Y$2,B139,""))</f>
        <v/>
      </c>
      <c r="AT139">
        <v>1.826377694711115</v>
      </c>
      <c r="AU139">
        <v>-0.65126804355036128</v>
      </c>
      <c r="AW139" s="42" t="s">
        <v>10496</v>
      </c>
    </row>
    <row r="140" spans="1:49" x14ac:dyDescent="0.25">
      <c r="A140" s="42" t="s">
        <v>928</v>
      </c>
      <c r="B140" s="42" t="s">
        <v>10497</v>
      </c>
      <c r="C140" s="42" t="s">
        <v>1230</v>
      </c>
      <c r="D140" s="42">
        <f>IFERROR(VLOOKUP(A140,eco_bus_institutions!A:D,3,0),"")</f>
        <v>98</v>
      </c>
      <c r="E140" s="42">
        <f>IFERROR(VLOOKUP(A140,eco_institutions!A:D,3,0),"")</f>
        <v>80</v>
      </c>
      <c r="F140" s="42">
        <f>IFERROR(VLOOKUP(A140,fin_institutions!A:D,3,0),"")</f>
        <v>8</v>
      </c>
      <c r="G140" s="42">
        <f>IFERROR(VLOOKUP(A140,bus_institutions!A:D,3,0),0)</f>
        <v>9</v>
      </c>
      <c r="H140" s="42">
        <f>IFERROR(VLOOKUP(A140,man_institutions!A:D,3,0),0)</f>
        <v>16</v>
      </c>
      <c r="I140" s="42">
        <f>IFERROR(VLOOKUP(A140,eco_bus_institutions!A:D,4,0),0)</f>
        <v>2.25</v>
      </c>
      <c r="J140" s="42">
        <f>IFERROR(VLOOKUP(A140,eco_institutions!A:D,4,0),0)</f>
        <v>2.23</v>
      </c>
      <c r="K140" s="42">
        <f>IFERROR(VLOOKUP(A140,fin_institutions!A:D,4,0),0)</f>
        <v>2.09</v>
      </c>
      <c r="L140" s="42">
        <f>IFERROR(VLOOKUP(A140,bus_institutions!A:D,4,0),0)</f>
        <v>2.08</v>
      </c>
      <c r="M140" s="42">
        <f>IFERROR(VLOOKUP(A140,man_institutions!A:D,4,0),0)</f>
        <v>1.53</v>
      </c>
      <c r="N140" s="42">
        <f t="shared" si="12"/>
        <v>0.77300000000000002</v>
      </c>
      <c r="O140" s="42">
        <f t="shared" si="13"/>
        <v>0.86</v>
      </c>
      <c r="P140" s="42">
        <f t="shared" si="14"/>
        <v>0.82799999999999996</v>
      </c>
      <c r="Q140" s="42">
        <f t="shared" si="15"/>
        <v>0.59299999999999997</v>
      </c>
      <c r="R140" s="42">
        <f t="shared" si="16"/>
        <v>0.498</v>
      </c>
      <c r="S140" t="e">
        <f>VLOOKUP(A140,#REF!,11,0)</f>
        <v>#REF!</v>
      </c>
      <c r="T140" t="e">
        <f>VLOOKUP(A140,#REF!,12,0)</f>
        <v>#REF!</v>
      </c>
      <c r="U140" t="e">
        <f>VLOOKUP(A140,#REF!,13,0)</f>
        <v>#REF!</v>
      </c>
      <c r="V140" t="e">
        <f>VLOOKUP(A140,#REF!,14,0)</f>
        <v>#REF!</v>
      </c>
      <c r="W140">
        <v>1.2661108217036841</v>
      </c>
      <c r="X140">
        <v>1.1172721718664871</v>
      </c>
      <c r="Y140" s="42" t="str">
        <f t="shared" si="17"/>
        <v>DEN</v>
      </c>
      <c r="Z140" t="str">
        <f>IF(Y140=Y$1,B140,IF(Y140=Y$2,B140,""))</f>
        <v/>
      </c>
      <c r="AT140">
        <v>1.809327463256478</v>
      </c>
      <c r="AU140">
        <v>-0.92835415435089064</v>
      </c>
      <c r="AW140" s="42" t="s">
        <v>10497</v>
      </c>
    </row>
    <row r="141" spans="1:49" x14ac:dyDescent="0.25">
      <c r="A141" s="42" t="s">
        <v>715</v>
      </c>
      <c r="B141" s="42" t="s">
        <v>10740</v>
      </c>
      <c r="C141" s="42" t="s">
        <v>1228</v>
      </c>
      <c r="D141" s="42">
        <f>IFERROR(VLOOKUP(A141,eco_bus_institutions!A:D,3,0),"")</f>
        <v>116</v>
      </c>
      <c r="E141" s="42">
        <f>IFERROR(VLOOKUP(A141,eco_institutions!A:D,3,0),"")</f>
        <v>48</v>
      </c>
      <c r="F141" s="42">
        <f>IFERROR(VLOOKUP(A141,fin_institutions!A:D,3,0),"")</f>
        <v>22</v>
      </c>
      <c r="G141" s="42">
        <f>IFERROR(VLOOKUP(A141,bus_institutions!A:D,3,0),0)</f>
        <v>35</v>
      </c>
      <c r="H141" s="42">
        <f>IFERROR(VLOOKUP(A141,man_institutions!A:D,3,0),0)</f>
        <v>36</v>
      </c>
      <c r="I141" s="42">
        <f>IFERROR(VLOOKUP(A141,eco_bus_institutions!A:D,4,0),0)</f>
        <v>2.2400000000000002</v>
      </c>
      <c r="J141" s="42">
        <f>IFERROR(VLOOKUP(A141,eco_institutions!A:D,4,0),0)</f>
        <v>1.17</v>
      </c>
      <c r="K141" s="42">
        <f>IFERROR(VLOOKUP(A141,fin_institutions!A:D,4,0),0)</f>
        <v>2.59</v>
      </c>
      <c r="L141" s="42">
        <f>IFERROR(VLOOKUP(A141,bus_institutions!A:D,4,0),0)</f>
        <v>3.44</v>
      </c>
      <c r="M141" s="42">
        <f>IFERROR(VLOOKUP(A141,man_institutions!A:D,4,0),0)</f>
        <v>2.63</v>
      </c>
      <c r="N141" s="42">
        <f t="shared" si="12"/>
        <v>0.77200000000000002</v>
      </c>
      <c r="O141" s="42">
        <f t="shared" si="13"/>
        <v>0.49</v>
      </c>
      <c r="P141" s="42">
        <f t="shared" si="14"/>
        <v>0.86799999999999999</v>
      </c>
      <c r="Q141" s="42">
        <f t="shared" si="15"/>
        <v>0.85799999999999998</v>
      </c>
      <c r="R141" s="42">
        <f t="shared" si="16"/>
        <v>0.81499999999999995</v>
      </c>
      <c r="S141" t="e">
        <f>VLOOKUP(A141,#REF!,11,0)</f>
        <v>#REF!</v>
      </c>
      <c r="T141" t="e">
        <f>VLOOKUP(A141,#REF!,12,0)</f>
        <v>#REF!</v>
      </c>
      <c r="U141" t="e">
        <f>VLOOKUP(A141,#REF!,13,0)</f>
        <v>#REF!</v>
      </c>
      <c r="V141" t="e">
        <f>VLOOKUP(A141,#REF!,14,0)</f>
        <v>#REF!</v>
      </c>
      <c r="W141">
        <v>1.826377694711115</v>
      </c>
      <c r="X141">
        <v>-0.65126804355036128</v>
      </c>
      <c r="Y141" s="42" t="str">
        <f t="shared" si="17"/>
        <v>SGP</v>
      </c>
      <c r="Z141" t="str">
        <f>IF(Y141=Y$1,B141,IF(Y141=Y$2,B141,""))</f>
        <v/>
      </c>
      <c r="AT141">
        <v>2.410284527807617</v>
      </c>
      <c r="AU141">
        <v>-0.22638964434295011</v>
      </c>
      <c r="AW141" s="42" t="s">
        <v>10740</v>
      </c>
    </row>
    <row r="142" spans="1:49" x14ac:dyDescent="0.25">
      <c r="A142" s="42" t="s">
        <v>839</v>
      </c>
      <c r="B142" s="42" t="s">
        <v>10498</v>
      </c>
      <c r="C142" s="42" t="s">
        <v>1273</v>
      </c>
      <c r="D142" s="42">
        <f>IFERROR(VLOOKUP(A142,eco_bus_institutions!A:D,3,0),"")</f>
        <v>108</v>
      </c>
      <c r="E142" s="42">
        <f>IFERROR(VLOOKUP(A142,eco_institutions!A:D,3,0),"")</f>
        <v>73</v>
      </c>
      <c r="F142" s="42">
        <f>IFERROR(VLOOKUP(A142,fin_institutions!A:D,3,0),"")</f>
        <v>19</v>
      </c>
      <c r="G142" s="42">
        <f>IFERROR(VLOOKUP(A142,bus_institutions!A:D,3,0),0)</f>
        <v>17</v>
      </c>
      <c r="H142" s="42">
        <f>IFERROR(VLOOKUP(A142,man_institutions!A:D,3,0),0)</f>
        <v>24</v>
      </c>
      <c r="I142" s="42">
        <f>IFERROR(VLOOKUP(A142,eco_bus_institutions!A:D,4,0),0)</f>
        <v>2.2400000000000002</v>
      </c>
      <c r="J142" s="42">
        <f>IFERROR(VLOOKUP(A142,eco_institutions!A:D,4,0),0)</f>
        <v>1.7</v>
      </c>
      <c r="K142" s="42">
        <f>IFERROR(VLOOKUP(A142,fin_institutions!A:D,4,0),0)</f>
        <v>1.1100000000000001</v>
      </c>
      <c r="L142" s="42">
        <f>IFERROR(VLOOKUP(A142,bus_institutions!A:D,4,0),0)</f>
        <v>4.37</v>
      </c>
      <c r="M142" s="42">
        <f>IFERROR(VLOOKUP(A142,man_institutions!A:D,4,0),0)</f>
        <v>4.41</v>
      </c>
      <c r="N142" s="42">
        <f t="shared" si="12"/>
        <v>0.77200000000000002</v>
      </c>
      <c r="O142" s="42">
        <f t="shared" si="13"/>
        <v>0.755</v>
      </c>
      <c r="P142" s="42">
        <f t="shared" si="14"/>
        <v>0.39500000000000002</v>
      </c>
      <c r="Q142" s="42">
        <f t="shared" si="15"/>
        <v>0.93200000000000005</v>
      </c>
      <c r="R142" s="42">
        <f t="shared" si="16"/>
        <v>0.95199999999999996</v>
      </c>
      <c r="S142" t="e">
        <f>VLOOKUP(A142,#REF!,11,0)</f>
        <v>#REF!</v>
      </c>
      <c r="T142" t="e">
        <f>VLOOKUP(A142,#REF!,12,0)</f>
        <v>#REF!</v>
      </c>
      <c r="U142" t="e">
        <f>VLOOKUP(A142,#REF!,13,0)</f>
        <v>#REF!</v>
      </c>
      <c r="V142" t="e">
        <f>VLOOKUP(A142,#REF!,14,0)</f>
        <v>#REF!</v>
      </c>
      <c r="W142">
        <v>1.809327463256478</v>
      </c>
      <c r="X142">
        <v>-0.92835415435089064</v>
      </c>
      <c r="Y142" s="42" t="str">
        <f t="shared" si="17"/>
        <v>DEU</v>
      </c>
      <c r="Z142" t="str">
        <f>IF(Y142=Y$1,B142,IF(Y142=Y$2,B142,""))</f>
        <v/>
      </c>
      <c r="AT142">
        <v>1.038880256468286</v>
      </c>
      <c r="AU142">
        <v>0.81622188977718513</v>
      </c>
      <c r="AW142" s="42" t="s">
        <v>10498</v>
      </c>
    </row>
    <row r="143" spans="1:49" x14ac:dyDescent="0.25">
      <c r="A143" s="42" t="s">
        <v>737</v>
      </c>
      <c r="B143" s="42" t="s">
        <v>10499</v>
      </c>
      <c r="C143" s="42" t="s">
        <v>1219</v>
      </c>
      <c r="D143" s="42">
        <f>IFERROR(VLOOKUP(A143,eco_bus_institutions!A:D,3,0),"")</f>
        <v>66</v>
      </c>
      <c r="E143" s="42">
        <f>IFERROR(VLOOKUP(A143,eco_institutions!A:D,3,0),"")</f>
        <v>28</v>
      </c>
      <c r="F143" s="42">
        <f>IFERROR(VLOOKUP(A143,fin_institutions!A:D,3,0),"")</f>
        <v>19</v>
      </c>
      <c r="G143" s="42">
        <f>IFERROR(VLOOKUP(A143,bus_institutions!A:D,3,0),0)</f>
        <v>16</v>
      </c>
      <c r="H143" s="42">
        <f>IFERROR(VLOOKUP(A143,man_institutions!A:D,3,0),0)</f>
        <v>16</v>
      </c>
      <c r="I143" s="42">
        <f>IFERROR(VLOOKUP(A143,eco_bus_institutions!A:D,4,0),0)</f>
        <v>2.2400000000000002</v>
      </c>
      <c r="J143" s="42">
        <f>IFERROR(VLOOKUP(A143,eco_institutions!A:D,4,0),0)</f>
        <v>1.78</v>
      </c>
      <c r="K143" s="42">
        <f>IFERROR(VLOOKUP(A143,fin_institutions!A:D,4,0),0)</f>
        <v>1.93</v>
      </c>
      <c r="L143" s="42">
        <f>IFERROR(VLOOKUP(A143,bus_institutions!A:D,4,0),0)</f>
        <v>4.04</v>
      </c>
      <c r="M143" s="42">
        <f>IFERROR(VLOOKUP(A143,man_institutions!A:D,4,0),0)</f>
        <v>3.32</v>
      </c>
      <c r="N143" s="42">
        <f t="shared" si="12"/>
        <v>0.77200000000000002</v>
      </c>
      <c r="O143" s="42">
        <f t="shared" si="13"/>
        <v>0.78300000000000003</v>
      </c>
      <c r="P143" s="42">
        <f t="shared" si="14"/>
        <v>0.8</v>
      </c>
      <c r="Q143" s="42">
        <f t="shared" si="15"/>
        <v>0.91</v>
      </c>
      <c r="R143" s="42">
        <f t="shared" si="16"/>
        <v>0.89200000000000002</v>
      </c>
      <c r="S143" t="e">
        <f>VLOOKUP(A143,#REF!,11,0)</f>
        <v>#REF!</v>
      </c>
      <c r="T143" t="e">
        <f>VLOOKUP(A143,#REF!,12,0)</f>
        <v>#REF!</v>
      </c>
      <c r="U143" t="e">
        <f>VLOOKUP(A143,#REF!,13,0)</f>
        <v>#REF!</v>
      </c>
      <c r="V143" t="e">
        <f>VLOOKUP(A143,#REF!,14,0)</f>
        <v>#REF!</v>
      </c>
      <c r="W143">
        <v>2.410284527807617</v>
      </c>
      <c r="X143">
        <v>-0.22638964434295011</v>
      </c>
      <c r="Y143" s="42" t="str">
        <f t="shared" si="17"/>
        <v>USA</v>
      </c>
      <c r="Z143" t="str">
        <f>IF(Y143=Y$1,B143,IF(Y143=Y$2,B143,""))</f>
        <v/>
      </c>
      <c r="AT143">
        <v>0.13467115655661571</v>
      </c>
      <c r="AU143">
        <v>-1.640614843013144</v>
      </c>
      <c r="AW143" s="42" t="s">
        <v>10499</v>
      </c>
    </row>
    <row r="144" spans="1:49" x14ac:dyDescent="0.25">
      <c r="A144" s="42" t="s">
        <v>868</v>
      </c>
      <c r="B144" s="42" t="s">
        <v>10963</v>
      </c>
      <c r="C144" s="42" t="s">
        <v>1220</v>
      </c>
      <c r="D144" s="42">
        <f>IFERROR(VLOOKUP(A144,eco_bus_institutions!A:D,3,0),"")</f>
        <v>56</v>
      </c>
      <c r="E144" s="42">
        <f>IFERROR(VLOOKUP(A144,eco_institutions!A:D,3,0),"")</f>
        <v>19</v>
      </c>
      <c r="F144" s="42">
        <f>IFERROR(VLOOKUP(A144,fin_institutions!A:D,3,0),"")</f>
        <v>16</v>
      </c>
      <c r="G144" s="42">
        <f>IFERROR(VLOOKUP(A144,bus_institutions!A:D,3,0),0)</f>
        <v>14</v>
      </c>
      <c r="H144" s="42">
        <f>IFERROR(VLOOKUP(A144,man_institutions!A:D,3,0),0)</f>
        <v>20</v>
      </c>
      <c r="I144" s="42">
        <f>IFERROR(VLOOKUP(A144,eco_bus_institutions!A:D,4,0),0)</f>
        <v>2.23</v>
      </c>
      <c r="J144" s="42">
        <f>IFERROR(VLOOKUP(A144,eco_institutions!A:D,4,0),0)</f>
        <v>3.04</v>
      </c>
      <c r="K144" s="42">
        <f>IFERROR(VLOOKUP(A144,fin_institutions!A:D,4,0),0)</f>
        <v>1.22</v>
      </c>
      <c r="L144" s="42">
        <f>IFERROR(VLOOKUP(A144,bus_institutions!A:D,4,0),0)</f>
        <v>2.04</v>
      </c>
      <c r="M144" s="42">
        <f>IFERROR(VLOOKUP(A144,man_institutions!A:D,4,0),0)</f>
        <v>1.7</v>
      </c>
      <c r="N144" s="42">
        <f t="shared" si="12"/>
        <v>0.76700000000000002</v>
      </c>
      <c r="O144" s="42">
        <f t="shared" si="13"/>
        <v>0.93200000000000005</v>
      </c>
      <c r="P144" s="42">
        <f t="shared" si="14"/>
        <v>0.54700000000000004</v>
      </c>
      <c r="Q144" s="42">
        <f t="shared" si="15"/>
        <v>0.58499999999999996</v>
      </c>
      <c r="R144" s="42">
        <f t="shared" si="16"/>
        <v>0.58699999999999997</v>
      </c>
      <c r="S144" t="e">
        <f>VLOOKUP(A144,#REF!,11,0)</f>
        <v>#REF!</v>
      </c>
      <c r="T144" t="e">
        <f>VLOOKUP(A144,#REF!,12,0)</f>
        <v>#REF!</v>
      </c>
      <c r="U144" t="e">
        <f>VLOOKUP(A144,#REF!,13,0)</f>
        <v>#REF!</v>
      </c>
      <c r="V144" t="e">
        <f>VLOOKUP(A144,#REF!,14,0)</f>
        <v>#REF!</v>
      </c>
      <c r="W144">
        <v>1.038880256468286</v>
      </c>
      <c r="X144">
        <v>0.81622188977718513</v>
      </c>
      <c r="Y144" s="42" t="str">
        <f t="shared" si="17"/>
        <v>FRA</v>
      </c>
      <c r="Z144" t="str">
        <f>IF(Y144=Y$1,B144,IF(Y144=Y$2,B144,""))</f>
        <v/>
      </c>
      <c r="AT144">
        <v>-0.95551570098344774</v>
      </c>
      <c r="AU144">
        <v>2.4229353400484999</v>
      </c>
      <c r="AW144" s="42" t="s">
        <v>868</v>
      </c>
    </row>
    <row r="145" spans="1:49" x14ac:dyDescent="0.25">
      <c r="A145" s="42" t="s">
        <v>688</v>
      </c>
      <c r="B145" s="42" t="s">
        <v>10741</v>
      </c>
      <c r="C145" s="42" t="s">
        <v>1231</v>
      </c>
      <c r="D145" s="42">
        <f>IFERROR(VLOOKUP(A145,eco_bus_institutions!A:D,3,0),"")</f>
        <v>54</v>
      </c>
      <c r="E145" s="42">
        <f>IFERROR(VLOOKUP(A145,eco_institutions!A:D,3,0),"")</f>
        <v>16</v>
      </c>
      <c r="F145" s="42">
        <f>IFERROR(VLOOKUP(A145,fin_institutions!A:D,3,0),"")</f>
        <v>5</v>
      </c>
      <c r="G145" s="42">
        <f>IFERROR(VLOOKUP(A145,bus_institutions!A:D,3,0),0)</f>
        <v>29</v>
      </c>
      <c r="H145" s="42">
        <f>IFERROR(VLOOKUP(A145,man_institutions!A:D,3,0),0)</f>
        <v>33</v>
      </c>
      <c r="I145" s="42">
        <f>IFERROR(VLOOKUP(A145,eco_bus_institutions!A:D,4,0),0)</f>
        <v>2.23</v>
      </c>
      <c r="J145" s="42">
        <f>IFERROR(VLOOKUP(A145,eco_institutions!A:D,4,0),0)</f>
        <v>1.06</v>
      </c>
      <c r="K145" s="42">
        <f>IFERROR(VLOOKUP(A145,fin_institutions!A:D,4,0),0)</f>
        <v>1.07</v>
      </c>
      <c r="L145" s="42">
        <f>IFERROR(VLOOKUP(A145,bus_institutions!A:D,4,0),0)</f>
        <v>3.38</v>
      </c>
      <c r="M145" s="42">
        <f>IFERROR(VLOOKUP(A145,man_institutions!A:D,4,0),0)</f>
        <v>1.94</v>
      </c>
      <c r="N145" s="42">
        <f t="shared" si="12"/>
        <v>0.76700000000000002</v>
      </c>
      <c r="O145" s="42">
        <f t="shared" si="13"/>
        <v>0.26300000000000001</v>
      </c>
      <c r="P145" s="42">
        <f t="shared" si="14"/>
        <v>0.29499999999999998</v>
      </c>
      <c r="Q145" s="42">
        <f t="shared" si="15"/>
        <v>0.84499999999999997</v>
      </c>
      <c r="R145" s="42">
        <f t="shared" si="16"/>
        <v>0.65</v>
      </c>
      <c r="S145" t="e">
        <f>VLOOKUP(A145,#REF!,11,0)</f>
        <v>#REF!</v>
      </c>
      <c r="T145" t="e">
        <f>VLOOKUP(A145,#REF!,12,0)</f>
        <v>#REF!</v>
      </c>
      <c r="U145" t="e">
        <f>VLOOKUP(A145,#REF!,13,0)</f>
        <v>#REF!</v>
      </c>
      <c r="V145" t="e">
        <f>VLOOKUP(A145,#REF!,14,0)</f>
        <v>#REF!</v>
      </c>
      <c r="W145">
        <v>0.13467115655661571</v>
      </c>
      <c r="X145">
        <v>-1.640614843013144</v>
      </c>
      <c r="Y145" s="42" t="str">
        <f t="shared" si="17"/>
        <v>SWE</v>
      </c>
      <c r="Z145" t="str">
        <f>IF(Y145=Y$1,B145,IF(Y145=Y$2,B145,""))</f>
        <v/>
      </c>
      <c r="AT145">
        <v>-1.0105626935990719</v>
      </c>
      <c r="AU145">
        <v>-2.2153697059229298</v>
      </c>
      <c r="AW145" s="42" t="s">
        <v>10741</v>
      </c>
    </row>
    <row r="146" spans="1:49" x14ac:dyDescent="0.25">
      <c r="A146" s="42" t="s">
        <v>943</v>
      </c>
      <c r="B146" s="42" t="s">
        <v>10982</v>
      </c>
      <c r="C146" s="42" t="s">
        <v>1219</v>
      </c>
      <c r="D146" s="42">
        <f>IFERROR(VLOOKUP(A146,eco_bus_institutions!A:D,3,0),"")</f>
        <v>159</v>
      </c>
      <c r="E146" s="42">
        <f>IFERROR(VLOOKUP(A146,eco_institutions!A:D,3,0),"")</f>
        <v>135</v>
      </c>
      <c r="F146" s="42">
        <f>IFERROR(VLOOKUP(A146,fin_institutions!A:D,3,0),"")</f>
        <v>62</v>
      </c>
      <c r="G146" s="42">
        <f>IFERROR(VLOOKUP(A146,bus_institutions!A:D,3,0),0)</f>
        <v>0</v>
      </c>
      <c r="H146" s="42">
        <f>IFERROR(VLOOKUP(A146,man_institutions!A:D,3,0),0)</f>
        <v>0</v>
      </c>
      <c r="I146" s="42">
        <f>IFERROR(VLOOKUP(A146,eco_bus_institutions!A:D,4,0),0)</f>
        <v>2.2200000000000002</v>
      </c>
      <c r="J146" s="42">
        <f>IFERROR(VLOOKUP(A146,eco_institutions!A:D,4,0),0)</f>
        <v>2.15</v>
      </c>
      <c r="K146" s="42">
        <f>IFERROR(VLOOKUP(A146,fin_institutions!A:D,4,0),0)</f>
        <v>1.33</v>
      </c>
      <c r="L146" s="42">
        <f>IFERROR(VLOOKUP(A146,bus_institutions!A:D,4,0),0)</f>
        <v>0</v>
      </c>
      <c r="M146" s="42">
        <f>IFERROR(VLOOKUP(A146,man_institutions!A:D,4,0),0)</f>
        <v>0</v>
      </c>
      <c r="N146" s="42">
        <f t="shared" si="12"/>
        <v>0.76300000000000001</v>
      </c>
      <c r="O146" s="42">
        <f t="shared" si="13"/>
        <v>0.85</v>
      </c>
      <c r="P146" s="42">
        <f t="shared" si="14"/>
        <v>0.625</v>
      </c>
      <c r="Q146" s="42">
        <f t="shared" si="15"/>
        <v>0.05</v>
      </c>
      <c r="R146" s="42">
        <f t="shared" si="16"/>
        <v>0.04</v>
      </c>
      <c r="S146" t="e">
        <f>VLOOKUP(A146,#REF!,11,0)</f>
        <v>#REF!</v>
      </c>
      <c r="T146" t="e">
        <f>VLOOKUP(A146,#REF!,12,0)</f>
        <v>#REF!</v>
      </c>
      <c r="U146" t="e">
        <f>VLOOKUP(A146,#REF!,13,0)</f>
        <v>#REF!</v>
      </c>
      <c r="V146" t="e">
        <f>VLOOKUP(A146,#REF!,14,0)</f>
        <v>#REF!</v>
      </c>
      <c r="W146">
        <v>-0.95551570098344774</v>
      </c>
      <c r="X146">
        <v>2.4229353400484999</v>
      </c>
      <c r="Y146" s="42" t="str">
        <f t="shared" si="17"/>
        <v>USA</v>
      </c>
      <c r="Z146" t="str">
        <f>IF(Y146=Y$1,B146,IF(Y146=Y$2,B146,""))</f>
        <v/>
      </c>
      <c r="AT146">
        <v>1.346251527990828</v>
      </c>
      <c r="AU146">
        <v>-0.62523785014747435</v>
      </c>
      <c r="AW146" s="42" t="s">
        <v>943</v>
      </c>
    </row>
    <row r="147" spans="1:49" x14ac:dyDescent="0.25">
      <c r="A147" s="42" t="s">
        <v>654</v>
      </c>
      <c r="B147" s="42" t="s">
        <v>10983</v>
      </c>
      <c r="C147" s="42" t="s">
        <v>1227</v>
      </c>
      <c r="D147" s="42">
        <f>IFERROR(VLOOKUP(A147,eco_bus_institutions!A:D,3,0),"")</f>
        <v>63</v>
      </c>
      <c r="E147" s="42">
        <f>IFERROR(VLOOKUP(A147,eco_institutions!A:D,3,0),"")</f>
        <v>6</v>
      </c>
      <c r="F147" s="42" t="str">
        <f>IFERROR(VLOOKUP(A147,fin_institutions!A:D,3,0),"")</f>
        <v/>
      </c>
      <c r="G147" s="42">
        <f>IFERROR(VLOOKUP(A147,bus_institutions!A:D,3,0),0)</f>
        <v>48</v>
      </c>
      <c r="H147" s="42">
        <f>IFERROR(VLOOKUP(A147,man_institutions!A:D,3,0),0)</f>
        <v>37</v>
      </c>
      <c r="I147" s="42">
        <f>IFERROR(VLOOKUP(A147,eco_bus_institutions!A:D,4,0),0)</f>
        <v>2.2200000000000002</v>
      </c>
      <c r="J147" s="42">
        <f>IFERROR(VLOOKUP(A147,eco_institutions!A:D,4,0),0)</f>
        <v>1</v>
      </c>
      <c r="K147" s="42">
        <f>IFERROR(VLOOKUP(A147,fin_institutions!A:D,4,0),0)</f>
        <v>0</v>
      </c>
      <c r="L147" s="42">
        <f>IFERROR(VLOOKUP(A147,bus_institutions!A:D,4,0),0)</f>
        <v>2.2799999999999998</v>
      </c>
      <c r="M147" s="42">
        <f>IFERROR(VLOOKUP(A147,man_institutions!A:D,4,0),0)</f>
        <v>1.97</v>
      </c>
      <c r="N147" s="42">
        <f t="shared" si="12"/>
        <v>0.76300000000000001</v>
      </c>
      <c r="O147" s="42">
        <f t="shared" si="13"/>
        <v>2.3E-2</v>
      </c>
      <c r="P147" s="42">
        <f t="shared" si="14"/>
        <v>5.8000000000000003E-2</v>
      </c>
      <c r="Q147" s="42">
        <f t="shared" si="15"/>
        <v>0.64800000000000002</v>
      </c>
      <c r="R147" s="42">
        <f t="shared" si="16"/>
        <v>0.65700000000000003</v>
      </c>
      <c r="S147" t="e">
        <f>VLOOKUP(A147,#REF!,11,0)</f>
        <v>#REF!</v>
      </c>
      <c r="T147" t="e">
        <f>VLOOKUP(A147,#REF!,12,0)</f>
        <v>#REF!</v>
      </c>
      <c r="U147" t="e">
        <f>VLOOKUP(A147,#REF!,13,0)</f>
        <v>#REF!</v>
      </c>
      <c r="V147" t="e">
        <f>VLOOKUP(A147,#REF!,14,0)</f>
        <v>#REF!</v>
      </c>
      <c r="W147">
        <v>-1.0105626935990719</v>
      </c>
      <c r="X147">
        <v>-2.2153697059229298</v>
      </c>
      <c r="Y147" s="42" t="str">
        <f t="shared" si="17"/>
        <v>FIN</v>
      </c>
      <c r="Z147" t="str">
        <f>IF(Y147=Y$1,B147,IF(Y147=Y$2,B147,""))</f>
        <v/>
      </c>
      <c r="AT147">
        <v>1.418071749594495</v>
      </c>
      <c r="AU147">
        <v>-0.42865245034696048</v>
      </c>
      <c r="AW147" s="42" t="s">
        <v>10500</v>
      </c>
    </row>
    <row r="148" spans="1:49" x14ac:dyDescent="0.25">
      <c r="A148" s="42" t="s">
        <v>759</v>
      </c>
      <c r="B148" s="42" t="s">
        <v>10742</v>
      </c>
      <c r="C148" s="42" t="s">
        <v>1224</v>
      </c>
      <c r="D148" s="42">
        <f>IFERROR(VLOOKUP(A148,eco_bus_institutions!A:D,3,0),"")</f>
        <v>82</v>
      </c>
      <c r="E148" s="42">
        <f>IFERROR(VLOOKUP(A148,eco_institutions!A:D,3,0),"")</f>
        <v>45</v>
      </c>
      <c r="F148" s="42">
        <f>IFERROR(VLOOKUP(A148,fin_institutions!A:D,3,0),"")</f>
        <v>12</v>
      </c>
      <c r="G148" s="42">
        <f>IFERROR(VLOOKUP(A148,bus_institutions!A:D,3,0),0)</f>
        <v>32</v>
      </c>
      <c r="H148" s="42">
        <f>IFERROR(VLOOKUP(A148,man_institutions!A:D,3,0),0)</f>
        <v>26</v>
      </c>
      <c r="I148" s="42">
        <f>IFERROR(VLOOKUP(A148,eco_bus_institutions!A:D,4,0),0)</f>
        <v>2.2000000000000002</v>
      </c>
      <c r="J148" s="42">
        <f>IFERROR(VLOOKUP(A148,eco_institutions!A:D,4,0),0)</f>
        <v>1.68</v>
      </c>
      <c r="K148" s="42">
        <f>IFERROR(VLOOKUP(A148,fin_institutions!A:D,4,0),0)</f>
        <v>1.1000000000000001</v>
      </c>
      <c r="L148" s="42">
        <f>IFERROR(VLOOKUP(A148,bus_institutions!A:D,4,0),0)</f>
        <v>2.82</v>
      </c>
      <c r="M148" s="42">
        <f>IFERROR(VLOOKUP(A148,man_institutions!A:D,4,0),0)</f>
        <v>3.31</v>
      </c>
      <c r="N148" s="42">
        <f t="shared" si="12"/>
        <v>0.76</v>
      </c>
      <c r="O148" s="42">
        <f t="shared" si="13"/>
        <v>0.748</v>
      </c>
      <c r="P148" s="42">
        <f t="shared" si="14"/>
        <v>0.37</v>
      </c>
      <c r="Q148" s="42">
        <f t="shared" si="15"/>
        <v>0.77300000000000002</v>
      </c>
      <c r="R148" s="42">
        <f t="shared" si="16"/>
        <v>0.89</v>
      </c>
      <c r="S148" t="e">
        <f>VLOOKUP(A148,#REF!,11,0)</f>
        <v>#REF!</v>
      </c>
      <c r="T148" t="e">
        <f>VLOOKUP(A148,#REF!,12,0)</f>
        <v>#REF!</v>
      </c>
      <c r="U148" t="e">
        <f>VLOOKUP(A148,#REF!,13,0)</f>
        <v>#REF!</v>
      </c>
      <c r="V148" t="e">
        <f>VLOOKUP(A148,#REF!,14,0)</f>
        <v>#REF!</v>
      </c>
      <c r="W148">
        <v>1.346251527990828</v>
      </c>
      <c r="X148">
        <v>-0.62523785014747435</v>
      </c>
      <c r="Y148" s="42" t="str">
        <f t="shared" si="17"/>
        <v>ITA</v>
      </c>
      <c r="Z148" t="str">
        <f>IF(Y148=Y$1,B148,IF(Y148=Y$2,B148,""))</f>
        <v/>
      </c>
      <c r="AT148">
        <v>2.081518116714641</v>
      </c>
      <c r="AU148">
        <v>0.25960733495871607</v>
      </c>
      <c r="AW148" s="42" t="s">
        <v>10742</v>
      </c>
    </row>
    <row r="149" spans="1:49" x14ac:dyDescent="0.25">
      <c r="A149" s="42" t="s">
        <v>716</v>
      </c>
      <c r="B149" s="42" t="s">
        <v>10984</v>
      </c>
      <c r="C149" s="42" t="s">
        <v>1233</v>
      </c>
      <c r="D149" s="42">
        <f>IFERROR(VLOOKUP(A149,eco_bus_institutions!A:D,3,0),"")</f>
        <v>59</v>
      </c>
      <c r="E149" s="42">
        <f>IFERROR(VLOOKUP(A149,eco_institutions!A:D,3,0),"")</f>
        <v>19</v>
      </c>
      <c r="F149" s="42">
        <f>IFERROR(VLOOKUP(A149,fin_institutions!A:D,3,0),"")</f>
        <v>7</v>
      </c>
      <c r="G149" s="42">
        <f>IFERROR(VLOOKUP(A149,bus_institutions!A:D,3,0),0)</f>
        <v>25</v>
      </c>
      <c r="H149" s="42">
        <f>IFERROR(VLOOKUP(A149,man_institutions!A:D,3,0),0)</f>
        <v>27</v>
      </c>
      <c r="I149" s="42">
        <f>IFERROR(VLOOKUP(A149,eco_bus_institutions!A:D,4,0),0)</f>
        <v>2.1800000000000002</v>
      </c>
      <c r="J149" s="42">
        <f>IFERROR(VLOOKUP(A149,eco_institutions!A:D,4,0),0)</f>
        <v>1.36</v>
      </c>
      <c r="K149" s="42">
        <f>IFERROR(VLOOKUP(A149,fin_institutions!A:D,4,0),0)</f>
        <v>1.3</v>
      </c>
      <c r="L149" s="42">
        <f>IFERROR(VLOOKUP(A149,bus_institutions!A:D,4,0),0)</f>
        <v>2.79</v>
      </c>
      <c r="M149" s="42">
        <f>IFERROR(VLOOKUP(A149,man_institutions!A:D,4,0),0)</f>
        <v>2.5499999999999998</v>
      </c>
      <c r="N149" s="42">
        <f t="shared" si="12"/>
        <v>0.75800000000000001</v>
      </c>
      <c r="O149" s="42">
        <f t="shared" si="13"/>
        <v>0.64300000000000002</v>
      </c>
      <c r="P149" s="42">
        <f t="shared" si="14"/>
        <v>0.61</v>
      </c>
      <c r="Q149" s="42">
        <f t="shared" si="15"/>
        <v>0.77</v>
      </c>
      <c r="R149" s="42">
        <f t="shared" si="16"/>
        <v>0.79500000000000004</v>
      </c>
      <c r="S149" t="e">
        <f>VLOOKUP(A149,#REF!,11,0)</f>
        <v>#REF!</v>
      </c>
      <c r="T149" t="e">
        <f>VLOOKUP(A149,#REF!,12,0)</f>
        <v>#REF!</v>
      </c>
      <c r="U149" t="e">
        <f>VLOOKUP(A149,#REF!,13,0)</f>
        <v>#REF!</v>
      </c>
      <c r="V149" t="e">
        <f>VLOOKUP(A149,#REF!,14,0)</f>
        <v>#REF!</v>
      </c>
      <c r="W149">
        <v>1.418071749594495</v>
      </c>
      <c r="X149">
        <v>-0.42865245034696048</v>
      </c>
      <c r="Y149" s="42" t="str">
        <f t="shared" si="17"/>
        <v>PRT</v>
      </c>
      <c r="Z149" t="str">
        <f>IF(Y149=Y$1,B149,IF(Y149=Y$2,B149,""))</f>
        <v/>
      </c>
      <c r="AT149">
        <v>1.5082545106647709</v>
      </c>
      <c r="AU149">
        <v>0.648920712012097</v>
      </c>
      <c r="AW149" s="42" t="s">
        <v>716</v>
      </c>
    </row>
    <row r="150" spans="1:49" x14ac:dyDescent="0.25">
      <c r="A150" s="42" t="s">
        <v>853</v>
      </c>
      <c r="B150" s="42" t="s">
        <v>10501</v>
      </c>
      <c r="C150" s="42" t="s">
        <v>1273</v>
      </c>
      <c r="D150" s="42">
        <f>IFERROR(VLOOKUP(A150,eco_bus_institutions!A:D,3,0),"")</f>
        <v>85</v>
      </c>
      <c r="E150" s="42">
        <f>IFERROR(VLOOKUP(A150,eco_institutions!A:D,3,0),"")</f>
        <v>59</v>
      </c>
      <c r="F150" s="42">
        <f>IFERROR(VLOOKUP(A150,fin_institutions!A:D,3,0),"")</f>
        <v>10</v>
      </c>
      <c r="G150" s="42">
        <f>IFERROR(VLOOKUP(A150,bus_institutions!A:D,3,0),0)</f>
        <v>21</v>
      </c>
      <c r="H150" s="42">
        <f>IFERROR(VLOOKUP(A150,man_institutions!A:D,3,0),0)</f>
        <v>13</v>
      </c>
      <c r="I150" s="42">
        <f>IFERROR(VLOOKUP(A150,eco_bus_institutions!A:D,4,0),0)</f>
        <v>2.1800000000000002</v>
      </c>
      <c r="J150" s="42">
        <f>IFERROR(VLOOKUP(A150,eco_institutions!A:D,4,0),0)</f>
        <v>1.75</v>
      </c>
      <c r="K150" s="42">
        <f>IFERROR(VLOOKUP(A150,fin_institutions!A:D,4,0),0)</f>
        <v>2.81</v>
      </c>
      <c r="L150" s="42">
        <f>IFERROR(VLOOKUP(A150,bus_institutions!A:D,4,0),0)</f>
        <v>3.02</v>
      </c>
      <c r="M150" s="42">
        <f>IFERROR(VLOOKUP(A150,man_institutions!A:D,4,0),0)</f>
        <v>2.35</v>
      </c>
      <c r="N150" s="42">
        <f t="shared" si="12"/>
        <v>0.75800000000000001</v>
      </c>
      <c r="O150" s="42">
        <f t="shared" si="13"/>
        <v>0.77800000000000002</v>
      </c>
      <c r="P150" s="42">
        <f t="shared" si="14"/>
        <v>0.88200000000000001</v>
      </c>
      <c r="Q150" s="42">
        <f t="shared" si="15"/>
        <v>0.79800000000000004</v>
      </c>
      <c r="R150" s="42">
        <f t="shared" si="16"/>
        <v>0.753</v>
      </c>
      <c r="S150" t="e">
        <f>VLOOKUP(A150,#REF!,11,0)</f>
        <v>#REF!</v>
      </c>
      <c r="T150" t="e">
        <f>VLOOKUP(A150,#REF!,12,0)</f>
        <v>#REF!</v>
      </c>
      <c r="U150" t="e">
        <f>VLOOKUP(A150,#REF!,13,0)</f>
        <v>#REF!</v>
      </c>
      <c r="V150" t="e">
        <f>VLOOKUP(A150,#REF!,14,0)</f>
        <v>#REF!</v>
      </c>
      <c r="W150">
        <v>2.081518116714641</v>
      </c>
      <c r="X150">
        <v>0.25960733495871607</v>
      </c>
      <c r="Y150" s="42" t="str">
        <f t="shared" si="17"/>
        <v>DEU</v>
      </c>
      <c r="Z150" t="str">
        <f>IF(Y150=Y$1,B150,IF(Y150=Y$2,B150,""))</f>
        <v/>
      </c>
      <c r="AT150">
        <v>1.924930795484169</v>
      </c>
      <c r="AU150">
        <v>-9.1389520988493511E-2</v>
      </c>
      <c r="AW150" s="42" t="s">
        <v>10501</v>
      </c>
    </row>
    <row r="151" spans="1:49" x14ac:dyDescent="0.25">
      <c r="A151" s="42" t="s">
        <v>709</v>
      </c>
      <c r="B151" s="42" t="s">
        <v>10502</v>
      </c>
      <c r="C151" s="42" t="s">
        <v>1225</v>
      </c>
      <c r="D151" s="42">
        <f>IFERROR(VLOOKUP(A151,eco_bus_institutions!A:D,3,0),"")</f>
        <v>130</v>
      </c>
      <c r="E151" s="42">
        <f>IFERROR(VLOOKUP(A151,eco_institutions!A:D,3,0),"")</f>
        <v>65</v>
      </c>
      <c r="F151" s="42">
        <f>IFERROR(VLOOKUP(A151,fin_institutions!A:D,3,0),"")</f>
        <v>40</v>
      </c>
      <c r="G151" s="42">
        <f>IFERROR(VLOOKUP(A151,bus_institutions!A:D,3,0),0)</f>
        <v>24</v>
      </c>
      <c r="H151" s="42">
        <f>IFERROR(VLOOKUP(A151,man_institutions!A:D,3,0),0)</f>
        <v>32</v>
      </c>
      <c r="I151" s="42">
        <f>IFERROR(VLOOKUP(A151,eco_bus_institutions!A:D,4,0),0)</f>
        <v>2.17</v>
      </c>
      <c r="J151" s="42">
        <f>IFERROR(VLOOKUP(A151,eco_institutions!A:D,4,0),0)</f>
        <v>1.73</v>
      </c>
      <c r="K151" s="42">
        <f>IFERROR(VLOOKUP(A151,fin_institutions!A:D,4,0),0)</f>
        <v>2.44</v>
      </c>
      <c r="L151" s="42">
        <f>IFERROR(VLOOKUP(A151,bus_institutions!A:D,4,0),0)</f>
        <v>2.58</v>
      </c>
      <c r="M151" s="42">
        <f>IFERROR(VLOOKUP(A151,man_institutions!A:D,4,0),0)</f>
        <v>1.62</v>
      </c>
      <c r="N151" s="42">
        <f t="shared" si="12"/>
        <v>0.755</v>
      </c>
      <c r="O151" s="42">
        <f t="shared" si="13"/>
        <v>0.77200000000000002</v>
      </c>
      <c r="P151" s="42">
        <f t="shared" si="14"/>
        <v>0.85499999999999998</v>
      </c>
      <c r="Q151" s="42">
        <f t="shared" si="15"/>
        <v>0.72699999999999998</v>
      </c>
      <c r="R151" s="42">
        <f t="shared" si="16"/>
        <v>0.54500000000000004</v>
      </c>
      <c r="S151" t="e">
        <f>VLOOKUP(A151,#REF!,11,0)</f>
        <v>#REF!</v>
      </c>
      <c r="T151" t="e">
        <f>VLOOKUP(A151,#REF!,12,0)</f>
        <v>#REF!</v>
      </c>
      <c r="U151" t="e">
        <f>VLOOKUP(A151,#REF!,13,0)</f>
        <v>#REF!</v>
      </c>
      <c r="V151" t="e">
        <f>VLOOKUP(A151,#REF!,14,0)</f>
        <v>#REF!</v>
      </c>
      <c r="W151">
        <v>1.5082545106647709</v>
      </c>
      <c r="X151">
        <v>0.648920712012097</v>
      </c>
      <c r="Y151" s="42" t="str">
        <f t="shared" si="17"/>
        <v>HKG</v>
      </c>
      <c r="Z151" t="str">
        <f>IF(Y151=Y$1,B151,IF(Y151=Y$2,B151,""))</f>
        <v/>
      </c>
      <c r="AT151">
        <v>2.3397760586601168</v>
      </c>
      <c r="AU151">
        <v>-0.82210204593207792</v>
      </c>
      <c r="AW151" s="42" t="s">
        <v>10502</v>
      </c>
    </row>
    <row r="152" spans="1:49" x14ac:dyDescent="0.25">
      <c r="A152" s="42" t="s">
        <v>754</v>
      </c>
      <c r="B152" s="42" t="s">
        <v>10743</v>
      </c>
      <c r="C152" s="42" t="s">
        <v>1235</v>
      </c>
      <c r="D152" s="42">
        <f>IFERROR(VLOOKUP(A152,eco_bus_institutions!A:D,3,0),"")</f>
        <v>209</v>
      </c>
      <c r="E152" s="42">
        <f>IFERROR(VLOOKUP(A152,eco_institutions!A:D,3,0),"")</f>
        <v>114</v>
      </c>
      <c r="F152" s="42">
        <f>IFERROR(VLOOKUP(A152,fin_institutions!A:D,3,0),"")</f>
        <v>43</v>
      </c>
      <c r="G152" s="42">
        <f>IFERROR(VLOOKUP(A152,bus_institutions!A:D,3,0),0)</f>
        <v>55</v>
      </c>
      <c r="H152" s="42">
        <f>IFERROR(VLOOKUP(A152,man_institutions!A:D,3,0),0)</f>
        <v>52</v>
      </c>
      <c r="I152" s="42">
        <f>IFERROR(VLOOKUP(A152,eco_bus_institutions!A:D,4,0),0)</f>
        <v>2.17</v>
      </c>
      <c r="J152" s="42">
        <f>IFERROR(VLOOKUP(A152,eco_institutions!A:D,4,0),0)</f>
        <v>1.62</v>
      </c>
      <c r="K152" s="42">
        <f>IFERROR(VLOOKUP(A152,fin_institutions!A:D,4,0),0)</f>
        <v>1.72</v>
      </c>
      <c r="L152" s="42">
        <f>IFERROR(VLOOKUP(A152,bus_institutions!A:D,4,0),0)</f>
        <v>3.35</v>
      </c>
      <c r="M152" s="42">
        <f>IFERROR(VLOOKUP(A152,man_institutions!A:D,4,0),0)</f>
        <v>2.4300000000000002</v>
      </c>
      <c r="N152" s="42">
        <f t="shared" si="12"/>
        <v>0.755</v>
      </c>
      <c r="O152" s="42">
        <f t="shared" si="13"/>
        <v>0.73699999999999999</v>
      </c>
      <c r="P152" s="42">
        <f t="shared" si="14"/>
        <v>0.76200000000000001</v>
      </c>
      <c r="Q152" s="42">
        <f t="shared" si="15"/>
        <v>0.84</v>
      </c>
      <c r="R152" s="42">
        <f t="shared" si="16"/>
        <v>0.77500000000000002</v>
      </c>
      <c r="S152" t="e">
        <f>VLOOKUP(A152,#REF!,11,0)</f>
        <v>#REF!</v>
      </c>
      <c r="T152" t="e">
        <f>VLOOKUP(A152,#REF!,12,0)</f>
        <v>#REF!</v>
      </c>
      <c r="U152" t="e">
        <f>VLOOKUP(A152,#REF!,13,0)</f>
        <v>#REF!</v>
      </c>
      <c r="V152" t="e">
        <f>VLOOKUP(A152,#REF!,14,0)</f>
        <v>#REF!</v>
      </c>
      <c r="W152">
        <v>1.924930795484169</v>
      </c>
      <c r="X152">
        <v>-9.1389520988493511E-2</v>
      </c>
      <c r="Y152" s="42" t="str">
        <f t="shared" si="17"/>
        <v>NED</v>
      </c>
      <c r="Z152" t="str">
        <f>IF(Y152=Y$1,B152,IF(Y152=Y$2,B152,""))</f>
        <v/>
      </c>
      <c r="AT152">
        <v>2.3959032678710268</v>
      </c>
      <c r="AU152">
        <v>-0.2807293206170941</v>
      </c>
      <c r="AW152" s="42" t="s">
        <v>10743</v>
      </c>
    </row>
    <row r="153" spans="1:49" x14ac:dyDescent="0.25">
      <c r="A153" s="42" t="s">
        <v>799</v>
      </c>
      <c r="B153" s="42" t="s">
        <v>10503</v>
      </c>
      <c r="C153" s="42" t="s">
        <v>1218</v>
      </c>
      <c r="D153" s="42">
        <f>IFERROR(VLOOKUP(A153,eco_bus_institutions!A:D,3,0),"")</f>
        <v>226</v>
      </c>
      <c r="E153" s="42">
        <f>IFERROR(VLOOKUP(A153,eco_institutions!A:D,3,0),"")</f>
        <v>153</v>
      </c>
      <c r="F153" s="42">
        <f>IFERROR(VLOOKUP(A153,fin_institutions!A:D,3,0),"")</f>
        <v>54</v>
      </c>
      <c r="G153" s="42">
        <f>IFERROR(VLOOKUP(A153,bus_institutions!A:D,3,0),0)</f>
        <v>27</v>
      </c>
      <c r="H153" s="42">
        <f>IFERROR(VLOOKUP(A153,man_institutions!A:D,3,0),0)</f>
        <v>29</v>
      </c>
      <c r="I153" s="42">
        <f>IFERROR(VLOOKUP(A153,eco_bus_institutions!A:D,4,0),0)</f>
        <v>2.17</v>
      </c>
      <c r="J153" s="42">
        <f>IFERROR(VLOOKUP(A153,eco_institutions!A:D,4,0),0)</f>
        <v>1.54</v>
      </c>
      <c r="K153" s="42">
        <f>IFERROR(VLOOKUP(A153,fin_institutions!A:D,4,0),0)</f>
        <v>1.39</v>
      </c>
      <c r="L153" s="42">
        <f>IFERROR(VLOOKUP(A153,bus_institutions!A:D,4,0),0)</f>
        <v>5.48</v>
      </c>
      <c r="M153" s="42">
        <f>IFERROR(VLOOKUP(A153,man_institutions!A:D,4,0),0)</f>
        <v>6.32</v>
      </c>
      <c r="N153" s="42">
        <f t="shared" si="12"/>
        <v>0.755</v>
      </c>
      <c r="O153" s="42">
        <f t="shared" si="13"/>
        <v>0.71299999999999997</v>
      </c>
      <c r="P153" s="42">
        <f t="shared" si="14"/>
        <v>0.65700000000000003</v>
      </c>
      <c r="Q153" s="42">
        <f t="shared" si="15"/>
        <v>0.96699999999999997</v>
      </c>
      <c r="R153" s="42">
        <f t="shared" si="16"/>
        <v>0.99199999999999999</v>
      </c>
      <c r="S153" t="e">
        <f>VLOOKUP(A153,#REF!,11,0)</f>
        <v>#REF!</v>
      </c>
      <c r="T153" t="e">
        <f>VLOOKUP(A153,#REF!,12,0)</f>
        <v>#REF!</v>
      </c>
      <c r="U153" t="e">
        <f>VLOOKUP(A153,#REF!,13,0)</f>
        <v>#REF!</v>
      </c>
      <c r="V153" t="e">
        <f>VLOOKUP(A153,#REF!,14,0)</f>
        <v>#REF!</v>
      </c>
      <c r="W153">
        <v>2.3397760586601168</v>
      </c>
      <c r="X153">
        <v>-0.82210204593207792</v>
      </c>
      <c r="Y153" s="42" t="str">
        <f t="shared" si="17"/>
        <v>UK</v>
      </c>
      <c r="Z153" t="str">
        <f>IF(Y153=Y$1,B153,IF(Y153=Y$2,B153,""))</f>
        <v/>
      </c>
      <c r="AT153">
        <v>1.3706963879680341</v>
      </c>
      <c r="AU153">
        <v>-0.2322897367388643</v>
      </c>
      <c r="AW153" s="42" t="s">
        <v>10503</v>
      </c>
    </row>
    <row r="154" spans="1:49" x14ac:dyDescent="0.25">
      <c r="A154" s="42" t="s">
        <v>870</v>
      </c>
      <c r="B154" s="42" t="s">
        <v>10744</v>
      </c>
      <c r="C154" s="42" t="s">
        <v>1219</v>
      </c>
      <c r="D154" s="42">
        <f>IFERROR(VLOOKUP(A154,eco_bus_institutions!A:D,3,0),"")</f>
        <v>99</v>
      </c>
      <c r="E154" s="42">
        <f>IFERROR(VLOOKUP(A154,eco_institutions!A:D,3,0),"")</f>
        <v>68</v>
      </c>
      <c r="F154" s="42">
        <f>IFERROR(VLOOKUP(A154,fin_institutions!A:D,3,0),"")</f>
        <v>11</v>
      </c>
      <c r="G154" s="42">
        <f>IFERROR(VLOOKUP(A154,bus_institutions!A:D,3,0),0)</f>
        <v>10</v>
      </c>
      <c r="H154" s="42">
        <f>IFERROR(VLOOKUP(A154,man_institutions!A:D,3,0),0)</f>
        <v>24</v>
      </c>
      <c r="I154" s="42">
        <f>IFERROR(VLOOKUP(A154,eco_bus_institutions!A:D,4,0),0)</f>
        <v>2.16</v>
      </c>
      <c r="J154" s="42">
        <f>IFERROR(VLOOKUP(A154,eco_institutions!A:D,4,0),0)</f>
        <v>1.36</v>
      </c>
      <c r="K154" s="42">
        <f>IFERROR(VLOOKUP(A154,fin_institutions!A:D,4,0),0)</f>
        <v>4.53</v>
      </c>
      <c r="L154" s="42">
        <f>IFERROR(VLOOKUP(A154,bus_institutions!A:D,4,0),0)</f>
        <v>3.31</v>
      </c>
      <c r="M154" s="42">
        <f>IFERROR(VLOOKUP(A154,man_institutions!A:D,4,0),0)</f>
        <v>3.78</v>
      </c>
      <c r="N154" s="42">
        <f t="shared" si="12"/>
        <v>0.75</v>
      </c>
      <c r="O154" s="42">
        <f t="shared" si="13"/>
        <v>0.64300000000000002</v>
      </c>
      <c r="P154" s="42">
        <f t="shared" si="14"/>
        <v>0.96799999999999997</v>
      </c>
      <c r="Q154" s="42">
        <f t="shared" si="15"/>
        <v>0.83199999999999996</v>
      </c>
      <c r="R154" s="42">
        <f t="shared" si="16"/>
        <v>0.92300000000000004</v>
      </c>
      <c r="S154" t="e">
        <f>VLOOKUP(A154,#REF!,11,0)</f>
        <v>#REF!</v>
      </c>
      <c r="T154" t="e">
        <f>VLOOKUP(A154,#REF!,12,0)</f>
        <v>#REF!</v>
      </c>
      <c r="U154" t="e">
        <f>VLOOKUP(A154,#REF!,13,0)</f>
        <v>#REF!</v>
      </c>
      <c r="V154" t="e">
        <f>VLOOKUP(A154,#REF!,14,0)</f>
        <v>#REF!</v>
      </c>
      <c r="W154">
        <v>2.3959032678710268</v>
      </c>
      <c r="X154">
        <v>-0.2807293206170941</v>
      </c>
      <c r="Y154" s="42" t="str">
        <f t="shared" si="17"/>
        <v>USA</v>
      </c>
      <c r="Z154" t="str">
        <f>IF(Y154=Y$1,B154,IF(Y154=Y$2,B154,""))</f>
        <v/>
      </c>
      <c r="AT154">
        <v>1.763108527052746</v>
      </c>
      <c r="AU154">
        <v>0.1066553246378653</v>
      </c>
      <c r="AW154" s="42" t="s">
        <v>10744</v>
      </c>
    </row>
    <row r="155" spans="1:49" x14ac:dyDescent="0.25">
      <c r="A155" s="42" t="s">
        <v>702</v>
      </c>
      <c r="B155" s="42" t="s">
        <v>10985</v>
      </c>
      <c r="C155" s="42" t="s">
        <v>1222</v>
      </c>
      <c r="D155" s="42">
        <f>IFERROR(VLOOKUP(A155,eco_bus_institutions!A:D,3,0),"")</f>
        <v>76</v>
      </c>
      <c r="E155" s="42">
        <f>IFERROR(VLOOKUP(A155,eco_institutions!A:D,3,0),"")</f>
        <v>12</v>
      </c>
      <c r="F155" s="42">
        <f>IFERROR(VLOOKUP(A155,fin_institutions!A:D,3,0),"")</f>
        <v>13</v>
      </c>
      <c r="G155" s="42">
        <f>IFERROR(VLOOKUP(A155,bus_institutions!A:D,3,0),0)</f>
        <v>47</v>
      </c>
      <c r="H155" s="42">
        <f>IFERROR(VLOOKUP(A155,man_institutions!A:D,3,0),0)</f>
        <v>38</v>
      </c>
      <c r="I155" s="42">
        <f>IFERROR(VLOOKUP(A155,eco_bus_institutions!A:D,4,0),0)</f>
        <v>2.16</v>
      </c>
      <c r="J155" s="42">
        <f>IFERROR(VLOOKUP(A155,eco_institutions!A:D,4,0),0)</f>
        <v>1.3</v>
      </c>
      <c r="K155" s="42">
        <f>IFERROR(VLOOKUP(A155,fin_institutions!A:D,4,0),0)</f>
        <v>1.55</v>
      </c>
      <c r="L155" s="42">
        <f>IFERROR(VLOOKUP(A155,bus_institutions!A:D,4,0),0)</f>
        <v>2.5</v>
      </c>
      <c r="M155" s="42">
        <f>IFERROR(VLOOKUP(A155,man_institutions!A:D,4,0),0)</f>
        <v>2.36</v>
      </c>
      <c r="N155" s="42">
        <f t="shared" si="12"/>
        <v>0.75</v>
      </c>
      <c r="O155" s="42">
        <f t="shared" si="13"/>
        <v>0.60799999999999998</v>
      </c>
      <c r="P155" s="42">
        <f t="shared" si="14"/>
        <v>0.71499999999999997</v>
      </c>
      <c r="Q155" s="42">
        <f t="shared" si="15"/>
        <v>0.71199999999999997</v>
      </c>
      <c r="R155" s="42">
        <f t="shared" si="16"/>
        <v>0.75800000000000001</v>
      </c>
      <c r="S155" t="e">
        <f>VLOOKUP(A155,#REF!,11,0)</f>
        <v>#REF!</v>
      </c>
      <c r="T155" t="e">
        <f>VLOOKUP(A155,#REF!,12,0)</f>
        <v>#REF!</v>
      </c>
      <c r="U155" t="e">
        <f>VLOOKUP(A155,#REF!,13,0)</f>
        <v>#REF!</v>
      </c>
      <c r="V155" t="e">
        <f>VLOOKUP(A155,#REF!,14,0)</f>
        <v>#REF!</v>
      </c>
      <c r="W155">
        <v>1.3706963879680341</v>
      </c>
      <c r="X155">
        <v>-0.2322897367388643</v>
      </c>
      <c r="Y155" s="42" t="str">
        <f t="shared" si="17"/>
        <v>SPAIN</v>
      </c>
      <c r="Z155" t="str">
        <f>IF(Y155=Y$1,B155,IF(Y155=Y$2,B155,""))</f>
        <v/>
      </c>
      <c r="AT155">
        <v>2.231283658362313</v>
      </c>
      <c r="AU155">
        <v>-0.30763288378522058</v>
      </c>
      <c r="AW155" s="42" t="s">
        <v>702</v>
      </c>
    </row>
    <row r="156" spans="1:49" x14ac:dyDescent="0.25">
      <c r="A156" s="42" t="s">
        <v>761</v>
      </c>
      <c r="B156" s="42" t="s">
        <v>10504</v>
      </c>
      <c r="C156" s="42" t="s">
        <v>1219</v>
      </c>
      <c r="D156" s="42">
        <f>IFERROR(VLOOKUP(A156,eco_bus_institutions!A:D,3,0),"")</f>
        <v>99</v>
      </c>
      <c r="E156" s="42">
        <f>IFERROR(VLOOKUP(A156,eco_institutions!A:D,3,0),"")</f>
        <v>40</v>
      </c>
      <c r="F156" s="42">
        <f>IFERROR(VLOOKUP(A156,fin_institutions!A:D,3,0),"")</f>
        <v>13</v>
      </c>
      <c r="G156" s="42">
        <f>IFERROR(VLOOKUP(A156,bus_institutions!A:D,3,0),0)</f>
        <v>27</v>
      </c>
      <c r="H156" s="42">
        <f>IFERROR(VLOOKUP(A156,man_institutions!A:D,3,0),0)</f>
        <v>47</v>
      </c>
      <c r="I156" s="42">
        <f>IFERROR(VLOOKUP(A156,eco_bus_institutions!A:D,4,0),0)</f>
        <v>2.16</v>
      </c>
      <c r="J156" s="42">
        <f>IFERROR(VLOOKUP(A156,eco_institutions!A:D,4,0),0)</f>
        <v>1.87</v>
      </c>
      <c r="K156" s="42">
        <f>IFERROR(VLOOKUP(A156,fin_institutions!A:D,4,0),0)</f>
        <v>1.48</v>
      </c>
      <c r="L156" s="42">
        <f>IFERROR(VLOOKUP(A156,bus_institutions!A:D,4,0),0)</f>
        <v>2.78</v>
      </c>
      <c r="M156" s="42">
        <f>IFERROR(VLOOKUP(A156,man_institutions!A:D,4,0),0)</f>
        <v>2.41</v>
      </c>
      <c r="N156" s="42">
        <f t="shared" si="12"/>
        <v>0.75</v>
      </c>
      <c r="O156" s="42">
        <f t="shared" si="13"/>
        <v>0.80300000000000005</v>
      </c>
      <c r="P156" s="42">
        <f t="shared" si="14"/>
        <v>0.69199999999999995</v>
      </c>
      <c r="Q156" s="42">
        <f t="shared" si="15"/>
        <v>0.76700000000000002</v>
      </c>
      <c r="R156" s="42">
        <f t="shared" si="16"/>
        <v>0.77</v>
      </c>
      <c r="S156" t="e">
        <f>VLOOKUP(A156,#REF!,11,0)</f>
        <v>#REF!</v>
      </c>
      <c r="T156" t="e">
        <f>VLOOKUP(A156,#REF!,12,0)</f>
        <v>#REF!</v>
      </c>
      <c r="U156" t="e">
        <f>VLOOKUP(A156,#REF!,13,0)</f>
        <v>#REF!</v>
      </c>
      <c r="V156" t="e">
        <f>VLOOKUP(A156,#REF!,14,0)</f>
        <v>#REF!</v>
      </c>
      <c r="W156">
        <v>1.763108527052746</v>
      </c>
      <c r="X156">
        <v>0.1066553246378653</v>
      </c>
      <c r="Y156" s="42" t="str">
        <f t="shared" si="17"/>
        <v>USA</v>
      </c>
      <c r="Z156" t="str">
        <f>IF(Y156=Y$1,B156,IF(Y156=Y$2,B156,""))</f>
        <v/>
      </c>
      <c r="AT156">
        <v>0.92559303991853015</v>
      </c>
      <c r="AU156">
        <v>-1.2944426751443181</v>
      </c>
      <c r="AW156" s="42" t="s">
        <v>10504</v>
      </c>
    </row>
    <row r="157" spans="1:49" x14ac:dyDescent="0.25">
      <c r="A157" s="42" t="s">
        <v>764</v>
      </c>
      <c r="B157" s="42" t="s">
        <v>10505</v>
      </c>
      <c r="C157" s="42" t="s">
        <v>1219</v>
      </c>
      <c r="D157" s="42">
        <f>IFERROR(VLOOKUP(A157,eco_bus_institutions!A:D,3,0),"")</f>
        <v>139</v>
      </c>
      <c r="E157" s="42">
        <f>IFERROR(VLOOKUP(A157,eco_institutions!A:D,3,0),"")</f>
        <v>68</v>
      </c>
      <c r="F157" s="42">
        <f>IFERROR(VLOOKUP(A157,fin_institutions!A:D,3,0),"")</f>
        <v>28</v>
      </c>
      <c r="G157" s="42">
        <f>IFERROR(VLOOKUP(A157,bus_institutions!A:D,3,0),0)</f>
        <v>31</v>
      </c>
      <c r="H157" s="42">
        <f>IFERROR(VLOOKUP(A157,man_institutions!A:D,3,0),0)</f>
        <v>42</v>
      </c>
      <c r="I157" s="42">
        <f>IFERROR(VLOOKUP(A157,eco_bus_institutions!A:D,4,0),0)</f>
        <v>2.15</v>
      </c>
      <c r="J157" s="42">
        <f>IFERROR(VLOOKUP(A157,eco_institutions!A:D,4,0),0)</f>
        <v>1.36</v>
      </c>
      <c r="K157" s="42">
        <f>IFERROR(VLOOKUP(A157,fin_institutions!A:D,4,0),0)</f>
        <v>3.22</v>
      </c>
      <c r="L157" s="42">
        <f>IFERROR(VLOOKUP(A157,bus_institutions!A:D,4,0),0)</f>
        <v>3.76</v>
      </c>
      <c r="M157" s="42">
        <f>IFERROR(VLOOKUP(A157,man_institutions!A:D,4,0),0)</f>
        <v>2.86</v>
      </c>
      <c r="N157" s="42">
        <f t="shared" si="12"/>
        <v>0.745</v>
      </c>
      <c r="O157" s="42">
        <f t="shared" si="13"/>
        <v>0.64300000000000002</v>
      </c>
      <c r="P157" s="42">
        <f t="shared" si="14"/>
        <v>0.90800000000000003</v>
      </c>
      <c r="Q157" s="42">
        <f t="shared" si="15"/>
        <v>0.873</v>
      </c>
      <c r="R157" s="42">
        <f t="shared" si="16"/>
        <v>0.85</v>
      </c>
      <c r="S157" t="e">
        <f>VLOOKUP(A157,#REF!,11,0)</f>
        <v>#REF!</v>
      </c>
      <c r="T157" t="e">
        <f>VLOOKUP(A157,#REF!,12,0)</f>
        <v>#REF!</v>
      </c>
      <c r="U157" t="e">
        <f>VLOOKUP(A157,#REF!,13,0)</f>
        <v>#REF!</v>
      </c>
      <c r="V157" t="e">
        <f>VLOOKUP(A157,#REF!,14,0)</f>
        <v>#REF!</v>
      </c>
      <c r="W157">
        <v>2.231283658362313</v>
      </c>
      <c r="X157">
        <v>-0.30763288378522058</v>
      </c>
      <c r="Y157" s="42" t="str">
        <f t="shared" si="17"/>
        <v>USA</v>
      </c>
      <c r="Z157" t="str">
        <f>IF(Y157=Y$1,B157,IF(Y157=Y$2,B157,""))</f>
        <v/>
      </c>
      <c r="AT157">
        <v>0.84150957938542092</v>
      </c>
      <c r="AU157">
        <v>-1.468207765562539</v>
      </c>
      <c r="AW157" s="42" t="s">
        <v>10505</v>
      </c>
    </row>
    <row r="158" spans="1:49" x14ac:dyDescent="0.25">
      <c r="A158" s="42" t="s">
        <v>692</v>
      </c>
      <c r="B158" s="42" t="s">
        <v>10986</v>
      </c>
      <c r="C158" s="42" t="s">
        <v>1273</v>
      </c>
      <c r="D158" s="42">
        <f>IFERROR(VLOOKUP(A158,eco_bus_institutions!A:D,3,0),"")</f>
        <v>76</v>
      </c>
      <c r="E158" s="42">
        <f>IFERROR(VLOOKUP(A158,eco_institutions!A:D,3,0),"")</f>
        <v>18</v>
      </c>
      <c r="F158" s="42">
        <f>IFERROR(VLOOKUP(A158,fin_institutions!A:D,3,0),"")</f>
        <v>13</v>
      </c>
      <c r="G158" s="42">
        <f>IFERROR(VLOOKUP(A158,bus_institutions!A:D,3,0),0)</f>
        <v>37</v>
      </c>
      <c r="H158" s="42">
        <f>IFERROR(VLOOKUP(A158,man_institutions!A:D,3,0),0)</f>
        <v>38</v>
      </c>
      <c r="I158" s="42">
        <f>IFERROR(VLOOKUP(A158,eco_bus_institutions!A:D,4,0),0)</f>
        <v>2.15</v>
      </c>
      <c r="J158" s="42">
        <f>IFERROR(VLOOKUP(A158,eco_institutions!A:D,4,0),0)</f>
        <v>1.04</v>
      </c>
      <c r="K158" s="42">
        <f>IFERROR(VLOOKUP(A158,fin_institutions!A:D,4,0),0)</f>
        <v>1.67</v>
      </c>
      <c r="L158" s="42">
        <f>IFERROR(VLOOKUP(A158,bus_institutions!A:D,4,0),0)</f>
        <v>2.62</v>
      </c>
      <c r="M158" s="42">
        <f>IFERROR(VLOOKUP(A158,man_institutions!A:D,4,0),0)</f>
        <v>2.62</v>
      </c>
      <c r="N158" s="42">
        <f t="shared" si="12"/>
        <v>0.745</v>
      </c>
      <c r="O158" s="42">
        <f t="shared" si="13"/>
        <v>0.20300000000000001</v>
      </c>
      <c r="P158" s="42">
        <f t="shared" si="14"/>
        <v>0.748</v>
      </c>
      <c r="Q158" s="42">
        <f t="shared" si="15"/>
        <v>0.73699999999999999</v>
      </c>
      <c r="R158" s="42">
        <f t="shared" si="16"/>
        <v>0.80800000000000005</v>
      </c>
      <c r="S158" t="e">
        <f>VLOOKUP(A158,#REF!,11,0)</f>
        <v>#REF!</v>
      </c>
      <c r="T158" t="e">
        <f>VLOOKUP(A158,#REF!,12,0)</f>
        <v>#REF!</v>
      </c>
      <c r="U158" t="e">
        <f>VLOOKUP(A158,#REF!,13,0)</f>
        <v>#REF!</v>
      </c>
      <c r="V158" t="e">
        <f>VLOOKUP(A158,#REF!,14,0)</f>
        <v>#REF!</v>
      </c>
      <c r="W158">
        <v>0.92559303991853015</v>
      </c>
      <c r="X158">
        <v>-1.2944426751443181</v>
      </c>
      <c r="Y158" s="42" t="str">
        <f t="shared" si="17"/>
        <v>DEU</v>
      </c>
      <c r="Z158" t="str">
        <f>IF(Y158=Y$1,B158,IF(Y158=Y$2,B158,""))</f>
        <v/>
      </c>
      <c r="AT158">
        <v>1.643340633193866</v>
      </c>
      <c r="AU158">
        <v>-0.1024837374274256</v>
      </c>
      <c r="AW158" s="42" t="s">
        <v>692</v>
      </c>
    </row>
    <row r="159" spans="1:49" x14ac:dyDescent="0.25">
      <c r="A159" s="42" t="s">
        <v>734</v>
      </c>
      <c r="B159" s="42" t="s">
        <v>10506</v>
      </c>
      <c r="C159" s="42" t="s">
        <v>1218</v>
      </c>
      <c r="D159" s="42">
        <f>IFERROR(VLOOKUP(A159,eco_bus_institutions!A:D,3,0),"")</f>
        <v>131</v>
      </c>
      <c r="E159" s="42">
        <f>IFERROR(VLOOKUP(A159,eco_institutions!A:D,3,0),"")</f>
        <v>40</v>
      </c>
      <c r="F159" s="42">
        <f>IFERROR(VLOOKUP(A159,fin_institutions!A:D,3,0),"")</f>
        <v>29</v>
      </c>
      <c r="G159" s="42">
        <f>IFERROR(VLOOKUP(A159,bus_institutions!A:D,3,0),0)</f>
        <v>55</v>
      </c>
      <c r="H159" s="42">
        <f>IFERROR(VLOOKUP(A159,man_institutions!A:D,3,0),0)</f>
        <v>60</v>
      </c>
      <c r="I159" s="42">
        <f>IFERROR(VLOOKUP(A159,eco_bus_institutions!A:D,4,0),0)</f>
        <v>2.14</v>
      </c>
      <c r="J159" s="42">
        <f>IFERROR(VLOOKUP(A159,eco_institutions!A:D,4,0),0)</f>
        <v>1.08</v>
      </c>
      <c r="K159" s="42">
        <f>IFERROR(VLOOKUP(A159,fin_institutions!A:D,4,0),0)</f>
        <v>1.17</v>
      </c>
      <c r="L159" s="42">
        <f>IFERROR(VLOOKUP(A159,bus_institutions!A:D,4,0),0)</f>
        <v>3.06</v>
      </c>
      <c r="M159" s="42">
        <f>IFERROR(VLOOKUP(A159,man_institutions!A:D,4,0),0)</f>
        <v>2.77</v>
      </c>
      <c r="N159" s="42">
        <f t="shared" si="12"/>
        <v>0.74199999999999999</v>
      </c>
      <c r="O159" s="42">
        <f t="shared" si="13"/>
        <v>0.32300000000000001</v>
      </c>
      <c r="P159" s="42">
        <f t="shared" si="14"/>
        <v>0.49299999999999999</v>
      </c>
      <c r="Q159" s="42">
        <f t="shared" si="15"/>
        <v>0.8</v>
      </c>
      <c r="R159" s="42">
        <f t="shared" si="16"/>
        <v>0.83799999999999997</v>
      </c>
      <c r="S159" t="e">
        <f>VLOOKUP(A159,#REF!,11,0)</f>
        <v>#REF!</v>
      </c>
      <c r="T159" t="e">
        <f>VLOOKUP(A159,#REF!,12,0)</f>
        <v>#REF!</v>
      </c>
      <c r="U159" t="e">
        <f>VLOOKUP(A159,#REF!,13,0)</f>
        <v>#REF!</v>
      </c>
      <c r="V159" t="e">
        <f>VLOOKUP(A159,#REF!,14,0)</f>
        <v>#REF!</v>
      </c>
      <c r="W159">
        <v>0.84150957938542092</v>
      </c>
      <c r="X159">
        <v>-1.468207765562539</v>
      </c>
      <c r="Y159" s="42" t="str">
        <f t="shared" si="17"/>
        <v>UK</v>
      </c>
      <c r="Z159" t="str">
        <f>IF(Y159=Y$1,B159,IF(Y159=Y$2,B159,""))</f>
        <v/>
      </c>
      <c r="AT159">
        <v>0.94043549785235425</v>
      </c>
      <c r="AU159">
        <v>1.067585861628823</v>
      </c>
      <c r="AW159" s="42" t="s">
        <v>10506</v>
      </c>
    </row>
    <row r="160" spans="1:49" x14ac:dyDescent="0.25">
      <c r="A160" s="42" t="s">
        <v>753</v>
      </c>
      <c r="B160" s="42" t="s">
        <v>10745</v>
      </c>
      <c r="C160" s="42" t="s">
        <v>1219</v>
      </c>
      <c r="D160" s="42">
        <f>IFERROR(VLOOKUP(A160,eco_bus_institutions!A:D,3,0),"")</f>
        <v>87</v>
      </c>
      <c r="E160" s="42">
        <f>IFERROR(VLOOKUP(A160,eco_institutions!A:D,3,0),"")</f>
        <v>30</v>
      </c>
      <c r="F160" s="42">
        <f>IFERROR(VLOOKUP(A160,fin_institutions!A:D,3,0),"")</f>
        <v>25</v>
      </c>
      <c r="G160" s="42">
        <f>IFERROR(VLOOKUP(A160,bus_institutions!A:D,3,0),0)</f>
        <v>34</v>
      </c>
      <c r="H160" s="42">
        <f>IFERROR(VLOOKUP(A160,man_institutions!A:D,3,0),0)</f>
        <v>35</v>
      </c>
      <c r="I160" s="42">
        <f>IFERROR(VLOOKUP(A160,eco_bus_institutions!A:D,4,0),0)</f>
        <v>2.13</v>
      </c>
      <c r="J160" s="42">
        <f>IFERROR(VLOOKUP(A160,eco_institutions!A:D,4,0),0)</f>
        <v>1.4</v>
      </c>
      <c r="K160" s="42">
        <f>IFERROR(VLOOKUP(A160,fin_institutions!A:D,4,0),0)</f>
        <v>1.84</v>
      </c>
      <c r="L160" s="42">
        <f>IFERROR(VLOOKUP(A160,bus_institutions!A:D,4,0),0)</f>
        <v>2.75</v>
      </c>
      <c r="M160" s="42">
        <f>IFERROR(VLOOKUP(A160,man_institutions!A:D,4,0),0)</f>
        <v>2.33</v>
      </c>
      <c r="N160" s="42">
        <f t="shared" si="12"/>
        <v>0.74</v>
      </c>
      <c r="O160" s="42">
        <f t="shared" si="13"/>
        <v>0.65500000000000003</v>
      </c>
      <c r="P160" s="42">
        <f t="shared" si="14"/>
        <v>0.78300000000000003</v>
      </c>
      <c r="Q160" s="42">
        <f t="shared" si="15"/>
        <v>0.76500000000000001</v>
      </c>
      <c r="R160" s="42">
        <f t="shared" si="16"/>
        <v>0.748</v>
      </c>
      <c r="S160" t="e">
        <f>VLOOKUP(A160,#REF!,11,0)</f>
        <v>#REF!</v>
      </c>
      <c r="T160" t="e">
        <f>VLOOKUP(A160,#REF!,12,0)</f>
        <v>#REF!</v>
      </c>
      <c r="U160" t="e">
        <f>VLOOKUP(A160,#REF!,13,0)</f>
        <v>#REF!</v>
      </c>
      <c r="V160" t="e">
        <f>VLOOKUP(A160,#REF!,14,0)</f>
        <v>#REF!</v>
      </c>
      <c r="W160">
        <v>1.643340633193866</v>
      </c>
      <c r="X160">
        <v>-0.1024837374274256</v>
      </c>
      <c r="Y160" s="42" t="str">
        <f t="shared" si="17"/>
        <v>USA</v>
      </c>
      <c r="Z160" t="str">
        <f>IF(Y160=Y$1,B160,IF(Y160=Y$2,B160,""))</f>
        <v/>
      </c>
      <c r="AT160">
        <v>0.4417061360698486</v>
      </c>
      <c r="AU160">
        <v>1.8225247781552321</v>
      </c>
      <c r="AW160" s="42" t="s">
        <v>10745</v>
      </c>
    </row>
    <row r="161" spans="1:49" x14ac:dyDescent="0.25">
      <c r="A161" s="42" t="s">
        <v>698</v>
      </c>
      <c r="B161" s="42" t="s">
        <v>10987</v>
      </c>
      <c r="C161" s="42" t="s">
        <v>1232</v>
      </c>
      <c r="D161" s="42">
        <f>IFERROR(VLOOKUP(A161,eco_bus_institutions!A:D,3,0),"")</f>
        <v>42</v>
      </c>
      <c r="E161" s="42">
        <f>IFERROR(VLOOKUP(A161,eco_institutions!A:D,3,0),"")</f>
        <v>30</v>
      </c>
      <c r="F161" s="42">
        <f>IFERROR(VLOOKUP(A161,fin_institutions!A:D,3,0),"")</f>
        <v>14</v>
      </c>
      <c r="G161" s="42">
        <f>IFERROR(VLOOKUP(A161,bus_institutions!A:D,3,0),0)</f>
        <v>4</v>
      </c>
      <c r="H161" s="42">
        <f>IFERROR(VLOOKUP(A161,man_institutions!A:D,3,0),0)</f>
        <v>5</v>
      </c>
      <c r="I161" s="42">
        <f>IFERROR(VLOOKUP(A161,eco_bus_institutions!A:D,4,0),0)</f>
        <v>2.13</v>
      </c>
      <c r="J161" s="42">
        <f>IFERROR(VLOOKUP(A161,eco_institutions!A:D,4,0),0)</f>
        <v>1.71</v>
      </c>
      <c r="K161" s="42">
        <f>IFERROR(VLOOKUP(A161,fin_institutions!A:D,4,0),0)</f>
        <v>2.39</v>
      </c>
      <c r="L161" s="42">
        <f>IFERROR(VLOOKUP(A161,bus_institutions!A:D,4,0),0)</f>
        <v>2.14</v>
      </c>
      <c r="M161" s="42">
        <f>IFERROR(VLOOKUP(A161,man_institutions!A:D,4,0),0)</f>
        <v>1.35</v>
      </c>
      <c r="N161" s="42">
        <f t="shared" si="12"/>
        <v>0.74</v>
      </c>
      <c r="O161" s="42">
        <f t="shared" si="13"/>
        <v>0.76</v>
      </c>
      <c r="P161" s="42">
        <f t="shared" si="14"/>
        <v>0.84799999999999998</v>
      </c>
      <c r="Q161" s="42">
        <f t="shared" si="15"/>
        <v>0.61499999999999999</v>
      </c>
      <c r="R161" s="42">
        <f t="shared" si="16"/>
        <v>0.36699999999999999</v>
      </c>
      <c r="S161" t="e">
        <f>VLOOKUP(A161,#REF!,11,0)</f>
        <v>#REF!</v>
      </c>
      <c r="T161" t="e">
        <f>VLOOKUP(A161,#REF!,12,0)</f>
        <v>#REF!</v>
      </c>
      <c r="U161" t="e">
        <f>VLOOKUP(A161,#REF!,13,0)</f>
        <v>#REF!</v>
      </c>
      <c r="V161" t="e">
        <f>VLOOKUP(A161,#REF!,14,0)</f>
        <v>#REF!</v>
      </c>
      <c r="W161">
        <v>0.94043549785235425</v>
      </c>
      <c r="X161">
        <v>1.067585861628823</v>
      </c>
      <c r="Y161" s="42" t="str">
        <f t="shared" si="17"/>
        <v>CHN</v>
      </c>
      <c r="Z161" t="str">
        <f>IF(Y161=Y$1,B161,IF(Y161=Y$2,B161,""))</f>
        <v/>
      </c>
      <c r="AT161">
        <v>2.2182733851218188</v>
      </c>
      <c r="AU161">
        <v>-0.71473267787499917</v>
      </c>
      <c r="AW161" s="42" t="s">
        <v>10507</v>
      </c>
    </row>
    <row r="162" spans="1:49" x14ac:dyDescent="0.25">
      <c r="A162" s="42" t="s">
        <v>1012</v>
      </c>
      <c r="B162" s="42" t="s">
        <v>10508</v>
      </c>
      <c r="C162" s="42" t="s">
        <v>1244</v>
      </c>
      <c r="D162" s="42">
        <f>IFERROR(VLOOKUP(A162,eco_bus_institutions!A:D,3,0),"")</f>
        <v>55</v>
      </c>
      <c r="E162" s="42">
        <f>IFERROR(VLOOKUP(A162,eco_institutions!A:D,3,0),"")</f>
        <v>38</v>
      </c>
      <c r="F162" s="42">
        <f>IFERROR(VLOOKUP(A162,fin_institutions!A:D,3,0),"")</f>
        <v>10</v>
      </c>
      <c r="G162" s="42">
        <f>IFERROR(VLOOKUP(A162,bus_institutions!A:D,3,0),0)</f>
        <v>3</v>
      </c>
      <c r="H162" s="42">
        <f>IFERROR(VLOOKUP(A162,man_institutions!A:D,3,0),0)</f>
        <v>11</v>
      </c>
      <c r="I162" s="42">
        <f>IFERROR(VLOOKUP(A162,eco_bus_institutions!A:D,4,0),0)</f>
        <v>2.12</v>
      </c>
      <c r="J162" s="42">
        <f>IFERROR(VLOOKUP(A162,eco_institutions!A:D,4,0),0)</f>
        <v>2.27</v>
      </c>
      <c r="K162" s="42">
        <f>IFERROR(VLOOKUP(A162,fin_institutions!A:D,4,0),0)</f>
        <v>1.99</v>
      </c>
      <c r="L162" s="42">
        <f>IFERROR(VLOOKUP(A162,bus_institutions!A:D,4,0),0)</f>
        <v>1.07</v>
      </c>
      <c r="M162" s="42">
        <f>IFERROR(VLOOKUP(A162,man_institutions!A:D,4,0),0)</f>
        <v>1.66</v>
      </c>
      <c r="N162" s="42">
        <f t="shared" si="12"/>
        <v>0.73699999999999999</v>
      </c>
      <c r="O162" s="42">
        <f t="shared" si="13"/>
        <v>0.86699999999999999</v>
      </c>
      <c r="P162" s="42">
        <f t="shared" si="14"/>
        <v>0.81299999999999994</v>
      </c>
      <c r="Q162" s="42">
        <f t="shared" si="15"/>
        <v>0.08</v>
      </c>
      <c r="R162" s="42">
        <f t="shared" si="16"/>
        <v>0.57199999999999995</v>
      </c>
      <c r="S162" t="e">
        <f>VLOOKUP(A162,#REF!,11,0)</f>
        <v>#REF!</v>
      </c>
      <c r="T162" t="e">
        <f>VLOOKUP(A162,#REF!,12,0)</f>
        <v>#REF!</v>
      </c>
      <c r="U162" t="e">
        <f>VLOOKUP(A162,#REF!,13,0)</f>
        <v>#REF!</v>
      </c>
      <c r="V162" t="e">
        <f>VLOOKUP(A162,#REF!,14,0)</f>
        <v>#REF!</v>
      </c>
      <c r="W162">
        <v>0.4417061360698486</v>
      </c>
      <c r="X162">
        <v>1.8225247781552321</v>
      </c>
      <c r="Y162" s="42" t="str">
        <f t="shared" si="17"/>
        <v>ISR</v>
      </c>
      <c r="Z162" t="str">
        <f>IF(Y162=Y$1,B162,IF(Y162=Y$2,B162,""))</f>
        <v/>
      </c>
      <c r="AT162">
        <v>1.8150916627404601</v>
      </c>
      <c r="AU162">
        <v>-0.64378054297305043</v>
      </c>
      <c r="AW162" s="42" t="s">
        <v>10508</v>
      </c>
    </row>
    <row r="163" spans="1:49" x14ac:dyDescent="0.25">
      <c r="A163" s="42" t="s">
        <v>781</v>
      </c>
      <c r="B163" s="42" t="s">
        <v>10509</v>
      </c>
      <c r="C163" s="42" t="s">
        <v>1239</v>
      </c>
      <c r="D163" s="42">
        <f>IFERROR(VLOOKUP(A163,eco_bus_institutions!A:D,3,0),"")</f>
        <v>261</v>
      </c>
      <c r="E163" s="42">
        <f>IFERROR(VLOOKUP(A163,eco_institutions!A:D,3,0),"")</f>
        <v>136</v>
      </c>
      <c r="F163" s="42">
        <f>IFERROR(VLOOKUP(A163,fin_institutions!A:D,3,0),"")</f>
        <v>40</v>
      </c>
      <c r="G163" s="42">
        <f>IFERROR(VLOOKUP(A163,bus_institutions!A:D,3,0),0)</f>
        <v>57</v>
      </c>
      <c r="H163" s="42">
        <f>IFERROR(VLOOKUP(A163,man_institutions!A:D,3,0),0)</f>
        <v>73</v>
      </c>
      <c r="I163" s="42">
        <f>IFERROR(VLOOKUP(A163,eco_bus_institutions!A:D,4,0),0)</f>
        <v>2.12</v>
      </c>
      <c r="J163" s="42">
        <f>IFERROR(VLOOKUP(A163,eco_institutions!A:D,4,0),0)</f>
        <v>1.32</v>
      </c>
      <c r="K163" s="42">
        <f>IFERROR(VLOOKUP(A163,fin_institutions!A:D,4,0),0)</f>
        <v>1.85</v>
      </c>
      <c r="L163" s="42">
        <f>IFERROR(VLOOKUP(A163,bus_institutions!A:D,4,0),0)</f>
        <v>4.46</v>
      </c>
      <c r="M163" s="42">
        <f>IFERROR(VLOOKUP(A163,man_institutions!A:D,4,0),0)</f>
        <v>3.58</v>
      </c>
      <c r="N163" s="42">
        <f t="shared" si="12"/>
        <v>0.73699999999999999</v>
      </c>
      <c r="O163" s="42">
        <f t="shared" si="13"/>
        <v>0.61799999999999999</v>
      </c>
      <c r="P163" s="42">
        <f t="shared" si="14"/>
        <v>0.79</v>
      </c>
      <c r="Q163" s="42">
        <f t="shared" si="15"/>
        <v>0.93700000000000006</v>
      </c>
      <c r="R163" s="42">
        <f t="shared" si="16"/>
        <v>0.91200000000000003</v>
      </c>
      <c r="S163" t="e">
        <f>VLOOKUP(A163,#REF!,11,0)</f>
        <v>#REF!</v>
      </c>
      <c r="T163" t="e">
        <f>VLOOKUP(A163,#REF!,12,0)</f>
        <v>#REF!</v>
      </c>
      <c r="U163" t="e">
        <f>VLOOKUP(A163,#REF!,13,0)</f>
        <v>#REF!</v>
      </c>
      <c r="V163" t="e">
        <f>VLOOKUP(A163,#REF!,14,0)</f>
        <v>#REF!</v>
      </c>
      <c r="W163">
        <v>2.2182733851218188</v>
      </c>
      <c r="X163">
        <v>-0.71473267787499917</v>
      </c>
      <c r="Y163" s="42" t="str">
        <f t="shared" si="17"/>
        <v>AUS</v>
      </c>
      <c r="Z163" t="str">
        <f>IF(Y163=Y$1,B163,IF(Y163=Y$2,B163,""))</f>
        <v>Melbourne</v>
      </c>
      <c r="AT163">
        <v>1.981019143358248</v>
      </c>
      <c r="AU163">
        <v>-0.1271620696777882</v>
      </c>
      <c r="AW163" s="42" t="s">
        <v>10509</v>
      </c>
    </row>
    <row r="164" spans="1:49" x14ac:dyDescent="0.25">
      <c r="A164" s="42" t="s">
        <v>788</v>
      </c>
      <c r="B164" s="42" t="s">
        <v>10746</v>
      </c>
      <c r="C164" s="42" t="s">
        <v>1219</v>
      </c>
      <c r="D164" s="42">
        <f>IFERROR(VLOOKUP(A164,eco_bus_institutions!A:D,3,0),"")</f>
        <v>108</v>
      </c>
      <c r="E164" s="42">
        <f>IFERROR(VLOOKUP(A164,eco_institutions!A:D,3,0),"")</f>
        <v>43</v>
      </c>
      <c r="F164" s="42">
        <f>IFERROR(VLOOKUP(A164,fin_institutions!A:D,3,0),"")</f>
        <v>19</v>
      </c>
      <c r="G164" s="42">
        <f>IFERROR(VLOOKUP(A164,bus_institutions!A:D,3,0),0)</f>
        <v>35</v>
      </c>
      <c r="H164" s="42">
        <f>IFERROR(VLOOKUP(A164,man_institutions!A:D,3,0),0)</f>
        <v>38</v>
      </c>
      <c r="I164" s="42">
        <f>IFERROR(VLOOKUP(A164,eco_bus_institutions!A:D,4,0),0)</f>
        <v>2.1</v>
      </c>
      <c r="J164" s="42">
        <f>IFERROR(VLOOKUP(A164,eco_institutions!A:D,4,0),0)</f>
        <v>1.28</v>
      </c>
      <c r="K164" s="42">
        <f>IFERROR(VLOOKUP(A164,fin_institutions!A:D,4,0),0)</f>
        <v>1.62</v>
      </c>
      <c r="L164" s="42">
        <f>IFERROR(VLOOKUP(A164,bus_institutions!A:D,4,0),0)</f>
        <v>3.34</v>
      </c>
      <c r="M164" s="42">
        <f>IFERROR(VLOOKUP(A164,man_institutions!A:D,4,0),0)</f>
        <v>3.05</v>
      </c>
      <c r="N164" s="42">
        <f t="shared" si="12"/>
        <v>0.73299999999999998</v>
      </c>
      <c r="O164" s="42">
        <f t="shared" si="13"/>
        <v>0.58299999999999996</v>
      </c>
      <c r="P164" s="42">
        <f t="shared" si="14"/>
        <v>0.73799999999999999</v>
      </c>
      <c r="Q164" s="42">
        <f t="shared" si="15"/>
        <v>0.83699999999999997</v>
      </c>
      <c r="R164" s="42">
        <f t="shared" si="16"/>
        <v>0.873</v>
      </c>
      <c r="S164" t="e">
        <f>VLOOKUP(A164,#REF!,11,0)</f>
        <v>#REF!</v>
      </c>
      <c r="T164" t="e">
        <f>VLOOKUP(A164,#REF!,12,0)</f>
        <v>#REF!</v>
      </c>
      <c r="U164" t="e">
        <f>VLOOKUP(A164,#REF!,13,0)</f>
        <v>#REF!</v>
      </c>
      <c r="V164" t="e">
        <f>VLOOKUP(A164,#REF!,14,0)</f>
        <v>#REF!</v>
      </c>
      <c r="W164">
        <v>1.8150916627404601</v>
      </c>
      <c r="X164">
        <v>-0.64378054297305043</v>
      </c>
      <c r="Y164" s="42" t="str">
        <f t="shared" si="17"/>
        <v>USA</v>
      </c>
      <c r="Z164" t="str">
        <f>IF(Y164=Y$1,B164,IF(Y164=Y$2,B164,""))</f>
        <v/>
      </c>
      <c r="AT164">
        <v>-0.96178826484191815</v>
      </c>
      <c r="AU164">
        <v>2.398912028865694</v>
      </c>
      <c r="AW164" s="42" t="s">
        <v>10746</v>
      </c>
    </row>
    <row r="165" spans="1:49" x14ac:dyDescent="0.25">
      <c r="A165" s="42" t="s">
        <v>790</v>
      </c>
      <c r="B165" s="42" t="s">
        <v>10747</v>
      </c>
      <c r="C165" s="42" t="s">
        <v>1219</v>
      </c>
      <c r="D165" s="42">
        <f>IFERROR(VLOOKUP(A165,eco_bus_institutions!A:D,3,0),"")</f>
        <v>101</v>
      </c>
      <c r="E165" s="42">
        <f>IFERROR(VLOOKUP(A165,eco_institutions!A:D,3,0),"")</f>
        <v>40</v>
      </c>
      <c r="F165" s="42">
        <f>IFERROR(VLOOKUP(A165,fin_institutions!A:D,3,0),"")</f>
        <v>19</v>
      </c>
      <c r="G165" s="42">
        <f>IFERROR(VLOOKUP(A165,bus_institutions!A:D,3,0),0)</f>
        <v>30</v>
      </c>
      <c r="H165" s="42">
        <f>IFERROR(VLOOKUP(A165,man_institutions!A:D,3,0),0)</f>
        <v>38</v>
      </c>
      <c r="I165" s="42">
        <f>IFERROR(VLOOKUP(A165,eco_bus_institutions!A:D,4,0),0)</f>
        <v>2.1</v>
      </c>
      <c r="J165" s="42">
        <f>IFERROR(VLOOKUP(A165,eco_institutions!A:D,4,0),0)</f>
        <v>1.48</v>
      </c>
      <c r="K165" s="42">
        <f>IFERROR(VLOOKUP(A165,fin_institutions!A:D,4,0),0)</f>
        <v>2.2000000000000002</v>
      </c>
      <c r="L165" s="42">
        <f>IFERROR(VLOOKUP(A165,bus_institutions!A:D,4,0),0)</f>
        <v>3.15</v>
      </c>
      <c r="M165" s="42">
        <f>IFERROR(VLOOKUP(A165,man_institutions!A:D,4,0),0)</f>
        <v>2.58</v>
      </c>
      <c r="N165" s="42">
        <f t="shared" si="12"/>
        <v>0.73299999999999998</v>
      </c>
      <c r="O165" s="42">
        <f t="shared" si="13"/>
        <v>0.68700000000000006</v>
      </c>
      <c r="P165" s="42">
        <f t="shared" si="14"/>
        <v>0.83499999999999996</v>
      </c>
      <c r="Q165" s="42">
        <f t="shared" si="15"/>
        <v>0.81699999999999995</v>
      </c>
      <c r="R165" s="42">
        <f t="shared" si="16"/>
        <v>0.80200000000000005</v>
      </c>
      <c r="S165" t="e">
        <f>VLOOKUP(A165,#REF!,11,0)</f>
        <v>#REF!</v>
      </c>
      <c r="T165" t="e">
        <f>VLOOKUP(A165,#REF!,12,0)</f>
        <v>#REF!</v>
      </c>
      <c r="U165" t="e">
        <f>VLOOKUP(A165,#REF!,13,0)</f>
        <v>#REF!</v>
      </c>
      <c r="V165" t="e">
        <f>VLOOKUP(A165,#REF!,14,0)</f>
        <v>#REF!</v>
      </c>
      <c r="W165">
        <v>1.981019143358248</v>
      </c>
      <c r="X165">
        <v>-0.1271620696777882</v>
      </c>
      <c r="Y165" s="42" t="str">
        <f t="shared" si="17"/>
        <v>USA</v>
      </c>
      <c r="Z165" t="str">
        <f>IF(Y165=Y$1,B165,IF(Y165=Y$2,B165,""))</f>
        <v/>
      </c>
      <c r="AT165">
        <v>1.9279132067867879</v>
      </c>
      <c r="AU165">
        <v>-1.052152269778108E-2</v>
      </c>
      <c r="AW165" s="42" t="s">
        <v>10747</v>
      </c>
    </row>
    <row r="166" spans="1:49" x14ac:dyDescent="0.25">
      <c r="A166" s="42" t="s">
        <v>977</v>
      </c>
      <c r="B166" s="42" t="s">
        <v>10988</v>
      </c>
      <c r="C166" s="42" t="s">
        <v>1224</v>
      </c>
      <c r="D166" s="42">
        <f>IFERROR(VLOOKUP(A166,eco_bus_institutions!A:D,3,0),"")</f>
        <v>69</v>
      </c>
      <c r="E166" s="42">
        <f>IFERROR(VLOOKUP(A166,eco_institutions!A:D,3,0),"")</f>
        <v>58</v>
      </c>
      <c r="F166" s="42">
        <f>IFERROR(VLOOKUP(A166,fin_institutions!A:D,3,0),"")</f>
        <v>22</v>
      </c>
      <c r="G166" s="42">
        <f>IFERROR(VLOOKUP(A166,bus_institutions!A:D,3,0),0)</f>
        <v>0</v>
      </c>
      <c r="H166" s="42">
        <f>IFERROR(VLOOKUP(A166,man_institutions!A:D,3,0),0)</f>
        <v>0</v>
      </c>
      <c r="I166" s="42">
        <f>IFERROR(VLOOKUP(A166,eco_bus_institutions!A:D,4,0),0)</f>
        <v>2.09</v>
      </c>
      <c r="J166" s="42">
        <f>IFERROR(VLOOKUP(A166,eco_institutions!A:D,4,0),0)</f>
        <v>2.06</v>
      </c>
      <c r="K166" s="42">
        <f>IFERROR(VLOOKUP(A166,fin_institutions!A:D,4,0),0)</f>
        <v>1.34</v>
      </c>
      <c r="L166" s="42">
        <f>IFERROR(VLOOKUP(A166,bus_institutions!A:D,4,0),0)</f>
        <v>0</v>
      </c>
      <c r="M166" s="42">
        <f>IFERROR(VLOOKUP(A166,man_institutions!A:D,4,0),0)</f>
        <v>0</v>
      </c>
      <c r="N166" s="42">
        <f t="shared" si="12"/>
        <v>0.73</v>
      </c>
      <c r="O166" s="42">
        <f t="shared" si="13"/>
        <v>0.83499999999999996</v>
      </c>
      <c r="P166" s="42">
        <f t="shared" si="14"/>
        <v>0.63500000000000001</v>
      </c>
      <c r="Q166" s="42">
        <f t="shared" si="15"/>
        <v>0.05</v>
      </c>
      <c r="R166" s="42">
        <f t="shared" si="16"/>
        <v>0.04</v>
      </c>
      <c r="S166" t="e">
        <f>VLOOKUP(A166,#REF!,11,0)</f>
        <v>#REF!</v>
      </c>
      <c r="T166" t="e">
        <f>VLOOKUP(A166,#REF!,12,0)</f>
        <v>#REF!</v>
      </c>
      <c r="U166" t="e">
        <f>VLOOKUP(A166,#REF!,13,0)</f>
        <v>#REF!</v>
      </c>
      <c r="V166" t="e">
        <f>VLOOKUP(A166,#REF!,14,0)</f>
        <v>#REF!</v>
      </c>
      <c r="W166">
        <v>-0.96178826484191815</v>
      </c>
      <c r="X166">
        <v>2.398912028865694</v>
      </c>
      <c r="Y166" s="42" t="str">
        <f t="shared" si="17"/>
        <v>ITA</v>
      </c>
      <c r="Z166" t="str">
        <f>IF(Y166=Y$1,B166,IF(Y166=Y$2,B166,""))</f>
        <v/>
      </c>
      <c r="AT166">
        <v>1.9561039712806989</v>
      </c>
      <c r="AU166">
        <v>6.9353946581191081E-2</v>
      </c>
      <c r="AW166" s="42" t="s">
        <v>977</v>
      </c>
    </row>
    <row r="167" spans="1:49" x14ac:dyDescent="0.25">
      <c r="A167" s="42" t="s">
        <v>808</v>
      </c>
      <c r="B167" s="42" t="s">
        <v>10510</v>
      </c>
      <c r="C167" s="42" t="s">
        <v>1228</v>
      </c>
      <c r="D167" s="42">
        <f>IFERROR(VLOOKUP(A167,eco_bus_institutions!A:D,3,0),"")</f>
        <v>208</v>
      </c>
      <c r="E167" s="42">
        <f>IFERROR(VLOOKUP(A167,eco_institutions!A:D,3,0),"")</f>
        <v>119</v>
      </c>
      <c r="F167" s="42">
        <f>IFERROR(VLOOKUP(A167,fin_institutions!A:D,3,0),"")</f>
        <v>27</v>
      </c>
      <c r="G167" s="42">
        <f>IFERROR(VLOOKUP(A167,bus_institutions!A:D,3,0),0)</f>
        <v>48</v>
      </c>
      <c r="H167" s="42">
        <f>IFERROR(VLOOKUP(A167,man_institutions!A:D,3,0),0)</f>
        <v>54</v>
      </c>
      <c r="I167" s="42">
        <f>IFERROR(VLOOKUP(A167,eco_bus_institutions!A:D,4,0),0)</f>
        <v>2.09</v>
      </c>
      <c r="J167" s="42">
        <f>IFERROR(VLOOKUP(A167,eco_institutions!A:D,4,0),0)</f>
        <v>1.59</v>
      </c>
      <c r="K167" s="42">
        <f>IFERROR(VLOOKUP(A167,fin_institutions!A:D,4,0),0)</f>
        <v>1.92</v>
      </c>
      <c r="L167" s="42">
        <f>IFERROR(VLOOKUP(A167,bus_institutions!A:D,4,0),0)</f>
        <v>3.27</v>
      </c>
      <c r="M167" s="42">
        <f>IFERROR(VLOOKUP(A167,man_institutions!A:D,4,0),0)</f>
        <v>2.36</v>
      </c>
      <c r="N167" s="42">
        <f t="shared" si="12"/>
        <v>0.73</v>
      </c>
      <c r="O167" s="42">
        <f t="shared" si="13"/>
        <v>0.73299999999999998</v>
      </c>
      <c r="P167" s="42">
        <f t="shared" si="14"/>
        <v>0.79800000000000004</v>
      </c>
      <c r="Q167" s="42">
        <f t="shared" si="15"/>
        <v>0.82799999999999996</v>
      </c>
      <c r="R167" s="42">
        <f t="shared" si="16"/>
        <v>0.75800000000000001</v>
      </c>
      <c r="S167" t="e">
        <f>VLOOKUP(A167,#REF!,11,0)</f>
        <v>#REF!</v>
      </c>
      <c r="T167" t="e">
        <f>VLOOKUP(A167,#REF!,12,0)</f>
        <v>#REF!</v>
      </c>
      <c r="U167" t="e">
        <f>VLOOKUP(A167,#REF!,13,0)</f>
        <v>#REF!</v>
      </c>
      <c r="V167" t="e">
        <f>VLOOKUP(A167,#REF!,14,0)</f>
        <v>#REF!</v>
      </c>
      <c r="W167">
        <v>1.9279132067867879</v>
      </c>
      <c r="X167">
        <v>-1.052152269778108E-2</v>
      </c>
      <c r="Y167" s="42" t="str">
        <f t="shared" si="17"/>
        <v>SGP</v>
      </c>
      <c r="Z167" t="str">
        <f>IF(Y167=Y$1,B167,IF(Y167=Y$2,B167,""))</f>
        <v/>
      </c>
      <c r="AT167">
        <v>1.9561039712806989</v>
      </c>
      <c r="AU167">
        <v>6.9353946581191081E-2</v>
      </c>
      <c r="AW167" s="42" t="s">
        <v>10510</v>
      </c>
    </row>
    <row r="168" spans="1:49" x14ac:dyDescent="0.25">
      <c r="A168" s="42" t="s">
        <v>828</v>
      </c>
      <c r="B168" s="42" t="s">
        <v>10748</v>
      </c>
      <c r="C168" s="42" t="s">
        <v>1219</v>
      </c>
      <c r="D168" s="42">
        <f>IFERROR(VLOOKUP(A168,eco_bus_institutions!A:D,3,0),"")</f>
        <v>49</v>
      </c>
      <c r="E168" s="42">
        <f>IFERROR(VLOOKUP(A168,eco_institutions!A:D,3,0),"")</f>
        <v>25</v>
      </c>
      <c r="F168" s="42">
        <f>IFERROR(VLOOKUP(A168,fin_institutions!A:D,3,0),"")</f>
        <v>12</v>
      </c>
      <c r="G168" s="42">
        <f>IFERROR(VLOOKUP(A168,bus_institutions!A:D,3,0),0)</f>
        <v>12</v>
      </c>
      <c r="H168" s="42">
        <f>IFERROR(VLOOKUP(A168,man_institutions!A:D,3,0),0)</f>
        <v>11</v>
      </c>
      <c r="I168" s="42">
        <f>IFERROR(VLOOKUP(A168,eco_bus_institutions!A:D,4,0),0)</f>
        <v>2.08</v>
      </c>
      <c r="J168" s="42">
        <f>IFERROR(VLOOKUP(A168,eco_institutions!A:D,4,0),0)</f>
        <v>1.46</v>
      </c>
      <c r="K168" s="42">
        <f>IFERROR(VLOOKUP(A168,fin_institutions!A:D,4,0),0)</f>
        <v>3.52</v>
      </c>
      <c r="L168" s="42">
        <f>IFERROR(VLOOKUP(A168,bus_institutions!A:D,4,0),0)</f>
        <v>3.08</v>
      </c>
      <c r="M168" s="42">
        <f>IFERROR(VLOOKUP(A168,man_institutions!A:D,4,0),0)</f>
        <v>2.23</v>
      </c>
      <c r="N168" s="42">
        <f t="shared" si="12"/>
        <v>0.72699999999999998</v>
      </c>
      <c r="O168" s="42">
        <f t="shared" si="13"/>
        <v>0.67</v>
      </c>
      <c r="P168" s="42">
        <f t="shared" si="14"/>
        <v>0.92300000000000004</v>
      </c>
      <c r="Q168" s="42">
        <f t="shared" si="15"/>
        <v>0.80700000000000005</v>
      </c>
      <c r="R168" s="42">
        <f t="shared" si="16"/>
        <v>0.73</v>
      </c>
      <c r="S168" t="e">
        <f>VLOOKUP(A168,#REF!,11,0)</f>
        <v>#REF!</v>
      </c>
      <c r="T168" t="e">
        <f>VLOOKUP(A168,#REF!,12,0)</f>
        <v>#REF!</v>
      </c>
      <c r="U168" t="e">
        <f>VLOOKUP(A168,#REF!,13,0)</f>
        <v>#REF!</v>
      </c>
      <c r="V168" t="e">
        <f>VLOOKUP(A168,#REF!,14,0)</f>
        <v>#REF!</v>
      </c>
      <c r="W168">
        <v>1.9561039712806989</v>
      </c>
      <c r="X168">
        <v>6.9353946581191081E-2</v>
      </c>
      <c r="Y168" s="42" t="str">
        <f t="shared" si="17"/>
        <v>USA</v>
      </c>
      <c r="Z168" t="str">
        <f>IF(Y168=Y$1,B168,IF(Y168=Y$2,B168,""))</f>
        <v/>
      </c>
      <c r="AT168">
        <v>0.24108786124952891</v>
      </c>
      <c r="AU168">
        <v>-1.228062185778354</v>
      </c>
      <c r="AW168" s="42" t="s">
        <v>10748</v>
      </c>
    </row>
    <row r="169" spans="1:49" x14ac:dyDescent="0.25">
      <c r="A169" s="42" t="s">
        <v>832</v>
      </c>
      <c r="B169" s="42" t="s">
        <v>10749</v>
      </c>
      <c r="C169" s="42" t="s">
        <v>1227</v>
      </c>
      <c r="D169" s="42">
        <f>IFERROR(VLOOKUP(A169,eco_bus_institutions!A:D,3,0),"")</f>
        <v>49</v>
      </c>
      <c r="E169" s="42">
        <f>IFERROR(VLOOKUP(A169,eco_institutions!A:D,3,0),"")</f>
        <v>25</v>
      </c>
      <c r="F169" s="42">
        <f>IFERROR(VLOOKUP(A169,fin_institutions!A:D,3,0),"")</f>
        <v>12</v>
      </c>
      <c r="G169" s="42">
        <f>IFERROR(VLOOKUP(A169,bus_institutions!A:D,3,0),0)</f>
        <v>12</v>
      </c>
      <c r="H169" s="42">
        <f>IFERROR(VLOOKUP(A169,man_institutions!A:D,3,0),0)</f>
        <v>11</v>
      </c>
      <c r="I169" s="42">
        <f>IFERROR(VLOOKUP(A169,eco_bus_institutions!A:D,4,0),0)</f>
        <v>2.08</v>
      </c>
      <c r="J169" s="42">
        <f>IFERROR(VLOOKUP(A169,eco_institutions!A:D,4,0),0)</f>
        <v>1.46</v>
      </c>
      <c r="K169" s="42">
        <f>IFERROR(VLOOKUP(A169,fin_institutions!A:D,4,0),0)</f>
        <v>3.52</v>
      </c>
      <c r="L169" s="42">
        <f>IFERROR(VLOOKUP(A169,bus_institutions!A:D,4,0),0)</f>
        <v>3.08</v>
      </c>
      <c r="M169" s="42">
        <f>IFERROR(VLOOKUP(A169,man_institutions!A:D,4,0),0)</f>
        <v>2.23</v>
      </c>
      <c r="N169" s="42">
        <f t="shared" si="12"/>
        <v>0.72699999999999998</v>
      </c>
      <c r="O169" s="42">
        <f t="shared" si="13"/>
        <v>0.67</v>
      </c>
      <c r="P169" s="42">
        <f t="shared" si="14"/>
        <v>0.92300000000000004</v>
      </c>
      <c r="Q169" s="42">
        <f t="shared" si="15"/>
        <v>0.80700000000000005</v>
      </c>
      <c r="R169" s="42">
        <f t="shared" si="16"/>
        <v>0.73</v>
      </c>
      <c r="S169" t="e">
        <f>VLOOKUP(A169,#REF!,11,0)</f>
        <v>#REF!</v>
      </c>
      <c r="T169" t="e">
        <f>VLOOKUP(A169,#REF!,12,0)</f>
        <v>#REF!</v>
      </c>
      <c r="U169" t="e">
        <f>VLOOKUP(A169,#REF!,13,0)</f>
        <v>#REF!</v>
      </c>
      <c r="V169" t="e">
        <f>VLOOKUP(A169,#REF!,14,0)</f>
        <v>#REF!</v>
      </c>
      <c r="W169">
        <v>1.9561039712806989</v>
      </c>
      <c r="X169">
        <v>6.9353946581191081E-2</v>
      </c>
      <c r="Y169" s="42" t="str">
        <f t="shared" si="17"/>
        <v>FIN</v>
      </c>
      <c r="Z169" t="str">
        <f>IF(Y169=Y$1,B169,IF(Y169=Y$2,B169,""))</f>
        <v/>
      </c>
      <c r="AT169">
        <v>1.719055653933417</v>
      </c>
      <c r="AU169">
        <v>-6.1065965156561399E-3</v>
      </c>
      <c r="AW169" s="42" t="s">
        <v>10749</v>
      </c>
    </row>
    <row r="170" spans="1:49" x14ac:dyDescent="0.25">
      <c r="A170" s="42" t="s">
        <v>713</v>
      </c>
      <c r="B170" s="42" t="s">
        <v>10964</v>
      </c>
      <c r="C170" s="42" t="s">
        <v>1220</v>
      </c>
      <c r="D170" s="42">
        <f>IFERROR(VLOOKUP(A170,eco_bus_institutions!A:D,3,0),"")</f>
        <v>82</v>
      </c>
      <c r="E170" s="42">
        <f>IFERROR(VLOOKUP(A170,eco_institutions!A:D,3,0),"")</f>
        <v>11</v>
      </c>
      <c r="F170" s="42">
        <f>IFERROR(VLOOKUP(A170,fin_institutions!A:D,3,0),"")</f>
        <v>11</v>
      </c>
      <c r="G170" s="42">
        <f>IFERROR(VLOOKUP(A170,bus_institutions!A:D,3,0),0)</f>
        <v>41</v>
      </c>
      <c r="H170" s="42">
        <f>IFERROR(VLOOKUP(A170,man_institutions!A:D,3,0),0)</f>
        <v>43</v>
      </c>
      <c r="I170" s="42">
        <f>IFERROR(VLOOKUP(A170,eco_bus_institutions!A:D,4,0),0)</f>
        <v>2.0699999999999998</v>
      </c>
      <c r="J170" s="42">
        <f>IFERROR(VLOOKUP(A170,eco_institutions!A:D,4,0),0)</f>
        <v>1.06</v>
      </c>
      <c r="K170" s="42">
        <f>IFERROR(VLOOKUP(A170,fin_institutions!A:D,4,0),0)</f>
        <v>1.1599999999999999</v>
      </c>
      <c r="L170" s="42">
        <f>IFERROR(VLOOKUP(A170,bus_institutions!A:D,4,0),0)</f>
        <v>2.4700000000000002</v>
      </c>
      <c r="M170" s="42">
        <f>IFERROR(VLOOKUP(A170,man_institutions!A:D,4,0),0)</f>
        <v>2.04</v>
      </c>
      <c r="N170" s="42">
        <f t="shared" si="12"/>
        <v>0.72299999999999998</v>
      </c>
      <c r="O170" s="42">
        <f t="shared" si="13"/>
        <v>0.26300000000000001</v>
      </c>
      <c r="P170" s="42">
        <f t="shared" si="14"/>
        <v>0.47699999999999998</v>
      </c>
      <c r="Q170" s="42">
        <f t="shared" si="15"/>
        <v>0.70299999999999996</v>
      </c>
      <c r="R170" s="42">
        <f t="shared" si="16"/>
        <v>0.67700000000000005</v>
      </c>
      <c r="S170" t="e">
        <f>VLOOKUP(A170,#REF!,11,0)</f>
        <v>#REF!</v>
      </c>
      <c r="T170" t="e">
        <f>VLOOKUP(A170,#REF!,12,0)</f>
        <v>#REF!</v>
      </c>
      <c r="U170" t="e">
        <f>VLOOKUP(A170,#REF!,13,0)</f>
        <v>#REF!</v>
      </c>
      <c r="V170" t="e">
        <f>VLOOKUP(A170,#REF!,14,0)</f>
        <v>#REF!</v>
      </c>
      <c r="W170">
        <v>0.24108786124952891</v>
      </c>
      <c r="X170">
        <v>-1.228062185778354</v>
      </c>
      <c r="Y170" s="42" t="str">
        <f t="shared" si="17"/>
        <v>FRA</v>
      </c>
      <c r="Z170" t="str">
        <f>IF(Y170=Y$1,B170,IF(Y170=Y$2,B170,""))</f>
        <v/>
      </c>
      <c r="AT170">
        <v>1.0603275485716479</v>
      </c>
      <c r="AU170">
        <v>-0.22416987701457319</v>
      </c>
      <c r="AW170" s="42" t="s">
        <v>713</v>
      </c>
    </row>
    <row r="171" spans="1:49" x14ac:dyDescent="0.25">
      <c r="A171" s="42" t="s">
        <v>824</v>
      </c>
      <c r="B171" s="42" t="s">
        <v>10750</v>
      </c>
      <c r="C171" s="42" t="s">
        <v>1219</v>
      </c>
      <c r="D171" s="42">
        <f>IFERROR(VLOOKUP(A171,eco_bus_institutions!A:D,3,0),"")</f>
        <v>129</v>
      </c>
      <c r="E171" s="42">
        <f>IFERROR(VLOOKUP(A171,eco_institutions!A:D,3,0),"")</f>
        <v>59</v>
      </c>
      <c r="F171" s="42">
        <f>IFERROR(VLOOKUP(A171,fin_institutions!A:D,3,0),"")</f>
        <v>20</v>
      </c>
      <c r="G171" s="42">
        <f>IFERROR(VLOOKUP(A171,bus_institutions!A:D,3,0),0)</f>
        <v>40</v>
      </c>
      <c r="H171" s="42">
        <f>IFERROR(VLOOKUP(A171,man_institutions!A:D,3,0),0)</f>
        <v>28</v>
      </c>
      <c r="I171" s="42">
        <f>IFERROR(VLOOKUP(A171,eco_bus_institutions!A:D,4,0),0)</f>
        <v>2.0699999999999998</v>
      </c>
      <c r="J171" s="42">
        <f>IFERROR(VLOOKUP(A171,eco_institutions!A:D,4,0),0)</f>
        <v>1.75</v>
      </c>
      <c r="K171" s="42">
        <f>IFERROR(VLOOKUP(A171,fin_institutions!A:D,4,0),0)</f>
        <v>1.43</v>
      </c>
      <c r="L171" s="42">
        <f>IFERROR(VLOOKUP(A171,bus_institutions!A:D,4,0),0)</f>
        <v>2.44</v>
      </c>
      <c r="M171" s="42">
        <f>IFERROR(VLOOKUP(A171,man_institutions!A:D,4,0),0)</f>
        <v>2.99</v>
      </c>
      <c r="N171" s="42">
        <f t="shared" si="12"/>
        <v>0.72299999999999998</v>
      </c>
      <c r="O171" s="42">
        <f t="shared" si="13"/>
        <v>0.77800000000000002</v>
      </c>
      <c r="P171" s="42">
        <f t="shared" si="14"/>
        <v>0.67</v>
      </c>
      <c r="Q171" s="42">
        <f t="shared" si="15"/>
        <v>0.69</v>
      </c>
      <c r="R171" s="42">
        <f t="shared" si="16"/>
        <v>0.86499999999999999</v>
      </c>
      <c r="S171" t="e">
        <f>VLOOKUP(A171,#REF!,11,0)</f>
        <v>#REF!</v>
      </c>
      <c r="T171" t="e">
        <f>VLOOKUP(A171,#REF!,12,0)</f>
        <v>#REF!</v>
      </c>
      <c r="U171" t="e">
        <f>VLOOKUP(A171,#REF!,13,0)</f>
        <v>#REF!</v>
      </c>
      <c r="V171" t="e">
        <f>VLOOKUP(A171,#REF!,14,0)</f>
        <v>#REF!</v>
      </c>
      <c r="W171">
        <v>1.719055653933417</v>
      </c>
      <c r="X171">
        <v>-6.1065965156561399E-3</v>
      </c>
      <c r="Y171" s="42" t="str">
        <f t="shared" si="17"/>
        <v>USA</v>
      </c>
      <c r="Z171" t="str">
        <f>IF(Y171=Y$1,B171,IF(Y171=Y$2,B171,""))</f>
        <v/>
      </c>
      <c r="AT171">
        <v>1.074976594370842</v>
      </c>
      <c r="AU171">
        <v>-1.1250223916605659</v>
      </c>
      <c r="AW171" s="42" t="s">
        <v>10750</v>
      </c>
    </row>
    <row r="172" spans="1:49" x14ac:dyDescent="0.25">
      <c r="A172" s="42" t="s">
        <v>701</v>
      </c>
      <c r="B172" s="42" t="s">
        <v>10989</v>
      </c>
      <c r="C172" s="42" t="s">
        <v>1227</v>
      </c>
      <c r="D172" s="42">
        <f>IFERROR(VLOOKUP(A172,eco_bus_institutions!A:D,3,0),"")</f>
        <v>98</v>
      </c>
      <c r="E172" s="42">
        <f>IFERROR(VLOOKUP(A172,eco_institutions!A:D,3,0),"")</f>
        <v>16</v>
      </c>
      <c r="F172" s="42">
        <f>IFERROR(VLOOKUP(A172,fin_institutions!A:D,3,0),"")</f>
        <v>9</v>
      </c>
      <c r="G172" s="42">
        <f>IFERROR(VLOOKUP(A172,bus_institutions!A:D,3,0),0)</f>
        <v>47</v>
      </c>
      <c r="H172" s="42">
        <f>IFERROR(VLOOKUP(A172,man_institutions!A:D,3,0),0)</f>
        <v>50</v>
      </c>
      <c r="I172" s="42">
        <f>IFERROR(VLOOKUP(A172,eco_bus_institutions!A:D,4,0),0)</f>
        <v>2.0699999999999998</v>
      </c>
      <c r="J172" s="42">
        <f>IFERROR(VLOOKUP(A172,eco_institutions!A:D,4,0),0)</f>
        <v>1.25</v>
      </c>
      <c r="K172" s="42">
        <f>IFERROR(VLOOKUP(A172,fin_institutions!A:D,4,0),0)</f>
        <v>1.46</v>
      </c>
      <c r="L172" s="42">
        <f>IFERROR(VLOOKUP(A172,bus_institutions!A:D,4,0),0)</f>
        <v>2.37</v>
      </c>
      <c r="M172" s="42">
        <f>IFERROR(VLOOKUP(A172,man_institutions!A:D,4,0),0)</f>
        <v>2.1</v>
      </c>
      <c r="N172" s="42">
        <f t="shared" si="12"/>
        <v>0.72299999999999998</v>
      </c>
      <c r="O172" s="42">
        <f t="shared" si="13"/>
        <v>0.56200000000000006</v>
      </c>
      <c r="P172" s="42">
        <f t="shared" si="14"/>
        <v>0.68500000000000005</v>
      </c>
      <c r="Q172" s="42">
        <f t="shared" si="15"/>
        <v>0.67300000000000004</v>
      </c>
      <c r="R172" s="42">
        <f t="shared" si="16"/>
        <v>0.69699999999999995</v>
      </c>
      <c r="S172" t="e">
        <f>VLOOKUP(A172,#REF!,11,0)</f>
        <v>#REF!</v>
      </c>
      <c r="T172" t="e">
        <f>VLOOKUP(A172,#REF!,12,0)</f>
        <v>#REF!</v>
      </c>
      <c r="U172" t="e">
        <f>VLOOKUP(A172,#REF!,13,0)</f>
        <v>#REF!</v>
      </c>
      <c r="V172" t="e">
        <f>VLOOKUP(A172,#REF!,14,0)</f>
        <v>#REF!</v>
      </c>
      <c r="W172">
        <v>1.0603275485716479</v>
      </c>
      <c r="X172">
        <v>-0.22416987701457319</v>
      </c>
      <c r="Y172" s="42" t="str">
        <f t="shared" si="17"/>
        <v>FIN</v>
      </c>
      <c r="Z172" t="str">
        <f>IF(Y172=Y$1,B172,IF(Y172=Y$2,B172,""))</f>
        <v/>
      </c>
      <c r="AT172">
        <v>1.2247150256296879</v>
      </c>
      <c r="AU172">
        <v>-1.434499867720731</v>
      </c>
      <c r="AW172" s="42" t="s">
        <v>701</v>
      </c>
    </row>
    <row r="173" spans="1:49" x14ac:dyDescent="0.25">
      <c r="A173" s="42" t="s">
        <v>831</v>
      </c>
      <c r="B173" s="42" t="s">
        <v>10751</v>
      </c>
      <c r="C173" s="42" t="s">
        <v>1219</v>
      </c>
      <c r="D173" s="42">
        <f>IFERROR(VLOOKUP(A173,eco_bus_institutions!A:D,3,0),"")</f>
        <v>69</v>
      </c>
      <c r="E173" s="42">
        <f>IFERROR(VLOOKUP(A173,eco_institutions!A:D,3,0),"")</f>
        <v>37</v>
      </c>
      <c r="F173" s="42">
        <f>IFERROR(VLOOKUP(A173,fin_institutions!A:D,3,0),"")</f>
        <v>14</v>
      </c>
      <c r="G173" s="42">
        <f>IFERROR(VLOOKUP(A173,bus_institutions!A:D,3,0),0)</f>
        <v>21</v>
      </c>
      <c r="H173" s="42">
        <f>IFERROR(VLOOKUP(A173,man_institutions!A:D,3,0),0)</f>
        <v>21</v>
      </c>
      <c r="I173" s="42">
        <f>IFERROR(VLOOKUP(A173,eco_bus_institutions!A:D,4,0),0)</f>
        <v>2.0699999999999998</v>
      </c>
      <c r="J173" s="42">
        <f>IFERROR(VLOOKUP(A173,eco_institutions!A:D,4,0),0)</f>
        <v>1.22</v>
      </c>
      <c r="K173" s="42">
        <f>IFERROR(VLOOKUP(A173,fin_institutions!A:D,4,0),0)</f>
        <v>1.1100000000000001</v>
      </c>
      <c r="L173" s="42">
        <f>IFERROR(VLOOKUP(A173,bus_institutions!A:D,4,0),0)</f>
        <v>3.73</v>
      </c>
      <c r="M173" s="42">
        <f>IFERROR(VLOOKUP(A173,man_institutions!A:D,4,0),0)</f>
        <v>2.6</v>
      </c>
      <c r="N173" s="42">
        <f t="shared" si="12"/>
        <v>0.72299999999999998</v>
      </c>
      <c r="O173" s="42">
        <f t="shared" si="13"/>
        <v>0.53800000000000003</v>
      </c>
      <c r="P173" s="42">
        <f t="shared" si="14"/>
        <v>0.39500000000000002</v>
      </c>
      <c r="Q173" s="42">
        <f t="shared" si="15"/>
        <v>0.87</v>
      </c>
      <c r="R173" s="42">
        <f t="shared" si="16"/>
        <v>0.80300000000000005</v>
      </c>
      <c r="S173" t="e">
        <f>VLOOKUP(A173,#REF!,11,0)</f>
        <v>#REF!</v>
      </c>
      <c r="T173" t="e">
        <f>VLOOKUP(A173,#REF!,12,0)</f>
        <v>#REF!</v>
      </c>
      <c r="U173" t="e">
        <f>VLOOKUP(A173,#REF!,13,0)</f>
        <v>#REF!</v>
      </c>
      <c r="V173" t="e">
        <f>VLOOKUP(A173,#REF!,14,0)</f>
        <v>#REF!</v>
      </c>
      <c r="W173">
        <v>1.074976594370842</v>
      </c>
      <c r="X173">
        <v>-1.1250223916605659</v>
      </c>
      <c r="Y173" s="42" t="str">
        <f t="shared" si="17"/>
        <v>USA</v>
      </c>
      <c r="Z173" t="str">
        <f>IF(Y173=Y$1,B173,IF(Y173=Y$2,B173,""))</f>
        <v/>
      </c>
      <c r="AT173">
        <v>1.8083555884268381</v>
      </c>
      <c r="AU173">
        <v>-0.39956698534632418</v>
      </c>
      <c r="AW173" s="42" t="s">
        <v>10751</v>
      </c>
    </row>
    <row r="174" spans="1:49" x14ac:dyDescent="0.25">
      <c r="A174" s="42" t="s">
        <v>805</v>
      </c>
      <c r="B174" s="42" t="s">
        <v>10752</v>
      </c>
      <c r="C174" s="42" t="s">
        <v>1219</v>
      </c>
      <c r="D174" s="42">
        <f>IFERROR(VLOOKUP(A174,eco_bus_institutions!A:D,3,0),"")</f>
        <v>61</v>
      </c>
      <c r="E174" s="42">
        <f>IFERROR(VLOOKUP(A174,eco_institutions!A:D,3,0),"")</f>
        <v>17</v>
      </c>
      <c r="F174" s="42">
        <f>IFERROR(VLOOKUP(A174,fin_institutions!A:D,3,0),"")</f>
        <v>9</v>
      </c>
      <c r="G174" s="42">
        <f>IFERROR(VLOOKUP(A174,bus_institutions!A:D,3,0),0)</f>
        <v>32</v>
      </c>
      <c r="H174" s="42">
        <f>IFERROR(VLOOKUP(A174,man_institutions!A:D,3,0),0)</f>
        <v>22</v>
      </c>
      <c r="I174" s="42">
        <f>IFERROR(VLOOKUP(A174,eco_bus_institutions!A:D,4,0),0)</f>
        <v>2.0699999999999998</v>
      </c>
      <c r="J174" s="42">
        <f>IFERROR(VLOOKUP(A174,eco_institutions!A:D,4,0),0)</f>
        <v>1.04</v>
      </c>
      <c r="K174" s="42">
        <f>IFERROR(VLOOKUP(A174,fin_institutions!A:D,4,0),0)</f>
        <v>1.85</v>
      </c>
      <c r="L174" s="42">
        <f>IFERROR(VLOOKUP(A174,bus_institutions!A:D,4,0),0)</f>
        <v>2.97</v>
      </c>
      <c r="M174" s="42">
        <f>IFERROR(VLOOKUP(A174,man_institutions!A:D,4,0),0)</f>
        <v>3.06</v>
      </c>
      <c r="N174" s="42">
        <f t="shared" si="12"/>
        <v>0.72299999999999998</v>
      </c>
      <c r="O174" s="42">
        <f t="shared" si="13"/>
        <v>0.20300000000000001</v>
      </c>
      <c r="P174" s="42">
        <f t="shared" si="14"/>
        <v>0.79</v>
      </c>
      <c r="Q174" s="42">
        <f t="shared" si="15"/>
        <v>0.79200000000000004</v>
      </c>
      <c r="R174" s="42">
        <f t="shared" si="16"/>
        <v>0.875</v>
      </c>
      <c r="S174" t="e">
        <f>VLOOKUP(A174,#REF!,11,0)</f>
        <v>#REF!</v>
      </c>
      <c r="T174" t="e">
        <f>VLOOKUP(A174,#REF!,12,0)</f>
        <v>#REF!</v>
      </c>
      <c r="U174" t="e">
        <f>VLOOKUP(A174,#REF!,13,0)</f>
        <v>#REF!</v>
      </c>
      <c r="V174" t="e">
        <f>VLOOKUP(A174,#REF!,14,0)</f>
        <v>#REF!</v>
      </c>
      <c r="W174">
        <v>1.2247150256296879</v>
      </c>
      <c r="X174">
        <v>-1.434499867720731</v>
      </c>
      <c r="Y174" s="42" t="str">
        <f t="shared" si="17"/>
        <v>USA</v>
      </c>
      <c r="Z174" t="str">
        <f>IF(Y174=Y$1,B174,IF(Y174=Y$2,B174,""))</f>
        <v/>
      </c>
      <c r="AT174">
        <v>-0.32726277849804869</v>
      </c>
      <c r="AU174">
        <v>-2.5176461966385459</v>
      </c>
      <c r="AW174" s="42" t="s">
        <v>10752</v>
      </c>
    </row>
    <row r="175" spans="1:49" x14ac:dyDescent="0.25">
      <c r="A175" s="42" t="s">
        <v>787</v>
      </c>
      <c r="B175" s="42" t="s">
        <v>10753</v>
      </c>
      <c r="C175" s="42" t="s">
        <v>1235</v>
      </c>
      <c r="D175" s="42">
        <f>IFERROR(VLOOKUP(A175,eco_bus_institutions!A:D,3,0),"")</f>
        <v>291</v>
      </c>
      <c r="E175" s="42">
        <f>IFERROR(VLOOKUP(A175,eco_institutions!A:D,3,0),"")</f>
        <v>143</v>
      </c>
      <c r="F175" s="42">
        <f>IFERROR(VLOOKUP(A175,fin_institutions!A:D,3,0),"")</f>
        <v>37</v>
      </c>
      <c r="G175" s="42">
        <f>IFERROR(VLOOKUP(A175,bus_institutions!A:D,3,0),0)</f>
        <v>73</v>
      </c>
      <c r="H175" s="42">
        <f>IFERROR(VLOOKUP(A175,man_institutions!A:D,3,0),0)</f>
        <v>108</v>
      </c>
      <c r="I175" s="42">
        <f>IFERROR(VLOOKUP(A175,eco_bus_institutions!A:D,4,0),0)</f>
        <v>2.06</v>
      </c>
      <c r="J175" s="42">
        <f>IFERROR(VLOOKUP(A175,eco_institutions!A:D,4,0),0)</f>
        <v>1.33</v>
      </c>
      <c r="K175" s="42">
        <f>IFERROR(VLOOKUP(A175,fin_institutions!A:D,4,0),0)</f>
        <v>1.76</v>
      </c>
      <c r="L175" s="42">
        <f>IFERROR(VLOOKUP(A175,bus_institutions!A:D,4,0),0)</f>
        <v>3.41</v>
      </c>
      <c r="M175" s="42">
        <f>IFERROR(VLOOKUP(A175,man_institutions!A:D,4,0),0)</f>
        <v>2.54</v>
      </c>
      <c r="N175" s="42">
        <f t="shared" si="12"/>
        <v>0.71499999999999997</v>
      </c>
      <c r="O175" s="42">
        <f t="shared" si="13"/>
        <v>0.622</v>
      </c>
      <c r="P175" s="42">
        <f t="shared" si="14"/>
        <v>0.77200000000000002</v>
      </c>
      <c r="Q175" s="42">
        <f t="shared" si="15"/>
        <v>0.84799999999999998</v>
      </c>
      <c r="R175" s="42">
        <f t="shared" si="16"/>
        <v>0.79300000000000004</v>
      </c>
      <c r="S175" t="e">
        <f>VLOOKUP(A175,#REF!,11,0)</f>
        <v>#REF!</v>
      </c>
      <c r="T175" t="e">
        <f>VLOOKUP(A175,#REF!,12,0)</f>
        <v>#REF!</v>
      </c>
      <c r="U175" t="e">
        <f>VLOOKUP(A175,#REF!,13,0)</f>
        <v>#REF!</v>
      </c>
      <c r="V175" t="e">
        <f>VLOOKUP(A175,#REF!,14,0)</f>
        <v>#REF!</v>
      </c>
      <c r="W175">
        <v>1.8083555884268381</v>
      </c>
      <c r="X175">
        <v>-0.39956698534632418</v>
      </c>
      <c r="Y175" s="42" t="str">
        <f t="shared" si="17"/>
        <v>NED</v>
      </c>
      <c r="Z175" t="str">
        <f>IF(Y175=Y$1,B175,IF(Y175=Y$2,B175,""))</f>
        <v/>
      </c>
      <c r="AT175">
        <v>1.642846521612763</v>
      </c>
      <c r="AU175">
        <v>-0.87026324312590364</v>
      </c>
      <c r="AW175" s="42" t="s">
        <v>10753</v>
      </c>
    </row>
    <row r="176" spans="1:49" x14ac:dyDescent="0.25">
      <c r="A176" s="42" t="s">
        <v>812</v>
      </c>
      <c r="B176" s="42" t="s">
        <v>10991</v>
      </c>
      <c r="C176" s="42" t="s">
        <v>1237</v>
      </c>
      <c r="D176" s="42">
        <f>IFERROR(VLOOKUP(A176,eco_bus_institutions!A:D,3,0),"")</f>
        <v>44</v>
      </c>
      <c r="E176" s="42">
        <f>IFERROR(VLOOKUP(A176,eco_institutions!A:D,3,0),"")</f>
        <v>17</v>
      </c>
      <c r="F176" s="42" t="str">
        <f>IFERROR(VLOOKUP(A176,fin_institutions!A:D,3,0),"")</f>
        <v/>
      </c>
      <c r="G176" s="42">
        <f>IFERROR(VLOOKUP(A176,bus_institutions!A:D,3,0),0)</f>
        <v>26</v>
      </c>
      <c r="H176" s="42">
        <f>IFERROR(VLOOKUP(A176,man_institutions!A:D,3,0),0)</f>
        <v>22</v>
      </c>
      <c r="I176" s="42">
        <f>IFERROR(VLOOKUP(A176,eco_bus_institutions!A:D,4,0),0)</f>
        <v>2.06</v>
      </c>
      <c r="J176" s="42">
        <f>IFERROR(VLOOKUP(A176,eco_institutions!A:D,4,0),0)</f>
        <v>1.02</v>
      </c>
      <c r="K176" s="42">
        <f>IFERROR(VLOOKUP(A176,fin_institutions!A:D,4,0),0)</f>
        <v>0</v>
      </c>
      <c r="L176" s="42">
        <f>IFERROR(VLOOKUP(A176,bus_institutions!A:D,4,0),0)</f>
        <v>2.88</v>
      </c>
      <c r="M176" s="42">
        <f>IFERROR(VLOOKUP(A176,man_institutions!A:D,4,0),0)</f>
        <v>2.75</v>
      </c>
      <c r="N176" s="42">
        <f t="shared" si="12"/>
        <v>0.71499999999999997</v>
      </c>
      <c r="O176" s="42">
        <f t="shared" si="13"/>
        <v>9.7000000000000003E-2</v>
      </c>
      <c r="P176" s="42">
        <f t="shared" si="14"/>
        <v>5.8000000000000003E-2</v>
      </c>
      <c r="Q176" s="42">
        <f t="shared" si="15"/>
        <v>0.77800000000000002</v>
      </c>
      <c r="R176" s="42">
        <f t="shared" si="16"/>
        <v>0.83299999999999996</v>
      </c>
      <c r="S176" t="e">
        <f>VLOOKUP(A176,#REF!,11,0)</f>
        <v>#REF!</v>
      </c>
      <c r="T176" t="e">
        <f>VLOOKUP(A176,#REF!,12,0)</f>
        <v>#REF!</v>
      </c>
      <c r="U176" t="e">
        <f>VLOOKUP(A176,#REF!,13,0)</f>
        <v>#REF!</v>
      </c>
      <c r="V176" t="e">
        <f>VLOOKUP(A176,#REF!,14,0)</f>
        <v>#REF!</v>
      </c>
      <c r="W176">
        <v>-0.32726277849804869</v>
      </c>
      <c r="X176">
        <v>-2.5176461966385459</v>
      </c>
      <c r="Y176" s="42" t="str">
        <f t="shared" si="17"/>
        <v>MEX</v>
      </c>
      <c r="Z176" t="str">
        <f>IF(Y176=Y$1,B176,IF(Y176=Y$2,B176,""))</f>
        <v/>
      </c>
      <c r="AT176">
        <v>-3.2891450868504801</v>
      </c>
      <c r="AU176">
        <v>-0.34515916560340382</v>
      </c>
      <c r="AW176" s="42" t="s">
        <v>812</v>
      </c>
    </row>
    <row r="177" spans="1:49" x14ac:dyDescent="0.25">
      <c r="A177" s="42" t="s">
        <v>785</v>
      </c>
      <c r="B177" s="42" t="s">
        <v>10992</v>
      </c>
      <c r="C177" s="42" t="s">
        <v>1235</v>
      </c>
      <c r="D177" s="42">
        <f>IFERROR(VLOOKUP(A177,eco_bus_institutions!A:D,3,0),"")</f>
        <v>181</v>
      </c>
      <c r="E177" s="42">
        <f>IFERROR(VLOOKUP(A177,eco_institutions!A:D,3,0),"")</f>
        <v>90</v>
      </c>
      <c r="F177" s="42">
        <f>IFERROR(VLOOKUP(A177,fin_institutions!A:D,3,0),"")</f>
        <v>24</v>
      </c>
      <c r="G177" s="42">
        <f>IFERROR(VLOOKUP(A177,bus_institutions!A:D,3,0),0)</f>
        <v>48</v>
      </c>
      <c r="H177" s="42">
        <f>IFERROR(VLOOKUP(A177,man_institutions!A:D,3,0),0)</f>
        <v>63</v>
      </c>
      <c r="I177" s="42">
        <f>IFERROR(VLOOKUP(A177,eco_bus_institutions!A:D,4,0),0)</f>
        <v>2.06</v>
      </c>
      <c r="J177" s="42">
        <f>IFERROR(VLOOKUP(A177,eco_institutions!A:D,4,0),0)</f>
        <v>1.27</v>
      </c>
      <c r="K177" s="42">
        <f>IFERROR(VLOOKUP(A177,fin_institutions!A:D,4,0),0)</f>
        <v>1.31</v>
      </c>
      <c r="L177" s="42">
        <f>IFERROR(VLOOKUP(A177,bus_institutions!A:D,4,0),0)</f>
        <v>3.6</v>
      </c>
      <c r="M177" s="42">
        <f>IFERROR(VLOOKUP(A177,man_institutions!A:D,4,0),0)</f>
        <v>3.11</v>
      </c>
      <c r="N177" s="42">
        <f t="shared" si="12"/>
        <v>0.71499999999999997</v>
      </c>
      <c r="O177" s="42">
        <f t="shared" si="13"/>
        <v>0.57499999999999996</v>
      </c>
      <c r="P177" s="42">
        <f t="shared" si="14"/>
        <v>0.61299999999999999</v>
      </c>
      <c r="Q177" s="42">
        <f t="shared" si="15"/>
        <v>0.86499999999999999</v>
      </c>
      <c r="R177" s="42">
        <f t="shared" si="16"/>
        <v>0.877</v>
      </c>
      <c r="S177" t="e">
        <f>VLOOKUP(A177,#REF!,11,0)</f>
        <v>#REF!</v>
      </c>
      <c r="T177" t="e">
        <f>VLOOKUP(A177,#REF!,12,0)</f>
        <v>#REF!</v>
      </c>
      <c r="U177" t="e">
        <f>VLOOKUP(A177,#REF!,13,0)</f>
        <v>#REF!</v>
      </c>
      <c r="V177" t="e">
        <f>VLOOKUP(A177,#REF!,14,0)</f>
        <v>#REF!</v>
      </c>
      <c r="W177">
        <v>1.642846521612763</v>
      </c>
      <c r="X177">
        <v>-0.87026324312590364</v>
      </c>
      <c r="Y177" s="42" t="str">
        <f t="shared" si="17"/>
        <v>NED</v>
      </c>
      <c r="Z177" t="str">
        <f>IF(Y177=Y$1,B177,IF(Y177=Y$2,B177,""))</f>
        <v/>
      </c>
      <c r="AT177">
        <v>-1.0166064882859229</v>
      </c>
      <c r="AU177">
        <v>2.3506965965944868</v>
      </c>
      <c r="AW177" s="42" t="s">
        <v>785</v>
      </c>
    </row>
    <row r="178" spans="1:49" x14ac:dyDescent="0.25">
      <c r="A178" s="42" t="s">
        <v>1058</v>
      </c>
      <c r="B178" s="42" t="s">
        <v>10993</v>
      </c>
      <c r="C178" s="42" t="s">
        <v>1251</v>
      </c>
      <c r="D178" s="42">
        <f>IFERROR(VLOOKUP(A178,eco_bus_institutions!A:D,3,0),"")</f>
        <v>46</v>
      </c>
      <c r="E178" s="42" t="str">
        <f>IFERROR(VLOOKUP(A178,eco_institutions!A:D,3,0),"")</f>
        <v/>
      </c>
      <c r="F178" s="42" t="str">
        <f>IFERROR(VLOOKUP(A178,fin_institutions!A:D,3,0),"")</f>
        <v/>
      </c>
      <c r="G178" s="42">
        <f>IFERROR(VLOOKUP(A178,bus_institutions!A:D,3,0),0)</f>
        <v>0</v>
      </c>
      <c r="H178" s="42">
        <f>IFERROR(VLOOKUP(A178,man_institutions!A:D,3,0),0)</f>
        <v>0</v>
      </c>
      <c r="I178" s="42">
        <f>IFERROR(VLOOKUP(A178,eco_bus_institutions!A:D,4,0),0)</f>
        <v>2.0499999999999998</v>
      </c>
      <c r="J178" s="42">
        <f>IFERROR(VLOOKUP(A178,eco_institutions!A:D,4,0),0)</f>
        <v>0</v>
      </c>
      <c r="K178" s="42">
        <f>IFERROR(VLOOKUP(A178,fin_institutions!A:D,4,0),0)</f>
        <v>0</v>
      </c>
      <c r="L178" s="42">
        <f>IFERROR(VLOOKUP(A178,bus_institutions!A:D,4,0),0)</f>
        <v>0</v>
      </c>
      <c r="M178" s="42">
        <f>IFERROR(VLOOKUP(A178,man_institutions!A:D,4,0),0)</f>
        <v>0</v>
      </c>
      <c r="N178" s="42">
        <f t="shared" si="12"/>
        <v>0.71</v>
      </c>
      <c r="O178" s="42">
        <f t="shared" si="13"/>
        <v>3.0000000000000001E-3</v>
      </c>
      <c r="P178" s="42">
        <f t="shared" si="14"/>
        <v>5.8000000000000003E-2</v>
      </c>
      <c r="Q178" s="42">
        <f t="shared" si="15"/>
        <v>0.05</v>
      </c>
      <c r="R178" s="42">
        <f t="shared" si="16"/>
        <v>0.04</v>
      </c>
      <c r="S178">
        <v>1</v>
      </c>
      <c r="T178" t="e">
        <f>VLOOKUP(A178,#REF!,12,0)</f>
        <v>#REF!</v>
      </c>
      <c r="U178" t="e">
        <f>VLOOKUP(A178,#REF!,13,0)</f>
        <v>#REF!</v>
      </c>
      <c r="V178" t="e">
        <f>VLOOKUP(A178,#REF!,14,0)</f>
        <v>#REF!</v>
      </c>
      <c r="W178">
        <v>-3.2891450868504801</v>
      </c>
      <c r="X178">
        <v>-0.34515916560340382</v>
      </c>
      <c r="Y178" s="42" t="str">
        <f t="shared" si="17"/>
        <v>CZE</v>
      </c>
      <c r="Z178" t="str">
        <f>IF(Y178=Y$1,B178,IF(Y178=Y$2,B178,""))</f>
        <v/>
      </c>
      <c r="AT178">
        <v>-0.72857851250847327</v>
      </c>
      <c r="AU178">
        <v>-1.9789405751039939</v>
      </c>
      <c r="AW178" s="42" t="s">
        <v>1058</v>
      </c>
    </row>
    <row r="179" spans="1:49" x14ac:dyDescent="0.25">
      <c r="A179" s="42" t="s">
        <v>965</v>
      </c>
      <c r="B179" s="42" t="s">
        <v>965</v>
      </c>
      <c r="C179" s="42" t="s">
        <v>1273</v>
      </c>
      <c r="D179" s="42">
        <f>IFERROR(VLOOKUP(A179,eco_bus_institutions!A:D,3,0),"")</f>
        <v>240</v>
      </c>
      <c r="E179" s="42">
        <f>IFERROR(VLOOKUP(A179,eco_institutions!A:D,3,0),"")</f>
        <v>197</v>
      </c>
      <c r="F179" s="42">
        <f>IFERROR(VLOOKUP(A179,fin_institutions!A:D,3,0),"")</f>
        <v>92</v>
      </c>
      <c r="G179" s="42">
        <f>IFERROR(VLOOKUP(A179,bus_institutions!A:D,3,0),0)</f>
        <v>0</v>
      </c>
      <c r="H179" s="42">
        <f>IFERROR(VLOOKUP(A179,man_institutions!A:D,3,0),0)</f>
        <v>0</v>
      </c>
      <c r="I179" s="42">
        <f>IFERROR(VLOOKUP(A179,eco_bus_institutions!A:D,4,0),0)</f>
        <v>2.0499999999999998</v>
      </c>
      <c r="J179" s="42">
        <f>IFERROR(VLOOKUP(A179,eco_institutions!A:D,4,0),0)</f>
        <v>2.02</v>
      </c>
      <c r="K179" s="42">
        <f>IFERROR(VLOOKUP(A179,fin_institutions!A:D,4,0),0)</f>
        <v>1.3</v>
      </c>
      <c r="L179" s="42">
        <f>IFERROR(VLOOKUP(A179,bus_institutions!A:D,4,0),0)</f>
        <v>0</v>
      </c>
      <c r="M179" s="42">
        <f>IFERROR(VLOOKUP(A179,man_institutions!A:D,4,0),0)</f>
        <v>0</v>
      </c>
      <c r="N179" s="42">
        <f t="shared" si="12"/>
        <v>0.71</v>
      </c>
      <c r="O179" s="42">
        <f t="shared" si="13"/>
        <v>0.82799999999999996</v>
      </c>
      <c r="P179" s="42">
        <f t="shared" si="14"/>
        <v>0.61</v>
      </c>
      <c r="Q179" s="42">
        <f t="shared" si="15"/>
        <v>0.05</v>
      </c>
      <c r="R179" s="42">
        <f t="shared" si="16"/>
        <v>0.04</v>
      </c>
      <c r="S179" t="e">
        <f>VLOOKUP(A179,#REF!,11,0)</f>
        <v>#REF!</v>
      </c>
      <c r="T179" t="e">
        <f>VLOOKUP(A179,#REF!,12,0)</f>
        <v>#REF!</v>
      </c>
      <c r="U179" t="e">
        <f>VLOOKUP(A179,#REF!,13,0)</f>
        <v>#REF!</v>
      </c>
      <c r="V179" t="e">
        <f>VLOOKUP(A179,#REF!,14,0)</f>
        <v>#REF!</v>
      </c>
      <c r="W179">
        <v>-1.0166064882859229</v>
      </c>
      <c r="X179">
        <v>2.3506965965944868</v>
      </c>
      <c r="Y179" s="42" t="str">
        <f t="shared" si="17"/>
        <v>DEU</v>
      </c>
      <c r="Z179" t="str">
        <f>IF(Y179=Y$1,B179,IF(Y179=Y$2,B179,""))</f>
        <v/>
      </c>
      <c r="AT179">
        <v>0.73417834117559522</v>
      </c>
      <c r="AU179">
        <v>-0.25849402088136109</v>
      </c>
      <c r="AW179" s="42" t="s">
        <v>965</v>
      </c>
    </row>
    <row r="180" spans="1:49" x14ac:dyDescent="0.25">
      <c r="A180" s="42" t="s">
        <v>696</v>
      </c>
      <c r="B180" s="42" t="s">
        <v>10511</v>
      </c>
      <c r="C180" s="42" t="s">
        <v>1224</v>
      </c>
      <c r="D180" s="42">
        <f>IFERROR(VLOOKUP(A180,eco_bus_institutions!A:D,3,0),"")</f>
        <v>97</v>
      </c>
      <c r="E180" s="42">
        <f>IFERROR(VLOOKUP(A180,eco_institutions!A:D,3,0),"")</f>
        <v>20</v>
      </c>
      <c r="F180" s="42" t="str">
        <f>IFERROR(VLOOKUP(A180,fin_institutions!A:D,3,0),"")</f>
        <v/>
      </c>
      <c r="G180" s="42">
        <f>IFERROR(VLOOKUP(A180,bus_institutions!A:D,3,0),0)</f>
        <v>41</v>
      </c>
      <c r="H180" s="42">
        <f>IFERROR(VLOOKUP(A180,man_institutions!A:D,3,0),0)</f>
        <v>66</v>
      </c>
      <c r="I180" s="42">
        <f>IFERROR(VLOOKUP(A180,eco_bus_institutions!A:D,4,0),0)</f>
        <v>2.0499999999999998</v>
      </c>
      <c r="J180" s="42">
        <f>IFERROR(VLOOKUP(A180,eco_institutions!A:D,4,0),0)</f>
        <v>1.03</v>
      </c>
      <c r="K180" s="42">
        <f>IFERROR(VLOOKUP(A180,fin_institutions!A:D,4,0),0)</f>
        <v>0</v>
      </c>
      <c r="L180" s="42">
        <f>IFERROR(VLOOKUP(A180,bus_institutions!A:D,4,0),0)</f>
        <v>2.62</v>
      </c>
      <c r="M180" s="42">
        <f>IFERROR(VLOOKUP(A180,man_institutions!A:D,4,0),0)</f>
        <v>1.8</v>
      </c>
      <c r="N180" s="42">
        <f t="shared" si="12"/>
        <v>0.71</v>
      </c>
      <c r="O180" s="42">
        <f t="shared" si="13"/>
        <v>0.15</v>
      </c>
      <c r="P180" s="42">
        <f t="shared" si="14"/>
        <v>5.8000000000000003E-2</v>
      </c>
      <c r="Q180" s="42">
        <f t="shared" si="15"/>
        <v>0.73699999999999999</v>
      </c>
      <c r="R180" s="42">
        <f t="shared" si="16"/>
        <v>0.61199999999999999</v>
      </c>
      <c r="S180" t="e">
        <f>VLOOKUP(A180,#REF!,11,0)</f>
        <v>#REF!</v>
      </c>
      <c r="T180" t="e">
        <f>VLOOKUP(A180,#REF!,12,0)</f>
        <v>#REF!</v>
      </c>
      <c r="U180" t="e">
        <f>VLOOKUP(A180,#REF!,13,0)</f>
        <v>#REF!</v>
      </c>
      <c r="V180" t="e">
        <f>VLOOKUP(A180,#REF!,14,0)</f>
        <v>#REF!</v>
      </c>
      <c r="W180">
        <v>-0.72857851250847327</v>
      </c>
      <c r="X180">
        <v>-1.9789405751039939</v>
      </c>
      <c r="Y180" s="42" t="str">
        <f t="shared" si="17"/>
        <v>ITA</v>
      </c>
      <c r="Z180" t="str">
        <f>IF(Y180=Y$1,B180,IF(Y180=Y$2,B180,""))</f>
        <v/>
      </c>
      <c r="AT180">
        <v>0.32736133288949149</v>
      </c>
      <c r="AU180">
        <v>0.81204175907471621</v>
      </c>
      <c r="AW180" s="42" t="s">
        <v>10511</v>
      </c>
    </row>
    <row r="181" spans="1:49" x14ac:dyDescent="0.25">
      <c r="A181" s="42" t="s">
        <v>728</v>
      </c>
      <c r="B181" s="42" t="s">
        <v>728</v>
      </c>
      <c r="C181" s="42" t="s">
        <v>1220</v>
      </c>
      <c r="D181" s="42">
        <f>IFERROR(VLOOKUP(A181,eco_bus_institutions!A:D,3,0),"")</f>
        <v>98</v>
      </c>
      <c r="E181" s="42">
        <f>IFERROR(VLOOKUP(A181,eco_institutions!A:D,3,0),"")</f>
        <v>24</v>
      </c>
      <c r="F181" s="42">
        <f>IFERROR(VLOOKUP(A181,fin_institutions!A:D,3,0),"")</f>
        <v>12</v>
      </c>
      <c r="G181" s="42">
        <f>IFERROR(VLOOKUP(A181,bus_institutions!A:D,3,0),0)</f>
        <v>42</v>
      </c>
      <c r="H181" s="42">
        <f>IFERROR(VLOOKUP(A181,man_institutions!A:D,3,0),0)</f>
        <v>46</v>
      </c>
      <c r="I181" s="42">
        <f>IFERROR(VLOOKUP(A181,eco_bus_institutions!A:D,4,0),0)</f>
        <v>2.04</v>
      </c>
      <c r="J181" s="42">
        <f>IFERROR(VLOOKUP(A181,eco_institutions!A:D,4,0),0)</f>
        <v>1.4</v>
      </c>
      <c r="K181" s="42">
        <f>IFERROR(VLOOKUP(A181,fin_institutions!A:D,4,0),0)</f>
        <v>1.1399999999999999</v>
      </c>
      <c r="L181" s="42">
        <f>IFERROR(VLOOKUP(A181,bus_institutions!A:D,4,0),0)</f>
        <v>2.44</v>
      </c>
      <c r="M181" s="42">
        <f>IFERROR(VLOOKUP(A181,man_institutions!A:D,4,0),0)</f>
        <v>1.96</v>
      </c>
      <c r="N181" s="42">
        <f t="shared" si="12"/>
        <v>0.70499999999999996</v>
      </c>
      <c r="O181" s="42">
        <f t="shared" si="13"/>
        <v>0.65500000000000003</v>
      </c>
      <c r="P181" s="42">
        <f t="shared" si="14"/>
        <v>0.443</v>
      </c>
      <c r="Q181" s="42">
        <f t="shared" si="15"/>
        <v>0.69</v>
      </c>
      <c r="R181" s="42">
        <f t="shared" si="16"/>
        <v>0.65300000000000002</v>
      </c>
      <c r="S181" t="e">
        <f>VLOOKUP(A181,#REF!,11,0)</f>
        <v>#REF!</v>
      </c>
      <c r="T181" t="e">
        <f>VLOOKUP(A181,#REF!,12,0)</f>
        <v>#REF!</v>
      </c>
      <c r="U181" t="e">
        <f>VLOOKUP(A181,#REF!,13,0)</f>
        <v>#REF!</v>
      </c>
      <c r="V181" t="e">
        <f>VLOOKUP(A181,#REF!,14,0)</f>
        <v>#REF!</v>
      </c>
      <c r="W181">
        <v>0.73417834117559522</v>
      </c>
      <c r="X181">
        <v>-0.25849402088136109</v>
      </c>
      <c r="Y181" s="42" t="str">
        <f t="shared" si="17"/>
        <v>FRA</v>
      </c>
      <c r="Z181" t="str">
        <f>IF(Y181=Y$1,B181,IF(Y181=Y$2,B181,""))</f>
        <v/>
      </c>
      <c r="AT181">
        <v>0.68562367859276308</v>
      </c>
      <c r="AU181">
        <v>1.28767622877202</v>
      </c>
      <c r="AW181" s="42" t="s">
        <v>728</v>
      </c>
    </row>
    <row r="182" spans="1:49" x14ac:dyDescent="0.25">
      <c r="A182" s="42" t="s">
        <v>1000</v>
      </c>
      <c r="B182" s="42" t="s">
        <v>1000</v>
      </c>
      <c r="C182" s="42" t="s">
        <v>1273</v>
      </c>
      <c r="D182" s="42">
        <f>IFERROR(VLOOKUP(A182,eco_bus_institutions!A:D,3,0),"")</f>
        <v>274</v>
      </c>
      <c r="E182" s="42">
        <f>IFERROR(VLOOKUP(A182,eco_institutions!A:D,3,0),"")</f>
        <v>267</v>
      </c>
      <c r="F182" s="42">
        <f>IFERROR(VLOOKUP(A182,fin_institutions!A:D,3,0),"")</f>
        <v>37</v>
      </c>
      <c r="G182" s="42">
        <f>IFERROR(VLOOKUP(A182,bus_institutions!A:D,3,0),0)</f>
        <v>7</v>
      </c>
      <c r="H182" s="42">
        <f>IFERROR(VLOOKUP(A182,man_institutions!A:D,3,0),0)</f>
        <v>11</v>
      </c>
      <c r="I182" s="42">
        <f>IFERROR(VLOOKUP(A182,eco_bus_institutions!A:D,4,0),0)</f>
        <v>2.04</v>
      </c>
      <c r="J182" s="42">
        <f>IFERROR(VLOOKUP(A182,eco_institutions!A:D,4,0),0)</f>
        <v>1.92</v>
      </c>
      <c r="K182" s="42">
        <f>IFERROR(VLOOKUP(A182,fin_institutions!A:D,4,0),0)</f>
        <v>1.1599999999999999</v>
      </c>
      <c r="L182" s="42">
        <f>IFERROR(VLOOKUP(A182,bus_institutions!A:D,4,0),0)</f>
        <v>1.92</v>
      </c>
      <c r="M182" s="42">
        <f>IFERROR(VLOOKUP(A182,man_institutions!A:D,4,0),0)</f>
        <v>1.4</v>
      </c>
      <c r="N182" s="42">
        <f t="shared" si="12"/>
        <v>0.70499999999999996</v>
      </c>
      <c r="O182" s="42">
        <f t="shared" si="13"/>
        <v>0.82199999999999995</v>
      </c>
      <c r="P182" s="42">
        <f t="shared" si="14"/>
        <v>0.47699999999999998</v>
      </c>
      <c r="Q182" s="42">
        <f t="shared" si="15"/>
        <v>0.54</v>
      </c>
      <c r="R182" s="42">
        <f t="shared" si="16"/>
        <v>0.40799999999999997</v>
      </c>
      <c r="S182" t="e">
        <f>VLOOKUP(A182,#REF!,11,0)</f>
        <v>#REF!</v>
      </c>
      <c r="T182" t="e">
        <f>VLOOKUP(A182,#REF!,12,0)</f>
        <v>#REF!</v>
      </c>
      <c r="U182" t="e">
        <f>VLOOKUP(A182,#REF!,13,0)</f>
        <v>#REF!</v>
      </c>
      <c r="V182" t="e">
        <f>VLOOKUP(A182,#REF!,14,0)</f>
        <v>#REF!</v>
      </c>
      <c r="W182">
        <v>0.32736133288949149</v>
      </c>
      <c r="X182">
        <v>0.81204175907471621</v>
      </c>
      <c r="Y182" s="42" t="str">
        <f t="shared" si="17"/>
        <v>DEU</v>
      </c>
      <c r="Z182" t="str">
        <f>IF(Y182=Y$1,B182,IF(Y182=Y$2,B182,""))</f>
        <v/>
      </c>
      <c r="AT182">
        <v>1.406017913767265</v>
      </c>
      <c r="AU182">
        <v>-0.32467698921451948</v>
      </c>
      <c r="AW182" s="42" t="s">
        <v>1000</v>
      </c>
    </row>
    <row r="183" spans="1:49" x14ac:dyDescent="0.25">
      <c r="A183" s="42" t="s">
        <v>780</v>
      </c>
      <c r="B183" s="42" t="s">
        <v>10512</v>
      </c>
      <c r="C183" s="42" t="s">
        <v>1219</v>
      </c>
      <c r="D183" s="42">
        <f>IFERROR(VLOOKUP(A183,eco_bus_institutions!A:D,3,0),"")</f>
        <v>72</v>
      </c>
      <c r="E183" s="42">
        <f>IFERROR(VLOOKUP(A183,eco_institutions!A:D,3,0),"")</f>
        <v>37</v>
      </c>
      <c r="F183" s="42">
        <f>IFERROR(VLOOKUP(A183,fin_institutions!A:D,3,0),"")</f>
        <v>11</v>
      </c>
      <c r="G183" s="42">
        <f>IFERROR(VLOOKUP(A183,bus_institutions!A:D,3,0),0)</f>
        <v>28</v>
      </c>
      <c r="H183" s="42">
        <f>IFERROR(VLOOKUP(A183,man_institutions!A:D,3,0),0)</f>
        <v>12</v>
      </c>
      <c r="I183" s="42">
        <f>IFERROR(VLOOKUP(A183,eco_bus_institutions!A:D,4,0),0)</f>
        <v>2.04</v>
      </c>
      <c r="J183" s="42">
        <f>IFERROR(VLOOKUP(A183,eco_institutions!A:D,4,0),0)</f>
        <v>1.64</v>
      </c>
      <c r="K183" s="42">
        <f>IFERROR(VLOOKUP(A183,fin_institutions!A:D,4,0),0)</f>
        <v>2.61</v>
      </c>
      <c r="L183" s="42">
        <f>IFERROR(VLOOKUP(A183,bus_institutions!A:D,4,0),0)</f>
        <v>1.05</v>
      </c>
      <c r="M183" s="42">
        <f>IFERROR(VLOOKUP(A183,man_institutions!A:D,4,0),0)</f>
        <v>2.42</v>
      </c>
      <c r="N183" s="42">
        <f t="shared" si="12"/>
        <v>0.70499999999999996</v>
      </c>
      <c r="O183" s="42">
        <f t="shared" si="13"/>
        <v>0.73799999999999999</v>
      </c>
      <c r="P183" s="42">
        <f t="shared" si="14"/>
        <v>0.87</v>
      </c>
      <c r="Q183" s="42">
        <f t="shared" si="15"/>
        <v>6.7000000000000004E-2</v>
      </c>
      <c r="R183" s="42">
        <f t="shared" si="16"/>
        <v>0.77300000000000002</v>
      </c>
      <c r="S183" t="e">
        <f>VLOOKUP(A183,#REF!,11,0)</f>
        <v>#REF!</v>
      </c>
      <c r="T183" t="e">
        <f>VLOOKUP(A183,#REF!,12,0)</f>
        <v>#REF!</v>
      </c>
      <c r="U183" t="e">
        <f>VLOOKUP(A183,#REF!,13,0)</f>
        <v>#REF!</v>
      </c>
      <c r="V183" t="e">
        <f>VLOOKUP(A183,#REF!,14,0)</f>
        <v>#REF!</v>
      </c>
      <c r="W183">
        <v>0.68562367859276308</v>
      </c>
      <c r="X183">
        <v>1.28767622877202</v>
      </c>
      <c r="Y183" s="42" t="str">
        <f t="shared" si="17"/>
        <v>USA</v>
      </c>
      <c r="Z183" t="str">
        <f>IF(Y183=Y$1,B183,IF(Y183=Y$2,B183,""))</f>
        <v/>
      </c>
      <c r="AT183">
        <v>1.1162797407749561</v>
      </c>
      <c r="AU183">
        <v>-0.48786681079235861</v>
      </c>
      <c r="AW183" s="42" t="s">
        <v>10512</v>
      </c>
    </row>
    <row r="184" spans="1:49" x14ac:dyDescent="0.25">
      <c r="A184" s="42" t="s">
        <v>852</v>
      </c>
      <c r="B184" s="42" t="s">
        <v>10513</v>
      </c>
      <c r="C184" s="42" t="s">
        <v>1236</v>
      </c>
      <c r="D184" s="42">
        <f>IFERROR(VLOOKUP(A184,eco_bus_institutions!A:D,3,0),"")</f>
        <v>138</v>
      </c>
      <c r="E184" s="42">
        <f>IFERROR(VLOOKUP(A184,eco_institutions!A:D,3,0),"")</f>
        <v>55</v>
      </c>
      <c r="F184" s="42">
        <f>IFERROR(VLOOKUP(A184,fin_institutions!A:D,3,0),"")</f>
        <v>40</v>
      </c>
      <c r="G184" s="42">
        <f>IFERROR(VLOOKUP(A184,bus_institutions!A:D,3,0),0)</f>
        <v>36</v>
      </c>
      <c r="H184" s="42">
        <f>IFERROR(VLOOKUP(A184,man_institutions!A:D,3,0),0)</f>
        <v>41</v>
      </c>
      <c r="I184" s="42">
        <f>IFERROR(VLOOKUP(A184,eco_bus_institutions!A:D,4,0),0)</f>
        <v>2.0299999999999998</v>
      </c>
      <c r="J184" s="42">
        <f>IFERROR(VLOOKUP(A184,eco_institutions!A:D,4,0),0)</f>
        <v>1.79</v>
      </c>
      <c r="K184" s="42">
        <f>IFERROR(VLOOKUP(A184,fin_institutions!A:D,4,0),0)</f>
        <v>1.1399999999999999</v>
      </c>
      <c r="L184" s="42">
        <f>IFERROR(VLOOKUP(A184,bus_institutions!A:D,4,0),0)</f>
        <v>2.62</v>
      </c>
      <c r="M184" s="42">
        <f>IFERROR(VLOOKUP(A184,man_institutions!A:D,4,0),0)</f>
        <v>2.94</v>
      </c>
      <c r="N184" s="42">
        <f t="shared" si="12"/>
        <v>0.7</v>
      </c>
      <c r="O184" s="42">
        <f t="shared" si="13"/>
        <v>0.78800000000000003</v>
      </c>
      <c r="P184" s="42">
        <f t="shared" si="14"/>
        <v>0.443</v>
      </c>
      <c r="Q184" s="42">
        <f t="shared" si="15"/>
        <v>0.73699999999999999</v>
      </c>
      <c r="R184" s="42">
        <f t="shared" si="16"/>
        <v>0.85499999999999998</v>
      </c>
      <c r="S184" t="e">
        <f>VLOOKUP(A184,#REF!,11,0)</f>
        <v>#REF!</v>
      </c>
      <c r="T184" t="e">
        <f>VLOOKUP(A184,#REF!,12,0)</f>
        <v>#REF!</v>
      </c>
      <c r="U184" t="e">
        <f>VLOOKUP(A184,#REF!,13,0)</f>
        <v>#REF!</v>
      </c>
      <c r="V184" t="e">
        <f>VLOOKUP(A184,#REF!,14,0)</f>
        <v>#REF!</v>
      </c>
      <c r="W184">
        <v>1.406017913767265</v>
      </c>
      <c r="X184">
        <v>-0.32467698921451948</v>
      </c>
      <c r="Y184" s="42" t="str">
        <f t="shared" si="17"/>
        <v>UK</v>
      </c>
      <c r="Z184" t="str">
        <f>IF(Y184=Y$1,B184,IF(Y184=Y$2,B184,""))</f>
        <v/>
      </c>
      <c r="AT184">
        <v>0.1905535735553156</v>
      </c>
      <c r="AU184">
        <v>1.1876117574816201</v>
      </c>
      <c r="AW184" s="42" t="s">
        <v>10513</v>
      </c>
    </row>
    <row r="185" spans="1:49" x14ac:dyDescent="0.25">
      <c r="A185" s="42" t="s">
        <v>768</v>
      </c>
      <c r="B185" s="42" t="s">
        <v>10514</v>
      </c>
      <c r="C185" s="42" t="s">
        <v>1226</v>
      </c>
      <c r="D185" s="42">
        <f>IFERROR(VLOOKUP(A185,eco_bus_institutions!A:D,3,0),"")</f>
        <v>79</v>
      </c>
      <c r="E185" s="42">
        <f>IFERROR(VLOOKUP(A185,eco_institutions!A:D,3,0),"")</f>
        <v>36</v>
      </c>
      <c r="F185" s="42">
        <f>IFERROR(VLOOKUP(A185,fin_institutions!A:D,3,0),"")</f>
        <v>13</v>
      </c>
      <c r="G185" s="42">
        <f>IFERROR(VLOOKUP(A185,bus_institutions!A:D,3,0),0)</f>
        <v>31</v>
      </c>
      <c r="H185" s="42">
        <f>IFERROR(VLOOKUP(A185,man_institutions!A:D,3,0),0)</f>
        <v>27</v>
      </c>
      <c r="I185" s="42">
        <f>IFERROR(VLOOKUP(A185,eco_bus_institutions!A:D,4,0),0)</f>
        <v>2.0299999999999998</v>
      </c>
      <c r="J185" s="42">
        <f>IFERROR(VLOOKUP(A185,eco_institutions!A:D,4,0),0)</f>
        <v>1.47</v>
      </c>
      <c r="K185" s="42">
        <f>IFERROR(VLOOKUP(A185,fin_institutions!A:D,4,0),0)</f>
        <v>1.1399999999999999</v>
      </c>
      <c r="L185" s="42">
        <f>IFERROR(VLOOKUP(A185,bus_institutions!A:D,4,0),0)</f>
        <v>2.64</v>
      </c>
      <c r="M185" s="42">
        <f>IFERROR(VLOOKUP(A185,man_institutions!A:D,4,0),0)</f>
        <v>2.5299999999999998</v>
      </c>
      <c r="N185" s="42">
        <f t="shared" si="12"/>
        <v>0.7</v>
      </c>
      <c r="O185" s="42">
        <f t="shared" si="13"/>
        <v>0.68</v>
      </c>
      <c r="P185" s="42">
        <f t="shared" si="14"/>
        <v>0.443</v>
      </c>
      <c r="Q185" s="42">
        <f t="shared" si="15"/>
        <v>0.73799999999999999</v>
      </c>
      <c r="R185" s="42">
        <f t="shared" si="16"/>
        <v>0.79</v>
      </c>
      <c r="S185" t="e">
        <f>VLOOKUP(A185,#REF!,11,0)</f>
        <v>#REF!</v>
      </c>
      <c r="T185" t="e">
        <f>VLOOKUP(A185,#REF!,12,0)</f>
        <v>#REF!</v>
      </c>
      <c r="U185" t="e">
        <f>VLOOKUP(A185,#REF!,13,0)</f>
        <v>#REF!</v>
      </c>
      <c r="V185" t="e">
        <f>VLOOKUP(A185,#REF!,14,0)</f>
        <v>#REF!</v>
      </c>
      <c r="W185">
        <v>1.1162797407749561</v>
      </c>
      <c r="X185">
        <v>-0.48786681079235861</v>
      </c>
      <c r="Y185" s="42" t="str">
        <f t="shared" si="17"/>
        <v>CAN</v>
      </c>
      <c r="Z185" t="str">
        <f>IF(Y185=Y$1,B185,IF(Y185=Y$2,B185,""))</f>
        <v/>
      </c>
      <c r="AT185">
        <v>0.21963135390375421</v>
      </c>
      <c r="AU185">
        <v>-1.322652511533096</v>
      </c>
      <c r="AW185" s="42" t="s">
        <v>10514</v>
      </c>
    </row>
    <row r="186" spans="1:49" x14ac:dyDescent="0.25">
      <c r="A186" s="42" t="s">
        <v>859</v>
      </c>
      <c r="B186" s="42" t="s">
        <v>10995</v>
      </c>
      <c r="C186" s="42" t="s">
        <v>1226</v>
      </c>
      <c r="D186" s="42">
        <f>IFERROR(VLOOKUP(A186,eco_bus_institutions!A:D,3,0),"")</f>
        <v>170</v>
      </c>
      <c r="E186" s="42">
        <f>IFERROR(VLOOKUP(A186,eco_institutions!A:D,3,0),"")</f>
        <v>74</v>
      </c>
      <c r="F186" s="42">
        <f>IFERROR(VLOOKUP(A186,fin_institutions!A:D,3,0),"")</f>
        <v>27</v>
      </c>
      <c r="G186" s="42">
        <f>IFERROR(VLOOKUP(A186,bus_institutions!A:D,3,0),0)</f>
        <v>49</v>
      </c>
      <c r="H186" s="42">
        <f>IFERROR(VLOOKUP(A186,man_institutions!A:D,3,0),0)</f>
        <v>60</v>
      </c>
      <c r="I186" s="42">
        <f>IFERROR(VLOOKUP(A186,eco_bus_institutions!A:D,4,0),0)</f>
        <v>2.02</v>
      </c>
      <c r="J186" s="42">
        <f>IFERROR(VLOOKUP(A186,eco_institutions!A:D,4,0),0)</f>
        <v>1.88</v>
      </c>
      <c r="K186" s="42">
        <f>IFERROR(VLOOKUP(A186,fin_institutions!A:D,4,0),0)</f>
        <v>1.27</v>
      </c>
      <c r="L186" s="42">
        <f>IFERROR(VLOOKUP(A186,bus_institutions!A:D,4,0),0)</f>
        <v>1.1000000000000001</v>
      </c>
      <c r="M186" s="42">
        <f>IFERROR(VLOOKUP(A186,man_institutions!A:D,4,0),0)</f>
        <v>2.08</v>
      </c>
      <c r="N186" s="42">
        <f t="shared" si="12"/>
        <v>0.69699999999999995</v>
      </c>
      <c r="O186" s="42">
        <f t="shared" si="13"/>
        <v>0.80700000000000005</v>
      </c>
      <c r="P186" s="42">
        <f t="shared" si="14"/>
        <v>0.58499999999999996</v>
      </c>
      <c r="Q186" s="42">
        <f t="shared" si="15"/>
        <v>9.2999999999999999E-2</v>
      </c>
      <c r="R186" s="42">
        <f t="shared" si="16"/>
        <v>0.69</v>
      </c>
      <c r="S186" t="e">
        <f>VLOOKUP(A186,#REF!,11,0)</f>
        <v>#REF!</v>
      </c>
      <c r="T186" t="e">
        <f>VLOOKUP(A186,#REF!,12,0)</f>
        <v>#REF!</v>
      </c>
      <c r="U186" t="e">
        <f>VLOOKUP(A186,#REF!,13,0)</f>
        <v>#REF!</v>
      </c>
      <c r="V186" t="e">
        <f>VLOOKUP(A186,#REF!,14,0)</f>
        <v>#REF!</v>
      </c>
      <c r="W186">
        <v>0.1905535735553156</v>
      </c>
      <c r="X186">
        <v>1.1876117574816201</v>
      </c>
      <c r="Y186" s="42" t="str">
        <f t="shared" si="17"/>
        <v>CAN</v>
      </c>
      <c r="Z186" t="str">
        <f>IF(Y186=Y$1,B186,IF(Y186=Y$2,B186,""))</f>
        <v/>
      </c>
      <c r="AT186">
        <v>1.332333525758532</v>
      </c>
      <c r="AU186">
        <v>0.28448204123043452</v>
      </c>
      <c r="AW186" s="42" t="s">
        <v>859</v>
      </c>
    </row>
    <row r="187" spans="1:49" x14ac:dyDescent="0.25">
      <c r="A187" s="42" t="s">
        <v>745</v>
      </c>
      <c r="B187" s="42" t="s">
        <v>10965</v>
      </c>
      <c r="C187" s="42" t="s">
        <v>1220</v>
      </c>
      <c r="D187" s="42">
        <f>IFERROR(VLOOKUP(A187,eco_bus_institutions!A:D,3,0),"")</f>
        <v>49</v>
      </c>
      <c r="E187" s="42">
        <f>IFERROR(VLOOKUP(A187,eco_institutions!A:D,3,0),"")</f>
        <v>10</v>
      </c>
      <c r="F187" s="42">
        <f>IFERROR(VLOOKUP(A187,fin_institutions!A:D,3,0),"")</f>
        <v>5</v>
      </c>
      <c r="G187" s="42">
        <f>IFERROR(VLOOKUP(A187,bus_institutions!A:D,3,0),0)</f>
        <v>29</v>
      </c>
      <c r="H187" s="42">
        <f>IFERROR(VLOOKUP(A187,man_institutions!A:D,3,0),0)</f>
        <v>26</v>
      </c>
      <c r="I187" s="42">
        <f>IFERROR(VLOOKUP(A187,eco_bus_institutions!A:D,4,0),0)</f>
        <v>2.0099999999999998</v>
      </c>
      <c r="J187" s="42">
        <f>IFERROR(VLOOKUP(A187,eco_institutions!A:D,4,0),0)</f>
        <v>1.08</v>
      </c>
      <c r="K187" s="42">
        <f>IFERROR(VLOOKUP(A187,fin_institutions!A:D,4,0),0)</f>
        <v>1.0900000000000001</v>
      </c>
      <c r="L187" s="42">
        <f>IFERROR(VLOOKUP(A187,bus_institutions!A:D,4,0),0)</f>
        <v>2.4300000000000002</v>
      </c>
      <c r="M187" s="42">
        <f>IFERROR(VLOOKUP(A187,man_institutions!A:D,4,0),0)</f>
        <v>2.35</v>
      </c>
      <c r="N187" s="42">
        <f t="shared" si="12"/>
        <v>0.69499999999999995</v>
      </c>
      <c r="O187" s="42">
        <f t="shared" si="13"/>
        <v>0.32300000000000001</v>
      </c>
      <c r="P187" s="42">
        <f t="shared" si="14"/>
        <v>0.35199999999999998</v>
      </c>
      <c r="Q187" s="42">
        <f t="shared" si="15"/>
        <v>0.68200000000000005</v>
      </c>
      <c r="R187" s="42">
        <f t="shared" si="16"/>
        <v>0.753</v>
      </c>
      <c r="S187" t="e">
        <f>VLOOKUP(A187,#REF!,11,0)</f>
        <v>#REF!</v>
      </c>
      <c r="T187" t="e">
        <f>VLOOKUP(A187,#REF!,12,0)</f>
        <v>#REF!</v>
      </c>
      <c r="U187" t="e">
        <f>VLOOKUP(A187,#REF!,13,0)</f>
        <v>#REF!</v>
      </c>
      <c r="V187" t="e">
        <f>VLOOKUP(A187,#REF!,14,0)</f>
        <v>#REF!</v>
      </c>
      <c r="W187">
        <v>0.21963135390375421</v>
      </c>
      <c r="X187">
        <v>-1.322652511533096</v>
      </c>
      <c r="Y187" s="42" t="str">
        <f t="shared" si="17"/>
        <v>FRA</v>
      </c>
      <c r="Z187" t="str">
        <f>IF(Y187=Y$1,B187,IF(Y187=Y$2,B187,""))</f>
        <v/>
      </c>
      <c r="AT187">
        <v>1.206804269738706</v>
      </c>
      <c r="AU187">
        <v>0.1768212479309654</v>
      </c>
      <c r="AW187" s="42" t="s">
        <v>745</v>
      </c>
    </row>
    <row r="188" spans="1:49" x14ac:dyDescent="0.25">
      <c r="A188" s="42" t="s">
        <v>755</v>
      </c>
      <c r="B188" s="42" t="s">
        <v>10515</v>
      </c>
      <c r="C188" s="42" t="s">
        <v>1225</v>
      </c>
      <c r="D188" s="42">
        <f>IFERROR(VLOOKUP(A188,eco_bus_institutions!A:D,3,0),"")</f>
        <v>101</v>
      </c>
      <c r="E188" s="42">
        <f>IFERROR(VLOOKUP(A188,eco_institutions!A:D,3,0),"")</f>
        <v>54</v>
      </c>
      <c r="F188" s="42">
        <f>IFERROR(VLOOKUP(A188,fin_institutions!A:D,3,0),"")</f>
        <v>34</v>
      </c>
      <c r="G188" s="42">
        <f>IFERROR(VLOOKUP(A188,bus_institutions!A:D,3,0),0)</f>
        <v>22</v>
      </c>
      <c r="H188" s="42">
        <f>IFERROR(VLOOKUP(A188,man_institutions!A:D,3,0),0)</f>
        <v>25</v>
      </c>
      <c r="I188" s="42">
        <f>IFERROR(VLOOKUP(A188,eco_bus_institutions!A:D,4,0),0)</f>
        <v>2.0099999999999998</v>
      </c>
      <c r="J188" s="42">
        <f>IFERROR(VLOOKUP(A188,eco_institutions!A:D,4,0),0)</f>
        <v>1.45</v>
      </c>
      <c r="K188" s="42">
        <f>IFERROR(VLOOKUP(A188,fin_institutions!A:D,4,0),0)</f>
        <v>2.0099999999999998</v>
      </c>
      <c r="L188" s="42">
        <f>IFERROR(VLOOKUP(A188,bus_institutions!A:D,4,0),0)</f>
        <v>2.4700000000000002</v>
      </c>
      <c r="M188" s="42">
        <f>IFERROR(VLOOKUP(A188,man_institutions!A:D,4,0),0)</f>
        <v>1.78</v>
      </c>
      <c r="N188" s="42">
        <f t="shared" si="12"/>
        <v>0.69499999999999995</v>
      </c>
      <c r="O188" s="42">
        <f t="shared" si="13"/>
        <v>0.66300000000000003</v>
      </c>
      <c r="P188" s="42">
        <f t="shared" si="14"/>
        <v>0.81699999999999995</v>
      </c>
      <c r="Q188" s="42">
        <f t="shared" si="15"/>
        <v>0.70299999999999996</v>
      </c>
      <c r="R188" s="42">
        <f t="shared" si="16"/>
        <v>0.60299999999999998</v>
      </c>
      <c r="S188" t="e">
        <f>VLOOKUP(A188,#REF!,11,0)</f>
        <v>#REF!</v>
      </c>
      <c r="T188" t="e">
        <f>VLOOKUP(A188,#REF!,12,0)</f>
        <v>#REF!</v>
      </c>
      <c r="U188" t="e">
        <f>VLOOKUP(A188,#REF!,13,0)</f>
        <v>#REF!</v>
      </c>
      <c r="V188" t="e">
        <f>VLOOKUP(A188,#REF!,14,0)</f>
        <v>#REF!</v>
      </c>
      <c r="W188">
        <v>1.332333525758532</v>
      </c>
      <c r="X188">
        <v>0.28448204123043452</v>
      </c>
      <c r="Y188" s="42" t="str">
        <f t="shared" si="17"/>
        <v>HKG</v>
      </c>
      <c r="Z188" t="str">
        <f>IF(Y188=Y$1,B188,IF(Y188=Y$2,B188,""))</f>
        <v/>
      </c>
      <c r="AT188">
        <v>1.430726441069563</v>
      </c>
      <c r="AU188">
        <v>8.4137149448408624E-2</v>
      </c>
      <c r="AW188" s="42" t="s">
        <v>10515</v>
      </c>
    </row>
    <row r="189" spans="1:49" x14ac:dyDescent="0.25">
      <c r="A189" s="42" t="s">
        <v>747</v>
      </c>
      <c r="B189" s="42" t="s">
        <v>10996</v>
      </c>
      <c r="C189" s="42" t="s">
        <v>1219</v>
      </c>
      <c r="D189" s="42">
        <f>IFERROR(VLOOKUP(A189,eco_bus_institutions!A:D,3,0),"")</f>
        <v>57</v>
      </c>
      <c r="E189" s="42">
        <f>IFERROR(VLOOKUP(A189,eco_institutions!A:D,3,0),"")</f>
        <v>17</v>
      </c>
      <c r="F189" s="42">
        <f>IFERROR(VLOOKUP(A189,fin_institutions!A:D,3,0),"")</f>
        <v>13</v>
      </c>
      <c r="G189" s="42">
        <f>IFERROR(VLOOKUP(A189,bus_institutions!A:D,3,0),0)</f>
        <v>27</v>
      </c>
      <c r="H189" s="42">
        <f>IFERROR(VLOOKUP(A189,man_institutions!A:D,3,0),0)</f>
        <v>18</v>
      </c>
      <c r="I189" s="42">
        <f>IFERROR(VLOOKUP(A189,eco_bus_institutions!A:D,4,0),0)</f>
        <v>2</v>
      </c>
      <c r="J189" s="42">
        <f>IFERROR(VLOOKUP(A189,eco_institutions!A:D,4,0),0)</f>
        <v>1.47</v>
      </c>
      <c r="K189" s="42">
        <f>IFERROR(VLOOKUP(A189,fin_institutions!A:D,4,0),0)</f>
        <v>1.55</v>
      </c>
      <c r="L189" s="42">
        <f>IFERROR(VLOOKUP(A189,bus_institutions!A:D,4,0),0)</f>
        <v>2.4700000000000002</v>
      </c>
      <c r="M189" s="42">
        <f>IFERROR(VLOOKUP(A189,man_institutions!A:D,4,0),0)</f>
        <v>1.82</v>
      </c>
      <c r="N189" s="42">
        <f t="shared" si="12"/>
        <v>0.69199999999999995</v>
      </c>
      <c r="O189" s="42">
        <f t="shared" si="13"/>
        <v>0.68</v>
      </c>
      <c r="P189" s="42">
        <f t="shared" si="14"/>
        <v>0.71499999999999997</v>
      </c>
      <c r="Q189" s="42">
        <f t="shared" si="15"/>
        <v>0.70299999999999996</v>
      </c>
      <c r="R189" s="42">
        <f t="shared" si="16"/>
        <v>0.61699999999999999</v>
      </c>
      <c r="S189" t="e">
        <f>VLOOKUP(A189,#REF!,11,0)</f>
        <v>#REF!</v>
      </c>
      <c r="T189" t="e">
        <f>VLOOKUP(A189,#REF!,12,0)</f>
        <v>#REF!</v>
      </c>
      <c r="U189" t="e">
        <f>VLOOKUP(A189,#REF!,13,0)</f>
        <v>#REF!</v>
      </c>
      <c r="V189" t="e">
        <f>VLOOKUP(A189,#REF!,14,0)</f>
        <v>#REF!</v>
      </c>
      <c r="W189">
        <v>1.206804269738706</v>
      </c>
      <c r="X189">
        <v>0.1768212479309654</v>
      </c>
      <c r="Y189" s="42" t="str">
        <f t="shared" si="17"/>
        <v>USA</v>
      </c>
      <c r="Z189" t="str">
        <f>IF(Y189=Y$1,B189,IF(Y189=Y$2,B189,""))</f>
        <v/>
      </c>
      <c r="AT189">
        <v>1.206804269738706</v>
      </c>
      <c r="AU189">
        <v>0.1768212479309654</v>
      </c>
      <c r="AW189" s="42" t="s">
        <v>747</v>
      </c>
    </row>
    <row r="190" spans="1:49" x14ac:dyDescent="0.25">
      <c r="A190" s="42" t="s">
        <v>962</v>
      </c>
      <c r="B190" s="42" t="s">
        <v>10754</v>
      </c>
      <c r="C190" s="42" t="s">
        <v>1219</v>
      </c>
      <c r="D190" s="42">
        <f>IFERROR(VLOOKUP(A190,eco_bus_institutions!A:D,3,0),"")</f>
        <v>40</v>
      </c>
      <c r="E190" s="42">
        <f>IFERROR(VLOOKUP(A190,eco_institutions!A:D,3,0),"")</f>
        <v>30</v>
      </c>
      <c r="F190" s="42">
        <f>IFERROR(VLOOKUP(A190,fin_institutions!A:D,3,0),"")</f>
        <v>5</v>
      </c>
      <c r="G190" s="42">
        <f>IFERROR(VLOOKUP(A190,bus_institutions!A:D,3,0),0)</f>
        <v>5</v>
      </c>
      <c r="H190" s="42">
        <f>IFERROR(VLOOKUP(A190,man_institutions!A:D,3,0),0)</f>
        <v>4</v>
      </c>
      <c r="I190" s="42">
        <f>IFERROR(VLOOKUP(A190,eco_bus_institutions!A:D,4,0),0)</f>
        <v>2</v>
      </c>
      <c r="J190" s="42">
        <f>IFERROR(VLOOKUP(A190,eco_institutions!A:D,4,0),0)</f>
        <v>1.76</v>
      </c>
      <c r="K190" s="42">
        <f>IFERROR(VLOOKUP(A190,fin_institutions!A:D,4,0),0)</f>
        <v>1.3</v>
      </c>
      <c r="L190" s="42">
        <f>IFERROR(VLOOKUP(A190,bus_institutions!A:D,4,0),0)</f>
        <v>2.75</v>
      </c>
      <c r="M190" s="42">
        <f>IFERROR(VLOOKUP(A190,man_institutions!A:D,4,0),0)</f>
        <v>2.0699999999999998</v>
      </c>
      <c r="N190" s="42">
        <f t="shared" si="12"/>
        <v>0.69199999999999995</v>
      </c>
      <c r="O190" s="42">
        <f t="shared" si="13"/>
        <v>0.78200000000000003</v>
      </c>
      <c r="P190" s="42">
        <f t="shared" si="14"/>
        <v>0.61</v>
      </c>
      <c r="Q190" s="42">
        <f t="shared" si="15"/>
        <v>0.76500000000000001</v>
      </c>
      <c r="R190" s="42">
        <f t="shared" si="16"/>
        <v>0.68799999999999994</v>
      </c>
      <c r="S190" t="e">
        <f>VLOOKUP(A190,#REF!,11,0)</f>
        <v>#REF!</v>
      </c>
      <c r="T190" t="e">
        <f>VLOOKUP(A190,#REF!,12,0)</f>
        <v>#REF!</v>
      </c>
      <c r="U190" t="e">
        <f>VLOOKUP(A190,#REF!,13,0)</f>
        <v>#REF!</v>
      </c>
      <c r="V190" t="e">
        <f>VLOOKUP(A190,#REF!,14,0)</f>
        <v>#REF!</v>
      </c>
      <c r="W190">
        <v>1.430726441069563</v>
      </c>
      <c r="X190">
        <v>8.4137149448408624E-2</v>
      </c>
      <c r="Y190" s="42" t="str">
        <f t="shared" si="17"/>
        <v>USA</v>
      </c>
      <c r="Z190" t="str">
        <f>IF(Y190=Y$1,B190,IF(Y190=Y$2,B190,""))</f>
        <v/>
      </c>
      <c r="AT190">
        <v>1.5672347283993999</v>
      </c>
      <c r="AU190">
        <v>0.18932613631736181</v>
      </c>
      <c r="AW190" s="42" t="s">
        <v>10754</v>
      </c>
    </row>
    <row r="191" spans="1:49" x14ac:dyDescent="0.25">
      <c r="A191" s="42" t="s">
        <v>756</v>
      </c>
      <c r="B191" s="42" t="s">
        <v>10516</v>
      </c>
      <c r="C191" s="42" t="s">
        <v>1224</v>
      </c>
      <c r="D191" s="42">
        <f>IFERROR(VLOOKUP(A191,eco_bus_institutions!A:D,3,0),"")</f>
        <v>57</v>
      </c>
      <c r="E191" s="42">
        <f>IFERROR(VLOOKUP(A191,eco_institutions!A:D,3,0),"")</f>
        <v>17</v>
      </c>
      <c r="F191" s="42">
        <f>IFERROR(VLOOKUP(A191,fin_institutions!A:D,3,0),"")</f>
        <v>13</v>
      </c>
      <c r="G191" s="42">
        <f>IFERROR(VLOOKUP(A191,bus_institutions!A:D,3,0),0)</f>
        <v>27</v>
      </c>
      <c r="H191" s="42">
        <f>IFERROR(VLOOKUP(A191,man_institutions!A:D,3,0),0)</f>
        <v>18</v>
      </c>
      <c r="I191" s="42">
        <f>IFERROR(VLOOKUP(A191,eco_bus_institutions!A:D,4,0),0)</f>
        <v>2</v>
      </c>
      <c r="J191" s="42">
        <f>IFERROR(VLOOKUP(A191,eco_institutions!A:D,4,0),0)</f>
        <v>1.47</v>
      </c>
      <c r="K191" s="42">
        <f>IFERROR(VLOOKUP(A191,fin_institutions!A:D,4,0),0)</f>
        <v>1.55</v>
      </c>
      <c r="L191" s="42">
        <f>IFERROR(VLOOKUP(A191,bus_institutions!A:D,4,0),0)</f>
        <v>2.4700000000000002</v>
      </c>
      <c r="M191" s="42">
        <f>IFERROR(VLOOKUP(A191,man_institutions!A:D,4,0),0)</f>
        <v>1.82</v>
      </c>
      <c r="N191" s="42">
        <f t="shared" si="12"/>
        <v>0.69199999999999995</v>
      </c>
      <c r="O191" s="42">
        <f t="shared" si="13"/>
        <v>0.68</v>
      </c>
      <c r="P191" s="42">
        <f t="shared" si="14"/>
        <v>0.71499999999999997</v>
      </c>
      <c r="Q191" s="42">
        <f t="shared" si="15"/>
        <v>0.70299999999999996</v>
      </c>
      <c r="R191" s="42">
        <f t="shared" si="16"/>
        <v>0.61699999999999999</v>
      </c>
      <c r="S191" t="e">
        <f>VLOOKUP(A191,#REF!,11,0)</f>
        <v>#REF!</v>
      </c>
      <c r="T191" t="e">
        <f>VLOOKUP(A191,#REF!,12,0)</f>
        <v>#REF!</v>
      </c>
      <c r="U191" t="e">
        <f>VLOOKUP(A191,#REF!,13,0)</f>
        <v>#REF!</v>
      </c>
      <c r="V191" t="e">
        <f>VLOOKUP(A191,#REF!,14,0)</f>
        <v>#REF!</v>
      </c>
      <c r="W191">
        <v>1.206804269738706</v>
      </c>
      <c r="X191">
        <v>0.1768212479309654</v>
      </c>
      <c r="Y191" s="42" t="str">
        <f t="shared" si="17"/>
        <v>ITA</v>
      </c>
      <c r="Z191" t="str">
        <f>IF(Y191=Y$1,B191,IF(Y191=Y$2,B191,""))</f>
        <v/>
      </c>
      <c r="AT191">
        <v>1.279929308803996</v>
      </c>
      <c r="AU191">
        <v>0.84676066117596549</v>
      </c>
      <c r="AW191" s="42" t="s">
        <v>10516</v>
      </c>
    </row>
    <row r="192" spans="1:49" x14ac:dyDescent="0.25">
      <c r="A192" s="42" t="s">
        <v>1013</v>
      </c>
      <c r="B192" s="42" t="s">
        <v>10755</v>
      </c>
      <c r="C192" s="42" t="s">
        <v>1248</v>
      </c>
      <c r="D192" s="42">
        <f>IFERROR(VLOOKUP(A192,eco_bus_institutions!A:D,3,0),"")</f>
        <v>59</v>
      </c>
      <c r="E192" s="42">
        <f>IFERROR(VLOOKUP(A192,eco_institutions!A:D,3,0),"")</f>
        <v>48</v>
      </c>
      <c r="F192" s="42">
        <f>IFERROR(VLOOKUP(A192,fin_institutions!A:D,3,0),"")</f>
        <v>11</v>
      </c>
      <c r="G192" s="42">
        <f>IFERROR(VLOOKUP(A192,bus_institutions!A:D,3,0),0)</f>
        <v>4</v>
      </c>
      <c r="H192" s="42">
        <f>IFERROR(VLOOKUP(A192,man_institutions!A:D,3,0),0)</f>
        <v>8</v>
      </c>
      <c r="I192" s="42">
        <f>IFERROR(VLOOKUP(A192,eco_bus_institutions!A:D,4,0),0)</f>
        <v>1.99</v>
      </c>
      <c r="J192" s="42">
        <f>IFERROR(VLOOKUP(A192,eco_institutions!A:D,4,0),0)</f>
        <v>1.89</v>
      </c>
      <c r="K192" s="42">
        <f>IFERROR(VLOOKUP(A192,fin_institutions!A:D,4,0),0)</f>
        <v>1.37</v>
      </c>
      <c r="L192" s="42">
        <f>IFERROR(VLOOKUP(A192,bus_institutions!A:D,4,0),0)</f>
        <v>2.52</v>
      </c>
      <c r="M192" s="42">
        <f>IFERROR(VLOOKUP(A192,man_institutions!A:D,4,0),0)</f>
        <v>2.34</v>
      </c>
      <c r="N192" s="42">
        <f t="shared" si="12"/>
        <v>0.68700000000000006</v>
      </c>
      <c r="O192" s="42">
        <f t="shared" si="13"/>
        <v>0.81299999999999994</v>
      </c>
      <c r="P192" s="42">
        <f t="shared" si="14"/>
        <v>0.64700000000000002</v>
      </c>
      <c r="Q192" s="42">
        <f t="shared" si="15"/>
        <v>0.71499999999999997</v>
      </c>
      <c r="R192" s="42">
        <f t="shared" si="16"/>
        <v>0.75</v>
      </c>
      <c r="S192" t="e">
        <f>VLOOKUP(A192,#REF!,11,0)</f>
        <v>#REF!</v>
      </c>
      <c r="T192" t="e">
        <f>VLOOKUP(A192,#REF!,12,0)</f>
        <v>#REF!</v>
      </c>
      <c r="U192" t="e">
        <f>VLOOKUP(A192,#REF!,13,0)</f>
        <v>#REF!</v>
      </c>
      <c r="V192" t="e">
        <f>VLOOKUP(A192,#REF!,14,0)</f>
        <v>#REF!</v>
      </c>
      <c r="W192">
        <v>1.5672347283993999</v>
      </c>
      <c r="X192">
        <v>0.18932613631736181</v>
      </c>
      <c r="Y192" s="42" t="str">
        <f t="shared" si="17"/>
        <v>JAP</v>
      </c>
      <c r="Z192" t="str">
        <f>IF(Y192=Y$1,B192,IF(Y192=Y$2,B192,""))</f>
        <v/>
      </c>
      <c r="AT192">
        <v>1.0433308622912729</v>
      </c>
      <c r="AU192">
        <v>-2.1379698758729888</v>
      </c>
      <c r="AW192" s="42" t="s">
        <v>10755</v>
      </c>
    </row>
    <row r="193" spans="1:49" x14ac:dyDescent="0.25">
      <c r="A193" s="42" t="s">
        <v>909</v>
      </c>
      <c r="B193" s="42" t="s">
        <v>10756</v>
      </c>
      <c r="C193" s="42" t="s">
        <v>1219</v>
      </c>
      <c r="D193" s="42">
        <f>IFERROR(VLOOKUP(A193,eco_bus_institutions!A:D,3,0),"")</f>
        <v>104</v>
      </c>
      <c r="E193" s="42">
        <f>IFERROR(VLOOKUP(A193,eco_institutions!A:D,3,0),"")</f>
        <v>45</v>
      </c>
      <c r="F193" s="42">
        <f>IFERROR(VLOOKUP(A193,fin_institutions!A:D,3,0),"")</f>
        <v>13</v>
      </c>
      <c r="G193" s="42">
        <f>IFERROR(VLOOKUP(A193,bus_institutions!A:D,3,0),0)</f>
        <v>32</v>
      </c>
      <c r="H193" s="42">
        <f>IFERROR(VLOOKUP(A193,man_institutions!A:D,3,0),0)</f>
        <v>42</v>
      </c>
      <c r="I193" s="42">
        <f>IFERROR(VLOOKUP(A193,eco_bus_institutions!A:D,4,0),0)</f>
        <v>1.99</v>
      </c>
      <c r="J193" s="42">
        <f>IFERROR(VLOOKUP(A193,eco_institutions!A:D,4,0),0)</f>
        <v>1.9</v>
      </c>
      <c r="K193" s="42">
        <f>IFERROR(VLOOKUP(A193,fin_institutions!A:D,4,0),0)</f>
        <v>1.85</v>
      </c>
      <c r="L193" s="42">
        <f>IFERROR(VLOOKUP(A193,bus_institutions!A:D,4,0),0)</f>
        <v>1.94</v>
      </c>
      <c r="M193" s="42">
        <f>IFERROR(VLOOKUP(A193,man_institutions!A:D,4,0),0)</f>
        <v>1.84</v>
      </c>
      <c r="N193" s="42">
        <f t="shared" si="12"/>
        <v>0.68700000000000006</v>
      </c>
      <c r="O193" s="42">
        <f t="shared" si="13"/>
        <v>0.81799999999999995</v>
      </c>
      <c r="P193" s="42">
        <f t="shared" si="14"/>
        <v>0.79</v>
      </c>
      <c r="Q193" s="42">
        <f t="shared" si="15"/>
        <v>0.54800000000000004</v>
      </c>
      <c r="R193" s="42">
        <f t="shared" si="16"/>
        <v>0.622</v>
      </c>
      <c r="S193" t="e">
        <f>VLOOKUP(A193,#REF!,11,0)</f>
        <v>#REF!</v>
      </c>
      <c r="T193" t="e">
        <f>VLOOKUP(A193,#REF!,12,0)</f>
        <v>#REF!</v>
      </c>
      <c r="U193" t="e">
        <f>VLOOKUP(A193,#REF!,13,0)</f>
        <v>#REF!</v>
      </c>
      <c r="V193" t="e">
        <f>VLOOKUP(A193,#REF!,14,0)</f>
        <v>#REF!</v>
      </c>
      <c r="W193">
        <v>1.279929308803996</v>
      </c>
      <c r="X193">
        <v>0.84676066117596549</v>
      </c>
      <c r="Y193" s="42" t="str">
        <f t="shared" si="17"/>
        <v>USA</v>
      </c>
      <c r="Z193" t="str">
        <f>IF(Y193=Y$1,B193,IF(Y193=Y$2,B193,""))</f>
        <v/>
      </c>
      <c r="AT193">
        <v>1.566831685103423</v>
      </c>
      <c r="AU193">
        <v>0.7690062466505494</v>
      </c>
      <c r="AW193" s="42" t="s">
        <v>10756</v>
      </c>
    </row>
    <row r="194" spans="1:49" x14ac:dyDescent="0.25">
      <c r="A194" s="42" t="s">
        <v>792</v>
      </c>
      <c r="B194" s="42" t="s">
        <v>10998</v>
      </c>
      <c r="C194" s="42" t="s">
        <v>1219</v>
      </c>
      <c r="D194" s="42">
        <f>IFERROR(VLOOKUP(A194,eco_bus_institutions!A:D,3,0),"")</f>
        <v>67</v>
      </c>
      <c r="E194" s="42">
        <f>IFERROR(VLOOKUP(A194,eco_institutions!A:D,3,0),"")</f>
        <v>31</v>
      </c>
      <c r="F194" s="42">
        <f>IFERROR(VLOOKUP(A194,fin_institutions!A:D,3,0),"")</f>
        <v>16</v>
      </c>
      <c r="G194" s="42">
        <f>IFERROR(VLOOKUP(A194,bus_institutions!A:D,3,0),0)</f>
        <v>21</v>
      </c>
      <c r="H194" s="42">
        <f>IFERROR(VLOOKUP(A194,man_institutions!A:D,3,0),0)</f>
        <v>14</v>
      </c>
      <c r="I194" s="42">
        <f>IFERROR(VLOOKUP(A194,eco_bus_institutions!A:D,4,0),0)</f>
        <v>1.99</v>
      </c>
      <c r="J194" s="42">
        <f>IFERROR(VLOOKUP(A194,eco_institutions!A:D,4,0),0)</f>
        <v>1.04</v>
      </c>
      <c r="K194" s="42">
        <f>IFERROR(VLOOKUP(A194,fin_institutions!A:D,4,0),0)</f>
        <v>1.1599999999999999</v>
      </c>
      <c r="L194" s="42">
        <f>IFERROR(VLOOKUP(A194,bus_institutions!A:D,4,0),0)</f>
        <v>3.96</v>
      </c>
      <c r="M194" s="42">
        <f>IFERROR(VLOOKUP(A194,man_institutions!A:D,4,0),0)</f>
        <v>5.03</v>
      </c>
      <c r="N194" s="42">
        <f t="shared" si="12"/>
        <v>0.68700000000000006</v>
      </c>
      <c r="O194" s="42">
        <f t="shared" si="13"/>
        <v>0.20300000000000001</v>
      </c>
      <c r="P194" s="42">
        <f t="shared" si="14"/>
        <v>0.47699999999999998</v>
      </c>
      <c r="Q194" s="42">
        <f t="shared" si="15"/>
        <v>0.89700000000000002</v>
      </c>
      <c r="R194" s="42">
        <f t="shared" si="16"/>
        <v>0.96799999999999997</v>
      </c>
      <c r="S194" t="e">
        <f>VLOOKUP(A194,#REF!,11,0)</f>
        <v>#REF!</v>
      </c>
      <c r="T194" t="e">
        <f>VLOOKUP(A194,#REF!,12,0)</f>
        <v>#REF!</v>
      </c>
      <c r="U194" t="e">
        <f>VLOOKUP(A194,#REF!,13,0)</f>
        <v>#REF!</v>
      </c>
      <c r="V194" t="e">
        <f>VLOOKUP(A194,#REF!,14,0)</f>
        <v>#REF!</v>
      </c>
      <c r="W194">
        <v>1.0433308622912729</v>
      </c>
      <c r="X194">
        <v>-2.1379698758729888</v>
      </c>
      <c r="Y194" s="42" t="str">
        <f t="shared" si="17"/>
        <v>USA</v>
      </c>
      <c r="Z194" t="str">
        <f>IF(Y194=Y$1,B194,IF(Y194=Y$2,B194,""))</f>
        <v/>
      </c>
      <c r="AT194">
        <v>0.9943829858608787</v>
      </c>
      <c r="AU194">
        <v>-0.97414764972649626</v>
      </c>
      <c r="AW194" s="42" t="s">
        <v>10757</v>
      </c>
    </row>
    <row r="195" spans="1:49" x14ac:dyDescent="0.25">
      <c r="A195" s="42" t="s">
        <v>837</v>
      </c>
      <c r="B195" s="42" t="s">
        <v>10997</v>
      </c>
      <c r="C195" s="42" t="s">
        <v>1219</v>
      </c>
      <c r="D195" s="42">
        <f>IFERROR(VLOOKUP(A195,eco_bus_institutions!A:D,3,0),"")</f>
        <v>79</v>
      </c>
      <c r="E195" s="42">
        <f>IFERROR(VLOOKUP(A195,eco_institutions!A:D,3,0),"")</f>
        <v>43</v>
      </c>
      <c r="F195" s="42">
        <f>IFERROR(VLOOKUP(A195,fin_institutions!A:D,3,0),"")</f>
        <v>12</v>
      </c>
      <c r="G195" s="42">
        <f>IFERROR(VLOOKUP(A195,bus_institutions!A:D,3,0),0)</f>
        <v>19</v>
      </c>
      <c r="H195" s="42">
        <f>IFERROR(VLOOKUP(A195,man_institutions!A:D,3,0),0)</f>
        <v>16</v>
      </c>
      <c r="I195" s="42">
        <f>IFERROR(VLOOKUP(A195,eco_bus_institutions!A:D,4,0),0)</f>
        <v>1.99</v>
      </c>
      <c r="J195" s="42">
        <f>IFERROR(VLOOKUP(A195,eco_institutions!A:D,4,0),0)</f>
        <v>1.81</v>
      </c>
      <c r="K195" s="42">
        <f>IFERROR(VLOOKUP(A195,fin_institutions!A:D,4,0),0)</f>
        <v>2.78</v>
      </c>
      <c r="L195" s="42">
        <f>IFERROR(VLOOKUP(A195,bus_institutions!A:D,4,0),0)</f>
        <v>2.06</v>
      </c>
      <c r="M195" s="42">
        <f>IFERROR(VLOOKUP(A195,man_institutions!A:D,4,0),0)</f>
        <v>1.99</v>
      </c>
      <c r="N195" s="42">
        <f t="shared" si="12"/>
        <v>0.68700000000000006</v>
      </c>
      <c r="O195" s="42">
        <f t="shared" si="13"/>
        <v>0.79700000000000004</v>
      </c>
      <c r="P195" s="42">
        <f t="shared" si="14"/>
        <v>0.88</v>
      </c>
      <c r="Q195" s="42">
        <f t="shared" si="15"/>
        <v>0.59</v>
      </c>
      <c r="R195" s="42">
        <f t="shared" si="16"/>
        <v>0.66800000000000004</v>
      </c>
      <c r="S195" t="e">
        <f>VLOOKUP(A195,#REF!,11,0)</f>
        <v>#REF!</v>
      </c>
      <c r="T195" t="e">
        <f>VLOOKUP(A195,#REF!,12,0)</f>
        <v>#REF!</v>
      </c>
      <c r="U195" t="e">
        <f>VLOOKUP(A195,#REF!,13,0)</f>
        <v>#REF!</v>
      </c>
      <c r="V195" t="e">
        <f>VLOOKUP(A195,#REF!,14,0)</f>
        <v>#REF!</v>
      </c>
      <c r="W195">
        <v>1.566831685103423</v>
      </c>
      <c r="X195">
        <v>0.7690062466505494</v>
      </c>
      <c r="Y195" s="42" t="str">
        <f t="shared" si="17"/>
        <v>USA</v>
      </c>
      <c r="Z195" t="str">
        <f>IF(Y195=Y$1,B195,IF(Y195=Y$2,B195,""))</f>
        <v/>
      </c>
      <c r="AT195">
        <v>-0.93139856343025884</v>
      </c>
      <c r="AU195">
        <v>-2.3593627210896999</v>
      </c>
      <c r="AW195" s="42" t="s">
        <v>10517</v>
      </c>
    </row>
    <row r="196" spans="1:49" x14ac:dyDescent="0.25">
      <c r="A196" s="42" t="s">
        <v>724</v>
      </c>
      <c r="B196" s="42" t="s">
        <v>10518</v>
      </c>
      <c r="C196" s="42" t="s">
        <v>1218</v>
      </c>
      <c r="D196" s="42">
        <f>IFERROR(VLOOKUP(A196,eco_bus_institutions!A:D,3,0),"")</f>
        <v>138</v>
      </c>
      <c r="E196" s="42">
        <f>IFERROR(VLOOKUP(A196,eco_institutions!A:D,3,0),"")</f>
        <v>50</v>
      </c>
      <c r="F196" s="42">
        <f>IFERROR(VLOOKUP(A196,fin_institutions!A:D,3,0),"")</f>
        <v>24</v>
      </c>
      <c r="G196" s="42">
        <f>IFERROR(VLOOKUP(A196,bus_institutions!A:D,3,0),0)</f>
        <v>46</v>
      </c>
      <c r="H196" s="42">
        <f>IFERROR(VLOOKUP(A196,man_institutions!A:D,3,0),0)</f>
        <v>51</v>
      </c>
      <c r="I196" s="42">
        <f>IFERROR(VLOOKUP(A196,eco_bus_institutions!A:D,4,0),0)</f>
        <v>1.98</v>
      </c>
      <c r="J196" s="42">
        <f>IFERROR(VLOOKUP(A196,eco_institutions!A:D,4,0),0)</f>
        <v>1.1200000000000001</v>
      </c>
      <c r="K196" s="42">
        <f>IFERROR(VLOOKUP(A196,fin_institutions!A:D,4,0),0)</f>
        <v>1.26</v>
      </c>
      <c r="L196" s="42">
        <f>IFERROR(VLOOKUP(A196,bus_institutions!A:D,4,0),0)</f>
        <v>2.71</v>
      </c>
      <c r="M196" s="42">
        <f>IFERROR(VLOOKUP(A196,man_institutions!A:D,4,0),0)</f>
        <v>2.54</v>
      </c>
      <c r="N196" s="42">
        <f t="shared" ref="N196:N259" si="18">ROUND(IFERROR((601-_xlfn.RANK.EQ(I196,I:I))/600,0),3)</f>
        <v>0.68</v>
      </c>
      <c r="O196" s="42">
        <f t="shared" ref="O196:O259" si="19">ROUND(IFERROR((601-IFERROR(_xlfn.RANK.EQ(J196,J:J),""))/600,0),3)</f>
        <v>0.42499999999999999</v>
      </c>
      <c r="P196" s="42">
        <f t="shared" ref="P196:P259" si="20">ROUND(IFERROR((601-IFERROR(_xlfn.RANK.EQ(K196,K:K),""))/600,0),3)</f>
        <v>0.57999999999999996</v>
      </c>
      <c r="Q196" s="42">
        <f t="shared" ref="Q196:Q259" si="21">ROUND(IFERROR((601-IFERROR(_xlfn.RANK.EQ(L196,L:L),""))/600,0),3)</f>
        <v>0.75800000000000001</v>
      </c>
      <c r="R196" s="42">
        <f t="shared" ref="R196:R259" si="22">ROUND(IFERROR((601-IFERROR(_xlfn.RANK.EQ(M196,M:M),""))/600,0),3)</f>
        <v>0.79300000000000004</v>
      </c>
      <c r="S196" t="e">
        <f>VLOOKUP(A196,#REF!,11,0)</f>
        <v>#REF!</v>
      </c>
      <c r="T196" t="e">
        <f>VLOOKUP(A196,#REF!,12,0)</f>
        <v>#REF!</v>
      </c>
      <c r="U196" t="e">
        <f>VLOOKUP(A196,#REF!,13,0)</f>
        <v>#REF!</v>
      </c>
      <c r="V196" t="e">
        <f>VLOOKUP(A196,#REF!,14,0)</f>
        <v>#REF!</v>
      </c>
      <c r="W196">
        <v>0.9943829858608787</v>
      </c>
      <c r="X196">
        <v>-0.97414764972649626</v>
      </c>
      <c r="Y196" s="42" t="str">
        <f t="shared" si="17"/>
        <v>UK</v>
      </c>
      <c r="Z196" t="str">
        <f>IF(Y196=Y$1,B196,IF(Y196=Y$2,B196,""))</f>
        <v/>
      </c>
      <c r="AT196">
        <v>1.297422405739532</v>
      </c>
      <c r="AU196">
        <v>0.25868261240728468</v>
      </c>
      <c r="AW196" s="42" t="s">
        <v>10518</v>
      </c>
    </row>
    <row r="197" spans="1:49" x14ac:dyDescent="0.25">
      <c r="A197" s="42" t="s">
        <v>720</v>
      </c>
      <c r="B197" s="42" t="s">
        <v>10519</v>
      </c>
      <c r="C197" s="42" t="s">
        <v>1231</v>
      </c>
      <c r="D197" s="42">
        <f>IFERROR(VLOOKUP(A197,eco_bus_institutions!A:D,3,0),"")</f>
        <v>41</v>
      </c>
      <c r="E197" s="42" t="str">
        <f>IFERROR(VLOOKUP(A197,eco_institutions!A:D,3,0),"")</f>
        <v/>
      </c>
      <c r="F197" s="42" t="str">
        <f>IFERROR(VLOOKUP(A197,fin_institutions!A:D,3,0),"")</f>
        <v/>
      </c>
      <c r="G197" s="42">
        <f>IFERROR(VLOOKUP(A197,bus_institutions!A:D,3,0),0)</f>
        <v>25</v>
      </c>
      <c r="H197" s="42">
        <f>IFERROR(VLOOKUP(A197,man_institutions!A:D,3,0),0)</f>
        <v>31</v>
      </c>
      <c r="I197" s="42">
        <f>IFERROR(VLOOKUP(A197,eco_bus_institutions!A:D,4,0),0)</f>
        <v>1.97</v>
      </c>
      <c r="J197" s="42">
        <f>IFERROR(VLOOKUP(A197,eco_institutions!A:D,4,0),0)</f>
        <v>0</v>
      </c>
      <c r="K197" s="42">
        <f>IFERROR(VLOOKUP(A197,fin_institutions!A:D,4,0),0)</f>
        <v>0</v>
      </c>
      <c r="L197" s="42">
        <f>IFERROR(VLOOKUP(A197,bus_institutions!A:D,4,0),0)</f>
        <v>2.44</v>
      </c>
      <c r="M197" s="42">
        <f>IFERROR(VLOOKUP(A197,man_institutions!A:D,4,0),0)</f>
        <v>2.02</v>
      </c>
      <c r="N197" s="42">
        <f t="shared" si="18"/>
        <v>0.67800000000000005</v>
      </c>
      <c r="O197" s="42">
        <f t="shared" si="19"/>
        <v>3.0000000000000001E-3</v>
      </c>
      <c r="P197" s="42">
        <f t="shared" si="20"/>
        <v>5.8000000000000003E-2</v>
      </c>
      <c r="Q197" s="42">
        <f t="shared" si="21"/>
        <v>0.69</v>
      </c>
      <c r="R197" s="42">
        <f t="shared" si="22"/>
        <v>0.67500000000000004</v>
      </c>
      <c r="S197" t="e">
        <f>VLOOKUP(A197,#REF!,11,0)</f>
        <v>#REF!</v>
      </c>
      <c r="T197" t="e">
        <f>VLOOKUP(A197,#REF!,12,0)</f>
        <v>#REF!</v>
      </c>
      <c r="U197" t="e">
        <f>VLOOKUP(A197,#REF!,13,0)</f>
        <v>#REF!</v>
      </c>
      <c r="V197" t="e">
        <f>VLOOKUP(A197,#REF!,14,0)</f>
        <v>#REF!</v>
      </c>
      <c r="W197">
        <v>-0.93139856343025884</v>
      </c>
      <c r="X197">
        <v>-2.3593627210896999</v>
      </c>
      <c r="Y197" s="42" t="str">
        <f t="shared" ref="Y197:Y260" si="23">VLOOKUP(C197,AR:AS,2,0)</f>
        <v>SWE</v>
      </c>
      <c r="Z197" t="str">
        <f>IF(Y197=Y$1,B197,IF(Y197=Y$2,B197,""))</f>
        <v/>
      </c>
      <c r="AT197">
        <v>0.63021519753918165</v>
      </c>
      <c r="AU197">
        <v>-0.54852361915089631</v>
      </c>
      <c r="AW197" s="42" t="s">
        <v>10519</v>
      </c>
    </row>
    <row r="198" spans="1:49" x14ac:dyDescent="0.25">
      <c r="A198" s="42" t="s">
        <v>752</v>
      </c>
      <c r="B198" s="42" t="s">
        <v>10758</v>
      </c>
      <c r="C198" s="42" t="s">
        <v>1218</v>
      </c>
      <c r="D198" s="42">
        <f>IFERROR(VLOOKUP(A198,eco_bus_institutions!A:D,3,0),"")</f>
        <v>160</v>
      </c>
      <c r="E198" s="42">
        <f>IFERROR(VLOOKUP(A198,eco_institutions!A:D,3,0),"")</f>
        <v>61</v>
      </c>
      <c r="F198" s="42">
        <f>IFERROR(VLOOKUP(A198,fin_institutions!A:D,3,0),"")</f>
        <v>27</v>
      </c>
      <c r="G198" s="42">
        <f>IFERROR(VLOOKUP(A198,bus_institutions!A:D,3,0),0)</f>
        <v>59</v>
      </c>
      <c r="H198" s="42">
        <f>IFERROR(VLOOKUP(A198,man_institutions!A:D,3,0),0)</f>
        <v>61</v>
      </c>
      <c r="I198" s="42">
        <f>IFERROR(VLOOKUP(A198,eco_bus_institutions!A:D,4,0),0)</f>
        <v>1.97</v>
      </c>
      <c r="J198" s="42">
        <f>IFERROR(VLOOKUP(A198,eco_institutions!A:D,4,0),0)</f>
        <v>1.56</v>
      </c>
      <c r="K198" s="42">
        <f>IFERROR(VLOOKUP(A198,fin_institutions!A:D,4,0),0)</f>
        <v>1.55</v>
      </c>
      <c r="L198" s="42">
        <f>IFERROR(VLOOKUP(A198,bus_institutions!A:D,4,0),0)</f>
        <v>2.4900000000000002</v>
      </c>
      <c r="M198" s="42">
        <f>IFERROR(VLOOKUP(A198,man_institutions!A:D,4,0),0)</f>
        <v>1.86</v>
      </c>
      <c r="N198" s="42">
        <f t="shared" si="18"/>
        <v>0.67800000000000005</v>
      </c>
      <c r="O198" s="42">
        <f t="shared" si="19"/>
        <v>0.72199999999999998</v>
      </c>
      <c r="P198" s="42">
        <f t="shared" si="20"/>
        <v>0.71499999999999997</v>
      </c>
      <c r="Q198" s="42">
        <f t="shared" si="21"/>
        <v>0.70499999999999996</v>
      </c>
      <c r="R198" s="42">
        <f t="shared" si="22"/>
        <v>0.628</v>
      </c>
      <c r="S198" t="e">
        <f>VLOOKUP(A198,#REF!,11,0)</f>
        <v>#REF!</v>
      </c>
      <c r="T198" t="e">
        <f>VLOOKUP(A198,#REF!,12,0)</f>
        <v>#REF!</v>
      </c>
      <c r="U198" t="e">
        <f>VLOOKUP(A198,#REF!,13,0)</f>
        <v>#REF!</v>
      </c>
      <c r="V198" t="e">
        <f>VLOOKUP(A198,#REF!,14,0)</f>
        <v>#REF!</v>
      </c>
      <c r="W198">
        <v>1.297422405739532</v>
      </c>
      <c r="X198">
        <v>0.25868261240728468</v>
      </c>
      <c r="Y198" s="42" t="str">
        <f t="shared" si="23"/>
        <v>UK</v>
      </c>
      <c r="Z198" t="str">
        <f>IF(Y198=Y$1,B198,IF(Y198=Y$2,B198,""))</f>
        <v/>
      </c>
      <c r="AT198">
        <v>1.277133021778653</v>
      </c>
      <c r="AU198">
        <v>-0.18162576970658331</v>
      </c>
      <c r="AW198" s="42" t="s">
        <v>10758</v>
      </c>
    </row>
    <row r="199" spans="1:49" x14ac:dyDescent="0.25">
      <c r="A199" s="42" t="s">
        <v>810</v>
      </c>
      <c r="B199" s="42" t="s">
        <v>10966</v>
      </c>
      <c r="C199" s="42" t="s">
        <v>1220</v>
      </c>
      <c r="D199" s="42">
        <f>IFERROR(VLOOKUP(A199,eco_bus_institutions!A:D,3,0),"")</f>
        <v>47</v>
      </c>
      <c r="E199" s="42">
        <f>IFERROR(VLOOKUP(A199,eco_institutions!A:D,3,0),"")</f>
        <v>16</v>
      </c>
      <c r="F199" s="42">
        <f>IFERROR(VLOOKUP(A199,fin_institutions!A:D,3,0),"")</f>
        <v>6</v>
      </c>
      <c r="G199" s="42">
        <f>IFERROR(VLOOKUP(A199,bus_institutions!A:D,3,0),0)</f>
        <v>28</v>
      </c>
      <c r="H199" s="42">
        <f>IFERROR(VLOOKUP(A199,man_institutions!A:D,3,0),0)</f>
        <v>19</v>
      </c>
      <c r="I199" s="42">
        <f>IFERROR(VLOOKUP(A199,eco_bus_institutions!A:D,4,0),0)</f>
        <v>1.97</v>
      </c>
      <c r="J199" s="42">
        <f>IFERROR(VLOOKUP(A199,eco_institutions!A:D,4,0),0)</f>
        <v>1.1499999999999999</v>
      </c>
      <c r="K199" s="42">
        <f>IFERROR(VLOOKUP(A199,fin_institutions!A:D,4,0),0)</f>
        <v>1.23</v>
      </c>
      <c r="L199" s="42">
        <f>IFERROR(VLOOKUP(A199,bus_institutions!A:D,4,0),0)</f>
        <v>1.95</v>
      </c>
      <c r="M199" s="42">
        <f>IFERROR(VLOOKUP(A199,man_institutions!A:D,4,0),0)</f>
        <v>2.44</v>
      </c>
      <c r="N199" s="42">
        <f t="shared" si="18"/>
        <v>0.67800000000000005</v>
      </c>
      <c r="O199" s="42">
        <f t="shared" si="19"/>
        <v>0.47199999999999998</v>
      </c>
      <c r="P199" s="42">
        <f t="shared" si="20"/>
        <v>0.55500000000000005</v>
      </c>
      <c r="Q199" s="42">
        <f t="shared" si="21"/>
        <v>0.55500000000000005</v>
      </c>
      <c r="R199" s="42">
        <f t="shared" si="22"/>
        <v>0.78200000000000003</v>
      </c>
      <c r="S199" t="e">
        <f>VLOOKUP(A199,#REF!,11,0)</f>
        <v>#REF!</v>
      </c>
      <c r="T199" t="e">
        <f>VLOOKUP(A199,#REF!,12,0)</f>
        <v>#REF!</v>
      </c>
      <c r="U199" t="e">
        <f>VLOOKUP(A199,#REF!,13,0)</f>
        <v>#REF!</v>
      </c>
      <c r="V199" t="e">
        <f>VLOOKUP(A199,#REF!,14,0)</f>
        <v>#REF!</v>
      </c>
      <c r="W199">
        <v>0.63021519753918165</v>
      </c>
      <c r="X199">
        <v>-0.54852361915089631</v>
      </c>
      <c r="Y199" s="42" t="str">
        <f t="shared" si="23"/>
        <v>FRA</v>
      </c>
      <c r="Z199" t="str">
        <f>IF(Y199=Y$1,B199,IF(Y199=Y$2,B199,""))</f>
        <v/>
      </c>
      <c r="AT199">
        <v>1.7156381362193189</v>
      </c>
      <c r="AU199">
        <v>0.18366325040187809</v>
      </c>
      <c r="AW199" s="42" t="s">
        <v>810</v>
      </c>
    </row>
    <row r="200" spans="1:49" x14ac:dyDescent="0.25">
      <c r="A200" s="42" t="s">
        <v>802</v>
      </c>
      <c r="B200" s="42" t="s">
        <v>10520</v>
      </c>
      <c r="C200" s="42" t="s">
        <v>1219</v>
      </c>
      <c r="D200" s="42">
        <f>IFERROR(VLOOKUP(A200,eco_bus_institutions!A:D,3,0),"")</f>
        <v>60</v>
      </c>
      <c r="E200" s="42">
        <f>IFERROR(VLOOKUP(A200,eco_institutions!A:D,3,0),"")</f>
        <v>17</v>
      </c>
      <c r="F200" s="42">
        <f>IFERROR(VLOOKUP(A200,fin_institutions!A:D,3,0),"")</f>
        <v>19</v>
      </c>
      <c r="G200" s="42">
        <f>IFERROR(VLOOKUP(A200,bus_institutions!A:D,3,0),0)</f>
        <v>19</v>
      </c>
      <c r="H200" s="42">
        <f>IFERROR(VLOOKUP(A200,man_institutions!A:D,3,0),0)</f>
        <v>22</v>
      </c>
      <c r="I200" s="42">
        <f>IFERROR(VLOOKUP(A200,eco_bus_institutions!A:D,4,0),0)</f>
        <v>1.97</v>
      </c>
      <c r="J200" s="42">
        <f>IFERROR(VLOOKUP(A200,eco_institutions!A:D,4,0),0)</f>
        <v>1.31</v>
      </c>
      <c r="K200" s="42">
        <f>IFERROR(VLOOKUP(A200,fin_institutions!A:D,4,0),0)</f>
        <v>1.51</v>
      </c>
      <c r="L200" s="42">
        <f>IFERROR(VLOOKUP(A200,bus_institutions!A:D,4,0),0)</f>
        <v>3.11</v>
      </c>
      <c r="M200" s="42">
        <f>IFERROR(VLOOKUP(A200,man_institutions!A:D,4,0),0)</f>
        <v>1.83</v>
      </c>
      <c r="N200" s="42">
        <f t="shared" si="18"/>
        <v>0.67800000000000005</v>
      </c>
      <c r="O200" s="42">
        <f t="shared" si="19"/>
        <v>0.61499999999999999</v>
      </c>
      <c r="P200" s="42">
        <f t="shared" si="20"/>
        <v>0.69699999999999995</v>
      </c>
      <c r="Q200" s="42">
        <f t="shared" si="21"/>
        <v>0.81299999999999994</v>
      </c>
      <c r="R200" s="42">
        <f t="shared" si="22"/>
        <v>0.61799999999999999</v>
      </c>
      <c r="S200" t="e">
        <f>VLOOKUP(A200,#REF!,11,0)</f>
        <v>#REF!</v>
      </c>
      <c r="T200" t="e">
        <f>VLOOKUP(A200,#REF!,12,0)</f>
        <v>#REF!</v>
      </c>
      <c r="U200" t="e">
        <f>VLOOKUP(A200,#REF!,13,0)</f>
        <v>#REF!</v>
      </c>
      <c r="V200" t="e">
        <f>VLOOKUP(A200,#REF!,14,0)</f>
        <v>#REF!</v>
      </c>
      <c r="W200">
        <v>1.277133021778653</v>
      </c>
      <c r="X200">
        <v>-0.18162576970658331</v>
      </c>
      <c r="Y200" s="42" t="str">
        <f t="shared" si="23"/>
        <v>USA</v>
      </c>
      <c r="Z200" t="str">
        <f>IF(Y200=Y$1,B200,IF(Y200=Y$2,B200,""))</f>
        <v/>
      </c>
      <c r="AT200">
        <v>0.25523245304141923</v>
      </c>
      <c r="AU200">
        <v>0.1247643413618648</v>
      </c>
      <c r="AW200" s="42" t="s">
        <v>10520</v>
      </c>
    </row>
    <row r="201" spans="1:49" x14ac:dyDescent="0.25">
      <c r="A201" s="42" t="s">
        <v>849</v>
      </c>
      <c r="B201" s="42" t="s">
        <v>10521</v>
      </c>
      <c r="C201" s="42" t="s">
        <v>1235</v>
      </c>
      <c r="D201" s="42">
        <f>IFERROR(VLOOKUP(A201,eco_bus_institutions!A:D,3,0),"")</f>
        <v>192</v>
      </c>
      <c r="E201" s="42">
        <f>IFERROR(VLOOKUP(A201,eco_institutions!A:D,3,0),"")</f>
        <v>101</v>
      </c>
      <c r="F201" s="42">
        <f>IFERROR(VLOOKUP(A201,fin_institutions!A:D,3,0),"")</f>
        <v>27</v>
      </c>
      <c r="G201" s="42">
        <f>IFERROR(VLOOKUP(A201,bus_institutions!A:D,3,0),0)</f>
        <v>56</v>
      </c>
      <c r="H201" s="42">
        <f>IFERROR(VLOOKUP(A201,man_institutions!A:D,3,0),0)</f>
        <v>56</v>
      </c>
      <c r="I201" s="42">
        <f>IFERROR(VLOOKUP(A201,eco_bus_institutions!A:D,4,0),0)</f>
        <v>1.96</v>
      </c>
      <c r="J201" s="42">
        <f>IFERROR(VLOOKUP(A201,eco_institutions!A:D,4,0),0)</f>
        <v>1.54</v>
      </c>
      <c r="K201" s="42">
        <f>IFERROR(VLOOKUP(A201,fin_institutions!A:D,4,0),0)</f>
        <v>2.11</v>
      </c>
      <c r="L201" s="42">
        <f>IFERROR(VLOOKUP(A201,bus_institutions!A:D,4,0),0)</f>
        <v>2.67</v>
      </c>
      <c r="M201" s="42">
        <f>IFERROR(VLOOKUP(A201,man_institutions!A:D,4,0),0)</f>
        <v>2.15</v>
      </c>
      <c r="N201" s="42">
        <f t="shared" si="18"/>
        <v>0.67200000000000004</v>
      </c>
      <c r="O201" s="42">
        <f t="shared" si="19"/>
        <v>0.71299999999999997</v>
      </c>
      <c r="P201" s="42">
        <f t="shared" si="20"/>
        <v>0.83</v>
      </c>
      <c r="Q201" s="42">
        <f t="shared" si="21"/>
        <v>0.748</v>
      </c>
      <c r="R201" s="42">
        <f t="shared" si="22"/>
        <v>0.71</v>
      </c>
      <c r="S201" t="e">
        <f>VLOOKUP(A201,#REF!,11,0)</f>
        <v>#REF!</v>
      </c>
      <c r="T201" t="e">
        <f>VLOOKUP(A201,#REF!,12,0)</f>
        <v>#REF!</v>
      </c>
      <c r="U201" t="e">
        <f>VLOOKUP(A201,#REF!,13,0)</f>
        <v>#REF!</v>
      </c>
      <c r="V201" t="e">
        <f>VLOOKUP(A201,#REF!,14,0)</f>
        <v>#REF!</v>
      </c>
      <c r="W201">
        <v>1.7156381362193189</v>
      </c>
      <c r="X201">
        <v>0.18366325040187809</v>
      </c>
      <c r="Y201" s="42" t="str">
        <f t="shared" si="23"/>
        <v>NED</v>
      </c>
      <c r="Z201" t="str">
        <f>IF(Y201=Y$1,B201,IF(Y201=Y$2,B201,""))</f>
        <v/>
      </c>
      <c r="AT201">
        <v>0.30243101158249591</v>
      </c>
      <c r="AU201">
        <v>-1.569441946406976</v>
      </c>
      <c r="AW201" s="42" t="s">
        <v>10521</v>
      </c>
    </row>
    <row r="202" spans="1:49" x14ac:dyDescent="0.25">
      <c r="A202" s="42" t="s">
        <v>866</v>
      </c>
      <c r="B202" s="42" t="s">
        <v>10522</v>
      </c>
      <c r="C202" s="42" t="s">
        <v>1222</v>
      </c>
      <c r="D202" s="42">
        <f>IFERROR(VLOOKUP(A202,eco_bus_institutions!A:D,3,0),"")</f>
        <v>74</v>
      </c>
      <c r="E202" s="42">
        <f>IFERROR(VLOOKUP(A202,eco_institutions!A:D,3,0),"")</f>
        <v>52</v>
      </c>
      <c r="F202" s="42">
        <f>IFERROR(VLOOKUP(A202,fin_institutions!A:D,3,0),"")</f>
        <v>8</v>
      </c>
      <c r="G202" s="42">
        <f>IFERROR(VLOOKUP(A202,bus_institutions!A:D,3,0),0)</f>
        <v>11</v>
      </c>
      <c r="H202" s="42">
        <f>IFERROR(VLOOKUP(A202,man_institutions!A:D,3,0),0)</f>
        <v>19</v>
      </c>
      <c r="I202" s="42">
        <f>IFERROR(VLOOKUP(A202,eco_bus_institutions!A:D,4,0),0)</f>
        <v>1.95</v>
      </c>
      <c r="J202" s="42">
        <f>IFERROR(VLOOKUP(A202,eco_institutions!A:D,4,0),0)</f>
        <v>1.84</v>
      </c>
      <c r="K202" s="42">
        <f>IFERROR(VLOOKUP(A202,fin_institutions!A:D,4,0),0)</f>
        <v>1.05</v>
      </c>
      <c r="L202" s="42">
        <f>IFERROR(VLOOKUP(A202,bus_institutions!A:D,4,0),0)</f>
        <v>2.37</v>
      </c>
      <c r="M202" s="42">
        <f>IFERROR(VLOOKUP(A202,man_institutions!A:D,4,0),0)</f>
        <v>1.5</v>
      </c>
      <c r="N202" s="42">
        <f t="shared" si="18"/>
        <v>0.67</v>
      </c>
      <c r="O202" s="42">
        <f t="shared" si="19"/>
        <v>0.80200000000000005</v>
      </c>
      <c r="P202" s="42">
        <f t="shared" si="20"/>
        <v>0.23200000000000001</v>
      </c>
      <c r="Q202" s="42">
        <f t="shared" si="21"/>
        <v>0.67300000000000004</v>
      </c>
      <c r="R202" s="42">
        <f t="shared" si="22"/>
        <v>0.48499999999999999</v>
      </c>
      <c r="S202" t="e">
        <f>VLOOKUP(A202,#REF!,11,0)</f>
        <v>#REF!</v>
      </c>
      <c r="T202" t="e">
        <f>VLOOKUP(A202,#REF!,12,0)</f>
        <v>#REF!</v>
      </c>
      <c r="U202" t="e">
        <f>VLOOKUP(A202,#REF!,13,0)</f>
        <v>#REF!</v>
      </c>
      <c r="V202" t="e">
        <f>VLOOKUP(A202,#REF!,14,0)</f>
        <v>#REF!</v>
      </c>
      <c r="W202">
        <v>0.25523245304141923</v>
      </c>
      <c r="X202">
        <v>0.1247643413618648</v>
      </c>
      <c r="Y202" s="42" t="str">
        <f t="shared" si="23"/>
        <v>SPAIN</v>
      </c>
      <c r="Z202" t="str">
        <f>IF(Y202=Y$1,B202,IF(Y202=Y$2,B202,""))</f>
        <v/>
      </c>
      <c r="AT202">
        <v>0.50216998620742304</v>
      </c>
      <c r="AU202">
        <v>-1.0740107547440201</v>
      </c>
      <c r="AW202" s="42" t="s">
        <v>10522</v>
      </c>
    </row>
    <row r="203" spans="1:49" x14ac:dyDescent="0.25">
      <c r="A203" s="42" t="s">
        <v>735</v>
      </c>
      <c r="B203" s="42" t="s">
        <v>10523</v>
      </c>
      <c r="C203" s="42" t="s">
        <v>1219</v>
      </c>
      <c r="D203" s="42">
        <f>IFERROR(VLOOKUP(A203,eco_bus_institutions!A:D,3,0),"")</f>
        <v>43</v>
      </c>
      <c r="E203" s="42">
        <f>IFERROR(VLOOKUP(A203,eco_institutions!A:D,3,0),"")</f>
        <v>6</v>
      </c>
      <c r="F203" s="42">
        <f>IFERROR(VLOOKUP(A203,fin_institutions!A:D,3,0),"")</f>
        <v>12</v>
      </c>
      <c r="G203" s="42">
        <f>IFERROR(VLOOKUP(A203,bus_institutions!A:D,3,0),0)</f>
        <v>18</v>
      </c>
      <c r="H203" s="42">
        <f>IFERROR(VLOOKUP(A203,man_institutions!A:D,3,0),0)</f>
        <v>14</v>
      </c>
      <c r="I203" s="42">
        <f>IFERROR(VLOOKUP(A203,eco_bus_institutions!A:D,4,0),0)</f>
        <v>1.95</v>
      </c>
      <c r="J203" s="42">
        <f>IFERROR(VLOOKUP(A203,eco_institutions!A:D,4,0),0)</f>
        <v>1</v>
      </c>
      <c r="K203" s="42">
        <f>IFERROR(VLOOKUP(A203,fin_institutions!A:D,4,0),0)</f>
        <v>1.54</v>
      </c>
      <c r="L203" s="42">
        <f>IFERROR(VLOOKUP(A203,bus_institutions!A:D,4,0),0)</f>
        <v>2.5</v>
      </c>
      <c r="M203" s="42">
        <f>IFERROR(VLOOKUP(A203,man_institutions!A:D,4,0),0)</f>
        <v>2.09</v>
      </c>
      <c r="N203" s="42">
        <f t="shared" si="18"/>
        <v>0.67</v>
      </c>
      <c r="O203" s="42">
        <f t="shared" si="19"/>
        <v>2.3E-2</v>
      </c>
      <c r="P203" s="42">
        <f t="shared" si="20"/>
        <v>0.70299999999999996</v>
      </c>
      <c r="Q203" s="42">
        <f t="shared" si="21"/>
        <v>0.71199999999999997</v>
      </c>
      <c r="R203" s="42">
        <f t="shared" si="22"/>
        <v>0.69299999999999995</v>
      </c>
      <c r="S203" t="e">
        <f>VLOOKUP(A203,#REF!,11,0)</f>
        <v>#REF!</v>
      </c>
      <c r="T203" t="e">
        <f>VLOOKUP(A203,#REF!,12,0)</f>
        <v>#REF!</v>
      </c>
      <c r="U203" t="e">
        <f>VLOOKUP(A203,#REF!,13,0)</f>
        <v>#REF!</v>
      </c>
      <c r="V203" t="e">
        <f>VLOOKUP(A203,#REF!,14,0)</f>
        <v>#REF!</v>
      </c>
      <c r="W203">
        <v>0.30243101158249591</v>
      </c>
      <c r="X203">
        <v>-1.569441946406976</v>
      </c>
      <c r="Y203" s="42" t="str">
        <f t="shared" si="23"/>
        <v>USA</v>
      </c>
      <c r="Z203" t="str">
        <f>IF(Y203=Y$1,B203,IF(Y203=Y$2,B203,""))</f>
        <v/>
      </c>
      <c r="AT203">
        <v>1.1224587091076419</v>
      </c>
      <c r="AU203">
        <v>0.16773649100513441</v>
      </c>
      <c r="AW203" s="42" t="s">
        <v>10523</v>
      </c>
    </row>
    <row r="204" spans="1:49" x14ac:dyDescent="0.25">
      <c r="A204" s="42" t="s">
        <v>774</v>
      </c>
      <c r="B204" s="42" t="s">
        <v>10999</v>
      </c>
      <c r="C204" s="42" t="s">
        <v>1220</v>
      </c>
      <c r="D204" s="42">
        <f>IFERROR(VLOOKUP(A204,eco_bus_institutions!A:D,3,0),"")</f>
        <v>80</v>
      </c>
      <c r="E204" s="42">
        <f>IFERROR(VLOOKUP(A204,eco_institutions!A:D,3,0),"")</f>
        <v>33</v>
      </c>
      <c r="F204" s="42">
        <f>IFERROR(VLOOKUP(A204,fin_institutions!A:D,3,0),"")</f>
        <v>11</v>
      </c>
      <c r="G204" s="42">
        <f>IFERROR(VLOOKUP(A204,bus_institutions!A:D,3,0),0)</f>
        <v>32</v>
      </c>
      <c r="H204" s="42">
        <f>IFERROR(VLOOKUP(A204,man_institutions!A:D,3,0),0)</f>
        <v>25</v>
      </c>
      <c r="I204" s="42">
        <f>IFERROR(VLOOKUP(A204,eco_bus_institutions!A:D,4,0),0)</f>
        <v>1.94</v>
      </c>
      <c r="J204" s="42">
        <f>IFERROR(VLOOKUP(A204,eco_institutions!A:D,4,0),0)</f>
        <v>1.2</v>
      </c>
      <c r="K204" s="42">
        <f>IFERROR(VLOOKUP(A204,fin_institutions!A:D,4,0),0)</f>
        <v>1.06</v>
      </c>
      <c r="L204" s="42">
        <f>IFERROR(VLOOKUP(A204,bus_institutions!A:D,4,0),0)</f>
        <v>2.67</v>
      </c>
      <c r="M204" s="42">
        <f>IFERROR(VLOOKUP(A204,man_institutions!A:D,4,0),0)</f>
        <v>2.36</v>
      </c>
      <c r="N204" s="42">
        <f t="shared" si="18"/>
        <v>0.66700000000000004</v>
      </c>
      <c r="O204" s="42">
        <f t="shared" si="19"/>
        <v>0.51800000000000002</v>
      </c>
      <c r="P204" s="42">
        <f t="shared" si="20"/>
        <v>0.26200000000000001</v>
      </c>
      <c r="Q204" s="42">
        <f t="shared" si="21"/>
        <v>0.748</v>
      </c>
      <c r="R204" s="42">
        <f t="shared" si="22"/>
        <v>0.75800000000000001</v>
      </c>
      <c r="S204" t="e">
        <f>VLOOKUP(A204,#REF!,11,0)</f>
        <v>#REF!</v>
      </c>
      <c r="T204" t="e">
        <f>VLOOKUP(A204,#REF!,12,0)</f>
        <v>#REF!</v>
      </c>
      <c r="U204" t="e">
        <f>VLOOKUP(A204,#REF!,13,0)</f>
        <v>#REF!</v>
      </c>
      <c r="V204" t="e">
        <f>VLOOKUP(A204,#REF!,14,0)</f>
        <v>#REF!</v>
      </c>
      <c r="W204">
        <v>0.50216998620742304</v>
      </c>
      <c r="X204">
        <v>-1.0740107547440201</v>
      </c>
      <c r="Y204" s="42" t="str">
        <f t="shared" si="23"/>
        <v>FRA</v>
      </c>
      <c r="Z204" t="str">
        <f>IF(Y204=Y$1,B204,IF(Y204=Y$2,B204,""))</f>
        <v/>
      </c>
      <c r="AT204">
        <v>0.94157678214268858</v>
      </c>
      <c r="AU204">
        <v>-0.30141521988967912</v>
      </c>
      <c r="AW204" s="42" t="s">
        <v>774</v>
      </c>
    </row>
    <row r="205" spans="1:49" x14ac:dyDescent="0.25">
      <c r="A205" s="42" t="s">
        <v>796</v>
      </c>
      <c r="B205" s="42" t="s">
        <v>10759</v>
      </c>
      <c r="C205" s="42" t="s">
        <v>1218</v>
      </c>
      <c r="D205" s="42">
        <f>IFERROR(VLOOKUP(A205,eco_bus_institutions!A:D,3,0),"")</f>
        <v>60</v>
      </c>
      <c r="E205" s="42">
        <f>IFERROR(VLOOKUP(A205,eco_institutions!A:D,3,0),"")</f>
        <v>16</v>
      </c>
      <c r="F205" s="42">
        <f>IFERROR(VLOOKUP(A205,fin_institutions!A:D,3,0),"")</f>
        <v>8</v>
      </c>
      <c r="G205" s="42">
        <f>IFERROR(VLOOKUP(A205,bus_institutions!A:D,3,0),0)</f>
        <v>24</v>
      </c>
      <c r="H205" s="42">
        <f>IFERROR(VLOOKUP(A205,man_institutions!A:D,3,0),0)</f>
        <v>19</v>
      </c>
      <c r="I205" s="42">
        <f>IFERROR(VLOOKUP(A205,eco_bus_institutions!A:D,4,0),0)</f>
        <v>1.94</v>
      </c>
      <c r="J205" s="42">
        <f>IFERROR(VLOOKUP(A205,eco_institutions!A:D,4,0),0)</f>
        <v>1.49</v>
      </c>
      <c r="K205" s="42">
        <f>IFERROR(VLOOKUP(A205,fin_institutions!A:D,4,0),0)</f>
        <v>1.43</v>
      </c>
      <c r="L205" s="42">
        <f>IFERROR(VLOOKUP(A205,bus_institutions!A:D,4,0),0)</f>
        <v>2.14</v>
      </c>
      <c r="M205" s="42">
        <f>IFERROR(VLOOKUP(A205,man_institutions!A:D,4,0),0)</f>
        <v>2.09</v>
      </c>
      <c r="N205" s="42">
        <f t="shared" si="18"/>
        <v>0.66700000000000004</v>
      </c>
      <c r="O205" s="42">
        <f t="shared" si="19"/>
        <v>0.69</v>
      </c>
      <c r="P205" s="42">
        <f t="shared" si="20"/>
        <v>0.67</v>
      </c>
      <c r="Q205" s="42">
        <f t="shared" si="21"/>
        <v>0.61499999999999999</v>
      </c>
      <c r="R205" s="42">
        <f t="shared" si="22"/>
        <v>0.69299999999999995</v>
      </c>
      <c r="S205" t="e">
        <f>VLOOKUP(A205,#REF!,11,0)</f>
        <v>#REF!</v>
      </c>
      <c r="T205" t="e">
        <f>VLOOKUP(A205,#REF!,12,0)</f>
        <v>#REF!</v>
      </c>
      <c r="U205" t="e">
        <f>VLOOKUP(A205,#REF!,13,0)</f>
        <v>#REF!</v>
      </c>
      <c r="V205" t="e">
        <f>VLOOKUP(A205,#REF!,14,0)</f>
        <v>#REF!</v>
      </c>
      <c r="W205">
        <v>1.1224587091076419</v>
      </c>
      <c r="X205">
        <v>0.16773649100513441</v>
      </c>
      <c r="Y205" s="42" t="str">
        <f t="shared" si="23"/>
        <v>UK</v>
      </c>
      <c r="Z205" t="str">
        <f>IF(Y205=Y$1,B205,IF(Y205=Y$2,B205,""))</f>
        <v/>
      </c>
      <c r="AT205">
        <v>1.2801368155026731</v>
      </c>
      <c r="AU205">
        <v>-0.72036245695042211</v>
      </c>
      <c r="AW205" s="42" t="s">
        <v>10759</v>
      </c>
    </row>
    <row r="206" spans="1:49" x14ac:dyDescent="0.25">
      <c r="A206" s="42" t="s">
        <v>767</v>
      </c>
      <c r="B206" s="42" t="s">
        <v>10524</v>
      </c>
      <c r="C206" s="42" t="s">
        <v>1219</v>
      </c>
      <c r="D206" s="42">
        <f>IFERROR(VLOOKUP(A206,eco_bus_institutions!A:D,3,0),"")</f>
        <v>55</v>
      </c>
      <c r="E206" s="42">
        <f>IFERROR(VLOOKUP(A206,eco_institutions!A:D,3,0),"")</f>
        <v>13</v>
      </c>
      <c r="F206" s="42">
        <f>IFERROR(VLOOKUP(A206,fin_institutions!A:D,3,0),"")</f>
        <v>7</v>
      </c>
      <c r="G206" s="42">
        <f>IFERROR(VLOOKUP(A206,bus_institutions!A:D,3,0),0)</f>
        <v>30</v>
      </c>
      <c r="H206" s="42">
        <f>IFERROR(VLOOKUP(A206,man_institutions!A:D,3,0),0)</f>
        <v>29</v>
      </c>
      <c r="I206" s="42">
        <f>IFERROR(VLOOKUP(A206,eco_bus_institutions!A:D,4,0),0)</f>
        <v>1.94</v>
      </c>
      <c r="J206" s="42">
        <f>IFERROR(VLOOKUP(A206,eco_institutions!A:D,4,0),0)</f>
        <v>1.31</v>
      </c>
      <c r="K206" s="42">
        <f>IFERROR(VLOOKUP(A206,fin_institutions!A:D,4,0),0)</f>
        <v>1.22</v>
      </c>
      <c r="L206" s="42">
        <f>IFERROR(VLOOKUP(A206,bus_institutions!A:D,4,0),0)</f>
        <v>2.4700000000000002</v>
      </c>
      <c r="M206" s="42">
        <f>IFERROR(VLOOKUP(A206,man_institutions!A:D,4,0),0)</f>
        <v>2.0699999999999998</v>
      </c>
      <c r="N206" s="42">
        <f t="shared" si="18"/>
        <v>0.66700000000000004</v>
      </c>
      <c r="O206" s="42">
        <f t="shared" si="19"/>
        <v>0.61499999999999999</v>
      </c>
      <c r="P206" s="42">
        <f t="shared" si="20"/>
        <v>0.54700000000000004</v>
      </c>
      <c r="Q206" s="42">
        <f t="shared" si="21"/>
        <v>0.70299999999999996</v>
      </c>
      <c r="R206" s="42">
        <f t="shared" si="22"/>
        <v>0.68799999999999994</v>
      </c>
      <c r="S206" t="e">
        <f>VLOOKUP(A206,#REF!,11,0)</f>
        <v>#REF!</v>
      </c>
      <c r="T206" t="e">
        <f>VLOOKUP(A206,#REF!,12,0)</f>
        <v>#REF!</v>
      </c>
      <c r="U206" t="e">
        <f>VLOOKUP(A206,#REF!,13,0)</f>
        <v>#REF!</v>
      </c>
      <c r="V206" t="e">
        <f>VLOOKUP(A206,#REF!,14,0)</f>
        <v>#REF!</v>
      </c>
      <c r="W206">
        <v>0.94157678214268858</v>
      </c>
      <c r="X206">
        <v>-0.30141521988967912</v>
      </c>
      <c r="Y206" s="42" t="str">
        <f t="shared" si="23"/>
        <v>USA</v>
      </c>
      <c r="Z206" t="str">
        <f>IF(Y206=Y$1,B206,IF(Y206=Y$2,B206,""))</f>
        <v/>
      </c>
      <c r="AT206">
        <v>1.287932326342387</v>
      </c>
      <c r="AU206">
        <v>-0.54203176408209519</v>
      </c>
      <c r="AW206" s="42" t="s">
        <v>10524</v>
      </c>
    </row>
    <row r="207" spans="1:49" x14ac:dyDescent="0.25">
      <c r="A207" s="42" t="s">
        <v>770</v>
      </c>
      <c r="B207" s="42" t="s">
        <v>10760</v>
      </c>
      <c r="C207" s="42" t="s">
        <v>1219</v>
      </c>
      <c r="D207" s="42">
        <f>IFERROR(VLOOKUP(A207,eco_bus_institutions!A:D,3,0),"")</f>
        <v>92</v>
      </c>
      <c r="E207" s="42">
        <f>IFERROR(VLOOKUP(A207,eco_institutions!A:D,3,0),"")</f>
        <v>28</v>
      </c>
      <c r="F207" s="42">
        <f>IFERROR(VLOOKUP(A207,fin_institutions!A:D,3,0),"")</f>
        <v>12</v>
      </c>
      <c r="G207" s="42">
        <f>IFERROR(VLOOKUP(A207,bus_institutions!A:D,3,0),0)</f>
        <v>42</v>
      </c>
      <c r="H207" s="42">
        <f>IFERROR(VLOOKUP(A207,man_institutions!A:D,3,0),0)</f>
        <v>40</v>
      </c>
      <c r="I207" s="42">
        <f>IFERROR(VLOOKUP(A207,eco_bus_institutions!A:D,4,0),0)</f>
        <v>1.93</v>
      </c>
      <c r="J207" s="42">
        <f>IFERROR(VLOOKUP(A207,eco_institutions!A:D,4,0),0)</f>
        <v>1.1599999999999999</v>
      </c>
      <c r="K207" s="42">
        <f>IFERROR(VLOOKUP(A207,fin_institutions!A:D,4,0),0)</f>
        <v>1.45</v>
      </c>
      <c r="L207" s="42">
        <f>IFERROR(VLOOKUP(A207,bus_institutions!A:D,4,0),0)</f>
        <v>2.5299999999999998</v>
      </c>
      <c r="M207" s="42">
        <f>IFERROR(VLOOKUP(A207,man_institutions!A:D,4,0),0)</f>
        <v>2.81</v>
      </c>
      <c r="N207" s="42">
        <f t="shared" si="18"/>
        <v>0.66200000000000003</v>
      </c>
      <c r="O207" s="42">
        <f t="shared" si="19"/>
        <v>0.48199999999999998</v>
      </c>
      <c r="P207" s="42">
        <f t="shared" si="20"/>
        <v>0.68200000000000005</v>
      </c>
      <c r="Q207" s="42">
        <f t="shared" si="21"/>
        <v>0.71699999999999997</v>
      </c>
      <c r="R207" s="42">
        <f t="shared" si="22"/>
        <v>0.84299999999999997</v>
      </c>
      <c r="S207" t="e">
        <f>VLOOKUP(A207,#REF!,11,0)</f>
        <v>#REF!</v>
      </c>
      <c r="T207" t="e">
        <f>VLOOKUP(A207,#REF!,12,0)</f>
        <v>#REF!</v>
      </c>
      <c r="U207" t="e">
        <f>VLOOKUP(A207,#REF!,13,0)</f>
        <v>#REF!</v>
      </c>
      <c r="V207" t="e">
        <f>VLOOKUP(A207,#REF!,14,0)</f>
        <v>#REF!</v>
      </c>
      <c r="W207">
        <v>1.2801368155026731</v>
      </c>
      <c r="X207">
        <v>-0.72036245695042211</v>
      </c>
      <c r="Y207" s="42" t="str">
        <f t="shared" si="23"/>
        <v>USA</v>
      </c>
      <c r="Z207" t="str">
        <f>IF(Y207=Y$1,B207,IF(Y207=Y$2,B207,""))</f>
        <v/>
      </c>
      <c r="AT207">
        <v>1.9294901242718761</v>
      </c>
      <c r="AU207">
        <v>-0.5126734111654454</v>
      </c>
      <c r="AW207" s="42" t="s">
        <v>10760</v>
      </c>
    </row>
    <row r="208" spans="1:49" x14ac:dyDescent="0.25">
      <c r="A208" s="42" t="s">
        <v>848</v>
      </c>
      <c r="B208" s="42" t="s">
        <v>10525</v>
      </c>
      <c r="C208" s="42" t="s">
        <v>1273</v>
      </c>
      <c r="D208" s="42">
        <f>IFERROR(VLOOKUP(A208,eco_bus_institutions!A:D,3,0),"")</f>
        <v>87</v>
      </c>
      <c r="E208" s="42">
        <f>IFERROR(VLOOKUP(A208,eco_institutions!A:D,3,0),"")</f>
        <v>49</v>
      </c>
      <c r="F208" s="42">
        <f>IFERROR(VLOOKUP(A208,fin_institutions!A:D,3,0),"")</f>
        <v>12</v>
      </c>
      <c r="G208" s="42">
        <f>IFERROR(VLOOKUP(A208,bus_institutions!A:D,3,0),0)</f>
        <v>29</v>
      </c>
      <c r="H208" s="42">
        <f>IFERROR(VLOOKUP(A208,man_institutions!A:D,3,0),0)</f>
        <v>29</v>
      </c>
      <c r="I208" s="42">
        <f>IFERROR(VLOOKUP(A208,eco_bus_institutions!A:D,4,0),0)</f>
        <v>1.92</v>
      </c>
      <c r="J208" s="42">
        <f>IFERROR(VLOOKUP(A208,eco_institutions!A:D,4,0),0)</f>
        <v>1.2</v>
      </c>
      <c r="K208" s="42">
        <f>IFERROR(VLOOKUP(A208,fin_institutions!A:D,4,0),0)</f>
        <v>1.53</v>
      </c>
      <c r="L208" s="42">
        <f>IFERROR(VLOOKUP(A208,bus_institutions!A:D,4,0),0)</f>
        <v>3.1</v>
      </c>
      <c r="M208" s="42">
        <f>IFERROR(VLOOKUP(A208,man_institutions!A:D,4,0),0)</f>
        <v>2.14</v>
      </c>
      <c r="N208" s="42">
        <f t="shared" si="18"/>
        <v>0.66</v>
      </c>
      <c r="O208" s="42">
        <f t="shared" si="19"/>
        <v>0.51800000000000002</v>
      </c>
      <c r="P208" s="42">
        <f t="shared" si="20"/>
        <v>0.70199999999999996</v>
      </c>
      <c r="Q208" s="42">
        <f t="shared" si="21"/>
        <v>0.81</v>
      </c>
      <c r="R208" s="42">
        <f t="shared" si="22"/>
        <v>0.70499999999999996</v>
      </c>
      <c r="S208" t="e">
        <f>VLOOKUP(A208,#REF!,11,0)</f>
        <v>#REF!</v>
      </c>
      <c r="T208" t="e">
        <f>VLOOKUP(A208,#REF!,12,0)</f>
        <v>#REF!</v>
      </c>
      <c r="U208" t="e">
        <f>VLOOKUP(A208,#REF!,13,0)</f>
        <v>#REF!</v>
      </c>
      <c r="V208" t="e">
        <f>VLOOKUP(A208,#REF!,14,0)</f>
        <v>#REF!</v>
      </c>
      <c r="W208">
        <v>1.287932326342387</v>
      </c>
      <c r="X208">
        <v>-0.54203176408209519</v>
      </c>
      <c r="Y208" s="42" t="str">
        <f t="shared" si="23"/>
        <v>DEU</v>
      </c>
      <c r="Z208" t="str">
        <f>IF(Y208=Y$1,B208,IF(Y208=Y$2,B208,""))</f>
        <v/>
      </c>
      <c r="AT208">
        <v>-0.107409068280753</v>
      </c>
      <c r="AU208">
        <v>-1.4946921222250991</v>
      </c>
      <c r="AW208" s="42" t="s">
        <v>10525</v>
      </c>
    </row>
    <row r="209" spans="1:49" x14ac:dyDescent="0.25">
      <c r="A209" s="42" t="s">
        <v>894</v>
      </c>
      <c r="B209" s="42" t="s">
        <v>11000</v>
      </c>
      <c r="C209" s="42" t="s">
        <v>1222</v>
      </c>
      <c r="D209" s="42">
        <f>IFERROR(VLOOKUP(A209,eco_bus_institutions!A:D,3,0),"")</f>
        <v>93</v>
      </c>
      <c r="E209" s="42">
        <f>IFERROR(VLOOKUP(A209,eco_institutions!A:D,3,0),"")</f>
        <v>58</v>
      </c>
      <c r="F209" s="42">
        <f>IFERROR(VLOOKUP(A209,fin_institutions!A:D,3,0),"")</f>
        <v>16</v>
      </c>
      <c r="G209" s="42">
        <f>IFERROR(VLOOKUP(A209,bus_institutions!A:D,3,0),0)</f>
        <v>21</v>
      </c>
      <c r="H209" s="42">
        <f>IFERROR(VLOOKUP(A209,man_institutions!A:D,3,0),0)</f>
        <v>19</v>
      </c>
      <c r="I209" s="42">
        <f>IFERROR(VLOOKUP(A209,eco_bus_institutions!A:D,4,0),0)</f>
        <v>1.92</v>
      </c>
      <c r="J209" s="42">
        <f>IFERROR(VLOOKUP(A209,eco_institutions!A:D,4,0),0)</f>
        <v>1.35</v>
      </c>
      <c r="K209" s="42">
        <f>IFERROR(VLOOKUP(A209,fin_institutions!A:D,4,0),0)</f>
        <v>1.64</v>
      </c>
      <c r="L209" s="42">
        <f>IFERROR(VLOOKUP(A209,bus_institutions!A:D,4,0),0)</f>
        <v>3.13</v>
      </c>
      <c r="M209" s="42">
        <f>IFERROR(VLOOKUP(A209,man_institutions!A:D,4,0),0)</f>
        <v>3.49</v>
      </c>
      <c r="N209" s="42">
        <f t="shared" si="18"/>
        <v>0.66</v>
      </c>
      <c r="O209" s="42">
        <f t="shared" si="19"/>
        <v>0.63800000000000001</v>
      </c>
      <c r="P209" s="42">
        <f t="shared" si="20"/>
        <v>0.745</v>
      </c>
      <c r="Q209" s="42">
        <f t="shared" si="21"/>
        <v>0.81499999999999995</v>
      </c>
      <c r="R209" s="42">
        <f t="shared" si="22"/>
        <v>0.90300000000000002</v>
      </c>
      <c r="S209" t="e">
        <f>VLOOKUP(A209,#REF!,11,0)</f>
        <v>#REF!</v>
      </c>
      <c r="T209" t="e">
        <f>VLOOKUP(A209,#REF!,12,0)</f>
        <v>#REF!</v>
      </c>
      <c r="U209" t="e">
        <f>VLOOKUP(A209,#REF!,13,0)</f>
        <v>#REF!</v>
      </c>
      <c r="V209" t="e">
        <f>VLOOKUP(A209,#REF!,14,0)</f>
        <v>#REF!</v>
      </c>
      <c r="W209">
        <v>1.9294901242718761</v>
      </c>
      <c r="X209">
        <v>-0.5126734111654454</v>
      </c>
      <c r="Y209" s="42" t="str">
        <f t="shared" si="23"/>
        <v>SPAIN</v>
      </c>
      <c r="Z209" t="str">
        <f>IF(Y209=Y$1,B209,IF(Y209=Y$2,B209,""))</f>
        <v/>
      </c>
      <c r="AT209">
        <v>0.27327587920075158</v>
      </c>
      <c r="AU209">
        <v>-1.386794011247698</v>
      </c>
      <c r="AW209" s="42" t="s">
        <v>894</v>
      </c>
    </row>
    <row r="210" spans="1:49" x14ac:dyDescent="0.25">
      <c r="A210" s="42" t="s">
        <v>726</v>
      </c>
      <c r="B210" s="42" t="s">
        <v>10526</v>
      </c>
      <c r="C210" s="42" t="s">
        <v>1227</v>
      </c>
      <c r="D210" s="42">
        <f>IFERROR(VLOOKUP(A210,eco_bus_institutions!A:D,3,0),"")</f>
        <v>75</v>
      </c>
      <c r="E210" s="42">
        <f>IFERROR(VLOOKUP(A210,eco_institutions!A:D,3,0),"")</f>
        <v>12</v>
      </c>
      <c r="F210" s="42">
        <f>IFERROR(VLOOKUP(A210,fin_institutions!A:D,3,0),"")</f>
        <v>10</v>
      </c>
      <c r="G210" s="42">
        <f>IFERROR(VLOOKUP(A210,bus_institutions!A:D,3,0),0)</f>
        <v>42</v>
      </c>
      <c r="H210" s="42">
        <f>IFERROR(VLOOKUP(A210,man_institutions!A:D,3,0),0)</f>
        <v>29</v>
      </c>
      <c r="I210" s="42">
        <f>IFERROR(VLOOKUP(A210,eco_bus_institutions!A:D,4,0),0)</f>
        <v>1.92</v>
      </c>
      <c r="J210" s="42">
        <f>IFERROR(VLOOKUP(A210,eco_institutions!A:D,4,0),0)</f>
        <v>1.03</v>
      </c>
      <c r="K210" s="42">
        <f>IFERROR(VLOOKUP(A210,fin_institutions!A:D,4,0),0)</f>
        <v>1.1299999999999999</v>
      </c>
      <c r="L210" s="42">
        <f>IFERROR(VLOOKUP(A210,bus_institutions!A:D,4,0),0)</f>
        <v>1.99</v>
      </c>
      <c r="M210" s="42">
        <f>IFERROR(VLOOKUP(A210,man_institutions!A:D,4,0),0)</f>
        <v>2.41</v>
      </c>
      <c r="N210" s="42">
        <f t="shared" si="18"/>
        <v>0.66</v>
      </c>
      <c r="O210" s="42">
        <f t="shared" si="19"/>
        <v>0.15</v>
      </c>
      <c r="P210" s="42">
        <f t="shared" si="20"/>
        <v>0.42499999999999999</v>
      </c>
      <c r="Q210" s="42">
        <f t="shared" si="21"/>
        <v>0.56699999999999995</v>
      </c>
      <c r="R210" s="42">
        <f t="shared" si="22"/>
        <v>0.77</v>
      </c>
      <c r="S210" t="e">
        <f>VLOOKUP(A210,#REF!,11,0)</f>
        <v>#REF!</v>
      </c>
      <c r="T210" t="e">
        <f>VLOOKUP(A210,#REF!,12,0)</f>
        <v>#REF!</v>
      </c>
      <c r="U210" t="e">
        <f>VLOOKUP(A210,#REF!,13,0)</f>
        <v>#REF!</v>
      </c>
      <c r="V210" t="e">
        <f>VLOOKUP(A210,#REF!,14,0)</f>
        <v>#REF!</v>
      </c>
      <c r="W210">
        <v>-0.107409068280753</v>
      </c>
      <c r="X210">
        <v>-1.4946921222250991</v>
      </c>
      <c r="Y210" s="42" t="str">
        <f t="shared" si="23"/>
        <v>FIN</v>
      </c>
      <c r="Z210" t="str">
        <f>IF(Y210=Y$1,B210,IF(Y210=Y$2,B210,""))</f>
        <v/>
      </c>
      <c r="AT210">
        <v>-0.69462186284542937</v>
      </c>
      <c r="AU210">
        <v>-1.191445826403456</v>
      </c>
      <c r="AW210" s="42" t="s">
        <v>10526</v>
      </c>
    </row>
    <row r="211" spans="1:49" x14ac:dyDescent="0.25">
      <c r="A211" s="42" t="s">
        <v>740</v>
      </c>
      <c r="B211" s="42" t="s">
        <v>10761</v>
      </c>
      <c r="C211" s="42" t="s">
        <v>1219</v>
      </c>
      <c r="D211" s="42">
        <f>IFERROR(VLOOKUP(A211,eco_bus_institutions!A:D,3,0),"")</f>
        <v>90</v>
      </c>
      <c r="E211" s="42">
        <f>IFERROR(VLOOKUP(A211,eco_institutions!A:D,3,0),"")</f>
        <v>27</v>
      </c>
      <c r="F211" s="42">
        <f>IFERROR(VLOOKUP(A211,fin_institutions!A:D,3,0),"")</f>
        <v>31</v>
      </c>
      <c r="G211" s="42">
        <f>IFERROR(VLOOKUP(A211,bus_institutions!A:D,3,0),0)</f>
        <v>33</v>
      </c>
      <c r="H211" s="42">
        <f>IFERROR(VLOOKUP(A211,man_institutions!A:D,3,0),0)</f>
        <v>35</v>
      </c>
      <c r="I211" s="42">
        <f>IFERROR(VLOOKUP(A211,eco_bus_institutions!A:D,4,0),0)</f>
        <v>1.91</v>
      </c>
      <c r="J211" s="42">
        <f>IFERROR(VLOOKUP(A211,eco_institutions!A:D,4,0),0)</f>
        <v>1.04</v>
      </c>
      <c r="K211" s="42">
        <f>IFERROR(VLOOKUP(A211,fin_institutions!A:D,4,0),0)</f>
        <v>1.19</v>
      </c>
      <c r="L211" s="42">
        <f>IFERROR(VLOOKUP(A211,bus_institutions!A:D,4,0),0)</f>
        <v>2.8</v>
      </c>
      <c r="M211" s="42">
        <f>IFERROR(VLOOKUP(A211,man_institutions!A:D,4,0),0)</f>
        <v>1.93</v>
      </c>
      <c r="N211" s="42">
        <f t="shared" si="18"/>
        <v>0.65500000000000003</v>
      </c>
      <c r="O211" s="42">
        <f t="shared" si="19"/>
        <v>0.20300000000000001</v>
      </c>
      <c r="P211" s="42">
        <f t="shared" si="20"/>
        <v>0.51300000000000001</v>
      </c>
      <c r="Q211" s="42">
        <f t="shared" si="21"/>
        <v>0.77200000000000002</v>
      </c>
      <c r="R211" s="42">
        <f t="shared" si="22"/>
        <v>0.64300000000000002</v>
      </c>
      <c r="S211" t="e">
        <f>VLOOKUP(A211,#REF!,11,0)</f>
        <v>#REF!</v>
      </c>
      <c r="T211" t="e">
        <f>VLOOKUP(A211,#REF!,12,0)</f>
        <v>#REF!</v>
      </c>
      <c r="U211" t="e">
        <f>VLOOKUP(A211,#REF!,13,0)</f>
        <v>#REF!</v>
      </c>
      <c r="V211" t="e">
        <f>VLOOKUP(A211,#REF!,14,0)</f>
        <v>#REF!</v>
      </c>
      <c r="W211">
        <v>0.27327587920075158</v>
      </c>
      <c r="X211">
        <v>-1.386794011247698</v>
      </c>
      <c r="Y211" s="42" t="str">
        <f t="shared" si="23"/>
        <v>USA</v>
      </c>
      <c r="Z211" t="str">
        <f>IF(Y211=Y$1,B211,IF(Y211=Y$2,B211,""))</f>
        <v/>
      </c>
      <c r="AT211">
        <v>-1.6839237882435141</v>
      </c>
      <c r="AU211">
        <v>1.726547991417531</v>
      </c>
      <c r="AW211" s="42" t="s">
        <v>10761</v>
      </c>
    </row>
    <row r="212" spans="1:49" x14ac:dyDescent="0.25">
      <c r="A212" s="42" t="s">
        <v>723</v>
      </c>
      <c r="B212" s="42" t="s">
        <v>10967</v>
      </c>
      <c r="C212" s="42" t="s">
        <v>1220</v>
      </c>
      <c r="D212" s="42">
        <f>IFERROR(VLOOKUP(A212,eco_bus_institutions!A:D,3,0),"")</f>
        <v>42</v>
      </c>
      <c r="E212" s="42">
        <f>IFERROR(VLOOKUP(A212,eco_institutions!A:D,3,0),"")</f>
        <v>7</v>
      </c>
      <c r="F212" s="42" t="str">
        <f>IFERROR(VLOOKUP(A212,fin_institutions!A:D,3,0),"")</f>
        <v/>
      </c>
      <c r="G212" s="42">
        <f>IFERROR(VLOOKUP(A212,bus_institutions!A:D,3,0),0)</f>
        <v>29</v>
      </c>
      <c r="H212" s="42">
        <f>IFERROR(VLOOKUP(A212,man_institutions!A:D,3,0),0)</f>
        <v>16</v>
      </c>
      <c r="I212" s="42">
        <f>IFERROR(VLOOKUP(A212,eco_bus_institutions!A:D,4,0),0)</f>
        <v>1.91</v>
      </c>
      <c r="J212" s="42">
        <f>IFERROR(VLOOKUP(A212,eco_institutions!A:D,4,0),0)</f>
        <v>1.0900000000000001</v>
      </c>
      <c r="K212" s="42">
        <f>IFERROR(VLOOKUP(A212,fin_institutions!A:D,4,0),0)</f>
        <v>0</v>
      </c>
      <c r="L212" s="42">
        <f>IFERROR(VLOOKUP(A212,bus_institutions!A:D,4,0),0)</f>
        <v>1.75</v>
      </c>
      <c r="M212" s="42">
        <f>IFERROR(VLOOKUP(A212,man_institutions!A:D,4,0),0)</f>
        <v>2.17</v>
      </c>
      <c r="N212" s="42">
        <f t="shared" si="18"/>
        <v>0.65500000000000003</v>
      </c>
      <c r="O212" s="42">
        <f t="shared" si="19"/>
        <v>0.36299999999999999</v>
      </c>
      <c r="P212" s="42">
        <f t="shared" si="20"/>
        <v>5.8000000000000003E-2</v>
      </c>
      <c r="Q212" s="42">
        <f t="shared" si="21"/>
        <v>0.46700000000000003</v>
      </c>
      <c r="R212" s="42">
        <f t="shared" si="22"/>
        <v>0.71699999999999997</v>
      </c>
      <c r="S212" t="e">
        <f>VLOOKUP(A212,#REF!,11,0)</f>
        <v>#REF!</v>
      </c>
      <c r="T212" t="e">
        <f>VLOOKUP(A212,#REF!,12,0)</f>
        <v>#REF!</v>
      </c>
      <c r="U212" t="e">
        <f>VLOOKUP(A212,#REF!,13,0)</f>
        <v>#REF!</v>
      </c>
      <c r="V212" t="e">
        <f>VLOOKUP(A212,#REF!,14,0)</f>
        <v>#REF!</v>
      </c>
      <c r="W212">
        <v>-0.69462186284542937</v>
      </c>
      <c r="X212">
        <v>-1.191445826403456</v>
      </c>
      <c r="Y212" s="42" t="str">
        <f t="shared" si="23"/>
        <v>FRA</v>
      </c>
      <c r="Z212" t="str">
        <f>IF(Y212=Y$1,B212,IF(Y212=Y$2,B212,""))</f>
        <v/>
      </c>
      <c r="AT212">
        <v>1.8743674023957</v>
      </c>
      <c r="AU212">
        <v>-0.54001036652509937</v>
      </c>
      <c r="AW212" s="42" t="s">
        <v>723</v>
      </c>
    </row>
    <row r="213" spans="1:49" x14ac:dyDescent="0.25">
      <c r="A213" s="42" t="s">
        <v>1017</v>
      </c>
      <c r="B213" s="42" t="s">
        <v>11001</v>
      </c>
      <c r="C213" s="42" t="s">
        <v>1273</v>
      </c>
      <c r="D213" s="42">
        <f>IFERROR(VLOOKUP(A213,eco_bus_institutions!A:D,3,0),"")</f>
        <v>52</v>
      </c>
      <c r="E213" s="42">
        <f>IFERROR(VLOOKUP(A213,eco_institutions!A:D,3,0),"")</f>
        <v>45</v>
      </c>
      <c r="F213" s="42">
        <f>IFERROR(VLOOKUP(A213,fin_institutions!A:D,3,0),"")</f>
        <v>10</v>
      </c>
      <c r="G213" s="42">
        <f>IFERROR(VLOOKUP(A213,bus_institutions!A:D,3,0),0)</f>
        <v>0</v>
      </c>
      <c r="H213" s="42">
        <f>IFERROR(VLOOKUP(A213,man_institutions!A:D,3,0),0)</f>
        <v>9</v>
      </c>
      <c r="I213" s="42">
        <f>IFERROR(VLOOKUP(A213,eco_bus_institutions!A:D,4,0),0)</f>
        <v>1.9</v>
      </c>
      <c r="J213" s="42">
        <f>IFERROR(VLOOKUP(A213,eco_institutions!A:D,4,0),0)</f>
        <v>1.88</v>
      </c>
      <c r="K213" s="42">
        <f>IFERROR(VLOOKUP(A213,fin_institutions!A:D,4,0),0)</f>
        <v>1.04</v>
      </c>
      <c r="L213" s="42">
        <f>IFERROR(VLOOKUP(A213,bus_institutions!A:D,4,0),0)</f>
        <v>0</v>
      </c>
      <c r="M213" s="42">
        <f>IFERROR(VLOOKUP(A213,man_institutions!A:D,4,0),0)</f>
        <v>1.05</v>
      </c>
      <c r="N213" s="42">
        <f t="shared" si="18"/>
        <v>0.65200000000000002</v>
      </c>
      <c r="O213" s="42">
        <f t="shared" si="19"/>
        <v>0.80700000000000005</v>
      </c>
      <c r="P213" s="42">
        <f t="shared" si="20"/>
        <v>0.20300000000000001</v>
      </c>
      <c r="Q213" s="42">
        <f t="shared" si="21"/>
        <v>0.05</v>
      </c>
      <c r="R213" s="42">
        <f t="shared" si="22"/>
        <v>8.2000000000000003E-2</v>
      </c>
      <c r="S213" t="e">
        <f>VLOOKUP(A213,#REF!,11,0)</f>
        <v>#REF!</v>
      </c>
      <c r="T213" t="e">
        <f>VLOOKUP(A213,#REF!,12,0)</f>
        <v>#REF!</v>
      </c>
      <c r="U213" t="e">
        <f>VLOOKUP(A213,#REF!,13,0)</f>
        <v>#REF!</v>
      </c>
      <c r="V213" t="e">
        <f>VLOOKUP(A213,#REF!,14,0)</f>
        <v>#REF!</v>
      </c>
      <c r="W213">
        <v>-1.6839237882435141</v>
      </c>
      <c r="X213">
        <v>1.726547991417531</v>
      </c>
      <c r="Y213" s="42" t="str">
        <f t="shared" si="23"/>
        <v>DEU</v>
      </c>
      <c r="Z213" t="str">
        <f>IF(Y213=Y$1,B213,IF(Y213=Y$2,B213,""))</f>
        <v/>
      </c>
      <c r="AT213">
        <v>1.1096335408868141</v>
      </c>
      <c r="AU213">
        <v>3.8025518321583407E-2</v>
      </c>
      <c r="AW213" s="42" t="s">
        <v>1017</v>
      </c>
    </row>
    <row r="214" spans="1:49" x14ac:dyDescent="0.25">
      <c r="A214" s="42" t="s">
        <v>822</v>
      </c>
      <c r="B214" s="42" t="s">
        <v>11002</v>
      </c>
      <c r="C214" s="42" t="s">
        <v>1242</v>
      </c>
      <c r="D214" s="42">
        <f>IFERROR(VLOOKUP(A214,eco_bus_institutions!A:D,3,0),"")</f>
        <v>107</v>
      </c>
      <c r="E214" s="42">
        <f>IFERROR(VLOOKUP(A214,eco_institutions!A:D,3,0),"")</f>
        <v>53</v>
      </c>
      <c r="F214" s="42">
        <f>IFERROR(VLOOKUP(A214,fin_institutions!A:D,3,0),"")</f>
        <v>18</v>
      </c>
      <c r="G214" s="42">
        <f>IFERROR(VLOOKUP(A214,bus_institutions!A:D,3,0),0)</f>
        <v>25</v>
      </c>
      <c r="H214" s="42">
        <f>IFERROR(VLOOKUP(A214,man_institutions!A:D,3,0),0)</f>
        <v>35</v>
      </c>
      <c r="I214" s="42">
        <f>IFERROR(VLOOKUP(A214,eco_bus_institutions!A:D,4,0),0)</f>
        <v>1.9</v>
      </c>
      <c r="J214" s="42">
        <f>IFERROR(VLOOKUP(A214,eco_institutions!A:D,4,0),0)</f>
        <v>1.29</v>
      </c>
      <c r="K214" s="42">
        <f>IFERROR(VLOOKUP(A214,fin_institutions!A:D,4,0),0)</f>
        <v>1.79</v>
      </c>
      <c r="L214" s="42">
        <f>IFERROR(VLOOKUP(A214,bus_institutions!A:D,4,0),0)</f>
        <v>3.36</v>
      </c>
      <c r="M214" s="42">
        <f>IFERROR(VLOOKUP(A214,man_institutions!A:D,4,0),0)</f>
        <v>2.87</v>
      </c>
      <c r="N214" s="42">
        <f t="shared" si="18"/>
        <v>0.65200000000000002</v>
      </c>
      <c r="O214" s="42">
        <f t="shared" si="19"/>
        <v>0.59499999999999997</v>
      </c>
      <c r="P214" s="42">
        <f t="shared" si="20"/>
        <v>0.77800000000000002</v>
      </c>
      <c r="Q214" s="42">
        <f t="shared" si="21"/>
        <v>0.84199999999999997</v>
      </c>
      <c r="R214" s="42">
        <f t="shared" si="22"/>
        <v>0.85199999999999998</v>
      </c>
      <c r="S214" t="e">
        <f>VLOOKUP(A214,#REF!,11,0)</f>
        <v>#REF!</v>
      </c>
      <c r="T214" t="e">
        <f>VLOOKUP(A214,#REF!,12,0)</f>
        <v>#REF!</v>
      </c>
      <c r="U214" t="e">
        <f>VLOOKUP(A214,#REF!,13,0)</f>
        <v>#REF!</v>
      </c>
      <c r="V214" t="e">
        <f>VLOOKUP(A214,#REF!,14,0)</f>
        <v>#REF!</v>
      </c>
      <c r="W214">
        <v>1.8743674023957</v>
      </c>
      <c r="X214">
        <v>-0.54001036652509937</v>
      </c>
      <c r="Y214" s="42" t="str">
        <f t="shared" si="23"/>
        <v>AUT</v>
      </c>
      <c r="Z214" t="str">
        <f>IF(Y214=Y$1,B214,IF(Y214=Y$2,B214,""))</f>
        <v/>
      </c>
      <c r="AT214">
        <v>1.070501366330465</v>
      </c>
      <c r="AU214">
        <v>1.17632868828437</v>
      </c>
      <c r="AW214" s="42" t="s">
        <v>10527</v>
      </c>
    </row>
    <row r="215" spans="1:49" x14ac:dyDescent="0.25">
      <c r="A215" s="42" t="s">
        <v>758</v>
      </c>
      <c r="B215" s="42" t="s">
        <v>10762</v>
      </c>
      <c r="C215" s="42" t="s">
        <v>1229</v>
      </c>
      <c r="D215" s="42">
        <f>IFERROR(VLOOKUP(A215,eco_bus_institutions!A:D,3,0),"")</f>
        <v>124</v>
      </c>
      <c r="E215" s="42">
        <f>IFERROR(VLOOKUP(A215,eco_institutions!A:D,3,0),"")</f>
        <v>58</v>
      </c>
      <c r="F215" s="42">
        <f>IFERROR(VLOOKUP(A215,fin_institutions!A:D,3,0),"")</f>
        <v>16</v>
      </c>
      <c r="G215" s="42">
        <f>IFERROR(VLOOKUP(A215,bus_institutions!A:D,3,0),0)</f>
        <v>43</v>
      </c>
      <c r="H215" s="42">
        <f>IFERROR(VLOOKUP(A215,man_institutions!A:D,3,0),0)</f>
        <v>42</v>
      </c>
      <c r="I215" s="42">
        <f>IFERROR(VLOOKUP(A215,eco_bus_institutions!A:D,4,0),0)</f>
        <v>1.89</v>
      </c>
      <c r="J215" s="42">
        <f>IFERROR(VLOOKUP(A215,eco_institutions!A:D,4,0),0)</f>
        <v>1.28</v>
      </c>
      <c r="K215" s="42">
        <f>IFERROR(VLOOKUP(A215,fin_institutions!A:D,4,0),0)</f>
        <v>1.75</v>
      </c>
      <c r="L215" s="42">
        <f>IFERROR(VLOOKUP(A215,bus_institutions!A:D,4,0),0)</f>
        <v>2.97</v>
      </c>
      <c r="M215" s="42">
        <f>IFERROR(VLOOKUP(A215,man_institutions!A:D,4,0),0)</f>
        <v>1.55</v>
      </c>
      <c r="N215" s="42">
        <f t="shared" si="18"/>
        <v>0.64800000000000002</v>
      </c>
      <c r="O215" s="42">
        <f t="shared" si="19"/>
        <v>0.58299999999999996</v>
      </c>
      <c r="P215" s="42">
        <f t="shared" si="20"/>
        <v>0.77</v>
      </c>
      <c r="Q215" s="42">
        <f t="shared" si="21"/>
        <v>0.79200000000000004</v>
      </c>
      <c r="R215" s="42">
        <f t="shared" si="22"/>
        <v>0.50700000000000001</v>
      </c>
      <c r="S215" t="e">
        <f>VLOOKUP(A215,#REF!,11,0)</f>
        <v>#REF!</v>
      </c>
      <c r="T215" t="e">
        <f>VLOOKUP(A215,#REF!,12,0)</f>
        <v>#REF!</v>
      </c>
      <c r="U215" t="e">
        <f>VLOOKUP(A215,#REF!,13,0)</f>
        <v>#REF!</v>
      </c>
      <c r="V215" t="e">
        <f>VLOOKUP(A215,#REF!,14,0)</f>
        <v>#REF!</v>
      </c>
      <c r="W215">
        <v>1.1096335408868141</v>
      </c>
      <c r="X215">
        <v>3.8025518321583407E-2</v>
      </c>
      <c r="Y215" s="42" t="str">
        <f t="shared" si="23"/>
        <v>BEL</v>
      </c>
      <c r="Z215" t="str">
        <f>IF(Y215=Y$1,B215,IF(Y215=Y$2,B215,""))</f>
        <v/>
      </c>
      <c r="AT215">
        <v>1.341418436549775</v>
      </c>
      <c r="AU215">
        <v>0.7177634632032307</v>
      </c>
      <c r="AW215" s="42" t="s">
        <v>10762</v>
      </c>
    </row>
    <row r="216" spans="1:49" x14ac:dyDescent="0.25">
      <c r="A216" s="42" t="s">
        <v>940</v>
      </c>
      <c r="B216" s="42" t="s">
        <v>11003</v>
      </c>
      <c r="C216" s="42" t="s">
        <v>1219</v>
      </c>
      <c r="D216" s="42">
        <f>IFERROR(VLOOKUP(A216,eco_bus_institutions!A:D,3,0),"")</f>
        <v>105</v>
      </c>
      <c r="E216" s="42">
        <f>IFERROR(VLOOKUP(A216,eco_institutions!A:D,3,0),"")</f>
        <v>54</v>
      </c>
      <c r="F216" s="42">
        <f>IFERROR(VLOOKUP(A216,fin_institutions!A:D,3,0),"")</f>
        <v>19</v>
      </c>
      <c r="G216" s="42">
        <f>IFERROR(VLOOKUP(A216,bus_institutions!A:D,3,0),0)</f>
        <v>20</v>
      </c>
      <c r="H216" s="42">
        <f>IFERROR(VLOOKUP(A216,man_institutions!A:D,3,0),0)</f>
        <v>24</v>
      </c>
      <c r="I216" s="42">
        <f>IFERROR(VLOOKUP(A216,eco_bus_institutions!A:D,4,0),0)</f>
        <v>1.89</v>
      </c>
      <c r="J216" s="42">
        <f>IFERROR(VLOOKUP(A216,eco_institutions!A:D,4,0),0)</f>
        <v>1.72</v>
      </c>
      <c r="K216" s="42">
        <f>IFERROR(VLOOKUP(A216,fin_institutions!A:D,4,0),0)</f>
        <v>3.46</v>
      </c>
      <c r="L216" s="42">
        <f>IFERROR(VLOOKUP(A216,bus_institutions!A:D,4,0),0)</f>
        <v>2.0499999999999998</v>
      </c>
      <c r="M216" s="42">
        <f>IFERROR(VLOOKUP(A216,man_institutions!A:D,4,0),0)</f>
        <v>1.37</v>
      </c>
      <c r="N216" s="42">
        <f t="shared" si="18"/>
        <v>0.64800000000000002</v>
      </c>
      <c r="O216" s="42">
        <f t="shared" si="19"/>
        <v>0.76700000000000002</v>
      </c>
      <c r="P216" s="42">
        <f t="shared" si="20"/>
        <v>0.91800000000000004</v>
      </c>
      <c r="Q216" s="42">
        <f t="shared" si="21"/>
        <v>0.58699999999999997</v>
      </c>
      <c r="R216" s="42">
        <f t="shared" si="22"/>
        <v>0.39300000000000002</v>
      </c>
      <c r="S216" t="e">
        <f>VLOOKUP(A216,#REF!,11,0)</f>
        <v>#REF!</v>
      </c>
      <c r="T216" t="e">
        <f>VLOOKUP(A216,#REF!,12,0)</f>
        <v>#REF!</v>
      </c>
      <c r="U216" t="e">
        <f>VLOOKUP(A216,#REF!,13,0)</f>
        <v>#REF!</v>
      </c>
      <c r="V216" t="e">
        <f>VLOOKUP(A216,#REF!,14,0)</f>
        <v>#REF!</v>
      </c>
      <c r="W216">
        <v>1.070501366330465</v>
      </c>
      <c r="X216">
        <v>1.17632868828437</v>
      </c>
      <c r="Y216" s="42" t="str">
        <f t="shared" si="23"/>
        <v>USA</v>
      </c>
      <c r="Z216" t="str">
        <f>IF(Y216=Y$1,B216,IF(Y216=Y$2,B216,""))</f>
        <v/>
      </c>
      <c r="AT216">
        <v>0.82395724042632279</v>
      </c>
      <c r="AU216">
        <v>0.6134435109941706</v>
      </c>
      <c r="AW216" s="42" t="s">
        <v>10763</v>
      </c>
    </row>
    <row r="217" spans="1:49" x14ac:dyDescent="0.25">
      <c r="A217" s="42" t="s">
        <v>932</v>
      </c>
      <c r="B217" s="42" t="s">
        <v>10528</v>
      </c>
      <c r="C217" s="42" t="s">
        <v>1219</v>
      </c>
      <c r="D217" s="42">
        <f>IFERROR(VLOOKUP(A217,eco_bus_institutions!A:D,3,0),"")</f>
        <v>96</v>
      </c>
      <c r="E217" s="42">
        <f>IFERROR(VLOOKUP(A217,eco_institutions!A:D,3,0),"")</f>
        <v>47</v>
      </c>
      <c r="F217" s="42">
        <f>IFERROR(VLOOKUP(A217,fin_institutions!A:D,3,0),"")</f>
        <v>20</v>
      </c>
      <c r="G217" s="42">
        <f>IFERROR(VLOOKUP(A217,bus_institutions!A:D,3,0),0)</f>
        <v>23</v>
      </c>
      <c r="H217" s="42">
        <f>IFERROR(VLOOKUP(A217,man_institutions!A:D,3,0),0)</f>
        <v>36</v>
      </c>
      <c r="I217" s="42">
        <f>IFERROR(VLOOKUP(A217,eco_bus_institutions!A:D,4,0),0)</f>
        <v>1.87</v>
      </c>
      <c r="J217" s="42">
        <f>IFERROR(VLOOKUP(A217,eco_institutions!A:D,4,0),0)</f>
        <v>1.71</v>
      </c>
      <c r="K217" s="42">
        <f>IFERROR(VLOOKUP(A217,fin_institutions!A:D,4,0),0)</f>
        <v>2.34</v>
      </c>
      <c r="L217" s="42">
        <f>IFERROR(VLOOKUP(A217,bus_institutions!A:D,4,0),0)</f>
        <v>2.12</v>
      </c>
      <c r="M217" s="42">
        <f>IFERROR(VLOOKUP(A217,man_institutions!A:D,4,0),0)</f>
        <v>1.73</v>
      </c>
      <c r="N217" s="42">
        <f t="shared" si="18"/>
        <v>0.64500000000000002</v>
      </c>
      <c r="O217" s="42">
        <f t="shared" si="19"/>
        <v>0.76</v>
      </c>
      <c r="P217" s="42">
        <f t="shared" si="20"/>
        <v>0.84299999999999997</v>
      </c>
      <c r="Q217" s="42">
        <f t="shared" si="21"/>
        <v>0.60499999999999998</v>
      </c>
      <c r="R217" s="42">
        <f t="shared" si="22"/>
        <v>0.59799999999999998</v>
      </c>
      <c r="S217" t="e">
        <f>VLOOKUP(A217,#REF!,11,0)</f>
        <v>#REF!</v>
      </c>
      <c r="T217" t="e">
        <f>VLOOKUP(A217,#REF!,12,0)</f>
        <v>#REF!</v>
      </c>
      <c r="U217" t="e">
        <f>VLOOKUP(A217,#REF!,13,0)</f>
        <v>#REF!</v>
      </c>
      <c r="V217" t="e">
        <f>VLOOKUP(A217,#REF!,14,0)</f>
        <v>#REF!</v>
      </c>
      <c r="W217">
        <v>1.341418436549775</v>
      </c>
      <c r="X217">
        <v>0.7177634632032307</v>
      </c>
      <c r="Y217" s="42" t="str">
        <f t="shared" si="23"/>
        <v>USA</v>
      </c>
      <c r="Z217" t="str">
        <f>IF(Y217=Y$1,B217,IF(Y217=Y$2,B217,""))</f>
        <v/>
      </c>
      <c r="AT217">
        <v>1.173393074221261</v>
      </c>
      <c r="AU217">
        <v>-9.884228123837209E-2</v>
      </c>
      <c r="AW217" s="42" t="s">
        <v>10528</v>
      </c>
    </row>
    <row r="218" spans="1:49" x14ac:dyDescent="0.25">
      <c r="A218" s="42" t="s">
        <v>879</v>
      </c>
      <c r="B218" s="42" t="s">
        <v>10529</v>
      </c>
      <c r="C218" s="42" t="s">
        <v>1236</v>
      </c>
      <c r="D218" s="42">
        <f>IFERROR(VLOOKUP(A218,eco_bus_institutions!A:D,3,0),"")</f>
        <v>46</v>
      </c>
      <c r="E218" s="42">
        <f>IFERROR(VLOOKUP(A218,eco_institutions!A:D,3,0),"")</f>
        <v>27</v>
      </c>
      <c r="F218" s="42">
        <f>IFERROR(VLOOKUP(A218,fin_institutions!A:D,3,0),"")</f>
        <v>11</v>
      </c>
      <c r="G218" s="42">
        <f>IFERROR(VLOOKUP(A218,bus_institutions!A:D,3,0),0)</f>
        <v>7</v>
      </c>
      <c r="H218" s="42">
        <f>IFERROR(VLOOKUP(A218,man_institutions!A:D,3,0),0)</f>
        <v>13</v>
      </c>
      <c r="I218" s="42">
        <f>IFERROR(VLOOKUP(A218,eco_bus_institutions!A:D,4,0),0)</f>
        <v>1.87</v>
      </c>
      <c r="J218" s="42">
        <f>IFERROR(VLOOKUP(A218,eco_institutions!A:D,4,0),0)</f>
        <v>1.55</v>
      </c>
      <c r="K218" s="42">
        <f>IFERROR(VLOOKUP(A218,fin_institutions!A:D,4,0),0)</f>
        <v>1.52</v>
      </c>
      <c r="L218" s="42">
        <f>IFERROR(VLOOKUP(A218,bus_institutions!A:D,4,0),0)</f>
        <v>1.74</v>
      </c>
      <c r="M218" s="42">
        <f>IFERROR(VLOOKUP(A218,man_institutions!A:D,4,0),0)</f>
        <v>1.88</v>
      </c>
      <c r="N218" s="42">
        <f t="shared" si="18"/>
        <v>0.64500000000000002</v>
      </c>
      <c r="O218" s="42">
        <f t="shared" si="19"/>
        <v>0.71799999999999997</v>
      </c>
      <c r="P218" s="42">
        <f t="shared" si="20"/>
        <v>0.7</v>
      </c>
      <c r="Q218" s="42">
        <f t="shared" si="21"/>
        <v>0.46200000000000002</v>
      </c>
      <c r="R218" s="42">
        <f t="shared" si="22"/>
        <v>0.63200000000000001</v>
      </c>
      <c r="S218" t="e">
        <f>VLOOKUP(A218,#REF!,11,0)</f>
        <v>#REF!</v>
      </c>
      <c r="T218" t="e">
        <f>VLOOKUP(A218,#REF!,12,0)</f>
        <v>#REF!</v>
      </c>
      <c r="U218" t="e">
        <f>VLOOKUP(A218,#REF!,13,0)</f>
        <v>#REF!</v>
      </c>
      <c r="V218" t="e">
        <f>VLOOKUP(A218,#REF!,14,0)</f>
        <v>#REF!</v>
      </c>
      <c r="W218">
        <v>0.82395724042632279</v>
      </c>
      <c r="X218">
        <v>0.6134435109941706</v>
      </c>
      <c r="Y218" s="42" t="str">
        <f t="shared" si="23"/>
        <v>UK</v>
      </c>
      <c r="Z218" t="str">
        <f>IF(Y218=Y$1,B218,IF(Y218=Y$2,B218,""))</f>
        <v/>
      </c>
      <c r="AT218">
        <v>0.1140396254213961</v>
      </c>
      <c r="AU218">
        <v>-1.9095916410955249</v>
      </c>
      <c r="AW218" s="42" t="s">
        <v>10529</v>
      </c>
    </row>
    <row r="219" spans="1:49" x14ac:dyDescent="0.25">
      <c r="A219" s="42" t="s">
        <v>821</v>
      </c>
      <c r="B219" s="42" t="s">
        <v>10530</v>
      </c>
      <c r="C219" s="42" t="s">
        <v>1218</v>
      </c>
      <c r="D219" s="42">
        <f>IFERROR(VLOOKUP(A219,eco_bus_institutions!A:D,3,0),"")</f>
        <v>81</v>
      </c>
      <c r="E219" s="42">
        <f>IFERROR(VLOOKUP(A219,eco_institutions!A:D,3,0),"")</f>
        <v>31</v>
      </c>
      <c r="F219" s="42">
        <f>IFERROR(VLOOKUP(A219,fin_institutions!A:D,3,0),"")</f>
        <v>12</v>
      </c>
      <c r="G219" s="42">
        <f>IFERROR(VLOOKUP(A219,bus_institutions!A:D,3,0),0)</f>
        <v>24</v>
      </c>
      <c r="H219" s="42">
        <f>IFERROR(VLOOKUP(A219,man_institutions!A:D,3,0),0)</f>
        <v>33</v>
      </c>
      <c r="I219" s="42">
        <f>IFERROR(VLOOKUP(A219,eco_bus_institutions!A:D,4,0),0)</f>
        <v>1.87</v>
      </c>
      <c r="J219" s="42">
        <f>IFERROR(VLOOKUP(A219,eco_institutions!A:D,4,0),0)</f>
        <v>1.48</v>
      </c>
      <c r="K219" s="42">
        <f>IFERROR(VLOOKUP(A219,fin_institutions!A:D,4,0),0)</f>
        <v>1.28</v>
      </c>
      <c r="L219" s="42">
        <f>IFERROR(VLOOKUP(A219,bus_institutions!A:D,4,0),0)</f>
        <v>2.39</v>
      </c>
      <c r="M219" s="42">
        <f>IFERROR(VLOOKUP(A219,man_institutions!A:D,4,0),0)</f>
        <v>2.25</v>
      </c>
      <c r="N219" s="42">
        <f t="shared" si="18"/>
        <v>0.64500000000000002</v>
      </c>
      <c r="O219" s="42">
        <f t="shared" si="19"/>
        <v>0.68700000000000006</v>
      </c>
      <c r="P219" s="42">
        <f t="shared" si="20"/>
        <v>0.59299999999999997</v>
      </c>
      <c r="Q219" s="42">
        <f t="shared" si="21"/>
        <v>0.67800000000000005</v>
      </c>
      <c r="R219" s="42">
        <f t="shared" si="22"/>
        <v>0.73299999999999998</v>
      </c>
      <c r="S219" t="e">
        <f>VLOOKUP(A219,#REF!,11,0)</f>
        <v>#REF!</v>
      </c>
      <c r="T219" t="e">
        <f>VLOOKUP(A219,#REF!,12,0)</f>
        <v>#REF!</v>
      </c>
      <c r="U219" t="e">
        <f>VLOOKUP(A219,#REF!,13,0)</f>
        <v>#REF!</v>
      </c>
      <c r="V219" t="e">
        <f>VLOOKUP(A219,#REF!,14,0)</f>
        <v>#REF!</v>
      </c>
      <c r="W219">
        <v>1.173393074221261</v>
      </c>
      <c r="X219">
        <v>-9.884228123837209E-2</v>
      </c>
      <c r="Y219" s="42" t="str">
        <f t="shared" si="23"/>
        <v>UK</v>
      </c>
      <c r="Z219" t="str">
        <f>IF(Y219=Y$1,B219,IF(Y219=Y$2,B219,""))</f>
        <v/>
      </c>
      <c r="AT219">
        <v>0.1020637601010444</v>
      </c>
      <c r="AU219">
        <v>0.51452285341436244</v>
      </c>
      <c r="AW219" s="42" t="s">
        <v>10530</v>
      </c>
    </row>
    <row r="220" spans="1:49" x14ac:dyDescent="0.25">
      <c r="A220" s="42" t="s">
        <v>742</v>
      </c>
      <c r="B220" s="42" t="s">
        <v>10531</v>
      </c>
      <c r="C220" s="42" t="s">
        <v>1236</v>
      </c>
      <c r="D220" s="42">
        <f>IFERROR(VLOOKUP(A220,eco_bus_institutions!A:D,3,0),"")</f>
        <v>47</v>
      </c>
      <c r="E220" s="42">
        <f>IFERROR(VLOOKUP(A220,eco_institutions!A:D,3,0),"")</f>
        <v>16</v>
      </c>
      <c r="F220" s="42">
        <f>IFERROR(VLOOKUP(A220,fin_institutions!A:D,3,0),"")</f>
        <v>13</v>
      </c>
      <c r="G220" s="42">
        <f>IFERROR(VLOOKUP(A220,bus_institutions!A:D,3,0),0)</f>
        <v>18</v>
      </c>
      <c r="H220" s="42">
        <f>IFERROR(VLOOKUP(A220,man_institutions!A:D,3,0),0)</f>
        <v>14</v>
      </c>
      <c r="I220" s="42">
        <f>IFERROR(VLOOKUP(A220,eco_bus_institutions!A:D,4,0),0)</f>
        <v>1.86</v>
      </c>
      <c r="J220" s="42">
        <f>IFERROR(VLOOKUP(A220,eco_institutions!A:D,4,0),0)</f>
        <v>1.02</v>
      </c>
      <c r="K220" s="42">
        <f>IFERROR(VLOOKUP(A220,fin_institutions!A:D,4,0),0)</f>
        <v>1.1200000000000001</v>
      </c>
      <c r="L220" s="42">
        <f>IFERROR(VLOOKUP(A220,bus_institutions!A:D,4,0),0)</f>
        <v>2.5</v>
      </c>
      <c r="M220" s="42">
        <f>IFERROR(VLOOKUP(A220,man_institutions!A:D,4,0),0)</f>
        <v>2.57</v>
      </c>
      <c r="N220" s="42">
        <f t="shared" si="18"/>
        <v>0.64</v>
      </c>
      <c r="O220" s="42">
        <f t="shared" si="19"/>
        <v>9.7000000000000003E-2</v>
      </c>
      <c r="P220" s="42">
        <f t="shared" si="20"/>
        <v>0.41699999999999998</v>
      </c>
      <c r="Q220" s="42">
        <f t="shared" si="21"/>
        <v>0.71199999999999997</v>
      </c>
      <c r="R220" s="42">
        <f t="shared" si="22"/>
        <v>0.79800000000000004</v>
      </c>
      <c r="S220" t="e">
        <f>VLOOKUP(A220,#REF!,11,0)</f>
        <v>#REF!</v>
      </c>
      <c r="T220" t="e">
        <f>VLOOKUP(A220,#REF!,12,0)</f>
        <v>#REF!</v>
      </c>
      <c r="U220" t="e">
        <f>VLOOKUP(A220,#REF!,13,0)</f>
        <v>#REF!</v>
      </c>
      <c r="V220" t="e">
        <f>VLOOKUP(A220,#REF!,14,0)</f>
        <v>#REF!</v>
      </c>
      <c r="W220">
        <v>0.1140396254213961</v>
      </c>
      <c r="X220">
        <v>-1.9095916410955249</v>
      </c>
      <c r="Y220" s="42" t="str">
        <f t="shared" si="23"/>
        <v>UK</v>
      </c>
      <c r="Z220" t="str">
        <f>IF(Y220=Y$1,B220,IF(Y220=Y$2,B220,""))</f>
        <v/>
      </c>
      <c r="AT220">
        <v>1.1031875468501471</v>
      </c>
      <c r="AU220">
        <v>0.62000368209520262</v>
      </c>
      <c r="AW220" s="42" t="s">
        <v>10531</v>
      </c>
    </row>
    <row r="221" spans="1:49" x14ac:dyDescent="0.25">
      <c r="A221" s="42" t="s">
        <v>961</v>
      </c>
      <c r="B221" s="42" t="s">
        <v>10764</v>
      </c>
      <c r="C221" s="42" t="s">
        <v>1226</v>
      </c>
      <c r="D221" s="42">
        <f>IFERROR(VLOOKUP(A221,eco_bus_institutions!A:D,3,0),"")</f>
        <v>61</v>
      </c>
      <c r="E221" s="42">
        <f>IFERROR(VLOOKUP(A221,eco_institutions!A:D,3,0),"")</f>
        <v>32</v>
      </c>
      <c r="F221" s="42">
        <f>IFERROR(VLOOKUP(A221,fin_institutions!A:D,3,0),"")</f>
        <v>9</v>
      </c>
      <c r="G221" s="42">
        <f>IFERROR(VLOOKUP(A221,bus_institutions!A:D,3,0),0)</f>
        <v>19</v>
      </c>
      <c r="H221" s="42">
        <f>IFERROR(VLOOKUP(A221,man_institutions!A:D,3,0),0)</f>
        <v>15</v>
      </c>
      <c r="I221" s="42">
        <f>IFERROR(VLOOKUP(A221,eco_bus_institutions!A:D,4,0),0)</f>
        <v>1.85</v>
      </c>
      <c r="J221" s="42">
        <f>IFERROR(VLOOKUP(A221,eco_institutions!A:D,4,0),0)</f>
        <v>1.97</v>
      </c>
      <c r="K221" s="42">
        <f>IFERROR(VLOOKUP(A221,fin_institutions!A:D,4,0),0)</f>
        <v>1.07</v>
      </c>
      <c r="L221" s="42">
        <f>IFERROR(VLOOKUP(A221,bus_institutions!A:D,4,0),0)</f>
        <v>1.75</v>
      </c>
      <c r="M221" s="42">
        <f>IFERROR(VLOOKUP(A221,man_institutions!A:D,4,0),0)</f>
        <v>1.6</v>
      </c>
      <c r="N221" s="42">
        <f t="shared" si="18"/>
        <v>0.63800000000000001</v>
      </c>
      <c r="O221" s="42">
        <f t="shared" si="19"/>
        <v>0.82299999999999995</v>
      </c>
      <c r="P221" s="42">
        <f t="shared" si="20"/>
        <v>0.29499999999999998</v>
      </c>
      <c r="Q221" s="42">
        <f t="shared" si="21"/>
        <v>0.46700000000000003</v>
      </c>
      <c r="R221" s="42">
        <f t="shared" si="22"/>
        <v>0.53</v>
      </c>
      <c r="S221" t="e">
        <f>VLOOKUP(A221,#REF!,11,0)</f>
        <v>#REF!</v>
      </c>
      <c r="T221" t="e">
        <f>VLOOKUP(A221,#REF!,12,0)</f>
        <v>#REF!</v>
      </c>
      <c r="U221" t="e">
        <f>VLOOKUP(A221,#REF!,13,0)</f>
        <v>#REF!</v>
      </c>
      <c r="V221" t="e">
        <f>VLOOKUP(A221,#REF!,14,0)</f>
        <v>#REF!</v>
      </c>
      <c r="W221">
        <v>0.1020637601010444</v>
      </c>
      <c r="X221">
        <v>0.51452285341436244</v>
      </c>
      <c r="Y221" s="42" t="str">
        <f t="shared" si="23"/>
        <v>CAN</v>
      </c>
      <c r="Z221" t="str">
        <f>IF(Y221=Y$1,B221,IF(Y221=Y$2,B221,""))</f>
        <v/>
      </c>
      <c r="AT221">
        <v>-1.782026548112019</v>
      </c>
      <c r="AU221">
        <v>1.784609684132388</v>
      </c>
      <c r="AW221" s="42" t="s">
        <v>10764</v>
      </c>
    </row>
    <row r="222" spans="1:49" x14ac:dyDescent="0.25">
      <c r="A222" s="42" t="s">
        <v>829</v>
      </c>
      <c r="B222" s="42" t="s">
        <v>10765</v>
      </c>
      <c r="C222" s="42" t="s">
        <v>1219</v>
      </c>
      <c r="D222" s="42">
        <f>IFERROR(VLOOKUP(A222,eco_bus_institutions!A:D,3,0),"")</f>
        <v>45</v>
      </c>
      <c r="E222" s="42">
        <f>IFERROR(VLOOKUP(A222,eco_institutions!A:D,3,0),"")</f>
        <v>22</v>
      </c>
      <c r="F222" s="42">
        <f>IFERROR(VLOOKUP(A222,fin_institutions!A:D,3,0),"")</f>
        <v>7</v>
      </c>
      <c r="G222" s="42">
        <f>IFERROR(VLOOKUP(A222,bus_institutions!A:D,3,0),0)</f>
        <v>12</v>
      </c>
      <c r="H222" s="42">
        <f>IFERROR(VLOOKUP(A222,man_institutions!A:D,3,0),0)</f>
        <v>12</v>
      </c>
      <c r="I222" s="42">
        <f>IFERROR(VLOOKUP(A222,eco_bus_institutions!A:D,4,0),0)</f>
        <v>1.85</v>
      </c>
      <c r="J222" s="42">
        <f>IFERROR(VLOOKUP(A222,eco_institutions!A:D,4,0),0)</f>
        <v>1.65</v>
      </c>
      <c r="K222" s="42">
        <f>IFERROR(VLOOKUP(A222,fin_institutions!A:D,4,0),0)</f>
        <v>1.71</v>
      </c>
      <c r="L222" s="42">
        <f>IFERROR(VLOOKUP(A222,bus_institutions!A:D,4,0),0)</f>
        <v>2.06</v>
      </c>
      <c r="M222" s="42">
        <f>IFERROR(VLOOKUP(A222,man_institutions!A:D,4,0),0)</f>
        <v>1.67</v>
      </c>
      <c r="N222" s="42">
        <f t="shared" si="18"/>
        <v>0.63800000000000001</v>
      </c>
      <c r="O222" s="42">
        <f t="shared" si="19"/>
        <v>0.74199999999999999</v>
      </c>
      <c r="P222" s="42">
        <f t="shared" si="20"/>
        <v>0.75800000000000001</v>
      </c>
      <c r="Q222" s="42">
        <f t="shared" si="21"/>
        <v>0.59</v>
      </c>
      <c r="R222" s="42">
        <f t="shared" si="22"/>
        <v>0.57999999999999996</v>
      </c>
      <c r="S222" t="e">
        <f>VLOOKUP(A222,#REF!,11,0)</f>
        <v>#REF!</v>
      </c>
      <c r="T222" t="e">
        <f>VLOOKUP(A222,#REF!,12,0)</f>
        <v>#REF!</v>
      </c>
      <c r="U222" t="e">
        <f>VLOOKUP(A222,#REF!,13,0)</f>
        <v>#REF!</v>
      </c>
      <c r="V222" t="e">
        <f>VLOOKUP(A222,#REF!,14,0)</f>
        <v>#REF!</v>
      </c>
      <c r="W222">
        <v>1.1031875468501471</v>
      </c>
      <c r="X222">
        <v>0.62000368209520262</v>
      </c>
      <c r="Y222" s="42" t="str">
        <f t="shared" si="23"/>
        <v>USA</v>
      </c>
      <c r="Z222" t="str">
        <f>IF(Y222=Y$1,B222,IF(Y222=Y$2,B222,""))</f>
        <v/>
      </c>
      <c r="AT222">
        <v>1.2264027106915201</v>
      </c>
      <c r="AU222">
        <v>-1.021861270212489</v>
      </c>
      <c r="AW222" s="42" t="s">
        <v>10765</v>
      </c>
    </row>
    <row r="223" spans="1:49" x14ac:dyDescent="0.25">
      <c r="A223" s="42" t="s">
        <v>1128</v>
      </c>
      <c r="B223" s="42" t="s">
        <v>10766</v>
      </c>
      <c r="C223" s="42" t="s">
        <v>1260</v>
      </c>
      <c r="D223" s="42">
        <f>IFERROR(VLOOKUP(A223,eco_bus_institutions!A:D,3,0),"")</f>
        <v>51</v>
      </c>
      <c r="E223" s="42">
        <f>IFERROR(VLOOKUP(A223,eco_institutions!A:D,3,0),"")</f>
        <v>35</v>
      </c>
      <c r="F223" s="42">
        <f>IFERROR(VLOOKUP(A223,fin_institutions!A:D,3,0),"")</f>
        <v>8</v>
      </c>
      <c r="G223" s="42">
        <f>IFERROR(VLOOKUP(A223,bus_institutions!A:D,3,0),0)</f>
        <v>9</v>
      </c>
      <c r="H223" s="42">
        <f>IFERROR(VLOOKUP(A223,man_institutions!A:D,3,0),0)</f>
        <v>16</v>
      </c>
      <c r="I223" s="42">
        <f>IFERROR(VLOOKUP(A223,eco_bus_institutions!A:D,4,0),0)</f>
        <v>1.85</v>
      </c>
      <c r="J223" s="42">
        <f>IFERROR(VLOOKUP(A223,eco_institutions!A:D,4,0),0)</f>
        <v>2.2000000000000002</v>
      </c>
      <c r="K223" s="42">
        <f>IFERROR(VLOOKUP(A223,fin_institutions!A:D,4,0),0)</f>
        <v>1.02</v>
      </c>
      <c r="L223" s="42">
        <f>IFERROR(VLOOKUP(A223,bus_institutions!A:D,4,0),0)</f>
        <v>1.03</v>
      </c>
      <c r="M223" s="42">
        <f>IFERROR(VLOOKUP(A223,man_institutions!A:D,4,0),0)</f>
        <v>1.01</v>
      </c>
      <c r="N223" s="42">
        <f t="shared" si="18"/>
        <v>0.63800000000000001</v>
      </c>
      <c r="O223" s="42">
        <f t="shared" si="19"/>
        <v>0.85699999999999998</v>
      </c>
      <c r="P223" s="42">
        <f t="shared" si="20"/>
        <v>0.125</v>
      </c>
      <c r="Q223" s="42">
        <f t="shared" si="21"/>
        <v>6.2E-2</v>
      </c>
      <c r="R223" s="42">
        <f t="shared" si="22"/>
        <v>4.8000000000000001E-2</v>
      </c>
      <c r="S223" t="e">
        <f>VLOOKUP(A223,#REF!,11,0)</f>
        <v>#REF!</v>
      </c>
      <c r="T223" t="e">
        <f>VLOOKUP(A223,#REF!,12,0)</f>
        <v>#REF!</v>
      </c>
      <c r="U223" t="e">
        <f>VLOOKUP(A223,#REF!,13,0)</f>
        <v>#REF!</v>
      </c>
      <c r="V223" t="e">
        <f>VLOOKUP(A223,#REF!,14,0)</f>
        <v>#REF!</v>
      </c>
      <c r="W223">
        <v>-1.782026548112019</v>
      </c>
      <c r="X223">
        <v>1.784609684132388</v>
      </c>
      <c r="Y223" s="42" t="str">
        <f t="shared" si="23"/>
        <v>ZAF</v>
      </c>
      <c r="Z223" t="str">
        <f>IF(Y223=Y$1,B223,IF(Y223=Y$2,B223,""))</f>
        <v/>
      </c>
      <c r="AT223">
        <v>1.150602358357625</v>
      </c>
      <c r="AU223">
        <v>-0.4442119385440601</v>
      </c>
      <c r="AW223" s="42" t="s">
        <v>10766</v>
      </c>
    </row>
    <row r="224" spans="1:49" x14ac:dyDescent="0.25">
      <c r="A224" s="42" t="s">
        <v>931</v>
      </c>
      <c r="B224" s="42" t="s">
        <v>10532</v>
      </c>
      <c r="C224" s="42" t="s">
        <v>1226</v>
      </c>
      <c r="D224" s="42">
        <f>IFERROR(VLOOKUP(A224,eco_bus_institutions!A:D,3,0),"")</f>
        <v>41</v>
      </c>
      <c r="E224" s="42">
        <f>IFERROR(VLOOKUP(A224,eco_institutions!A:D,3,0),"")</f>
        <v>14</v>
      </c>
      <c r="F224" s="42">
        <f>IFERROR(VLOOKUP(A224,fin_institutions!A:D,3,0),"")</f>
        <v>9</v>
      </c>
      <c r="G224" s="42">
        <f>IFERROR(VLOOKUP(A224,bus_institutions!A:D,3,0),0)</f>
        <v>15</v>
      </c>
      <c r="H224" s="42">
        <f>IFERROR(VLOOKUP(A224,man_institutions!A:D,3,0),0)</f>
        <v>14</v>
      </c>
      <c r="I224" s="42">
        <f>IFERROR(VLOOKUP(A224,eco_bus_institutions!A:D,4,0),0)</f>
        <v>1.85</v>
      </c>
      <c r="J224" s="42">
        <f>IFERROR(VLOOKUP(A224,eco_institutions!A:D,4,0),0)</f>
        <v>1.1599999999999999</v>
      </c>
      <c r="K224" s="42">
        <f>IFERROR(VLOOKUP(A224,fin_institutions!A:D,4,0),0)</f>
        <v>1.23</v>
      </c>
      <c r="L224" s="42">
        <f>IFERROR(VLOOKUP(A224,bus_institutions!A:D,4,0),0)</f>
        <v>2.67</v>
      </c>
      <c r="M224" s="42">
        <f>IFERROR(VLOOKUP(A224,man_institutions!A:D,4,0),0)</f>
        <v>3.49</v>
      </c>
      <c r="N224" s="42">
        <f t="shared" si="18"/>
        <v>0.63800000000000001</v>
      </c>
      <c r="O224" s="42">
        <f t="shared" si="19"/>
        <v>0.48199999999999998</v>
      </c>
      <c r="P224" s="42">
        <f t="shared" si="20"/>
        <v>0.55500000000000005</v>
      </c>
      <c r="Q224" s="42">
        <f t="shared" si="21"/>
        <v>0.748</v>
      </c>
      <c r="R224" s="42">
        <f t="shared" si="22"/>
        <v>0.90300000000000002</v>
      </c>
      <c r="S224" t="e">
        <f>VLOOKUP(A224,#REF!,11,0)</f>
        <v>#REF!</v>
      </c>
      <c r="T224" t="e">
        <f>VLOOKUP(A224,#REF!,12,0)</f>
        <v>#REF!</v>
      </c>
      <c r="U224" t="e">
        <f>VLOOKUP(A224,#REF!,13,0)</f>
        <v>#REF!</v>
      </c>
      <c r="V224" t="e">
        <f>VLOOKUP(A224,#REF!,14,0)</f>
        <v>#REF!</v>
      </c>
      <c r="W224">
        <v>1.2264027106915201</v>
      </c>
      <c r="X224">
        <v>-1.021861270212489</v>
      </c>
      <c r="Y224" s="42" t="str">
        <f t="shared" si="23"/>
        <v>CAN</v>
      </c>
      <c r="Z224" t="str">
        <f>IF(Y224=Y$1,B224,IF(Y224=Y$2,B224,""))</f>
        <v/>
      </c>
      <c r="AT224">
        <v>-0.57317846665580474</v>
      </c>
      <c r="AU224">
        <v>0.65435583713082068</v>
      </c>
      <c r="AW224" s="42" t="s">
        <v>10532</v>
      </c>
    </row>
    <row r="225" spans="1:49" x14ac:dyDescent="0.25">
      <c r="A225" s="42" t="s">
        <v>854</v>
      </c>
      <c r="B225" s="42" t="s">
        <v>10533</v>
      </c>
      <c r="C225" s="42" t="s">
        <v>1219</v>
      </c>
      <c r="D225" s="42">
        <f>IFERROR(VLOOKUP(A225,eco_bus_institutions!A:D,3,0),"")</f>
        <v>75</v>
      </c>
      <c r="E225" s="42">
        <f>IFERROR(VLOOKUP(A225,eco_institutions!A:D,3,0),"")</f>
        <v>28</v>
      </c>
      <c r="F225" s="42">
        <f>IFERROR(VLOOKUP(A225,fin_institutions!A:D,3,0),"")</f>
        <v>20</v>
      </c>
      <c r="G225" s="42">
        <f>IFERROR(VLOOKUP(A225,bus_institutions!A:D,3,0),0)</f>
        <v>22</v>
      </c>
      <c r="H225" s="42">
        <f>IFERROR(VLOOKUP(A225,man_institutions!A:D,3,0),0)</f>
        <v>20</v>
      </c>
      <c r="I225" s="42">
        <f>IFERROR(VLOOKUP(A225,eco_bus_institutions!A:D,4,0),0)</f>
        <v>1.85</v>
      </c>
      <c r="J225" s="42">
        <f>IFERROR(VLOOKUP(A225,eco_institutions!A:D,4,0),0)</f>
        <v>1.1599999999999999</v>
      </c>
      <c r="K225" s="42">
        <f>IFERROR(VLOOKUP(A225,fin_institutions!A:D,4,0),0)</f>
        <v>1.64</v>
      </c>
      <c r="L225" s="42">
        <f>IFERROR(VLOOKUP(A225,bus_institutions!A:D,4,0),0)</f>
        <v>2.94</v>
      </c>
      <c r="M225" s="42">
        <f>IFERROR(VLOOKUP(A225,man_institutions!A:D,4,0),0)</f>
        <v>1.93</v>
      </c>
      <c r="N225" s="42">
        <f t="shared" si="18"/>
        <v>0.63800000000000001</v>
      </c>
      <c r="O225" s="42">
        <f t="shared" si="19"/>
        <v>0.48199999999999998</v>
      </c>
      <c r="P225" s="42">
        <f t="shared" si="20"/>
        <v>0.745</v>
      </c>
      <c r="Q225" s="42">
        <f t="shared" si="21"/>
        <v>0.78800000000000003</v>
      </c>
      <c r="R225" s="42">
        <f t="shared" si="22"/>
        <v>0.64300000000000002</v>
      </c>
      <c r="S225" t="e">
        <f>VLOOKUP(A225,#REF!,11,0)</f>
        <v>#REF!</v>
      </c>
      <c r="T225" t="e">
        <f>VLOOKUP(A225,#REF!,12,0)</f>
        <v>#REF!</v>
      </c>
      <c r="U225" t="e">
        <f>VLOOKUP(A225,#REF!,13,0)</f>
        <v>#REF!</v>
      </c>
      <c r="V225" t="e">
        <f>VLOOKUP(A225,#REF!,14,0)</f>
        <v>#REF!</v>
      </c>
      <c r="W225">
        <v>1.150602358357625</v>
      </c>
      <c r="X225">
        <v>-0.4442119385440601</v>
      </c>
      <c r="Y225" s="42" t="str">
        <f t="shared" si="23"/>
        <v>USA</v>
      </c>
      <c r="Z225" t="str">
        <f>IF(Y225=Y$1,B225,IF(Y225=Y$2,B225,""))</f>
        <v/>
      </c>
      <c r="AT225">
        <v>1.0447133831607689</v>
      </c>
      <c r="AU225">
        <v>0.70892418471361829</v>
      </c>
      <c r="AW225" s="42" t="s">
        <v>10533</v>
      </c>
    </row>
    <row r="226" spans="1:49" x14ac:dyDescent="0.25">
      <c r="A226" s="42" t="s">
        <v>993</v>
      </c>
      <c r="B226" s="42" t="s">
        <v>10767</v>
      </c>
      <c r="C226" s="42" t="s">
        <v>1231</v>
      </c>
      <c r="D226" s="42">
        <f>IFERROR(VLOOKUP(A226,eco_bus_institutions!A:D,3,0),"")</f>
        <v>91</v>
      </c>
      <c r="E226" s="42">
        <f>IFERROR(VLOOKUP(A226,eco_institutions!A:D,3,0),"")</f>
        <v>45</v>
      </c>
      <c r="F226" s="42">
        <f>IFERROR(VLOOKUP(A226,fin_institutions!A:D,3,0),"")</f>
        <v>8</v>
      </c>
      <c r="G226" s="42">
        <f>IFERROR(VLOOKUP(A226,bus_institutions!A:D,3,0),0)</f>
        <v>32</v>
      </c>
      <c r="H226" s="42">
        <f>IFERROR(VLOOKUP(A226,man_institutions!A:D,3,0),0)</f>
        <v>28</v>
      </c>
      <c r="I226" s="42">
        <f>IFERROR(VLOOKUP(A226,eco_bus_institutions!A:D,4,0),0)</f>
        <v>1.85</v>
      </c>
      <c r="J226" s="42">
        <f>IFERROR(VLOOKUP(A226,eco_institutions!A:D,4,0),0)</f>
        <v>2.1800000000000002</v>
      </c>
      <c r="K226" s="42">
        <f>IFERROR(VLOOKUP(A226,fin_institutions!A:D,4,0),0)</f>
        <v>1.01</v>
      </c>
      <c r="L226" s="42">
        <f>IFERROR(VLOOKUP(A226,bus_institutions!A:D,4,0),0)</f>
        <v>1.43</v>
      </c>
      <c r="M226" s="42">
        <f>IFERROR(VLOOKUP(A226,man_institutions!A:D,4,0),0)</f>
        <v>1.54</v>
      </c>
      <c r="N226" s="42">
        <f t="shared" si="18"/>
        <v>0.63800000000000001</v>
      </c>
      <c r="O226" s="42">
        <f t="shared" si="19"/>
        <v>0.85499999999999998</v>
      </c>
      <c r="P226" s="42">
        <f t="shared" si="20"/>
        <v>0.09</v>
      </c>
      <c r="Q226" s="42">
        <f t="shared" si="21"/>
        <v>0.29499999999999998</v>
      </c>
      <c r="R226" s="42">
        <f t="shared" si="22"/>
        <v>0.503</v>
      </c>
      <c r="S226" t="e">
        <f>VLOOKUP(A226,#REF!,11,0)</f>
        <v>#REF!</v>
      </c>
      <c r="T226" t="e">
        <f>VLOOKUP(A226,#REF!,12,0)</f>
        <v>#REF!</v>
      </c>
      <c r="U226" t="e">
        <f>VLOOKUP(A226,#REF!,13,0)</f>
        <v>#REF!</v>
      </c>
      <c r="V226" t="e">
        <f>VLOOKUP(A226,#REF!,14,0)</f>
        <v>#REF!</v>
      </c>
      <c r="W226">
        <v>-0.57317846665580474</v>
      </c>
      <c r="X226">
        <v>0.65435583713082068</v>
      </c>
      <c r="Y226" s="42" t="str">
        <f t="shared" si="23"/>
        <v>SWE</v>
      </c>
      <c r="Z226" t="str">
        <f>IF(Y226=Y$1,B226,IF(Y226=Y$2,B226,""))</f>
        <v/>
      </c>
      <c r="AT226">
        <v>1.299925860995516</v>
      </c>
      <c r="AU226">
        <v>-1.1917976305700619</v>
      </c>
      <c r="AW226" s="42" t="s">
        <v>10767</v>
      </c>
    </row>
    <row r="227" spans="1:49" x14ac:dyDescent="0.25">
      <c r="A227" s="42" t="s">
        <v>903</v>
      </c>
      <c r="B227" s="42" t="s">
        <v>10768</v>
      </c>
      <c r="C227" s="42" t="s">
        <v>1219</v>
      </c>
      <c r="D227" s="42">
        <f>IFERROR(VLOOKUP(A227,eco_bus_institutions!A:D,3,0),"")</f>
        <v>63</v>
      </c>
      <c r="E227" s="42">
        <f>IFERROR(VLOOKUP(A227,eco_institutions!A:D,3,0),"")</f>
        <v>27</v>
      </c>
      <c r="F227" s="42">
        <f>IFERROR(VLOOKUP(A227,fin_institutions!A:D,3,0),"")</f>
        <v>12</v>
      </c>
      <c r="G227" s="42">
        <f>IFERROR(VLOOKUP(A227,bus_institutions!A:D,3,0),0)</f>
        <v>22</v>
      </c>
      <c r="H227" s="42">
        <f>IFERROR(VLOOKUP(A227,man_institutions!A:D,3,0),0)</f>
        <v>16</v>
      </c>
      <c r="I227" s="42">
        <f>IFERROR(VLOOKUP(A227,eco_bus_institutions!A:D,4,0),0)</f>
        <v>1.85</v>
      </c>
      <c r="J227" s="42">
        <f>IFERROR(VLOOKUP(A227,eco_institutions!A:D,4,0),0)</f>
        <v>1.6</v>
      </c>
      <c r="K227" s="42">
        <f>IFERROR(VLOOKUP(A227,fin_institutions!A:D,4,0),0)</f>
        <v>1.84</v>
      </c>
      <c r="L227" s="42">
        <f>IFERROR(VLOOKUP(A227,bus_institutions!A:D,4,0),0)</f>
        <v>2.1800000000000002</v>
      </c>
      <c r="M227" s="42">
        <f>IFERROR(VLOOKUP(A227,man_institutions!A:D,4,0),0)</f>
        <v>1.53</v>
      </c>
      <c r="N227" s="42">
        <f t="shared" si="18"/>
        <v>0.63800000000000001</v>
      </c>
      <c r="O227" s="42">
        <f t="shared" si="19"/>
        <v>0.73499999999999999</v>
      </c>
      <c r="P227" s="42">
        <f t="shared" si="20"/>
        <v>0.78300000000000003</v>
      </c>
      <c r="Q227" s="42">
        <f t="shared" si="21"/>
        <v>0.623</v>
      </c>
      <c r="R227" s="42">
        <f t="shared" si="22"/>
        <v>0.498</v>
      </c>
      <c r="S227" t="e">
        <f>VLOOKUP(A227,#REF!,11,0)</f>
        <v>#REF!</v>
      </c>
      <c r="T227" t="e">
        <f>VLOOKUP(A227,#REF!,12,0)</f>
        <v>#REF!</v>
      </c>
      <c r="U227" t="e">
        <f>VLOOKUP(A227,#REF!,13,0)</f>
        <v>#REF!</v>
      </c>
      <c r="V227" t="e">
        <f>VLOOKUP(A227,#REF!,14,0)</f>
        <v>#REF!</v>
      </c>
      <c r="W227">
        <v>1.0447133831607689</v>
      </c>
      <c r="X227">
        <v>0.70892418471361829</v>
      </c>
      <c r="Y227" s="42" t="str">
        <f t="shared" si="23"/>
        <v>USA</v>
      </c>
      <c r="Z227" t="str">
        <f>IF(Y227=Y$1,B227,IF(Y227=Y$2,B227,""))</f>
        <v/>
      </c>
      <c r="AT227">
        <v>1.073701675943781</v>
      </c>
      <c r="AU227">
        <v>0.17179401063005029</v>
      </c>
      <c r="AW227" s="42" t="s">
        <v>10768</v>
      </c>
    </row>
    <row r="228" spans="1:49" x14ac:dyDescent="0.25">
      <c r="A228" s="42" t="s">
        <v>905</v>
      </c>
      <c r="B228" s="42" t="s">
        <v>10769</v>
      </c>
      <c r="C228" s="42" t="s">
        <v>1219</v>
      </c>
      <c r="D228" s="42">
        <f>IFERROR(VLOOKUP(A228,eco_bus_institutions!A:D,3,0),"")</f>
        <v>95</v>
      </c>
      <c r="E228" s="42">
        <f>IFERROR(VLOOKUP(A228,eco_institutions!A:D,3,0),"")</f>
        <v>30</v>
      </c>
      <c r="F228" s="42">
        <f>IFERROR(VLOOKUP(A228,fin_institutions!A:D,3,0),"")</f>
        <v>31</v>
      </c>
      <c r="G228" s="42">
        <f>IFERROR(VLOOKUP(A228,bus_institutions!A:D,3,0),0)</f>
        <v>29</v>
      </c>
      <c r="H228" s="42">
        <f>IFERROR(VLOOKUP(A228,man_institutions!A:D,3,0),0)</f>
        <v>31</v>
      </c>
      <c r="I228" s="42">
        <f>IFERROR(VLOOKUP(A228,eco_bus_institutions!A:D,4,0),0)</f>
        <v>1.84</v>
      </c>
      <c r="J228" s="42">
        <f>IFERROR(VLOOKUP(A228,eco_institutions!A:D,4,0),0)</f>
        <v>1.07</v>
      </c>
      <c r="K228" s="42">
        <f>IFERROR(VLOOKUP(A228,fin_institutions!A:D,4,0),0)</f>
        <v>1.79</v>
      </c>
      <c r="L228" s="42">
        <f>IFERROR(VLOOKUP(A228,bus_institutions!A:D,4,0),0)</f>
        <v>3</v>
      </c>
      <c r="M228" s="42">
        <f>IFERROR(VLOOKUP(A228,man_institutions!A:D,4,0),0)</f>
        <v>2.82</v>
      </c>
      <c r="N228" s="42">
        <f t="shared" si="18"/>
        <v>0.627</v>
      </c>
      <c r="O228" s="42">
        <f t="shared" si="19"/>
        <v>0.29299999999999998</v>
      </c>
      <c r="P228" s="42">
        <f t="shared" si="20"/>
        <v>0.77800000000000002</v>
      </c>
      <c r="Q228" s="42">
        <f t="shared" si="21"/>
        <v>0.79700000000000004</v>
      </c>
      <c r="R228" s="42">
        <f t="shared" si="22"/>
        <v>0.84499999999999997</v>
      </c>
      <c r="S228" t="e">
        <f>VLOOKUP(A228,#REF!,11,0)</f>
        <v>#REF!</v>
      </c>
      <c r="T228" t="e">
        <f>VLOOKUP(A228,#REF!,12,0)</f>
        <v>#REF!</v>
      </c>
      <c r="U228" t="e">
        <f>VLOOKUP(A228,#REF!,13,0)</f>
        <v>#REF!</v>
      </c>
      <c r="V228" t="e">
        <f>VLOOKUP(A228,#REF!,14,0)</f>
        <v>#REF!</v>
      </c>
      <c r="W228">
        <v>1.299925860995516</v>
      </c>
      <c r="X228">
        <v>-1.1917976305700619</v>
      </c>
      <c r="Y228" s="42" t="str">
        <f t="shared" si="23"/>
        <v>USA</v>
      </c>
      <c r="Z228" t="str">
        <f>IF(Y228=Y$1,B228,IF(Y228=Y$2,B228,""))</f>
        <v/>
      </c>
      <c r="AT228">
        <v>5.6847547863692061E-2</v>
      </c>
      <c r="AU228">
        <v>-0.92787542126980427</v>
      </c>
      <c r="AW228" s="42" t="s">
        <v>10769</v>
      </c>
    </row>
    <row r="229" spans="1:49" x14ac:dyDescent="0.25">
      <c r="A229" s="42" t="s">
        <v>750</v>
      </c>
      <c r="B229" s="42" t="s">
        <v>10770</v>
      </c>
      <c r="C229" s="42" t="s">
        <v>1225</v>
      </c>
      <c r="D229" s="42">
        <f>IFERROR(VLOOKUP(A229,eco_bus_institutions!A:D,3,0),"")</f>
        <v>67</v>
      </c>
      <c r="E229" s="42">
        <f>IFERROR(VLOOKUP(A229,eco_institutions!A:D,3,0),"")</f>
        <v>23</v>
      </c>
      <c r="F229" s="42">
        <f>IFERROR(VLOOKUP(A229,fin_institutions!A:D,3,0),"")</f>
        <v>26</v>
      </c>
      <c r="G229" s="42">
        <f>IFERROR(VLOOKUP(A229,bus_institutions!A:D,3,0),0)</f>
        <v>14</v>
      </c>
      <c r="H229" s="42">
        <f>IFERROR(VLOOKUP(A229,man_institutions!A:D,3,0),0)</f>
        <v>23</v>
      </c>
      <c r="I229" s="42">
        <f>IFERROR(VLOOKUP(A229,eco_bus_institutions!A:D,4,0),0)</f>
        <v>1.84</v>
      </c>
      <c r="J229" s="42">
        <f>IFERROR(VLOOKUP(A229,eco_institutions!A:D,4,0),0)</f>
        <v>1.35</v>
      </c>
      <c r="K229" s="42">
        <f>IFERROR(VLOOKUP(A229,fin_institutions!A:D,4,0),0)</f>
        <v>1.58</v>
      </c>
      <c r="L229" s="42">
        <f>IFERROR(VLOOKUP(A229,bus_institutions!A:D,4,0),0)</f>
        <v>1.92</v>
      </c>
      <c r="M229" s="42">
        <f>IFERROR(VLOOKUP(A229,man_institutions!A:D,4,0),0)</f>
        <v>2.2400000000000002</v>
      </c>
      <c r="N229" s="42">
        <f t="shared" si="18"/>
        <v>0.627</v>
      </c>
      <c r="O229" s="42">
        <f t="shared" si="19"/>
        <v>0.63800000000000001</v>
      </c>
      <c r="P229" s="42">
        <f t="shared" si="20"/>
        <v>0.72699999999999998</v>
      </c>
      <c r="Q229" s="42">
        <f t="shared" si="21"/>
        <v>0.54</v>
      </c>
      <c r="R229" s="42">
        <f t="shared" si="22"/>
        <v>0.73199999999999998</v>
      </c>
      <c r="S229" t="e">
        <f>VLOOKUP(A229,#REF!,11,0)</f>
        <v>#REF!</v>
      </c>
      <c r="T229" t="e">
        <f>VLOOKUP(A229,#REF!,12,0)</f>
        <v>#REF!</v>
      </c>
      <c r="U229" t="e">
        <f>VLOOKUP(A229,#REF!,13,0)</f>
        <v>#REF!</v>
      </c>
      <c r="V229" t="e">
        <f>VLOOKUP(A229,#REF!,14,0)</f>
        <v>#REF!</v>
      </c>
      <c r="W229">
        <v>1.073701675943781</v>
      </c>
      <c r="X229">
        <v>0.17179401063005029</v>
      </c>
      <c r="Y229" s="42" t="str">
        <f t="shared" si="23"/>
        <v>HKG</v>
      </c>
      <c r="Z229" t="str">
        <f>IF(Y229=Y$1,B229,IF(Y229=Y$2,B229,""))</f>
        <v/>
      </c>
      <c r="AT229">
        <v>0.54374596054503221</v>
      </c>
      <c r="AU229">
        <v>-0.67372811826090362</v>
      </c>
      <c r="AW229" s="42" t="s">
        <v>10770</v>
      </c>
    </row>
    <row r="230" spans="1:49" x14ac:dyDescent="0.25">
      <c r="A230" s="42" t="s">
        <v>719</v>
      </c>
      <c r="B230" s="42" t="s">
        <v>10534</v>
      </c>
      <c r="C230" s="42" t="s">
        <v>1227</v>
      </c>
      <c r="D230" s="42">
        <f>IFERROR(VLOOKUP(A230,eco_bus_institutions!A:D,3,0),"")</f>
        <v>55</v>
      </c>
      <c r="E230" s="42">
        <f>IFERROR(VLOOKUP(A230,eco_institutions!A:D,3,0),"")</f>
        <v>8</v>
      </c>
      <c r="F230" s="42">
        <f>IFERROR(VLOOKUP(A230,fin_institutions!A:D,3,0),"")</f>
        <v>7</v>
      </c>
      <c r="G230" s="42">
        <f>IFERROR(VLOOKUP(A230,bus_institutions!A:D,3,0),0)</f>
        <v>28</v>
      </c>
      <c r="H230" s="42">
        <f>IFERROR(VLOOKUP(A230,man_institutions!A:D,3,0),0)</f>
        <v>26</v>
      </c>
      <c r="I230" s="42">
        <f>IFERROR(VLOOKUP(A230,eco_bus_institutions!A:D,4,0),0)</f>
        <v>1.84</v>
      </c>
      <c r="J230" s="42">
        <f>IFERROR(VLOOKUP(A230,eco_institutions!A:D,4,0),0)</f>
        <v>1.05</v>
      </c>
      <c r="K230" s="42">
        <f>IFERROR(VLOOKUP(A230,fin_institutions!A:D,4,0),0)</f>
        <v>1.24</v>
      </c>
      <c r="L230" s="42">
        <f>IFERROR(VLOOKUP(A230,bus_institutions!A:D,4,0),0)</f>
        <v>2.57</v>
      </c>
      <c r="M230" s="42">
        <f>IFERROR(VLOOKUP(A230,man_institutions!A:D,4,0),0)</f>
        <v>1.52</v>
      </c>
      <c r="N230" s="42">
        <f t="shared" si="18"/>
        <v>0.627</v>
      </c>
      <c r="O230" s="42">
        <f t="shared" si="19"/>
        <v>0.23699999999999999</v>
      </c>
      <c r="P230" s="42">
        <f t="shared" si="20"/>
        <v>0.56699999999999995</v>
      </c>
      <c r="Q230" s="42">
        <f t="shared" si="21"/>
        <v>0.72499999999999998</v>
      </c>
      <c r="R230" s="42">
        <f t="shared" si="22"/>
        <v>0.49299999999999999</v>
      </c>
      <c r="S230" t="e">
        <f>VLOOKUP(A230,#REF!,11,0)</f>
        <v>#REF!</v>
      </c>
      <c r="T230" t="e">
        <f>VLOOKUP(A230,#REF!,12,0)</f>
        <v>#REF!</v>
      </c>
      <c r="U230" t="e">
        <f>VLOOKUP(A230,#REF!,13,0)</f>
        <v>#REF!</v>
      </c>
      <c r="V230" t="e">
        <f>VLOOKUP(A230,#REF!,14,0)</f>
        <v>#REF!</v>
      </c>
      <c r="W230">
        <v>5.6847547863692061E-2</v>
      </c>
      <c r="X230">
        <v>-0.92787542126980427</v>
      </c>
      <c r="Y230" s="42" t="str">
        <f t="shared" si="23"/>
        <v>FIN</v>
      </c>
      <c r="Z230" t="str">
        <f>IF(Y230=Y$1,B230,IF(Y230=Y$2,B230,""))</f>
        <v/>
      </c>
      <c r="AT230">
        <v>1.096321361535237</v>
      </c>
      <c r="AU230">
        <v>-0.83606891841613673</v>
      </c>
      <c r="AW230" s="42" t="s">
        <v>10534</v>
      </c>
    </row>
    <row r="231" spans="1:49" x14ac:dyDescent="0.25">
      <c r="A231" s="42" t="s">
        <v>762</v>
      </c>
      <c r="B231" s="42" t="s">
        <v>10535</v>
      </c>
      <c r="C231" s="42" t="s">
        <v>1238</v>
      </c>
      <c r="D231" s="42">
        <f>IFERROR(VLOOKUP(A231,eco_bus_institutions!A:D,3,0),"")</f>
        <v>140</v>
      </c>
      <c r="E231" s="42">
        <f>IFERROR(VLOOKUP(A231,eco_institutions!A:D,3,0),"")</f>
        <v>30</v>
      </c>
      <c r="F231" s="42">
        <f>IFERROR(VLOOKUP(A231,fin_institutions!A:D,3,0),"")</f>
        <v>22</v>
      </c>
      <c r="G231" s="42">
        <f>IFERROR(VLOOKUP(A231,bus_institutions!A:D,3,0),0)</f>
        <v>70</v>
      </c>
      <c r="H231" s="42">
        <f>IFERROR(VLOOKUP(A231,man_institutions!A:D,3,0),0)</f>
        <v>42</v>
      </c>
      <c r="I231" s="42">
        <f>IFERROR(VLOOKUP(A231,eco_bus_institutions!A:D,4,0),0)</f>
        <v>1.83</v>
      </c>
      <c r="J231" s="42">
        <f>IFERROR(VLOOKUP(A231,eco_institutions!A:D,4,0),0)</f>
        <v>1.1200000000000001</v>
      </c>
      <c r="K231" s="42">
        <f>IFERROR(VLOOKUP(A231,fin_institutions!A:D,4,0),0)</f>
        <v>1.22</v>
      </c>
      <c r="L231" s="42">
        <f>IFERROR(VLOOKUP(A231,bus_institutions!A:D,4,0),0)</f>
        <v>1.92</v>
      </c>
      <c r="M231" s="42">
        <f>IFERROR(VLOOKUP(A231,man_institutions!A:D,4,0),0)</f>
        <v>2.57</v>
      </c>
      <c r="N231" s="42">
        <f t="shared" si="18"/>
        <v>0.622</v>
      </c>
      <c r="O231" s="42">
        <f t="shared" si="19"/>
        <v>0.42499999999999999</v>
      </c>
      <c r="P231" s="42">
        <f t="shared" si="20"/>
        <v>0.54700000000000004</v>
      </c>
      <c r="Q231" s="42">
        <f t="shared" si="21"/>
        <v>0.54</v>
      </c>
      <c r="R231" s="42">
        <f t="shared" si="22"/>
        <v>0.79800000000000004</v>
      </c>
      <c r="S231" t="e">
        <f>VLOOKUP(A231,#REF!,11,0)</f>
        <v>#REF!</v>
      </c>
      <c r="T231" t="e">
        <f>VLOOKUP(A231,#REF!,12,0)</f>
        <v>#REF!</v>
      </c>
      <c r="U231" t="e">
        <f>VLOOKUP(A231,#REF!,13,0)</f>
        <v>#REF!</v>
      </c>
      <c r="V231" t="e">
        <f>VLOOKUP(A231,#REF!,14,0)</f>
        <v>#REF!</v>
      </c>
      <c r="W231">
        <v>0.54374596054503221</v>
      </c>
      <c r="X231">
        <v>-0.67372811826090362</v>
      </c>
      <c r="Y231" s="42" t="str">
        <f t="shared" si="23"/>
        <v>NZE</v>
      </c>
      <c r="Z231" t="str">
        <f>IF(Y231=Y$1,B231,IF(Y231=Y$2,B231,""))</f>
        <v/>
      </c>
      <c r="AT231">
        <v>1.044389560444688</v>
      </c>
      <c r="AU231">
        <v>-1.5237262552869031</v>
      </c>
      <c r="AW231" s="42" t="s">
        <v>10535</v>
      </c>
    </row>
    <row r="232" spans="1:49" x14ac:dyDescent="0.25">
      <c r="A232" s="42" t="s">
        <v>878</v>
      </c>
      <c r="B232" s="42" t="s">
        <v>10536</v>
      </c>
      <c r="C232" s="42" t="s">
        <v>1218</v>
      </c>
      <c r="D232" s="42">
        <f>IFERROR(VLOOKUP(A232,eco_bus_institutions!A:D,3,0),"")</f>
        <v>97</v>
      </c>
      <c r="E232" s="42">
        <f>IFERROR(VLOOKUP(A232,eco_institutions!A:D,3,0),"")</f>
        <v>46</v>
      </c>
      <c r="F232" s="42">
        <f>IFERROR(VLOOKUP(A232,fin_institutions!A:D,3,0),"")</f>
        <v>11</v>
      </c>
      <c r="G232" s="42">
        <f>IFERROR(VLOOKUP(A232,bus_institutions!A:D,3,0),0)</f>
        <v>28</v>
      </c>
      <c r="H232" s="42">
        <f>IFERROR(VLOOKUP(A232,man_institutions!A:D,3,0),0)</f>
        <v>32</v>
      </c>
      <c r="I232" s="42">
        <f>IFERROR(VLOOKUP(A232,eco_bus_institutions!A:D,4,0),0)</f>
        <v>1.83</v>
      </c>
      <c r="J232" s="42">
        <f>IFERROR(VLOOKUP(A232,eco_institutions!A:D,4,0),0)</f>
        <v>1.22</v>
      </c>
      <c r="K232" s="42">
        <f>IFERROR(VLOOKUP(A232,fin_institutions!A:D,4,0),0)</f>
        <v>1.18</v>
      </c>
      <c r="L232" s="42">
        <f>IFERROR(VLOOKUP(A232,bus_institutions!A:D,4,0),0)</f>
        <v>2.56</v>
      </c>
      <c r="M232" s="42">
        <f>IFERROR(VLOOKUP(A232,man_institutions!A:D,4,0),0)</f>
        <v>2.98</v>
      </c>
      <c r="N232" s="42">
        <f t="shared" si="18"/>
        <v>0.622</v>
      </c>
      <c r="O232" s="42">
        <f t="shared" si="19"/>
        <v>0.53800000000000003</v>
      </c>
      <c r="P232" s="42">
        <f t="shared" si="20"/>
        <v>0.505</v>
      </c>
      <c r="Q232" s="42">
        <f t="shared" si="21"/>
        <v>0.71799999999999997</v>
      </c>
      <c r="R232" s="42">
        <f t="shared" si="22"/>
        <v>0.86199999999999999</v>
      </c>
      <c r="S232" t="e">
        <f>VLOOKUP(A232,#REF!,11,0)</f>
        <v>#REF!</v>
      </c>
      <c r="T232" t="e">
        <f>VLOOKUP(A232,#REF!,12,0)</f>
        <v>#REF!</v>
      </c>
      <c r="U232" t="e">
        <f>VLOOKUP(A232,#REF!,13,0)</f>
        <v>#REF!</v>
      </c>
      <c r="V232" t="e">
        <f>VLOOKUP(A232,#REF!,14,0)</f>
        <v>#REF!</v>
      </c>
      <c r="W232">
        <v>1.096321361535237</v>
      </c>
      <c r="X232">
        <v>-0.83606891841613673</v>
      </c>
      <c r="Y232" s="42" t="str">
        <f t="shared" si="23"/>
        <v>UK</v>
      </c>
      <c r="Z232" t="str">
        <f>IF(Y232=Y$1,B232,IF(Y232=Y$2,B232,""))</f>
        <v/>
      </c>
      <c r="AT232">
        <v>0.38954082591392808</v>
      </c>
      <c r="AU232">
        <v>2.6394346813592269E-2</v>
      </c>
      <c r="AW232" s="42" t="s">
        <v>10536</v>
      </c>
    </row>
    <row r="233" spans="1:49" x14ac:dyDescent="0.25">
      <c r="A233" s="42" t="s">
        <v>860</v>
      </c>
      <c r="B233" s="42" t="s">
        <v>10537</v>
      </c>
      <c r="C233" s="42" t="s">
        <v>1273</v>
      </c>
      <c r="D233" s="42">
        <f>IFERROR(VLOOKUP(A233,eco_bus_institutions!A:D,3,0),"")</f>
        <v>89</v>
      </c>
      <c r="E233" s="42">
        <f>IFERROR(VLOOKUP(A233,eco_institutions!A:D,3,0),"")</f>
        <v>48</v>
      </c>
      <c r="F233" s="42">
        <f>IFERROR(VLOOKUP(A233,fin_institutions!A:D,3,0),"")</f>
        <v>13</v>
      </c>
      <c r="G233" s="42">
        <f>IFERROR(VLOOKUP(A233,bus_institutions!A:D,3,0),0)</f>
        <v>23</v>
      </c>
      <c r="H233" s="42">
        <f>IFERROR(VLOOKUP(A233,man_institutions!A:D,3,0),0)</f>
        <v>17</v>
      </c>
      <c r="I233" s="42">
        <f>IFERROR(VLOOKUP(A233,eco_bus_institutions!A:D,4,0),0)</f>
        <v>1.83</v>
      </c>
      <c r="J233" s="42">
        <f>IFERROR(VLOOKUP(A233,eco_institutions!A:D,4,0),0)</f>
        <v>1.1200000000000001</v>
      </c>
      <c r="K233" s="42">
        <f>IFERROR(VLOOKUP(A233,fin_institutions!A:D,4,0),0)</f>
        <v>1.1100000000000001</v>
      </c>
      <c r="L233" s="42">
        <f>IFERROR(VLOOKUP(A233,bus_institutions!A:D,4,0),0)</f>
        <v>3.43</v>
      </c>
      <c r="M233" s="42">
        <f>IFERROR(VLOOKUP(A233,man_institutions!A:D,4,0),0)</f>
        <v>3.47</v>
      </c>
      <c r="N233" s="42">
        <f t="shared" si="18"/>
        <v>0.622</v>
      </c>
      <c r="O233" s="42">
        <f t="shared" si="19"/>
        <v>0.42499999999999999</v>
      </c>
      <c r="P233" s="42">
        <f t="shared" si="20"/>
        <v>0.39500000000000002</v>
      </c>
      <c r="Q233" s="42">
        <f t="shared" si="21"/>
        <v>0.85299999999999998</v>
      </c>
      <c r="R233" s="42">
        <f t="shared" si="22"/>
        <v>0.9</v>
      </c>
      <c r="S233" t="e">
        <f>VLOOKUP(A233,#REF!,11,0)</f>
        <v>#REF!</v>
      </c>
      <c r="T233" t="e">
        <f>VLOOKUP(A233,#REF!,12,0)</f>
        <v>#REF!</v>
      </c>
      <c r="U233" t="e">
        <f>VLOOKUP(A233,#REF!,13,0)</f>
        <v>#REF!</v>
      </c>
      <c r="V233" t="e">
        <f>VLOOKUP(A233,#REF!,14,0)</f>
        <v>#REF!</v>
      </c>
      <c r="W233">
        <v>1.044389560444688</v>
      </c>
      <c r="X233">
        <v>-1.5237262552869031</v>
      </c>
      <c r="Y233" s="42" t="str">
        <f t="shared" si="23"/>
        <v>DEU</v>
      </c>
      <c r="Z233" t="str">
        <f>IF(Y233=Y$1,B233,IF(Y233=Y$2,B233,""))</f>
        <v/>
      </c>
      <c r="AT233">
        <v>1.026536661937989</v>
      </c>
      <c r="AU233">
        <v>-1.6692764061963031E-2</v>
      </c>
      <c r="AW233" s="42" t="s">
        <v>10537</v>
      </c>
    </row>
    <row r="234" spans="1:49" x14ac:dyDescent="0.25">
      <c r="A234" s="42" t="s">
        <v>783</v>
      </c>
      <c r="B234" s="42" t="s">
        <v>10538</v>
      </c>
      <c r="C234" s="42" t="s">
        <v>1218</v>
      </c>
      <c r="D234" s="42">
        <f>IFERROR(VLOOKUP(A234,eco_bus_institutions!A:D,3,0),"")</f>
        <v>128</v>
      </c>
      <c r="E234" s="42">
        <f>IFERROR(VLOOKUP(A234,eco_institutions!A:D,3,0),"")</f>
        <v>49</v>
      </c>
      <c r="F234" s="42">
        <f>IFERROR(VLOOKUP(A234,fin_institutions!A:D,3,0),"")</f>
        <v>19</v>
      </c>
      <c r="G234" s="42">
        <f>IFERROR(VLOOKUP(A234,bus_institutions!A:D,3,0),0)</f>
        <v>43</v>
      </c>
      <c r="H234" s="42">
        <f>IFERROR(VLOOKUP(A234,man_institutions!A:D,3,0),0)</f>
        <v>44</v>
      </c>
      <c r="I234" s="42">
        <f>IFERROR(VLOOKUP(A234,eco_bus_institutions!A:D,4,0),0)</f>
        <v>1.83</v>
      </c>
      <c r="J234" s="42">
        <f>IFERROR(VLOOKUP(A234,eco_institutions!A:D,4,0),0)</f>
        <v>1.65</v>
      </c>
      <c r="K234" s="42">
        <f>IFERROR(VLOOKUP(A234,fin_institutions!A:D,4,0),0)</f>
        <v>1.08</v>
      </c>
      <c r="L234" s="42">
        <f>IFERROR(VLOOKUP(A234,bus_institutions!A:D,4,0),0)</f>
        <v>1.94</v>
      </c>
      <c r="M234" s="42">
        <f>IFERROR(VLOOKUP(A234,man_institutions!A:D,4,0),0)</f>
        <v>1.95</v>
      </c>
      <c r="N234" s="42">
        <f t="shared" si="18"/>
        <v>0.622</v>
      </c>
      <c r="O234" s="42">
        <f t="shared" si="19"/>
        <v>0.74199999999999999</v>
      </c>
      <c r="P234" s="42">
        <f t="shared" si="20"/>
        <v>0.318</v>
      </c>
      <c r="Q234" s="42">
        <f t="shared" si="21"/>
        <v>0.54800000000000004</v>
      </c>
      <c r="R234" s="42">
        <f t="shared" si="22"/>
        <v>0.65200000000000002</v>
      </c>
      <c r="S234">
        <v>1</v>
      </c>
      <c r="T234" t="e">
        <f>VLOOKUP(A234,#REF!,12,0)</f>
        <v>#REF!</v>
      </c>
      <c r="U234" t="e">
        <f>VLOOKUP(A234,#REF!,13,0)</f>
        <v>#REF!</v>
      </c>
      <c r="V234" t="e">
        <f>VLOOKUP(A234,#REF!,14,0)</f>
        <v>#REF!</v>
      </c>
      <c r="W234">
        <v>0.38954082591392808</v>
      </c>
      <c r="X234">
        <v>2.6394346813592269E-2</v>
      </c>
      <c r="Y234" s="42" t="str">
        <f t="shared" si="23"/>
        <v>UK</v>
      </c>
      <c r="Z234" t="str">
        <f>IF(Y234=Y$1,B234,IF(Y234=Y$2,B234,""))</f>
        <v/>
      </c>
      <c r="AT234">
        <v>-1.6119435663314261</v>
      </c>
      <c r="AU234">
        <v>1.8896557984208531</v>
      </c>
      <c r="AW234" s="42" t="s">
        <v>10538</v>
      </c>
    </row>
    <row r="235" spans="1:49" x14ac:dyDescent="0.25">
      <c r="A235" s="42" t="s">
        <v>883</v>
      </c>
      <c r="B235" s="42" t="s">
        <v>10771</v>
      </c>
      <c r="C235" s="42" t="s">
        <v>1219</v>
      </c>
      <c r="D235" s="42">
        <f>IFERROR(VLOOKUP(A235,eco_bus_institutions!A:D,3,0),"")</f>
        <v>75</v>
      </c>
      <c r="E235" s="42">
        <f>IFERROR(VLOOKUP(A235,eco_institutions!A:D,3,0),"")</f>
        <v>43</v>
      </c>
      <c r="F235" s="42">
        <f>IFERROR(VLOOKUP(A235,fin_institutions!A:D,3,0),"")</f>
        <v>14</v>
      </c>
      <c r="G235" s="42">
        <f>IFERROR(VLOOKUP(A235,bus_institutions!A:D,3,0),0)</f>
        <v>22</v>
      </c>
      <c r="H235" s="42">
        <f>IFERROR(VLOOKUP(A235,man_institutions!A:D,3,0),0)</f>
        <v>22</v>
      </c>
      <c r="I235" s="42">
        <f>IFERROR(VLOOKUP(A235,eco_bus_institutions!A:D,4,0),0)</f>
        <v>1.82</v>
      </c>
      <c r="J235" s="42">
        <f>IFERROR(VLOOKUP(A235,eco_institutions!A:D,4,0),0)</f>
        <v>1.35</v>
      </c>
      <c r="K235" s="42">
        <f>IFERROR(VLOOKUP(A235,fin_institutions!A:D,4,0),0)</f>
        <v>1.37</v>
      </c>
      <c r="L235" s="42">
        <f>IFERROR(VLOOKUP(A235,bus_institutions!A:D,4,0),0)</f>
        <v>2.66</v>
      </c>
      <c r="M235" s="42">
        <f>IFERROR(VLOOKUP(A235,man_institutions!A:D,4,0),0)</f>
        <v>1.67</v>
      </c>
      <c r="N235" s="42">
        <f t="shared" si="18"/>
        <v>0.61499999999999999</v>
      </c>
      <c r="O235" s="42">
        <f t="shared" si="19"/>
        <v>0.63800000000000001</v>
      </c>
      <c r="P235" s="42">
        <f t="shared" si="20"/>
        <v>0.64700000000000002</v>
      </c>
      <c r="Q235" s="42">
        <f t="shared" si="21"/>
        <v>0.74299999999999999</v>
      </c>
      <c r="R235" s="42">
        <f t="shared" si="22"/>
        <v>0.57999999999999996</v>
      </c>
      <c r="S235" t="e">
        <f>VLOOKUP(A235,#REF!,11,0)</f>
        <v>#REF!</v>
      </c>
      <c r="T235" t="e">
        <f>VLOOKUP(A235,#REF!,12,0)</f>
        <v>#REF!</v>
      </c>
      <c r="U235" t="e">
        <f>VLOOKUP(A235,#REF!,13,0)</f>
        <v>#REF!</v>
      </c>
      <c r="V235" t="e">
        <f>VLOOKUP(A235,#REF!,14,0)</f>
        <v>#REF!</v>
      </c>
      <c r="W235">
        <v>1.026536661937989</v>
      </c>
      <c r="X235">
        <v>-1.6692764061963031E-2</v>
      </c>
      <c r="Y235" s="42" t="str">
        <f t="shared" si="23"/>
        <v>USA</v>
      </c>
      <c r="Z235" t="str">
        <f>IF(Y235=Y$1,B235,IF(Y235=Y$2,B235,""))</f>
        <v/>
      </c>
      <c r="AT235">
        <v>1.123677655498442</v>
      </c>
      <c r="AU235">
        <v>-0.58210385093955408</v>
      </c>
      <c r="AW235" s="42" t="s">
        <v>10771</v>
      </c>
    </row>
    <row r="236" spans="1:49" x14ac:dyDescent="0.25">
      <c r="A236" s="42" t="s">
        <v>1055</v>
      </c>
      <c r="B236" s="42" t="s">
        <v>1055</v>
      </c>
      <c r="C236" s="42" t="s">
        <v>1219</v>
      </c>
      <c r="D236" s="42">
        <f>IFERROR(VLOOKUP(A236,eco_bus_institutions!A:D,3,0),"")</f>
        <v>165</v>
      </c>
      <c r="E236" s="42">
        <f>IFERROR(VLOOKUP(A236,eco_institutions!A:D,3,0),"")</f>
        <v>148</v>
      </c>
      <c r="F236" s="42">
        <f>IFERROR(VLOOKUP(A236,fin_institutions!A:D,3,0),"")</f>
        <v>32</v>
      </c>
      <c r="G236" s="42">
        <f>IFERROR(VLOOKUP(A236,bus_institutions!A:D,3,0),0)</f>
        <v>0</v>
      </c>
      <c r="H236" s="42">
        <f>IFERROR(VLOOKUP(A236,man_institutions!A:D,3,0),0)</f>
        <v>0</v>
      </c>
      <c r="I236" s="42">
        <f>IFERROR(VLOOKUP(A236,eco_bus_institutions!A:D,4,0),0)</f>
        <v>1.82</v>
      </c>
      <c r="J236" s="42">
        <f>IFERROR(VLOOKUP(A236,eco_institutions!A:D,4,0),0)</f>
        <v>1.83</v>
      </c>
      <c r="K236" s="42">
        <f>IFERROR(VLOOKUP(A236,fin_institutions!A:D,4,0),0)</f>
        <v>1.07</v>
      </c>
      <c r="L236" s="42">
        <f>IFERROR(VLOOKUP(A236,bus_institutions!A:D,4,0),0)</f>
        <v>0</v>
      </c>
      <c r="M236" s="42">
        <f>IFERROR(VLOOKUP(A236,man_institutions!A:D,4,0),0)</f>
        <v>0</v>
      </c>
      <c r="N236" s="42">
        <f t="shared" si="18"/>
        <v>0.61499999999999999</v>
      </c>
      <c r="O236" s="42">
        <f t="shared" si="19"/>
        <v>0.8</v>
      </c>
      <c r="P236" s="42">
        <f t="shared" si="20"/>
        <v>0.29499999999999998</v>
      </c>
      <c r="Q236" s="42">
        <f t="shared" si="21"/>
        <v>0.05</v>
      </c>
      <c r="R236" s="42">
        <f t="shared" si="22"/>
        <v>0.04</v>
      </c>
      <c r="S236" t="e">
        <f>VLOOKUP(A236,#REF!,11,0)</f>
        <v>#REF!</v>
      </c>
      <c r="T236" t="e">
        <f>VLOOKUP(A236,#REF!,12,0)</f>
        <v>#REF!</v>
      </c>
      <c r="U236" t="e">
        <f>VLOOKUP(A236,#REF!,13,0)</f>
        <v>#REF!</v>
      </c>
      <c r="V236" t="e">
        <f>VLOOKUP(A236,#REF!,14,0)</f>
        <v>#REF!</v>
      </c>
      <c r="W236">
        <v>-1.6119435663314261</v>
      </c>
      <c r="X236">
        <v>1.8896557984208531</v>
      </c>
      <c r="Y236" s="42" t="str">
        <f t="shared" si="23"/>
        <v>USA</v>
      </c>
      <c r="Z236" t="str">
        <f>IF(Y236=Y$1,B236,IF(Y236=Y$2,B236,""))</f>
        <v/>
      </c>
      <c r="AT236">
        <v>1.1760036838168</v>
      </c>
      <c r="AU236">
        <v>0.11539878950139951</v>
      </c>
      <c r="AW236" s="42" t="s">
        <v>1055</v>
      </c>
    </row>
    <row r="237" spans="1:49" x14ac:dyDescent="0.25">
      <c r="A237" s="42" t="s">
        <v>901</v>
      </c>
      <c r="B237" s="42" t="s">
        <v>10539</v>
      </c>
      <c r="C237" s="42" t="s">
        <v>1219</v>
      </c>
      <c r="D237" s="42">
        <f>IFERROR(VLOOKUP(A237,eco_bus_institutions!A:D,3,0),"")</f>
        <v>63</v>
      </c>
      <c r="E237" s="42">
        <f>IFERROR(VLOOKUP(A237,eco_institutions!A:D,3,0),"")</f>
        <v>12</v>
      </c>
      <c r="F237" s="42">
        <f>IFERROR(VLOOKUP(A237,fin_institutions!A:D,3,0),"")</f>
        <v>15</v>
      </c>
      <c r="G237" s="42">
        <f>IFERROR(VLOOKUP(A237,bus_institutions!A:D,3,0),0)</f>
        <v>20</v>
      </c>
      <c r="H237" s="42">
        <f>IFERROR(VLOOKUP(A237,man_institutions!A:D,3,0),0)</f>
        <v>33</v>
      </c>
      <c r="I237" s="42">
        <f>IFERROR(VLOOKUP(A237,eco_bus_institutions!A:D,4,0),0)</f>
        <v>1.82</v>
      </c>
      <c r="J237" s="42">
        <f>IFERROR(VLOOKUP(A237,eco_institutions!A:D,4,0),0)</f>
        <v>1.18</v>
      </c>
      <c r="K237" s="42">
        <f>IFERROR(VLOOKUP(A237,fin_institutions!A:D,4,0),0)</f>
        <v>1.42</v>
      </c>
      <c r="L237" s="42">
        <f>IFERROR(VLOOKUP(A237,bus_institutions!A:D,4,0),0)</f>
        <v>2.68</v>
      </c>
      <c r="M237" s="42">
        <f>IFERROR(VLOOKUP(A237,man_institutions!A:D,4,0),0)</f>
        <v>2.23</v>
      </c>
      <c r="N237" s="42">
        <f t="shared" si="18"/>
        <v>0.61499999999999999</v>
      </c>
      <c r="O237" s="42">
        <f t="shared" si="19"/>
        <v>0.498</v>
      </c>
      <c r="P237" s="42">
        <f t="shared" si="20"/>
        <v>0.66300000000000003</v>
      </c>
      <c r="Q237" s="42">
        <f t="shared" si="21"/>
        <v>0.75</v>
      </c>
      <c r="R237" s="42">
        <f t="shared" si="22"/>
        <v>0.73</v>
      </c>
      <c r="S237" t="e">
        <f>VLOOKUP(A237,#REF!,11,0)</f>
        <v>#REF!</v>
      </c>
      <c r="T237" t="e">
        <f>VLOOKUP(A237,#REF!,12,0)</f>
        <v>#REF!</v>
      </c>
      <c r="U237" t="e">
        <f>VLOOKUP(A237,#REF!,13,0)</f>
        <v>#REF!</v>
      </c>
      <c r="V237" t="e">
        <f>VLOOKUP(A237,#REF!,14,0)</f>
        <v>#REF!</v>
      </c>
      <c r="W237">
        <v>1.123677655498442</v>
      </c>
      <c r="X237">
        <v>-0.58210385093955408</v>
      </c>
      <c r="Y237" s="42" t="str">
        <f t="shared" si="23"/>
        <v>USA</v>
      </c>
      <c r="Z237" t="str">
        <f>IF(Y237=Y$1,B237,IF(Y237=Y$2,B237,""))</f>
        <v/>
      </c>
      <c r="AT237">
        <v>-1.4173624655077719</v>
      </c>
      <c r="AU237">
        <v>1.7097345380976889</v>
      </c>
      <c r="AW237" s="42" t="s">
        <v>10539</v>
      </c>
    </row>
    <row r="238" spans="1:49" x14ac:dyDescent="0.25">
      <c r="A238" s="42" t="s">
        <v>1045</v>
      </c>
      <c r="B238" s="42" t="s">
        <v>10772</v>
      </c>
      <c r="C238" s="42" t="s">
        <v>1219</v>
      </c>
      <c r="D238" s="42">
        <f>IFERROR(VLOOKUP(A238,eco_bus_institutions!A:D,3,0),"")</f>
        <v>61</v>
      </c>
      <c r="E238" s="42">
        <f>IFERROR(VLOOKUP(A238,eco_institutions!A:D,3,0),"")</f>
        <v>36</v>
      </c>
      <c r="F238" s="42">
        <f>IFERROR(VLOOKUP(A238,fin_institutions!A:D,3,0),"")</f>
        <v>15</v>
      </c>
      <c r="G238" s="42">
        <f>IFERROR(VLOOKUP(A238,bus_institutions!A:D,3,0),0)</f>
        <v>11</v>
      </c>
      <c r="H238" s="42">
        <f>IFERROR(VLOOKUP(A238,man_institutions!A:D,3,0),0)</f>
        <v>16</v>
      </c>
      <c r="I238" s="42">
        <f>IFERROR(VLOOKUP(A238,eco_bus_institutions!A:D,4,0),0)</f>
        <v>1.81</v>
      </c>
      <c r="J238" s="42">
        <f>IFERROR(VLOOKUP(A238,eco_institutions!A:D,4,0),0)</f>
        <v>1.67</v>
      </c>
      <c r="K238" s="42">
        <f>IFERROR(VLOOKUP(A238,fin_institutions!A:D,4,0),0)</f>
        <v>1.28</v>
      </c>
      <c r="L238" s="42">
        <f>IFERROR(VLOOKUP(A238,bus_institutions!A:D,4,0),0)</f>
        <v>2.5099999999999998</v>
      </c>
      <c r="M238" s="42">
        <f>IFERROR(VLOOKUP(A238,man_institutions!A:D,4,0),0)</f>
        <v>1.94</v>
      </c>
      <c r="N238" s="42">
        <f t="shared" si="18"/>
        <v>0.61</v>
      </c>
      <c r="O238" s="42">
        <f t="shared" si="19"/>
        <v>0.745</v>
      </c>
      <c r="P238" s="42">
        <f t="shared" si="20"/>
        <v>0.59299999999999997</v>
      </c>
      <c r="Q238" s="42">
        <f t="shared" si="21"/>
        <v>0.71299999999999997</v>
      </c>
      <c r="R238" s="42">
        <f t="shared" si="22"/>
        <v>0.65</v>
      </c>
      <c r="S238" t="e">
        <f>VLOOKUP(A238,#REF!,11,0)</f>
        <v>#REF!</v>
      </c>
      <c r="T238" t="e">
        <f>VLOOKUP(A238,#REF!,12,0)</f>
        <v>#REF!</v>
      </c>
      <c r="U238" t="e">
        <f>VLOOKUP(A238,#REF!,13,0)</f>
        <v>#REF!</v>
      </c>
      <c r="V238" t="e">
        <f>VLOOKUP(A238,#REF!,14,0)</f>
        <v>#REF!</v>
      </c>
      <c r="W238">
        <v>1.1760036838168</v>
      </c>
      <c r="X238">
        <v>0.11539878950139951</v>
      </c>
      <c r="Y238" s="42" t="str">
        <f t="shared" si="23"/>
        <v>USA</v>
      </c>
      <c r="Z238" t="str">
        <f>IF(Y238=Y$1,B238,IF(Y238=Y$2,B238,""))</f>
        <v/>
      </c>
      <c r="AT238">
        <v>0.77230949095112356</v>
      </c>
      <c r="AU238">
        <v>1.109638789850496</v>
      </c>
      <c r="AW238" s="42" t="s">
        <v>10772</v>
      </c>
    </row>
    <row r="239" spans="1:49" x14ac:dyDescent="0.25">
      <c r="A239" s="42" t="s">
        <v>995</v>
      </c>
      <c r="B239" s="42" t="s">
        <v>10773</v>
      </c>
      <c r="C239" s="42" t="s">
        <v>1251</v>
      </c>
      <c r="D239" s="42">
        <f>IFERROR(VLOOKUP(A239,eco_bus_institutions!A:D,3,0),"")</f>
        <v>86</v>
      </c>
      <c r="E239" s="42">
        <f>IFERROR(VLOOKUP(A239,eco_institutions!A:D,3,0),"")</f>
        <v>72</v>
      </c>
      <c r="F239" s="42">
        <f>IFERROR(VLOOKUP(A239,fin_institutions!A:D,3,0),"")</f>
        <v>20</v>
      </c>
      <c r="G239" s="42">
        <f>IFERROR(VLOOKUP(A239,bus_institutions!A:D,3,0),0)</f>
        <v>5</v>
      </c>
      <c r="H239" s="42">
        <f>IFERROR(VLOOKUP(A239,man_institutions!A:D,3,0),0)</f>
        <v>5</v>
      </c>
      <c r="I239" s="42">
        <f>IFERROR(VLOOKUP(A239,eco_bus_institutions!A:D,4,0),0)</f>
        <v>1.8</v>
      </c>
      <c r="J239" s="42">
        <f>IFERROR(VLOOKUP(A239,eco_institutions!A:D,4,0),0)</f>
        <v>1.81</v>
      </c>
      <c r="K239" s="42">
        <f>IFERROR(VLOOKUP(A239,fin_institutions!A:D,4,0),0)</f>
        <v>1.07</v>
      </c>
      <c r="L239" s="42">
        <f>IFERROR(VLOOKUP(A239,bus_institutions!A:D,4,0),0)</f>
        <v>1.19</v>
      </c>
      <c r="M239" s="42">
        <f>IFERROR(VLOOKUP(A239,man_institutions!A:D,4,0),0)</f>
        <v>1.02</v>
      </c>
      <c r="N239" s="42">
        <f t="shared" si="18"/>
        <v>0.60799999999999998</v>
      </c>
      <c r="O239" s="42">
        <f t="shared" si="19"/>
        <v>0.79700000000000004</v>
      </c>
      <c r="P239" s="42">
        <f t="shared" si="20"/>
        <v>0.29499999999999998</v>
      </c>
      <c r="Q239" s="42">
        <f t="shared" si="21"/>
        <v>0.14799999999999999</v>
      </c>
      <c r="R239" s="42">
        <f t="shared" si="22"/>
        <v>0.05</v>
      </c>
      <c r="S239" t="e">
        <f>VLOOKUP(A239,#REF!,11,0)</f>
        <v>#REF!</v>
      </c>
      <c r="T239" t="e">
        <f>VLOOKUP(A239,#REF!,12,0)</f>
        <v>#REF!</v>
      </c>
      <c r="U239" t="e">
        <f>VLOOKUP(A239,#REF!,13,0)</f>
        <v>#REF!</v>
      </c>
      <c r="V239" t="e">
        <f>VLOOKUP(A239,#REF!,14,0)</f>
        <v>#REF!</v>
      </c>
      <c r="W239">
        <v>-1.4173624655077719</v>
      </c>
      <c r="X239">
        <v>1.7097345380976889</v>
      </c>
      <c r="Y239" s="42" t="str">
        <f t="shared" si="23"/>
        <v>CZE</v>
      </c>
      <c r="Z239" t="str">
        <f>IF(Y239=Y$1,B239,IF(Y239=Y$2,B239,""))</f>
        <v/>
      </c>
      <c r="AT239">
        <v>0.99042617400657285</v>
      </c>
      <c r="AU239">
        <v>-5.3248266323009961E-2</v>
      </c>
      <c r="AW239" s="42" t="s">
        <v>10773</v>
      </c>
    </row>
    <row r="240" spans="1:49" x14ac:dyDescent="0.25">
      <c r="A240" s="42" t="s">
        <v>823</v>
      </c>
      <c r="B240" s="42" t="s">
        <v>10540</v>
      </c>
      <c r="C240" s="42" t="s">
        <v>1225</v>
      </c>
      <c r="D240" s="42">
        <f>IFERROR(VLOOKUP(A240,eco_bus_institutions!A:D,3,0),"")</f>
        <v>133</v>
      </c>
      <c r="E240" s="42">
        <f>IFERROR(VLOOKUP(A240,eco_institutions!A:D,3,0),"")</f>
        <v>43</v>
      </c>
      <c r="F240" s="42">
        <f>IFERROR(VLOOKUP(A240,fin_institutions!A:D,3,0),"")</f>
        <v>37</v>
      </c>
      <c r="G240" s="42">
        <f>IFERROR(VLOOKUP(A240,bus_institutions!A:D,3,0),0)</f>
        <v>47</v>
      </c>
      <c r="H240" s="42">
        <f>IFERROR(VLOOKUP(A240,man_institutions!A:D,3,0),0)</f>
        <v>38</v>
      </c>
      <c r="I240" s="42">
        <f>IFERROR(VLOOKUP(A240,eco_bus_institutions!A:D,4,0),0)</f>
        <v>1.8</v>
      </c>
      <c r="J240" s="42">
        <f>IFERROR(VLOOKUP(A240,eco_institutions!A:D,4,0),0)</f>
        <v>1.57</v>
      </c>
      <c r="K240" s="42">
        <f>IFERROR(VLOOKUP(A240,fin_institutions!A:D,4,0),0)</f>
        <v>2.48</v>
      </c>
      <c r="L240" s="42">
        <f>IFERROR(VLOOKUP(A240,bus_institutions!A:D,4,0),0)</f>
        <v>1.74</v>
      </c>
      <c r="M240" s="42">
        <f>IFERROR(VLOOKUP(A240,man_institutions!A:D,4,0),0)</f>
        <v>1.45</v>
      </c>
      <c r="N240" s="42">
        <f t="shared" si="18"/>
        <v>0.60799999999999998</v>
      </c>
      <c r="O240" s="42">
        <f t="shared" si="19"/>
        <v>0.72499999999999998</v>
      </c>
      <c r="P240" s="42">
        <f t="shared" si="20"/>
        <v>0.85699999999999998</v>
      </c>
      <c r="Q240" s="42">
        <f t="shared" si="21"/>
        <v>0.46200000000000002</v>
      </c>
      <c r="R240" s="42">
        <f t="shared" si="22"/>
        <v>0.45</v>
      </c>
      <c r="S240" t="e">
        <f>VLOOKUP(A240,#REF!,11,0)</f>
        <v>#REF!</v>
      </c>
      <c r="T240" t="e">
        <f>VLOOKUP(A240,#REF!,12,0)</f>
        <v>#REF!</v>
      </c>
      <c r="U240" t="e">
        <f>VLOOKUP(A240,#REF!,13,0)</f>
        <v>#REF!</v>
      </c>
      <c r="V240" t="e">
        <f>VLOOKUP(A240,#REF!,14,0)</f>
        <v>#REF!</v>
      </c>
      <c r="W240">
        <v>0.77230949095112356</v>
      </c>
      <c r="X240">
        <v>1.109638789850496</v>
      </c>
      <c r="Y240" s="42" t="str">
        <f t="shared" si="23"/>
        <v>HKG</v>
      </c>
      <c r="Z240" t="str">
        <f>IF(Y240=Y$1,B240,IF(Y240=Y$2,B240,""))</f>
        <v/>
      </c>
      <c r="AT240">
        <v>1.1442972045803801</v>
      </c>
      <c r="AU240">
        <v>-0.26092068335790891</v>
      </c>
      <c r="AW240" s="42" t="s">
        <v>10540</v>
      </c>
    </row>
    <row r="241" spans="1:49" x14ac:dyDescent="0.25">
      <c r="A241" s="42" t="s">
        <v>789</v>
      </c>
      <c r="B241" s="42" t="s">
        <v>10774</v>
      </c>
      <c r="C241" s="42" t="s">
        <v>1240</v>
      </c>
      <c r="D241" s="42">
        <f>IFERROR(VLOOKUP(A241,eco_bus_institutions!A:D,3,0),"")</f>
        <v>44</v>
      </c>
      <c r="E241" s="42">
        <f>IFERROR(VLOOKUP(A241,eco_institutions!A:D,3,0),"")</f>
        <v>22</v>
      </c>
      <c r="F241" s="42">
        <f>IFERROR(VLOOKUP(A241,fin_institutions!A:D,3,0),"")</f>
        <v>12</v>
      </c>
      <c r="G241" s="42">
        <f>IFERROR(VLOOKUP(A241,bus_institutions!A:D,3,0),0)</f>
        <v>9</v>
      </c>
      <c r="H241" s="42">
        <f>IFERROR(VLOOKUP(A241,man_institutions!A:D,3,0),0)</f>
        <v>11</v>
      </c>
      <c r="I241" s="42">
        <f>IFERROR(VLOOKUP(A241,eco_bus_institutions!A:D,4,0),0)</f>
        <v>1.8</v>
      </c>
      <c r="J241" s="42">
        <f>IFERROR(VLOOKUP(A241,eco_institutions!A:D,4,0),0)</f>
        <v>1.45</v>
      </c>
      <c r="K241" s="42">
        <f>IFERROR(VLOOKUP(A241,fin_institutions!A:D,4,0),0)</f>
        <v>1.27</v>
      </c>
      <c r="L241" s="42">
        <f>IFERROR(VLOOKUP(A241,bus_institutions!A:D,4,0),0)</f>
        <v>2.11</v>
      </c>
      <c r="M241" s="42">
        <f>IFERROR(VLOOKUP(A241,man_institutions!A:D,4,0),0)</f>
        <v>2.2999999999999998</v>
      </c>
      <c r="N241" s="42">
        <f t="shared" si="18"/>
        <v>0.60799999999999998</v>
      </c>
      <c r="O241" s="42">
        <f t="shared" si="19"/>
        <v>0.66300000000000003</v>
      </c>
      <c r="P241" s="42">
        <f t="shared" si="20"/>
        <v>0.58499999999999996</v>
      </c>
      <c r="Q241" s="42">
        <f t="shared" si="21"/>
        <v>0.60299999999999998</v>
      </c>
      <c r="R241" s="42">
        <f t="shared" si="22"/>
        <v>0.73699999999999999</v>
      </c>
      <c r="S241" t="e">
        <f>VLOOKUP(A241,#REF!,11,0)</f>
        <v>#REF!</v>
      </c>
      <c r="T241" t="e">
        <f>VLOOKUP(A241,#REF!,12,0)</f>
        <v>#REF!</v>
      </c>
      <c r="U241" t="e">
        <f>VLOOKUP(A241,#REF!,13,0)</f>
        <v>#REF!</v>
      </c>
      <c r="V241" t="e">
        <f>VLOOKUP(A241,#REF!,14,0)</f>
        <v>#REF!</v>
      </c>
      <c r="W241">
        <v>0.99042617400657285</v>
      </c>
      <c r="X241">
        <v>-5.3248266323009961E-2</v>
      </c>
      <c r="Y241" s="42" t="str">
        <f t="shared" si="23"/>
        <v>TUR</v>
      </c>
      <c r="Z241" t="str">
        <f>IF(Y241=Y$1,B241,IF(Y241=Y$2,B241,""))</f>
        <v/>
      </c>
      <c r="AT241">
        <v>1.305748419128131</v>
      </c>
      <c r="AU241">
        <v>0.2421506180844977</v>
      </c>
      <c r="AW241" s="42" t="s">
        <v>10774</v>
      </c>
    </row>
    <row r="242" spans="1:49" x14ac:dyDescent="0.25">
      <c r="A242" s="42" t="s">
        <v>826</v>
      </c>
      <c r="B242" s="42" t="s">
        <v>10775</v>
      </c>
      <c r="C242" s="42" t="s">
        <v>1235</v>
      </c>
      <c r="D242" s="42">
        <f>IFERROR(VLOOKUP(A242,eco_bus_institutions!A:D,3,0),"")</f>
        <v>139</v>
      </c>
      <c r="E242" s="42">
        <f>IFERROR(VLOOKUP(A242,eco_institutions!A:D,3,0),"")</f>
        <v>86</v>
      </c>
      <c r="F242" s="42">
        <f>IFERROR(VLOOKUP(A242,fin_institutions!A:D,3,0),"")</f>
        <v>12</v>
      </c>
      <c r="G242" s="42">
        <f>IFERROR(VLOOKUP(A242,bus_institutions!A:D,3,0),0)</f>
        <v>34</v>
      </c>
      <c r="H242" s="42">
        <f>IFERROR(VLOOKUP(A242,man_institutions!A:D,3,0),0)</f>
        <v>48</v>
      </c>
      <c r="I242" s="42">
        <f>IFERROR(VLOOKUP(A242,eco_bus_institutions!A:D,4,0),0)</f>
        <v>1.8</v>
      </c>
      <c r="J242" s="42">
        <f>IFERROR(VLOOKUP(A242,eco_institutions!A:D,4,0),0)</f>
        <v>1.23</v>
      </c>
      <c r="K242" s="42">
        <f>IFERROR(VLOOKUP(A242,fin_institutions!A:D,4,0),0)</f>
        <v>1.56</v>
      </c>
      <c r="L242" s="42">
        <f>IFERROR(VLOOKUP(A242,bus_institutions!A:D,4,0),0)</f>
        <v>3.33</v>
      </c>
      <c r="M242" s="42">
        <f>IFERROR(VLOOKUP(A242,man_institutions!A:D,4,0),0)</f>
        <v>1.64</v>
      </c>
      <c r="N242" s="42">
        <f t="shared" si="18"/>
        <v>0.60799999999999998</v>
      </c>
      <c r="O242" s="42">
        <f t="shared" si="19"/>
        <v>0.54800000000000004</v>
      </c>
      <c r="P242" s="42">
        <f t="shared" si="20"/>
        <v>0.72</v>
      </c>
      <c r="Q242" s="42">
        <f t="shared" si="21"/>
        <v>0.83499999999999996</v>
      </c>
      <c r="R242" s="42">
        <f t="shared" si="22"/>
        <v>0.56000000000000005</v>
      </c>
      <c r="S242" t="e">
        <f>VLOOKUP(A242,#REF!,11,0)</f>
        <v>#REF!</v>
      </c>
      <c r="T242" t="e">
        <f>VLOOKUP(A242,#REF!,12,0)</f>
        <v>#REF!</v>
      </c>
      <c r="U242" t="e">
        <f>VLOOKUP(A242,#REF!,13,0)</f>
        <v>#REF!</v>
      </c>
      <c r="V242" t="e">
        <f>VLOOKUP(A242,#REF!,14,0)</f>
        <v>#REF!</v>
      </c>
      <c r="W242">
        <v>1.1442972045803801</v>
      </c>
      <c r="X242">
        <v>-0.26092068335790891</v>
      </c>
      <c r="Y242" s="42" t="str">
        <f t="shared" si="23"/>
        <v>NED</v>
      </c>
      <c r="Z242" t="str">
        <f>IF(Y242=Y$1,B242,IF(Y242=Y$2,B242,""))</f>
        <v/>
      </c>
      <c r="AT242">
        <v>1.4139618794701561</v>
      </c>
      <c r="AU242">
        <v>0.105086550565596</v>
      </c>
      <c r="AW242" s="42" t="s">
        <v>10775</v>
      </c>
    </row>
    <row r="243" spans="1:49" x14ac:dyDescent="0.25">
      <c r="A243" s="42" t="s">
        <v>861</v>
      </c>
      <c r="B243" s="42" t="s">
        <v>10541</v>
      </c>
      <c r="C243" s="42" t="s">
        <v>1219</v>
      </c>
      <c r="D243" s="42">
        <f>IFERROR(VLOOKUP(A243,eco_bus_institutions!A:D,3,0),"")</f>
        <v>49</v>
      </c>
      <c r="E243" s="42">
        <f>IFERROR(VLOOKUP(A243,eco_institutions!A:D,3,0),"")</f>
        <v>12</v>
      </c>
      <c r="F243" s="42">
        <f>IFERROR(VLOOKUP(A243,fin_institutions!A:D,3,0),"")</f>
        <v>21</v>
      </c>
      <c r="G243" s="42">
        <f>IFERROR(VLOOKUP(A243,bus_institutions!A:D,3,0),0)</f>
        <v>15</v>
      </c>
      <c r="H243" s="42">
        <f>IFERROR(VLOOKUP(A243,man_institutions!A:D,3,0),0)</f>
        <v>15</v>
      </c>
      <c r="I243" s="42">
        <f>IFERROR(VLOOKUP(A243,eco_bus_institutions!A:D,4,0),0)</f>
        <v>1.8</v>
      </c>
      <c r="J243" s="42">
        <f>IFERROR(VLOOKUP(A243,eco_institutions!A:D,4,0),0)</f>
        <v>1.73</v>
      </c>
      <c r="K243" s="42">
        <f>IFERROR(VLOOKUP(A243,fin_institutions!A:D,4,0),0)</f>
        <v>1.36</v>
      </c>
      <c r="L243" s="42">
        <f>IFERROR(VLOOKUP(A243,bus_institutions!A:D,4,0),0)</f>
        <v>2.0699999999999998</v>
      </c>
      <c r="M243" s="42">
        <f>IFERROR(VLOOKUP(A243,man_institutions!A:D,4,0),0)</f>
        <v>2.42</v>
      </c>
      <c r="N243" s="42">
        <f t="shared" si="18"/>
        <v>0.60799999999999998</v>
      </c>
      <c r="O243" s="42">
        <f t="shared" si="19"/>
        <v>0.77200000000000002</v>
      </c>
      <c r="P243" s="42">
        <f t="shared" si="20"/>
        <v>0.64</v>
      </c>
      <c r="Q243" s="42">
        <f t="shared" si="21"/>
        <v>0.59199999999999997</v>
      </c>
      <c r="R243" s="42">
        <f t="shared" si="22"/>
        <v>0.77300000000000002</v>
      </c>
      <c r="S243" t="e">
        <f>VLOOKUP(A243,#REF!,11,0)</f>
        <v>#REF!</v>
      </c>
      <c r="T243" t="e">
        <f>VLOOKUP(A243,#REF!,12,0)</f>
        <v>#REF!</v>
      </c>
      <c r="U243" t="e">
        <f>VLOOKUP(A243,#REF!,13,0)</f>
        <v>#REF!</v>
      </c>
      <c r="V243" t="e">
        <f>VLOOKUP(A243,#REF!,14,0)</f>
        <v>#REF!</v>
      </c>
      <c r="W243">
        <v>1.305748419128131</v>
      </c>
      <c r="X243">
        <v>0.2421506180844977</v>
      </c>
      <c r="Y243" s="42" t="str">
        <f t="shared" si="23"/>
        <v>USA</v>
      </c>
      <c r="Z243" t="str">
        <f>IF(Y243=Y$1,B243,IF(Y243=Y$2,B243,""))</f>
        <v/>
      </c>
      <c r="AT243">
        <v>0.29049205402154299</v>
      </c>
      <c r="AU243">
        <v>1.373500132900743</v>
      </c>
      <c r="AW243" s="42" t="s">
        <v>10541</v>
      </c>
    </row>
    <row r="244" spans="1:49" x14ac:dyDescent="0.25">
      <c r="A244" s="42" t="s">
        <v>771</v>
      </c>
      <c r="B244" s="42" t="s">
        <v>10776</v>
      </c>
      <c r="C244" s="42" t="s">
        <v>1219</v>
      </c>
      <c r="D244" s="42">
        <f>IFERROR(VLOOKUP(A244,eco_bus_institutions!A:D,3,0),"")</f>
        <v>51</v>
      </c>
      <c r="E244" s="42">
        <f>IFERROR(VLOOKUP(A244,eco_institutions!A:D,3,0),"")</f>
        <v>18</v>
      </c>
      <c r="F244" s="42">
        <f>IFERROR(VLOOKUP(A244,fin_institutions!A:D,3,0),"")</f>
        <v>18</v>
      </c>
      <c r="G244" s="42">
        <f>IFERROR(VLOOKUP(A244,bus_institutions!A:D,3,0),0)</f>
        <v>18</v>
      </c>
      <c r="H244" s="42">
        <f>IFERROR(VLOOKUP(A244,man_institutions!A:D,3,0),0)</f>
        <v>12</v>
      </c>
      <c r="I244" s="42">
        <f>IFERROR(VLOOKUP(A244,eco_bus_institutions!A:D,4,0),0)</f>
        <v>1.79</v>
      </c>
      <c r="J244" s="42">
        <f>IFERROR(VLOOKUP(A244,eco_institutions!A:D,4,0),0)</f>
        <v>1.34</v>
      </c>
      <c r="K244" s="42">
        <f>IFERROR(VLOOKUP(A244,fin_institutions!A:D,4,0),0)</f>
        <v>2.0699999999999998</v>
      </c>
      <c r="L244" s="42">
        <f>IFERROR(VLOOKUP(A244,bus_institutions!A:D,4,0),0)</f>
        <v>2.2799999999999998</v>
      </c>
      <c r="M244" s="42">
        <f>IFERROR(VLOOKUP(A244,man_institutions!A:D,4,0),0)</f>
        <v>2.19</v>
      </c>
      <c r="N244" s="42">
        <f t="shared" si="18"/>
        <v>0.6</v>
      </c>
      <c r="O244" s="42">
        <f t="shared" si="19"/>
        <v>0.627</v>
      </c>
      <c r="P244" s="42">
        <f t="shared" si="20"/>
        <v>0.82499999999999996</v>
      </c>
      <c r="Q244" s="42">
        <f t="shared" si="21"/>
        <v>0.64800000000000002</v>
      </c>
      <c r="R244" s="42">
        <f t="shared" si="22"/>
        <v>0.72499999999999998</v>
      </c>
      <c r="S244" t="e">
        <f>VLOOKUP(A244,#REF!,11,0)</f>
        <v>#REF!</v>
      </c>
      <c r="T244" t="e">
        <f>VLOOKUP(A244,#REF!,12,0)</f>
        <v>#REF!</v>
      </c>
      <c r="U244" t="e">
        <f>VLOOKUP(A244,#REF!,13,0)</f>
        <v>#REF!</v>
      </c>
      <c r="V244" t="e">
        <f>VLOOKUP(A244,#REF!,14,0)</f>
        <v>#REF!</v>
      </c>
      <c r="W244">
        <v>1.4139618794701561</v>
      </c>
      <c r="X244">
        <v>0.105086550565596</v>
      </c>
      <c r="Y244" s="42" t="str">
        <f t="shared" si="23"/>
        <v>USA</v>
      </c>
      <c r="Z244" t="str">
        <f>IF(Y244=Y$1,B244,IF(Y244=Y$2,B244,""))</f>
        <v/>
      </c>
      <c r="AT244">
        <v>0.5178483982951958</v>
      </c>
      <c r="AU244">
        <v>1.178727017667631</v>
      </c>
      <c r="AW244" s="42" t="s">
        <v>10776</v>
      </c>
    </row>
    <row r="245" spans="1:49" x14ac:dyDescent="0.25">
      <c r="A245" s="42" t="s">
        <v>906</v>
      </c>
      <c r="B245" s="42" t="s">
        <v>10542</v>
      </c>
      <c r="C245" s="42" t="s">
        <v>1273</v>
      </c>
      <c r="D245" s="42">
        <f>IFERROR(VLOOKUP(A245,eco_bus_institutions!A:D,3,0),"")</f>
        <v>58</v>
      </c>
      <c r="E245" s="42">
        <f>IFERROR(VLOOKUP(A245,eco_institutions!A:D,3,0),"")</f>
        <v>45</v>
      </c>
      <c r="F245" s="42">
        <f>IFERROR(VLOOKUP(A245,fin_institutions!A:D,3,0),"")</f>
        <v>12</v>
      </c>
      <c r="G245" s="42">
        <f>IFERROR(VLOOKUP(A245,bus_institutions!A:D,3,0),0)</f>
        <v>3</v>
      </c>
      <c r="H245" s="42">
        <f>IFERROR(VLOOKUP(A245,man_institutions!A:D,3,0),0)</f>
        <v>8</v>
      </c>
      <c r="I245" s="42">
        <f>IFERROR(VLOOKUP(A245,eco_bus_institutions!A:D,4,0),0)</f>
        <v>1.79</v>
      </c>
      <c r="J245" s="42">
        <f>IFERROR(VLOOKUP(A245,eco_institutions!A:D,4,0),0)</f>
        <v>1.39</v>
      </c>
      <c r="K245" s="42">
        <f>IFERROR(VLOOKUP(A245,fin_institutions!A:D,4,0),0)</f>
        <v>3.13</v>
      </c>
      <c r="L245" s="42">
        <f>IFERROR(VLOOKUP(A245,bus_institutions!A:D,4,0),0)</f>
        <v>1.1100000000000001</v>
      </c>
      <c r="M245" s="42">
        <f>IFERROR(VLOOKUP(A245,man_institutions!A:D,4,0),0)</f>
        <v>1.66</v>
      </c>
      <c r="N245" s="42">
        <f t="shared" si="18"/>
        <v>0.6</v>
      </c>
      <c r="O245" s="42">
        <f t="shared" si="19"/>
        <v>0.65</v>
      </c>
      <c r="P245" s="42">
        <f t="shared" si="20"/>
        <v>0.90200000000000002</v>
      </c>
      <c r="Q245" s="42">
        <f t="shared" si="21"/>
        <v>0.1</v>
      </c>
      <c r="R245" s="42">
        <f t="shared" si="22"/>
        <v>0.57199999999999995</v>
      </c>
      <c r="S245" t="e">
        <f>VLOOKUP(A245,#REF!,11,0)</f>
        <v>#REF!</v>
      </c>
      <c r="T245" t="e">
        <f>VLOOKUP(A245,#REF!,12,0)</f>
        <v>#REF!</v>
      </c>
      <c r="U245" t="e">
        <f>VLOOKUP(A245,#REF!,13,0)</f>
        <v>#REF!</v>
      </c>
      <c r="V245" t="e">
        <f>VLOOKUP(A245,#REF!,14,0)</f>
        <v>#REF!</v>
      </c>
      <c r="W245">
        <v>0.29049205402154299</v>
      </c>
      <c r="X245">
        <v>1.373500132900743</v>
      </c>
      <c r="Y245" s="42" t="str">
        <f t="shared" si="23"/>
        <v>DEU</v>
      </c>
      <c r="Z245" t="str">
        <f>IF(Y245=Y$1,B245,IF(Y245=Y$2,B245,""))</f>
        <v/>
      </c>
      <c r="AT245">
        <v>1.5872503033650669</v>
      </c>
      <c r="AU245">
        <v>0.26569090392761391</v>
      </c>
      <c r="AW245" s="42" t="s">
        <v>10542</v>
      </c>
    </row>
    <row r="246" spans="1:49" x14ac:dyDescent="0.25">
      <c r="A246" s="42" t="s">
        <v>907</v>
      </c>
      <c r="B246" s="42" t="s">
        <v>10777</v>
      </c>
      <c r="C246" s="42" t="s">
        <v>1239</v>
      </c>
      <c r="D246" s="42">
        <f>IFERROR(VLOOKUP(A246,eco_bus_institutions!A:D,3,0),"")</f>
        <v>371</v>
      </c>
      <c r="E246" s="42">
        <f>IFERROR(VLOOKUP(A246,eco_institutions!A:D,3,0),"")</f>
        <v>169</v>
      </c>
      <c r="F246" s="42">
        <f>IFERROR(VLOOKUP(A246,fin_institutions!A:D,3,0),"")</f>
        <v>97</v>
      </c>
      <c r="G246" s="42">
        <f>IFERROR(VLOOKUP(A246,bus_institutions!A:D,3,0),0)</f>
        <v>89</v>
      </c>
      <c r="H246" s="42">
        <f>IFERROR(VLOOKUP(A246,man_institutions!A:D,3,0),0)</f>
        <v>74</v>
      </c>
      <c r="I246" s="42">
        <f>IFERROR(VLOOKUP(A246,eco_bus_institutions!A:D,4,0),0)</f>
        <v>1.79</v>
      </c>
      <c r="J246" s="42">
        <f>IFERROR(VLOOKUP(A246,eco_institutions!A:D,4,0),0)</f>
        <v>1.9</v>
      </c>
      <c r="K246" s="42">
        <f>IFERROR(VLOOKUP(A246,fin_institutions!A:D,4,0),0)</f>
        <v>1.44</v>
      </c>
      <c r="L246" s="42">
        <f>IFERROR(VLOOKUP(A246,bus_institutions!A:D,4,0),0)</f>
        <v>1.75</v>
      </c>
      <c r="M246" s="42">
        <f>IFERROR(VLOOKUP(A246,man_institutions!A:D,4,0),0)</f>
        <v>1.38</v>
      </c>
      <c r="N246" s="42">
        <f t="shared" si="18"/>
        <v>0.6</v>
      </c>
      <c r="O246" s="42">
        <f t="shared" si="19"/>
        <v>0.81799999999999995</v>
      </c>
      <c r="P246" s="42">
        <f t="shared" si="20"/>
        <v>0.67500000000000004</v>
      </c>
      <c r="Q246" s="42">
        <f t="shared" si="21"/>
        <v>0.46700000000000003</v>
      </c>
      <c r="R246" s="42">
        <f t="shared" si="22"/>
        <v>0.4</v>
      </c>
      <c r="S246" t="e">
        <f>VLOOKUP(A246,#REF!,11,0)</f>
        <v>#REF!</v>
      </c>
      <c r="T246" t="e">
        <f>VLOOKUP(A246,#REF!,12,0)</f>
        <v>#REF!</v>
      </c>
      <c r="U246" t="e">
        <f>VLOOKUP(A246,#REF!,13,0)</f>
        <v>#REF!</v>
      </c>
      <c r="V246" t="e">
        <f>VLOOKUP(A246,#REF!,14,0)</f>
        <v>#REF!</v>
      </c>
      <c r="W246">
        <v>0.5178483982951958</v>
      </c>
      <c r="X246">
        <v>1.178727017667631</v>
      </c>
      <c r="Y246" s="42" t="str">
        <f t="shared" si="23"/>
        <v>AUS</v>
      </c>
      <c r="Z246" t="str">
        <f>IF(Y246=Y$1,B246,IF(Y246=Y$2,B246,""))</f>
        <v>Monash</v>
      </c>
      <c r="AT246">
        <v>0.84954925690020033</v>
      </c>
      <c r="AU246">
        <v>0.64992309939058823</v>
      </c>
      <c r="AW246" s="42" t="s">
        <v>10777</v>
      </c>
    </row>
    <row r="247" spans="1:49" x14ac:dyDescent="0.25">
      <c r="A247" s="42" t="s">
        <v>946</v>
      </c>
      <c r="B247" s="42" t="s">
        <v>10778</v>
      </c>
      <c r="C247" s="42" t="s">
        <v>1219</v>
      </c>
      <c r="D247" s="42">
        <f>IFERROR(VLOOKUP(A247,eco_bus_institutions!A:D,3,0),"")</f>
        <v>136</v>
      </c>
      <c r="E247" s="42">
        <f>IFERROR(VLOOKUP(A247,eco_institutions!A:D,3,0),"")</f>
        <v>78</v>
      </c>
      <c r="F247" s="42">
        <f>IFERROR(VLOOKUP(A247,fin_institutions!A:D,3,0),"")</f>
        <v>11</v>
      </c>
      <c r="G247" s="42">
        <f>IFERROR(VLOOKUP(A247,bus_institutions!A:D,3,0),0)</f>
        <v>27</v>
      </c>
      <c r="H247" s="42">
        <f>IFERROR(VLOOKUP(A247,man_institutions!A:D,3,0),0)</f>
        <v>48</v>
      </c>
      <c r="I247" s="42">
        <f>IFERROR(VLOOKUP(A247,eco_bus_institutions!A:D,4,0),0)</f>
        <v>1.79</v>
      </c>
      <c r="J247" s="42">
        <f>IFERROR(VLOOKUP(A247,eco_institutions!A:D,4,0),0)</f>
        <v>1.48</v>
      </c>
      <c r="K247" s="42">
        <f>IFERROR(VLOOKUP(A247,fin_institutions!A:D,4,0),0)</f>
        <v>2.44</v>
      </c>
      <c r="L247" s="42">
        <f>IFERROR(VLOOKUP(A247,bus_institutions!A:D,4,0),0)</f>
        <v>2.36</v>
      </c>
      <c r="M247" s="42">
        <f>IFERROR(VLOOKUP(A247,man_institutions!A:D,4,0),0)</f>
        <v>2.17</v>
      </c>
      <c r="N247" s="42">
        <f t="shared" si="18"/>
        <v>0.6</v>
      </c>
      <c r="O247" s="42">
        <f t="shared" si="19"/>
        <v>0.68700000000000006</v>
      </c>
      <c r="P247" s="42">
        <f t="shared" si="20"/>
        <v>0.85499999999999998</v>
      </c>
      <c r="Q247" s="42">
        <f t="shared" si="21"/>
        <v>0.67</v>
      </c>
      <c r="R247" s="42">
        <f t="shared" si="22"/>
        <v>0.71699999999999997</v>
      </c>
      <c r="S247" t="e">
        <f>VLOOKUP(A247,#REF!,11,0)</f>
        <v>#REF!</v>
      </c>
      <c r="T247" t="e">
        <f>VLOOKUP(A247,#REF!,12,0)</f>
        <v>#REF!</v>
      </c>
      <c r="U247" t="e">
        <f>VLOOKUP(A247,#REF!,13,0)</f>
        <v>#REF!</v>
      </c>
      <c r="V247" t="e">
        <f>VLOOKUP(A247,#REF!,14,0)</f>
        <v>#REF!</v>
      </c>
      <c r="W247">
        <v>1.5872503033650669</v>
      </c>
      <c r="X247">
        <v>0.26569090392761391</v>
      </c>
      <c r="Y247" s="42" t="str">
        <f t="shared" si="23"/>
        <v>USA</v>
      </c>
      <c r="Z247" t="str">
        <f>IF(Y247=Y$1,B247,IF(Y247=Y$2,B247,""))</f>
        <v/>
      </c>
      <c r="AT247">
        <v>0.49308632309273998</v>
      </c>
      <c r="AU247">
        <v>-0.64948326496918452</v>
      </c>
      <c r="AW247" s="42" t="s">
        <v>10778</v>
      </c>
    </row>
    <row r="248" spans="1:49" x14ac:dyDescent="0.25">
      <c r="A248" s="42" t="s">
        <v>924</v>
      </c>
      <c r="B248" s="42" t="s">
        <v>11004</v>
      </c>
      <c r="C248" s="42" t="s">
        <v>1233</v>
      </c>
      <c r="D248" s="42">
        <f>IFERROR(VLOOKUP(A248,eco_bus_institutions!A:D,3,0),"")</f>
        <v>79</v>
      </c>
      <c r="E248" s="42">
        <f>IFERROR(VLOOKUP(A248,eco_institutions!A:D,3,0),"")</f>
        <v>45</v>
      </c>
      <c r="F248" s="42">
        <f>IFERROR(VLOOKUP(A248,fin_institutions!A:D,3,0),"")</f>
        <v>11</v>
      </c>
      <c r="G248" s="42">
        <f>IFERROR(VLOOKUP(A248,bus_institutions!A:D,3,0),0)</f>
        <v>24</v>
      </c>
      <c r="H248" s="42">
        <f>IFERROR(VLOOKUP(A248,man_institutions!A:D,3,0),0)</f>
        <v>18</v>
      </c>
      <c r="I248" s="42">
        <f>IFERROR(VLOOKUP(A248,eco_bus_institutions!A:D,4,0),0)</f>
        <v>1.79</v>
      </c>
      <c r="J248" s="42">
        <f>IFERROR(VLOOKUP(A248,eco_institutions!A:D,4,0),0)</f>
        <v>1.69</v>
      </c>
      <c r="K248" s="42">
        <f>IFERROR(VLOOKUP(A248,fin_institutions!A:D,4,0),0)</f>
        <v>1.44</v>
      </c>
      <c r="L248" s="42">
        <f>IFERROR(VLOOKUP(A248,bus_institutions!A:D,4,0),0)</f>
        <v>2</v>
      </c>
      <c r="M248" s="42">
        <f>IFERROR(VLOOKUP(A248,man_institutions!A:D,4,0),0)</f>
        <v>1.6</v>
      </c>
      <c r="N248" s="42">
        <f t="shared" si="18"/>
        <v>0.6</v>
      </c>
      <c r="O248" s="42">
        <f t="shared" si="19"/>
        <v>0.753</v>
      </c>
      <c r="P248" s="42">
        <f t="shared" si="20"/>
        <v>0.67500000000000004</v>
      </c>
      <c r="Q248" s="42">
        <f t="shared" si="21"/>
        <v>0.57199999999999995</v>
      </c>
      <c r="R248" s="42">
        <f t="shared" si="22"/>
        <v>0.53</v>
      </c>
      <c r="S248" t="e">
        <f>VLOOKUP(A248,#REF!,11,0)</f>
        <v>#REF!</v>
      </c>
      <c r="T248" t="e">
        <f>VLOOKUP(A248,#REF!,12,0)</f>
        <v>#REF!</v>
      </c>
      <c r="U248" t="e">
        <f>VLOOKUP(A248,#REF!,13,0)</f>
        <v>#REF!</v>
      </c>
      <c r="V248" t="e">
        <f>VLOOKUP(A248,#REF!,14,0)</f>
        <v>#REF!</v>
      </c>
      <c r="W248">
        <v>0.84954925690020033</v>
      </c>
      <c r="X248">
        <v>0.64992309939058823</v>
      </c>
      <c r="Y248" s="42" t="str">
        <f t="shared" si="23"/>
        <v>PRT</v>
      </c>
      <c r="Z248" t="str">
        <f>IF(Y248=Y$1,B248,IF(Y248=Y$2,B248,""))</f>
        <v/>
      </c>
      <c r="AT248">
        <v>0.96972590014784121</v>
      </c>
      <c r="AU248">
        <v>-0.42996391704886711</v>
      </c>
      <c r="AW248" s="42" t="s">
        <v>924</v>
      </c>
    </row>
    <row r="249" spans="1:49" x14ac:dyDescent="0.25">
      <c r="A249" s="42" t="s">
        <v>763</v>
      </c>
      <c r="B249" s="42" t="s">
        <v>10543</v>
      </c>
      <c r="C249" s="42" t="s">
        <v>1218</v>
      </c>
      <c r="D249" s="42">
        <f>IFERROR(VLOOKUP(A249,eco_bus_institutions!A:D,3,0),"")</f>
        <v>149</v>
      </c>
      <c r="E249" s="42">
        <f>IFERROR(VLOOKUP(A249,eco_institutions!A:D,3,0),"")</f>
        <v>56</v>
      </c>
      <c r="F249" s="42">
        <f>IFERROR(VLOOKUP(A249,fin_institutions!A:D,3,0),"")</f>
        <v>37</v>
      </c>
      <c r="G249" s="42">
        <f>IFERROR(VLOOKUP(A249,bus_institutions!A:D,3,0),0)</f>
        <v>49</v>
      </c>
      <c r="H249" s="42">
        <f>IFERROR(VLOOKUP(A249,man_institutions!A:D,3,0),0)</f>
        <v>41</v>
      </c>
      <c r="I249" s="42">
        <f>IFERROR(VLOOKUP(A249,eco_bus_institutions!A:D,4,0),0)</f>
        <v>1.79</v>
      </c>
      <c r="J249" s="42">
        <f>IFERROR(VLOOKUP(A249,eco_institutions!A:D,4,0),0)</f>
        <v>1.1499999999999999</v>
      </c>
      <c r="K249" s="42">
        <f>IFERROR(VLOOKUP(A249,fin_institutions!A:D,4,0),0)</f>
        <v>1.1599999999999999</v>
      </c>
      <c r="L249" s="42">
        <f>IFERROR(VLOOKUP(A249,bus_institutions!A:D,4,0),0)</f>
        <v>2.23</v>
      </c>
      <c r="M249" s="42">
        <f>IFERROR(VLOOKUP(A249,man_institutions!A:D,4,0),0)</f>
        <v>2.12</v>
      </c>
      <c r="N249" s="42">
        <f t="shared" si="18"/>
        <v>0.6</v>
      </c>
      <c r="O249" s="42">
        <f t="shared" si="19"/>
        <v>0.47199999999999998</v>
      </c>
      <c r="P249" s="42">
        <f t="shared" si="20"/>
        <v>0.47699999999999998</v>
      </c>
      <c r="Q249" s="42">
        <f t="shared" si="21"/>
        <v>0.63500000000000001</v>
      </c>
      <c r="R249" s="42">
        <f t="shared" si="22"/>
        <v>0.70199999999999996</v>
      </c>
      <c r="S249" t="e">
        <f>VLOOKUP(A249,#REF!,11,0)</f>
        <v>#REF!</v>
      </c>
      <c r="T249" t="e">
        <f>VLOOKUP(A249,#REF!,12,0)</f>
        <v>#REF!</v>
      </c>
      <c r="U249" t="e">
        <f>VLOOKUP(A249,#REF!,13,0)</f>
        <v>#REF!</v>
      </c>
      <c r="V249" t="e">
        <f>VLOOKUP(A249,#REF!,14,0)</f>
        <v>#REF!</v>
      </c>
      <c r="W249">
        <v>0.49308632309273998</v>
      </c>
      <c r="X249">
        <v>-0.64948326496918452</v>
      </c>
      <c r="Y249" s="42" t="str">
        <f t="shared" si="23"/>
        <v>UK</v>
      </c>
      <c r="Z249" t="str">
        <f>IF(Y249=Y$1,B249,IF(Y249=Y$2,B249,""))</f>
        <v/>
      </c>
      <c r="AT249">
        <v>0.92840770025705743</v>
      </c>
      <c r="AU249">
        <v>-0.77841491240028438</v>
      </c>
      <c r="AW249" s="42" t="s">
        <v>10543</v>
      </c>
    </row>
    <row r="250" spans="1:49" x14ac:dyDescent="0.25">
      <c r="A250" s="42" t="s">
        <v>877</v>
      </c>
      <c r="B250" s="42" t="s">
        <v>10544</v>
      </c>
      <c r="C250" s="42" t="s">
        <v>1219</v>
      </c>
      <c r="D250" s="42">
        <f>IFERROR(VLOOKUP(A250,eco_bus_institutions!A:D,3,0),"")</f>
        <v>89</v>
      </c>
      <c r="E250" s="42">
        <f>IFERROR(VLOOKUP(A250,eco_institutions!A:D,3,0),"")</f>
        <v>16</v>
      </c>
      <c r="F250" s="42">
        <f>IFERROR(VLOOKUP(A250,fin_institutions!A:D,3,0),"")</f>
        <v>26</v>
      </c>
      <c r="G250" s="42">
        <f>IFERROR(VLOOKUP(A250,bus_institutions!A:D,3,0),0)</f>
        <v>37</v>
      </c>
      <c r="H250" s="42">
        <f>IFERROR(VLOOKUP(A250,man_institutions!A:D,3,0),0)</f>
        <v>39</v>
      </c>
      <c r="I250" s="42">
        <f>IFERROR(VLOOKUP(A250,eco_bus_institutions!A:D,4,0),0)</f>
        <v>1.79</v>
      </c>
      <c r="J250" s="42">
        <f>IFERROR(VLOOKUP(A250,eco_institutions!A:D,4,0),0)</f>
        <v>1.18</v>
      </c>
      <c r="K250" s="42">
        <f>IFERROR(VLOOKUP(A250,fin_institutions!A:D,4,0),0)</f>
        <v>1.43</v>
      </c>
      <c r="L250" s="42">
        <f>IFERROR(VLOOKUP(A250,bus_institutions!A:D,4,0),0)</f>
        <v>2.39</v>
      </c>
      <c r="M250" s="42">
        <f>IFERROR(VLOOKUP(A250,man_institutions!A:D,4,0),0)</f>
        <v>2.16</v>
      </c>
      <c r="N250" s="42">
        <f t="shared" si="18"/>
        <v>0.6</v>
      </c>
      <c r="O250" s="42">
        <f t="shared" si="19"/>
        <v>0.498</v>
      </c>
      <c r="P250" s="42">
        <f t="shared" si="20"/>
        <v>0.67</v>
      </c>
      <c r="Q250" s="42">
        <f t="shared" si="21"/>
        <v>0.67800000000000005</v>
      </c>
      <c r="R250" s="42">
        <f t="shared" si="22"/>
        <v>0.71199999999999997</v>
      </c>
      <c r="S250" t="e">
        <f>VLOOKUP(A250,#REF!,11,0)</f>
        <v>#REF!</v>
      </c>
      <c r="T250" t="e">
        <f>VLOOKUP(A250,#REF!,12,0)</f>
        <v>#REF!</v>
      </c>
      <c r="U250" t="e">
        <f>VLOOKUP(A250,#REF!,13,0)</f>
        <v>#REF!</v>
      </c>
      <c r="V250" t="e">
        <f>VLOOKUP(A250,#REF!,14,0)</f>
        <v>#REF!</v>
      </c>
      <c r="W250">
        <v>0.96972590014784121</v>
      </c>
      <c r="X250">
        <v>-0.42996391704886711</v>
      </c>
      <c r="Y250" s="42" t="str">
        <f t="shared" si="23"/>
        <v>USA</v>
      </c>
      <c r="Z250" t="str">
        <f>IF(Y250=Y$1,B250,IF(Y250=Y$2,B250,""))</f>
        <v/>
      </c>
      <c r="AT250">
        <v>-1.3126285415022889</v>
      </c>
      <c r="AU250">
        <v>-1.8285641716330781</v>
      </c>
      <c r="AW250" s="42" t="s">
        <v>10544</v>
      </c>
    </row>
    <row r="251" spans="1:49" x14ac:dyDescent="0.25">
      <c r="A251" s="42" t="s">
        <v>806</v>
      </c>
      <c r="B251" s="42" t="s">
        <v>11005</v>
      </c>
      <c r="C251" s="42" t="s">
        <v>1218</v>
      </c>
      <c r="D251" s="42">
        <f>IFERROR(VLOOKUP(A251,eco_bus_institutions!A:D,3,0),"")</f>
        <v>141</v>
      </c>
      <c r="E251" s="42">
        <f>IFERROR(VLOOKUP(A251,eco_institutions!A:D,3,0),"")</f>
        <v>63</v>
      </c>
      <c r="F251" s="42">
        <f>IFERROR(VLOOKUP(A251,fin_institutions!A:D,3,0),"")</f>
        <v>17</v>
      </c>
      <c r="G251" s="42">
        <f>IFERROR(VLOOKUP(A251,bus_institutions!A:D,3,0),0)</f>
        <v>55</v>
      </c>
      <c r="H251" s="42">
        <f>IFERROR(VLOOKUP(A251,man_institutions!A:D,3,0),0)</f>
        <v>39</v>
      </c>
      <c r="I251" s="42">
        <f>IFERROR(VLOOKUP(A251,eco_bus_institutions!A:D,4,0),0)</f>
        <v>1.78</v>
      </c>
      <c r="J251" s="42">
        <f>IFERROR(VLOOKUP(A251,eco_institutions!A:D,4,0),0)</f>
        <v>1.1299999999999999</v>
      </c>
      <c r="K251" s="42">
        <f>IFERROR(VLOOKUP(A251,fin_institutions!A:D,4,0),0)</f>
        <v>1.31</v>
      </c>
      <c r="L251" s="42">
        <f>IFERROR(VLOOKUP(A251,bus_institutions!A:D,4,0),0)</f>
        <v>2.57</v>
      </c>
      <c r="M251" s="42">
        <f>IFERROR(VLOOKUP(A251,man_institutions!A:D,4,0),0)</f>
        <v>2.33</v>
      </c>
      <c r="N251" s="42">
        <f t="shared" si="18"/>
        <v>0.58799999999999997</v>
      </c>
      <c r="O251" s="42">
        <f t="shared" si="19"/>
        <v>0.438</v>
      </c>
      <c r="P251" s="42">
        <f t="shared" si="20"/>
        <v>0.61299999999999999</v>
      </c>
      <c r="Q251" s="42">
        <f t="shared" si="21"/>
        <v>0.72499999999999998</v>
      </c>
      <c r="R251" s="42">
        <f t="shared" si="22"/>
        <v>0.748</v>
      </c>
      <c r="S251" t="e">
        <f>VLOOKUP(A251,#REF!,11,0)</f>
        <v>#REF!</v>
      </c>
      <c r="T251" t="e">
        <f>VLOOKUP(A251,#REF!,12,0)</f>
        <v>#REF!</v>
      </c>
      <c r="U251" t="e">
        <f>VLOOKUP(A251,#REF!,13,0)</f>
        <v>#REF!</v>
      </c>
      <c r="V251" t="e">
        <f>VLOOKUP(A251,#REF!,14,0)</f>
        <v>#REF!</v>
      </c>
      <c r="W251">
        <v>0.92840770025705743</v>
      </c>
      <c r="X251">
        <v>-0.77841491240028438</v>
      </c>
      <c r="Y251" s="42" t="str">
        <f t="shared" si="23"/>
        <v>UK</v>
      </c>
      <c r="Z251" t="str">
        <f>IF(Y251=Y$1,B251,IF(Y251=Y$2,B251,""))</f>
        <v/>
      </c>
      <c r="AT251">
        <v>0.58839142165186087</v>
      </c>
      <c r="AU251">
        <v>1.1926777057088589</v>
      </c>
      <c r="AW251" s="42" t="s">
        <v>806</v>
      </c>
    </row>
    <row r="252" spans="1:49" x14ac:dyDescent="0.25">
      <c r="A252" s="42" t="s">
        <v>748</v>
      </c>
      <c r="B252" s="42" t="s">
        <v>10545</v>
      </c>
      <c r="C252" s="42" t="s">
        <v>1235</v>
      </c>
      <c r="D252" s="42">
        <f>IFERROR(VLOOKUP(A252,eco_bus_institutions!A:D,3,0),"")</f>
        <v>44</v>
      </c>
      <c r="E252" s="42">
        <f>IFERROR(VLOOKUP(A252,eco_institutions!A:D,3,0),"")</f>
        <v>11</v>
      </c>
      <c r="F252" s="42" t="str">
        <f>IFERROR(VLOOKUP(A252,fin_institutions!A:D,3,0),"")</f>
        <v/>
      </c>
      <c r="G252" s="42">
        <f>IFERROR(VLOOKUP(A252,bus_institutions!A:D,3,0),0)</f>
        <v>20</v>
      </c>
      <c r="H252" s="42">
        <f>IFERROR(VLOOKUP(A252,man_institutions!A:D,3,0),0)</f>
        <v>33</v>
      </c>
      <c r="I252" s="42">
        <f>IFERROR(VLOOKUP(A252,eco_bus_institutions!A:D,4,0),0)</f>
        <v>1.77</v>
      </c>
      <c r="J252" s="42">
        <f>IFERROR(VLOOKUP(A252,eco_institutions!A:D,4,0),0)</f>
        <v>1.01</v>
      </c>
      <c r="K252" s="42">
        <f>IFERROR(VLOOKUP(A252,fin_institutions!A:D,4,0),0)</f>
        <v>0</v>
      </c>
      <c r="L252" s="42">
        <f>IFERROR(VLOOKUP(A252,bus_institutions!A:D,4,0),0)</f>
        <v>2.17</v>
      </c>
      <c r="M252" s="42">
        <f>IFERROR(VLOOKUP(A252,man_institutions!A:D,4,0),0)</f>
        <v>1.51</v>
      </c>
      <c r="N252" s="42">
        <f t="shared" si="18"/>
        <v>0.58699999999999997</v>
      </c>
      <c r="O252" s="42">
        <f t="shared" si="19"/>
        <v>5.8000000000000003E-2</v>
      </c>
      <c r="P252" s="42">
        <f t="shared" si="20"/>
        <v>5.8000000000000003E-2</v>
      </c>
      <c r="Q252" s="42">
        <f t="shared" si="21"/>
        <v>0.622</v>
      </c>
      <c r="R252" s="42">
        <f t="shared" si="22"/>
        <v>0.49</v>
      </c>
      <c r="S252" t="e">
        <f>VLOOKUP(A252,#REF!,11,0)</f>
        <v>#REF!</v>
      </c>
      <c r="T252" t="e">
        <f>VLOOKUP(A252,#REF!,12,0)</f>
        <v>#REF!</v>
      </c>
      <c r="U252" t="e">
        <f>VLOOKUP(A252,#REF!,13,0)</f>
        <v>#REF!</v>
      </c>
      <c r="V252" t="e">
        <f>VLOOKUP(A252,#REF!,14,0)</f>
        <v>#REF!</v>
      </c>
      <c r="W252">
        <v>-1.3126285415022889</v>
      </c>
      <c r="X252">
        <v>-1.8285641716330781</v>
      </c>
      <c r="Y252" s="42" t="str">
        <f t="shared" si="23"/>
        <v>NED</v>
      </c>
      <c r="Z252" t="str">
        <f>IF(Y252=Y$1,B252,IF(Y252=Y$2,B252,""))</f>
        <v/>
      </c>
      <c r="AT252">
        <v>0.24239829533332399</v>
      </c>
      <c r="AU252">
        <v>0.90366660713452251</v>
      </c>
      <c r="AW252" s="42" t="s">
        <v>10545</v>
      </c>
    </row>
    <row r="253" spans="1:49" x14ac:dyDescent="0.25">
      <c r="A253" s="42" t="s">
        <v>1023</v>
      </c>
      <c r="B253" s="42" t="s">
        <v>10546</v>
      </c>
      <c r="C253" s="42" t="s">
        <v>1221</v>
      </c>
      <c r="D253" s="42">
        <f>IFERROR(VLOOKUP(A253,eco_bus_institutions!A:D,3,0),"")</f>
        <v>76</v>
      </c>
      <c r="E253" s="42">
        <f>IFERROR(VLOOKUP(A253,eco_institutions!A:D,3,0),"")</f>
        <v>50</v>
      </c>
      <c r="F253" s="42">
        <f>IFERROR(VLOOKUP(A253,fin_institutions!A:D,3,0),"")</f>
        <v>12</v>
      </c>
      <c r="G253" s="42">
        <f>IFERROR(VLOOKUP(A253,bus_institutions!A:D,3,0),0)</f>
        <v>10</v>
      </c>
      <c r="H253" s="42">
        <f>IFERROR(VLOOKUP(A253,man_institutions!A:D,3,0),0)</f>
        <v>19</v>
      </c>
      <c r="I253" s="42">
        <f>IFERROR(VLOOKUP(A253,eco_bus_institutions!A:D,4,0),0)</f>
        <v>1.77</v>
      </c>
      <c r="J253" s="42">
        <f>IFERROR(VLOOKUP(A253,eco_institutions!A:D,4,0),0)</f>
        <v>1.79</v>
      </c>
      <c r="K253" s="42">
        <f>IFERROR(VLOOKUP(A253,fin_institutions!A:D,4,0),0)</f>
        <v>1.64</v>
      </c>
      <c r="L253" s="42">
        <f>IFERROR(VLOOKUP(A253,bus_institutions!A:D,4,0),0)</f>
        <v>1.93</v>
      </c>
      <c r="M253" s="42">
        <f>IFERROR(VLOOKUP(A253,man_institutions!A:D,4,0),0)</f>
        <v>1.29</v>
      </c>
      <c r="N253" s="42">
        <f t="shared" si="18"/>
        <v>0.58699999999999997</v>
      </c>
      <c r="O253" s="42">
        <f t="shared" si="19"/>
        <v>0.78800000000000003</v>
      </c>
      <c r="P253" s="42">
        <f t="shared" si="20"/>
        <v>0.745</v>
      </c>
      <c r="Q253" s="42">
        <f t="shared" si="21"/>
        <v>0.54300000000000004</v>
      </c>
      <c r="R253" s="42">
        <f t="shared" si="22"/>
        <v>0.32200000000000001</v>
      </c>
      <c r="S253" t="e">
        <f>VLOOKUP(A253,#REF!,11,0)</f>
        <v>#REF!</v>
      </c>
      <c r="T253" t="e">
        <f>VLOOKUP(A253,#REF!,12,0)</f>
        <v>#REF!</v>
      </c>
      <c r="U253" t="e">
        <f>VLOOKUP(A253,#REF!,13,0)</f>
        <v>#REF!</v>
      </c>
      <c r="V253" t="e">
        <f>VLOOKUP(A253,#REF!,14,0)</f>
        <v>#REF!</v>
      </c>
      <c r="W253">
        <v>0.58839142165186087</v>
      </c>
      <c r="X253">
        <v>1.1926777057088589</v>
      </c>
      <c r="Y253" s="42" t="str">
        <f t="shared" si="23"/>
        <v>CHE</v>
      </c>
      <c r="Z253" t="str">
        <f>IF(Y253=Y$1,B253,IF(Y253=Y$2,B253,""))</f>
        <v/>
      </c>
      <c r="AT253">
        <v>0.76838097901793623</v>
      </c>
      <c r="AU253">
        <v>1.0437407967296479</v>
      </c>
      <c r="AW253" s="42" t="s">
        <v>10546</v>
      </c>
    </row>
    <row r="254" spans="1:49" x14ac:dyDescent="0.25">
      <c r="A254" s="42" t="s">
        <v>836</v>
      </c>
      <c r="B254" s="42" t="s">
        <v>10547</v>
      </c>
      <c r="C254" s="42" t="s">
        <v>1242</v>
      </c>
      <c r="D254" s="42">
        <f>IFERROR(VLOOKUP(A254,eco_bus_institutions!A:D,3,0),"")</f>
        <v>62</v>
      </c>
      <c r="E254" s="42">
        <f>IFERROR(VLOOKUP(A254,eco_institutions!A:D,3,0),"")</f>
        <v>33</v>
      </c>
      <c r="F254" s="42">
        <f>IFERROR(VLOOKUP(A254,fin_institutions!A:D,3,0),"")</f>
        <v>11</v>
      </c>
      <c r="G254" s="42">
        <f>IFERROR(VLOOKUP(A254,bus_institutions!A:D,3,0),0)</f>
        <v>14</v>
      </c>
      <c r="H254" s="42">
        <f>IFERROR(VLOOKUP(A254,man_institutions!A:D,3,0),0)</f>
        <v>20</v>
      </c>
      <c r="I254" s="42">
        <f>IFERROR(VLOOKUP(A254,eco_bus_institutions!A:D,4,0),0)</f>
        <v>1.77</v>
      </c>
      <c r="J254" s="42">
        <f>IFERROR(VLOOKUP(A254,eco_institutions!A:D,4,0),0)</f>
        <v>1.66</v>
      </c>
      <c r="K254" s="42">
        <f>IFERROR(VLOOKUP(A254,fin_institutions!A:D,4,0),0)</f>
        <v>1.28</v>
      </c>
      <c r="L254" s="42">
        <f>IFERROR(VLOOKUP(A254,bus_institutions!A:D,4,0),0)</f>
        <v>1.8</v>
      </c>
      <c r="M254" s="42">
        <f>IFERROR(VLOOKUP(A254,man_institutions!A:D,4,0),0)</f>
        <v>1.35</v>
      </c>
      <c r="N254" s="42">
        <f t="shared" si="18"/>
        <v>0.58699999999999997</v>
      </c>
      <c r="O254" s="42">
        <f t="shared" si="19"/>
        <v>0.74299999999999999</v>
      </c>
      <c r="P254" s="42">
        <f t="shared" si="20"/>
        <v>0.59299999999999997</v>
      </c>
      <c r="Q254" s="42">
        <f t="shared" si="21"/>
        <v>0.49299999999999999</v>
      </c>
      <c r="R254" s="42">
        <f t="shared" si="22"/>
        <v>0.36699999999999999</v>
      </c>
      <c r="S254" t="e">
        <f>VLOOKUP(A254,#REF!,11,0)</f>
        <v>#REF!</v>
      </c>
      <c r="T254" t="e">
        <f>VLOOKUP(A254,#REF!,12,0)</f>
        <v>#REF!</v>
      </c>
      <c r="U254" t="e">
        <f>VLOOKUP(A254,#REF!,13,0)</f>
        <v>#REF!</v>
      </c>
      <c r="V254" t="e">
        <f>VLOOKUP(A254,#REF!,14,0)</f>
        <v>#REF!</v>
      </c>
      <c r="W254">
        <v>0.24239829533332399</v>
      </c>
      <c r="X254">
        <v>0.90366660713452251</v>
      </c>
      <c r="Y254" s="42" t="str">
        <f t="shared" si="23"/>
        <v>AUT</v>
      </c>
      <c r="Z254" t="str">
        <f>IF(Y254=Y$1,B254,IF(Y254=Y$2,B254,""))</f>
        <v/>
      </c>
      <c r="AT254">
        <v>1.117201149712725</v>
      </c>
      <c r="AU254">
        <v>-0.61287722637764974</v>
      </c>
      <c r="AW254" s="42" t="s">
        <v>10547</v>
      </c>
    </row>
    <row r="255" spans="1:49" x14ac:dyDescent="0.25">
      <c r="A255" s="42" t="s">
        <v>900</v>
      </c>
      <c r="B255" s="42" t="s">
        <v>11006</v>
      </c>
      <c r="C255" s="42" t="s">
        <v>1239</v>
      </c>
      <c r="D255" s="42">
        <f>IFERROR(VLOOKUP(A255,eco_bus_institutions!A:D,3,0),"")</f>
        <v>203</v>
      </c>
      <c r="E255" s="42">
        <f>IFERROR(VLOOKUP(A255,eco_institutions!A:D,3,0),"")</f>
        <v>75</v>
      </c>
      <c r="F255" s="42">
        <f>IFERROR(VLOOKUP(A255,fin_institutions!A:D,3,0),"")</f>
        <v>54</v>
      </c>
      <c r="G255" s="42">
        <f>IFERROR(VLOOKUP(A255,bus_institutions!A:D,3,0),0)</f>
        <v>57</v>
      </c>
      <c r="H255" s="42">
        <f>IFERROR(VLOOKUP(A255,man_institutions!A:D,3,0),0)</f>
        <v>55</v>
      </c>
      <c r="I255" s="42">
        <f>IFERROR(VLOOKUP(A255,eco_bus_institutions!A:D,4,0),0)</f>
        <v>1.77</v>
      </c>
      <c r="J255" s="42">
        <f>IFERROR(VLOOKUP(A255,eco_institutions!A:D,4,0),0)</f>
        <v>1.69</v>
      </c>
      <c r="K255" s="42">
        <f>IFERROR(VLOOKUP(A255,fin_institutions!A:D,4,0),0)</f>
        <v>1.89</v>
      </c>
      <c r="L255" s="42">
        <f>IFERROR(VLOOKUP(A255,bus_institutions!A:D,4,0),0)</f>
        <v>2.0299999999999998</v>
      </c>
      <c r="M255" s="42">
        <f>IFERROR(VLOOKUP(A255,man_institutions!A:D,4,0),0)</f>
        <v>1.35</v>
      </c>
      <c r="N255" s="42">
        <f t="shared" si="18"/>
        <v>0.58699999999999997</v>
      </c>
      <c r="O255" s="42">
        <f t="shared" si="19"/>
        <v>0.753</v>
      </c>
      <c r="P255" s="42">
        <f t="shared" si="20"/>
        <v>0.79500000000000004</v>
      </c>
      <c r="Q255" s="42">
        <f t="shared" si="21"/>
        <v>0.57799999999999996</v>
      </c>
      <c r="R255" s="42">
        <f t="shared" si="22"/>
        <v>0.36699999999999999</v>
      </c>
      <c r="S255" t="e">
        <f>VLOOKUP(A255,#REF!,11,0)</f>
        <v>#REF!</v>
      </c>
      <c r="T255" t="e">
        <f>VLOOKUP(A255,#REF!,12,0)</f>
        <v>#REF!</v>
      </c>
      <c r="U255" t="e">
        <f>VLOOKUP(A255,#REF!,13,0)</f>
        <v>#REF!</v>
      </c>
      <c r="V255" t="e">
        <f>VLOOKUP(A255,#REF!,14,0)</f>
        <v>#REF!</v>
      </c>
      <c r="W255">
        <v>0.76838097901793623</v>
      </c>
      <c r="X255">
        <v>1.0437407967296479</v>
      </c>
      <c r="Y255" s="42" t="str">
        <f t="shared" si="23"/>
        <v>AUS</v>
      </c>
      <c r="Z255" t="str">
        <f>IF(Y255=Y$1,B255,IF(Y255=Y$2,B255,""))</f>
        <v>UNSW</v>
      </c>
      <c r="AT255">
        <v>0.75127757884697222</v>
      </c>
      <c r="AU255">
        <v>0.67235570160233271</v>
      </c>
      <c r="AW255" s="42" t="s">
        <v>10548</v>
      </c>
    </row>
    <row r="256" spans="1:49" x14ac:dyDescent="0.25">
      <c r="A256" s="42" t="s">
        <v>864</v>
      </c>
      <c r="B256" s="42" t="s">
        <v>10549</v>
      </c>
      <c r="C256" s="42" t="s">
        <v>1239</v>
      </c>
      <c r="D256" s="42">
        <f>IFERROR(VLOOKUP(A256,eco_bus_institutions!A:D,3,0),"")</f>
        <v>227</v>
      </c>
      <c r="E256" s="42">
        <f>IFERROR(VLOOKUP(A256,eco_institutions!A:D,3,0),"")</f>
        <v>76</v>
      </c>
      <c r="F256" s="42">
        <f>IFERROR(VLOOKUP(A256,fin_institutions!A:D,3,0),"")</f>
        <v>52</v>
      </c>
      <c r="G256" s="42">
        <f>IFERROR(VLOOKUP(A256,bus_institutions!A:D,3,0),0)</f>
        <v>68</v>
      </c>
      <c r="H256" s="42">
        <f>IFERROR(VLOOKUP(A256,man_institutions!A:D,3,0),0)</f>
        <v>80</v>
      </c>
      <c r="I256" s="42">
        <f>IFERROR(VLOOKUP(A256,eco_bus_institutions!A:D,4,0),0)</f>
        <v>1.77</v>
      </c>
      <c r="J256" s="42">
        <f>IFERROR(VLOOKUP(A256,eco_institutions!A:D,4,0),0)</f>
        <v>1.23</v>
      </c>
      <c r="K256" s="42">
        <f>IFERROR(VLOOKUP(A256,fin_institutions!A:D,4,0),0)</f>
        <v>1.26</v>
      </c>
      <c r="L256" s="42">
        <f>IFERROR(VLOOKUP(A256,bus_institutions!A:D,4,0),0)</f>
        <v>2.59</v>
      </c>
      <c r="M256" s="42">
        <f>IFERROR(VLOOKUP(A256,man_institutions!A:D,4,0),0)</f>
        <v>2.44</v>
      </c>
      <c r="N256" s="42">
        <f t="shared" si="18"/>
        <v>0.58699999999999997</v>
      </c>
      <c r="O256" s="42">
        <f t="shared" si="19"/>
        <v>0.54800000000000004</v>
      </c>
      <c r="P256" s="42">
        <f t="shared" si="20"/>
        <v>0.57999999999999996</v>
      </c>
      <c r="Q256" s="42">
        <f t="shared" si="21"/>
        <v>0.73</v>
      </c>
      <c r="R256" s="42">
        <f t="shared" si="22"/>
        <v>0.78200000000000003</v>
      </c>
      <c r="S256" t="e">
        <f>VLOOKUP(A256,#REF!,11,0)</f>
        <v>#REF!</v>
      </c>
      <c r="T256" t="e">
        <f>VLOOKUP(A256,#REF!,12,0)</f>
        <v>#REF!</v>
      </c>
      <c r="U256" t="e">
        <f>VLOOKUP(A256,#REF!,13,0)</f>
        <v>#REF!</v>
      </c>
      <c r="V256" t="e">
        <f>VLOOKUP(A256,#REF!,14,0)</f>
        <v>#REF!</v>
      </c>
      <c r="W256">
        <v>1.117201149712725</v>
      </c>
      <c r="X256">
        <v>-0.61287722637764974</v>
      </c>
      <c r="Y256" s="42" t="str">
        <f t="shared" si="23"/>
        <v>AUS</v>
      </c>
      <c r="Z256" t="str">
        <f>IF(Y256=Y$1,B256,IF(Y256=Y$2,B256,""))</f>
        <v>Queensland</v>
      </c>
      <c r="AT256">
        <v>1.2657925715823291</v>
      </c>
      <c r="AU256">
        <v>-0.4120982706236429</v>
      </c>
      <c r="AW256" s="42" t="s">
        <v>10549</v>
      </c>
    </row>
    <row r="257" spans="1:49" x14ac:dyDescent="0.25">
      <c r="A257" s="42" t="s">
        <v>855</v>
      </c>
      <c r="B257" s="42" t="s">
        <v>10779</v>
      </c>
      <c r="C257" s="42" t="s">
        <v>1232</v>
      </c>
      <c r="D257" s="42">
        <f>IFERROR(VLOOKUP(A257,eco_bus_institutions!A:D,3,0),"")</f>
        <v>148</v>
      </c>
      <c r="E257" s="42">
        <f>IFERROR(VLOOKUP(A257,eco_institutions!A:D,3,0),"")</f>
        <v>89</v>
      </c>
      <c r="F257" s="42">
        <f>IFERROR(VLOOKUP(A257,fin_institutions!A:D,3,0),"")</f>
        <v>41</v>
      </c>
      <c r="G257" s="42">
        <f>IFERROR(VLOOKUP(A257,bus_institutions!A:D,3,0),0)</f>
        <v>25</v>
      </c>
      <c r="H257" s="42">
        <f>IFERROR(VLOOKUP(A257,man_institutions!A:D,3,0),0)</f>
        <v>21</v>
      </c>
      <c r="I257" s="42">
        <f>IFERROR(VLOOKUP(A257,eco_bus_institutions!A:D,4,0),0)</f>
        <v>1.76</v>
      </c>
      <c r="J257" s="42">
        <f>IFERROR(VLOOKUP(A257,eco_institutions!A:D,4,0),0)</f>
        <v>1.56</v>
      </c>
      <c r="K257" s="42">
        <f>IFERROR(VLOOKUP(A257,fin_institutions!A:D,4,0),0)</f>
        <v>1.51</v>
      </c>
      <c r="L257" s="42">
        <f>IFERROR(VLOOKUP(A257,bus_institutions!A:D,4,0),0)</f>
        <v>2.21</v>
      </c>
      <c r="M257" s="42">
        <f>IFERROR(VLOOKUP(A257,man_institutions!A:D,4,0),0)</f>
        <v>1.42</v>
      </c>
      <c r="N257" s="42">
        <f t="shared" si="18"/>
        <v>0.57799999999999996</v>
      </c>
      <c r="O257" s="42">
        <f t="shared" si="19"/>
        <v>0.72199999999999998</v>
      </c>
      <c r="P257" s="42">
        <f t="shared" si="20"/>
        <v>0.69699999999999995</v>
      </c>
      <c r="Q257" s="42">
        <f t="shared" si="21"/>
        <v>0.63200000000000001</v>
      </c>
      <c r="R257" s="42">
        <f t="shared" si="22"/>
        <v>0.42299999999999999</v>
      </c>
      <c r="S257" t="e">
        <f>VLOOKUP(A257,#REF!,11,0)</f>
        <v>#REF!</v>
      </c>
      <c r="T257" t="e">
        <f>VLOOKUP(A257,#REF!,12,0)</f>
        <v>#REF!</v>
      </c>
      <c r="U257" t="e">
        <f>VLOOKUP(A257,#REF!,13,0)</f>
        <v>#REF!</v>
      </c>
      <c r="V257" t="e">
        <f>VLOOKUP(A257,#REF!,14,0)</f>
        <v>#REF!</v>
      </c>
      <c r="W257">
        <v>0.75127757884697222</v>
      </c>
      <c r="X257">
        <v>0.67235570160233271</v>
      </c>
      <c r="Y257" s="42" t="str">
        <f t="shared" si="23"/>
        <v>CHN</v>
      </c>
      <c r="Z257" t="str">
        <f>IF(Y257=Y$1,B257,IF(Y257=Y$2,B257,""))</f>
        <v/>
      </c>
      <c r="AT257">
        <v>0.23609381013788869</v>
      </c>
      <c r="AU257">
        <v>-0.76676394691683813</v>
      </c>
      <c r="AW257" s="42" t="s">
        <v>10779</v>
      </c>
    </row>
    <row r="258" spans="1:49" x14ac:dyDescent="0.25">
      <c r="A258" s="42" t="s">
        <v>927</v>
      </c>
      <c r="B258" s="42" t="s">
        <v>10550</v>
      </c>
      <c r="C258" s="42" t="s">
        <v>1273</v>
      </c>
      <c r="D258" s="42">
        <f>IFERROR(VLOOKUP(A258,eco_bus_institutions!A:D,3,0),"")</f>
        <v>89</v>
      </c>
      <c r="E258" s="42">
        <f>IFERROR(VLOOKUP(A258,eco_institutions!A:D,3,0),"")</f>
        <v>63</v>
      </c>
      <c r="F258" s="42">
        <f>IFERROR(VLOOKUP(A258,fin_institutions!A:D,3,0),"")</f>
        <v>15</v>
      </c>
      <c r="G258" s="42">
        <f>IFERROR(VLOOKUP(A258,bus_institutions!A:D,3,0),0)</f>
        <v>15</v>
      </c>
      <c r="H258" s="42">
        <f>IFERROR(VLOOKUP(A258,man_institutions!A:D,3,0),0)</f>
        <v>15</v>
      </c>
      <c r="I258" s="42">
        <f>IFERROR(VLOOKUP(A258,eco_bus_institutions!A:D,4,0),0)</f>
        <v>1.76</v>
      </c>
      <c r="J258" s="42">
        <f>IFERROR(VLOOKUP(A258,eco_institutions!A:D,4,0),0)</f>
        <v>1.34</v>
      </c>
      <c r="K258" s="42">
        <f>IFERROR(VLOOKUP(A258,fin_institutions!A:D,4,0),0)</f>
        <v>1.28</v>
      </c>
      <c r="L258" s="42">
        <f>IFERROR(VLOOKUP(A258,bus_institutions!A:D,4,0),0)</f>
        <v>3.52</v>
      </c>
      <c r="M258" s="42">
        <f>IFERROR(VLOOKUP(A258,man_institutions!A:D,4,0),0)</f>
        <v>1.94</v>
      </c>
      <c r="N258" s="42">
        <f t="shared" si="18"/>
        <v>0.57799999999999996</v>
      </c>
      <c r="O258" s="42">
        <f t="shared" si="19"/>
        <v>0.627</v>
      </c>
      <c r="P258" s="42">
        <f t="shared" si="20"/>
        <v>0.59299999999999997</v>
      </c>
      <c r="Q258" s="42">
        <f t="shared" si="21"/>
        <v>0.86299999999999999</v>
      </c>
      <c r="R258" s="42">
        <f t="shared" si="22"/>
        <v>0.65</v>
      </c>
      <c r="S258" t="e">
        <f>VLOOKUP(A258,#REF!,11,0)</f>
        <v>#REF!</v>
      </c>
      <c r="T258" t="e">
        <f>VLOOKUP(A258,#REF!,12,0)</f>
        <v>#REF!</v>
      </c>
      <c r="U258" t="e">
        <f>VLOOKUP(A258,#REF!,13,0)</f>
        <v>#REF!</v>
      </c>
      <c r="V258" t="e">
        <f>VLOOKUP(A258,#REF!,14,0)</f>
        <v>#REF!</v>
      </c>
      <c r="W258">
        <v>1.2657925715823291</v>
      </c>
      <c r="X258">
        <v>-0.4120982706236429</v>
      </c>
      <c r="Y258" s="42" t="str">
        <f t="shared" si="23"/>
        <v>DEU</v>
      </c>
      <c r="Z258" t="str">
        <f>IF(Y258=Y$1,B258,IF(Y258=Y$2,B258,""))</f>
        <v/>
      </c>
      <c r="AT258">
        <v>0.26155582342090689</v>
      </c>
      <c r="AU258">
        <v>-1.211805177836156</v>
      </c>
      <c r="AW258" s="42" t="s">
        <v>10550</v>
      </c>
    </row>
    <row r="259" spans="1:49" x14ac:dyDescent="0.25">
      <c r="A259" s="42" t="s">
        <v>800</v>
      </c>
      <c r="B259" s="42" t="s">
        <v>10551</v>
      </c>
      <c r="C259" s="42" t="s">
        <v>1218</v>
      </c>
      <c r="D259" s="42">
        <f>IFERROR(VLOOKUP(A259,eco_bus_institutions!A:D,3,0),"")</f>
        <v>152</v>
      </c>
      <c r="E259" s="42">
        <f>IFERROR(VLOOKUP(A259,eco_institutions!A:D,3,0),"")</f>
        <v>42</v>
      </c>
      <c r="F259" s="42">
        <f>IFERROR(VLOOKUP(A259,fin_institutions!A:D,3,0),"")</f>
        <v>15</v>
      </c>
      <c r="G259" s="42">
        <f>IFERROR(VLOOKUP(A259,bus_institutions!A:D,3,0),0)</f>
        <v>74</v>
      </c>
      <c r="H259" s="42">
        <f>IFERROR(VLOOKUP(A259,man_institutions!A:D,3,0),0)</f>
        <v>57</v>
      </c>
      <c r="I259" s="42">
        <f>IFERROR(VLOOKUP(A259,eco_bus_institutions!A:D,4,0),0)</f>
        <v>1.76</v>
      </c>
      <c r="J259" s="42">
        <f>IFERROR(VLOOKUP(A259,eco_institutions!A:D,4,0),0)</f>
        <v>1.0900000000000001</v>
      </c>
      <c r="K259" s="42">
        <f>IFERROR(VLOOKUP(A259,fin_institutions!A:D,4,0),0)</f>
        <v>1.18</v>
      </c>
      <c r="L259" s="42">
        <f>IFERROR(VLOOKUP(A259,bus_institutions!A:D,4,0),0)</f>
        <v>2.14</v>
      </c>
      <c r="M259" s="42">
        <f>IFERROR(VLOOKUP(A259,man_institutions!A:D,4,0),0)</f>
        <v>1.94</v>
      </c>
      <c r="N259" s="42">
        <f t="shared" si="18"/>
        <v>0.57799999999999996</v>
      </c>
      <c r="O259" s="42">
        <f t="shared" si="19"/>
        <v>0.36299999999999999</v>
      </c>
      <c r="P259" s="42">
        <f t="shared" si="20"/>
        <v>0.505</v>
      </c>
      <c r="Q259" s="42">
        <f t="shared" si="21"/>
        <v>0.61499999999999999</v>
      </c>
      <c r="R259" s="42">
        <f t="shared" si="22"/>
        <v>0.65</v>
      </c>
      <c r="S259" t="e">
        <f>VLOOKUP(A259,#REF!,11,0)</f>
        <v>#REF!</v>
      </c>
      <c r="T259" t="e">
        <f>VLOOKUP(A259,#REF!,12,0)</f>
        <v>#REF!</v>
      </c>
      <c r="U259" t="e">
        <f>VLOOKUP(A259,#REF!,13,0)</f>
        <v>#REF!</v>
      </c>
      <c r="V259" t="e">
        <f>VLOOKUP(A259,#REF!,14,0)</f>
        <v>#REF!</v>
      </c>
      <c r="W259">
        <v>0.23609381013788869</v>
      </c>
      <c r="X259">
        <v>-0.76676394691683813</v>
      </c>
      <c r="Y259" s="42" t="str">
        <f t="shared" si="23"/>
        <v>UK</v>
      </c>
      <c r="Z259" t="str">
        <f>IF(Y259=Y$1,B259,IF(Y259=Y$2,B259,""))</f>
        <v/>
      </c>
      <c r="AT259">
        <v>3.8378073078701773E-2</v>
      </c>
      <c r="AU259">
        <v>-0.51522813271494339</v>
      </c>
      <c r="AW259" s="42" t="s">
        <v>10551</v>
      </c>
    </row>
    <row r="260" spans="1:49" x14ac:dyDescent="0.25">
      <c r="A260" s="42" t="s">
        <v>869</v>
      </c>
      <c r="B260" s="42" t="s">
        <v>10552</v>
      </c>
      <c r="C260" s="42" t="s">
        <v>1273</v>
      </c>
      <c r="D260" s="42">
        <f>IFERROR(VLOOKUP(A260,eco_bus_institutions!A:D,3,0),"")</f>
        <v>60</v>
      </c>
      <c r="E260" s="42">
        <f>IFERROR(VLOOKUP(A260,eco_institutions!A:D,3,0),"")</f>
        <v>34</v>
      </c>
      <c r="F260" s="42" t="str">
        <f>IFERROR(VLOOKUP(A260,fin_institutions!A:D,3,0),"")</f>
        <v/>
      </c>
      <c r="G260" s="42">
        <f>IFERROR(VLOOKUP(A260,bus_institutions!A:D,3,0),0)</f>
        <v>19</v>
      </c>
      <c r="H260" s="42">
        <f>IFERROR(VLOOKUP(A260,man_institutions!A:D,3,0),0)</f>
        <v>18</v>
      </c>
      <c r="I260" s="42">
        <f>IFERROR(VLOOKUP(A260,eco_bus_institutions!A:D,4,0),0)</f>
        <v>1.75</v>
      </c>
      <c r="J260" s="42">
        <f>IFERROR(VLOOKUP(A260,eco_institutions!A:D,4,0),0)</f>
        <v>1.27</v>
      </c>
      <c r="K260" s="42">
        <f>IFERROR(VLOOKUP(A260,fin_institutions!A:D,4,0),0)</f>
        <v>0</v>
      </c>
      <c r="L260" s="42">
        <f>IFERROR(VLOOKUP(A260,bus_institutions!A:D,4,0),0)</f>
        <v>2.69</v>
      </c>
      <c r="M260" s="42">
        <f>IFERROR(VLOOKUP(A260,man_institutions!A:D,4,0),0)</f>
        <v>2.4</v>
      </c>
      <c r="N260" s="42">
        <f t="shared" ref="N260:N323" si="24">ROUND(IFERROR((601-_xlfn.RANK.EQ(I260,I:I))/600,0),3)</f>
        <v>0.57299999999999995</v>
      </c>
      <c r="O260" s="42">
        <f t="shared" ref="O260:O323" si="25">ROUND(IFERROR((601-IFERROR(_xlfn.RANK.EQ(J260,J:J),""))/600,0),3)</f>
        <v>0.57499999999999996</v>
      </c>
      <c r="P260" s="42">
        <f t="shared" ref="P260:P323" si="26">ROUND(IFERROR((601-IFERROR(_xlfn.RANK.EQ(K260,K:K),""))/600,0),3)</f>
        <v>5.8000000000000003E-2</v>
      </c>
      <c r="Q260" s="42">
        <f t="shared" ref="Q260:Q323" si="27">ROUND(IFERROR((601-IFERROR(_xlfn.RANK.EQ(L260,L:L),""))/600,0),3)</f>
        <v>0.753</v>
      </c>
      <c r="R260" s="42">
        <f t="shared" ref="R260:R323" si="28">ROUND(IFERROR((601-IFERROR(_xlfn.RANK.EQ(M260,M:M),""))/600,0),3)</f>
        <v>0.76700000000000002</v>
      </c>
      <c r="S260" t="e">
        <f>VLOOKUP(A260,#REF!,11,0)</f>
        <v>#REF!</v>
      </c>
      <c r="T260" t="e">
        <f>VLOOKUP(A260,#REF!,12,0)</f>
        <v>#REF!</v>
      </c>
      <c r="U260" t="e">
        <f>VLOOKUP(A260,#REF!,13,0)</f>
        <v>#REF!</v>
      </c>
      <c r="V260" t="e">
        <f>VLOOKUP(A260,#REF!,14,0)</f>
        <v>#REF!</v>
      </c>
      <c r="W260">
        <v>0.26155582342090689</v>
      </c>
      <c r="X260">
        <v>-1.211805177836156</v>
      </c>
      <c r="Y260" s="42" t="str">
        <f t="shared" si="23"/>
        <v>DEU</v>
      </c>
      <c r="Z260" t="str">
        <f>IF(Y260=Y$1,B260,IF(Y260=Y$2,B260,""))</f>
        <v/>
      </c>
      <c r="AT260">
        <v>-0.57086049357211066</v>
      </c>
      <c r="AU260">
        <v>1.8294519427522249</v>
      </c>
      <c r="AW260" s="42" t="s">
        <v>10552</v>
      </c>
    </row>
    <row r="261" spans="1:49" x14ac:dyDescent="0.25">
      <c r="A261" s="42" t="s">
        <v>833</v>
      </c>
      <c r="B261" s="42" t="s">
        <v>11007</v>
      </c>
      <c r="C261" s="42" t="s">
        <v>1273</v>
      </c>
      <c r="D261" s="42">
        <f>IFERROR(VLOOKUP(A261,eco_bus_institutions!A:D,3,0),"")</f>
        <v>38</v>
      </c>
      <c r="E261" s="42">
        <f>IFERROR(VLOOKUP(A261,eco_institutions!A:D,3,0),"")</f>
        <v>16</v>
      </c>
      <c r="F261" s="42">
        <f>IFERROR(VLOOKUP(A261,fin_institutions!A:D,3,0),"")</f>
        <v>5</v>
      </c>
      <c r="G261" s="42">
        <f>IFERROR(VLOOKUP(A261,bus_institutions!A:D,3,0),0)</f>
        <v>14</v>
      </c>
      <c r="H261" s="42">
        <f>IFERROR(VLOOKUP(A261,man_institutions!A:D,3,0),0)</f>
        <v>16</v>
      </c>
      <c r="I261" s="42">
        <f>IFERROR(VLOOKUP(A261,eco_bus_institutions!A:D,4,0),0)</f>
        <v>1.75</v>
      </c>
      <c r="J261" s="42">
        <f>IFERROR(VLOOKUP(A261,eco_institutions!A:D,4,0),0)</f>
        <v>1.28</v>
      </c>
      <c r="K261" s="42">
        <f>IFERROR(VLOOKUP(A261,fin_institutions!A:D,4,0),0)</f>
        <v>1.05</v>
      </c>
      <c r="L261" s="42">
        <f>IFERROR(VLOOKUP(A261,bus_institutions!A:D,4,0),0)</f>
        <v>2.2200000000000002</v>
      </c>
      <c r="M261" s="42">
        <f>IFERROR(VLOOKUP(A261,man_institutions!A:D,4,0),0)</f>
        <v>1.71</v>
      </c>
      <c r="N261" s="42">
        <f t="shared" si="24"/>
        <v>0.57299999999999995</v>
      </c>
      <c r="O261" s="42">
        <f t="shared" si="25"/>
        <v>0.58299999999999996</v>
      </c>
      <c r="P261" s="42">
        <f t="shared" si="26"/>
        <v>0.23200000000000001</v>
      </c>
      <c r="Q261" s="42">
        <f t="shared" si="27"/>
        <v>0.63300000000000001</v>
      </c>
      <c r="R261" s="42">
        <f t="shared" si="28"/>
        <v>0.59499999999999997</v>
      </c>
      <c r="S261" t="e">
        <f>VLOOKUP(A261,#REF!,11,0)</f>
        <v>#REF!</v>
      </c>
      <c r="T261" t="e">
        <f>VLOOKUP(A261,#REF!,12,0)</f>
        <v>#REF!</v>
      </c>
      <c r="U261" t="e">
        <f>VLOOKUP(A261,#REF!,13,0)</f>
        <v>#REF!</v>
      </c>
      <c r="V261" t="e">
        <f>VLOOKUP(A261,#REF!,14,0)</f>
        <v>#REF!</v>
      </c>
      <c r="W261">
        <v>3.8378073078701773E-2</v>
      </c>
      <c r="X261">
        <v>-0.51522813271494339</v>
      </c>
      <c r="Y261" s="42" t="str">
        <f t="shared" ref="Y261:Y324" si="29">VLOOKUP(C261,AR:AS,2,0)</f>
        <v>DEU</v>
      </c>
      <c r="Z261" t="str">
        <f>IF(Y261=Y$1,B261,IF(Y261=Y$2,B261,""))</f>
        <v/>
      </c>
      <c r="AT261">
        <v>0.73921115353420686</v>
      </c>
      <c r="AU261">
        <v>-0.1331469846495032</v>
      </c>
      <c r="AW261" s="42" t="s">
        <v>833</v>
      </c>
    </row>
    <row r="262" spans="1:49" x14ac:dyDescent="0.25">
      <c r="A262" s="42" t="s">
        <v>873</v>
      </c>
      <c r="B262" s="42" t="s">
        <v>11008</v>
      </c>
      <c r="C262" s="42" t="s">
        <v>1246</v>
      </c>
      <c r="D262" s="42">
        <f>IFERROR(VLOOKUP(A262,eco_bus_institutions!A:D,3,0),"")</f>
        <v>43</v>
      </c>
      <c r="E262" s="42">
        <f>IFERROR(VLOOKUP(A262,eco_institutions!A:D,3,0),"")</f>
        <v>17</v>
      </c>
      <c r="F262" s="42">
        <f>IFERROR(VLOOKUP(A262,fin_institutions!A:D,3,0),"")</f>
        <v>13</v>
      </c>
      <c r="G262" s="42">
        <f>IFERROR(VLOOKUP(A262,bus_institutions!A:D,3,0),0)</f>
        <v>14</v>
      </c>
      <c r="H262" s="42">
        <f>IFERROR(VLOOKUP(A262,man_institutions!A:D,3,0),0)</f>
        <v>16</v>
      </c>
      <c r="I262" s="42">
        <f>IFERROR(VLOOKUP(A262,eco_bus_institutions!A:D,4,0),0)</f>
        <v>1.74</v>
      </c>
      <c r="J262" s="42">
        <f>IFERROR(VLOOKUP(A262,eco_institutions!A:D,4,0),0)</f>
        <v>2.23</v>
      </c>
      <c r="K262" s="42">
        <f>IFERROR(VLOOKUP(A262,fin_institutions!A:D,4,0),0)</f>
        <v>1.19</v>
      </c>
      <c r="L262" s="42">
        <f>IFERROR(VLOOKUP(A262,bus_institutions!A:D,4,0),0)</f>
        <v>1.1399999999999999</v>
      </c>
      <c r="M262" s="42">
        <f>IFERROR(VLOOKUP(A262,man_institutions!A:D,4,0),0)</f>
        <v>1.24</v>
      </c>
      <c r="N262" s="42">
        <f t="shared" si="24"/>
        <v>0.56999999999999995</v>
      </c>
      <c r="O262" s="42">
        <f t="shared" si="25"/>
        <v>0.86</v>
      </c>
      <c r="P262" s="42">
        <f t="shared" si="26"/>
        <v>0.51300000000000001</v>
      </c>
      <c r="Q262" s="42">
        <f t="shared" si="27"/>
        <v>0.122</v>
      </c>
      <c r="R262" s="42">
        <f t="shared" si="28"/>
        <v>0.27300000000000002</v>
      </c>
      <c r="S262" t="e">
        <f>VLOOKUP(A262,#REF!,11,0)</f>
        <v>#REF!</v>
      </c>
      <c r="T262" t="e">
        <f>VLOOKUP(A262,#REF!,12,0)</f>
        <v>#REF!</v>
      </c>
      <c r="U262" t="e">
        <f>VLOOKUP(A262,#REF!,13,0)</f>
        <v>#REF!</v>
      </c>
      <c r="V262" t="e">
        <f>VLOOKUP(A262,#REF!,14,0)</f>
        <v>#REF!</v>
      </c>
      <c r="W262">
        <v>-0.57086049357211066</v>
      </c>
      <c r="X262">
        <v>1.8294519427522249</v>
      </c>
      <c r="Y262" s="42" t="str">
        <f t="shared" si="29"/>
        <v>PAK</v>
      </c>
      <c r="Z262" t="str">
        <f>IF(Y262=Y$1,B262,IF(Y262=Y$2,B262,""))</f>
        <v/>
      </c>
      <c r="AT262">
        <v>-0.52116553159927959</v>
      </c>
      <c r="AU262">
        <v>-1.3492614497345099</v>
      </c>
      <c r="AW262" s="42" t="s">
        <v>10553</v>
      </c>
    </row>
    <row r="263" spans="1:49" x14ac:dyDescent="0.25">
      <c r="A263" s="42" t="s">
        <v>820</v>
      </c>
      <c r="B263" s="42" t="s">
        <v>10554</v>
      </c>
      <c r="C263" s="42" t="s">
        <v>1218</v>
      </c>
      <c r="D263" s="42">
        <f>IFERROR(VLOOKUP(A263,eco_bus_institutions!A:D,3,0),"")</f>
        <v>230</v>
      </c>
      <c r="E263" s="42">
        <f>IFERROR(VLOOKUP(A263,eco_institutions!A:D,3,0),"")</f>
        <v>87</v>
      </c>
      <c r="F263" s="42">
        <f>IFERROR(VLOOKUP(A263,fin_institutions!A:D,3,0),"")</f>
        <v>43</v>
      </c>
      <c r="G263" s="42">
        <f>IFERROR(VLOOKUP(A263,bus_institutions!A:D,3,0),0)</f>
        <v>77</v>
      </c>
      <c r="H263" s="42">
        <f>IFERROR(VLOOKUP(A263,man_institutions!A:D,3,0),0)</f>
        <v>73</v>
      </c>
      <c r="I263" s="42">
        <f>IFERROR(VLOOKUP(A263,eco_bus_institutions!A:D,4,0),0)</f>
        <v>1.74</v>
      </c>
      <c r="J263" s="42">
        <f>IFERROR(VLOOKUP(A263,eco_institutions!A:D,4,0),0)</f>
        <v>1.3</v>
      </c>
      <c r="K263" s="42">
        <f>IFERROR(VLOOKUP(A263,fin_institutions!A:D,4,0),0)</f>
        <v>1.23</v>
      </c>
      <c r="L263" s="42">
        <f>IFERROR(VLOOKUP(A263,bus_institutions!A:D,4,0),0)</f>
        <v>2.2799999999999998</v>
      </c>
      <c r="M263" s="42">
        <f>IFERROR(VLOOKUP(A263,man_institutions!A:D,4,0),0)</f>
        <v>1.88</v>
      </c>
      <c r="N263" s="42">
        <f t="shared" si="24"/>
        <v>0.56999999999999995</v>
      </c>
      <c r="O263" s="42">
        <f t="shared" si="25"/>
        <v>0.60799999999999998</v>
      </c>
      <c r="P263" s="42">
        <f t="shared" si="26"/>
        <v>0.55500000000000005</v>
      </c>
      <c r="Q263" s="42">
        <f t="shared" si="27"/>
        <v>0.64800000000000002</v>
      </c>
      <c r="R263" s="42">
        <f t="shared" si="28"/>
        <v>0.63200000000000001</v>
      </c>
      <c r="S263" t="e">
        <f>VLOOKUP(A263,#REF!,11,0)</f>
        <v>#REF!</v>
      </c>
      <c r="T263" t="e">
        <f>VLOOKUP(A263,#REF!,12,0)</f>
        <v>#REF!</v>
      </c>
      <c r="U263" t="e">
        <f>VLOOKUP(A263,#REF!,13,0)</f>
        <v>#REF!</v>
      </c>
      <c r="V263" t="e">
        <f>VLOOKUP(A263,#REF!,14,0)</f>
        <v>#REF!</v>
      </c>
      <c r="W263">
        <v>0.73921115353420686</v>
      </c>
      <c r="X263">
        <v>-0.1331469846495032</v>
      </c>
      <c r="Y263" s="42" t="str">
        <f t="shared" si="29"/>
        <v>UK</v>
      </c>
      <c r="Z263" t="str">
        <f>IF(Y263=Y$1,B263,IF(Y263=Y$2,B263,""))</f>
        <v/>
      </c>
      <c r="AT263">
        <v>0.85798378055133862</v>
      </c>
      <c r="AU263">
        <v>0.2048798397828071</v>
      </c>
      <c r="AW263" s="42" t="s">
        <v>10554</v>
      </c>
    </row>
    <row r="264" spans="1:49" x14ac:dyDescent="0.25">
      <c r="A264" s="42" t="s">
        <v>769</v>
      </c>
      <c r="B264" s="42" t="s">
        <v>10780</v>
      </c>
      <c r="C264" s="42" t="s">
        <v>1218</v>
      </c>
      <c r="D264" s="42">
        <f>IFERROR(VLOOKUP(A264,eco_bus_institutions!A:D,3,0),"")</f>
        <v>77</v>
      </c>
      <c r="E264" s="42">
        <f>IFERROR(VLOOKUP(A264,eco_institutions!A:D,3,0),"")</f>
        <v>17</v>
      </c>
      <c r="F264" s="42">
        <f>IFERROR(VLOOKUP(A264,fin_institutions!A:D,3,0),"")</f>
        <v>10</v>
      </c>
      <c r="G264" s="42">
        <f>IFERROR(VLOOKUP(A264,bus_institutions!A:D,3,0),0)</f>
        <v>33</v>
      </c>
      <c r="H264" s="42">
        <f>IFERROR(VLOOKUP(A264,man_institutions!A:D,3,0),0)</f>
        <v>44</v>
      </c>
      <c r="I264" s="42">
        <f>IFERROR(VLOOKUP(A264,eco_bus_institutions!A:D,4,0),0)</f>
        <v>1.73</v>
      </c>
      <c r="J264" s="42">
        <f>IFERROR(VLOOKUP(A264,eco_institutions!A:D,4,0),0)</f>
        <v>1.03</v>
      </c>
      <c r="K264" s="42">
        <f>IFERROR(VLOOKUP(A264,fin_institutions!A:D,4,0),0)</f>
        <v>1.0900000000000001</v>
      </c>
      <c r="L264" s="42">
        <f>IFERROR(VLOOKUP(A264,bus_institutions!A:D,4,0),0)</f>
        <v>2.2400000000000002</v>
      </c>
      <c r="M264" s="42">
        <f>IFERROR(VLOOKUP(A264,man_institutions!A:D,4,0),0)</f>
        <v>1.62</v>
      </c>
      <c r="N264" s="42">
        <f t="shared" si="24"/>
        <v>0.56699999999999995</v>
      </c>
      <c r="O264" s="42">
        <f t="shared" si="25"/>
        <v>0.15</v>
      </c>
      <c r="P264" s="42">
        <f t="shared" si="26"/>
        <v>0.35199999999999998</v>
      </c>
      <c r="Q264" s="42">
        <f t="shared" si="27"/>
        <v>0.63800000000000001</v>
      </c>
      <c r="R264" s="42">
        <f t="shared" si="28"/>
        <v>0.54500000000000004</v>
      </c>
      <c r="S264" t="e">
        <f>VLOOKUP(A264,#REF!,11,0)</f>
        <v>#REF!</v>
      </c>
      <c r="T264" t="e">
        <f>VLOOKUP(A264,#REF!,12,0)</f>
        <v>#REF!</v>
      </c>
      <c r="U264" t="e">
        <f>VLOOKUP(A264,#REF!,13,0)</f>
        <v>#REF!</v>
      </c>
      <c r="V264" t="e">
        <f>VLOOKUP(A264,#REF!,14,0)</f>
        <v>#REF!</v>
      </c>
      <c r="W264">
        <v>-0.52116553159927959</v>
      </c>
      <c r="X264">
        <v>-1.3492614497345099</v>
      </c>
      <c r="Y264" s="42" t="str">
        <f t="shared" si="29"/>
        <v>UK</v>
      </c>
      <c r="Z264" t="str">
        <f>IF(Y264=Y$1,B264,IF(Y264=Y$2,B264,""))</f>
        <v/>
      </c>
      <c r="AT264">
        <v>1.110916236870533</v>
      </c>
      <c r="AU264">
        <v>-0.54111453823424094</v>
      </c>
      <c r="AW264" s="42" t="s">
        <v>10780</v>
      </c>
    </row>
    <row r="265" spans="1:49" x14ac:dyDescent="0.25">
      <c r="A265" s="42" t="s">
        <v>842</v>
      </c>
      <c r="B265" s="42" t="s">
        <v>11009</v>
      </c>
      <c r="C265" s="42" t="s">
        <v>1226</v>
      </c>
      <c r="D265" s="42">
        <f>IFERROR(VLOOKUP(A265,eco_bus_institutions!A:D,3,0),"")</f>
        <v>86</v>
      </c>
      <c r="E265" s="42">
        <f>IFERROR(VLOOKUP(A265,eco_institutions!A:D,3,0),"")</f>
        <v>26</v>
      </c>
      <c r="F265" s="42">
        <f>IFERROR(VLOOKUP(A265,fin_institutions!A:D,3,0),"")</f>
        <v>26</v>
      </c>
      <c r="G265" s="42">
        <f>IFERROR(VLOOKUP(A265,bus_institutions!A:D,3,0),0)</f>
        <v>36</v>
      </c>
      <c r="H265" s="42">
        <f>IFERROR(VLOOKUP(A265,man_institutions!A:D,3,0),0)</f>
        <v>38</v>
      </c>
      <c r="I265" s="42">
        <f>IFERROR(VLOOKUP(A265,eco_bus_institutions!A:D,4,0),0)</f>
        <v>1.73</v>
      </c>
      <c r="J265" s="42">
        <f>IFERROR(VLOOKUP(A265,eco_institutions!A:D,4,0),0)</f>
        <v>1.26</v>
      </c>
      <c r="K265" s="42">
        <f>IFERROR(VLOOKUP(A265,fin_institutions!A:D,4,0),0)</f>
        <v>1.75</v>
      </c>
      <c r="L265" s="42">
        <f>IFERROR(VLOOKUP(A265,bus_institutions!A:D,4,0),0)</f>
        <v>1.99</v>
      </c>
      <c r="M265" s="42">
        <f>IFERROR(VLOOKUP(A265,man_institutions!A:D,4,0),0)</f>
        <v>1.79</v>
      </c>
      <c r="N265" s="42">
        <f t="shared" si="24"/>
        <v>0.56699999999999995</v>
      </c>
      <c r="O265" s="42">
        <f t="shared" si="25"/>
        <v>0.56799999999999995</v>
      </c>
      <c r="P265" s="42">
        <f t="shared" si="26"/>
        <v>0.77</v>
      </c>
      <c r="Q265" s="42">
        <f t="shared" si="27"/>
        <v>0.56699999999999995</v>
      </c>
      <c r="R265" s="42">
        <f t="shared" si="28"/>
        <v>0.60799999999999998</v>
      </c>
      <c r="S265" t="e">
        <f>VLOOKUP(A265,#REF!,11,0)</f>
        <v>#REF!</v>
      </c>
      <c r="T265" t="e">
        <f>VLOOKUP(A265,#REF!,12,0)</f>
        <v>#REF!</v>
      </c>
      <c r="U265" t="e">
        <f>VLOOKUP(A265,#REF!,13,0)</f>
        <v>#REF!</v>
      </c>
      <c r="V265" t="e">
        <f>VLOOKUP(A265,#REF!,14,0)</f>
        <v>#REF!</v>
      </c>
      <c r="W265">
        <v>0.85798378055133862</v>
      </c>
      <c r="X265">
        <v>0.2048798397828071</v>
      </c>
      <c r="Y265" s="42" t="str">
        <f t="shared" si="29"/>
        <v>CAN</v>
      </c>
      <c r="Z265" t="str">
        <f>IF(Y265=Y$1,B265,IF(Y265=Y$2,B265,""))</f>
        <v/>
      </c>
      <c r="AT265">
        <v>-0.26294916442289262</v>
      </c>
      <c r="AU265">
        <v>-1.1707993906209191</v>
      </c>
      <c r="AW265" s="42" t="s">
        <v>10781</v>
      </c>
    </row>
    <row r="266" spans="1:49" x14ac:dyDescent="0.25">
      <c r="A266" s="42" t="s">
        <v>888</v>
      </c>
      <c r="B266" s="42" t="s">
        <v>10782</v>
      </c>
      <c r="C266" s="42" t="s">
        <v>1219</v>
      </c>
      <c r="D266" s="42">
        <f>IFERROR(VLOOKUP(A266,eco_bus_institutions!A:D,3,0),"")</f>
        <v>66</v>
      </c>
      <c r="E266" s="42">
        <f>IFERROR(VLOOKUP(A266,eco_institutions!A:D,3,0),"")</f>
        <v>26</v>
      </c>
      <c r="F266" s="42">
        <f>IFERROR(VLOOKUP(A266,fin_institutions!A:D,3,0),"")</f>
        <v>11</v>
      </c>
      <c r="G266" s="42">
        <f>IFERROR(VLOOKUP(A266,bus_institutions!A:D,3,0),0)</f>
        <v>22</v>
      </c>
      <c r="H266" s="42">
        <f>IFERROR(VLOOKUP(A266,man_institutions!A:D,3,0),0)</f>
        <v>19</v>
      </c>
      <c r="I266" s="42">
        <f>IFERROR(VLOOKUP(A266,eco_bus_institutions!A:D,4,0),0)</f>
        <v>1.73</v>
      </c>
      <c r="J266" s="42">
        <f>IFERROR(VLOOKUP(A266,eco_institutions!A:D,4,0),0)</f>
        <v>1.21</v>
      </c>
      <c r="K266" s="42">
        <f>IFERROR(VLOOKUP(A266,fin_institutions!A:D,4,0),0)</f>
        <v>1.34</v>
      </c>
      <c r="L266" s="42">
        <f>IFERROR(VLOOKUP(A266,bus_institutions!A:D,4,0),0)</f>
        <v>3.07</v>
      </c>
      <c r="M266" s="42">
        <f>IFERROR(VLOOKUP(A266,man_institutions!A:D,4,0),0)</f>
        <v>2</v>
      </c>
      <c r="N266" s="42">
        <f t="shared" si="24"/>
        <v>0.56699999999999995</v>
      </c>
      <c r="O266" s="42">
        <f t="shared" si="25"/>
        <v>0.52700000000000002</v>
      </c>
      <c r="P266" s="42">
        <f t="shared" si="26"/>
        <v>0.63500000000000001</v>
      </c>
      <c r="Q266" s="42">
        <f t="shared" si="27"/>
        <v>0.80300000000000005</v>
      </c>
      <c r="R266" s="42">
        <f t="shared" si="28"/>
        <v>0.67200000000000004</v>
      </c>
      <c r="S266" t="e">
        <f>VLOOKUP(A266,#REF!,11,0)</f>
        <v>#REF!</v>
      </c>
      <c r="T266" t="e">
        <f>VLOOKUP(A266,#REF!,12,0)</f>
        <v>#REF!</v>
      </c>
      <c r="U266" t="e">
        <f>VLOOKUP(A266,#REF!,13,0)</f>
        <v>#REF!</v>
      </c>
      <c r="V266" t="e">
        <f>VLOOKUP(A266,#REF!,14,0)</f>
        <v>#REF!</v>
      </c>
      <c r="W266">
        <v>1.110916236870533</v>
      </c>
      <c r="X266">
        <v>-0.54111453823424094</v>
      </c>
      <c r="Y266" s="42" t="str">
        <f t="shared" si="29"/>
        <v>USA</v>
      </c>
      <c r="Z266" t="str">
        <f>IF(Y266=Y$1,B266,IF(Y266=Y$2,B266,""))</f>
        <v/>
      </c>
      <c r="AT266">
        <v>7.1717747922389982E-2</v>
      </c>
      <c r="AU266">
        <v>0.99379503350832865</v>
      </c>
      <c r="AW266" s="42" t="s">
        <v>10782</v>
      </c>
    </row>
    <row r="267" spans="1:49" x14ac:dyDescent="0.25">
      <c r="A267" s="42" t="s">
        <v>809</v>
      </c>
      <c r="B267" s="42" t="s">
        <v>10783</v>
      </c>
      <c r="C267" s="42" t="s">
        <v>1273</v>
      </c>
      <c r="D267" s="42">
        <f>IFERROR(VLOOKUP(A267,eco_bus_institutions!A:D,3,0),"")</f>
        <v>43</v>
      </c>
      <c r="E267" s="42">
        <f>IFERROR(VLOOKUP(A267,eco_institutions!A:D,3,0),"")</f>
        <v>17</v>
      </c>
      <c r="F267" s="42">
        <f>IFERROR(VLOOKUP(A267,fin_institutions!A:D,3,0),"")</f>
        <v>6</v>
      </c>
      <c r="G267" s="42">
        <f>IFERROR(VLOOKUP(A267,bus_institutions!A:D,3,0),0)</f>
        <v>19</v>
      </c>
      <c r="H267" s="42">
        <f>IFERROR(VLOOKUP(A267,man_institutions!A:D,3,0),0)</f>
        <v>21</v>
      </c>
      <c r="I267" s="42">
        <f>IFERROR(VLOOKUP(A267,eco_bus_institutions!A:D,4,0),0)</f>
        <v>1.73</v>
      </c>
      <c r="J267" s="42">
        <f>IFERROR(VLOOKUP(A267,eco_institutions!A:D,4,0),0)</f>
        <v>1.0900000000000001</v>
      </c>
      <c r="K267" s="42">
        <f>IFERROR(VLOOKUP(A267,fin_institutions!A:D,4,0),0)</f>
        <v>1.04</v>
      </c>
      <c r="L267" s="42">
        <f>IFERROR(VLOOKUP(A267,bus_institutions!A:D,4,0),0)</f>
        <v>2.35</v>
      </c>
      <c r="M267" s="42">
        <f>IFERROR(VLOOKUP(A267,man_institutions!A:D,4,0),0)</f>
        <v>1.81</v>
      </c>
      <c r="N267" s="42">
        <f t="shared" si="24"/>
        <v>0.56699999999999995</v>
      </c>
      <c r="O267" s="42">
        <f t="shared" si="25"/>
        <v>0.36299999999999999</v>
      </c>
      <c r="P267" s="42">
        <f t="shared" si="26"/>
        <v>0.20300000000000001</v>
      </c>
      <c r="Q267" s="42">
        <f t="shared" si="27"/>
        <v>0.66800000000000004</v>
      </c>
      <c r="R267" s="42">
        <f t="shared" si="28"/>
        <v>0.61299999999999999</v>
      </c>
      <c r="S267" t="e">
        <f>VLOOKUP(A267,#REF!,11,0)</f>
        <v>#REF!</v>
      </c>
      <c r="T267" t="e">
        <f>VLOOKUP(A267,#REF!,12,0)</f>
        <v>#REF!</v>
      </c>
      <c r="U267" t="e">
        <f>VLOOKUP(A267,#REF!,13,0)</f>
        <v>#REF!</v>
      </c>
      <c r="V267" t="e">
        <f>VLOOKUP(A267,#REF!,14,0)</f>
        <v>#REF!</v>
      </c>
      <c r="W267">
        <v>-0.26294916442289262</v>
      </c>
      <c r="X267">
        <v>-1.1707993906209191</v>
      </c>
      <c r="Y267" s="42" t="str">
        <f t="shared" si="29"/>
        <v>DEU</v>
      </c>
      <c r="Z267" t="str">
        <f>IF(Y267=Y$1,B267,IF(Y267=Y$2,B267,""))</f>
        <v/>
      </c>
      <c r="AT267">
        <v>1.0577931224024171</v>
      </c>
      <c r="AU267">
        <v>0.75757536470546816</v>
      </c>
      <c r="AW267" s="42" t="s">
        <v>10783</v>
      </c>
    </row>
    <row r="268" spans="1:49" x14ac:dyDescent="0.25">
      <c r="A268" s="42" t="s">
        <v>899</v>
      </c>
      <c r="B268" s="42" t="s">
        <v>10555</v>
      </c>
      <c r="C268" s="42" t="s">
        <v>1218</v>
      </c>
      <c r="D268" s="42">
        <f>IFERROR(VLOOKUP(A268,eco_bus_institutions!A:D,3,0),"")</f>
        <v>161</v>
      </c>
      <c r="E268" s="42">
        <f>IFERROR(VLOOKUP(A268,eco_institutions!A:D,3,0),"")</f>
        <v>82</v>
      </c>
      <c r="F268" s="42">
        <f>IFERROR(VLOOKUP(A268,fin_institutions!A:D,3,0),"")</f>
        <v>35</v>
      </c>
      <c r="G268" s="42">
        <f>IFERROR(VLOOKUP(A268,bus_institutions!A:D,3,0),0)</f>
        <v>30</v>
      </c>
      <c r="H268" s="42">
        <f>IFERROR(VLOOKUP(A268,man_institutions!A:D,3,0),0)</f>
        <v>43</v>
      </c>
      <c r="I268" s="42">
        <f>IFERROR(VLOOKUP(A268,eco_bus_institutions!A:D,4,0),0)</f>
        <v>1.73</v>
      </c>
      <c r="J268" s="42">
        <f>IFERROR(VLOOKUP(A268,eco_institutions!A:D,4,0),0)</f>
        <v>1.8</v>
      </c>
      <c r="K268" s="42">
        <f>IFERROR(VLOOKUP(A268,fin_institutions!A:D,4,0),0)</f>
        <v>1.18</v>
      </c>
      <c r="L268" s="42">
        <f>IFERROR(VLOOKUP(A268,bus_institutions!A:D,4,0),0)</f>
        <v>1.47</v>
      </c>
      <c r="M268" s="42">
        <f>IFERROR(VLOOKUP(A268,man_institutions!A:D,4,0),0)</f>
        <v>1.5</v>
      </c>
      <c r="N268" s="42">
        <f t="shared" si="24"/>
        <v>0.56699999999999995</v>
      </c>
      <c r="O268" s="42">
        <f t="shared" si="25"/>
        <v>0.79</v>
      </c>
      <c r="P268" s="42">
        <f t="shared" si="26"/>
        <v>0.505</v>
      </c>
      <c r="Q268" s="42">
        <f t="shared" si="27"/>
        <v>0.32500000000000001</v>
      </c>
      <c r="R268" s="42">
        <f t="shared" si="28"/>
        <v>0.48499999999999999</v>
      </c>
      <c r="S268" t="e">
        <f>VLOOKUP(A268,#REF!,11,0)</f>
        <v>#REF!</v>
      </c>
      <c r="T268" t="e">
        <f>VLOOKUP(A268,#REF!,12,0)</f>
        <v>#REF!</v>
      </c>
      <c r="U268" t="e">
        <f>VLOOKUP(A268,#REF!,13,0)</f>
        <v>#REF!</v>
      </c>
      <c r="V268" t="e">
        <f>VLOOKUP(A268,#REF!,14,0)</f>
        <v>#REF!</v>
      </c>
      <c r="W268">
        <v>7.1717747922389982E-2</v>
      </c>
      <c r="X268">
        <v>0.99379503350832865</v>
      </c>
      <c r="Y268" s="42" t="str">
        <f t="shared" si="29"/>
        <v>UK</v>
      </c>
      <c r="Z268" t="str">
        <f>IF(Y268=Y$1,B268,IF(Y268=Y$2,B268,""))</f>
        <v/>
      </c>
      <c r="AT268">
        <v>0.1108175468529545</v>
      </c>
      <c r="AU268">
        <v>0.13186727853678021</v>
      </c>
      <c r="AW268" s="42" t="s">
        <v>10555</v>
      </c>
    </row>
    <row r="269" spans="1:49" x14ac:dyDescent="0.25">
      <c r="A269" s="42" t="s">
        <v>916</v>
      </c>
      <c r="B269" s="42" t="s">
        <v>10556</v>
      </c>
      <c r="C269" s="42" t="s">
        <v>1219</v>
      </c>
      <c r="D269" s="42">
        <f>IFERROR(VLOOKUP(A269,eco_bus_institutions!A:D,3,0),"")</f>
        <v>103</v>
      </c>
      <c r="E269" s="42">
        <f>IFERROR(VLOOKUP(A269,eco_institutions!A:D,3,0),"")</f>
        <v>20</v>
      </c>
      <c r="F269" s="42">
        <f>IFERROR(VLOOKUP(A269,fin_institutions!A:D,3,0),"")</f>
        <v>32</v>
      </c>
      <c r="G269" s="42">
        <f>IFERROR(VLOOKUP(A269,bus_institutions!A:D,3,0),0)</f>
        <v>33</v>
      </c>
      <c r="H269" s="42">
        <f>IFERROR(VLOOKUP(A269,man_institutions!A:D,3,0),0)</f>
        <v>40</v>
      </c>
      <c r="I269" s="42">
        <f>IFERROR(VLOOKUP(A269,eco_bus_institutions!A:D,4,0),0)</f>
        <v>1.73</v>
      </c>
      <c r="J269" s="42">
        <f>IFERROR(VLOOKUP(A269,eco_institutions!A:D,4,0),0)</f>
        <v>1.55</v>
      </c>
      <c r="K269" s="42">
        <f>IFERROR(VLOOKUP(A269,fin_institutions!A:D,4,0),0)</f>
        <v>2.09</v>
      </c>
      <c r="L269" s="42">
        <f>IFERROR(VLOOKUP(A269,bus_institutions!A:D,4,0),0)</f>
        <v>2.09</v>
      </c>
      <c r="M269" s="42">
        <f>IFERROR(VLOOKUP(A269,man_institutions!A:D,4,0),0)</f>
        <v>1.54</v>
      </c>
      <c r="N269" s="42">
        <f t="shared" si="24"/>
        <v>0.56699999999999995</v>
      </c>
      <c r="O269" s="42">
        <f t="shared" si="25"/>
        <v>0.71799999999999997</v>
      </c>
      <c r="P269" s="42">
        <f t="shared" si="26"/>
        <v>0.82799999999999996</v>
      </c>
      <c r="Q269" s="42">
        <f t="shared" si="27"/>
        <v>0.59699999999999998</v>
      </c>
      <c r="R269" s="42">
        <f t="shared" si="28"/>
        <v>0.503</v>
      </c>
      <c r="S269" t="e">
        <f>VLOOKUP(A269,#REF!,11,0)</f>
        <v>#REF!</v>
      </c>
      <c r="T269" t="e">
        <f>VLOOKUP(A269,#REF!,12,0)</f>
        <v>#REF!</v>
      </c>
      <c r="U269" t="e">
        <f>VLOOKUP(A269,#REF!,13,0)</f>
        <v>#REF!</v>
      </c>
      <c r="V269" t="e">
        <f>VLOOKUP(A269,#REF!,14,0)</f>
        <v>#REF!</v>
      </c>
      <c r="W269">
        <v>1.0577931224024171</v>
      </c>
      <c r="X269">
        <v>0.75757536470546816</v>
      </c>
      <c r="Y269" s="42" t="str">
        <f t="shared" si="29"/>
        <v>USA</v>
      </c>
      <c r="Z269" t="str">
        <f>IF(Y269=Y$1,B269,IF(Y269=Y$2,B269,""))</f>
        <v/>
      </c>
      <c r="AT269">
        <v>0.96193853463435797</v>
      </c>
      <c r="AU269">
        <v>0.30218195905416151</v>
      </c>
      <c r="AW269" s="42" t="s">
        <v>10556</v>
      </c>
    </row>
    <row r="270" spans="1:49" x14ac:dyDescent="0.25">
      <c r="A270" s="42" t="s">
        <v>818</v>
      </c>
      <c r="B270" s="42" t="s">
        <v>10557</v>
      </c>
      <c r="C270" s="42" t="s">
        <v>1218</v>
      </c>
      <c r="D270" s="42">
        <f>IFERROR(VLOOKUP(A270,eco_bus_institutions!A:D,3,0),"")</f>
        <v>89</v>
      </c>
      <c r="E270" s="42">
        <f>IFERROR(VLOOKUP(A270,eco_institutions!A:D,3,0),"")</f>
        <v>27</v>
      </c>
      <c r="F270" s="42">
        <f>IFERROR(VLOOKUP(A270,fin_institutions!A:D,3,0),"")</f>
        <v>16</v>
      </c>
      <c r="G270" s="42">
        <f>IFERROR(VLOOKUP(A270,bus_institutions!A:D,3,0),0)</f>
        <v>39</v>
      </c>
      <c r="H270" s="42">
        <f>IFERROR(VLOOKUP(A270,man_institutions!A:D,3,0),0)</f>
        <v>28</v>
      </c>
      <c r="I270" s="42">
        <f>IFERROR(VLOOKUP(A270,eco_bus_institutions!A:D,4,0),0)</f>
        <v>1.73</v>
      </c>
      <c r="J270" s="42">
        <f>IFERROR(VLOOKUP(A270,eco_institutions!A:D,4,0),0)</f>
        <v>1.46</v>
      </c>
      <c r="K270" s="42">
        <f>IFERROR(VLOOKUP(A270,fin_institutions!A:D,4,0),0)</f>
        <v>1.1000000000000001</v>
      </c>
      <c r="L270" s="42">
        <f>IFERROR(VLOOKUP(A270,bus_institutions!A:D,4,0),0)</f>
        <v>1.89</v>
      </c>
      <c r="M270" s="42">
        <f>IFERROR(VLOOKUP(A270,man_institutions!A:D,4,0),0)</f>
        <v>1.61</v>
      </c>
      <c r="N270" s="42">
        <f t="shared" si="24"/>
        <v>0.56699999999999995</v>
      </c>
      <c r="O270" s="42">
        <f t="shared" si="25"/>
        <v>0.67</v>
      </c>
      <c r="P270" s="42">
        <f t="shared" si="26"/>
        <v>0.37</v>
      </c>
      <c r="Q270" s="42">
        <f t="shared" si="27"/>
        <v>0.52700000000000002</v>
      </c>
      <c r="R270" s="42">
        <f t="shared" si="28"/>
        <v>0.53500000000000003</v>
      </c>
      <c r="S270" t="e">
        <f>VLOOKUP(A270,#REF!,11,0)</f>
        <v>#REF!</v>
      </c>
      <c r="T270" t="e">
        <f>VLOOKUP(A270,#REF!,12,0)</f>
        <v>#REF!</v>
      </c>
      <c r="U270" t="e">
        <f>VLOOKUP(A270,#REF!,13,0)</f>
        <v>#REF!</v>
      </c>
      <c r="V270" t="e">
        <f>VLOOKUP(A270,#REF!,14,0)</f>
        <v>#REF!</v>
      </c>
      <c r="W270">
        <v>0.1108175468529545</v>
      </c>
      <c r="X270">
        <v>0.13186727853678021</v>
      </c>
      <c r="Y270" s="42" t="str">
        <f t="shared" si="29"/>
        <v>UK</v>
      </c>
      <c r="Z270" t="str">
        <f>IF(Y270=Y$1,B270,IF(Y270=Y$2,B270,""))</f>
        <v/>
      </c>
      <c r="AT270">
        <v>0.40327657627253483</v>
      </c>
      <c r="AU270">
        <v>-1.355002547389037</v>
      </c>
      <c r="AW270" s="42" t="s">
        <v>10557</v>
      </c>
    </row>
    <row r="271" spans="1:49" x14ac:dyDescent="0.25">
      <c r="A271" s="42" t="s">
        <v>835</v>
      </c>
      <c r="B271" s="42" t="s">
        <v>11010</v>
      </c>
      <c r="C271" s="42" t="s">
        <v>1234</v>
      </c>
      <c r="D271" s="42">
        <f>IFERROR(VLOOKUP(A271,eco_bus_institutions!A:D,3,0),"")</f>
        <v>89</v>
      </c>
      <c r="E271" s="42">
        <f>IFERROR(VLOOKUP(A271,eco_institutions!A:D,3,0),"")</f>
        <v>45</v>
      </c>
      <c r="F271" s="42">
        <f>IFERROR(VLOOKUP(A271,fin_institutions!A:D,3,0),"")</f>
        <v>18</v>
      </c>
      <c r="G271" s="42">
        <f>IFERROR(VLOOKUP(A271,bus_institutions!A:D,3,0),0)</f>
        <v>18</v>
      </c>
      <c r="H271" s="42">
        <f>IFERROR(VLOOKUP(A271,man_institutions!A:D,3,0),0)</f>
        <v>26</v>
      </c>
      <c r="I271" s="42">
        <f>IFERROR(VLOOKUP(A271,eco_bus_institutions!A:D,4,0),0)</f>
        <v>1.72</v>
      </c>
      <c r="J271" s="42">
        <f>IFERROR(VLOOKUP(A271,eco_institutions!A:D,4,0),0)</f>
        <v>1.42</v>
      </c>
      <c r="K271" s="42">
        <f>IFERROR(VLOOKUP(A271,fin_institutions!A:D,4,0),0)</f>
        <v>1.55</v>
      </c>
      <c r="L271" s="42">
        <f>IFERROR(VLOOKUP(A271,bus_institutions!A:D,4,0),0)</f>
        <v>2.04</v>
      </c>
      <c r="M271" s="42">
        <f>IFERROR(VLOOKUP(A271,man_institutions!A:D,4,0),0)</f>
        <v>1.84</v>
      </c>
      <c r="N271" s="42">
        <f t="shared" si="24"/>
        <v>0.55500000000000005</v>
      </c>
      <c r="O271" s="42">
        <f t="shared" si="25"/>
        <v>0.65700000000000003</v>
      </c>
      <c r="P271" s="42">
        <f t="shared" si="26"/>
        <v>0.71499999999999997</v>
      </c>
      <c r="Q271" s="42">
        <f t="shared" si="27"/>
        <v>0.58499999999999996</v>
      </c>
      <c r="R271" s="42">
        <f t="shared" si="28"/>
        <v>0.622</v>
      </c>
      <c r="S271" t="e">
        <f>VLOOKUP(A271,#REF!,11,0)</f>
        <v>#REF!</v>
      </c>
      <c r="T271" t="e">
        <f>VLOOKUP(A271,#REF!,12,0)</f>
        <v>#REF!</v>
      </c>
      <c r="U271" t="e">
        <f>VLOOKUP(A271,#REF!,13,0)</f>
        <v>#REF!</v>
      </c>
      <c r="V271" t="e">
        <f>VLOOKUP(A271,#REF!,14,0)</f>
        <v>#REF!</v>
      </c>
      <c r="W271">
        <v>0.96193853463435797</v>
      </c>
      <c r="X271">
        <v>0.30218195905416151</v>
      </c>
      <c r="Y271" s="42" t="str">
        <f t="shared" si="29"/>
        <v>IRL</v>
      </c>
      <c r="Z271" t="str">
        <f>IF(Y271=Y$1,B271,IF(Y271=Y$2,B271,""))</f>
        <v/>
      </c>
      <c r="AT271">
        <v>0.56685756398648957</v>
      </c>
      <c r="AU271">
        <v>0.49917993348069922</v>
      </c>
      <c r="AW271" s="42" t="s">
        <v>835</v>
      </c>
    </row>
    <row r="272" spans="1:49" x14ac:dyDescent="0.25">
      <c r="A272" s="42" t="s">
        <v>881</v>
      </c>
      <c r="B272" s="42" t="s">
        <v>11011</v>
      </c>
      <c r="C272" s="42" t="s">
        <v>1219</v>
      </c>
      <c r="D272" s="42">
        <f>IFERROR(VLOOKUP(A272,eco_bus_institutions!A:D,3,0),"")</f>
        <v>65</v>
      </c>
      <c r="E272" s="42">
        <f>IFERROR(VLOOKUP(A272,eco_institutions!A:D,3,0),"")</f>
        <v>32</v>
      </c>
      <c r="F272" s="42">
        <f>IFERROR(VLOOKUP(A272,fin_institutions!A:D,3,0),"")</f>
        <v>21</v>
      </c>
      <c r="G272" s="42">
        <f>IFERROR(VLOOKUP(A272,bus_institutions!A:D,3,0),0)</f>
        <v>17</v>
      </c>
      <c r="H272" s="42">
        <f>IFERROR(VLOOKUP(A272,man_institutions!A:D,3,0),0)</f>
        <v>16</v>
      </c>
      <c r="I272" s="42">
        <f>IFERROR(VLOOKUP(A272,eco_bus_institutions!A:D,4,0),0)</f>
        <v>1.72</v>
      </c>
      <c r="J272" s="42">
        <f>IFERROR(VLOOKUP(A272,eco_institutions!A:D,4,0),0)</f>
        <v>1.05</v>
      </c>
      <c r="K272" s="42">
        <f>IFERROR(VLOOKUP(A272,fin_institutions!A:D,4,0),0)</f>
        <v>1.2</v>
      </c>
      <c r="L272" s="42">
        <f>IFERROR(VLOOKUP(A272,bus_institutions!A:D,4,0),0)</f>
        <v>3.86</v>
      </c>
      <c r="M272" s="42">
        <f>IFERROR(VLOOKUP(A272,man_institutions!A:D,4,0),0)</f>
        <v>1.65</v>
      </c>
      <c r="N272" s="42">
        <f t="shared" si="24"/>
        <v>0.55500000000000005</v>
      </c>
      <c r="O272" s="42">
        <f t="shared" si="25"/>
        <v>0.23699999999999999</v>
      </c>
      <c r="P272" s="42">
        <f t="shared" si="26"/>
        <v>0.52</v>
      </c>
      <c r="Q272" s="42">
        <f t="shared" si="27"/>
        <v>0.88500000000000001</v>
      </c>
      <c r="R272" s="42">
        <f t="shared" si="28"/>
        <v>0.56499999999999995</v>
      </c>
      <c r="S272" t="e">
        <f>VLOOKUP(A272,#REF!,11,0)</f>
        <v>#REF!</v>
      </c>
      <c r="T272" t="e">
        <f>VLOOKUP(A272,#REF!,12,0)</f>
        <v>#REF!</v>
      </c>
      <c r="U272" t="e">
        <f>VLOOKUP(A272,#REF!,13,0)</f>
        <v>#REF!</v>
      </c>
      <c r="V272" t="e">
        <f>VLOOKUP(A272,#REF!,14,0)</f>
        <v>#REF!</v>
      </c>
      <c r="W272">
        <v>0.40327657627253483</v>
      </c>
      <c r="X272">
        <v>-1.355002547389037</v>
      </c>
      <c r="Y272" s="42" t="str">
        <f t="shared" si="29"/>
        <v>USA</v>
      </c>
      <c r="Z272" t="str">
        <f>IF(Y272=Y$1,B272,IF(Y272=Y$2,B272,""))</f>
        <v/>
      </c>
      <c r="AT272">
        <v>0.1188507508750849</v>
      </c>
      <c r="AU272">
        <v>-0.81830299741387569</v>
      </c>
      <c r="AW272" s="42" t="s">
        <v>10558</v>
      </c>
    </row>
    <row r="273" spans="1:49" x14ac:dyDescent="0.25">
      <c r="A273" s="42" t="s">
        <v>975</v>
      </c>
      <c r="B273" s="42" t="s">
        <v>10784</v>
      </c>
      <c r="C273" s="42" t="s">
        <v>1230</v>
      </c>
      <c r="D273" s="42">
        <f>IFERROR(VLOOKUP(A273,eco_bus_institutions!A:D,3,0),"")</f>
        <v>164</v>
      </c>
      <c r="E273" s="42">
        <f>IFERROR(VLOOKUP(A273,eco_institutions!A:D,3,0),"")</f>
        <v>83</v>
      </c>
      <c r="F273" s="42">
        <f>IFERROR(VLOOKUP(A273,fin_institutions!A:D,3,0),"")</f>
        <v>21</v>
      </c>
      <c r="G273" s="42">
        <f>IFERROR(VLOOKUP(A273,bus_institutions!A:D,3,0),0)</f>
        <v>45</v>
      </c>
      <c r="H273" s="42">
        <f>IFERROR(VLOOKUP(A273,man_institutions!A:D,3,0),0)</f>
        <v>59</v>
      </c>
      <c r="I273" s="42">
        <f>IFERROR(VLOOKUP(A273,eco_bus_institutions!A:D,4,0),0)</f>
        <v>1.71</v>
      </c>
      <c r="J273" s="42">
        <f>IFERROR(VLOOKUP(A273,eco_institutions!A:D,4,0),0)</f>
        <v>1.54</v>
      </c>
      <c r="K273" s="42">
        <f>IFERROR(VLOOKUP(A273,fin_institutions!A:D,4,0),0)</f>
        <v>1.27</v>
      </c>
      <c r="L273" s="42">
        <f>IFERROR(VLOOKUP(A273,bus_institutions!A:D,4,0),0)</f>
        <v>1.71</v>
      </c>
      <c r="M273" s="42">
        <f>IFERROR(VLOOKUP(A273,man_institutions!A:D,4,0),0)</f>
        <v>1.85</v>
      </c>
      <c r="N273" s="42">
        <f t="shared" si="24"/>
        <v>0.55200000000000005</v>
      </c>
      <c r="O273" s="42">
        <f t="shared" si="25"/>
        <v>0.71299999999999997</v>
      </c>
      <c r="P273" s="42">
        <f t="shared" si="26"/>
        <v>0.58499999999999996</v>
      </c>
      <c r="Q273" s="42">
        <f t="shared" si="27"/>
        <v>0.443</v>
      </c>
      <c r="R273" s="42">
        <f t="shared" si="28"/>
        <v>0.625</v>
      </c>
      <c r="S273" t="e">
        <f>VLOOKUP(A273,#REF!,11,0)</f>
        <v>#REF!</v>
      </c>
      <c r="T273" t="e">
        <f>VLOOKUP(A273,#REF!,12,0)</f>
        <v>#REF!</v>
      </c>
      <c r="U273" t="e">
        <f>VLOOKUP(A273,#REF!,13,0)</f>
        <v>#REF!</v>
      </c>
      <c r="V273" t="e">
        <f>VLOOKUP(A273,#REF!,14,0)</f>
        <v>#REF!</v>
      </c>
      <c r="W273">
        <v>0.56685756398648957</v>
      </c>
      <c r="X273">
        <v>0.49917993348069922</v>
      </c>
      <c r="Y273" s="42" t="str">
        <f t="shared" si="29"/>
        <v>DEN</v>
      </c>
      <c r="Z273" t="str">
        <f>IF(Y273=Y$1,B273,IF(Y273=Y$2,B273,""))</f>
        <v/>
      </c>
      <c r="AT273">
        <v>0.1188507508750849</v>
      </c>
      <c r="AU273">
        <v>-0.81830299741387569</v>
      </c>
      <c r="AW273" s="42" t="s">
        <v>10784</v>
      </c>
    </row>
    <row r="274" spans="1:49" x14ac:dyDescent="0.25">
      <c r="A274" s="42" t="s">
        <v>746</v>
      </c>
      <c r="B274" s="42" t="s">
        <v>746</v>
      </c>
      <c r="C274" s="42" t="s">
        <v>1220</v>
      </c>
      <c r="D274" s="42">
        <f>IFERROR(VLOOKUP(A274,eco_bus_institutions!A:D,3,0),"")</f>
        <v>76</v>
      </c>
      <c r="E274" s="42">
        <f>IFERROR(VLOOKUP(A274,eco_institutions!A:D,3,0),"")</f>
        <v>22</v>
      </c>
      <c r="F274" s="42">
        <f>IFERROR(VLOOKUP(A274,fin_institutions!A:D,3,0),"")</f>
        <v>20</v>
      </c>
      <c r="G274" s="42">
        <f>IFERROR(VLOOKUP(A274,bus_institutions!A:D,3,0),0)</f>
        <v>33</v>
      </c>
      <c r="H274" s="42">
        <f>IFERROR(VLOOKUP(A274,man_institutions!A:D,3,0),0)</f>
        <v>28</v>
      </c>
      <c r="I274" s="42">
        <f>IFERROR(VLOOKUP(A274,eco_bus_institutions!A:D,4,0),0)</f>
        <v>1.71</v>
      </c>
      <c r="J274" s="42">
        <f>IFERROR(VLOOKUP(A274,eco_institutions!A:D,4,0),0)</f>
        <v>1.07</v>
      </c>
      <c r="K274" s="42">
        <f>IFERROR(VLOOKUP(A274,fin_institutions!A:D,4,0),0)</f>
        <v>1.22</v>
      </c>
      <c r="L274" s="42">
        <f>IFERROR(VLOOKUP(A274,bus_institutions!A:D,4,0),0)</f>
        <v>2.19</v>
      </c>
      <c r="M274" s="42">
        <f>IFERROR(VLOOKUP(A274,man_institutions!A:D,4,0),0)</f>
        <v>1.71</v>
      </c>
      <c r="N274" s="42">
        <f t="shared" si="24"/>
        <v>0.55200000000000005</v>
      </c>
      <c r="O274" s="42">
        <f t="shared" si="25"/>
        <v>0.29299999999999998</v>
      </c>
      <c r="P274" s="42">
        <f t="shared" si="26"/>
        <v>0.54700000000000004</v>
      </c>
      <c r="Q274" s="42">
        <f t="shared" si="27"/>
        <v>0.627</v>
      </c>
      <c r="R274" s="42">
        <f t="shared" si="28"/>
        <v>0.59499999999999997</v>
      </c>
      <c r="S274" t="e">
        <f>VLOOKUP(A274,#REF!,11,0)</f>
        <v>#REF!</v>
      </c>
      <c r="T274" t="e">
        <f>VLOOKUP(A274,#REF!,12,0)</f>
        <v>#REF!</v>
      </c>
      <c r="U274" t="e">
        <f>VLOOKUP(A274,#REF!,13,0)</f>
        <v>#REF!</v>
      </c>
      <c r="V274" t="e">
        <f>VLOOKUP(A274,#REF!,14,0)</f>
        <v>#REF!</v>
      </c>
      <c r="W274">
        <v>0.1188507508750849</v>
      </c>
      <c r="X274">
        <v>-0.81830299741387569</v>
      </c>
      <c r="Y274" s="42" t="str">
        <f t="shared" si="29"/>
        <v>FRA</v>
      </c>
      <c r="Z274" t="str">
        <f>IF(Y274=Y$1,B274,IF(Y274=Y$2,B274,""))</f>
        <v/>
      </c>
      <c r="AT274">
        <v>-0.1688810230954142</v>
      </c>
      <c r="AU274">
        <v>-0.99183690435148064</v>
      </c>
      <c r="AW274" s="42" t="s">
        <v>746</v>
      </c>
    </row>
    <row r="275" spans="1:49" x14ac:dyDescent="0.25">
      <c r="A275" s="42" t="s">
        <v>746</v>
      </c>
      <c r="B275" s="42" t="s">
        <v>746</v>
      </c>
      <c r="C275" s="42" t="s">
        <v>1220</v>
      </c>
      <c r="D275" s="42">
        <f>IFERROR(VLOOKUP(A275,eco_bus_institutions!A:D,3,0),"")</f>
        <v>76</v>
      </c>
      <c r="E275" s="42">
        <f>IFERROR(VLOOKUP(A275,eco_institutions!A:D,3,0),"")</f>
        <v>22</v>
      </c>
      <c r="F275" s="42">
        <f>IFERROR(VLOOKUP(A275,fin_institutions!A:D,3,0),"")</f>
        <v>20</v>
      </c>
      <c r="G275" s="42">
        <f>IFERROR(VLOOKUP(A275,bus_institutions!A:D,3,0),0)</f>
        <v>33</v>
      </c>
      <c r="H275" s="42">
        <f>IFERROR(VLOOKUP(A275,man_institutions!A:D,3,0),0)</f>
        <v>28</v>
      </c>
      <c r="I275" s="42">
        <f>IFERROR(VLOOKUP(A275,eco_bus_institutions!A:D,4,0),0)</f>
        <v>1.71</v>
      </c>
      <c r="J275" s="42">
        <f>IFERROR(VLOOKUP(A275,eco_institutions!A:D,4,0),0)</f>
        <v>1.07</v>
      </c>
      <c r="K275" s="42">
        <f>IFERROR(VLOOKUP(A275,fin_institutions!A:D,4,0),0)</f>
        <v>1.22</v>
      </c>
      <c r="L275" s="42">
        <f>IFERROR(VLOOKUP(A275,bus_institutions!A:D,4,0),0)</f>
        <v>2.19</v>
      </c>
      <c r="M275" s="42">
        <f>IFERROR(VLOOKUP(A275,man_institutions!A:D,4,0),0)</f>
        <v>1.71</v>
      </c>
      <c r="N275" s="42">
        <f t="shared" si="24"/>
        <v>0.55200000000000005</v>
      </c>
      <c r="O275" s="42">
        <f t="shared" si="25"/>
        <v>0.29299999999999998</v>
      </c>
      <c r="P275" s="42">
        <f t="shared" si="26"/>
        <v>0.54700000000000004</v>
      </c>
      <c r="Q275" s="42">
        <f t="shared" si="27"/>
        <v>0.627</v>
      </c>
      <c r="R275" s="42">
        <f t="shared" si="28"/>
        <v>0.59499999999999997</v>
      </c>
      <c r="S275" t="e">
        <f>VLOOKUP(A275,#REF!,11,0)</f>
        <v>#REF!</v>
      </c>
      <c r="T275" t="e">
        <f>VLOOKUP(A275,#REF!,12,0)</f>
        <v>#REF!</v>
      </c>
      <c r="U275" t="e">
        <f>VLOOKUP(A275,#REF!,13,0)</f>
        <v>#REF!</v>
      </c>
      <c r="V275" t="e">
        <f>VLOOKUP(A275,#REF!,14,0)</f>
        <v>#REF!</v>
      </c>
      <c r="W275">
        <v>0.1188507508750849</v>
      </c>
      <c r="X275">
        <v>-0.81830299741387569</v>
      </c>
      <c r="Y275" s="42" t="str">
        <f t="shared" si="29"/>
        <v>FRA</v>
      </c>
      <c r="Z275" t="str">
        <f>IF(Y275=Y$1,B275,IF(Y275=Y$2,B275,""))</f>
        <v/>
      </c>
      <c r="AT275">
        <v>0.55621414077385045</v>
      </c>
      <c r="AU275">
        <v>0.75226568124425586</v>
      </c>
      <c r="AW275" s="42" t="s">
        <v>746</v>
      </c>
    </row>
    <row r="276" spans="1:49" x14ac:dyDescent="0.25">
      <c r="A276" s="42" t="s">
        <v>757</v>
      </c>
      <c r="B276" s="42" t="s">
        <v>10785</v>
      </c>
      <c r="C276" s="42" t="s">
        <v>1218</v>
      </c>
      <c r="D276" s="42">
        <f>IFERROR(VLOOKUP(A276,eco_bus_institutions!A:D,3,0),"")</f>
        <v>140</v>
      </c>
      <c r="E276" s="42">
        <f>IFERROR(VLOOKUP(A276,eco_institutions!A:D,3,0),"")</f>
        <v>47</v>
      </c>
      <c r="F276" s="42">
        <f>IFERROR(VLOOKUP(A276,fin_institutions!A:D,3,0),"")</f>
        <v>25</v>
      </c>
      <c r="G276" s="42">
        <f>IFERROR(VLOOKUP(A276,bus_institutions!A:D,3,0),0)</f>
        <v>53</v>
      </c>
      <c r="H276" s="42">
        <f>IFERROR(VLOOKUP(A276,man_institutions!A:D,3,0),0)</f>
        <v>63</v>
      </c>
      <c r="I276" s="42">
        <f>IFERROR(VLOOKUP(A276,eco_bus_institutions!A:D,4,0),0)</f>
        <v>1.71</v>
      </c>
      <c r="J276" s="42">
        <f>IFERROR(VLOOKUP(A276,eco_institutions!A:D,4,0),0)</f>
        <v>1.08</v>
      </c>
      <c r="K276" s="42">
        <f>IFERROR(VLOOKUP(A276,fin_institutions!A:D,4,0),0)</f>
        <v>1.0900000000000001</v>
      </c>
      <c r="L276" s="42">
        <f>IFERROR(VLOOKUP(A276,bus_institutions!A:D,4,0),0)</f>
        <v>2.09</v>
      </c>
      <c r="M276" s="42">
        <f>IFERROR(VLOOKUP(A276,man_institutions!A:D,4,0),0)</f>
        <v>1.86</v>
      </c>
      <c r="N276" s="42">
        <f t="shared" si="24"/>
        <v>0.55200000000000005</v>
      </c>
      <c r="O276" s="42">
        <f t="shared" si="25"/>
        <v>0.32300000000000001</v>
      </c>
      <c r="P276" s="42">
        <f t="shared" si="26"/>
        <v>0.35199999999999998</v>
      </c>
      <c r="Q276" s="42">
        <f t="shared" si="27"/>
        <v>0.59699999999999998</v>
      </c>
      <c r="R276" s="42">
        <f t="shared" si="28"/>
        <v>0.628</v>
      </c>
      <c r="S276" t="e">
        <f>VLOOKUP(A276,#REF!,11,0)</f>
        <v>#REF!</v>
      </c>
      <c r="T276" t="e">
        <f>VLOOKUP(A276,#REF!,12,0)</f>
        <v>#REF!</v>
      </c>
      <c r="U276" t="e">
        <f>VLOOKUP(A276,#REF!,13,0)</f>
        <v>#REF!</v>
      </c>
      <c r="V276" t="e">
        <f>VLOOKUP(A276,#REF!,14,0)</f>
        <v>#REF!</v>
      </c>
      <c r="W276">
        <v>-0.1688810230954142</v>
      </c>
      <c r="X276">
        <v>-0.99183690435148064</v>
      </c>
      <c r="Y276" s="42" t="str">
        <f t="shared" si="29"/>
        <v>UK</v>
      </c>
      <c r="Z276" t="str">
        <f>IF(Y276=Y$1,B276,IF(Y276=Y$2,B276,""))</f>
        <v/>
      </c>
      <c r="AT276">
        <v>-6.0350784593242522E-2</v>
      </c>
      <c r="AU276">
        <v>-0.18241755032182691</v>
      </c>
      <c r="AW276" s="42" t="s">
        <v>10785</v>
      </c>
    </row>
    <row r="277" spans="1:49" x14ac:dyDescent="0.25">
      <c r="A277" s="42" t="s">
        <v>998</v>
      </c>
      <c r="B277" s="42" t="s">
        <v>11012</v>
      </c>
      <c r="C277" s="42" t="s">
        <v>1273</v>
      </c>
      <c r="D277" s="42">
        <f>IFERROR(VLOOKUP(A277,eco_bus_institutions!A:D,3,0),"")</f>
        <v>73</v>
      </c>
      <c r="E277" s="42">
        <f>IFERROR(VLOOKUP(A277,eco_institutions!A:D,3,0),"")</f>
        <v>53</v>
      </c>
      <c r="F277" s="42">
        <f>IFERROR(VLOOKUP(A277,fin_institutions!A:D,3,0),"")</f>
        <v>20</v>
      </c>
      <c r="G277" s="42">
        <f>IFERROR(VLOOKUP(A277,bus_institutions!A:D,3,0),0)</f>
        <v>10</v>
      </c>
      <c r="H277" s="42">
        <f>IFERROR(VLOOKUP(A277,man_institutions!A:D,3,0),0)</f>
        <v>13</v>
      </c>
      <c r="I277" s="42">
        <f>IFERROR(VLOOKUP(A277,eco_bus_institutions!A:D,4,0),0)</f>
        <v>1.71</v>
      </c>
      <c r="J277" s="42">
        <f>IFERROR(VLOOKUP(A277,eco_institutions!A:D,4,0),0)</f>
        <v>1.47</v>
      </c>
      <c r="K277" s="42">
        <f>IFERROR(VLOOKUP(A277,fin_institutions!A:D,4,0),0)</f>
        <v>1.58</v>
      </c>
      <c r="L277" s="42">
        <f>IFERROR(VLOOKUP(A277,bus_institutions!A:D,4,0),0)</f>
        <v>2.79</v>
      </c>
      <c r="M277" s="42">
        <f>IFERROR(VLOOKUP(A277,man_institutions!A:D,4,0),0)</f>
        <v>1.1499999999999999</v>
      </c>
      <c r="N277" s="42">
        <f t="shared" si="24"/>
        <v>0.55200000000000005</v>
      </c>
      <c r="O277" s="42">
        <f t="shared" si="25"/>
        <v>0.68</v>
      </c>
      <c r="P277" s="42">
        <f t="shared" si="26"/>
        <v>0.72699999999999998</v>
      </c>
      <c r="Q277" s="42">
        <f t="shared" si="27"/>
        <v>0.77</v>
      </c>
      <c r="R277" s="42">
        <f t="shared" si="28"/>
        <v>0.188</v>
      </c>
      <c r="S277" t="e">
        <f>VLOOKUP(A277,#REF!,11,0)</f>
        <v>#REF!</v>
      </c>
      <c r="T277" t="e">
        <f>VLOOKUP(A277,#REF!,12,0)</f>
        <v>#REF!</v>
      </c>
      <c r="U277" t="e">
        <f>VLOOKUP(A277,#REF!,13,0)</f>
        <v>#REF!</v>
      </c>
      <c r="V277" t="e">
        <f>VLOOKUP(A277,#REF!,14,0)</f>
        <v>#REF!</v>
      </c>
      <c r="W277">
        <v>0.55621414077385045</v>
      </c>
      <c r="X277">
        <v>0.75226568124425586</v>
      </c>
      <c r="Y277" s="42" t="str">
        <f t="shared" si="29"/>
        <v>DEU</v>
      </c>
      <c r="Z277" t="str">
        <f>IF(Y277=Y$1,B277,IF(Y277=Y$2,B277,""))</f>
        <v/>
      </c>
      <c r="AT277">
        <v>4.0695485761637708E-2</v>
      </c>
      <c r="AU277">
        <v>-0.98095290174569538</v>
      </c>
      <c r="AW277" s="42" t="s">
        <v>10786</v>
      </c>
    </row>
    <row r="278" spans="1:49" x14ac:dyDescent="0.25">
      <c r="A278" s="42" t="s">
        <v>689</v>
      </c>
      <c r="B278" s="42" t="s">
        <v>10787</v>
      </c>
      <c r="C278" s="42" t="s">
        <v>1218</v>
      </c>
      <c r="D278" s="42">
        <f>IFERROR(VLOOKUP(A278,eco_bus_institutions!A:D,3,0),"")</f>
        <v>80</v>
      </c>
      <c r="E278" s="42">
        <f>IFERROR(VLOOKUP(A278,eco_institutions!A:D,3,0),"")</f>
        <v>14</v>
      </c>
      <c r="F278" s="42">
        <f>IFERROR(VLOOKUP(A278,fin_institutions!A:D,3,0),"")</f>
        <v>36</v>
      </c>
      <c r="G278" s="42">
        <f>IFERROR(VLOOKUP(A278,bus_institutions!A:D,3,0),0)</f>
        <v>30</v>
      </c>
      <c r="H278" s="42">
        <f>IFERROR(VLOOKUP(A278,man_institutions!A:D,3,0),0)</f>
        <v>26</v>
      </c>
      <c r="I278" s="42">
        <f>IFERROR(VLOOKUP(A278,eco_bus_institutions!A:D,4,0),0)</f>
        <v>1.71</v>
      </c>
      <c r="J278" s="42">
        <f>IFERROR(VLOOKUP(A278,eco_institutions!A:D,4,0),0)</f>
        <v>1.0900000000000001</v>
      </c>
      <c r="K278" s="42">
        <f>IFERROR(VLOOKUP(A278,fin_institutions!A:D,4,0),0)</f>
        <v>1.33</v>
      </c>
      <c r="L278" s="42">
        <f>IFERROR(VLOOKUP(A278,bus_institutions!A:D,4,0),0)</f>
        <v>1.69</v>
      </c>
      <c r="M278" s="42">
        <f>IFERROR(VLOOKUP(A278,man_institutions!A:D,4,0),0)</f>
        <v>1.63</v>
      </c>
      <c r="N278" s="42">
        <f t="shared" si="24"/>
        <v>0.55200000000000005</v>
      </c>
      <c r="O278" s="42">
        <f t="shared" si="25"/>
        <v>0.36299999999999999</v>
      </c>
      <c r="P278" s="42">
        <f t="shared" si="26"/>
        <v>0.625</v>
      </c>
      <c r="Q278" s="42">
        <f t="shared" si="27"/>
        <v>0.438</v>
      </c>
      <c r="R278" s="42">
        <f t="shared" si="28"/>
        <v>0.55300000000000005</v>
      </c>
      <c r="S278" t="e">
        <f>VLOOKUP(A278,#REF!,11,0)</f>
        <v>#REF!</v>
      </c>
      <c r="T278" t="e">
        <f>VLOOKUP(A278,#REF!,12,0)</f>
        <v>#REF!</v>
      </c>
      <c r="U278" t="e">
        <f>VLOOKUP(A278,#REF!,13,0)</f>
        <v>#REF!</v>
      </c>
      <c r="V278" t="e">
        <f>VLOOKUP(A278,#REF!,14,0)</f>
        <v>#REF!</v>
      </c>
      <c r="W278">
        <v>-6.0350784593242522E-2</v>
      </c>
      <c r="X278">
        <v>-0.18241755032182691</v>
      </c>
      <c r="Y278" s="42" t="str">
        <f t="shared" si="29"/>
        <v>UK</v>
      </c>
      <c r="Z278" t="str">
        <f>IF(Y278=Y$1,B278,IF(Y278=Y$2,B278,""))</f>
        <v/>
      </c>
      <c r="AT278">
        <v>0.4058466698686935</v>
      </c>
      <c r="AU278">
        <v>-0.58955031107753808</v>
      </c>
      <c r="AW278" s="42" t="s">
        <v>10787</v>
      </c>
    </row>
    <row r="279" spans="1:49" x14ac:dyDescent="0.25">
      <c r="A279" s="42" t="s">
        <v>801</v>
      </c>
      <c r="B279" s="42" t="s">
        <v>10559</v>
      </c>
      <c r="C279" s="42" t="s">
        <v>1273</v>
      </c>
      <c r="D279" s="42">
        <f>IFERROR(VLOOKUP(A279,eco_bus_institutions!A:D,3,0),"")</f>
        <v>56</v>
      </c>
      <c r="E279" s="42">
        <f>IFERROR(VLOOKUP(A279,eco_institutions!A:D,3,0),"")</f>
        <v>30</v>
      </c>
      <c r="F279" s="42">
        <f>IFERROR(VLOOKUP(A279,fin_institutions!A:D,3,0),"")</f>
        <v>10</v>
      </c>
      <c r="G279" s="42">
        <f>IFERROR(VLOOKUP(A279,bus_institutions!A:D,3,0),0)</f>
        <v>18</v>
      </c>
      <c r="H279" s="42">
        <f>IFERROR(VLOOKUP(A279,man_institutions!A:D,3,0),0)</f>
        <v>15</v>
      </c>
      <c r="I279" s="42">
        <f>IFERROR(VLOOKUP(A279,eco_bus_institutions!A:D,4,0),0)</f>
        <v>1.71</v>
      </c>
      <c r="J279" s="42">
        <f>IFERROR(VLOOKUP(A279,eco_institutions!A:D,4,0),0)</f>
        <v>1.0900000000000001</v>
      </c>
      <c r="K279" s="42">
        <f>IFERROR(VLOOKUP(A279,fin_institutions!A:D,4,0),0)</f>
        <v>1.1000000000000001</v>
      </c>
      <c r="L279" s="42">
        <f>IFERROR(VLOOKUP(A279,bus_institutions!A:D,4,0),0)</f>
        <v>3.32</v>
      </c>
      <c r="M279" s="42">
        <f>IFERROR(VLOOKUP(A279,man_institutions!A:D,4,0),0)</f>
        <v>1.46</v>
      </c>
      <c r="N279" s="42">
        <f t="shared" si="24"/>
        <v>0.55200000000000005</v>
      </c>
      <c r="O279" s="42">
        <f t="shared" si="25"/>
        <v>0.36299999999999999</v>
      </c>
      <c r="P279" s="42">
        <f t="shared" si="26"/>
        <v>0.37</v>
      </c>
      <c r="Q279" s="42">
        <f t="shared" si="27"/>
        <v>0.83299999999999996</v>
      </c>
      <c r="R279" s="42">
        <f t="shared" si="28"/>
        <v>0.45500000000000002</v>
      </c>
      <c r="S279">
        <v>1</v>
      </c>
      <c r="T279" t="e">
        <f>VLOOKUP(A279,#REF!,12,0)</f>
        <v>#REF!</v>
      </c>
      <c r="U279" t="e">
        <f>VLOOKUP(A279,#REF!,13,0)</f>
        <v>#REF!</v>
      </c>
      <c r="V279" t="e">
        <f>VLOOKUP(A279,#REF!,14,0)</f>
        <v>#REF!</v>
      </c>
      <c r="W279">
        <v>4.0695485761637708E-2</v>
      </c>
      <c r="X279">
        <v>-0.98095290174569538</v>
      </c>
      <c r="Y279" s="42" t="str">
        <f t="shared" si="29"/>
        <v>DEU</v>
      </c>
      <c r="Z279" t="str">
        <f>IF(Y279=Y$1,B279,IF(Y279=Y$2,B279,""))</f>
        <v/>
      </c>
      <c r="AT279">
        <v>0.93602994754414059</v>
      </c>
      <c r="AU279">
        <v>-0.26744611784064309</v>
      </c>
      <c r="AW279" s="42" t="s">
        <v>10559</v>
      </c>
    </row>
    <row r="280" spans="1:49" x14ac:dyDescent="0.25">
      <c r="A280" s="42" t="s">
        <v>712</v>
      </c>
      <c r="B280" s="42" t="s">
        <v>10788</v>
      </c>
      <c r="C280" s="42" t="s">
        <v>1234</v>
      </c>
      <c r="D280" s="42">
        <f>IFERROR(VLOOKUP(A280,eco_bus_institutions!A:D,3,0),"")</f>
        <v>66</v>
      </c>
      <c r="E280" s="42">
        <f>IFERROR(VLOOKUP(A280,eco_institutions!A:D,3,0),"")</f>
        <v>22</v>
      </c>
      <c r="F280" s="42">
        <f>IFERROR(VLOOKUP(A280,fin_institutions!A:D,3,0),"")</f>
        <v>28</v>
      </c>
      <c r="G280" s="42">
        <f>IFERROR(VLOOKUP(A280,bus_institutions!A:D,3,0),0)</f>
        <v>16</v>
      </c>
      <c r="H280" s="42">
        <f>IFERROR(VLOOKUP(A280,man_institutions!A:D,3,0),0)</f>
        <v>16</v>
      </c>
      <c r="I280" s="42">
        <f>IFERROR(VLOOKUP(A280,eco_bus_institutions!A:D,4,0),0)</f>
        <v>1.7</v>
      </c>
      <c r="J280" s="42">
        <f>IFERROR(VLOOKUP(A280,eco_institutions!A:D,4,0),0)</f>
        <v>1.0900000000000001</v>
      </c>
      <c r="K280" s="42">
        <f>IFERROR(VLOOKUP(A280,fin_institutions!A:D,4,0),0)</f>
        <v>1.32</v>
      </c>
      <c r="L280" s="42">
        <f>IFERROR(VLOOKUP(A280,bus_institutions!A:D,4,0),0)</f>
        <v>2.0299999999999998</v>
      </c>
      <c r="M280" s="42">
        <f>IFERROR(VLOOKUP(A280,man_institutions!A:D,4,0),0)</f>
        <v>1.99</v>
      </c>
      <c r="N280" s="42">
        <f t="shared" si="24"/>
        <v>0.54</v>
      </c>
      <c r="O280" s="42">
        <f t="shared" si="25"/>
        <v>0.36299999999999999</v>
      </c>
      <c r="P280" s="42">
        <f t="shared" si="26"/>
        <v>0.622</v>
      </c>
      <c r="Q280" s="42">
        <f t="shared" si="27"/>
        <v>0.57799999999999996</v>
      </c>
      <c r="R280" s="42">
        <f t="shared" si="28"/>
        <v>0.66800000000000004</v>
      </c>
      <c r="S280" t="e">
        <f>VLOOKUP(A280,#REF!,11,0)</f>
        <v>#REF!</v>
      </c>
      <c r="T280" t="e">
        <f>VLOOKUP(A280,#REF!,12,0)</f>
        <v>#REF!</v>
      </c>
      <c r="U280" t="e">
        <f>VLOOKUP(A280,#REF!,13,0)</f>
        <v>#REF!</v>
      </c>
      <c r="V280" t="e">
        <f>VLOOKUP(A280,#REF!,14,0)</f>
        <v>#REF!</v>
      </c>
      <c r="W280">
        <v>0.4058466698686935</v>
      </c>
      <c r="X280">
        <v>-0.58955031107753808</v>
      </c>
      <c r="Y280" s="42" t="str">
        <f t="shared" si="29"/>
        <v>IRL</v>
      </c>
      <c r="Z280" t="str">
        <f>IF(Y280=Y$1,B280,IF(Y280=Y$2,B280,""))</f>
        <v/>
      </c>
      <c r="AT280">
        <v>1.6345526034500329E-2</v>
      </c>
      <c r="AU280">
        <v>-1.382151718388831</v>
      </c>
      <c r="AW280" s="42" t="s">
        <v>10788</v>
      </c>
    </row>
    <row r="281" spans="1:49" x14ac:dyDescent="0.25">
      <c r="A281" s="42" t="s">
        <v>949</v>
      </c>
      <c r="B281" s="42" t="s">
        <v>10789</v>
      </c>
      <c r="C281" s="42" t="s">
        <v>1226</v>
      </c>
      <c r="D281" s="42">
        <f>IFERROR(VLOOKUP(A281,eco_bus_institutions!A:D,3,0),"")</f>
        <v>84</v>
      </c>
      <c r="E281" s="42">
        <f>IFERROR(VLOOKUP(A281,eco_institutions!A:D,3,0),"")</f>
        <v>38</v>
      </c>
      <c r="F281" s="42">
        <f>IFERROR(VLOOKUP(A281,fin_institutions!A:D,3,0),"")</f>
        <v>17</v>
      </c>
      <c r="G281" s="42">
        <f>IFERROR(VLOOKUP(A281,bus_institutions!A:D,3,0),0)</f>
        <v>30</v>
      </c>
      <c r="H281" s="42">
        <f>IFERROR(VLOOKUP(A281,man_institutions!A:D,3,0),0)</f>
        <v>28</v>
      </c>
      <c r="I281" s="42">
        <f>IFERROR(VLOOKUP(A281,eco_bus_institutions!A:D,4,0),0)</f>
        <v>1.7</v>
      </c>
      <c r="J281" s="42">
        <f>IFERROR(VLOOKUP(A281,eco_institutions!A:D,4,0),0)</f>
        <v>1.3</v>
      </c>
      <c r="K281" s="42">
        <f>IFERROR(VLOOKUP(A281,fin_institutions!A:D,4,0),0)</f>
        <v>1.24</v>
      </c>
      <c r="L281" s="42">
        <f>IFERROR(VLOOKUP(A281,bus_institutions!A:D,4,0),0)</f>
        <v>2.39</v>
      </c>
      <c r="M281" s="42">
        <f>IFERROR(VLOOKUP(A281,man_institutions!A:D,4,0),0)</f>
        <v>2.1</v>
      </c>
      <c r="N281" s="42">
        <f t="shared" si="24"/>
        <v>0.54</v>
      </c>
      <c r="O281" s="42">
        <f t="shared" si="25"/>
        <v>0.60799999999999998</v>
      </c>
      <c r="P281" s="42">
        <f t="shared" si="26"/>
        <v>0.56699999999999995</v>
      </c>
      <c r="Q281" s="42">
        <f t="shared" si="27"/>
        <v>0.67800000000000005</v>
      </c>
      <c r="R281" s="42">
        <f t="shared" si="28"/>
        <v>0.69699999999999995</v>
      </c>
      <c r="S281" t="e">
        <f>VLOOKUP(A281,#REF!,11,0)</f>
        <v>#REF!</v>
      </c>
      <c r="T281" t="e">
        <f>VLOOKUP(A281,#REF!,12,0)</f>
        <v>#REF!</v>
      </c>
      <c r="U281" t="e">
        <f>VLOOKUP(A281,#REF!,13,0)</f>
        <v>#REF!</v>
      </c>
      <c r="V281" t="e">
        <f>VLOOKUP(A281,#REF!,14,0)</f>
        <v>#REF!</v>
      </c>
      <c r="W281">
        <v>0.93602994754414059</v>
      </c>
      <c r="X281">
        <v>-0.26744611784064309</v>
      </c>
      <c r="Y281" s="42" t="str">
        <f t="shared" si="29"/>
        <v>CAN</v>
      </c>
      <c r="Z281" t="str">
        <f>IF(Y281=Y$1,B281,IF(Y281=Y$2,B281,""))</f>
        <v/>
      </c>
      <c r="AT281">
        <v>0.37061084983672782</v>
      </c>
      <c r="AU281">
        <v>-0.48753005856729908</v>
      </c>
      <c r="AW281" s="42" t="s">
        <v>10789</v>
      </c>
    </row>
    <row r="282" spans="1:49" x14ac:dyDescent="0.25">
      <c r="A282" s="42" t="s">
        <v>817</v>
      </c>
      <c r="B282" s="42" t="s">
        <v>10560</v>
      </c>
      <c r="C282" s="42" t="s">
        <v>1224</v>
      </c>
      <c r="D282" s="42">
        <f>IFERROR(VLOOKUP(A282,eco_bus_institutions!A:D,3,0),"")</f>
        <v>52</v>
      </c>
      <c r="E282" s="42">
        <f>IFERROR(VLOOKUP(A282,eco_institutions!A:D,3,0),"")</f>
        <v>30</v>
      </c>
      <c r="F282" s="42">
        <f>IFERROR(VLOOKUP(A282,fin_institutions!A:D,3,0),"")</f>
        <v>6</v>
      </c>
      <c r="G282" s="42">
        <f>IFERROR(VLOOKUP(A282,bus_institutions!A:D,3,0),0)</f>
        <v>15</v>
      </c>
      <c r="H282" s="42">
        <f>IFERROR(VLOOKUP(A282,man_institutions!A:D,3,0),0)</f>
        <v>20</v>
      </c>
      <c r="I282" s="42">
        <f>IFERROR(VLOOKUP(A282,eco_bus_institutions!A:D,4,0),0)</f>
        <v>1.7</v>
      </c>
      <c r="J282" s="42">
        <f>IFERROR(VLOOKUP(A282,eco_institutions!A:D,4,0),0)</f>
        <v>1.06</v>
      </c>
      <c r="K282" s="42">
        <f>IFERROR(VLOOKUP(A282,fin_institutions!A:D,4,0),0)</f>
        <v>1.0900000000000001</v>
      </c>
      <c r="L282" s="42">
        <f>IFERROR(VLOOKUP(A282,bus_institutions!A:D,4,0),0)</f>
        <v>2.75</v>
      </c>
      <c r="M282" s="42">
        <f>IFERROR(VLOOKUP(A282,man_institutions!A:D,4,0),0)</f>
        <v>1.8</v>
      </c>
      <c r="N282" s="42">
        <f t="shared" si="24"/>
        <v>0.54</v>
      </c>
      <c r="O282" s="42">
        <f t="shared" si="25"/>
        <v>0.26300000000000001</v>
      </c>
      <c r="P282" s="42">
        <f t="shared" si="26"/>
        <v>0.35199999999999998</v>
      </c>
      <c r="Q282" s="42">
        <f t="shared" si="27"/>
        <v>0.76500000000000001</v>
      </c>
      <c r="R282" s="42">
        <f t="shared" si="28"/>
        <v>0.61199999999999999</v>
      </c>
      <c r="S282" t="e">
        <f>VLOOKUP(A282,#REF!,11,0)</f>
        <v>#REF!</v>
      </c>
      <c r="T282" t="e">
        <f>VLOOKUP(A282,#REF!,12,0)</f>
        <v>#REF!</v>
      </c>
      <c r="U282" t="e">
        <f>VLOOKUP(A282,#REF!,13,0)</f>
        <v>#REF!</v>
      </c>
      <c r="V282" t="e">
        <f>VLOOKUP(A282,#REF!,14,0)</f>
        <v>#REF!</v>
      </c>
      <c r="W282">
        <v>1.6345526034500329E-2</v>
      </c>
      <c r="X282">
        <v>-1.382151718388831</v>
      </c>
      <c r="Y282" s="42" t="str">
        <f t="shared" si="29"/>
        <v>ITA</v>
      </c>
      <c r="Z282" t="str">
        <f>IF(Y282=Y$1,B282,IF(Y282=Y$2,B282,""))</f>
        <v/>
      </c>
      <c r="AT282">
        <v>0.54947373281059075</v>
      </c>
      <c r="AU282">
        <v>8.2528836066594977E-3</v>
      </c>
      <c r="AW282" s="42" t="s">
        <v>10560</v>
      </c>
    </row>
    <row r="283" spans="1:49" x14ac:dyDescent="0.25">
      <c r="A283" s="42" t="s">
        <v>913</v>
      </c>
      <c r="B283" s="42" t="s">
        <v>11013</v>
      </c>
      <c r="C283" s="42" t="s">
        <v>1220</v>
      </c>
      <c r="D283" s="42">
        <f>IFERROR(VLOOKUP(A283,eco_bus_institutions!A:D,3,0),"")</f>
        <v>64</v>
      </c>
      <c r="E283" s="42">
        <f>IFERROR(VLOOKUP(A283,eco_institutions!A:D,3,0),"")</f>
        <v>34</v>
      </c>
      <c r="F283" s="42">
        <f>IFERROR(VLOOKUP(A283,fin_institutions!A:D,3,0),"")</f>
        <v>5</v>
      </c>
      <c r="G283" s="42">
        <f>IFERROR(VLOOKUP(A283,bus_institutions!A:D,3,0),0)</f>
        <v>29</v>
      </c>
      <c r="H283" s="42">
        <f>IFERROR(VLOOKUP(A283,man_institutions!A:D,3,0),0)</f>
        <v>25</v>
      </c>
      <c r="I283" s="42">
        <f>IFERROR(VLOOKUP(A283,eco_bus_institutions!A:D,4,0),0)</f>
        <v>1.69</v>
      </c>
      <c r="J283" s="42">
        <f>IFERROR(VLOOKUP(A283,eco_institutions!A:D,4,0),0)</f>
        <v>1.0900000000000001</v>
      </c>
      <c r="K283" s="42">
        <f>IFERROR(VLOOKUP(A283,fin_institutions!A:D,4,0),0)</f>
        <v>1.37</v>
      </c>
      <c r="L283" s="42">
        <f>IFERROR(VLOOKUP(A283,bus_institutions!A:D,4,0),0)</f>
        <v>1.8</v>
      </c>
      <c r="M283" s="42">
        <f>IFERROR(VLOOKUP(A283,man_institutions!A:D,4,0),0)</f>
        <v>2.15</v>
      </c>
      <c r="N283" s="42">
        <f t="shared" si="24"/>
        <v>0.53500000000000003</v>
      </c>
      <c r="O283" s="42">
        <f t="shared" si="25"/>
        <v>0.36299999999999999</v>
      </c>
      <c r="P283" s="42">
        <f t="shared" si="26"/>
        <v>0.64700000000000002</v>
      </c>
      <c r="Q283" s="42">
        <f t="shared" si="27"/>
        <v>0.49299999999999999</v>
      </c>
      <c r="R283" s="42">
        <f t="shared" si="28"/>
        <v>0.71</v>
      </c>
      <c r="S283" t="e">
        <f>VLOOKUP(A283,#REF!,11,0)</f>
        <v>#REF!</v>
      </c>
      <c r="T283" t="e">
        <f>VLOOKUP(A283,#REF!,12,0)</f>
        <v>#REF!</v>
      </c>
      <c r="U283" t="e">
        <f>VLOOKUP(A283,#REF!,13,0)</f>
        <v>#REF!</v>
      </c>
      <c r="V283" t="e">
        <f>VLOOKUP(A283,#REF!,14,0)</f>
        <v>#REF!</v>
      </c>
      <c r="W283">
        <v>0.37061084983672782</v>
      </c>
      <c r="X283">
        <v>-0.48753005856729908</v>
      </c>
      <c r="Y283" s="42" t="str">
        <f t="shared" si="29"/>
        <v>FRA</v>
      </c>
      <c r="Z283" t="str">
        <f>IF(Y283=Y$1,B283,IF(Y283=Y$2,B283,""))</f>
        <v/>
      </c>
      <c r="AT283">
        <v>0.16449987717664771</v>
      </c>
      <c r="AU283">
        <v>0.27933745884185329</v>
      </c>
      <c r="AW283" s="42" t="s">
        <v>913</v>
      </c>
    </row>
    <row r="284" spans="1:49" x14ac:dyDescent="0.25">
      <c r="A284" s="42" t="s">
        <v>850</v>
      </c>
      <c r="B284" s="42" t="s">
        <v>10561</v>
      </c>
      <c r="C284" s="42" t="s">
        <v>1218</v>
      </c>
      <c r="D284" s="42">
        <f>IFERROR(VLOOKUP(A284,eco_bus_institutions!A:D,3,0),"")</f>
        <v>102</v>
      </c>
      <c r="E284" s="42">
        <f>IFERROR(VLOOKUP(A284,eco_institutions!A:D,3,0),"")</f>
        <v>48</v>
      </c>
      <c r="F284" s="42">
        <f>IFERROR(VLOOKUP(A284,fin_institutions!A:D,3,0),"")</f>
        <v>23</v>
      </c>
      <c r="G284" s="42">
        <f>IFERROR(VLOOKUP(A284,bus_institutions!A:D,3,0),0)</f>
        <v>20</v>
      </c>
      <c r="H284" s="42">
        <f>IFERROR(VLOOKUP(A284,man_institutions!A:D,3,0),0)</f>
        <v>23</v>
      </c>
      <c r="I284" s="42">
        <f>IFERROR(VLOOKUP(A284,eco_bus_institutions!A:D,4,0),0)</f>
        <v>1.69</v>
      </c>
      <c r="J284" s="42">
        <f>IFERROR(VLOOKUP(A284,eco_institutions!A:D,4,0),0)</f>
        <v>1.44</v>
      </c>
      <c r="K284" s="42">
        <f>IFERROR(VLOOKUP(A284,fin_institutions!A:D,4,0),0)</f>
        <v>1.1599999999999999</v>
      </c>
      <c r="L284" s="42">
        <f>IFERROR(VLOOKUP(A284,bus_institutions!A:D,4,0),0)</f>
        <v>1.92</v>
      </c>
      <c r="M284" s="42">
        <f>IFERROR(VLOOKUP(A284,man_institutions!A:D,4,0),0)</f>
        <v>1.99</v>
      </c>
      <c r="N284" s="42">
        <f t="shared" si="24"/>
        <v>0.53500000000000003</v>
      </c>
      <c r="O284" s="42">
        <f t="shared" si="25"/>
        <v>0.65800000000000003</v>
      </c>
      <c r="P284" s="42">
        <f t="shared" si="26"/>
        <v>0.47699999999999998</v>
      </c>
      <c r="Q284" s="42">
        <f t="shared" si="27"/>
        <v>0.54</v>
      </c>
      <c r="R284" s="42">
        <f t="shared" si="28"/>
        <v>0.66800000000000004</v>
      </c>
      <c r="S284" t="e">
        <f>VLOOKUP(A284,#REF!,11,0)</f>
        <v>#REF!</v>
      </c>
      <c r="T284" t="e">
        <f>VLOOKUP(A284,#REF!,12,0)</f>
        <v>#REF!</v>
      </c>
      <c r="U284" t="e">
        <f>VLOOKUP(A284,#REF!,13,0)</f>
        <v>#REF!</v>
      </c>
      <c r="V284" t="e">
        <f>VLOOKUP(A284,#REF!,14,0)</f>
        <v>#REF!</v>
      </c>
      <c r="W284">
        <v>0.54947373281059075</v>
      </c>
      <c r="X284">
        <v>8.2528836066594977E-3</v>
      </c>
      <c r="Y284" s="42" t="str">
        <f t="shared" si="29"/>
        <v>UK</v>
      </c>
      <c r="Z284" t="str">
        <f>IF(Y284=Y$1,B284,IF(Y284=Y$2,B284,""))</f>
        <v/>
      </c>
      <c r="AT284">
        <v>0.55726822492346739</v>
      </c>
      <c r="AU284">
        <v>0.53042379475972301</v>
      </c>
      <c r="AW284" s="42" t="s">
        <v>10561</v>
      </c>
    </row>
    <row r="285" spans="1:49" x14ac:dyDescent="0.25">
      <c r="A285" s="42" t="s">
        <v>912</v>
      </c>
      <c r="B285" s="42" t="s">
        <v>10790</v>
      </c>
      <c r="C285" s="42" t="s">
        <v>1232</v>
      </c>
      <c r="D285" s="42">
        <f>IFERROR(VLOOKUP(A285,eco_bus_institutions!A:D,3,0),"")</f>
        <v>212</v>
      </c>
      <c r="E285" s="42">
        <f>IFERROR(VLOOKUP(A285,eco_institutions!A:D,3,0),"")</f>
        <v>107</v>
      </c>
      <c r="F285" s="42">
        <f>IFERROR(VLOOKUP(A285,fin_institutions!A:D,3,0),"")</f>
        <v>43</v>
      </c>
      <c r="G285" s="42">
        <f>IFERROR(VLOOKUP(A285,bus_institutions!A:D,3,0),0)</f>
        <v>42</v>
      </c>
      <c r="H285" s="42">
        <f>IFERROR(VLOOKUP(A285,man_institutions!A:D,3,0),0)</f>
        <v>65</v>
      </c>
      <c r="I285" s="42">
        <f>IFERROR(VLOOKUP(A285,eco_bus_institutions!A:D,4,0),0)</f>
        <v>1.68</v>
      </c>
      <c r="J285" s="42">
        <f>IFERROR(VLOOKUP(A285,eco_institutions!A:D,4,0),0)</f>
        <v>1.48</v>
      </c>
      <c r="K285" s="42">
        <f>IFERROR(VLOOKUP(A285,fin_institutions!A:D,4,0),0)</f>
        <v>1.1200000000000001</v>
      </c>
      <c r="L285" s="42">
        <f>IFERROR(VLOOKUP(A285,bus_institutions!A:D,4,0),0)</f>
        <v>1.84</v>
      </c>
      <c r="M285" s="42">
        <f>IFERROR(VLOOKUP(A285,man_institutions!A:D,4,0),0)</f>
        <v>1.59</v>
      </c>
      <c r="N285" s="42">
        <f t="shared" si="24"/>
        <v>0.53200000000000003</v>
      </c>
      <c r="O285" s="42">
        <f t="shared" si="25"/>
        <v>0.68700000000000006</v>
      </c>
      <c r="P285" s="42">
        <f t="shared" si="26"/>
        <v>0.41699999999999998</v>
      </c>
      <c r="Q285" s="42">
        <f t="shared" si="27"/>
        <v>0.51</v>
      </c>
      <c r="R285" s="42">
        <f t="shared" si="28"/>
        <v>0.52200000000000002</v>
      </c>
      <c r="S285" t="e">
        <f>VLOOKUP(A285,#REF!,11,0)</f>
        <v>#REF!</v>
      </c>
      <c r="T285" t="e">
        <f>VLOOKUP(A285,#REF!,12,0)</f>
        <v>#REF!</v>
      </c>
      <c r="U285" t="e">
        <f>VLOOKUP(A285,#REF!,13,0)</f>
        <v>#REF!</v>
      </c>
      <c r="V285" t="e">
        <f>VLOOKUP(A285,#REF!,14,0)</f>
        <v>#REF!</v>
      </c>
      <c r="W285">
        <v>0.16449987717664771</v>
      </c>
      <c r="X285">
        <v>0.27933745884185329</v>
      </c>
      <c r="Y285" s="42" t="str">
        <f t="shared" si="29"/>
        <v>CHN</v>
      </c>
      <c r="Z285" t="str">
        <f>IF(Y285=Y$1,B285,IF(Y285=Y$2,B285,""))</f>
        <v/>
      </c>
      <c r="AT285">
        <v>0.82259504275021478</v>
      </c>
      <c r="AU285">
        <v>0.367849093818369</v>
      </c>
      <c r="AW285" s="42" t="s">
        <v>10790</v>
      </c>
    </row>
    <row r="286" spans="1:49" x14ac:dyDescent="0.25">
      <c r="A286" s="42" t="s">
        <v>976</v>
      </c>
      <c r="B286" s="42" t="s">
        <v>11014</v>
      </c>
      <c r="C286" s="42" t="s">
        <v>1239</v>
      </c>
      <c r="D286" s="42">
        <f>IFERROR(VLOOKUP(A286,eco_bus_institutions!A:D,3,0),"")</f>
        <v>226</v>
      </c>
      <c r="E286" s="42">
        <f>IFERROR(VLOOKUP(A286,eco_institutions!A:D,3,0),"")</f>
        <v>153</v>
      </c>
      <c r="F286" s="42">
        <f>IFERROR(VLOOKUP(A286,fin_institutions!A:D,3,0),"")</f>
        <v>54</v>
      </c>
      <c r="G286" s="42">
        <f>IFERROR(VLOOKUP(A286,bus_institutions!A:D,3,0),0)</f>
        <v>27</v>
      </c>
      <c r="H286" s="42">
        <f>IFERROR(VLOOKUP(A286,man_institutions!A:D,3,0),0)</f>
        <v>29</v>
      </c>
      <c r="I286" s="42">
        <f>IFERROR(VLOOKUP(A286,eco_bus_institutions!A:D,4,0),0)</f>
        <v>1.67</v>
      </c>
      <c r="J286" s="42">
        <f>IFERROR(VLOOKUP(A286,eco_institutions!A:D,4,0),0)</f>
        <v>1.59</v>
      </c>
      <c r="K286" s="42">
        <f>IFERROR(VLOOKUP(A286,fin_institutions!A:D,4,0),0)</f>
        <v>1.24</v>
      </c>
      <c r="L286" s="42">
        <f>IFERROR(VLOOKUP(A286,bus_institutions!A:D,4,0),0)</f>
        <v>1.82</v>
      </c>
      <c r="M286" s="42">
        <f>IFERROR(VLOOKUP(A286,man_institutions!A:D,4,0),0)</f>
        <v>1.64</v>
      </c>
      <c r="N286" s="42">
        <f t="shared" si="24"/>
        <v>0.53</v>
      </c>
      <c r="O286" s="42">
        <f t="shared" si="25"/>
        <v>0.73299999999999998</v>
      </c>
      <c r="P286" s="42">
        <f t="shared" si="26"/>
        <v>0.56699999999999995</v>
      </c>
      <c r="Q286" s="42">
        <f t="shared" si="27"/>
        <v>0.503</v>
      </c>
      <c r="R286" s="42">
        <f t="shared" si="28"/>
        <v>0.56000000000000005</v>
      </c>
      <c r="S286" t="e">
        <f>VLOOKUP(A286,#REF!,11,0)</f>
        <v>#REF!</v>
      </c>
      <c r="T286" t="e">
        <f>VLOOKUP(A286,#REF!,12,0)</f>
        <v>#REF!</v>
      </c>
      <c r="U286" t="e">
        <f>VLOOKUP(A286,#REF!,13,0)</f>
        <v>#REF!</v>
      </c>
      <c r="V286" t="e">
        <f>VLOOKUP(A286,#REF!,14,0)</f>
        <v>#REF!</v>
      </c>
      <c r="W286">
        <v>0.55726822492346739</v>
      </c>
      <c r="X286">
        <v>0.53042379475972301</v>
      </c>
      <c r="Y286" s="42" t="str">
        <f t="shared" si="29"/>
        <v>AUS</v>
      </c>
      <c r="Z286" t="str">
        <f>IF(Y286=Y$1,B286,IF(Y286=Y$2,B286,""))</f>
        <v>ANU</v>
      </c>
      <c r="AT286">
        <v>0.47255803509408351</v>
      </c>
      <c r="AU286">
        <v>0.2241945989042502</v>
      </c>
      <c r="AW286" s="42" t="s">
        <v>10791</v>
      </c>
    </row>
    <row r="287" spans="1:49" x14ac:dyDescent="0.25">
      <c r="A287" s="42" t="s">
        <v>846</v>
      </c>
      <c r="B287" s="42" t="s">
        <v>11015</v>
      </c>
      <c r="C287" s="42" t="s">
        <v>1232</v>
      </c>
      <c r="D287" s="42">
        <f>IFERROR(VLOOKUP(A287,eco_bus_institutions!A:D,3,0),"")</f>
        <v>170</v>
      </c>
      <c r="E287" s="42">
        <f>IFERROR(VLOOKUP(A287,eco_institutions!A:D,3,0),"")</f>
        <v>106</v>
      </c>
      <c r="F287" s="42">
        <f>IFERROR(VLOOKUP(A287,fin_institutions!A:D,3,0),"")</f>
        <v>43</v>
      </c>
      <c r="G287" s="42">
        <f>IFERROR(VLOOKUP(A287,bus_institutions!A:D,3,0),0)</f>
        <v>30</v>
      </c>
      <c r="H287" s="42">
        <f>IFERROR(VLOOKUP(A287,man_institutions!A:D,3,0),0)</f>
        <v>31</v>
      </c>
      <c r="I287" s="42">
        <f>IFERROR(VLOOKUP(A287,eco_bus_institutions!A:D,4,0),0)</f>
        <v>1.67</v>
      </c>
      <c r="J287" s="42">
        <f>IFERROR(VLOOKUP(A287,eco_institutions!A:D,4,0),0)</f>
        <v>1.29</v>
      </c>
      <c r="K287" s="42">
        <f>IFERROR(VLOOKUP(A287,fin_institutions!A:D,4,0),0)</f>
        <v>1.83</v>
      </c>
      <c r="L287" s="42">
        <f>IFERROR(VLOOKUP(A287,bus_institutions!A:D,4,0),0)</f>
        <v>1.79</v>
      </c>
      <c r="M287" s="42">
        <f>IFERROR(VLOOKUP(A287,man_institutions!A:D,4,0),0)</f>
        <v>1.92</v>
      </c>
      <c r="N287" s="42">
        <f t="shared" si="24"/>
        <v>0.53</v>
      </c>
      <c r="O287" s="42">
        <f t="shared" si="25"/>
        <v>0.59499999999999997</v>
      </c>
      <c r="P287" s="42">
        <f t="shared" si="26"/>
        <v>0.78</v>
      </c>
      <c r="Q287" s="42">
        <f t="shared" si="27"/>
        <v>0.48299999999999998</v>
      </c>
      <c r="R287" s="42">
        <f t="shared" si="28"/>
        <v>0.64</v>
      </c>
      <c r="S287" t="e">
        <f>VLOOKUP(A287,#REF!,11,0)</f>
        <v>#REF!</v>
      </c>
      <c r="T287" t="e">
        <f>VLOOKUP(A287,#REF!,12,0)</f>
        <v>#REF!</v>
      </c>
      <c r="U287" t="e">
        <f>VLOOKUP(A287,#REF!,13,0)</f>
        <v>#REF!</v>
      </c>
      <c r="V287" t="e">
        <f>VLOOKUP(A287,#REF!,14,0)</f>
        <v>#REF!</v>
      </c>
      <c r="W287">
        <v>0.82259504275021478</v>
      </c>
      <c r="X287">
        <v>0.367849093818369</v>
      </c>
      <c r="Y287" s="42" t="str">
        <f t="shared" si="29"/>
        <v>CHN</v>
      </c>
      <c r="Z287" t="str">
        <f>IF(Y287=Y$1,B287,IF(Y287=Y$2,B287,""))</f>
        <v/>
      </c>
      <c r="AT287">
        <v>6.7356030174049897E-2</v>
      </c>
      <c r="AU287">
        <v>-6.2375822308822684E-3</v>
      </c>
      <c r="AW287" s="42" t="s">
        <v>10562</v>
      </c>
    </row>
    <row r="288" spans="1:49" x14ac:dyDescent="0.25">
      <c r="A288" s="42" t="s">
        <v>865</v>
      </c>
      <c r="B288" s="42" t="s">
        <v>10792</v>
      </c>
      <c r="C288" s="42" t="s">
        <v>1226</v>
      </c>
      <c r="D288" s="42">
        <f>IFERROR(VLOOKUP(A288,eco_bus_institutions!A:D,3,0),"")</f>
        <v>55</v>
      </c>
      <c r="E288" s="42">
        <f>IFERROR(VLOOKUP(A288,eco_institutions!A:D,3,0),"")</f>
        <v>20</v>
      </c>
      <c r="F288" s="42">
        <f>IFERROR(VLOOKUP(A288,fin_institutions!A:D,3,0),"")</f>
        <v>17</v>
      </c>
      <c r="G288" s="42">
        <f>IFERROR(VLOOKUP(A288,bus_institutions!A:D,3,0),0)</f>
        <v>17</v>
      </c>
      <c r="H288" s="42">
        <f>IFERROR(VLOOKUP(A288,man_institutions!A:D,3,0),0)</f>
        <v>14</v>
      </c>
      <c r="I288" s="42">
        <f>IFERROR(VLOOKUP(A288,eco_bus_institutions!A:D,4,0),0)</f>
        <v>1.67</v>
      </c>
      <c r="J288" s="42">
        <f>IFERROR(VLOOKUP(A288,eco_institutions!A:D,4,0),0)</f>
        <v>1.29</v>
      </c>
      <c r="K288" s="42">
        <f>IFERROR(VLOOKUP(A288,fin_institutions!A:D,4,0),0)</f>
        <v>1.32</v>
      </c>
      <c r="L288" s="42">
        <f>IFERROR(VLOOKUP(A288,bus_institutions!A:D,4,0),0)</f>
        <v>2.2599999999999998</v>
      </c>
      <c r="M288" s="42">
        <f>IFERROR(VLOOKUP(A288,man_institutions!A:D,4,0),0)</f>
        <v>1.44</v>
      </c>
      <c r="N288" s="42">
        <f t="shared" si="24"/>
        <v>0.53</v>
      </c>
      <c r="O288" s="42">
        <f t="shared" si="25"/>
        <v>0.59499999999999997</v>
      </c>
      <c r="P288" s="42">
        <f t="shared" si="26"/>
        <v>0.622</v>
      </c>
      <c r="Q288" s="42">
        <f t="shared" si="27"/>
        <v>0.64200000000000002</v>
      </c>
      <c r="R288" s="42">
        <f t="shared" si="28"/>
        <v>0.442</v>
      </c>
      <c r="S288" t="e">
        <f>VLOOKUP(A288,#REF!,11,0)</f>
        <v>#REF!</v>
      </c>
      <c r="T288" t="e">
        <f>VLOOKUP(A288,#REF!,12,0)</f>
        <v>#REF!</v>
      </c>
      <c r="U288" t="e">
        <f>VLOOKUP(A288,#REF!,13,0)</f>
        <v>#REF!</v>
      </c>
      <c r="V288" t="e">
        <f>VLOOKUP(A288,#REF!,14,0)</f>
        <v>#REF!</v>
      </c>
      <c r="W288">
        <v>0.47255803509408351</v>
      </c>
      <c r="X288">
        <v>0.2241945989042502</v>
      </c>
      <c r="Y288" s="42" t="str">
        <f t="shared" si="29"/>
        <v>CAN</v>
      </c>
      <c r="Z288" t="str">
        <f>IF(Y288=Y$1,B288,IF(Y288=Y$2,B288,""))</f>
        <v/>
      </c>
      <c r="AT288">
        <v>0.57163168189595581</v>
      </c>
      <c r="AU288">
        <v>0.49114593933706652</v>
      </c>
      <c r="AW288" s="42" t="s">
        <v>10792</v>
      </c>
    </row>
    <row r="289" spans="1:49" x14ac:dyDescent="0.25">
      <c r="A289" s="42" t="s">
        <v>843</v>
      </c>
      <c r="B289" s="42" t="s">
        <v>10793</v>
      </c>
      <c r="C289" s="42" t="s">
        <v>1219</v>
      </c>
      <c r="D289" s="42">
        <f>IFERROR(VLOOKUP(A289,eco_bus_institutions!A:D,3,0),"")</f>
        <v>67</v>
      </c>
      <c r="E289" s="42">
        <f>IFERROR(VLOOKUP(A289,eco_institutions!A:D,3,0),"")</f>
        <v>22</v>
      </c>
      <c r="F289" s="42">
        <f>IFERROR(VLOOKUP(A289,fin_institutions!A:D,3,0),"")</f>
        <v>25</v>
      </c>
      <c r="G289" s="42">
        <f>IFERROR(VLOOKUP(A289,bus_institutions!A:D,3,0),0)</f>
        <v>17</v>
      </c>
      <c r="H289" s="42">
        <f>IFERROR(VLOOKUP(A289,man_institutions!A:D,3,0),0)</f>
        <v>16</v>
      </c>
      <c r="I289" s="42">
        <f>IFERROR(VLOOKUP(A289,eco_bus_institutions!A:D,4,0),0)</f>
        <v>1.66</v>
      </c>
      <c r="J289" s="42">
        <f>IFERROR(VLOOKUP(A289,eco_institutions!A:D,4,0),0)</f>
        <v>1.1200000000000001</v>
      </c>
      <c r="K289" s="42">
        <f>IFERROR(VLOOKUP(A289,fin_institutions!A:D,4,0),0)</f>
        <v>1.37</v>
      </c>
      <c r="L289" s="42">
        <f>IFERROR(VLOOKUP(A289,bus_institutions!A:D,4,0),0)</f>
        <v>2.15</v>
      </c>
      <c r="M289" s="42">
        <f>IFERROR(VLOOKUP(A289,man_institutions!A:D,4,0),0)</f>
        <v>1.35</v>
      </c>
      <c r="N289" s="42">
        <f t="shared" si="24"/>
        <v>0.52500000000000002</v>
      </c>
      <c r="O289" s="42">
        <f t="shared" si="25"/>
        <v>0.42499999999999999</v>
      </c>
      <c r="P289" s="42">
        <f t="shared" si="26"/>
        <v>0.64700000000000002</v>
      </c>
      <c r="Q289" s="42">
        <f t="shared" si="27"/>
        <v>0.62</v>
      </c>
      <c r="R289" s="42">
        <f t="shared" si="28"/>
        <v>0.36699999999999999</v>
      </c>
      <c r="S289" t="e">
        <f>VLOOKUP(A289,#REF!,11,0)</f>
        <v>#REF!</v>
      </c>
      <c r="T289" t="e">
        <f>VLOOKUP(A289,#REF!,12,0)</f>
        <v>#REF!</v>
      </c>
      <c r="U289" t="e">
        <f>VLOOKUP(A289,#REF!,13,0)</f>
        <v>#REF!</v>
      </c>
      <c r="V289" t="e">
        <f>VLOOKUP(A289,#REF!,14,0)</f>
        <v>#REF!</v>
      </c>
      <c r="W289">
        <v>6.7356030174049897E-2</v>
      </c>
      <c r="X289">
        <v>-6.2375822308822684E-3</v>
      </c>
      <c r="Y289" s="42" t="str">
        <f t="shared" si="29"/>
        <v>USA</v>
      </c>
      <c r="Z289" t="str">
        <f>IF(Y289=Y$1,B289,IF(Y289=Y$2,B289,""))</f>
        <v/>
      </c>
      <c r="AT289">
        <v>8.692951931707936E-2</v>
      </c>
      <c r="AU289">
        <v>-0.80952973739030998</v>
      </c>
      <c r="AW289" s="42" t="s">
        <v>10793</v>
      </c>
    </row>
    <row r="290" spans="1:49" x14ac:dyDescent="0.25">
      <c r="A290" s="42" t="s">
        <v>874</v>
      </c>
      <c r="B290" s="42" t="s">
        <v>10474</v>
      </c>
      <c r="C290" s="42" t="s">
        <v>1219</v>
      </c>
      <c r="D290" s="42">
        <f>IFERROR(VLOOKUP(A290,eco_bus_institutions!A:D,3,0),"")</f>
        <v>65</v>
      </c>
      <c r="E290" s="42">
        <f>IFERROR(VLOOKUP(A290,eco_institutions!A:D,3,0),"")</f>
        <v>15</v>
      </c>
      <c r="F290" s="42">
        <f>IFERROR(VLOOKUP(A290,fin_institutions!A:D,3,0),"")</f>
        <v>25</v>
      </c>
      <c r="G290" s="42">
        <f>IFERROR(VLOOKUP(A290,bus_institutions!A:D,3,0),0)</f>
        <v>17</v>
      </c>
      <c r="H290" s="42">
        <f>IFERROR(VLOOKUP(A290,man_institutions!A:D,3,0),0)</f>
        <v>17</v>
      </c>
      <c r="I290" s="42">
        <f>IFERROR(VLOOKUP(A290,eco_bus_institutions!A:D,4,0),0)</f>
        <v>1.65</v>
      </c>
      <c r="J290" s="42">
        <f>IFERROR(VLOOKUP(A290,eco_institutions!A:D,4,0),0)</f>
        <v>1.31</v>
      </c>
      <c r="K290" s="42">
        <f>IFERROR(VLOOKUP(A290,fin_institutions!A:D,4,0),0)</f>
        <v>1.57</v>
      </c>
      <c r="L290" s="42">
        <f>IFERROR(VLOOKUP(A290,bus_institutions!A:D,4,0),0)</f>
        <v>2.21</v>
      </c>
      <c r="M290" s="42">
        <f>IFERROR(VLOOKUP(A290,man_institutions!A:D,4,0),0)</f>
        <v>1.37</v>
      </c>
      <c r="N290" s="42">
        <f t="shared" si="24"/>
        <v>0.52300000000000002</v>
      </c>
      <c r="O290" s="42">
        <f t="shared" si="25"/>
        <v>0.61499999999999999</v>
      </c>
      <c r="P290" s="42">
        <f t="shared" si="26"/>
        <v>0.72299999999999998</v>
      </c>
      <c r="Q290" s="42">
        <f t="shared" si="27"/>
        <v>0.63200000000000001</v>
      </c>
      <c r="R290" s="42">
        <f t="shared" si="28"/>
        <v>0.39300000000000002</v>
      </c>
      <c r="S290" t="e">
        <f>VLOOKUP(A290,#REF!,11,0)</f>
        <v>#REF!</v>
      </c>
      <c r="T290" t="e">
        <f>VLOOKUP(A290,#REF!,12,0)</f>
        <v>#REF!</v>
      </c>
      <c r="U290" t="e">
        <f>VLOOKUP(A290,#REF!,13,0)</f>
        <v>#REF!</v>
      </c>
      <c r="V290" t="e">
        <f>VLOOKUP(A290,#REF!,14,0)</f>
        <v>#REF!</v>
      </c>
      <c r="W290">
        <v>0.57163168189595581</v>
      </c>
      <c r="X290">
        <v>0.49114593933706652</v>
      </c>
      <c r="Y290" s="42" t="str">
        <f t="shared" si="29"/>
        <v>USA</v>
      </c>
      <c r="Z290" t="str">
        <f>IF(Y290=Y$1,B290,IF(Y290=Y$2,B290,""))</f>
        <v/>
      </c>
      <c r="AT290">
        <v>-1.2195641636651109</v>
      </c>
      <c r="AU290">
        <v>1.9713607133613591</v>
      </c>
      <c r="AW290" s="42" t="s">
        <v>10474</v>
      </c>
    </row>
    <row r="291" spans="1:49" x14ac:dyDescent="0.25">
      <c r="A291" s="42" t="s">
        <v>803</v>
      </c>
      <c r="B291" s="42" t="s">
        <v>10563</v>
      </c>
      <c r="C291" s="42" t="s">
        <v>1218</v>
      </c>
      <c r="D291" s="42">
        <f>IFERROR(VLOOKUP(A291,eco_bus_institutions!A:D,3,0),"")</f>
        <v>144</v>
      </c>
      <c r="E291" s="42">
        <f>IFERROR(VLOOKUP(A291,eco_institutions!A:D,3,0),"")</f>
        <v>54</v>
      </c>
      <c r="F291" s="42">
        <f>IFERROR(VLOOKUP(A291,fin_institutions!A:D,3,0),"")</f>
        <v>24</v>
      </c>
      <c r="G291" s="42">
        <f>IFERROR(VLOOKUP(A291,bus_institutions!A:D,3,0),0)</f>
        <v>51</v>
      </c>
      <c r="H291" s="42">
        <f>IFERROR(VLOOKUP(A291,man_institutions!A:D,3,0),0)</f>
        <v>50</v>
      </c>
      <c r="I291" s="42">
        <f>IFERROR(VLOOKUP(A291,eco_bus_institutions!A:D,4,0),0)</f>
        <v>1.65</v>
      </c>
      <c r="J291" s="42">
        <f>IFERROR(VLOOKUP(A291,eco_institutions!A:D,4,0),0)</f>
        <v>1.0900000000000001</v>
      </c>
      <c r="K291" s="42">
        <f>IFERROR(VLOOKUP(A291,fin_institutions!A:D,4,0),0)</f>
        <v>1.1399999999999999</v>
      </c>
      <c r="L291" s="42">
        <f>IFERROR(VLOOKUP(A291,bus_institutions!A:D,4,0),0)</f>
        <v>2.13</v>
      </c>
      <c r="M291" s="42">
        <f>IFERROR(VLOOKUP(A291,man_institutions!A:D,4,0),0)</f>
        <v>1.89</v>
      </c>
      <c r="N291" s="42">
        <f t="shared" si="24"/>
        <v>0.52300000000000002</v>
      </c>
      <c r="O291" s="42">
        <f t="shared" si="25"/>
        <v>0.36299999999999999</v>
      </c>
      <c r="P291" s="42">
        <f t="shared" si="26"/>
        <v>0.443</v>
      </c>
      <c r="Q291" s="42">
        <f t="shared" si="27"/>
        <v>0.60799999999999998</v>
      </c>
      <c r="R291" s="42">
        <f t="shared" si="28"/>
        <v>0.63500000000000001</v>
      </c>
      <c r="S291" t="e">
        <f>VLOOKUP(A291,#REF!,11,0)</f>
        <v>#REF!</v>
      </c>
      <c r="T291" t="e">
        <f>VLOOKUP(A291,#REF!,12,0)</f>
        <v>#REF!</v>
      </c>
      <c r="U291" t="e">
        <f>VLOOKUP(A291,#REF!,13,0)</f>
        <v>#REF!</v>
      </c>
      <c r="V291" t="e">
        <f>VLOOKUP(A291,#REF!,14,0)</f>
        <v>#REF!</v>
      </c>
      <c r="W291">
        <v>8.692951931707936E-2</v>
      </c>
      <c r="X291">
        <v>-0.80952973739030998</v>
      </c>
      <c r="Y291" s="42" t="str">
        <f t="shared" si="29"/>
        <v>UK</v>
      </c>
      <c r="Z291" t="str">
        <f>IF(Y291=Y$1,B291,IF(Y291=Y$2,B291,""))</f>
        <v/>
      </c>
      <c r="AT291">
        <v>0.61430936717040863</v>
      </c>
      <c r="AU291">
        <v>-1.0373445078262129</v>
      </c>
      <c r="AW291" s="42" t="s">
        <v>10563</v>
      </c>
    </row>
    <row r="292" spans="1:49" x14ac:dyDescent="0.25">
      <c r="A292" s="42" t="s">
        <v>964</v>
      </c>
      <c r="B292" s="42" t="s">
        <v>964</v>
      </c>
      <c r="C292" s="42" t="s">
        <v>1273</v>
      </c>
      <c r="D292" s="42">
        <f>IFERROR(VLOOKUP(A292,eco_bus_institutions!A:D,3,0),"")</f>
        <v>46</v>
      </c>
      <c r="E292" s="42">
        <f>IFERROR(VLOOKUP(A292,eco_institutions!A:D,3,0),"")</f>
        <v>34</v>
      </c>
      <c r="F292" s="42">
        <f>IFERROR(VLOOKUP(A292,fin_institutions!A:D,3,0),"")</f>
        <v>23</v>
      </c>
      <c r="G292" s="42">
        <f>IFERROR(VLOOKUP(A292,bus_institutions!A:D,3,0),0)</f>
        <v>0</v>
      </c>
      <c r="H292" s="42">
        <f>IFERROR(VLOOKUP(A292,man_institutions!A:D,3,0),0)</f>
        <v>0</v>
      </c>
      <c r="I292" s="42">
        <f>IFERROR(VLOOKUP(A292,eco_bus_institutions!A:D,4,0),0)</f>
        <v>1.64</v>
      </c>
      <c r="J292" s="42">
        <f>IFERROR(VLOOKUP(A292,eco_institutions!A:D,4,0),0)</f>
        <v>1.38</v>
      </c>
      <c r="K292" s="42">
        <f>IFERROR(VLOOKUP(A292,fin_institutions!A:D,4,0),0)</f>
        <v>1.39</v>
      </c>
      <c r="L292" s="42">
        <f>IFERROR(VLOOKUP(A292,bus_institutions!A:D,4,0),0)</f>
        <v>0</v>
      </c>
      <c r="M292" s="42">
        <f>IFERROR(VLOOKUP(A292,man_institutions!A:D,4,0),0)</f>
        <v>0</v>
      </c>
      <c r="N292" s="42">
        <f t="shared" si="24"/>
        <v>0.52</v>
      </c>
      <c r="O292" s="42">
        <f t="shared" si="25"/>
        <v>0.64800000000000002</v>
      </c>
      <c r="P292" s="42">
        <f t="shared" si="26"/>
        <v>0.65700000000000003</v>
      </c>
      <c r="Q292" s="42">
        <f t="shared" si="27"/>
        <v>0.05</v>
      </c>
      <c r="R292" s="42">
        <f t="shared" si="28"/>
        <v>0.04</v>
      </c>
      <c r="S292">
        <v>1</v>
      </c>
      <c r="T292" t="e">
        <f>VLOOKUP(A292,#REF!,12,0)</f>
        <v>#REF!</v>
      </c>
      <c r="U292" t="e">
        <f>VLOOKUP(A292,#REF!,13,0)</f>
        <v>#REF!</v>
      </c>
      <c r="V292" t="e">
        <f>VLOOKUP(A292,#REF!,14,0)</f>
        <v>#REF!</v>
      </c>
      <c r="W292">
        <v>-1.2195641636651109</v>
      </c>
      <c r="X292">
        <v>1.9713607133613591</v>
      </c>
      <c r="Y292" s="42" t="str">
        <f t="shared" si="29"/>
        <v>DEU</v>
      </c>
      <c r="Z292" t="str">
        <f>IF(Y292=Y$1,B292,IF(Y292=Y$2,B292,""))</f>
        <v/>
      </c>
      <c r="AT292">
        <v>0.62825345228967433</v>
      </c>
      <c r="AU292">
        <v>-0.23974236642847921</v>
      </c>
      <c r="AW292" s="42" t="s">
        <v>964</v>
      </c>
    </row>
    <row r="293" spans="1:49" x14ac:dyDescent="0.25">
      <c r="A293" s="42" t="s">
        <v>947</v>
      </c>
      <c r="B293" s="42" t="s">
        <v>10794</v>
      </c>
      <c r="C293" s="42" t="s">
        <v>1235</v>
      </c>
      <c r="D293" s="42">
        <f>IFERROR(VLOOKUP(A293,eco_bus_institutions!A:D,3,0),"")</f>
        <v>64</v>
      </c>
      <c r="E293" s="42">
        <f>IFERROR(VLOOKUP(A293,eco_institutions!A:D,3,0),"")</f>
        <v>25</v>
      </c>
      <c r="F293" s="42">
        <f>IFERROR(VLOOKUP(A293,fin_institutions!A:D,3,0),"")</f>
        <v>6</v>
      </c>
      <c r="G293" s="42">
        <f>IFERROR(VLOOKUP(A293,bus_institutions!A:D,3,0),0)</f>
        <v>16</v>
      </c>
      <c r="H293" s="42">
        <f>IFERROR(VLOOKUP(A293,man_institutions!A:D,3,0),0)</f>
        <v>32</v>
      </c>
      <c r="I293" s="42">
        <f>IFERROR(VLOOKUP(A293,eco_bus_institutions!A:D,4,0),0)</f>
        <v>1.64</v>
      </c>
      <c r="J293" s="42">
        <f>IFERROR(VLOOKUP(A293,eco_institutions!A:D,4,0),0)</f>
        <v>1.08</v>
      </c>
      <c r="K293" s="42">
        <f>IFERROR(VLOOKUP(A293,fin_institutions!A:D,4,0),0)</f>
        <v>1.26</v>
      </c>
      <c r="L293" s="42">
        <f>IFERROR(VLOOKUP(A293,bus_institutions!A:D,4,0),0)</f>
        <v>2.59</v>
      </c>
      <c r="M293" s="42">
        <f>IFERROR(VLOOKUP(A293,man_institutions!A:D,4,0),0)</f>
        <v>2.13</v>
      </c>
      <c r="N293" s="42">
        <f t="shared" si="24"/>
        <v>0.52</v>
      </c>
      <c r="O293" s="42">
        <f t="shared" si="25"/>
        <v>0.32300000000000001</v>
      </c>
      <c r="P293" s="42">
        <f t="shared" si="26"/>
        <v>0.57999999999999996</v>
      </c>
      <c r="Q293" s="42">
        <f t="shared" si="27"/>
        <v>0.73</v>
      </c>
      <c r="R293" s="42">
        <f t="shared" si="28"/>
        <v>0.70299999999999996</v>
      </c>
      <c r="S293" t="e">
        <f>VLOOKUP(A293,#REF!,11,0)</f>
        <v>#REF!</v>
      </c>
      <c r="T293" t="e">
        <f>VLOOKUP(A293,#REF!,12,0)</f>
        <v>#REF!</v>
      </c>
      <c r="U293" t="e">
        <f>VLOOKUP(A293,#REF!,13,0)</f>
        <v>#REF!</v>
      </c>
      <c r="V293" t="e">
        <f>VLOOKUP(A293,#REF!,14,0)</f>
        <v>#REF!</v>
      </c>
      <c r="W293">
        <v>0.61430936717040863</v>
      </c>
      <c r="X293">
        <v>-1.0373445078262129</v>
      </c>
      <c r="Y293" s="42" t="str">
        <f t="shared" si="29"/>
        <v>NED</v>
      </c>
      <c r="Z293" t="str">
        <f>IF(Y293=Y$1,B293,IF(Y293=Y$2,B293,""))</f>
        <v/>
      </c>
      <c r="AT293">
        <v>-0.10154947268038809</v>
      </c>
      <c r="AU293">
        <v>-1.379294912829885</v>
      </c>
      <c r="AW293" s="42" t="s">
        <v>10794</v>
      </c>
    </row>
    <row r="294" spans="1:49" x14ac:dyDescent="0.25">
      <c r="A294" s="42" t="s">
        <v>1010</v>
      </c>
      <c r="B294" s="42" t="s">
        <v>10564</v>
      </c>
      <c r="C294" s="42" t="s">
        <v>1242</v>
      </c>
      <c r="D294" s="42">
        <f>IFERROR(VLOOKUP(A294,eco_bus_institutions!A:D,3,0),"")</f>
        <v>78</v>
      </c>
      <c r="E294" s="42">
        <f>IFERROR(VLOOKUP(A294,eco_institutions!A:D,3,0),"")</f>
        <v>48</v>
      </c>
      <c r="F294" s="42">
        <f>IFERROR(VLOOKUP(A294,fin_institutions!A:D,3,0),"")</f>
        <v>12</v>
      </c>
      <c r="G294" s="42">
        <f>IFERROR(VLOOKUP(A294,bus_institutions!A:D,3,0),0)</f>
        <v>21</v>
      </c>
      <c r="H294" s="42">
        <f>IFERROR(VLOOKUP(A294,man_institutions!A:D,3,0),0)</f>
        <v>16</v>
      </c>
      <c r="I294" s="42">
        <f>IFERROR(VLOOKUP(A294,eco_bus_institutions!A:D,4,0),0)</f>
        <v>1.64</v>
      </c>
      <c r="J294" s="42">
        <f>IFERROR(VLOOKUP(A294,eco_institutions!A:D,4,0),0)</f>
        <v>1.46</v>
      </c>
      <c r="K294" s="42">
        <f>IFERROR(VLOOKUP(A294,fin_institutions!A:D,4,0),0)</f>
        <v>1.1100000000000001</v>
      </c>
      <c r="L294" s="42">
        <f>IFERROR(VLOOKUP(A294,bus_institutions!A:D,4,0),0)</f>
        <v>2.15</v>
      </c>
      <c r="M294" s="42">
        <f>IFERROR(VLOOKUP(A294,man_institutions!A:D,4,0),0)</f>
        <v>2.11</v>
      </c>
      <c r="N294" s="42">
        <f t="shared" si="24"/>
        <v>0.52</v>
      </c>
      <c r="O294" s="42">
        <f t="shared" si="25"/>
        <v>0.67</v>
      </c>
      <c r="P294" s="42">
        <f t="shared" si="26"/>
        <v>0.39500000000000002</v>
      </c>
      <c r="Q294" s="42">
        <f t="shared" si="27"/>
        <v>0.62</v>
      </c>
      <c r="R294" s="42">
        <f t="shared" si="28"/>
        <v>0.69799999999999995</v>
      </c>
      <c r="S294" t="e">
        <f>VLOOKUP(A294,#REF!,11,0)</f>
        <v>#REF!</v>
      </c>
      <c r="T294" t="e">
        <f>VLOOKUP(A294,#REF!,12,0)</f>
        <v>#REF!</v>
      </c>
      <c r="U294" t="e">
        <f>VLOOKUP(A294,#REF!,13,0)</f>
        <v>#REF!</v>
      </c>
      <c r="V294" t="e">
        <f>VLOOKUP(A294,#REF!,14,0)</f>
        <v>#REF!</v>
      </c>
      <c r="W294">
        <v>0.62825345228967433</v>
      </c>
      <c r="X294">
        <v>-0.23974236642847921</v>
      </c>
      <c r="Y294" s="42" t="str">
        <f t="shared" si="29"/>
        <v>AUT</v>
      </c>
      <c r="Z294" t="str">
        <f>IF(Y294=Y$1,B294,IF(Y294=Y$2,B294,""))</f>
        <v/>
      </c>
      <c r="AT294">
        <v>3.4718628209692917E-2</v>
      </c>
      <c r="AU294">
        <v>-0.1522087176616137</v>
      </c>
      <c r="AW294" s="42" t="s">
        <v>10564</v>
      </c>
    </row>
    <row r="295" spans="1:49" x14ac:dyDescent="0.25">
      <c r="A295" s="42" t="s">
        <v>895</v>
      </c>
      <c r="B295" s="42" t="s">
        <v>10565</v>
      </c>
      <c r="C295" s="42" t="s">
        <v>1229</v>
      </c>
      <c r="D295" s="42">
        <f>IFERROR(VLOOKUP(A295,eco_bus_institutions!A:D,3,0),"")</f>
        <v>63</v>
      </c>
      <c r="E295" s="42">
        <f>IFERROR(VLOOKUP(A295,eco_institutions!A:D,3,0),"")</f>
        <v>25</v>
      </c>
      <c r="F295" s="42">
        <f>IFERROR(VLOOKUP(A295,fin_institutions!A:D,3,0),"")</f>
        <v>7</v>
      </c>
      <c r="G295" s="42">
        <f>IFERROR(VLOOKUP(A295,bus_institutions!A:D,3,0),0)</f>
        <v>21</v>
      </c>
      <c r="H295" s="42">
        <f>IFERROR(VLOOKUP(A295,man_institutions!A:D,3,0),0)</f>
        <v>27</v>
      </c>
      <c r="I295" s="42">
        <f>IFERROR(VLOOKUP(A295,eco_bus_institutions!A:D,4,0),0)</f>
        <v>1.63</v>
      </c>
      <c r="J295" s="42">
        <f>IFERROR(VLOOKUP(A295,eco_institutions!A:D,4,0),0)</f>
        <v>1.08</v>
      </c>
      <c r="K295" s="42">
        <f>IFERROR(VLOOKUP(A295,fin_institutions!A:D,4,0),0)</f>
        <v>1.05</v>
      </c>
      <c r="L295" s="42">
        <f>IFERROR(VLOOKUP(A295,bus_institutions!A:D,4,0),0)</f>
        <v>2.44</v>
      </c>
      <c r="M295" s="42">
        <f>IFERROR(VLOOKUP(A295,man_institutions!A:D,4,0),0)</f>
        <v>2.06</v>
      </c>
      <c r="N295" s="42">
        <f t="shared" si="24"/>
        <v>0.51500000000000001</v>
      </c>
      <c r="O295" s="42">
        <f t="shared" si="25"/>
        <v>0.32300000000000001</v>
      </c>
      <c r="P295" s="42">
        <f t="shared" si="26"/>
        <v>0.23200000000000001</v>
      </c>
      <c r="Q295" s="42">
        <f t="shared" si="27"/>
        <v>0.69</v>
      </c>
      <c r="R295" s="42">
        <f t="shared" si="28"/>
        <v>0.68500000000000005</v>
      </c>
      <c r="S295" t="e">
        <f>VLOOKUP(A295,#REF!,11,0)</f>
        <v>#REF!</v>
      </c>
      <c r="T295" t="e">
        <f>VLOOKUP(A295,#REF!,12,0)</f>
        <v>#REF!</v>
      </c>
      <c r="U295" t="e">
        <f>VLOOKUP(A295,#REF!,13,0)</f>
        <v>#REF!</v>
      </c>
      <c r="V295" t="e">
        <f>VLOOKUP(A295,#REF!,14,0)</f>
        <v>#REF!</v>
      </c>
      <c r="W295">
        <v>-0.10154947268038809</v>
      </c>
      <c r="X295">
        <v>-1.379294912829885</v>
      </c>
      <c r="Y295" s="42" t="str">
        <f t="shared" si="29"/>
        <v>BEL</v>
      </c>
      <c r="Z295" t="str">
        <f>IF(Y295=Y$1,B295,IF(Y295=Y$2,B295,""))</f>
        <v/>
      </c>
      <c r="AT295">
        <v>0.9059546959719339</v>
      </c>
      <c r="AU295">
        <v>-0.44953865640938101</v>
      </c>
      <c r="AW295" s="42" t="s">
        <v>10565</v>
      </c>
    </row>
    <row r="296" spans="1:49" x14ac:dyDescent="0.25">
      <c r="A296" s="42" t="s">
        <v>862</v>
      </c>
      <c r="B296" s="42" t="s">
        <v>10566</v>
      </c>
      <c r="C296" s="42" t="s">
        <v>1218</v>
      </c>
      <c r="D296" s="42">
        <f>IFERROR(VLOOKUP(A296,eco_bus_institutions!A:D,3,0),"")</f>
        <v>183</v>
      </c>
      <c r="E296" s="42">
        <f>IFERROR(VLOOKUP(A296,eco_institutions!A:D,3,0),"")</f>
        <v>79</v>
      </c>
      <c r="F296" s="42">
        <f>IFERROR(VLOOKUP(A296,fin_institutions!A:D,3,0),"")</f>
        <v>32</v>
      </c>
      <c r="G296" s="42">
        <f>IFERROR(VLOOKUP(A296,bus_institutions!A:D,3,0),0)</f>
        <v>61</v>
      </c>
      <c r="H296" s="42">
        <f>IFERROR(VLOOKUP(A296,man_institutions!A:D,3,0),0)</f>
        <v>47</v>
      </c>
      <c r="I296" s="42">
        <f>IFERROR(VLOOKUP(A296,eco_bus_institutions!A:D,4,0),0)</f>
        <v>1.63</v>
      </c>
      <c r="J296" s="42">
        <f>IFERROR(VLOOKUP(A296,eco_institutions!A:D,4,0),0)</f>
        <v>1.31</v>
      </c>
      <c r="K296" s="42">
        <f>IFERROR(VLOOKUP(A296,fin_institutions!A:D,4,0),0)</f>
        <v>1.08</v>
      </c>
      <c r="L296" s="42">
        <f>IFERROR(VLOOKUP(A296,bus_institutions!A:D,4,0),0)</f>
        <v>1.87</v>
      </c>
      <c r="M296" s="42">
        <f>IFERROR(VLOOKUP(A296,man_institutions!A:D,4,0),0)</f>
        <v>1.71</v>
      </c>
      <c r="N296" s="42">
        <f t="shared" si="24"/>
        <v>0.51500000000000001</v>
      </c>
      <c r="O296" s="42">
        <f t="shared" si="25"/>
        <v>0.61499999999999999</v>
      </c>
      <c r="P296" s="42">
        <f t="shared" si="26"/>
        <v>0.318</v>
      </c>
      <c r="Q296" s="42">
        <f t="shared" si="27"/>
        <v>0.52200000000000002</v>
      </c>
      <c r="R296" s="42">
        <f t="shared" si="28"/>
        <v>0.59499999999999997</v>
      </c>
      <c r="S296" t="e">
        <f>VLOOKUP(A296,#REF!,11,0)</f>
        <v>#REF!</v>
      </c>
      <c r="T296" t="e">
        <f>VLOOKUP(A296,#REF!,12,0)</f>
        <v>#REF!</v>
      </c>
      <c r="U296" t="e">
        <f>VLOOKUP(A296,#REF!,13,0)</f>
        <v>#REF!</v>
      </c>
      <c r="V296" t="e">
        <f>VLOOKUP(A296,#REF!,14,0)</f>
        <v>#REF!</v>
      </c>
      <c r="W296">
        <v>3.4718628209692917E-2</v>
      </c>
      <c r="X296">
        <v>-0.1522087176616137</v>
      </c>
      <c r="Y296" s="42" t="str">
        <f t="shared" si="29"/>
        <v>UK</v>
      </c>
      <c r="Z296" t="str">
        <f>IF(Y296=Y$1,B296,IF(Y296=Y$2,B296,""))</f>
        <v/>
      </c>
      <c r="AT296">
        <v>1.1201278550983631</v>
      </c>
      <c r="AU296">
        <v>6.9669300478188104E-2</v>
      </c>
      <c r="AW296" s="42" t="s">
        <v>10566</v>
      </c>
    </row>
    <row r="297" spans="1:49" x14ac:dyDescent="0.25">
      <c r="A297" s="42" t="s">
        <v>880</v>
      </c>
      <c r="B297" s="42" t="s">
        <v>10567</v>
      </c>
      <c r="C297" s="42" t="s">
        <v>1239</v>
      </c>
      <c r="D297" s="42">
        <f>IFERROR(VLOOKUP(A297,eco_bus_institutions!A:D,3,0),"")</f>
        <v>249</v>
      </c>
      <c r="E297" s="42">
        <f>IFERROR(VLOOKUP(A297,eco_institutions!A:D,3,0),"")</f>
        <v>118</v>
      </c>
      <c r="F297" s="42">
        <f>IFERROR(VLOOKUP(A297,fin_institutions!A:D,3,0),"")</f>
        <v>61</v>
      </c>
      <c r="G297" s="42">
        <f>IFERROR(VLOOKUP(A297,bus_institutions!A:D,3,0),0)</f>
        <v>50</v>
      </c>
      <c r="H297" s="42">
        <f>IFERROR(VLOOKUP(A297,man_institutions!A:D,3,0),0)</f>
        <v>66</v>
      </c>
      <c r="I297" s="42">
        <f>IFERROR(VLOOKUP(A297,eco_bus_institutions!A:D,4,0),0)</f>
        <v>1.63</v>
      </c>
      <c r="J297" s="42">
        <f>IFERROR(VLOOKUP(A297,eco_institutions!A:D,4,0),0)</f>
        <v>1.19</v>
      </c>
      <c r="K297" s="42">
        <f>IFERROR(VLOOKUP(A297,fin_institutions!A:D,4,0),0)</f>
        <v>1.32</v>
      </c>
      <c r="L297" s="42">
        <f>IFERROR(VLOOKUP(A297,bus_institutions!A:D,4,0),0)</f>
        <v>2.3199999999999998</v>
      </c>
      <c r="M297" s="42">
        <f>IFERROR(VLOOKUP(A297,man_institutions!A:D,4,0),0)</f>
        <v>2.19</v>
      </c>
      <c r="N297" s="42">
        <f t="shared" si="24"/>
        <v>0.51500000000000001</v>
      </c>
      <c r="O297" s="42">
        <f t="shared" si="25"/>
        <v>0.51300000000000001</v>
      </c>
      <c r="P297" s="42">
        <f t="shared" si="26"/>
        <v>0.622</v>
      </c>
      <c r="Q297" s="42">
        <f t="shared" si="27"/>
        <v>0.66300000000000003</v>
      </c>
      <c r="R297" s="42">
        <f t="shared" si="28"/>
        <v>0.72499999999999998</v>
      </c>
      <c r="S297" t="e">
        <f>VLOOKUP(A297,#REF!,11,0)</f>
        <v>#REF!</v>
      </c>
      <c r="T297" t="e">
        <f>VLOOKUP(A297,#REF!,12,0)</f>
        <v>#REF!</v>
      </c>
      <c r="U297" t="e">
        <f>VLOOKUP(A297,#REF!,13,0)</f>
        <v>#REF!</v>
      </c>
      <c r="V297" t="e">
        <f>VLOOKUP(A297,#REF!,14,0)</f>
        <v>#REF!</v>
      </c>
      <c r="W297">
        <v>0.9059546959719339</v>
      </c>
      <c r="X297">
        <v>-0.44953865640938101</v>
      </c>
      <c r="Y297" s="42" t="str">
        <f t="shared" si="29"/>
        <v>AUS</v>
      </c>
      <c r="Z297" t="str">
        <f>IF(Y297=Y$1,B297,IF(Y297=Y$2,B297,""))</f>
        <v>Sydney</v>
      </c>
      <c r="AT297">
        <v>-1.626309651184989</v>
      </c>
      <c r="AU297">
        <v>1.785570005309892</v>
      </c>
      <c r="AW297" s="42" t="s">
        <v>10567</v>
      </c>
    </row>
    <row r="298" spans="1:49" x14ac:dyDescent="0.25">
      <c r="A298" s="42" t="s">
        <v>963</v>
      </c>
      <c r="B298" s="42" t="s">
        <v>10795</v>
      </c>
      <c r="C298" s="42" t="s">
        <v>1219</v>
      </c>
      <c r="D298" s="42">
        <f>IFERROR(VLOOKUP(A298,eco_bus_institutions!A:D,3,0),"")</f>
        <v>71</v>
      </c>
      <c r="E298" s="42">
        <f>IFERROR(VLOOKUP(A298,eco_institutions!A:D,3,0),"")</f>
        <v>40</v>
      </c>
      <c r="F298" s="42">
        <f>IFERROR(VLOOKUP(A298,fin_institutions!A:D,3,0),"")</f>
        <v>6</v>
      </c>
      <c r="G298" s="42">
        <f>IFERROR(VLOOKUP(A298,bus_institutions!A:D,3,0),0)</f>
        <v>21</v>
      </c>
      <c r="H298" s="42">
        <f>IFERROR(VLOOKUP(A298,man_institutions!A:D,3,0),0)</f>
        <v>18</v>
      </c>
      <c r="I298" s="42">
        <f>IFERROR(VLOOKUP(A298,eco_bus_institutions!A:D,4,0),0)</f>
        <v>1.62</v>
      </c>
      <c r="J298" s="42">
        <f>IFERROR(VLOOKUP(A298,eco_institutions!A:D,4,0),0)</f>
        <v>1.21</v>
      </c>
      <c r="K298" s="42">
        <f>IFERROR(VLOOKUP(A298,fin_institutions!A:D,4,0),0)</f>
        <v>2.5099999999999998</v>
      </c>
      <c r="L298" s="42">
        <f>IFERROR(VLOOKUP(A298,bus_institutions!A:D,4,0),0)</f>
        <v>2.33</v>
      </c>
      <c r="M298" s="42">
        <f>IFERROR(VLOOKUP(A298,man_institutions!A:D,4,0),0)</f>
        <v>1.76</v>
      </c>
      <c r="N298" s="42">
        <f t="shared" si="24"/>
        <v>0.51</v>
      </c>
      <c r="O298" s="42">
        <f t="shared" si="25"/>
        <v>0.52700000000000002</v>
      </c>
      <c r="P298" s="42">
        <f t="shared" si="26"/>
        <v>0.86</v>
      </c>
      <c r="Q298" s="42">
        <f t="shared" si="27"/>
        <v>0.66500000000000004</v>
      </c>
      <c r="R298" s="42">
        <f t="shared" si="28"/>
        <v>0.60199999999999998</v>
      </c>
      <c r="S298" t="e">
        <f>VLOOKUP(A298,#REF!,11,0)</f>
        <v>#REF!</v>
      </c>
      <c r="T298" t="e">
        <f>VLOOKUP(A298,#REF!,12,0)</f>
        <v>#REF!</v>
      </c>
      <c r="U298" t="e">
        <f>VLOOKUP(A298,#REF!,13,0)</f>
        <v>#REF!</v>
      </c>
      <c r="V298" t="e">
        <f>VLOOKUP(A298,#REF!,14,0)</f>
        <v>#REF!</v>
      </c>
      <c r="W298">
        <v>1.1201278550983631</v>
      </c>
      <c r="X298">
        <v>6.9669300478188104E-2</v>
      </c>
      <c r="Y298" s="42" t="str">
        <f t="shared" si="29"/>
        <v>USA</v>
      </c>
      <c r="Z298" t="str">
        <f>IF(Y298=Y$1,B298,IF(Y298=Y$2,B298,""))</f>
        <v/>
      </c>
      <c r="AT298">
        <v>-0.36939259814067288</v>
      </c>
      <c r="AU298">
        <v>-1.3006161889150361</v>
      </c>
      <c r="AW298" s="42" t="s">
        <v>10795</v>
      </c>
    </row>
    <row r="299" spans="1:49" x14ac:dyDescent="0.25">
      <c r="A299" s="42" t="s">
        <v>1049</v>
      </c>
      <c r="B299" s="42" t="s">
        <v>11016</v>
      </c>
      <c r="C299" s="42" t="s">
        <v>1273</v>
      </c>
      <c r="D299" s="42">
        <f>IFERROR(VLOOKUP(A299,eco_bus_institutions!A:D,3,0),"")</f>
        <v>49</v>
      </c>
      <c r="E299" s="42">
        <f>IFERROR(VLOOKUP(A299,eco_institutions!A:D,3,0),"")</f>
        <v>45</v>
      </c>
      <c r="F299" s="42">
        <f>IFERROR(VLOOKUP(A299,fin_institutions!A:D,3,0),"")</f>
        <v>7</v>
      </c>
      <c r="G299" s="42">
        <f>IFERROR(VLOOKUP(A299,bus_institutions!A:D,3,0),0)</f>
        <v>0</v>
      </c>
      <c r="H299" s="42">
        <f>IFERROR(VLOOKUP(A299,man_institutions!A:D,3,0),0)</f>
        <v>0</v>
      </c>
      <c r="I299" s="42">
        <f>IFERROR(VLOOKUP(A299,eco_bus_institutions!A:D,4,0),0)</f>
        <v>1.62</v>
      </c>
      <c r="J299" s="42">
        <f>IFERROR(VLOOKUP(A299,eco_institutions!A:D,4,0),0)</f>
        <v>1.58</v>
      </c>
      <c r="K299" s="42">
        <f>IFERROR(VLOOKUP(A299,fin_institutions!A:D,4,0),0)</f>
        <v>1.0900000000000001</v>
      </c>
      <c r="L299" s="42">
        <f>IFERROR(VLOOKUP(A299,bus_institutions!A:D,4,0),0)</f>
        <v>0</v>
      </c>
      <c r="M299" s="42">
        <f>IFERROR(VLOOKUP(A299,man_institutions!A:D,4,0),0)</f>
        <v>0</v>
      </c>
      <c r="N299" s="42">
        <f t="shared" si="24"/>
        <v>0.51</v>
      </c>
      <c r="O299" s="42">
        <f t="shared" si="25"/>
        <v>0.72799999999999998</v>
      </c>
      <c r="P299" s="42">
        <f t="shared" si="26"/>
        <v>0.35199999999999998</v>
      </c>
      <c r="Q299" s="42">
        <f t="shared" si="27"/>
        <v>0.05</v>
      </c>
      <c r="R299" s="42">
        <f t="shared" si="28"/>
        <v>0.04</v>
      </c>
      <c r="S299" t="e">
        <f>VLOOKUP(A299,#REF!,11,0)</f>
        <v>#REF!</v>
      </c>
      <c r="T299" t="e">
        <f>VLOOKUP(A299,#REF!,12,0)</f>
        <v>#REF!</v>
      </c>
      <c r="U299" t="e">
        <f>VLOOKUP(A299,#REF!,13,0)</f>
        <v>#REF!</v>
      </c>
      <c r="V299" t="e">
        <f>VLOOKUP(A299,#REF!,14,0)</f>
        <v>#REF!</v>
      </c>
      <c r="W299">
        <v>-1.626309651184989</v>
      </c>
      <c r="X299">
        <v>1.785570005309892</v>
      </c>
      <c r="Y299" s="42" t="str">
        <f t="shared" si="29"/>
        <v>DEU</v>
      </c>
      <c r="Z299" t="str">
        <f>IF(Y299=Y$1,B299,IF(Y299=Y$2,B299,""))</f>
        <v/>
      </c>
      <c r="AT299">
        <v>-1.192453478457157E-2</v>
      </c>
      <c r="AU299">
        <v>-2.9614772129335661E-2</v>
      </c>
      <c r="AW299" s="42" t="s">
        <v>1049</v>
      </c>
    </row>
    <row r="300" spans="1:49" x14ac:dyDescent="0.25">
      <c r="A300" s="42" t="s">
        <v>825</v>
      </c>
      <c r="B300" s="42" t="s">
        <v>10796</v>
      </c>
      <c r="C300" s="42" t="s">
        <v>1218</v>
      </c>
      <c r="D300" s="42">
        <f>IFERROR(VLOOKUP(A300,eco_bus_institutions!A:D,3,0),"")</f>
        <v>139</v>
      </c>
      <c r="E300" s="42">
        <f>IFERROR(VLOOKUP(A300,eco_institutions!A:D,3,0),"")</f>
        <v>53</v>
      </c>
      <c r="F300" s="42">
        <f>IFERROR(VLOOKUP(A300,fin_institutions!A:D,3,0),"")</f>
        <v>34</v>
      </c>
      <c r="G300" s="42">
        <f>IFERROR(VLOOKUP(A300,bus_institutions!A:D,3,0),0)</f>
        <v>46</v>
      </c>
      <c r="H300" s="42">
        <f>IFERROR(VLOOKUP(A300,man_institutions!A:D,3,0),0)</f>
        <v>47</v>
      </c>
      <c r="I300" s="42">
        <f>IFERROR(VLOOKUP(A300,eco_bus_institutions!A:D,4,0),0)</f>
        <v>1.62</v>
      </c>
      <c r="J300" s="42">
        <f>IFERROR(VLOOKUP(A300,eco_institutions!A:D,4,0),0)</f>
        <v>1.05</v>
      </c>
      <c r="K300" s="42">
        <f>IFERROR(VLOOKUP(A300,fin_institutions!A:D,4,0),0)</f>
        <v>1.07</v>
      </c>
      <c r="L300" s="42">
        <f>IFERROR(VLOOKUP(A300,bus_institutions!A:D,4,0),0)</f>
        <v>2</v>
      </c>
      <c r="M300" s="42">
        <f>IFERROR(VLOOKUP(A300,man_institutions!A:D,4,0),0)</f>
        <v>2</v>
      </c>
      <c r="N300" s="42">
        <f t="shared" si="24"/>
        <v>0.51</v>
      </c>
      <c r="O300" s="42">
        <f t="shared" si="25"/>
        <v>0.23699999999999999</v>
      </c>
      <c r="P300" s="42">
        <f t="shared" si="26"/>
        <v>0.29499999999999998</v>
      </c>
      <c r="Q300" s="42">
        <f t="shared" si="27"/>
        <v>0.57199999999999995</v>
      </c>
      <c r="R300" s="42">
        <f t="shared" si="28"/>
        <v>0.67200000000000004</v>
      </c>
      <c r="S300" t="e">
        <f>VLOOKUP(A300,#REF!,11,0)</f>
        <v>#REF!</v>
      </c>
      <c r="T300" t="e">
        <f>VLOOKUP(A300,#REF!,12,0)</f>
        <v>#REF!</v>
      </c>
      <c r="U300" t="e">
        <f>VLOOKUP(A300,#REF!,13,0)</f>
        <v>#REF!</v>
      </c>
      <c r="V300" t="e">
        <f>VLOOKUP(A300,#REF!,14,0)</f>
        <v>#REF!</v>
      </c>
      <c r="W300">
        <v>-0.36939259814067288</v>
      </c>
      <c r="X300">
        <v>-1.3006161889150361</v>
      </c>
      <c r="Y300" s="42" t="str">
        <f t="shared" si="29"/>
        <v>UK</v>
      </c>
      <c r="Z300" t="str">
        <f>IF(Y300=Y$1,B300,IF(Y300=Y$2,B300,""))</f>
        <v/>
      </c>
      <c r="AT300">
        <v>-1.1190950104054771</v>
      </c>
      <c r="AU300">
        <v>0.83140090825389146</v>
      </c>
      <c r="AW300" s="42" t="s">
        <v>10796</v>
      </c>
    </row>
    <row r="301" spans="1:49" x14ac:dyDescent="0.25">
      <c r="A301" s="42" t="s">
        <v>804</v>
      </c>
      <c r="B301" s="42" t="s">
        <v>10568</v>
      </c>
      <c r="C301" s="42" t="s">
        <v>1236</v>
      </c>
      <c r="D301" s="42">
        <f>IFERROR(VLOOKUP(A301,eco_bus_institutions!A:D,3,0),"")</f>
        <v>69</v>
      </c>
      <c r="E301" s="42">
        <f>IFERROR(VLOOKUP(A301,eco_institutions!A:D,3,0),"")</f>
        <v>24</v>
      </c>
      <c r="F301" s="42">
        <f>IFERROR(VLOOKUP(A301,fin_institutions!A:D,3,0),"")</f>
        <v>14</v>
      </c>
      <c r="G301" s="42">
        <f>IFERROR(VLOOKUP(A301,bus_institutions!A:D,3,0),0)</f>
        <v>24</v>
      </c>
      <c r="H301" s="42">
        <f>IFERROR(VLOOKUP(A301,man_institutions!A:D,3,0),0)</f>
        <v>19</v>
      </c>
      <c r="I301" s="42">
        <f>IFERROR(VLOOKUP(A301,eco_bus_institutions!A:D,4,0),0)</f>
        <v>1.62</v>
      </c>
      <c r="J301" s="42">
        <f>IFERROR(VLOOKUP(A301,eco_institutions!A:D,4,0),0)</f>
        <v>1.1499999999999999</v>
      </c>
      <c r="K301" s="42">
        <f>IFERROR(VLOOKUP(A301,fin_institutions!A:D,4,0),0)</f>
        <v>1.22</v>
      </c>
      <c r="L301" s="42">
        <f>IFERROR(VLOOKUP(A301,bus_institutions!A:D,4,0),0)</f>
        <v>1.9</v>
      </c>
      <c r="M301" s="42">
        <f>IFERROR(VLOOKUP(A301,man_institutions!A:D,4,0),0)</f>
        <v>1.48</v>
      </c>
      <c r="N301" s="42">
        <f t="shared" si="24"/>
        <v>0.51</v>
      </c>
      <c r="O301" s="42">
        <f t="shared" si="25"/>
        <v>0.47199999999999998</v>
      </c>
      <c r="P301" s="42">
        <f t="shared" si="26"/>
        <v>0.54700000000000004</v>
      </c>
      <c r="Q301" s="42">
        <f t="shared" si="27"/>
        <v>0.53</v>
      </c>
      <c r="R301" s="42">
        <f t="shared" si="28"/>
        <v>0.46800000000000003</v>
      </c>
      <c r="S301" t="e">
        <f>VLOOKUP(A301,#REF!,11,0)</f>
        <v>#REF!</v>
      </c>
      <c r="T301" t="e">
        <f>VLOOKUP(A301,#REF!,12,0)</f>
        <v>#REF!</v>
      </c>
      <c r="U301" t="e">
        <f>VLOOKUP(A301,#REF!,13,0)</f>
        <v>#REF!</v>
      </c>
      <c r="V301" t="e">
        <f>VLOOKUP(A301,#REF!,14,0)</f>
        <v>#REF!</v>
      </c>
      <c r="W301">
        <v>-1.192453478457157E-2</v>
      </c>
      <c r="X301">
        <v>-2.9614772129335661E-2</v>
      </c>
      <c r="Y301" s="42" t="str">
        <f t="shared" si="29"/>
        <v>UK</v>
      </c>
      <c r="Z301" t="str">
        <f>IF(Y301=Y$1,B301,IF(Y301=Y$2,B301,""))</f>
        <v/>
      </c>
      <c r="AT301">
        <v>-0.30658789025904348</v>
      </c>
      <c r="AU301">
        <v>-0.30843311928581851</v>
      </c>
      <c r="AW301" s="42" t="s">
        <v>10568</v>
      </c>
    </row>
    <row r="302" spans="1:49" x14ac:dyDescent="0.25">
      <c r="A302" s="42" t="s">
        <v>938</v>
      </c>
      <c r="B302" s="42" t="s">
        <v>10569</v>
      </c>
      <c r="C302" s="42" t="s">
        <v>1224</v>
      </c>
      <c r="D302" s="42">
        <f>IFERROR(VLOOKUP(A302,eco_bus_institutions!A:D,3,0),"")</f>
        <v>100</v>
      </c>
      <c r="E302" s="42">
        <f>IFERROR(VLOOKUP(A302,eco_institutions!A:D,3,0),"")</f>
        <v>54</v>
      </c>
      <c r="F302" s="42">
        <f>IFERROR(VLOOKUP(A302,fin_institutions!A:D,3,0),"")</f>
        <v>6</v>
      </c>
      <c r="G302" s="42">
        <f>IFERROR(VLOOKUP(A302,bus_institutions!A:D,3,0),0)</f>
        <v>41</v>
      </c>
      <c r="H302" s="42">
        <f>IFERROR(VLOOKUP(A302,man_institutions!A:D,3,0),0)</f>
        <v>41</v>
      </c>
      <c r="I302" s="42">
        <f>IFERROR(VLOOKUP(A302,eco_bus_institutions!A:D,4,0),0)</f>
        <v>1.62</v>
      </c>
      <c r="J302" s="42">
        <f>IFERROR(VLOOKUP(A302,eco_institutions!A:D,4,0),0)</f>
        <v>1.58</v>
      </c>
      <c r="K302" s="42">
        <f>IFERROR(VLOOKUP(A302,fin_institutions!A:D,4,0),0)</f>
        <v>1.03</v>
      </c>
      <c r="L302" s="42">
        <f>IFERROR(VLOOKUP(A302,bus_institutions!A:D,4,0),0)</f>
        <v>1.41</v>
      </c>
      <c r="M302" s="42">
        <f>IFERROR(VLOOKUP(A302,man_institutions!A:D,4,0),0)</f>
        <v>1.22</v>
      </c>
      <c r="N302" s="42">
        <f t="shared" si="24"/>
        <v>0.51</v>
      </c>
      <c r="O302" s="42">
        <f t="shared" si="25"/>
        <v>0.72799999999999998</v>
      </c>
      <c r="P302" s="42">
        <f t="shared" si="26"/>
        <v>0.16200000000000001</v>
      </c>
      <c r="Q302" s="42">
        <f t="shared" si="27"/>
        <v>0.27700000000000002</v>
      </c>
      <c r="R302" s="42">
        <f t="shared" si="28"/>
        <v>0.26700000000000002</v>
      </c>
      <c r="S302" t="e">
        <f>VLOOKUP(A302,#REF!,11,0)</f>
        <v>#REF!</v>
      </c>
      <c r="T302" t="e">
        <f>VLOOKUP(A302,#REF!,12,0)</f>
        <v>#REF!</v>
      </c>
      <c r="U302" t="e">
        <f>VLOOKUP(A302,#REF!,13,0)</f>
        <v>#REF!</v>
      </c>
      <c r="V302" t="e">
        <f>VLOOKUP(A302,#REF!,14,0)</f>
        <v>#REF!</v>
      </c>
      <c r="W302">
        <v>-1.1190950104054771</v>
      </c>
      <c r="X302">
        <v>0.83140090825389146</v>
      </c>
      <c r="Y302" s="42" t="str">
        <f t="shared" si="29"/>
        <v>ITA</v>
      </c>
      <c r="Z302" t="str">
        <f>IF(Y302=Y$1,B302,IF(Y302=Y$2,B302,""))</f>
        <v/>
      </c>
      <c r="AT302">
        <v>-0.75144278944279053</v>
      </c>
      <c r="AU302">
        <v>-0.66802116850220228</v>
      </c>
      <c r="AW302" s="42" t="s">
        <v>10569</v>
      </c>
    </row>
    <row r="303" spans="1:49" x14ac:dyDescent="0.25">
      <c r="A303" s="42" t="s">
        <v>760</v>
      </c>
      <c r="B303" s="42" t="s">
        <v>10968</v>
      </c>
      <c r="C303" s="42" t="s">
        <v>1220</v>
      </c>
      <c r="D303" s="42">
        <f>IFERROR(VLOOKUP(A303,eco_bus_institutions!A:D,3,0),"")</f>
        <v>119</v>
      </c>
      <c r="E303" s="42">
        <f>IFERROR(VLOOKUP(A303,eco_institutions!A:D,3,0),"")</f>
        <v>48</v>
      </c>
      <c r="F303" s="42">
        <f>IFERROR(VLOOKUP(A303,fin_institutions!A:D,3,0),"")</f>
        <v>39</v>
      </c>
      <c r="G303" s="42">
        <f>IFERROR(VLOOKUP(A303,bus_institutions!A:D,3,0),0)</f>
        <v>45</v>
      </c>
      <c r="H303" s="42">
        <f>IFERROR(VLOOKUP(A303,man_institutions!A:D,3,0),0)</f>
        <v>35</v>
      </c>
      <c r="I303" s="42">
        <f>IFERROR(VLOOKUP(A303,eco_bus_institutions!A:D,4,0),0)</f>
        <v>1.61</v>
      </c>
      <c r="J303" s="42">
        <f>IFERROR(VLOOKUP(A303,eco_institutions!A:D,4,0),0)</f>
        <v>1.0900000000000001</v>
      </c>
      <c r="K303" s="42">
        <f>IFERROR(VLOOKUP(A303,fin_institutions!A:D,4,0),0)</f>
        <v>1.18</v>
      </c>
      <c r="L303" s="42">
        <f>IFERROR(VLOOKUP(A303,bus_institutions!A:D,4,0),0)</f>
        <v>1.99</v>
      </c>
      <c r="M303" s="42">
        <f>IFERROR(VLOOKUP(A303,man_institutions!A:D,4,0),0)</f>
        <v>1.39</v>
      </c>
      <c r="N303" s="42">
        <f t="shared" si="24"/>
        <v>0.502</v>
      </c>
      <c r="O303" s="42">
        <f t="shared" si="25"/>
        <v>0.36299999999999999</v>
      </c>
      <c r="P303" s="42">
        <f t="shared" si="26"/>
        <v>0.505</v>
      </c>
      <c r="Q303" s="42">
        <f t="shared" si="27"/>
        <v>0.56699999999999995</v>
      </c>
      <c r="R303" s="42">
        <f t="shared" si="28"/>
        <v>0.40500000000000003</v>
      </c>
      <c r="S303" t="e">
        <f>VLOOKUP(A303,#REF!,11,0)</f>
        <v>#REF!</v>
      </c>
      <c r="T303" t="e">
        <f>VLOOKUP(A303,#REF!,12,0)</f>
        <v>#REF!</v>
      </c>
      <c r="U303" t="e">
        <f>VLOOKUP(A303,#REF!,13,0)</f>
        <v>#REF!</v>
      </c>
      <c r="V303" t="e">
        <f>VLOOKUP(A303,#REF!,14,0)</f>
        <v>#REF!</v>
      </c>
      <c r="W303">
        <v>-0.30658789025904348</v>
      </c>
      <c r="X303">
        <v>-0.30843311928581851</v>
      </c>
      <c r="Y303" s="42" t="str">
        <f t="shared" si="29"/>
        <v>FRA</v>
      </c>
      <c r="Z303" t="str">
        <f>IF(Y303=Y$1,B303,IF(Y303=Y$2,B303,""))</f>
        <v/>
      </c>
      <c r="AT303">
        <v>-1.1252640313893809</v>
      </c>
      <c r="AU303">
        <v>-0.25995016834346341</v>
      </c>
      <c r="AW303" s="42" t="s">
        <v>760</v>
      </c>
    </row>
    <row r="304" spans="1:49" x14ac:dyDescent="0.25">
      <c r="A304" s="42" t="s">
        <v>830</v>
      </c>
      <c r="B304" s="42" t="s">
        <v>11017</v>
      </c>
      <c r="C304" s="42" t="s">
        <v>1224</v>
      </c>
      <c r="D304" s="42">
        <f>IFERROR(VLOOKUP(A304,eco_bus_institutions!A:D,3,0),"")</f>
        <v>51</v>
      </c>
      <c r="E304" s="42">
        <f>IFERROR(VLOOKUP(A304,eco_institutions!A:D,3,0),"")</f>
        <v>26</v>
      </c>
      <c r="F304" s="42" t="str">
        <f>IFERROR(VLOOKUP(A304,fin_institutions!A:D,3,0),"")</f>
        <v/>
      </c>
      <c r="G304" s="42">
        <f>IFERROR(VLOOKUP(A304,bus_institutions!A:D,3,0),0)</f>
        <v>23</v>
      </c>
      <c r="H304" s="42">
        <f>IFERROR(VLOOKUP(A304,man_institutions!A:D,3,0),0)</f>
        <v>25</v>
      </c>
      <c r="I304" s="42">
        <f>IFERROR(VLOOKUP(A304,eco_bus_institutions!A:D,4,0),0)</f>
        <v>1.61</v>
      </c>
      <c r="J304" s="42">
        <f>IFERROR(VLOOKUP(A304,eco_institutions!A:D,4,0),0)</f>
        <v>1.17</v>
      </c>
      <c r="K304" s="42">
        <f>IFERROR(VLOOKUP(A304,fin_institutions!A:D,4,0),0)</f>
        <v>0</v>
      </c>
      <c r="L304" s="42">
        <f>IFERROR(VLOOKUP(A304,bus_institutions!A:D,4,0),0)</f>
        <v>1.84</v>
      </c>
      <c r="M304" s="42">
        <f>IFERROR(VLOOKUP(A304,man_institutions!A:D,4,0),0)</f>
        <v>1.61</v>
      </c>
      <c r="N304" s="42">
        <f t="shared" si="24"/>
        <v>0.502</v>
      </c>
      <c r="O304" s="42">
        <f t="shared" si="25"/>
        <v>0.49</v>
      </c>
      <c r="P304" s="42">
        <f t="shared" si="26"/>
        <v>5.8000000000000003E-2</v>
      </c>
      <c r="Q304" s="42">
        <f t="shared" si="27"/>
        <v>0.51</v>
      </c>
      <c r="R304" s="42">
        <f t="shared" si="28"/>
        <v>0.53500000000000003</v>
      </c>
      <c r="S304" t="e">
        <f>VLOOKUP(A304,#REF!,11,0)</f>
        <v>#REF!</v>
      </c>
      <c r="T304" t="e">
        <f>VLOOKUP(A304,#REF!,12,0)</f>
        <v>#REF!</v>
      </c>
      <c r="U304" t="e">
        <f>VLOOKUP(A304,#REF!,13,0)</f>
        <v>#REF!</v>
      </c>
      <c r="V304" t="e">
        <f>VLOOKUP(A304,#REF!,14,0)</f>
        <v>#REF!</v>
      </c>
      <c r="W304">
        <v>-0.75144278944279053</v>
      </c>
      <c r="X304">
        <v>-0.66802116850220228</v>
      </c>
      <c r="Y304" s="42" t="str">
        <f t="shared" si="29"/>
        <v>ITA</v>
      </c>
      <c r="Z304" t="str">
        <f>IF(Y304=Y$1,B304,IF(Y304=Y$2,B304,""))</f>
        <v/>
      </c>
      <c r="AT304">
        <v>0.8308599321416873</v>
      </c>
      <c r="AU304">
        <v>-0.27852310933879781</v>
      </c>
      <c r="AW304" s="42" t="s">
        <v>830</v>
      </c>
    </row>
    <row r="305" spans="1:49" x14ac:dyDescent="0.25">
      <c r="A305" s="42" t="s">
        <v>834</v>
      </c>
      <c r="B305" s="42" t="s">
        <v>10797</v>
      </c>
      <c r="C305" s="42" t="s">
        <v>1232</v>
      </c>
      <c r="D305" s="42">
        <f>IFERROR(VLOOKUP(A305,eco_bus_institutions!A:D,3,0),"")</f>
        <v>95</v>
      </c>
      <c r="E305" s="42">
        <f>IFERROR(VLOOKUP(A305,eco_institutions!A:D,3,0),"")</f>
        <v>18</v>
      </c>
      <c r="F305" s="42" t="str">
        <f>IFERROR(VLOOKUP(A305,fin_institutions!A:D,3,0),"")</f>
        <v/>
      </c>
      <c r="G305" s="42">
        <f>IFERROR(VLOOKUP(A305,bus_institutions!A:D,3,0),0)</f>
        <v>46</v>
      </c>
      <c r="H305" s="42">
        <f>IFERROR(VLOOKUP(A305,man_institutions!A:D,3,0),0)</f>
        <v>59</v>
      </c>
      <c r="I305" s="42">
        <f>IFERROR(VLOOKUP(A305,eco_bus_institutions!A:D,4,0),0)</f>
        <v>1.61</v>
      </c>
      <c r="J305" s="42">
        <f>IFERROR(VLOOKUP(A305,eco_institutions!A:D,4,0),0)</f>
        <v>1.19</v>
      </c>
      <c r="K305" s="42">
        <f>IFERROR(VLOOKUP(A305,fin_institutions!A:D,4,0),0)</f>
        <v>0</v>
      </c>
      <c r="L305" s="42">
        <f>IFERROR(VLOOKUP(A305,bus_institutions!A:D,4,0),0)</f>
        <v>1.53</v>
      </c>
      <c r="M305" s="42">
        <f>IFERROR(VLOOKUP(A305,man_institutions!A:D,4,0),0)</f>
        <v>1.46</v>
      </c>
      <c r="N305" s="42">
        <f t="shared" si="24"/>
        <v>0.502</v>
      </c>
      <c r="O305" s="42">
        <f t="shared" si="25"/>
        <v>0.51300000000000001</v>
      </c>
      <c r="P305" s="42">
        <f t="shared" si="26"/>
        <v>5.8000000000000003E-2</v>
      </c>
      <c r="Q305" s="42">
        <f t="shared" si="27"/>
        <v>0.36799999999999999</v>
      </c>
      <c r="R305" s="42">
        <f t="shared" si="28"/>
        <v>0.45500000000000002</v>
      </c>
      <c r="S305" t="e">
        <f>VLOOKUP(A305,#REF!,11,0)</f>
        <v>#REF!</v>
      </c>
      <c r="T305" t="e">
        <f>VLOOKUP(A305,#REF!,12,0)</f>
        <v>#REF!</v>
      </c>
      <c r="U305" t="e">
        <f>VLOOKUP(A305,#REF!,13,0)</f>
        <v>#REF!</v>
      </c>
      <c r="V305" t="e">
        <f>VLOOKUP(A305,#REF!,14,0)</f>
        <v>#REF!</v>
      </c>
      <c r="W305">
        <v>-1.1252640313893809</v>
      </c>
      <c r="X305">
        <v>-0.25995016834346341</v>
      </c>
      <c r="Y305" s="42" t="str">
        <f t="shared" si="29"/>
        <v>CHN</v>
      </c>
      <c r="Z305" t="str">
        <f>IF(Y305=Y$1,B305,IF(Y305=Y$2,B305,""))</f>
        <v/>
      </c>
      <c r="AT305">
        <v>-1.008941856558017</v>
      </c>
      <c r="AU305">
        <v>-1.2290601423043681</v>
      </c>
      <c r="AW305" s="42" t="s">
        <v>10797</v>
      </c>
    </row>
    <row r="306" spans="1:49" x14ac:dyDescent="0.25">
      <c r="A306" s="42" t="s">
        <v>915</v>
      </c>
      <c r="B306" s="42" t="s">
        <v>10570</v>
      </c>
      <c r="C306" s="42" t="s">
        <v>1219</v>
      </c>
      <c r="D306" s="42">
        <f>IFERROR(VLOOKUP(A306,eco_bus_institutions!A:D,3,0),"")</f>
        <v>95</v>
      </c>
      <c r="E306" s="42">
        <f>IFERROR(VLOOKUP(A306,eco_institutions!A:D,3,0),"")</f>
        <v>40</v>
      </c>
      <c r="F306" s="42">
        <f>IFERROR(VLOOKUP(A306,fin_institutions!A:D,3,0),"")</f>
        <v>14</v>
      </c>
      <c r="G306" s="42">
        <f>IFERROR(VLOOKUP(A306,bus_institutions!A:D,3,0),0)</f>
        <v>31</v>
      </c>
      <c r="H306" s="42">
        <f>IFERROR(VLOOKUP(A306,man_institutions!A:D,3,0),0)</f>
        <v>23</v>
      </c>
      <c r="I306" s="42">
        <f>IFERROR(VLOOKUP(A306,eco_bus_institutions!A:D,4,0),0)</f>
        <v>1.61</v>
      </c>
      <c r="J306" s="42">
        <f>IFERROR(VLOOKUP(A306,eco_institutions!A:D,4,0),0)</f>
        <v>1.17</v>
      </c>
      <c r="K306" s="42">
        <f>IFERROR(VLOOKUP(A306,fin_institutions!A:D,4,0),0)</f>
        <v>1.49</v>
      </c>
      <c r="L306" s="42">
        <f>IFERROR(VLOOKUP(A306,bus_institutions!A:D,4,0),0)</f>
        <v>2.21</v>
      </c>
      <c r="M306" s="42">
        <f>IFERROR(VLOOKUP(A306,man_institutions!A:D,4,0),0)</f>
        <v>1.99</v>
      </c>
      <c r="N306" s="42">
        <f t="shared" si="24"/>
        <v>0.502</v>
      </c>
      <c r="O306" s="42">
        <f t="shared" si="25"/>
        <v>0.49</v>
      </c>
      <c r="P306" s="42">
        <f t="shared" si="26"/>
        <v>0.69299999999999995</v>
      </c>
      <c r="Q306" s="42">
        <f t="shared" si="27"/>
        <v>0.63200000000000001</v>
      </c>
      <c r="R306" s="42">
        <f t="shared" si="28"/>
        <v>0.66800000000000004</v>
      </c>
      <c r="S306" t="e">
        <f>VLOOKUP(A306,#REF!,11,0)</f>
        <v>#REF!</v>
      </c>
      <c r="T306" t="e">
        <f>VLOOKUP(A306,#REF!,12,0)</f>
        <v>#REF!</v>
      </c>
      <c r="U306" t="e">
        <f>VLOOKUP(A306,#REF!,13,0)</f>
        <v>#REF!</v>
      </c>
      <c r="V306" t="e">
        <f>VLOOKUP(A306,#REF!,14,0)</f>
        <v>#REF!</v>
      </c>
      <c r="W306">
        <v>0.8308599321416873</v>
      </c>
      <c r="X306">
        <v>-0.27852310933879781</v>
      </c>
      <c r="Y306" s="42" t="str">
        <f t="shared" si="29"/>
        <v>USA</v>
      </c>
      <c r="Z306" t="str">
        <f>IF(Y306=Y$1,B306,IF(Y306=Y$2,B306,""))</f>
        <v/>
      </c>
      <c r="AT306">
        <v>0.53649002342569974</v>
      </c>
      <c r="AU306">
        <v>-0.26445382566881248</v>
      </c>
      <c r="AW306" s="42" t="s">
        <v>10570</v>
      </c>
    </row>
    <row r="307" spans="1:49" x14ac:dyDescent="0.25">
      <c r="A307" s="42" t="s">
        <v>867</v>
      </c>
      <c r="B307" s="42" t="s">
        <v>10798</v>
      </c>
      <c r="C307" s="42" t="s">
        <v>1218</v>
      </c>
      <c r="D307" s="42">
        <f>IFERROR(VLOOKUP(A307,eco_bus_institutions!A:D,3,0),"")</f>
        <v>45</v>
      </c>
      <c r="E307" s="42">
        <f>IFERROR(VLOOKUP(A307,eco_institutions!A:D,3,0),"")</f>
        <v>7</v>
      </c>
      <c r="F307" s="42">
        <f>IFERROR(VLOOKUP(A307,fin_institutions!A:D,3,0),"")</f>
        <v>5</v>
      </c>
      <c r="G307" s="42">
        <f>IFERROR(VLOOKUP(A307,bus_institutions!A:D,3,0),0)</f>
        <v>24</v>
      </c>
      <c r="H307" s="42">
        <f>IFERROR(VLOOKUP(A307,man_institutions!A:D,3,0),0)</f>
        <v>27</v>
      </c>
      <c r="I307" s="42">
        <f>IFERROR(VLOOKUP(A307,eco_bus_institutions!A:D,4,0),0)</f>
        <v>1.6</v>
      </c>
      <c r="J307" s="42">
        <f>IFERROR(VLOOKUP(A307,eco_institutions!A:D,4,0),0)</f>
        <v>1</v>
      </c>
      <c r="K307" s="42">
        <f>IFERROR(VLOOKUP(A307,fin_institutions!A:D,4,0),0)</f>
        <v>1.1200000000000001</v>
      </c>
      <c r="L307" s="42">
        <f>IFERROR(VLOOKUP(A307,bus_institutions!A:D,4,0),0)</f>
        <v>1.61</v>
      </c>
      <c r="M307" s="42">
        <f>IFERROR(VLOOKUP(A307,man_institutions!A:D,4,0),0)</f>
        <v>1.63</v>
      </c>
      <c r="N307" s="42">
        <f t="shared" si="24"/>
        <v>0.495</v>
      </c>
      <c r="O307" s="42">
        <f t="shared" si="25"/>
        <v>2.3E-2</v>
      </c>
      <c r="P307" s="42">
        <f t="shared" si="26"/>
        <v>0.41699999999999998</v>
      </c>
      <c r="Q307" s="42">
        <f t="shared" si="27"/>
        <v>0.41299999999999998</v>
      </c>
      <c r="R307" s="42">
        <f t="shared" si="28"/>
        <v>0.55300000000000005</v>
      </c>
      <c r="S307" t="e">
        <f>VLOOKUP(A307,#REF!,11,0)</f>
        <v>#REF!</v>
      </c>
      <c r="T307" t="e">
        <f>VLOOKUP(A307,#REF!,12,0)</f>
        <v>#REF!</v>
      </c>
      <c r="U307" t="e">
        <f>VLOOKUP(A307,#REF!,13,0)</f>
        <v>#REF!</v>
      </c>
      <c r="V307" t="e">
        <f>VLOOKUP(A307,#REF!,14,0)</f>
        <v>#REF!</v>
      </c>
      <c r="W307">
        <v>-1.008941856558017</v>
      </c>
      <c r="X307">
        <v>-1.2290601423043681</v>
      </c>
      <c r="Y307" s="42" t="str">
        <f t="shared" si="29"/>
        <v>UK</v>
      </c>
      <c r="Z307" t="str">
        <f>IF(Y307=Y$1,B307,IF(Y307=Y$2,B307,""))</f>
        <v/>
      </c>
      <c r="AT307">
        <v>0.52528967682273064</v>
      </c>
      <c r="AU307">
        <v>-6.058080335973564E-2</v>
      </c>
      <c r="AW307" s="42" t="s">
        <v>10798</v>
      </c>
    </row>
    <row r="308" spans="1:49" x14ac:dyDescent="0.25">
      <c r="A308" s="42" t="s">
        <v>908</v>
      </c>
      <c r="B308" s="42" t="s">
        <v>10799</v>
      </c>
      <c r="C308" s="42" t="s">
        <v>1245</v>
      </c>
      <c r="D308" s="42">
        <f>IFERROR(VLOOKUP(A308,eco_bus_institutions!A:D,3,0),"")</f>
        <v>98</v>
      </c>
      <c r="E308" s="42">
        <f>IFERROR(VLOOKUP(A308,eco_institutions!A:D,3,0),"")</f>
        <v>48</v>
      </c>
      <c r="F308" s="42">
        <f>IFERROR(VLOOKUP(A308,fin_institutions!A:D,3,0),"")</f>
        <v>24</v>
      </c>
      <c r="G308" s="42">
        <f>IFERROR(VLOOKUP(A308,bus_institutions!A:D,3,0),0)</f>
        <v>25</v>
      </c>
      <c r="H308" s="42">
        <f>IFERROR(VLOOKUP(A308,man_institutions!A:D,3,0),0)</f>
        <v>31</v>
      </c>
      <c r="I308" s="42">
        <f>IFERROR(VLOOKUP(A308,eco_bus_institutions!A:D,4,0),0)</f>
        <v>1.6</v>
      </c>
      <c r="J308" s="42">
        <f>IFERROR(VLOOKUP(A308,eco_institutions!A:D,4,0),0)</f>
        <v>1.1499999999999999</v>
      </c>
      <c r="K308" s="42">
        <f>IFERROR(VLOOKUP(A308,fin_institutions!A:D,4,0),0)</f>
        <v>1.34</v>
      </c>
      <c r="L308" s="42">
        <f>IFERROR(VLOOKUP(A308,bus_institutions!A:D,4,0),0)</f>
        <v>2.89</v>
      </c>
      <c r="M308" s="42">
        <f>IFERROR(VLOOKUP(A308,man_institutions!A:D,4,0),0)</f>
        <v>1.43</v>
      </c>
      <c r="N308" s="42">
        <f t="shared" si="24"/>
        <v>0.495</v>
      </c>
      <c r="O308" s="42">
        <f t="shared" si="25"/>
        <v>0.47199999999999998</v>
      </c>
      <c r="P308" s="42">
        <f t="shared" si="26"/>
        <v>0.63500000000000001</v>
      </c>
      <c r="Q308" s="42">
        <f t="shared" si="27"/>
        <v>0.78</v>
      </c>
      <c r="R308" s="42">
        <f t="shared" si="28"/>
        <v>0.432</v>
      </c>
      <c r="S308" t="e">
        <f>VLOOKUP(A308,#REF!,11,0)</f>
        <v>#REF!</v>
      </c>
      <c r="T308" t="e">
        <f>VLOOKUP(A308,#REF!,12,0)</f>
        <v>#REF!</v>
      </c>
      <c r="U308" t="e">
        <f>VLOOKUP(A308,#REF!,13,0)</f>
        <v>#REF!</v>
      </c>
      <c r="V308" t="e">
        <f>VLOOKUP(A308,#REF!,14,0)</f>
        <v>#REF!</v>
      </c>
      <c r="W308">
        <v>0.53649002342569974</v>
      </c>
      <c r="X308">
        <v>-0.26445382566881248</v>
      </c>
      <c r="Y308" s="42" t="str">
        <f t="shared" si="29"/>
        <v>TWN</v>
      </c>
      <c r="Z308" t="str">
        <f>IF(Y308=Y$1,B308,IF(Y308=Y$2,B308,""))</f>
        <v/>
      </c>
      <c r="AT308">
        <v>-0.40335149871936121</v>
      </c>
      <c r="AU308">
        <v>-0.71622262034534512</v>
      </c>
      <c r="AW308" s="42" t="s">
        <v>10799</v>
      </c>
    </row>
    <row r="309" spans="1:49" x14ac:dyDescent="0.25">
      <c r="A309" s="42" t="s">
        <v>972</v>
      </c>
      <c r="B309" s="42" t="s">
        <v>10571</v>
      </c>
      <c r="C309" s="42" t="s">
        <v>1219</v>
      </c>
      <c r="D309" s="42">
        <f>IFERROR(VLOOKUP(A309,eco_bus_institutions!A:D,3,0),"")</f>
        <v>46</v>
      </c>
      <c r="E309" s="42">
        <f>IFERROR(VLOOKUP(A309,eco_institutions!A:D,3,0),"")</f>
        <v>18</v>
      </c>
      <c r="F309" s="42">
        <f>IFERROR(VLOOKUP(A309,fin_institutions!A:D,3,0),"")</f>
        <v>13</v>
      </c>
      <c r="G309" s="42">
        <f>IFERROR(VLOOKUP(A309,bus_institutions!A:D,3,0),0)</f>
        <v>9</v>
      </c>
      <c r="H309" s="42">
        <f>IFERROR(VLOOKUP(A309,man_institutions!A:D,3,0),0)</f>
        <v>9</v>
      </c>
      <c r="I309" s="42">
        <f>IFERROR(VLOOKUP(A309,eco_bus_institutions!A:D,4,0),0)</f>
        <v>1.6</v>
      </c>
      <c r="J309" s="42">
        <f>IFERROR(VLOOKUP(A309,eco_institutions!A:D,4,0),0)</f>
        <v>1.0900000000000001</v>
      </c>
      <c r="K309" s="42">
        <f>IFERROR(VLOOKUP(A309,fin_institutions!A:D,4,0),0)</f>
        <v>2.42</v>
      </c>
      <c r="L309" s="42">
        <f>IFERROR(VLOOKUP(A309,bus_institutions!A:D,4,0),0)</f>
        <v>1.8</v>
      </c>
      <c r="M309" s="42">
        <f>IFERROR(VLOOKUP(A309,man_institutions!A:D,4,0),0)</f>
        <v>1.74</v>
      </c>
      <c r="N309" s="42">
        <f t="shared" si="24"/>
        <v>0.495</v>
      </c>
      <c r="O309" s="42">
        <f t="shared" si="25"/>
        <v>0.36299999999999999</v>
      </c>
      <c r="P309" s="42">
        <f t="shared" si="26"/>
        <v>0.85199999999999998</v>
      </c>
      <c r="Q309" s="42">
        <f t="shared" si="27"/>
        <v>0.49299999999999999</v>
      </c>
      <c r="R309" s="42">
        <f t="shared" si="28"/>
        <v>0.6</v>
      </c>
      <c r="S309" t="e">
        <f>VLOOKUP(A309,#REF!,11,0)</f>
        <v>#REF!</v>
      </c>
      <c r="T309" t="e">
        <f>VLOOKUP(A309,#REF!,12,0)</f>
        <v>#REF!</v>
      </c>
      <c r="U309" t="e">
        <f>VLOOKUP(A309,#REF!,13,0)</f>
        <v>#REF!</v>
      </c>
      <c r="V309" t="e">
        <f>VLOOKUP(A309,#REF!,14,0)</f>
        <v>#REF!</v>
      </c>
      <c r="W309">
        <v>0.52528967682273064</v>
      </c>
      <c r="X309">
        <v>-6.058080335973564E-2</v>
      </c>
      <c r="Y309" s="42" t="str">
        <f t="shared" si="29"/>
        <v>USA</v>
      </c>
      <c r="Z309" t="str">
        <f>IF(Y309=Y$1,B309,IF(Y309=Y$2,B309,""))</f>
        <v/>
      </c>
      <c r="AT309">
        <v>-0.31129749618690411</v>
      </c>
      <c r="AU309">
        <v>-1.0665334688886771E-2</v>
      </c>
      <c r="AW309" s="42" t="s">
        <v>10571</v>
      </c>
    </row>
    <row r="310" spans="1:49" x14ac:dyDescent="0.25">
      <c r="A310" s="42" t="s">
        <v>893</v>
      </c>
      <c r="B310" s="42" t="s">
        <v>11018</v>
      </c>
      <c r="C310" s="42" t="s">
        <v>1239</v>
      </c>
      <c r="D310" s="42">
        <f>IFERROR(VLOOKUP(A310,eco_bus_institutions!A:D,3,0),"")</f>
        <v>135</v>
      </c>
      <c r="E310" s="42">
        <f>IFERROR(VLOOKUP(A310,eco_institutions!A:D,3,0),"")</f>
        <v>35</v>
      </c>
      <c r="F310" s="42">
        <f>IFERROR(VLOOKUP(A310,fin_institutions!A:D,3,0),"")</f>
        <v>27</v>
      </c>
      <c r="G310" s="42">
        <f>IFERROR(VLOOKUP(A310,bus_institutions!A:D,3,0),0)</f>
        <v>58</v>
      </c>
      <c r="H310" s="42">
        <f>IFERROR(VLOOKUP(A310,man_institutions!A:D,3,0),0)</f>
        <v>57</v>
      </c>
      <c r="I310" s="42">
        <f>IFERROR(VLOOKUP(A310,eco_bus_institutions!A:D,4,0),0)</f>
        <v>1.59</v>
      </c>
      <c r="J310" s="42">
        <f>IFERROR(VLOOKUP(A310,eco_institutions!A:D,4,0),0)</f>
        <v>1.04</v>
      </c>
      <c r="K310" s="42">
        <f>IFERROR(VLOOKUP(A310,fin_institutions!A:D,4,0),0)</f>
        <v>1.22</v>
      </c>
      <c r="L310" s="42">
        <f>IFERROR(VLOOKUP(A310,bus_institutions!A:D,4,0),0)</f>
        <v>2.04</v>
      </c>
      <c r="M310" s="42">
        <f>IFERROR(VLOOKUP(A310,man_institutions!A:D,4,0),0)</f>
        <v>1.43</v>
      </c>
      <c r="N310" s="42">
        <f t="shared" si="24"/>
        <v>0.49</v>
      </c>
      <c r="O310" s="42">
        <f t="shared" si="25"/>
        <v>0.20300000000000001</v>
      </c>
      <c r="P310" s="42">
        <f t="shared" si="26"/>
        <v>0.54700000000000004</v>
      </c>
      <c r="Q310" s="42">
        <f t="shared" si="27"/>
        <v>0.58499999999999996</v>
      </c>
      <c r="R310" s="42">
        <f t="shared" si="28"/>
        <v>0.432</v>
      </c>
      <c r="S310" t="e">
        <f>VLOOKUP(A310,#REF!,11,0)</f>
        <v>#REF!</v>
      </c>
      <c r="T310" t="e">
        <f>VLOOKUP(A310,#REF!,12,0)</f>
        <v>#REF!</v>
      </c>
      <c r="U310" t="e">
        <f>VLOOKUP(A310,#REF!,13,0)</f>
        <v>#REF!</v>
      </c>
      <c r="V310" t="e">
        <f>VLOOKUP(A310,#REF!,14,0)</f>
        <v>#REF!</v>
      </c>
      <c r="W310">
        <v>-0.40335149871936121</v>
      </c>
      <c r="X310">
        <v>-0.71622262034534512</v>
      </c>
      <c r="Y310" s="42" t="str">
        <f t="shared" si="29"/>
        <v>AUS</v>
      </c>
      <c r="Z310" t="str">
        <f>IF(Y310=Y$1,B310,IF(Y310=Y$2,B310,""))</f>
        <v>QUT</v>
      </c>
      <c r="AT310">
        <v>-1.3003327795439521</v>
      </c>
      <c r="AU310">
        <v>0.72094056492097947</v>
      </c>
      <c r="AW310" s="42" t="s">
        <v>10572</v>
      </c>
    </row>
    <row r="311" spans="1:49" x14ac:dyDescent="0.25">
      <c r="A311" s="42" t="s">
        <v>926</v>
      </c>
      <c r="B311" s="42" t="s">
        <v>10573</v>
      </c>
      <c r="C311" s="42" t="s">
        <v>1224</v>
      </c>
      <c r="D311" s="42">
        <f>IFERROR(VLOOKUP(A311,eco_bus_institutions!A:D,3,0),"")</f>
        <v>153</v>
      </c>
      <c r="E311" s="42">
        <f>IFERROR(VLOOKUP(A311,eco_institutions!A:D,3,0),"")</f>
        <v>86</v>
      </c>
      <c r="F311" s="42">
        <f>IFERROR(VLOOKUP(A311,fin_institutions!A:D,3,0),"")</f>
        <v>18</v>
      </c>
      <c r="G311" s="42">
        <f>IFERROR(VLOOKUP(A311,bus_institutions!A:D,3,0),0)</f>
        <v>44</v>
      </c>
      <c r="H311" s="42">
        <f>IFERROR(VLOOKUP(A311,man_institutions!A:D,3,0),0)</f>
        <v>45</v>
      </c>
      <c r="I311" s="42">
        <f>IFERROR(VLOOKUP(A311,eco_bus_institutions!A:D,4,0),0)</f>
        <v>1.59</v>
      </c>
      <c r="J311" s="42">
        <f>IFERROR(VLOOKUP(A311,eco_institutions!A:D,4,0),0)</f>
        <v>1.35</v>
      </c>
      <c r="K311" s="42">
        <f>IFERROR(VLOOKUP(A311,fin_institutions!A:D,4,0),0)</f>
        <v>1.05</v>
      </c>
      <c r="L311" s="42">
        <f>IFERROR(VLOOKUP(A311,bus_institutions!A:D,4,0),0)</f>
        <v>1.96</v>
      </c>
      <c r="M311" s="42">
        <f>IFERROR(VLOOKUP(A311,man_institutions!A:D,4,0),0)</f>
        <v>1.43</v>
      </c>
      <c r="N311" s="42">
        <f t="shared" si="24"/>
        <v>0.49</v>
      </c>
      <c r="O311" s="42">
        <f t="shared" si="25"/>
        <v>0.63800000000000001</v>
      </c>
      <c r="P311" s="42">
        <f t="shared" si="26"/>
        <v>0.23200000000000001</v>
      </c>
      <c r="Q311" s="42">
        <f t="shared" si="27"/>
        <v>0.56000000000000005</v>
      </c>
      <c r="R311" s="42">
        <f t="shared" si="28"/>
        <v>0.432</v>
      </c>
      <c r="S311" t="e">
        <f>VLOOKUP(A311,#REF!,11,0)</f>
        <v>#REF!</v>
      </c>
      <c r="T311" t="e">
        <f>VLOOKUP(A311,#REF!,12,0)</f>
        <v>#REF!</v>
      </c>
      <c r="U311" t="e">
        <f>VLOOKUP(A311,#REF!,13,0)</f>
        <v>#REF!</v>
      </c>
      <c r="V311" t="e">
        <f>VLOOKUP(A311,#REF!,14,0)</f>
        <v>#REF!</v>
      </c>
      <c r="W311">
        <v>-0.31129749618690411</v>
      </c>
      <c r="X311">
        <v>-1.0665334688886771E-2</v>
      </c>
      <c r="Y311" s="42" t="str">
        <f t="shared" si="29"/>
        <v>ITA</v>
      </c>
      <c r="Z311" t="str">
        <f>IF(Y311=Y$1,B311,IF(Y311=Y$2,B311,""))</f>
        <v/>
      </c>
      <c r="AT311">
        <v>-2.1321110578042268</v>
      </c>
      <c r="AU311">
        <v>1.385772231860356</v>
      </c>
      <c r="AW311" s="42" t="s">
        <v>10573</v>
      </c>
    </row>
    <row r="312" spans="1:49" x14ac:dyDescent="0.25">
      <c r="A312" s="42" t="s">
        <v>954</v>
      </c>
      <c r="B312" s="42" t="s">
        <v>11019</v>
      </c>
      <c r="C312" s="42" t="s">
        <v>1224</v>
      </c>
      <c r="D312" s="42">
        <f>IFERROR(VLOOKUP(A312,eco_bus_institutions!A:D,3,0),"")</f>
        <v>90</v>
      </c>
      <c r="E312" s="42">
        <f>IFERROR(VLOOKUP(A312,eco_institutions!A:D,3,0),"")</f>
        <v>44</v>
      </c>
      <c r="F312" s="42" t="str">
        <f>IFERROR(VLOOKUP(A312,fin_institutions!A:D,3,0),"")</f>
        <v/>
      </c>
      <c r="G312" s="42">
        <f>IFERROR(VLOOKUP(A312,bus_institutions!A:D,3,0),0)</f>
        <v>34</v>
      </c>
      <c r="H312" s="42">
        <f>IFERROR(VLOOKUP(A312,man_institutions!A:D,3,0),0)</f>
        <v>44</v>
      </c>
      <c r="I312" s="42">
        <f>IFERROR(VLOOKUP(A312,eco_bus_institutions!A:D,4,0),0)</f>
        <v>1.59</v>
      </c>
      <c r="J312" s="42">
        <f>IFERROR(VLOOKUP(A312,eco_institutions!A:D,4,0),0)</f>
        <v>1.59</v>
      </c>
      <c r="K312" s="42">
        <f>IFERROR(VLOOKUP(A312,fin_institutions!A:D,4,0),0)</f>
        <v>0</v>
      </c>
      <c r="L312" s="42">
        <f>IFERROR(VLOOKUP(A312,bus_institutions!A:D,4,0),0)</f>
        <v>1.38</v>
      </c>
      <c r="M312" s="42">
        <f>IFERROR(VLOOKUP(A312,man_institutions!A:D,4,0),0)</f>
        <v>1.25</v>
      </c>
      <c r="N312" s="42">
        <f t="shared" si="24"/>
        <v>0.49</v>
      </c>
      <c r="O312" s="42">
        <f t="shared" si="25"/>
        <v>0.73299999999999998</v>
      </c>
      <c r="P312" s="42">
        <f t="shared" si="26"/>
        <v>5.8000000000000003E-2</v>
      </c>
      <c r="Q312" s="42">
        <f t="shared" si="27"/>
        <v>0.25800000000000001</v>
      </c>
      <c r="R312" s="42">
        <f t="shared" si="28"/>
        <v>0.28199999999999997</v>
      </c>
      <c r="S312" t="e">
        <f>VLOOKUP(A312,#REF!,11,0)</f>
        <v>#REF!</v>
      </c>
      <c r="T312" t="e">
        <f>VLOOKUP(A312,#REF!,12,0)</f>
        <v>#REF!</v>
      </c>
      <c r="U312" t="e">
        <f>VLOOKUP(A312,#REF!,13,0)</f>
        <v>#REF!</v>
      </c>
      <c r="V312" t="e">
        <f>VLOOKUP(A312,#REF!,14,0)</f>
        <v>#REF!</v>
      </c>
      <c r="W312">
        <v>-1.3003327795439521</v>
      </c>
      <c r="X312">
        <v>0.72094056492097947</v>
      </c>
      <c r="Y312" s="42" t="str">
        <f t="shared" si="29"/>
        <v>ITA</v>
      </c>
      <c r="Z312" t="str">
        <f>IF(Y312=Y$1,B312,IF(Y312=Y$2,B312,""))</f>
        <v/>
      </c>
      <c r="AT312">
        <v>-0.20792592765560711</v>
      </c>
      <c r="AU312">
        <v>-1.8577187569526681</v>
      </c>
      <c r="AW312" s="42" t="s">
        <v>10574</v>
      </c>
    </row>
    <row r="313" spans="1:49" x14ac:dyDescent="0.25">
      <c r="A313" s="42" t="s">
        <v>1050</v>
      </c>
      <c r="B313" s="42" t="s">
        <v>10800</v>
      </c>
      <c r="C313" s="42" t="s">
        <v>1224</v>
      </c>
      <c r="D313" s="42">
        <f>IFERROR(VLOOKUP(A313,eco_bus_institutions!A:D,3,0),"")</f>
        <v>57</v>
      </c>
      <c r="E313" s="42">
        <f>IFERROR(VLOOKUP(A313,eco_institutions!A:D,3,0),"")</f>
        <v>53</v>
      </c>
      <c r="F313" s="42">
        <f>IFERROR(VLOOKUP(A313,fin_institutions!A:D,3,0),"")</f>
        <v>8</v>
      </c>
      <c r="G313" s="42">
        <f>IFERROR(VLOOKUP(A313,bus_institutions!A:D,3,0),0)</f>
        <v>0</v>
      </c>
      <c r="H313" s="42">
        <f>IFERROR(VLOOKUP(A313,man_institutions!A:D,3,0),0)</f>
        <v>0</v>
      </c>
      <c r="I313" s="42">
        <f>IFERROR(VLOOKUP(A313,eco_bus_institutions!A:D,4,0),0)</f>
        <v>1.58</v>
      </c>
      <c r="J313" s="42">
        <f>IFERROR(VLOOKUP(A313,eco_institutions!A:D,4,0),0)</f>
        <v>1.51</v>
      </c>
      <c r="K313" s="42">
        <f>IFERROR(VLOOKUP(A313,fin_institutions!A:D,4,0),0)</f>
        <v>1.01</v>
      </c>
      <c r="L313" s="42">
        <f>IFERROR(VLOOKUP(A313,bus_institutions!A:D,4,0),0)</f>
        <v>0</v>
      </c>
      <c r="M313" s="42">
        <f>IFERROR(VLOOKUP(A313,man_institutions!A:D,4,0),0)</f>
        <v>0</v>
      </c>
      <c r="N313" s="42">
        <f t="shared" si="24"/>
        <v>0.48499999999999999</v>
      </c>
      <c r="O313" s="42">
        <f t="shared" si="25"/>
        <v>0.69799999999999995</v>
      </c>
      <c r="P313" s="42">
        <f t="shared" si="26"/>
        <v>0.09</v>
      </c>
      <c r="Q313" s="42">
        <f t="shared" si="27"/>
        <v>0.05</v>
      </c>
      <c r="R313" s="42">
        <f t="shared" si="28"/>
        <v>0.04</v>
      </c>
      <c r="S313" t="e">
        <f>VLOOKUP(A313,#REF!,11,0)</f>
        <v>#REF!</v>
      </c>
      <c r="T313" t="e">
        <f>VLOOKUP(A313,#REF!,12,0)</f>
        <v>#REF!</v>
      </c>
      <c r="U313" t="e">
        <f>VLOOKUP(A313,#REF!,13,0)</f>
        <v>#REF!</v>
      </c>
      <c r="V313" t="e">
        <f>VLOOKUP(A313,#REF!,14,0)</f>
        <v>#REF!</v>
      </c>
      <c r="W313">
        <v>-2.1321110578042268</v>
      </c>
      <c r="X313">
        <v>1.385772231860356</v>
      </c>
      <c r="Y313" s="42" t="str">
        <f t="shared" si="29"/>
        <v>ITA</v>
      </c>
      <c r="Z313" t="str">
        <f>IF(Y313=Y$1,B313,IF(Y313=Y$2,B313,""))</f>
        <v/>
      </c>
      <c r="AT313">
        <v>0.92084996415679399</v>
      </c>
      <c r="AU313">
        <v>-0.93748013642997585</v>
      </c>
      <c r="AW313" s="42" t="s">
        <v>10800</v>
      </c>
    </row>
    <row r="314" spans="1:49" x14ac:dyDescent="0.25">
      <c r="A314" s="42" t="s">
        <v>967</v>
      </c>
      <c r="B314" s="42" t="s">
        <v>10801</v>
      </c>
      <c r="C314" s="42" t="s">
        <v>1219</v>
      </c>
      <c r="D314" s="42">
        <f>IFERROR(VLOOKUP(A314,eco_bus_institutions!A:D,3,0),"")</f>
        <v>41</v>
      </c>
      <c r="E314" s="42">
        <f>IFERROR(VLOOKUP(A314,eco_institutions!A:D,3,0),"")</f>
        <v>12</v>
      </c>
      <c r="F314" s="42">
        <f>IFERROR(VLOOKUP(A314,fin_institutions!A:D,3,0),"")</f>
        <v>12</v>
      </c>
      <c r="G314" s="42">
        <f>IFERROR(VLOOKUP(A314,bus_institutions!A:D,3,0),0)</f>
        <v>17</v>
      </c>
      <c r="H314" s="42">
        <f>IFERROR(VLOOKUP(A314,man_institutions!A:D,3,0),0)</f>
        <v>11</v>
      </c>
      <c r="I314" s="42">
        <f>IFERROR(VLOOKUP(A314,eco_bus_institutions!A:D,4,0),0)</f>
        <v>1.58</v>
      </c>
      <c r="J314" s="42">
        <f>IFERROR(VLOOKUP(A314,eco_institutions!A:D,4,0),0)</f>
        <v>1.03</v>
      </c>
      <c r="K314" s="42">
        <f>IFERROR(VLOOKUP(A314,fin_institutions!A:D,4,0),0)</f>
        <v>1.06</v>
      </c>
      <c r="L314" s="42">
        <f>IFERROR(VLOOKUP(A314,bus_institutions!A:D,4,0),0)</f>
        <v>2.2999999999999998</v>
      </c>
      <c r="M314" s="42">
        <f>IFERROR(VLOOKUP(A314,man_institutions!A:D,4,0),0)</f>
        <v>2.44</v>
      </c>
      <c r="N314" s="42">
        <f t="shared" si="24"/>
        <v>0.48499999999999999</v>
      </c>
      <c r="O314" s="42">
        <f t="shared" si="25"/>
        <v>0.15</v>
      </c>
      <c r="P314" s="42">
        <f t="shared" si="26"/>
        <v>0.26200000000000001</v>
      </c>
      <c r="Q314" s="42">
        <f t="shared" si="27"/>
        <v>0.65500000000000003</v>
      </c>
      <c r="R314" s="42">
        <f t="shared" si="28"/>
        <v>0.78200000000000003</v>
      </c>
      <c r="S314" t="e">
        <f>VLOOKUP(A314,#REF!,11,0)</f>
        <v>#REF!</v>
      </c>
      <c r="T314" t="e">
        <f>VLOOKUP(A314,#REF!,12,0)</f>
        <v>#REF!</v>
      </c>
      <c r="U314" t="e">
        <f>VLOOKUP(A314,#REF!,13,0)</f>
        <v>#REF!</v>
      </c>
      <c r="V314" t="e">
        <f>VLOOKUP(A314,#REF!,14,0)</f>
        <v>#REF!</v>
      </c>
      <c r="W314">
        <v>-0.20792592765560711</v>
      </c>
      <c r="X314">
        <v>-1.8577187569526681</v>
      </c>
      <c r="Y314" s="42" t="str">
        <f t="shared" si="29"/>
        <v>USA</v>
      </c>
      <c r="Z314" t="str">
        <f>IF(Y314=Y$1,B314,IF(Y314=Y$2,B314,""))</f>
        <v/>
      </c>
      <c r="AT314">
        <v>-0.6968281243436717</v>
      </c>
      <c r="AU314">
        <v>-0.79173749038612695</v>
      </c>
      <c r="AW314" s="42" t="s">
        <v>10801</v>
      </c>
    </row>
    <row r="315" spans="1:49" x14ac:dyDescent="0.25">
      <c r="A315" s="42" t="s">
        <v>942</v>
      </c>
      <c r="B315" s="42" t="s">
        <v>942</v>
      </c>
      <c r="C315" s="42" t="s">
        <v>1221</v>
      </c>
      <c r="D315" s="42">
        <f>IFERROR(VLOOKUP(A315,eco_bus_institutions!A:D,3,0),"")</f>
        <v>150</v>
      </c>
      <c r="E315" s="42">
        <f>IFERROR(VLOOKUP(A315,eco_institutions!A:D,3,0),"")</f>
        <v>97</v>
      </c>
      <c r="F315" s="42">
        <f>IFERROR(VLOOKUP(A315,fin_institutions!A:D,3,0),"")</f>
        <v>17</v>
      </c>
      <c r="G315" s="42">
        <f>IFERROR(VLOOKUP(A315,bus_institutions!A:D,3,0),0)</f>
        <v>19</v>
      </c>
      <c r="H315" s="42">
        <f>IFERROR(VLOOKUP(A315,man_institutions!A:D,3,0),0)</f>
        <v>37</v>
      </c>
      <c r="I315" s="42">
        <f>IFERROR(VLOOKUP(A315,eco_bus_institutions!A:D,4,0),0)</f>
        <v>1.57</v>
      </c>
      <c r="J315" s="42">
        <f>IFERROR(VLOOKUP(A315,eco_institutions!A:D,4,0),0)</f>
        <v>1.1599999999999999</v>
      </c>
      <c r="K315" s="42">
        <f>IFERROR(VLOOKUP(A315,fin_institutions!A:D,4,0),0)</f>
        <v>1.17</v>
      </c>
      <c r="L315" s="42">
        <f>IFERROR(VLOOKUP(A315,bus_institutions!A:D,4,0),0)</f>
        <v>3.17</v>
      </c>
      <c r="M315" s="42">
        <f>IFERROR(VLOOKUP(A315,man_institutions!A:D,4,0),0)</f>
        <v>2.19</v>
      </c>
      <c r="N315" s="42">
        <f t="shared" si="24"/>
        <v>0.48199999999999998</v>
      </c>
      <c r="O315" s="42">
        <f t="shared" si="25"/>
        <v>0.48199999999999998</v>
      </c>
      <c r="P315" s="42">
        <f t="shared" si="26"/>
        <v>0.49299999999999999</v>
      </c>
      <c r="Q315" s="42">
        <f t="shared" si="27"/>
        <v>0.82</v>
      </c>
      <c r="R315" s="42">
        <f t="shared" si="28"/>
        <v>0.72499999999999998</v>
      </c>
      <c r="S315" t="e">
        <f>VLOOKUP(A315,#REF!,11,0)</f>
        <v>#REF!</v>
      </c>
      <c r="T315" t="e">
        <f>VLOOKUP(A315,#REF!,12,0)</f>
        <v>#REF!</v>
      </c>
      <c r="U315" t="e">
        <f>VLOOKUP(A315,#REF!,13,0)</f>
        <v>#REF!</v>
      </c>
      <c r="V315" t="e">
        <f>VLOOKUP(A315,#REF!,14,0)</f>
        <v>#REF!</v>
      </c>
      <c r="W315">
        <v>0.92084996415679399</v>
      </c>
      <c r="X315">
        <v>-0.93748013642997585</v>
      </c>
      <c r="Y315" s="42" t="str">
        <f t="shared" si="29"/>
        <v>CHE</v>
      </c>
      <c r="Z315" t="str">
        <f>IF(Y315=Y$1,B315,IF(Y315=Y$2,B315,""))</f>
        <v/>
      </c>
      <c r="AT315">
        <v>-1.192114531203686</v>
      </c>
      <c r="AU315">
        <v>-0.64539725271696402</v>
      </c>
      <c r="AW315" s="42" t="s">
        <v>942</v>
      </c>
    </row>
    <row r="316" spans="1:49" x14ac:dyDescent="0.25">
      <c r="A316" s="42" t="s">
        <v>807</v>
      </c>
      <c r="B316" s="42" t="s">
        <v>10802</v>
      </c>
      <c r="C316" s="42" t="s">
        <v>1231</v>
      </c>
      <c r="D316" s="42">
        <f>IFERROR(VLOOKUP(A316,eco_bus_institutions!A:D,3,0),"")</f>
        <v>69</v>
      </c>
      <c r="E316" s="42">
        <f>IFERROR(VLOOKUP(A316,eco_institutions!A:D,3,0),"")</f>
        <v>30</v>
      </c>
      <c r="F316" s="42">
        <f>IFERROR(VLOOKUP(A316,fin_institutions!A:D,3,0),"")</f>
        <v>8</v>
      </c>
      <c r="G316" s="42">
        <f>IFERROR(VLOOKUP(A316,bus_institutions!A:D,3,0),0)</f>
        <v>27</v>
      </c>
      <c r="H316" s="42">
        <f>IFERROR(VLOOKUP(A316,man_institutions!A:D,3,0),0)</f>
        <v>33</v>
      </c>
      <c r="I316" s="42">
        <f>IFERROR(VLOOKUP(A316,eco_bus_institutions!A:D,4,0),0)</f>
        <v>1.57</v>
      </c>
      <c r="J316" s="42">
        <f>IFERROR(VLOOKUP(A316,eco_institutions!A:D,4,0),0)</f>
        <v>1.08</v>
      </c>
      <c r="K316" s="42">
        <f>IFERROR(VLOOKUP(A316,fin_institutions!A:D,4,0),0)</f>
        <v>1.06</v>
      </c>
      <c r="L316" s="42">
        <f>IFERROR(VLOOKUP(A316,bus_institutions!A:D,4,0),0)</f>
        <v>2.0099999999999998</v>
      </c>
      <c r="M316" s="42">
        <f>IFERROR(VLOOKUP(A316,man_institutions!A:D,4,0),0)</f>
        <v>1.45</v>
      </c>
      <c r="N316" s="42">
        <f t="shared" si="24"/>
        <v>0.48199999999999998</v>
      </c>
      <c r="O316" s="42">
        <f t="shared" si="25"/>
        <v>0.32300000000000001</v>
      </c>
      <c r="P316" s="42">
        <f t="shared" si="26"/>
        <v>0.26200000000000001</v>
      </c>
      <c r="Q316" s="42">
        <f t="shared" si="27"/>
        <v>0.57499999999999996</v>
      </c>
      <c r="R316" s="42">
        <f t="shared" si="28"/>
        <v>0.45</v>
      </c>
      <c r="S316" t="e">
        <f>VLOOKUP(A316,#REF!,11,0)</f>
        <v>#REF!</v>
      </c>
      <c r="T316" t="e">
        <f>VLOOKUP(A316,#REF!,12,0)</f>
        <v>#REF!</v>
      </c>
      <c r="U316" t="e">
        <f>VLOOKUP(A316,#REF!,13,0)</f>
        <v>#REF!</v>
      </c>
      <c r="V316" t="e">
        <f>VLOOKUP(A316,#REF!,14,0)</f>
        <v>#REF!</v>
      </c>
      <c r="W316">
        <v>-0.6968281243436717</v>
      </c>
      <c r="X316">
        <v>-0.79173749038612695</v>
      </c>
      <c r="Y316" s="42" t="str">
        <f t="shared" si="29"/>
        <v>SWE</v>
      </c>
      <c r="Z316" t="str">
        <f>IF(Y316=Y$1,B316,IF(Y316=Y$2,B316,""))</f>
        <v/>
      </c>
      <c r="AT316">
        <v>0.92260843843941653</v>
      </c>
      <c r="AU316">
        <v>0.53535291819673336</v>
      </c>
      <c r="AW316" s="42" t="s">
        <v>10802</v>
      </c>
    </row>
    <row r="317" spans="1:49" x14ac:dyDescent="0.25">
      <c r="A317" s="42" t="s">
        <v>816</v>
      </c>
      <c r="B317" s="42" t="s">
        <v>10575</v>
      </c>
      <c r="C317" s="42" t="s">
        <v>1273</v>
      </c>
      <c r="D317" s="42">
        <f>IFERROR(VLOOKUP(A317,eco_bus_institutions!A:D,3,0),"")</f>
        <v>52</v>
      </c>
      <c r="E317" s="42">
        <f>IFERROR(VLOOKUP(A317,eco_institutions!A:D,3,0),"")</f>
        <v>18</v>
      </c>
      <c r="F317" s="42" t="str">
        <f>IFERROR(VLOOKUP(A317,fin_institutions!A:D,3,0),"")</f>
        <v/>
      </c>
      <c r="G317" s="42">
        <f>IFERROR(VLOOKUP(A317,bus_institutions!A:D,3,0),0)</f>
        <v>25</v>
      </c>
      <c r="H317" s="42">
        <f>IFERROR(VLOOKUP(A317,man_institutions!A:D,3,0),0)</f>
        <v>25</v>
      </c>
      <c r="I317" s="42">
        <f>IFERROR(VLOOKUP(A317,eco_bus_institutions!A:D,4,0),0)</f>
        <v>1.57</v>
      </c>
      <c r="J317" s="42">
        <f>IFERROR(VLOOKUP(A317,eco_institutions!A:D,4,0),0)</f>
        <v>1.1100000000000001</v>
      </c>
      <c r="K317" s="42">
        <f>IFERROR(VLOOKUP(A317,fin_institutions!A:D,4,0),0)</f>
        <v>0</v>
      </c>
      <c r="L317" s="42">
        <f>IFERROR(VLOOKUP(A317,bus_institutions!A:D,4,0),0)</f>
        <v>1.91</v>
      </c>
      <c r="M317" s="42">
        <f>IFERROR(VLOOKUP(A317,man_institutions!A:D,4,0),0)</f>
        <v>1.34</v>
      </c>
      <c r="N317" s="42">
        <f t="shared" si="24"/>
        <v>0.48199999999999998</v>
      </c>
      <c r="O317" s="42">
        <f t="shared" si="25"/>
        <v>0.39800000000000002</v>
      </c>
      <c r="P317" s="42">
        <f t="shared" si="26"/>
        <v>5.8000000000000003E-2</v>
      </c>
      <c r="Q317" s="42">
        <f t="shared" si="27"/>
        <v>0.53300000000000003</v>
      </c>
      <c r="R317" s="42">
        <f t="shared" si="28"/>
        <v>0.35299999999999998</v>
      </c>
      <c r="S317" t="e">
        <f>VLOOKUP(A317,#REF!,11,0)</f>
        <v>#REF!</v>
      </c>
      <c r="T317" t="e">
        <f>VLOOKUP(A317,#REF!,12,0)</f>
        <v>#REF!</v>
      </c>
      <c r="U317" t="e">
        <f>VLOOKUP(A317,#REF!,13,0)</f>
        <v>#REF!</v>
      </c>
      <c r="V317" t="e">
        <f>VLOOKUP(A317,#REF!,14,0)</f>
        <v>#REF!</v>
      </c>
      <c r="W317">
        <v>-1.192114531203686</v>
      </c>
      <c r="X317">
        <v>-0.64539725271696402</v>
      </c>
      <c r="Y317" s="42" t="str">
        <f t="shared" si="29"/>
        <v>DEU</v>
      </c>
      <c r="Z317" t="str">
        <f>IF(Y317=Y$1,B317,IF(Y317=Y$2,B317,""))</f>
        <v/>
      </c>
      <c r="AT317">
        <v>0.60440367845139864</v>
      </c>
      <c r="AU317">
        <v>-0.16043178140840031</v>
      </c>
      <c r="AW317" s="42" t="s">
        <v>10575</v>
      </c>
    </row>
    <row r="318" spans="1:49" x14ac:dyDescent="0.25">
      <c r="A318" s="42" t="s">
        <v>1024</v>
      </c>
      <c r="B318" s="42" t="s">
        <v>10576</v>
      </c>
      <c r="C318" s="42" t="s">
        <v>1273</v>
      </c>
      <c r="D318" s="42">
        <f>IFERROR(VLOOKUP(A318,eco_bus_institutions!A:D,3,0),"")</f>
        <v>59</v>
      </c>
      <c r="E318" s="42">
        <f>IFERROR(VLOOKUP(A318,eco_institutions!A:D,3,0),"")</f>
        <v>40</v>
      </c>
      <c r="F318" s="42">
        <f>IFERROR(VLOOKUP(A318,fin_institutions!A:D,3,0),"")</f>
        <v>7</v>
      </c>
      <c r="G318" s="42">
        <f>IFERROR(VLOOKUP(A318,bus_institutions!A:D,3,0),0)</f>
        <v>9</v>
      </c>
      <c r="H318" s="42">
        <f>IFERROR(VLOOKUP(A318,man_institutions!A:D,3,0),0)</f>
        <v>15</v>
      </c>
      <c r="I318" s="42">
        <f>IFERROR(VLOOKUP(A318,eco_bus_institutions!A:D,4,0),0)</f>
        <v>1.56</v>
      </c>
      <c r="J318" s="42">
        <f>IFERROR(VLOOKUP(A318,eco_institutions!A:D,4,0),0)</f>
        <v>1.29</v>
      </c>
      <c r="K318" s="42">
        <f>IFERROR(VLOOKUP(A318,fin_institutions!A:D,4,0),0)</f>
        <v>2.65</v>
      </c>
      <c r="L318" s="42">
        <f>IFERROR(VLOOKUP(A318,bus_institutions!A:D,4,0),0)</f>
        <v>1.73</v>
      </c>
      <c r="M318" s="42">
        <f>IFERROR(VLOOKUP(A318,man_institutions!A:D,4,0),0)</f>
        <v>1.9</v>
      </c>
      <c r="N318" s="42">
        <f t="shared" si="24"/>
        <v>0.47699999999999998</v>
      </c>
      <c r="O318" s="42">
        <f t="shared" si="25"/>
        <v>0.59499999999999997</v>
      </c>
      <c r="P318" s="42">
        <f t="shared" si="26"/>
        <v>0.872</v>
      </c>
      <c r="Q318" s="42">
        <f t="shared" si="27"/>
        <v>0.45300000000000001</v>
      </c>
      <c r="R318" s="42">
        <f t="shared" si="28"/>
        <v>0.63700000000000001</v>
      </c>
      <c r="S318" t="e">
        <f>VLOOKUP(A318,#REF!,11,0)</f>
        <v>#REF!</v>
      </c>
      <c r="T318" t="e">
        <f>VLOOKUP(A318,#REF!,12,0)</f>
        <v>#REF!</v>
      </c>
      <c r="U318" t="e">
        <f>VLOOKUP(A318,#REF!,13,0)</f>
        <v>#REF!</v>
      </c>
      <c r="V318" t="e">
        <f>VLOOKUP(A318,#REF!,14,0)</f>
        <v>#REF!</v>
      </c>
      <c r="W318">
        <v>0.92260843843941653</v>
      </c>
      <c r="X318">
        <v>0.53535291819673336</v>
      </c>
      <c r="Y318" s="42" t="str">
        <f t="shared" si="29"/>
        <v>DEU</v>
      </c>
      <c r="Z318" t="str">
        <f>IF(Y318=Y$1,B318,IF(Y318=Y$2,B318,""))</f>
        <v/>
      </c>
      <c r="AT318">
        <v>0.64732449796642566</v>
      </c>
      <c r="AU318">
        <v>-0.62319347033229266</v>
      </c>
      <c r="AW318" s="42" t="s">
        <v>10576</v>
      </c>
    </row>
    <row r="319" spans="1:49" x14ac:dyDescent="0.25">
      <c r="A319" s="42" t="s">
        <v>953</v>
      </c>
      <c r="B319" s="42" t="s">
        <v>10577</v>
      </c>
      <c r="C319" s="42" t="s">
        <v>1235</v>
      </c>
      <c r="D319" s="42">
        <f>IFERROR(VLOOKUP(A319,eco_bus_institutions!A:D,3,0),"")</f>
        <v>163</v>
      </c>
      <c r="E319" s="42">
        <f>IFERROR(VLOOKUP(A319,eco_institutions!A:D,3,0),"")</f>
        <v>92</v>
      </c>
      <c r="F319" s="42">
        <f>IFERROR(VLOOKUP(A319,fin_institutions!A:D,3,0),"")</f>
        <v>23</v>
      </c>
      <c r="G319" s="42">
        <f>IFERROR(VLOOKUP(A319,bus_institutions!A:D,3,0),0)</f>
        <v>41</v>
      </c>
      <c r="H319" s="42">
        <f>IFERROR(VLOOKUP(A319,man_institutions!A:D,3,0),0)</f>
        <v>51</v>
      </c>
      <c r="I319" s="42">
        <f>IFERROR(VLOOKUP(A319,eco_bus_institutions!A:D,4,0),0)</f>
        <v>1.56</v>
      </c>
      <c r="J319" s="42">
        <f>IFERROR(VLOOKUP(A319,eco_institutions!A:D,4,0),0)</f>
        <v>1.19</v>
      </c>
      <c r="K319" s="42">
        <f>IFERROR(VLOOKUP(A319,fin_institutions!A:D,4,0),0)</f>
        <v>1.34</v>
      </c>
      <c r="L319" s="42">
        <f>IFERROR(VLOOKUP(A319,bus_institutions!A:D,4,0),0)</f>
        <v>2.29</v>
      </c>
      <c r="M319" s="42">
        <f>IFERROR(VLOOKUP(A319,man_institutions!A:D,4,0),0)</f>
        <v>1.64</v>
      </c>
      <c r="N319" s="42">
        <f t="shared" si="24"/>
        <v>0.47699999999999998</v>
      </c>
      <c r="O319" s="42">
        <f t="shared" si="25"/>
        <v>0.51300000000000001</v>
      </c>
      <c r="P319" s="42">
        <f t="shared" si="26"/>
        <v>0.63500000000000001</v>
      </c>
      <c r="Q319" s="42">
        <f t="shared" si="27"/>
        <v>0.65300000000000002</v>
      </c>
      <c r="R319" s="42">
        <f t="shared" si="28"/>
        <v>0.56000000000000005</v>
      </c>
      <c r="S319" t="e">
        <f>VLOOKUP(A319,#REF!,11,0)</f>
        <v>#REF!</v>
      </c>
      <c r="T319" t="e">
        <f>VLOOKUP(A319,#REF!,12,0)</f>
        <v>#REF!</v>
      </c>
      <c r="U319" t="e">
        <f>VLOOKUP(A319,#REF!,13,0)</f>
        <v>#REF!</v>
      </c>
      <c r="V319" t="e">
        <f>VLOOKUP(A319,#REF!,14,0)</f>
        <v>#REF!</v>
      </c>
      <c r="W319">
        <v>0.60440367845139864</v>
      </c>
      <c r="X319">
        <v>-0.16043178140840031</v>
      </c>
      <c r="Y319" s="42" t="str">
        <f t="shared" si="29"/>
        <v>NED</v>
      </c>
      <c r="Z319" t="str">
        <f>IF(Y319=Y$1,B319,IF(Y319=Y$2,B319,""))</f>
        <v/>
      </c>
      <c r="AT319">
        <v>-1.506066283522312</v>
      </c>
      <c r="AU319">
        <v>-1.0275077557557739</v>
      </c>
      <c r="AW319" s="42" t="s">
        <v>10577</v>
      </c>
    </row>
    <row r="320" spans="1:49" x14ac:dyDescent="0.25">
      <c r="A320" s="42" t="s">
        <v>1035</v>
      </c>
      <c r="B320" s="42" t="s">
        <v>11020</v>
      </c>
      <c r="C320" s="42" t="s">
        <v>1219</v>
      </c>
      <c r="D320" s="42">
        <f>IFERROR(VLOOKUP(A320,eco_bus_institutions!A:D,3,0),"")</f>
        <v>43</v>
      </c>
      <c r="E320" s="42">
        <f>IFERROR(VLOOKUP(A320,eco_institutions!A:D,3,0),"")</f>
        <v>20</v>
      </c>
      <c r="F320" s="42">
        <f>IFERROR(VLOOKUP(A320,fin_institutions!A:D,3,0),"")</f>
        <v>6</v>
      </c>
      <c r="G320" s="42">
        <f>IFERROR(VLOOKUP(A320,bus_institutions!A:D,3,0),0)</f>
        <v>9</v>
      </c>
      <c r="H320" s="42">
        <f>IFERROR(VLOOKUP(A320,man_institutions!A:D,3,0),0)</f>
        <v>15</v>
      </c>
      <c r="I320" s="42">
        <f>IFERROR(VLOOKUP(A320,eco_bus_institutions!A:D,4,0),0)</f>
        <v>1.55</v>
      </c>
      <c r="J320" s="42">
        <f>IFERROR(VLOOKUP(A320,eco_institutions!A:D,4,0),0)</f>
        <v>1.0900000000000001</v>
      </c>
      <c r="K320" s="42">
        <f>IFERROR(VLOOKUP(A320,fin_institutions!A:D,4,0),0)</f>
        <v>1.46</v>
      </c>
      <c r="L320" s="42">
        <f>IFERROR(VLOOKUP(A320,bus_institutions!A:D,4,0),0)</f>
        <v>2.14</v>
      </c>
      <c r="M320" s="42">
        <f>IFERROR(VLOOKUP(A320,man_institutions!A:D,4,0),0)</f>
        <v>2.12</v>
      </c>
      <c r="N320" s="42">
        <f t="shared" si="24"/>
        <v>0.47299999999999998</v>
      </c>
      <c r="O320" s="42">
        <f t="shared" si="25"/>
        <v>0.36299999999999999</v>
      </c>
      <c r="P320" s="42">
        <f t="shared" si="26"/>
        <v>0.68500000000000005</v>
      </c>
      <c r="Q320" s="42">
        <f t="shared" si="27"/>
        <v>0.61499999999999999</v>
      </c>
      <c r="R320" s="42">
        <f t="shared" si="28"/>
        <v>0.70199999999999996</v>
      </c>
      <c r="S320" t="e">
        <f>VLOOKUP(A320,#REF!,11,0)</f>
        <v>#REF!</v>
      </c>
      <c r="T320" t="e">
        <f>VLOOKUP(A320,#REF!,12,0)</f>
        <v>#REF!</v>
      </c>
      <c r="U320" t="e">
        <f>VLOOKUP(A320,#REF!,13,0)</f>
        <v>#REF!</v>
      </c>
      <c r="V320" t="e">
        <f>VLOOKUP(A320,#REF!,14,0)</f>
        <v>#REF!</v>
      </c>
      <c r="W320">
        <v>0.64732449796642566</v>
      </c>
      <c r="X320">
        <v>-0.62319347033229266</v>
      </c>
      <c r="Y320" s="42" t="str">
        <f t="shared" si="29"/>
        <v>USA</v>
      </c>
      <c r="Z320" t="str">
        <f>IF(Y320=Y$1,B320,IF(Y320=Y$2,B320,""))</f>
        <v/>
      </c>
      <c r="AT320">
        <v>-0.21042843104070749</v>
      </c>
      <c r="AU320">
        <v>-0.46770725536742241</v>
      </c>
      <c r="AW320" s="42" t="s">
        <v>10803</v>
      </c>
    </row>
    <row r="321" spans="1:49" x14ac:dyDescent="0.25">
      <c r="A321" s="42" t="s">
        <v>845</v>
      </c>
      <c r="B321" s="42" t="s">
        <v>10969</v>
      </c>
      <c r="C321" s="42" t="s">
        <v>1220</v>
      </c>
      <c r="D321" s="42">
        <f>IFERROR(VLOOKUP(A321,eco_bus_institutions!A:D,3,0),"")</f>
        <v>78</v>
      </c>
      <c r="E321" s="42">
        <f>IFERROR(VLOOKUP(A321,eco_institutions!A:D,3,0),"")</f>
        <v>10</v>
      </c>
      <c r="F321" s="42">
        <f>IFERROR(VLOOKUP(A321,fin_institutions!A:D,3,0),"")</f>
        <v>4</v>
      </c>
      <c r="G321" s="42">
        <f>IFERROR(VLOOKUP(A321,bus_institutions!A:D,3,0),0)</f>
        <v>50</v>
      </c>
      <c r="H321" s="42">
        <f>IFERROR(VLOOKUP(A321,man_institutions!A:D,3,0),0)</f>
        <v>34</v>
      </c>
      <c r="I321" s="42">
        <f>IFERROR(VLOOKUP(A321,eco_bus_institutions!A:D,4,0),0)</f>
        <v>1.55</v>
      </c>
      <c r="J321" s="42">
        <f>IFERROR(VLOOKUP(A321,eco_institutions!A:D,4,0),0)</f>
        <v>1.03</v>
      </c>
      <c r="K321" s="42">
        <f>IFERROR(VLOOKUP(A321,fin_institutions!A:D,4,0),0)</f>
        <v>1.03</v>
      </c>
      <c r="L321" s="42">
        <f>IFERROR(VLOOKUP(A321,bus_institutions!A:D,4,0),0)</f>
        <v>1.68</v>
      </c>
      <c r="M321" s="42">
        <f>IFERROR(VLOOKUP(A321,man_institutions!A:D,4,0),0)</f>
        <v>1.37</v>
      </c>
      <c r="N321" s="42">
        <f t="shared" si="24"/>
        <v>0.47299999999999998</v>
      </c>
      <c r="O321" s="42">
        <f t="shared" si="25"/>
        <v>0.15</v>
      </c>
      <c r="P321" s="42">
        <f t="shared" si="26"/>
        <v>0.16200000000000001</v>
      </c>
      <c r="Q321" s="42">
        <f t="shared" si="27"/>
        <v>0.437</v>
      </c>
      <c r="R321" s="42">
        <f t="shared" si="28"/>
        <v>0.39300000000000002</v>
      </c>
      <c r="S321" t="e">
        <f>VLOOKUP(A321,#REF!,11,0)</f>
        <v>#REF!</v>
      </c>
      <c r="T321" t="e">
        <f>VLOOKUP(A321,#REF!,12,0)</f>
        <v>#REF!</v>
      </c>
      <c r="U321" t="e">
        <f>VLOOKUP(A321,#REF!,13,0)</f>
        <v>#REF!</v>
      </c>
      <c r="V321" t="e">
        <f>VLOOKUP(A321,#REF!,14,0)</f>
        <v>#REF!</v>
      </c>
      <c r="W321">
        <v>-1.506066283522312</v>
      </c>
      <c r="X321">
        <v>-1.0275077557557739</v>
      </c>
      <c r="Y321" s="42" t="str">
        <f t="shared" si="29"/>
        <v>FRA</v>
      </c>
      <c r="Z321" t="str">
        <f>IF(Y321=Y$1,B321,IF(Y321=Y$2,B321,""))</f>
        <v/>
      </c>
      <c r="AT321">
        <v>0.23166427557716671</v>
      </c>
      <c r="AU321">
        <v>0.39437876843549791</v>
      </c>
      <c r="AW321" s="42" t="s">
        <v>845</v>
      </c>
    </row>
    <row r="322" spans="1:49" x14ac:dyDescent="0.25">
      <c r="A322" s="42" t="s">
        <v>936</v>
      </c>
      <c r="B322" s="42" t="s">
        <v>10578</v>
      </c>
      <c r="C322" s="42" t="s">
        <v>1239</v>
      </c>
      <c r="D322" s="42">
        <f>IFERROR(VLOOKUP(A322,eco_bus_institutions!A:D,3,0),"")</f>
        <v>108</v>
      </c>
      <c r="E322" s="42">
        <f>IFERROR(VLOOKUP(A322,eco_institutions!A:D,3,0),"")</f>
        <v>17</v>
      </c>
      <c r="F322" s="42">
        <f>IFERROR(VLOOKUP(A322,fin_institutions!A:D,3,0),"")</f>
        <v>27</v>
      </c>
      <c r="G322" s="42">
        <f>IFERROR(VLOOKUP(A322,bus_institutions!A:D,3,0),0)</f>
        <v>47</v>
      </c>
      <c r="H322" s="42">
        <f>IFERROR(VLOOKUP(A322,man_institutions!A:D,3,0),0)</f>
        <v>34</v>
      </c>
      <c r="I322" s="42">
        <f>IFERROR(VLOOKUP(A322,eco_bus_institutions!A:D,4,0),0)</f>
        <v>1.55</v>
      </c>
      <c r="J322" s="42">
        <f>IFERROR(VLOOKUP(A322,eco_institutions!A:D,4,0),0)</f>
        <v>1.1399999999999999</v>
      </c>
      <c r="K322" s="42">
        <f>IFERROR(VLOOKUP(A322,fin_institutions!A:D,4,0),0)</f>
        <v>1.0900000000000001</v>
      </c>
      <c r="L322" s="42">
        <f>IFERROR(VLOOKUP(A322,bus_institutions!A:D,4,0),0)</f>
        <v>1.89</v>
      </c>
      <c r="M322" s="42">
        <f>IFERROR(VLOOKUP(A322,man_institutions!A:D,4,0),0)</f>
        <v>1.65</v>
      </c>
      <c r="N322" s="42">
        <f t="shared" si="24"/>
        <v>0.47299999999999998</v>
      </c>
      <c r="O322" s="42">
        <f t="shared" si="25"/>
        <v>0.45200000000000001</v>
      </c>
      <c r="P322" s="42">
        <f t="shared" si="26"/>
        <v>0.35199999999999998</v>
      </c>
      <c r="Q322" s="42">
        <f t="shared" si="27"/>
        <v>0.52700000000000002</v>
      </c>
      <c r="R322" s="42">
        <f t="shared" si="28"/>
        <v>0.56499999999999995</v>
      </c>
      <c r="S322" t="e">
        <f>VLOOKUP(A322,#REF!,11,0)</f>
        <v>#REF!</v>
      </c>
      <c r="T322" t="e">
        <f>VLOOKUP(A322,#REF!,12,0)</f>
        <v>#REF!</v>
      </c>
      <c r="U322" t="e">
        <f>VLOOKUP(A322,#REF!,13,0)</f>
        <v>#REF!</v>
      </c>
      <c r="V322" t="e">
        <f>VLOOKUP(A322,#REF!,14,0)</f>
        <v>#REF!</v>
      </c>
      <c r="W322">
        <v>-0.21042843104070749</v>
      </c>
      <c r="X322">
        <v>-0.46770725536742241</v>
      </c>
      <c r="Y322" s="42" t="str">
        <f t="shared" si="29"/>
        <v>AUS</v>
      </c>
      <c r="Z322" t="str">
        <f>IF(Y322=Y$1,B322,IF(Y322=Y$2,B322,""))</f>
        <v>South Australia</v>
      </c>
      <c r="AT322">
        <v>2.9592965005306459E-2</v>
      </c>
      <c r="AU322">
        <v>0.13246305413228701</v>
      </c>
      <c r="AW322" s="42" t="s">
        <v>10578</v>
      </c>
    </row>
    <row r="323" spans="1:49" x14ac:dyDescent="0.25">
      <c r="A323" s="42" t="s">
        <v>956</v>
      </c>
      <c r="B323" s="42" t="s">
        <v>10579</v>
      </c>
      <c r="C323" s="42" t="s">
        <v>1230</v>
      </c>
      <c r="D323" s="42">
        <f>IFERROR(VLOOKUP(A323,eco_bus_institutions!A:D,3,0),"")</f>
        <v>103</v>
      </c>
      <c r="E323" s="42">
        <f>IFERROR(VLOOKUP(A323,eco_institutions!A:D,3,0),"")</f>
        <v>28</v>
      </c>
      <c r="F323" s="42">
        <f>IFERROR(VLOOKUP(A323,fin_institutions!A:D,3,0),"")</f>
        <v>8</v>
      </c>
      <c r="G323" s="42">
        <f>IFERROR(VLOOKUP(A323,bus_institutions!A:D,3,0),0)</f>
        <v>44</v>
      </c>
      <c r="H323" s="42">
        <f>IFERROR(VLOOKUP(A323,man_institutions!A:D,3,0),0)</f>
        <v>47</v>
      </c>
      <c r="I323" s="42">
        <f>IFERROR(VLOOKUP(A323,eco_bus_institutions!A:D,4,0),0)</f>
        <v>1.55</v>
      </c>
      <c r="J323" s="42">
        <f>IFERROR(VLOOKUP(A323,eco_institutions!A:D,4,0),0)</f>
        <v>1.25</v>
      </c>
      <c r="K323" s="42">
        <f>IFERROR(VLOOKUP(A323,fin_institutions!A:D,4,0),0)</f>
        <v>1.38</v>
      </c>
      <c r="L323" s="42">
        <f>IFERROR(VLOOKUP(A323,bus_institutions!A:D,4,0),0)</f>
        <v>1.71</v>
      </c>
      <c r="M323" s="42">
        <f>IFERROR(VLOOKUP(A323,man_institutions!A:D,4,0),0)</f>
        <v>1.56</v>
      </c>
      <c r="N323" s="42">
        <f t="shared" si="24"/>
        <v>0.47299999999999998</v>
      </c>
      <c r="O323" s="42">
        <f t="shared" si="25"/>
        <v>0.56200000000000006</v>
      </c>
      <c r="P323" s="42">
        <f t="shared" si="26"/>
        <v>0.65200000000000002</v>
      </c>
      <c r="Q323" s="42">
        <f t="shared" si="27"/>
        <v>0.443</v>
      </c>
      <c r="R323" s="42">
        <f t="shared" si="28"/>
        <v>0.51</v>
      </c>
      <c r="S323" t="e">
        <f>VLOOKUP(A323,#REF!,11,0)</f>
        <v>#REF!</v>
      </c>
      <c r="T323" t="e">
        <f>VLOOKUP(A323,#REF!,12,0)</f>
        <v>#REF!</v>
      </c>
      <c r="U323" t="e">
        <f>VLOOKUP(A323,#REF!,13,0)</f>
        <v>#REF!</v>
      </c>
      <c r="V323" t="e">
        <f>VLOOKUP(A323,#REF!,14,0)</f>
        <v>#REF!</v>
      </c>
      <c r="W323">
        <v>0.23166427557716671</v>
      </c>
      <c r="X323">
        <v>0.39437876843549791</v>
      </c>
      <c r="Y323" s="42" t="str">
        <f t="shared" si="29"/>
        <v>DEN</v>
      </c>
      <c r="Z323" t="str">
        <f>IF(Y323=Y$1,B323,IF(Y323=Y$2,B323,""))</f>
        <v/>
      </c>
      <c r="AT323">
        <v>-0.34083328567713139</v>
      </c>
      <c r="AU323">
        <v>1.14442000944349</v>
      </c>
      <c r="AW323" s="42" t="s">
        <v>10579</v>
      </c>
    </row>
    <row r="324" spans="1:49" x14ac:dyDescent="0.25">
      <c r="A324" s="42" t="s">
        <v>872</v>
      </c>
      <c r="B324" s="42" t="s">
        <v>10804</v>
      </c>
      <c r="C324" s="42" t="s">
        <v>1225</v>
      </c>
      <c r="D324" s="42">
        <f>IFERROR(VLOOKUP(A324,eco_bus_institutions!A:D,3,0),"")</f>
        <v>160</v>
      </c>
      <c r="E324" s="42">
        <f>IFERROR(VLOOKUP(A324,eco_institutions!A:D,3,0),"")</f>
        <v>26</v>
      </c>
      <c r="F324" s="42">
        <f>IFERROR(VLOOKUP(A324,fin_institutions!A:D,3,0),"")</f>
        <v>45</v>
      </c>
      <c r="G324" s="42">
        <f>IFERROR(VLOOKUP(A324,bus_institutions!A:D,3,0),0)</f>
        <v>45</v>
      </c>
      <c r="H324" s="42">
        <f>IFERROR(VLOOKUP(A324,man_institutions!A:D,3,0),0)</f>
        <v>83</v>
      </c>
      <c r="I324" s="42">
        <f>IFERROR(VLOOKUP(A324,eco_bus_institutions!A:D,4,0),0)</f>
        <v>1.54</v>
      </c>
      <c r="J324" s="42">
        <f>IFERROR(VLOOKUP(A324,eco_institutions!A:D,4,0),0)</f>
        <v>1.0900000000000001</v>
      </c>
      <c r="K324" s="42">
        <f>IFERROR(VLOOKUP(A324,fin_institutions!A:D,4,0),0)</f>
        <v>1.75</v>
      </c>
      <c r="L324" s="42">
        <f>IFERROR(VLOOKUP(A324,bus_institutions!A:D,4,0),0)</f>
        <v>1.82</v>
      </c>
      <c r="M324" s="42">
        <f>IFERROR(VLOOKUP(A324,man_institutions!A:D,4,0),0)</f>
        <v>1.38</v>
      </c>
      <c r="N324" s="42">
        <f t="shared" ref="N324:N387" si="30">ROUND(IFERROR((601-_xlfn.RANK.EQ(I324,I:I))/600,0),3)</f>
        <v>0.46700000000000003</v>
      </c>
      <c r="O324" s="42">
        <f t="shared" ref="O324:O387" si="31">ROUND(IFERROR((601-IFERROR(_xlfn.RANK.EQ(J324,J:J),""))/600,0),3)</f>
        <v>0.36299999999999999</v>
      </c>
      <c r="P324" s="42">
        <f t="shared" ref="P324:P387" si="32">ROUND(IFERROR((601-IFERROR(_xlfn.RANK.EQ(K324,K:K),""))/600,0),3)</f>
        <v>0.77</v>
      </c>
      <c r="Q324" s="42">
        <f t="shared" ref="Q324:Q387" si="33">ROUND(IFERROR((601-IFERROR(_xlfn.RANK.EQ(L324,L:L),""))/600,0),3)</f>
        <v>0.503</v>
      </c>
      <c r="R324" s="42">
        <f t="shared" ref="R324:R387" si="34">ROUND(IFERROR((601-IFERROR(_xlfn.RANK.EQ(M324,M:M),""))/600,0),3)</f>
        <v>0.4</v>
      </c>
      <c r="S324" t="e">
        <f>VLOOKUP(A324,#REF!,11,0)</f>
        <v>#REF!</v>
      </c>
      <c r="T324" t="e">
        <f>VLOOKUP(A324,#REF!,12,0)</f>
        <v>#REF!</v>
      </c>
      <c r="U324" t="e">
        <f>VLOOKUP(A324,#REF!,13,0)</f>
        <v>#REF!</v>
      </c>
      <c r="V324" t="e">
        <f>VLOOKUP(A324,#REF!,14,0)</f>
        <v>#REF!</v>
      </c>
      <c r="W324">
        <v>2.9592965005306459E-2</v>
      </c>
      <c r="X324">
        <v>0.13246305413228701</v>
      </c>
      <c r="Y324" s="42" t="str">
        <f t="shared" si="29"/>
        <v>HKG</v>
      </c>
      <c r="Z324" t="str">
        <f>IF(Y324=Y$1,B324,IF(Y324=Y$2,B324,""))</f>
        <v/>
      </c>
      <c r="AT324">
        <v>0.73314854505708338</v>
      </c>
      <c r="AU324">
        <v>0.40581438289900318</v>
      </c>
      <c r="AW324" s="42" t="s">
        <v>10804</v>
      </c>
    </row>
    <row r="325" spans="1:49" x14ac:dyDescent="0.25">
      <c r="A325" s="42" t="s">
        <v>1002</v>
      </c>
      <c r="B325" s="42" t="s">
        <v>10805</v>
      </c>
      <c r="C325" s="42" t="s">
        <v>1226</v>
      </c>
      <c r="D325" s="42">
        <f>IFERROR(VLOOKUP(A325,eco_bus_institutions!A:D,3,0),"")</f>
        <v>72</v>
      </c>
      <c r="E325" s="42">
        <f>IFERROR(VLOOKUP(A325,eco_institutions!A:D,3,0),"")</f>
        <v>37</v>
      </c>
      <c r="F325" s="42">
        <f>IFERROR(VLOOKUP(A325,fin_institutions!A:D,3,0),"")</f>
        <v>17</v>
      </c>
      <c r="G325" s="42">
        <f>IFERROR(VLOOKUP(A325,bus_institutions!A:D,3,0),0)</f>
        <v>14</v>
      </c>
      <c r="H325" s="42">
        <f>IFERROR(VLOOKUP(A325,man_institutions!A:D,3,0),0)</f>
        <v>17</v>
      </c>
      <c r="I325" s="42">
        <f>IFERROR(VLOOKUP(A325,eco_bus_institutions!A:D,4,0),0)</f>
        <v>1.54</v>
      </c>
      <c r="J325" s="42">
        <f>IFERROR(VLOOKUP(A325,eco_institutions!A:D,4,0),0)</f>
        <v>1.53</v>
      </c>
      <c r="K325" s="42">
        <f>IFERROR(VLOOKUP(A325,fin_institutions!A:D,4,0),0)</f>
        <v>1.22</v>
      </c>
      <c r="L325" s="42">
        <f>IFERROR(VLOOKUP(A325,bus_institutions!A:D,4,0),0)</f>
        <v>1.51</v>
      </c>
      <c r="M325" s="42">
        <f>IFERROR(VLOOKUP(A325,man_institutions!A:D,4,0),0)</f>
        <v>1.23</v>
      </c>
      <c r="N325" s="42">
        <f t="shared" si="30"/>
        <v>0.46700000000000003</v>
      </c>
      <c r="O325" s="42">
        <f t="shared" si="31"/>
        <v>0.70799999999999996</v>
      </c>
      <c r="P325" s="42">
        <f t="shared" si="32"/>
        <v>0.54700000000000004</v>
      </c>
      <c r="Q325" s="42">
        <f t="shared" si="33"/>
        <v>0.35</v>
      </c>
      <c r="R325" s="42">
        <f t="shared" si="34"/>
        <v>0.26800000000000002</v>
      </c>
      <c r="S325" t="e">
        <f>VLOOKUP(A325,#REF!,11,0)</f>
        <v>#REF!</v>
      </c>
      <c r="T325" t="e">
        <f>VLOOKUP(A325,#REF!,12,0)</f>
        <v>#REF!</v>
      </c>
      <c r="U325" t="e">
        <f>VLOOKUP(A325,#REF!,13,0)</f>
        <v>#REF!</v>
      </c>
      <c r="V325" t="e">
        <f>VLOOKUP(A325,#REF!,14,0)</f>
        <v>#REF!</v>
      </c>
      <c r="W325">
        <v>-0.34083328567713139</v>
      </c>
      <c r="X325">
        <v>1.14442000944349</v>
      </c>
      <c r="Y325" s="42" t="str">
        <f t="shared" ref="Y325:Y388" si="35">VLOOKUP(C325,AR:AS,2,0)</f>
        <v>CAN</v>
      </c>
      <c r="Z325" t="str">
        <f>IF(Y325=Y$1,B325,IF(Y325=Y$2,B325,""))</f>
        <v/>
      </c>
      <c r="AT325">
        <v>-1.2512943827688201</v>
      </c>
      <c r="AU325">
        <v>-0.7728129741983838</v>
      </c>
      <c r="AW325" s="42" t="s">
        <v>10805</v>
      </c>
    </row>
    <row r="326" spans="1:49" x14ac:dyDescent="0.25">
      <c r="A326" s="42" t="s">
        <v>1004</v>
      </c>
      <c r="B326" s="42" t="s">
        <v>1004</v>
      </c>
      <c r="C326" s="42" t="s">
        <v>1273</v>
      </c>
      <c r="D326" s="42">
        <f>IFERROR(VLOOKUP(A326,eco_bus_institutions!A:D,3,0),"")</f>
        <v>73</v>
      </c>
      <c r="E326" s="42">
        <f>IFERROR(VLOOKUP(A326,eco_institutions!A:D,3,0),"")</f>
        <v>60</v>
      </c>
      <c r="F326" s="42">
        <f>IFERROR(VLOOKUP(A326,fin_institutions!A:D,3,0),"")</f>
        <v>6</v>
      </c>
      <c r="G326" s="42">
        <f>IFERROR(VLOOKUP(A326,bus_institutions!A:D,3,0),0)</f>
        <v>5</v>
      </c>
      <c r="H326" s="42">
        <f>IFERROR(VLOOKUP(A326,man_institutions!A:D,3,0),0)</f>
        <v>10</v>
      </c>
      <c r="I326" s="42">
        <f>IFERROR(VLOOKUP(A326,eco_bus_institutions!A:D,4,0),0)</f>
        <v>1.54</v>
      </c>
      <c r="J326" s="42">
        <f>IFERROR(VLOOKUP(A326,eco_institutions!A:D,4,0),0)</f>
        <v>1.33</v>
      </c>
      <c r="K326" s="42">
        <f>IFERROR(VLOOKUP(A326,fin_institutions!A:D,4,0),0)</f>
        <v>1.61</v>
      </c>
      <c r="L326" s="42">
        <f>IFERROR(VLOOKUP(A326,bus_institutions!A:D,4,0),0)</f>
        <v>2.4500000000000002</v>
      </c>
      <c r="M326" s="42">
        <f>IFERROR(VLOOKUP(A326,man_institutions!A:D,4,0),0)</f>
        <v>1.39</v>
      </c>
      <c r="N326" s="42">
        <f t="shared" si="30"/>
        <v>0.46700000000000003</v>
      </c>
      <c r="O326" s="42">
        <f t="shared" si="31"/>
        <v>0.622</v>
      </c>
      <c r="P326" s="42">
        <f t="shared" si="32"/>
        <v>0.73299999999999998</v>
      </c>
      <c r="Q326" s="42">
        <f t="shared" si="33"/>
        <v>0.69199999999999995</v>
      </c>
      <c r="R326" s="42">
        <f t="shared" si="34"/>
        <v>0.40500000000000003</v>
      </c>
      <c r="S326" t="e">
        <f>VLOOKUP(A326,#REF!,11,0)</f>
        <v>#REF!</v>
      </c>
      <c r="T326" t="e">
        <f>VLOOKUP(A326,#REF!,12,0)</f>
        <v>#REF!</v>
      </c>
      <c r="U326" t="e">
        <f>VLOOKUP(A326,#REF!,13,0)</f>
        <v>#REF!</v>
      </c>
      <c r="V326" t="e">
        <f>VLOOKUP(A326,#REF!,14,0)</f>
        <v>#REF!</v>
      </c>
      <c r="W326">
        <v>0.73314854505708338</v>
      </c>
      <c r="X326">
        <v>0.40581438289900318</v>
      </c>
      <c r="Y326" s="42" t="str">
        <f t="shared" si="35"/>
        <v>DEU</v>
      </c>
      <c r="Z326" t="str">
        <f>IF(Y326=Y$1,B326,IF(Y326=Y$2,B326,""))</f>
        <v/>
      </c>
      <c r="AT326">
        <v>0.33346403184487078</v>
      </c>
      <c r="AU326">
        <v>-0.44640562878752338</v>
      </c>
      <c r="AW326" s="42" t="s">
        <v>1004</v>
      </c>
    </row>
    <row r="327" spans="1:49" x14ac:dyDescent="0.25">
      <c r="A327" s="42" t="s">
        <v>797</v>
      </c>
      <c r="B327" s="42" t="s">
        <v>10806</v>
      </c>
      <c r="C327" s="42" t="s">
        <v>1243</v>
      </c>
      <c r="D327" s="42">
        <f>IFERROR(VLOOKUP(A327,eco_bus_institutions!A:D,3,0),"")</f>
        <v>55</v>
      </c>
      <c r="E327" s="42">
        <f>IFERROR(VLOOKUP(A327,eco_institutions!A:D,3,0),"")</f>
        <v>11</v>
      </c>
      <c r="F327" s="42">
        <f>IFERROR(VLOOKUP(A327,fin_institutions!A:D,3,0),"")</f>
        <v>13</v>
      </c>
      <c r="G327" s="42">
        <f>IFERROR(VLOOKUP(A327,bus_institutions!A:D,3,0),0)</f>
        <v>30</v>
      </c>
      <c r="H327" s="42">
        <f>IFERROR(VLOOKUP(A327,man_institutions!A:D,3,0),0)</f>
        <v>20</v>
      </c>
      <c r="I327" s="42">
        <f>IFERROR(VLOOKUP(A327,eco_bus_institutions!A:D,4,0),0)</f>
        <v>1.54</v>
      </c>
      <c r="J327" s="42">
        <f>IFERROR(VLOOKUP(A327,eco_institutions!A:D,4,0),0)</f>
        <v>1.04</v>
      </c>
      <c r="K327" s="42">
        <f>IFERROR(VLOOKUP(A327,fin_institutions!A:D,4,0),0)</f>
        <v>1.06</v>
      </c>
      <c r="L327" s="42">
        <f>IFERROR(VLOOKUP(A327,bus_institutions!A:D,4,0),0)</f>
        <v>1.79</v>
      </c>
      <c r="M327" s="42">
        <f>IFERROR(VLOOKUP(A327,man_institutions!A:D,4,0),0)</f>
        <v>1.32</v>
      </c>
      <c r="N327" s="42">
        <f t="shared" si="30"/>
        <v>0.46700000000000003</v>
      </c>
      <c r="O327" s="42">
        <f t="shared" si="31"/>
        <v>0.20300000000000001</v>
      </c>
      <c r="P327" s="42">
        <f t="shared" si="32"/>
        <v>0.26200000000000001</v>
      </c>
      <c r="Q327" s="42">
        <f t="shared" si="33"/>
        <v>0.48299999999999998</v>
      </c>
      <c r="R327" s="42">
        <f t="shared" si="34"/>
        <v>0.34499999999999997</v>
      </c>
      <c r="S327" t="e">
        <f>VLOOKUP(A327,#REF!,11,0)</f>
        <v>#REF!</v>
      </c>
      <c r="T327" t="e">
        <f>VLOOKUP(A327,#REF!,12,0)</f>
        <v>#REF!</v>
      </c>
      <c r="U327" t="e">
        <f>VLOOKUP(A327,#REF!,13,0)</f>
        <v>#REF!</v>
      </c>
      <c r="V327" t="e">
        <f>VLOOKUP(A327,#REF!,14,0)</f>
        <v>#REF!</v>
      </c>
      <c r="W327">
        <v>-1.2512943827688201</v>
      </c>
      <c r="X327">
        <v>-0.7728129741983838</v>
      </c>
      <c r="Y327" s="42" t="str">
        <f t="shared" si="35"/>
        <v>UK</v>
      </c>
      <c r="Z327" t="str">
        <f>IF(Y327=Y$1,B327,IF(Y327=Y$2,B327,""))</f>
        <v/>
      </c>
      <c r="AT327">
        <v>-0.96408658548560833</v>
      </c>
      <c r="AU327">
        <v>0.63150435122424753</v>
      </c>
      <c r="AW327" s="42" t="s">
        <v>10806</v>
      </c>
    </row>
    <row r="328" spans="1:49" x14ac:dyDescent="0.25">
      <c r="A328" s="42" t="s">
        <v>935</v>
      </c>
      <c r="B328" s="42" t="s">
        <v>10580</v>
      </c>
      <c r="C328" s="42" t="s">
        <v>1224</v>
      </c>
      <c r="D328" s="42">
        <f>IFERROR(VLOOKUP(A328,eco_bus_institutions!A:D,3,0),"")</f>
        <v>80</v>
      </c>
      <c r="E328" s="42">
        <f>IFERROR(VLOOKUP(A328,eco_institutions!A:D,3,0),"")</f>
        <v>42</v>
      </c>
      <c r="F328" s="42">
        <f>IFERROR(VLOOKUP(A328,fin_institutions!A:D,3,0),"")</f>
        <v>14</v>
      </c>
      <c r="G328" s="42">
        <f>IFERROR(VLOOKUP(A328,bus_institutions!A:D,3,0),0)</f>
        <v>22</v>
      </c>
      <c r="H328" s="42">
        <f>IFERROR(VLOOKUP(A328,man_institutions!A:D,3,0),0)</f>
        <v>30</v>
      </c>
      <c r="I328" s="42">
        <f>IFERROR(VLOOKUP(A328,eco_bus_institutions!A:D,4,0),0)</f>
        <v>1.54</v>
      </c>
      <c r="J328" s="42">
        <f>IFERROR(VLOOKUP(A328,eco_institutions!A:D,4,0),0)</f>
        <v>1.1200000000000001</v>
      </c>
      <c r="K328" s="42">
        <f>IFERROR(VLOOKUP(A328,fin_institutions!A:D,4,0),0)</f>
        <v>1.24</v>
      </c>
      <c r="L328" s="42">
        <f>IFERROR(VLOOKUP(A328,bus_institutions!A:D,4,0),0)</f>
        <v>2.13</v>
      </c>
      <c r="M328" s="42">
        <f>IFERROR(VLOOKUP(A328,man_institutions!A:D,4,0),0)</f>
        <v>1.73</v>
      </c>
      <c r="N328" s="42">
        <f t="shared" si="30"/>
        <v>0.46700000000000003</v>
      </c>
      <c r="O328" s="42">
        <f t="shared" si="31"/>
        <v>0.42499999999999999</v>
      </c>
      <c r="P328" s="42">
        <f t="shared" si="32"/>
        <v>0.56699999999999995</v>
      </c>
      <c r="Q328" s="42">
        <f t="shared" si="33"/>
        <v>0.60799999999999998</v>
      </c>
      <c r="R328" s="42">
        <f t="shared" si="34"/>
        <v>0.59799999999999998</v>
      </c>
      <c r="S328" t="e">
        <f>VLOOKUP(A328,#REF!,11,0)</f>
        <v>#REF!</v>
      </c>
      <c r="T328" t="e">
        <f>VLOOKUP(A328,#REF!,12,0)</f>
        <v>#REF!</v>
      </c>
      <c r="U328" t="e">
        <f>VLOOKUP(A328,#REF!,13,0)</f>
        <v>#REF!</v>
      </c>
      <c r="V328" t="e">
        <f>VLOOKUP(A328,#REF!,14,0)</f>
        <v>#REF!</v>
      </c>
      <c r="W328">
        <v>0.33346403184487078</v>
      </c>
      <c r="X328">
        <v>-0.44640562878752338</v>
      </c>
      <c r="Y328" s="42" t="str">
        <f t="shared" si="35"/>
        <v>ITA</v>
      </c>
      <c r="Z328" t="str">
        <f>IF(Y328=Y$1,B328,IF(Y328=Y$2,B328,""))</f>
        <v/>
      </c>
      <c r="AT328">
        <v>-0.21890082669255301</v>
      </c>
      <c r="AU328">
        <v>0.88768788115641528</v>
      </c>
      <c r="AW328" s="42" t="s">
        <v>10580</v>
      </c>
    </row>
    <row r="329" spans="1:49" x14ac:dyDescent="0.25">
      <c r="A329" s="42" t="s">
        <v>1071</v>
      </c>
      <c r="B329" s="42" t="s">
        <v>10581</v>
      </c>
      <c r="C329" s="42" t="s">
        <v>1224</v>
      </c>
      <c r="D329" s="42">
        <f>IFERROR(VLOOKUP(A329,eco_bus_institutions!A:D,3,0),"")</f>
        <v>65</v>
      </c>
      <c r="E329" s="42">
        <f>IFERROR(VLOOKUP(A329,eco_institutions!A:D,3,0),"")</f>
        <v>43</v>
      </c>
      <c r="F329" s="42">
        <f>IFERROR(VLOOKUP(A329,fin_institutions!A:D,3,0),"")</f>
        <v>6</v>
      </c>
      <c r="G329" s="42">
        <f>IFERROR(VLOOKUP(A329,bus_institutions!A:D,3,0),0)</f>
        <v>15</v>
      </c>
      <c r="H329" s="42">
        <f>IFERROR(VLOOKUP(A329,man_institutions!A:D,3,0),0)</f>
        <v>21</v>
      </c>
      <c r="I329" s="42">
        <f>IFERROR(VLOOKUP(A329,eco_bus_institutions!A:D,4,0),0)</f>
        <v>1.54</v>
      </c>
      <c r="J329" s="42">
        <f>IFERROR(VLOOKUP(A329,eco_institutions!A:D,4,0),0)</f>
        <v>1.47</v>
      </c>
      <c r="K329" s="42">
        <f>IFERROR(VLOOKUP(A329,fin_institutions!A:D,4,0),0)</f>
        <v>1.04</v>
      </c>
      <c r="L329" s="42">
        <f>IFERROR(VLOOKUP(A329,bus_institutions!A:D,4,0),0)</f>
        <v>1.42</v>
      </c>
      <c r="M329" s="42">
        <f>IFERROR(VLOOKUP(A329,man_institutions!A:D,4,0),0)</f>
        <v>1.32</v>
      </c>
      <c r="N329" s="42">
        <f t="shared" si="30"/>
        <v>0.46700000000000003</v>
      </c>
      <c r="O329" s="42">
        <f t="shared" si="31"/>
        <v>0.68</v>
      </c>
      <c r="P329" s="42">
        <f t="shared" si="32"/>
        <v>0.20300000000000001</v>
      </c>
      <c r="Q329" s="42">
        <f t="shared" si="33"/>
        <v>0.28499999999999998</v>
      </c>
      <c r="R329" s="42">
        <f t="shared" si="34"/>
        <v>0.34499999999999997</v>
      </c>
      <c r="S329" t="e">
        <f>VLOOKUP(A329,#REF!,11,0)</f>
        <v>#REF!</v>
      </c>
      <c r="T329" t="e">
        <f>VLOOKUP(A329,#REF!,12,0)</f>
        <v>#REF!</v>
      </c>
      <c r="U329" t="e">
        <f>VLOOKUP(A329,#REF!,13,0)</f>
        <v>#REF!</v>
      </c>
      <c r="V329" t="e">
        <f>VLOOKUP(A329,#REF!,14,0)</f>
        <v>#REF!</v>
      </c>
      <c r="W329">
        <v>-0.96408658548560833</v>
      </c>
      <c r="X329">
        <v>0.63150435122424753</v>
      </c>
      <c r="Y329" s="42" t="str">
        <f t="shared" si="35"/>
        <v>ITA</v>
      </c>
      <c r="Z329" t="str">
        <f>IF(Y329=Y$1,B329,IF(Y329=Y$2,B329,""))</f>
        <v/>
      </c>
      <c r="AT329">
        <v>-0.66567011922454311</v>
      </c>
      <c r="AU329">
        <v>-0.98415092986712116</v>
      </c>
      <c r="AW329" s="42" t="s">
        <v>10581</v>
      </c>
    </row>
    <row r="330" spans="1:49" x14ac:dyDescent="0.25">
      <c r="A330" s="42" t="s">
        <v>944</v>
      </c>
      <c r="B330" s="42" t="s">
        <v>10807</v>
      </c>
      <c r="C330" s="42" t="s">
        <v>1232</v>
      </c>
      <c r="D330" s="42">
        <f>IFERROR(VLOOKUP(A330,eco_bus_institutions!A:D,3,0),"")</f>
        <v>108</v>
      </c>
      <c r="E330" s="42">
        <f>IFERROR(VLOOKUP(A330,eco_institutions!A:D,3,0),"")</f>
        <v>57</v>
      </c>
      <c r="F330" s="42">
        <f>IFERROR(VLOOKUP(A330,fin_institutions!A:D,3,0),"")</f>
        <v>20</v>
      </c>
      <c r="G330" s="42">
        <f>IFERROR(VLOOKUP(A330,bus_institutions!A:D,3,0),0)</f>
        <v>21</v>
      </c>
      <c r="H330" s="42">
        <f>IFERROR(VLOOKUP(A330,man_institutions!A:D,3,0),0)</f>
        <v>34</v>
      </c>
      <c r="I330" s="42">
        <f>IFERROR(VLOOKUP(A330,eco_bus_institutions!A:D,4,0),0)</f>
        <v>1.53</v>
      </c>
      <c r="J330" s="42">
        <f>IFERROR(VLOOKUP(A330,eco_institutions!A:D,4,0),0)</f>
        <v>1.47</v>
      </c>
      <c r="K330" s="42">
        <f>IFERROR(VLOOKUP(A330,fin_institutions!A:D,4,0),0)</f>
        <v>1.21</v>
      </c>
      <c r="L330" s="42">
        <f>IFERROR(VLOOKUP(A330,bus_institutions!A:D,4,0),0)</f>
        <v>1.59</v>
      </c>
      <c r="M330" s="42">
        <f>IFERROR(VLOOKUP(A330,man_institutions!A:D,4,0),0)</f>
        <v>1.29</v>
      </c>
      <c r="N330" s="42">
        <f t="shared" si="30"/>
        <v>0.45700000000000002</v>
      </c>
      <c r="O330" s="42">
        <f t="shared" si="31"/>
        <v>0.68</v>
      </c>
      <c r="P330" s="42">
        <f t="shared" si="32"/>
        <v>0.53</v>
      </c>
      <c r="Q330" s="42">
        <f t="shared" si="33"/>
        <v>0.40200000000000002</v>
      </c>
      <c r="R330" s="42">
        <f t="shared" si="34"/>
        <v>0.32200000000000001</v>
      </c>
      <c r="S330" t="e">
        <f>VLOOKUP(A330,#REF!,11,0)</f>
        <v>#REF!</v>
      </c>
      <c r="T330" t="e">
        <f>VLOOKUP(A330,#REF!,12,0)</f>
        <v>#REF!</v>
      </c>
      <c r="U330" t="e">
        <f>VLOOKUP(A330,#REF!,13,0)</f>
        <v>#REF!</v>
      </c>
      <c r="V330" t="e">
        <f>VLOOKUP(A330,#REF!,14,0)</f>
        <v>#REF!</v>
      </c>
      <c r="W330">
        <v>-0.21890082669255301</v>
      </c>
      <c r="X330">
        <v>0.88768788115641528</v>
      </c>
      <c r="Y330" s="42" t="str">
        <f t="shared" si="35"/>
        <v>CHN</v>
      </c>
      <c r="Z330" t="str">
        <f>IF(Y330=Y$1,B330,IF(Y330=Y$2,B330,""))</f>
        <v/>
      </c>
      <c r="AT330">
        <v>0.96629904408953349</v>
      </c>
      <c r="AU330">
        <v>0.167880984165071</v>
      </c>
      <c r="AW330" s="42" t="s">
        <v>10807</v>
      </c>
    </row>
    <row r="331" spans="1:49" x14ac:dyDescent="0.25">
      <c r="A331" s="42" t="s">
        <v>891</v>
      </c>
      <c r="B331" s="42" t="s">
        <v>10808</v>
      </c>
      <c r="C331" s="42" t="s">
        <v>1218</v>
      </c>
      <c r="D331" s="42">
        <f>IFERROR(VLOOKUP(A331,eco_bus_institutions!A:D,3,0),"")</f>
        <v>54</v>
      </c>
      <c r="E331" s="42">
        <f>IFERROR(VLOOKUP(A331,eco_institutions!A:D,3,0),"")</f>
        <v>15</v>
      </c>
      <c r="F331" s="42">
        <f>IFERROR(VLOOKUP(A331,fin_institutions!A:D,3,0),"")</f>
        <v>5</v>
      </c>
      <c r="G331" s="42">
        <f>IFERROR(VLOOKUP(A331,bus_institutions!A:D,3,0),0)</f>
        <v>17</v>
      </c>
      <c r="H331" s="42">
        <f>IFERROR(VLOOKUP(A331,man_institutions!A:D,3,0),0)</f>
        <v>31</v>
      </c>
      <c r="I331" s="42">
        <f>IFERROR(VLOOKUP(A331,eco_bus_institutions!A:D,4,0),0)</f>
        <v>1.53</v>
      </c>
      <c r="J331" s="42">
        <f>IFERROR(VLOOKUP(A331,eco_institutions!A:D,4,0),0)</f>
        <v>1.05</v>
      </c>
      <c r="K331" s="42">
        <f>IFERROR(VLOOKUP(A331,fin_institutions!A:D,4,0),0)</f>
        <v>1.08</v>
      </c>
      <c r="L331" s="42">
        <f>IFERROR(VLOOKUP(A331,bus_institutions!A:D,4,0),0)</f>
        <v>1.76</v>
      </c>
      <c r="M331" s="42">
        <f>IFERROR(VLOOKUP(A331,man_institutions!A:D,4,0),0)</f>
        <v>1.7</v>
      </c>
      <c r="N331" s="42">
        <f t="shared" si="30"/>
        <v>0.45700000000000002</v>
      </c>
      <c r="O331" s="42">
        <f t="shared" si="31"/>
        <v>0.23699999999999999</v>
      </c>
      <c r="P331" s="42">
        <f t="shared" si="32"/>
        <v>0.318</v>
      </c>
      <c r="Q331" s="42">
        <f t="shared" si="33"/>
        <v>0.47499999999999998</v>
      </c>
      <c r="R331" s="42">
        <f t="shared" si="34"/>
        <v>0.58699999999999997</v>
      </c>
      <c r="S331" t="e">
        <f>VLOOKUP(A331,#REF!,11,0)</f>
        <v>#REF!</v>
      </c>
      <c r="T331" t="e">
        <f>VLOOKUP(A331,#REF!,12,0)</f>
        <v>#REF!</v>
      </c>
      <c r="U331" t="e">
        <f>VLOOKUP(A331,#REF!,13,0)</f>
        <v>#REF!</v>
      </c>
      <c r="V331" t="e">
        <f>VLOOKUP(A331,#REF!,14,0)</f>
        <v>#REF!</v>
      </c>
      <c r="W331">
        <v>-0.66567011922454311</v>
      </c>
      <c r="X331">
        <v>-0.98415092986712116</v>
      </c>
      <c r="Y331" s="42" t="str">
        <f t="shared" si="35"/>
        <v>UK</v>
      </c>
      <c r="Z331" t="str">
        <f>IF(Y331=Y$1,B331,IF(Y331=Y$2,B331,""))</f>
        <v/>
      </c>
      <c r="AT331">
        <v>-1.2061433162514079</v>
      </c>
      <c r="AU331">
        <v>0.72926136516725104</v>
      </c>
      <c r="AW331" s="42" t="s">
        <v>10808</v>
      </c>
    </row>
    <row r="332" spans="1:49" x14ac:dyDescent="0.25">
      <c r="A332" s="42" t="s">
        <v>1019</v>
      </c>
      <c r="B332" s="42" t="s">
        <v>10809</v>
      </c>
      <c r="C332" s="42" t="s">
        <v>1232</v>
      </c>
      <c r="D332" s="42">
        <f>IFERROR(VLOOKUP(A332,eco_bus_institutions!A:D,3,0),"")</f>
        <v>253</v>
      </c>
      <c r="E332" s="42">
        <f>IFERROR(VLOOKUP(A332,eco_institutions!A:D,3,0),"")</f>
        <v>180</v>
      </c>
      <c r="F332" s="42">
        <f>IFERROR(VLOOKUP(A332,fin_institutions!A:D,3,0),"")</f>
        <v>40</v>
      </c>
      <c r="G332" s="42">
        <f>IFERROR(VLOOKUP(A332,bus_institutions!A:D,3,0),0)</f>
        <v>42</v>
      </c>
      <c r="H332" s="42">
        <f>IFERROR(VLOOKUP(A332,man_institutions!A:D,3,0),0)</f>
        <v>39</v>
      </c>
      <c r="I332" s="42">
        <f>IFERROR(VLOOKUP(A332,eco_bus_institutions!A:D,4,0),0)</f>
        <v>1.53</v>
      </c>
      <c r="J332" s="42">
        <f>IFERROR(VLOOKUP(A332,eco_institutions!A:D,4,0),0)</f>
        <v>1.35</v>
      </c>
      <c r="K332" s="42">
        <f>IFERROR(VLOOKUP(A332,fin_institutions!A:D,4,0),0)</f>
        <v>1.48</v>
      </c>
      <c r="L332" s="42">
        <f>IFERROR(VLOOKUP(A332,bus_institutions!A:D,4,0),0)</f>
        <v>1.87</v>
      </c>
      <c r="M332" s="42">
        <f>IFERROR(VLOOKUP(A332,man_institutions!A:D,4,0),0)</f>
        <v>2.19</v>
      </c>
      <c r="N332" s="42">
        <f t="shared" si="30"/>
        <v>0.45700000000000002</v>
      </c>
      <c r="O332" s="42">
        <f t="shared" si="31"/>
        <v>0.63800000000000001</v>
      </c>
      <c r="P332" s="42">
        <f t="shared" si="32"/>
        <v>0.69199999999999995</v>
      </c>
      <c r="Q332" s="42">
        <f t="shared" si="33"/>
        <v>0.52200000000000002</v>
      </c>
      <c r="R332" s="42">
        <f t="shared" si="34"/>
        <v>0.72499999999999998</v>
      </c>
      <c r="S332" t="e">
        <f>VLOOKUP(A332,#REF!,11,0)</f>
        <v>#REF!</v>
      </c>
      <c r="T332" t="e">
        <f>VLOOKUP(A332,#REF!,12,0)</f>
        <v>#REF!</v>
      </c>
      <c r="U332" t="e">
        <f>VLOOKUP(A332,#REF!,13,0)</f>
        <v>#REF!</v>
      </c>
      <c r="V332" t="e">
        <f>VLOOKUP(A332,#REF!,14,0)</f>
        <v>#REF!</v>
      </c>
      <c r="W332">
        <v>0.96629904408953349</v>
      </c>
      <c r="X332">
        <v>0.167880984165071</v>
      </c>
      <c r="Y332" s="42" t="str">
        <f t="shared" si="35"/>
        <v>CHN</v>
      </c>
      <c r="Z332" t="str">
        <f>IF(Y332=Y$1,B332,IF(Y332=Y$2,B332,""))</f>
        <v/>
      </c>
      <c r="AT332">
        <v>-0.18281563192824341</v>
      </c>
      <c r="AU332">
        <v>0.1141020645969805</v>
      </c>
      <c r="AW332" s="42" t="s">
        <v>10809</v>
      </c>
    </row>
    <row r="333" spans="1:49" x14ac:dyDescent="0.25">
      <c r="A333" s="42" t="s">
        <v>1091</v>
      </c>
      <c r="B333" s="42" t="s">
        <v>10582</v>
      </c>
      <c r="C333" s="42" t="s">
        <v>1222</v>
      </c>
      <c r="D333" s="42">
        <f>IFERROR(VLOOKUP(A333,eco_bus_institutions!A:D,3,0),"")</f>
        <v>75</v>
      </c>
      <c r="E333" s="42">
        <f>IFERROR(VLOOKUP(A333,eco_institutions!A:D,3,0),"")</f>
        <v>49</v>
      </c>
      <c r="F333" s="42">
        <f>IFERROR(VLOOKUP(A333,fin_institutions!A:D,3,0),"")</f>
        <v>8</v>
      </c>
      <c r="G333" s="42">
        <f>IFERROR(VLOOKUP(A333,bus_institutions!A:D,3,0),0)</f>
        <v>13</v>
      </c>
      <c r="H333" s="42">
        <f>IFERROR(VLOOKUP(A333,man_institutions!A:D,3,0),0)</f>
        <v>18</v>
      </c>
      <c r="I333" s="42">
        <f>IFERROR(VLOOKUP(A333,eco_bus_institutions!A:D,4,0),0)</f>
        <v>1.53</v>
      </c>
      <c r="J333" s="42">
        <f>IFERROR(VLOOKUP(A333,eco_institutions!A:D,4,0),0)</f>
        <v>1.53</v>
      </c>
      <c r="K333" s="42">
        <f>IFERROR(VLOOKUP(A333,fin_institutions!A:D,4,0),0)</f>
        <v>1.02</v>
      </c>
      <c r="L333" s="42">
        <f>IFERROR(VLOOKUP(A333,bus_institutions!A:D,4,0),0)</f>
        <v>1.39</v>
      </c>
      <c r="M333" s="42">
        <f>IFERROR(VLOOKUP(A333,man_institutions!A:D,4,0),0)</f>
        <v>1.25</v>
      </c>
      <c r="N333" s="42">
        <f t="shared" si="30"/>
        <v>0.45700000000000002</v>
      </c>
      <c r="O333" s="42">
        <f t="shared" si="31"/>
        <v>0.70799999999999996</v>
      </c>
      <c r="P333" s="42">
        <f t="shared" si="32"/>
        <v>0.125</v>
      </c>
      <c r="Q333" s="42">
        <f t="shared" si="33"/>
        <v>0.26700000000000002</v>
      </c>
      <c r="R333" s="42">
        <f t="shared" si="34"/>
        <v>0.28199999999999997</v>
      </c>
      <c r="S333" t="e">
        <f>VLOOKUP(A333,#REF!,11,0)</f>
        <v>#REF!</v>
      </c>
      <c r="T333" t="e">
        <f>VLOOKUP(A333,#REF!,12,0)</f>
        <v>#REF!</v>
      </c>
      <c r="U333" t="e">
        <f>VLOOKUP(A333,#REF!,13,0)</f>
        <v>#REF!</v>
      </c>
      <c r="V333" t="e">
        <f>VLOOKUP(A333,#REF!,14,0)</f>
        <v>#REF!</v>
      </c>
      <c r="W333">
        <v>-1.2061433162514079</v>
      </c>
      <c r="X333">
        <v>0.72926136516725104</v>
      </c>
      <c r="Y333" s="42" t="str">
        <f t="shared" si="35"/>
        <v>SPAIN</v>
      </c>
      <c r="Z333" t="str">
        <f>IF(Y333=Y$1,B333,IF(Y333=Y$2,B333,""))</f>
        <v/>
      </c>
      <c r="AT333">
        <v>-1.061682842754776</v>
      </c>
      <c r="AU333">
        <v>-0.8014387601492573</v>
      </c>
      <c r="AW333" s="42" t="s">
        <v>10582</v>
      </c>
    </row>
    <row r="334" spans="1:49" x14ac:dyDescent="0.25">
      <c r="A334" s="42" t="s">
        <v>782</v>
      </c>
      <c r="B334" s="42" t="s">
        <v>10583</v>
      </c>
      <c r="C334" s="42" t="s">
        <v>1218</v>
      </c>
      <c r="D334" s="42">
        <f>IFERROR(VLOOKUP(A334,eco_bus_institutions!A:D,3,0),"")</f>
        <v>128</v>
      </c>
      <c r="E334" s="42">
        <f>IFERROR(VLOOKUP(A334,eco_institutions!A:D,3,0),"")</f>
        <v>45</v>
      </c>
      <c r="F334" s="42">
        <f>IFERROR(VLOOKUP(A334,fin_institutions!A:D,3,0),"")</f>
        <v>46</v>
      </c>
      <c r="G334" s="42">
        <f>IFERROR(VLOOKUP(A334,bus_institutions!A:D,3,0),0)</f>
        <v>36</v>
      </c>
      <c r="H334" s="42">
        <f>IFERROR(VLOOKUP(A334,man_institutions!A:D,3,0),0)</f>
        <v>37</v>
      </c>
      <c r="I334" s="42">
        <f>IFERROR(VLOOKUP(A334,eco_bus_institutions!A:D,4,0),0)</f>
        <v>1.53</v>
      </c>
      <c r="J334" s="42">
        <f>IFERROR(VLOOKUP(A334,eco_institutions!A:D,4,0),0)</f>
        <v>1.1200000000000001</v>
      </c>
      <c r="K334" s="42">
        <f>IFERROR(VLOOKUP(A334,fin_institutions!A:D,4,0),0)</f>
        <v>1.3</v>
      </c>
      <c r="L334" s="42">
        <f>IFERROR(VLOOKUP(A334,bus_institutions!A:D,4,0),0)</f>
        <v>1.62</v>
      </c>
      <c r="M334" s="42">
        <f>IFERROR(VLOOKUP(A334,man_institutions!A:D,4,0),0)</f>
        <v>1.48</v>
      </c>
      <c r="N334" s="42">
        <f t="shared" si="30"/>
        <v>0.45700000000000002</v>
      </c>
      <c r="O334" s="42">
        <f t="shared" si="31"/>
        <v>0.42499999999999999</v>
      </c>
      <c r="P334" s="42">
        <f t="shared" si="32"/>
        <v>0.61</v>
      </c>
      <c r="Q334" s="42">
        <f t="shared" si="33"/>
        <v>0.41799999999999998</v>
      </c>
      <c r="R334" s="42">
        <f t="shared" si="34"/>
        <v>0.46800000000000003</v>
      </c>
      <c r="S334" t="e">
        <f>VLOOKUP(A334,#REF!,11,0)</f>
        <v>#REF!</v>
      </c>
      <c r="T334" t="e">
        <f>VLOOKUP(A334,#REF!,12,0)</f>
        <v>#REF!</v>
      </c>
      <c r="U334" t="e">
        <f>VLOOKUP(A334,#REF!,13,0)</f>
        <v>#REF!</v>
      </c>
      <c r="V334" t="e">
        <f>VLOOKUP(A334,#REF!,14,0)</f>
        <v>#REF!</v>
      </c>
      <c r="W334">
        <v>-0.18281563192824341</v>
      </c>
      <c r="X334">
        <v>0.1141020645969805</v>
      </c>
      <c r="Y334" s="42" t="str">
        <f t="shared" si="35"/>
        <v>UK</v>
      </c>
      <c r="Z334" t="str">
        <f>IF(Y334=Y$1,B334,IF(Y334=Y$2,B334,""))</f>
        <v/>
      </c>
      <c r="AT334">
        <v>-0.87722849631687405</v>
      </c>
      <c r="AU334">
        <v>-0.8104719096166153</v>
      </c>
      <c r="AW334" s="42" t="s">
        <v>10583</v>
      </c>
    </row>
    <row r="335" spans="1:49" x14ac:dyDescent="0.25">
      <c r="A335" s="42" t="s">
        <v>890</v>
      </c>
      <c r="B335" s="42" t="s">
        <v>10810</v>
      </c>
      <c r="C335" s="42" t="s">
        <v>1218</v>
      </c>
      <c r="D335" s="42">
        <f>IFERROR(VLOOKUP(A335,eco_bus_institutions!A:D,3,0),"")</f>
        <v>64</v>
      </c>
      <c r="E335" s="42">
        <f>IFERROR(VLOOKUP(A335,eco_institutions!A:D,3,0),"")</f>
        <v>11</v>
      </c>
      <c r="F335" s="42">
        <f>IFERROR(VLOOKUP(A335,fin_institutions!A:D,3,0),"")</f>
        <v>9</v>
      </c>
      <c r="G335" s="42">
        <f>IFERROR(VLOOKUP(A335,bus_institutions!A:D,3,0),0)</f>
        <v>38</v>
      </c>
      <c r="H335" s="42">
        <f>IFERROR(VLOOKUP(A335,man_institutions!A:D,3,0),0)</f>
        <v>18</v>
      </c>
      <c r="I335" s="42">
        <f>IFERROR(VLOOKUP(A335,eco_bus_institutions!A:D,4,0),0)</f>
        <v>1.52</v>
      </c>
      <c r="J335" s="42">
        <f>IFERROR(VLOOKUP(A335,eco_institutions!A:D,4,0),0)</f>
        <v>1.05</v>
      </c>
      <c r="K335" s="42">
        <f>IFERROR(VLOOKUP(A335,fin_institutions!A:D,4,0),0)</f>
        <v>1.06</v>
      </c>
      <c r="L335" s="42">
        <f>IFERROR(VLOOKUP(A335,bus_institutions!A:D,4,0),0)</f>
        <v>1.66</v>
      </c>
      <c r="M335" s="42">
        <f>IFERROR(VLOOKUP(A335,man_institutions!A:D,4,0),0)</f>
        <v>1.48</v>
      </c>
      <c r="N335" s="42">
        <f t="shared" si="30"/>
        <v>0.44800000000000001</v>
      </c>
      <c r="O335" s="42">
        <f t="shared" si="31"/>
        <v>0.23699999999999999</v>
      </c>
      <c r="P335" s="42">
        <f t="shared" si="32"/>
        <v>0.26200000000000001</v>
      </c>
      <c r="Q335" s="42">
        <f t="shared" si="33"/>
        <v>0.433</v>
      </c>
      <c r="R335" s="42">
        <f t="shared" si="34"/>
        <v>0.46800000000000003</v>
      </c>
      <c r="S335" t="e">
        <f>VLOOKUP(A335,#REF!,11,0)</f>
        <v>#REF!</v>
      </c>
      <c r="T335" t="e">
        <f>VLOOKUP(A335,#REF!,12,0)</f>
        <v>#REF!</v>
      </c>
      <c r="U335" t="e">
        <f>VLOOKUP(A335,#REF!,13,0)</f>
        <v>#REF!</v>
      </c>
      <c r="V335" t="e">
        <f>VLOOKUP(A335,#REF!,14,0)</f>
        <v>#REF!</v>
      </c>
      <c r="W335">
        <v>-1.061682842754776</v>
      </c>
      <c r="X335">
        <v>-0.8014387601492573</v>
      </c>
      <c r="Y335" s="42" t="str">
        <f t="shared" si="35"/>
        <v>UK</v>
      </c>
      <c r="Z335" t="str">
        <f>IF(Y335=Y$1,B335,IF(Y335=Y$2,B335,""))</f>
        <v/>
      </c>
      <c r="AT335">
        <v>-0.1085149573556792</v>
      </c>
      <c r="AU335">
        <v>-0.32546993848231198</v>
      </c>
      <c r="AW335" s="42" t="s">
        <v>10810</v>
      </c>
    </row>
    <row r="336" spans="1:49" x14ac:dyDescent="0.25">
      <c r="A336" s="42" t="s">
        <v>857</v>
      </c>
      <c r="B336" s="42" t="s">
        <v>11021</v>
      </c>
      <c r="C336" s="42" t="s">
        <v>1223</v>
      </c>
      <c r="D336" s="42">
        <f>IFERROR(VLOOKUP(A336,eco_bus_institutions!A:D,3,0),"")</f>
        <v>61</v>
      </c>
      <c r="E336" s="42">
        <f>IFERROR(VLOOKUP(A336,eco_institutions!A:D,3,0),"")</f>
        <v>26</v>
      </c>
      <c r="F336" s="42" t="str">
        <f>IFERROR(VLOOKUP(A336,fin_institutions!A:D,3,0),"")</f>
        <v/>
      </c>
      <c r="G336" s="42">
        <f>IFERROR(VLOOKUP(A336,bus_institutions!A:D,3,0),0)</f>
        <v>17</v>
      </c>
      <c r="H336" s="42">
        <f>IFERROR(VLOOKUP(A336,man_institutions!A:D,3,0),0)</f>
        <v>26</v>
      </c>
      <c r="I336" s="42">
        <f>IFERROR(VLOOKUP(A336,eco_bus_institutions!A:D,4,0),0)</f>
        <v>1.52</v>
      </c>
      <c r="J336" s="42">
        <f>IFERROR(VLOOKUP(A336,eco_institutions!A:D,4,0),0)</f>
        <v>1.1200000000000001</v>
      </c>
      <c r="K336" s="42">
        <f>IFERROR(VLOOKUP(A336,fin_institutions!A:D,4,0),0)</f>
        <v>0</v>
      </c>
      <c r="L336" s="42">
        <f>IFERROR(VLOOKUP(A336,bus_institutions!A:D,4,0),0)</f>
        <v>2.0099999999999998</v>
      </c>
      <c r="M336" s="42">
        <f>IFERROR(VLOOKUP(A336,man_institutions!A:D,4,0),0)</f>
        <v>1.47</v>
      </c>
      <c r="N336" s="42">
        <f t="shared" si="30"/>
        <v>0.44800000000000001</v>
      </c>
      <c r="O336" s="42">
        <f t="shared" si="31"/>
        <v>0.42499999999999999</v>
      </c>
      <c r="P336" s="42">
        <f t="shared" si="32"/>
        <v>5.8000000000000003E-2</v>
      </c>
      <c r="Q336" s="42">
        <f t="shared" si="33"/>
        <v>0.57499999999999996</v>
      </c>
      <c r="R336" s="42">
        <f t="shared" si="34"/>
        <v>0.45800000000000002</v>
      </c>
      <c r="S336" t="e">
        <f>VLOOKUP(A336,#REF!,11,0)</f>
        <v>#REF!</v>
      </c>
      <c r="T336" t="e">
        <f>VLOOKUP(A336,#REF!,12,0)</f>
        <v>#REF!</v>
      </c>
      <c r="U336" t="e">
        <f>VLOOKUP(A336,#REF!,13,0)</f>
        <v>#REF!</v>
      </c>
      <c r="V336" t="e">
        <f>VLOOKUP(A336,#REF!,14,0)</f>
        <v>#REF!</v>
      </c>
      <c r="W336">
        <v>-0.87722849631687405</v>
      </c>
      <c r="X336">
        <v>-0.8104719096166153</v>
      </c>
      <c r="Y336" s="42" t="str">
        <f t="shared" si="35"/>
        <v>NOR</v>
      </c>
      <c r="Z336" t="str">
        <f>IF(Y336=Y$1,B336,IF(Y336=Y$2,B336,""))</f>
        <v/>
      </c>
      <c r="AT336">
        <v>-1.1446839600712579</v>
      </c>
      <c r="AU336">
        <v>0.44097850523093213</v>
      </c>
      <c r="AW336" s="42" t="s">
        <v>10584</v>
      </c>
    </row>
    <row r="337" spans="1:49" x14ac:dyDescent="0.25">
      <c r="A337" s="42" t="s">
        <v>925</v>
      </c>
      <c r="B337" s="42" t="s">
        <v>11022</v>
      </c>
      <c r="C337" s="42" t="s">
        <v>1273</v>
      </c>
      <c r="D337" s="42">
        <f>IFERROR(VLOOKUP(A337,eco_bus_institutions!A:D,3,0),"")</f>
        <v>54</v>
      </c>
      <c r="E337" s="42">
        <f>IFERROR(VLOOKUP(A337,eco_institutions!A:D,3,0),"")</f>
        <v>32</v>
      </c>
      <c r="F337" s="42">
        <f>IFERROR(VLOOKUP(A337,fin_institutions!A:D,3,0),"")</f>
        <v>8</v>
      </c>
      <c r="G337" s="42">
        <f>IFERROR(VLOOKUP(A337,bus_institutions!A:D,3,0),0)</f>
        <v>9</v>
      </c>
      <c r="H337" s="42">
        <f>IFERROR(VLOOKUP(A337,man_institutions!A:D,3,0),0)</f>
        <v>17</v>
      </c>
      <c r="I337" s="42">
        <f>IFERROR(VLOOKUP(A337,eco_bus_institutions!A:D,4,0),0)</f>
        <v>1.52</v>
      </c>
      <c r="J337" s="42">
        <f>IFERROR(VLOOKUP(A337,eco_institutions!A:D,4,0),0)</f>
        <v>1.19</v>
      </c>
      <c r="K337" s="42">
        <f>IFERROR(VLOOKUP(A337,fin_institutions!A:D,4,0),0)</f>
        <v>1.0900000000000001</v>
      </c>
      <c r="L337" s="42">
        <f>IFERROR(VLOOKUP(A337,bus_institutions!A:D,4,0),0)</f>
        <v>1.96</v>
      </c>
      <c r="M337" s="42">
        <f>IFERROR(VLOOKUP(A337,man_institutions!A:D,4,0),0)</f>
        <v>1.61</v>
      </c>
      <c r="N337" s="42">
        <f t="shared" si="30"/>
        <v>0.44800000000000001</v>
      </c>
      <c r="O337" s="42">
        <f t="shared" si="31"/>
        <v>0.51300000000000001</v>
      </c>
      <c r="P337" s="42">
        <f t="shared" si="32"/>
        <v>0.35199999999999998</v>
      </c>
      <c r="Q337" s="42">
        <f t="shared" si="33"/>
        <v>0.56000000000000005</v>
      </c>
      <c r="R337" s="42">
        <f t="shared" si="34"/>
        <v>0.53500000000000003</v>
      </c>
      <c r="S337" t="e">
        <f>VLOOKUP(A337,#REF!,11,0)</f>
        <v>#REF!</v>
      </c>
      <c r="T337" t="e">
        <f>VLOOKUP(A337,#REF!,12,0)</f>
        <v>#REF!</v>
      </c>
      <c r="U337" t="e">
        <f>VLOOKUP(A337,#REF!,13,0)</f>
        <v>#REF!</v>
      </c>
      <c r="V337" t="e">
        <f>VLOOKUP(A337,#REF!,14,0)</f>
        <v>#REF!</v>
      </c>
      <c r="W337">
        <v>-0.1085149573556792</v>
      </c>
      <c r="X337">
        <v>-0.32546993848231198</v>
      </c>
      <c r="Y337" s="42" t="str">
        <f t="shared" si="35"/>
        <v>DEU</v>
      </c>
      <c r="Z337" t="str">
        <f>IF(Y337=Y$1,B337,IF(Y337=Y$2,B337,""))</f>
        <v/>
      </c>
      <c r="AT337">
        <v>0.31878086869942512</v>
      </c>
      <c r="AU337">
        <v>0.70590337175954232</v>
      </c>
      <c r="AW337" s="42" t="s">
        <v>925</v>
      </c>
    </row>
    <row r="338" spans="1:49" x14ac:dyDescent="0.25">
      <c r="A338" s="42" t="s">
        <v>1117</v>
      </c>
      <c r="B338" s="42" t="s">
        <v>10585</v>
      </c>
      <c r="C338" s="42" t="s">
        <v>1224</v>
      </c>
      <c r="D338" s="42">
        <f>IFERROR(VLOOKUP(A338,eco_bus_institutions!A:D,3,0),"")</f>
        <v>42</v>
      </c>
      <c r="E338" s="42">
        <f>IFERROR(VLOOKUP(A338,eco_institutions!A:D,3,0),"")</f>
        <v>31</v>
      </c>
      <c r="F338" s="42" t="str">
        <f>IFERROR(VLOOKUP(A338,fin_institutions!A:D,3,0),"")</f>
        <v/>
      </c>
      <c r="G338" s="42">
        <f>IFERROR(VLOOKUP(A338,bus_institutions!A:D,3,0),0)</f>
        <v>9</v>
      </c>
      <c r="H338" s="42">
        <f>IFERROR(VLOOKUP(A338,man_institutions!A:D,3,0),0)</f>
        <v>10</v>
      </c>
      <c r="I338" s="42">
        <f>IFERROR(VLOOKUP(A338,eco_bus_institutions!A:D,4,0),0)</f>
        <v>1.52</v>
      </c>
      <c r="J338" s="42">
        <f>IFERROR(VLOOKUP(A338,eco_institutions!A:D,4,0),0)</f>
        <v>1.5</v>
      </c>
      <c r="K338" s="42">
        <f>IFERROR(VLOOKUP(A338,fin_institutions!A:D,4,0),0)</f>
        <v>0</v>
      </c>
      <c r="L338" s="42">
        <f>IFERROR(VLOOKUP(A338,bus_institutions!A:D,4,0),0)</f>
        <v>1.54</v>
      </c>
      <c r="M338" s="42">
        <f>IFERROR(VLOOKUP(A338,man_institutions!A:D,4,0),0)</f>
        <v>1.25</v>
      </c>
      <c r="N338" s="42">
        <f t="shared" si="30"/>
        <v>0.44800000000000001</v>
      </c>
      <c r="O338" s="42">
        <f t="shared" si="31"/>
        <v>0.69499999999999995</v>
      </c>
      <c r="P338" s="42">
        <f t="shared" si="32"/>
        <v>5.8000000000000003E-2</v>
      </c>
      <c r="Q338" s="42">
        <f t="shared" si="33"/>
        <v>0.375</v>
      </c>
      <c r="R338" s="42">
        <f t="shared" si="34"/>
        <v>0.28199999999999997</v>
      </c>
      <c r="S338" t="e">
        <f>VLOOKUP(A338,#REF!,11,0)</f>
        <v>#REF!</v>
      </c>
      <c r="T338" t="e">
        <f>VLOOKUP(A338,#REF!,12,0)</f>
        <v>#REF!</v>
      </c>
      <c r="U338" t="e">
        <f>VLOOKUP(A338,#REF!,13,0)</f>
        <v>#REF!</v>
      </c>
      <c r="V338" t="e">
        <f>VLOOKUP(A338,#REF!,14,0)</f>
        <v>#REF!</v>
      </c>
      <c r="W338">
        <v>-1.1446839600712579</v>
      </c>
      <c r="X338">
        <v>0.44097850523093213</v>
      </c>
      <c r="Y338" s="42" t="str">
        <f t="shared" si="35"/>
        <v>ITA</v>
      </c>
      <c r="Z338" t="str">
        <f>IF(Y338=Y$1,B338,IF(Y338=Y$2,B338,""))</f>
        <v/>
      </c>
      <c r="AT338">
        <v>-1.025916088758186</v>
      </c>
      <c r="AU338">
        <v>-0.91743370193626972</v>
      </c>
      <c r="AW338" s="42" t="s">
        <v>10585</v>
      </c>
    </row>
    <row r="339" spans="1:49" x14ac:dyDescent="0.25">
      <c r="A339" s="42" t="s">
        <v>1048</v>
      </c>
      <c r="B339" s="42" t="s">
        <v>10811</v>
      </c>
      <c r="C339" s="42" t="s">
        <v>1219</v>
      </c>
      <c r="D339" s="42">
        <f>IFERROR(VLOOKUP(A339,eco_bus_institutions!A:D,3,0),"")</f>
        <v>47</v>
      </c>
      <c r="E339" s="42">
        <f>IFERROR(VLOOKUP(A339,eco_institutions!A:D,3,0),"")</f>
        <v>17</v>
      </c>
      <c r="F339" s="42">
        <f>IFERROR(VLOOKUP(A339,fin_institutions!A:D,3,0),"")</f>
        <v>12</v>
      </c>
      <c r="G339" s="42">
        <f>IFERROR(VLOOKUP(A339,bus_institutions!A:D,3,0),0)</f>
        <v>11</v>
      </c>
      <c r="H339" s="42">
        <f>IFERROR(VLOOKUP(A339,man_institutions!A:D,3,0),0)</f>
        <v>14</v>
      </c>
      <c r="I339" s="42">
        <f>IFERROR(VLOOKUP(A339,eco_bus_institutions!A:D,4,0),0)</f>
        <v>1.51</v>
      </c>
      <c r="J339" s="42">
        <f>IFERROR(VLOOKUP(A339,eco_institutions!A:D,4,0),0)</f>
        <v>1.21</v>
      </c>
      <c r="K339" s="42">
        <f>IFERROR(VLOOKUP(A339,fin_institutions!A:D,4,0),0)</f>
        <v>2.29</v>
      </c>
      <c r="L339" s="42">
        <f>IFERROR(VLOOKUP(A339,bus_institutions!A:D,4,0),0)</f>
        <v>1.48</v>
      </c>
      <c r="M339" s="42">
        <f>IFERROR(VLOOKUP(A339,man_institutions!A:D,4,0),0)</f>
        <v>1.58</v>
      </c>
      <c r="N339" s="42">
        <f t="shared" si="30"/>
        <v>0.442</v>
      </c>
      <c r="O339" s="42">
        <f t="shared" si="31"/>
        <v>0.52700000000000002</v>
      </c>
      <c r="P339" s="42">
        <f t="shared" si="32"/>
        <v>0.84</v>
      </c>
      <c r="Q339" s="42">
        <f t="shared" si="33"/>
        <v>0.33500000000000002</v>
      </c>
      <c r="R339" s="42">
        <f t="shared" si="34"/>
        <v>0.51700000000000002</v>
      </c>
      <c r="S339" t="e">
        <f>VLOOKUP(A339,#REF!,11,0)</f>
        <v>#REF!</v>
      </c>
      <c r="T339" t="e">
        <f>VLOOKUP(A339,#REF!,12,0)</f>
        <v>#REF!</v>
      </c>
      <c r="U339" t="e">
        <f>VLOOKUP(A339,#REF!,13,0)</f>
        <v>#REF!</v>
      </c>
      <c r="V339" t="e">
        <f>VLOOKUP(A339,#REF!,14,0)</f>
        <v>#REF!</v>
      </c>
      <c r="W339">
        <v>0.31878086869942512</v>
      </c>
      <c r="X339">
        <v>0.70590337175954232</v>
      </c>
      <c r="Y339" s="42" t="str">
        <f t="shared" si="35"/>
        <v>USA</v>
      </c>
      <c r="Z339" t="str">
        <f>IF(Y339=Y$1,B339,IF(Y339=Y$2,B339,""))</f>
        <v/>
      </c>
      <c r="AT339">
        <v>0.42239054247213059</v>
      </c>
      <c r="AU339">
        <v>-0.59738948632575384</v>
      </c>
      <c r="AW339" s="42" t="s">
        <v>10811</v>
      </c>
    </row>
    <row r="340" spans="1:49" x14ac:dyDescent="0.25">
      <c r="A340" s="42" t="s">
        <v>875</v>
      </c>
      <c r="B340" s="42" t="s">
        <v>10812</v>
      </c>
      <c r="C340" s="42" t="s">
        <v>1218</v>
      </c>
      <c r="D340" s="42">
        <f>IFERROR(VLOOKUP(A340,eco_bus_institutions!A:D,3,0),"")</f>
        <v>76</v>
      </c>
      <c r="E340" s="42">
        <f>IFERROR(VLOOKUP(A340,eco_institutions!A:D,3,0),"")</f>
        <v>22</v>
      </c>
      <c r="F340" s="42">
        <f>IFERROR(VLOOKUP(A340,fin_institutions!A:D,3,0),"")</f>
        <v>11</v>
      </c>
      <c r="G340" s="42">
        <f>IFERROR(VLOOKUP(A340,bus_institutions!A:D,3,0),0)</f>
        <v>29</v>
      </c>
      <c r="H340" s="42">
        <f>IFERROR(VLOOKUP(A340,man_institutions!A:D,3,0),0)</f>
        <v>30</v>
      </c>
      <c r="I340" s="42">
        <f>IFERROR(VLOOKUP(A340,eco_bus_institutions!A:D,4,0),0)</f>
        <v>1.51</v>
      </c>
      <c r="J340" s="42">
        <f>IFERROR(VLOOKUP(A340,eco_institutions!A:D,4,0),0)</f>
        <v>1.05</v>
      </c>
      <c r="K340" s="42">
        <f>IFERROR(VLOOKUP(A340,fin_institutions!A:D,4,0),0)</f>
        <v>1.05</v>
      </c>
      <c r="L340" s="42">
        <f>IFERROR(VLOOKUP(A340,bus_institutions!A:D,4,0),0)</f>
        <v>1.86</v>
      </c>
      <c r="M340" s="42">
        <f>IFERROR(VLOOKUP(A340,man_institutions!A:D,4,0),0)</f>
        <v>1.43</v>
      </c>
      <c r="N340" s="42">
        <f t="shared" si="30"/>
        <v>0.442</v>
      </c>
      <c r="O340" s="42">
        <f t="shared" si="31"/>
        <v>0.23699999999999999</v>
      </c>
      <c r="P340" s="42">
        <f t="shared" si="32"/>
        <v>0.23200000000000001</v>
      </c>
      <c r="Q340" s="42">
        <f t="shared" si="33"/>
        <v>0.51700000000000002</v>
      </c>
      <c r="R340" s="42">
        <f t="shared" si="34"/>
        <v>0.432</v>
      </c>
      <c r="S340" t="e">
        <f>VLOOKUP(A340,#REF!,11,0)</f>
        <v>#REF!</v>
      </c>
      <c r="T340" t="e">
        <f>VLOOKUP(A340,#REF!,12,0)</f>
        <v>#REF!</v>
      </c>
      <c r="U340" t="e">
        <f>VLOOKUP(A340,#REF!,13,0)</f>
        <v>#REF!</v>
      </c>
      <c r="V340" t="e">
        <f>VLOOKUP(A340,#REF!,14,0)</f>
        <v>#REF!</v>
      </c>
      <c r="W340">
        <v>-1.025916088758186</v>
      </c>
      <c r="X340">
        <v>-0.91743370193626972</v>
      </c>
      <c r="Y340" s="42" t="str">
        <f t="shared" si="35"/>
        <v>UK</v>
      </c>
      <c r="Z340" t="str">
        <f>IF(Y340=Y$1,B340,IF(Y340=Y$2,B340,""))</f>
        <v/>
      </c>
      <c r="AT340">
        <v>-1.0220352271818169</v>
      </c>
      <c r="AU340">
        <v>-0.83032644782826392</v>
      </c>
      <c r="AW340" s="42" t="s">
        <v>10812</v>
      </c>
    </row>
    <row r="341" spans="1:49" x14ac:dyDescent="0.25">
      <c r="A341" s="42" t="s">
        <v>952</v>
      </c>
      <c r="B341" s="42" t="s">
        <v>10586</v>
      </c>
      <c r="C341" s="42" t="s">
        <v>1236</v>
      </c>
      <c r="D341" s="42">
        <f>IFERROR(VLOOKUP(A341,eco_bus_institutions!A:D,3,0),"")</f>
        <v>118</v>
      </c>
      <c r="E341" s="42">
        <f>IFERROR(VLOOKUP(A341,eco_institutions!A:D,3,0),"")</f>
        <v>47</v>
      </c>
      <c r="F341" s="42">
        <f>IFERROR(VLOOKUP(A341,fin_institutions!A:D,3,0),"")</f>
        <v>34</v>
      </c>
      <c r="G341" s="42">
        <f>IFERROR(VLOOKUP(A341,bus_institutions!A:D,3,0),0)</f>
        <v>36</v>
      </c>
      <c r="H341" s="42">
        <f>IFERROR(VLOOKUP(A341,man_institutions!A:D,3,0),0)</f>
        <v>21</v>
      </c>
      <c r="I341" s="42">
        <f>IFERROR(VLOOKUP(A341,eco_bus_institutions!A:D,4,0),0)</f>
        <v>1.51</v>
      </c>
      <c r="J341" s="42">
        <f>IFERROR(VLOOKUP(A341,eco_institutions!A:D,4,0),0)</f>
        <v>1.1299999999999999</v>
      </c>
      <c r="K341" s="42">
        <f>IFERROR(VLOOKUP(A341,fin_institutions!A:D,4,0),0)</f>
        <v>1.2</v>
      </c>
      <c r="L341" s="42">
        <f>IFERROR(VLOOKUP(A341,bus_institutions!A:D,4,0),0)</f>
        <v>1.97</v>
      </c>
      <c r="M341" s="42">
        <f>IFERROR(VLOOKUP(A341,man_institutions!A:D,4,0),0)</f>
        <v>2.19</v>
      </c>
      <c r="N341" s="42">
        <f t="shared" si="30"/>
        <v>0.442</v>
      </c>
      <c r="O341" s="42">
        <f t="shared" si="31"/>
        <v>0.438</v>
      </c>
      <c r="P341" s="42">
        <f t="shared" si="32"/>
        <v>0.52</v>
      </c>
      <c r="Q341" s="42">
        <f t="shared" si="33"/>
        <v>0.56200000000000006</v>
      </c>
      <c r="R341" s="42">
        <f t="shared" si="34"/>
        <v>0.72499999999999998</v>
      </c>
      <c r="S341" t="e">
        <f>VLOOKUP(A341,#REF!,11,0)</f>
        <v>#REF!</v>
      </c>
      <c r="T341" t="e">
        <f>VLOOKUP(A341,#REF!,12,0)</f>
        <v>#REF!</v>
      </c>
      <c r="U341" t="e">
        <f>VLOOKUP(A341,#REF!,13,0)</f>
        <v>#REF!</v>
      </c>
      <c r="V341" t="e">
        <f>VLOOKUP(A341,#REF!,14,0)</f>
        <v>#REF!</v>
      </c>
      <c r="W341">
        <v>0.42239054247213059</v>
      </c>
      <c r="X341">
        <v>-0.59738948632575384</v>
      </c>
      <c r="Y341" s="42" t="str">
        <f t="shared" si="35"/>
        <v>UK</v>
      </c>
      <c r="Z341" t="str">
        <f>IF(Y341=Y$1,B341,IF(Y341=Y$2,B341,""))</f>
        <v/>
      </c>
      <c r="AT341">
        <v>-0.22391154762779991</v>
      </c>
      <c r="AU341">
        <v>0.12853028875106251</v>
      </c>
      <c r="AW341" s="42" t="s">
        <v>10586</v>
      </c>
    </row>
    <row r="342" spans="1:49" x14ac:dyDescent="0.25">
      <c r="A342" s="42" t="s">
        <v>933</v>
      </c>
      <c r="B342" s="42" t="s">
        <v>10587</v>
      </c>
      <c r="C342" s="42" t="s">
        <v>1239</v>
      </c>
      <c r="D342" s="42">
        <f>IFERROR(VLOOKUP(A342,eco_bus_institutions!A:D,3,0),"")</f>
        <v>74</v>
      </c>
      <c r="E342" s="42">
        <f>IFERROR(VLOOKUP(A342,eco_institutions!A:D,3,0),"")</f>
        <v>14</v>
      </c>
      <c r="F342" s="42">
        <f>IFERROR(VLOOKUP(A342,fin_institutions!A:D,3,0),"")</f>
        <v>21</v>
      </c>
      <c r="G342" s="42">
        <f>IFERROR(VLOOKUP(A342,bus_institutions!A:D,3,0),0)</f>
        <v>23</v>
      </c>
      <c r="H342" s="42">
        <f>IFERROR(VLOOKUP(A342,man_institutions!A:D,3,0),0)</f>
        <v>31</v>
      </c>
      <c r="I342" s="42">
        <f>IFERROR(VLOOKUP(A342,eco_bus_institutions!A:D,4,0),0)</f>
        <v>1.51</v>
      </c>
      <c r="J342" s="42">
        <f>IFERROR(VLOOKUP(A342,eco_institutions!A:D,4,0),0)</f>
        <v>1.05</v>
      </c>
      <c r="K342" s="42">
        <f>IFERROR(VLOOKUP(A342,fin_institutions!A:D,4,0),0)</f>
        <v>1.06</v>
      </c>
      <c r="L342" s="42">
        <f>IFERROR(VLOOKUP(A342,bus_institutions!A:D,4,0),0)</f>
        <v>1.51</v>
      </c>
      <c r="M342" s="42">
        <f>IFERROR(VLOOKUP(A342,man_institutions!A:D,4,0),0)</f>
        <v>1.66</v>
      </c>
      <c r="N342" s="42">
        <f t="shared" si="30"/>
        <v>0.442</v>
      </c>
      <c r="O342" s="42">
        <f t="shared" si="31"/>
        <v>0.23699999999999999</v>
      </c>
      <c r="P342" s="42">
        <f t="shared" si="32"/>
        <v>0.26200000000000001</v>
      </c>
      <c r="Q342" s="42">
        <f t="shared" si="33"/>
        <v>0.35</v>
      </c>
      <c r="R342" s="42">
        <f t="shared" si="34"/>
        <v>0.57199999999999995</v>
      </c>
      <c r="S342" t="e">
        <f>VLOOKUP(A342,#REF!,11,0)</f>
        <v>#REF!</v>
      </c>
      <c r="T342" t="e">
        <f>VLOOKUP(A342,#REF!,12,0)</f>
        <v>#REF!</v>
      </c>
      <c r="U342" t="e">
        <f>VLOOKUP(A342,#REF!,13,0)</f>
        <v>#REF!</v>
      </c>
      <c r="V342" t="e">
        <f>VLOOKUP(A342,#REF!,14,0)</f>
        <v>#REF!</v>
      </c>
      <c r="W342">
        <v>-1.0220352271818169</v>
      </c>
      <c r="X342">
        <v>-0.83032644782826392</v>
      </c>
      <c r="Y342" s="42" t="str">
        <f t="shared" si="35"/>
        <v>AUS</v>
      </c>
      <c r="Z342" t="str">
        <f>IF(Y342=Y$1,B342,IF(Y342=Y$2,B342,""))</f>
        <v>Newcastle</v>
      </c>
      <c r="AT342">
        <v>-1.6295717032325521</v>
      </c>
      <c r="AU342">
        <v>-1.683633877727867</v>
      </c>
      <c r="AW342" s="42" t="s">
        <v>10587</v>
      </c>
    </row>
    <row r="343" spans="1:49" x14ac:dyDescent="0.25">
      <c r="A343" s="42" t="s">
        <v>840</v>
      </c>
      <c r="B343" s="42" t="s">
        <v>10588</v>
      </c>
      <c r="C343" s="42" t="s">
        <v>1219</v>
      </c>
      <c r="D343" s="42">
        <f>IFERROR(VLOOKUP(A343,eco_bus_institutions!A:D,3,0),"")</f>
        <v>46</v>
      </c>
      <c r="E343" s="42">
        <f>IFERROR(VLOOKUP(A343,eco_institutions!A:D,3,0),"")</f>
        <v>13</v>
      </c>
      <c r="F343" s="42">
        <f>IFERROR(VLOOKUP(A343,fin_institutions!A:D,3,0),"")</f>
        <v>13</v>
      </c>
      <c r="G343" s="42">
        <f>IFERROR(VLOOKUP(A343,bus_institutions!A:D,3,0),0)</f>
        <v>24</v>
      </c>
      <c r="H343" s="42">
        <f>IFERROR(VLOOKUP(A343,man_institutions!A:D,3,0),0)</f>
        <v>10</v>
      </c>
      <c r="I343" s="42">
        <f>IFERROR(VLOOKUP(A343,eco_bus_institutions!A:D,4,0),0)</f>
        <v>1.51</v>
      </c>
      <c r="J343" s="42">
        <f>IFERROR(VLOOKUP(A343,eco_institutions!A:D,4,0),0)</f>
        <v>1.1100000000000001</v>
      </c>
      <c r="K343" s="42">
        <f>IFERROR(VLOOKUP(A343,fin_institutions!A:D,4,0),0)</f>
        <v>1.35</v>
      </c>
      <c r="L343" s="42">
        <f>IFERROR(VLOOKUP(A343,bus_institutions!A:D,4,0),0)</f>
        <v>1.46</v>
      </c>
      <c r="M343" s="42">
        <f>IFERROR(VLOOKUP(A343,man_institutions!A:D,4,0),0)</f>
        <v>1.62</v>
      </c>
      <c r="N343" s="42">
        <f t="shared" si="30"/>
        <v>0.442</v>
      </c>
      <c r="O343" s="42">
        <f t="shared" si="31"/>
        <v>0.39800000000000002</v>
      </c>
      <c r="P343" s="42">
        <f t="shared" si="32"/>
        <v>0.63800000000000001</v>
      </c>
      <c r="Q343" s="42">
        <f t="shared" si="33"/>
        <v>0.315</v>
      </c>
      <c r="R343" s="42">
        <f t="shared" si="34"/>
        <v>0.54500000000000004</v>
      </c>
      <c r="S343" t="e">
        <f>VLOOKUP(A343,#REF!,11,0)</f>
        <v>#REF!</v>
      </c>
      <c r="T343" t="e">
        <f>VLOOKUP(A343,#REF!,12,0)</f>
        <v>#REF!</v>
      </c>
      <c r="U343" t="e">
        <f>VLOOKUP(A343,#REF!,13,0)</f>
        <v>#REF!</v>
      </c>
      <c r="V343" t="e">
        <f>VLOOKUP(A343,#REF!,14,0)</f>
        <v>#REF!</v>
      </c>
      <c r="W343">
        <v>-0.22391154762779991</v>
      </c>
      <c r="X343">
        <v>0.12853028875106251</v>
      </c>
      <c r="Y343" s="42" t="str">
        <f t="shared" si="35"/>
        <v>USA</v>
      </c>
      <c r="Z343" t="str">
        <f>IF(Y343=Y$1,B343,IF(Y343=Y$2,B343,""))</f>
        <v/>
      </c>
      <c r="AT343">
        <v>-0.25677961621031359</v>
      </c>
      <c r="AU343">
        <v>1.2873143651352521</v>
      </c>
      <c r="AW343" s="42" t="s">
        <v>10588</v>
      </c>
    </row>
    <row r="344" spans="1:49" x14ac:dyDescent="0.25">
      <c r="A344" s="42" t="s">
        <v>902</v>
      </c>
      <c r="B344" s="42" t="s">
        <v>10589</v>
      </c>
      <c r="C344" s="42" t="s">
        <v>1235</v>
      </c>
      <c r="D344" s="42">
        <f>IFERROR(VLOOKUP(A344,eco_bus_institutions!A:D,3,0),"")</f>
        <v>44</v>
      </c>
      <c r="E344" s="42">
        <f>IFERROR(VLOOKUP(A344,eco_institutions!A:D,3,0),"")</f>
        <v>8</v>
      </c>
      <c r="F344" s="42" t="str">
        <f>IFERROR(VLOOKUP(A344,fin_institutions!A:D,3,0),"")</f>
        <v/>
      </c>
      <c r="G344" s="42">
        <f>IFERROR(VLOOKUP(A344,bus_institutions!A:D,3,0),0)</f>
        <v>16</v>
      </c>
      <c r="H344" s="42">
        <f>IFERROR(VLOOKUP(A344,man_institutions!A:D,3,0),0)</f>
        <v>27</v>
      </c>
      <c r="I344" s="42">
        <f>IFERROR(VLOOKUP(A344,eco_bus_institutions!A:D,4,0),0)</f>
        <v>1.51</v>
      </c>
      <c r="J344" s="42">
        <f>IFERROR(VLOOKUP(A344,eco_institutions!A:D,4,0),0)</f>
        <v>1</v>
      </c>
      <c r="K344" s="42">
        <f>IFERROR(VLOOKUP(A344,fin_institutions!A:D,4,0),0)</f>
        <v>0</v>
      </c>
      <c r="L344" s="42">
        <f>IFERROR(VLOOKUP(A344,bus_institutions!A:D,4,0),0)</f>
        <v>1.64</v>
      </c>
      <c r="M344" s="42">
        <f>IFERROR(VLOOKUP(A344,man_institutions!A:D,4,0),0)</f>
        <v>1.62</v>
      </c>
      <c r="N344" s="42">
        <f t="shared" si="30"/>
        <v>0.442</v>
      </c>
      <c r="O344" s="42">
        <f t="shared" si="31"/>
        <v>2.3E-2</v>
      </c>
      <c r="P344" s="42">
        <f t="shared" si="32"/>
        <v>5.8000000000000003E-2</v>
      </c>
      <c r="Q344" s="42">
        <f t="shared" si="33"/>
        <v>0.42499999999999999</v>
      </c>
      <c r="R344" s="42">
        <f t="shared" si="34"/>
        <v>0.54500000000000004</v>
      </c>
      <c r="S344" t="e">
        <f>VLOOKUP(A344,#REF!,11,0)</f>
        <v>#REF!</v>
      </c>
      <c r="T344" t="e">
        <f>VLOOKUP(A344,#REF!,12,0)</f>
        <v>#REF!</v>
      </c>
      <c r="U344" t="e">
        <f>VLOOKUP(A344,#REF!,13,0)</f>
        <v>#REF!</v>
      </c>
      <c r="V344" t="e">
        <f>VLOOKUP(A344,#REF!,14,0)</f>
        <v>#REF!</v>
      </c>
      <c r="W344">
        <v>-1.6295717032325521</v>
      </c>
      <c r="X344">
        <v>-1.683633877727867</v>
      </c>
      <c r="Y344" s="42" t="str">
        <f t="shared" si="35"/>
        <v>NED</v>
      </c>
      <c r="Z344" t="str">
        <f>IF(Y344=Y$1,B344,IF(Y344=Y$2,B344,""))</f>
        <v/>
      </c>
      <c r="AT344">
        <v>-0.2932093322774188</v>
      </c>
      <c r="AU344">
        <v>-0.61084494317211058</v>
      </c>
      <c r="AW344" s="42" t="s">
        <v>10589</v>
      </c>
    </row>
    <row r="345" spans="1:49" x14ac:dyDescent="0.25">
      <c r="A345" s="42" t="s">
        <v>1016</v>
      </c>
      <c r="B345" s="42" t="s">
        <v>11023</v>
      </c>
      <c r="C345" s="42" t="s">
        <v>1273</v>
      </c>
      <c r="D345" s="42">
        <f>IFERROR(VLOOKUP(A345,eco_bus_institutions!A:D,3,0),"")</f>
        <v>38</v>
      </c>
      <c r="E345" s="42">
        <f>IFERROR(VLOOKUP(A345,eco_institutions!A:D,3,0),"")</f>
        <v>18</v>
      </c>
      <c r="F345" s="42">
        <f>IFERROR(VLOOKUP(A345,fin_institutions!A:D,3,0),"")</f>
        <v>7</v>
      </c>
      <c r="G345" s="42">
        <f>IFERROR(VLOOKUP(A345,bus_institutions!A:D,3,0),0)</f>
        <v>13</v>
      </c>
      <c r="H345" s="42">
        <f>IFERROR(VLOOKUP(A345,man_institutions!A:D,3,0),0)</f>
        <v>12</v>
      </c>
      <c r="I345" s="42">
        <f>IFERROR(VLOOKUP(A345,eco_bus_institutions!A:D,4,0),0)</f>
        <v>1.5</v>
      </c>
      <c r="J345" s="42">
        <f>IFERROR(VLOOKUP(A345,eco_institutions!A:D,4,0),0)</f>
        <v>1.49</v>
      </c>
      <c r="K345" s="42">
        <f>IFERROR(VLOOKUP(A345,fin_institutions!A:D,4,0),0)</f>
        <v>1.38</v>
      </c>
      <c r="L345" s="42">
        <f>IFERROR(VLOOKUP(A345,bus_institutions!A:D,4,0),0)</f>
        <v>1.64</v>
      </c>
      <c r="M345" s="42">
        <f>IFERROR(VLOOKUP(A345,man_institutions!A:D,4,0),0)</f>
        <v>1.1100000000000001</v>
      </c>
      <c r="N345" s="42">
        <f t="shared" si="30"/>
        <v>0.432</v>
      </c>
      <c r="O345" s="42">
        <f t="shared" si="31"/>
        <v>0.69</v>
      </c>
      <c r="P345" s="42">
        <f t="shared" si="32"/>
        <v>0.65200000000000002</v>
      </c>
      <c r="Q345" s="42">
        <f t="shared" si="33"/>
        <v>0.42499999999999999</v>
      </c>
      <c r="R345" s="42">
        <f t="shared" si="34"/>
        <v>0.155</v>
      </c>
      <c r="S345" t="e">
        <f>VLOOKUP(A345,#REF!,11,0)</f>
        <v>#REF!</v>
      </c>
      <c r="T345" t="e">
        <f>VLOOKUP(A345,#REF!,12,0)</f>
        <v>#REF!</v>
      </c>
      <c r="U345" t="e">
        <f>VLOOKUP(A345,#REF!,13,0)</f>
        <v>#REF!</v>
      </c>
      <c r="V345" t="e">
        <f>VLOOKUP(A345,#REF!,14,0)</f>
        <v>#REF!</v>
      </c>
      <c r="W345">
        <v>-0.25677961621031359</v>
      </c>
      <c r="X345">
        <v>1.2873143651352521</v>
      </c>
      <c r="Y345" s="42" t="str">
        <f t="shared" si="35"/>
        <v>DEU</v>
      </c>
      <c r="Z345" t="str">
        <f>IF(Y345=Y$1,B345,IF(Y345=Y$2,B345,""))</f>
        <v/>
      </c>
      <c r="AT345">
        <v>-7.2512861458074521E-2</v>
      </c>
      <c r="AU345">
        <v>0.12948020712780081</v>
      </c>
      <c r="AW345" s="42" t="s">
        <v>1016</v>
      </c>
    </row>
    <row r="346" spans="1:49" x14ac:dyDescent="0.25">
      <c r="A346" s="42" t="s">
        <v>813</v>
      </c>
      <c r="B346" s="42" t="s">
        <v>813</v>
      </c>
      <c r="C346" s="42" t="s">
        <v>1234</v>
      </c>
      <c r="D346" s="42">
        <f>IFERROR(VLOOKUP(A346,eco_bus_institutions!A:D,3,0),"")</f>
        <v>98</v>
      </c>
      <c r="E346" s="42">
        <f>IFERROR(VLOOKUP(A346,eco_institutions!A:D,3,0),"")</f>
        <v>56</v>
      </c>
      <c r="F346" s="42">
        <f>IFERROR(VLOOKUP(A346,fin_institutions!A:D,3,0),"")</f>
        <v>28</v>
      </c>
      <c r="G346" s="42">
        <f>IFERROR(VLOOKUP(A346,bus_institutions!A:D,3,0),0)</f>
        <v>23</v>
      </c>
      <c r="H346" s="42">
        <f>IFERROR(VLOOKUP(A346,man_institutions!A:D,3,0),0)</f>
        <v>27</v>
      </c>
      <c r="I346" s="42">
        <f>IFERROR(VLOOKUP(A346,eco_bus_institutions!A:D,4,0),0)</f>
        <v>1.5</v>
      </c>
      <c r="J346" s="42">
        <f>IFERROR(VLOOKUP(A346,eco_institutions!A:D,4,0),0)</f>
        <v>1.05</v>
      </c>
      <c r="K346" s="42">
        <f>IFERROR(VLOOKUP(A346,fin_institutions!A:D,4,0),0)</f>
        <v>1.25</v>
      </c>
      <c r="L346" s="42">
        <f>IFERROR(VLOOKUP(A346,bus_institutions!A:D,4,0),0)</f>
        <v>1.72</v>
      </c>
      <c r="M346" s="42">
        <f>IFERROR(VLOOKUP(A346,man_institutions!A:D,4,0),0)</f>
        <v>1.67</v>
      </c>
      <c r="N346" s="42">
        <f t="shared" si="30"/>
        <v>0.432</v>
      </c>
      <c r="O346" s="42">
        <f t="shared" si="31"/>
        <v>0.23699999999999999</v>
      </c>
      <c r="P346" s="42">
        <f t="shared" si="32"/>
        <v>0.56999999999999995</v>
      </c>
      <c r="Q346" s="42">
        <f t="shared" si="33"/>
        <v>0.44500000000000001</v>
      </c>
      <c r="R346" s="42">
        <f t="shared" si="34"/>
        <v>0.57999999999999996</v>
      </c>
      <c r="S346" t="e">
        <f>VLOOKUP(A346,#REF!,11,0)</f>
        <v>#REF!</v>
      </c>
      <c r="T346" t="e">
        <f>VLOOKUP(A346,#REF!,12,0)</f>
        <v>#REF!</v>
      </c>
      <c r="U346" t="e">
        <f>VLOOKUP(A346,#REF!,13,0)</f>
        <v>#REF!</v>
      </c>
      <c r="V346" t="e">
        <f>VLOOKUP(A346,#REF!,14,0)</f>
        <v>#REF!</v>
      </c>
      <c r="W346">
        <v>-0.2932093322774188</v>
      </c>
      <c r="X346">
        <v>-0.61084494317211058</v>
      </c>
      <c r="Y346" s="42" t="str">
        <f t="shared" si="35"/>
        <v>IRL</v>
      </c>
      <c r="Z346" t="str">
        <f>IF(Y346=Y$1,B346,IF(Y346=Y$2,B346,""))</f>
        <v/>
      </c>
      <c r="AT346">
        <v>-0.25449318361394813</v>
      </c>
      <c r="AU346">
        <v>-0.47548840272437559</v>
      </c>
      <c r="AW346" s="42" t="s">
        <v>813</v>
      </c>
    </row>
    <row r="347" spans="1:49" x14ac:dyDescent="0.25">
      <c r="A347" s="42" t="s">
        <v>941</v>
      </c>
      <c r="B347" s="42" t="s">
        <v>10813</v>
      </c>
      <c r="C347" s="42" t="s">
        <v>1239</v>
      </c>
      <c r="D347" s="42">
        <f>IFERROR(VLOOKUP(A347,eco_bus_institutions!A:D,3,0),"")</f>
        <v>167</v>
      </c>
      <c r="E347" s="42">
        <f>IFERROR(VLOOKUP(A347,eco_institutions!A:D,3,0),"")</f>
        <v>59</v>
      </c>
      <c r="F347" s="42">
        <f>IFERROR(VLOOKUP(A347,fin_institutions!A:D,3,0),"")</f>
        <v>47</v>
      </c>
      <c r="G347" s="42">
        <f>IFERROR(VLOOKUP(A347,bus_institutions!A:D,3,0),0)</f>
        <v>41</v>
      </c>
      <c r="H347" s="42">
        <f>IFERROR(VLOOKUP(A347,man_institutions!A:D,3,0),0)</f>
        <v>49</v>
      </c>
      <c r="I347" s="42">
        <f>IFERROR(VLOOKUP(A347,eco_bus_institutions!A:D,4,0),0)</f>
        <v>1.49</v>
      </c>
      <c r="J347" s="42">
        <f>IFERROR(VLOOKUP(A347,eco_institutions!A:D,4,0),0)</f>
        <v>1.29</v>
      </c>
      <c r="K347" s="42">
        <f>IFERROR(VLOOKUP(A347,fin_institutions!A:D,4,0),0)</f>
        <v>1.1200000000000001</v>
      </c>
      <c r="L347" s="42">
        <f>IFERROR(VLOOKUP(A347,bus_institutions!A:D,4,0),0)</f>
        <v>1.96</v>
      </c>
      <c r="M347" s="42">
        <f>IFERROR(VLOOKUP(A347,man_institutions!A:D,4,0),0)</f>
        <v>1.42</v>
      </c>
      <c r="N347" s="42">
        <f t="shared" si="30"/>
        <v>0.42799999999999999</v>
      </c>
      <c r="O347" s="42">
        <f t="shared" si="31"/>
        <v>0.59499999999999997</v>
      </c>
      <c r="P347" s="42">
        <f t="shared" si="32"/>
        <v>0.41699999999999998</v>
      </c>
      <c r="Q347" s="42">
        <f t="shared" si="33"/>
        <v>0.56000000000000005</v>
      </c>
      <c r="R347" s="42">
        <f t="shared" si="34"/>
        <v>0.42299999999999999</v>
      </c>
      <c r="S347" t="e">
        <f>VLOOKUP(A347,#REF!,11,0)</f>
        <v>#REF!</v>
      </c>
      <c r="T347" t="e">
        <f>VLOOKUP(A347,#REF!,12,0)</f>
        <v>#REF!</v>
      </c>
      <c r="U347" t="e">
        <f>VLOOKUP(A347,#REF!,13,0)</f>
        <v>#REF!</v>
      </c>
      <c r="V347" t="e">
        <f>VLOOKUP(A347,#REF!,14,0)</f>
        <v>#REF!</v>
      </c>
      <c r="W347">
        <v>-7.2512861458074521E-2</v>
      </c>
      <c r="X347">
        <v>0.12948020712780081</v>
      </c>
      <c r="Y347" s="42" t="str">
        <f t="shared" si="35"/>
        <v>AUS</v>
      </c>
      <c r="Z347" t="str">
        <f>IF(Y347=Y$1,B347,IF(Y347=Y$2,B347,""))</f>
        <v>Deakin</v>
      </c>
      <c r="AT347">
        <v>-9.4308924279285656E-3</v>
      </c>
      <c r="AU347">
        <v>0.76941008810352551</v>
      </c>
      <c r="AW347" s="42" t="s">
        <v>10813</v>
      </c>
    </row>
    <row r="348" spans="1:49" x14ac:dyDescent="0.25">
      <c r="A348" s="42" t="s">
        <v>856</v>
      </c>
      <c r="B348" s="42" t="s">
        <v>10814</v>
      </c>
      <c r="C348" s="42" t="s">
        <v>1219</v>
      </c>
      <c r="D348" s="42">
        <f>IFERROR(VLOOKUP(A348,eco_bus_institutions!A:D,3,0),"")</f>
        <v>50</v>
      </c>
      <c r="E348" s="42">
        <f>IFERROR(VLOOKUP(A348,eco_institutions!A:D,3,0),"")</f>
        <v>21</v>
      </c>
      <c r="F348" s="42">
        <f>IFERROR(VLOOKUP(A348,fin_institutions!A:D,3,0),"")</f>
        <v>10</v>
      </c>
      <c r="G348" s="42">
        <f>IFERROR(VLOOKUP(A348,bus_institutions!A:D,3,0),0)</f>
        <v>14</v>
      </c>
      <c r="H348" s="42">
        <f>IFERROR(VLOOKUP(A348,man_institutions!A:D,3,0),0)</f>
        <v>11</v>
      </c>
      <c r="I348" s="42">
        <f>IFERROR(VLOOKUP(A348,eco_bus_institutions!A:D,4,0),0)</f>
        <v>1.49</v>
      </c>
      <c r="J348" s="42">
        <f>IFERROR(VLOOKUP(A348,eco_institutions!A:D,4,0),0)</f>
        <v>1.04</v>
      </c>
      <c r="K348" s="42">
        <f>IFERROR(VLOOKUP(A348,fin_institutions!A:D,4,0),0)</f>
        <v>1.45</v>
      </c>
      <c r="L348" s="42">
        <f>IFERROR(VLOOKUP(A348,bus_institutions!A:D,4,0),0)</f>
        <v>2.11</v>
      </c>
      <c r="M348" s="42">
        <f>IFERROR(VLOOKUP(A348,man_institutions!A:D,4,0),0)</f>
        <v>1.35</v>
      </c>
      <c r="N348" s="42">
        <f t="shared" si="30"/>
        <v>0.42799999999999999</v>
      </c>
      <c r="O348" s="42">
        <f t="shared" si="31"/>
        <v>0.20300000000000001</v>
      </c>
      <c r="P348" s="42">
        <f t="shared" si="32"/>
        <v>0.68200000000000005</v>
      </c>
      <c r="Q348" s="42">
        <f t="shared" si="33"/>
        <v>0.60299999999999998</v>
      </c>
      <c r="R348" s="42">
        <f t="shared" si="34"/>
        <v>0.36699999999999999</v>
      </c>
      <c r="S348" t="e">
        <f>VLOOKUP(A348,#REF!,11,0)</f>
        <v>#REF!</v>
      </c>
      <c r="T348" t="e">
        <f>VLOOKUP(A348,#REF!,12,0)</f>
        <v>#REF!</v>
      </c>
      <c r="U348" t="e">
        <f>VLOOKUP(A348,#REF!,13,0)</f>
        <v>#REF!</v>
      </c>
      <c r="V348" t="e">
        <f>VLOOKUP(A348,#REF!,14,0)</f>
        <v>#REF!</v>
      </c>
      <c r="W348">
        <v>-0.25449318361394813</v>
      </c>
      <c r="X348">
        <v>-0.47548840272437559</v>
      </c>
      <c r="Y348" s="42" t="str">
        <f t="shared" si="35"/>
        <v>USA</v>
      </c>
      <c r="Z348" t="str">
        <f>IF(Y348=Y$1,B348,IF(Y348=Y$2,B348,""))</f>
        <v/>
      </c>
      <c r="AT348">
        <v>-0.25449318361394813</v>
      </c>
      <c r="AU348">
        <v>-0.47548840272437559</v>
      </c>
      <c r="AW348" s="42" t="s">
        <v>10814</v>
      </c>
    </row>
    <row r="349" spans="1:49" x14ac:dyDescent="0.25">
      <c r="A349" s="42" t="s">
        <v>910</v>
      </c>
      <c r="B349" s="42" t="s">
        <v>10590</v>
      </c>
      <c r="C349" s="42" t="s">
        <v>1232</v>
      </c>
      <c r="D349" s="42">
        <f>IFERROR(VLOOKUP(A349,eco_bus_institutions!A:D,3,0),"")</f>
        <v>224</v>
      </c>
      <c r="E349" s="42">
        <f>IFERROR(VLOOKUP(A349,eco_institutions!A:D,3,0),"")</f>
        <v>131</v>
      </c>
      <c r="F349" s="42">
        <f>IFERROR(VLOOKUP(A349,fin_institutions!A:D,3,0),"")</f>
        <v>58</v>
      </c>
      <c r="G349" s="42">
        <f>IFERROR(VLOOKUP(A349,bus_institutions!A:D,3,0),0)</f>
        <v>44</v>
      </c>
      <c r="H349" s="42">
        <f>IFERROR(VLOOKUP(A349,man_institutions!A:D,3,0),0)</f>
        <v>50</v>
      </c>
      <c r="I349" s="42">
        <f>IFERROR(VLOOKUP(A349,eco_bus_institutions!A:D,4,0),0)</f>
        <v>1.49</v>
      </c>
      <c r="J349" s="42">
        <f>IFERROR(VLOOKUP(A349,eco_institutions!A:D,4,0),0)</f>
        <v>1.23</v>
      </c>
      <c r="K349" s="42">
        <f>IFERROR(VLOOKUP(A349,fin_institutions!A:D,4,0),0)</f>
        <v>1.61</v>
      </c>
      <c r="L349" s="42">
        <f>IFERROR(VLOOKUP(A349,bus_institutions!A:D,4,0),0)</f>
        <v>1.5</v>
      </c>
      <c r="M349" s="42">
        <f>IFERROR(VLOOKUP(A349,man_institutions!A:D,4,0),0)</f>
        <v>1.41</v>
      </c>
      <c r="N349" s="42">
        <f t="shared" si="30"/>
        <v>0.42799999999999999</v>
      </c>
      <c r="O349" s="42">
        <f t="shared" si="31"/>
        <v>0.54800000000000004</v>
      </c>
      <c r="P349" s="42">
        <f t="shared" si="32"/>
        <v>0.73299999999999998</v>
      </c>
      <c r="Q349" s="42">
        <f t="shared" si="33"/>
        <v>0.34499999999999997</v>
      </c>
      <c r="R349" s="42">
        <f t="shared" si="34"/>
        <v>0.41299999999999998</v>
      </c>
      <c r="S349" t="e">
        <f>VLOOKUP(A349,#REF!,11,0)</f>
        <v>#REF!</v>
      </c>
      <c r="T349" t="e">
        <f>VLOOKUP(A349,#REF!,12,0)</f>
        <v>#REF!</v>
      </c>
      <c r="U349" t="e">
        <f>VLOOKUP(A349,#REF!,13,0)</f>
        <v>#REF!</v>
      </c>
      <c r="V349" t="e">
        <f>VLOOKUP(A349,#REF!,14,0)</f>
        <v>#REF!</v>
      </c>
      <c r="W349">
        <v>-9.4308924279285656E-3</v>
      </c>
      <c r="X349">
        <v>0.76941008810352551</v>
      </c>
      <c r="Y349" s="42" t="str">
        <f t="shared" si="35"/>
        <v>CHN</v>
      </c>
      <c r="Z349" t="str">
        <f>IF(Y349=Y$1,B349,IF(Y349=Y$2,B349,""))</f>
        <v/>
      </c>
      <c r="AT349">
        <v>-0.26187985583164591</v>
      </c>
      <c r="AU349">
        <v>0.13463697033143099</v>
      </c>
      <c r="AW349" s="42" t="s">
        <v>10590</v>
      </c>
    </row>
    <row r="350" spans="1:49" x14ac:dyDescent="0.25">
      <c r="A350" s="42" t="s">
        <v>838</v>
      </c>
      <c r="B350" s="42" t="s">
        <v>10591</v>
      </c>
      <c r="C350" s="42" t="s">
        <v>1219</v>
      </c>
      <c r="D350" s="42">
        <f>IFERROR(VLOOKUP(A350,eco_bus_institutions!A:D,3,0),"")</f>
        <v>50</v>
      </c>
      <c r="E350" s="42">
        <f>IFERROR(VLOOKUP(A350,eco_institutions!A:D,3,0),"")</f>
        <v>21</v>
      </c>
      <c r="F350" s="42">
        <f>IFERROR(VLOOKUP(A350,fin_institutions!A:D,3,0),"")</f>
        <v>10</v>
      </c>
      <c r="G350" s="42">
        <f>IFERROR(VLOOKUP(A350,bus_institutions!A:D,3,0),0)</f>
        <v>14</v>
      </c>
      <c r="H350" s="42">
        <f>IFERROR(VLOOKUP(A350,man_institutions!A:D,3,0),0)</f>
        <v>11</v>
      </c>
      <c r="I350" s="42">
        <f>IFERROR(VLOOKUP(A350,eco_bus_institutions!A:D,4,0),0)</f>
        <v>1.49</v>
      </c>
      <c r="J350" s="42">
        <f>IFERROR(VLOOKUP(A350,eco_institutions!A:D,4,0),0)</f>
        <v>1.04</v>
      </c>
      <c r="K350" s="42">
        <f>IFERROR(VLOOKUP(A350,fin_institutions!A:D,4,0),0)</f>
        <v>1.45</v>
      </c>
      <c r="L350" s="42">
        <f>IFERROR(VLOOKUP(A350,bus_institutions!A:D,4,0),0)</f>
        <v>2.11</v>
      </c>
      <c r="M350" s="42">
        <f>IFERROR(VLOOKUP(A350,man_institutions!A:D,4,0),0)</f>
        <v>1.35</v>
      </c>
      <c r="N350" s="42">
        <f t="shared" si="30"/>
        <v>0.42799999999999999</v>
      </c>
      <c r="O350" s="42">
        <f t="shared" si="31"/>
        <v>0.20300000000000001</v>
      </c>
      <c r="P350" s="42">
        <f t="shared" si="32"/>
        <v>0.68200000000000005</v>
      </c>
      <c r="Q350" s="42">
        <f t="shared" si="33"/>
        <v>0.60299999999999998</v>
      </c>
      <c r="R350" s="42">
        <f t="shared" si="34"/>
        <v>0.36699999999999999</v>
      </c>
      <c r="S350">
        <v>1</v>
      </c>
      <c r="T350" t="e">
        <f>VLOOKUP(A350,#REF!,12,0)</f>
        <v>#REF!</v>
      </c>
      <c r="U350" t="e">
        <f>VLOOKUP(A350,#REF!,13,0)</f>
        <v>#REF!</v>
      </c>
      <c r="V350" t="e">
        <f>VLOOKUP(A350,#REF!,14,0)</f>
        <v>#REF!</v>
      </c>
      <c r="W350">
        <v>-0.25449318361394813</v>
      </c>
      <c r="X350">
        <v>-0.47548840272437559</v>
      </c>
      <c r="Y350" s="42" t="str">
        <f t="shared" si="35"/>
        <v>USA</v>
      </c>
      <c r="Z350" t="str">
        <f>IF(Y350=Y$1,B350,IF(Y350=Y$2,B350,""))</f>
        <v/>
      </c>
      <c r="AT350">
        <v>-0.63572524646328221</v>
      </c>
      <c r="AU350">
        <v>-0.72909770022554954</v>
      </c>
      <c r="AW350" s="42" t="s">
        <v>10591</v>
      </c>
    </row>
    <row r="351" spans="1:49" x14ac:dyDescent="0.25">
      <c r="A351" s="42" t="s">
        <v>841</v>
      </c>
      <c r="B351" s="42" t="s">
        <v>10592</v>
      </c>
      <c r="C351" s="42" t="s">
        <v>1238</v>
      </c>
      <c r="D351" s="42">
        <f>IFERROR(VLOOKUP(A351,eco_bus_institutions!A:D,3,0),"")</f>
        <v>91</v>
      </c>
      <c r="E351" s="42">
        <f>IFERROR(VLOOKUP(A351,eco_institutions!A:D,3,0),"")</f>
        <v>30</v>
      </c>
      <c r="F351" s="42">
        <f>IFERROR(VLOOKUP(A351,fin_institutions!A:D,3,0),"")</f>
        <v>39</v>
      </c>
      <c r="G351" s="42">
        <f>IFERROR(VLOOKUP(A351,bus_institutions!A:D,3,0),0)</f>
        <v>25</v>
      </c>
      <c r="H351" s="42">
        <f>IFERROR(VLOOKUP(A351,man_institutions!A:D,3,0),0)</f>
        <v>22</v>
      </c>
      <c r="I351" s="42">
        <f>IFERROR(VLOOKUP(A351,eco_bus_institutions!A:D,4,0),0)</f>
        <v>1.49</v>
      </c>
      <c r="J351" s="42">
        <f>IFERROR(VLOOKUP(A351,eco_institutions!A:D,4,0),0)</f>
        <v>1.1399999999999999</v>
      </c>
      <c r="K351" s="42">
        <f>IFERROR(VLOOKUP(A351,fin_institutions!A:D,4,0),0)</f>
        <v>1.23</v>
      </c>
      <c r="L351" s="42">
        <f>IFERROR(VLOOKUP(A351,bus_institutions!A:D,4,0),0)</f>
        <v>1.55</v>
      </c>
      <c r="M351" s="42">
        <f>IFERROR(VLOOKUP(A351,man_institutions!A:D,4,0),0)</f>
        <v>1.51</v>
      </c>
      <c r="N351" s="42">
        <f t="shared" si="30"/>
        <v>0.42799999999999999</v>
      </c>
      <c r="O351" s="42">
        <f t="shared" si="31"/>
        <v>0.45200000000000001</v>
      </c>
      <c r="P351" s="42">
        <f t="shared" si="32"/>
        <v>0.55500000000000005</v>
      </c>
      <c r="Q351" s="42">
        <f t="shared" si="33"/>
        <v>0.38200000000000001</v>
      </c>
      <c r="R351" s="42">
        <f t="shared" si="34"/>
        <v>0.49</v>
      </c>
      <c r="S351" t="e">
        <f>VLOOKUP(A351,#REF!,11,0)</f>
        <v>#REF!</v>
      </c>
      <c r="T351" t="e">
        <f>VLOOKUP(A351,#REF!,12,0)</f>
        <v>#REF!</v>
      </c>
      <c r="U351" t="e">
        <f>VLOOKUP(A351,#REF!,13,0)</f>
        <v>#REF!</v>
      </c>
      <c r="V351" t="e">
        <f>VLOOKUP(A351,#REF!,14,0)</f>
        <v>#REF!</v>
      </c>
      <c r="W351">
        <v>-0.26187985583164591</v>
      </c>
      <c r="X351">
        <v>0.13463697033143099</v>
      </c>
      <c r="Y351" s="42" t="str">
        <f t="shared" si="35"/>
        <v>NZE</v>
      </c>
      <c r="Z351" t="str">
        <f>IF(Y351=Y$1,B351,IF(Y351=Y$2,B351,""))</f>
        <v/>
      </c>
      <c r="AT351">
        <v>-1.432718610595308</v>
      </c>
      <c r="AU351">
        <v>1.5578541433075319</v>
      </c>
      <c r="AW351" s="42" t="s">
        <v>10592</v>
      </c>
    </row>
    <row r="352" spans="1:49" x14ac:dyDescent="0.25">
      <c r="A352" s="42" t="s">
        <v>960</v>
      </c>
      <c r="B352" s="42" t="s">
        <v>10815</v>
      </c>
      <c r="C352" s="42" t="s">
        <v>1243</v>
      </c>
      <c r="D352" s="42">
        <f>IFERROR(VLOOKUP(A352,eco_bus_institutions!A:D,3,0),"")</f>
        <v>116</v>
      </c>
      <c r="E352" s="42">
        <f>IFERROR(VLOOKUP(A352,eco_institutions!A:D,3,0),"")</f>
        <v>44</v>
      </c>
      <c r="F352" s="42">
        <f>IFERROR(VLOOKUP(A352,fin_institutions!A:D,3,0),"")</f>
        <v>16</v>
      </c>
      <c r="G352" s="42">
        <f>IFERROR(VLOOKUP(A352,bus_institutions!A:D,3,0),0)</f>
        <v>39</v>
      </c>
      <c r="H352" s="42">
        <f>IFERROR(VLOOKUP(A352,man_institutions!A:D,3,0),0)</f>
        <v>56</v>
      </c>
      <c r="I352" s="42">
        <f>IFERROR(VLOOKUP(A352,eco_bus_institutions!A:D,4,0),0)</f>
        <v>1.48</v>
      </c>
      <c r="J352" s="42">
        <f>IFERROR(VLOOKUP(A352,eco_institutions!A:D,4,0),0)</f>
        <v>1.1200000000000001</v>
      </c>
      <c r="K352" s="42">
        <f>IFERROR(VLOOKUP(A352,fin_institutions!A:D,4,0),0)</f>
        <v>1.03</v>
      </c>
      <c r="L352" s="42">
        <f>IFERROR(VLOOKUP(A352,bus_institutions!A:D,4,0),0)</f>
        <v>1.93</v>
      </c>
      <c r="M352" s="42">
        <f>IFERROR(VLOOKUP(A352,man_institutions!A:D,4,0),0)</f>
        <v>1.59</v>
      </c>
      <c r="N352" s="42">
        <f t="shared" si="30"/>
        <v>0.42</v>
      </c>
      <c r="O352" s="42">
        <f t="shared" si="31"/>
        <v>0.42499999999999999</v>
      </c>
      <c r="P352" s="42">
        <f t="shared" si="32"/>
        <v>0.16200000000000001</v>
      </c>
      <c r="Q352" s="42">
        <f t="shared" si="33"/>
        <v>0.54300000000000004</v>
      </c>
      <c r="R352" s="42">
        <f t="shared" si="34"/>
        <v>0.52200000000000002</v>
      </c>
      <c r="S352" t="e">
        <f>VLOOKUP(A352,#REF!,11,0)</f>
        <v>#REF!</v>
      </c>
      <c r="T352" t="e">
        <f>VLOOKUP(A352,#REF!,12,0)</f>
        <v>#REF!</v>
      </c>
      <c r="U352" t="e">
        <f>VLOOKUP(A352,#REF!,13,0)</f>
        <v>#REF!</v>
      </c>
      <c r="V352" t="e">
        <f>VLOOKUP(A352,#REF!,14,0)</f>
        <v>#REF!</v>
      </c>
      <c r="W352">
        <v>-0.63572524646328221</v>
      </c>
      <c r="X352">
        <v>-0.72909770022554954</v>
      </c>
      <c r="Y352" s="42" t="str">
        <f t="shared" si="35"/>
        <v>UK</v>
      </c>
      <c r="Z352" t="str">
        <f>IF(Y352=Y$1,B352,IF(Y352=Y$2,B352,""))</f>
        <v/>
      </c>
      <c r="AT352">
        <v>0.23050057073873759</v>
      </c>
      <c r="AU352">
        <v>1.1516299237336161</v>
      </c>
      <c r="AW352" s="42" t="s">
        <v>10815</v>
      </c>
    </row>
    <row r="353" spans="1:49" x14ac:dyDescent="0.25">
      <c r="A353" s="42" t="s">
        <v>1130</v>
      </c>
      <c r="B353" s="42" t="s">
        <v>11027</v>
      </c>
      <c r="C353" s="42" t="s">
        <v>1263</v>
      </c>
      <c r="D353" s="42">
        <f>IFERROR(VLOOKUP(A353,eco_bus_institutions!A:D,3,0),"")</f>
        <v>42</v>
      </c>
      <c r="E353" s="42">
        <f>IFERROR(VLOOKUP(A353,eco_institutions!A:D,3,0),"")</f>
        <v>19</v>
      </c>
      <c r="F353" s="42">
        <f>IFERROR(VLOOKUP(A353,fin_institutions!A:D,3,0),"")</f>
        <v>6</v>
      </c>
      <c r="G353" s="42">
        <f>IFERROR(VLOOKUP(A353,bus_institutions!A:D,3,0),0)</f>
        <v>14</v>
      </c>
      <c r="H353" s="42">
        <f>IFERROR(VLOOKUP(A353,man_institutions!A:D,3,0),0)</f>
        <v>11</v>
      </c>
      <c r="I353" s="42">
        <f>IFERROR(VLOOKUP(A353,eco_bus_institutions!A:D,4,0),0)</f>
        <v>1.48</v>
      </c>
      <c r="J353" s="42">
        <f>IFERROR(VLOOKUP(A353,eco_institutions!A:D,4,0),0)</f>
        <v>1.91</v>
      </c>
      <c r="K353" s="42">
        <f>IFERROR(VLOOKUP(A353,fin_institutions!A:D,4,0),0)</f>
        <v>1.04</v>
      </c>
      <c r="L353" s="42">
        <f>IFERROR(VLOOKUP(A353,bus_institutions!A:D,4,0),0)</f>
        <v>1.24</v>
      </c>
      <c r="M353" s="42">
        <f>IFERROR(VLOOKUP(A353,man_institutions!A:D,4,0),0)</f>
        <v>1.05</v>
      </c>
      <c r="N353" s="42">
        <f t="shared" si="30"/>
        <v>0.42</v>
      </c>
      <c r="O353" s="42">
        <f t="shared" si="31"/>
        <v>0.82</v>
      </c>
      <c r="P353" s="42">
        <f t="shared" si="32"/>
        <v>0.20300000000000001</v>
      </c>
      <c r="Q353" s="42">
        <f t="shared" si="33"/>
        <v>0.17499999999999999</v>
      </c>
      <c r="R353" s="42">
        <f t="shared" si="34"/>
        <v>8.2000000000000003E-2</v>
      </c>
      <c r="S353" t="e">
        <f>VLOOKUP(A353,#REF!,11,0)</f>
        <v>#REF!</v>
      </c>
      <c r="T353" t="e">
        <f>VLOOKUP(A353,#REF!,12,0)</f>
        <v>#REF!</v>
      </c>
      <c r="U353" t="e">
        <f>VLOOKUP(A353,#REF!,13,0)</f>
        <v>#REF!</v>
      </c>
      <c r="V353" t="e">
        <f>VLOOKUP(A353,#REF!,14,0)</f>
        <v>#REF!</v>
      </c>
      <c r="W353">
        <v>-1.432718610595308</v>
      </c>
      <c r="X353">
        <v>1.5578541433075319</v>
      </c>
      <c r="Y353" s="42" t="str">
        <f t="shared" si="35"/>
        <v>COL</v>
      </c>
      <c r="Z353" t="str">
        <f>IF(Y353=Y$1,B353,IF(Y353=Y$2,B353,""))</f>
        <v/>
      </c>
      <c r="AT353">
        <v>0.1692896818692656</v>
      </c>
      <c r="AU353">
        <v>-5.2398704023344018E-2</v>
      </c>
      <c r="AW353" s="42" t="s">
        <v>1130</v>
      </c>
    </row>
    <row r="354" spans="1:49" x14ac:dyDescent="0.25">
      <c r="A354" s="42" t="s">
        <v>1070</v>
      </c>
      <c r="B354" s="42" t="s">
        <v>10593</v>
      </c>
      <c r="C354" s="42" t="s">
        <v>1242</v>
      </c>
      <c r="D354" s="42">
        <f>IFERROR(VLOOKUP(A354,eco_bus_institutions!A:D,3,0),"")</f>
        <v>40</v>
      </c>
      <c r="E354" s="42">
        <f>IFERROR(VLOOKUP(A354,eco_institutions!A:D,3,0),"")</f>
        <v>29</v>
      </c>
      <c r="F354" s="42">
        <f>IFERROR(VLOOKUP(A354,fin_institutions!A:D,3,0),"")</f>
        <v>5</v>
      </c>
      <c r="G354" s="42">
        <f>IFERROR(VLOOKUP(A354,bus_institutions!A:D,3,0),0)</f>
        <v>0</v>
      </c>
      <c r="H354" s="42">
        <f>IFERROR(VLOOKUP(A354,man_institutions!A:D,3,0),0)</f>
        <v>9</v>
      </c>
      <c r="I354" s="42">
        <f>IFERROR(VLOOKUP(A354,eco_bus_institutions!A:D,4,0),0)</f>
        <v>1.48</v>
      </c>
      <c r="J354" s="42">
        <f>IFERROR(VLOOKUP(A354,eco_institutions!A:D,4,0),0)</f>
        <v>1.29</v>
      </c>
      <c r="K354" s="42">
        <f>IFERROR(VLOOKUP(A354,fin_institutions!A:D,4,0),0)</f>
        <v>2.74</v>
      </c>
      <c r="L354" s="42">
        <f>IFERROR(VLOOKUP(A354,bus_institutions!A:D,4,0),0)</f>
        <v>0</v>
      </c>
      <c r="M354" s="42">
        <f>IFERROR(VLOOKUP(A354,man_institutions!A:D,4,0),0)</f>
        <v>1.98</v>
      </c>
      <c r="N354" s="42">
        <f t="shared" si="30"/>
        <v>0.42</v>
      </c>
      <c r="O354" s="42">
        <f t="shared" si="31"/>
        <v>0.59499999999999997</v>
      </c>
      <c r="P354" s="42">
        <f t="shared" si="32"/>
        <v>0.877</v>
      </c>
      <c r="Q354" s="42">
        <f t="shared" si="33"/>
        <v>0.05</v>
      </c>
      <c r="R354" s="42">
        <f t="shared" si="34"/>
        <v>0.66</v>
      </c>
      <c r="S354" t="e">
        <f>VLOOKUP(A354,#REF!,11,0)</f>
        <v>#REF!</v>
      </c>
      <c r="T354" t="e">
        <f>VLOOKUP(A354,#REF!,12,0)</f>
        <v>#REF!</v>
      </c>
      <c r="U354" t="e">
        <f>VLOOKUP(A354,#REF!,13,0)</f>
        <v>#REF!</v>
      </c>
      <c r="V354" t="e">
        <f>VLOOKUP(A354,#REF!,14,0)</f>
        <v>#REF!</v>
      </c>
      <c r="W354">
        <v>0.23050057073873759</v>
      </c>
      <c r="X354">
        <v>1.1516299237336161</v>
      </c>
      <c r="Y354" s="42" t="str">
        <f t="shared" si="35"/>
        <v>AUT</v>
      </c>
      <c r="Z354" t="str">
        <f>IF(Y354=Y$1,B354,IF(Y354=Y$2,B354,""))</f>
        <v/>
      </c>
      <c r="AT354">
        <v>-0.14950529170189941</v>
      </c>
      <c r="AU354">
        <v>2.319166459678209E-2</v>
      </c>
      <c r="AW354" s="42" t="s">
        <v>10593</v>
      </c>
    </row>
    <row r="355" spans="1:49" x14ac:dyDescent="0.25">
      <c r="A355" s="42" t="s">
        <v>937</v>
      </c>
      <c r="B355" s="42" t="s">
        <v>10594</v>
      </c>
      <c r="C355" s="42" t="s">
        <v>1239</v>
      </c>
      <c r="D355" s="42">
        <f>IFERROR(VLOOKUP(A355,eco_bus_institutions!A:D,3,0),"")</f>
        <v>158</v>
      </c>
      <c r="E355" s="42">
        <f>IFERROR(VLOOKUP(A355,eco_institutions!A:D,3,0),"")</f>
        <v>55</v>
      </c>
      <c r="F355" s="42">
        <f>IFERROR(VLOOKUP(A355,fin_institutions!A:D,3,0),"")</f>
        <v>43</v>
      </c>
      <c r="G355" s="42">
        <f>IFERROR(VLOOKUP(A355,bus_institutions!A:D,3,0),0)</f>
        <v>38</v>
      </c>
      <c r="H355" s="42">
        <f>IFERROR(VLOOKUP(A355,man_institutions!A:D,3,0),0)</f>
        <v>52</v>
      </c>
      <c r="I355" s="42">
        <f>IFERROR(VLOOKUP(A355,eco_bus_institutions!A:D,4,0),0)</f>
        <v>1.48</v>
      </c>
      <c r="J355" s="42">
        <f>IFERROR(VLOOKUP(A355,eco_institutions!A:D,4,0),0)</f>
        <v>1.1399999999999999</v>
      </c>
      <c r="K355" s="42">
        <f>IFERROR(VLOOKUP(A355,fin_institutions!A:D,4,0),0)</f>
        <v>1.32</v>
      </c>
      <c r="L355" s="42">
        <f>IFERROR(VLOOKUP(A355,bus_institutions!A:D,4,0),0)</f>
        <v>1.85</v>
      </c>
      <c r="M355" s="42">
        <f>IFERROR(VLOOKUP(A355,man_institutions!A:D,4,0),0)</f>
        <v>1.6</v>
      </c>
      <c r="N355" s="42">
        <f t="shared" si="30"/>
        <v>0.42</v>
      </c>
      <c r="O355" s="42">
        <f t="shared" si="31"/>
        <v>0.45200000000000001</v>
      </c>
      <c r="P355" s="42">
        <f t="shared" si="32"/>
        <v>0.622</v>
      </c>
      <c r="Q355" s="42">
        <f t="shared" si="33"/>
        <v>0.51200000000000001</v>
      </c>
      <c r="R355" s="42">
        <f t="shared" si="34"/>
        <v>0.53</v>
      </c>
      <c r="S355" t="e">
        <f>VLOOKUP(A355,#REF!,11,0)</f>
        <v>#REF!</v>
      </c>
      <c r="T355" t="e">
        <f>VLOOKUP(A355,#REF!,12,0)</f>
        <v>#REF!</v>
      </c>
      <c r="U355" t="e">
        <f>VLOOKUP(A355,#REF!,13,0)</f>
        <v>#REF!</v>
      </c>
      <c r="V355" t="e">
        <f>VLOOKUP(A355,#REF!,14,0)</f>
        <v>#REF!</v>
      </c>
      <c r="W355">
        <v>0.1692896818692656</v>
      </c>
      <c r="X355">
        <v>-5.2398704023344018E-2</v>
      </c>
      <c r="Y355" s="42" t="str">
        <f t="shared" si="35"/>
        <v>AUS</v>
      </c>
      <c r="Z355" t="str">
        <f>IF(Y355=Y$1,B355,IF(Y355=Y$2,B355,""))</f>
        <v>Technology Sydney</v>
      </c>
      <c r="AT355">
        <v>-1.0185970415552379</v>
      </c>
      <c r="AU355">
        <v>-0.81958443655666591</v>
      </c>
      <c r="AW355" s="42" t="s">
        <v>10594</v>
      </c>
    </row>
    <row r="356" spans="1:49" x14ac:dyDescent="0.25">
      <c r="A356" s="42" t="s">
        <v>882</v>
      </c>
      <c r="B356" s="42" t="s">
        <v>10816</v>
      </c>
      <c r="C356" s="42" t="s">
        <v>1238</v>
      </c>
      <c r="D356" s="42">
        <f>IFERROR(VLOOKUP(A356,eco_bus_institutions!A:D,3,0),"")</f>
        <v>78</v>
      </c>
      <c r="E356" s="42">
        <f>IFERROR(VLOOKUP(A356,eco_institutions!A:D,3,0),"")</f>
        <v>21</v>
      </c>
      <c r="F356" s="42">
        <f>IFERROR(VLOOKUP(A356,fin_institutions!A:D,3,0),"")</f>
        <v>28</v>
      </c>
      <c r="G356" s="42">
        <f>IFERROR(VLOOKUP(A356,bus_institutions!A:D,3,0),0)</f>
        <v>29</v>
      </c>
      <c r="H356" s="42">
        <f>IFERROR(VLOOKUP(A356,man_institutions!A:D,3,0),0)</f>
        <v>11</v>
      </c>
      <c r="I356" s="42">
        <f>IFERROR(VLOOKUP(A356,eco_bus_institutions!A:D,4,0),0)</f>
        <v>1.48</v>
      </c>
      <c r="J356" s="42">
        <f>IFERROR(VLOOKUP(A356,eco_institutions!A:D,4,0),0)</f>
        <v>1.1299999999999999</v>
      </c>
      <c r="K356" s="42">
        <f>IFERROR(VLOOKUP(A356,fin_institutions!A:D,4,0),0)</f>
        <v>1.24</v>
      </c>
      <c r="L356" s="42">
        <f>IFERROR(VLOOKUP(A356,bus_institutions!A:D,4,0),0)</f>
        <v>1.47</v>
      </c>
      <c r="M356" s="42">
        <f>IFERROR(VLOOKUP(A356,man_institutions!A:D,4,0),0)</f>
        <v>1.79</v>
      </c>
      <c r="N356" s="42">
        <f t="shared" si="30"/>
        <v>0.42</v>
      </c>
      <c r="O356" s="42">
        <f t="shared" si="31"/>
        <v>0.438</v>
      </c>
      <c r="P356" s="42">
        <f t="shared" si="32"/>
        <v>0.56699999999999995</v>
      </c>
      <c r="Q356" s="42">
        <f t="shared" si="33"/>
        <v>0.32500000000000001</v>
      </c>
      <c r="R356" s="42">
        <f t="shared" si="34"/>
        <v>0.60799999999999998</v>
      </c>
      <c r="S356" t="e">
        <f>VLOOKUP(A356,#REF!,11,0)</f>
        <v>#REF!</v>
      </c>
      <c r="T356" t="e">
        <f>VLOOKUP(A356,#REF!,12,0)</f>
        <v>#REF!</v>
      </c>
      <c r="U356" t="e">
        <f>VLOOKUP(A356,#REF!,13,0)</f>
        <v>#REF!</v>
      </c>
      <c r="V356" t="e">
        <f>VLOOKUP(A356,#REF!,14,0)</f>
        <v>#REF!</v>
      </c>
      <c r="W356">
        <v>-0.14950529170189941</v>
      </c>
      <c r="X356">
        <v>2.319166459678209E-2</v>
      </c>
      <c r="Y356" s="42" t="str">
        <f t="shared" si="35"/>
        <v>NZE</v>
      </c>
      <c r="Z356" t="str">
        <f>IF(Y356=Y$1,B356,IF(Y356=Y$2,B356,""))</f>
        <v/>
      </c>
      <c r="AT356">
        <v>-0.79121912990167342</v>
      </c>
      <c r="AU356">
        <v>-0.57196937985027252</v>
      </c>
      <c r="AW356" s="42" t="s">
        <v>10816</v>
      </c>
    </row>
    <row r="357" spans="1:49" x14ac:dyDescent="0.25">
      <c r="A357" s="42" t="s">
        <v>886</v>
      </c>
      <c r="B357" s="42" t="s">
        <v>10817</v>
      </c>
      <c r="C357" s="42" t="s">
        <v>1239</v>
      </c>
      <c r="D357" s="42">
        <f>IFERROR(VLOOKUP(A357,eco_bus_institutions!A:D,3,0),"")</f>
        <v>146</v>
      </c>
      <c r="E357" s="42">
        <f>IFERROR(VLOOKUP(A357,eco_institutions!A:D,3,0),"")</f>
        <v>46</v>
      </c>
      <c r="F357" s="42">
        <f>IFERROR(VLOOKUP(A357,fin_institutions!A:D,3,0),"")</f>
        <v>22</v>
      </c>
      <c r="G357" s="42">
        <f>IFERROR(VLOOKUP(A357,bus_institutions!A:D,3,0),0)</f>
        <v>57</v>
      </c>
      <c r="H357" s="42">
        <f>IFERROR(VLOOKUP(A357,man_institutions!A:D,3,0),0)</f>
        <v>56</v>
      </c>
      <c r="I357" s="42">
        <f>IFERROR(VLOOKUP(A357,eco_bus_institutions!A:D,4,0),0)</f>
        <v>1.47</v>
      </c>
      <c r="J357" s="42">
        <f>IFERROR(VLOOKUP(A357,eco_institutions!A:D,4,0),0)</f>
        <v>1.04</v>
      </c>
      <c r="K357" s="42">
        <f>IFERROR(VLOOKUP(A357,fin_institutions!A:D,4,0),0)</f>
        <v>1.08</v>
      </c>
      <c r="L357" s="42">
        <f>IFERROR(VLOOKUP(A357,bus_institutions!A:D,4,0),0)</f>
        <v>1.94</v>
      </c>
      <c r="M357" s="42">
        <f>IFERROR(VLOOKUP(A357,man_institutions!A:D,4,0),0)</f>
        <v>1.34</v>
      </c>
      <c r="N357" s="42">
        <f t="shared" si="30"/>
        <v>0.41199999999999998</v>
      </c>
      <c r="O357" s="42">
        <f t="shared" si="31"/>
        <v>0.20300000000000001</v>
      </c>
      <c r="P357" s="42">
        <f t="shared" si="32"/>
        <v>0.318</v>
      </c>
      <c r="Q357" s="42">
        <f t="shared" si="33"/>
        <v>0.54800000000000004</v>
      </c>
      <c r="R357" s="42">
        <f t="shared" si="34"/>
        <v>0.35299999999999998</v>
      </c>
      <c r="S357" t="e">
        <f>VLOOKUP(A357,#REF!,11,0)</f>
        <v>#REF!</v>
      </c>
      <c r="T357" t="e">
        <f>VLOOKUP(A357,#REF!,12,0)</f>
        <v>#REF!</v>
      </c>
      <c r="U357" t="e">
        <f>VLOOKUP(A357,#REF!,13,0)</f>
        <v>#REF!</v>
      </c>
      <c r="V357" t="e">
        <f>VLOOKUP(A357,#REF!,14,0)</f>
        <v>#REF!</v>
      </c>
      <c r="W357">
        <v>-1.0185970415552379</v>
      </c>
      <c r="X357">
        <v>-0.81958443655666591</v>
      </c>
      <c r="Y357" s="42" t="str">
        <f t="shared" si="35"/>
        <v>AUS</v>
      </c>
      <c r="Z357" t="str">
        <f>IF(Y357=Y$1,B357,IF(Y357=Y$2,B357,""))</f>
        <v>Griffith</v>
      </c>
      <c r="AT357">
        <v>-1.433549004661556</v>
      </c>
      <c r="AU357">
        <v>-1.203261318420731</v>
      </c>
      <c r="AW357" s="42" t="s">
        <v>10817</v>
      </c>
    </row>
    <row r="358" spans="1:49" x14ac:dyDescent="0.25">
      <c r="A358" s="42" t="s">
        <v>922</v>
      </c>
      <c r="B358" s="42" t="s">
        <v>10818</v>
      </c>
      <c r="C358" s="42" t="s">
        <v>1218</v>
      </c>
      <c r="D358" s="42">
        <f>IFERROR(VLOOKUP(A358,eco_bus_institutions!A:D,3,0),"")</f>
        <v>135</v>
      </c>
      <c r="E358" s="42">
        <f>IFERROR(VLOOKUP(A358,eco_institutions!A:D,3,0),"")</f>
        <v>27</v>
      </c>
      <c r="F358" s="42">
        <f>IFERROR(VLOOKUP(A358,fin_institutions!A:D,3,0),"")</f>
        <v>25</v>
      </c>
      <c r="G358" s="42">
        <f>IFERROR(VLOOKUP(A358,bus_institutions!A:D,3,0),0)</f>
        <v>63</v>
      </c>
      <c r="H358" s="42">
        <f>IFERROR(VLOOKUP(A358,man_institutions!A:D,3,0),0)</f>
        <v>59</v>
      </c>
      <c r="I358" s="42">
        <f>IFERROR(VLOOKUP(A358,eco_bus_institutions!A:D,4,0),0)</f>
        <v>1.47</v>
      </c>
      <c r="J358" s="42">
        <f>IFERROR(VLOOKUP(A358,eco_institutions!A:D,4,0),0)</f>
        <v>1.07</v>
      </c>
      <c r="K358" s="42">
        <f>IFERROR(VLOOKUP(A358,fin_institutions!A:D,4,0),0)</f>
        <v>1.0900000000000001</v>
      </c>
      <c r="L358" s="42">
        <f>IFERROR(VLOOKUP(A358,bus_institutions!A:D,4,0),0)</f>
        <v>1.6</v>
      </c>
      <c r="M358" s="42">
        <f>IFERROR(VLOOKUP(A358,man_institutions!A:D,4,0),0)</f>
        <v>1.55</v>
      </c>
      <c r="N358" s="42">
        <f t="shared" si="30"/>
        <v>0.41199999999999998</v>
      </c>
      <c r="O358" s="42">
        <f t="shared" si="31"/>
        <v>0.29299999999999998</v>
      </c>
      <c r="P358" s="42">
        <f t="shared" si="32"/>
        <v>0.35199999999999998</v>
      </c>
      <c r="Q358" s="42">
        <f t="shared" si="33"/>
        <v>0.40699999999999997</v>
      </c>
      <c r="R358" s="42">
        <f t="shared" si="34"/>
        <v>0.50700000000000001</v>
      </c>
      <c r="S358" t="e">
        <f>VLOOKUP(A358,#REF!,11,0)</f>
        <v>#REF!</v>
      </c>
      <c r="T358" t="e">
        <f>VLOOKUP(A358,#REF!,12,0)</f>
        <v>#REF!</v>
      </c>
      <c r="U358" t="e">
        <f>VLOOKUP(A358,#REF!,13,0)</f>
        <v>#REF!</v>
      </c>
      <c r="V358" t="e">
        <f>VLOOKUP(A358,#REF!,14,0)</f>
        <v>#REF!</v>
      </c>
      <c r="W358">
        <v>-0.79121912990167342</v>
      </c>
      <c r="X358">
        <v>-0.57196937985027252</v>
      </c>
      <c r="Y358" s="42" t="str">
        <f t="shared" si="35"/>
        <v>UK</v>
      </c>
      <c r="Z358" t="str">
        <f>IF(Y358=Y$1,B358,IF(Y358=Y$2,B358,""))</f>
        <v/>
      </c>
      <c r="AT358">
        <v>-0.39113493260694249</v>
      </c>
      <c r="AU358">
        <v>-0.34293862982426249</v>
      </c>
      <c r="AW358" s="42" t="s">
        <v>10818</v>
      </c>
    </row>
    <row r="359" spans="1:49" x14ac:dyDescent="0.25">
      <c r="A359" s="42" t="s">
        <v>904</v>
      </c>
      <c r="B359" s="42" t="s">
        <v>10819</v>
      </c>
      <c r="C359" s="42" t="s">
        <v>1218</v>
      </c>
      <c r="D359" s="42">
        <f>IFERROR(VLOOKUP(A359,eco_bus_institutions!A:D,3,0),"")</f>
        <v>71</v>
      </c>
      <c r="E359" s="42">
        <f>IFERROR(VLOOKUP(A359,eco_institutions!A:D,3,0),"")</f>
        <v>8</v>
      </c>
      <c r="F359" s="42">
        <f>IFERROR(VLOOKUP(A359,fin_institutions!A:D,3,0),"")</f>
        <v>23</v>
      </c>
      <c r="G359" s="42">
        <f>IFERROR(VLOOKUP(A359,bus_institutions!A:D,3,0),0)</f>
        <v>33</v>
      </c>
      <c r="H359" s="42">
        <f>IFERROR(VLOOKUP(A359,man_institutions!A:D,3,0),0)</f>
        <v>27</v>
      </c>
      <c r="I359" s="42">
        <f>IFERROR(VLOOKUP(A359,eco_bus_institutions!A:D,4,0),0)</f>
        <v>1.46</v>
      </c>
      <c r="J359" s="42">
        <f>IFERROR(VLOOKUP(A359,eco_institutions!A:D,4,0),0)</f>
        <v>1</v>
      </c>
      <c r="K359" s="42">
        <f>IFERROR(VLOOKUP(A359,fin_institutions!A:D,4,0),0)</f>
        <v>1.07</v>
      </c>
      <c r="L359" s="42">
        <f>IFERROR(VLOOKUP(A359,bus_institutions!A:D,4,0),0)</f>
        <v>1.59</v>
      </c>
      <c r="M359" s="42">
        <f>IFERROR(VLOOKUP(A359,man_institutions!A:D,4,0),0)</f>
        <v>1.45</v>
      </c>
      <c r="N359" s="42">
        <f t="shared" si="30"/>
        <v>0.40799999999999997</v>
      </c>
      <c r="O359" s="42">
        <f t="shared" si="31"/>
        <v>2.3E-2</v>
      </c>
      <c r="P359" s="42">
        <f t="shared" si="32"/>
        <v>0.29499999999999998</v>
      </c>
      <c r="Q359" s="42">
        <f t="shared" si="33"/>
        <v>0.40200000000000002</v>
      </c>
      <c r="R359" s="42">
        <f t="shared" si="34"/>
        <v>0.45</v>
      </c>
      <c r="S359" t="e">
        <f>VLOOKUP(A359,#REF!,11,0)</f>
        <v>#REF!</v>
      </c>
      <c r="T359" t="e">
        <f>VLOOKUP(A359,#REF!,12,0)</f>
        <v>#REF!</v>
      </c>
      <c r="U359" t="e">
        <f>VLOOKUP(A359,#REF!,13,0)</f>
        <v>#REF!</v>
      </c>
      <c r="V359" t="e">
        <f>VLOOKUP(A359,#REF!,14,0)</f>
        <v>#REF!</v>
      </c>
      <c r="W359">
        <v>-1.433549004661556</v>
      </c>
      <c r="X359">
        <v>-1.203261318420731</v>
      </c>
      <c r="Y359" s="42" t="str">
        <f t="shared" si="35"/>
        <v>UK</v>
      </c>
      <c r="Z359" t="str">
        <f>IF(Y359=Y$1,B359,IF(Y359=Y$2,B359,""))</f>
        <v/>
      </c>
      <c r="AT359">
        <v>-1.2670100727655731</v>
      </c>
      <c r="AU359">
        <v>5.5568158231651163E-2</v>
      </c>
      <c r="AW359" s="42" t="s">
        <v>10819</v>
      </c>
    </row>
    <row r="360" spans="1:49" x14ac:dyDescent="0.25">
      <c r="A360" s="42" t="s">
        <v>921</v>
      </c>
      <c r="B360" s="42" t="s">
        <v>11028</v>
      </c>
      <c r="C360" s="42" t="s">
        <v>1242</v>
      </c>
      <c r="D360" s="42">
        <f>IFERROR(VLOOKUP(A360,eco_bus_institutions!A:D,3,0),"")</f>
        <v>57</v>
      </c>
      <c r="E360" s="42">
        <f>IFERROR(VLOOKUP(A360,eco_institutions!A:D,3,0),"")</f>
        <v>36</v>
      </c>
      <c r="F360" s="42">
        <f>IFERROR(VLOOKUP(A360,fin_institutions!A:D,3,0),"")</f>
        <v>10</v>
      </c>
      <c r="G360" s="42">
        <f>IFERROR(VLOOKUP(A360,bus_institutions!A:D,3,0),0)</f>
        <v>11</v>
      </c>
      <c r="H360" s="42">
        <f>IFERROR(VLOOKUP(A360,man_institutions!A:D,3,0),0)</f>
        <v>15</v>
      </c>
      <c r="I360" s="42">
        <f>IFERROR(VLOOKUP(A360,eco_bus_institutions!A:D,4,0),0)</f>
        <v>1.46</v>
      </c>
      <c r="J360" s="42">
        <f>IFERROR(VLOOKUP(A360,eco_institutions!A:D,4,0),0)</f>
        <v>1.24</v>
      </c>
      <c r="K360" s="42">
        <f>IFERROR(VLOOKUP(A360,fin_institutions!A:D,4,0),0)</f>
        <v>1.04</v>
      </c>
      <c r="L360" s="42">
        <f>IFERROR(VLOOKUP(A360,bus_institutions!A:D,4,0),0)</f>
        <v>2</v>
      </c>
      <c r="M360" s="42">
        <f>IFERROR(VLOOKUP(A360,man_institutions!A:D,4,0),0)</f>
        <v>1.49</v>
      </c>
      <c r="N360" s="42">
        <f t="shared" si="30"/>
        <v>0.40799999999999997</v>
      </c>
      <c r="O360" s="42">
        <f t="shared" si="31"/>
        <v>0.55300000000000005</v>
      </c>
      <c r="P360" s="42">
        <f t="shared" si="32"/>
        <v>0.20300000000000001</v>
      </c>
      <c r="Q360" s="42">
        <f t="shared" si="33"/>
        <v>0.57199999999999995</v>
      </c>
      <c r="R360" s="42">
        <f t="shared" si="34"/>
        <v>0.47699999999999998</v>
      </c>
      <c r="S360" t="e">
        <f>VLOOKUP(A360,#REF!,11,0)</f>
        <v>#REF!</v>
      </c>
      <c r="T360" t="e">
        <f>VLOOKUP(A360,#REF!,12,0)</f>
        <v>#REF!</v>
      </c>
      <c r="U360" t="e">
        <f>VLOOKUP(A360,#REF!,13,0)</f>
        <v>#REF!</v>
      </c>
      <c r="V360" t="e">
        <f>VLOOKUP(A360,#REF!,14,0)</f>
        <v>#REF!</v>
      </c>
      <c r="W360">
        <v>-0.39113493260694249</v>
      </c>
      <c r="X360">
        <v>-0.34293862982426249</v>
      </c>
      <c r="Y360" s="42" t="str">
        <f t="shared" si="35"/>
        <v>AUT</v>
      </c>
      <c r="Z360" t="str">
        <f>IF(Y360=Y$1,B360,IF(Y360=Y$2,B360,""))</f>
        <v/>
      </c>
      <c r="AT360">
        <v>-1.504243187853296</v>
      </c>
      <c r="AU360">
        <v>-0.39484595115964582</v>
      </c>
      <c r="AW360" s="42" t="s">
        <v>10820</v>
      </c>
    </row>
    <row r="361" spans="1:49" x14ac:dyDescent="0.25">
      <c r="A361" s="42" t="s">
        <v>892</v>
      </c>
      <c r="B361" s="42" t="s">
        <v>10821</v>
      </c>
      <c r="C361" s="42" t="s">
        <v>1224</v>
      </c>
      <c r="D361" s="42">
        <f>IFERROR(VLOOKUP(A361,eco_bus_institutions!A:D,3,0),"")</f>
        <v>67</v>
      </c>
      <c r="E361" s="42">
        <f>IFERROR(VLOOKUP(A361,eco_institutions!A:D,3,0),"")</f>
        <v>24</v>
      </c>
      <c r="F361" s="42">
        <f>IFERROR(VLOOKUP(A361,fin_institutions!A:D,3,0),"")</f>
        <v>7</v>
      </c>
      <c r="G361" s="42">
        <f>IFERROR(VLOOKUP(A361,bus_institutions!A:D,3,0),0)</f>
        <v>34</v>
      </c>
      <c r="H361" s="42">
        <f>IFERROR(VLOOKUP(A361,man_institutions!A:D,3,0),0)</f>
        <v>41</v>
      </c>
      <c r="I361" s="42">
        <f>IFERROR(VLOOKUP(A361,eco_bus_institutions!A:D,4,0),0)</f>
        <v>1.46</v>
      </c>
      <c r="J361" s="42">
        <f>IFERROR(VLOOKUP(A361,eco_institutions!A:D,4,0),0)</f>
        <v>1.17</v>
      </c>
      <c r="K361" s="42">
        <f>IFERROR(VLOOKUP(A361,fin_institutions!A:D,4,0),0)</f>
        <v>1.03</v>
      </c>
      <c r="L361" s="42">
        <f>IFERROR(VLOOKUP(A361,bus_institutions!A:D,4,0),0)</f>
        <v>1.52</v>
      </c>
      <c r="M361" s="42">
        <f>IFERROR(VLOOKUP(A361,man_institutions!A:D,4,0),0)</f>
        <v>1.28</v>
      </c>
      <c r="N361" s="42">
        <f t="shared" si="30"/>
        <v>0.40799999999999997</v>
      </c>
      <c r="O361" s="42">
        <f t="shared" si="31"/>
        <v>0.49</v>
      </c>
      <c r="P361" s="42">
        <f t="shared" si="32"/>
        <v>0.16200000000000001</v>
      </c>
      <c r="Q361" s="42">
        <f t="shared" si="33"/>
        <v>0.35799999999999998</v>
      </c>
      <c r="R361" s="42">
        <f t="shared" si="34"/>
        <v>0.31</v>
      </c>
      <c r="S361" t="e">
        <f>VLOOKUP(A361,#REF!,11,0)</f>
        <v>#REF!</v>
      </c>
      <c r="T361" t="e">
        <f>VLOOKUP(A361,#REF!,12,0)</f>
        <v>#REF!</v>
      </c>
      <c r="U361" t="e">
        <f>VLOOKUP(A361,#REF!,13,0)</f>
        <v>#REF!</v>
      </c>
      <c r="V361" t="e">
        <f>VLOOKUP(A361,#REF!,14,0)</f>
        <v>#REF!</v>
      </c>
      <c r="W361">
        <v>-1.2670100727655731</v>
      </c>
      <c r="X361">
        <v>5.5568158231651163E-2</v>
      </c>
      <c r="Y361" s="42" t="str">
        <f t="shared" si="35"/>
        <v>ITA</v>
      </c>
      <c r="Z361" t="str">
        <f>IF(Y361=Y$1,B361,IF(Y361=Y$2,B361,""))</f>
        <v/>
      </c>
      <c r="AT361">
        <v>-1.1202528516253949</v>
      </c>
      <c r="AU361">
        <v>-0.1957879585758277</v>
      </c>
      <c r="AW361" s="42" t="s">
        <v>10821</v>
      </c>
    </row>
    <row r="362" spans="1:49" x14ac:dyDescent="0.25">
      <c r="A362" s="42" t="s">
        <v>876</v>
      </c>
      <c r="B362" s="42" t="s">
        <v>10822</v>
      </c>
      <c r="C362" s="42" t="s">
        <v>1219</v>
      </c>
      <c r="D362" s="42">
        <f>IFERROR(VLOOKUP(A362,eco_bus_institutions!A:D,3,0),"")</f>
        <v>39</v>
      </c>
      <c r="E362" s="42">
        <f>IFERROR(VLOOKUP(A362,eco_institutions!A:D,3,0),"")</f>
        <v>7</v>
      </c>
      <c r="F362" s="42">
        <f>IFERROR(VLOOKUP(A362,fin_institutions!A:D,3,0),"")</f>
        <v>7</v>
      </c>
      <c r="G362" s="42">
        <f>IFERROR(VLOOKUP(A362,bus_institutions!A:D,3,0),0)</f>
        <v>19</v>
      </c>
      <c r="H362" s="42">
        <f>IFERROR(VLOOKUP(A362,man_institutions!A:D,3,0),0)</f>
        <v>21</v>
      </c>
      <c r="I362" s="42">
        <f>IFERROR(VLOOKUP(A362,eco_bus_institutions!A:D,4,0),0)</f>
        <v>1.46</v>
      </c>
      <c r="J362" s="42">
        <f>IFERROR(VLOOKUP(A362,eco_institutions!A:D,4,0),0)</f>
        <v>1.03</v>
      </c>
      <c r="K362" s="42">
        <f>IFERROR(VLOOKUP(A362,fin_institutions!A:D,4,0),0)</f>
        <v>1.1100000000000001</v>
      </c>
      <c r="L362" s="42">
        <f>IFERROR(VLOOKUP(A362,bus_institutions!A:D,4,0),0)</f>
        <v>1.61</v>
      </c>
      <c r="M362" s="42">
        <f>IFERROR(VLOOKUP(A362,man_institutions!A:D,4,0),0)</f>
        <v>1.1599999999999999</v>
      </c>
      <c r="N362" s="42">
        <f t="shared" si="30"/>
        <v>0.40799999999999997</v>
      </c>
      <c r="O362" s="42">
        <f t="shared" si="31"/>
        <v>0.15</v>
      </c>
      <c r="P362" s="42">
        <f t="shared" si="32"/>
        <v>0.39500000000000002</v>
      </c>
      <c r="Q362" s="42">
        <f t="shared" si="33"/>
        <v>0.41299999999999998</v>
      </c>
      <c r="R362" s="42">
        <f t="shared" si="34"/>
        <v>0.19800000000000001</v>
      </c>
      <c r="S362" t="e">
        <f>VLOOKUP(A362,#REF!,11,0)</f>
        <v>#REF!</v>
      </c>
      <c r="T362" t="e">
        <f>VLOOKUP(A362,#REF!,12,0)</f>
        <v>#REF!</v>
      </c>
      <c r="U362" t="e">
        <f>VLOOKUP(A362,#REF!,13,0)</f>
        <v>#REF!</v>
      </c>
      <c r="V362" t="e">
        <f>VLOOKUP(A362,#REF!,14,0)</f>
        <v>#REF!</v>
      </c>
      <c r="W362">
        <v>-1.504243187853296</v>
      </c>
      <c r="X362">
        <v>-0.39484595115964582</v>
      </c>
      <c r="Y362" s="42" t="str">
        <f t="shared" si="35"/>
        <v>USA</v>
      </c>
      <c r="Z362" t="str">
        <f>IF(Y362=Y$1,B362,IF(Y362=Y$2,B362,""))</f>
        <v/>
      </c>
      <c r="AT362">
        <v>-0.35907428276178188</v>
      </c>
      <c r="AU362">
        <v>0.42708048388933878</v>
      </c>
      <c r="AW362" s="42" t="s">
        <v>10822</v>
      </c>
    </row>
    <row r="363" spans="1:49" x14ac:dyDescent="0.25">
      <c r="A363" s="42" t="s">
        <v>897</v>
      </c>
      <c r="B363" s="42" t="s">
        <v>10595</v>
      </c>
      <c r="C363" s="42" t="s">
        <v>1238</v>
      </c>
      <c r="D363" s="42">
        <f>IFERROR(VLOOKUP(A363,eco_bus_institutions!A:D,3,0),"")</f>
        <v>50</v>
      </c>
      <c r="E363" s="42">
        <f>IFERROR(VLOOKUP(A363,eco_institutions!A:D,3,0),"")</f>
        <v>16</v>
      </c>
      <c r="F363" s="42">
        <f>IFERROR(VLOOKUP(A363,fin_institutions!A:D,3,0),"")</f>
        <v>6</v>
      </c>
      <c r="G363" s="42">
        <f>IFERROR(VLOOKUP(A363,bus_institutions!A:D,3,0),0)</f>
        <v>16</v>
      </c>
      <c r="H363" s="42">
        <f>IFERROR(VLOOKUP(A363,man_institutions!A:D,3,0),0)</f>
        <v>20</v>
      </c>
      <c r="I363" s="42">
        <f>IFERROR(VLOOKUP(A363,eco_bus_institutions!A:D,4,0),0)</f>
        <v>1.46</v>
      </c>
      <c r="J363" s="42">
        <f>IFERROR(VLOOKUP(A363,eco_institutions!A:D,4,0),0)</f>
        <v>1.1000000000000001</v>
      </c>
      <c r="K363" s="42">
        <f>IFERROR(VLOOKUP(A363,fin_institutions!A:D,4,0),0)</f>
        <v>1.06</v>
      </c>
      <c r="L363" s="42">
        <f>IFERROR(VLOOKUP(A363,bus_institutions!A:D,4,0),0)</f>
        <v>1.44</v>
      </c>
      <c r="M363" s="42">
        <f>IFERROR(VLOOKUP(A363,man_institutions!A:D,4,0),0)</f>
        <v>1.44</v>
      </c>
      <c r="N363" s="42">
        <f t="shared" si="30"/>
        <v>0.40799999999999997</v>
      </c>
      <c r="O363" s="42">
        <f t="shared" si="31"/>
        <v>0.38300000000000001</v>
      </c>
      <c r="P363" s="42">
        <f t="shared" si="32"/>
        <v>0.26200000000000001</v>
      </c>
      <c r="Q363" s="42">
        <f t="shared" si="33"/>
        <v>0.30199999999999999</v>
      </c>
      <c r="R363" s="42">
        <f t="shared" si="34"/>
        <v>0.442</v>
      </c>
      <c r="S363" t="e">
        <f>VLOOKUP(A363,#REF!,11,0)</f>
        <v>#REF!</v>
      </c>
      <c r="T363" t="e">
        <f>VLOOKUP(A363,#REF!,12,0)</f>
        <v>#REF!</v>
      </c>
      <c r="U363" t="e">
        <f>VLOOKUP(A363,#REF!,13,0)</f>
        <v>#REF!</v>
      </c>
      <c r="V363" t="e">
        <f>VLOOKUP(A363,#REF!,14,0)</f>
        <v>#REF!</v>
      </c>
      <c r="W363">
        <v>-1.1202528516253949</v>
      </c>
      <c r="X363">
        <v>-0.1957879585758277</v>
      </c>
      <c r="Y363" s="42" t="str">
        <f t="shared" si="35"/>
        <v>NZE</v>
      </c>
      <c r="Z363" t="str">
        <f>IF(Y363=Y$1,B363,IF(Y363=Y$2,B363,""))</f>
        <v/>
      </c>
      <c r="AT363">
        <v>-0.18554595597939971</v>
      </c>
      <c r="AU363">
        <v>-8.3813234713642479E-2</v>
      </c>
      <c r="AW363" s="42" t="s">
        <v>10595</v>
      </c>
    </row>
    <row r="364" spans="1:49" x14ac:dyDescent="0.25">
      <c r="A364" s="42" t="s">
        <v>1056</v>
      </c>
      <c r="B364" s="42" t="s">
        <v>10596</v>
      </c>
      <c r="C364" s="42" t="s">
        <v>1218</v>
      </c>
      <c r="D364" s="42">
        <f>IFERROR(VLOOKUP(A364,eco_bus_institutions!A:D,3,0),"")</f>
        <v>70</v>
      </c>
      <c r="E364" s="42">
        <f>IFERROR(VLOOKUP(A364,eco_institutions!A:D,3,0),"")</f>
        <v>30</v>
      </c>
      <c r="F364" s="42">
        <f>IFERROR(VLOOKUP(A364,fin_institutions!A:D,3,0),"")</f>
        <v>17</v>
      </c>
      <c r="G364" s="42">
        <f>IFERROR(VLOOKUP(A364,bus_institutions!A:D,3,0),0)</f>
        <v>14</v>
      </c>
      <c r="H364" s="42">
        <f>IFERROR(VLOOKUP(A364,man_institutions!A:D,3,0),0)</f>
        <v>19</v>
      </c>
      <c r="I364" s="42">
        <f>IFERROR(VLOOKUP(A364,eco_bus_institutions!A:D,4,0),0)</f>
        <v>1.46</v>
      </c>
      <c r="J364" s="42">
        <f>IFERROR(VLOOKUP(A364,eco_institutions!A:D,4,0),0)</f>
        <v>1.5</v>
      </c>
      <c r="K364" s="42">
        <f>IFERROR(VLOOKUP(A364,fin_institutions!A:D,4,0),0)</f>
        <v>1.07</v>
      </c>
      <c r="L364" s="42">
        <f>IFERROR(VLOOKUP(A364,bus_institutions!A:D,4,0),0)</f>
        <v>1.48</v>
      </c>
      <c r="M364" s="42">
        <f>IFERROR(VLOOKUP(A364,man_institutions!A:D,4,0),0)</f>
        <v>1.59</v>
      </c>
      <c r="N364" s="42">
        <f t="shared" si="30"/>
        <v>0.40799999999999997</v>
      </c>
      <c r="O364" s="42">
        <f t="shared" si="31"/>
        <v>0.69499999999999995</v>
      </c>
      <c r="P364" s="42">
        <f t="shared" si="32"/>
        <v>0.29499999999999998</v>
      </c>
      <c r="Q364" s="42">
        <f t="shared" si="33"/>
        <v>0.33500000000000002</v>
      </c>
      <c r="R364" s="42">
        <f t="shared" si="34"/>
        <v>0.52200000000000002</v>
      </c>
      <c r="S364" t="e">
        <f>VLOOKUP(A364,#REF!,11,0)</f>
        <v>#REF!</v>
      </c>
      <c r="T364" t="e">
        <f>VLOOKUP(A364,#REF!,12,0)</f>
        <v>#REF!</v>
      </c>
      <c r="U364" t="e">
        <f>VLOOKUP(A364,#REF!,13,0)</f>
        <v>#REF!</v>
      </c>
      <c r="V364" t="e">
        <f>VLOOKUP(A364,#REF!,14,0)</f>
        <v>#REF!</v>
      </c>
      <c r="W364">
        <v>-0.35907428276178188</v>
      </c>
      <c r="X364">
        <v>0.42708048388933878</v>
      </c>
      <c r="Y364" s="42" t="str">
        <f t="shared" si="35"/>
        <v>UK</v>
      </c>
      <c r="Z364" t="str">
        <f>IF(Y364=Y$1,B364,IF(Y364=Y$2,B364,""))</f>
        <v/>
      </c>
      <c r="AT364">
        <v>7.248054297111535E-2</v>
      </c>
      <c r="AU364">
        <v>0.18092198596192929</v>
      </c>
      <c r="AW364" s="42" t="s">
        <v>10596</v>
      </c>
    </row>
    <row r="365" spans="1:49" x14ac:dyDescent="0.25">
      <c r="A365" s="42" t="s">
        <v>889</v>
      </c>
      <c r="B365" s="42" t="s">
        <v>10823</v>
      </c>
      <c r="C365" s="42" t="s">
        <v>1239</v>
      </c>
      <c r="D365" s="42">
        <f>IFERROR(VLOOKUP(A365,eco_bus_institutions!A:D,3,0),"")</f>
        <v>230</v>
      </c>
      <c r="E365" s="42">
        <f>IFERROR(VLOOKUP(A365,eco_institutions!A:D,3,0),"")</f>
        <v>86</v>
      </c>
      <c r="F365" s="42">
        <f>IFERROR(VLOOKUP(A365,fin_institutions!A:D,3,0),"")</f>
        <v>98</v>
      </c>
      <c r="G365" s="42">
        <f>IFERROR(VLOOKUP(A365,bus_institutions!A:D,3,0),0)</f>
        <v>55</v>
      </c>
      <c r="H365" s="42">
        <f>IFERROR(VLOOKUP(A365,man_institutions!A:D,3,0),0)</f>
        <v>50</v>
      </c>
      <c r="I365" s="42">
        <f>IFERROR(VLOOKUP(A365,eco_bus_institutions!A:D,4,0),0)</f>
        <v>1.45</v>
      </c>
      <c r="J365" s="42">
        <f>IFERROR(VLOOKUP(A365,eco_institutions!A:D,4,0),0)</f>
        <v>1.1599999999999999</v>
      </c>
      <c r="K365" s="42">
        <f>IFERROR(VLOOKUP(A365,fin_institutions!A:D,4,0),0)</f>
        <v>1.1499999999999999</v>
      </c>
      <c r="L365" s="42">
        <f>IFERROR(VLOOKUP(A365,bus_institutions!A:D,4,0),0)</f>
        <v>1.95</v>
      </c>
      <c r="M365" s="42">
        <f>IFERROR(VLOOKUP(A365,man_institutions!A:D,4,0),0)</f>
        <v>1.42</v>
      </c>
      <c r="N365" s="42">
        <f t="shared" si="30"/>
        <v>0.39800000000000002</v>
      </c>
      <c r="O365" s="42">
        <f t="shared" si="31"/>
        <v>0.48199999999999998</v>
      </c>
      <c r="P365" s="42">
        <f t="shared" si="32"/>
        <v>0.46</v>
      </c>
      <c r="Q365" s="42">
        <f t="shared" si="33"/>
        <v>0.55500000000000005</v>
      </c>
      <c r="R365" s="42">
        <f t="shared" si="34"/>
        <v>0.42299999999999999</v>
      </c>
      <c r="S365" t="e">
        <f>VLOOKUP(A365,#REF!,11,0)</f>
        <v>#REF!</v>
      </c>
      <c r="T365" t="e">
        <f>VLOOKUP(A365,#REF!,12,0)</f>
        <v>#REF!</v>
      </c>
      <c r="U365" t="e">
        <f>VLOOKUP(A365,#REF!,13,0)</f>
        <v>#REF!</v>
      </c>
      <c r="V365" t="e">
        <f>VLOOKUP(A365,#REF!,14,0)</f>
        <v>#REF!</v>
      </c>
      <c r="W365">
        <v>-0.18554595597939971</v>
      </c>
      <c r="X365">
        <v>-8.3813234713642479E-2</v>
      </c>
      <c r="Y365" s="42" t="str">
        <f t="shared" si="35"/>
        <v>AUS</v>
      </c>
      <c r="Z365" t="str">
        <f>IF(Y365=Y$1,B365,IF(Y365=Y$2,B365,""))</f>
        <v>Macquarie</v>
      </c>
      <c r="AT365">
        <v>-1.6501690615202571</v>
      </c>
      <c r="AU365">
        <v>0.75236113919730863</v>
      </c>
      <c r="AW365" s="42" t="s">
        <v>10823</v>
      </c>
    </row>
    <row r="366" spans="1:49" x14ac:dyDescent="0.25">
      <c r="A366" s="42" t="s">
        <v>984</v>
      </c>
      <c r="B366" s="42" t="s">
        <v>10824</v>
      </c>
      <c r="C366" s="42" t="s">
        <v>1219</v>
      </c>
      <c r="D366" s="42">
        <f>IFERROR(VLOOKUP(A366,eco_bus_institutions!A:D,3,0),"")</f>
        <v>49</v>
      </c>
      <c r="E366" s="42">
        <f>IFERROR(VLOOKUP(A366,eco_institutions!A:D,3,0),"")</f>
        <v>27</v>
      </c>
      <c r="F366" s="42">
        <f>IFERROR(VLOOKUP(A366,fin_institutions!A:D,3,0),"")</f>
        <v>14</v>
      </c>
      <c r="G366" s="42">
        <f>IFERROR(VLOOKUP(A366,bus_institutions!A:D,3,0),0)</f>
        <v>17</v>
      </c>
      <c r="H366" s="42">
        <f>IFERROR(VLOOKUP(A366,man_institutions!A:D,3,0),0)</f>
        <v>15</v>
      </c>
      <c r="I366" s="42">
        <f>IFERROR(VLOOKUP(A366,eco_bus_institutions!A:D,4,0),0)</f>
        <v>1.45</v>
      </c>
      <c r="J366" s="42">
        <f>IFERROR(VLOOKUP(A366,eco_institutions!A:D,4,0),0)</f>
        <v>1.1200000000000001</v>
      </c>
      <c r="K366" s="42">
        <f>IFERROR(VLOOKUP(A366,fin_institutions!A:D,4,0),0)</f>
        <v>1.55</v>
      </c>
      <c r="L366" s="42">
        <f>IFERROR(VLOOKUP(A366,bus_institutions!A:D,4,0),0)</f>
        <v>1.8</v>
      </c>
      <c r="M366" s="42">
        <f>IFERROR(VLOOKUP(A366,man_institutions!A:D,4,0),0)</f>
        <v>1.43</v>
      </c>
      <c r="N366" s="42">
        <f t="shared" si="30"/>
        <v>0.39800000000000002</v>
      </c>
      <c r="O366" s="42">
        <f t="shared" si="31"/>
        <v>0.42499999999999999</v>
      </c>
      <c r="P366" s="42">
        <f t="shared" si="32"/>
        <v>0.71499999999999997</v>
      </c>
      <c r="Q366" s="42">
        <f t="shared" si="33"/>
        <v>0.49299999999999999</v>
      </c>
      <c r="R366" s="42">
        <f t="shared" si="34"/>
        <v>0.432</v>
      </c>
      <c r="S366" t="e">
        <f>VLOOKUP(A366,#REF!,11,0)</f>
        <v>#REF!</v>
      </c>
      <c r="T366" t="e">
        <f>VLOOKUP(A366,#REF!,12,0)</f>
        <v>#REF!</v>
      </c>
      <c r="U366" t="e">
        <f>VLOOKUP(A366,#REF!,13,0)</f>
        <v>#REF!</v>
      </c>
      <c r="V366" t="e">
        <f>VLOOKUP(A366,#REF!,14,0)</f>
        <v>#REF!</v>
      </c>
      <c r="W366">
        <v>7.248054297111535E-2</v>
      </c>
      <c r="X366">
        <v>0.18092198596192929</v>
      </c>
      <c r="Y366" s="42" t="str">
        <f t="shared" si="35"/>
        <v>USA</v>
      </c>
      <c r="Z366" t="str">
        <f>IF(Y366=Y$1,B366,IF(Y366=Y$2,B366,""))</f>
        <v/>
      </c>
      <c r="AT366">
        <v>5.5537714557297837E-3</v>
      </c>
      <c r="AU366">
        <v>0.83576556445148076</v>
      </c>
      <c r="AW366" s="42" t="s">
        <v>10824</v>
      </c>
    </row>
    <row r="367" spans="1:49" x14ac:dyDescent="0.25">
      <c r="A367" s="42" t="s">
        <v>985</v>
      </c>
      <c r="B367" s="42" t="s">
        <v>10597</v>
      </c>
      <c r="C367" s="42" t="s">
        <v>1273</v>
      </c>
      <c r="D367" s="42">
        <f>IFERROR(VLOOKUP(A367,eco_bus_institutions!A:D,3,0),"")</f>
        <v>45</v>
      </c>
      <c r="E367" s="42">
        <f>IFERROR(VLOOKUP(A367,eco_institutions!A:D,3,0),"")</f>
        <v>24</v>
      </c>
      <c r="F367" s="42" t="str">
        <f>IFERROR(VLOOKUP(A367,fin_institutions!A:D,3,0),"")</f>
        <v/>
      </c>
      <c r="G367" s="42">
        <f>IFERROR(VLOOKUP(A367,bus_institutions!A:D,3,0),0)</f>
        <v>15</v>
      </c>
      <c r="H367" s="42">
        <f>IFERROR(VLOOKUP(A367,man_institutions!A:D,3,0),0)</f>
        <v>17</v>
      </c>
      <c r="I367" s="42">
        <f>IFERROR(VLOOKUP(A367,eco_bus_institutions!A:D,4,0),0)</f>
        <v>1.45</v>
      </c>
      <c r="J367" s="42">
        <f>IFERROR(VLOOKUP(A367,eco_institutions!A:D,4,0),0)</f>
        <v>1.45</v>
      </c>
      <c r="K367" s="42">
        <f>IFERROR(VLOOKUP(A367,fin_institutions!A:D,4,0),0)</f>
        <v>0</v>
      </c>
      <c r="L367" s="42">
        <f>IFERROR(VLOOKUP(A367,bus_institutions!A:D,4,0),0)</f>
        <v>1.35</v>
      </c>
      <c r="M367" s="42">
        <f>IFERROR(VLOOKUP(A367,man_institutions!A:D,4,0),0)</f>
        <v>1.1299999999999999</v>
      </c>
      <c r="N367" s="42">
        <f t="shared" si="30"/>
        <v>0.39800000000000002</v>
      </c>
      <c r="O367" s="42">
        <f t="shared" si="31"/>
        <v>0.66300000000000003</v>
      </c>
      <c r="P367" s="42">
        <f t="shared" si="32"/>
        <v>5.8000000000000003E-2</v>
      </c>
      <c r="Q367" s="42">
        <f t="shared" si="33"/>
        <v>0.23799999999999999</v>
      </c>
      <c r="R367" s="42">
        <f t="shared" si="34"/>
        <v>0.17299999999999999</v>
      </c>
      <c r="S367" t="e">
        <f>VLOOKUP(A367,#REF!,11,0)</f>
        <v>#REF!</v>
      </c>
      <c r="T367" t="e">
        <f>VLOOKUP(A367,#REF!,12,0)</f>
        <v>#REF!</v>
      </c>
      <c r="U367" t="e">
        <f>VLOOKUP(A367,#REF!,13,0)</f>
        <v>#REF!</v>
      </c>
      <c r="V367" t="e">
        <f>VLOOKUP(A367,#REF!,14,0)</f>
        <v>#REF!</v>
      </c>
      <c r="W367">
        <v>-1.6501690615202571</v>
      </c>
      <c r="X367">
        <v>0.75236113919730863</v>
      </c>
      <c r="Y367" s="42" t="str">
        <f t="shared" si="35"/>
        <v>DEU</v>
      </c>
      <c r="Z367" t="str">
        <f>IF(Y367=Y$1,B367,IF(Y367=Y$2,B367,""))</f>
        <v/>
      </c>
      <c r="AT367">
        <v>-0.40345015298795711</v>
      </c>
      <c r="AU367">
        <v>0.97248405356016954</v>
      </c>
      <c r="AW367" s="42" t="s">
        <v>10597</v>
      </c>
    </row>
    <row r="368" spans="1:49" x14ac:dyDescent="0.25">
      <c r="A368" s="42" t="s">
        <v>1073</v>
      </c>
      <c r="B368" s="42" t="s">
        <v>10825</v>
      </c>
      <c r="C368" s="42" t="s">
        <v>1256</v>
      </c>
      <c r="D368" s="42">
        <f>IFERROR(VLOOKUP(A368,eco_bus_institutions!A:D,3,0),"")</f>
        <v>102</v>
      </c>
      <c r="E368" s="42">
        <f>IFERROR(VLOOKUP(A368,eco_institutions!A:D,3,0),"")</f>
        <v>38</v>
      </c>
      <c r="F368" s="42">
        <f>IFERROR(VLOOKUP(A368,fin_institutions!A:D,3,0),"")</f>
        <v>18</v>
      </c>
      <c r="G368" s="42">
        <f>IFERROR(VLOOKUP(A368,bus_institutions!A:D,3,0),0)</f>
        <v>41</v>
      </c>
      <c r="H368" s="42">
        <f>IFERROR(VLOOKUP(A368,man_institutions!A:D,3,0),0)</f>
        <v>32</v>
      </c>
      <c r="I368" s="42">
        <f>IFERROR(VLOOKUP(A368,eco_bus_institutions!A:D,4,0),0)</f>
        <v>1.45</v>
      </c>
      <c r="J368" s="42">
        <f>IFERROR(VLOOKUP(A368,eco_institutions!A:D,4,0),0)</f>
        <v>1.23</v>
      </c>
      <c r="K368" s="42">
        <f>IFERROR(VLOOKUP(A368,fin_institutions!A:D,4,0),0)</f>
        <v>1.73</v>
      </c>
      <c r="L368" s="42">
        <f>IFERROR(VLOOKUP(A368,bus_institutions!A:D,4,0),0)</f>
        <v>1.57</v>
      </c>
      <c r="M368" s="42">
        <f>IFERROR(VLOOKUP(A368,man_institutions!A:D,4,0),0)</f>
        <v>1.32</v>
      </c>
      <c r="N368" s="42">
        <f t="shared" si="30"/>
        <v>0.39800000000000002</v>
      </c>
      <c r="O368" s="42">
        <f t="shared" si="31"/>
        <v>0.54800000000000004</v>
      </c>
      <c r="P368" s="42">
        <f t="shared" si="32"/>
        <v>0.76300000000000001</v>
      </c>
      <c r="Q368" s="42">
        <f t="shared" si="33"/>
        <v>0.39300000000000002</v>
      </c>
      <c r="R368" s="42">
        <f t="shared" si="34"/>
        <v>0.34499999999999997</v>
      </c>
      <c r="S368" t="e">
        <f>VLOOKUP(A368,#REF!,11,0)</f>
        <v>#REF!</v>
      </c>
      <c r="T368" t="e">
        <f>VLOOKUP(A368,#REF!,12,0)</f>
        <v>#REF!</v>
      </c>
      <c r="U368" t="e">
        <f>VLOOKUP(A368,#REF!,13,0)</f>
        <v>#REF!</v>
      </c>
      <c r="V368" t="e">
        <f>VLOOKUP(A368,#REF!,14,0)</f>
        <v>#REF!</v>
      </c>
      <c r="W368">
        <v>5.5537714557297837E-3</v>
      </c>
      <c r="X368">
        <v>0.83576556445148076</v>
      </c>
      <c r="Y368" s="42" t="str">
        <f t="shared" si="35"/>
        <v>KOREA</v>
      </c>
      <c r="Z368" t="str">
        <f>IF(Y368=Y$1,B368,IF(Y368=Y$2,B368,""))</f>
        <v/>
      </c>
      <c r="AT368">
        <v>-0.22591451394552359</v>
      </c>
      <c r="AU368">
        <v>0.93701795699045709</v>
      </c>
      <c r="AW368" s="42" t="s">
        <v>10825</v>
      </c>
    </row>
    <row r="369" spans="1:49" x14ac:dyDescent="0.25">
      <c r="A369" s="42" t="s">
        <v>628</v>
      </c>
      <c r="B369" s="42" t="s">
        <v>11029</v>
      </c>
      <c r="C369" s="42" t="s">
        <v>1233</v>
      </c>
      <c r="D369" s="42">
        <f>IFERROR(VLOOKUP(A369,eco_bus_institutions!A:D,3,0),"")</f>
        <v>61</v>
      </c>
      <c r="E369" s="42">
        <f>IFERROR(VLOOKUP(A369,eco_institutions!A:D,3,0),"")</f>
        <v>6</v>
      </c>
      <c r="F369" s="42">
        <f>IFERROR(VLOOKUP(A369,fin_institutions!A:D,3,0),"")</f>
        <v>14</v>
      </c>
      <c r="G369" s="42">
        <f>IFERROR(VLOOKUP(A369,bus_institutions!A:D,3,0),0)</f>
        <v>35</v>
      </c>
      <c r="H369" s="42">
        <f>IFERROR(VLOOKUP(A369,man_institutions!A:D,3,0),0)</f>
        <v>23</v>
      </c>
      <c r="I369" s="42">
        <f>IFERROR(VLOOKUP(A369,eco_bus_institutions!A:D,4,0),0)</f>
        <v>1.44</v>
      </c>
      <c r="J369" s="42">
        <f>IFERROR(VLOOKUP(A369,eco_institutions!A:D,4,0),0)</f>
        <v>1.19</v>
      </c>
      <c r="K369" s="42">
        <f>IFERROR(VLOOKUP(A369,fin_institutions!A:D,4,0),0)</f>
        <v>1.61</v>
      </c>
      <c r="L369" s="42">
        <f>IFERROR(VLOOKUP(A369,bus_institutions!A:D,4,0),0)</f>
        <v>1.4</v>
      </c>
      <c r="M369" s="42">
        <f>IFERROR(VLOOKUP(A369,man_institutions!A:D,4,0),0)</f>
        <v>1.27</v>
      </c>
      <c r="N369" s="42">
        <f t="shared" si="30"/>
        <v>0.39200000000000002</v>
      </c>
      <c r="O369" s="42">
        <f t="shared" si="31"/>
        <v>0.51300000000000001</v>
      </c>
      <c r="P369" s="42">
        <f t="shared" si="32"/>
        <v>0.73299999999999998</v>
      </c>
      <c r="Q369" s="42">
        <f t="shared" si="33"/>
        <v>0.27200000000000002</v>
      </c>
      <c r="R369" s="42">
        <f t="shared" si="34"/>
        <v>0.30299999999999999</v>
      </c>
      <c r="S369" t="e">
        <f>VLOOKUP(A369,#REF!,11,0)</f>
        <v>#REF!</v>
      </c>
      <c r="T369" t="e">
        <f>VLOOKUP(A369,#REF!,12,0)</f>
        <v>#REF!</v>
      </c>
      <c r="U369" t="e">
        <f>VLOOKUP(A369,#REF!,13,0)</f>
        <v>#REF!</v>
      </c>
      <c r="V369" t="e">
        <f>VLOOKUP(A369,#REF!,14,0)</f>
        <v>#REF!</v>
      </c>
      <c r="W369">
        <v>-0.40345015298795711</v>
      </c>
      <c r="X369">
        <v>0.97248405356016954</v>
      </c>
      <c r="Y369" s="42" t="str">
        <f t="shared" si="35"/>
        <v>PRT</v>
      </c>
      <c r="Z369" t="str">
        <f>IF(Y369=Y$1,B369,IF(Y369=Y$2,B369,""))</f>
        <v/>
      </c>
      <c r="AT369">
        <v>-2.5117284716215979E-2</v>
      </c>
      <c r="AU369">
        <v>-4.6933370358220781E-2</v>
      </c>
      <c r="AW369" s="42" t="s">
        <v>628</v>
      </c>
    </row>
    <row r="370" spans="1:49" x14ac:dyDescent="0.25">
      <c r="A370" s="42" t="s">
        <v>983</v>
      </c>
      <c r="B370" s="42" t="s">
        <v>10826</v>
      </c>
      <c r="C370" s="42" t="s">
        <v>1232</v>
      </c>
      <c r="D370" s="42">
        <f>IFERROR(VLOOKUP(A370,eco_bus_institutions!A:D,3,0),"")</f>
        <v>148</v>
      </c>
      <c r="E370" s="42">
        <f>IFERROR(VLOOKUP(A370,eco_institutions!A:D,3,0),"")</f>
        <v>52</v>
      </c>
      <c r="F370" s="42">
        <f>IFERROR(VLOOKUP(A370,fin_institutions!A:D,3,0),"")</f>
        <v>29</v>
      </c>
      <c r="G370" s="42">
        <f>IFERROR(VLOOKUP(A370,bus_institutions!A:D,3,0),0)</f>
        <v>44</v>
      </c>
      <c r="H370" s="42">
        <f>IFERROR(VLOOKUP(A370,man_institutions!A:D,3,0),0)</f>
        <v>65</v>
      </c>
      <c r="I370" s="42">
        <f>IFERROR(VLOOKUP(A370,eco_bus_institutions!A:D,4,0),0)</f>
        <v>1.44</v>
      </c>
      <c r="J370" s="42">
        <f>IFERROR(VLOOKUP(A370,eco_institutions!A:D,4,0),0)</f>
        <v>1.24</v>
      </c>
      <c r="K370" s="42">
        <f>IFERROR(VLOOKUP(A370,fin_institutions!A:D,4,0),0)</f>
        <v>1.56</v>
      </c>
      <c r="L370" s="42">
        <f>IFERROR(VLOOKUP(A370,bus_institutions!A:D,4,0),0)</f>
        <v>1.44</v>
      </c>
      <c r="M370" s="42">
        <f>IFERROR(VLOOKUP(A370,man_institutions!A:D,4,0),0)</f>
        <v>1.33</v>
      </c>
      <c r="N370" s="42">
        <f t="shared" si="30"/>
        <v>0.39200000000000002</v>
      </c>
      <c r="O370" s="42">
        <f t="shared" si="31"/>
        <v>0.55300000000000005</v>
      </c>
      <c r="P370" s="42">
        <f t="shared" si="32"/>
        <v>0.72</v>
      </c>
      <c r="Q370" s="42">
        <f t="shared" si="33"/>
        <v>0.30199999999999999</v>
      </c>
      <c r="R370" s="42">
        <f t="shared" si="34"/>
        <v>0.34699999999999998</v>
      </c>
      <c r="S370" t="e">
        <f>VLOOKUP(A370,#REF!,11,0)</f>
        <v>#REF!</v>
      </c>
      <c r="T370" t="e">
        <f>VLOOKUP(A370,#REF!,12,0)</f>
        <v>#REF!</v>
      </c>
      <c r="U370" t="e">
        <f>VLOOKUP(A370,#REF!,13,0)</f>
        <v>#REF!</v>
      </c>
      <c r="V370" t="e">
        <f>VLOOKUP(A370,#REF!,14,0)</f>
        <v>#REF!</v>
      </c>
      <c r="W370">
        <v>-0.22591451394552359</v>
      </c>
      <c r="X370">
        <v>0.93701795699045709</v>
      </c>
      <c r="Y370" s="42" t="str">
        <f t="shared" si="35"/>
        <v>CHN</v>
      </c>
      <c r="Z370" t="str">
        <f>IF(Y370=Y$1,B370,IF(Y370=Y$2,B370,""))</f>
        <v/>
      </c>
      <c r="AT370">
        <v>-0.18044207290725831</v>
      </c>
      <c r="AU370">
        <v>-0.24224643127354889</v>
      </c>
      <c r="AW370" s="42" t="s">
        <v>10826</v>
      </c>
    </row>
    <row r="371" spans="1:49" x14ac:dyDescent="0.25">
      <c r="A371" s="42" t="s">
        <v>929</v>
      </c>
      <c r="B371" s="42" t="s">
        <v>10598</v>
      </c>
      <c r="C371" s="42" t="s">
        <v>1224</v>
      </c>
      <c r="D371" s="42">
        <f>IFERROR(VLOOKUP(A371,eco_bus_institutions!A:D,3,0),"")</f>
        <v>68</v>
      </c>
      <c r="E371" s="42">
        <f>IFERROR(VLOOKUP(A371,eco_institutions!A:D,3,0),"")</f>
        <v>41</v>
      </c>
      <c r="F371" s="42">
        <f>IFERROR(VLOOKUP(A371,fin_institutions!A:D,3,0),"")</f>
        <v>7</v>
      </c>
      <c r="G371" s="42">
        <f>IFERROR(VLOOKUP(A371,bus_institutions!A:D,3,0),0)</f>
        <v>23</v>
      </c>
      <c r="H371" s="42">
        <f>IFERROR(VLOOKUP(A371,man_institutions!A:D,3,0),0)</f>
        <v>21</v>
      </c>
      <c r="I371" s="42">
        <f>IFERROR(VLOOKUP(A371,eco_bus_institutions!A:D,4,0),0)</f>
        <v>1.44</v>
      </c>
      <c r="J371" s="42">
        <f>IFERROR(VLOOKUP(A371,eco_institutions!A:D,4,0),0)</f>
        <v>1.1100000000000001</v>
      </c>
      <c r="K371" s="42">
        <f>IFERROR(VLOOKUP(A371,fin_institutions!A:D,4,0),0)</f>
        <v>1.35</v>
      </c>
      <c r="L371" s="42">
        <f>IFERROR(VLOOKUP(A371,bus_institutions!A:D,4,0),0)</f>
        <v>1.76</v>
      </c>
      <c r="M371" s="42">
        <f>IFERROR(VLOOKUP(A371,man_institutions!A:D,4,0),0)</f>
        <v>1.52</v>
      </c>
      <c r="N371" s="42">
        <f t="shared" si="30"/>
        <v>0.39200000000000002</v>
      </c>
      <c r="O371" s="42">
        <f t="shared" si="31"/>
        <v>0.39800000000000002</v>
      </c>
      <c r="P371" s="42">
        <f t="shared" si="32"/>
        <v>0.63800000000000001</v>
      </c>
      <c r="Q371" s="42">
        <f t="shared" si="33"/>
        <v>0.47499999999999998</v>
      </c>
      <c r="R371" s="42">
        <f t="shared" si="34"/>
        <v>0.49299999999999999</v>
      </c>
      <c r="S371" t="e">
        <f>VLOOKUP(A371,#REF!,11,0)</f>
        <v>#REF!</v>
      </c>
      <c r="T371" t="e">
        <f>VLOOKUP(A371,#REF!,12,0)</f>
        <v>#REF!</v>
      </c>
      <c r="U371" t="e">
        <f>VLOOKUP(A371,#REF!,13,0)</f>
        <v>#REF!</v>
      </c>
      <c r="V371" t="e">
        <f>VLOOKUP(A371,#REF!,14,0)</f>
        <v>#REF!</v>
      </c>
      <c r="W371">
        <v>-2.5117284716215979E-2</v>
      </c>
      <c r="X371">
        <v>-4.6933370358220781E-2</v>
      </c>
      <c r="Y371" s="42" t="str">
        <f t="shared" si="35"/>
        <v>ITA</v>
      </c>
      <c r="Z371" t="str">
        <f>IF(Y371=Y$1,B371,IF(Y371=Y$2,B371,""))</f>
        <v/>
      </c>
      <c r="AT371">
        <v>0.15656260151527349</v>
      </c>
      <c r="AU371">
        <v>0.84420087984811021</v>
      </c>
      <c r="AW371" s="42" t="s">
        <v>10598</v>
      </c>
    </row>
    <row r="372" spans="1:49" x14ac:dyDescent="0.25">
      <c r="A372" s="42" t="s">
        <v>1046</v>
      </c>
      <c r="B372" s="42" t="s">
        <v>10827</v>
      </c>
      <c r="C372" s="42" t="s">
        <v>1235</v>
      </c>
      <c r="D372" s="42">
        <f>IFERROR(VLOOKUP(A372,eco_bus_institutions!A:D,3,0),"")</f>
        <v>103</v>
      </c>
      <c r="E372" s="42">
        <f>IFERROR(VLOOKUP(A372,eco_institutions!A:D,3,0),"")</f>
        <v>60</v>
      </c>
      <c r="F372" s="42">
        <f>IFERROR(VLOOKUP(A372,fin_institutions!A:D,3,0),"")</f>
        <v>10</v>
      </c>
      <c r="G372" s="42">
        <f>IFERROR(VLOOKUP(A372,bus_institutions!A:D,3,0),0)</f>
        <v>18</v>
      </c>
      <c r="H372" s="42">
        <f>IFERROR(VLOOKUP(A372,man_institutions!A:D,3,0),0)</f>
        <v>42</v>
      </c>
      <c r="I372" s="42">
        <f>IFERROR(VLOOKUP(A372,eco_bus_institutions!A:D,4,0),0)</f>
        <v>1.44</v>
      </c>
      <c r="J372" s="42">
        <f>IFERROR(VLOOKUP(A372,eco_institutions!A:D,4,0),0)</f>
        <v>1.1399999999999999</v>
      </c>
      <c r="K372" s="42">
        <f>IFERROR(VLOOKUP(A372,fin_institutions!A:D,4,0),0)</f>
        <v>1.1399999999999999</v>
      </c>
      <c r="L372" s="42">
        <f>IFERROR(VLOOKUP(A372,bus_institutions!A:D,4,0),0)</f>
        <v>1.74</v>
      </c>
      <c r="M372" s="42">
        <f>IFERROR(VLOOKUP(A372,man_institutions!A:D,4,0),0)</f>
        <v>1.64</v>
      </c>
      <c r="N372" s="42">
        <f t="shared" si="30"/>
        <v>0.39200000000000002</v>
      </c>
      <c r="O372" s="42">
        <f t="shared" si="31"/>
        <v>0.45200000000000001</v>
      </c>
      <c r="P372" s="42">
        <f t="shared" si="32"/>
        <v>0.443</v>
      </c>
      <c r="Q372" s="42">
        <f t="shared" si="33"/>
        <v>0.46200000000000002</v>
      </c>
      <c r="R372" s="42">
        <f t="shared" si="34"/>
        <v>0.56000000000000005</v>
      </c>
      <c r="S372" t="e">
        <f>VLOOKUP(A372,#REF!,11,0)</f>
        <v>#REF!</v>
      </c>
      <c r="T372" t="e">
        <f>VLOOKUP(A372,#REF!,12,0)</f>
        <v>#REF!</v>
      </c>
      <c r="U372" t="e">
        <f>VLOOKUP(A372,#REF!,13,0)</f>
        <v>#REF!</v>
      </c>
      <c r="V372" t="e">
        <f>VLOOKUP(A372,#REF!,14,0)</f>
        <v>#REF!</v>
      </c>
      <c r="W372">
        <v>-0.18044207290725831</v>
      </c>
      <c r="X372">
        <v>-0.24224643127354889</v>
      </c>
      <c r="Y372" s="42" t="str">
        <f t="shared" si="35"/>
        <v>NED</v>
      </c>
      <c r="Z372" t="str">
        <f>IF(Y372=Y$1,B372,IF(Y372=Y$2,B372,""))</f>
        <v/>
      </c>
      <c r="AT372">
        <v>-0.58125198914645859</v>
      </c>
      <c r="AU372">
        <v>-0.34907252584663462</v>
      </c>
      <c r="AW372" s="42" t="s">
        <v>10827</v>
      </c>
    </row>
    <row r="373" spans="1:49" x14ac:dyDescent="0.25">
      <c r="A373" s="42" t="s">
        <v>1028</v>
      </c>
      <c r="B373" s="42" t="s">
        <v>10828</v>
      </c>
      <c r="C373" s="42" t="s">
        <v>1219</v>
      </c>
      <c r="D373" s="42">
        <f>IFERROR(VLOOKUP(A373,eco_bus_institutions!A:D,3,0),"")</f>
        <v>40</v>
      </c>
      <c r="E373" s="42">
        <f>IFERROR(VLOOKUP(A373,eco_institutions!A:D,3,0),"")</f>
        <v>6</v>
      </c>
      <c r="F373" s="42">
        <f>IFERROR(VLOOKUP(A373,fin_institutions!A:D,3,0),"")</f>
        <v>10</v>
      </c>
      <c r="G373" s="42">
        <f>IFERROR(VLOOKUP(A373,bus_institutions!A:D,3,0),0)</f>
        <v>16</v>
      </c>
      <c r="H373" s="42">
        <f>IFERROR(VLOOKUP(A373,man_institutions!A:D,3,0),0)</f>
        <v>22</v>
      </c>
      <c r="I373" s="42">
        <f>IFERROR(VLOOKUP(A373,eco_bus_institutions!A:D,4,0),0)</f>
        <v>1.44</v>
      </c>
      <c r="J373" s="42">
        <f>IFERROR(VLOOKUP(A373,eco_institutions!A:D,4,0),0)</f>
        <v>1.35</v>
      </c>
      <c r="K373" s="42">
        <f>IFERROR(VLOOKUP(A373,fin_institutions!A:D,4,0),0)</f>
        <v>1.47</v>
      </c>
      <c r="L373" s="42">
        <f>IFERROR(VLOOKUP(A373,bus_institutions!A:D,4,0),0)</f>
        <v>1.49</v>
      </c>
      <c r="M373" s="42">
        <f>IFERROR(VLOOKUP(A373,man_institutions!A:D,4,0),0)</f>
        <v>1.49</v>
      </c>
      <c r="N373" s="42">
        <f t="shared" si="30"/>
        <v>0.39200000000000002</v>
      </c>
      <c r="O373" s="42">
        <f t="shared" si="31"/>
        <v>0.63800000000000001</v>
      </c>
      <c r="P373" s="42">
        <f t="shared" si="32"/>
        <v>0.68700000000000006</v>
      </c>
      <c r="Q373" s="42">
        <f t="shared" si="33"/>
        <v>0.33700000000000002</v>
      </c>
      <c r="R373" s="42">
        <f t="shared" si="34"/>
        <v>0.47699999999999998</v>
      </c>
      <c r="S373" t="e">
        <f>VLOOKUP(A373,#REF!,11,0)</f>
        <v>#REF!</v>
      </c>
      <c r="T373" t="e">
        <f>VLOOKUP(A373,#REF!,12,0)</f>
        <v>#REF!</v>
      </c>
      <c r="U373" t="e">
        <f>VLOOKUP(A373,#REF!,13,0)</f>
        <v>#REF!</v>
      </c>
      <c r="V373" t="e">
        <f>VLOOKUP(A373,#REF!,14,0)</f>
        <v>#REF!</v>
      </c>
      <c r="W373">
        <v>0.15656260151527349</v>
      </c>
      <c r="X373">
        <v>0.84420087984811021</v>
      </c>
      <c r="Y373" s="42" t="str">
        <f t="shared" si="35"/>
        <v>USA</v>
      </c>
      <c r="Z373" t="str">
        <f>IF(Y373=Y$1,B373,IF(Y373=Y$2,B373,""))</f>
        <v/>
      </c>
      <c r="AT373">
        <v>-0.95813283848824371</v>
      </c>
      <c r="AU373">
        <v>-0.85775700905455809</v>
      </c>
      <c r="AW373" s="42" t="s">
        <v>10828</v>
      </c>
    </row>
    <row r="374" spans="1:49" x14ac:dyDescent="0.25">
      <c r="A374" s="42" t="s">
        <v>919</v>
      </c>
      <c r="B374" s="42" t="s">
        <v>10599</v>
      </c>
      <c r="C374" s="42" t="s">
        <v>1238</v>
      </c>
      <c r="D374" s="42">
        <f>IFERROR(VLOOKUP(A374,eco_bus_institutions!A:D,3,0),"")</f>
        <v>86</v>
      </c>
      <c r="E374" s="42">
        <f>IFERROR(VLOOKUP(A374,eco_institutions!A:D,3,0),"")</f>
        <v>22</v>
      </c>
      <c r="F374" s="42">
        <f>IFERROR(VLOOKUP(A374,fin_institutions!A:D,3,0),"")</f>
        <v>25</v>
      </c>
      <c r="G374" s="42">
        <f>IFERROR(VLOOKUP(A374,bus_institutions!A:D,3,0),0)</f>
        <v>35</v>
      </c>
      <c r="H374" s="42">
        <f>IFERROR(VLOOKUP(A374,man_institutions!A:D,3,0),0)</f>
        <v>18</v>
      </c>
      <c r="I374" s="42">
        <f>IFERROR(VLOOKUP(A374,eco_bus_institutions!A:D,4,0),0)</f>
        <v>1.43</v>
      </c>
      <c r="J374" s="42">
        <f>IFERROR(VLOOKUP(A374,eco_institutions!A:D,4,0),0)</f>
        <v>1.1200000000000001</v>
      </c>
      <c r="K374" s="42">
        <f>IFERROR(VLOOKUP(A374,fin_institutions!A:D,4,0),0)</f>
        <v>1.08</v>
      </c>
      <c r="L374" s="42">
        <f>IFERROR(VLOOKUP(A374,bus_institutions!A:D,4,0),0)</f>
        <v>1.83</v>
      </c>
      <c r="M374" s="42">
        <f>IFERROR(VLOOKUP(A374,man_institutions!A:D,4,0),0)</f>
        <v>1.44</v>
      </c>
      <c r="N374" s="42">
        <f t="shared" si="30"/>
        <v>0.38300000000000001</v>
      </c>
      <c r="O374" s="42">
        <f t="shared" si="31"/>
        <v>0.42499999999999999</v>
      </c>
      <c r="P374" s="42">
        <f t="shared" si="32"/>
        <v>0.318</v>
      </c>
      <c r="Q374" s="42">
        <f t="shared" si="33"/>
        <v>0.505</v>
      </c>
      <c r="R374" s="42">
        <f t="shared" si="34"/>
        <v>0.442</v>
      </c>
      <c r="S374" t="e">
        <f>VLOOKUP(A374,#REF!,11,0)</f>
        <v>#REF!</v>
      </c>
      <c r="T374" t="e">
        <f>VLOOKUP(A374,#REF!,12,0)</f>
        <v>#REF!</v>
      </c>
      <c r="U374" t="e">
        <f>VLOOKUP(A374,#REF!,13,0)</f>
        <v>#REF!</v>
      </c>
      <c r="V374" t="e">
        <f>VLOOKUP(A374,#REF!,14,0)</f>
        <v>#REF!</v>
      </c>
      <c r="W374">
        <v>-0.58125198914645859</v>
      </c>
      <c r="X374">
        <v>-0.34907252584663462</v>
      </c>
      <c r="Y374" s="42" t="str">
        <f t="shared" si="35"/>
        <v>NZE</v>
      </c>
      <c r="Z374" t="str">
        <f>IF(Y374=Y$1,B374,IF(Y374=Y$2,B374,""))</f>
        <v/>
      </c>
      <c r="AT374">
        <v>-0.68956301726499392</v>
      </c>
      <c r="AU374">
        <v>-0.59496325254906157</v>
      </c>
      <c r="AW374" s="42" t="s">
        <v>10599</v>
      </c>
    </row>
    <row r="375" spans="1:49" x14ac:dyDescent="0.25">
      <c r="A375" s="42" t="s">
        <v>885</v>
      </c>
      <c r="B375" s="42" t="s">
        <v>11030</v>
      </c>
      <c r="C375" s="42" t="s">
        <v>1224</v>
      </c>
      <c r="D375" s="42">
        <f>IFERROR(VLOOKUP(A375,eco_bus_institutions!A:D,3,0),"")</f>
        <v>46</v>
      </c>
      <c r="E375" s="42">
        <f>IFERROR(VLOOKUP(A375,eco_institutions!A:D,3,0),"")</f>
        <v>17</v>
      </c>
      <c r="F375" s="42">
        <f>IFERROR(VLOOKUP(A375,fin_institutions!A:D,3,0),"")</f>
        <v>10</v>
      </c>
      <c r="G375" s="42">
        <f>IFERROR(VLOOKUP(A375,bus_institutions!A:D,3,0),0)</f>
        <v>18</v>
      </c>
      <c r="H375" s="42">
        <f>IFERROR(VLOOKUP(A375,man_institutions!A:D,3,0),0)</f>
        <v>18</v>
      </c>
      <c r="I375" s="42">
        <f>IFERROR(VLOOKUP(A375,eco_bus_institutions!A:D,4,0),0)</f>
        <v>1.43</v>
      </c>
      <c r="J375" s="42">
        <f>IFERROR(VLOOKUP(A375,eco_institutions!A:D,4,0),0)</f>
        <v>1.03</v>
      </c>
      <c r="K375" s="42">
        <f>IFERROR(VLOOKUP(A375,fin_institutions!A:D,4,0),0)</f>
        <v>1.1100000000000001</v>
      </c>
      <c r="L375" s="42">
        <f>IFERROR(VLOOKUP(A375,bus_institutions!A:D,4,0),0)</f>
        <v>1.8</v>
      </c>
      <c r="M375" s="42">
        <f>IFERROR(VLOOKUP(A375,man_institutions!A:D,4,0),0)</f>
        <v>1.41</v>
      </c>
      <c r="N375" s="42">
        <f t="shared" si="30"/>
        <v>0.38300000000000001</v>
      </c>
      <c r="O375" s="42">
        <f t="shared" si="31"/>
        <v>0.15</v>
      </c>
      <c r="P375" s="42">
        <f t="shared" si="32"/>
        <v>0.39500000000000002</v>
      </c>
      <c r="Q375" s="42">
        <f t="shared" si="33"/>
        <v>0.49299999999999999</v>
      </c>
      <c r="R375" s="42">
        <f t="shared" si="34"/>
        <v>0.41299999999999998</v>
      </c>
      <c r="S375" t="e">
        <f>VLOOKUP(A375,#REF!,11,0)</f>
        <v>#REF!</v>
      </c>
      <c r="T375" t="e">
        <f>VLOOKUP(A375,#REF!,12,0)</f>
        <v>#REF!</v>
      </c>
      <c r="U375" t="e">
        <f>VLOOKUP(A375,#REF!,13,0)</f>
        <v>#REF!</v>
      </c>
      <c r="V375" t="e">
        <f>VLOOKUP(A375,#REF!,14,0)</f>
        <v>#REF!</v>
      </c>
      <c r="W375">
        <v>-0.95813283848824371</v>
      </c>
      <c r="X375">
        <v>-0.85775700905455809</v>
      </c>
      <c r="Y375" s="42" t="str">
        <f t="shared" si="35"/>
        <v>ITA</v>
      </c>
      <c r="Z375" t="str">
        <f>IF(Y375=Y$1,B375,IF(Y375=Y$2,B375,""))</f>
        <v/>
      </c>
      <c r="AT375">
        <v>-0.67963110372263602</v>
      </c>
      <c r="AU375">
        <v>-0.58138458174853336</v>
      </c>
      <c r="AW375" s="42" t="s">
        <v>10600</v>
      </c>
    </row>
    <row r="376" spans="1:49" x14ac:dyDescent="0.25">
      <c r="A376" s="42" t="s">
        <v>1092</v>
      </c>
      <c r="B376" s="42" t="s">
        <v>10601</v>
      </c>
      <c r="C376" s="42" t="s">
        <v>1260</v>
      </c>
      <c r="D376" s="42">
        <f>IFERROR(VLOOKUP(A376,eco_bus_institutions!A:D,3,0),"")</f>
        <v>62</v>
      </c>
      <c r="E376" s="42">
        <f>IFERROR(VLOOKUP(A376,eco_institutions!A:D,3,0),"")</f>
        <v>34</v>
      </c>
      <c r="F376" s="42">
        <f>IFERROR(VLOOKUP(A376,fin_institutions!A:D,3,0),"")</f>
        <v>15</v>
      </c>
      <c r="G376" s="42">
        <f>IFERROR(VLOOKUP(A376,bus_institutions!A:D,3,0),0)</f>
        <v>12</v>
      </c>
      <c r="H376" s="42">
        <f>IFERROR(VLOOKUP(A376,man_institutions!A:D,3,0),0)</f>
        <v>15</v>
      </c>
      <c r="I376" s="42">
        <f>IFERROR(VLOOKUP(A376,eco_bus_institutions!A:D,4,0),0)</f>
        <v>1.43</v>
      </c>
      <c r="J376" s="42">
        <f>IFERROR(VLOOKUP(A376,eco_institutions!A:D,4,0),0)</f>
        <v>1.1399999999999999</v>
      </c>
      <c r="K376" s="42">
        <f>IFERROR(VLOOKUP(A376,fin_institutions!A:D,4,0),0)</f>
        <v>1.03</v>
      </c>
      <c r="L376" s="42">
        <f>IFERROR(VLOOKUP(A376,bus_institutions!A:D,4,0),0)</f>
        <v>2.9</v>
      </c>
      <c r="M376" s="42">
        <f>IFERROR(VLOOKUP(A376,man_institutions!A:D,4,0),0)</f>
        <v>1.18</v>
      </c>
      <c r="N376" s="42">
        <f t="shared" si="30"/>
        <v>0.38300000000000001</v>
      </c>
      <c r="O376" s="42">
        <f t="shared" si="31"/>
        <v>0.45200000000000001</v>
      </c>
      <c r="P376" s="42">
        <f t="shared" si="32"/>
        <v>0.16200000000000001</v>
      </c>
      <c r="Q376" s="42">
        <f t="shared" si="33"/>
        <v>0.78200000000000003</v>
      </c>
      <c r="R376" s="42">
        <f t="shared" si="34"/>
        <v>0.23200000000000001</v>
      </c>
      <c r="S376" t="e">
        <f>VLOOKUP(A376,#REF!,11,0)</f>
        <v>#REF!</v>
      </c>
      <c r="T376" t="e">
        <f>VLOOKUP(A376,#REF!,12,0)</f>
        <v>#REF!</v>
      </c>
      <c r="U376" t="e">
        <f>VLOOKUP(A376,#REF!,13,0)</f>
        <v>#REF!</v>
      </c>
      <c r="V376" t="e">
        <f>VLOOKUP(A376,#REF!,14,0)</f>
        <v>#REF!</v>
      </c>
      <c r="W376">
        <v>-0.68956301726499392</v>
      </c>
      <c r="X376">
        <v>-0.59496325254906157</v>
      </c>
      <c r="Y376" s="42" t="str">
        <f t="shared" si="35"/>
        <v>ZAF</v>
      </c>
      <c r="Z376" t="str">
        <f>IF(Y376=Y$1,B376,IF(Y376=Y$2,B376,""))</f>
        <v/>
      </c>
      <c r="AT376">
        <v>-2.2688807338150521</v>
      </c>
      <c r="AU376">
        <v>1.22176823635109</v>
      </c>
      <c r="AW376" s="42" t="s">
        <v>10601</v>
      </c>
    </row>
    <row r="377" spans="1:49" x14ac:dyDescent="0.25">
      <c r="A377" s="42" t="s">
        <v>917</v>
      </c>
      <c r="B377" s="42" t="s">
        <v>10602</v>
      </c>
      <c r="C377" s="42" t="s">
        <v>1238</v>
      </c>
      <c r="D377" s="42">
        <f>IFERROR(VLOOKUP(A377,eco_bus_institutions!A:D,3,0),"")</f>
        <v>84</v>
      </c>
      <c r="E377" s="42">
        <f>IFERROR(VLOOKUP(A377,eco_institutions!A:D,3,0),"")</f>
        <v>22</v>
      </c>
      <c r="F377" s="42">
        <f>IFERROR(VLOOKUP(A377,fin_institutions!A:D,3,0),"")</f>
        <v>32</v>
      </c>
      <c r="G377" s="42">
        <f>IFERROR(VLOOKUP(A377,bus_institutions!A:D,3,0),0)</f>
        <v>24</v>
      </c>
      <c r="H377" s="42">
        <f>IFERROR(VLOOKUP(A377,man_institutions!A:D,3,0),0)</f>
        <v>21</v>
      </c>
      <c r="I377" s="42">
        <f>IFERROR(VLOOKUP(A377,eco_bus_institutions!A:D,4,0),0)</f>
        <v>1.43</v>
      </c>
      <c r="J377" s="42">
        <f>IFERROR(VLOOKUP(A377,eco_institutions!A:D,4,0),0)</f>
        <v>1.05</v>
      </c>
      <c r="K377" s="42">
        <f>IFERROR(VLOOKUP(A377,fin_institutions!A:D,4,0),0)</f>
        <v>1.1499999999999999</v>
      </c>
      <c r="L377" s="42">
        <f>IFERROR(VLOOKUP(A377,bus_institutions!A:D,4,0),0)</f>
        <v>1.54</v>
      </c>
      <c r="M377" s="42">
        <f>IFERROR(VLOOKUP(A377,man_institutions!A:D,4,0),0)</f>
        <v>1.62</v>
      </c>
      <c r="N377" s="42">
        <f t="shared" si="30"/>
        <v>0.38300000000000001</v>
      </c>
      <c r="O377" s="42">
        <f t="shared" si="31"/>
        <v>0.23699999999999999</v>
      </c>
      <c r="P377" s="42">
        <f t="shared" si="32"/>
        <v>0.46</v>
      </c>
      <c r="Q377" s="42">
        <f t="shared" si="33"/>
        <v>0.375</v>
      </c>
      <c r="R377" s="42">
        <f t="shared" si="34"/>
        <v>0.54500000000000004</v>
      </c>
      <c r="S377" t="e">
        <f>VLOOKUP(A377,#REF!,11,0)</f>
        <v>#REF!</v>
      </c>
      <c r="T377" t="e">
        <f>VLOOKUP(A377,#REF!,12,0)</f>
        <v>#REF!</v>
      </c>
      <c r="U377" t="e">
        <f>VLOOKUP(A377,#REF!,13,0)</f>
        <v>#REF!</v>
      </c>
      <c r="V377" t="e">
        <f>VLOOKUP(A377,#REF!,14,0)</f>
        <v>#REF!</v>
      </c>
      <c r="W377">
        <v>-0.67963110372263602</v>
      </c>
      <c r="X377">
        <v>-0.58138458174853336</v>
      </c>
      <c r="Y377" s="42" t="str">
        <f t="shared" si="35"/>
        <v>NZE</v>
      </c>
      <c r="Z377" t="str">
        <f>IF(Y377=Y$1,B377,IF(Y377=Y$2,B377,""))</f>
        <v/>
      </c>
      <c r="AT377">
        <v>-1.432098359639161</v>
      </c>
      <c r="AU377">
        <v>-0.66066759634151218</v>
      </c>
      <c r="AW377" s="42" t="s">
        <v>10602</v>
      </c>
    </row>
    <row r="378" spans="1:49" x14ac:dyDescent="0.25">
      <c r="A378" s="42" t="s">
        <v>1126</v>
      </c>
      <c r="B378" s="42" t="s">
        <v>11031</v>
      </c>
      <c r="C378" s="42" t="s">
        <v>1273</v>
      </c>
      <c r="D378" s="42">
        <f>IFERROR(VLOOKUP(A378,eco_bus_institutions!A:D,3,0),"")</f>
        <v>43</v>
      </c>
      <c r="E378" s="42">
        <f>IFERROR(VLOOKUP(A378,eco_institutions!A:D,3,0),"")</f>
        <v>40</v>
      </c>
      <c r="F378" s="42" t="str">
        <f>IFERROR(VLOOKUP(A378,fin_institutions!A:D,3,0),"")</f>
        <v/>
      </c>
      <c r="G378" s="42">
        <f>IFERROR(VLOOKUP(A378,bus_institutions!A:D,3,0),0)</f>
        <v>0</v>
      </c>
      <c r="H378" s="42">
        <f>IFERROR(VLOOKUP(A378,man_institutions!A:D,3,0),0)</f>
        <v>0</v>
      </c>
      <c r="I378" s="42">
        <f>IFERROR(VLOOKUP(A378,eco_bus_institutions!A:D,4,0),0)</f>
        <v>1.42</v>
      </c>
      <c r="J378" s="42">
        <f>IFERROR(VLOOKUP(A378,eco_institutions!A:D,4,0),0)</f>
        <v>1.37</v>
      </c>
      <c r="K378" s="42">
        <f>IFERROR(VLOOKUP(A378,fin_institutions!A:D,4,0),0)</f>
        <v>0</v>
      </c>
      <c r="L378" s="42">
        <f>IFERROR(VLOOKUP(A378,bus_institutions!A:D,4,0),0)</f>
        <v>0</v>
      </c>
      <c r="M378" s="42">
        <f>IFERROR(VLOOKUP(A378,man_institutions!A:D,4,0),0)</f>
        <v>0</v>
      </c>
      <c r="N378" s="42">
        <f t="shared" si="30"/>
        <v>0.377</v>
      </c>
      <c r="O378" s="42">
        <f t="shared" si="31"/>
        <v>0.64700000000000002</v>
      </c>
      <c r="P378" s="42">
        <f t="shared" si="32"/>
        <v>5.8000000000000003E-2</v>
      </c>
      <c r="Q378" s="42">
        <f t="shared" si="33"/>
        <v>0.05</v>
      </c>
      <c r="R378" s="42">
        <f t="shared" si="34"/>
        <v>0.04</v>
      </c>
      <c r="S378" t="e">
        <f>VLOOKUP(A378,#REF!,11,0)</f>
        <v>#REF!</v>
      </c>
      <c r="T378" t="e">
        <f>VLOOKUP(A378,#REF!,12,0)</f>
        <v>#REF!</v>
      </c>
      <c r="U378" t="e">
        <f>VLOOKUP(A378,#REF!,13,0)</f>
        <v>#REF!</v>
      </c>
      <c r="V378" t="e">
        <f>VLOOKUP(A378,#REF!,14,0)</f>
        <v>#REF!</v>
      </c>
      <c r="W378">
        <v>-2.2688807338150521</v>
      </c>
      <c r="X378">
        <v>1.22176823635109</v>
      </c>
      <c r="Y378" s="42" t="str">
        <f t="shared" si="35"/>
        <v>DEU</v>
      </c>
      <c r="Z378" t="str">
        <f>IF(Y378=Y$1,B378,IF(Y378=Y$2,B378,""))</f>
        <v/>
      </c>
      <c r="AT378">
        <v>-1.0385419598582311</v>
      </c>
      <c r="AU378">
        <v>0.1096413144202182</v>
      </c>
      <c r="AW378" s="42" t="s">
        <v>10829</v>
      </c>
    </row>
    <row r="379" spans="1:49" x14ac:dyDescent="0.25">
      <c r="A379" s="42" t="s">
        <v>898</v>
      </c>
      <c r="B379" s="42" t="s">
        <v>10603</v>
      </c>
      <c r="C379" s="42" t="s">
        <v>1218</v>
      </c>
      <c r="D379" s="42">
        <f>IFERROR(VLOOKUP(A379,eco_bus_institutions!A:D,3,0),"")</f>
        <v>43</v>
      </c>
      <c r="E379" s="42">
        <f>IFERROR(VLOOKUP(A379,eco_institutions!A:D,3,0),"")</f>
        <v>15</v>
      </c>
      <c r="F379" s="42">
        <f>IFERROR(VLOOKUP(A379,fin_institutions!A:D,3,0),"")</f>
        <v>9</v>
      </c>
      <c r="G379" s="42">
        <f>IFERROR(VLOOKUP(A379,bus_institutions!A:D,3,0),0)</f>
        <v>20</v>
      </c>
      <c r="H379" s="42">
        <f>IFERROR(VLOOKUP(A379,man_institutions!A:D,3,0),0)</f>
        <v>24</v>
      </c>
      <c r="I379" s="42">
        <f>IFERROR(VLOOKUP(A379,eco_bus_institutions!A:D,4,0),0)</f>
        <v>1.42</v>
      </c>
      <c r="J379" s="42">
        <f>IFERROR(VLOOKUP(A379,eco_institutions!A:D,4,0),0)</f>
        <v>1.06</v>
      </c>
      <c r="K379" s="42">
        <f>IFERROR(VLOOKUP(A379,fin_institutions!A:D,4,0),0)</f>
        <v>1.03</v>
      </c>
      <c r="L379" s="42">
        <f>IFERROR(VLOOKUP(A379,bus_institutions!A:D,4,0),0)</f>
        <v>1.53</v>
      </c>
      <c r="M379" s="42">
        <f>IFERROR(VLOOKUP(A379,man_institutions!A:D,4,0),0)</f>
        <v>1.39</v>
      </c>
      <c r="N379" s="42">
        <f t="shared" si="30"/>
        <v>0.377</v>
      </c>
      <c r="O379" s="42">
        <f t="shared" si="31"/>
        <v>0.26300000000000001</v>
      </c>
      <c r="P379" s="42">
        <f t="shared" si="32"/>
        <v>0.16200000000000001</v>
      </c>
      <c r="Q379" s="42">
        <f t="shared" si="33"/>
        <v>0.36799999999999999</v>
      </c>
      <c r="R379" s="42">
        <f t="shared" si="34"/>
        <v>0.40500000000000003</v>
      </c>
      <c r="S379" t="e">
        <f>VLOOKUP(A379,#REF!,11,0)</f>
        <v>#REF!</v>
      </c>
      <c r="T379" t="e">
        <f>VLOOKUP(A379,#REF!,12,0)</f>
        <v>#REF!</v>
      </c>
      <c r="U379" t="e">
        <f>VLOOKUP(A379,#REF!,13,0)</f>
        <v>#REF!</v>
      </c>
      <c r="V379" t="e">
        <f>VLOOKUP(A379,#REF!,14,0)</f>
        <v>#REF!</v>
      </c>
      <c r="W379">
        <v>-1.432098359639161</v>
      </c>
      <c r="X379">
        <v>-0.66066759634151218</v>
      </c>
      <c r="Y379" s="42" t="str">
        <f t="shared" si="35"/>
        <v>UK</v>
      </c>
      <c r="Z379" t="str">
        <f>IF(Y379=Y$1,B379,IF(Y379=Y$2,B379,""))</f>
        <v/>
      </c>
      <c r="AT379">
        <v>-0.90202768229196961</v>
      </c>
      <c r="AU379">
        <v>0.94185017336279997</v>
      </c>
      <c r="AW379" s="42" t="s">
        <v>10603</v>
      </c>
    </row>
    <row r="380" spans="1:49" x14ac:dyDescent="0.25">
      <c r="A380" s="42" t="s">
        <v>1068</v>
      </c>
      <c r="B380" s="42" t="s">
        <v>10604</v>
      </c>
      <c r="C380" s="42" t="s">
        <v>1273</v>
      </c>
      <c r="D380" s="42">
        <f>IFERROR(VLOOKUP(A380,eco_bus_institutions!A:D,3,0),"")</f>
        <v>67</v>
      </c>
      <c r="E380" s="42">
        <f>IFERROR(VLOOKUP(A380,eco_institutions!A:D,3,0),"")</f>
        <v>35</v>
      </c>
      <c r="F380" s="42">
        <f>IFERROR(VLOOKUP(A380,fin_institutions!A:D,3,0),"")</f>
        <v>9</v>
      </c>
      <c r="G380" s="42">
        <f>IFERROR(VLOOKUP(A380,bus_institutions!A:D,3,0),0)</f>
        <v>17</v>
      </c>
      <c r="H380" s="42">
        <f>IFERROR(VLOOKUP(A380,man_institutions!A:D,3,0),0)</f>
        <v>25</v>
      </c>
      <c r="I380" s="42">
        <f>IFERROR(VLOOKUP(A380,eco_bus_institutions!A:D,4,0),0)</f>
        <v>1.42</v>
      </c>
      <c r="J380" s="42">
        <f>IFERROR(VLOOKUP(A380,eco_institutions!A:D,4,0),0)</f>
        <v>1.28</v>
      </c>
      <c r="K380" s="42">
        <f>IFERROR(VLOOKUP(A380,fin_institutions!A:D,4,0),0)</f>
        <v>1.02</v>
      </c>
      <c r="L380" s="42">
        <f>IFERROR(VLOOKUP(A380,bus_institutions!A:D,4,0),0)</f>
        <v>1.64</v>
      </c>
      <c r="M380" s="42">
        <f>IFERROR(VLOOKUP(A380,man_institutions!A:D,4,0),0)</f>
        <v>1.29</v>
      </c>
      <c r="N380" s="42">
        <f t="shared" si="30"/>
        <v>0.377</v>
      </c>
      <c r="O380" s="42">
        <f t="shared" si="31"/>
        <v>0.58299999999999996</v>
      </c>
      <c r="P380" s="42">
        <f t="shared" si="32"/>
        <v>0.125</v>
      </c>
      <c r="Q380" s="42">
        <f t="shared" si="33"/>
        <v>0.42499999999999999</v>
      </c>
      <c r="R380" s="42">
        <f t="shared" si="34"/>
        <v>0.32200000000000001</v>
      </c>
      <c r="S380" t="e">
        <f>VLOOKUP(A380,#REF!,11,0)</f>
        <v>#REF!</v>
      </c>
      <c r="T380" t="e">
        <f>VLOOKUP(A380,#REF!,12,0)</f>
        <v>#REF!</v>
      </c>
      <c r="U380" t="e">
        <f>VLOOKUP(A380,#REF!,13,0)</f>
        <v>#REF!</v>
      </c>
      <c r="V380" t="e">
        <f>VLOOKUP(A380,#REF!,14,0)</f>
        <v>#REF!</v>
      </c>
      <c r="W380">
        <v>-1.0385419598582311</v>
      </c>
      <c r="X380">
        <v>0.1096413144202182</v>
      </c>
      <c r="Y380" s="42" t="str">
        <f t="shared" si="35"/>
        <v>DEU</v>
      </c>
      <c r="Z380" t="str">
        <f>IF(Y380=Y$1,B380,IF(Y380=Y$2,B380,""))</f>
        <v/>
      </c>
      <c r="AT380">
        <v>-0.41402300341851422</v>
      </c>
      <c r="AU380">
        <v>-0.62907892695934642</v>
      </c>
      <c r="AW380" s="42" t="s">
        <v>10604</v>
      </c>
    </row>
    <row r="381" spans="1:49" x14ac:dyDescent="0.25">
      <c r="A381" s="42" t="s">
        <v>1102</v>
      </c>
      <c r="B381" s="42" t="s">
        <v>10605</v>
      </c>
      <c r="C381" s="42" t="s">
        <v>1231</v>
      </c>
      <c r="D381" s="42">
        <f>IFERROR(VLOOKUP(A381,eco_bus_institutions!A:D,3,0),"")</f>
        <v>96</v>
      </c>
      <c r="E381" s="42">
        <f>IFERROR(VLOOKUP(A381,eco_institutions!A:D,3,0),"")</f>
        <v>60</v>
      </c>
      <c r="F381" s="42">
        <f>IFERROR(VLOOKUP(A381,fin_institutions!A:D,3,0),"")</f>
        <v>9</v>
      </c>
      <c r="G381" s="42">
        <f>IFERROR(VLOOKUP(A381,bus_institutions!A:D,3,0),0)</f>
        <v>18</v>
      </c>
      <c r="H381" s="42">
        <f>IFERROR(VLOOKUP(A381,man_institutions!A:D,3,0),0)</f>
        <v>32</v>
      </c>
      <c r="I381" s="42">
        <f>IFERROR(VLOOKUP(A381,eco_bus_institutions!A:D,4,0),0)</f>
        <v>1.42</v>
      </c>
      <c r="J381" s="42">
        <f>IFERROR(VLOOKUP(A381,eco_institutions!A:D,4,0),0)</f>
        <v>1.4</v>
      </c>
      <c r="K381" s="42">
        <f>IFERROR(VLOOKUP(A381,fin_institutions!A:D,4,0),0)</f>
        <v>1.1000000000000001</v>
      </c>
      <c r="L381" s="42">
        <f>IFERROR(VLOOKUP(A381,bus_institutions!A:D,4,0),0)</f>
        <v>1.34</v>
      </c>
      <c r="M381" s="42">
        <f>IFERROR(VLOOKUP(A381,man_institutions!A:D,4,0),0)</f>
        <v>1.26</v>
      </c>
      <c r="N381" s="42">
        <f t="shared" si="30"/>
        <v>0.377</v>
      </c>
      <c r="O381" s="42">
        <f t="shared" si="31"/>
        <v>0.65500000000000003</v>
      </c>
      <c r="P381" s="42">
        <f t="shared" si="32"/>
        <v>0.37</v>
      </c>
      <c r="Q381" s="42">
        <f t="shared" si="33"/>
        <v>0.23</v>
      </c>
      <c r="R381" s="42">
        <f t="shared" si="34"/>
        <v>0.29699999999999999</v>
      </c>
      <c r="S381" t="e">
        <f>VLOOKUP(A381,#REF!,11,0)</f>
        <v>#REF!</v>
      </c>
      <c r="T381" t="e">
        <f>VLOOKUP(A381,#REF!,12,0)</f>
        <v>#REF!</v>
      </c>
      <c r="U381" t="e">
        <f>VLOOKUP(A381,#REF!,13,0)</f>
        <v>#REF!</v>
      </c>
      <c r="V381" t="e">
        <f>VLOOKUP(A381,#REF!,14,0)</f>
        <v>#REF!</v>
      </c>
      <c r="W381">
        <v>-0.90202768229196961</v>
      </c>
      <c r="X381">
        <v>0.94185017336279997</v>
      </c>
      <c r="Y381" s="42" t="str">
        <f t="shared" si="35"/>
        <v>SWE</v>
      </c>
      <c r="Z381" t="str">
        <f>IF(Y381=Y$1,B381,IF(Y381=Y$2,B381,""))</f>
        <v/>
      </c>
      <c r="AT381">
        <v>-0.27604698681786333</v>
      </c>
      <c r="AU381">
        <v>0.44698291372989563</v>
      </c>
      <c r="AW381" s="42" t="s">
        <v>10605</v>
      </c>
    </row>
    <row r="382" spans="1:49" x14ac:dyDescent="0.25">
      <c r="A382" s="42" t="s">
        <v>1008</v>
      </c>
      <c r="B382" s="42" t="s">
        <v>10606</v>
      </c>
      <c r="C382" s="42" t="s">
        <v>1222</v>
      </c>
      <c r="D382" s="42">
        <f>IFERROR(VLOOKUP(A382,eco_bus_institutions!A:D,3,0),"")</f>
        <v>83</v>
      </c>
      <c r="E382" s="42">
        <f>IFERROR(VLOOKUP(A382,eco_institutions!A:D,3,0),"")</f>
        <v>39</v>
      </c>
      <c r="F382" s="42">
        <f>IFERROR(VLOOKUP(A382,fin_institutions!A:D,3,0),"")</f>
        <v>6</v>
      </c>
      <c r="G382" s="42">
        <f>IFERROR(VLOOKUP(A382,bus_institutions!A:D,3,0),0)</f>
        <v>37</v>
      </c>
      <c r="H382" s="42">
        <f>IFERROR(VLOOKUP(A382,man_institutions!A:D,3,0),0)</f>
        <v>31</v>
      </c>
      <c r="I382" s="42">
        <f>IFERROR(VLOOKUP(A382,eco_bus_institutions!A:D,4,0),0)</f>
        <v>1.42</v>
      </c>
      <c r="J382" s="42">
        <f>IFERROR(VLOOKUP(A382,eco_institutions!A:D,4,0),0)</f>
        <v>1.0900000000000001</v>
      </c>
      <c r="K382" s="42">
        <f>IFERROR(VLOOKUP(A382,fin_institutions!A:D,4,0),0)</f>
        <v>1.0900000000000001</v>
      </c>
      <c r="L382" s="42">
        <f>IFERROR(VLOOKUP(A382,bus_institutions!A:D,4,0),0)</f>
        <v>1.77</v>
      </c>
      <c r="M382" s="42">
        <f>IFERROR(VLOOKUP(A382,man_institutions!A:D,4,0),0)</f>
        <v>1.67</v>
      </c>
      <c r="N382" s="42">
        <f t="shared" si="30"/>
        <v>0.377</v>
      </c>
      <c r="O382" s="42">
        <f t="shared" si="31"/>
        <v>0.36299999999999999</v>
      </c>
      <c r="P382" s="42">
        <f t="shared" si="32"/>
        <v>0.35199999999999998</v>
      </c>
      <c r="Q382" s="42">
        <f t="shared" si="33"/>
        <v>0.47799999999999998</v>
      </c>
      <c r="R382" s="42">
        <f t="shared" si="34"/>
        <v>0.57999999999999996</v>
      </c>
      <c r="S382" t="e">
        <f>VLOOKUP(A382,#REF!,11,0)</f>
        <v>#REF!</v>
      </c>
      <c r="T382" t="e">
        <f>VLOOKUP(A382,#REF!,12,0)</f>
        <v>#REF!</v>
      </c>
      <c r="U382" t="e">
        <f>VLOOKUP(A382,#REF!,13,0)</f>
        <v>#REF!</v>
      </c>
      <c r="V382" t="e">
        <f>VLOOKUP(A382,#REF!,14,0)</f>
        <v>#REF!</v>
      </c>
      <c r="W382">
        <v>-0.41402300341851422</v>
      </c>
      <c r="X382">
        <v>-0.62907892695934642</v>
      </c>
      <c r="Y382" s="42" t="str">
        <f t="shared" si="35"/>
        <v>SPAIN</v>
      </c>
      <c r="Z382" t="str">
        <f>IF(Y382=Y$1,B382,IF(Y382=Y$2,B382,""))</f>
        <v/>
      </c>
      <c r="AT382">
        <v>-0.88598262636780878</v>
      </c>
      <c r="AU382">
        <v>1.3012985115728231</v>
      </c>
      <c r="AW382" s="42" t="s">
        <v>10606</v>
      </c>
    </row>
    <row r="383" spans="1:49" x14ac:dyDescent="0.25">
      <c r="A383" s="42" t="s">
        <v>1029</v>
      </c>
      <c r="B383" s="42" t="s">
        <v>10830</v>
      </c>
      <c r="C383" s="42" t="s">
        <v>1219</v>
      </c>
      <c r="D383" s="42">
        <f>IFERROR(VLOOKUP(A383,eco_bus_institutions!A:D,3,0),"")</f>
        <v>61</v>
      </c>
      <c r="E383" s="42">
        <f>IFERROR(VLOOKUP(A383,eco_institutions!A:D,3,0),"")</f>
        <v>24</v>
      </c>
      <c r="F383" s="42">
        <f>IFERROR(VLOOKUP(A383,fin_institutions!A:D,3,0),"")</f>
        <v>16</v>
      </c>
      <c r="G383" s="42">
        <f>IFERROR(VLOOKUP(A383,bus_institutions!A:D,3,0),0)</f>
        <v>23</v>
      </c>
      <c r="H383" s="42">
        <f>IFERROR(VLOOKUP(A383,man_institutions!A:D,3,0),0)</f>
        <v>9</v>
      </c>
      <c r="I383" s="42">
        <f>IFERROR(VLOOKUP(A383,eco_bus_institutions!A:D,4,0),0)</f>
        <v>1.42</v>
      </c>
      <c r="J383" s="42">
        <f>IFERROR(VLOOKUP(A383,eco_institutions!A:D,4,0),0)</f>
        <v>1.1000000000000001</v>
      </c>
      <c r="K383" s="42">
        <f>IFERROR(VLOOKUP(A383,fin_institutions!A:D,4,0),0)</f>
        <v>1.71</v>
      </c>
      <c r="L383" s="42">
        <f>IFERROR(VLOOKUP(A383,bus_institutions!A:D,4,0),0)</f>
        <v>1.32</v>
      </c>
      <c r="M383" s="42">
        <f>IFERROR(VLOOKUP(A383,man_institutions!A:D,4,0),0)</f>
        <v>1.57</v>
      </c>
      <c r="N383" s="42">
        <f t="shared" si="30"/>
        <v>0.377</v>
      </c>
      <c r="O383" s="42">
        <f t="shared" si="31"/>
        <v>0.38300000000000001</v>
      </c>
      <c r="P383" s="42">
        <f t="shared" si="32"/>
        <v>0.75800000000000001</v>
      </c>
      <c r="Q383" s="42">
        <f t="shared" si="33"/>
        <v>0.218</v>
      </c>
      <c r="R383" s="42">
        <f t="shared" si="34"/>
        <v>0.51300000000000001</v>
      </c>
      <c r="S383" t="e">
        <f>VLOOKUP(A383,#REF!,11,0)</f>
        <v>#REF!</v>
      </c>
      <c r="T383" t="e">
        <f>VLOOKUP(A383,#REF!,12,0)</f>
        <v>#REF!</v>
      </c>
      <c r="U383" t="e">
        <f>VLOOKUP(A383,#REF!,13,0)</f>
        <v>#REF!</v>
      </c>
      <c r="V383" t="e">
        <f>VLOOKUP(A383,#REF!,14,0)</f>
        <v>#REF!</v>
      </c>
      <c r="W383">
        <v>-0.27604698681786333</v>
      </c>
      <c r="X383">
        <v>0.44698291372989563</v>
      </c>
      <c r="Y383" s="42" t="str">
        <f t="shared" si="35"/>
        <v>USA</v>
      </c>
      <c r="Z383" t="str">
        <f>IF(Y383=Y$1,B383,IF(Y383=Y$2,B383,""))</f>
        <v/>
      </c>
      <c r="AT383">
        <v>-0.73605146102390928</v>
      </c>
      <c r="AU383">
        <v>-0.18285038751050969</v>
      </c>
      <c r="AW383" s="42" t="s">
        <v>10830</v>
      </c>
    </row>
    <row r="384" spans="1:49" x14ac:dyDescent="0.25">
      <c r="A384" s="42" t="s">
        <v>958</v>
      </c>
      <c r="B384" s="42" t="s">
        <v>10831</v>
      </c>
      <c r="C384" s="42" t="s">
        <v>1232</v>
      </c>
      <c r="D384" s="42">
        <f>IFERROR(VLOOKUP(A384,eco_bus_institutions!A:D,3,0),"")</f>
        <v>41</v>
      </c>
      <c r="E384" s="42">
        <f>IFERROR(VLOOKUP(A384,eco_institutions!A:D,3,0),"")</f>
        <v>17</v>
      </c>
      <c r="F384" s="42">
        <f>IFERROR(VLOOKUP(A384,fin_institutions!A:D,3,0),"")</f>
        <v>9</v>
      </c>
      <c r="G384" s="42">
        <f>IFERROR(VLOOKUP(A384,bus_institutions!A:D,3,0),0)</f>
        <v>8</v>
      </c>
      <c r="H384" s="42">
        <f>IFERROR(VLOOKUP(A384,man_institutions!A:D,3,0),0)</f>
        <v>19</v>
      </c>
      <c r="I384" s="42">
        <f>IFERROR(VLOOKUP(A384,eco_bus_institutions!A:D,4,0),0)</f>
        <v>1.41</v>
      </c>
      <c r="J384" s="42">
        <f>IFERROR(VLOOKUP(A384,eco_institutions!A:D,4,0),0)</f>
        <v>1.35</v>
      </c>
      <c r="K384" s="42">
        <f>IFERROR(VLOOKUP(A384,fin_institutions!A:D,4,0),0)</f>
        <v>1.21</v>
      </c>
      <c r="L384" s="42">
        <f>IFERROR(VLOOKUP(A384,bus_institutions!A:D,4,0),0)</f>
        <v>1.26</v>
      </c>
      <c r="M384" s="42">
        <f>IFERROR(VLOOKUP(A384,man_institutions!A:D,4,0),0)</f>
        <v>1.17</v>
      </c>
      <c r="N384" s="42">
        <f t="shared" si="30"/>
        <v>0.36699999999999999</v>
      </c>
      <c r="O384" s="42">
        <f t="shared" si="31"/>
        <v>0.63800000000000001</v>
      </c>
      <c r="P384" s="42">
        <f t="shared" si="32"/>
        <v>0.53</v>
      </c>
      <c r="Q384" s="42">
        <f t="shared" si="33"/>
        <v>0.187</v>
      </c>
      <c r="R384" s="42">
        <f t="shared" si="34"/>
        <v>0.21199999999999999</v>
      </c>
      <c r="S384" t="e">
        <f>VLOOKUP(A384,#REF!,11,0)</f>
        <v>#REF!</v>
      </c>
      <c r="T384" t="e">
        <f>VLOOKUP(A384,#REF!,12,0)</f>
        <v>#REF!</v>
      </c>
      <c r="U384" t="e">
        <f>VLOOKUP(A384,#REF!,13,0)</f>
        <v>#REF!</v>
      </c>
      <c r="V384" t="e">
        <f>VLOOKUP(A384,#REF!,14,0)</f>
        <v>#REF!</v>
      </c>
      <c r="W384">
        <v>-0.88598262636780878</v>
      </c>
      <c r="X384">
        <v>1.3012985115728231</v>
      </c>
      <c r="Y384" s="42" t="str">
        <f t="shared" si="35"/>
        <v>CHN</v>
      </c>
      <c r="Z384" t="str">
        <f>IF(Y384=Y$1,B384,IF(Y384=Y$2,B384,""))</f>
        <v/>
      </c>
      <c r="AT384">
        <v>-0.29475183632301732</v>
      </c>
      <c r="AU384">
        <v>0.26686941124763341</v>
      </c>
      <c r="AW384" s="42" t="s">
        <v>10831</v>
      </c>
    </row>
    <row r="385" spans="1:49" x14ac:dyDescent="0.25">
      <c r="A385" s="42" t="s">
        <v>1061</v>
      </c>
      <c r="B385" s="42" t="s">
        <v>10832</v>
      </c>
      <c r="C385" s="42" t="s">
        <v>1219</v>
      </c>
      <c r="D385" s="42">
        <f>IFERROR(VLOOKUP(A385,eco_bus_institutions!A:D,3,0),"")</f>
        <v>44</v>
      </c>
      <c r="E385" s="42">
        <f>IFERROR(VLOOKUP(A385,eco_institutions!A:D,3,0),"")</f>
        <v>17</v>
      </c>
      <c r="F385" s="42">
        <f>IFERROR(VLOOKUP(A385,fin_institutions!A:D,3,0),"")</f>
        <v>12</v>
      </c>
      <c r="G385" s="42">
        <f>IFERROR(VLOOKUP(A385,bus_institutions!A:D,3,0),0)</f>
        <v>12</v>
      </c>
      <c r="H385" s="42">
        <f>IFERROR(VLOOKUP(A385,man_institutions!A:D,3,0),0)</f>
        <v>17</v>
      </c>
      <c r="I385" s="42">
        <f>IFERROR(VLOOKUP(A385,eco_bus_institutions!A:D,4,0),0)</f>
        <v>1.41</v>
      </c>
      <c r="J385" s="42">
        <f>IFERROR(VLOOKUP(A385,eco_institutions!A:D,4,0),0)</f>
        <v>1.0900000000000001</v>
      </c>
      <c r="K385" s="42">
        <f>IFERROR(VLOOKUP(A385,fin_institutions!A:D,4,0),0)</f>
        <v>1.1200000000000001</v>
      </c>
      <c r="L385" s="42">
        <f>IFERROR(VLOOKUP(A385,bus_institutions!A:D,4,0),0)</f>
        <v>1.8</v>
      </c>
      <c r="M385" s="42">
        <f>IFERROR(VLOOKUP(A385,man_institutions!A:D,4,0),0)</f>
        <v>1.3</v>
      </c>
      <c r="N385" s="42">
        <f t="shared" si="30"/>
        <v>0.36699999999999999</v>
      </c>
      <c r="O385" s="42">
        <f t="shared" si="31"/>
        <v>0.36299999999999999</v>
      </c>
      <c r="P385" s="42">
        <f t="shared" si="32"/>
        <v>0.41699999999999998</v>
      </c>
      <c r="Q385" s="42">
        <f t="shared" si="33"/>
        <v>0.49299999999999999</v>
      </c>
      <c r="R385" s="42">
        <f t="shared" si="34"/>
        <v>0.33</v>
      </c>
      <c r="S385" t="e">
        <f>VLOOKUP(A385,#REF!,11,0)</f>
        <v>#REF!</v>
      </c>
      <c r="T385" t="e">
        <f>VLOOKUP(A385,#REF!,12,0)</f>
        <v>#REF!</v>
      </c>
      <c r="U385" t="e">
        <f>VLOOKUP(A385,#REF!,13,0)</f>
        <v>#REF!</v>
      </c>
      <c r="V385" t="e">
        <f>VLOOKUP(A385,#REF!,14,0)</f>
        <v>#REF!</v>
      </c>
      <c r="W385">
        <v>-0.73605146102390928</v>
      </c>
      <c r="X385">
        <v>-0.18285038751050969</v>
      </c>
      <c r="Y385" s="42" t="str">
        <f t="shared" si="35"/>
        <v>USA</v>
      </c>
      <c r="Z385" t="str">
        <f>IF(Y385=Y$1,B385,IF(Y385=Y$2,B385,""))</f>
        <v/>
      </c>
      <c r="AT385">
        <v>-1.512490745235602</v>
      </c>
      <c r="AU385">
        <v>0.21477685030810811</v>
      </c>
      <c r="AW385" s="42" t="s">
        <v>10832</v>
      </c>
    </row>
    <row r="386" spans="1:49" x14ac:dyDescent="0.25">
      <c r="A386" s="42" t="s">
        <v>948</v>
      </c>
      <c r="B386" s="42" t="s">
        <v>11032</v>
      </c>
      <c r="C386" s="42" t="s">
        <v>1239</v>
      </c>
      <c r="D386" s="42">
        <f>IFERROR(VLOOKUP(A386,eco_bus_institutions!A:D,3,0),"")</f>
        <v>195</v>
      </c>
      <c r="E386" s="42">
        <f>IFERROR(VLOOKUP(A386,eco_institutions!A:D,3,0),"")</f>
        <v>59</v>
      </c>
      <c r="F386" s="42">
        <f>IFERROR(VLOOKUP(A386,fin_institutions!A:D,3,0),"")</f>
        <v>54</v>
      </c>
      <c r="G386" s="42">
        <f>IFERROR(VLOOKUP(A386,bus_institutions!A:D,3,0),0)</f>
        <v>51</v>
      </c>
      <c r="H386" s="42">
        <f>IFERROR(VLOOKUP(A386,man_institutions!A:D,3,0),0)</f>
        <v>71</v>
      </c>
      <c r="I386" s="42">
        <f>IFERROR(VLOOKUP(A386,eco_bus_institutions!A:D,4,0),0)</f>
        <v>1.41</v>
      </c>
      <c r="J386" s="42">
        <f>IFERROR(VLOOKUP(A386,eco_institutions!A:D,4,0),0)</f>
        <v>1.22</v>
      </c>
      <c r="K386" s="42">
        <f>IFERROR(VLOOKUP(A386,fin_institutions!A:D,4,0),0)</f>
        <v>1.1599999999999999</v>
      </c>
      <c r="L386" s="42">
        <f>IFERROR(VLOOKUP(A386,bus_institutions!A:D,4,0),0)</f>
        <v>1.86</v>
      </c>
      <c r="M386" s="42">
        <f>IFERROR(VLOOKUP(A386,man_institutions!A:D,4,0),0)</f>
        <v>1.31</v>
      </c>
      <c r="N386" s="42">
        <f t="shared" si="30"/>
        <v>0.36699999999999999</v>
      </c>
      <c r="O386" s="42">
        <f t="shared" si="31"/>
        <v>0.53800000000000003</v>
      </c>
      <c r="P386" s="42">
        <f t="shared" si="32"/>
        <v>0.47699999999999998</v>
      </c>
      <c r="Q386" s="42">
        <f t="shared" si="33"/>
        <v>0.51700000000000002</v>
      </c>
      <c r="R386" s="42">
        <f t="shared" si="34"/>
        <v>0.33800000000000002</v>
      </c>
      <c r="S386" t="e">
        <f>VLOOKUP(A386,#REF!,11,0)</f>
        <v>#REF!</v>
      </c>
      <c r="T386" t="e">
        <f>VLOOKUP(A386,#REF!,12,0)</f>
        <v>#REF!</v>
      </c>
      <c r="U386" t="e">
        <f>VLOOKUP(A386,#REF!,13,0)</f>
        <v>#REF!</v>
      </c>
      <c r="V386" t="e">
        <f>VLOOKUP(A386,#REF!,14,0)</f>
        <v>#REF!</v>
      </c>
      <c r="W386">
        <v>-0.29475183632301732</v>
      </c>
      <c r="X386">
        <v>0.26686941124763341</v>
      </c>
      <c r="Y386" s="42" t="str">
        <f t="shared" si="35"/>
        <v>AUS</v>
      </c>
      <c r="Z386" t="str">
        <f>IF(Y386=Y$1,B386,IF(Y386=Y$2,B386,""))</f>
        <v>RMIT</v>
      </c>
      <c r="AT386">
        <v>-0.87833178670155954</v>
      </c>
      <c r="AU386">
        <v>-0.15917137762101921</v>
      </c>
      <c r="AW386" s="42" t="s">
        <v>948</v>
      </c>
    </row>
    <row r="387" spans="1:49" x14ac:dyDescent="0.25">
      <c r="A387" s="42" t="s">
        <v>991</v>
      </c>
      <c r="B387" s="42" t="s">
        <v>10607</v>
      </c>
      <c r="C387" s="42" t="s">
        <v>1219</v>
      </c>
      <c r="D387" s="42">
        <f>IFERROR(VLOOKUP(A387,eco_bus_institutions!A:D,3,0),"")</f>
        <v>40</v>
      </c>
      <c r="E387" s="42">
        <f>IFERROR(VLOOKUP(A387,eco_institutions!A:D,3,0),"")</f>
        <v>22</v>
      </c>
      <c r="F387" s="42">
        <f>IFERROR(VLOOKUP(A387,fin_institutions!A:D,3,0),"")</f>
        <v>4</v>
      </c>
      <c r="G387" s="42">
        <f>IFERROR(VLOOKUP(A387,bus_institutions!A:D,3,0),0)</f>
        <v>19</v>
      </c>
      <c r="H387" s="42">
        <f>IFERROR(VLOOKUP(A387,man_institutions!A:D,3,0),0)</f>
        <v>0</v>
      </c>
      <c r="I387" s="42">
        <f>IFERROR(VLOOKUP(A387,eco_bus_institutions!A:D,4,0),0)</f>
        <v>1.41</v>
      </c>
      <c r="J387" s="42">
        <f>IFERROR(VLOOKUP(A387,eco_institutions!A:D,4,0),0)</f>
        <v>1.1000000000000001</v>
      </c>
      <c r="K387" s="42">
        <f>IFERROR(VLOOKUP(A387,fin_institutions!A:D,4,0),0)</f>
        <v>1.07</v>
      </c>
      <c r="L387" s="42">
        <f>IFERROR(VLOOKUP(A387,bus_institutions!A:D,4,0),0)</f>
        <v>1.74</v>
      </c>
      <c r="M387" s="42">
        <f>IFERROR(VLOOKUP(A387,man_institutions!A:D,4,0),0)</f>
        <v>0</v>
      </c>
      <c r="N387" s="42">
        <f t="shared" si="30"/>
        <v>0.36699999999999999</v>
      </c>
      <c r="O387" s="42">
        <f t="shared" si="31"/>
        <v>0.38300000000000001</v>
      </c>
      <c r="P387" s="42">
        <f t="shared" si="32"/>
        <v>0.29499999999999998</v>
      </c>
      <c r="Q387" s="42">
        <f t="shared" si="33"/>
        <v>0.46200000000000002</v>
      </c>
      <c r="R387" s="42">
        <f t="shared" si="34"/>
        <v>0.04</v>
      </c>
      <c r="S387" t="e">
        <f>VLOOKUP(A387,#REF!,11,0)</f>
        <v>#REF!</v>
      </c>
      <c r="T387" t="e">
        <f>VLOOKUP(A387,#REF!,12,0)</f>
        <v>#REF!</v>
      </c>
      <c r="U387" t="e">
        <f>VLOOKUP(A387,#REF!,13,0)</f>
        <v>#REF!</v>
      </c>
      <c r="V387" t="e">
        <f>VLOOKUP(A387,#REF!,14,0)</f>
        <v>#REF!</v>
      </c>
      <c r="W387">
        <v>-1.512490745235602</v>
      </c>
      <c r="X387">
        <v>0.21477685030810811</v>
      </c>
      <c r="Y387" s="42" t="str">
        <f t="shared" si="35"/>
        <v>USA</v>
      </c>
      <c r="Z387" t="str">
        <f>IF(Y387=Y$1,B387,IF(Y387=Y$2,B387,""))</f>
        <v/>
      </c>
      <c r="AT387">
        <v>-0.35937349501750282</v>
      </c>
      <c r="AU387">
        <v>0.74343328457613622</v>
      </c>
      <c r="AW387" s="42" t="s">
        <v>10607</v>
      </c>
    </row>
    <row r="388" spans="1:49" x14ac:dyDescent="0.25">
      <c r="A388" s="42" t="s">
        <v>1033</v>
      </c>
      <c r="B388" s="42" t="s">
        <v>10833</v>
      </c>
      <c r="C388" s="42" t="s">
        <v>1230</v>
      </c>
      <c r="D388" s="42">
        <f>IFERROR(VLOOKUP(A388,eco_bus_institutions!A:D,3,0),"")</f>
        <v>50</v>
      </c>
      <c r="E388" s="42">
        <f>IFERROR(VLOOKUP(A388,eco_institutions!A:D,3,0),"")</f>
        <v>16</v>
      </c>
      <c r="F388" s="42">
        <f>IFERROR(VLOOKUP(A388,fin_institutions!A:D,3,0),"")</f>
        <v>8</v>
      </c>
      <c r="G388" s="42">
        <f>IFERROR(VLOOKUP(A388,bus_institutions!A:D,3,0),0)</f>
        <v>17</v>
      </c>
      <c r="H388" s="42">
        <f>IFERROR(VLOOKUP(A388,man_institutions!A:D,3,0),0)</f>
        <v>30</v>
      </c>
      <c r="I388" s="42">
        <f>IFERROR(VLOOKUP(A388,eco_bus_institutions!A:D,4,0),0)</f>
        <v>1.4</v>
      </c>
      <c r="J388" s="42">
        <f>IFERROR(VLOOKUP(A388,eco_institutions!A:D,4,0),0)</f>
        <v>1.1000000000000001</v>
      </c>
      <c r="K388" s="42">
        <f>IFERROR(VLOOKUP(A388,fin_institutions!A:D,4,0),0)</f>
        <v>1.0900000000000001</v>
      </c>
      <c r="L388" s="42">
        <f>IFERROR(VLOOKUP(A388,bus_institutions!A:D,4,0),0)</f>
        <v>1.56</v>
      </c>
      <c r="M388" s="42">
        <f>IFERROR(VLOOKUP(A388,man_institutions!A:D,4,0),0)</f>
        <v>1.38</v>
      </c>
      <c r="N388" s="42">
        <f t="shared" ref="N388:N451" si="36">ROUND(IFERROR((601-_xlfn.RANK.EQ(I388,I:I))/600,0),3)</f>
        <v>0.36</v>
      </c>
      <c r="O388" s="42">
        <f t="shared" ref="O388:O451" si="37">ROUND(IFERROR((601-IFERROR(_xlfn.RANK.EQ(J388,J:J),""))/600,0),3)</f>
        <v>0.38300000000000001</v>
      </c>
      <c r="P388" s="42">
        <f t="shared" ref="P388:P451" si="38">ROUND(IFERROR((601-IFERROR(_xlfn.RANK.EQ(K388,K:K),""))/600,0),3)</f>
        <v>0.35199999999999998</v>
      </c>
      <c r="Q388" s="42">
        <f t="shared" ref="Q388:Q451" si="39">ROUND(IFERROR((601-IFERROR(_xlfn.RANK.EQ(L388,L:L),""))/600,0),3)</f>
        <v>0.39</v>
      </c>
      <c r="R388" s="42">
        <f t="shared" ref="R388:R451" si="40">ROUND(IFERROR((601-IFERROR(_xlfn.RANK.EQ(M388,M:M),""))/600,0),3)</f>
        <v>0.4</v>
      </c>
      <c r="S388" t="e">
        <f>VLOOKUP(A388,#REF!,11,0)</f>
        <v>#REF!</v>
      </c>
      <c r="T388" t="e">
        <f>VLOOKUP(A388,#REF!,12,0)</f>
        <v>#REF!</v>
      </c>
      <c r="U388" t="e">
        <f>VLOOKUP(A388,#REF!,13,0)</f>
        <v>#REF!</v>
      </c>
      <c r="V388" t="e">
        <f>VLOOKUP(A388,#REF!,14,0)</f>
        <v>#REF!</v>
      </c>
      <c r="W388">
        <v>-0.87833178670155954</v>
      </c>
      <c r="X388">
        <v>-0.15917137762101921</v>
      </c>
      <c r="Y388" s="42" t="str">
        <f t="shared" si="35"/>
        <v>DEN</v>
      </c>
      <c r="Z388" t="str">
        <f>IF(Y388=Y$1,B388,IF(Y388=Y$2,B388,""))</f>
        <v/>
      </c>
      <c r="AT388">
        <v>-1.2944345382603011</v>
      </c>
      <c r="AU388">
        <v>-1.2957982258941501</v>
      </c>
      <c r="AW388" s="42" t="s">
        <v>10833</v>
      </c>
    </row>
    <row r="389" spans="1:49" x14ac:dyDescent="0.25">
      <c r="A389" s="42" t="s">
        <v>1074</v>
      </c>
      <c r="B389" s="42" t="s">
        <v>11033</v>
      </c>
      <c r="C389" s="42" t="s">
        <v>1257</v>
      </c>
      <c r="D389" s="42">
        <f>IFERROR(VLOOKUP(A389,eco_bus_institutions!A:D,3,0),"")</f>
        <v>86</v>
      </c>
      <c r="E389" s="42">
        <f>IFERROR(VLOOKUP(A389,eco_institutions!A:D,3,0),"")</f>
        <v>35</v>
      </c>
      <c r="F389" s="42">
        <f>IFERROR(VLOOKUP(A389,fin_institutions!A:D,3,0),"")</f>
        <v>17</v>
      </c>
      <c r="G389" s="42">
        <f>IFERROR(VLOOKUP(A389,bus_institutions!A:D,3,0),0)</f>
        <v>34</v>
      </c>
      <c r="H389" s="42">
        <f>IFERROR(VLOOKUP(A389,man_institutions!A:D,3,0),0)</f>
        <v>34</v>
      </c>
      <c r="I389" s="42">
        <f>IFERROR(VLOOKUP(A389,eco_bus_institutions!A:D,4,0),0)</f>
        <v>1.4</v>
      </c>
      <c r="J389" s="42">
        <f>IFERROR(VLOOKUP(A389,eco_institutions!A:D,4,0),0)</f>
        <v>1.28</v>
      </c>
      <c r="K389" s="42">
        <f>IFERROR(VLOOKUP(A389,fin_institutions!A:D,4,0),0)</f>
        <v>1.24</v>
      </c>
      <c r="L389" s="42">
        <f>IFERROR(VLOOKUP(A389,bus_institutions!A:D,4,0),0)</f>
        <v>1.52</v>
      </c>
      <c r="M389" s="42">
        <f>IFERROR(VLOOKUP(A389,man_institutions!A:D,4,0),0)</f>
        <v>1.31</v>
      </c>
      <c r="N389" s="42">
        <f t="shared" si="36"/>
        <v>0.36</v>
      </c>
      <c r="O389" s="42">
        <f t="shared" si="37"/>
        <v>0.58299999999999996</v>
      </c>
      <c r="P389" s="42">
        <f t="shared" si="38"/>
        <v>0.56699999999999995</v>
      </c>
      <c r="Q389" s="42">
        <f t="shared" si="39"/>
        <v>0.35799999999999998</v>
      </c>
      <c r="R389" s="42">
        <f t="shared" si="40"/>
        <v>0.33800000000000002</v>
      </c>
      <c r="S389" t="e">
        <f>VLOOKUP(A389,#REF!,11,0)</f>
        <v>#REF!</v>
      </c>
      <c r="T389" t="e">
        <f>VLOOKUP(A389,#REF!,12,0)</f>
        <v>#REF!</v>
      </c>
      <c r="U389" t="e">
        <f>VLOOKUP(A389,#REF!,13,0)</f>
        <v>#REF!</v>
      </c>
      <c r="V389" t="e">
        <f>VLOOKUP(A389,#REF!,14,0)</f>
        <v>#REF!</v>
      </c>
      <c r="W389">
        <v>-0.35937349501750282</v>
      </c>
      <c r="X389">
        <v>0.74343328457613622</v>
      </c>
      <c r="Y389" s="42" t="str">
        <f t="shared" ref="Y389:Y452" si="41">VLOOKUP(C389,AR:AS,2,0)</f>
        <v>BRA</v>
      </c>
      <c r="Z389" t="str">
        <f>IF(Y389=Y$1,B389,IF(Y389=Y$2,B389,""))</f>
        <v/>
      </c>
      <c r="AT389">
        <v>-0.32937081816164882</v>
      </c>
      <c r="AU389">
        <v>-0.3225841259552828</v>
      </c>
      <c r="AW389" s="42" t="s">
        <v>1074</v>
      </c>
    </row>
    <row r="390" spans="1:49" x14ac:dyDescent="0.25">
      <c r="A390" s="42" t="s">
        <v>1039</v>
      </c>
      <c r="B390" s="42" t="s">
        <v>10834</v>
      </c>
      <c r="C390" s="42" t="s">
        <v>1253</v>
      </c>
      <c r="D390" s="42">
        <f>IFERROR(VLOOKUP(A390,eco_bus_institutions!A:D,3,0),"")</f>
        <v>40</v>
      </c>
      <c r="E390" s="42">
        <f>IFERROR(VLOOKUP(A390,eco_institutions!A:D,3,0),"")</f>
        <v>18</v>
      </c>
      <c r="F390" s="42">
        <f>IFERROR(VLOOKUP(A390,fin_institutions!A:D,3,0),"")</f>
        <v>6</v>
      </c>
      <c r="G390" s="42">
        <f>IFERROR(VLOOKUP(A390,bus_institutions!A:D,3,0),0)</f>
        <v>18</v>
      </c>
      <c r="H390" s="42">
        <f>IFERROR(VLOOKUP(A390,man_institutions!A:D,3,0),0)</f>
        <v>18</v>
      </c>
      <c r="I390" s="42">
        <f>IFERROR(VLOOKUP(A390,eco_bus_institutions!A:D,4,0),0)</f>
        <v>1.4</v>
      </c>
      <c r="J390" s="42">
        <f>IFERROR(VLOOKUP(A390,eco_institutions!A:D,4,0),0)</f>
        <v>1.02</v>
      </c>
      <c r="K390" s="42">
        <f>IFERROR(VLOOKUP(A390,fin_institutions!A:D,4,0),0)</f>
        <v>1.04</v>
      </c>
      <c r="L390" s="42">
        <f>IFERROR(VLOOKUP(A390,bus_institutions!A:D,4,0),0)</f>
        <v>1.79</v>
      </c>
      <c r="M390" s="42">
        <f>IFERROR(VLOOKUP(A390,man_institutions!A:D,4,0),0)</f>
        <v>1.48</v>
      </c>
      <c r="N390" s="42">
        <f t="shared" si="36"/>
        <v>0.36</v>
      </c>
      <c r="O390" s="42">
        <f t="shared" si="37"/>
        <v>9.7000000000000003E-2</v>
      </c>
      <c r="P390" s="42">
        <f t="shared" si="38"/>
        <v>0.20300000000000001</v>
      </c>
      <c r="Q390" s="42">
        <f t="shared" si="39"/>
        <v>0.48299999999999998</v>
      </c>
      <c r="R390" s="42">
        <f t="shared" si="40"/>
        <v>0.46800000000000003</v>
      </c>
      <c r="S390" t="e">
        <f>VLOOKUP(A390,#REF!,11,0)</f>
        <v>#REF!</v>
      </c>
      <c r="T390" t="e">
        <f>VLOOKUP(A390,#REF!,12,0)</f>
        <v>#REF!</v>
      </c>
      <c r="U390" t="e">
        <f>VLOOKUP(A390,#REF!,13,0)</f>
        <v>#REF!</v>
      </c>
      <c r="V390" t="e">
        <f>VLOOKUP(A390,#REF!,14,0)</f>
        <v>#REF!</v>
      </c>
      <c r="W390">
        <v>-1.2944345382603011</v>
      </c>
      <c r="X390">
        <v>-1.2957982258941501</v>
      </c>
      <c r="Y390" s="42" t="str">
        <f t="shared" si="41"/>
        <v>POL</v>
      </c>
      <c r="Z390" t="str">
        <f>IF(Y390=Y$1,B390,IF(Y390=Y$2,B390,""))</f>
        <v/>
      </c>
      <c r="AT390">
        <v>-1.243843901779488</v>
      </c>
      <c r="AU390">
        <v>-0.8210605436102526</v>
      </c>
      <c r="AW390" s="42" t="s">
        <v>10834</v>
      </c>
    </row>
    <row r="391" spans="1:49" x14ac:dyDescent="0.25">
      <c r="A391" s="42" t="s">
        <v>980</v>
      </c>
      <c r="B391" s="42" t="s">
        <v>10835</v>
      </c>
      <c r="C391" s="42" t="s">
        <v>1232</v>
      </c>
      <c r="D391" s="42">
        <f>IFERROR(VLOOKUP(A391,eco_bus_institutions!A:D,3,0),"")</f>
        <v>89</v>
      </c>
      <c r="E391" s="42">
        <f>IFERROR(VLOOKUP(A391,eco_institutions!A:D,3,0),"")</f>
        <v>44</v>
      </c>
      <c r="F391" s="42">
        <f>IFERROR(VLOOKUP(A391,fin_institutions!A:D,3,0),"")</f>
        <v>22</v>
      </c>
      <c r="G391" s="42">
        <f>IFERROR(VLOOKUP(A391,bus_institutions!A:D,3,0),0)</f>
        <v>21</v>
      </c>
      <c r="H391" s="42">
        <f>IFERROR(VLOOKUP(A391,man_institutions!A:D,3,0),0)</f>
        <v>27</v>
      </c>
      <c r="I391" s="42">
        <f>IFERROR(VLOOKUP(A391,eco_bus_institutions!A:D,4,0),0)</f>
        <v>1.4</v>
      </c>
      <c r="J391" s="42">
        <f>IFERROR(VLOOKUP(A391,eco_institutions!A:D,4,0),0)</f>
        <v>1.1100000000000001</v>
      </c>
      <c r="K391" s="42">
        <f>IFERROR(VLOOKUP(A391,fin_institutions!A:D,4,0),0)</f>
        <v>1.1399999999999999</v>
      </c>
      <c r="L391" s="42">
        <f>IFERROR(VLOOKUP(A391,bus_institutions!A:D,4,0),0)</f>
        <v>1.82</v>
      </c>
      <c r="M391" s="42">
        <f>IFERROR(VLOOKUP(A391,man_institutions!A:D,4,0),0)</f>
        <v>1.5</v>
      </c>
      <c r="N391" s="42">
        <f t="shared" si="36"/>
        <v>0.36</v>
      </c>
      <c r="O391" s="42">
        <f t="shared" si="37"/>
        <v>0.39800000000000002</v>
      </c>
      <c r="P391" s="42">
        <f t="shared" si="38"/>
        <v>0.443</v>
      </c>
      <c r="Q391" s="42">
        <f t="shared" si="39"/>
        <v>0.503</v>
      </c>
      <c r="R391" s="42">
        <f t="shared" si="40"/>
        <v>0.48499999999999999</v>
      </c>
      <c r="S391" t="e">
        <f>VLOOKUP(A391,#REF!,11,0)</f>
        <v>#REF!</v>
      </c>
      <c r="T391" t="e">
        <f>VLOOKUP(A391,#REF!,12,0)</f>
        <v>#REF!</v>
      </c>
      <c r="U391" t="e">
        <f>VLOOKUP(A391,#REF!,13,0)</f>
        <v>#REF!</v>
      </c>
      <c r="V391" t="e">
        <f>VLOOKUP(A391,#REF!,14,0)</f>
        <v>#REF!</v>
      </c>
      <c r="W391">
        <v>-0.32937081816164882</v>
      </c>
      <c r="X391">
        <v>-0.3225841259552828</v>
      </c>
      <c r="Y391" s="42" t="str">
        <f t="shared" si="41"/>
        <v>CHN</v>
      </c>
      <c r="Z391" t="str">
        <f>IF(Y391=Y$1,B391,IF(Y391=Y$2,B391,""))</f>
        <v/>
      </c>
      <c r="AT391">
        <v>-1.2674298751523381</v>
      </c>
      <c r="AU391">
        <v>-0.16642157171823779</v>
      </c>
      <c r="AW391" s="42" t="s">
        <v>10835</v>
      </c>
    </row>
    <row r="392" spans="1:49" x14ac:dyDescent="0.25">
      <c r="A392" s="42" t="s">
        <v>969</v>
      </c>
      <c r="B392" s="42" t="s">
        <v>10836</v>
      </c>
      <c r="C392" s="42" t="s">
        <v>1218</v>
      </c>
      <c r="D392" s="42">
        <f>IFERROR(VLOOKUP(A392,eco_bus_institutions!A:D,3,0),"")</f>
        <v>71</v>
      </c>
      <c r="E392" s="42">
        <f>IFERROR(VLOOKUP(A392,eco_institutions!A:D,3,0),"")</f>
        <v>10</v>
      </c>
      <c r="F392" s="42">
        <f>IFERROR(VLOOKUP(A392,fin_institutions!A:D,3,0),"")</f>
        <v>8</v>
      </c>
      <c r="G392" s="42">
        <f>IFERROR(VLOOKUP(A392,bus_institutions!A:D,3,0),0)</f>
        <v>34</v>
      </c>
      <c r="H392" s="42">
        <f>IFERROR(VLOOKUP(A392,man_institutions!A:D,3,0),0)</f>
        <v>40</v>
      </c>
      <c r="I392" s="42">
        <f>IFERROR(VLOOKUP(A392,eco_bus_institutions!A:D,4,0),0)</f>
        <v>1.4</v>
      </c>
      <c r="J392" s="42">
        <f>IFERROR(VLOOKUP(A392,eco_institutions!A:D,4,0),0)</f>
        <v>1.03</v>
      </c>
      <c r="K392" s="42">
        <f>IFERROR(VLOOKUP(A392,fin_institutions!A:D,4,0),0)</f>
        <v>1.08</v>
      </c>
      <c r="L392" s="42">
        <f>IFERROR(VLOOKUP(A392,bus_institutions!A:D,4,0),0)</f>
        <v>1.55</v>
      </c>
      <c r="M392" s="42">
        <f>IFERROR(VLOOKUP(A392,man_institutions!A:D,4,0),0)</f>
        <v>1.44</v>
      </c>
      <c r="N392" s="42">
        <f t="shared" si="36"/>
        <v>0.36</v>
      </c>
      <c r="O392" s="42">
        <f t="shared" si="37"/>
        <v>0.15</v>
      </c>
      <c r="P392" s="42">
        <f t="shared" si="38"/>
        <v>0.318</v>
      </c>
      <c r="Q392" s="42">
        <f t="shared" si="39"/>
        <v>0.38200000000000001</v>
      </c>
      <c r="R392" s="42">
        <f t="shared" si="40"/>
        <v>0.442</v>
      </c>
      <c r="S392" t="e">
        <f>VLOOKUP(A392,#REF!,11,0)</f>
        <v>#REF!</v>
      </c>
      <c r="T392" t="e">
        <f>VLOOKUP(A392,#REF!,12,0)</f>
        <v>#REF!</v>
      </c>
      <c r="U392" t="e">
        <f>VLOOKUP(A392,#REF!,13,0)</f>
        <v>#REF!</v>
      </c>
      <c r="V392" t="e">
        <f>VLOOKUP(A392,#REF!,14,0)</f>
        <v>#REF!</v>
      </c>
      <c r="W392">
        <v>-1.243843901779488</v>
      </c>
      <c r="X392">
        <v>-0.8210605436102526</v>
      </c>
      <c r="Y392" s="42" t="str">
        <f t="shared" si="41"/>
        <v>UK</v>
      </c>
      <c r="Z392" t="str">
        <f>IF(Y392=Y$1,B392,IF(Y392=Y$2,B392,""))</f>
        <v/>
      </c>
      <c r="AT392">
        <v>-0.28072878335014079</v>
      </c>
      <c r="AU392">
        <v>0.27307691160272601</v>
      </c>
      <c r="AW392" s="42" t="s">
        <v>10836</v>
      </c>
    </row>
    <row r="393" spans="1:49" x14ac:dyDescent="0.25">
      <c r="A393" s="42" t="s">
        <v>923</v>
      </c>
      <c r="B393" s="42" t="s">
        <v>11024</v>
      </c>
      <c r="C393" s="42" t="s">
        <v>1231</v>
      </c>
      <c r="D393" s="42">
        <f>IFERROR(VLOOKUP(A393,eco_bus_institutions!A:D,3,0),"")</f>
        <v>45</v>
      </c>
      <c r="E393" s="42">
        <f>IFERROR(VLOOKUP(A393,eco_institutions!A:D,3,0),"")</f>
        <v>12</v>
      </c>
      <c r="F393" s="42">
        <f>IFERROR(VLOOKUP(A393,fin_institutions!A:D,3,0),"")</f>
        <v>5</v>
      </c>
      <c r="G393" s="42">
        <f>IFERROR(VLOOKUP(A393,bus_institutions!A:D,3,0),0)</f>
        <v>23</v>
      </c>
      <c r="H393" s="42">
        <f>IFERROR(VLOOKUP(A393,man_institutions!A:D,3,0),0)</f>
        <v>19</v>
      </c>
      <c r="I393" s="42">
        <f>IFERROR(VLOOKUP(A393,eco_bus_institutions!A:D,4,0),0)</f>
        <v>1.4</v>
      </c>
      <c r="J393" s="42">
        <f>IFERROR(VLOOKUP(A393,eco_institutions!A:D,4,0),0)</f>
        <v>1.06</v>
      </c>
      <c r="K393" s="42">
        <f>IFERROR(VLOOKUP(A393,fin_institutions!A:D,4,0),0)</f>
        <v>1.1100000000000001</v>
      </c>
      <c r="L393" s="42">
        <f>IFERROR(VLOOKUP(A393,bus_institutions!A:D,4,0),0)</f>
        <v>1.54</v>
      </c>
      <c r="M393" s="42">
        <f>IFERROR(VLOOKUP(A393,man_institutions!A:D,4,0),0)</f>
        <v>1.22</v>
      </c>
      <c r="N393" s="42">
        <f t="shared" si="36"/>
        <v>0.36</v>
      </c>
      <c r="O393" s="42">
        <f t="shared" si="37"/>
        <v>0.26300000000000001</v>
      </c>
      <c r="P393" s="42">
        <f t="shared" si="38"/>
        <v>0.39500000000000002</v>
      </c>
      <c r="Q393" s="42">
        <f t="shared" si="39"/>
        <v>0.375</v>
      </c>
      <c r="R393" s="42">
        <f t="shared" si="40"/>
        <v>0.26700000000000002</v>
      </c>
      <c r="S393" t="e">
        <f>VLOOKUP(A393,#REF!,11,0)</f>
        <v>#REF!</v>
      </c>
      <c r="T393" t="e">
        <f>VLOOKUP(A393,#REF!,12,0)</f>
        <v>#REF!</v>
      </c>
      <c r="U393" t="e">
        <f>VLOOKUP(A393,#REF!,13,0)</f>
        <v>#REF!</v>
      </c>
      <c r="V393" t="e">
        <f>VLOOKUP(A393,#REF!,14,0)</f>
        <v>#REF!</v>
      </c>
      <c r="W393">
        <v>-1.2674298751523381</v>
      </c>
      <c r="X393">
        <v>-0.16642157171823779</v>
      </c>
      <c r="Y393" s="42" t="str">
        <f t="shared" si="41"/>
        <v>SWE</v>
      </c>
      <c r="Z393" t="str">
        <f>IF(Y393=Y$1,B393,IF(Y393=Y$2,B393,""))</f>
        <v/>
      </c>
      <c r="AT393">
        <v>-1.482345940109786</v>
      </c>
      <c r="AU393">
        <v>-0.50480940166792498</v>
      </c>
      <c r="AW393" s="42" t="s">
        <v>923</v>
      </c>
    </row>
    <row r="394" spans="1:49" x14ac:dyDescent="0.25">
      <c r="A394" s="42" t="s">
        <v>1043</v>
      </c>
      <c r="B394" s="42" t="s">
        <v>10608</v>
      </c>
      <c r="C394" s="42" t="s">
        <v>1219</v>
      </c>
      <c r="D394" s="42">
        <f>IFERROR(VLOOKUP(A394,eco_bus_institutions!A:D,3,0),"")</f>
        <v>45</v>
      </c>
      <c r="E394" s="42">
        <f>IFERROR(VLOOKUP(A394,eco_institutions!A:D,3,0),"")</f>
        <v>15</v>
      </c>
      <c r="F394" s="42">
        <f>IFERROR(VLOOKUP(A394,fin_institutions!A:D,3,0),"")</f>
        <v>9</v>
      </c>
      <c r="G394" s="42">
        <f>IFERROR(VLOOKUP(A394,bus_institutions!A:D,3,0),0)</f>
        <v>16</v>
      </c>
      <c r="H394" s="42">
        <f>IFERROR(VLOOKUP(A394,man_institutions!A:D,3,0),0)</f>
        <v>14</v>
      </c>
      <c r="I394" s="42">
        <f>IFERROR(VLOOKUP(A394,eco_bus_institutions!A:D,4,0),0)</f>
        <v>1.4</v>
      </c>
      <c r="J394" s="42">
        <f>IFERROR(VLOOKUP(A394,eco_institutions!A:D,4,0),0)</f>
        <v>1.1499999999999999</v>
      </c>
      <c r="K394" s="42">
        <f>IFERROR(VLOOKUP(A394,fin_institutions!A:D,4,0),0)</f>
        <v>1.25</v>
      </c>
      <c r="L394" s="42">
        <f>IFERROR(VLOOKUP(A394,bus_institutions!A:D,4,0),0)</f>
        <v>1.38</v>
      </c>
      <c r="M394" s="42">
        <f>IFERROR(VLOOKUP(A394,man_institutions!A:D,4,0),0)</f>
        <v>1.66</v>
      </c>
      <c r="N394" s="42">
        <f t="shared" si="36"/>
        <v>0.36</v>
      </c>
      <c r="O394" s="42">
        <f t="shared" si="37"/>
        <v>0.47199999999999998</v>
      </c>
      <c r="P394" s="42">
        <f t="shared" si="38"/>
        <v>0.56999999999999995</v>
      </c>
      <c r="Q394" s="42">
        <f t="shared" si="39"/>
        <v>0.25800000000000001</v>
      </c>
      <c r="R394" s="42">
        <f t="shared" si="40"/>
        <v>0.57199999999999995</v>
      </c>
      <c r="S394" t="e">
        <f>VLOOKUP(A394,#REF!,11,0)</f>
        <v>#REF!</v>
      </c>
      <c r="T394" t="e">
        <f>VLOOKUP(A394,#REF!,12,0)</f>
        <v>#REF!</v>
      </c>
      <c r="U394" t="e">
        <f>VLOOKUP(A394,#REF!,13,0)</f>
        <v>#REF!</v>
      </c>
      <c r="V394" t="e">
        <f>VLOOKUP(A394,#REF!,14,0)</f>
        <v>#REF!</v>
      </c>
      <c r="W394">
        <v>-0.28072878335014079</v>
      </c>
      <c r="X394">
        <v>0.27307691160272601</v>
      </c>
      <c r="Y394" s="42" t="str">
        <f t="shared" si="41"/>
        <v>USA</v>
      </c>
      <c r="Z394" t="str">
        <f>IF(Y394=Y$1,B394,IF(Y394=Y$2,B394,""))</f>
        <v/>
      </c>
      <c r="AT394">
        <v>0.49824816117386078</v>
      </c>
      <c r="AU394">
        <v>-0.68542885929117769</v>
      </c>
      <c r="AW394" s="42" t="s">
        <v>10608</v>
      </c>
    </row>
    <row r="395" spans="1:49" x14ac:dyDescent="0.25">
      <c r="A395" s="42" t="s">
        <v>955</v>
      </c>
      <c r="B395" s="42" t="s">
        <v>10609</v>
      </c>
      <c r="C395" s="42" t="s">
        <v>1222</v>
      </c>
      <c r="D395" s="42">
        <f>IFERROR(VLOOKUP(A395,eco_bus_institutions!A:D,3,0),"")</f>
        <v>41</v>
      </c>
      <c r="E395" s="42">
        <f>IFERROR(VLOOKUP(A395,eco_institutions!A:D,3,0),"")</f>
        <v>12</v>
      </c>
      <c r="F395" s="42">
        <f>IFERROR(VLOOKUP(A395,fin_institutions!A:D,3,0),"")</f>
        <v>7</v>
      </c>
      <c r="G395" s="42">
        <f>IFERROR(VLOOKUP(A395,bus_institutions!A:D,3,0),0)</f>
        <v>21</v>
      </c>
      <c r="H395" s="42">
        <f>IFERROR(VLOOKUP(A395,man_institutions!A:D,3,0),0)</f>
        <v>21</v>
      </c>
      <c r="I395" s="42">
        <f>IFERROR(VLOOKUP(A395,eco_bus_institutions!A:D,4,0),0)</f>
        <v>1.4</v>
      </c>
      <c r="J395" s="42">
        <f>IFERROR(VLOOKUP(A395,eco_institutions!A:D,4,0),0)</f>
        <v>1.06</v>
      </c>
      <c r="K395" s="42">
        <f>IFERROR(VLOOKUP(A395,fin_institutions!A:D,4,0),0)</f>
        <v>1.04</v>
      </c>
      <c r="L395" s="42">
        <f>IFERROR(VLOOKUP(A395,bus_institutions!A:D,4,0),0)</f>
        <v>1.47</v>
      </c>
      <c r="M395" s="42">
        <f>IFERROR(VLOOKUP(A395,man_institutions!A:D,4,0),0)</f>
        <v>1.36</v>
      </c>
      <c r="N395" s="42">
        <f t="shared" si="36"/>
        <v>0.36</v>
      </c>
      <c r="O395" s="42">
        <f t="shared" si="37"/>
        <v>0.26300000000000001</v>
      </c>
      <c r="P395" s="42">
        <f t="shared" si="38"/>
        <v>0.20300000000000001</v>
      </c>
      <c r="Q395" s="42">
        <f t="shared" si="39"/>
        <v>0.32500000000000001</v>
      </c>
      <c r="R395" s="42">
        <f t="shared" si="40"/>
        <v>0.38200000000000001</v>
      </c>
      <c r="S395" t="e">
        <f>VLOOKUP(A395,#REF!,11,0)</f>
        <v>#REF!</v>
      </c>
      <c r="T395" t="e">
        <f>VLOOKUP(A395,#REF!,12,0)</f>
        <v>#REF!</v>
      </c>
      <c r="U395" t="e">
        <f>VLOOKUP(A395,#REF!,13,0)</f>
        <v>#REF!</v>
      </c>
      <c r="V395" t="e">
        <f>VLOOKUP(A395,#REF!,14,0)</f>
        <v>#REF!</v>
      </c>
      <c r="W395">
        <v>-1.482345940109786</v>
      </c>
      <c r="X395">
        <v>-0.50480940166792498</v>
      </c>
      <c r="Y395" s="42" t="str">
        <f t="shared" si="41"/>
        <v>SPAIN</v>
      </c>
      <c r="Z395" t="str">
        <f>IF(Y395=Y$1,B395,IF(Y395=Y$2,B395,""))</f>
        <v/>
      </c>
      <c r="AT395">
        <v>-2.119606532559084</v>
      </c>
      <c r="AU395">
        <v>-1.136874929931051</v>
      </c>
      <c r="AW395" s="42" t="s">
        <v>10609</v>
      </c>
    </row>
    <row r="396" spans="1:49" x14ac:dyDescent="0.25">
      <c r="A396" s="42" t="s">
        <v>1120</v>
      </c>
      <c r="B396" s="42" t="s">
        <v>10610</v>
      </c>
      <c r="C396" s="42" t="s">
        <v>1219</v>
      </c>
      <c r="D396" s="42">
        <f>IFERROR(VLOOKUP(A396,eco_bus_institutions!A:D,3,0),"")</f>
        <v>43</v>
      </c>
      <c r="E396" s="42">
        <f>IFERROR(VLOOKUP(A396,eco_institutions!A:D,3,0),"")</f>
        <v>29</v>
      </c>
      <c r="F396" s="42">
        <f>IFERROR(VLOOKUP(A396,fin_institutions!A:D,3,0),"")</f>
        <v>8</v>
      </c>
      <c r="G396" s="42">
        <f>IFERROR(VLOOKUP(A396,bus_institutions!A:D,3,0),0)</f>
        <v>8</v>
      </c>
      <c r="H396" s="42">
        <f>IFERROR(VLOOKUP(A396,man_institutions!A:D,3,0),0)</f>
        <v>7</v>
      </c>
      <c r="I396" s="42">
        <f>IFERROR(VLOOKUP(A396,eco_bus_institutions!A:D,4,0),0)</f>
        <v>1.4</v>
      </c>
      <c r="J396" s="42">
        <f>IFERROR(VLOOKUP(A396,eco_institutions!A:D,4,0),0)</f>
        <v>1.1299999999999999</v>
      </c>
      <c r="K396" s="42">
        <f>IFERROR(VLOOKUP(A396,fin_institutions!A:D,4,0),0)</f>
        <v>1.19</v>
      </c>
      <c r="L396" s="42">
        <f>IFERROR(VLOOKUP(A396,bus_institutions!A:D,4,0),0)</f>
        <v>2.31</v>
      </c>
      <c r="M396" s="42">
        <f>IFERROR(VLOOKUP(A396,man_institutions!A:D,4,0),0)</f>
        <v>2.0099999999999998</v>
      </c>
      <c r="N396" s="42">
        <f t="shared" si="36"/>
        <v>0.36</v>
      </c>
      <c r="O396" s="42">
        <f t="shared" si="37"/>
        <v>0.438</v>
      </c>
      <c r="P396" s="42">
        <f t="shared" si="38"/>
        <v>0.51300000000000001</v>
      </c>
      <c r="Q396" s="42">
        <f t="shared" si="39"/>
        <v>0.66200000000000003</v>
      </c>
      <c r="R396" s="42">
        <f t="shared" si="40"/>
        <v>0.67300000000000004</v>
      </c>
      <c r="S396" t="e">
        <f>VLOOKUP(A396,#REF!,11,0)</f>
        <v>#REF!</v>
      </c>
      <c r="T396" t="e">
        <f>VLOOKUP(A396,#REF!,12,0)</f>
        <v>#REF!</v>
      </c>
      <c r="U396" t="e">
        <f>VLOOKUP(A396,#REF!,13,0)</f>
        <v>#REF!</v>
      </c>
      <c r="V396" t="e">
        <f>VLOOKUP(A396,#REF!,14,0)</f>
        <v>#REF!</v>
      </c>
      <c r="W396">
        <v>0.49824816117386078</v>
      </c>
      <c r="X396">
        <v>-0.68542885929117769</v>
      </c>
      <c r="Y396" s="42" t="str">
        <f t="shared" si="41"/>
        <v>USA</v>
      </c>
      <c r="Z396" t="str">
        <f>IF(Y396=Y$1,B396,IF(Y396=Y$2,B396,""))</f>
        <v/>
      </c>
      <c r="AT396">
        <v>-1.7137213705451579</v>
      </c>
      <c r="AU396">
        <v>-0.63068941192185046</v>
      </c>
      <c r="AW396" s="42" t="s">
        <v>10610</v>
      </c>
    </row>
    <row r="397" spans="1:49" x14ac:dyDescent="0.25">
      <c r="A397" s="42" t="s">
        <v>992</v>
      </c>
      <c r="B397" s="42" t="s">
        <v>10611</v>
      </c>
      <c r="C397" s="42" t="s">
        <v>1254</v>
      </c>
      <c r="D397" s="42">
        <f>IFERROR(VLOOKUP(A397,eco_bus_institutions!A:D,3,0),"")</f>
        <v>40</v>
      </c>
      <c r="E397" s="42">
        <f>IFERROR(VLOOKUP(A397,eco_institutions!A:D,3,0),"")</f>
        <v>22</v>
      </c>
      <c r="F397" s="42">
        <f>IFERROR(VLOOKUP(A397,fin_institutions!A:D,3,0),"")</f>
        <v>3</v>
      </c>
      <c r="G397" s="42">
        <f>IFERROR(VLOOKUP(A397,bus_institutions!A:D,3,0),0)</f>
        <v>17</v>
      </c>
      <c r="H397" s="42">
        <f>IFERROR(VLOOKUP(A397,man_institutions!A:D,3,0),0)</f>
        <v>18</v>
      </c>
      <c r="I397" s="42">
        <f>IFERROR(VLOOKUP(A397,eco_bus_institutions!A:D,4,0),0)</f>
        <v>1.4</v>
      </c>
      <c r="J397" s="42">
        <f>IFERROR(VLOOKUP(A397,eco_institutions!A:D,4,0),0)</f>
        <v>1.01</v>
      </c>
      <c r="K397" s="42">
        <f>IFERROR(VLOOKUP(A397,fin_institutions!A:D,4,0),0)</f>
        <v>1</v>
      </c>
      <c r="L397" s="42">
        <f>IFERROR(VLOOKUP(A397,bus_institutions!A:D,4,0),0)</f>
        <v>1.74</v>
      </c>
      <c r="M397" s="42">
        <f>IFERROR(VLOOKUP(A397,man_institutions!A:D,4,0),0)</f>
        <v>1.17</v>
      </c>
      <c r="N397" s="42">
        <f t="shared" si="36"/>
        <v>0.36</v>
      </c>
      <c r="O397" s="42">
        <f t="shared" si="37"/>
        <v>5.8000000000000003E-2</v>
      </c>
      <c r="P397" s="42">
        <f t="shared" si="38"/>
        <v>0.06</v>
      </c>
      <c r="Q397" s="42">
        <f t="shared" si="39"/>
        <v>0.46200000000000002</v>
      </c>
      <c r="R397" s="42">
        <f t="shared" si="40"/>
        <v>0.21199999999999999</v>
      </c>
      <c r="S397" t="e">
        <f>VLOOKUP(A397,#REF!,11,0)</f>
        <v>#REF!</v>
      </c>
      <c r="T397" t="e">
        <f>VLOOKUP(A397,#REF!,12,0)</f>
        <v>#REF!</v>
      </c>
      <c r="U397" t="e">
        <f>VLOOKUP(A397,#REF!,13,0)</f>
        <v>#REF!</v>
      </c>
      <c r="V397" t="e">
        <f>VLOOKUP(A397,#REF!,14,0)</f>
        <v>#REF!</v>
      </c>
      <c r="W397">
        <v>-2.119606532559084</v>
      </c>
      <c r="X397">
        <v>-1.136874929931051</v>
      </c>
      <c r="Y397" s="42" t="str">
        <f t="shared" si="41"/>
        <v>CRO</v>
      </c>
      <c r="Z397" t="str">
        <f>IF(Y397=Y$1,B397,IF(Y397=Y$2,B397,""))</f>
        <v/>
      </c>
      <c r="AT397">
        <v>-0.29947900825233809</v>
      </c>
      <c r="AU397">
        <v>0.38534461365206851</v>
      </c>
      <c r="AW397" s="42" t="s">
        <v>10611</v>
      </c>
    </row>
    <row r="398" spans="1:49" x14ac:dyDescent="0.25">
      <c r="A398" s="42" t="s">
        <v>970</v>
      </c>
      <c r="B398" s="42" t="s">
        <v>10837</v>
      </c>
      <c r="C398" s="42" t="s">
        <v>1232</v>
      </c>
      <c r="D398" s="42">
        <f>IFERROR(VLOOKUP(A398,eco_bus_institutions!A:D,3,0),"")</f>
        <v>52</v>
      </c>
      <c r="E398" s="42">
        <f>IFERROR(VLOOKUP(A398,eco_institutions!A:D,3,0),"")</f>
        <v>9</v>
      </c>
      <c r="F398" s="42">
        <f>IFERROR(VLOOKUP(A398,fin_institutions!A:D,3,0),"")</f>
        <v>4</v>
      </c>
      <c r="G398" s="42">
        <f>IFERROR(VLOOKUP(A398,bus_institutions!A:D,3,0),0)</f>
        <v>24</v>
      </c>
      <c r="H398" s="42">
        <f>IFERROR(VLOOKUP(A398,man_institutions!A:D,3,0),0)</f>
        <v>32</v>
      </c>
      <c r="I398" s="42">
        <f>IFERROR(VLOOKUP(A398,eco_bus_institutions!A:D,4,0),0)</f>
        <v>1.39</v>
      </c>
      <c r="J398" s="42">
        <f>IFERROR(VLOOKUP(A398,eco_institutions!A:D,4,0),0)</f>
        <v>1.01</v>
      </c>
      <c r="K398" s="42">
        <f>IFERROR(VLOOKUP(A398,fin_institutions!A:D,4,0),0)</f>
        <v>1.1000000000000001</v>
      </c>
      <c r="L398" s="42">
        <f>IFERROR(VLOOKUP(A398,bus_institutions!A:D,4,0),0)</f>
        <v>1.53</v>
      </c>
      <c r="M398" s="42">
        <f>IFERROR(VLOOKUP(A398,man_institutions!A:D,4,0),0)</f>
        <v>1.18</v>
      </c>
      <c r="N398" s="42">
        <f t="shared" si="36"/>
        <v>0.34300000000000003</v>
      </c>
      <c r="O398" s="42">
        <f t="shared" si="37"/>
        <v>5.8000000000000003E-2</v>
      </c>
      <c r="P398" s="42">
        <f t="shared" si="38"/>
        <v>0.37</v>
      </c>
      <c r="Q398" s="42">
        <f t="shared" si="39"/>
        <v>0.36799999999999999</v>
      </c>
      <c r="R398" s="42">
        <f t="shared" si="40"/>
        <v>0.23200000000000001</v>
      </c>
      <c r="S398" t="e">
        <f>VLOOKUP(A398,#REF!,11,0)</f>
        <v>#REF!</v>
      </c>
      <c r="T398" t="e">
        <f>VLOOKUP(A398,#REF!,12,0)</f>
        <v>#REF!</v>
      </c>
      <c r="U398" t="e">
        <f>VLOOKUP(A398,#REF!,13,0)</f>
        <v>#REF!</v>
      </c>
      <c r="V398" t="e">
        <f>VLOOKUP(A398,#REF!,14,0)</f>
        <v>#REF!</v>
      </c>
      <c r="W398">
        <v>-1.7137213705451579</v>
      </c>
      <c r="X398">
        <v>-0.63068941192185046</v>
      </c>
      <c r="Y398" s="42" t="str">
        <f t="shared" si="41"/>
        <v>CHN</v>
      </c>
      <c r="Z398" t="str">
        <f>IF(Y398=Y$1,B398,IF(Y398=Y$2,B398,""))</f>
        <v/>
      </c>
      <c r="AT398">
        <v>-0.40023884820065658</v>
      </c>
      <c r="AU398">
        <v>-0.12738646594432931</v>
      </c>
      <c r="AW398" s="42" t="s">
        <v>10837</v>
      </c>
    </row>
    <row r="399" spans="1:49" x14ac:dyDescent="0.25">
      <c r="A399" s="42" t="s">
        <v>981</v>
      </c>
      <c r="B399" s="42" t="s">
        <v>10838</v>
      </c>
      <c r="C399" s="42" t="s">
        <v>1252</v>
      </c>
      <c r="D399" s="42">
        <f>IFERROR(VLOOKUP(A399,eco_bus_institutions!A:D,3,0),"")</f>
        <v>51</v>
      </c>
      <c r="E399" s="42">
        <f>IFERROR(VLOOKUP(A399,eco_institutions!A:D,3,0),"")</f>
        <v>29</v>
      </c>
      <c r="F399" s="42">
        <f>IFERROR(VLOOKUP(A399,fin_institutions!A:D,3,0),"")</f>
        <v>10</v>
      </c>
      <c r="G399" s="42">
        <f>IFERROR(VLOOKUP(A399,bus_institutions!A:D,3,0),0)</f>
        <v>8</v>
      </c>
      <c r="H399" s="42">
        <f>IFERROR(VLOOKUP(A399,man_institutions!A:D,3,0),0)</f>
        <v>9</v>
      </c>
      <c r="I399" s="42">
        <f>IFERROR(VLOOKUP(A399,eco_bus_institutions!A:D,4,0),0)</f>
        <v>1.39</v>
      </c>
      <c r="J399" s="42">
        <f>IFERROR(VLOOKUP(A399,eco_institutions!A:D,4,0),0)</f>
        <v>1.3</v>
      </c>
      <c r="K399" s="42">
        <f>IFERROR(VLOOKUP(A399,fin_institutions!A:D,4,0),0)</f>
        <v>1.1200000000000001</v>
      </c>
      <c r="L399" s="42">
        <f>IFERROR(VLOOKUP(A399,bus_institutions!A:D,4,0),0)</f>
        <v>1.37</v>
      </c>
      <c r="M399" s="42">
        <f>IFERROR(VLOOKUP(A399,man_institutions!A:D,4,0),0)</f>
        <v>1.71</v>
      </c>
      <c r="N399" s="42">
        <f t="shared" si="36"/>
        <v>0.34300000000000003</v>
      </c>
      <c r="O399" s="42">
        <f t="shared" si="37"/>
        <v>0.60799999999999998</v>
      </c>
      <c r="P399" s="42">
        <f t="shared" si="38"/>
        <v>0.41699999999999998</v>
      </c>
      <c r="Q399" s="42">
        <f t="shared" si="39"/>
        <v>0.253</v>
      </c>
      <c r="R399" s="42">
        <f t="shared" si="40"/>
        <v>0.59499999999999997</v>
      </c>
      <c r="S399" t="e">
        <f>VLOOKUP(A399,#REF!,11,0)</f>
        <v>#REF!</v>
      </c>
      <c r="T399" t="e">
        <f>VLOOKUP(A399,#REF!,12,0)</f>
        <v>#REF!</v>
      </c>
      <c r="U399" t="e">
        <f>VLOOKUP(A399,#REF!,13,0)</f>
        <v>#REF!</v>
      </c>
      <c r="V399" t="e">
        <f>VLOOKUP(A399,#REF!,14,0)</f>
        <v>#REF!</v>
      </c>
      <c r="W399">
        <v>-0.29947900825233809</v>
      </c>
      <c r="X399">
        <v>0.38534461365206851</v>
      </c>
      <c r="Y399" s="42" t="str">
        <f t="shared" si="41"/>
        <v>UK</v>
      </c>
      <c r="Z399" t="str">
        <f>IF(Y399=Y$1,B399,IF(Y399=Y$2,B399,""))</f>
        <v/>
      </c>
      <c r="AT399">
        <v>-0.5683043739943795</v>
      </c>
      <c r="AU399">
        <v>-1.2937396132442911</v>
      </c>
      <c r="AW399" s="42" t="s">
        <v>10838</v>
      </c>
    </row>
    <row r="400" spans="1:49" x14ac:dyDescent="0.25">
      <c r="A400" s="42" t="s">
        <v>1152</v>
      </c>
      <c r="B400" s="42" t="s">
        <v>11034</v>
      </c>
      <c r="C400" s="42" t="s">
        <v>1229</v>
      </c>
      <c r="D400" s="42">
        <f>IFERROR(VLOOKUP(A400,eco_bus_institutions!A:D,3,0),"")</f>
        <v>61</v>
      </c>
      <c r="E400" s="42">
        <f>IFERROR(VLOOKUP(A400,eco_institutions!A:D,3,0),"")</f>
        <v>41</v>
      </c>
      <c r="F400" s="42">
        <f>IFERROR(VLOOKUP(A400,fin_institutions!A:D,3,0),"")</f>
        <v>5</v>
      </c>
      <c r="G400" s="42">
        <f>IFERROR(VLOOKUP(A400,bus_institutions!A:D,3,0),0)</f>
        <v>10</v>
      </c>
      <c r="H400" s="42">
        <f>IFERROR(VLOOKUP(A400,man_institutions!A:D,3,0),0)</f>
        <v>12</v>
      </c>
      <c r="I400" s="42">
        <f>IFERROR(VLOOKUP(A400,eco_bus_institutions!A:D,4,0),0)</f>
        <v>1.39</v>
      </c>
      <c r="J400" s="42">
        <f>IFERROR(VLOOKUP(A400,eco_institutions!A:D,4,0),0)</f>
        <v>1.3</v>
      </c>
      <c r="K400" s="42">
        <f>IFERROR(VLOOKUP(A400,fin_institutions!A:D,4,0),0)</f>
        <v>1.04</v>
      </c>
      <c r="L400" s="42">
        <f>IFERROR(VLOOKUP(A400,bus_institutions!A:D,4,0),0)</f>
        <v>1.95</v>
      </c>
      <c r="M400" s="42">
        <f>IFERROR(VLOOKUP(A400,man_institutions!A:D,4,0),0)</f>
        <v>1.44</v>
      </c>
      <c r="N400" s="42">
        <f t="shared" si="36"/>
        <v>0.34300000000000003</v>
      </c>
      <c r="O400" s="42">
        <f t="shared" si="37"/>
        <v>0.60799999999999998</v>
      </c>
      <c r="P400" s="42">
        <f t="shared" si="38"/>
        <v>0.20300000000000001</v>
      </c>
      <c r="Q400" s="42">
        <f t="shared" si="39"/>
        <v>0.55500000000000005</v>
      </c>
      <c r="R400" s="42">
        <f t="shared" si="40"/>
        <v>0.442</v>
      </c>
      <c r="S400" t="e">
        <f>VLOOKUP(A400,#REF!,11,0)</f>
        <v>#REF!</v>
      </c>
      <c r="T400" t="e">
        <f>VLOOKUP(A400,#REF!,12,0)</f>
        <v>#REF!</v>
      </c>
      <c r="U400" t="e">
        <f>VLOOKUP(A400,#REF!,13,0)</f>
        <v>#REF!</v>
      </c>
      <c r="V400" t="e">
        <f>VLOOKUP(A400,#REF!,14,0)</f>
        <v>#REF!</v>
      </c>
      <c r="W400">
        <v>-0.40023884820065658</v>
      </c>
      <c r="X400">
        <v>-0.12738646594432931</v>
      </c>
      <c r="Y400" s="42" t="str">
        <f t="shared" si="41"/>
        <v>BEL</v>
      </c>
      <c r="Z400" t="str">
        <f>IF(Y400=Y$1,B400,IF(Y400=Y$2,B400,""))</f>
        <v/>
      </c>
      <c r="AT400">
        <v>-1.2643029304335429</v>
      </c>
      <c r="AU400">
        <v>-0.80430285791517553</v>
      </c>
      <c r="AW400" s="42" t="s">
        <v>1152</v>
      </c>
    </row>
    <row r="401" spans="1:49" x14ac:dyDescent="0.25">
      <c r="A401" s="42" t="s">
        <v>1041</v>
      </c>
      <c r="B401" s="42" t="s">
        <v>11040</v>
      </c>
      <c r="C401" s="42" t="s">
        <v>1219</v>
      </c>
      <c r="D401" s="42">
        <f>IFERROR(VLOOKUP(A401,eco_bus_institutions!A:D,3,0),"")</f>
        <v>44</v>
      </c>
      <c r="E401" s="42">
        <f>IFERROR(VLOOKUP(A401,eco_institutions!A:D,3,0),"")</f>
        <v>14</v>
      </c>
      <c r="F401" s="42">
        <f>IFERROR(VLOOKUP(A401,fin_institutions!A:D,3,0),"")</f>
        <v>8</v>
      </c>
      <c r="G401" s="42">
        <f>IFERROR(VLOOKUP(A401,bus_institutions!A:D,3,0),0)</f>
        <v>10</v>
      </c>
      <c r="H401" s="42">
        <f>IFERROR(VLOOKUP(A401,man_institutions!A:D,3,0),0)</f>
        <v>19</v>
      </c>
      <c r="I401" s="42">
        <f>IFERROR(VLOOKUP(A401,eco_bus_institutions!A:D,4,0),0)</f>
        <v>1.39</v>
      </c>
      <c r="J401" s="42">
        <f>IFERROR(VLOOKUP(A401,eco_institutions!A:D,4,0),0)</f>
        <v>1.06</v>
      </c>
      <c r="K401" s="42">
        <f>IFERROR(VLOOKUP(A401,fin_institutions!A:D,4,0),0)</f>
        <v>1.04</v>
      </c>
      <c r="L401" s="42">
        <f>IFERROR(VLOOKUP(A401,bus_institutions!A:D,4,0),0)</f>
        <v>2.57</v>
      </c>
      <c r="M401" s="42">
        <f>IFERROR(VLOOKUP(A401,man_institutions!A:D,4,0),0)</f>
        <v>1.49</v>
      </c>
      <c r="N401" s="42">
        <f t="shared" si="36"/>
        <v>0.34300000000000003</v>
      </c>
      <c r="O401" s="42">
        <f t="shared" si="37"/>
        <v>0.26300000000000001</v>
      </c>
      <c r="P401" s="42">
        <f t="shared" si="38"/>
        <v>0.20300000000000001</v>
      </c>
      <c r="Q401" s="42">
        <f t="shared" si="39"/>
        <v>0.72499999999999998</v>
      </c>
      <c r="R401" s="42">
        <f t="shared" si="40"/>
        <v>0.47699999999999998</v>
      </c>
      <c r="S401" t="e">
        <f>VLOOKUP(A401,#REF!,11,0)</f>
        <v>#REF!</v>
      </c>
      <c r="T401" t="e">
        <f>VLOOKUP(A401,#REF!,12,0)</f>
        <v>#REF!</v>
      </c>
      <c r="U401" t="e">
        <f>VLOOKUP(A401,#REF!,13,0)</f>
        <v>#REF!</v>
      </c>
      <c r="V401" t="e">
        <f>VLOOKUP(A401,#REF!,14,0)</f>
        <v>#REF!</v>
      </c>
      <c r="W401">
        <v>-0.5683043739943795</v>
      </c>
      <c r="X401">
        <v>-1.2937396132442911</v>
      </c>
      <c r="Y401" s="42" t="str">
        <f t="shared" si="41"/>
        <v>USA</v>
      </c>
      <c r="Z401" t="str">
        <f>IF(Y401=Y$1,B401,IF(Y401=Y$2,B401,""))</f>
        <v/>
      </c>
      <c r="AT401">
        <v>-6.0112363862065601E-2</v>
      </c>
      <c r="AU401">
        <v>0.85611485285609401</v>
      </c>
      <c r="AW401" s="42" t="s">
        <v>1041</v>
      </c>
    </row>
    <row r="402" spans="1:49" x14ac:dyDescent="0.25">
      <c r="A402" s="42" t="s">
        <v>934</v>
      </c>
      <c r="B402" s="42" t="s">
        <v>10612</v>
      </c>
      <c r="C402" s="42" t="s">
        <v>1232</v>
      </c>
      <c r="D402" s="42">
        <f>IFERROR(VLOOKUP(A402,eco_bus_institutions!A:D,3,0),"")</f>
        <v>63</v>
      </c>
      <c r="E402" s="42">
        <f>IFERROR(VLOOKUP(A402,eco_institutions!A:D,3,0),"")</f>
        <v>22</v>
      </c>
      <c r="F402" s="42">
        <f>IFERROR(VLOOKUP(A402,fin_institutions!A:D,3,0),"")</f>
        <v>14</v>
      </c>
      <c r="G402" s="42">
        <f>IFERROR(VLOOKUP(A402,bus_institutions!A:D,3,0),0)</f>
        <v>23</v>
      </c>
      <c r="H402" s="42">
        <f>IFERROR(VLOOKUP(A402,man_institutions!A:D,3,0),0)</f>
        <v>21</v>
      </c>
      <c r="I402" s="42">
        <f>IFERROR(VLOOKUP(A402,eco_bus_institutions!A:D,4,0),0)</f>
        <v>1.39</v>
      </c>
      <c r="J402" s="42">
        <f>IFERROR(VLOOKUP(A402,eco_institutions!A:D,4,0),0)</f>
        <v>1.03</v>
      </c>
      <c r="K402" s="42">
        <f>IFERROR(VLOOKUP(A402,fin_institutions!A:D,4,0),0)</f>
        <v>1.08</v>
      </c>
      <c r="L402" s="42">
        <f>IFERROR(VLOOKUP(A402,bus_institutions!A:D,4,0),0)</f>
        <v>1.56</v>
      </c>
      <c r="M402" s="42">
        <f>IFERROR(VLOOKUP(A402,man_institutions!A:D,4,0),0)</f>
        <v>1.42</v>
      </c>
      <c r="N402" s="42">
        <f t="shared" si="36"/>
        <v>0.34300000000000003</v>
      </c>
      <c r="O402" s="42">
        <f t="shared" si="37"/>
        <v>0.15</v>
      </c>
      <c r="P402" s="42">
        <f t="shared" si="38"/>
        <v>0.318</v>
      </c>
      <c r="Q402" s="42">
        <f t="shared" si="39"/>
        <v>0.39</v>
      </c>
      <c r="R402" s="42">
        <f t="shared" si="40"/>
        <v>0.42299999999999999</v>
      </c>
      <c r="S402" t="e">
        <f>VLOOKUP(A402,#REF!,11,0)</f>
        <v>#REF!</v>
      </c>
      <c r="T402" t="e">
        <f>VLOOKUP(A402,#REF!,12,0)</f>
        <v>#REF!</v>
      </c>
      <c r="U402" t="e">
        <f>VLOOKUP(A402,#REF!,13,0)</f>
        <v>#REF!</v>
      </c>
      <c r="V402" t="e">
        <f>VLOOKUP(A402,#REF!,14,0)</f>
        <v>#REF!</v>
      </c>
      <c r="W402">
        <v>-1.2643029304335429</v>
      </c>
      <c r="X402">
        <v>-0.80430285791517553</v>
      </c>
      <c r="Y402" s="42" t="str">
        <f t="shared" si="41"/>
        <v>CHN</v>
      </c>
      <c r="Z402" t="str">
        <f>IF(Y402=Y$1,B402,IF(Y402=Y$2,B402,""))</f>
        <v/>
      </c>
      <c r="AT402">
        <v>-0.52038644136376233</v>
      </c>
      <c r="AU402">
        <v>4.8387275220381103E-2</v>
      </c>
      <c r="AW402" s="42" t="s">
        <v>10612</v>
      </c>
    </row>
    <row r="403" spans="1:49" x14ac:dyDescent="0.25">
      <c r="A403" s="42" t="s">
        <v>1119</v>
      </c>
      <c r="B403" s="42" t="s">
        <v>10613</v>
      </c>
      <c r="C403" s="42" t="s">
        <v>1226</v>
      </c>
      <c r="D403" s="42">
        <f>IFERROR(VLOOKUP(A403,eco_bus_institutions!A:D,3,0),"")</f>
        <v>84</v>
      </c>
      <c r="E403" s="42">
        <f>IFERROR(VLOOKUP(A403,eco_institutions!A:D,3,0),"")</f>
        <v>48</v>
      </c>
      <c r="F403" s="42">
        <f>IFERROR(VLOOKUP(A403,fin_institutions!A:D,3,0),"")</f>
        <v>22</v>
      </c>
      <c r="G403" s="42">
        <f>IFERROR(VLOOKUP(A403,bus_institutions!A:D,3,0),0)</f>
        <v>12</v>
      </c>
      <c r="H403" s="42">
        <f>IFERROR(VLOOKUP(A403,man_institutions!A:D,3,0),0)</f>
        <v>18</v>
      </c>
      <c r="I403" s="42">
        <f>IFERROR(VLOOKUP(A403,eco_bus_institutions!A:D,4,0),0)</f>
        <v>1.39</v>
      </c>
      <c r="J403" s="42">
        <f>IFERROR(VLOOKUP(A403,eco_institutions!A:D,4,0),0)</f>
        <v>1.19</v>
      </c>
      <c r="K403" s="42">
        <f>IFERROR(VLOOKUP(A403,fin_institutions!A:D,4,0),0)</f>
        <v>1.91</v>
      </c>
      <c r="L403" s="42">
        <f>IFERROR(VLOOKUP(A403,bus_institutions!A:D,4,0),0)</f>
        <v>1.45</v>
      </c>
      <c r="M403" s="42">
        <f>IFERROR(VLOOKUP(A403,man_institutions!A:D,4,0),0)</f>
        <v>1.37</v>
      </c>
      <c r="N403" s="42">
        <f t="shared" si="36"/>
        <v>0.34300000000000003</v>
      </c>
      <c r="O403" s="42">
        <f t="shared" si="37"/>
        <v>0.51300000000000001</v>
      </c>
      <c r="P403" s="42">
        <f t="shared" si="38"/>
        <v>0.79700000000000004</v>
      </c>
      <c r="Q403" s="42">
        <f t="shared" si="39"/>
        <v>0.307</v>
      </c>
      <c r="R403" s="42">
        <f t="shared" si="40"/>
        <v>0.39300000000000002</v>
      </c>
      <c r="S403" t="e">
        <f>VLOOKUP(A403,#REF!,11,0)</f>
        <v>#REF!</v>
      </c>
      <c r="T403" t="e">
        <f>VLOOKUP(A403,#REF!,12,0)</f>
        <v>#REF!</v>
      </c>
      <c r="U403" t="e">
        <f>VLOOKUP(A403,#REF!,13,0)</f>
        <v>#REF!</v>
      </c>
      <c r="V403" t="e">
        <f>VLOOKUP(A403,#REF!,14,0)</f>
        <v>#REF!</v>
      </c>
      <c r="W403">
        <v>-6.0112363862065601E-2</v>
      </c>
      <c r="X403">
        <v>0.85611485285609401</v>
      </c>
      <c r="Y403" s="42" t="str">
        <f t="shared" si="41"/>
        <v>CAN</v>
      </c>
      <c r="Z403" t="str">
        <f>IF(Y403=Y$1,B403,IF(Y403=Y$2,B403,""))</f>
        <v/>
      </c>
      <c r="AT403">
        <v>-1.3314794901754701</v>
      </c>
      <c r="AU403">
        <v>-1.3762883457185431</v>
      </c>
      <c r="AW403" s="42" t="s">
        <v>10613</v>
      </c>
    </row>
    <row r="404" spans="1:49" x14ac:dyDescent="0.25">
      <c r="A404" s="42" t="s">
        <v>974</v>
      </c>
      <c r="B404" s="42" t="s">
        <v>10839</v>
      </c>
      <c r="C404" s="42" t="s">
        <v>1232</v>
      </c>
      <c r="D404" s="42">
        <f>IFERROR(VLOOKUP(A404,eco_bus_institutions!A:D,3,0),"")</f>
        <v>207</v>
      </c>
      <c r="E404" s="42">
        <f>IFERROR(VLOOKUP(A404,eco_institutions!A:D,3,0),"")</f>
        <v>98</v>
      </c>
      <c r="F404" s="42">
        <f>IFERROR(VLOOKUP(A404,fin_institutions!A:D,3,0),"")</f>
        <v>40</v>
      </c>
      <c r="G404" s="42">
        <f>IFERROR(VLOOKUP(A404,bus_institutions!A:D,3,0),0)</f>
        <v>53</v>
      </c>
      <c r="H404" s="42">
        <f>IFERROR(VLOOKUP(A404,man_institutions!A:D,3,0),0)</f>
        <v>67</v>
      </c>
      <c r="I404" s="42">
        <f>IFERROR(VLOOKUP(A404,eco_bus_institutions!A:D,4,0),0)</f>
        <v>1.39</v>
      </c>
      <c r="J404" s="42">
        <f>IFERROR(VLOOKUP(A404,eco_institutions!A:D,4,0),0)</f>
        <v>1.1499999999999999</v>
      </c>
      <c r="K404" s="42">
        <f>IFERROR(VLOOKUP(A404,fin_institutions!A:D,4,0),0)</f>
        <v>1.1200000000000001</v>
      </c>
      <c r="L404" s="42">
        <f>IFERROR(VLOOKUP(A404,bus_institutions!A:D,4,0),0)</f>
        <v>1.73</v>
      </c>
      <c r="M404" s="42">
        <f>IFERROR(VLOOKUP(A404,man_institutions!A:D,4,0),0)</f>
        <v>1.37</v>
      </c>
      <c r="N404" s="42">
        <f t="shared" si="36"/>
        <v>0.34300000000000003</v>
      </c>
      <c r="O404" s="42">
        <f t="shared" si="37"/>
        <v>0.47199999999999998</v>
      </c>
      <c r="P404" s="42">
        <f t="shared" si="38"/>
        <v>0.41699999999999998</v>
      </c>
      <c r="Q404" s="42">
        <f t="shared" si="39"/>
        <v>0.45300000000000001</v>
      </c>
      <c r="R404" s="42">
        <f t="shared" si="40"/>
        <v>0.39300000000000002</v>
      </c>
      <c r="S404" t="e">
        <f>VLOOKUP(A404,#REF!,11,0)</f>
        <v>#REF!</v>
      </c>
      <c r="T404" t="e">
        <f>VLOOKUP(A404,#REF!,12,0)</f>
        <v>#REF!</v>
      </c>
      <c r="U404" t="e">
        <f>VLOOKUP(A404,#REF!,13,0)</f>
        <v>#REF!</v>
      </c>
      <c r="V404" t="e">
        <f>VLOOKUP(A404,#REF!,14,0)</f>
        <v>#REF!</v>
      </c>
      <c r="W404">
        <v>-0.52038644136376233</v>
      </c>
      <c r="X404">
        <v>4.8387275220381103E-2</v>
      </c>
      <c r="Y404" s="42" t="str">
        <f t="shared" si="41"/>
        <v>CHN</v>
      </c>
      <c r="Z404" t="str">
        <f>IF(Y404=Y$1,B404,IF(Y404=Y$2,B404,""))</f>
        <v/>
      </c>
      <c r="AT404">
        <v>-0.85006208986612797</v>
      </c>
      <c r="AU404">
        <v>-0.6596897715079113</v>
      </c>
      <c r="AW404" s="42" t="s">
        <v>10839</v>
      </c>
    </row>
    <row r="405" spans="1:49" x14ac:dyDescent="0.25">
      <c r="A405" s="42" t="s">
        <v>1036</v>
      </c>
      <c r="B405" s="42" t="s">
        <v>10840</v>
      </c>
      <c r="C405" s="42" t="s">
        <v>1226</v>
      </c>
      <c r="D405" s="42">
        <f>IFERROR(VLOOKUP(A405,eco_bus_institutions!A:D,3,0),"")</f>
        <v>41</v>
      </c>
      <c r="E405" s="42">
        <f>IFERROR(VLOOKUP(A405,eco_institutions!A:D,3,0),"")</f>
        <v>7</v>
      </c>
      <c r="F405" s="42">
        <f>IFERROR(VLOOKUP(A405,fin_institutions!A:D,3,0),"")</f>
        <v>5</v>
      </c>
      <c r="G405" s="42">
        <f>IFERROR(VLOOKUP(A405,bus_institutions!A:D,3,0),0)</f>
        <v>24</v>
      </c>
      <c r="H405" s="42">
        <f>IFERROR(VLOOKUP(A405,man_institutions!A:D,3,0),0)</f>
        <v>18</v>
      </c>
      <c r="I405" s="42">
        <f>IFERROR(VLOOKUP(A405,eco_bus_institutions!A:D,4,0),0)</f>
        <v>1.38</v>
      </c>
      <c r="J405" s="42">
        <f>IFERROR(VLOOKUP(A405,eco_institutions!A:D,4,0),0)</f>
        <v>1</v>
      </c>
      <c r="K405" s="42">
        <f>IFERROR(VLOOKUP(A405,fin_institutions!A:D,4,0),0)</f>
        <v>1.06</v>
      </c>
      <c r="L405" s="42">
        <f>IFERROR(VLOOKUP(A405,bus_institutions!A:D,4,0),0)</f>
        <v>1.52</v>
      </c>
      <c r="M405" s="42">
        <f>IFERROR(VLOOKUP(A405,man_institutions!A:D,4,0),0)</f>
        <v>1.67</v>
      </c>
      <c r="N405" s="42">
        <f t="shared" si="36"/>
        <v>0.33200000000000002</v>
      </c>
      <c r="O405" s="42">
        <f t="shared" si="37"/>
        <v>2.3E-2</v>
      </c>
      <c r="P405" s="42">
        <f t="shared" si="38"/>
        <v>0.26200000000000001</v>
      </c>
      <c r="Q405" s="42">
        <f t="shared" si="39"/>
        <v>0.35799999999999998</v>
      </c>
      <c r="R405" s="42">
        <f t="shared" si="40"/>
        <v>0.57999999999999996</v>
      </c>
      <c r="S405" t="e">
        <f>VLOOKUP(A405,#REF!,11,0)</f>
        <v>#REF!</v>
      </c>
      <c r="T405" t="e">
        <f>VLOOKUP(A405,#REF!,12,0)</f>
        <v>#REF!</v>
      </c>
      <c r="U405" t="e">
        <f>VLOOKUP(A405,#REF!,13,0)</f>
        <v>#REF!</v>
      </c>
      <c r="V405" t="e">
        <f>VLOOKUP(A405,#REF!,14,0)</f>
        <v>#REF!</v>
      </c>
      <c r="W405">
        <v>-1.3314794901754701</v>
      </c>
      <c r="X405">
        <v>-1.3762883457185431</v>
      </c>
      <c r="Y405" s="42" t="str">
        <f t="shared" si="41"/>
        <v>CAN</v>
      </c>
      <c r="Z405" t="str">
        <f>IF(Y405=Y$1,B405,IF(Y405=Y$2,B405,""))</f>
        <v/>
      </c>
      <c r="AT405">
        <v>-1.785973250233956</v>
      </c>
      <c r="AU405">
        <v>-0.908760235527169</v>
      </c>
      <c r="AW405" s="42" t="s">
        <v>10840</v>
      </c>
    </row>
    <row r="406" spans="1:49" x14ac:dyDescent="0.25">
      <c r="A406" s="42" t="s">
        <v>978</v>
      </c>
      <c r="B406" s="42" t="s">
        <v>10841</v>
      </c>
      <c r="C406" s="42" t="s">
        <v>1239</v>
      </c>
      <c r="D406" s="42">
        <f>IFERROR(VLOOKUP(A406,eco_bus_institutions!A:D,3,0),"")</f>
        <v>117</v>
      </c>
      <c r="E406" s="42">
        <f>IFERROR(VLOOKUP(A406,eco_institutions!A:D,3,0),"")</f>
        <v>34</v>
      </c>
      <c r="F406" s="42">
        <f>IFERROR(VLOOKUP(A406,fin_institutions!A:D,3,0),"")</f>
        <v>24</v>
      </c>
      <c r="G406" s="42">
        <f>IFERROR(VLOOKUP(A406,bus_institutions!A:D,3,0),0)</f>
        <v>49</v>
      </c>
      <c r="H406" s="42">
        <f>IFERROR(VLOOKUP(A406,man_institutions!A:D,3,0),0)</f>
        <v>36</v>
      </c>
      <c r="I406" s="42">
        <f>IFERROR(VLOOKUP(A406,eco_bus_institutions!A:D,4,0),0)</f>
        <v>1.38</v>
      </c>
      <c r="J406" s="42">
        <f>IFERROR(VLOOKUP(A406,eco_institutions!A:D,4,0),0)</f>
        <v>1.04</v>
      </c>
      <c r="K406" s="42">
        <f>IFERROR(VLOOKUP(A406,fin_institutions!A:D,4,0),0)</f>
        <v>1.1299999999999999</v>
      </c>
      <c r="L406" s="42">
        <f>IFERROR(VLOOKUP(A406,bus_institutions!A:D,4,0),0)</f>
        <v>1.5</v>
      </c>
      <c r="M406" s="42">
        <f>IFERROR(VLOOKUP(A406,man_institutions!A:D,4,0),0)</f>
        <v>1.62</v>
      </c>
      <c r="N406" s="42">
        <f t="shared" si="36"/>
        <v>0.33200000000000002</v>
      </c>
      <c r="O406" s="42">
        <f t="shared" si="37"/>
        <v>0.20300000000000001</v>
      </c>
      <c r="P406" s="42">
        <f t="shared" si="38"/>
        <v>0.42499999999999999</v>
      </c>
      <c r="Q406" s="42">
        <f t="shared" si="39"/>
        <v>0.34499999999999997</v>
      </c>
      <c r="R406" s="42">
        <f t="shared" si="40"/>
        <v>0.54500000000000004</v>
      </c>
      <c r="S406" t="e">
        <f>VLOOKUP(A406,#REF!,11,0)</f>
        <v>#REF!</v>
      </c>
      <c r="T406" t="e">
        <f>VLOOKUP(A406,#REF!,12,0)</f>
        <v>#REF!</v>
      </c>
      <c r="U406" t="e">
        <f>VLOOKUP(A406,#REF!,13,0)</f>
        <v>#REF!</v>
      </c>
      <c r="V406" t="e">
        <f>VLOOKUP(A406,#REF!,14,0)</f>
        <v>#REF!</v>
      </c>
      <c r="W406">
        <v>-0.85006208986612797</v>
      </c>
      <c r="X406">
        <v>-0.6596897715079113</v>
      </c>
      <c r="Y406" s="42" t="str">
        <f t="shared" si="41"/>
        <v>AUS</v>
      </c>
      <c r="Z406" t="str">
        <f>IF(Y406=Y$1,B406,IF(Y406=Y$2,B406,""))</f>
        <v>Curtin</v>
      </c>
      <c r="AT406">
        <v>-1.4803511580506981</v>
      </c>
      <c r="AU406">
        <v>-0.87975467843477861</v>
      </c>
      <c r="AW406" s="42" t="s">
        <v>10841</v>
      </c>
    </row>
    <row r="407" spans="1:49" x14ac:dyDescent="0.25">
      <c r="A407" s="42" t="s">
        <v>950</v>
      </c>
      <c r="B407" s="42" t="s">
        <v>10614</v>
      </c>
      <c r="C407" s="42" t="s">
        <v>1239</v>
      </c>
      <c r="D407" s="42">
        <f>IFERROR(VLOOKUP(A407,eco_bus_institutions!A:D,3,0),"")</f>
        <v>82</v>
      </c>
      <c r="E407" s="42">
        <f>IFERROR(VLOOKUP(A407,eco_institutions!A:D,3,0),"")</f>
        <v>6</v>
      </c>
      <c r="F407" s="42">
        <f>IFERROR(VLOOKUP(A407,fin_institutions!A:D,3,0),"")</f>
        <v>12</v>
      </c>
      <c r="G407" s="42">
        <f>IFERROR(VLOOKUP(A407,bus_institutions!A:D,3,0),0)</f>
        <v>44</v>
      </c>
      <c r="H407" s="42">
        <f>IFERROR(VLOOKUP(A407,man_institutions!A:D,3,0),0)</f>
        <v>42</v>
      </c>
      <c r="I407" s="42">
        <f>IFERROR(VLOOKUP(A407,eco_bus_institutions!A:D,4,0),0)</f>
        <v>1.38</v>
      </c>
      <c r="J407" s="42">
        <f>IFERROR(VLOOKUP(A407,eco_institutions!A:D,4,0),0)</f>
        <v>1</v>
      </c>
      <c r="K407" s="42">
        <f>IFERROR(VLOOKUP(A407,fin_institutions!A:D,4,0),0)</f>
        <v>1.07</v>
      </c>
      <c r="L407" s="42">
        <f>IFERROR(VLOOKUP(A407,bus_institutions!A:D,4,0),0)</f>
        <v>1.65</v>
      </c>
      <c r="M407" s="42">
        <f>IFERROR(VLOOKUP(A407,man_institutions!A:D,4,0),0)</f>
        <v>1.18</v>
      </c>
      <c r="N407" s="42">
        <f t="shared" si="36"/>
        <v>0.33200000000000002</v>
      </c>
      <c r="O407" s="42">
        <f t="shared" si="37"/>
        <v>2.3E-2</v>
      </c>
      <c r="P407" s="42">
        <f t="shared" si="38"/>
        <v>0.29499999999999998</v>
      </c>
      <c r="Q407" s="42">
        <f t="shared" si="39"/>
        <v>0.43</v>
      </c>
      <c r="R407" s="42">
        <f t="shared" si="40"/>
        <v>0.23200000000000001</v>
      </c>
      <c r="S407" t="e">
        <f>VLOOKUP(A407,#REF!,11,0)</f>
        <v>#REF!</v>
      </c>
      <c r="T407" t="e">
        <f>VLOOKUP(A407,#REF!,12,0)</f>
        <v>#REF!</v>
      </c>
      <c r="U407" t="e">
        <f>VLOOKUP(A407,#REF!,13,0)</f>
        <v>#REF!</v>
      </c>
      <c r="V407" t="e">
        <f>VLOOKUP(A407,#REF!,14,0)</f>
        <v>#REF!</v>
      </c>
      <c r="W407">
        <v>-1.785973250233956</v>
      </c>
      <c r="X407">
        <v>-0.908760235527169</v>
      </c>
      <c r="Y407" s="42" t="str">
        <f t="shared" si="41"/>
        <v>AUS</v>
      </c>
      <c r="Z407" t="str">
        <f>IF(Y407=Y$1,B407,IF(Y407=Y$2,B407,""))</f>
        <v>Swinburne Technology</v>
      </c>
      <c r="AT407">
        <v>0.1150232213654498</v>
      </c>
      <c r="AU407">
        <v>-1.356516582029718</v>
      </c>
      <c r="AW407" s="42" t="s">
        <v>10614</v>
      </c>
    </row>
    <row r="408" spans="1:49" x14ac:dyDescent="0.25">
      <c r="A408" s="42" t="s">
        <v>1040</v>
      </c>
      <c r="B408" s="42" t="s">
        <v>10842</v>
      </c>
      <c r="C408" s="42" t="s">
        <v>1226</v>
      </c>
      <c r="D408" s="42">
        <f>IFERROR(VLOOKUP(A408,eco_bus_institutions!A:D,3,0),"")</f>
        <v>62</v>
      </c>
      <c r="E408" s="42">
        <f>IFERROR(VLOOKUP(A408,eco_institutions!A:D,3,0),"")</f>
        <v>23</v>
      </c>
      <c r="F408" s="42">
        <f>IFERROR(VLOOKUP(A408,fin_institutions!A:D,3,0),"")</f>
        <v>16</v>
      </c>
      <c r="G408" s="42">
        <f>IFERROR(VLOOKUP(A408,bus_institutions!A:D,3,0),0)</f>
        <v>28</v>
      </c>
      <c r="H408" s="42">
        <f>IFERROR(VLOOKUP(A408,man_institutions!A:D,3,0),0)</f>
        <v>25</v>
      </c>
      <c r="I408" s="42">
        <f>IFERROR(VLOOKUP(A408,eco_bus_institutions!A:D,4,0),0)</f>
        <v>1.38</v>
      </c>
      <c r="J408" s="42">
        <f>IFERROR(VLOOKUP(A408,eco_institutions!A:D,4,0),0)</f>
        <v>1.02</v>
      </c>
      <c r="K408" s="42">
        <f>IFERROR(VLOOKUP(A408,fin_institutions!A:D,4,0),0)</f>
        <v>1.07</v>
      </c>
      <c r="L408" s="42">
        <f>IFERROR(VLOOKUP(A408,bus_institutions!A:D,4,0),0)</f>
        <v>1.43</v>
      </c>
      <c r="M408" s="42">
        <f>IFERROR(VLOOKUP(A408,man_institutions!A:D,4,0),0)</f>
        <v>1.48</v>
      </c>
      <c r="N408" s="42">
        <f t="shared" si="36"/>
        <v>0.33200000000000002</v>
      </c>
      <c r="O408" s="42">
        <f t="shared" si="37"/>
        <v>9.7000000000000003E-2</v>
      </c>
      <c r="P408" s="42">
        <f t="shared" si="38"/>
        <v>0.29499999999999998</v>
      </c>
      <c r="Q408" s="42">
        <f t="shared" si="39"/>
        <v>0.29499999999999998</v>
      </c>
      <c r="R408" s="42">
        <f t="shared" si="40"/>
        <v>0.46800000000000003</v>
      </c>
      <c r="S408" t="e">
        <f>VLOOKUP(A408,#REF!,11,0)</f>
        <v>#REF!</v>
      </c>
      <c r="T408" t="e">
        <f>VLOOKUP(A408,#REF!,12,0)</f>
        <v>#REF!</v>
      </c>
      <c r="U408" t="e">
        <f>VLOOKUP(A408,#REF!,13,0)</f>
        <v>#REF!</v>
      </c>
      <c r="V408" t="e">
        <f>VLOOKUP(A408,#REF!,14,0)</f>
        <v>#REF!</v>
      </c>
      <c r="W408">
        <v>-1.4803511580506981</v>
      </c>
      <c r="X408">
        <v>-0.87975467843477861</v>
      </c>
      <c r="Y408" s="42" t="str">
        <f t="shared" si="41"/>
        <v>CAN</v>
      </c>
      <c r="Z408" t="str">
        <f>IF(Y408=Y$1,B408,IF(Y408=Y$2,B408,""))</f>
        <v/>
      </c>
      <c r="AT408">
        <v>-1.0966249209590919</v>
      </c>
      <c r="AU408">
        <v>3.0041923884309488E-2</v>
      </c>
      <c r="AW408" s="42" t="s">
        <v>10842</v>
      </c>
    </row>
    <row r="409" spans="1:49" x14ac:dyDescent="0.25">
      <c r="A409" s="42" t="s">
        <v>1069</v>
      </c>
      <c r="B409" s="42" t="s">
        <v>10615</v>
      </c>
      <c r="C409" s="42" t="s">
        <v>1273</v>
      </c>
      <c r="D409" s="42">
        <f>IFERROR(VLOOKUP(A409,eco_bus_institutions!A:D,3,0),"")</f>
        <v>123</v>
      </c>
      <c r="E409" s="42">
        <f>IFERROR(VLOOKUP(A409,eco_institutions!A:D,3,0),"")</f>
        <v>98</v>
      </c>
      <c r="F409" s="42">
        <f>IFERROR(VLOOKUP(A409,fin_institutions!A:D,3,0),"")</f>
        <v>12</v>
      </c>
      <c r="G409" s="42">
        <f>IFERROR(VLOOKUP(A409,bus_institutions!A:D,3,0),0)</f>
        <v>19</v>
      </c>
      <c r="H409" s="42">
        <f>IFERROR(VLOOKUP(A409,man_institutions!A:D,3,0),0)</f>
        <v>15</v>
      </c>
      <c r="I409" s="42">
        <f>IFERROR(VLOOKUP(A409,eco_bus_institutions!A:D,4,0),0)</f>
        <v>1.38</v>
      </c>
      <c r="J409" s="42">
        <f>IFERROR(VLOOKUP(A409,eco_institutions!A:D,4,0),0)</f>
        <v>1.1100000000000001</v>
      </c>
      <c r="K409" s="42">
        <f>IFERROR(VLOOKUP(A409,fin_institutions!A:D,4,0),0)</f>
        <v>1.04</v>
      </c>
      <c r="L409" s="42">
        <f>IFERROR(VLOOKUP(A409,bus_institutions!A:D,4,0),0)</f>
        <v>2.35</v>
      </c>
      <c r="M409" s="42">
        <f>IFERROR(VLOOKUP(A409,man_institutions!A:D,4,0),0)</f>
        <v>2.4900000000000002</v>
      </c>
      <c r="N409" s="42">
        <f t="shared" si="36"/>
        <v>0.33200000000000002</v>
      </c>
      <c r="O409" s="42">
        <f t="shared" si="37"/>
        <v>0.39800000000000002</v>
      </c>
      <c r="P409" s="42">
        <f t="shared" si="38"/>
        <v>0.20300000000000001</v>
      </c>
      <c r="Q409" s="42">
        <f t="shared" si="39"/>
        <v>0.66800000000000004</v>
      </c>
      <c r="R409" s="42">
        <f t="shared" si="40"/>
        <v>0.78700000000000003</v>
      </c>
      <c r="S409" t="e">
        <f>VLOOKUP(A409,#REF!,11,0)</f>
        <v>#REF!</v>
      </c>
      <c r="T409" t="e">
        <f>VLOOKUP(A409,#REF!,12,0)</f>
        <v>#REF!</v>
      </c>
      <c r="U409" t="e">
        <f>VLOOKUP(A409,#REF!,13,0)</f>
        <v>#REF!</v>
      </c>
      <c r="V409" t="e">
        <f>VLOOKUP(A409,#REF!,14,0)</f>
        <v>#REF!</v>
      </c>
      <c r="W409">
        <v>0.1150232213654498</v>
      </c>
      <c r="X409">
        <v>-1.356516582029718</v>
      </c>
      <c r="Y409" s="42" t="str">
        <f t="shared" si="41"/>
        <v>DEU</v>
      </c>
      <c r="Z409" t="str">
        <f>IF(Y409=Y$1,B409,IF(Y409=Y$2,B409,""))</f>
        <v/>
      </c>
      <c r="AT409">
        <v>-0.50131542048614386</v>
      </c>
      <c r="AU409">
        <v>-0.5568278871920469</v>
      </c>
      <c r="AW409" s="42" t="s">
        <v>10615</v>
      </c>
    </row>
    <row r="410" spans="1:49" x14ac:dyDescent="0.25">
      <c r="A410" s="42" t="s">
        <v>1009</v>
      </c>
      <c r="B410" s="42" t="s">
        <v>10616</v>
      </c>
      <c r="C410" s="42" t="s">
        <v>1219</v>
      </c>
      <c r="D410" s="42">
        <f>IFERROR(VLOOKUP(A410,eco_bus_institutions!A:D,3,0),"")</f>
        <v>60</v>
      </c>
      <c r="E410" s="42">
        <f>IFERROR(VLOOKUP(A410,eco_institutions!A:D,3,0),"")</f>
        <v>9</v>
      </c>
      <c r="F410" s="42">
        <f>IFERROR(VLOOKUP(A410,fin_institutions!A:D,3,0),"")</f>
        <v>13</v>
      </c>
      <c r="G410" s="42">
        <f>IFERROR(VLOOKUP(A410,bus_institutions!A:D,3,0),0)</f>
        <v>35</v>
      </c>
      <c r="H410" s="42">
        <f>IFERROR(VLOOKUP(A410,man_institutions!A:D,3,0),0)</f>
        <v>20</v>
      </c>
      <c r="I410" s="42">
        <f>IFERROR(VLOOKUP(A410,eco_bus_institutions!A:D,4,0),0)</f>
        <v>1.38</v>
      </c>
      <c r="J410" s="42">
        <f>IFERROR(VLOOKUP(A410,eco_institutions!A:D,4,0),0)</f>
        <v>1.02</v>
      </c>
      <c r="K410" s="42">
        <f>IFERROR(VLOOKUP(A410,fin_institutions!A:D,4,0),0)</f>
        <v>1.68</v>
      </c>
      <c r="L410" s="42">
        <f>IFERROR(VLOOKUP(A410,bus_institutions!A:D,4,0),0)</f>
        <v>1.53</v>
      </c>
      <c r="M410" s="42">
        <f>IFERROR(VLOOKUP(A410,man_institutions!A:D,4,0),0)</f>
        <v>1.1299999999999999</v>
      </c>
      <c r="N410" s="42">
        <f t="shared" si="36"/>
        <v>0.33200000000000002</v>
      </c>
      <c r="O410" s="42">
        <f t="shared" si="37"/>
        <v>9.7000000000000003E-2</v>
      </c>
      <c r="P410" s="42">
        <f t="shared" si="38"/>
        <v>0.75</v>
      </c>
      <c r="Q410" s="42">
        <f t="shared" si="39"/>
        <v>0.36799999999999999</v>
      </c>
      <c r="R410" s="42">
        <f t="shared" si="40"/>
        <v>0.17299999999999999</v>
      </c>
      <c r="S410" t="e">
        <f>VLOOKUP(A410,#REF!,11,0)</f>
        <v>#REF!</v>
      </c>
      <c r="T410" t="e">
        <f>VLOOKUP(A410,#REF!,12,0)</f>
        <v>#REF!</v>
      </c>
      <c r="U410" t="e">
        <f>VLOOKUP(A410,#REF!,13,0)</f>
        <v>#REF!</v>
      </c>
      <c r="V410" t="e">
        <f>VLOOKUP(A410,#REF!,14,0)</f>
        <v>#REF!</v>
      </c>
      <c r="W410">
        <v>-1.0966249209590919</v>
      </c>
      <c r="X410">
        <v>3.0041923884309488E-2</v>
      </c>
      <c r="Y410" s="42" t="str">
        <f t="shared" si="41"/>
        <v>USA</v>
      </c>
      <c r="Z410" t="str">
        <f>IF(Y410=Y$1,B410,IF(Y410=Y$2,B410,""))</f>
        <v/>
      </c>
      <c r="AT410">
        <v>-0.62965594964770621</v>
      </c>
      <c r="AU410">
        <v>-0.37107725588053042</v>
      </c>
      <c r="AW410" s="42" t="s">
        <v>10616</v>
      </c>
    </row>
    <row r="411" spans="1:49" x14ac:dyDescent="0.25">
      <c r="A411" s="42" t="s">
        <v>989</v>
      </c>
      <c r="B411" s="42" t="s">
        <v>10617</v>
      </c>
      <c r="C411" s="42" t="s">
        <v>1218</v>
      </c>
      <c r="D411" s="42">
        <f>IFERROR(VLOOKUP(A411,eco_bus_institutions!A:D,3,0),"")</f>
        <v>125</v>
      </c>
      <c r="E411" s="42">
        <f>IFERROR(VLOOKUP(A411,eco_institutions!A:D,3,0),"")</f>
        <v>63</v>
      </c>
      <c r="F411" s="42">
        <f>IFERROR(VLOOKUP(A411,fin_institutions!A:D,3,0),"")</f>
        <v>25</v>
      </c>
      <c r="G411" s="42">
        <f>IFERROR(VLOOKUP(A411,bus_institutions!A:D,3,0),0)</f>
        <v>23</v>
      </c>
      <c r="H411" s="42">
        <f>IFERROR(VLOOKUP(A411,man_institutions!A:D,3,0),0)</f>
        <v>28</v>
      </c>
      <c r="I411" s="42">
        <f>IFERROR(VLOOKUP(A411,eco_bus_institutions!A:D,4,0),0)</f>
        <v>1.38</v>
      </c>
      <c r="J411" s="42">
        <f>IFERROR(VLOOKUP(A411,eco_institutions!A:D,4,0),0)</f>
        <v>1.0900000000000001</v>
      </c>
      <c r="K411" s="42">
        <f>IFERROR(VLOOKUP(A411,fin_institutions!A:D,4,0),0)</f>
        <v>1.0900000000000001</v>
      </c>
      <c r="L411" s="42">
        <f>IFERROR(VLOOKUP(A411,bus_institutions!A:D,4,0),0)</f>
        <v>1.81</v>
      </c>
      <c r="M411" s="42">
        <f>IFERROR(VLOOKUP(A411,man_institutions!A:D,4,0),0)</f>
        <v>1.57</v>
      </c>
      <c r="N411" s="42">
        <f t="shared" si="36"/>
        <v>0.33200000000000002</v>
      </c>
      <c r="O411" s="42">
        <f t="shared" si="37"/>
        <v>0.36299999999999999</v>
      </c>
      <c r="P411" s="42">
        <f t="shared" si="38"/>
        <v>0.35199999999999998</v>
      </c>
      <c r="Q411" s="42">
        <f t="shared" si="39"/>
        <v>0.498</v>
      </c>
      <c r="R411" s="42">
        <f t="shared" si="40"/>
        <v>0.51300000000000001</v>
      </c>
      <c r="S411">
        <v>1</v>
      </c>
      <c r="T411" t="e">
        <f>VLOOKUP(A411,#REF!,12,0)</f>
        <v>#REF!</v>
      </c>
      <c r="U411" t="e">
        <f>VLOOKUP(A411,#REF!,13,0)</f>
        <v>#REF!</v>
      </c>
      <c r="V411" t="e">
        <f>VLOOKUP(A411,#REF!,14,0)</f>
        <v>#REF!</v>
      </c>
      <c r="W411">
        <v>-0.50131542048614386</v>
      </c>
      <c r="X411">
        <v>-0.5568278871920469</v>
      </c>
      <c r="Y411" s="42" t="str">
        <f t="shared" si="41"/>
        <v>UK</v>
      </c>
      <c r="Z411" t="str">
        <f>IF(Y411=Y$1,B411,IF(Y411=Y$2,B411,""))</f>
        <v/>
      </c>
      <c r="AT411">
        <v>-0.74766055526822661</v>
      </c>
      <c r="AU411">
        <v>1.706243495336325</v>
      </c>
      <c r="AW411" s="42" t="s">
        <v>10617</v>
      </c>
    </row>
    <row r="412" spans="1:49" x14ac:dyDescent="0.25">
      <c r="A412" s="42" t="s">
        <v>1134</v>
      </c>
      <c r="B412" s="42" t="s">
        <v>11041</v>
      </c>
      <c r="C412" s="42" t="s">
        <v>1220</v>
      </c>
      <c r="D412" s="42">
        <f>IFERROR(VLOOKUP(A412,eco_bus_institutions!A:D,3,0),"")</f>
        <v>386</v>
      </c>
      <c r="E412" s="42">
        <f>IFERROR(VLOOKUP(A412,eco_institutions!A:D,3,0),"")</f>
        <v>313</v>
      </c>
      <c r="F412" s="42">
        <f>IFERROR(VLOOKUP(A412,fin_institutions!A:D,3,0),"")</f>
        <v>34</v>
      </c>
      <c r="G412" s="42">
        <f>IFERROR(VLOOKUP(A412,bus_institutions!A:D,3,0),0)</f>
        <v>33</v>
      </c>
      <c r="H412" s="42">
        <f>IFERROR(VLOOKUP(A412,man_institutions!A:D,3,0),0)</f>
        <v>61</v>
      </c>
      <c r="I412" s="42">
        <f>IFERROR(VLOOKUP(A412,eco_bus_institutions!A:D,4,0),0)</f>
        <v>1.37</v>
      </c>
      <c r="J412" s="42">
        <f>IFERROR(VLOOKUP(A412,eco_institutions!A:D,4,0),0)</f>
        <v>1.23</v>
      </c>
      <c r="K412" s="42">
        <f>IFERROR(VLOOKUP(A412,fin_institutions!A:D,4,0),0)</f>
        <v>1.02</v>
      </c>
      <c r="L412" s="42">
        <f>IFERROR(VLOOKUP(A412,bus_institutions!A:D,4,0),0)</f>
        <v>1.9</v>
      </c>
      <c r="M412" s="42">
        <f>IFERROR(VLOOKUP(A412,man_institutions!A:D,4,0),0)</f>
        <v>1.48</v>
      </c>
      <c r="N412" s="42">
        <f t="shared" si="36"/>
        <v>0.32</v>
      </c>
      <c r="O412" s="42">
        <f t="shared" si="37"/>
        <v>0.54800000000000004</v>
      </c>
      <c r="P412" s="42">
        <f t="shared" si="38"/>
        <v>0.125</v>
      </c>
      <c r="Q412" s="42">
        <f t="shared" si="39"/>
        <v>0.53</v>
      </c>
      <c r="R412" s="42">
        <f t="shared" si="40"/>
        <v>0.46800000000000003</v>
      </c>
      <c r="S412" t="e">
        <f>VLOOKUP(A412,#REF!,11,0)</f>
        <v>#REF!</v>
      </c>
      <c r="T412" t="e">
        <f>VLOOKUP(A412,#REF!,12,0)</f>
        <v>#REF!</v>
      </c>
      <c r="U412" t="e">
        <f>VLOOKUP(A412,#REF!,13,0)</f>
        <v>#REF!</v>
      </c>
      <c r="V412" t="e">
        <f>VLOOKUP(A412,#REF!,14,0)</f>
        <v>#REF!</v>
      </c>
      <c r="W412">
        <v>-0.62965594964770621</v>
      </c>
      <c r="X412">
        <v>-0.37107725588053042</v>
      </c>
      <c r="Y412" s="42" t="str">
        <f t="shared" si="41"/>
        <v>FRA</v>
      </c>
      <c r="Z412" t="str">
        <f>IF(Y412=Y$1,B412,IF(Y412=Y$2,B412,""))</f>
        <v/>
      </c>
      <c r="AT412">
        <v>-1.1443333826718189</v>
      </c>
      <c r="AU412">
        <v>3.1439098046262361E-2</v>
      </c>
      <c r="AW412" s="42" t="s">
        <v>1134</v>
      </c>
    </row>
    <row r="413" spans="1:49" x14ac:dyDescent="0.25">
      <c r="A413" s="42" t="s">
        <v>1136</v>
      </c>
      <c r="B413" s="42" t="s">
        <v>11042</v>
      </c>
      <c r="C413" s="42" t="s">
        <v>1256</v>
      </c>
      <c r="D413" s="42">
        <f>IFERROR(VLOOKUP(A413,eco_bus_institutions!A:D,3,0),"")</f>
        <v>68</v>
      </c>
      <c r="E413" s="42">
        <f>IFERROR(VLOOKUP(A413,eco_institutions!A:D,3,0),"")</f>
        <v>33</v>
      </c>
      <c r="F413" s="42">
        <f>IFERROR(VLOOKUP(A413,fin_institutions!A:D,3,0),"")</f>
        <v>27</v>
      </c>
      <c r="G413" s="42">
        <f>IFERROR(VLOOKUP(A413,bus_institutions!A:D,3,0),0)</f>
        <v>17</v>
      </c>
      <c r="H413" s="42">
        <f>IFERROR(VLOOKUP(A413,man_institutions!A:D,3,0),0)</f>
        <v>14</v>
      </c>
      <c r="I413" s="42">
        <f>IFERROR(VLOOKUP(A413,eco_bus_institutions!A:D,4,0),0)</f>
        <v>1.37</v>
      </c>
      <c r="J413" s="42">
        <f>IFERROR(VLOOKUP(A413,eco_institutions!A:D,4,0),0)</f>
        <v>1.3</v>
      </c>
      <c r="K413" s="42">
        <f>IFERROR(VLOOKUP(A413,fin_institutions!A:D,4,0),0)</f>
        <v>1.72</v>
      </c>
      <c r="L413" s="42">
        <f>IFERROR(VLOOKUP(A413,bus_institutions!A:D,4,0),0)</f>
        <v>1.1299999999999999</v>
      </c>
      <c r="M413" s="42">
        <f>IFERROR(VLOOKUP(A413,man_institutions!A:D,4,0),0)</f>
        <v>1.1200000000000001</v>
      </c>
      <c r="N413" s="42">
        <f t="shared" si="36"/>
        <v>0.32</v>
      </c>
      <c r="O413" s="42">
        <f t="shared" si="37"/>
        <v>0.60799999999999998</v>
      </c>
      <c r="P413" s="42">
        <f t="shared" si="38"/>
        <v>0.76200000000000001</v>
      </c>
      <c r="Q413" s="42">
        <f t="shared" si="39"/>
        <v>0.115</v>
      </c>
      <c r="R413" s="42">
        <f t="shared" si="40"/>
        <v>0.16500000000000001</v>
      </c>
      <c r="S413" t="e">
        <f>VLOOKUP(A413,#REF!,11,0)</f>
        <v>#REF!</v>
      </c>
      <c r="T413" t="e">
        <f>VLOOKUP(A413,#REF!,12,0)</f>
        <v>#REF!</v>
      </c>
      <c r="U413" t="e">
        <f>VLOOKUP(A413,#REF!,13,0)</f>
        <v>#REF!</v>
      </c>
      <c r="V413" t="e">
        <f>VLOOKUP(A413,#REF!,14,0)</f>
        <v>#REF!</v>
      </c>
      <c r="W413">
        <v>-0.74766055526822661</v>
      </c>
      <c r="X413">
        <v>1.706243495336325</v>
      </c>
      <c r="Y413" s="42" t="str">
        <f t="shared" si="41"/>
        <v>KOREA</v>
      </c>
      <c r="Z413" t="str">
        <f>IF(Y413=Y$1,B413,IF(Y413=Y$2,B413,""))</f>
        <v/>
      </c>
      <c r="AT413">
        <v>-2.0469412797558881</v>
      </c>
      <c r="AU413">
        <v>1.353970848247005</v>
      </c>
      <c r="AW413" s="42" t="s">
        <v>1136</v>
      </c>
    </row>
    <row r="414" spans="1:49" x14ac:dyDescent="0.25">
      <c r="A414" s="42" t="s">
        <v>1022</v>
      </c>
      <c r="B414" s="42" t="s">
        <v>11043</v>
      </c>
      <c r="C414" s="42" t="s">
        <v>1224</v>
      </c>
      <c r="D414" s="42">
        <f>IFERROR(VLOOKUP(A414,eco_bus_institutions!A:D,3,0),"")</f>
        <v>80</v>
      </c>
      <c r="E414" s="42">
        <f>IFERROR(VLOOKUP(A414,eco_institutions!A:D,3,0),"")</f>
        <v>51</v>
      </c>
      <c r="F414" s="42">
        <f>IFERROR(VLOOKUP(A414,fin_institutions!A:D,3,0),"")</f>
        <v>10</v>
      </c>
      <c r="G414" s="42">
        <f>IFERROR(VLOOKUP(A414,bus_institutions!A:D,3,0),0)</f>
        <v>21</v>
      </c>
      <c r="H414" s="42">
        <f>IFERROR(VLOOKUP(A414,man_institutions!A:D,3,0),0)</f>
        <v>25</v>
      </c>
      <c r="I414" s="42">
        <f>IFERROR(VLOOKUP(A414,eco_bus_institutions!A:D,4,0),0)</f>
        <v>1.37</v>
      </c>
      <c r="J414" s="42">
        <f>IFERROR(VLOOKUP(A414,eco_institutions!A:D,4,0),0)</f>
        <v>1.1299999999999999</v>
      </c>
      <c r="K414" s="42">
        <f>IFERROR(VLOOKUP(A414,fin_institutions!A:D,4,0),0)</f>
        <v>1.06</v>
      </c>
      <c r="L414" s="42">
        <f>IFERROR(VLOOKUP(A414,bus_institutions!A:D,4,0),0)</f>
        <v>1.44</v>
      </c>
      <c r="M414" s="42">
        <f>IFERROR(VLOOKUP(A414,man_institutions!A:D,4,0),0)</f>
        <v>1.36</v>
      </c>
      <c r="N414" s="42">
        <f t="shared" si="36"/>
        <v>0.32</v>
      </c>
      <c r="O414" s="42">
        <f t="shared" si="37"/>
        <v>0.438</v>
      </c>
      <c r="P414" s="42">
        <f t="shared" si="38"/>
        <v>0.26200000000000001</v>
      </c>
      <c r="Q414" s="42">
        <f t="shared" si="39"/>
        <v>0.30199999999999999</v>
      </c>
      <c r="R414" s="42">
        <f t="shared" si="40"/>
        <v>0.38200000000000001</v>
      </c>
      <c r="S414" t="e">
        <f>VLOOKUP(A414,#REF!,11,0)</f>
        <v>#REF!</v>
      </c>
      <c r="T414" t="e">
        <f>VLOOKUP(A414,#REF!,12,0)</f>
        <v>#REF!</v>
      </c>
      <c r="U414" t="e">
        <f>VLOOKUP(A414,#REF!,13,0)</f>
        <v>#REF!</v>
      </c>
      <c r="V414" t="e">
        <f>VLOOKUP(A414,#REF!,14,0)</f>
        <v>#REF!</v>
      </c>
      <c r="W414">
        <v>-1.1443333826718189</v>
      </c>
      <c r="X414">
        <v>3.1439098046262361E-2</v>
      </c>
      <c r="Y414" s="42" t="str">
        <f t="shared" si="41"/>
        <v>ITA</v>
      </c>
      <c r="Z414" t="str">
        <f>IF(Y414=Y$1,B414,IF(Y414=Y$2,B414,""))</f>
        <v/>
      </c>
      <c r="AT414">
        <v>-0.59402122306404259</v>
      </c>
      <c r="AU414">
        <v>0.7305035420804239</v>
      </c>
      <c r="AW414" s="42" t="s">
        <v>1022</v>
      </c>
    </row>
    <row r="415" spans="1:49" x14ac:dyDescent="0.25">
      <c r="A415" s="42" t="s">
        <v>1151</v>
      </c>
      <c r="B415" s="42" t="s">
        <v>11044</v>
      </c>
      <c r="C415" s="42" t="s">
        <v>1220</v>
      </c>
      <c r="D415" s="42">
        <f>IFERROR(VLOOKUP(A415,eco_bus_institutions!A:D,3,0),"")</f>
        <v>36</v>
      </c>
      <c r="E415" s="42">
        <f>IFERROR(VLOOKUP(A415,eco_institutions!A:D,3,0),"")</f>
        <v>33</v>
      </c>
      <c r="F415" s="42">
        <f>IFERROR(VLOOKUP(A415,fin_institutions!A:D,3,0),"")</f>
        <v>4</v>
      </c>
      <c r="G415" s="42">
        <f>IFERROR(VLOOKUP(A415,bus_institutions!A:D,3,0),0)</f>
        <v>0</v>
      </c>
      <c r="H415" s="42">
        <f>IFERROR(VLOOKUP(A415,man_institutions!A:D,3,0),0)</f>
        <v>0</v>
      </c>
      <c r="I415" s="42">
        <f>IFERROR(VLOOKUP(A415,eco_bus_institutions!A:D,4,0),0)</f>
        <v>1.37</v>
      </c>
      <c r="J415" s="42">
        <f>IFERROR(VLOOKUP(A415,eco_institutions!A:D,4,0),0)</f>
        <v>1.34</v>
      </c>
      <c r="K415" s="42">
        <f>IFERROR(VLOOKUP(A415,fin_institutions!A:D,4,0),0)</f>
        <v>1.04</v>
      </c>
      <c r="L415" s="42">
        <f>IFERROR(VLOOKUP(A415,bus_institutions!A:D,4,0),0)</f>
        <v>0</v>
      </c>
      <c r="M415" s="42">
        <f>IFERROR(VLOOKUP(A415,man_institutions!A:D,4,0),0)</f>
        <v>0</v>
      </c>
      <c r="N415" s="42">
        <f t="shared" si="36"/>
        <v>0.32</v>
      </c>
      <c r="O415" s="42">
        <f t="shared" si="37"/>
        <v>0.627</v>
      </c>
      <c r="P415" s="42">
        <f t="shared" si="38"/>
        <v>0.20300000000000001</v>
      </c>
      <c r="Q415" s="42">
        <f t="shared" si="39"/>
        <v>0.05</v>
      </c>
      <c r="R415" s="42">
        <f t="shared" si="40"/>
        <v>0.04</v>
      </c>
      <c r="S415" t="e">
        <f>VLOOKUP(A415,#REF!,11,0)</f>
        <v>#REF!</v>
      </c>
      <c r="T415" t="e">
        <f>VLOOKUP(A415,#REF!,12,0)</f>
        <v>#REF!</v>
      </c>
      <c r="U415" t="e">
        <f>VLOOKUP(A415,#REF!,13,0)</f>
        <v>#REF!</v>
      </c>
      <c r="V415" t="e">
        <f>VLOOKUP(A415,#REF!,14,0)</f>
        <v>#REF!</v>
      </c>
      <c r="W415">
        <v>-2.0469412797558881</v>
      </c>
      <c r="X415">
        <v>1.353970848247005</v>
      </c>
      <c r="Y415" s="42" t="str">
        <f t="shared" si="41"/>
        <v>FRA</v>
      </c>
      <c r="Z415" t="str">
        <f>IF(Y415=Y$1,B415,IF(Y415=Y$2,B415,""))</f>
        <v/>
      </c>
      <c r="AT415">
        <v>-0.86097179529228118</v>
      </c>
      <c r="AU415">
        <v>-1.234313602602044</v>
      </c>
      <c r="AW415" s="42" t="s">
        <v>1151</v>
      </c>
    </row>
    <row r="416" spans="1:49" x14ac:dyDescent="0.25">
      <c r="A416" s="42" t="s">
        <v>1042</v>
      </c>
      <c r="B416" s="42" t="s">
        <v>10618</v>
      </c>
      <c r="C416" s="42" t="s">
        <v>1239</v>
      </c>
      <c r="D416" s="42">
        <f>IFERROR(VLOOKUP(A416,eco_bus_institutions!A:D,3,0),"")</f>
        <v>110</v>
      </c>
      <c r="E416" s="42">
        <f>IFERROR(VLOOKUP(A416,eco_institutions!A:D,3,0),"")</f>
        <v>42</v>
      </c>
      <c r="F416" s="42">
        <f>IFERROR(VLOOKUP(A416,fin_institutions!A:D,3,0),"")</f>
        <v>25</v>
      </c>
      <c r="G416" s="42">
        <f>IFERROR(VLOOKUP(A416,bus_institutions!A:D,3,0),0)</f>
        <v>31</v>
      </c>
      <c r="H416" s="42">
        <f>IFERROR(VLOOKUP(A416,man_institutions!A:D,3,0),0)</f>
        <v>35</v>
      </c>
      <c r="I416" s="42">
        <f>IFERROR(VLOOKUP(A416,eco_bus_institutions!A:D,4,0),0)</f>
        <v>1.37</v>
      </c>
      <c r="J416" s="42">
        <f>IFERROR(VLOOKUP(A416,eco_institutions!A:D,4,0),0)</f>
        <v>1.25</v>
      </c>
      <c r="K416" s="42">
        <f>IFERROR(VLOOKUP(A416,fin_institutions!A:D,4,0),0)</f>
        <v>1.2</v>
      </c>
      <c r="L416" s="42">
        <f>IFERROR(VLOOKUP(A416,bus_institutions!A:D,4,0),0)</f>
        <v>1.63</v>
      </c>
      <c r="M416" s="42">
        <f>IFERROR(VLOOKUP(A416,man_institutions!A:D,4,0),0)</f>
        <v>1.17</v>
      </c>
      <c r="N416" s="42">
        <f t="shared" si="36"/>
        <v>0.32</v>
      </c>
      <c r="O416" s="42">
        <f t="shared" si="37"/>
        <v>0.56200000000000006</v>
      </c>
      <c r="P416" s="42">
        <f t="shared" si="38"/>
        <v>0.52</v>
      </c>
      <c r="Q416" s="42">
        <f t="shared" si="39"/>
        <v>0.42</v>
      </c>
      <c r="R416" s="42">
        <f t="shared" si="40"/>
        <v>0.21199999999999999</v>
      </c>
      <c r="S416" t="e">
        <f>VLOOKUP(A416,#REF!,11,0)</f>
        <v>#REF!</v>
      </c>
      <c r="T416" t="e">
        <f>VLOOKUP(A416,#REF!,12,0)</f>
        <v>#REF!</v>
      </c>
      <c r="U416" t="e">
        <f>VLOOKUP(A416,#REF!,13,0)</f>
        <v>#REF!</v>
      </c>
      <c r="V416" t="e">
        <f>VLOOKUP(A416,#REF!,14,0)</f>
        <v>#REF!</v>
      </c>
      <c r="W416">
        <v>-0.59402122306404259</v>
      </c>
      <c r="X416">
        <v>0.7305035420804239</v>
      </c>
      <c r="Y416" s="42" t="str">
        <f t="shared" si="41"/>
        <v>AUS</v>
      </c>
      <c r="Z416" t="str">
        <f>IF(Y416=Y$1,B416,IF(Y416=Y$2,B416,""))</f>
        <v>Adelaide</v>
      </c>
      <c r="AT416">
        <v>-1.0136695000348701</v>
      </c>
      <c r="AU416">
        <v>-0.35969811788301809</v>
      </c>
      <c r="AW416" s="42" t="s">
        <v>10618</v>
      </c>
    </row>
    <row r="417" spans="1:49" x14ac:dyDescent="0.25">
      <c r="A417" s="42" t="s">
        <v>1078</v>
      </c>
      <c r="B417" s="42" t="s">
        <v>10619</v>
      </c>
      <c r="C417" s="42" t="s">
        <v>1227</v>
      </c>
      <c r="D417" s="42">
        <f>IFERROR(VLOOKUP(A417,eco_bus_institutions!A:D,3,0),"")</f>
        <v>66</v>
      </c>
      <c r="E417" s="42">
        <f>IFERROR(VLOOKUP(A417,eco_institutions!A:D,3,0),"")</f>
        <v>33</v>
      </c>
      <c r="F417" s="42">
        <f>IFERROR(VLOOKUP(A417,fin_institutions!A:D,3,0),"")</f>
        <v>5</v>
      </c>
      <c r="G417" s="42">
        <f>IFERROR(VLOOKUP(A417,bus_institutions!A:D,3,0),0)</f>
        <v>27</v>
      </c>
      <c r="H417" s="42">
        <f>IFERROR(VLOOKUP(A417,man_institutions!A:D,3,0),0)</f>
        <v>12</v>
      </c>
      <c r="I417" s="42">
        <f>IFERROR(VLOOKUP(A417,eco_bus_institutions!A:D,4,0),0)</f>
        <v>1.37</v>
      </c>
      <c r="J417" s="42">
        <f>IFERROR(VLOOKUP(A417,eco_institutions!A:D,4,0),0)</f>
        <v>1.05</v>
      </c>
      <c r="K417" s="42">
        <f>IFERROR(VLOOKUP(A417,fin_institutions!A:D,4,0),0)</f>
        <v>1.03</v>
      </c>
      <c r="L417" s="42">
        <f>IFERROR(VLOOKUP(A417,bus_institutions!A:D,4,0),0)</f>
        <v>1.43</v>
      </c>
      <c r="M417" s="42">
        <f>IFERROR(VLOOKUP(A417,man_institutions!A:D,4,0),0)</f>
        <v>2.62</v>
      </c>
      <c r="N417" s="42">
        <f t="shared" si="36"/>
        <v>0.32</v>
      </c>
      <c r="O417" s="42">
        <f t="shared" si="37"/>
        <v>0.23699999999999999</v>
      </c>
      <c r="P417" s="42">
        <f t="shared" si="38"/>
        <v>0.16200000000000001</v>
      </c>
      <c r="Q417" s="42">
        <f t="shared" si="39"/>
        <v>0.29499999999999998</v>
      </c>
      <c r="R417" s="42">
        <f t="shared" si="40"/>
        <v>0.80800000000000005</v>
      </c>
      <c r="S417" t="e">
        <f>VLOOKUP(A417,#REF!,11,0)</f>
        <v>#REF!</v>
      </c>
      <c r="T417" t="e">
        <f>VLOOKUP(A417,#REF!,12,0)</f>
        <v>#REF!</v>
      </c>
      <c r="U417" t="e">
        <f>VLOOKUP(A417,#REF!,13,0)</f>
        <v>#REF!</v>
      </c>
      <c r="V417" t="e">
        <f>VLOOKUP(A417,#REF!,14,0)</f>
        <v>#REF!</v>
      </c>
      <c r="W417">
        <v>-0.86097179529228118</v>
      </c>
      <c r="X417">
        <v>-1.234313602602044</v>
      </c>
      <c r="Y417" s="42" t="str">
        <f t="shared" si="41"/>
        <v>FIN</v>
      </c>
      <c r="Z417" t="str">
        <f>IF(Y417=Y$1,B417,IF(Y417=Y$2,B417,""))</f>
        <v/>
      </c>
      <c r="AT417">
        <v>-1.992526914089382</v>
      </c>
      <c r="AU417">
        <v>-1.089658604195324</v>
      </c>
      <c r="AW417" s="42" t="s">
        <v>10619</v>
      </c>
    </row>
    <row r="418" spans="1:49" x14ac:dyDescent="0.25">
      <c r="A418" s="42" t="s">
        <v>1044</v>
      </c>
      <c r="B418" s="42" t="s">
        <v>10620</v>
      </c>
      <c r="C418" s="42" t="s">
        <v>1218</v>
      </c>
      <c r="D418" s="42">
        <f>IFERROR(VLOOKUP(A418,eco_bus_institutions!A:D,3,0),"")</f>
        <v>92</v>
      </c>
      <c r="E418" s="42">
        <f>IFERROR(VLOOKUP(A418,eco_institutions!A:D,3,0),"")</f>
        <v>18</v>
      </c>
      <c r="F418" s="42">
        <f>IFERROR(VLOOKUP(A418,fin_institutions!A:D,3,0),"")</f>
        <v>24</v>
      </c>
      <c r="G418" s="42">
        <f>IFERROR(VLOOKUP(A418,bus_institutions!A:D,3,0),0)</f>
        <v>33</v>
      </c>
      <c r="H418" s="42">
        <f>IFERROR(VLOOKUP(A418,man_institutions!A:D,3,0),0)</f>
        <v>36</v>
      </c>
      <c r="I418" s="42">
        <f>IFERROR(VLOOKUP(A418,eco_bus_institutions!A:D,4,0),0)</f>
        <v>1.37</v>
      </c>
      <c r="J418" s="42">
        <f>IFERROR(VLOOKUP(A418,eco_institutions!A:D,4,0),0)</f>
        <v>1.08</v>
      </c>
      <c r="K418" s="42">
        <f>IFERROR(VLOOKUP(A418,fin_institutions!A:D,4,0),0)</f>
        <v>1.08</v>
      </c>
      <c r="L418" s="42">
        <f>IFERROR(VLOOKUP(A418,bus_institutions!A:D,4,0),0)</f>
        <v>1.46</v>
      </c>
      <c r="M418" s="42">
        <f>IFERROR(VLOOKUP(A418,man_institutions!A:D,4,0),0)</f>
        <v>1.5</v>
      </c>
      <c r="N418" s="42">
        <f t="shared" si="36"/>
        <v>0.32</v>
      </c>
      <c r="O418" s="42">
        <f t="shared" si="37"/>
        <v>0.32300000000000001</v>
      </c>
      <c r="P418" s="42">
        <f t="shared" si="38"/>
        <v>0.318</v>
      </c>
      <c r="Q418" s="42">
        <f t="shared" si="39"/>
        <v>0.315</v>
      </c>
      <c r="R418" s="42">
        <f t="shared" si="40"/>
        <v>0.48499999999999999</v>
      </c>
      <c r="S418" t="e">
        <f>VLOOKUP(A418,#REF!,11,0)</f>
        <v>#REF!</v>
      </c>
      <c r="T418" t="e">
        <f>VLOOKUP(A418,#REF!,12,0)</f>
        <v>#REF!</v>
      </c>
      <c r="U418" t="e">
        <f>VLOOKUP(A418,#REF!,13,0)</f>
        <v>#REF!</v>
      </c>
      <c r="V418" t="e">
        <f>VLOOKUP(A418,#REF!,14,0)</f>
        <v>#REF!</v>
      </c>
      <c r="W418">
        <v>-1.0136695000348701</v>
      </c>
      <c r="X418">
        <v>-0.35969811788301809</v>
      </c>
      <c r="Y418" s="42" t="str">
        <f t="shared" si="41"/>
        <v>UK</v>
      </c>
      <c r="Z418" t="str">
        <f>IF(Y418=Y$1,B418,IF(Y418=Y$2,B418,""))</f>
        <v/>
      </c>
      <c r="AT418">
        <v>-0.824155066128193</v>
      </c>
      <c r="AU418">
        <v>0.20755595846601571</v>
      </c>
      <c r="AW418" s="42" t="s">
        <v>10620</v>
      </c>
    </row>
    <row r="419" spans="1:49" x14ac:dyDescent="0.25">
      <c r="A419" s="42" t="s">
        <v>1072</v>
      </c>
      <c r="B419" s="42" t="s">
        <v>10621</v>
      </c>
      <c r="C419" s="42" t="s">
        <v>1218</v>
      </c>
      <c r="D419" s="42">
        <f>IFERROR(VLOOKUP(A419,eco_bus_institutions!A:D,3,0),"")</f>
        <v>42</v>
      </c>
      <c r="E419" s="42">
        <f>IFERROR(VLOOKUP(A419,eco_institutions!A:D,3,0),"")</f>
        <v>11</v>
      </c>
      <c r="F419" s="42" t="str">
        <f>IFERROR(VLOOKUP(A419,fin_institutions!A:D,3,0),"")</f>
        <v/>
      </c>
      <c r="G419" s="42">
        <f>IFERROR(VLOOKUP(A419,bus_institutions!A:D,3,0),0)</f>
        <v>15</v>
      </c>
      <c r="H419" s="42">
        <f>IFERROR(VLOOKUP(A419,man_institutions!A:D,3,0),0)</f>
        <v>25</v>
      </c>
      <c r="I419" s="42">
        <f>IFERROR(VLOOKUP(A419,eco_bus_institutions!A:D,4,0),0)</f>
        <v>1.36</v>
      </c>
      <c r="J419" s="42">
        <f>IFERROR(VLOOKUP(A419,eco_institutions!A:D,4,0),0)</f>
        <v>1.02</v>
      </c>
      <c r="K419" s="42">
        <f>IFERROR(VLOOKUP(A419,fin_institutions!A:D,4,0),0)</f>
        <v>0</v>
      </c>
      <c r="L419" s="42">
        <f>IFERROR(VLOOKUP(A419,bus_institutions!A:D,4,0),0)</f>
        <v>1.33</v>
      </c>
      <c r="M419" s="42">
        <f>IFERROR(VLOOKUP(A419,man_institutions!A:D,4,0),0)</f>
        <v>1.5</v>
      </c>
      <c r="N419" s="42">
        <f t="shared" si="36"/>
        <v>0.308</v>
      </c>
      <c r="O419" s="42">
        <f t="shared" si="37"/>
        <v>9.7000000000000003E-2</v>
      </c>
      <c r="P419" s="42">
        <f t="shared" si="38"/>
        <v>5.8000000000000003E-2</v>
      </c>
      <c r="Q419" s="42">
        <f t="shared" si="39"/>
        <v>0.22500000000000001</v>
      </c>
      <c r="R419" s="42">
        <f t="shared" si="40"/>
        <v>0.48499999999999999</v>
      </c>
      <c r="S419" t="e">
        <f>VLOOKUP(A419,#REF!,11,0)</f>
        <v>#REF!</v>
      </c>
      <c r="T419" t="e">
        <f>VLOOKUP(A419,#REF!,12,0)</f>
        <v>#REF!</v>
      </c>
      <c r="U419" t="e">
        <f>VLOOKUP(A419,#REF!,13,0)</f>
        <v>#REF!</v>
      </c>
      <c r="V419" t="e">
        <f>VLOOKUP(A419,#REF!,14,0)</f>
        <v>#REF!</v>
      </c>
      <c r="W419">
        <v>-1.992526914089382</v>
      </c>
      <c r="X419">
        <v>-1.089658604195324</v>
      </c>
      <c r="Y419" s="42" t="str">
        <f t="shared" si="41"/>
        <v>UK</v>
      </c>
      <c r="Z419" t="str">
        <f>IF(Y419=Y$1,B419,IF(Y419=Y$2,B419,""))</f>
        <v/>
      </c>
      <c r="AT419">
        <v>-0.61581570133966601</v>
      </c>
      <c r="AU419">
        <v>0.67686561261165668</v>
      </c>
      <c r="AW419" s="42" t="s">
        <v>10621</v>
      </c>
    </row>
    <row r="420" spans="1:49" x14ac:dyDescent="0.25">
      <c r="A420" s="42" t="s">
        <v>939</v>
      </c>
      <c r="B420" s="42" t="s">
        <v>10622</v>
      </c>
      <c r="C420" s="42" t="s">
        <v>1239</v>
      </c>
      <c r="D420" s="42">
        <f>IFERROR(VLOOKUP(A420,eco_bus_institutions!A:D,3,0),"")</f>
        <v>90</v>
      </c>
      <c r="E420" s="42">
        <f>IFERROR(VLOOKUP(A420,eco_institutions!A:D,3,0),"")</f>
        <v>26</v>
      </c>
      <c r="F420" s="42">
        <f>IFERROR(VLOOKUP(A420,fin_institutions!A:D,3,0),"")</f>
        <v>30</v>
      </c>
      <c r="G420" s="42">
        <f>IFERROR(VLOOKUP(A420,bus_institutions!A:D,3,0),0)</f>
        <v>29</v>
      </c>
      <c r="H420" s="42">
        <f>IFERROR(VLOOKUP(A420,man_institutions!A:D,3,0),0)</f>
        <v>26</v>
      </c>
      <c r="I420" s="42">
        <f>IFERROR(VLOOKUP(A420,eco_bus_institutions!A:D,4,0),0)</f>
        <v>1.36</v>
      </c>
      <c r="J420" s="42">
        <f>IFERROR(VLOOKUP(A420,eco_institutions!A:D,4,0),0)</f>
        <v>1.0900000000000001</v>
      </c>
      <c r="K420" s="42">
        <f>IFERROR(VLOOKUP(A420,fin_institutions!A:D,4,0),0)</f>
        <v>1.21</v>
      </c>
      <c r="L420" s="42">
        <f>IFERROR(VLOOKUP(A420,bus_institutions!A:D,4,0),0)</f>
        <v>1.46</v>
      </c>
      <c r="M420" s="42">
        <f>IFERROR(VLOOKUP(A420,man_institutions!A:D,4,0),0)</f>
        <v>1.34</v>
      </c>
      <c r="N420" s="42">
        <f t="shared" si="36"/>
        <v>0.308</v>
      </c>
      <c r="O420" s="42">
        <f t="shared" si="37"/>
        <v>0.36299999999999999</v>
      </c>
      <c r="P420" s="42">
        <f t="shared" si="38"/>
        <v>0.53</v>
      </c>
      <c r="Q420" s="42">
        <f t="shared" si="39"/>
        <v>0.315</v>
      </c>
      <c r="R420" s="42">
        <f t="shared" si="40"/>
        <v>0.35299999999999998</v>
      </c>
      <c r="S420" t="e">
        <f>VLOOKUP(A420,#REF!,11,0)</f>
        <v>#REF!</v>
      </c>
      <c r="T420" t="e">
        <f>VLOOKUP(A420,#REF!,12,0)</f>
        <v>#REF!</v>
      </c>
      <c r="U420" t="e">
        <f>VLOOKUP(A420,#REF!,13,0)</f>
        <v>#REF!</v>
      </c>
      <c r="V420" t="e">
        <f>VLOOKUP(A420,#REF!,14,0)</f>
        <v>#REF!</v>
      </c>
      <c r="W420">
        <v>-0.824155066128193</v>
      </c>
      <c r="X420">
        <v>0.20755595846601571</v>
      </c>
      <c r="Y420" s="42" t="str">
        <f t="shared" si="41"/>
        <v>AUS</v>
      </c>
      <c r="Z420" t="str">
        <f>IF(Y420=Y$1,B420,IF(Y420=Y$2,B420,""))</f>
        <v>Wollongong</v>
      </c>
      <c r="AT420">
        <v>-1.037238608430515</v>
      </c>
      <c r="AU420">
        <v>0.28447204666542691</v>
      </c>
      <c r="AW420" s="42" t="s">
        <v>10622</v>
      </c>
    </row>
    <row r="421" spans="1:49" x14ac:dyDescent="0.25">
      <c r="A421" s="42" t="s">
        <v>1027</v>
      </c>
      <c r="B421" s="42" t="s">
        <v>10623</v>
      </c>
      <c r="C421" s="42" t="s">
        <v>1222</v>
      </c>
      <c r="D421" s="42">
        <f>IFERROR(VLOOKUP(A421,eco_bus_institutions!A:D,3,0),"")</f>
        <v>93</v>
      </c>
      <c r="E421" s="42">
        <f>IFERROR(VLOOKUP(A421,eco_institutions!A:D,3,0),"")</f>
        <v>43</v>
      </c>
      <c r="F421" s="42">
        <f>IFERROR(VLOOKUP(A421,fin_institutions!A:D,3,0),"")</f>
        <v>16</v>
      </c>
      <c r="G421" s="42">
        <f>IFERROR(VLOOKUP(A421,bus_institutions!A:D,3,0),0)</f>
        <v>32</v>
      </c>
      <c r="H421" s="42">
        <f>IFERROR(VLOOKUP(A421,man_institutions!A:D,3,0),0)</f>
        <v>29</v>
      </c>
      <c r="I421" s="42">
        <f>IFERROR(VLOOKUP(A421,eco_bus_institutions!A:D,4,0),0)</f>
        <v>1.36</v>
      </c>
      <c r="J421" s="42">
        <f>IFERROR(VLOOKUP(A421,eco_institutions!A:D,4,0),0)</f>
        <v>1.73</v>
      </c>
      <c r="K421" s="42">
        <f>IFERROR(VLOOKUP(A421,fin_institutions!A:D,4,0),0)</f>
        <v>1.04</v>
      </c>
      <c r="L421" s="42">
        <f>IFERROR(VLOOKUP(A421,bus_institutions!A:D,4,0),0)</f>
        <v>1.71</v>
      </c>
      <c r="M421" s="42">
        <f>IFERROR(VLOOKUP(A421,man_institutions!A:D,4,0),0)</f>
        <v>1.26</v>
      </c>
      <c r="N421" s="42">
        <f t="shared" si="36"/>
        <v>0.308</v>
      </c>
      <c r="O421" s="42">
        <f t="shared" si="37"/>
        <v>0.77200000000000002</v>
      </c>
      <c r="P421" s="42">
        <f t="shared" si="38"/>
        <v>0.20300000000000001</v>
      </c>
      <c r="Q421" s="42">
        <f t="shared" si="39"/>
        <v>0.443</v>
      </c>
      <c r="R421" s="42">
        <f t="shared" si="40"/>
        <v>0.29699999999999999</v>
      </c>
      <c r="S421" t="e">
        <f>VLOOKUP(A421,#REF!,11,0)</f>
        <v>#REF!</v>
      </c>
      <c r="T421" t="e">
        <f>VLOOKUP(A421,#REF!,12,0)</f>
        <v>#REF!</v>
      </c>
      <c r="U421" t="e">
        <f>VLOOKUP(A421,#REF!,13,0)</f>
        <v>#REF!</v>
      </c>
      <c r="V421" t="e">
        <f>VLOOKUP(A421,#REF!,14,0)</f>
        <v>#REF!</v>
      </c>
      <c r="W421">
        <v>-0.61581570133966601</v>
      </c>
      <c r="X421">
        <v>0.67686561261165668</v>
      </c>
      <c r="Y421" s="42" t="str">
        <f t="shared" si="41"/>
        <v>SPAIN</v>
      </c>
      <c r="Z421" t="str">
        <f>IF(Y421=Y$1,B421,IF(Y421=Y$2,B421,""))</f>
        <v/>
      </c>
      <c r="AT421">
        <v>-1.157563608489995</v>
      </c>
      <c r="AU421">
        <v>0.45480222152784328</v>
      </c>
      <c r="AW421" s="42" t="s">
        <v>10623</v>
      </c>
    </row>
    <row r="422" spans="1:49" x14ac:dyDescent="0.25">
      <c r="A422" s="42" t="s">
        <v>918</v>
      </c>
      <c r="B422" s="42" t="s">
        <v>10843</v>
      </c>
      <c r="C422" s="42" t="s">
        <v>1250</v>
      </c>
      <c r="D422" s="42">
        <f>IFERROR(VLOOKUP(A422,eco_bus_institutions!A:D,3,0),"")</f>
        <v>45</v>
      </c>
      <c r="E422" s="42">
        <f>IFERROR(VLOOKUP(A422,eco_institutions!A:D,3,0),"")</f>
        <v>13</v>
      </c>
      <c r="F422" s="42">
        <f>IFERROR(VLOOKUP(A422,fin_institutions!A:D,3,0),"")</f>
        <v>15</v>
      </c>
      <c r="G422" s="42">
        <f>IFERROR(VLOOKUP(A422,bus_institutions!A:D,3,0),0)</f>
        <v>18</v>
      </c>
      <c r="H422" s="42">
        <f>IFERROR(VLOOKUP(A422,man_institutions!A:D,3,0),0)</f>
        <v>8</v>
      </c>
      <c r="I422" s="42">
        <f>IFERROR(VLOOKUP(A422,eco_bus_institutions!A:D,4,0),0)</f>
        <v>1.36</v>
      </c>
      <c r="J422" s="42">
        <f>IFERROR(VLOOKUP(A422,eco_institutions!A:D,4,0),0)</f>
        <v>1.1100000000000001</v>
      </c>
      <c r="K422" s="42">
        <f>IFERROR(VLOOKUP(A422,fin_institutions!A:D,4,0),0)</f>
        <v>1.1399999999999999</v>
      </c>
      <c r="L422" s="42">
        <f>IFERROR(VLOOKUP(A422,bus_institutions!A:D,4,0),0)</f>
        <v>1.39</v>
      </c>
      <c r="M422" s="42">
        <f>IFERROR(VLOOKUP(A422,man_institutions!A:D,4,0),0)</f>
        <v>1.31</v>
      </c>
      <c r="N422" s="42">
        <f t="shared" si="36"/>
        <v>0.308</v>
      </c>
      <c r="O422" s="42">
        <f t="shared" si="37"/>
        <v>0.39800000000000002</v>
      </c>
      <c r="P422" s="42">
        <f t="shared" si="38"/>
        <v>0.443</v>
      </c>
      <c r="Q422" s="42">
        <f t="shared" si="39"/>
        <v>0.26700000000000002</v>
      </c>
      <c r="R422" s="42">
        <f t="shared" si="40"/>
        <v>0.33800000000000002</v>
      </c>
      <c r="S422" t="e">
        <f>VLOOKUP(A422,#REF!,11,0)</f>
        <v>#REF!</v>
      </c>
      <c r="T422" t="e">
        <f>VLOOKUP(A422,#REF!,12,0)</f>
        <v>#REF!</v>
      </c>
      <c r="U422" t="e">
        <f>VLOOKUP(A422,#REF!,13,0)</f>
        <v>#REF!</v>
      </c>
      <c r="V422" t="e">
        <f>VLOOKUP(A422,#REF!,14,0)</f>
        <v>#REF!</v>
      </c>
      <c r="W422">
        <v>-1.037238608430515</v>
      </c>
      <c r="X422">
        <v>0.28447204666542691</v>
      </c>
      <c r="Y422" s="42" t="str">
        <f t="shared" si="41"/>
        <v>UAE</v>
      </c>
      <c r="Z422" t="str">
        <f>IF(Y422=Y$1,B422,IF(Y422=Y$2,B422,""))</f>
        <v/>
      </c>
      <c r="AT422">
        <v>-0.64768872989689952</v>
      </c>
      <c r="AU422">
        <v>0.26154663698910952</v>
      </c>
      <c r="AW422" s="42" t="s">
        <v>10843</v>
      </c>
    </row>
    <row r="423" spans="1:49" x14ac:dyDescent="0.25">
      <c r="A423" s="42" t="s">
        <v>1108</v>
      </c>
      <c r="B423" s="42" t="s">
        <v>11045</v>
      </c>
      <c r="C423" s="42" t="s">
        <v>1273</v>
      </c>
      <c r="D423" s="42">
        <f>IFERROR(VLOOKUP(A423,eco_bus_institutions!A:D,3,0),"")</f>
        <v>48</v>
      </c>
      <c r="E423" s="42">
        <f>IFERROR(VLOOKUP(A423,eco_institutions!A:D,3,0),"")</f>
        <v>44</v>
      </c>
      <c r="F423" s="42">
        <f>IFERROR(VLOOKUP(A423,fin_institutions!A:D,3,0),"")</f>
        <v>8</v>
      </c>
      <c r="G423" s="42">
        <f>IFERROR(VLOOKUP(A423,bus_institutions!A:D,3,0),0)</f>
        <v>3</v>
      </c>
      <c r="H423" s="42">
        <f>IFERROR(VLOOKUP(A423,man_institutions!A:D,3,0),0)</f>
        <v>8</v>
      </c>
      <c r="I423" s="42">
        <f>IFERROR(VLOOKUP(A423,eco_bus_institutions!A:D,4,0),0)</f>
        <v>1.36</v>
      </c>
      <c r="J423" s="42">
        <f>IFERROR(VLOOKUP(A423,eco_institutions!A:D,4,0),0)</f>
        <v>1.23</v>
      </c>
      <c r="K423" s="42">
        <f>IFERROR(VLOOKUP(A423,fin_institutions!A:D,4,0),0)</f>
        <v>1.06</v>
      </c>
      <c r="L423" s="42">
        <f>IFERROR(VLOOKUP(A423,bus_institutions!A:D,4,0),0)</f>
        <v>1.48</v>
      </c>
      <c r="M423" s="42">
        <f>IFERROR(VLOOKUP(A423,man_institutions!A:D,4,0),0)</f>
        <v>1.2</v>
      </c>
      <c r="N423" s="42">
        <f t="shared" si="36"/>
        <v>0.308</v>
      </c>
      <c r="O423" s="42">
        <f t="shared" si="37"/>
        <v>0.54800000000000004</v>
      </c>
      <c r="P423" s="42">
        <f t="shared" si="38"/>
        <v>0.26200000000000001</v>
      </c>
      <c r="Q423" s="42">
        <f t="shared" si="39"/>
        <v>0.33500000000000002</v>
      </c>
      <c r="R423" s="42">
        <f t="shared" si="40"/>
        <v>0.248</v>
      </c>
      <c r="S423" t="e">
        <f>VLOOKUP(A423,#REF!,11,0)</f>
        <v>#REF!</v>
      </c>
      <c r="T423" t="e">
        <f>VLOOKUP(A423,#REF!,12,0)</f>
        <v>#REF!</v>
      </c>
      <c r="U423" t="e">
        <f>VLOOKUP(A423,#REF!,13,0)</f>
        <v>#REF!</v>
      </c>
      <c r="V423" t="e">
        <f>VLOOKUP(A423,#REF!,14,0)</f>
        <v>#REF!</v>
      </c>
      <c r="W423">
        <v>-1.157563608489995</v>
      </c>
      <c r="X423">
        <v>0.45480222152784328</v>
      </c>
      <c r="Y423" s="42" t="str">
        <f t="shared" si="41"/>
        <v>DEU</v>
      </c>
      <c r="Z423" t="str">
        <f>IF(Y423=Y$1,B423,IF(Y423=Y$2,B423,""))</f>
        <v/>
      </c>
      <c r="AT423">
        <v>-0.90648365728980029</v>
      </c>
      <c r="AU423">
        <v>-0.13765336048841731</v>
      </c>
      <c r="AW423" s="42" t="s">
        <v>1108</v>
      </c>
    </row>
    <row r="424" spans="1:49" x14ac:dyDescent="0.25">
      <c r="A424" s="42" t="s">
        <v>959</v>
      </c>
      <c r="B424" s="42" t="s">
        <v>11046</v>
      </c>
      <c r="C424" s="42" t="s">
        <v>1232</v>
      </c>
      <c r="D424" s="42">
        <f>IFERROR(VLOOKUP(A424,eco_bus_institutions!A:D,3,0),"")</f>
        <v>79</v>
      </c>
      <c r="E424" s="42">
        <f>IFERROR(VLOOKUP(A424,eco_institutions!A:D,3,0),"")</f>
        <v>54</v>
      </c>
      <c r="F424" s="42">
        <f>IFERROR(VLOOKUP(A424,fin_institutions!A:D,3,0),"")</f>
        <v>16</v>
      </c>
      <c r="G424" s="42">
        <f>IFERROR(VLOOKUP(A424,bus_institutions!A:D,3,0),0)</f>
        <v>16</v>
      </c>
      <c r="H424" s="42">
        <f>IFERROR(VLOOKUP(A424,man_institutions!A:D,3,0),0)</f>
        <v>13</v>
      </c>
      <c r="I424" s="42">
        <f>IFERROR(VLOOKUP(A424,eco_bus_institutions!A:D,4,0),0)</f>
        <v>1.35</v>
      </c>
      <c r="J424" s="42">
        <f>IFERROR(VLOOKUP(A424,eco_institutions!A:D,4,0),0)</f>
        <v>1.1200000000000001</v>
      </c>
      <c r="K424" s="42">
        <f>IFERROR(VLOOKUP(A424,fin_institutions!A:D,4,0),0)</f>
        <v>1.2</v>
      </c>
      <c r="L424" s="42">
        <f>IFERROR(VLOOKUP(A424,bus_institutions!A:D,4,0),0)</f>
        <v>1.56</v>
      </c>
      <c r="M424" s="42">
        <f>IFERROR(VLOOKUP(A424,man_institutions!A:D,4,0),0)</f>
        <v>1.3</v>
      </c>
      <c r="N424" s="42">
        <f t="shared" si="36"/>
        <v>0.3</v>
      </c>
      <c r="O424" s="42">
        <f t="shared" si="37"/>
        <v>0.42499999999999999</v>
      </c>
      <c r="P424" s="42">
        <f t="shared" si="38"/>
        <v>0.52</v>
      </c>
      <c r="Q424" s="42">
        <f t="shared" si="39"/>
        <v>0.39</v>
      </c>
      <c r="R424" s="42">
        <f t="shared" si="40"/>
        <v>0.33</v>
      </c>
      <c r="S424" t="e">
        <f>VLOOKUP(A424,#REF!,11,0)</f>
        <v>#REF!</v>
      </c>
      <c r="T424" t="e">
        <f>VLOOKUP(A424,#REF!,12,0)</f>
        <v>#REF!</v>
      </c>
      <c r="U424" t="e">
        <f>VLOOKUP(A424,#REF!,13,0)</f>
        <v>#REF!</v>
      </c>
      <c r="V424" t="e">
        <f>VLOOKUP(A424,#REF!,14,0)</f>
        <v>#REF!</v>
      </c>
      <c r="W424">
        <v>-0.64768872989689952</v>
      </c>
      <c r="X424">
        <v>0.26154663698910952</v>
      </c>
      <c r="Y424" s="42" t="str">
        <f t="shared" si="41"/>
        <v>CHN</v>
      </c>
      <c r="Z424" t="str">
        <f>IF(Y424=Y$1,B424,IF(Y424=Y$2,B424,""))</f>
        <v/>
      </c>
      <c r="AT424">
        <v>-0.60532004019626728</v>
      </c>
      <c r="AU424">
        <v>0.25986166327403809</v>
      </c>
      <c r="AW424" s="42" t="s">
        <v>10624</v>
      </c>
    </row>
    <row r="425" spans="1:49" x14ac:dyDescent="0.25">
      <c r="A425" s="42" t="s">
        <v>920</v>
      </c>
      <c r="B425" s="42" t="s">
        <v>10844</v>
      </c>
      <c r="C425" s="42" t="s">
        <v>1232</v>
      </c>
      <c r="D425" s="42">
        <f>IFERROR(VLOOKUP(A425,eco_bus_institutions!A:D,3,0),"")</f>
        <v>67</v>
      </c>
      <c r="E425" s="42">
        <f>IFERROR(VLOOKUP(A425,eco_institutions!A:D,3,0),"")</f>
        <v>30</v>
      </c>
      <c r="F425" s="42">
        <f>IFERROR(VLOOKUP(A425,fin_institutions!A:D,3,0),"")</f>
        <v>14</v>
      </c>
      <c r="G425" s="42">
        <f>IFERROR(VLOOKUP(A425,bus_institutions!A:D,3,0),0)</f>
        <v>19</v>
      </c>
      <c r="H425" s="42">
        <f>IFERROR(VLOOKUP(A425,man_institutions!A:D,3,0),0)</f>
        <v>22</v>
      </c>
      <c r="I425" s="42">
        <f>IFERROR(VLOOKUP(A425,eco_bus_institutions!A:D,4,0),0)</f>
        <v>1.35</v>
      </c>
      <c r="J425" s="42">
        <f>IFERROR(VLOOKUP(A425,eco_institutions!A:D,4,0),0)</f>
        <v>1.1000000000000001</v>
      </c>
      <c r="K425" s="42">
        <f>IFERROR(VLOOKUP(A425,fin_institutions!A:D,4,0),0)</f>
        <v>1.0900000000000001</v>
      </c>
      <c r="L425" s="42">
        <f>IFERROR(VLOOKUP(A425,bus_institutions!A:D,4,0),0)</f>
        <v>1.65</v>
      </c>
      <c r="M425" s="42">
        <f>IFERROR(VLOOKUP(A425,man_institutions!A:D,4,0),0)</f>
        <v>1.32</v>
      </c>
      <c r="N425" s="42">
        <f t="shared" si="36"/>
        <v>0.3</v>
      </c>
      <c r="O425" s="42">
        <f t="shared" si="37"/>
        <v>0.38300000000000001</v>
      </c>
      <c r="P425" s="42">
        <f t="shared" si="38"/>
        <v>0.35199999999999998</v>
      </c>
      <c r="Q425" s="42">
        <f t="shared" si="39"/>
        <v>0.43</v>
      </c>
      <c r="R425" s="42">
        <f t="shared" si="40"/>
        <v>0.34499999999999997</v>
      </c>
      <c r="S425" t="e">
        <f>VLOOKUP(A425,#REF!,11,0)</f>
        <v>#REF!</v>
      </c>
      <c r="T425" t="e">
        <f>VLOOKUP(A425,#REF!,12,0)</f>
        <v>#REF!</v>
      </c>
      <c r="U425" t="e">
        <f>VLOOKUP(A425,#REF!,13,0)</f>
        <v>#REF!</v>
      </c>
      <c r="V425" t="e">
        <f>VLOOKUP(A425,#REF!,14,0)</f>
        <v>#REF!</v>
      </c>
      <c r="W425">
        <v>-0.90648365728980029</v>
      </c>
      <c r="X425">
        <v>-0.13765336048841731</v>
      </c>
      <c r="Y425" s="42" t="str">
        <f t="shared" si="41"/>
        <v>CHN</v>
      </c>
      <c r="Z425" t="str">
        <f>IF(Y425=Y$1,B425,IF(Y425=Y$2,B425,""))</f>
        <v/>
      </c>
      <c r="AT425">
        <v>-0.38544065048591841</v>
      </c>
      <c r="AU425">
        <v>1.833488407455772E-2</v>
      </c>
      <c r="AW425" s="42" t="s">
        <v>10844</v>
      </c>
    </row>
    <row r="426" spans="1:49" x14ac:dyDescent="0.25">
      <c r="A426" s="42" t="s">
        <v>971</v>
      </c>
      <c r="B426" s="42" t="s">
        <v>11050</v>
      </c>
      <c r="C426" s="42" t="s">
        <v>1232</v>
      </c>
      <c r="D426" s="42">
        <f>IFERROR(VLOOKUP(A426,eco_bus_institutions!A:D,3,0),"")</f>
        <v>237</v>
      </c>
      <c r="E426" s="42">
        <f>IFERROR(VLOOKUP(A426,eco_institutions!A:D,3,0),"")</f>
        <v>156</v>
      </c>
      <c r="F426" s="42">
        <f>IFERROR(VLOOKUP(A426,fin_institutions!A:D,3,0),"")</f>
        <v>75</v>
      </c>
      <c r="G426" s="42">
        <f>IFERROR(VLOOKUP(A426,bus_institutions!A:D,3,0),0)</f>
        <v>39</v>
      </c>
      <c r="H426" s="42">
        <f>IFERROR(VLOOKUP(A426,man_institutions!A:D,3,0),0)</f>
        <v>37</v>
      </c>
      <c r="I426" s="42">
        <f>IFERROR(VLOOKUP(A426,eco_bus_institutions!A:D,4,0),0)</f>
        <v>1.35</v>
      </c>
      <c r="J426" s="42">
        <f>IFERROR(VLOOKUP(A426,eco_institutions!A:D,4,0),0)</f>
        <v>1.1299999999999999</v>
      </c>
      <c r="K426" s="42">
        <f>IFERROR(VLOOKUP(A426,fin_institutions!A:D,4,0),0)</f>
        <v>1.19</v>
      </c>
      <c r="L426" s="42">
        <f>IFERROR(VLOOKUP(A426,bus_institutions!A:D,4,0),0)</f>
        <v>1.46</v>
      </c>
      <c r="M426" s="42">
        <f>IFERROR(VLOOKUP(A426,man_institutions!A:D,4,0),0)</f>
        <v>1.42</v>
      </c>
      <c r="N426" s="42">
        <f t="shared" si="36"/>
        <v>0.3</v>
      </c>
      <c r="O426" s="42">
        <f t="shared" si="37"/>
        <v>0.438</v>
      </c>
      <c r="P426" s="42">
        <f t="shared" si="38"/>
        <v>0.51300000000000001</v>
      </c>
      <c r="Q426" s="42">
        <f t="shared" si="39"/>
        <v>0.315</v>
      </c>
      <c r="R426" s="42">
        <f t="shared" si="40"/>
        <v>0.42299999999999999</v>
      </c>
      <c r="S426" t="e">
        <f>VLOOKUP(A426,#REF!,11,0)</f>
        <v>#REF!</v>
      </c>
      <c r="T426" t="e">
        <f>VLOOKUP(A426,#REF!,12,0)</f>
        <v>#REF!</v>
      </c>
      <c r="U426" t="e">
        <f>VLOOKUP(A426,#REF!,13,0)</f>
        <v>#REF!</v>
      </c>
      <c r="V426" t="e">
        <f>VLOOKUP(A426,#REF!,14,0)</f>
        <v>#REF!</v>
      </c>
      <c r="W426">
        <v>-0.60532004019626728</v>
      </c>
      <c r="X426">
        <v>0.25986166327403809</v>
      </c>
      <c r="Y426" s="42" t="str">
        <f t="shared" si="41"/>
        <v>CHN</v>
      </c>
      <c r="Z426" t="str">
        <f>IF(Y426=Y$1,B426,IF(Y426=Y$2,B426,""))</f>
        <v/>
      </c>
      <c r="AT426">
        <v>-0.36018297723849629</v>
      </c>
      <c r="AU426">
        <v>-0.31386061633044948</v>
      </c>
      <c r="AW426" s="42" t="s">
        <v>10625</v>
      </c>
    </row>
    <row r="427" spans="1:49" x14ac:dyDescent="0.25">
      <c r="A427" s="42" t="s">
        <v>1054</v>
      </c>
      <c r="B427" s="42" t="s">
        <v>10845</v>
      </c>
      <c r="C427" s="42" t="s">
        <v>1219</v>
      </c>
      <c r="D427" s="42">
        <f>IFERROR(VLOOKUP(A427,eco_bus_institutions!A:D,3,0),"")</f>
        <v>84</v>
      </c>
      <c r="E427" s="42">
        <f>IFERROR(VLOOKUP(A427,eco_institutions!A:D,3,0),"")</f>
        <v>33</v>
      </c>
      <c r="F427" s="42">
        <f>IFERROR(VLOOKUP(A427,fin_institutions!A:D,3,0),"")</f>
        <v>14</v>
      </c>
      <c r="G427" s="42">
        <f>IFERROR(VLOOKUP(A427,bus_institutions!A:D,3,0),0)</f>
        <v>34</v>
      </c>
      <c r="H427" s="42">
        <f>IFERROR(VLOOKUP(A427,man_institutions!A:D,3,0),0)</f>
        <v>25</v>
      </c>
      <c r="I427" s="42">
        <f>IFERROR(VLOOKUP(A427,eco_bus_institutions!A:D,4,0),0)</f>
        <v>1.35</v>
      </c>
      <c r="J427" s="42">
        <f>IFERROR(VLOOKUP(A427,eco_institutions!A:D,4,0),0)</f>
        <v>1.0900000000000001</v>
      </c>
      <c r="K427" s="42">
        <f>IFERROR(VLOOKUP(A427,fin_institutions!A:D,4,0),0)</f>
        <v>1.29</v>
      </c>
      <c r="L427" s="42">
        <f>IFERROR(VLOOKUP(A427,bus_institutions!A:D,4,0),0)</f>
        <v>1.62</v>
      </c>
      <c r="M427" s="42">
        <f>IFERROR(VLOOKUP(A427,man_institutions!A:D,4,0),0)</f>
        <v>1.42</v>
      </c>
      <c r="N427" s="42">
        <f t="shared" si="36"/>
        <v>0.3</v>
      </c>
      <c r="O427" s="42">
        <f t="shared" si="37"/>
        <v>0.36299999999999999</v>
      </c>
      <c r="P427" s="42">
        <f t="shared" si="38"/>
        <v>0.59799999999999998</v>
      </c>
      <c r="Q427" s="42">
        <f t="shared" si="39"/>
        <v>0.41799999999999998</v>
      </c>
      <c r="R427" s="42">
        <f t="shared" si="40"/>
        <v>0.42299999999999999</v>
      </c>
      <c r="S427" t="e">
        <f>VLOOKUP(A427,#REF!,11,0)</f>
        <v>#REF!</v>
      </c>
      <c r="T427" t="e">
        <f>VLOOKUP(A427,#REF!,12,0)</f>
        <v>#REF!</v>
      </c>
      <c r="U427" t="e">
        <f>VLOOKUP(A427,#REF!,13,0)</f>
        <v>#REF!</v>
      </c>
      <c r="V427" t="e">
        <f>VLOOKUP(A427,#REF!,14,0)</f>
        <v>#REF!</v>
      </c>
      <c r="W427">
        <v>-0.38544065048591841</v>
      </c>
      <c r="X427">
        <v>1.833488407455772E-2</v>
      </c>
      <c r="Y427" s="42" t="str">
        <f t="shared" si="41"/>
        <v>USA</v>
      </c>
      <c r="Z427" t="str">
        <f>IF(Y427=Y$1,B427,IF(Y427=Y$2,B427,""))</f>
        <v/>
      </c>
      <c r="AT427">
        <v>-1.118479885176801</v>
      </c>
      <c r="AU427">
        <v>-0.8390943296577652</v>
      </c>
      <c r="AW427" s="42" t="s">
        <v>10845</v>
      </c>
    </row>
    <row r="428" spans="1:49" x14ac:dyDescent="0.25">
      <c r="A428" s="42" t="s">
        <v>1129</v>
      </c>
      <c r="B428" s="42" t="s">
        <v>1129</v>
      </c>
      <c r="C428" s="42" t="s">
        <v>1235</v>
      </c>
      <c r="D428" s="42">
        <f>IFERROR(VLOOKUP(A428,eco_bus_institutions!A:D,3,0),"")</f>
        <v>82</v>
      </c>
      <c r="E428" s="42">
        <f>IFERROR(VLOOKUP(A428,eco_institutions!A:D,3,0),"")</f>
        <v>73</v>
      </c>
      <c r="F428" s="42">
        <f>IFERROR(VLOOKUP(A428,fin_institutions!A:D,3,0),"")</f>
        <v>11</v>
      </c>
      <c r="G428" s="42">
        <f>IFERROR(VLOOKUP(A428,bus_institutions!A:D,3,0),0)</f>
        <v>3</v>
      </c>
      <c r="H428" s="42">
        <f>IFERROR(VLOOKUP(A428,man_institutions!A:D,3,0),0)</f>
        <v>7</v>
      </c>
      <c r="I428" s="42">
        <f>IFERROR(VLOOKUP(A428,eco_bus_institutions!A:D,4,0),0)</f>
        <v>1.35</v>
      </c>
      <c r="J428" s="42">
        <f>IFERROR(VLOOKUP(A428,eco_institutions!A:D,4,0),0)</f>
        <v>1.26</v>
      </c>
      <c r="K428" s="42">
        <f>IFERROR(VLOOKUP(A428,fin_institutions!A:D,4,0),0)</f>
        <v>1.04</v>
      </c>
      <c r="L428" s="42">
        <f>IFERROR(VLOOKUP(A428,bus_institutions!A:D,4,0),0)</f>
        <v>2.1</v>
      </c>
      <c r="M428" s="42">
        <f>IFERROR(VLOOKUP(A428,man_institutions!A:D,4,0),0)</f>
        <v>1.46</v>
      </c>
      <c r="N428" s="42">
        <f t="shared" si="36"/>
        <v>0.3</v>
      </c>
      <c r="O428" s="42">
        <f t="shared" si="37"/>
        <v>0.56799999999999995</v>
      </c>
      <c r="P428" s="42">
        <f t="shared" si="38"/>
        <v>0.20300000000000001</v>
      </c>
      <c r="Q428" s="42">
        <f t="shared" si="39"/>
        <v>0.59799999999999998</v>
      </c>
      <c r="R428" s="42">
        <f t="shared" si="40"/>
        <v>0.45500000000000002</v>
      </c>
      <c r="S428" t="e">
        <f>VLOOKUP(A428,#REF!,11,0)</f>
        <v>#REF!</v>
      </c>
      <c r="T428" t="e">
        <f>VLOOKUP(A428,#REF!,12,0)</f>
        <v>#REF!</v>
      </c>
      <c r="U428" t="e">
        <f>VLOOKUP(A428,#REF!,13,0)</f>
        <v>#REF!</v>
      </c>
      <c r="V428" t="e">
        <f>VLOOKUP(A428,#REF!,14,0)</f>
        <v>#REF!</v>
      </c>
      <c r="W428">
        <v>-0.36018297723849629</v>
      </c>
      <c r="X428">
        <v>-0.31386061633044948</v>
      </c>
      <c r="Y428" s="42" t="str">
        <f t="shared" si="41"/>
        <v>NED</v>
      </c>
      <c r="Z428" t="str">
        <f>IF(Y428=Y$1,B428,IF(Y428=Y$2,B428,""))</f>
        <v/>
      </c>
      <c r="AT428">
        <v>-0.52206354928703946</v>
      </c>
      <c r="AU428">
        <v>-0.49043125086505951</v>
      </c>
      <c r="AW428" s="42" t="s">
        <v>1129</v>
      </c>
    </row>
    <row r="429" spans="1:49" x14ac:dyDescent="0.25">
      <c r="A429" s="42" t="s">
        <v>987</v>
      </c>
      <c r="B429" s="42" t="s">
        <v>11035</v>
      </c>
      <c r="C429" s="42" t="s">
        <v>1220</v>
      </c>
      <c r="D429" s="42">
        <f>IFERROR(VLOOKUP(A429,eco_bus_institutions!A:D,3,0),"")</f>
        <v>74</v>
      </c>
      <c r="E429" s="42">
        <f>IFERROR(VLOOKUP(A429,eco_institutions!A:D,3,0),"")</f>
        <v>39</v>
      </c>
      <c r="F429" s="42">
        <f>IFERROR(VLOOKUP(A429,fin_institutions!A:D,3,0),"")</f>
        <v>11</v>
      </c>
      <c r="G429" s="42">
        <f>IFERROR(VLOOKUP(A429,bus_institutions!A:D,3,0),0)</f>
        <v>21</v>
      </c>
      <c r="H429" s="42">
        <f>IFERROR(VLOOKUP(A429,man_institutions!A:D,3,0),0)</f>
        <v>20</v>
      </c>
      <c r="I429" s="42">
        <f>IFERROR(VLOOKUP(A429,eco_bus_institutions!A:D,4,0),0)</f>
        <v>1.35</v>
      </c>
      <c r="J429" s="42">
        <f>IFERROR(VLOOKUP(A429,eco_institutions!A:D,4,0),0)</f>
        <v>1.03</v>
      </c>
      <c r="K429" s="42">
        <f>IFERROR(VLOOKUP(A429,fin_institutions!A:D,4,0),0)</f>
        <v>1.0900000000000001</v>
      </c>
      <c r="L429" s="42">
        <f>IFERROR(VLOOKUP(A429,bus_institutions!A:D,4,0),0)</f>
        <v>1.77</v>
      </c>
      <c r="M429" s="42">
        <f>IFERROR(VLOOKUP(A429,man_institutions!A:D,4,0),0)</f>
        <v>1.36</v>
      </c>
      <c r="N429" s="42">
        <f t="shared" si="36"/>
        <v>0.3</v>
      </c>
      <c r="O429" s="42">
        <f t="shared" si="37"/>
        <v>0.15</v>
      </c>
      <c r="P429" s="42">
        <f t="shared" si="38"/>
        <v>0.35199999999999998</v>
      </c>
      <c r="Q429" s="42">
        <f t="shared" si="39"/>
        <v>0.47799999999999998</v>
      </c>
      <c r="R429" s="42">
        <f t="shared" si="40"/>
        <v>0.38200000000000001</v>
      </c>
      <c r="S429" t="e">
        <f>VLOOKUP(A429,#REF!,11,0)</f>
        <v>#REF!</v>
      </c>
      <c r="T429" t="e">
        <f>VLOOKUP(A429,#REF!,12,0)</f>
        <v>#REF!</v>
      </c>
      <c r="U429" t="e">
        <f>VLOOKUP(A429,#REF!,13,0)</f>
        <v>#REF!</v>
      </c>
      <c r="V429" t="e">
        <f>VLOOKUP(A429,#REF!,14,0)</f>
        <v>#REF!</v>
      </c>
      <c r="W429">
        <v>-1.118479885176801</v>
      </c>
      <c r="X429">
        <v>-0.8390943296577652</v>
      </c>
      <c r="Y429" s="42" t="str">
        <f t="shared" si="41"/>
        <v>FRA</v>
      </c>
      <c r="Z429" t="str">
        <f>IF(Y429=Y$1,B429,IF(Y429=Y$2,B429,""))</f>
        <v/>
      </c>
      <c r="AT429">
        <v>-1.6609764711431201</v>
      </c>
      <c r="AU429">
        <v>-0.70305865813918944</v>
      </c>
      <c r="AW429" s="42" t="s">
        <v>987</v>
      </c>
    </row>
    <row r="430" spans="1:49" x14ac:dyDescent="0.25">
      <c r="A430" s="42" t="s">
        <v>951</v>
      </c>
      <c r="B430" s="42" t="s">
        <v>11051</v>
      </c>
      <c r="C430" s="42" t="s">
        <v>1223</v>
      </c>
      <c r="D430" s="42">
        <f>IFERROR(VLOOKUP(A430,eco_bus_institutions!A:D,3,0),"")</f>
        <v>49</v>
      </c>
      <c r="E430" s="42">
        <f>IFERROR(VLOOKUP(A430,eco_institutions!A:D,3,0),"")</f>
        <v>32</v>
      </c>
      <c r="F430" s="42">
        <f>IFERROR(VLOOKUP(A430,fin_institutions!A:D,3,0),"")</f>
        <v>10</v>
      </c>
      <c r="G430" s="42">
        <f>IFERROR(VLOOKUP(A430,bus_institutions!A:D,3,0),0)</f>
        <v>10</v>
      </c>
      <c r="H430" s="42">
        <f>IFERROR(VLOOKUP(A430,man_institutions!A:D,3,0),0)</f>
        <v>7</v>
      </c>
      <c r="I430" s="42">
        <f>IFERROR(VLOOKUP(A430,eco_bus_institutions!A:D,4,0),0)</f>
        <v>1.35</v>
      </c>
      <c r="J430" s="42">
        <f>IFERROR(VLOOKUP(A430,eco_institutions!A:D,4,0),0)</f>
        <v>1.08</v>
      </c>
      <c r="K430" s="42">
        <f>IFERROR(VLOOKUP(A430,fin_institutions!A:D,4,0),0)</f>
        <v>1.1299999999999999</v>
      </c>
      <c r="L430" s="42">
        <f>IFERROR(VLOOKUP(A430,bus_institutions!A:D,4,0),0)</f>
        <v>1.76</v>
      </c>
      <c r="M430" s="42">
        <f>IFERROR(VLOOKUP(A430,man_institutions!A:D,4,0),0)</f>
        <v>1.51</v>
      </c>
      <c r="N430" s="42">
        <f t="shared" si="36"/>
        <v>0.3</v>
      </c>
      <c r="O430" s="42">
        <f t="shared" si="37"/>
        <v>0.32300000000000001</v>
      </c>
      <c r="P430" s="42">
        <f t="shared" si="38"/>
        <v>0.42499999999999999</v>
      </c>
      <c r="Q430" s="42">
        <f t="shared" si="39"/>
        <v>0.47499999999999998</v>
      </c>
      <c r="R430" s="42">
        <f t="shared" si="40"/>
        <v>0.49</v>
      </c>
      <c r="S430" t="e">
        <f>VLOOKUP(A430,#REF!,11,0)</f>
        <v>#REF!</v>
      </c>
      <c r="T430" t="e">
        <f>VLOOKUP(A430,#REF!,12,0)</f>
        <v>#REF!</v>
      </c>
      <c r="U430" t="e">
        <f>VLOOKUP(A430,#REF!,13,0)</f>
        <v>#REF!</v>
      </c>
      <c r="V430" t="e">
        <f>VLOOKUP(A430,#REF!,14,0)</f>
        <v>#REF!</v>
      </c>
      <c r="W430">
        <v>-0.52206354928703946</v>
      </c>
      <c r="X430">
        <v>-0.49043125086505951</v>
      </c>
      <c r="Y430" s="42" t="str">
        <f t="shared" si="41"/>
        <v>NOR</v>
      </c>
      <c r="Z430" t="str">
        <f>IF(Y430=Y$1,B430,IF(Y430=Y$2,B430,""))</f>
        <v/>
      </c>
      <c r="AT430">
        <v>-0.78823411417886813</v>
      </c>
      <c r="AU430">
        <v>0.41285585899840888</v>
      </c>
      <c r="AW430" s="42" t="s">
        <v>951</v>
      </c>
    </row>
    <row r="431" spans="1:49" x14ac:dyDescent="0.25">
      <c r="A431" s="42" t="s">
        <v>990</v>
      </c>
      <c r="B431" s="42" t="s">
        <v>10626</v>
      </c>
      <c r="C431" s="42" t="s">
        <v>1222</v>
      </c>
      <c r="D431" s="42">
        <f>IFERROR(VLOOKUP(A431,eco_bus_institutions!A:D,3,0),"")</f>
        <v>138</v>
      </c>
      <c r="E431" s="42">
        <f>IFERROR(VLOOKUP(A431,eco_institutions!A:D,3,0),"")</f>
        <v>59</v>
      </c>
      <c r="F431" s="42">
        <f>IFERROR(VLOOKUP(A431,fin_institutions!A:D,3,0),"")</f>
        <v>9</v>
      </c>
      <c r="G431" s="42">
        <f>IFERROR(VLOOKUP(A431,bus_institutions!A:D,3,0),0)</f>
        <v>59</v>
      </c>
      <c r="H431" s="42">
        <f>IFERROR(VLOOKUP(A431,man_institutions!A:D,3,0),0)</f>
        <v>65</v>
      </c>
      <c r="I431" s="42">
        <f>IFERROR(VLOOKUP(A431,eco_bus_institutions!A:D,4,0),0)</f>
        <v>1.35</v>
      </c>
      <c r="J431" s="42">
        <f>IFERROR(VLOOKUP(A431,eco_institutions!A:D,4,0),0)</f>
        <v>1.03</v>
      </c>
      <c r="K431" s="42">
        <f>IFERROR(VLOOKUP(A431,fin_institutions!A:D,4,0),0)</f>
        <v>1.05</v>
      </c>
      <c r="L431" s="42">
        <f>IFERROR(VLOOKUP(A431,bus_institutions!A:D,4,0),0)</f>
        <v>1.52</v>
      </c>
      <c r="M431" s="42">
        <f>IFERROR(VLOOKUP(A431,man_institutions!A:D,4,0),0)</f>
        <v>1.29</v>
      </c>
      <c r="N431" s="42">
        <f t="shared" si="36"/>
        <v>0.3</v>
      </c>
      <c r="O431" s="42">
        <f t="shared" si="37"/>
        <v>0.15</v>
      </c>
      <c r="P431" s="42">
        <f t="shared" si="38"/>
        <v>0.23200000000000001</v>
      </c>
      <c r="Q431" s="42">
        <f t="shared" si="39"/>
        <v>0.35799999999999998</v>
      </c>
      <c r="R431" s="42">
        <f t="shared" si="40"/>
        <v>0.32200000000000001</v>
      </c>
      <c r="S431" t="e">
        <f>VLOOKUP(A431,#REF!,11,0)</f>
        <v>#REF!</v>
      </c>
      <c r="T431" t="e">
        <f>VLOOKUP(A431,#REF!,12,0)</f>
        <v>#REF!</v>
      </c>
      <c r="U431" t="e">
        <f>VLOOKUP(A431,#REF!,13,0)</f>
        <v>#REF!</v>
      </c>
      <c r="V431" t="e">
        <f>VLOOKUP(A431,#REF!,14,0)</f>
        <v>#REF!</v>
      </c>
      <c r="W431">
        <v>-1.6609764711431201</v>
      </c>
      <c r="X431">
        <v>-0.70305865813918944</v>
      </c>
      <c r="Y431" s="42" t="str">
        <f t="shared" si="41"/>
        <v>SPAIN</v>
      </c>
      <c r="Z431" t="str">
        <f>IF(Y431=Y$1,B431,IF(Y431=Y$2,B431,""))</f>
        <v/>
      </c>
      <c r="AT431">
        <v>-0.75169294398739084</v>
      </c>
      <c r="AU431">
        <v>0.28044593161109371</v>
      </c>
      <c r="AW431" s="42" t="s">
        <v>10626</v>
      </c>
    </row>
    <row r="432" spans="1:49" x14ac:dyDescent="0.25">
      <c r="A432" s="42" t="s">
        <v>1121</v>
      </c>
      <c r="B432" s="42" t="s">
        <v>10627</v>
      </c>
      <c r="C432" s="42" t="s">
        <v>1218</v>
      </c>
      <c r="D432" s="42">
        <f>IFERROR(VLOOKUP(A432,eco_bus_institutions!A:D,3,0),"")</f>
        <v>119</v>
      </c>
      <c r="E432" s="42">
        <f>IFERROR(VLOOKUP(A432,eco_institutions!A:D,3,0),"")</f>
        <v>76</v>
      </c>
      <c r="F432" s="42">
        <f>IFERROR(VLOOKUP(A432,fin_institutions!A:D,3,0),"")</f>
        <v>16</v>
      </c>
      <c r="G432" s="42">
        <f>IFERROR(VLOOKUP(A432,bus_institutions!A:D,3,0),0)</f>
        <v>27</v>
      </c>
      <c r="H432" s="42">
        <f>IFERROR(VLOOKUP(A432,man_institutions!A:D,3,0),0)</f>
        <v>21</v>
      </c>
      <c r="I432" s="42">
        <f>IFERROR(VLOOKUP(A432,eco_bus_institutions!A:D,4,0),0)</f>
        <v>1.35</v>
      </c>
      <c r="J432" s="42">
        <f>IFERROR(VLOOKUP(A432,eco_institutions!A:D,4,0),0)</f>
        <v>1.32</v>
      </c>
      <c r="K432" s="42">
        <f>IFERROR(VLOOKUP(A432,fin_institutions!A:D,4,0),0)</f>
        <v>1.06</v>
      </c>
      <c r="L432" s="42">
        <f>IFERROR(VLOOKUP(A432,bus_institutions!A:D,4,0),0)</f>
        <v>1.36</v>
      </c>
      <c r="M432" s="42">
        <f>IFERROR(VLOOKUP(A432,man_institutions!A:D,4,0),0)</f>
        <v>1.49</v>
      </c>
      <c r="N432" s="42">
        <f t="shared" si="36"/>
        <v>0.3</v>
      </c>
      <c r="O432" s="42">
        <f t="shared" si="37"/>
        <v>0.61799999999999999</v>
      </c>
      <c r="P432" s="42">
        <f t="shared" si="38"/>
        <v>0.26200000000000001</v>
      </c>
      <c r="Q432" s="42">
        <f t="shared" si="39"/>
        <v>0.245</v>
      </c>
      <c r="R432" s="42">
        <f t="shared" si="40"/>
        <v>0.47699999999999998</v>
      </c>
      <c r="S432" t="e">
        <f>VLOOKUP(A432,#REF!,11,0)</f>
        <v>#REF!</v>
      </c>
      <c r="T432" t="e">
        <f>VLOOKUP(A432,#REF!,12,0)</f>
        <v>#REF!</v>
      </c>
      <c r="U432" t="e">
        <f>VLOOKUP(A432,#REF!,13,0)</f>
        <v>#REF!</v>
      </c>
      <c r="V432" t="e">
        <f>VLOOKUP(A432,#REF!,14,0)</f>
        <v>#REF!</v>
      </c>
      <c r="W432">
        <v>-0.78823411417886813</v>
      </c>
      <c r="X432">
        <v>0.41285585899840888</v>
      </c>
      <c r="Y432" s="42" t="str">
        <f t="shared" si="41"/>
        <v>UK</v>
      </c>
      <c r="Z432" t="str">
        <f>IF(Y432=Y$1,B432,IF(Y432=Y$2,B432,""))</f>
        <v/>
      </c>
      <c r="AT432">
        <v>-1.3318650960468541</v>
      </c>
      <c r="AU432">
        <v>-1.0591466965116589</v>
      </c>
      <c r="AW432" s="42" t="s">
        <v>10627</v>
      </c>
    </row>
    <row r="433" spans="1:49" x14ac:dyDescent="0.25">
      <c r="A433" s="42" t="s">
        <v>957</v>
      </c>
      <c r="B433" s="42" t="s">
        <v>10846</v>
      </c>
      <c r="C433" s="42" t="s">
        <v>1232</v>
      </c>
      <c r="D433" s="42">
        <f>IFERROR(VLOOKUP(A433,eco_bus_institutions!A:D,3,0),"")</f>
        <v>176</v>
      </c>
      <c r="E433" s="42">
        <f>IFERROR(VLOOKUP(A433,eco_institutions!A:D,3,0),"")</f>
        <v>92</v>
      </c>
      <c r="F433" s="42">
        <f>IFERROR(VLOOKUP(A433,fin_institutions!A:D,3,0),"")</f>
        <v>67</v>
      </c>
      <c r="G433" s="42">
        <f>IFERROR(VLOOKUP(A433,bus_institutions!A:D,3,0),0)</f>
        <v>29</v>
      </c>
      <c r="H433" s="42">
        <f>IFERROR(VLOOKUP(A433,man_institutions!A:D,3,0),0)</f>
        <v>27</v>
      </c>
      <c r="I433" s="42">
        <f>IFERROR(VLOOKUP(A433,eco_bus_institutions!A:D,4,0),0)</f>
        <v>1.35</v>
      </c>
      <c r="J433" s="42">
        <f>IFERROR(VLOOKUP(A433,eco_institutions!A:D,4,0),0)</f>
        <v>1.1100000000000001</v>
      </c>
      <c r="K433" s="42">
        <f>IFERROR(VLOOKUP(A433,fin_institutions!A:D,4,0),0)</f>
        <v>1.21</v>
      </c>
      <c r="L433" s="42">
        <f>IFERROR(VLOOKUP(A433,bus_institutions!A:D,4,0),0)</f>
        <v>1.41</v>
      </c>
      <c r="M433" s="42">
        <f>IFERROR(VLOOKUP(A433,man_institutions!A:D,4,0),0)</f>
        <v>1.38</v>
      </c>
      <c r="N433" s="42">
        <f t="shared" si="36"/>
        <v>0.3</v>
      </c>
      <c r="O433" s="42">
        <f t="shared" si="37"/>
        <v>0.39800000000000002</v>
      </c>
      <c r="P433" s="42">
        <f t="shared" si="38"/>
        <v>0.53</v>
      </c>
      <c r="Q433" s="42">
        <f t="shared" si="39"/>
        <v>0.27700000000000002</v>
      </c>
      <c r="R433" s="42">
        <f t="shared" si="40"/>
        <v>0.4</v>
      </c>
      <c r="S433" t="e">
        <f>VLOOKUP(A433,#REF!,11,0)</f>
        <v>#REF!</v>
      </c>
      <c r="T433" t="e">
        <f>VLOOKUP(A433,#REF!,12,0)</f>
        <v>#REF!</v>
      </c>
      <c r="U433" t="e">
        <f>VLOOKUP(A433,#REF!,13,0)</f>
        <v>#REF!</v>
      </c>
      <c r="V433" t="e">
        <f>VLOOKUP(A433,#REF!,14,0)</f>
        <v>#REF!</v>
      </c>
      <c r="W433">
        <v>-0.75169294398739084</v>
      </c>
      <c r="X433">
        <v>0.28044593161109371</v>
      </c>
      <c r="Y433" s="42" t="str">
        <f t="shared" si="41"/>
        <v>CHN</v>
      </c>
      <c r="Z433" t="str">
        <f>IF(Y433=Y$1,B433,IF(Y433=Y$2,B433,""))</f>
        <v/>
      </c>
      <c r="AT433">
        <v>-1.227888967198872</v>
      </c>
      <c r="AU433">
        <v>0.50180532243627518</v>
      </c>
      <c r="AW433" s="42" t="s">
        <v>10846</v>
      </c>
    </row>
    <row r="434" spans="1:49" x14ac:dyDescent="0.25">
      <c r="A434" s="42" t="s">
        <v>1011</v>
      </c>
      <c r="B434" s="42" t="s">
        <v>10847</v>
      </c>
      <c r="C434" s="42" t="s">
        <v>1218</v>
      </c>
      <c r="D434" s="42">
        <f>IFERROR(VLOOKUP(A434,eco_bus_institutions!A:D,3,0),"")</f>
        <v>101</v>
      </c>
      <c r="E434" s="42">
        <f>IFERROR(VLOOKUP(A434,eco_institutions!A:D,3,0),"")</f>
        <v>29</v>
      </c>
      <c r="F434" s="42">
        <f>IFERROR(VLOOKUP(A434,fin_institutions!A:D,3,0),"")</f>
        <v>32</v>
      </c>
      <c r="G434" s="42">
        <f>IFERROR(VLOOKUP(A434,bus_institutions!A:D,3,0),0)</f>
        <v>38</v>
      </c>
      <c r="H434" s="42">
        <f>IFERROR(VLOOKUP(A434,man_institutions!A:D,3,0),0)</f>
        <v>29</v>
      </c>
      <c r="I434" s="42">
        <f>IFERROR(VLOOKUP(A434,eco_bus_institutions!A:D,4,0),0)</f>
        <v>1.34</v>
      </c>
      <c r="J434" s="42">
        <f>IFERROR(VLOOKUP(A434,eco_institutions!A:D,4,0),0)</f>
        <v>1.03</v>
      </c>
      <c r="K434" s="42">
        <f>IFERROR(VLOOKUP(A434,fin_institutions!A:D,4,0),0)</f>
        <v>1.04</v>
      </c>
      <c r="L434" s="42">
        <f>IFERROR(VLOOKUP(A434,bus_institutions!A:D,4,0),0)</f>
        <v>1.54</v>
      </c>
      <c r="M434" s="42">
        <f>IFERROR(VLOOKUP(A434,man_institutions!A:D,4,0),0)</f>
        <v>1.56</v>
      </c>
      <c r="N434" s="42">
        <f t="shared" si="36"/>
        <v>0.28299999999999997</v>
      </c>
      <c r="O434" s="42">
        <f t="shared" si="37"/>
        <v>0.15</v>
      </c>
      <c r="P434" s="42">
        <f t="shared" si="38"/>
        <v>0.20300000000000001</v>
      </c>
      <c r="Q434" s="42">
        <f t="shared" si="39"/>
        <v>0.375</v>
      </c>
      <c r="R434" s="42">
        <f t="shared" si="40"/>
        <v>0.51</v>
      </c>
      <c r="S434" t="e">
        <f>VLOOKUP(A434,#REF!,11,0)</f>
        <v>#REF!</v>
      </c>
      <c r="T434" t="e">
        <f>VLOOKUP(A434,#REF!,12,0)</f>
        <v>#REF!</v>
      </c>
      <c r="U434" t="e">
        <f>VLOOKUP(A434,#REF!,13,0)</f>
        <v>#REF!</v>
      </c>
      <c r="V434" t="e">
        <f>VLOOKUP(A434,#REF!,14,0)</f>
        <v>#REF!</v>
      </c>
      <c r="W434">
        <v>-1.3318650960468541</v>
      </c>
      <c r="X434">
        <v>-1.0591466965116589</v>
      </c>
      <c r="Y434" s="42" t="str">
        <f t="shared" si="41"/>
        <v>UK</v>
      </c>
      <c r="Z434" t="str">
        <f>IF(Y434=Y$1,B434,IF(Y434=Y$2,B434,""))</f>
        <v/>
      </c>
      <c r="AT434">
        <v>-1.153843973650531</v>
      </c>
      <c r="AU434">
        <v>-1.464198851870443E-2</v>
      </c>
      <c r="AW434" s="42" t="s">
        <v>10847</v>
      </c>
    </row>
    <row r="435" spans="1:49" x14ac:dyDescent="0.25">
      <c r="A435" s="42" t="s">
        <v>871</v>
      </c>
      <c r="B435" s="42" t="s">
        <v>10848</v>
      </c>
      <c r="C435" s="42" t="s">
        <v>1249</v>
      </c>
      <c r="D435" s="42">
        <f>IFERROR(VLOOKUP(A435,eco_bus_institutions!A:D,3,0),"")</f>
        <v>93</v>
      </c>
      <c r="E435" s="42">
        <f>IFERROR(VLOOKUP(A435,eco_institutions!A:D,3,0),"")</f>
        <v>46</v>
      </c>
      <c r="F435" s="42">
        <f>IFERROR(VLOOKUP(A435,fin_institutions!A:D,3,0),"")</f>
        <v>44</v>
      </c>
      <c r="G435" s="42">
        <f>IFERROR(VLOOKUP(A435,bus_institutions!A:D,3,0),0)</f>
        <v>16</v>
      </c>
      <c r="H435" s="42">
        <f>IFERROR(VLOOKUP(A435,man_institutions!A:D,3,0),0)</f>
        <v>11</v>
      </c>
      <c r="I435" s="42">
        <f>IFERROR(VLOOKUP(A435,eco_bus_institutions!A:D,4,0),0)</f>
        <v>1.34</v>
      </c>
      <c r="J435" s="42">
        <f>IFERROR(VLOOKUP(A435,eco_institutions!A:D,4,0),0)</f>
        <v>1.08</v>
      </c>
      <c r="K435" s="42">
        <f>IFERROR(VLOOKUP(A435,fin_institutions!A:D,4,0),0)</f>
        <v>1.24</v>
      </c>
      <c r="L435" s="42">
        <f>IFERROR(VLOOKUP(A435,bus_institutions!A:D,4,0),0)</f>
        <v>1.31</v>
      </c>
      <c r="M435" s="42">
        <f>IFERROR(VLOOKUP(A435,man_institutions!A:D,4,0),0)</f>
        <v>1.18</v>
      </c>
      <c r="N435" s="42">
        <f t="shared" si="36"/>
        <v>0.28299999999999997</v>
      </c>
      <c r="O435" s="42">
        <f t="shared" si="37"/>
        <v>0.32300000000000001</v>
      </c>
      <c r="P435" s="42">
        <f t="shared" si="38"/>
        <v>0.56699999999999995</v>
      </c>
      <c r="Q435" s="42">
        <f t="shared" si="39"/>
        <v>0.217</v>
      </c>
      <c r="R435" s="42">
        <f t="shared" si="40"/>
        <v>0.23200000000000001</v>
      </c>
      <c r="S435" t="e">
        <f>VLOOKUP(A435,#REF!,11,0)</f>
        <v>#REF!</v>
      </c>
      <c r="T435" t="e">
        <f>VLOOKUP(A435,#REF!,12,0)</f>
        <v>#REF!</v>
      </c>
      <c r="U435" t="e">
        <f>VLOOKUP(A435,#REF!,13,0)</f>
        <v>#REF!</v>
      </c>
      <c r="V435" t="e">
        <f>VLOOKUP(A435,#REF!,14,0)</f>
        <v>#REF!</v>
      </c>
      <c r="W435">
        <v>-1.227888967198872</v>
      </c>
      <c r="X435">
        <v>0.50180532243627518</v>
      </c>
      <c r="Y435" s="42" t="str">
        <f t="shared" si="41"/>
        <v>VTN</v>
      </c>
      <c r="Z435" t="str">
        <f>IF(Y435=Y$1,B435,IF(Y435=Y$2,B435,""))</f>
        <v/>
      </c>
      <c r="AT435">
        <v>0.2114912414348212</v>
      </c>
      <c r="AU435">
        <v>-0.70472726779693851</v>
      </c>
      <c r="AW435" s="42" t="s">
        <v>10848</v>
      </c>
    </row>
    <row r="436" spans="1:49" x14ac:dyDescent="0.25">
      <c r="A436" s="42" t="s">
        <v>968</v>
      </c>
      <c r="B436" s="42" t="s">
        <v>10849</v>
      </c>
      <c r="C436" s="42" t="s">
        <v>1238</v>
      </c>
      <c r="D436" s="42">
        <f>IFERROR(VLOOKUP(A436,eco_bus_institutions!A:D,3,0),"")</f>
        <v>110</v>
      </c>
      <c r="E436" s="42">
        <f>IFERROR(VLOOKUP(A436,eco_institutions!A:D,3,0),"")</f>
        <v>25</v>
      </c>
      <c r="F436" s="42">
        <f>IFERROR(VLOOKUP(A436,fin_institutions!A:D,3,0),"")</f>
        <v>42</v>
      </c>
      <c r="G436" s="42">
        <f>IFERROR(VLOOKUP(A436,bus_institutions!A:D,3,0),0)</f>
        <v>29</v>
      </c>
      <c r="H436" s="42">
        <f>IFERROR(VLOOKUP(A436,man_institutions!A:D,3,0),0)</f>
        <v>31</v>
      </c>
      <c r="I436" s="42">
        <f>IFERROR(VLOOKUP(A436,eco_bus_institutions!A:D,4,0),0)</f>
        <v>1.34</v>
      </c>
      <c r="J436" s="42">
        <f>IFERROR(VLOOKUP(A436,eco_institutions!A:D,4,0),0)</f>
        <v>1.07</v>
      </c>
      <c r="K436" s="42">
        <f>IFERROR(VLOOKUP(A436,fin_institutions!A:D,4,0),0)</f>
        <v>1.1399999999999999</v>
      </c>
      <c r="L436" s="42">
        <f>IFERROR(VLOOKUP(A436,bus_institutions!A:D,4,0),0)</f>
        <v>1.44</v>
      </c>
      <c r="M436" s="42">
        <f>IFERROR(VLOOKUP(A436,man_institutions!A:D,4,0),0)</f>
        <v>1.3</v>
      </c>
      <c r="N436" s="42">
        <f t="shared" si="36"/>
        <v>0.28299999999999997</v>
      </c>
      <c r="O436" s="42">
        <f t="shared" si="37"/>
        <v>0.29299999999999998</v>
      </c>
      <c r="P436" s="42">
        <f t="shared" si="38"/>
        <v>0.443</v>
      </c>
      <c r="Q436" s="42">
        <f t="shared" si="39"/>
        <v>0.30199999999999999</v>
      </c>
      <c r="R436" s="42">
        <f t="shared" si="40"/>
        <v>0.33</v>
      </c>
      <c r="S436" t="e">
        <f>VLOOKUP(A436,#REF!,11,0)</f>
        <v>#REF!</v>
      </c>
      <c r="T436" t="e">
        <f>VLOOKUP(A436,#REF!,12,0)</f>
        <v>#REF!</v>
      </c>
      <c r="U436" t="e">
        <f>VLOOKUP(A436,#REF!,13,0)</f>
        <v>#REF!</v>
      </c>
      <c r="V436" t="e">
        <f>VLOOKUP(A436,#REF!,14,0)</f>
        <v>#REF!</v>
      </c>
      <c r="W436">
        <v>-1.153843973650531</v>
      </c>
      <c r="X436">
        <v>-1.464198851870443E-2</v>
      </c>
      <c r="Y436" s="42" t="str">
        <f t="shared" si="41"/>
        <v>NZE</v>
      </c>
      <c r="Z436" t="str">
        <f>IF(Y436=Y$1,B436,IF(Y436=Y$2,B436,""))</f>
        <v/>
      </c>
      <c r="AT436">
        <v>-2.032081359151698</v>
      </c>
      <c r="AU436">
        <v>1.136481891319554</v>
      </c>
      <c r="AW436" s="42" t="s">
        <v>10849</v>
      </c>
    </row>
    <row r="437" spans="1:49" x14ac:dyDescent="0.25">
      <c r="A437" s="42" t="s">
        <v>1163</v>
      </c>
      <c r="B437" s="42" t="s">
        <v>10850</v>
      </c>
      <c r="C437" s="42" t="s">
        <v>1248</v>
      </c>
      <c r="D437" s="42">
        <f>IFERROR(VLOOKUP(A437,eco_bus_institutions!A:D,3,0),"")</f>
        <v>60</v>
      </c>
      <c r="E437" s="42">
        <f>IFERROR(VLOOKUP(A437,eco_institutions!A:D,3,0),"")</f>
        <v>50</v>
      </c>
      <c r="F437" s="42">
        <f>IFERROR(VLOOKUP(A437,fin_institutions!A:D,3,0),"")</f>
        <v>10</v>
      </c>
      <c r="G437" s="42">
        <f>IFERROR(VLOOKUP(A437,bus_institutions!A:D,3,0),0)</f>
        <v>8</v>
      </c>
      <c r="H437" s="42">
        <f>IFERROR(VLOOKUP(A437,man_institutions!A:D,3,0),0)</f>
        <v>6</v>
      </c>
      <c r="I437" s="42">
        <f>IFERROR(VLOOKUP(A437,eco_bus_institutions!A:D,4,0),0)</f>
        <v>1.34</v>
      </c>
      <c r="J437" s="42">
        <f>IFERROR(VLOOKUP(A437,eco_institutions!A:D,4,0),0)</f>
        <v>1.1399999999999999</v>
      </c>
      <c r="K437" s="42">
        <f>IFERROR(VLOOKUP(A437,fin_institutions!A:D,4,0),0)</f>
        <v>1.1100000000000001</v>
      </c>
      <c r="L437" s="42">
        <f>IFERROR(VLOOKUP(A437,bus_institutions!A:D,4,0),0)</f>
        <v>1.86</v>
      </c>
      <c r="M437" s="42">
        <f>IFERROR(VLOOKUP(A437,man_institutions!A:D,4,0),0)</f>
        <v>2.38</v>
      </c>
      <c r="N437" s="42">
        <f t="shared" si="36"/>
        <v>0.28299999999999997</v>
      </c>
      <c r="O437" s="42">
        <f t="shared" si="37"/>
        <v>0.45200000000000001</v>
      </c>
      <c r="P437" s="42">
        <f t="shared" si="38"/>
        <v>0.39500000000000002</v>
      </c>
      <c r="Q437" s="42">
        <f t="shared" si="39"/>
        <v>0.51700000000000002</v>
      </c>
      <c r="R437" s="42">
        <f t="shared" si="40"/>
        <v>0.76200000000000001</v>
      </c>
      <c r="S437" t="e">
        <f>VLOOKUP(A437,#REF!,11,0)</f>
        <v>#REF!</v>
      </c>
      <c r="T437" t="e">
        <f>VLOOKUP(A437,#REF!,12,0)</f>
        <v>#REF!</v>
      </c>
      <c r="U437" t="e">
        <f>VLOOKUP(A437,#REF!,13,0)</f>
        <v>#REF!</v>
      </c>
      <c r="V437" t="e">
        <f>VLOOKUP(A437,#REF!,14,0)</f>
        <v>#REF!</v>
      </c>
      <c r="W437">
        <v>0.2114912414348212</v>
      </c>
      <c r="X437">
        <v>-0.70472726779693851</v>
      </c>
      <c r="Y437" s="42" t="str">
        <f t="shared" si="41"/>
        <v>JAP</v>
      </c>
      <c r="Z437" t="str">
        <f>IF(Y437=Y$1,B437,IF(Y437=Y$2,B437,""))</f>
        <v/>
      </c>
      <c r="AT437">
        <v>-0.97132254187100431</v>
      </c>
      <c r="AU437">
        <v>-0.2229952051965248</v>
      </c>
      <c r="AW437" s="42" t="s">
        <v>10850</v>
      </c>
    </row>
    <row r="438" spans="1:49" x14ac:dyDescent="0.25">
      <c r="A438" s="42" t="s">
        <v>858</v>
      </c>
      <c r="B438" s="42" t="s">
        <v>10851</v>
      </c>
      <c r="C438" s="42" t="s">
        <v>1247</v>
      </c>
      <c r="D438" s="42">
        <f>IFERROR(VLOOKUP(A438,eco_bus_institutions!A:D,3,0),"")</f>
        <v>49</v>
      </c>
      <c r="E438" s="42">
        <f>IFERROR(VLOOKUP(A438,eco_institutions!A:D,3,0),"")</f>
        <v>27</v>
      </c>
      <c r="F438" s="42">
        <f>IFERROR(VLOOKUP(A438,fin_institutions!A:D,3,0),"")</f>
        <v>27</v>
      </c>
      <c r="G438" s="42">
        <f>IFERROR(VLOOKUP(A438,bus_institutions!A:D,3,0),0)</f>
        <v>0</v>
      </c>
      <c r="H438" s="42">
        <f>IFERROR(VLOOKUP(A438,man_institutions!A:D,3,0),0)</f>
        <v>0</v>
      </c>
      <c r="I438" s="42">
        <f>IFERROR(VLOOKUP(A438,eco_bus_institutions!A:D,4,0),0)</f>
        <v>1.34</v>
      </c>
      <c r="J438" s="42">
        <f>IFERROR(VLOOKUP(A438,eco_institutions!A:D,4,0),0)</f>
        <v>1.1399999999999999</v>
      </c>
      <c r="K438" s="42">
        <f>IFERROR(VLOOKUP(A438,fin_institutions!A:D,4,0),0)</f>
        <v>1.1000000000000001</v>
      </c>
      <c r="L438" s="42">
        <f>IFERROR(VLOOKUP(A438,bus_institutions!A:D,4,0),0)</f>
        <v>0</v>
      </c>
      <c r="M438" s="42">
        <f>IFERROR(VLOOKUP(A438,man_institutions!A:D,4,0),0)</f>
        <v>0</v>
      </c>
      <c r="N438" s="42">
        <f t="shared" si="36"/>
        <v>0.28299999999999997</v>
      </c>
      <c r="O438" s="42">
        <f t="shared" si="37"/>
        <v>0.45200000000000001</v>
      </c>
      <c r="P438" s="42">
        <f t="shared" si="38"/>
        <v>0.37</v>
      </c>
      <c r="Q438" s="42">
        <f t="shared" si="39"/>
        <v>0.05</v>
      </c>
      <c r="R438" s="42">
        <f t="shared" si="40"/>
        <v>0.04</v>
      </c>
      <c r="S438" t="e">
        <f>VLOOKUP(A438,#REF!,11,0)</f>
        <v>#REF!</v>
      </c>
      <c r="T438" t="e">
        <f>VLOOKUP(A438,#REF!,12,0)</f>
        <v>#REF!</v>
      </c>
      <c r="U438" t="e">
        <f>VLOOKUP(A438,#REF!,13,0)</f>
        <v>#REF!</v>
      </c>
      <c r="V438" t="e">
        <f>VLOOKUP(A438,#REF!,14,0)</f>
        <v>#REF!</v>
      </c>
      <c r="W438">
        <v>-2.032081359151698</v>
      </c>
      <c r="X438">
        <v>1.136481891319554</v>
      </c>
      <c r="Y438" s="42" t="str">
        <f t="shared" si="41"/>
        <v>RUS</v>
      </c>
      <c r="Z438" t="str">
        <f>IF(Y438=Y$1,B438,IF(Y438=Y$2,B438,""))</f>
        <v/>
      </c>
      <c r="AT438">
        <v>-0.93384493176538919</v>
      </c>
      <c r="AU438">
        <v>0.1553072926143215</v>
      </c>
      <c r="AW438" s="42" t="s">
        <v>10851</v>
      </c>
    </row>
    <row r="439" spans="1:49" x14ac:dyDescent="0.25">
      <c r="A439" s="42" t="s">
        <v>1021</v>
      </c>
      <c r="B439" s="42" t="s">
        <v>10852</v>
      </c>
      <c r="C439" s="42" t="s">
        <v>1232</v>
      </c>
      <c r="D439" s="42">
        <f>IFERROR(VLOOKUP(A439,eco_bus_institutions!A:D,3,0),"")</f>
        <v>141</v>
      </c>
      <c r="E439" s="42">
        <f>IFERROR(VLOOKUP(A439,eco_institutions!A:D,3,0),"")</f>
        <v>54</v>
      </c>
      <c r="F439" s="42">
        <f>IFERROR(VLOOKUP(A439,fin_institutions!A:D,3,0),"")</f>
        <v>40</v>
      </c>
      <c r="G439" s="42">
        <f>IFERROR(VLOOKUP(A439,bus_institutions!A:D,3,0),0)</f>
        <v>41</v>
      </c>
      <c r="H439" s="42">
        <f>IFERROR(VLOOKUP(A439,man_institutions!A:D,3,0),0)</f>
        <v>45</v>
      </c>
      <c r="I439" s="42">
        <f>IFERROR(VLOOKUP(A439,eco_bus_institutions!A:D,4,0),0)</f>
        <v>1.34</v>
      </c>
      <c r="J439" s="42">
        <f>IFERROR(VLOOKUP(A439,eco_institutions!A:D,4,0),0)</f>
        <v>1.07</v>
      </c>
      <c r="K439" s="42">
        <f>IFERROR(VLOOKUP(A439,fin_institutions!A:D,4,0),0)</f>
        <v>1.1299999999999999</v>
      </c>
      <c r="L439" s="42">
        <f>IFERROR(VLOOKUP(A439,bus_institutions!A:D,4,0),0)</f>
        <v>1.62</v>
      </c>
      <c r="M439" s="42">
        <f>IFERROR(VLOOKUP(A439,man_institutions!A:D,4,0),0)</f>
        <v>1.3</v>
      </c>
      <c r="N439" s="42">
        <f t="shared" si="36"/>
        <v>0.28299999999999997</v>
      </c>
      <c r="O439" s="42">
        <f t="shared" si="37"/>
        <v>0.29299999999999998</v>
      </c>
      <c r="P439" s="42">
        <f t="shared" si="38"/>
        <v>0.42499999999999999</v>
      </c>
      <c r="Q439" s="42">
        <f t="shared" si="39"/>
        <v>0.41799999999999998</v>
      </c>
      <c r="R439" s="42">
        <f t="shared" si="40"/>
        <v>0.33</v>
      </c>
      <c r="S439" t="e">
        <f>VLOOKUP(A439,#REF!,11,0)</f>
        <v>#REF!</v>
      </c>
      <c r="T439" t="e">
        <f>VLOOKUP(A439,#REF!,12,0)</f>
        <v>#REF!</v>
      </c>
      <c r="U439" t="e">
        <f>VLOOKUP(A439,#REF!,13,0)</f>
        <v>#REF!</v>
      </c>
      <c r="V439" t="e">
        <f>VLOOKUP(A439,#REF!,14,0)</f>
        <v>#REF!</v>
      </c>
      <c r="W439">
        <v>-0.97132254187100431</v>
      </c>
      <c r="X439">
        <v>-0.2229952051965248</v>
      </c>
      <c r="Y439" s="42" t="str">
        <f t="shared" si="41"/>
        <v>CHN</v>
      </c>
      <c r="Z439" t="str">
        <f>IF(Y439=Y$1,B439,IF(Y439=Y$2,B439,""))</f>
        <v/>
      </c>
      <c r="AT439">
        <v>-0.40995081932294491</v>
      </c>
      <c r="AU439">
        <v>-0.63109078081467018</v>
      </c>
      <c r="AW439" s="42" t="s">
        <v>10852</v>
      </c>
    </row>
    <row r="440" spans="1:49" x14ac:dyDescent="0.25">
      <c r="A440" s="42" t="s">
        <v>1167</v>
      </c>
      <c r="B440" s="42" t="s">
        <v>11036</v>
      </c>
      <c r="C440" s="42" t="s">
        <v>1220</v>
      </c>
      <c r="D440" s="42">
        <f>IFERROR(VLOOKUP(A440,eco_bus_institutions!A:D,3,0),"")</f>
        <v>71</v>
      </c>
      <c r="E440" s="42">
        <f>IFERROR(VLOOKUP(A440,eco_institutions!A:D,3,0),"")</f>
        <v>51</v>
      </c>
      <c r="F440" s="42">
        <f>IFERROR(VLOOKUP(A440,fin_institutions!A:D,3,0),"")</f>
        <v>12</v>
      </c>
      <c r="G440" s="42">
        <f>IFERROR(VLOOKUP(A440,bus_institutions!A:D,3,0),0)</f>
        <v>8</v>
      </c>
      <c r="H440" s="42">
        <f>IFERROR(VLOOKUP(A440,man_institutions!A:D,3,0),0)</f>
        <v>15</v>
      </c>
      <c r="I440" s="42">
        <f>IFERROR(VLOOKUP(A440,eco_bus_institutions!A:D,4,0),0)</f>
        <v>1.34</v>
      </c>
      <c r="J440" s="42">
        <f>IFERROR(VLOOKUP(A440,eco_institutions!A:D,4,0),0)</f>
        <v>1.1299999999999999</v>
      </c>
      <c r="K440" s="42">
        <f>IFERROR(VLOOKUP(A440,fin_institutions!A:D,4,0),0)</f>
        <v>1.1000000000000001</v>
      </c>
      <c r="L440" s="42">
        <f>IFERROR(VLOOKUP(A440,bus_institutions!A:D,4,0),0)</f>
        <v>1.22</v>
      </c>
      <c r="M440" s="42">
        <f>IFERROR(VLOOKUP(A440,man_institutions!A:D,4,0),0)</f>
        <v>1.6</v>
      </c>
      <c r="N440" s="42">
        <f t="shared" si="36"/>
        <v>0.28299999999999997</v>
      </c>
      <c r="O440" s="42">
        <f t="shared" si="37"/>
        <v>0.438</v>
      </c>
      <c r="P440" s="42">
        <f t="shared" si="38"/>
        <v>0.37</v>
      </c>
      <c r="Q440" s="42">
        <f t="shared" si="39"/>
        <v>0.16500000000000001</v>
      </c>
      <c r="R440" s="42">
        <f t="shared" si="40"/>
        <v>0.53</v>
      </c>
      <c r="S440" t="e">
        <f>VLOOKUP(A440,#REF!,11,0)</f>
        <v>#REF!</v>
      </c>
      <c r="T440" t="e">
        <f>VLOOKUP(A440,#REF!,12,0)</f>
        <v>#REF!</v>
      </c>
      <c r="U440" t="e">
        <f>VLOOKUP(A440,#REF!,13,0)</f>
        <v>#REF!</v>
      </c>
      <c r="V440" t="e">
        <f>VLOOKUP(A440,#REF!,14,0)</f>
        <v>#REF!</v>
      </c>
      <c r="W440">
        <v>-0.93384493176538919</v>
      </c>
      <c r="X440">
        <v>0.1553072926143215</v>
      </c>
      <c r="Y440" s="42" t="str">
        <f t="shared" si="41"/>
        <v>FRA</v>
      </c>
      <c r="Z440" t="str">
        <f>IF(Y440=Y$1,B440,IF(Y440=Y$2,B440,""))</f>
        <v/>
      </c>
      <c r="AT440">
        <v>-0.5593118563526801</v>
      </c>
      <c r="AU440">
        <v>-0.76502052826021694</v>
      </c>
      <c r="AW440" s="42" t="s">
        <v>1167</v>
      </c>
    </row>
    <row r="441" spans="1:49" x14ac:dyDescent="0.25">
      <c r="A441" s="42" t="s">
        <v>1169</v>
      </c>
      <c r="B441" s="42" t="s">
        <v>10628</v>
      </c>
      <c r="C441" s="42" t="s">
        <v>1222</v>
      </c>
      <c r="D441" s="42">
        <f>IFERROR(VLOOKUP(A441,eco_bus_institutions!A:D,3,0),"")</f>
        <v>82</v>
      </c>
      <c r="E441" s="42">
        <f>IFERROR(VLOOKUP(A441,eco_institutions!A:D,3,0),"")</f>
        <v>58</v>
      </c>
      <c r="F441" s="42">
        <f>IFERROR(VLOOKUP(A441,fin_institutions!A:D,3,0),"")</f>
        <v>7</v>
      </c>
      <c r="G441" s="42">
        <f>IFERROR(VLOOKUP(A441,bus_institutions!A:D,3,0),0)</f>
        <v>13</v>
      </c>
      <c r="H441" s="42">
        <f>IFERROR(VLOOKUP(A441,man_institutions!A:D,3,0),0)</f>
        <v>15</v>
      </c>
      <c r="I441" s="42">
        <f>IFERROR(VLOOKUP(A441,eco_bus_institutions!A:D,4,0),0)</f>
        <v>1.34</v>
      </c>
      <c r="J441" s="42">
        <f>IFERROR(VLOOKUP(A441,eco_institutions!A:D,4,0),0)</f>
        <v>1.1499999999999999</v>
      </c>
      <c r="K441" s="42">
        <f>IFERROR(VLOOKUP(A441,fin_institutions!A:D,4,0),0)</f>
        <v>1.04</v>
      </c>
      <c r="L441" s="42">
        <f>IFERROR(VLOOKUP(A441,bus_institutions!A:D,4,0),0)</f>
        <v>1.95</v>
      </c>
      <c r="M441" s="42">
        <f>IFERROR(VLOOKUP(A441,man_institutions!A:D,4,0),0)</f>
        <v>1.63</v>
      </c>
      <c r="N441" s="42">
        <f t="shared" si="36"/>
        <v>0.28299999999999997</v>
      </c>
      <c r="O441" s="42">
        <f t="shared" si="37"/>
        <v>0.47199999999999998</v>
      </c>
      <c r="P441" s="42">
        <f t="shared" si="38"/>
        <v>0.20300000000000001</v>
      </c>
      <c r="Q441" s="42">
        <f t="shared" si="39"/>
        <v>0.55500000000000005</v>
      </c>
      <c r="R441" s="42">
        <f t="shared" si="40"/>
        <v>0.55300000000000005</v>
      </c>
      <c r="S441" t="e">
        <f>VLOOKUP(A441,#REF!,11,0)</f>
        <v>#REF!</v>
      </c>
      <c r="T441" t="e">
        <f>VLOOKUP(A441,#REF!,12,0)</f>
        <v>#REF!</v>
      </c>
      <c r="U441" t="e">
        <f>VLOOKUP(A441,#REF!,13,0)</f>
        <v>#REF!</v>
      </c>
      <c r="V441" t="e">
        <f>VLOOKUP(A441,#REF!,14,0)</f>
        <v>#REF!</v>
      </c>
      <c r="W441">
        <v>-0.40995081932294491</v>
      </c>
      <c r="X441">
        <v>-0.63109078081467018</v>
      </c>
      <c r="Y441" s="42" t="str">
        <f t="shared" si="41"/>
        <v>SPAIN</v>
      </c>
      <c r="Z441" t="str">
        <f>IF(Y441=Y$1,B441,IF(Y441=Y$2,B441,""))</f>
        <v/>
      </c>
      <c r="AT441">
        <v>-1.3267830476778579</v>
      </c>
      <c r="AU441">
        <v>-1.066337884653664</v>
      </c>
      <c r="AW441" s="42" t="s">
        <v>10628</v>
      </c>
    </row>
    <row r="442" spans="1:49" x14ac:dyDescent="0.25">
      <c r="A442" s="42" t="s">
        <v>1094</v>
      </c>
      <c r="B442" s="42" t="s">
        <v>11053</v>
      </c>
      <c r="C442" s="42" t="s">
        <v>1219</v>
      </c>
      <c r="D442" s="42">
        <f>IFERROR(VLOOKUP(A442,eco_bus_institutions!A:D,3,0),"")</f>
        <v>43</v>
      </c>
      <c r="E442" s="42">
        <f>IFERROR(VLOOKUP(A442,eco_institutions!A:D,3,0),"")</f>
        <v>19</v>
      </c>
      <c r="F442" s="42">
        <f>IFERROR(VLOOKUP(A442,fin_institutions!A:D,3,0),"")</f>
        <v>6</v>
      </c>
      <c r="G442" s="42">
        <f>IFERROR(VLOOKUP(A442,bus_institutions!A:D,3,0),0)</f>
        <v>14</v>
      </c>
      <c r="H442" s="42">
        <f>IFERROR(VLOOKUP(A442,man_institutions!A:D,3,0),0)</f>
        <v>12</v>
      </c>
      <c r="I442" s="42">
        <f>IFERROR(VLOOKUP(A442,eco_bus_institutions!A:D,4,0),0)</f>
        <v>1.34</v>
      </c>
      <c r="J442" s="42">
        <f>IFERROR(VLOOKUP(A442,eco_institutions!A:D,4,0),0)</f>
        <v>1.04</v>
      </c>
      <c r="K442" s="42">
        <f>IFERROR(VLOOKUP(A442,fin_institutions!A:D,4,0),0)</f>
        <v>1.1599999999999999</v>
      </c>
      <c r="L442" s="42">
        <f>IFERROR(VLOOKUP(A442,bus_institutions!A:D,4,0),0)</f>
        <v>1.56</v>
      </c>
      <c r="M442" s="42">
        <f>IFERROR(VLOOKUP(A442,man_institutions!A:D,4,0),0)</f>
        <v>1.79</v>
      </c>
      <c r="N442" s="42">
        <f t="shared" si="36"/>
        <v>0.28299999999999997</v>
      </c>
      <c r="O442" s="42">
        <f t="shared" si="37"/>
        <v>0.20300000000000001</v>
      </c>
      <c r="P442" s="42">
        <f t="shared" si="38"/>
        <v>0.47699999999999998</v>
      </c>
      <c r="Q442" s="42">
        <f t="shared" si="39"/>
        <v>0.39</v>
      </c>
      <c r="R442" s="42">
        <f t="shared" si="40"/>
        <v>0.60799999999999998</v>
      </c>
      <c r="S442" t="e">
        <f>VLOOKUP(A442,#REF!,11,0)</f>
        <v>#REF!</v>
      </c>
      <c r="T442" t="e">
        <f>VLOOKUP(A442,#REF!,12,0)</f>
        <v>#REF!</v>
      </c>
      <c r="U442" t="e">
        <f>VLOOKUP(A442,#REF!,13,0)</f>
        <v>#REF!</v>
      </c>
      <c r="V442" t="e">
        <f>VLOOKUP(A442,#REF!,14,0)</f>
        <v>#REF!</v>
      </c>
      <c r="W442">
        <v>-0.5593118563526801</v>
      </c>
      <c r="X442">
        <v>-0.76502052826021694</v>
      </c>
      <c r="Y442" s="42" t="str">
        <f t="shared" si="41"/>
        <v>USA</v>
      </c>
      <c r="Z442" t="str">
        <f>IF(Y442=Y$1,B442,IF(Y442=Y$2,B442,""))</f>
        <v/>
      </c>
      <c r="AT442">
        <v>-0.56511681903355471</v>
      </c>
      <c r="AU442">
        <v>0.52108315028445062</v>
      </c>
      <c r="AW442" s="42" t="s">
        <v>10629</v>
      </c>
    </row>
    <row r="443" spans="1:49" x14ac:dyDescent="0.25">
      <c r="A443" s="42" t="s">
        <v>1032</v>
      </c>
      <c r="B443" s="42" t="s">
        <v>10853</v>
      </c>
      <c r="C443" s="42" t="s">
        <v>1232</v>
      </c>
      <c r="D443" s="42">
        <f>IFERROR(VLOOKUP(A443,eco_bus_institutions!A:D,3,0),"")</f>
        <v>47</v>
      </c>
      <c r="E443" s="42">
        <f>IFERROR(VLOOKUP(A443,eco_institutions!A:D,3,0),"")</f>
        <v>18</v>
      </c>
      <c r="F443" s="42">
        <f>IFERROR(VLOOKUP(A443,fin_institutions!A:D,3,0),"")</f>
        <v>11</v>
      </c>
      <c r="G443" s="42">
        <f>IFERROR(VLOOKUP(A443,bus_institutions!A:D,3,0),0)</f>
        <v>14</v>
      </c>
      <c r="H443" s="42">
        <f>IFERROR(VLOOKUP(A443,man_institutions!A:D,3,0),0)</f>
        <v>14</v>
      </c>
      <c r="I443" s="42">
        <f>IFERROR(VLOOKUP(A443,eco_bus_institutions!A:D,4,0),0)</f>
        <v>1.34</v>
      </c>
      <c r="J443" s="42">
        <f>IFERROR(VLOOKUP(A443,eco_institutions!A:D,4,0),0)</f>
        <v>1.03</v>
      </c>
      <c r="K443" s="42">
        <f>IFERROR(VLOOKUP(A443,fin_institutions!A:D,4,0),0)</f>
        <v>1.04</v>
      </c>
      <c r="L443" s="42">
        <f>IFERROR(VLOOKUP(A443,bus_institutions!A:D,4,0),0)</f>
        <v>1.65</v>
      </c>
      <c r="M443" s="42">
        <f>IFERROR(VLOOKUP(A443,man_institutions!A:D,4,0),0)</f>
        <v>1.47</v>
      </c>
      <c r="N443" s="42">
        <f t="shared" si="36"/>
        <v>0.28299999999999997</v>
      </c>
      <c r="O443" s="42">
        <f t="shared" si="37"/>
        <v>0.15</v>
      </c>
      <c r="P443" s="42">
        <f t="shared" si="38"/>
        <v>0.20300000000000001</v>
      </c>
      <c r="Q443" s="42">
        <f t="shared" si="39"/>
        <v>0.43</v>
      </c>
      <c r="R443" s="42">
        <f t="shared" si="40"/>
        <v>0.45800000000000002</v>
      </c>
      <c r="S443" t="e">
        <f>VLOOKUP(A443,#REF!,11,0)</f>
        <v>#REF!</v>
      </c>
      <c r="T443" t="e">
        <f>VLOOKUP(A443,#REF!,12,0)</f>
        <v>#REF!</v>
      </c>
      <c r="U443" t="e">
        <f>VLOOKUP(A443,#REF!,13,0)</f>
        <v>#REF!</v>
      </c>
      <c r="V443" t="e">
        <f>VLOOKUP(A443,#REF!,14,0)</f>
        <v>#REF!</v>
      </c>
      <c r="W443">
        <v>-1.3267830476778579</v>
      </c>
      <c r="X443">
        <v>-1.066337884653664</v>
      </c>
      <c r="Y443" s="42" t="str">
        <f t="shared" si="41"/>
        <v>CHN</v>
      </c>
      <c r="Z443" t="str">
        <f>IF(Y443=Y$1,B443,IF(Y443=Y$2,B443,""))</f>
        <v/>
      </c>
      <c r="AT443">
        <v>-1.852870849770242</v>
      </c>
      <c r="AU443">
        <v>0.42073357357020191</v>
      </c>
      <c r="AW443" s="42" t="s">
        <v>10853</v>
      </c>
    </row>
    <row r="444" spans="1:49" x14ac:dyDescent="0.25">
      <c r="A444" s="42" t="s">
        <v>1057</v>
      </c>
      <c r="B444" s="42" t="s">
        <v>10854</v>
      </c>
      <c r="C444" s="42" t="s">
        <v>1232</v>
      </c>
      <c r="D444" s="42">
        <f>IFERROR(VLOOKUP(A444,eco_bus_institutions!A:D,3,0),"")</f>
        <v>84</v>
      </c>
      <c r="E444" s="42">
        <f>IFERROR(VLOOKUP(A444,eco_institutions!A:D,3,0),"")</f>
        <v>50</v>
      </c>
      <c r="F444" s="42">
        <f>IFERROR(VLOOKUP(A444,fin_institutions!A:D,3,0),"")</f>
        <v>19</v>
      </c>
      <c r="G444" s="42">
        <f>IFERROR(VLOOKUP(A444,bus_institutions!A:D,3,0),0)</f>
        <v>13</v>
      </c>
      <c r="H444" s="42">
        <f>IFERROR(VLOOKUP(A444,man_institutions!A:D,3,0),0)</f>
        <v>20</v>
      </c>
      <c r="I444" s="42">
        <f>IFERROR(VLOOKUP(A444,eco_bus_institutions!A:D,4,0),0)</f>
        <v>1.33</v>
      </c>
      <c r="J444" s="42">
        <f>IFERROR(VLOOKUP(A444,eco_institutions!A:D,4,0),0)</f>
        <v>1.26</v>
      </c>
      <c r="K444" s="42">
        <f>IFERROR(VLOOKUP(A444,fin_institutions!A:D,4,0),0)</f>
        <v>1.1399999999999999</v>
      </c>
      <c r="L444" s="42">
        <f>IFERROR(VLOOKUP(A444,bus_institutions!A:D,4,0),0)</f>
        <v>1.57</v>
      </c>
      <c r="M444" s="42">
        <f>IFERROR(VLOOKUP(A444,man_institutions!A:D,4,0),0)</f>
        <v>1.29</v>
      </c>
      <c r="N444" s="42">
        <f t="shared" si="36"/>
        <v>0.26700000000000002</v>
      </c>
      <c r="O444" s="42">
        <f t="shared" si="37"/>
        <v>0.56799999999999995</v>
      </c>
      <c r="P444" s="42">
        <f t="shared" si="38"/>
        <v>0.443</v>
      </c>
      <c r="Q444" s="42">
        <f t="shared" si="39"/>
        <v>0.39300000000000002</v>
      </c>
      <c r="R444" s="42">
        <f t="shared" si="40"/>
        <v>0.32200000000000001</v>
      </c>
      <c r="S444" t="e">
        <f>VLOOKUP(A444,#REF!,11,0)</f>
        <v>#REF!</v>
      </c>
      <c r="T444" t="e">
        <f>VLOOKUP(A444,#REF!,12,0)</f>
        <v>#REF!</v>
      </c>
      <c r="U444" t="e">
        <f>VLOOKUP(A444,#REF!,13,0)</f>
        <v>#REF!</v>
      </c>
      <c r="V444" t="e">
        <f>VLOOKUP(A444,#REF!,14,0)</f>
        <v>#REF!</v>
      </c>
      <c r="W444">
        <v>-0.56511681903355471</v>
      </c>
      <c r="X444">
        <v>0.52108315028445062</v>
      </c>
      <c r="Y444" s="42" t="str">
        <f t="shared" si="41"/>
        <v>CHN</v>
      </c>
      <c r="Z444" t="str">
        <f>IF(Y444=Y$1,B444,IF(Y444=Y$2,B444,""))</f>
        <v/>
      </c>
      <c r="AT444">
        <v>-1.666980456022356</v>
      </c>
      <c r="AU444">
        <v>-0.80795567193083295</v>
      </c>
      <c r="AW444" s="42" t="s">
        <v>10854</v>
      </c>
    </row>
    <row r="445" spans="1:49" x14ac:dyDescent="0.25">
      <c r="A445" s="42" t="s">
        <v>1084</v>
      </c>
      <c r="B445" s="42" t="s">
        <v>11052</v>
      </c>
      <c r="C445" s="42" t="s">
        <v>1222</v>
      </c>
      <c r="D445" s="42">
        <f>IFERROR(VLOOKUP(A445,eco_bus_institutions!A:D,3,0),"")</f>
        <v>38</v>
      </c>
      <c r="E445" s="42">
        <f>IFERROR(VLOOKUP(A445,eco_institutions!A:D,3,0),"")</f>
        <v>23</v>
      </c>
      <c r="F445" s="42" t="str">
        <f>IFERROR(VLOOKUP(A445,fin_institutions!A:D,3,0),"")</f>
        <v/>
      </c>
      <c r="G445" s="42">
        <f>IFERROR(VLOOKUP(A445,bus_institutions!A:D,3,0),0)</f>
        <v>0</v>
      </c>
      <c r="H445" s="42">
        <f>IFERROR(VLOOKUP(A445,man_institutions!A:D,3,0),0)</f>
        <v>16</v>
      </c>
      <c r="I445" s="42">
        <f>IFERROR(VLOOKUP(A445,eco_bus_institutions!A:D,4,0),0)</f>
        <v>1.33</v>
      </c>
      <c r="J445" s="42">
        <f>IFERROR(VLOOKUP(A445,eco_institutions!A:D,4,0),0)</f>
        <v>1.21</v>
      </c>
      <c r="K445" s="42">
        <f>IFERROR(VLOOKUP(A445,fin_institutions!A:D,4,0),0)</f>
        <v>0</v>
      </c>
      <c r="L445" s="42">
        <f>IFERROR(VLOOKUP(A445,bus_institutions!A:D,4,0),0)</f>
        <v>0</v>
      </c>
      <c r="M445" s="42">
        <f>IFERROR(VLOOKUP(A445,man_institutions!A:D,4,0),0)</f>
        <v>1.35</v>
      </c>
      <c r="N445" s="42">
        <f t="shared" si="36"/>
        <v>0.26700000000000002</v>
      </c>
      <c r="O445" s="42">
        <f t="shared" si="37"/>
        <v>0.52700000000000002</v>
      </c>
      <c r="P445" s="42">
        <f t="shared" si="38"/>
        <v>5.8000000000000003E-2</v>
      </c>
      <c r="Q445" s="42">
        <f t="shared" si="39"/>
        <v>0.05</v>
      </c>
      <c r="R445" s="42">
        <f t="shared" si="40"/>
        <v>0.36699999999999999</v>
      </c>
      <c r="S445" t="e">
        <f>VLOOKUP(A445,#REF!,11,0)</f>
        <v>#REF!</v>
      </c>
      <c r="T445" t="e">
        <f>VLOOKUP(A445,#REF!,12,0)</f>
        <v>#REF!</v>
      </c>
      <c r="U445" t="e">
        <f>VLOOKUP(A445,#REF!,13,0)</f>
        <v>#REF!</v>
      </c>
      <c r="V445" t="e">
        <f>VLOOKUP(A445,#REF!,14,0)</f>
        <v>#REF!</v>
      </c>
      <c r="W445">
        <v>-1.852870849770242</v>
      </c>
      <c r="X445">
        <v>0.42073357357020191</v>
      </c>
      <c r="Y445" s="42" t="str">
        <f t="shared" si="41"/>
        <v>SPAIN</v>
      </c>
      <c r="Z445" t="str">
        <f>IF(Y445=Y$1,B445,IF(Y445=Y$2,B445,""))</f>
        <v/>
      </c>
      <c r="AT445">
        <v>-0.81634222515999366</v>
      </c>
      <c r="AU445">
        <v>0.2210475982550881</v>
      </c>
      <c r="AW445" s="42" t="s">
        <v>1084</v>
      </c>
    </row>
    <row r="446" spans="1:49" x14ac:dyDescent="0.25">
      <c r="A446" s="42" t="s">
        <v>1099</v>
      </c>
      <c r="B446" s="42" t="s">
        <v>10855</v>
      </c>
      <c r="C446" s="42" t="s">
        <v>1219</v>
      </c>
      <c r="D446" s="42">
        <f>IFERROR(VLOOKUP(A446,eco_bus_institutions!A:D,3,0),"")</f>
        <v>59</v>
      </c>
      <c r="E446" s="42">
        <f>IFERROR(VLOOKUP(A446,eco_institutions!A:D,3,0),"")</f>
        <v>16</v>
      </c>
      <c r="F446" s="42">
        <f>IFERROR(VLOOKUP(A446,fin_institutions!A:D,3,0),"")</f>
        <v>17</v>
      </c>
      <c r="G446" s="42">
        <f>IFERROR(VLOOKUP(A446,bus_institutions!A:D,3,0),0)</f>
        <v>17</v>
      </c>
      <c r="H446" s="42">
        <f>IFERROR(VLOOKUP(A446,man_institutions!A:D,3,0),0)</f>
        <v>27</v>
      </c>
      <c r="I446" s="42">
        <f>IFERROR(VLOOKUP(A446,eco_bus_institutions!A:D,4,0),0)</f>
        <v>1.33</v>
      </c>
      <c r="J446" s="42">
        <f>IFERROR(VLOOKUP(A446,eco_institutions!A:D,4,0),0)</f>
        <v>1.01</v>
      </c>
      <c r="K446" s="42">
        <f>IFERROR(VLOOKUP(A446,fin_institutions!A:D,4,0),0)</f>
        <v>1.08</v>
      </c>
      <c r="L446" s="42">
        <f>IFERROR(VLOOKUP(A446,bus_institutions!A:D,4,0),0)</f>
        <v>1.45</v>
      </c>
      <c r="M446" s="42">
        <f>IFERROR(VLOOKUP(A446,man_institutions!A:D,4,0),0)</f>
        <v>1.35</v>
      </c>
      <c r="N446" s="42">
        <f t="shared" si="36"/>
        <v>0.26700000000000002</v>
      </c>
      <c r="O446" s="42">
        <f t="shared" si="37"/>
        <v>5.8000000000000003E-2</v>
      </c>
      <c r="P446" s="42">
        <f t="shared" si="38"/>
        <v>0.318</v>
      </c>
      <c r="Q446" s="42">
        <f t="shared" si="39"/>
        <v>0.307</v>
      </c>
      <c r="R446" s="42">
        <f t="shared" si="40"/>
        <v>0.36699999999999999</v>
      </c>
      <c r="S446" t="e">
        <f>VLOOKUP(A446,#REF!,11,0)</f>
        <v>#REF!</v>
      </c>
      <c r="T446" t="e">
        <f>VLOOKUP(A446,#REF!,12,0)</f>
        <v>#REF!</v>
      </c>
      <c r="U446" t="e">
        <f>VLOOKUP(A446,#REF!,13,0)</f>
        <v>#REF!</v>
      </c>
      <c r="V446" t="e">
        <f>VLOOKUP(A446,#REF!,14,0)</f>
        <v>#REF!</v>
      </c>
      <c r="W446">
        <v>-1.666980456022356</v>
      </c>
      <c r="X446">
        <v>-0.80795567193083295</v>
      </c>
      <c r="Y446" s="42" t="str">
        <f t="shared" si="41"/>
        <v>USA</v>
      </c>
      <c r="Z446" t="str">
        <f>IF(Y446=Y$1,B446,IF(Y446=Y$2,B446,""))</f>
        <v/>
      </c>
      <c r="AT446">
        <v>-0.32219339091820848</v>
      </c>
      <c r="AU446">
        <v>0.26511598028749711</v>
      </c>
      <c r="AW446" s="42" t="s">
        <v>10855</v>
      </c>
    </row>
    <row r="447" spans="1:49" x14ac:dyDescent="0.25">
      <c r="A447" s="42" t="s">
        <v>982</v>
      </c>
      <c r="B447" s="42" t="s">
        <v>10856</v>
      </c>
      <c r="C447" s="42" t="s">
        <v>1232</v>
      </c>
      <c r="D447" s="42">
        <f>IFERROR(VLOOKUP(A447,eco_bus_institutions!A:D,3,0),"")</f>
        <v>75</v>
      </c>
      <c r="E447" s="42">
        <f>IFERROR(VLOOKUP(A447,eco_institutions!A:D,3,0),"")</f>
        <v>35</v>
      </c>
      <c r="F447" s="42">
        <f>IFERROR(VLOOKUP(A447,fin_institutions!A:D,3,0),"")</f>
        <v>12</v>
      </c>
      <c r="G447" s="42">
        <f>IFERROR(VLOOKUP(A447,bus_institutions!A:D,3,0),0)</f>
        <v>16</v>
      </c>
      <c r="H447" s="42">
        <f>IFERROR(VLOOKUP(A447,man_institutions!A:D,3,0),0)</f>
        <v>26</v>
      </c>
      <c r="I447" s="42">
        <f>IFERROR(VLOOKUP(A447,eco_bus_institutions!A:D,4,0),0)</f>
        <v>1.33</v>
      </c>
      <c r="J447" s="42">
        <f>IFERROR(VLOOKUP(A447,eco_institutions!A:D,4,0),0)</f>
        <v>1.08</v>
      </c>
      <c r="K447" s="42">
        <f>IFERROR(VLOOKUP(A447,fin_institutions!A:D,4,0),0)</f>
        <v>1.28</v>
      </c>
      <c r="L447" s="42">
        <f>IFERROR(VLOOKUP(A447,bus_institutions!A:D,4,0),0)</f>
        <v>1.47</v>
      </c>
      <c r="M447" s="42">
        <f>IFERROR(VLOOKUP(A447,man_institutions!A:D,4,0),0)</f>
        <v>1.29</v>
      </c>
      <c r="N447" s="42">
        <f t="shared" si="36"/>
        <v>0.26700000000000002</v>
      </c>
      <c r="O447" s="42">
        <f t="shared" si="37"/>
        <v>0.32300000000000001</v>
      </c>
      <c r="P447" s="42">
        <f t="shared" si="38"/>
        <v>0.59299999999999997</v>
      </c>
      <c r="Q447" s="42">
        <f t="shared" si="39"/>
        <v>0.32500000000000001</v>
      </c>
      <c r="R447" s="42">
        <f t="shared" si="40"/>
        <v>0.32200000000000001</v>
      </c>
      <c r="S447" t="e">
        <f>VLOOKUP(A447,#REF!,11,0)</f>
        <v>#REF!</v>
      </c>
      <c r="T447" t="e">
        <f>VLOOKUP(A447,#REF!,12,0)</f>
        <v>#REF!</v>
      </c>
      <c r="U447" t="e">
        <f>VLOOKUP(A447,#REF!,13,0)</f>
        <v>#REF!</v>
      </c>
      <c r="V447" t="e">
        <f>VLOOKUP(A447,#REF!,14,0)</f>
        <v>#REF!</v>
      </c>
      <c r="W447">
        <v>-0.81634222515999366</v>
      </c>
      <c r="X447">
        <v>0.2210475982550881</v>
      </c>
      <c r="Y447" s="42" t="str">
        <f t="shared" si="41"/>
        <v>CHN</v>
      </c>
      <c r="Z447" t="str">
        <f>IF(Y447=Y$1,B447,IF(Y447=Y$2,B447,""))</f>
        <v/>
      </c>
      <c r="AT447">
        <v>-1.4404820905225251</v>
      </c>
      <c r="AU447">
        <v>-0.32465970040223918</v>
      </c>
      <c r="AW447" s="42" t="s">
        <v>10856</v>
      </c>
    </row>
    <row r="448" spans="1:49" x14ac:dyDescent="0.25">
      <c r="A448" s="42" t="s">
        <v>1115</v>
      </c>
      <c r="B448" s="42" t="s">
        <v>11054</v>
      </c>
      <c r="C448" s="42" t="s">
        <v>1256</v>
      </c>
      <c r="D448" s="42">
        <f>IFERROR(VLOOKUP(A448,eco_bus_institutions!A:D,3,0),"")</f>
        <v>85</v>
      </c>
      <c r="E448" s="42">
        <f>IFERROR(VLOOKUP(A448,eco_institutions!A:D,3,0),"")</f>
        <v>41</v>
      </c>
      <c r="F448" s="42">
        <f>IFERROR(VLOOKUP(A448,fin_institutions!A:D,3,0),"")</f>
        <v>21</v>
      </c>
      <c r="G448" s="42">
        <f>IFERROR(VLOOKUP(A448,bus_institutions!A:D,3,0),0)</f>
        <v>29</v>
      </c>
      <c r="H448" s="42">
        <f>IFERROR(VLOOKUP(A448,man_institutions!A:D,3,0),0)</f>
        <v>15</v>
      </c>
      <c r="I448" s="42">
        <f>IFERROR(VLOOKUP(A448,eco_bus_institutions!A:D,4,0),0)</f>
        <v>1.33</v>
      </c>
      <c r="J448" s="42">
        <f>IFERROR(VLOOKUP(A448,eco_institutions!A:D,4,0),0)</f>
        <v>1.1000000000000001</v>
      </c>
      <c r="K448" s="42">
        <f>IFERROR(VLOOKUP(A448,fin_institutions!A:D,4,0),0)</f>
        <v>1.44</v>
      </c>
      <c r="L448" s="42">
        <f>IFERROR(VLOOKUP(A448,bus_institutions!A:D,4,0),0)</f>
        <v>1.1499999999999999</v>
      </c>
      <c r="M448" s="42">
        <f>IFERROR(VLOOKUP(A448,man_institutions!A:D,4,0),0)</f>
        <v>1.97</v>
      </c>
      <c r="N448" s="42">
        <f t="shared" si="36"/>
        <v>0.26700000000000002</v>
      </c>
      <c r="O448" s="42">
        <f t="shared" si="37"/>
        <v>0.38300000000000001</v>
      </c>
      <c r="P448" s="42">
        <f t="shared" si="38"/>
        <v>0.67500000000000004</v>
      </c>
      <c r="Q448" s="42">
        <f t="shared" si="39"/>
        <v>0.127</v>
      </c>
      <c r="R448" s="42">
        <f t="shared" si="40"/>
        <v>0.65700000000000003</v>
      </c>
      <c r="S448" t="e">
        <f>VLOOKUP(A448,#REF!,11,0)</f>
        <v>#REF!</v>
      </c>
      <c r="T448" t="e">
        <f>VLOOKUP(A448,#REF!,12,0)</f>
        <v>#REF!</v>
      </c>
      <c r="U448" t="e">
        <f>VLOOKUP(A448,#REF!,13,0)</f>
        <v>#REF!</v>
      </c>
      <c r="V448" t="e">
        <f>VLOOKUP(A448,#REF!,14,0)</f>
        <v>#REF!</v>
      </c>
      <c r="W448">
        <v>-0.32219339091820848</v>
      </c>
      <c r="X448">
        <v>0.26511598028749711</v>
      </c>
      <c r="Y448" s="42" t="str">
        <f t="shared" si="41"/>
        <v>KOREA</v>
      </c>
      <c r="Z448" t="str">
        <f>IF(Y448=Y$1,B448,IF(Y448=Y$2,B448,""))</f>
        <v/>
      </c>
      <c r="AT448">
        <v>-1.6895150442549749</v>
      </c>
      <c r="AU448">
        <v>-0.1003528649200076</v>
      </c>
      <c r="AW448" s="42" t="s">
        <v>10857</v>
      </c>
    </row>
    <row r="449" spans="1:49" x14ac:dyDescent="0.25">
      <c r="A449" s="42" t="s">
        <v>1088</v>
      </c>
      <c r="B449" s="42" t="s">
        <v>11058</v>
      </c>
      <c r="C449" s="42" t="s">
        <v>1222</v>
      </c>
      <c r="D449" s="42">
        <f>IFERROR(VLOOKUP(A449,eco_bus_institutions!A:D,3,0),"")</f>
        <v>47</v>
      </c>
      <c r="E449" s="42">
        <f>IFERROR(VLOOKUP(A449,eco_institutions!A:D,3,0),"")</f>
        <v>19</v>
      </c>
      <c r="F449" s="42" t="str">
        <f>IFERROR(VLOOKUP(A449,fin_institutions!A:D,3,0),"")</f>
        <v/>
      </c>
      <c r="G449" s="42">
        <f>IFERROR(VLOOKUP(A449,bus_institutions!A:D,3,0),0)</f>
        <v>19</v>
      </c>
      <c r="H449" s="42">
        <f>IFERROR(VLOOKUP(A449,man_institutions!A:D,3,0),0)</f>
        <v>28</v>
      </c>
      <c r="I449" s="42">
        <f>IFERROR(VLOOKUP(A449,eco_bus_institutions!A:D,4,0),0)</f>
        <v>1.33</v>
      </c>
      <c r="J449" s="42">
        <f>IFERROR(VLOOKUP(A449,eco_institutions!A:D,4,0),0)</f>
        <v>1.1200000000000001</v>
      </c>
      <c r="K449" s="42">
        <f>IFERROR(VLOOKUP(A449,fin_institutions!A:D,4,0),0)</f>
        <v>0</v>
      </c>
      <c r="L449" s="42">
        <f>IFERROR(VLOOKUP(A449,bus_institutions!A:D,4,0),0)</f>
        <v>1.48</v>
      </c>
      <c r="M449" s="42">
        <f>IFERROR(VLOOKUP(A449,man_institutions!A:D,4,0),0)</f>
        <v>1.37</v>
      </c>
      <c r="N449" s="42">
        <f t="shared" si="36"/>
        <v>0.26700000000000002</v>
      </c>
      <c r="O449" s="42">
        <f t="shared" si="37"/>
        <v>0.42499999999999999</v>
      </c>
      <c r="P449" s="42">
        <f t="shared" si="38"/>
        <v>5.8000000000000003E-2</v>
      </c>
      <c r="Q449" s="42">
        <f t="shared" si="39"/>
        <v>0.33500000000000002</v>
      </c>
      <c r="R449" s="42">
        <f t="shared" si="40"/>
        <v>0.39300000000000002</v>
      </c>
      <c r="S449" t="e">
        <f>VLOOKUP(A449,#REF!,11,0)</f>
        <v>#REF!</v>
      </c>
      <c r="T449" t="e">
        <f>VLOOKUP(A449,#REF!,12,0)</f>
        <v>#REF!</v>
      </c>
      <c r="U449" t="e">
        <f>VLOOKUP(A449,#REF!,13,0)</f>
        <v>#REF!</v>
      </c>
      <c r="V449" t="e">
        <f>VLOOKUP(A449,#REF!,14,0)</f>
        <v>#REF!</v>
      </c>
      <c r="W449">
        <v>-1.4404820905225251</v>
      </c>
      <c r="X449">
        <v>-0.32465970040223918</v>
      </c>
      <c r="Y449" s="42" t="str">
        <f t="shared" si="41"/>
        <v>SPAIN</v>
      </c>
      <c r="Z449" t="str">
        <f>IF(Y449=Y$1,B449,IF(Y449=Y$2,B449,""))</f>
        <v/>
      </c>
      <c r="AT449">
        <v>-1.564264870776938</v>
      </c>
      <c r="AU449">
        <v>-0.14134668549526219</v>
      </c>
      <c r="AW449" s="42" t="s">
        <v>1088</v>
      </c>
    </row>
    <row r="450" spans="1:49" x14ac:dyDescent="0.25">
      <c r="A450" s="42" t="s">
        <v>997</v>
      </c>
      <c r="B450" s="42" t="s">
        <v>11085</v>
      </c>
      <c r="C450" s="42" t="s">
        <v>1232</v>
      </c>
      <c r="D450" s="42">
        <f>IFERROR(VLOOKUP(A450,eco_bus_institutions!A:D,3,0),"")</f>
        <v>66</v>
      </c>
      <c r="E450" s="42">
        <f>IFERROR(VLOOKUP(A450,eco_institutions!A:D,3,0),"")</f>
        <v>27</v>
      </c>
      <c r="F450" s="42">
        <f>IFERROR(VLOOKUP(A450,fin_institutions!A:D,3,0),"")</f>
        <v>13</v>
      </c>
      <c r="G450" s="42">
        <f>IFERROR(VLOOKUP(A450,bus_institutions!A:D,3,0),0)</f>
        <v>23</v>
      </c>
      <c r="H450" s="42">
        <f>IFERROR(VLOOKUP(A450,man_institutions!A:D,3,0),0)</f>
        <v>27</v>
      </c>
      <c r="I450" s="42">
        <f>IFERROR(VLOOKUP(A450,eco_bus_institutions!A:D,4,0),0)</f>
        <v>1.32</v>
      </c>
      <c r="J450" s="42">
        <f>IFERROR(VLOOKUP(A450,eco_institutions!A:D,4,0),0)</f>
        <v>1.03</v>
      </c>
      <c r="K450" s="42">
        <f>IFERROR(VLOOKUP(A450,fin_institutions!A:D,4,0),0)</f>
        <v>1.1399999999999999</v>
      </c>
      <c r="L450" s="42">
        <f>IFERROR(VLOOKUP(A450,bus_institutions!A:D,4,0),0)</f>
        <v>1.37</v>
      </c>
      <c r="M450" s="42">
        <f>IFERROR(VLOOKUP(A450,man_institutions!A:D,4,0),0)</f>
        <v>1.17</v>
      </c>
      <c r="N450" s="42">
        <f t="shared" si="36"/>
        <v>0.25700000000000001</v>
      </c>
      <c r="O450" s="42">
        <f t="shared" si="37"/>
        <v>0.15</v>
      </c>
      <c r="P450" s="42">
        <f t="shared" si="38"/>
        <v>0.443</v>
      </c>
      <c r="Q450" s="42">
        <f t="shared" si="39"/>
        <v>0.253</v>
      </c>
      <c r="R450" s="42">
        <f t="shared" si="40"/>
        <v>0.21199999999999999</v>
      </c>
      <c r="S450" t="e">
        <f>VLOOKUP(A450,#REF!,11,0)</f>
        <v>#REF!</v>
      </c>
      <c r="T450" t="e">
        <f>VLOOKUP(A450,#REF!,12,0)</f>
        <v>#REF!</v>
      </c>
      <c r="U450" t="e">
        <f>VLOOKUP(A450,#REF!,13,0)</f>
        <v>#REF!</v>
      </c>
      <c r="V450" t="e">
        <f>VLOOKUP(A450,#REF!,14,0)</f>
        <v>#REF!</v>
      </c>
      <c r="W450">
        <v>-1.6895150442549749</v>
      </c>
      <c r="X450">
        <v>-0.1003528649200076</v>
      </c>
      <c r="Y450" s="42" t="str">
        <f t="shared" si="41"/>
        <v>CHN</v>
      </c>
      <c r="Z450" t="str">
        <f>IF(Y450=Y$1,B450,IF(Y450=Y$2,B450,""))</f>
        <v/>
      </c>
      <c r="AT450">
        <v>-1.5026508515816921</v>
      </c>
      <c r="AU450">
        <v>0.30394981493547418</v>
      </c>
      <c r="AW450" s="42" t="s">
        <v>10630</v>
      </c>
    </row>
    <row r="451" spans="1:49" x14ac:dyDescent="0.25">
      <c r="A451" s="42" t="s">
        <v>979</v>
      </c>
      <c r="B451" s="42" t="s">
        <v>10858</v>
      </c>
      <c r="C451" s="42" t="s">
        <v>1239</v>
      </c>
      <c r="D451" s="42">
        <f>IFERROR(VLOOKUP(A451,eco_bus_institutions!A:D,3,0),"")</f>
        <v>44</v>
      </c>
      <c r="E451" s="42">
        <f>IFERROR(VLOOKUP(A451,eco_institutions!A:D,3,0),"")</f>
        <v>6</v>
      </c>
      <c r="F451" s="42">
        <f>IFERROR(VLOOKUP(A451,fin_institutions!A:D,3,0),"")</f>
        <v>11</v>
      </c>
      <c r="G451" s="42">
        <f>IFERROR(VLOOKUP(A451,bus_institutions!A:D,3,0),0)</f>
        <v>11</v>
      </c>
      <c r="H451" s="42">
        <f>IFERROR(VLOOKUP(A451,man_institutions!A:D,3,0),0)</f>
        <v>27</v>
      </c>
      <c r="I451" s="42">
        <f>IFERROR(VLOOKUP(A451,eco_bus_institutions!A:D,4,0),0)</f>
        <v>1.32</v>
      </c>
      <c r="J451" s="42">
        <f>IFERROR(VLOOKUP(A451,eco_institutions!A:D,4,0),0)</f>
        <v>1.04</v>
      </c>
      <c r="K451" s="42">
        <f>IFERROR(VLOOKUP(A451,fin_institutions!A:D,4,0),0)</f>
        <v>1.1100000000000001</v>
      </c>
      <c r="L451" s="42">
        <f>IFERROR(VLOOKUP(A451,bus_institutions!A:D,4,0),0)</f>
        <v>1.5</v>
      </c>
      <c r="M451" s="42">
        <f>IFERROR(VLOOKUP(A451,man_institutions!A:D,4,0),0)</f>
        <v>1.1499999999999999</v>
      </c>
      <c r="N451" s="42">
        <f t="shared" si="36"/>
        <v>0.25700000000000001</v>
      </c>
      <c r="O451" s="42">
        <f t="shared" si="37"/>
        <v>0.20300000000000001</v>
      </c>
      <c r="P451" s="42">
        <f t="shared" si="38"/>
        <v>0.39500000000000002</v>
      </c>
      <c r="Q451" s="42">
        <f t="shared" si="39"/>
        <v>0.34499999999999997</v>
      </c>
      <c r="R451" s="42">
        <f t="shared" si="40"/>
        <v>0.188</v>
      </c>
      <c r="S451" t="e">
        <f>VLOOKUP(A451,#REF!,11,0)</f>
        <v>#REF!</v>
      </c>
      <c r="T451" t="e">
        <f>VLOOKUP(A451,#REF!,12,0)</f>
        <v>#REF!</v>
      </c>
      <c r="U451" t="e">
        <f>VLOOKUP(A451,#REF!,13,0)</f>
        <v>#REF!</v>
      </c>
      <c r="V451" t="e">
        <f>VLOOKUP(A451,#REF!,14,0)</f>
        <v>#REF!</v>
      </c>
      <c r="W451">
        <v>-1.564264870776938</v>
      </c>
      <c r="X451">
        <v>-0.14134668549526219</v>
      </c>
      <c r="Y451" s="42" t="str">
        <f t="shared" si="41"/>
        <v>AUS</v>
      </c>
      <c r="Z451" t="str">
        <f>IF(Y451=Y$1,B451,IF(Y451=Y$2,B451,""))</f>
        <v>Edith Cowan</v>
      </c>
      <c r="AT451">
        <v>-2.080256518850971</v>
      </c>
      <c r="AU451">
        <v>-0.73878800211154982</v>
      </c>
      <c r="AW451" s="42" t="s">
        <v>10858</v>
      </c>
    </row>
    <row r="452" spans="1:49" x14ac:dyDescent="0.25">
      <c r="A452" s="42" t="s">
        <v>1052</v>
      </c>
      <c r="B452" s="42" t="s">
        <v>10859</v>
      </c>
      <c r="C452" s="42" t="s">
        <v>1256</v>
      </c>
      <c r="D452" s="42">
        <f>IFERROR(VLOOKUP(A452,eco_bus_institutions!A:D,3,0),"")</f>
        <v>57</v>
      </c>
      <c r="E452" s="42">
        <f>IFERROR(VLOOKUP(A452,eco_institutions!A:D,3,0),"")</f>
        <v>19</v>
      </c>
      <c r="F452" s="42">
        <f>IFERROR(VLOOKUP(A452,fin_institutions!A:D,3,0),"")</f>
        <v>5</v>
      </c>
      <c r="G452" s="42">
        <f>IFERROR(VLOOKUP(A452,bus_institutions!A:D,3,0),0)</f>
        <v>27</v>
      </c>
      <c r="H452" s="42">
        <f>IFERROR(VLOOKUP(A452,man_institutions!A:D,3,0),0)</f>
        <v>19</v>
      </c>
      <c r="I452" s="42">
        <f>IFERROR(VLOOKUP(A452,eco_bus_institutions!A:D,4,0),0)</f>
        <v>1.32</v>
      </c>
      <c r="J452" s="42">
        <f>IFERROR(VLOOKUP(A452,eco_institutions!A:D,4,0),0)</f>
        <v>1.1399999999999999</v>
      </c>
      <c r="K452" s="42">
        <f>IFERROR(VLOOKUP(A452,fin_institutions!A:D,4,0),0)</f>
        <v>1.05</v>
      </c>
      <c r="L452" s="42">
        <f>IFERROR(VLOOKUP(A452,bus_institutions!A:D,4,0),0)</f>
        <v>1.43</v>
      </c>
      <c r="M452" s="42">
        <f>IFERROR(VLOOKUP(A452,man_institutions!A:D,4,0),0)</f>
        <v>1.17</v>
      </c>
      <c r="N452" s="42">
        <f t="shared" ref="N452:N515" si="42">ROUND(IFERROR((601-_xlfn.RANK.EQ(I452,I:I))/600,0),3)</f>
        <v>0.25700000000000001</v>
      </c>
      <c r="O452" s="42">
        <f t="shared" ref="O452:O515" si="43">ROUND(IFERROR((601-IFERROR(_xlfn.RANK.EQ(J452,J:J),""))/600,0),3)</f>
        <v>0.45200000000000001</v>
      </c>
      <c r="P452" s="42">
        <f t="shared" ref="P452:P515" si="44">ROUND(IFERROR((601-IFERROR(_xlfn.RANK.EQ(K452,K:K),""))/600,0),3)</f>
        <v>0.23200000000000001</v>
      </c>
      <c r="Q452" s="42">
        <f t="shared" ref="Q452:Q515" si="45">ROUND(IFERROR((601-IFERROR(_xlfn.RANK.EQ(L452,L:L),""))/600,0),3)</f>
        <v>0.29499999999999998</v>
      </c>
      <c r="R452" s="42">
        <f t="shared" ref="R452:R515" si="46">ROUND(IFERROR((601-IFERROR(_xlfn.RANK.EQ(M452,M:M),""))/600,0),3)</f>
        <v>0.21199999999999999</v>
      </c>
      <c r="S452" t="e">
        <f>VLOOKUP(A452,#REF!,11,0)</f>
        <v>#REF!</v>
      </c>
      <c r="T452" t="e">
        <f>VLOOKUP(A452,#REF!,12,0)</f>
        <v>#REF!</v>
      </c>
      <c r="U452" t="e">
        <f>VLOOKUP(A452,#REF!,13,0)</f>
        <v>#REF!</v>
      </c>
      <c r="V452" t="e">
        <f>VLOOKUP(A452,#REF!,14,0)</f>
        <v>#REF!</v>
      </c>
      <c r="W452">
        <v>-1.5026508515816921</v>
      </c>
      <c r="X452">
        <v>0.30394981493547418</v>
      </c>
      <c r="Y452" s="42" t="str">
        <f t="shared" si="41"/>
        <v>KOREA</v>
      </c>
      <c r="Z452" t="str">
        <f>IF(Y452=Y$1,B452,IF(Y452=Y$2,B452,""))</f>
        <v/>
      </c>
      <c r="AT452">
        <v>-0.32037923085874592</v>
      </c>
      <c r="AU452">
        <v>-0.30056305889952523</v>
      </c>
      <c r="AW452" s="42" t="s">
        <v>10859</v>
      </c>
    </row>
    <row r="453" spans="1:49" x14ac:dyDescent="0.25">
      <c r="A453" s="42" t="s">
        <v>1003</v>
      </c>
      <c r="B453" s="42" t="s">
        <v>10860</v>
      </c>
      <c r="C453" s="42" t="s">
        <v>1218</v>
      </c>
      <c r="D453" s="42">
        <f>IFERROR(VLOOKUP(A453,eco_bus_institutions!A:D,3,0),"")</f>
        <v>47</v>
      </c>
      <c r="E453" s="42">
        <f>IFERROR(VLOOKUP(A453,eco_institutions!A:D,3,0),"")</f>
        <v>7</v>
      </c>
      <c r="F453" s="42">
        <f>IFERROR(VLOOKUP(A453,fin_institutions!A:D,3,0),"")</f>
        <v>3</v>
      </c>
      <c r="G453" s="42">
        <f>IFERROR(VLOOKUP(A453,bus_institutions!A:D,3,0),0)</f>
        <v>26</v>
      </c>
      <c r="H453" s="42">
        <f>IFERROR(VLOOKUP(A453,man_institutions!A:D,3,0),0)</f>
        <v>29</v>
      </c>
      <c r="I453" s="42">
        <f>IFERROR(VLOOKUP(A453,eco_bus_institutions!A:D,4,0),0)</f>
        <v>1.32</v>
      </c>
      <c r="J453" s="42">
        <f>IFERROR(VLOOKUP(A453,eco_institutions!A:D,4,0),0)</f>
        <v>1.02</v>
      </c>
      <c r="K453" s="42">
        <f>IFERROR(VLOOKUP(A453,fin_institutions!A:D,4,0),0)</f>
        <v>1.03</v>
      </c>
      <c r="L453" s="42">
        <f>IFERROR(VLOOKUP(A453,bus_institutions!A:D,4,0),0)</f>
        <v>1.47</v>
      </c>
      <c r="M453" s="42">
        <f>IFERROR(VLOOKUP(A453,man_institutions!A:D,4,0),0)</f>
        <v>1.19</v>
      </c>
      <c r="N453" s="42">
        <f t="shared" si="42"/>
        <v>0.25700000000000001</v>
      </c>
      <c r="O453" s="42">
        <f t="shared" si="43"/>
        <v>9.7000000000000003E-2</v>
      </c>
      <c r="P453" s="42">
        <f t="shared" si="44"/>
        <v>0.16200000000000001</v>
      </c>
      <c r="Q453" s="42">
        <f t="shared" si="45"/>
        <v>0.32500000000000001</v>
      </c>
      <c r="R453" s="42">
        <f t="shared" si="46"/>
        <v>0.24</v>
      </c>
      <c r="S453" t="e">
        <f>VLOOKUP(A453,#REF!,11,0)</f>
        <v>#REF!</v>
      </c>
      <c r="T453" t="e">
        <f>VLOOKUP(A453,#REF!,12,0)</f>
        <v>#REF!</v>
      </c>
      <c r="U453" t="e">
        <f>VLOOKUP(A453,#REF!,13,0)</f>
        <v>#REF!</v>
      </c>
      <c r="V453" t="e">
        <f>VLOOKUP(A453,#REF!,14,0)</f>
        <v>#REF!</v>
      </c>
      <c r="W453">
        <v>-2.080256518850971</v>
      </c>
      <c r="X453">
        <v>-0.73878800211154982</v>
      </c>
      <c r="Y453" s="42" t="str">
        <f t="shared" ref="Y453:Y516" si="47">VLOOKUP(C453,AR:AS,2,0)</f>
        <v>UK</v>
      </c>
      <c r="Z453" t="str">
        <f>IF(Y453=Y$1,B453,IF(Y453=Y$2,B453,""))</f>
        <v/>
      </c>
      <c r="AT453">
        <v>-2.0770534555524369</v>
      </c>
      <c r="AU453">
        <v>1.023249810879878</v>
      </c>
      <c r="AW453" s="42" t="s">
        <v>10860</v>
      </c>
    </row>
    <row r="454" spans="1:49" x14ac:dyDescent="0.25">
      <c r="A454" s="42" t="s">
        <v>1076</v>
      </c>
      <c r="B454" s="42" t="s">
        <v>10861</v>
      </c>
      <c r="C454" s="42" t="s">
        <v>1245</v>
      </c>
      <c r="D454" s="42">
        <f>IFERROR(VLOOKUP(A454,eco_bus_institutions!A:D,3,0),"")</f>
        <v>91</v>
      </c>
      <c r="E454" s="42">
        <f>IFERROR(VLOOKUP(A454,eco_institutions!A:D,3,0),"")</f>
        <v>50</v>
      </c>
      <c r="F454" s="42">
        <f>IFERROR(VLOOKUP(A454,fin_institutions!A:D,3,0),"")</f>
        <v>36</v>
      </c>
      <c r="G454" s="42">
        <f>IFERROR(VLOOKUP(A454,bus_institutions!A:D,3,0),0)</f>
        <v>20</v>
      </c>
      <c r="H454" s="42">
        <f>IFERROR(VLOOKUP(A454,man_institutions!A:D,3,0),0)</f>
        <v>14</v>
      </c>
      <c r="I454" s="42">
        <f>IFERROR(VLOOKUP(A454,eco_bus_institutions!A:D,4,0),0)</f>
        <v>1.32</v>
      </c>
      <c r="J454" s="42">
        <f>IFERROR(VLOOKUP(A454,eco_institutions!A:D,4,0),0)</f>
        <v>1.07</v>
      </c>
      <c r="K454" s="42">
        <f>IFERROR(VLOOKUP(A454,fin_institutions!A:D,4,0),0)</f>
        <v>1.29</v>
      </c>
      <c r="L454" s="42">
        <f>IFERROR(VLOOKUP(A454,bus_institutions!A:D,4,0),0)</f>
        <v>1.66</v>
      </c>
      <c r="M454" s="42">
        <f>IFERROR(VLOOKUP(A454,man_institutions!A:D,4,0),0)</f>
        <v>1.54</v>
      </c>
      <c r="N454" s="42">
        <f t="shared" si="42"/>
        <v>0.25700000000000001</v>
      </c>
      <c r="O454" s="42">
        <f t="shared" si="43"/>
        <v>0.29299999999999998</v>
      </c>
      <c r="P454" s="42">
        <f t="shared" si="44"/>
        <v>0.59799999999999998</v>
      </c>
      <c r="Q454" s="42">
        <f t="shared" si="45"/>
        <v>0.433</v>
      </c>
      <c r="R454" s="42">
        <f t="shared" si="46"/>
        <v>0.503</v>
      </c>
      <c r="S454" t="e">
        <f>VLOOKUP(A454,#REF!,11,0)</f>
        <v>#REF!</v>
      </c>
      <c r="T454" t="e">
        <f>VLOOKUP(A454,#REF!,12,0)</f>
        <v>#REF!</v>
      </c>
      <c r="U454" t="e">
        <f>VLOOKUP(A454,#REF!,13,0)</f>
        <v>#REF!</v>
      </c>
      <c r="V454" t="e">
        <f>VLOOKUP(A454,#REF!,14,0)</f>
        <v>#REF!</v>
      </c>
      <c r="W454">
        <v>-0.32037923085874592</v>
      </c>
      <c r="X454">
        <v>-0.30056305889952523</v>
      </c>
      <c r="Y454" s="42" t="str">
        <f t="shared" si="47"/>
        <v>TWN</v>
      </c>
      <c r="Z454" t="str">
        <f>IF(Y454=Y$1,B454,IF(Y454=Y$2,B454,""))</f>
        <v/>
      </c>
      <c r="AT454">
        <v>-0.50661089374908652</v>
      </c>
      <c r="AU454">
        <v>-1.0284646832539921</v>
      </c>
      <c r="AW454" s="42" t="s">
        <v>10861</v>
      </c>
    </row>
    <row r="455" spans="1:49" x14ac:dyDescent="0.25">
      <c r="A455" s="42" t="s">
        <v>1100</v>
      </c>
      <c r="B455" s="42" t="s">
        <v>11062</v>
      </c>
      <c r="C455" s="42" t="s">
        <v>1220</v>
      </c>
      <c r="D455" s="42">
        <f>IFERROR(VLOOKUP(A455,eco_bus_institutions!A:D,3,0),"")</f>
        <v>46</v>
      </c>
      <c r="E455" s="42">
        <f>IFERROR(VLOOKUP(A455,eco_institutions!A:D,3,0),"")</f>
        <v>39</v>
      </c>
      <c r="F455" s="42">
        <f>IFERROR(VLOOKUP(A455,fin_institutions!A:D,3,0),"")</f>
        <v>10</v>
      </c>
      <c r="G455" s="42">
        <f>IFERROR(VLOOKUP(A455,bus_institutions!A:D,3,0),0)</f>
        <v>0</v>
      </c>
      <c r="H455" s="42">
        <f>IFERROR(VLOOKUP(A455,man_institutions!A:D,3,0),0)</f>
        <v>7</v>
      </c>
      <c r="I455" s="42">
        <f>IFERROR(VLOOKUP(A455,eco_bus_institutions!A:D,4,0),0)</f>
        <v>1.32</v>
      </c>
      <c r="J455" s="42">
        <f>IFERROR(VLOOKUP(A455,eco_institutions!A:D,4,0),0)</f>
        <v>1.25</v>
      </c>
      <c r="K455" s="42">
        <f>IFERROR(VLOOKUP(A455,fin_institutions!A:D,4,0),0)</f>
        <v>1.03</v>
      </c>
      <c r="L455" s="42">
        <f>IFERROR(VLOOKUP(A455,bus_institutions!A:D,4,0),0)</f>
        <v>0</v>
      </c>
      <c r="M455" s="42">
        <f>IFERROR(VLOOKUP(A455,man_institutions!A:D,4,0),0)</f>
        <v>1.0900000000000001</v>
      </c>
      <c r="N455" s="42">
        <f t="shared" si="42"/>
        <v>0.25700000000000001</v>
      </c>
      <c r="O455" s="42">
        <f t="shared" si="43"/>
        <v>0.56200000000000006</v>
      </c>
      <c r="P455" s="42">
        <f t="shared" si="44"/>
        <v>0.16200000000000001</v>
      </c>
      <c r="Q455" s="42">
        <f t="shared" si="45"/>
        <v>0.05</v>
      </c>
      <c r="R455" s="42">
        <f t="shared" si="46"/>
        <v>0.11799999999999999</v>
      </c>
      <c r="S455" t="e">
        <f>VLOOKUP(A455,#REF!,11,0)</f>
        <v>#REF!</v>
      </c>
      <c r="T455" t="e">
        <f>VLOOKUP(A455,#REF!,12,0)</f>
        <v>#REF!</v>
      </c>
      <c r="U455" t="e">
        <f>VLOOKUP(A455,#REF!,13,0)</f>
        <v>#REF!</v>
      </c>
      <c r="V455" t="e">
        <f>VLOOKUP(A455,#REF!,14,0)</f>
        <v>#REF!</v>
      </c>
      <c r="W455">
        <v>-2.0770534555524369</v>
      </c>
      <c r="X455">
        <v>1.023249810879878</v>
      </c>
      <c r="Y455" s="42" t="str">
        <f t="shared" si="47"/>
        <v>FRA</v>
      </c>
      <c r="Z455" t="str">
        <f>IF(Y455=Y$1,B455,IF(Y455=Y$2,B455,""))</f>
        <v/>
      </c>
      <c r="AT455">
        <v>-2.378803073948859</v>
      </c>
      <c r="AU455">
        <v>-0.91271297165238308</v>
      </c>
      <c r="AW455" s="42" t="s">
        <v>1100</v>
      </c>
    </row>
    <row r="456" spans="1:49" x14ac:dyDescent="0.25">
      <c r="A456" s="42" t="s">
        <v>1116</v>
      </c>
      <c r="B456" s="42" t="s">
        <v>10631</v>
      </c>
      <c r="C456" s="42" t="s">
        <v>1261</v>
      </c>
      <c r="D456" s="42">
        <f>IFERROR(VLOOKUP(A456,eco_bus_institutions!A:D,3,0),"")</f>
        <v>69</v>
      </c>
      <c r="E456" s="42">
        <f>IFERROR(VLOOKUP(A456,eco_institutions!A:D,3,0),"")</f>
        <v>32</v>
      </c>
      <c r="F456" s="42">
        <f>IFERROR(VLOOKUP(A456,fin_institutions!A:D,3,0),"")</f>
        <v>20</v>
      </c>
      <c r="G456" s="42">
        <f>IFERROR(VLOOKUP(A456,bus_institutions!A:D,3,0),0)</f>
        <v>18</v>
      </c>
      <c r="H456" s="42">
        <f>IFERROR(VLOOKUP(A456,man_institutions!A:D,3,0),0)</f>
        <v>14</v>
      </c>
      <c r="I456" s="42">
        <f>IFERROR(VLOOKUP(A456,eco_bus_institutions!A:D,4,0),0)</f>
        <v>1.32</v>
      </c>
      <c r="J456" s="42">
        <f>IFERROR(VLOOKUP(A456,eco_institutions!A:D,4,0),0)</f>
        <v>1.05</v>
      </c>
      <c r="K456" s="42">
        <f>IFERROR(VLOOKUP(A456,fin_institutions!A:D,4,0),0)</f>
        <v>1.0900000000000001</v>
      </c>
      <c r="L456" s="42">
        <f>IFERROR(VLOOKUP(A456,bus_institutions!A:D,4,0),0)</f>
        <v>1.91</v>
      </c>
      <c r="M456" s="42">
        <f>IFERROR(VLOOKUP(A456,man_institutions!A:D,4,0),0)</f>
        <v>1.68</v>
      </c>
      <c r="N456" s="42">
        <f t="shared" si="42"/>
        <v>0.25700000000000001</v>
      </c>
      <c r="O456" s="42">
        <f t="shared" si="43"/>
        <v>0.23699999999999999</v>
      </c>
      <c r="P456" s="42">
        <f t="shared" si="44"/>
        <v>0.35199999999999998</v>
      </c>
      <c r="Q456" s="42">
        <f t="shared" si="45"/>
        <v>0.53300000000000003</v>
      </c>
      <c r="R456" s="42">
        <f t="shared" si="46"/>
        <v>0.58299999999999996</v>
      </c>
      <c r="S456" t="e">
        <f>VLOOKUP(A456,#REF!,11,0)</f>
        <v>#REF!</v>
      </c>
      <c r="T456" t="e">
        <f>VLOOKUP(A456,#REF!,12,0)</f>
        <v>#REF!</v>
      </c>
      <c r="U456" t="e">
        <f>VLOOKUP(A456,#REF!,13,0)</f>
        <v>#REF!</v>
      </c>
      <c r="V456" t="e">
        <f>VLOOKUP(A456,#REF!,14,0)</f>
        <v>#REF!</v>
      </c>
      <c r="W456">
        <v>-0.50661089374908652</v>
      </c>
      <c r="X456">
        <v>-1.0284646832539921</v>
      </c>
      <c r="Y456" s="42" t="str">
        <f t="shared" si="47"/>
        <v>CHN</v>
      </c>
      <c r="Z456" t="str">
        <f>IF(Y456=Y$1,B456,IF(Y456=Y$2,B456,""))</f>
        <v/>
      </c>
      <c r="AT456">
        <v>-0.87694244581543612</v>
      </c>
      <c r="AU456">
        <v>0.14500672834478001</v>
      </c>
      <c r="AW456" s="42" t="s">
        <v>10631</v>
      </c>
    </row>
    <row r="457" spans="1:49" x14ac:dyDescent="0.25">
      <c r="A457" s="42" t="s">
        <v>973</v>
      </c>
      <c r="B457" s="42" t="s">
        <v>10632</v>
      </c>
      <c r="C457" s="42" t="s">
        <v>1224</v>
      </c>
      <c r="D457" s="42">
        <f>IFERROR(VLOOKUP(A457,eco_bus_institutions!A:D,3,0),"")</f>
        <v>49</v>
      </c>
      <c r="E457" s="42">
        <f>IFERROR(VLOOKUP(A457,eco_institutions!A:D,3,0),"")</f>
        <v>15</v>
      </c>
      <c r="F457" s="42" t="str">
        <f>IFERROR(VLOOKUP(A457,fin_institutions!A:D,3,0),"")</f>
        <v/>
      </c>
      <c r="G457" s="42">
        <f>IFERROR(VLOOKUP(A457,bus_institutions!A:D,3,0),0)</f>
        <v>31</v>
      </c>
      <c r="H457" s="42">
        <f>IFERROR(VLOOKUP(A457,man_institutions!A:D,3,0),0)</f>
        <v>31</v>
      </c>
      <c r="I457" s="42">
        <f>IFERROR(VLOOKUP(A457,eco_bus_institutions!A:D,4,0),0)</f>
        <v>1.32</v>
      </c>
      <c r="J457" s="42">
        <f>IFERROR(VLOOKUP(A457,eco_institutions!A:D,4,0),0)</f>
        <v>1.01</v>
      </c>
      <c r="K457" s="42">
        <f>IFERROR(VLOOKUP(A457,fin_institutions!A:D,4,0),0)</f>
        <v>0</v>
      </c>
      <c r="L457" s="42">
        <f>IFERROR(VLOOKUP(A457,bus_institutions!A:D,4,0),0)</f>
        <v>1.35</v>
      </c>
      <c r="M457" s="42">
        <f>IFERROR(VLOOKUP(A457,man_institutions!A:D,4,0),0)</f>
        <v>1.26</v>
      </c>
      <c r="N457" s="42">
        <f t="shared" si="42"/>
        <v>0.25700000000000001</v>
      </c>
      <c r="O457" s="42">
        <f t="shared" si="43"/>
        <v>5.8000000000000003E-2</v>
      </c>
      <c r="P457" s="42">
        <f t="shared" si="44"/>
        <v>5.8000000000000003E-2</v>
      </c>
      <c r="Q457" s="42">
        <f t="shared" si="45"/>
        <v>0.23799999999999999</v>
      </c>
      <c r="R457" s="42">
        <f t="shared" si="46"/>
        <v>0.29699999999999999</v>
      </c>
      <c r="S457" t="e">
        <f>VLOOKUP(A457,#REF!,11,0)</f>
        <v>#REF!</v>
      </c>
      <c r="T457" t="e">
        <f>VLOOKUP(A457,#REF!,12,0)</f>
        <v>#REF!</v>
      </c>
      <c r="U457" t="e">
        <f>VLOOKUP(A457,#REF!,13,0)</f>
        <v>#REF!</v>
      </c>
      <c r="V457" t="e">
        <f>VLOOKUP(A457,#REF!,14,0)</f>
        <v>#REF!</v>
      </c>
      <c r="W457">
        <v>-2.378803073948859</v>
      </c>
      <c r="X457">
        <v>-0.91271297165238308</v>
      </c>
      <c r="Y457" s="42" t="str">
        <f t="shared" si="47"/>
        <v>ITA</v>
      </c>
      <c r="Z457" t="str">
        <f>IF(Y457=Y$1,B457,IF(Y457=Y$2,B457,""))</f>
        <v/>
      </c>
      <c r="AT457">
        <v>-1.6230460682919441</v>
      </c>
      <c r="AU457">
        <v>0.76590714143605687</v>
      </c>
      <c r="AW457" s="42" t="s">
        <v>10632</v>
      </c>
    </row>
    <row r="458" spans="1:49" x14ac:dyDescent="0.25">
      <c r="A458" s="42" t="s">
        <v>999</v>
      </c>
      <c r="B458" s="42" t="s">
        <v>10970</v>
      </c>
      <c r="C458" s="42" t="s">
        <v>1220</v>
      </c>
      <c r="D458" s="42">
        <f>IFERROR(VLOOKUP(A458,eco_bus_institutions!A:D,3,0),"")</f>
        <v>68</v>
      </c>
      <c r="E458" s="42">
        <f>IFERROR(VLOOKUP(A458,eco_institutions!A:D,3,0),"")</f>
        <v>40</v>
      </c>
      <c r="F458" s="42">
        <f>IFERROR(VLOOKUP(A458,fin_institutions!A:D,3,0),"")</f>
        <v>16</v>
      </c>
      <c r="G458" s="42">
        <f>IFERROR(VLOOKUP(A458,bus_institutions!A:D,3,0),0)</f>
        <v>13</v>
      </c>
      <c r="H458" s="42">
        <f>IFERROR(VLOOKUP(A458,man_institutions!A:D,3,0),0)</f>
        <v>17</v>
      </c>
      <c r="I458" s="42">
        <f>IFERROR(VLOOKUP(A458,eco_bus_institutions!A:D,4,0),0)</f>
        <v>1.31</v>
      </c>
      <c r="J458" s="42">
        <f>IFERROR(VLOOKUP(A458,eco_institutions!A:D,4,0),0)</f>
        <v>1.0900000000000001</v>
      </c>
      <c r="K458" s="42">
        <f>IFERROR(VLOOKUP(A458,fin_institutions!A:D,4,0),0)</f>
        <v>1.17</v>
      </c>
      <c r="L458" s="42">
        <f>IFERROR(VLOOKUP(A458,bus_institutions!A:D,4,0),0)</f>
        <v>1.67</v>
      </c>
      <c r="M458" s="42">
        <f>IFERROR(VLOOKUP(A458,man_institutions!A:D,4,0),0)</f>
        <v>1.19</v>
      </c>
      <c r="N458" s="42">
        <f t="shared" si="42"/>
        <v>0.24299999999999999</v>
      </c>
      <c r="O458" s="42">
        <f t="shared" si="43"/>
        <v>0.36299999999999999</v>
      </c>
      <c r="P458" s="42">
        <f t="shared" si="44"/>
        <v>0.49299999999999999</v>
      </c>
      <c r="Q458" s="42">
        <f t="shared" si="45"/>
        <v>0.435</v>
      </c>
      <c r="R458" s="42">
        <f t="shared" si="46"/>
        <v>0.24</v>
      </c>
      <c r="S458" t="e">
        <f>VLOOKUP(A458,#REF!,11,0)</f>
        <v>#REF!</v>
      </c>
      <c r="T458" t="e">
        <f>VLOOKUP(A458,#REF!,12,0)</f>
        <v>#REF!</v>
      </c>
      <c r="U458" t="e">
        <f>VLOOKUP(A458,#REF!,13,0)</f>
        <v>#REF!</v>
      </c>
      <c r="V458" t="e">
        <f>VLOOKUP(A458,#REF!,14,0)</f>
        <v>#REF!</v>
      </c>
      <c r="W458">
        <v>-0.87694244581543612</v>
      </c>
      <c r="X458">
        <v>0.14500672834478001</v>
      </c>
      <c r="Y458" s="42" t="str">
        <f t="shared" si="47"/>
        <v>FRA</v>
      </c>
      <c r="Z458" t="str">
        <f>IF(Y458=Y$1,B458,IF(Y458=Y$2,B458,""))</f>
        <v/>
      </c>
      <c r="AT458">
        <v>-0.65359664210502311</v>
      </c>
      <c r="AU458">
        <v>0.154114970955228</v>
      </c>
      <c r="AW458" s="42" t="s">
        <v>999</v>
      </c>
    </row>
    <row r="459" spans="1:49" x14ac:dyDescent="0.25">
      <c r="A459" s="42" t="s">
        <v>1067</v>
      </c>
      <c r="B459" s="42" t="s">
        <v>11063</v>
      </c>
      <c r="C459" s="42" t="s">
        <v>1233</v>
      </c>
      <c r="D459" s="42">
        <f>IFERROR(VLOOKUP(A459,eco_bus_institutions!A:D,3,0),"")</f>
        <v>81</v>
      </c>
      <c r="E459" s="42">
        <f>IFERROR(VLOOKUP(A459,eco_institutions!A:D,3,0),"")</f>
        <v>48</v>
      </c>
      <c r="F459" s="42">
        <f>IFERROR(VLOOKUP(A459,fin_institutions!A:D,3,0),"")</f>
        <v>16</v>
      </c>
      <c r="G459" s="42">
        <f>IFERROR(VLOOKUP(A459,bus_institutions!A:D,3,0),0)</f>
        <v>15</v>
      </c>
      <c r="H459" s="42">
        <f>IFERROR(VLOOKUP(A459,man_institutions!A:D,3,0),0)</f>
        <v>25</v>
      </c>
      <c r="I459" s="42">
        <f>IFERROR(VLOOKUP(A459,eco_bus_institutions!A:D,4,0),0)</f>
        <v>1.31</v>
      </c>
      <c r="J459" s="42">
        <f>IFERROR(VLOOKUP(A459,eco_institutions!A:D,4,0),0)</f>
        <v>1.26</v>
      </c>
      <c r="K459" s="42">
        <f>IFERROR(VLOOKUP(A459,fin_institutions!A:D,4,0),0)</f>
        <v>1.04</v>
      </c>
      <c r="L459" s="42">
        <f>IFERROR(VLOOKUP(A459,bus_institutions!A:D,4,0),0)</f>
        <v>1.35</v>
      </c>
      <c r="M459" s="42">
        <f>IFERROR(VLOOKUP(A459,man_institutions!A:D,4,0),0)</f>
        <v>1.1000000000000001</v>
      </c>
      <c r="N459" s="42">
        <f t="shared" si="42"/>
        <v>0.24299999999999999</v>
      </c>
      <c r="O459" s="42">
        <f t="shared" si="43"/>
        <v>0.56799999999999995</v>
      </c>
      <c r="P459" s="42">
        <f t="shared" si="44"/>
        <v>0.20300000000000001</v>
      </c>
      <c r="Q459" s="42">
        <f t="shared" si="45"/>
        <v>0.23799999999999999</v>
      </c>
      <c r="R459" s="42">
        <f t="shared" si="46"/>
        <v>0.13200000000000001</v>
      </c>
      <c r="S459" t="e">
        <f>VLOOKUP(A459,#REF!,11,0)</f>
        <v>#REF!</v>
      </c>
      <c r="T459" t="e">
        <f>VLOOKUP(A459,#REF!,12,0)</f>
        <v>#REF!</v>
      </c>
      <c r="U459" t="e">
        <f>VLOOKUP(A459,#REF!,13,0)</f>
        <v>#REF!</v>
      </c>
      <c r="V459" t="e">
        <f>VLOOKUP(A459,#REF!,14,0)</f>
        <v>#REF!</v>
      </c>
      <c r="W459">
        <v>-1.6230460682919441</v>
      </c>
      <c r="X459">
        <v>0.76590714143605687</v>
      </c>
      <c r="Y459" s="42" t="str">
        <f t="shared" si="47"/>
        <v>PRT</v>
      </c>
      <c r="Z459" t="str">
        <f>IF(Y459=Y$1,B459,IF(Y459=Y$2,B459,""))</f>
        <v/>
      </c>
      <c r="AT459">
        <v>-0.18083869624224941</v>
      </c>
      <c r="AU459">
        <v>1.07414066612995E-2</v>
      </c>
      <c r="AW459" s="42" t="s">
        <v>1067</v>
      </c>
    </row>
    <row r="460" spans="1:49" x14ac:dyDescent="0.25">
      <c r="A460" s="42" t="s">
        <v>1025</v>
      </c>
      <c r="B460" s="42" t="s">
        <v>11064</v>
      </c>
      <c r="C460" s="42" t="s">
        <v>1232</v>
      </c>
      <c r="D460" s="42">
        <f>IFERROR(VLOOKUP(A460,eco_bus_institutions!A:D,3,0),"")</f>
        <v>175</v>
      </c>
      <c r="E460" s="42">
        <f>IFERROR(VLOOKUP(A460,eco_institutions!A:D,3,0),"")</f>
        <v>104</v>
      </c>
      <c r="F460" s="42">
        <f>IFERROR(VLOOKUP(A460,fin_institutions!A:D,3,0),"")</f>
        <v>58</v>
      </c>
      <c r="G460" s="42">
        <f>IFERROR(VLOOKUP(A460,bus_institutions!A:D,3,0),0)</f>
        <v>28</v>
      </c>
      <c r="H460" s="42">
        <f>IFERROR(VLOOKUP(A460,man_institutions!A:D,3,0),0)</f>
        <v>23</v>
      </c>
      <c r="I460" s="42">
        <f>IFERROR(VLOOKUP(A460,eco_bus_institutions!A:D,4,0),0)</f>
        <v>1.31</v>
      </c>
      <c r="J460" s="42">
        <f>IFERROR(VLOOKUP(A460,eco_institutions!A:D,4,0),0)</f>
        <v>1.1200000000000001</v>
      </c>
      <c r="K460" s="42">
        <f>IFERROR(VLOOKUP(A460,fin_institutions!A:D,4,0),0)</f>
        <v>1.1599999999999999</v>
      </c>
      <c r="L460" s="42">
        <f>IFERROR(VLOOKUP(A460,bus_institutions!A:D,4,0),0)</f>
        <v>1.45</v>
      </c>
      <c r="M460" s="42">
        <f>IFERROR(VLOOKUP(A460,man_institutions!A:D,4,0),0)</f>
        <v>1.45</v>
      </c>
      <c r="N460" s="42">
        <f t="shared" si="42"/>
        <v>0.24299999999999999</v>
      </c>
      <c r="O460" s="42">
        <f t="shared" si="43"/>
        <v>0.42499999999999999</v>
      </c>
      <c r="P460" s="42">
        <f t="shared" si="44"/>
        <v>0.47699999999999998</v>
      </c>
      <c r="Q460" s="42">
        <f t="shared" si="45"/>
        <v>0.307</v>
      </c>
      <c r="R460" s="42">
        <f t="shared" si="46"/>
        <v>0.45</v>
      </c>
      <c r="S460" t="e">
        <f>VLOOKUP(A460,#REF!,11,0)</f>
        <v>#REF!</v>
      </c>
      <c r="T460" t="e">
        <f>VLOOKUP(A460,#REF!,12,0)</f>
        <v>#REF!</v>
      </c>
      <c r="U460" t="e">
        <f>VLOOKUP(A460,#REF!,13,0)</f>
        <v>#REF!</v>
      </c>
      <c r="V460" t="e">
        <f>VLOOKUP(A460,#REF!,14,0)</f>
        <v>#REF!</v>
      </c>
      <c r="W460">
        <v>-0.65359664210502311</v>
      </c>
      <c r="X460">
        <v>0.154114970955228</v>
      </c>
      <c r="Y460" s="42" t="str">
        <f t="shared" si="47"/>
        <v>CHN</v>
      </c>
      <c r="Z460" t="str">
        <f>IF(Y460=Y$1,B460,IF(Y460=Y$2,B460,""))</f>
        <v/>
      </c>
      <c r="AT460">
        <v>-0.9034700181758748</v>
      </c>
      <c r="AU460">
        <v>-1.203928436262661</v>
      </c>
      <c r="AW460" s="42" t="s">
        <v>10633</v>
      </c>
    </row>
    <row r="461" spans="1:49" x14ac:dyDescent="0.25">
      <c r="A461" s="42" t="s">
        <v>1132</v>
      </c>
      <c r="B461" s="42" t="s">
        <v>10634</v>
      </c>
      <c r="C461" s="42" t="s">
        <v>1273</v>
      </c>
      <c r="D461" s="42">
        <f>IFERROR(VLOOKUP(A461,eco_bus_institutions!A:D,3,0),"")</f>
        <v>39</v>
      </c>
      <c r="E461" s="42">
        <f>IFERROR(VLOOKUP(A461,eco_institutions!A:D,3,0),"")</f>
        <v>31</v>
      </c>
      <c r="F461" s="42">
        <f>IFERROR(VLOOKUP(A461,fin_institutions!A:D,3,0),"")</f>
        <v>8</v>
      </c>
      <c r="G461" s="42">
        <f>IFERROR(VLOOKUP(A461,bus_institutions!A:D,3,0),0)</f>
        <v>6</v>
      </c>
      <c r="H461" s="42">
        <f>IFERROR(VLOOKUP(A461,man_institutions!A:D,3,0),0)</f>
        <v>5</v>
      </c>
      <c r="I461" s="42">
        <f>IFERROR(VLOOKUP(A461,eco_bus_institutions!A:D,4,0),0)</f>
        <v>1.31</v>
      </c>
      <c r="J461" s="42">
        <f>IFERROR(VLOOKUP(A461,eco_institutions!A:D,4,0),0)</f>
        <v>1.2</v>
      </c>
      <c r="K461" s="42">
        <f>IFERROR(VLOOKUP(A461,fin_institutions!A:D,4,0),0)</f>
        <v>1.1399999999999999</v>
      </c>
      <c r="L461" s="42">
        <f>IFERROR(VLOOKUP(A461,bus_institutions!A:D,4,0),0)</f>
        <v>1.55</v>
      </c>
      <c r="M461" s="42">
        <f>IFERROR(VLOOKUP(A461,man_institutions!A:D,4,0),0)</f>
        <v>1.68</v>
      </c>
      <c r="N461" s="42">
        <f t="shared" si="42"/>
        <v>0.24299999999999999</v>
      </c>
      <c r="O461" s="42">
        <f t="shared" si="43"/>
        <v>0.51800000000000002</v>
      </c>
      <c r="P461" s="42">
        <f t="shared" si="44"/>
        <v>0.443</v>
      </c>
      <c r="Q461" s="42">
        <f t="shared" si="45"/>
        <v>0.38200000000000001</v>
      </c>
      <c r="R461" s="42">
        <f t="shared" si="46"/>
        <v>0.58299999999999996</v>
      </c>
      <c r="S461" t="e">
        <f>VLOOKUP(A461,#REF!,11,0)</f>
        <v>#REF!</v>
      </c>
      <c r="T461" t="e">
        <f>VLOOKUP(A461,#REF!,12,0)</f>
        <v>#REF!</v>
      </c>
      <c r="U461" t="e">
        <f>VLOOKUP(A461,#REF!,13,0)</f>
        <v>#REF!</v>
      </c>
      <c r="V461" t="e">
        <f>VLOOKUP(A461,#REF!,14,0)</f>
        <v>#REF!</v>
      </c>
      <c r="W461">
        <v>-0.18083869624224941</v>
      </c>
      <c r="X461">
        <v>1.07414066612995E-2</v>
      </c>
      <c r="Y461" s="42" t="str">
        <f t="shared" si="47"/>
        <v>DEU</v>
      </c>
      <c r="Z461" t="str">
        <f>IF(Y461=Y$1,B461,IF(Y461=Y$2,B461,""))</f>
        <v/>
      </c>
      <c r="AT461">
        <v>-1.079706691002732</v>
      </c>
      <c r="AU461">
        <v>1.515170339136125E-2</v>
      </c>
      <c r="AW461" s="42" t="s">
        <v>10634</v>
      </c>
    </row>
    <row r="462" spans="1:49" x14ac:dyDescent="0.25">
      <c r="A462" s="42" t="s">
        <v>1079</v>
      </c>
      <c r="B462" s="42" t="s">
        <v>10635</v>
      </c>
      <c r="C462" s="42" t="s">
        <v>1236</v>
      </c>
      <c r="D462" s="42">
        <f>IFERROR(VLOOKUP(A462,eco_bus_institutions!A:D,3,0),"")</f>
        <v>42</v>
      </c>
      <c r="E462" s="42">
        <f>IFERROR(VLOOKUP(A462,eco_institutions!A:D,3,0),"")</f>
        <v>17</v>
      </c>
      <c r="F462" s="42">
        <f>IFERROR(VLOOKUP(A462,fin_institutions!A:D,3,0),"")</f>
        <v>8</v>
      </c>
      <c r="G462" s="42">
        <f>IFERROR(VLOOKUP(A462,bus_institutions!A:D,3,0),0)</f>
        <v>15</v>
      </c>
      <c r="H462" s="42">
        <f>IFERROR(VLOOKUP(A462,man_institutions!A:D,3,0),0)</f>
        <v>8</v>
      </c>
      <c r="I462" s="42">
        <f>IFERROR(VLOOKUP(A462,eco_bus_institutions!A:D,4,0),0)</f>
        <v>1.31</v>
      </c>
      <c r="J462" s="42">
        <f>IFERROR(VLOOKUP(A462,eco_institutions!A:D,4,0),0)</f>
        <v>1.06</v>
      </c>
      <c r="K462" s="42">
        <f>IFERROR(VLOOKUP(A462,fin_institutions!A:D,4,0),0)</f>
        <v>1.02</v>
      </c>
      <c r="L462" s="42">
        <f>IFERROR(VLOOKUP(A462,bus_institutions!A:D,4,0),0)</f>
        <v>1.5</v>
      </c>
      <c r="M462" s="42">
        <f>IFERROR(VLOOKUP(A462,man_institutions!A:D,4,0),0)</f>
        <v>2.33</v>
      </c>
      <c r="N462" s="42">
        <f t="shared" si="42"/>
        <v>0.24299999999999999</v>
      </c>
      <c r="O462" s="42">
        <f t="shared" si="43"/>
        <v>0.26300000000000001</v>
      </c>
      <c r="P462" s="42">
        <f t="shared" si="44"/>
        <v>0.125</v>
      </c>
      <c r="Q462" s="42">
        <f t="shared" si="45"/>
        <v>0.34499999999999997</v>
      </c>
      <c r="R462" s="42">
        <f t="shared" si="46"/>
        <v>0.748</v>
      </c>
      <c r="S462" t="e">
        <f>VLOOKUP(A462,#REF!,11,0)</f>
        <v>#REF!</v>
      </c>
      <c r="T462" t="e">
        <f>VLOOKUP(A462,#REF!,12,0)</f>
        <v>#REF!</v>
      </c>
      <c r="U462" t="e">
        <f>VLOOKUP(A462,#REF!,13,0)</f>
        <v>#REF!</v>
      </c>
      <c r="V462" t="e">
        <f>VLOOKUP(A462,#REF!,14,0)</f>
        <v>#REF!</v>
      </c>
      <c r="W462">
        <v>-0.9034700181758748</v>
      </c>
      <c r="X462">
        <v>-1.203928436262661</v>
      </c>
      <c r="Y462" s="42" t="str">
        <f t="shared" si="47"/>
        <v>UK</v>
      </c>
      <c r="Z462" t="str">
        <f>IF(Y462=Y$1,B462,IF(Y462=Y$2,B462,""))</f>
        <v/>
      </c>
      <c r="AT462">
        <v>-1.355094783359428</v>
      </c>
      <c r="AU462">
        <v>1.012182589869588</v>
      </c>
      <c r="AW462" s="42" t="s">
        <v>10635</v>
      </c>
    </row>
    <row r="463" spans="1:49" x14ac:dyDescent="0.25">
      <c r="A463" s="42" t="s">
        <v>1181</v>
      </c>
      <c r="B463" s="42" t="s">
        <v>10862</v>
      </c>
      <c r="C463" s="42" t="s">
        <v>1248</v>
      </c>
      <c r="D463" s="42">
        <f>IFERROR(VLOOKUP(A463,eco_bus_institutions!A:D,3,0),"")</f>
        <v>90</v>
      </c>
      <c r="E463" s="42">
        <f>IFERROR(VLOOKUP(A463,eco_institutions!A:D,3,0),"")</f>
        <v>67</v>
      </c>
      <c r="F463" s="42">
        <f>IFERROR(VLOOKUP(A463,fin_institutions!A:D,3,0),"")</f>
        <v>13</v>
      </c>
      <c r="G463" s="42">
        <f>IFERROR(VLOOKUP(A463,bus_institutions!A:D,3,0),0)</f>
        <v>13</v>
      </c>
      <c r="H463" s="42">
        <f>IFERROR(VLOOKUP(A463,man_institutions!A:D,3,0),0)</f>
        <v>16</v>
      </c>
      <c r="I463" s="42">
        <f>IFERROR(VLOOKUP(A463,eco_bus_institutions!A:D,4,0),0)</f>
        <v>1.31</v>
      </c>
      <c r="J463" s="42">
        <f>IFERROR(VLOOKUP(A463,eco_institutions!A:D,4,0),0)</f>
        <v>1.27</v>
      </c>
      <c r="K463" s="42">
        <f>IFERROR(VLOOKUP(A463,fin_institutions!A:D,4,0),0)</f>
        <v>1.01</v>
      </c>
      <c r="L463" s="42">
        <f>IFERROR(VLOOKUP(A463,bus_institutions!A:D,4,0),0)</f>
        <v>1.81</v>
      </c>
      <c r="M463" s="42">
        <f>IFERROR(VLOOKUP(A463,man_institutions!A:D,4,0),0)</f>
        <v>1.22</v>
      </c>
      <c r="N463" s="42">
        <f t="shared" si="42"/>
        <v>0.24299999999999999</v>
      </c>
      <c r="O463" s="42">
        <f t="shared" si="43"/>
        <v>0.57499999999999996</v>
      </c>
      <c r="P463" s="42">
        <f t="shared" si="44"/>
        <v>0.09</v>
      </c>
      <c r="Q463" s="42">
        <f t="shared" si="45"/>
        <v>0.498</v>
      </c>
      <c r="R463" s="42">
        <f t="shared" si="46"/>
        <v>0.26700000000000002</v>
      </c>
      <c r="S463" t="e">
        <f>VLOOKUP(A463,#REF!,11,0)</f>
        <v>#REF!</v>
      </c>
      <c r="T463" t="e">
        <f>VLOOKUP(A463,#REF!,12,0)</f>
        <v>#REF!</v>
      </c>
      <c r="U463" t="e">
        <f>VLOOKUP(A463,#REF!,13,0)</f>
        <v>#REF!</v>
      </c>
      <c r="V463" t="e">
        <f>VLOOKUP(A463,#REF!,14,0)</f>
        <v>#REF!</v>
      </c>
      <c r="W463">
        <v>-1.079706691002732</v>
      </c>
      <c r="X463">
        <v>1.515170339136125E-2</v>
      </c>
      <c r="Y463" s="42" t="str">
        <f t="shared" si="47"/>
        <v>JAP</v>
      </c>
      <c r="Z463" t="str">
        <f>IF(Y463=Y$1,B463,IF(Y463=Y$2,B463,""))</f>
        <v/>
      </c>
      <c r="AT463">
        <v>-1.669464747210841</v>
      </c>
      <c r="AU463">
        <v>-0.16831941046996171</v>
      </c>
      <c r="AW463" s="42" t="s">
        <v>10862</v>
      </c>
    </row>
    <row r="464" spans="1:49" x14ac:dyDescent="0.25">
      <c r="A464" s="42" t="s">
        <v>1015</v>
      </c>
      <c r="B464" s="42" t="s">
        <v>10863</v>
      </c>
      <c r="C464" s="42" t="s">
        <v>1232</v>
      </c>
      <c r="D464" s="42">
        <f>IFERROR(VLOOKUP(A464,eco_bus_institutions!A:D,3,0),"")</f>
        <v>127</v>
      </c>
      <c r="E464" s="42">
        <f>IFERROR(VLOOKUP(A464,eco_institutions!A:D,3,0),"")</f>
        <v>87</v>
      </c>
      <c r="F464" s="42">
        <f>IFERROR(VLOOKUP(A464,fin_institutions!A:D,3,0),"")</f>
        <v>36</v>
      </c>
      <c r="G464" s="42">
        <f>IFERROR(VLOOKUP(A464,bus_institutions!A:D,3,0),0)</f>
        <v>20</v>
      </c>
      <c r="H464" s="42">
        <f>IFERROR(VLOOKUP(A464,man_institutions!A:D,3,0),0)</f>
        <v>21</v>
      </c>
      <c r="I464" s="42">
        <f>IFERROR(VLOOKUP(A464,eco_bus_institutions!A:D,4,0),0)</f>
        <v>1.3</v>
      </c>
      <c r="J464" s="42">
        <f>IFERROR(VLOOKUP(A464,eco_institutions!A:D,4,0),0)</f>
        <v>1.22</v>
      </c>
      <c r="K464" s="42">
        <f>IFERROR(VLOOKUP(A464,fin_institutions!A:D,4,0),0)</f>
        <v>1.1200000000000001</v>
      </c>
      <c r="L464" s="42">
        <f>IFERROR(VLOOKUP(A464,bus_institutions!A:D,4,0),0)</f>
        <v>1.25</v>
      </c>
      <c r="M464" s="42">
        <f>IFERROR(VLOOKUP(A464,man_institutions!A:D,4,0),0)</f>
        <v>1.1100000000000001</v>
      </c>
      <c r="N464" s="42">
        <f t="shared" si="42"/>
        <v>0.23300000000000001</v>
      </c>
      <c r="O464" s="42">
        <f t="shared" si="43"/>
        <v>0.53800000000000003</v>
      </c>
      <c r="P464" s="42">
        <f t="shared" si="44"/>
        <v>0.41699999999999998</v>
      </c>
      <c r="Q464" s="42">
        <f t="shared" si="45"/>
        <v>0.183</v>
      </c>
      <c r="R464" s="42">
        <f t="shared" si="46"/>
        <v>0.155</v>
      </c>
      <c r="S464">
        <v>1</v>
      </c>
      <c r="T464" t="e">
        <f>VLOOKUP(A464,#REF!,12,0)</f>
        <v>#REF!</v>
      </c>
      <c r="U464" t="e">
        <f>VLOOKUP(A464,#REF!,13,0)</f>
        <v>#REF!</v>
      </c>
      <c r="V464" t="e">
        <f>VLOOKUP(A464,#REF!,14,0)</f>
        <v>#REF!</v>
      </c>
      <c r="W464">
        <v>-1.355094783359428</v>
      </c>
      <c r="X464">
        <v>1.012182589869588</v>
      </c>
      <c r="Y464" s="42" t="str">
        <f t="shared" si="47"/>
        <v>CHN</v>
      </c>
      <c r="Z464" t="str">
        <f>IF(Y464=Y$1,B464,IF(Y464=Y$2,B464,""))</f>
        <v/>
      </c>
      <c r="AT464">
        <v>-1.1389493049576911</v>
      </c>
      <c r="AU464">
        <v>0.2843449769850972</v>
      </c>
      <c r="AW464" s="42" t="s">
        <v>10863</v>
      </c>
    </row>
    <row r="465" spans="1:49" x14ac:dyDescent="0.25">
      <c r="A465" s="42" t="s">
        <v>1053</v>
      </c>
      <c r="B465" s="42" t="s">
        <v>10864</v>
      </c>
      <c r="C465" s="42" t="s">
        <v>1259</v>
      </c>
      <c r="D465" s="42">
        <f>IFERROR(VLOOKUP(A465,eco_bus_institutions!A:D,3,0),"")</f>
        <v>39</v>
      </c>
      <c r="E465" s="42">
        <f>IFERROR(VLOOKUP(A465,eco_institutions!A:D,3,0),"")</f>
        <v>13</v>
      </c>
      <c r="F465" s="42">
        <f>IFERROR(VLOOKUP(A465,fin_institutions!A:D,3,0),"")</f>
        <v>8</v>
      </c>
      <c r="G465" s="42">
        <f>IFERROR(VLOOKUP(A465,bus_institutions!A:D,3,0),0)</f>
        <v>15</v>
      </c>
      <c r="H465" s="42">
        <f>IFERROR(VLOOKUP(A465,man_institutions!A:D,3,0),0)</f>
        <v>16</v>
      </c>
      <c r="I465" s="42">
        <f>IFERROR(VLOOKUP(A465,eco_bus_institutions!A:D,4,0),0)</f>
        <v>1.3</v>
      </c>
      <c r="J465" s="42">
        <f>IFERROR(VLOOKUP(A465,eco_institutions!A:D,4,0),0)</f>
        <v>1.03</v>
      </c>
      <c r="K465" s="42">
        <f>IFERROR(VLOOKUP(A465,fin_institutions!A:D,4,0),0)</f>
        <v>1.1299999999999999</v>
      </c>
      <c r="L465" s="42">
        <f>IFERROR(VLOOKUP(A465,bus_institutions!A:D,4,0),0)</f>
        <v>1.43</v>
      </c>
      <c r="M465" s="42">
        <f>IFERROR(VLOOKUP(A465,man_institutions!A:D,4,0),0)</f>
        <v>1.1599999999999999</v>
      </c>
      <c r="N465" s="42">
        <f t="shared" si="42"/>
        <v>0.23300000000000001</v>
      </c>
      <c r="O465" s="42">
        <f t="shared" si="43"/>
        <v>0.15</v>
      </c>
      <c r="P465" s="42">
        <f t="shared" si="44"/>
        <v>0.42499999999999999</v>
      </c>
      <c r="Q465" s="42">
        <f t="shared" si="45"/>
        <v>0.29499999999999998</v>
      </c>
      <c r="R465" s="42">
        <f t="shared" si="46"/>
        <v>0.19800000000000001</v>
      </c>
      <c r="S465" t="e">
        <f>VLOOKUP(A465,#REF!,11,0)</f>
        <v>#REF!</v>
      </c>
      <c r="T465" t="e">
        <f>VLOOKUP(A465,#REF!,12,0)</f>
        <v>#REF!</v>
      </c>
      <c r="U465" t="e">
        <f>VLOOKUP(A465,#REF!,13,0)</f>
        <v>#REF!</v>
      </c>
      <c r="V465" t="e">
        <f>VLOOKUP(A465,#REF!,14,0)</f>
        <v>#REF!</v>
      </c>
      <c r="W465">
        <v>-1.669464747210841</v>
      </c>
      <c r="X465">
        <v>-0.16831941046996171</v>
      </c>
      <c r="Y465" s="42" t="str">
        <f t="shared" si="47"/>
        <v>SAU</v>
      </c>
      <c r="Z465" t="str">
        <f>IF(Y465=Y$1,B465,IF(Y465=Y$2,B465,""))</f>
        <v/>
      </c>
      <c r="AT465">
        <v>-0.24851893661748481</v>
      </c>
      <c r="AU465">
        <v>0.51695797863667881</v>
      </c>
      <c r="AW465" s="42" t="s">
        <v>10864</v>
      </c>
    </row>
    <row r="466" spans="1:49" x14ac:dyDescent="0.25">
      <c r="A466" s="42" t="s">
        <v>1001</v>
      </c>
      <c r="B466" s="42" t="s">
        <v>10865</v>
      </c>
      <c r="C466" s="42" t="s">
        <v>1239</v>
      </c>
      <c r="D466" s="42">
        <f>IFERROR(VLOOKUP(A466,eco_bus_institutions!A:D,3,0),"")</f>
        <v>80</v>
      </c>
      <c r="E466" s="42">
        <f>IFERROR(VLOOKUP(A466,eco_institutions!A:D,3,0),"")</f>
        <v>20</v>
      </c>
      <c r="F466" s="42">
        <f>IFERROR(VLOOKUP(A466,fin_institutions!A:D,3,0),"")</f>
        <v>38</v>
      </c>
      <c r="G466" s="42">
        <f>IFERROR(VLOOKUP(A466,bus_institutions!A:D,3,0),0)</f>
        <v>25</v>
      </c>
      <c r="H466" s="42">
        <f>IFERROR(VLOOKUP(A466,man_institutions!A:D,3,0),0)</f>
        <v>20</v>
      </c>
      <c r="I466" s="42">
        <f>IFERROR(VLOOKUP(A466,eco_bus_institutions!A:D,4,0),0)</f>
        <v>1.3</v>
      </c>
      <c r="J466" s="42">
        <f>IFERROR(VLOOKUP(A466,eco_institutions!A:D,4,0),0)</f>
        <v>1.0900000000000001</v>
      </c>
      <c r="K466" s="42">
        <f>IFERROR(VLOOKUP(A466,fin_institutions!A:D,4,0),0)</f>
        <v>1.1499999999999999</v>
      </c>
      <c r="L466" s="42">
        <f>IFERROR(VLOOKUP(A466,bus_institutions!A:D,4,0),0)</f>
        <v>1.39</v>
      </c>
      <c r="M466" s="42">
        <f>IFERROR(VLOOKUP(A466,man_institutions!A:D,4,0),0)</f>
        <v>1.26</v>
      </c>
      <c r="N466" s="42">
        <f t="shared" si="42"/>
        <v>0.23300000000000001</v>
      </c>
      <c r="O466" s="42">
        <f t="shared" si="43"/>
        <v>0.36299999999999999</v>
      </c>
      <c r="P466" s="42">
        <f t="shared" si="44"/>
        <v>0.46</v>
      </c>
      <c r="Q466" s="42">
        <f t="shared" si="45"/>
        <v>0.26700000000000002</v>
      </c>
      <c r="R466" s="42">
        <f t="shared" si="46"/>
        <v>0.29699999999999999</v>
      </c>
      <c r="S466" t="e">
        <f>VLOOKUP(A466,#REF!,11,0)</f>
        <v>#REF!</v>
      </c>
      <c r="T466" t="e">
        <f>VLOOKUP(A466,#REF!,12,0)</f>
        <v>#REF!</v>
      </c>
      <c r="U466" t="e">
        <f>VLOOKUP(A466,#REF!,13,0)</f>
        <v>#REF!</v>
      </c>
      <c r="V466" t="e">
        <f>VLOOKUP(A466,#REF!,14,0)</f>
        <v>#REF!</v>
      </c>
      <c r="W466">
        <v>-1.1389493049576911</v>
      </c>
      <c r="X466">
        <v>0.2843449769850972</v>
      </c>
      <c r="Y466" s="42" t="str">
        <f t="shared" si="47"/>
        <v>AUS</v>
      </c>
      <c r="Z466" t="str">
        <f>IF(Y466=Y$1,B466,IF(Y466=Y$2,B466,""))</f>
        <v>La Trobe</v>
      </c>
      <c r="AT466">
        <v>-1.3577280537292009</v>
      </c>
      <c r="AU466">
        <v>2.6623738405820451E-2</v>
      </c>
      <c r="AW466" s="42" t="s">
        <v>10865</v>
      </c>
    </row>
    <row r="467" spans="1:49" x14ac:dyDescent="0.25">
      <c r="A467" s="42" t="s">
        <v>1127</v>
      </c>
      <c r="B467" s="42" t="s">
        <v>11065</v>
      </c>
      <c r="C467" s="42" t="s">
        <v>1256</v>
      </c>
      <c r="D467" s="42">
        <f>IFERROR(VLOOKUP(A467,eco_bus_institutions!A:D,3,0),"")</f>
        <v>131</v>
      </c>
      <c r="E467" s="42">
        <f>IFERROR(VLOOKUP(A467,eco_institutions!A:D,3,0),"")</f>
        <v>66</v>
      </c>
      <c r="F467" s="42">
        <f>IFERROR(VLOOKUP(A467,fin_institutions!A:D,3,0),"")</f>
        <v>23</v>
      </c>
      <c r="G467" s="42">
        <f>IFERROR(VLOOKUP(A467,bus_institutions!A:D,3,0),0)</f>
        <v>35</v>
      </c>
      <c r="H467" s="42">
        <f>IFERROR(VLOOKUP(A467,man_institutions!A:D,3,0),0)</f>
        <v>35</v>
      </c>
      <c r="I467" s="42">
        <f>IFERROR(VLOOKUP(A467,eco_bus_institutions!A:D,4,0),0)</f>
        <v>1.3</v>
      </c>
      <c r="J467" s="42">
        <f>IFERROR(VLOOKUP(A467,eco_institutions!A:D,4,0),0)</f>
        <v>1.1599999999999999</v>
      </c>
      <c r="K467" s="42">
        <f>IFERROR(VLOOKUP(A467,fin_institutions!A:D,4,0),0)</f>
        <v>1.39</v>
      </c>
      <c r="L467" s="42">
        <f>IFERROR(VLOOKUP(A467,bus_institutions!A:D,4,0),0)</f>
        <v>1.46</v>
      </c>
      <c r="M467" s="42">
        <f>IFERROR(VLOOKUP(A467,man_institutions!A:D,4,0),0)</f>
        <v>1.44</v>
      </c>
      <c r="N467" s="42">
        <f t="shared" si="42"/>
        <v>0.23300000000000001</v>
      </c>
      <c r="O467" s="42">
        <f t="shared" si="43"/>
        <v>0.48199999999999998</v>
      </c>
      <c r="P467" s="42">
        <f t="shared" si="44"/>
        <v>0.65700000000000003</v>
      </c>
      <c r="Q467" s="42">
        <f t="shared" si="45"/>
        <v>0.315</v>
      </c>
      <c r="R467" s="42">
        <f t="shared" si="46"/>
        <v>0.442</v>
      </c>
      <c r="S467" t="e">
        <f>VLOOKUP(A467,#REF!,11,0)</f>
        <v>#REF!</v>
      </c>
      <c r="T467" t="e">
        <f>VLOOKUP(A467,#REF!,12,0)</f>
        <v>#REF!</v>
      </c>
      <c r="U467" t="e">
        <f>VLOOKUP(A467,#REF!,13,0)</f>
        <v>#REF!</v>
      </c>
      <c r="V467" t="e">
        <f>VLOOKUP(A467,#REF!,14,0)</f>
        <v>#REF!</v>
      </c>
      <c r="W467">
        <v>-0.24851893661748481</v>
      </c>
      <c r="X467">
        <v>0.51695797863667881</v>
      </c>
      <c r="Y467" s="42" t="str">
        <f t="shared" si="47"/>
        <v>KOREA</v>
      </c>
      <c r="Z467" t="str">
        <f>IF(Y467=Y$1,B467,IF(Y467=Y$2,B467,""))</f>
        <v/>
      </c>
      <c r="AT467">
        <v>-0.77194780239685601</v>
      </c>
      <c r="AU467">
        <v>1.0277301447675471</v>
      </c>
      <c r="AW467" s="42" t="s">
        <v>10866</v>
      </c>
    </row>
    <row r="468" spans="1:49" x14ac:dyDescent="0.25">
      <c r="A468" s="42" t="s">
        <v>1154</v>
      </c>
      <c r="B468" s="42" t="s">
        <v>10636</v>
      </c>
      <c r="C468" s="42" t="s">
        <v>1273</v>
      </c>
      <c r="D468" s="42">
        <f>IFERROR(VLOOKUP(A468,eco_bus_institutions!A:D,3,0),"")</f>
        <v>52</v>
      </c>
      <c r="E468" s="42">
        <f>IFERROR(VLOOKUP(A468,eco_institutions!A:D,3,0),"")</f>
        <v>35</v>
      </c>
      <c r="F468" s="42">
        <f>IFERROR(VLOOKUP(A468,fin_institutions!A:D,3,0),"")</f>
        <v>6</v>
      </c>
      <c r="G468" s="42">
        <f>IFERROR(VLOOKUP(A468,bus_institutions!A:D,3,0),0)</f>
        <v>12</v>
      </c>
      <c r="H468" s="42">
        <f>IFERROR(VLOOKUP(A468,man_institutions!A:D,3,0),0)</f>
        <v>8</v>
      </c>
      <c r="I468" s="42">
        <f>IFERROR(VLOOKUP(A468,eco_bus_institutions!A:D,4,0),0)</f>
        <v>1.3</v>
      </c>
      <c r="J468" s="42">
        <f>IFERROR(VLOOKUP(A468,eco_institutions!A:D,4,0),0)</f>
        <v>1.19</v>
      </c>
      <c r="K468" s="42">
        <f>IFERROR(VLOOKUP(A468,fin_institutions!A:D,4,0),0)</f>
        <v>1.01</v>
      </c>
      <c r="L468" s="42">
        <f>IFERROR(VLOOKUP(A468,bus_institutions!A:D,4,0),0)</f>
        <v>1.42</v>
      </c>
      <c r="M468" s="42">
        <f>IFERROR(VLOOKUP(A468,man_institutions!A:D,4,0),0)</f>
        <v>1.36</v>
      </c>
      <c r="N468" s="42">
        <f t="shared" si="42"/>
        <v>0.23300000000000001</v>
      </c>
      <c r="O468" s="42">
        <f t="shared" si="43"/>
        <v>0.51300000000000001</v>
      </c>
      <c r="P468" s="42">
        <f t="shared" si="44"/>
        <v>0.09</v>
      </c>
      <c r="Q468" s="42">
        <f t="shared" si="45"/>
        <v>0.28499999999999998</v>
      </c>
      <c r="R468" s="42">
        <f t="shared" si="46"/>
        <v>0.38200000000000001</v>
      </c>
      <c r="S468" t="e">
        <f>VLOOKUP(A468,#REF!,11,0)</f>
        <v>#REF!</v>
      </c>
      <c r="T468" t="e">
        <f>VLOOKUP(A468,#REF!,12,0)</f>
        <v>#REF!</v>
      </c>
      <c r="U468" t="e">
        <f>VLOOKUP(A468,#REF!,13,0)</f>
        <v>#REF!</v>
      </c>
      <c r="V468" t="e">
        <f>VLOOKUP(A468,#REF!,14,0)</f>
        <v>#REF!</v>
      </c>
      <c r="W468">
        <v>-1.3577280537292009</v>
      </c>
      <c r="X468">
        <v>2.6623738405820451E-2</v>
      </c>
      <c r="Y468" s="42" t="str">
        <f t="shared" si="47"/>
        <v>DEU</v>
      </c>
      <c r="Z468" t="str">
        <f>IF(Y468=Y$1,B468,IF(Y468=Y$2,B468,""))</f>
        <v/>
      </c>
      <c r="AT468">
        <v>-1.11134729905687</v>
      </c>
      <c r="AU468">
        <v>0.25532799830144509</v>
      </c>
      <c r="AW468" s="42" t="s">
        <v>10636</v>
      </c>
    </row>
    <row r="469" spans="1:49" x14ac:dyDescent="0.25">
      <c r="A469" s="42" t="s">
        <v>1155</v>
      </c>
      <c r="B469" s="42" t="s">
        <v>10637</v>
      </c>
      <c r="C469" s="42" t="s">
        <v>1265</v>
      </c>
      <c r="D469" s="42">
        <f>IFERROR(VLOOKUP(A469,eco_bus_institutions!A:D,3,0),"")</f>
        <v>46</v>
      </c>
      <c r="E469" s="42">
        <f>IFERROR(VLOOKUP(A469,eco_institutions!A:D,3,0),"")</f>
        <v>35</v>
      </c>
      <c r="F469" s="42">
        <f>IFERROR(VLOOKUP(A469,fin_institutions!A:D,3,0),"")</f>
        <v>8</v>
      </c>
      <c r="G469" s="42">
        <f>IFERROR(VLOOKUP(A469,bus_institutions!A:D,3,0),0)</f>
        <v>7</v>
      </c>
      <c r="H469" s="42">
        <f>IFERROR(VLOOKUP(A469,man_institutions!A:D,3,0),0)</f>
        <v>13</v>
      </c>
      <c r="I469" s="42">
        <f>IFERROR(VLOOKUP(A469,eco_bus_institutions!A:D,4,0),0)</f>
        <v>1.3</v>
      </c>
      <c r="J469" s="42">
        <f>IFERROR(VLOOKUP(A469,eco_institutions!A:D,4,0),0)</f>
        <v>1.17</v>
      </c>
      <c r="K469" s="42">
        <f>IFERROR(VLOOKUP(A469,fin_institutions!A:D,4,0),0)</f>
        <v>1.43</v>
      </c>
      <c r="L469" s="42">
        <f>IFERROR(VLOOKUP(A469,bus_institutions!A:D,4,0),0)</f>
        <v>1.28</v>
      </c>
      <c r="M469" s="42">
        <f>IFERROR(VLOOKUP(A469,man_institutions!A:D,4,0),0)</f>
        <v>1.2</v>
      </c>
      <c r="N469" s="42">
        <f t="shared" si="42"/>
        <v>0.23300000000000001</v>
      </c>
      <c r="O469" s="42">
        <f t="shared" si="43"/>
        <v>0.49</v>
      </c>
      <c r="P469" s="42">
        <f t="shared" si="44"/>
        <v>0.67</v>
      </c>
      <c r="Q469" s="42">
        <f t="shared" si="45"/>
        <v>0.20699999999999999</v>
      </c>
      <c r="R469" s="42">
        <f t="shared" si="46"/>
        <v>0.248</v>
      </c>
      <c r="S469" t="e">
        <f>VLOOKUP(A469,#REF!,11,0)</f>
        <v>#REF!</v>
      </c>
      <c r="T469" t="e">
        <f>VLOOKUP(A469,#REF!,12,0)</f>
        <v>#REF!</v>
      </c>
      <c r="U469" t="e">
        <f>VLOOKUP(A469,#REF!,13,0)</f>
        <v>#REF!</v>
      </c>
      <c r="V469" t="e">
        <f>VLOOKUP(A469,#REF!,14,0)</f>
        <v>#REF!</v>
      </c>
      <c r="W469">
        <v>-0.77194780239685601</v>
      </c>
      <c r="X469">
        <v>1.0277301447675471</v>
      </c>
      <c r="Y469" s="42" t="str">
        <f t="shared" si="47"/>
        <v>LUX</v>
      </c>
      <c r="Z469" t="str">
        <f>IF(Y469=Y$1,B469,IF(Y469=Y$2,B469,""))</f>
        <v/>
      </c>
      <c r="AT469">
        <v>-0.99124904896892962</v>
      </c>
      <c r="AU469">
        <v>0.85693854862436081</v>
      </c>
      <c r="AW469" s="42" t="s">
        <v>10637</v>
      </c>
    </row>
    <row r="470" spans="1:49" x14ac:dyDescent="0.25">
      <c r="A470" s="42" t="s">
        <v>1026</v>
      </c>
      <c r="B470" s="42" t="s">
        <v>10638</v>
      </c>
      <c r="C470" s="42" t="s">
        <v>1239</v>
      </c>
      <c r="D470" s="42">
        <f>IFERROR(VLOOKUP(A470,eco_bus_institutions!A:D,3,0),"")</f>
        <v>125</v>
      </c>
      <c r="E470" s="42">
        <f>IFERROR(VLOOKUP(A470,eco_institutions!A:D,3,0),"")</f>
        <v>55</v>
      </c>
      <c r="F470" s="42">
        <f>IFERROR(VLOOKUP(A470,fin_institutions!A:D,3,0),"")</f>
        <v>31</v>
      </c>
      <c r="G470" s="42">
        <f>IFERROR(VLOOKUP(A470,bus_institutions!A:D,3,0),0)</f>
        <v>44</v>
      </c>
      <c r="H470" s="42">
        <f>IFERROR(VLOOKUP(A470,man_institutions!A:D,3,0),0)</f>
        <v>34</v>
      </c>
      <c r="I470" s="42">
        <f>IFERROR(VLOOKUP(A470,eco_bus_institutions!A:D,4,0),0)</f>
        <v>1.3</v>
      </c>
      <c r="J470" s="42">
        <f>IFERROR(VLOOKUP(A470,eco_institutions!A:D,4,0),0)</f>
        <v>1.08</v>
      </c>
      <c r="K470" s="42">
        <f>IFERROR(VLOOKUP(A470,fin_institutions!A:D,4,0),0)</f>
        <v>1.19</v>
      </c>
      <c r="L470" s="42">
        <f>IFERROR(VLOOKUP(A470,bus_institutions!A:D,4,0),0)</f>
        <v>1.37</v>
      </c>
      <c r="M470" s="42">
        <f>IFERROR(VLOOKUP(A470,man_institutions!A:D,4,0),0)</f>
        <v>1.28</v>
      </c>
      <c r="N470" s="42">
        <f t="shared" si="42"/>
        <v>0.23300000000000001</v>
      </c>
      <c r="O470" s="42">
        <f t="shared" si="43"/>
        <v>0.32300000000000001</v>
      </c>
      <c r="P470" s="42">
        <f t="shared" si="44"/>
        <v>0.51300000000000001</v>
      </c>
      <c r="Q470" s="42">
        <f t="shared" si="45"/>
        <v>0.253</v>
      </c>
      <c r="R470" s="42">
        <f t="shared" si="46"/>
        <v>0.31</v>
      </c>
      <c r="S470" t="e">
        <f>VLOOKUP(A470,#REF!,11,0)</f>
        <v>#REF!</v>
      </c>
      <c r="T470" t="e">
        <f>VLOOKUP(A470,#REF!,12,0)</f>
        <v>#REF!</v>
      </c>
      <c r="U470" t="e">
        <f>VLOOKUP(A470,#REF!,13,0)</f>
        <v>#REF!</v>
      </c>
      <c r="V470" t="e">
        <f>VLOOKUP(A470,#REF!,14,0)</f>
        <v>#REF!</v>
      </c>
      <c r="W470">
        <v>-1.11134729905687</v>
      </c>
      <c r="X470">
        <v>0.25532799830144509</v>
      </c>
      <c r="Y470" s="42" t="str">
        <f t="shared" si="47"/>
        <v>AUS</v>
      </c>
      <c r="Z470" t="str">
        <f>IF(Y470=Y$1,B470,IF(Y470=Y$2,B470,""))</f>
        <v>Western Australia</v>
      </c>
      <c r="AT470">
        <v>-1.7201364697611881</v>
      </c>
      <c r="AU470">
        <v>-0.37391823287601378</v>
      </c>
      <c r="AW470" s="42" t="s">
        <v>10638</v>
      </c>
    </row>
    <row r="471" spans="1:49" x14ac:dyDescent="0.25">
      <c r="A471" s="42" t="s">
        <v>1030</v>
      </c>
      <c r="B471" s="42" t="s">
        <v>10867</v>
      </c>
      <c r="C471" s="42" t="s">
        <v>1232</v>
      </c>
      <c r="D471" s="42">
        <f>IFERROR(VLOOKUP(A471,eco_bus_institutions!A:D,3,0),"")</f>
        <v>99</v>
      </c>
      <c r="E471" s="42">
        <f>IFERROR(VLOOKUP(A471,eco_institutions!A:D,3,0),"")</f>
        <v>51</v>
      </c>
      <c r="F471" s="42">
        <f>IFERROR(VLOOKUP(A471,fin_institutions!A:D,3,0),"")</f>
        <v>12</v>
      </c>
      <c r="G471" s="42">
        <f>IFERROR(VLOOKUP(A471,bus_institutions!A:D,3,0),0)</f>
        <v>31</v>
      </c>
      <c r="H471" s="42">
        <f>IFERROR(VLOOKUP(A471,man_institutions!A:D,3,0),0)</f>
        <v>28</v>
      </c>
      <c r="I471" s="42">
        <f>IFERROR(VLOOKUP(A471,eco_bus_institutions!A:D,4,0),0)</f>
        <v>1.3</v>
      </c>
      <c r="J471" s="42">
        <f>IFERROR(VLOOKUP(A471,eco_institutions!A:D,4,0),0)</f>
        <v>1.07</v>
      </c>
      <c r="K471" s="42">
        <f>IFERROR(VLOOKUP(A471,fin_institutions!A:D,4,0),0)</f>
        <v>1.98</v>
      </c>
      <c r="L471" s="42">
        <f>IFERROR(VLOOKUP(A471,bus_institutions!A:D,4,0),0)</f>
        <v>1.27</v>
      </c>
      <c r="M471" s="42">
        <f>IFERROR(VLOOKUP(A471,man_institutions!A:D,4,0),0)</f>
        <v>1.1399999999999999</v>
      </c>
      <c r="N471" s="42">
        <f t="shared" si="42"/>
        <v>0.23300000000000001</v>
      </c>
      <c r="O471" s="42">
        <f t="shared" si="43"/>
        <v>0.29299999999999998</v>
      </c>
      <c r="P471" s="42">
        <f t="shared" si="44"/>
        <v>0.81200000000000006</v>
      </c>
      <c r="Q471" s="42">
        <f t="shared" si="45"/>
        <v>0.193</v>
      </c>
      <c r="R471" s="42">
        <f t="shared" si="46"/>
        <v>0.17799999999999999</v>
      </c>
      <c r="S471" t="e">
        <f>VLOOKUP(A471,#REF!,11,0)</f>
        <v>#REF!</v>
      </c>
      <c r="T471" t="e">
        <f>VLOOKUP(A471,#REF!,12,0)</f>
        <v>#REF!</v>
      </c>
      <c r="U471" t="e">
        <f>VLOOKUP(A471,#REF!,13,0)</f>
        <v>#REF!</v>
      </c>
      <c r="V471" t="e">
        <f>VLOOKUP(A471,#REF!,14,0)</f>
        <v>#REF!</v>
      </c>
      <c r="W471">
        <v>-0.99124904896892962</v>
      </c>
      <c r="X471">
        <v>0.85693854862436081</v>
      </c>
      <c r="Y471" s="42" t="str">
        <f t="shared" si="47"/>
        <v>CHN</v>
      </c>
      <c r="Z471" t="str">
        <f>IF(Y471=Y$1,B471,IF(Y471=Y$2,B471,""))</f>
        <v/>
      </c>
      <c r="AT471">
        <v>-1.158204480061874</v>
      </c>
      <c r="AU471">
        <v>-0.1554457311268177</v>
      </c>
      <c r="AW471" s="42" t="s">
        <v>10867</v>
      </c>
    </row>
    <row r="472" spans="1:49" x14ac:dyDescent="0.25">
      <c r="A472" s="42" t="s">
        <v>1031</v>
      </c>
      <c r="B472" s="42" t="s">
        <v>10868</v>
      </c>
      <c r="C472" s="42" t="s">
        <v>1232</v>
      </c>
      <c r="D472" s="42">
        <f>IFERROR(VLOOKUP(A472,eco_bus_institutions!A:D,3,0),"")</f>
        <v>168</v>
      </c>
      <c r="E472" s="42">
        <f>IFERROR(VLOOKUP(A472,eco_institutions!A:D,3,0),"")</f>
        <v>67</v>
      </c>
      <c r="F472" s="42">
        <f>IFERROR(VLOOKUP(A472,fin_institutions!A:D,3,0),"")</f>
        <v>29</v>
      </c>
      <c r="G472" s="42">
        <f>IFERROR(VLOOKUP(A472,bus_institutions!A:D,3,0),0)</f>
        <v>67</v>
      </c>
      <c r="H472" s="42">
        <f>IFERROR(VLOOKUP(A472,man_institutions!A:D,3,0),0)</f>
        <v>69</v>
      </c>
      <c r="I472" s="42">
        <f>IFERROR(VLOOKUP(A472,eco_bus_institutions!A:D,4,0),0)</f>
        <v>1.3</v>
      </c>
      <c r="J472" s="42">
        <f>IFERROR(VLOOKUP(A472,eco_institutions!A:D,4,0),0)</f>
        <v>1.01</v>
      </c>
      <c r="K472" s="42">
        <f>IFERROR(VLOOKUP(A472,fin_institutions!A:D,4,0),0)</f>
        <v>1.1499999999999999</v>
      </c>
      <c r="L472" s="42">
        <f>IFERROR(VLOOKUP(A472,bus_institutions!A:D,4,0),0)</f>
        <v>1.35</v>
      </c>
      <c r="M472" s="42">
        <f>IFERROR(VLOOKUP(A472,man_institutions!A:D,4,0),0)</f>
        <v>1.24</v>
      </c>
      <c r="N472" s="42">
        <f t="shared" si="42"/>
        <v>0.23300000000000001</v>
      </c>
      <c r="O472" s="42">
        <f t="shared" si="43"/>
        <v>5.8000000000000003E-2</v>
      </c>
      <c r="P472" s="42">
        <f t="shared" si="44"/>
        <v>0.46</v>
      </c>
      <c r="Q472" s="42">
        <f t="shared" si="45"/>
        <v>0.23799999999999999</v>
      </c>
      <c r="R472" s="42">
        <f t="shared" si="46"/>
        <v>0.27300000000000002</v>
      </c>
      <c r="S472" t="e">
        <f>VLOOKUP(A472,#REF!,11,0)</f>
        <v>#REF!</v>
      </c>
      <c r="T472" t="e">
        <f>VLOOKUP(A472,#REF!,12,0)</f>
        <v>#REF!</v>
      </c>
      <c r="U472" t="e">
        <f>VLOOKUP(A472,#REF!,13,0)</f>
        <v>#REF!</v>
      </c>
      <c r="V472" t="e">
        <f>VLOOKUP(A472,#REF!,14,0)</f>
        <v>#REF!</v>
      </c>
      <c r="W472">
        <v>-1.7201364697611881</v>
      </c>
      <c r="X472">
        <v>-0.37391823287601378</v>
      </c>
      <c r="Y472" s="42" t="str">
        <f t="shared" si="47"/>
        <v>CHN</v>
      </c>
      <c r="Z472" t="str">
        <f>IF(Y472=Y$1,B472,IF(Y472=Y$2,B472,""))</f>
        <v/>
      </c>
      <c r="AT472">
        <v>-0.45030402971854572</v>
      </c>
      <c r="AU472">
        <v>-0.1925065326101251</v>
      </c>
      <c r="AW472" s="42" t="s">
        <v>10868</v>
      </c>
    </row>
    <row r="473" spans="1:49" x14ac:dyDescent="0.25">
      <c r="A473" s="42" t="s">
        <v>1082</v>
      </c>
      <c r="B473" s="42" t="s">
        <v>11066</v>
      </c>
      <c r="C473" s="42" t="s">
        <v>1224</v>
      </c>
      <c r="D473" s="42">
        <f>IFERROR(VLOOKUP(A473,eco_bus_institutions!A:D,3,0),"")</f>
        <v>88</v>
      </c>
      <c r="E473" s="42">
        <f>IFERROR(VLOOKUP(A473,eco_institutions!A:D,3,0),"")</f>
        <v>62</v>
      </c>
      <c r="F473" s="42">
        <f>IFERROR(VLOOKUP(A473,fin_institutions!A:D,3,0),"")</f>
        <v>11</v>
      </c>
      <c r="G473" s="42">
        <f>IFERROR(VLOOKUP(A473,bus_institutions!A:D,3,0),0)</f>
        <v>23</v>
      </c>
      <c r="H473" s="42">
        <f>IFERROR(VLOOKUP(A473,man_institutions!A:D,3,0),0)</f>
        <v>15</v>
      </c>
      <c r="I473" s="42">
        <f>IFERROR(VLOOKUP(A473,eco_bus_institutions!A:D,4,0),0)</f>
        <v>1.29</v>
      </c>
      <c r="J473" s="42">
        <f>IFERROR(VLOOKUP(A473,eco_institutions!A:D,4,0),0)</f>
        <v>1.0900000000000001</v>
      </c>
      <c r="K473" s="42">
        <f>IFERROR(VLOOKUP(A473,fin_institutions!A:D,4,0),0)</f>
        <v>1.07</v>
      </c>
      <c r="L473" s="42">
        <f>IFERROR(VLOOKUP(A473,bus_institutions!A:D,4,0),0)</f>
        <v>1.61</v>
      </c>
      <c r="M473" s="42">
        <f>IFERROR(VLOOKUP(A473,man_institutions!A:D,4,0),0)</f>
        <v>1.26</v>
      </c>
      <c r="N473" s="42">
        <f t="shared" si="42"/>
        <v>0.218</v>
      </c>
      <c r="O473" s="42">
        <f t="shared" si="43"/>
        <v>0.36299999999999999</v>
      </c>
      <c r="P473" s="42">
        <f t="shared" si="44"/>
        <v>0.29499999999999998</v>
      </c>
      <c r="Q473" s="42">
        <f t="shared" si="45"/>
        <v>0.41299999999999998</v>
      </c>
      <c r="R473" s="42">
        <f t="shared" si="46"/>
        <v>0.29699999999999999</v>
      </c>
      <c r="S473" t="e">
        <f>VLOOKUP(A473,#REF!,11,0)</f>
        <v>#REF!</v>
      </c>
      <c r="T473" t="e">
        <f>VLOOKUP(A473,#REF!,12,0)</f>
        <v>#REF!</v>
      </c>
      <c r="U473" t="e">
        <f>VLOOKUP(A473,#REF!,13,0)</f>
        <v>#REF!</v>
      </c>
      <c r="V473" t="e">
        <f>VLOOKUP(A473,#REF!,14,0)</f>
        <v>#REF!</v>
      </c>
      <c r="W473">
        <v>-1.158204480061874</v>
      </c>
      <c r="X473">
        <v>-0.1554457311268177</v>
      </c>
      <c r="Y473" s="42" t="str">
        <f t="shared" si="47"/>
        <v>ITA</v>
      </c>
      <c r="Z473" t="str">
        <f>IF(Y473=Y$1,B473,IF(Y473=Y$2,B473,""))</f>
        <v/>
      </c>
      <c r="AT473">
        <v>-1.218509685503171</v>
      </c>
      <c r="AU473">
        <v>0.38225421278892929</v>
      </c>
      <c r="AW473" s="42" t="s">
        <v>10639</v>
      </c>
    </row>
    <row r="474" spans="1:49" x14ac:dyDescent="0.25">
      <c r="A474" s="42" t="s">
        <v>994</v>
      </c>
      <c r="B474" s="42" t="s">
        <v>11067</v>
      </c>
      <c r="C474" s="42" t="s">
        <v>1232</v>
      </c>
      <c r="D474" s="42">
        <f>IFERROR(VLOOKUP(A474,eco_bus_institutions!A:D,3,0),"")</f>
        <v>166</v>
      </c>
      <c r="E474" s="42">
        <f>IFERROR(VLOOKUP(A474,eco_institutions!A:D,3,0),"")</f>
        <v>99</v>
      </c>
      <c r="F474" s="42">
        <f>IFERROR(VLOOKUP(A474,fin_institutions!A:D,3,0),"")</f>
        <v>69</v>
      </c>
      <c r="G474" s="42">
        <f>IFERROR(VLOOKUP(A474,bus_institutions!A:D,3,0),0)</f>
        <v>15</v>
      </c>
      <c r="H474" s="42">
        <f>IFERROR(VLOOKUP(A474,man_institutions!A:D,3,0),0)</f>
        <v>15</v>
      </c>
      <c r="I474" s="42">
        <f>IFERROR(VLOOKUP(A474,eco_bus_institutions!A:D,4,0),0)</f>
        <v>1.29</v>
      </c>
      <c r="J474" s="42">
        <f>IFERROR(VLOOKUP(A474,eco_institutions!A:D,4,0),0)</f>
        <v>1.07</v>
      </c>
      <c r="K474" s="42">
        <f>IFERROR(VLOOKUP(A474,fin_institutions!A:D,4,0),0)</f>
        <v>1.29</v>
      </c>
      <c r="L474" s="42">
        <f>IFERROR(VLOOKUP(A474,bus_institutions!A:D,4,0),0)</f>
        <v>1.73</v>
      </c>
      <c r="M474" s="42">
        <f>IFERROR(VLOOKUP(A474,man_institutions!A:D,4,0),0)</f>
        <v>1.41</v>
      </c>
      <c r="N474" s="42">
        <f t="shared" si="42"/>
        <v>0.218</v>
      </c>
      <c r="O474" s="42">
        <f t="shared" si="43"/>
        <v>0.29299999999999998</v>
      </c>
      <c r="P474" s="42">
        <f t="shared" si="44"/>
        <v>0.59799999999999998</v>
      </c>
      <c r="Q474" s="42">
        <f t="shared" si="45"/>
        <v>0.45300000000000001</v>
      </c>
      <c r="R474" s="42">
        <f t="shared" si="46"/>
        <v>0.41299999999999998</v>
      </c>
      <c r="S474" t="e">
        <f>VLOOKUP(A474,#REF!,11,0)</f>
        <v>#REF!</v>
      </c>
      <c r="T474" t="e">
        <f>VLOOKUP(A474,#REF!,12,0)</f>
        <v>#REF!</v>
      </c>
      <c r="U474" t="e">
        <f>VLOOKUP(A474,#REF!,13,0)</f>
        <v>#REF!</v>
      </c>
      <c r="V474" t="e">
        <f>VLOOKUP(A474,#REF!,14,0)</f>
        <v>#REF!</v>
      </c>
      <c r="W474">
        <v>-0.45030402971854572</v>
      </c>
      <c r="X474">
        <v>-0.1925065326101251</v>
      </c>
      <c r="Y474" s="42" t="str">
        <f t="shared" si="47"/>
        <v>CHN</v>
      </c>
      <c r="Z474" t="str">
        <f>IF(Y474=Y$1,B474,IF(Y474=Y$2,B474,""))</f>
        <v/>
      </c>
      <c r="AT474">
        <v>-1.5462817191339331</v>
      </c>
      <c r="AU474">
        <v>-0.48952859164268447</v>
      </c>
      <c r="AW474" s="42" t="s">
        <v>10640</v>
      </c>
    </row>
    <row r="475" spans="1:49" x14ac:dyDescent="0.25">
      <c r="A475" s="42" t="s">
        <v>966</v>
      </c>
      <c r="B475" s="42" t="s">
        <v>11068</v>
      </c>
      <c r="C475" s="42" t="s">
        <v>1232</v>
      </c>
      <c r="D475" s="42">
        <f>IFERROR(VLOOKUP(A475,eco_bus_institutions!A:D,3,0),"")</f>
        <v>110</v>
      </c>
      <c r="E475" s="42">
        <f>IFERROR(VLOOKUP(A475,eco_institutions!A:D,3,0),"")</f>
        <v>52</v>
      </c>
      <c r="F475" s="42">
        <f>IFERROR(VLOOKUP(A475,fin_institutions!A:D,3,0),"")</f>
        <v>19</v>
      </c>
      <c r="G475" s="42">
        <f>IFERROR(VLOOKUP(A475,bus_institutions!A:D,3,0),0)</f>
        <v>28</v>
      </c>
      <c r="H475" s="42">
        <f>IFERROR(VLOOKUP(A475,man_institutions!A:D,3,0),0)</f>
        <v>37</v>
      </c>
      <c r="I475" s="42">
        <f>IFERROR(VLOOKUP(A475,eco_bus_institutions!A:D,4,0),0)</f>
        <v>1.29</v>
      </c>
      <c r="J475" s="42">
        <f>IFERROR(VLOOKUP(A475,eco_institutions!A:D,4,0),0)</f>
        <v>1.06</v>
      </c>
      <c r="K475" s="42">
        <f>IFERROR(VLOOKUP(A475,fin_institutions!A:D,4,0),0)</f>
        <v>1.3</v>
      </c>
      <c r="L475" s="42">
        <f>IFERROR(VLOOKUP(A475,bus_institutions!A:D,4,0),0)</f>
        <v>1.39</v>
      </c>
      <c r="M475" s="42">
        <f>IFERROR(VLOOKUP(A475,man_institutions!A:D,4,0),0)</f>
        <v>1.1599999999999999</v>
      </c>
      <c r="N475" s="42">
        <f t="shared" si="42"/>
        <v>0.218</v>
      </c>
      <c r="O475" s="42">
        <f t="shared" si="43"/>
        <v>0.26300000000000001</v>
      </c>
      <c r="P475" s="42">
        <f t="shared" si="44"/>
        <v>0.61</v>
      </c>
      <c r="Q475" s="42">
        <f t="shared" si="45"/>
        <v>0.26700000000000002</v>
      </c>
      <c r="R475" s="42">
        <f t="shared" si="46"/>
        <v>0.19800000000000001</v>
      </c>
      <c r="S475" t="e">
        <f>VLOOKUP(A475,#REF!,11,0)</f>
        <v>#REF!</v>
      </c>
      <c r="T475" t="e">
        <f>VLOOKUP(A475,#REF!,12,0)</f>
        <v>#REF!</v>
      </c>
      <c r="U475" t="e">
        <f>VLOOKUP(A475,#REF!,13,0)</f>
        <v>#REF!</v>
      </c>
      <c r="V475" t="e">
        <f>VLOOKUP(A475,#REF!,14,0)</f>
        <v>#REF!</v>
      </c>
      <c r="W475">
        <v>-1.218509685503171</v>
      </c>
      <c r="X475">
        <v>0.38225421278892929</v>
      </c>
      <c r="Y475" s="42" t="str">
        <f t="shared" si="47"/>
        <v>CHN</v>
      </c>
      <c r="Z475" t="str">
        <f>IF(Y475=Y$1,B475,IF(Y475=Y$2,B475,""))</f>
        <v/>
      </c>
      <c r="AT475">
        <v>-1.501806069012698</v>
      </c>
      <c r="AU475">
        <v>-0.65342112672791708</v>
      </c>
      <c r="AW475" s="42" t="s">
        <v>10641</v>
      </c>
    </row>
    <row r="476" spans="1:49" x14ac:dyDescent="0.25">
      <c r="A476" s="42" t="s">
        <v>1064</v>
      </c>
      <c r="B476" s="42" t="s">
        <v>10869</v>
      </c>
      <c r="C476" s="42" t="s">
        <v>1232</v>
      </c>
      <c r="D476" s="42">
        <f>IFERROR(VLOOKUP(A476,eco_bus_institutions!A:D,3,0),"")</f>
        <v>93</v>
      </c>
      <c r="E476" s="42">
        <f>IFERROR(VLOOKUP(A476,eco_institutions!A:D,3,0),"")</f>
        <v>35</v>
      </c>
      <c r="F476" s="42">
        <f>IFERROR(VLOOKUP(A476,fin_institutions!A:D,3,0),"")</f>
        <v>16</v>
      </c>
      <c r="G476" s="42">
        <f>IFERROR(VLOOKUP(A476,bus_institutions!A:D,3,0),0)</f>
        <v>46</v>
      </c>
      <c r="H476" s="42">
        <f>IFERROR(VLOOKUP(A476,man_institutions!A:D,3,0),0)</f>
        <v>31</v>
      </c>
      <c r="I476" s="42">
        <f>IFERROR(VLOOKUP(A476,eco_bus_institutions!A:D,4,0),0)</f>
        <v>1.29</v>
      </c>
      <c r="J476" s="42">
        <f>IFERROR(VLOOKUP(A476,eco_institutions!A:D,4,0),0)</f>
        <v>1.02</v>
      </c>
      <c r="K476" s="42">
        <f>IFERROR(VLOOKUP(A476,fin_institutions!A:D,4,0),0)</f>
        <v>1.1200000000000001</v>
      </c>
      <c r="L476" s="42">
        <f>IFERROR(VLOOKUP(A476,bus_institutions!A:D,4,0),0)</f>
        <v>1.34</v>
      </c>
      <c r="M476" s="42">
        <f>IFERROR(VLOOKUP(A476,man_institutions!A:D,4,0),0)</f>
        <v>1.36</v>
      </c>
      <c r="N476" s="42">
        <f t="shared" si="42"/>
        <v>0.218</v>
      </c>
      <c r="O476" s="42">
        <f t="shared" si="43"/>
        <v>9.7000000000000003E-2</v>
      </c>
      <c r="P476" s="42">
        <f t="shared" si="44"/>
        <v>0.41699999999999998</v>
      </c>
      <c r="Q476" s="42">
        <f t="shared" si="45"/>
        <v>0.23</v>
      </c>
      <c r="R476" s="42">
        <f t="shared" si="46"/>
        <v>0.38200000000000001</v>
      </c>
      <c r="S476" t="e">
        <f>VLOOKUP(A476,#REF!,11,0)</f>
        <v>#REF!</v>
      </c>
      <c r="T476" t="e">
        <f>VLOOKUP(A476,#REF!,12,0)</f>
        <v>#REF!</v>
      </c>
      <c r="U476" t="e">
        <f>VLOOKUP(A476,#REF!,13,0)</f>
        <v>#REF!</v>
      </c>
      <c r="V476" t="e">
        <f>VLOOKUP(A476,#REF!,14,0)</f>
        <v>#REF!</v>
      </c>
      <c r="W476">
        <v>-1.5462817191339331</v>
      </c>
      <c r="X476">
        <v>-0.48952859164268447</v>
      </c>
      <c r="Y476" s="42" t="str">
        <f t="shared" si="47"/>
        <v>CHN</v>
      </c>
      <c r="Z476" t="str">
        <f>IF(Y476=Y$1,B476,IF(Y476=Y$2,B476,""))</f>
        <v/>
      </c>
      <c r="AT476">
        <v>-2.0891562721005461</v>
      </c>
      <c r="AU476">
        <v>-0.18219585094876761</v>
      </c>
      <c r="AW476" s="42" t="s">
        <v>10869</v>
      </c>
    </row>
    <row r="477" spans="1:49" x14ac:dyDescent="0.25">
      <c r="A477" s="42" t="s">
        <v>1007</v>
      </c>
      <c r="B477" s="42" t="s">
        <v>10642</v>
      </c>
      <c r="C477" s="42" t="s">
        <v>1255</v>
      </c>
      <c r="D477" s="42">
        <f>IFERROR(VLOOKUP(A477,eco_bus_institutions!A:D,3,0),"")</f>
        <v>40</v>
      </c>
      <c r="E477" s="42">
        <f>IFERROR(VLOOKUP(A477,eco_institutions!A:D,3,0),"")</f>
        <v>23</v>
      </c>
      <c r="F477" s="42">
        <f>IFERROR(VLOOKUP(A477,fin_institutions!A:D,3,0),"")</f>
        <v>13</v>
      </c>
      <c r="G477" s="42">
        <f>IFERROR(VLOOKUP(A477,bus_institutions!A:D,3,0),0)</f>
        <v>8</v>
      </c>
      <c r="H477" s="42">
        <f>IFERROR(VLOOKUP(A477,man_institutions!A:D,3,0),0)</f>
        <v>5</v>
      </c>
      <c r="I477" s="42">
        <f>IFERROR(VLOOKUP(A477,eco_bus_institutions!A:D,4,0),0)</f>
        <v>1.29</v>
      </c>
      <c r="J477" s="42">
        <f>IFERROR(VLOOKUP(A477,eco_institutions!A:D,4,0),0)</f>
        <v>1.04</v>
      </c>
      <c r="K477" s="42">
        <f>IFERROR(VLOOKUP(A477,fin_institutions!A:D,4,0),0)</f>
        <v>1.05</v>
      </c>
      <c r="L477" s="42">
        <f>IFERROR(VLOOKUP(A477,bus_institutions!A:D,4,0),0)</f>
        <v>2.31</v>
      </c>
      <c r="M477" s="42">
        <f>IFERROR(VLOOKUP(A477,man_institutions!A:D,4,0),0)</f>
        <v>1.03</v>
      </c>
      <c r="N477" s="42">
        <f t="shared" si="42"/>
        <v>0.218</v>
      </c>
      <c r="O477" s="42">
        <f t="shared" si="43"/>
        <v>0.20300000000000001</v>
      </c>
      <c r="P477" s="42">
        <f t="shared" si="44"/>
        <v>0.23200000000000001</v>
      </c>
      <c r="Q477" s="42">
        <f t="shared" si="45"/>
        <v>0.66200000000000003</v>
      </c>
      <c r="R477" s="42">
        <f t="shared" si="46"/>
        <v>0.06</v>
      </c>
      <c r="S477" t="e">
        <f>VLOOKUP(A477,#REF!,11,0)</f>
        <v>#REF!</v>
      </c>
      <c r="T477" t="e">
        <f>VLOOKUP(A477,#REF!,12,0)</f>
        <v>#REF!</v>
      </c>
      <c r="U477" t="e">
        <f>VLOOKUP(A477,#REF!,13,0)</f>
        <v>#REF!</v>
      </c>
      <c r="V477" t="e">
        <f>VLOOKUP(A477,#REF!,14,0)</f>
        <v>#REF!</v>
      </c>
      <c r="W477">
        <v>-1.501806069012698</v>
      </c>
      <c r="X477">
        <v>-0.65342112672791708</v>
      </c>
      <c r="Y477" s="42" t="str">
        <f t="shared" si="47"/>
        <v>EST</v>
      </c>
      <c r="Z477" t="str">
        <f>IF(Y477=Y$1,B477,IF(Y477=Y$2,B477,""))</f>
        <v/>
      </c>
      <c r="AT477">
        <v>-1.4874920369467981</v>
      </c>
      <c r="AU477">
        <v>-0.49586620546782872</v>
      </c>
      <c r="AW477" s="42" t="s">
        <v>10642</v>
      </c>
    </row>
    <row r="478" spans="1:49" x14ac:dyDescent="0.25">
      <c r="A478" s="42" t="s">
        <v>986</v>
      </c>
      <c r="B478" s="42" t="s">
        <v>11072</v>
      </c>
      <c r="C478" s="42" t="s">
        <v>1222</v>
      </c>
      <c r="D478" s="42">
        <f>IFERROR(VLOOKUP(A478,eco_bus_institutions!A:D,3,0),"")</f>
        <v>36</v>
      </c>
      <c r="E478" s="42">
        <f>IFERROR(VLOOKUP(A478,eco_institutions!A:D,3,0),"")</f>
        <v>17</v>
      </c>
      <c r="F478" s="42">
        <f>IFERROR(VLOOKUP(A478,fin_institutions!A:D,3,0),"")</f>
        <v>3</v>
      </c>
      <c r="G478" s="42">
        <f>IFERROR(VLOOKUP(A478,bus_institutions!A:D,3,0),0)</f>
        <v>15</v>
      </c>
      <c r="H478" s="42">
        <f>IFERROR(VLOOKUP(A478,man_institutions!A:D,3,0),0)</f>
        <v>13</v>
      </c>
      <c r="I478" s="42">
        <f>IFERROR(VLOOKUP(A478,eco_bus_institutions!A:D,4,0),0)</f>
        <v>1.29</v>
      </c>
      <c r="J478" s="42">
        <f>IFERROR(VLOOKUP(A478,eco_institutions!A:D,4,0),0)</f>
        <v>1.07</v>
      </c>
      <c r="K478" s="42">
        <f>IFERROR(VLOOKUP(A478,fin_institutions!A:D,4,0),0)</f>
        <v>1.01</v>
      </c>
      <c r="L478" s="42">
        <f>IFERROR(VLOOKUP(A478,bus_institutions!A:D,4,0),0)</f>
        <v>1.27</v>
      </c>
      <c r="M478" s="42">
        <f>IFERROR(VLOOKUP(A478,man_institutions!A:D,4,0),0)</f>
        <v>1.22</v>
      </c>
      <c r="N478" s="42">
        <f t="shared" si="42"/>
        <v>0.218</v>
      </c>
      <c r="O478" s="42">
        <f t="shared" si="43"/>
        <v>0.29299999999999998</v>
      </c>
      <c r="P478" s="42">
        <f t="shared" si="44"/>
        <v>0.09</v>
      </c>
      <c r="Q478" s="42">
        <f t="shared" si="45"/>
        <v>0.193</v>
      </c>
      <c r="R478" s="42">
        <f t="shared" si="46"/>
        <v>0.26700000000000002</v>
      </c>
      <c r="S478" t="e">
        <f>VLOOKUP(A478,#REF!,11,0)</f>
        <v>#REF!</v>
      </c>
      <c r="T478" t="e">
        <f>VLOOKUP(A478,#REF!,12,0)</f>
        <v>#REF!</v>
      </c>
      <c r="U478" t="e">
        <f>VLOOKUP(A478,#REF!,13,0)</f>
        <v>#REF!</v>
      </c>
      <c r="V478" t="e">
        <f>VLOOKUP(A478,#REF!,14,0)</f>
        <v>#REF!</v>
      </c>
      <c r="W478">
        <v>-2.0891562721005461</v>
      </c>
      <c r="X478">
        <v>-0.18219585094876761</v>
      </c>
      <c r="Y478" s="42" t="str">
        <f t="shared" si="47"/>
        <v>SPAIN</v>
      </c>
      <c r="Z478" t="str">
        <f>IF(Y478=Y$1,B478,IF(Y478=Y$2,B478,""))</f>
        <v/>
      </c>
      <c r="AT478">
        <v>-1.452133411886434</v>
      </c>
      <c r="AU478">
        <v>0.44927504180797723</v>
      </c>
      <c r="AW478" s="42" t="s">
        <v>986</v>
      </c>
    </row>
    <row r="479" spans="1:49" x14ac:dyDescent="0.25">
      <c r="A479" s="42" t="s">
        <v>1090</v>
      </c>
      <c r="B479" s="42" t="s">
        <v>11073</v>
      </c>
      <c r="C479" s="42" t="s">
        <v>1220</v>
      </c>
      <c r="D479" s="42">
        <f>IFERROR(VLOOKUP(A479,eco_bus_institutions!A:D,3,0),"")</f>
        <v>79</v>
      </c>
      <c r="E479" s="42">
        <f>IFERROR(VLOOKUP(A479,eco_institutions!A:D,3,0),"")</f>
        <v>41</v>
      </c>
      <c r="F479" s="42">
        <f>IFERROR(VLOOKUP(A479,fin_institutions!A:D,3,0),"")</f>
        <v>17</v>
      </c>
      <c r="G479" s="42">
        <f>IFERROR(VLOOKUP(A479,bus_institutions!A:D,3,0),0)</f>
        <v>22</v>
      </c>
      <c r="H479" s="42">
        <f>IFERROR(VLOOKUP(A479,man_institutions!A:D,3,0),0)</f>
        <v>27</v>
      </c>
      <c r="I479" s="42">
        <f>IFERROR(VLOOKUP(A479,eco_bus_institutions!A:D,4,0),0)</f>
        <v>1.29</v>
      </c>
      <c r="J479" s="42">
        <f>IFERROR(VLOOKUP(A479,eco_institutions!A:D,4,0),0)</f>
        <v>1.07</v>
      </c>
      <c r="K479" s="42">
        <f>IFERROR(VLOOKUP(A479,fin_institutions!A:D,4,0),0)</f>
        <v>1.03</v>
      </c>
      <c r="L479" s="42">
        <f>IFERROR(VLOOKUP(A479,bus_institutions!A:D,4,0),0)</f>
        <v>1.39</v>
      </c>
      <c r="M479" s="42">
        <f>IFERROR(VLOOKUP(A479,man_institutions!A:D,4,0),0)</f>
        <v>1.45</v>
      </c>
      <c r="N479" s="42">
        <f t="shared" si="42"/>
        <v>0.218</v>
      </c>
      <c r="O479" s="42">
        <f t="shared" si="43"/>
        <v>0.29299999999999998</v>
      </c>
      <c r="P479" s="42">
        <f t="shared" si="44"/>
        <v>0.16200000000000001</v>
      </c>
      <c r="Q479" s="42">
        <f t="shared" si="45"/>
        <v>0.26700000000000002</v>
      </c>
      <c r="R479" s="42">
        <f t="shared" si="46"/>
        <v>0.45</v>
      </c>
      <c r="S479" t="e">
        <f>VLOOKUP(A479,#REF!,11,0)</f>
        <v>#REF!</v>
      </c>
      <c r="T479" t="e">
        <f>VLOOKUP(A479,#REF!,12,0)</f>
        <v>#REF!</v>
      </c>
      <c r="U479" t="e">
        <f>VLOOKUP(A479,#REF!,13,0)</f>
        <v>#REF!</v>
      </c>
      <c r="V479" t="e">
        <f>VLOOKUP(A479,#REF!,14,0)</f>
        <v>#REF!</v>
      </c>
      <c r="W479">
        <v>-1.4874920369467981</v>
      </c>
      <c r="X479">
        <v>-0.49586620546782872</v>
      </c>
      <c r="Y479" s="42" t="str">
        <f t="shared" si="47"/>
        <v>FRA</v>
      </c>
      <c r="Z479" t="str">
        <f>IF(Y479=Y$1,B479,IF(Y479=Y$2,B479,""))</f>
        <v/>
      </c>
      <c r="AT479">
        <v>-1.4219241362571631</v>
      </c>
      <c r="AU479">
        <v>0.48572862594305433</v>
      </c>
      <c r="AW479" s="42" t="s">
        <v>1090</v>
      </c>
    </row>
    <row r="480" spans="1:49" x14ac:dyDescent="0.25">
      <c r="A480" s="42" t="s">
        <v>930</v>
      </c>
      <c r="B480" s="42" t="s">
        <v>10643</v>
      </c>
      <c r="C480" s="42" t="s">
        <v>1218</v>
      </c>
      <c r="D480" s="42">
        <f>IFERROR(VLOOKUP(A480,eco_bus_institutions!A:D,3,0),"")</f>
        <v>60</v>
      </c>
      <c r="E480" s="42">
        <f>IFERROR(VLOOKUP(A480,eco_institutions!A:D,3,0),"")</f>
        <v>14</v>
      </c>
      <c r="F480" s="42">
        <f>IFERROR(VLOOKUP(A480,fin_institutions!A:D,3,0),"")</f>
        <v>21</v>
      </c>
      <c r="G480" s="42">
        <f>IFERROR(VLOOKUP(A480,bus_institutions!A:D,3,0),0)</f>
        <v>20</v>
      </c>
      <c r="H480" s="42">
        <f>IFERROR(VLOOKUP(A480,man_institutions!A:D,3,0),0)</f>
        <v>19</v>
      </c>
      <c r="I480" s="42">
        <f>IFERROR(VLOOKUP(A480,eco_bus_institutions!A:D,4,0),0)</f>
        <v>1.29</v>
      </c>
      <c r="J480" s="42">
        <f>IFERROR(VLOOKUP(A480,eco_institutions!A:D,4,0),0)</f>
        <v>1.1000000000000001</v>
      </c>
      <c r="K480" s="42">
        <f>IFERROR(VLOOKUP(A480,fin_institutions!A:D,4,0),0)</f>
        <v>1.1100000000000001</v>
      </c>
      <c r="L480" s="42">
        <f>IFERROR(VLOOKUP(A480,bus_institutions!A:D,4,0),0)</f>
        <v>1.28</v>
      </c>
      <c r="M480" s="42">
        <f>IFERROR(VLOOKUP(A480,man_institutions!A:D,4,0),0)</f>
        <v>1.18</v>
      </c>
      <c r="N480" s="42">
        <f t="shared" si="42"/>
        <v>0.218</v>
      </c>
      <c r="O480" s="42">
        <f t="shared" si="43"/>
        <v>0.38300000000000001</v>
      </c>
      <c r="P480" s="42">
        <f t="shared" si="44"/>
        <v>0.39500000000000002</v>
      </c>
      <c r="Q480" s="42">
        <f t="shared" si="45"/>
        <v>0.20699999999999999</v>
      </c>
      <c r="R480" s="42">
        <f t="shared" si="46"/>
        <v>0.23200000000000001</v>
      </c>
      <c r="S480" t="e">
        <f>VLOOKUP(A480,#REF!,11,0)</f>
        <v>#REF!</v>
      </c>
      <c r="T480" t="e">
        <f>VLOOKUP(A480,#REF!,12,0)</f>
        <v>#REF!</v>
      </c>
      <c r="U480" t="e">
        <f>VLOOKUP(A480,#REF!,13,0)</f>
        <v>#REF!</v>
      </c>
      <c r="V480" t="e">
        <f>VLOOKUP(A480,#REF!,14,0)</f>
        <v>#REF!</v>
      </c>
      <c r="W480">
        <v>-1.452133411886434</v>
      </c>
      <c r="X480">
        <v>0.44927504180797723</v>
      </c>
      <c r="Y480" s="42" t="str">
        <f t="shared" si="47"/>
        <v>UK</v>
      </c>
      <c r="Z480" t="str">
        <f>IF(Y480=Y$1,B480,IF(Y480=Y$2,B480,""))</f>
        <v/>
      </c>
      <c r="AT480">
        <v>-1.947915106777742</v>
      </c>
      <c r="AU480">
        <v>-0.63289071839604549</v>
      </c>
      <c r="AW480" s="42" t="s">
        <v>10643</v>
      </c>
    </row>
    <row r="481" spans="1:49" x14ac:dyDescent="0.25">
      <c r="A481" s="42" t="s">
        <v>1133</v>
      </c>
      <c r="B481" s="42" t="s">
        <v>11074</v>
      </c>
      <c r="C481" s="42" t="s">
        <v>1220</v>
      </c>
      <c r="D481" s="42">
        <f>IFERROR(VLOOKUP(A481,eco_bus_institutions!A:D,3,0),"")</f>
        <v>80</v>
      </c>
      <c r="E481" s="42">
        <f>IFERROR(VLOOKUP(A481,eco_institutions!A:D,3,0),"")</f>
        <v>58</v>
      </c>
      <c r="F481" s="42">
        <f>IFERROR(VLOOKUP(A481,fin_institutions!A:D,3,0),"")</f>
        <v>7</v>
      </c>
      <c r="G481" s="42">
        <f>IFERROR(VLOOKUP(A481,bus_institutions!A:D,3,0),0)</f>
        <v>16</v>
      </c>
      <c r="H481" s="42">
        <f>IFERROR(VLOOKUP(A481,man_institutions!A:D,3,0),0)</f>
        <v>16</v>
      </c>
      <c r="I481" s="42">
        <f>IFERROR(VLOOKUP(A481,eco_bus_institutions!A:D,4,0),0)</f>
        <v>1.28</v>
      </c>
      <c r="J481" s="42">
        <f>IFERROR(VLOOKUP(A481,eco_institutions!A:D,4,0),0)</f>
        <v>1.22</v>
      </c>
      <c r="K481" s="42">
        <f>IFERROR(VLOOKUP(A481,fin_institutions!A:D,4,0),0)</f>
        <v>1.04</v>
      </c>
      <c r="L481" s="42">
        <f>IFERROR(VLOOKUP(A481,bus_institutions!A:D,4,0),0)</f>
        <v>1.28</v>
      </c>
      <c r="M481" s="42">
        <f>IFERROR(VLOOKUP(A481,man_institutions!A:D,4,0),0)</f>
        <v>1.26</v>
      </c>
      <c r="N481" s="42">
        <f t="shared" si="42"/>
        <v>0.20499999999999999</v>
      </c>
      <c r="O481" s="42">
        <f t="shared" si="43"/>
        <v>0.53800000000000003</v>
      </c>
      <c r="P481" s="42">
        <f t="shared" si="44"/>
        <v>0.20300000000000001</v>
      </c>
      <c r="Q481" s="42">
        <f t="shared" si="45"/>
        <v>0.20699999999999999</v>
      </c>
      <c r="R481" s="42">
        <f t="shared" si="46"/>
        <v>0.29699999999999999</v>
      </c>
      <c r="S481" t="e">
        <f>VLOOKUP(A481,#REF!,11,0)</f>
        <v>#REF!</v>
      </c>
      <c r="T481" t="e">
        <f>VLOOKUP(A481,#REF!,12,0)</f>
        <v>#REF!</v>
      </c>
      <c r="U481" t="e">
        <f>VLOOKUP(A481,#REF!,13,0)</f>
        <v>#REF!</v>
      </c>
      <c r="V481" t="e">
        <f>VLOOKUP(A481,#REF!,14,0)</f>
        <v>#REF!</v>
      </c>
      <c r="W481">
        <v>-1.4219241362571631</v>
      </c>
      <c r="X481">
        <v>0.48572862594305433</v>
      </c>
      <c r="Y481" s="42" t="str">
        <f t="shared" si="47"/>
        <v>FRA</v>
      </c>
      <c r="Z481" t="str">
        <f>IF(Y481=Y$1,B481,IF(Y481=Y$2,B481,""))</f>
        <v/>
      </c>
      <c r="AT481">
        <v>-2.1260129241953432</v>
      </c>
      <c r="AU481">
        <v>-0.69679807159473239</v>
      </c>
      <c r="AW481" s="42" t="s">
        <v>1133</v>
      </c>
    </row>
    <row r="482" spans="1:49" x14ac:dyDescent="0.25">
      <c r="A482" s="42" t="s">
        <v>1037</v>
      </c>
      <c r="B482" s="42" t="s">
        <v>10870</v>
      </c>
      <c r="C482" s="42" t="s">
        <v>1218</v>
      </c>
      <c r="D482" s="42">
        <f>IFERROR(VLOOKUP(A482,eco_bus_institutions!A:D,3,0),"")</f>
        <v>87</v>
      </c>
      <c r="E482" s="42">
        <f>IFERROR(VLOOKUP(A482,eco_institutions!A:D,3,0),"")</f>
        <v>20</v>
      </c>
      <c r="F482" s="42">
        <f>IFERROR(VLOOKUP(A482,fin_institutions!A:D,3,0),"")</f>
        <v>22</v>
      </c>
      <c r="G482" s="42">
        <f>IFERROR(VLOOKUP(A482,bus_institutions!A:D,3,0),0)</f>
        <v>37</v>
      </c>
      <c r="H482" s="42">
        <f>IFERROR(VLOOKUP(A482,man_institutions!A:D,3,0),0)</f>
        <v>37</v>
      </c>
      <c r="I482" s="42">
        <f>IFERROR(VLOOKUP(A482,eco_bus_institutions!A:D,4,0),0)</f>
        <v>1.28</v>
      </c>
      <c r="J482" s="42">
        <f>IFERROR(VLOOKUP(A482,eco_institutions!A:D,4,0),0)</f>
        <v>1.01</v>
      </c>
      <c r="K482" s="42">
        <f>IFERROR(VLOOKUP(A482,fin_institutions!A:D,4,0),0)</f>
        <v>1.07</v>
      </c>
      <c r="L482" s="42">
        <f>IFERROR(VLOOKUP(A482,bus_institutions!A:D,4,0),0)</f>
        <v>1.41</v>
      </c>
      <c r="M482" s="42">
        <f>IFERROR(VLOOKUP(A482,man_institutions!A:D,4,0),0)</f>
        <v>1.22</v>
      </c>
      <c r="N482" s="42">
        <f t="shared" si="42"/>
        <v>0.20499999999999999</v>
      </c>
      <c r="O482" s="42">
        <f t="shared" si="43"/>
        <v>5.8000000000000003E-2</v>
      </c>
      <c r="P482" s="42">
        <f t="shared" si="44"/>
        <v>0.29499999999999998</v>
      </c>
      <c r="Q482" s="42">
        <f t="shared" si="45"/>
        <v>0.27700000000000002</v>
      </c>
      <c r="R482" s="42">
        <f t="shared" si="46"/>
        <v>0.26700000000000002</v>
      </c>
      <c r="S482" t="e">
        <f>VLOOKUP(A482,#REF!,11,0)</f>
        <v>#REF!</v>
      </c>
      <c r="T482" t="e">
        <f>VLOOKUP(A482,#REF!,12,0)</f>
        <v>#REF!</v>
      </c>
      <c r="U482" t="e">
        <f>VLOOKUP(A482,#REF!,13,0)</f>
        <v>#REF!</v>
      </c>
      <c r="V482" t="e">
        <f>VLOOKUP(A482,#REF!,14,0)</f>
        <v>#REF!</v>
      </c>
      <c r="W482">
        <v>-1.947915106777742</v>
      </c>
      <c r="X482">
        <v>-0.63289071839604549</v>
      </c>
      <c r="Y482" s="42" t="str">
        <f t="shared" si="47"/>
        <v>UK</v>
      </c>
      <c r="Z482" t="str">
        <f>IF(Y482=Y$1,B482,IF(Y482=Y$2,B482,""))</f>
        <v/>
      </c>
      <c r="AT482">
        <v>-1.7425128210993299</v>
      </c>
      <c r="AU482">
        <v>-0.2217674434481636</v>
      </c>
      <c r="AW482" s="42" t="s">
        <v>10870</v>
      </c>
    </row>
    <row r="483" spans="1:49" x14ac:dyDescent="0.25">
      <c r="A483" s="42" t="s">
        <v>1038</v>
      </c>
      <c r="B483" s="42" t="s">
        <v>11025</v>
      </c>
      <c r="C483" s="42" t="s">
        <v>1232</v>
      </c>
      <c r="D483" s="42">
        <f>IFERROR(VLOOKUP(A483,eco_bus_institutions!A:D,3,0),"")</f>
        <v>73</v>
      </c>
      <c r="E483" s="42">
        <f>IFERROR(VLOOKUP(A483,eco_institutions!A:D,3,0),"")</f>
        <v>19</v>
      </c>
      <c r="F483" s="42">
        <f>IFERROR(VLOOKUP(A483,fin_institutions!A:D,3,0),"")</f>
        <v>7</v>
      </c>
      <c r="G483" s="42">
        <f>IFERROR(VLOOKUP(A483,bus_institutions!A:D,3,0),0)</f>
        <v>29</v>
      </c>
      <c r="H483" s="42">
        <f>IFERROR(VLOOKUP(A483,man_institutions!A:D,3,0),0)</f>
        <v>36</v>
      </c>
      <c r="I483" s="42">
        <f>IFERROR(VLOOKUP(A483,eco_bus_institutions!A:D,4,0),0)</f>
        <v>1.28</v>
      </c>
      <c r="J483" s="42">
        <f>IFERROR(VLOOKUP(A483,eco_institutions!A:D,4,0),0)</f>
        <v>1.02</v>
      </c>
      <c r="K483" s="42">
        <f>IFERROR(VLOOKUP(A483,fin_institutions!A:D,4,0),0)</f>
        <v>1.03</v>
      </c>
      <c r="L483" s="42">
        <f>IFERROR(VLOOKUP(A483,bus_institutions!A:D,4,0),0)</f>
        <v>1.38</v>
      </c>
      <c r="M483" s="42">
        <f>IFERROR(VLOOKUP(A483,man_institutions!A:D,4,0),0)</f>
        <v>1.25</v>
      </c>
      <c r="N483" s="42">
        <f t="shared" si="42"/>
        <v>0.20499999999999999</v>
      </c>
      <c r="O483" s="42">
        <f t="shared" si="43"/>
        <v>9.7000000000000003E-2</v>
      </c>
      <c r="P483" s="42">
        <f t="shared" si="44"/>
        <v>0.16200000000000001</v>
      </c>
      <c r="Q483" s="42">
        <f t="shared" si="45"/>
        <v>0.25800000000000001</v>
      </c>
      <c r="R483" s="42">
        <f t="shared" si="46"/>
        <v>0.28199999999999997</v>
      </c>
      <c r="S483" t="e">
        <f>VLOOKUP(A483,#REF!,11,0)</f>
        <v>#REF!</v>
      </c>
      <c r="T483" t="e">
        <f>VLOOKUP(A483,#REF!,12,0)</f>
        <v>#REF!</v>
      </c>
      <c r="U483" t="e">
        <f>VLOOKUP(A483,#REF!,13,0)</f>
        <v>#REF!</v>
      </c>
      <c r="V483" t="e">
        <f>VLOOKUP(A483,#REF!,14,0)</f>
        <v>#REF!</v>
      </c>
      <c r="W483">
        <v>-2.1260129241953432</v>
      </c>
      <c r="X483">
        <v>-0.69679807159473239</v>
      </c>
      <c r="Y483" s="42" t="str">
        <f t="shared" si="47"/>
        <v>CHN</v>
      </c>
      <c r="Z483" t="str">
        <f>IF(Y483=Y$1,B483,IF(Y483=Y$2,B483,""))</f>
        <v/>
      </c>
      <c r="AT483">
        <v>-2.3160772140017341</v>
      </c>
      <c r="AU483">
        <v>-0.96720120034654977</v>
      </c>
      <c r="AW483" s="42" t="s">
        <v>1038</v>
      </c>
    </row>
    <row r="484" spans="1:49" x14ac:dyDescent="0.25">
      <c r="A484" s="42" t="s">
        <v>1020</v>
      </c>
      <c r="B484" s="42" t="s">
        <v>10871</v>
      </c>
      <c r="C484" s="42" t="s">
        <v>1258</v>
      </c>
      <c r="D484" s="42">
        <f>IFERROR(VLOOKUP(A484,eco_bus_institutions!A:D,3,0),"")</f>
        <v>59</v>
      </c>
      <c r="E484" s="42">
        <f>IFERROR(VLOOKUP(A484,eco_institutions!A:D,3,0),"")</f>
        <v>17</v>
      </c>
      <c r="F484" s="42">
        <f>IFERROR(VLOOKUP(A484,fin_institutions!A:D,3,0),"")</f>
        <v>19</v>
      </c>
      <c r="G484" s="42">
        <f>IFERROR(VLOOKUP(A484,bus_institutions!A:D,3,0),0)</f>
        <v>24</v>
      </c>
      <c r="H484" s="42">
        <f>IFERROR(VLOOKUP(A484,man_institutions!A:D,3,0),0)</f>
        <v>20</v>
      </c>
      <c r="I484" s="42">
        <f>IFERROR(VLOOKUP(A484,eco_bus_institutions!A:D,4,0),0)</f>
        <v>1.28</v>
      </c>
      <c r="J484" s="42">
        <f>IFERROR(VLOOKUP(A484,eco_institutions!A:D,4,0),0)</f>
        <v>1.05</v>
      </c>
      <c r="K484" s="42">
        <f>IFERROR(VLOOKUP(A484,fin_institutions!A:D,4,0),0)</f>
        <v>1.06</v>
      </c>
      <c r="L484" s="42">
        <f>IFERROR(VLOOKUP(A484,bus_institutions!A:D,4,0),0)</f>
        <v>1.42</v>
      </c>
      <c r="M484" s="42">
        <f>IFERROR(VLOOKUP(A484,man_institutions!A:D,4,0),0)</f>
        <v>1.2</v>
      </c>
      <c r="N484" s="42">
        <f t="shared" si="42"/>
        <v>0.20499999999999999</v>
      </c>
      <c r="O484" s="42">
        <f t="shared" si="43"/>
        <v>0.23699999999999999</v>
      </c>
      <c r="P484" s="42">
        <f t="shared" si="44"/>
        <v>0.26200000000000001</v>
      </c>
      <c r="Q484" s="42">
        <f t="shared" si="45"/>
        <v>0.28499999999999998</v>
      </c>
      <c r="R484" s="42">
        <f t="shared" si="46"/>
        <v>0.248</v>
      </c>
      <c r="S484" t="e">
        <f>VLOOKUP(A484,#REF!,11,0)</f>
        <v>#REF!</v>
      </c>
      <c r="T484" t="e">
        <f>VLOOKUP(A484,#REF!,12,0)</f>
        <v>#REF!</v>
      </c>
      <c r="U484" t="e">
        <f>VLOOKUP(A484,#REF!,13,0)</f>
        <v>#REF!</v>
      </c>
      <c r="V484" t="e">
        <f>VLOOKUP(A484,#REF!,14,0)</f>
        <v>#REF!</v>
      </c>
      <c r="W484">
        <v>-1.7425128210993299</v>
      </c>
      <c r="X484">
        <v>-0.2217674434481636</v>
      </c>
      <c r="Y484" s="42" t="str">
        <f t="shared" si="47"/>
        <v>QAT</v>
      </c>
      <c r="Z484" t="str">
        <f>IF(Y484=Y$1,B484,IF(Y484=Y$2,B484,""))</f>
        <v/>
      </c>
      <c r="AT484">
        <v>-1.36877035764931</v>
      </c>
      <c r="AU484">
        <v>-0.26672979463714958</v>
      </c>
      <c r="AW484" s="42" t="s">
        <v>10871</v>
      </c>
    </row>
    <row r="485" spans="1:49" x14ac:dyDescent="0.25">
      <c r="A485" s="42" t="s">
        <v>1089</v>
      </c>
      <c r="B485" s="42" t="s">
        <v>11075</v>
      </c>
      <c r="C485" s="42" t="s">
        <v>1222</v>
      </c>
      <c r="D485" s="42">
        <f>IFERROR(VLOOKUP(A485,eco_bus_institutions!A:D,3,0),"")</f>
        <v>50</v>
      </c>
      <c r="E485" s="42">
        <f>IFERROR(VLOOKUP(A485,eco_institutions!A:D,3,0),"")</f>
        <v>20</v>
      </c>
      <c r="F485" s="42" t="str">
        <f>IFERROR(VLOOKUP(A485,fin_institutions!A:D,3,0),"")</f>
        <v/>
      </c>
      <c r="G485" s="42">
        <f>IFERROR(VLOOKUP(A485,bus_institutions!A:D,3,0),0)</f>
        <v>21</v>
      </c>
      <c r="H485" s="42">
        <f>IFERROR(VLOOKUP(A485,man_institutions!A:D,3,0),0)</f>
        <v>26</v>
      </c>
      <c r="I485" s="42">
        <f>IFERROR(VLOOKUP(A485,eco_bus_institutions!A:D,4,0),0)</f>
        <v>1.28</v>
      </c>
      <c r="J485" s="42">
        <f>IFERROR(VLOOKUP(A485,eco_institutions!A:D,4,0),0)</f>
        <v>1.01</v>
      </c>
      <c r="K485" s="42">
        <f>IFERROR(VLOOKUP(A485,fin_institutions!A:D,4,0),0)</f>
        <v>0</v>
      </c>
      <c r="L485" s="42">
        <f>IFERROR(VLOOKUP(A485,bus_institutions!A:D,4,0),0)</f>
        <v>1.4</v>
      </c>
      <c r="M485" s="42">
        <f>IFERROR(VLOOKUP(A485,man_institutions!A:D,4,0),0)</f>
        <v>1.26</v>
      </c>
      <c r="N485" s="42">
        <f t="shared" si="42"/>
        <v>0.20499999999999999</v>
      </c>
      <c r="O485" s="42">
        <f t="shared" si="43"/>
        <v>5.8000000000000003E-2</v>
      </c>
      <c r="P485" s="42">
        <f t="shared" si="44"/>
        <v>5.8000000000000003E-2</v>
      </c>
      <c r="Q485" s="42">
        <f t="shared" si="45"/>
        <v>0.27200000000000002</v>
      </c>
      <c r="R485" s="42">
        <f t="shared" si="46"/>
        <v>0.29699999999999999</v>
      </c>
      <c r="S485" t="e">
        <f>VLOOKUP(A485,#REF!,11,0)</f>
        <v>#REF!</v>
      </c>
      <c r="T485" t="e">
        <f>VLOOKUP(A485,#REF!,12,0)</f>
        <v>#REF!</v>
      </c>
      <c r="U485" t="e">
        <f>VLOOKUP(A485,#REF!,13,0)</f>
        <v>#REF!</v>
      </c>
      <c r="V485" t="e">
        <f>VLOOKUP(A485,#REF!,14,0)</f>
        <v>#REF!</v>
      </c>
      <c r="W485">
        <v>-2.3160772140017341</v>
      </c>
      <c r="X485">
        <v>-0.96720120034654977</v>
      </c>
      <c r="Y485" s="42" t="str">
        <f t="shared" si="47"/>
        <v>SPAIN</v>
      </c>
      <c r="Z485" t="str">
        <f>IF(Y485=Y$1,B485,IF(Y485=Y$2,B485,""))</f>
        <v/>
      </c>
      <c r="AT485">
        <v>-1.570177516724534</v>
      </c>
      <c r="AU485">
        <v>0.45811119386308841</v>
      </c>
      <c r="AW485" s="42" t="s">
        <v>1089</v>
      </c>
    </row>
    <row r="486" spans="1:49" x14ac:dyDescent="0.25">
      <c r="A486" s="42" t="s">
        <v>1093</v>
      </c>
      <c r="B486" s="42" t="s">
        <v>10644</v>
      </c>
      <c r="C486" s="42" t="s">
        <v>1218</v>
      </c>
      <c r="D486" s="42">
        <f>IFERROR(VLOOKUP(A486,eco_bus_institutions!A:D,3,0),"")</f>
        <v>80</v>
      </c>
      <c r="E486" s="42">
        <f>IFERROR(VLOOKUP(A486,eco_institutions!A:D,3,0),"")</f>
        <v>50</v>
      </c>
      <c r="F486" s="42">
        <f>IFERROR(VLOOKUP(A486,fin_institutions!A:D,3,0),"")</f>
        <v>12</v>
      </c>
      <c r="G486" s="42">
        <f>IFERROR(VLOOKUP(A486,bus_institutions!A:D,3,0),0)</f>
        <v>16</v>
      </c>
      <c r="H486" s="42">
        <f>IFERROR(VLOOKUP(A486,man_institutions!A:D,3,0),0)</f>
        <v>18</v>
      </c>
      <c r="I486" s="42">
        <f>IFERROR(VLOOKUP(A486,eco_bus_institutions!A:D,4,0),0)</f>
        <v>1.28</v>
      </c>
      <c r="J486" s="42">
        <f>IFERROR(VLOOKUP(A486,eco_institutions!A:D,4,0),0)</f>
        <v>1.1000000000000001</v>
      </c>
      <c r="K486" s="42">
        <f>IFERROR(VLOOKUP(A486,fin_institutions!A:D,4,0),0)</f>
        <v>1.03</v>
      </c>
      <c r="L486" s="42">
        <f>IFERROR(VLOOKUP(A486,bus_institutions!A:D,4,0),0)</f>
        <v>1.73</v>
      </c>
      <c r="M486" s="42">
        <f>IFERROR(VLOOKUP(A486,man_institutions!A:D,4,0),0)</f>
        <v>1.21</v>
      </c>
      <c r="N486" s="42">
        <f t="shared" si="42"/>
        <v>0.20499999999999999</v>
      </c>
      <c r="O486" s="42">
        <f t="shared" si="43"/>
        <v>0.38300000000000001</v>
      </c>
      <c r="P486" s="42">
        <f t="shared" si="44"/>
        <v>0.16200000000000001</v>
      </c>
      <c r="Q486" s="42">
        <f t="shared" si="45"/>
        <v>0.45300000000000001</v>
      </c>
      <c r="R486" s="42">
        <f t="shared" si="46"/>
        <v>0.252</v>
      </c>
      <c r="S486" t="e">
        <f>VLOOKUP(A486,#REF!,11,0)</f>
        <v>#REF!</v>
      </c>
      <c r="T486" t="e">
        <f>VLOOKUP(A486,#REF!,12,0)</f>
        <v>#REF!</v>
      </c>
      <c r="U486" t="e">
        <f>VLOOKUP(A486,#REF!,13,0)</f>
        <v>#REF!</v>
      </c>
      <c r="V486" t="e">
        <f>VLOOKUP(A486,#REF!,14,0)</f>
        <v>#REF!</v>
      </c>
      <c r="W486">
        <v>-1.36877035764931</v>
      </c>
      <c r="X486">
        <v>-0.26672979463714958</v>
      </c>
      <c r="Y486" s="42" t="str">
        <f t="shared" si="47"/>
        <v>UK</v>
      </c>
      <c r="Z486" t="str">
        <f>IF(Y486=Y$1,B486,IF(Y486=Y$2,B486,""))</f>
        <v/>
      </c>
      <c r="AT486">
        <v>0.32463534058294408</v>
      </c>
      <c r="AU486">
        <v>-0.47813033925457299</v>
      </c>
      <c r="AW486" s="42" t="s">
        <v>10644</v>
      </c>
    </row>
    <row r="487" spans="1:49" x14ac:dyDescent="0.25">
      <c r="A487" s="42" t="s">
        <v>996</v>
      </c>
      <c r="B487" s="42" t="s">
        <v>10994</v>
      </c>
      <c r="C487" s="42" t="s">
        <v>1232</v>
      </c>
      <c r="D487" s="42">
        <f>IFERROR(VLOOKUP(A487,eco_bus_institutions!A:D,3,0),"")</f>
        <v>189</v>
      </c>
      <c r="E487" s="42">
        <f>IFERROR(VLOOKUP(A487,eco_institutions!A:D,3,0),"")</f>
        <v>79</v>
      </c>
      <c r="F487" s="42">
        <f>IFERROR(VLOOKUP(A487,fin_institutions!A:D,3,0),"")</f>
        <v>40</v>
      </c>
      <c r="G487" s="42">
        <f>IFERROR(VLOOKUP(A487,bus_institutions!A:D,3,0),0)</f>
        <v>42</v>
      </c>
      <c r="H487" s="42">
        <f>IFERROR(VLOOKUP(A487,man_institutions!A:D,3,0),0)</f>
        <v>86</v>
      </c>
      <c r="I487" s="42">
        <f>IFERROR(VLOOKUP(A487,eco_bus_institutions!A:D,4,0),0)</f>
        <v>1.27</v>
      </c>
      <c r="J487" s="42">
        <f>IFERROR(VLOOKUP(A487,eco_institutions!A:D,4,0),0)</f>
        <v>1.04</v>
      </c>
      <c r="K487" s="42">
        <f>IFERROR(VLOOKUP(A487,fin_institutions!A:D,4,0),0)</f>
        <v>1.3</v>
      </c>
      <c r="L487" s="42">
        <f>IFERROR(VLOOKUP(A487,bus_institutions!A:D,4,0),0)</f>
        <v>1.19</v>
      </c>
      <c r="M487" s="42">
        <f>IFERROR(VLOOKUP(A487,man_institutions!A:D,4,0),0)</f>
        <v>1.1399999999999999</v>
      </c>
      <c r="N487" s="42">
        <f t="shared" si="42"/>
        <v>0.19500000000000001</v>
      </c>
      <c r="O487" s="42">
        <f t="shared" si="43"/>
        <v>0.20300000000000001</v>
      </c>
      <c r="P487" s="42">
        <f t="shared" si="44"/>
        <v>0.61</v>
      </c>
      <c r="Q487" s="42">
        <f t="shared" si="45"/>
        <v>0.14799999999999999</v>
      </c>
      <c r="R487" s="42">
        <f t="shared" si="46"/>
        <v>0.17799999999999999</v>
      </c>
      <c r="S487" t="e">
        <f>VLOOKUP(A487,#REF!,11,0)</f>
        <v>#REF!</v>
      </c>
      <c r="T487" t="e">
        <f>VLOOKUP(A487,#REF!,12,0)</f>
        <v>#REF!</v>
      </c>
      <c r="U487" t="e">
        <f>VLOOKUP(A487,#REF!,13,0)</f>
        <v>#REF!</v>
      </c>
      <c r="V487" t="e">
        <f>VLOOKUP(A487,#REF!,14,0)</f>
        <v>#REF!</v>
      </c>
      <c r="W487">
        <v>-1.570177516724534</v>
      </c>
      <c r="X487">
        <v>0.45811119386308841</v>
      </c>
      <c r="Y487" s="42" t="str">
        <f t="shared" si="47"/>
        <v>CHN</v>
      </c>
      <c r="Z487" t="str">
        <f>IF(Y487=Y$1,B487,IF(Y487=Y$2,B487,""))</f>
        <v/>
      </c>
      <c r="AT487">
        <v>-1.1717614032957031</v>
      </c>
      <c r="AU487">
        <v>0.20140857785018271</v>
      </c>
      <c r="AW487" s="42" t="s">
        <v>996</v>
      </c>
    </row>
    <row r="488" spans="1:49" x14ac:dyDescent="0.25">
      <c r="A488" s="42" t="s">
        <v>1110</v>
      </c>
      <c r="B488" s="42" t="s">
        <v>10872</v>
      </c>
      <c r="C488" s="42" t="s">
        <v>1219</v>
      </c>
      <c r="D488" s="42">
        <f>IFERROR(VLOOKUP(A488,eco_bus_institutions!A:D,3,0),"")</f>
        <v>58</v>
      </c>
      <c r="E488" s="42">
        <f>IFERROR(VLOOKUP(A488,eco_institutions!A:D,3,0),"")</f>
        <v>39</v>
      </c>
      <c r="F488" s="42">
        <f>IFERROR(VLOOKUP(A488,fin_institutions!A:D,3,0),"")</f>
        <v>10</v>
      </c>
      <c r="G488" s="42">
        <f>IFERROR(VLOOKUP(A488,bus_institutions!A:D,3,0),0)</f>
        <v>13</v>
      </c>
      <c r="H488" s="42">
        <f>IFERROR(VLOOKUP(A488,man_institutions!A:D,3,0),0)</f>
        <v>9</v>
      </c>
      <c r="I488" s="42">
        <f>IFERROR(VLOOKUP(A488,eco_bus_institutions!A:D,4,0),0)</f>
        <v>1.27</v>
      </c>
      <c r="J488" s="42">
        <f>IFERROR(VLOOKUP(A488,eco_institutions!A:D,4,0),0)</f>
        <v>1.08</v>
      </c>
      <c r="K488" s="42">
        <f>IFERROR(VLOOKUP(A488,fin_institutions!A:D,4,0),0)</f>
        <v>1.48</v>
      </c>
      <c r="L488" s="42">
        <f>IFERROR(VLOOKUP(A488,bus_institutions!A:D,4,0),0)</f>
        <v>1.84</v>
      </c>
      <c r="M488" s="42">
        <f>IFERROR(VLOOKUP(A488,man_institutions!A:D,4,0),0)</f>
        <v>1.98</v>
      </c>
      <c r="N488" s="42">
        <f t="shared" si="42"/>
        <v>0.19500000000000001</v>
      </c>
      <c r="O488" s="42">
        <f t="shared" si="43"/>
        <v>0.32300000000000001</v>
      </c>
      <c r="P488" s="42">
        <f t="shared" si="44"/>
        <v>0.69199999999999995</v>
      </c>
      <c r="Q488" s="42">
        <f t="shared" si="45"/>
        <v>0.51</v>
      </c>
      <c r="R488" s="42">
        <f t="shared" si="46"/>
        <v>0.66</v>
      </c>
      <c r="S488" t="e">
        <f>VLOOKUP(A488,#REF!,11,0)</f>
        <v>#REF!</v>
      </c>
      <c r="T488" t="e">
        <f>VLOOKUP(A488,#REF!,12,0)</f>
        <v>#REF!</v>
      </c>
      <c r="U488" t="e">
        <f>VLOOKUP(A488,#REF!,13,0)</f>
        <v>#REF!</v>
      </c>
      <c r="V488" t="e">
        <f>VLOOKUP(A488,#REF!,14,0)</f>
        <v>#REF!</v>
      </c>
      <c r="W488">
        <v>0.32463534058294408</v>
      </c>
      <c r="X488">
        <v>-0.47813033925457299</v>
      </c>
      <c r="Y488" s="42" t="str">
        <f t="shared" si="47"/>
        <v>USA</v>
      </c>
      <c r="Z488" t="str">
        <f>IF(Y488=Y$1,B488,IF(Y488=Y$2,B488,""))</f>
        <v/>
      </c>
      <c r="AT488">
        <v>-1.632192666363514</v>
      </c>
      <c r="AU488">
        <v>-0.59870839151003452</v>
      </c>
      <c r="AW488" s="42" t="s">
        <v>10872</v>
      </c>
    </row>
    <row r="489" spans="1:49" x14ac:dyDescent="0.25">
      <c r="A489" s="42" t="s">
        <v>1131</v>
      </c>
      <c r="B489" s="42" t="s">
        <v>11037</v>
      </c>
      <c r="C489" s="42" t="s">
        <v>1220</v>
      </c>
      <c r="D489" s="42">
        <f>IFERROR(VLOOKUP(A489,eco_bus_institutions!A:D,3,0),"")</f>
        <v>53</v>
      </c>
      <c r="E489" s="42">
        <f>IFERROR(VLOOKUP(A489,eco_institutions!A:D,3,0),"")</f>
        <v>36</v>
      </c>
      <c r="F489" s="42">
        <f>IFERROR(VLOOKUP(A489,fin_institutions!A:D,3,0),"")</f>
        <v>6</v>
      </c>
      <c r="G489" s="42">
        <f>IFERROR(VLOOKUP(A489,bus_institutions!A:D,3,0),0)</f>
        <v>9</v>
      </c>
      <c r="H489" s="42">
        <f>IFERROR(VLOOKUP(A489,man_institutions!A:D,3,0),0)</f>
        <v>8</v>
      </c>
      <c r="I489" s="42">
        <f>IFERROR(VLOOKUP(A489,eco_bus_institutions!A:D,4,0),0)</f>
        <v>1.27</v>
      </c>
      <c r="J489" s="42">
        <f>IFERROR(VLOOKUP(A489,eco_institutions!A:D,4,0),0)</f>
        <v>1.18</v>
      </c>
      <c r="K489" s="42">
        <f>IFERROR(VLOOKUP(A489,fin_institutions!A:D,4,0),0)</f>
        <v>1.05</v>
      </c>
      <c r="L489" s="42">
        <f>IFERROR(VLOOKUP(A489,bus_institutions!A:D,4,0),0)</f>
        <v>1.37</v>
      </c>
      <c r="M489" s="42">
        <f>IFERROR(VLOOKUP(A489,man_institutions!A:D,4,0),0)</f>
        <v>1.37</v>
      </c>
      <c r="N489" s="42">
        <f t="shared" si="42"/>
        <v>0.19500000000000001</v>
      </c>
      <c r="O489" s="42">
        <f t="shared" si="43"/>
        <v>0.498</v>
      </c>
      <c r="P489" s="42">
        <f t="shared" si="44"/>
        <v>0.23200000000000001</v>
      </c>
      <c r="Q489" s="42">
        <f t="shared" si="45"/>
        <v>0.253</v>
      </c>
      <c r="R489" s="42">
        <f t="shared" si="46"/>
        <v>0.39300000000000002</v>
      </c>
      <c r="S489" t="e">
        <f>VLOOKUP(A489,#REF!,11,0)</f>
        <v>#REF!</v>
      </c>
      <c r="T489" t="e">
        <f>VLOOKUP(A489,#REF!,12,0)</f>
        <v>#REF!</v>
      </c>
      <c r="U489" t="e">
        <f>VLOOKUP(A489,#REF!,13,0)</f>
        <v>#REF!</v>
      </c>
      <c r="V489" t="e">
        <f>VLOOKUP(A489,#REF!,14,0)</f>
        <v>#REF!</v>
      </c>
      <c r="W489">
        <v>-1.1717614032957031</v>
      </c>
      <c r="X489">
        <v>0.20140857785018271</v>
      </c>
      <c r="Y489" s="42" t="str">
        <f t="shared" si="47"/>
        <v>FRA</v>
      </c>
      <c r="Z489" t="str">
        <f>IF(Y489=Y$1,B489,IF(Y489=Y$2,B489,""))</f>
        <v/>
      </c>
      <c r="AT489">
        <v>-1.9933211858533151</v>
      </c>
      <c r="AU489">
        <v>8.4736549980576212E-2</v>
      </c>
      <c r="AW489" s="42" t="s">
        <v>1131</v>
      </c>
    </row>
    <row r="490" spans="1:49" x14ac:dyDescent="0.25">
      <c r="A490" s="42" t="s">
        <v>1156</v>
      </c>
      <c r="B490" s="42" t="s">
        <v>10645</v>
      </c>
      <c r="C490" s="42" t="s">
        <v>1253</v>
      </c>
      <c r="D490" s="42">
        <f>IFERROR(VLOOKUP(A490,eco_bus_institutions!A:D,3,0),"")</f>
        <v>60</v>
      </c>
      <c r="E490" s="42">
        <f>IFERROR(VLOOKUP(A490,eco_institutions!A:D,3,0),"")</f>
        <v>45</v>
      </c>
      <c r="F490" s="42">
        <f>IFERROR(VLOOKUP(A490,fin_institutions!A:D,3,0),"")</f>
        <v>4</v>
      </c>
      <c r="G490" s="42">
        <f>IFERROR(VLOOKUP(A490,bus_institutions!A:D,3,0),0)</f>
        <v>13</v>
      </c>
      <c r="H490" s="42">
        <f>IFERROR(VLOOKUP(A490,man_institutions!A:D,3,0),0)</f>
        <v>8</v>
      </c>
      <c r="I490" s="42">
        <f>IFERROR(VLOOKUP(A490,eco_bus_institutions!A:D,4,0),0)</f>
        <v>1.27</v>
      </c>
      <c r="J490" s="42">
        <f>IFERROR(VLOOKUP(A490,eco_institutions!A:D,4,0),0)</f>
        <v>1.05</v>
      </c>
      <c r="K490" s="42">
        <f>IFERROR(VLOOKUP(A490,fin_institutions!A:D,4,0),0)</f>
        <v>1.03</v>
      </c>
      <c r="L490" s="42">
        <f>IFERROR(VLOOKUP(A490,bus_institutions!A:D,4,0),0)</f>
        <v>1.88</v>
      </c>
      <c r="M490" s="42">
        <f>IFERROR(VLOOKUP(A490,man_institutions!A:D,4,0),0)</f>
        <v>1.1200000000000001</v>
      </c>
      <c r="N490" s="42">
        <f t="shared" si="42"/>
        <v>0.19500000000000001</v>
      </c>
      <c r="O490" s="42">
        <f t="shared" si="43"/>
        <v>0.23699999999999999</v>
      </c>
      <c r="P490" s="42">
        <f t="shared" si="44"/>
        <v>0.16200000000000001</v>
      </c>
      <c r="Q490" s="42">
        <f t="shared" si="45"/>
        <v>0.52300000000000002</v>
      </c>
      <c r="R490" s="42">
        <f t="shared" si="46"/>
        <v>0.16500000000000001</v>
      </c>
      <c r="S490" t="e">
        <f>VLOOKUP(A490,#REF!,11,0)</f>
        <v>#REF!</v>
      </c>
      <c r="T490" t="e">
        <f>VLOOKUP(A490,#REF!,12,0)</f>
        <v>#REF!</v>
      </c>
      <c r="U490" t="e">
        <f>VLOOKUP(A490,#REF!,13,0)</f>
        <v>#REF!</v>
      </c>
      <c r="V490" t="e">
        <f>VLOOKUP(A490,#REF!,14,0)</f>
        <v>#REF!</v>
      </c>
      <c r="W490">
        <v>-1.632192666363514</v>
      </c>
      <c r="X490">
        <v>-0.59870839151003452</v>
      </c>
      <c r="Y490" s="42" t="str">
        <f t="shared" si="47"/>
        <v>POL</v>
      </c>
      <c r="Z490" t="str">
        <f>IF(Y490=Y$1,B490,IF(Y490=Y$2,B490,""))</f>
        <v/>
      </c>
      <c r="AT490">
        <v>-1.1851958002165861</v>
      </c>
      <c r="AU490">
        <v>-0.2925555113591144</v>
      </c>
      <c r="AW490" s="42" t="s">
        <v>10645</v>
      </c>
    </row>
    <row r="491" spans="1:49" x14ac:dyDescent="0.25">
      <c r="A491" s="42" t="s">
        <v>1059</v>
      </c>
      <c r="B491" s="42" t="s">
        <v>11069</v>
      </c>
      <c r="C491" s="42" t="s">
        <v>1232</v>
      </c>
      <c r="D491" s="42">
        <f>IFERROR(VLOOKUP(A491,eco_bus_institutions!A:D,3,0),"")</f>
        <v>54</v>
      </c>
      <c r="E491" s="42">
        <f>IFERROR(VLOOKUP(A491,eco_institutions!A:D,3,0),"")</f>
        <v>17</v>
      </c>
      <c r="F491" s="42">
        <f>IFERROR(VLOOKUP(A491,fin_institutions!A:D,3,0),"")</f>
        <v>11</v>
      </c>
      <c r="G491" s="42">
        <f>IFERROR(VLOOKUP(A491,bus_institutions!A:D,3,0),0)</f>
        <v>25</v>
      </c>
      <c r="H491" s="42">
        <f>IFERROR(VLOOKUP(A491,man_institutions!A:D,3,0),0)</f>
        <v>19</v>
      </c>
      <c r="I491" s="42">
        <f>IFERROR(VLOOKUP(A491,eco_bus_institutions!A:D,4,0),0)</f>
        <v>1.26</v>
      </c>
      <c r="J491" s="42">
        <f>IFERROR(VLOOKUP(A491,eco_institutions!A:D,4,0),0)</f>
        <v>1.05</v>
      </c>
      <c r="K491" s="42">
        <f>IFERROR(VLOOKUP(A491,fin_institutions!A:D,4,0),0)</f>
        <v>1.07</v>
      </c>
      <c r="L491" s="42">
        <f>IFERROR(VLOOKUP(A491,bus_institutions!A:D,4,0),0)</f>
        <v>1.23</v>
      </c>
      <c r="M491" s="42">
        <f>IFERROR(VLOOKUP(A491,man_institutions!A:D,4,0),0)</f>
        <v>1.1599999999999999</v>
      </c>
      <c r="N491" s="42">
        <f t="shared" si="42"/>
        <v>0.188</v>
      </c>
      <c r="O491" s="42">
        <f t="shared" si="43"/>
        <v>0.23699999999999999</v>
      </c>
      <c r="P491" s="42">
        <f t="shared" si="44"/>
        <v>0.29499999999999998</v>
      </c>
      <c r="Q491" s="42">
        <f t="shared" si="45"/>
        <v>0.16800000000000001</v>
      </c>
      <c r="R491" s="42">
        <f t="shared" si="46"/>
        <v>0.19800000000000001</v>
      </c>
      <c r="S491" t="e">
        <f>VLOOKUP(A491,#REF!,11,0)</f>
        <v>#REF!</v>
      </c>
      <c r="T491" t="e">
        <f>VLOOKUP(A491,#REF!,12,0)</f>
        <v>#REF!</v>
      </c>
      <c r="U491" t="e">
        <f>VLOOKUP(A491,#REF!,13,0)</f>
        <v>#REF!</v>
      </c>
      <c r="V491" t="e">
        <f>VLOOKUP(A491,#REF!,14,0)</f>
        <v>#REF!</v>
      </c>
      <c r="W491">
        <v>-1.9933211858533151</v>
      </c>
      <c r="X491">
        <v>8.4736549980576212E-2</v>
      </c>
      <c r="Y491" s="42" t="str">
        <f t="shared" si="47"/>
        <v>CHN</v>
      </c>
      <c r="Z491" t="str">
        <f>IF(Y491=Y$1,B491,IF(Y491=Y$2,B491,""))</f>
        <v/>
      </c>
      <c r="AT491">
        <v>-2.4095332989483951</v>
      </c>
      <c r="AU491">
        <v>-0.34332137149462361</v>
      </c>
      <c r="AW491" s="42" t="s">
        <v>10646</v>
      </c>
    </row>
    <row r="492" spans="1:49" x14ac:dyDescent="0.25">
      <c r="A492" s="42" t="s">
        <v>1087</v>
      </c>
      <c r="B492" s="42" t="s">
        <v>10873</v>
      </c>
      <c r="C492" s="42" t="s">
        <v>1232</v>
      </c>
      <c r="D492" s="42">
        <f>IFERROR(VLOOKUP(A492,eco_bus_institutions!A:D,3,0),"")</f>
        <v>104</v>
      </c>
      <c r="E492" s="42">
        <f>IFERROR(VLOOKUP(A492,eco_institutions!A:D,3,0),"")</f>
        <v>61</v>
      </c>
      <c r="F492" s="42">
        <f>IFERROR(VLOOKUP(A492,fin_institutions!A:D,3,0),"")</f>
        <v>10</v>
      </c>
      <c r="G492" s="42">
        <f>IFERROR(VLOOKUP(A492,bus_institutions!A:D,3,0),0)</f>
        <v>23</v>
      </c>
      <c r="H492" s="42">
        <f>IFERROR(VLOOKUP(A492,man_institutions!A:D,3,0),0)</f>
        <v>34</v>
      </c>
      <c r="I492" s="42">
        <f>IFERROR(VLOOKUP(A492,eco_bus_institutions!A:D,4,0),0)</f>
        <v>1.26</v>
      </c>
      <c r="J492" s="42">
        <f>IFERROR(VLOOKUP(A492,eco_institutions!A:D,4,0),0)</f>
        <v>1.04</v>
      </c>
      <c r="K492" s="42">
        <f>IFERROR(VLOOKUP(A492,fin_institutions!A:D,4,0),0)</f>
        <v>1.1499999999999999</v>
      </c>
      <c r="L492" s="42">
        <f>IFERROR(VLOOKUP(A492,bus_institutions!A:D,4,0),0)</f>
        <v>1.87</v>
      </c>
      <c r="M492" s="42">
        <f>IFERROR(VLOOKUP(A492,man_institutions!A:D,4,0),0)</f>
        <v>1.1100000000000001</v>
      </c>
      <c r="N492" s="42">
        <f t="shared" si="42"/>
        <v>0.188</v>
      </c>
      <c r="O492" s="42">
        <f t="shared" si="43"/>
        <v>0.20300000000000001</v>
      </c>
      <c r="P492" s="42">
        <f t="shared" si="44"/>
        <v>0.46</v>
      </c>
      <c r="Q492" s="42">
        <f t="shared" si="45"/>
        <v>0.52200000000000002</v>
      </c>
      <c r="R492" s="42">
        <f t="shared" si="46"/>
        <v>0.155</v>
      </c>
      <c r="S492" t="e">
        <f>VLOOKUP(A492,#REF!,11,0)</f>
        <v>#REF!</v>
      </c>
      <c r="T492" t="e">
        <f>VLOOKUP(A492,#REF!,12,0)</f>
        <v>#REF!</v>
      </c>
      <c r="U492" t="e">
        <f>VLOOKUP(A492,#REF!,13,0)</f>
        <v>#REF!</v>
      </c>
      <c r="V492" t="e">
        <f>VLOOKUP(A492,#REF!,14,0)</f>
        <v>#REF!</v>
      </c>
      <c r="W492">
        <v>-1.1851958002165861</v>
      </c>
      <c r="X492">
        <v>-0.2925555113591144</v>
      </c>
      <c r="Y492" s="42" t="str">
        <f t="shared" si="47"/>
        <v>CHN</v>
      </c>
      <c r="Z492" t="str">
        <f>IF(Y492=Y$1,B492,IF(Y492=Y$2,B492,""))</f>
        <v/>
      </c>
      <c r="AT492">
        <v>-0.88124070668936916</v>
      </c>
      <c r="AU492">
        <v>2.5106362416629939E-2</v>
      </c>
      <c r="AW492" s="42" t="s">
        <v>10873</v>
      </c>
    </row>
    <row r="493" spans="1:49" x14ac:dyDescent="0.25">
      <c r="A493" s="42" t="s">
        <v>1101</v>
      </c>
      <c r="B493" s="42" t="s">
        <v>11076</v>
      </c>
      <c r="C493" s="42" t="s">
        <v>1224</v>
      </c>
      <c r="D493" s="42">
        <f>IFERROR(VLOOKUP(A493,eco_bus_institutions!A:D,3,0),"")</f>
        <v>43</v>
      </c>
      <c r="E493" s="42">
        <f>IFERROR(VLOOKUP(A493,eco_institutions!A:D,3,0),"")</f>
        <v>30</v>
      </c>
      <c r="F493" s="42">
        <f>IFERROR(VLOOKUP(A493,fin_institutions!A:D,3,0),"")</f>
        <v>5</v>
      </c>
      <c r="G493" s="42">
        <f>IFERROR(VLOOKUP(A493,bus_institutions!A:D,3,0),0)</f>
        <v>10</v>
      </c>
      <c r="H493" s="42">
        <f>IFERROR(VLOOKUP(A493,man_institutions!A:D,3,0),0)</f>
        <v>10</v>
      </c>
      <c r="I493" s="42">
        <f>IFERROR(VLOOKUP(A493,eco_bus_institutions!A:D,4,0),0)</f>
        <v>1.26</v>
      </c>
      <c r="J493" s="42">
        <f>IFERROR(VLOOKUP(A493,eco_institutions!A:D,4,0),0)</f>
        <v>1.02</v>
      </c>
      <c r="K493" s="42">
        <f>IFERROR(VLOOKUP(A493,fin_institutions!A:D,4,0),0)</f>
        <v>1.04</v>
      </c>
      <c r="L493" s="42">
        <f>IFERROR(VLOOKUP(A493,bus_institutions!A:D,4,0),0)</f>
        <v>1.25</v>
      </c>
      <c r="M493" s="42">
        <f>IFERROR(VLOOKUP(A493,man_institutions!A:D,4,0),0)</f>
        <v>1.1200000000000001</v>
      </c>
      <c r="N493" s="42">
        <f t="shared" si="42"/>
        <v>0.188</v>
      </c>
      <c r="O493" s="42">
        <f t="shared" si="43"/>
        <v>9.7000000000000003E-2</v>
      </c>
      <c r="P493" s="42">
        <f t="shared" si="44"/>
        <v>0.20300000000000001</v>
      </c>
      <c r="Q493" s="42">
        <f t="shared" si="45"/>
        <v>0.183</v>
      </c>
      <c r="R493" s="42">
        <f t="shared" si="46"/>
        <v>0.16500000000000001</v>
      </c>
      <c r="S493" t="e">
        <f>VLOOKUP(A493,#REF!,11,0)</f>
        <v>#REF!</v>
      </c>
      <c r="T493" t="e">
        <f>VLOOKUP(A493,#REF!,12,0)</f>
        <v>#REF!</v>
      </c>
      <c r="U493" t="e">
        <f>VLOOKUP(A493,#REF!,13,0)</f>
        <v>#REF!</v>
      </c>
      <c r="V493" t="e">
        <f>VLOOKUP(A493,#REF!,14,0)</f>
        <v>#REF!</v>
      </c>
      <c r="W493">
        <v>-2.4095332989483951</v>
      </c>
      <c r="X493">
        <v>-0.34332137149462361</v>
      </c>
      <c r="Y493" s="42" t="str">
        <f t="shared" si="47"/>
        <v>ITA</v>
      </c>
      <c r="Z493" t="str">
        <f>IF(Y493=Y$1,B493,IF(Y493=Y$2,B493,""))</f>
        <v/>
      </c>
      <c r="AT493">
        <v>-1.298509009261692</v>
      </c>
      <c r="AU493">
        <v>-0.21192351436151499</v>
      </c>
      <c r="AW493" s="42" t="s">
        <v>1101</v>
      </c>
    </row>
    <row r="494" spans="1:49" x14ac:dyDescent="0.25">
      <c r="A494" s="42" t="s">
        <v>1104</v>
      </c>
      <c r="B494" s="42" t="s">
        <v>10647</v>
      </c>
      <c r="C494" s="42" t="s">
        <v>1224</v>
      </c>
      <c r="D494" s="42">
        <f>IFERROR(VLOOKUP(A494,eco_bus_institutions!A:D,3,0),"")</f>
        <v>44</v>
      </c>
      <c r="E494" s="42">
        <f>IFERROR(VLOOKUP(A494,eco_institutions!A:D,3,0),"")</f>
        <v>35</v>
      </c>
      <c r="F494" s="42">
        <f>IFERROR(VLOOKUP(A494,fin_institutions!A:D,3,0),"")</f>
        <v>4</v>
      </c>
      <c r="G494" s="42">
        <f>IFERROR(VLOOKUP(A494,bus_institutions!A:D,3,0),0)</f>
        <v>6</v>
      </c>
      <c r="H494" s="42">
        <f>IFERROR(VLOOKUP(A494,man_institutions!A:D,3,0),0)</f>
        <v>6</v>
      </c>
      <c r="I494" s="42">
        <f>IFERROR(VLOOKUP(A494,eco_bus_institutions!A:D,4,0),0)</f>
        <v>1.26</v>
      </c>
      <c r="J494" s="42">
        <f>IFERROR(VLOOKUP(A494,eco_institutions!A:D,4,0),0)</f>
        <v>1.1499999999999999</v>
      </c>
      <c r="K494" s="42">
        <f>IFERROR(VLOOKUP(A494,fin_institutions!A:D,4,0),0)</f>
        <v>1.07</v>
      </c>
      <c r="L494" s="42">
        <f>IFERROR(VLOOKUP(A494,bus_institutions!A:D,4,0),0)</f>
        <v>1.52</v>
      </c>
      <c r="M494" s="42">
        <f>IFERROR(VLOOKUP(A494,man_institutions!A:D,4,0),0)</f>
        <v>1.4</v>
      </c>
      <c r="N494" s="42">
        <f t="shared" si="42"/>
        <v>0.188</v>
      </c>
      <c r="O494" s="42">
        <f t="shared" si="43"/>
        <v>0.47199999999999998</v>
      </c>
      <c r="P494" s="42">
        <f t="shared" si="44"/>
        <v>0.29499999999999998</v>
      </c>
      <c r="Q494" s="42">
        <f t="shared" si="45"/>
        <v>0.35799999999999998</v>
      </c>
      <c r="R494" s="42">
        <f t="shared" si="46"/>
        <v>0.40799999999999997</v>
      </c>
      <c r="S494" t="e">
        <f>VLOOKUP(A494,#REF!,11,0)</f>
        <v>#REF!</v>
      </c>
      <c r="T494" t="e">
        <f>VLOOKUP(A494,#REF!,12,0)</f>
        <v>#REF!</v>
      </c>
      <c r="U494" t="e">
        <f>VLOOKUP(A494,#REF!,13,0)</f>
        <v>#REF!</v>
      </c>
      <c r="V494" t="e">
        <f>VLOOKUP(A494,#REF!,14,0)</f>
        <v>#REF!</v>
      </c>
      <c r="W494">
        <v>-0.88124070668936916</v>
      </c>
      <c r="X494">
        <v>2.5106362416629939E-2</v>
      </c>
      <c r="Y494" s="42" t="str">
        <f t="shared" si="47"/>
        <v>ITA</v>
      </c>
      <c r="Z494" t="str">
        <f>IF(Y494=Y$1,B494,IF(Y494=Y$2,B494,""))</f>
        <v/>
      </c>
      <c r="AT494">
        <v>-2.1927063785879271</v>
      </c>
      <c r="AU494">
        <v>-0.74203474357691512</v>
      </c>
      <c r="AW494" s="42" t="s">
        <v>10647</v>
      </c>
    </row>
    <row r="495" spans="1:49" x14ac:dyDescent="0.25">
      <c r="A495" s="42" t="s">
        <v>1143</v>
      </c>
      <c r="B495" s="42" t="s">
        <v>10648</v>
      </c>
      <c r="C495" s="42" t="s">
        <v>1224</v>
      </c>
      <c r="D495" s="42">
        <f>IFERROR(VLOOKUP(A495,eco_bus_institutions!A:D,3,0),"")</f>
        <v>53</v>
      </c>
      <c r="E495" s="42">
        <f>IFERROR(VLOOKUP(A495,eco_institutions!A:D,3,0),"")</f>
        <v>32</v>
      </c>
      <c r="F495" s="42">
        <f>IFERROR(VLOOKUP(A495,fin_institutions!A:D,3,0),"")</f>
        <v>5</v>
      </c>
      <c r="G495" s="42">
        <f>IFERROR(VLOOKUP(A495,bus_institutions!A:D,3,0),0)</f>
        <v>15</v>
      </c>
      <c r="H495" s="42">
        <f>IFERROR(VLOOKUP(A495,man_institutions!A:D,3,0),0)</f>
        <v>19</v>
      </c>
      <c r="I495" s="42">
        <f>IFERROR(VLOOKUP(A495,eco_bus_institutions!A:D,4,0),0)</f>
        <v>1.26</v>
      </c>
      <c r="J495" s="42">
        <f>IFERROR(VLOOKUP(A495,eco_institutions!A:D,4,0),0)</f>
        <v>1.1000000000000001</v>
      </c>
      <c r="K495" s="42">
        <f>IFERROR(VLOOKUP(A495,fin_institutions!A:D,4,0),0)</f>
        <v>1.04</v>
      </c>
      <c r="L495" s="42">
        <f>IFERROR(VLOOKUP(A495,bus_institutions!A:D,4,0),0)</f>
        <v>1.6</v>
      </c>
      <c r="M495" s="42">
        <f>IFERROR(VLOOKUP(A495,man_institutions!A:D,4,0),0)</f>
        <v>1.26</v>
      </c>
      <c r="N495" s="42">
        <f t="shared" si="42"/>
        <v>0.188</v>
      </c>
      <c r="O495" s="42">
        <f t="shared" si="43"/>
        <v>0.38300000000000001</v>
      </c>
      <c r="P495" s="42">
        <f t="shared" si="44"/>
        <v>0.20300000000000001</v>
      </c>
      <c r="Q495" s="42">
        <f t="shared" si="45"/>
        <v>0.40699999999999997</v>
      </c>
      <c r="R495" s="42">
        <f t="shared" si="46"/>
        <v>0.29699999999999999</v>
      </c>
      <c r="S495" t="e">
        <f>VLOOKUP(A495,#REF!,11,0)</f>
        <v>#REF!</v>
      </c>
      <c r="T495" t="e">
        <f>VLOOKUP(A495,#REF!,12,0)</f>
        <v>#REF!</v>
      </c>
      <c r="U495" t="e">
        <f>VLOOKUP(A495,#REF!,13,0)</f>
        <v>#REF!</v>
      </c>
      <c r="V495" t="e">
        <f>VLOOKUP(A495,#REF!,14,0)</f>
        <v>#REF!</v>
      </c>
      <c r="W495">
        <v>-1.298509009261692</v>
      </c>
      <c r="X495">
        <v>-0.21192351436151499</v>
      </c>
      <c r="Y495" s="42" t="str">
        <f t="shared" si="47"/>
        <v>ITA</v>
      </c>
      <c r="Z495" t="str">
        <f>IF(Y495=Y$1,B495,IF(Y495=Y$2,B495,""))</f>
        <v/>
      </c>
      <c r="AT495">
        <v>-1.30081274568756</v>
      </c>
      <c r="AU495">
        <v>-0.68275189110038959</v>
      </c>
      <c r="AW495" s="42" t="s">
        <v>10648</v>
      </c>
    </row>
    <row r="496" spans="1:49" x14ac:dyDescent="0.25">
      <c r="A496" s="42" t="s">
        <v>1118</v>
      </c>
      <c r="B496" s="42" t="s">
        <v>10649</v>
      </c>
      <c r="C496" s="42" t="s">
        <v>1222</v>
      </c>
      <c r="D496" s="42">
        <f>IFERROR(VLOOKUP(A496,eco_bus_institutions!A:D,3,0),"")</f>
        <v>70</v>
      </c>
      <c r="E496" s="42">
        <f>IFERROR(VLOOKUP(A496,eco_institutions!A:D,3,0),"")</f>
        <v>28</v>
      </c>
      <c r="F496" s="42">
        <f>IFERROR(VLOOKUP(A496,fin_institutions!A:D,3,0),"")</f>
        <v>7</v>
      </c>
      <c r="G496" s="42">
        <f>IFERROR(VLOOKUP(A496,bus_institutions!A:D,3,0),0)</f>
        <v>34</v>
      </c>
      <c r="H496" s="42">
        <f>IFERROR(VLOOKUP(A496,man_institutions!A:D,3,0),0)</f>
        <v>47</v>
      </c>
      <c r="I496" s="42">
        <f>IFERROR(VLOOKUP(A496,eco_bus_institutions!A:D,4,0),0)</f>
        <v>1.26</v>
      </c>
      <c r="J496" s="42">
        <f>IFERROR(VLOOKUP(A496,eco_institutions!A:D,4,0),0)</f>
        <v>1.02</v>
      </c>
      <c r="K496" s="42">
        <f>IFERROR(VLOOKUP(A496,fin_institutions!A:D,4,0),0)</f>
        <v>1.02</v>
      </c>
      <c r="L496" s="42">
        <f>IFERROR(VLOOKUP(A496,bus_institutions!A:D,4,0),0)</f>
        <v>1.4</v>
      </c>
      <c r="M496" s="42">
        <f>IFERROR(VLOOKUP(A496,man_institutions!A:D,4,0),0)</f>
        <v>1.22</v>
      </c>
      <c r="N496" s="42">
        <f t="shared" si="42"/>
        <v>0.188</v>
      </c>
      <c r="O496" s="42">
        <f t="shared" si="43"/>
        <v>9.7000000000000003E-2</v>
      </c>
      <c r="P496" s="42">
        <f t="shared" si="44"/>
        <v>0.125</v>
      </c>
      <c r="Q496" s="42">
        <f t="shared" si="45"/>
        <v>0.27200000000000002</v>
      </c>
      <c r="R496" s="42">
        <f t="shared" si="46"/>
        <v>0.26700000000000002</v>
      </c>
      <c r="S496" t="e">
        <f>VLOOKUP(A496,#REF!,11,0)</f>
        <v>#REF!</v>
      </c>
      <c r="T496" t="e">
        <f>VLOOKUP(A496,#REF!,12,0)</f>
        <v>#REF!</v>
      </c>
      <c r="U496" t="e">
        <f>VLOOKUP(A496,#REF!,13,0)</f>
        <v>#REF!</v>
      </c>
      <c r="V496" t="e">
        <f>VLOOKUP(A496,#REF!,14,0)</f>
        <v>#REF!</v>
      </c>
      <c r="W496">
        <v>-2.1927063785879271</v>
      </c>
      <c r="X496">
        <v>-0.74203474357691512</v>
      </c>
      <c r="Y496" s="42" t="str">
        <f t="shared" si="47"/>
        <v>SPAIN</v>
      </c>
      <c r="Z496" t="str">
        <f>IF(Y496=Y$1,B496,IF(Y496=Y$2,B496,""))</f>
        <v/>
      </c>
      <c r="AT496">
        <v>-1.4502290771304049</v>
      </c>
      <c r="AU496">
        <v>0.38593195583683709</v>
      </c>
      <c r="AW496" s="42" t="s">
        <v>10649</v>
      </c>
    </row>
    <row r="497" spans="1:49" x14ac:dyDescent="0.25">
      <c r="A497" s="42" t="s">
        <v>1122</v>
      </c>
      <c r="B497" s="42" t="s">
        <v>11077</v>
      </c>
      <c r="C497" s="42" t="s">
        <v>1235</v>
      </c>
      <c r="D497" s="42">
        <f>IFERROR(VLOOKUP(A497,eco_bus_institutions!A:D,3,0),"")</f>
        <v>76</v>
      </c>
      <c r="E497" s="42">
        <f>IFERROR(VLOOKUP(A497,eco_institutions!A:D,3,0),"")</f>
        <v>57</v>
      </c>
      <c r="F497" s="42" t="str">
        <f>IFERROR(VLOOKUP(A497,fin_institutions!A:D,3,0),"")</f>
        <v/>
      </c>
      <c r="G497" s="42">
        <f>IFERROR(VLOOKUP(A497,bus_institutions!A:D,3,0),0)</f>
        <v>13</v>
      </c>
      <c r="H497" s="42">
        <f>IFERROR(VLOOKUP(A497,man_institutions!A:D,3,0),0)</f>
        <v>13</v>
      </c>
      <c r="I497" s="42">
        <f>IFERROR(VLOOKUP(A497,eco_bus_institutions!A:D,4,0),0)</f>
        <v>1.26</v>
      </c>
      <c r="J497" s="42">
        <f>IFERROR(VLOOKUP(A497,eco_institutions!A:D,4,0),0)</f>
        <v>1.0900000000000001</v>
      </c>
      <c r="K497" s="42">
        <f>IFERROR(VLOOKUP(A497,fin_institutions!A:D,4,0),0)</f>
        <v>0</v>
      </c>
      <c r="L497" s="42">
        <f>IFERROR(VLOOKUP(A497,bus_institutions!A:D,4,0),0)</f>
        <v>1.76</v>
      </c>
      <c r="M497" s="42">
        <f>IFERROR(VLOOKUP(A497,man_institutions!A:D,4,0),0)</f>
        <v>1.36</v>
      </c>
      <c r="N497" s="42">
        <f t="shared" si="42"/>
        <v>0.188</v>
      </c>
      <c r="O497" s="42">
        <f t="shared" si="43"/>
        <v>0.36299999999999999</v>
      </c>
      <c r="P497" s="42">
        <f t="shared" si="44"/>
        <v>5.8000000000000003E-2</v>
      </c>
      <c r="Q497" s="42">
        <f t="shared" si="45"/>
        <v>0.47499999999999998</v>
      </c>
      <c r="R497" s="42">
        <f t="shared" si="46"/>
        <v>0.38200000000000001</v>
      </c>
      <c r="S497" t="e">
        <f>VLOOKUP(A497,#REF!,11,0)</f>
        <v>#REF!</v>
      </c>
      <c r="T497" t="e">
        <f>VLOOKUP(A497,#REF!,12,0)</f>
        <v>#REF!</v>
      </c>
      <c r="U497" t="e">
        <f>VLOOKUP(A497,#REF!,13,0)</f>
        <v>#REF!</v>
      </c>
      <c r="V497" t="e">
        <f>VLOOKUP(A497,#REF!,14,0)</f>
        <v>#REF!</v>
      </c>
      <c r="W497">
        <v>-1.30081274568756</v>
      </c>
      <c r="X497">
        <v>-0.68275189110038959</v>
      </c>
      <c r="Y497" s="42" t="str">
        <f t="shared" si="47"/>
        <v>NED</v>
      </c>
      <c r="Z497" t="str">
        <f>IF(Y497=Y$1,B497,IF(Y497=Y$2,B497,""))</f>
        <v/>
      </c>
      <c r="AT497">
        <v>-1.734748873182737</v>
      </c>
      <c r="AU497">
        <v>-0.1315004511274831</v>
      </c>
      <c r="AW497" s="42" t="s">
        <v>10874</v>
      </c>
    </row>
    <row r="498" spans="1:49" x14ac:dyDescent="0.25">
      <c r="A498" s="42" t="s">
        <v>1198</v>
      </c>
      <c r="B498" s="42" t="s">
        <v>10875</v>
      </c>
      <c r="C498" s="42" t="s">
        <v>1244</v>
      </c>
      <c r="D498" s="42">
        <f>IFERROR(VLOOKUP(A498,eco_bus_institutions!A:D,3,0),"")</f>
        <v>47</v>
      </c>
      <c r="E498" s="42">
        <f>IFERROR(VLOOKUP(A498,eco_institutions!A:D,3,0),"")</f>
        <v>27</v>
      </c>
      <c r="F498" s="42">
        <f>IFERROR(VLOOKUP(A498,fin_institutions!A:D,3,0),"")</f>
        <v>6</v>
      </c>
      <c r="G498" s="42">
        <f>IFERROR(VLOOKUP(A498,bus_institutions!A:D,3,0),0)</f>
        <v>6</v>
      </c>
      <c r="H498" s="42">
        <f>IFERROR(VLOOKUP(A498,man_institutions!A:D,3,0),0)</f>
        <v>10</v>
      </c>
      <c r="I498" s="42">
        <f>IFERROR(VLOOKUP(A498,eco_bus_institutions!A:D,4,0),0)</f>
        <v>1.25</v>
      </c>
      <c r="J498" s="42">
        <f>IFERROR(VLOOKUP(A498,eco_institutions!A:D,4,0),0)</f>
        <v>1.25</v>
      </c>
      <c r="K498" s="42">
        <f>IFERROR(VLOOKUP(A498,fin_institutions!A:D,4,0),0)</f>
        <v>1.02</v>
      </c>
      <c r="L498" s="42">
        <f>IFERROR(VLOOKUP(A498,bus_institutions!A:D,4,0),0)</f>
        <v>1.36</v>
      </c>
      <c r="M498" s="42">
        <f>IFERROR(VLOOKUP(A498,man_institutions!A:D,4,0),0)</f>
        <v>1.26</v>
      </c>
      <c r="N498" s="42">
        <f t="shared" si="42"/>
        <v>0.17699999999999999</v>
      </c>
      <c r="O498" s="42">
        <f t="shared" si="43"/>
        <v>0.56200000000000006</v>
      </c>
      <c r="P498" s="42">
        <f t="shared" si="44"/>
        <v>0.125</v>
      </c>
      <c r="Q498" s="42">
        <f t="shared" si="45"/>
        <v>0.245</v>
      </c>
      <c r="R498" s="42">
        <f t="shared" si="46"/>
        <v>0.29699999999999999</v>
      </c>
      <c r="S498" t="e">
        <f>VLOOKUP(A498,#REF!,11,0)</f>
        <v>#REF!</v>
      </c>
      <c r="T498" t="e">
        <f>VLOOKUP(A498,#REF!,12,0)</f>
        <v>#REF!</v>
      </c>
      <c r="U498" t="e">
        <f>VLOOKUP(A498,#REF!,13,0)</f>
        <v>#REF!</v>
      </c>
      <c r="V498" t="e">
        <f>VLOOKUP(A498,#REF!,14,0)</f>
        <v>#REF!</v>
      </c>
      <c r="W498">
        <v>-1.4502290771304049</v>
      </c>
      <c r="X498">
        <v>0.38593195583683709</v>
      </c>
      <c r="Y498" s="42" t="str">
        <f t="shared" si="47"/>
        <v>ISR</v>
      </c>
      <c r="Z498" t="str">
        <f>IF(Y498=Y$1,B498,IF(Y498=Y$2,B498,""))</f>
        <v/>
      </c>
      <c r="AT498">
        <v>-1.0278025427136399</v>
      </c>
      <c r="AU498">
        <v>-0.1140242290799536</v>
      </c>
      <c r="AW498" s="42" t="s">
        <v>10875</v>
      </c>
    </row>
    <row r="499" spans="1:49" x14ac:dyDescent="0.25">
      <c r="A499" s="42" t="s">
        <v>1060</v>
      </c>
      <c r="B499" s="42" t="s">
        <v>10650</v>
      </c>
      <c r="C499" s="42" t="s">
        <v>1225</v>
      </c>
      <c r="D499" s="42">
        <f>IFERROR(VLOOKUP(A499,eco_bus_institutions!A:D,3,0),"")</f>
        <v>43</v>
      </c>
      <c r="E499" s="42">
        <f>IFERROR(VLOOKUP(A499,eco_institutions!A:D,3,0),"")</f>
        <v>15</v>
      </c>
      <c r="F499" s="42">
        <f>IFERROR(VLOOKUP(A499,fin_institutions!A:D,3,0),"")</f>
        <v>11</v>
      </c>
      <c r="G499" s="42">
        <f>IFERROR(VLOOKUP(A499,bus_institutions!A:D,3,0),0)</f>
        <v>18</v>
      </c>
      <c r="H499" s="42">
        <f>IFERROR(VLOOKUP(A499,man_institutions!A:D,3,0),0)</f>
        <v>12</v>
      </c>
      <c r="I499" s="42">
        <f>IFERROR(VLOOKUP(A499,eco_bus_institutions!A:D,4,0),0)</f>
        <v>1.25</v>
      </c>
      <c r="J499" s="42">
        <f>IFERROR(VLOOKUP(A499,eco_institutions!A:D,4,0),0)</f>
        <v>1.03</v>
      </c>
      <c r="K499" s="42">
        <f>IFERROR(VLOOKUP(A499,fin_institutions!A:D,4,0),0)</f>
        <v>1.1200000000000001</v>
      </c>
      <c r="L499" s="42">
        <f>IFERROR(VLOOKUP(A499,bus_institutions!A:D,4,0),0)</f>
        <v>1.33</v>
      </c>
      <c r="M499" s="42">
        <f>IFERROR(VLOOKUP(A499,man_institutions!A:D,4,0),0)</f>
        <v>1.19</v>
      </c>
      <c r="N499" s="42">
        <f t="shared" si="42"/>
        <v>0.17699999999999999</v>
      </c>
      <c r="O499" s="42">
        <f t="shared" si="43"/>
        <v>0.15</v>
      </c>
      <c r="P499" s="42">
        <f t="shared" si="44"/>
        <v>0.41699999999999998</v>
      </c>
      <c r="Q499" s="42">
        <f t="shared" si="45"/>
        <v>0.22500000000000001</v>
      </c>
      <c r="R499" s="42">
        <f t="shared" si="46"/>
        <v>0.24</v>
      </c>
      <c r="S499" t="e">
        <f>VLOOKUP(A499,#REF!,11,0)</f>
        <v>#REF!</v>
      </c>
      <c r="T499" t="e">
        <f>VLOOKUP(A499,#REF!,12,0)</f>
        <v>#REF!</v>
      </c>
      <c r="U499" t="e">
        <f>VLOOKUP(A499,#REF!,13,0)</f>
        <v>#REF!</v>
      </c>
      <c r="V499" t="e">
        <f>VLOOKUP(A499,#REF!,14,0)</f>
        <v>#REF!</v>
      </c>
      <c r="W499">
        <v>-1.734748873182737</v>
      </c>
      <c r="X499">
        <v>-0.1315004511274831</v>
      </c>
      <c r="Y499" s="42" t="str">
        <f t="shared" si="47"/>
        <v>HKG</v>
      </c>
      <c r="Z499" t="str">
        <f>IF(Y499=Y$1,B499,IF(Y499=Y$2,B499,""))</f>
        <v/>
      </c>
      <c r="AT499">
        <v>-0.90442482032209648</v>
      </c>
      <c r="AU499">
        <v>-0.81231758845442847</v>
      </c>
      <c r="AW499" s="42" t="s">
        <v>10650</v>
      </c>
    </row>
    <row r="500" spans="1:49" x14ac:dyDescent="0.25">
      <c r="A500" s="42" t="s">
        <v>1171</v>
      </c>
      <c r="B500" s="42" t="s">
        <v>1171</v>
      </c>
      <c r="C500" s="42" t="s">
        <v>1220</v>
      </c>
      <c r="D500" s="42">
        <f>IFERROR(VLOOKUP(A500,eco_bus_institutions!A:D,3,0),"")</f>
        <v>113</v>
      </c>
      <c r="E500" s="42">
        <f>IFERROR(VLOOKUP(A500,eco_institutions!A:D,3,0),"")</f>
        <v>94</v>
      </c>
      <c r="F500" s="42">
        <f>IFERROR(VLOOKUP(A500,fin_institutions!A:D,3,0),"")</f>
        <v>4</v>
      </c>
      <c r="G500" s="42">
        <f>IFERROR(VLOOKUP(A500,bus_institutions!A:D,3,0),0)</f>
        <v>10</v>
      </c>
      <c r="H500" s="42">
        <f>IFERROR(VLOOKUP(A500,man_institutions!A:D,3,0),0)</f>
        <v>13</v>
      </c>
      <c r="I500" s="42">
        <f>IFERROR(VLOOKUP(A500,eco_bus_institutions!A:D,4,0),0)</f>
        <v>1.25</v>
      </c>
      <c r="J500" s="42">
        <f>IFERROR(VLOOKUP(A500,eco_institutions!A:D,4,0),0)</f>
        <v>1.21</v>
      </c>
      <c r="K500" s="42">
        <f>IFERROR(VLOOKUP(A500,fin_institutions!A:D,4,0),0)</f>
        <v>1.02</v>
      </c>
      <c r="L500" s="42">
        <f>IFERROR(VLOOKUP(A500,bus_institutions!A:D,4,0),0)</f>
        <v>1.81</v>
      </c>
      <c r="M500" s="42">
        <f>IFERROR(VLOOKUP(A500,man_institutions!A:D,4,0),0)</f>
        <v>1.27</v>
      </c>
      <c r="N500" s="42">
        <f t="shared" si="42"/>
        <v>0.17699999999999999</v>
      </c>
      <c r="O500" s="42">
        <f t="shared" si="43"/>
        <v>0.52700000000000002</v>
      </c>
      <c r="P500" s="42">
        <f t="shared" si="44"/>
        <v>0.125</v>
      </c>
      <c r="Q500" s="42">
        <f t="shared" si="45"/>
        <v>0.498</v>
      </c>
      <c r="R500" s="42">
        <f t="shared" si="46"/>
        <v>0.30299999999999999</v>
      </c>
      <c r="S500" t="e">
        <f>VLOOKUP(A500,#REF!,11,0)</f>
        <v>#REF!</v>
      </c>
      <c r="T500" t="e">
        <f>VLOOKUP(A500,#REF!,12,0)</f>
        <v>#REF!</v>
      </c>
      <c r="U500" t="e">
        <f>VLOOKUP(A500,#REF!,13,0)</f>
        <v>#REF!</v>
      </c>
      <c r="V500" t="e">
        <f>VLOOKUP(A500,#REF!,14,0)</f>
        <v>#REF!</v>
      </c>
      <c r="W500">
        <v>-1.0278025427136399</v>
      </c>
      <c r="X500">
        <v>-0.1140242290799536</v>
      </c>
      <c r="Y500" s="42" t="str">
        <f t="shared" si="47"/>
        <v>FRA</v>
      </c>
      <c r="Z500" t="str">
        <f>IF(Y500=Y$1,B500,IF(Y500=Y$2,B500,""))</f>
        <v/>
      </c>
      <c r="AT500">
        <v>-1.4464269640254741</v>
      </c>
      <c r="AU500">
        <v>-0.2227861156304233</v>
      </c>
      <c r="AW500" s="42" t="s">
        <v>1171</v>
      </c>
    </row>
    <row r="501" spans="1:49" x14ac:dyDescent="0.25">
      <c r="A501" s="42" t="s">
        <v>1111</v>
      </c>
      <c r="B501" s="42" t="s">
        <v>11078</v>
      </c>
      <c r="C501" s="42" t="s">
        <v>1273</v>
      </c>
      <c r="D501" s="42">
        <f>IFERROR(VLOOKUP(A501,eco_bus_institutions!A:D,3,0),"")</f>
        <v>56</v>
      </c>
      <c r="E501" s="42">
        <f>IFERROR(VLOOKUP(A501,eco_institutions!A:D,3,0),"")</f>
        <v>40</v>
      </c>
      <c r="F501" s="42">
        <f>IFERROR(VLOOKUP(A501,fin_institutions!A:D,3,0),"")</f>
        <v>11</v>
      </c>
      <c r="G501" s="42">
        <f>IFERROR(VLOOKUP(A501,bus_institutions!A:D,3,0),0)</f>
        <v>10</v>
      </c>
      <c r="H501" s="42">
        <f>IFERROR(VLOOKUP(A501,man_institutions!A:D,3,0),0)</f>
        <v>9</v>
      </c>
      <c r="I501" s="42">
        <f>IFERROR(VLOOKUP(A501,eco_bus_institutions!A:D,4,0),0)</f>
        <v>1.25</v>
      </c>
      <c r="J501" s="42">
        <f>IFERROR(VLOOKUP(A501,eco_institutions!A:D,4,0),0)</f>
        <v>1.07</v>
      </c>
      <c r="K501" s="42">
        <f>IFERROR(VLOOKUP(A501,fin_institutions!A:D,4,0),0)</f>
        <v>1.05</v>
      </c>
      <c r="L501" s="42">
        <f>IFERROR(VLOOKUP(A501,bus_institutions!A:D,4,0),0)</f>
        <v>2.04</v>
      </c>
      <c r="M501" s="42">
        <f>IFERROR(VLOOKUP(A501,man_institutions!A:D,4,0),0)</f>
        <v>1.36</v>
      </c>
      <c r="N501" s="42">
        <f t="shared" si="42"/>
        <v>0.17699999999999999</v>
      </c>
      <c r="O501" s="42">
        <f t="shared" si="43"/>
        <v>0.29299999999999998</v>
      </c>
      <c r="P501" s="42">
        <f t="shared" si="44"/>
        <v>0.23200000000000001</v>
      </c>
      <c r="Q501" s="42">
        <f t="shared" si="45"/>
        <v>0.58499999999999996</v>
      </c>
      <c r="R501" s="42">
        <f t="shared" si="46"/>
        <v>0.38200000000000001</v>
      </c>
      <c r="S501" t="e">
        <f>VLOOKUP(A501,#REF!,11,0)</f>
        <v>#REF!</v>
      </c>
      <c r="T501" t="e">
        <f>VLOOKUP(A501,#REF!,12,0)</f>
        <v>#REF!</v>
      </c>
      <c r="U501" t="e">
        <f>VLOOKUP(A501,#REF!,13,0)</f>
        <v>#REF!</v>
      </c>
      <c r="V501" t="e">
        <f>VLOOKUP(A501,#REF!,14,0)</f>
        <v>#REF!</v>
      </c>
      <c r="W501">
        <v>-0.90442482032209648</v>
      </c>
      <c r="X501">
        <v>-0.81231758845442847</v>
      </c>
      <c r="Y501" s="42" t="str">
        <f t="shared" si="47"/>
        <v>DEU</v>
      </c>
      <c r="Z501" t="str">
        <f>IF(Y501=Y$1,B501,IF(Y501=Y$2,B501,""))</f>
        <v/>
      </c>
      <c r="AT501">
        <v>-1.441303232882883</v>
      </c>
      <c r="AU501">
        <v>1.0645894466315169</v>
      </c>
      <c r="AW501" s="42" t="s">
        <v>10876</v>
      </c>
    </row>
    <row r="502" spans="1:49" x14ac:dyDescent="0.25">
      <c r="A502" s="42" t="s">
        <v>1018</v>
      </c>
      <c r="B502" s="42" t="s">
        <v>10877</v>
      </c>
      <c r="C502" s="42" t="s">
        <v>1232</v>
      </c>
      <c r="D502" s="42">
        <f>IFERROR(VLOOKUP(A502,eco_bus_institutions!A:D,3,0),"")</f>
        <v>39</v>
      </c>
      <c r="E502" s="42">
        <f>IFERROR(VLOOKUP(A502,eco_institutions!A:D,3,0),"")</f>
        <v>18</v>
      </c>
      <c r="F502" s="42">
        <f>IFERROR(VLOOKUP(A502,fin_institutions!A:D,3,0),"")</f>
        <v>9</v>
      </c>
      <c r="G502" s="42">
        <f>IFERROR(VLOOKUP(A502,bus_institutions!A:D,3,0),0)</f>
        <v>9</v>
      </c>
      <c r="H502" s="42">
        <f>IFERROR(VLOOKUP(A502,man_institutions!A:D,3,0),0)</f>
        <v>12</v>
      </c>
      <c r="I502" s="42">
        <f>IFERROR(VLOOKUP(A502,eco_bus_institutions!A:D,4,0),0)</f>
        <v>1.25</v>
      </c>
      <c r="J502" s="42">
        <f>IFERROR(VLOOKUP(A502,eco_institutions!A:D,4,0),0)</f>
        <v>1.03</v>
      </c>
      <c r="K502" s="42">
        <f>IFERROR(VLOOKUP(A502,fin_institutions!A:D,4,0),0)</f>
        <v>1.1599999999999999</v>
      </c>
      <c r="L502" s="42">
        <f>IFERROR(VLOOKUP(A502,bus_institutions!A:D,4,0),0)</f>
        <v>1.73</v>
      </c>
      <c r="M502" s="42">
        <f>IFERROR(VLOOKUP(A502,man_institutions!A:D,4,0),0)</f>
        <v>1.08</v>
      </c>
      <c r="N502" s="42">
        <f t="shared" si="42"/>
        <v>0.17699999999999999</v>
      </c>
      <c r="O502" s="42">
        <f t="shared" si="43"/>
        <v>0.15</v>
      </c>
      <c r="P502" s="42">
        <f t="shared" si="44"/>
        <v>0.47699999999999998</v>
      </c>
      <c r="Q502" s="42">
        <f t="shared" si="45"/>
        <v>0.45300000000000001</v>
      </c>
      <c r="R502" s="42">
        <f t="shared" si="46"/>
        <v>0.112</v>
      </c>
      <c r="S502" t="e">
        <f>VLOOKUP(A502,#REF!,11,0)</f>
        <v>#REF!</v>
      </c>
      <c r="T502" t="e">
        <f>VLOOKUP(A502,#REF!,12,0)</f>
        <v>#REF!</v>
      </c>
      <c r="U502" t="e">
        <f>VLOOKUP(A502,#REF!,13,0)</f>
        <v>#REF!</v>
      </c>
      <c r="V502" t="e">
        <f>VLOOKUP(A502,#REF!,14,0)</f>
        <v>#REF!</v>
      </c>
      <c r="W502">
        <v>-1.4464269640254741</v>
      </c>
      <c r="X502">
        <v>-0.2227861156304233</v>
      </c>
      <c r="Y502" s="42" t="str">
        <f t="shared" si="47"/>
        <v>CHN</v>
      </c>
      <c r="Z502" t="str">
        <f>IF(Y502=Y$1,B502,IF(Y502=Y$2,B502,""))</f>
        <v/>
      </c>
      <c r="AT502">
        <v>-0.95724732035501248</v>
      </c>
      <c r="AU502">
        <v>0.47279064908679902</v>
      </c>
      <c r="AW502" s="42" t="s">
        <v>10877</v>
      </c>
    </row>
    <row r="503" spans="1:49" x14ac:dyDescent="0.25">
      <c r="A503" s="42" t="s">
        <v>1006</v>
      </c>
      <c r="B503" s="42" t="s">
        <v>10878</v>
      </c>
      <c r="C503" s="42" t="s">
        <v>1232</v>
      </c>
      <c r="D503" s="42">
        <f>IFERROR(VLOOKUP(A503,eco_bus_institutions!A:D,3,0),"")</f>
        <v>79</v>
      </c>
      <c r="E503" s="42">
        <f>IFERROR(VLOOKUP(A503,eco_institutions!A:D,3,0),"")</f>
        <v>31</v>
      </c>
      <c r="F503" s="42">
        <f>IFERROR(VLOOKUP(A503,fin_institutions!A:D,3,0),"")</f>
        <v>28</v>
      </c>
      <c r="G503" s="42">
        <f>IFERROR(VLOOKUP(A503,bus_institutions!A:D,3,0),0)</f>
        <v>17</v>
      </c>
      <c r="H503" s="42">
        <f>IFERROR(VLOOKUP(A503,man_institutions!A:D,3,0),0)</f>
        <v>30</v>
      </c>
      <c r="I503" s="42">
        <f>IFERROR(VLOOKUP(A503,eco_bus_institutions!A:D,4,0),0)</f>
        <v>1.25</v>
      </c>
      <c r="J503" s="42">
        <f>IFERROR(VLOOKUP(A503,eco_institutions!A:D,4,0),0)</f>
        <v>1.1299999999999999</v>
      </c>
      <c r="K503" s="42">
        <f>IFERROR(VLOOKUP(A503,fin_institutions!A:D,4,0),0)</f>
        <v>1.22</v>
      </c>
      <c r="L503" s="42">
        <f>IFERROR(VLOOKUP(A503,bus_institutions!A:D,4,0),0)</f>
        <v>1.1399999999999999</v>
      </c>
      <c r="M503" s="42">
        <f>IFERROR(VLOOKUP(A503,man_institutions!A:D,4,0),0)</f>
        <v>1.1000000000000001</v>
      </c>
      <c r="N503" s="42">
        <f t="shared" si="42"/>
        <v>0.17699999999999999</v>
      </c>
      <c r="O503" s="42">
        <f t="shared" si="43"/>
        <v>0.438</v>
      </c>
      <c r="P503" s="42">
        <f t="shared" si="44"/>
        <v>0.54700000000000004</v>
      </c>
      <c r="Q503" s="42">
        <f t="shared" si="45"/>
        <v>0.122</v>
      </c>
      <c r="R503" s="42">
        <f t="shared" si="46"/>
        <v>0.13200000000000001</v>
      </c>
      <c r="S503" t="e">
        <f>VLOOKUP(A503,#REF!,11,0)</f>
        <v>#REF!</v>
      </c>
      <c r="T503" t="e">
        <f>VLOOKUP(A503,#REF!,12,0)</f>
        <v>#REF!</v>
      </c>
      <c r="U503" t="e">
        <f>VLOOKUP(A503,#REF!,13,0)</f>
        <v>#REF!</v>
      </c>
      <c r="V503" t="e">
        <f>VLOOKUP(A503,#REF!,14,0)</f>
        <v>#REF!</v>
      </c>
      <c r="W503">
        <v>-1.441303232882883</v>
      </c>
      <c r="X503">
        <v>1.0645894466315169</v>
      </c>
      <c r="Y503" s="42" t="str">
        <f t="shared" si="47"/>
        <v>CHN</v>
      </c>
      <c r="Z503" t="str">
        <f>IF(Y503=Y$1,B503,IF(Y503=Y$2,B503,""))</f>
        <v/>
      </c>
      <c r="AT503">
        <v>-1.948318032624565</v>
      </c>
      <c r="AU503">
        <v>0.56932949947779199</v>
      </c>
      <c r="AW503" s="42" t="s">
        <v>10878</v>
      </c>
    </row>
    <row r="504" spans="1:49" x14ac:dyDescent="0.25">
      <c r="A504" s="42" t="s">
        <v>1166</v>
      </c>
      <c r="B504" s="42" t="s">
        <v>11055</v>
      </c>
      <c r="C504" s="42" t="s">
        <v>1241</v>
      </c>
      <c r="D504" s="42">
        <f>IFERROR(VLOOKUP(A504,eco_bus_institutions!A:D,3,0),"")</f>
        <v>48</v>
      </c>
      <c r="E504" s="42">
        <f>IFERROR(VLOOKUP(A504,eco_institutions!A:D,3,0),"")</f>
        <v>30</v>
      </c>
      <c r="F504" s="42">
        <f>IFERROR(VLOOKUP(A504,fin_institutions!A:D,3,0),"")</f>
        <v>7</v>
      </c>
      <c r="G504" s="42">
        <f>IFERROR(VLOOKUP(A504,bus_institutions!A:D,3,0),0)</f>
        <v>8</v>
      </c>
      <c r="H504" s="42">
        <f>IFERROR(VLOOKUP(A504,man_institutions!A:D,3,0),0)</f>
        <v>14</v>
      </c>
      <c r="I504" s="42">
        <f>IFERROR(VLOOKUP(A504,eco_bus_institutions!A:D,4,0),0)</f>
        <v>1.25</v>
      </c>
      <c r="J504" s="42">
        <f>IFERROR(VLOOKUP(A504,eco_institutions!A:D,4,0),0)</f>
        <v>1.05</v>
      </c>
      <c r="K504" s="42">
        <f>IFERROR(VLOOKUP(A504,fin_institutions!A:D,4,0),0)</f>
        <v>1.71</v>
      </c>
      <c r="L504" s="42">
        <f>IFERROR(VLOOKUP(A504,bus_institutions!A:D,4,0),0)</f>
        <v>1.21</v>
      </c>
      <c r="M504" s="42">
        <f>IFERROR(VLOOKUP(A504,man_institutions!A:D,4,0),0)</f>
        <v>1.3</v>
      </c>
      <c r="N504" s="42">
        <f t="shared" si="42"/>
        <v>0.17699999999999999</v>
      </c>
      <c r="O504" s="42">
        <f t="shared" si="43"/>
        <v>0.23699999999999999</v>
      </c>
      <c r="P504" s="42">
        <f t="shared" si="44"/>
        <v>0.75800000000000001</v>
      </c>
      <c r="Q504" s="42">
        <f t="shared" si="45"/>
        <v>0.158</v>
      </c>
      <c r="R504" s="42">
        <f t="shared" si="46"/>
        <v>0.33</v>
      </c>
      <c r="S504" t="e">
        <f>VLOOKUP(A504,#REF!,11,0)</f>
        <v>#REF!</v>
      </c>
      <c r="T504" t="e">
        <f>VLOOKUP(A504,#REF!,12,0)</f>
        <v>#REF!</v>
      </c>
      <c r="U504" t="e">
        <f>VLOOKUP(A504,#REF!,13,0)</f>
        <v>#REF!</v>
      </c>
      <c r="V504" t="e">
        <f>VLOOKUP(A504,#REF!,14,0)</f>
        <v>#REF!</v>
      </c>
      <c r="W504">
        <v>-0.95724732035501248</v>
      </c>
      <c r="X504">
        <v>0.47279064908679902</v>
      </c>
      <c r="Y504" s="42" t="str">
        <f t="shared" si="47"/>
        <v>CHL</v>
      </c>
      <c r="Z504" t="str">
        <f>IF(Y504=Y$1,B504,IF(Y504=Y$2,B504,""))</f>
        <v/>
      </c>
      <c r="AT504">
        <v>-1.7573047494018481</v>
      </c>
      <c r="AU504">
        <v>4.0097649899992538E-2</v>
      </c>
      <c r="AW504" s="42" t="s">
        <v>1166</v>
      </c>
    </row>
    <row r="505" spans="1:49" x14ac:dyDescent="0.25">
      <c r="A505" s="42" t="s">
        <v>1106</v>
      </c>
      <c r="B505" s="42" t="s">
        <v>10651</v>
      </c>
      <c r="C505" s="42" t="s">
        <v>1224</v>
      </c>
      <c r="D505" s="42">
        <f>IFERROR(VLOOKUP(A505,eco_bus_institutions!A:D,3,0),"")</f>
        <v>53</v>
      </c>
      <c r="E505" s="42">
        <f>IFERROR(VLOOKUP(A505,eco_institutions!A:D,3,0),"")</f>
        <v>25</v>
      </c>
      <c r="F505" s="42">
        <f>IFERROR(VLOOKUP(A505,fin_institutions!A:D,3,0),"")</f>
        <v>5</v>
      </c>
      <c r="G505" s="42">
        <f>IFERROR(VLOOKUP(A505,bus_institutions!A:D,3,0),0)</f>
        <v>24</v>
      </c>
      <c r="H505" s="42">
        <f>IFERROR(VLOOKUP(A505,man_institutions!A:D,3,0),0)</f>
        <v>20</v>
      </c>
      <c r="I505" s="42">
        <f>IFERROR(VLOOKUP(A505,eco_bus_institutions!A:D,4,0),0)</f>
        <v>1.25</v>
      </c>
      <c r="J505" s="42">
        <f>IFERROR(VLOOKUP(A505,eco_institutions!A:D,4,0),0)</f>
        <v>1.1499999999999999</v>
      </c>
      <c r="K505" s="42">
        <f>IFERROR(VLOOKUP(A505,fin_institutions!A:D,4,0),0)</f>
        <v>1.03</v>
      </c>
      <c r="L505" s="42">
        <f>IFERROR(VLOOKUP(A505,bus_institutions!A:D,4,0),0)</f>
        <v>1.25</v>
      </c>
      <c r="M505" s="42">
        <f>IFERROR(VLOOKUP(A505,man_institutions!A:D,4,0),0)</f>
        <v>1.1000000000000001</v>
      </c>
      <c r="N505" s="42">
        <f t="shared" si="42"/>
        <v>0.17699999999999999</v>
      </c>
      <c r="O505" s="42">
        <f t="shared" si="43"/>
        <v>0.47199999999999998</v>
      </c>
      <c r="P505" s="42">
        <f t="shared" si="44"/>
        <v>0.16200000000000001</v>
      </c>
      <c r="Q505" s="42">
        <f t="shared" si="45"/>
        <v>0.183</v>
      </c>
      <c r="R505" s="42">
        <f t="shared" si="46"/>
        <v>0.13200000000000001</v>
      </c>
      <c r="S505" t="e">
        <f>VLOOKUP(A505,#REF!,11,0)</f>
        <v>#REF!</v>
      </c>
      <c r="T505" t="e">
        <f>VLOOKUP(A505,#REF!,12,0)</f>
        <v>#REF!</v>
      </c>
      <c r="U505" t="e">
        <f>VLOOKUP(A505,#REF!,13,0)</f>
        <v>#REF!</v>
      </c>
      <c r="V505" t="e">
        <f>VLOOKUP(A505,#REF!,14,0)</f>
        <v>#REF!</v>
      </c>
      <c r="W505">
        <v>-1.948318032624565</v>
      </c>
      <c r="X505">
        <v>0.56932949947779199</v>
      </c>
      <c r="Y505" s="42" t="str">
        <f t="shared" si="47"/>
        <v>ITA</v>
      </c>
      <c r="Z505" t="str">
        <f>IF(Y505=Y$1,B505,IF(Y505=Y$2,B505,""))</f>
        <v/>
      </c>
      <c r="AT505">
        <v>-1.619893101814496</v>
      </c>
      <c r="AU505">
        <v>0.22889161240019831</v>
      </c>
      <c r="AW505" s="42" t="s">
        <v>10651</v>
      </c>
    </row>
    <row r="506" spans="1:49" x14ac:dyDescent="0.25">
      <c r="A506" s="42" t="s">
        <v>1095</v>
      </c>
      <c r="B506" s="42" t="s">
        <v>10652</v>
      </c>
      <c r="C506" s="42" t="s">
        <v>1250</v>
      </c>
      <c r="D506" s="42">
        <f>IFERROR(VLOOKUP(A506,eco_bus_institutions!A:D,3,0),"")</f>
        <v>59</v>
      </c>
      <c r="E506" s="42">
        <f>IFERROR(VLOOKUP(A506,eco_institutions!A:D,3,0),"")</f>
        <v>21</v>
      </c>
      <c r="F506" s="42">
        <f>IFERROR(VLOOKUP(A506,fin_institutions!A:D,3,0),"")</f>
        <v>15</v>
      </c>
      <c r="G506" s="42">
        <f>IFERROR(VLOOKUP(A506,bus_institutions!A:D,3,0),0)</f>
        <v>20</v>
      </c>
      <c r="H506" s="42">
        <f>IFERROR(VLOOKUP(A506,man_institutions!A:D,3,0),0)</f>
        <v>21</v>
      </c>
      <c r="I506" s="42">
        <f>IFERROR(VLOOKUP(A506,eco_bus_institutions!A:D,4,0),0)</f>
        <v>1.24</v>
      </c>
      <c r="J506" s="42">
        <f>IFERROR(VLOOKUP(A506,eco_institutions!A:D,4,0),0)</f>
        <v>1.06</v>
      </c>
      <c r="K506" s="42">
        <f>IFERROR(VLOOKUP(A506,fin_institutions!A:D,4,0),0)</f>
        <v>1.08</v>
      </c>
      <c r="L506" s="42">
        <f>IFERROR(VLOOKUP(A506,bus_institutions!A:D,4,0),0)</f>
        <v>1.43</v>
      </c>
      <c r="M506" s="42">
        <f>IFERROR(VLOOKUP(A506,man_institutions!A:D,4,0),0)</f>
        <v>1.1100000000000001</v>
      </c>
      <c r="N506" s="42">
        <f t="shared" si="42"/>
        <v>0.16300000000000001</v>
      </c>
      <c r="O506" s="42">
        <f t="shared" si="43"/>
        <v>0.26300000000000001</v>
      </c>
      <c r="P506" s="42">
        <f t="shared" si="44"/>
        <v>0.318</v>
      </c>
      <c r="Q506" s="42">
        <f t="shared" si="45"/>
        <v>0.29499999999999998</v>
      </c>
      <c r="R506" s="42">
        <f t="shared" si="46"/>
        <v>0.155</v>
      </c>
      <c r="S506" t="e">
        <f>VLOOKUP(A506,#REF!,11,0)</f>
        <v>#REF!</v>
      </c>
      <c r="T506" t="e">
        <f>VLOOKUP(A506,#REF!,12,0)</f>
        <v>#REF!</v>
      </c>
      <c r="U506" t="e">
        <f>VLOOKUP(A506,#REF!,13,0)</f>
        <v>#REF!</v>
      </c>
      <c r="V506" t="e">
        <f>VLOOKUP(A506,#REF!,14,0)</f>
        <v>#REF!</v>
      </c>
      <c r="W506">
        <v>-1.7573047494018481</v>
      </c>
      <c r="X506">
        <v>4.0097649899992538E-2</v>
      </c>
      <c r="Y506" s="42" t="str">
        <f t="shared" si="47"/>
        <v>UAE</v>
      </c>
      <c r="Z506" t="str">
        <f>IF(Y506=Y$1,B506,IF(Y506=Y$2,B506,""))</f>
        <v/>
      </c>
      <c r="AT506">
        <v>-1.2863465955875719</v>
      </c>
      <c r="AU506">
        <v>-2.9187988969188509E-2</v>
      </c>
      <c r="AW506" s="42" t="s">
        <v>10652</v>
      </c>
    </row>
    <row r="507" spans="1:49" x14ac:dyDescent="0.25">
      <c r="A507" s="42" t="s">
        <v>1034</v>
      </c>
      <c r="B507" s="42" t="s">
        <v>11026</v>
      </c>
      <c r="C507" s="42" t="s">
        <v>1232</v>
      </c>
      <c r="D507" s="42">
        <f>IFERROR(VLOOKUP(A507,eco_bus_institutions!A:D,3,0),"")</f>
        <v>79</v>
      </c>
      <c r="E507" s="42">
        <f>IFERROR(VLOOKUP(A507,eco_institutions!A:D,3,0),"")</f>
        <v>38</v>
      </c>
      <c r="F507" s="42">
        <f>IFERROR(VLOOKUP(A507,fin_institutions!A:D,3,0),"")</f>
        <v>12</v>
      </c>
      <c r="G507" s="42">
        <f>IFERROR(VLOOKUP(A507,bus_institutions!A:D,3,0),0)</f>
        <v>14</v>
      </c>
      <c r="H507" s="42">
        <f>IFERROR(VLOOKUP(A507,man_institutions!A:D,3,0),0)</f>
        <v>31</v>
      </c>
      <c r="I507" s="42">
        <f>IFERROR(VLOOKUP(A507,eco_bus_institutions!A:D,4,0),0)</f>
        <v>1.24</v>
      </c>
      <c r="J507" s="42">
        <f>IFERROR(VLOOKUP(A507,eco_institutions!A:D,4,0),0)</f>
        <v>1.1000000000000001</v>
      </c>
      <c r="K507" s="42">
        <f>IFERROR(VLOOKUP(A507,fin_institutions!A:D,4,0),0)</f>
        <v>1.06</v>
      </c>
      <c r="L507" s="42">
        <f>IFERROR(VLOOKUP(A507,bus_institutions!A:D,4,0),0)</f>
        <v>1.28</v>
      </c>
      <c r="M507" s="42">
        <f>IFERROR(VLOOKUP(A507,man_institutions!A:D,4,0),0)</f>
        <v>1.22</v>
      </c>
      <c r="N507" s="42">
        <f t="shared" si="42"/>
        <v>0.16300000000000001</v>
      </c>
      <c r="O507" s="42">
        <f t="shared" si="43"/>
        <v>0.38300000000000001</v>
      </c>
      <c r="P507" s="42">
        <f t="shared" si="44"/>
        <v>0.26200000000000001</v>
      </c>
      <c r="Q507" s="42">
        <f t="shared" si="45"/>
        <v>0.20699999999999999</v>
      </c>
      <c r="R507" s="42">
        <f t="shared" si="46"/>
        <v>0.26700000000000002</v>
      </c>
      <c r="S507" t="e">
        <f>VLOOKUP(A507,#REF!,11,0)</f>
        <v>#REF!</v>
      </c>
      <c r="T507" t="e">
        <f>VLOOKUP(A507,#REF!,12,0)</f>
        <v>#REF!</v>
      </c>
      <c r="U507" t="e">
        <f>VLOOKUP(A507,#REF!,13,0)</f>
        <v>#REF!</v>
      </c>
      <c r="V507" t="e">
        <f>VLOOKUP(A507,#REF!,14,0)</f>
        <v>#REF!</v>
      </c>
      <c r="W507">
        <v>-1.619893101814496</v>
      </c>
      <c r="X507">
        <v>0.22889161240019831</v>
      </c>
      <c r="Y507" s="42" t="str">
        <f t="shared" si="47"/>
        <v>CHN</v>
      </c>
      <c r="Z507" t="str">
        <f>IF(Y507=Y$1,B507,IF(Y507=Y$2,B507,""))</f>
        <v/>
      </c>
      <c r="AT507">
        <v>-1.510356360570325</v>
      </c>
      <c r="AU507">
        <v>0.1153683122667476</v>
      </c>
      <c r="AW507" s="42" t="s">
        <v>1034</v>
      </c>
    </row>
    <row r="508" spans="1:49" x14ac:dyDescent="0.25">
      <c r="A508" s="42" t="s">
        <v>1097</v>
      </c>
      <c r="B508" s="42" t="s">
        <v>10879</v>
      </c>
      <c r="C508" s="42" t="s">
        <v>1236</v>
      </c>
      <c r="D508" s="42">
        <f>IFERROR(VLOOKUP(A508,eco_bus_institutions!A:D,3,0),"")</f>
        <v>53</v>
      </c>
      <c r="E508" s="42">
        <f>IFERROR(VLOOKUP(A508,eco_institutions!A:D,3,0),"")</f>
        <v>22</v>
      </c>
      <c r="F508" s="42">
        <f>IFERROR(VLOOKUP(A508,fin_institutions!A:D,3,0),"")</f>
        <v>13</v>
      </c>
      <c r="G508" s="42">
        <f>IFERROR(VLOOKUP(A508,bus_institutions!A:D,3,0),0)</f>
        <v>9</v>
      </c>
      <c r="H508" s="42">
        <f>IFERROR(VLOOKUP(A508,man_institutions!A:D,3,0),0)</f>
        <v>18</v>
      </c>
      <c r="I508" s="42">
        <f>IFERROR(VLOOKUP(A508,eco_bus_institutions!A:D,4,0),0)</f>
        <v>1.24</v>
      </c>
      <c r="J508" s="42">
        <f>IFERROR(VLOOKUP(A508,eco_institutions!A:D,4,0),0)</f>
        <v>1.08</v>
      </c>
      <c r="K508" s="42">
        <f>IFERROR(VLOOKUP(A508,fin_institutions!A:D,4,0),0)</f>
        <v>1.0900000000000001</v>
      </c>
      <c r="L508" s="42">
        <f>IFERROR(VLOOKUP(A508,bus_institutions!A:D,4,0),0)</f>
        <v>1.18</v>
      </c>
      <c r="M508" s="42">
        <f>IFERROR(VLOOKUP(A508,man_institutions!A:D,4,0),0)</f>
        <v>1.49</v>
      </c>
      <c r="N508" s="42">
        <f t="shared" si="42"/>
        <v>0.16300000000000001</v>
      </c>
      <c r="O508" s="42">
        <f t="shared" si="43"/>
        <v>0.32300000000000001</v>
      </c>
      <c r="P508" s="42">
        <f t="shared" si="44"/>
        <v>0.35199999999999998</v>
      </c>
      <c r="Q508" s="42">
        <f t="shared" si="45"/>
        <v>0.14299999999999999</v>
      </c>
      <c r="R508" s="42">
        <f t="shared" si="46"/>
        <v>0.47699999999999998</v>
      </c>
      <c r="S508" t="e">
        <f>VLOOKUP(A508,#REF!,11,0)</f>
        <v>#REF!</v>
      </c>
      <c r="T508" t="e">
        <f>VLOOKUP(A508,#REF!,12,0)</f>
        <v>#REF!</v>
      </c>
      <c r="U508" t="e">
        <f>VLOOKUP(A508,#REF!,13,0)</f>
        <v>#REF!</v>
      </c>
      <c r="V508" t="e">
        <f>VLOOKUP(A508,#REF!,14,0)</f>
        <v>#REF!</v>
      </c>
      <c r="W508">
        <v>-1.2863465955875719</v>
      </c>
      <c r="X508">
        <v>-2.9187988969188509E-2</v>
      </c>
      <c r="Y508" s="42" t="str">
        <f t="shared" si="47"/>
        <v>UK</v>
      </c>
      <c r="Z508" t="str">
        <f>IF(Y508=Y$1,B508,IF(Y508=Y$2,B508,""))</f>
        <v/>
      </c>
      <c r="AT508">
        <v>-1.899830123400841</v>
      </c>
      <c r="AU508">
        <v>4.8944272572791721E-2</v>
      </c>
      <c r="AW508" s="42" t="s">
        <v>10879</v>
      </c>
    </row>
    <row r="509" spans="1:49" x14ac:dyDescent="0.25">
      <c r="A509" s="42" t="s">
        <v>1065</v>
      </c>
      <c r="B509" s="42" t="s">
        <v>10880</v>
      </c>
      <c r="C509" s="42" t="s">
        <v>1232</v>
      </c>
      <c r="D509" s="42">
        <f>IFERROR(VLOOKUP(A509,eco_bus_institutions!A:D,3,0),"")</f>
        <v>75</v>
      </c>
      <c r="E509" s="42">
        <f>IFERROR(VLOOKUP(A509,eco_institutions!A:D,3,0),"")</f>
        <v>30</v>
      </c>
      <c r="F509" s="42">
        <f>IFERROR(VLOOKUP(A509,fin_institutions!A:D,3,0),"")</f>
        <v>19</v>
      </c>
      <c r="G509" s="42">
        <f>IFERROR(VLOOKUP(A509,bus_institutions!A:D,3,0),0)</f>
        <v>21</v>
      </c>
      <c r="H509" s="42">
        <f>IFERROR(VLOOKUP(A509,man_institutions!A:D,3,0),0)</f>
        <v>25</v>
      </c>
      <c r="I509" s="42">
        <f>IFERROR(VLOOKUP(A509,eco_bus_institutions!A:D,4,0),0)</f>
        <v>1.24</v>
      </c>
      <c r="J509" s="42">
        <f>IFERROR(VLOOKUP(A509,eco_institutions!A:D,4,0),0)</f>
        <v>1.04</v>
      </c>
      <c r="K509" s="42">
        <f>IFERROR(VLOOKUP(A509,fin_institutions!A:D,4,0),0)</f>
        <v>1.18</v>
      </c>
      <c r="L509" s="42">
        <f>IFERROR(VLOOKUP(A509,bus_institutions!A:D,4,0),0)</f>
        <v>1.42</v>
      </c>
      <c r="M509" s="42">
        <f>IFERROR(VLOOKUP(A509,man_institutions!A:D,4,0),0)</f>
        <v>1.1299999999999999</v>
      </c>
      <c r="N509" s="42">
        <f t="shared" si="42"/>
        <v>0.16300000000000001</v>
      </c>
      <c r="O509" s="42">
        <f t="shared" si="43"/>
        <v>0.20300000000000001</v>
      </c>
      <c r="P509" s="42">
        <f t="shared" si="44"/>
        <v>0.505</v>
      </c>
      <c r="Q509" s="42">
        <f t="shared" si="45"/>
        <v>0.28499999999999998</v>
      </c>
      <c r="R509" s="42">
        <f t="shared" si="46"/>
        <v>0.17299999999999999</v>
      </c>
      <c r="S509" t="e">
        <f>VLOOKUP(A509,#REF!,11,0)</f>
        <v>#REF!</v>
      </c>
      <c r="T509" t="e">
        <f>VLOOKUP(A509,#REF!,12,0)</f>
        <v>#REF!</v>
      </c>
      <c r="U509" t="e">
        <f>VLOOKUP(A509,#REF!,13,0)</f>
        <v>#REF!</v>
      </c>
      <c r="V509" t="e">
        <f>VLOOKUP(A509,#REF!,14,0)</f>
        <v>#REF!</v>
      </c>
      <c r="W509">
        <v>-1.510356360570325</v>
      </c>
      <c r="X509">
        <v>0.1153683122667476</v>
      </c>
      <c r="Y509" s="42" t="str">
        <f t="shared" si="47"/>
        <v>CHN</v>
      </c>
      <c r="Z509" t="str">
        <f>IF(Y509=Y$1,B509,IF(Y509=Y$2,B509,""))</f>
        <v/>
      </c>
      <c r="AT509">
        <v>-1.9331741512488749</v>
      </c>
      <c r="AU509">
        <v>-0.66240098599790431</v>
      </c>
      <c r="AW509" s="42" t="s">
        <v>10880</v>
      </c>
    </row>
    <row r="510" spans="1:49" x14ac:dyDescent="0.25">
      <c r="A510" s="42" t="s">
        <v>1066</v>
      </c>
      <c r="B510" s="42" t="s">
        <v>11079</v>
      </c>
      <c r="C510" s="42" t="s">
        <v>1232</v>
      </c>
      <c r="D510" s="42">
        <f>IFERROR(VLOOKUP(A510,eco_bus_institutions!A:D,3,0),"")</f>
        <v>72</v>
      </c>
      <c r="E510" s="42">
        <f>IFERROR(VLOOKUP(A510,eco_institutions!A:D,3,0),"")</f>
        <v>32</v>
      </c>
      <c r="F510" s="42">
        <f>IFERROR(VLOOKUP(A510,fin_institutions!A:D,3,0),"")</f>
        <v>6</v>
      </c>
      <c r="G510" s="42">
        <f>IFERROR(VLOOKUP(A510,bus_institutions!A:D,3,0),0)</f>
        <v>28</v>
      </c>
      <c r="H510" s="42">
        <f>IFERROR(VLOOKUP(A510,man_institutions!A:D,3,0),0)</f>
        <v>28</v>
      </c>
      <c r="I510" s="42">
        <f>IFERROR(VLOOKUP(A510,eco_bus_institutions!A:D,4,0),0)</f>
        <v>1.24</v>
      </c>
      <c r="J510" s="42">
        <f>IFERROR(VLOOKUP(A510,eco_institutions!A:D,4,0),0)</f>
        <v>1.02</v>
      </c>
      <c r="K510" s="42">
        <f>IFERROR(VLOOKUP(A510,fin_institutions!A:D,4,0),0)</f>
        <v>1.18</v>
      </c>
      <c r="L510" s="42">
        <f>IFERROR(VLOOKUP(A510,bus_institutions!A:D,4,0),0)</f>
        <v>1.25</v>
      </c>
      <c r="M510" s="42">
        <f>IFERROR(VLOOKUP(A510,man_institutions!A:D,4,0),0)</f>
        <v>1.1100000000000001</v>
      </c>
      <c r="N510" s="42">
        <f t="shared" si="42"/>
        <v>0.16300000000000001</v>
      </c>
      <c r="O510" s="42">
        <f t="shared" si="43"/>
        <v>9.7000000000000003E-2</v>
      </c>
      <c r="P510" s="42">
        <f t="shared" si="44"/>
        <v>0.505</v>
      </c>
      <c r="Q510" s="42">
        <f t="shared" si="45"/>
        <v>0.183</v>
      </c>
      <c r="R510" s="42">
        <f t="shared" si="46"/>
        <v>0.155</v>
      </c>
      <c r="S510" t="e">
        <f>VLOOKUP(A510,#REF!,11,0)</f>
        <v>#REF!</v>
      </c>
      <c r="T510" t="e">
        <f>VLOOKUP(A510,#REF!,12,0)</f>
        <v>#REF!</v>
      </c>
      <c r="U510" t="e">
        <f>VLOOKUP(A510,#REF!,13,0)</f>
        <v>#REF!</v>
      </c>
      <c r="V510" t="e">
        <f>VLOOKUP(A510,#REF!,14,0)</f>
        <v>#REF!</v>
      </c>
      <c r="W510">
        <v>-1.899830123400841</v>
      </c>
      <c r="X510">
        <v>4.8944272572791721E-2</v>
      </c>
      <c r="Y510" s="42" t="str">
        <f t="shared" si="47"/>
        <v>CHN</v>
      </c>
      <c r="Z510" t="str">
        <f>IF(Y510=Y$1,B510,IF(Y510=Y$2,B510,""))</f>
        <v/>
      </c>
      <c r="AT510">
        <v>-1.48042785795569</v>
      </c>
      <c r="AU510">
        <v>2.719462777292079E-3</v>
      </c>
      <c r="AW510" s="42" t="s">
        <v>10653</v>
      </c>
    </row>
    <row r="511" spans="1:49" x14ac:dyDescent="0.25">
      <c r="A511" s="42" t="s">
        <v>1103</v>
      </c>
      <c r="B511" s="42" t="s">
        <v>10654</v>
      </c>
      <c r="C511" s="42" t="s">
        <v>1260</v>
      </c>
      <c r="D511" s="42">
        <f>IFERROR(VLOOKUP(A511,eco_bus_institutions!A:D,3,0),"")</f>
        <v>74</v>
      </c>
      <c r="E511" s="42">
        <f>IFERROR(VLOOKUP(A511,eco_institutions!A:D,3,0),"")</f>
        <v>38</v>
      </c>
      <c r="F511" s="42">
        <f>IFERROR(VLOOKUP(A511,fin_institutions!A:D,3,0),"")</f>
        <v>6</v>
      </c>
      <c r="G511" s="42">
        <f>IFERROR(VLOOKUP(A511,bus_institutions!A:D,3,0),0)</f>
        <v>26</v>
      </c>
      <c r="H511" s="42">
        <f>IFERROR(VLOOKUP(A511,man_institutions!A:D,3,0),0)</f>
        <v>31</v>
      </c>
      <c r="I511" s="42">
        <f>IFERROR(VLOOKUP(A511,eco_bus_institutions!A:D,4,0),0)</f>
        <v>1.24</v>
      </c>
      <c r="J511" s="42">
        <f>IFERROR(VLOOKUP(A511,eco_institutions!A:D,4,0),0)</f>
        <v>1.04</v>
      </c>
      <c r="K511" s="42">
        <f>IFERROR(VLOOKUP(A511,fin_institutions!A:D,4,0),0)</f>
        <v>1.01</v>
      </c>
      <c r="L511" s="42">
        <f>IFERROR(VLOOKUP(A511,bus_institutions!A:D,4,0),0)</f>
        <v>1.56</v>
      </c>
      <c r="M511" s="42">
        <f>IFERROR(VLOOKUP(A511,man_institutions!A:D,4,0),0)</f>
        <v>1.18</v>
      </c>
      <c r="N511" s="42">
        <f t="shared" si="42"/>
        <v>0.16300000000000001</v>
      </c>
      <c r="O511" s="42">
        <f t="shared" si="43"/>
        <v>0.20300000000000001</v>
      </c>
      <c r="P511" s="42">
        <f t="shared" si="44"/>
        <v>0.09</v>
      </c>
      <c r="Q511" s="42">
        <f t="shared" si="45"/>
        <v>0.39</v>
      </c>
      <c r="R511" s="42">
        <f t="shared" si="46"/>
        <v>0.23200000000000001</v>
      </c>
      <c r="S511" t="e">
        <f>VLOOKUP(A511,#REF!,11,0)</f>
        <v>#REF!</v>
      </c>
      <c r="T511" t="e">
        <f>VLOOKUP(A511,#REF!,12,0)</f>
        <v>#REF!</v>
      </c>
      <c r="U511" t="e">
        <f>VLOOKUP(A511,#REF!,13,0)</f>
        <v>#REF!</v>
      </c>
      <c r="V511" t="e">
        <f>VLOOKUP(A511,#REF!,14,0)</f>
        <v>#REF!</v>
      </c>
      <c r="W511">
        <v>-1.9331741512488749</v>
      </c>
      <c r="X511">
        <v>-0.66240098599790431</v>
      </c>
      <c r="Y511" s="42" t="str">
        <f t="shared" si="47"/>
        <v>ZAF</v>
      </c>
      <c r="Z511" t="str">
        <f>IF(Y511=Y$1,B511,IF(Y511=Y$2,B511,""))</f>
        <v/>
      </c>
      <c r="AT511">
        <v>-1.7093229789597759</v>
      </c>
      <c r="AU511">
        <v>0.15505320878395981</v>
      </c>
      <c r="AW511" s="42" t="s">
        <v>10654</v>
      </c>
    </row>
    <row r="512" spans="1:49" x14ac:dyDescent="0.25">
      <c r="A512" s="42" t="s">
        <v>1081</v>
      </c>
      <c r="B512" s="42" t="s">
        <v>10655</v>
      </c>
      <c r="C512" s="42" t="s">
        <v>1222</v>
      </c>
      <c r="D512" s="42">
        <f>IFERROR(VLOOKUP(A512,eco_bus_institutions!A:D,3,0),"")</f>
        <v>44</v>
      </c>
      <c r="E512" s="42">
        <f>IFERROR(VLOOKUP(A512,eco_institutions!A:D,3,0),"")</f>
        <v>29</v>
      </c>
      <c r="F512" s="42">
        <f>IFERROR(VLOOKUP(A512,fin_institutions!A:D,3,0),"")</f>
        <v>5</v>
      </c>
      <c r="G512" s="42">
        <f>IFERROR(VLOOKUP(A512,bus_institutions!A:D,3,0),0)</f>
        <v>15</v>
      </c>
      <c r="H512" s="42">
        <f>IFERROR(VLOOKUP(A512,man_institutions!A:D,3,0),0)</f>
        <v>11</v>
      </c>
      <c r="I512" s="42">
        <f>IFERROR(VLOOKUP(A512,eco_bus_institutions!A:D,4,0),0)</f>
        <v>1.23</v>
      </c>
      <c r="J512" s="42">
        <f>IFERROR(VLOOKUP(A512,eco_institutions!A:D,4,0),0)</f>
        <v>1.03</v>
      </c>
      <c r="K512" s="42">
        <f>IFERROR(VLOOKUP(A512,fin_institutions!A:D,4,0),0)</f>
        <v>1.22</v>
      </c>
      <c r="L512" s="42">
        <f>IFERROR(VLOOKUP(A512,bus_institutions!A:D,4,0),0)</f>
        <v>1.47</v>
      </c>
      <c r="M512" s="42">
        <f>IFERROR(VLOOKUP(A512,man_institutions!A:D,4,0),0)</f>
        <v>1.1100000000000001</v>
      </c>
      <c r="N512" s="42">
        <f t="shared" si="42"/>
        <v>0.153</v>
      </c>
      <c r="O512" s="42">
        <f t="shared" si="43"/>
        <v>0.15</v>
      </c>
      <c r="P512" s="42">
        <f t="shared" si="44"/>
        <v>0.54700000000000004</v>
      </c>
      <c r="Q512" s="42">
        <f t="shared" si="45"/>
        <v>0.32500000000000001</v>
      </c>
      <c r="R512" s="42">
        <f t="shared" si="46"/>
        <v>0.155</v>
      </c>
      <c r="S512" t="e">
        <f>VLOOKUP(A512,#REF!,11,0)</f>
        <v>#REF!</v>
      </c>
      <c r="T512" t="e">
        <f>VLOOKUP(A512,#REF!,12,0)</f>
        <v>#REF!</v>
      </c>
      <c r="U512" t="e">
        <f>VLOOKUP(A512,#REF!,13,0)</f>
        <v>#REF!</v>
      </c>
      <c r="V512" t="e">
        <f>VLOOKUP(A512,#REF!,14,0)</f>
        <v>#REF!</v>
      </c>
      <c r="W512">
        <v>-1.48042785795569</v>
      </c>
      <c r="X512">
        <v>2.719462777292079E-3</v>
      </c>
      <c r="Y512" s="42" t="str">
        <f t="shared" si="47"/>
        <v>SPAIN</v>
      </c>
      <c r="Z512" t="str">
        <f>IF(Y512=Y$1,B512,IF(Y512=Y$2,B512,""))</f>
        <v/>
      </c>
      <c r="AT512">
        <v>-1.5306725777931329</v>
      </c>
      <c r="AU512">
        <v>0.35087742904332531</v>
      </c>
      <c r="AW512" s="42" t="s">
        <v>10655</v>
      </c>
    </row>
    <row r="513" spans="1:49" x14ac:dyDescent="0.25">
      <c r="A513" s="42" t="s">
        <v>1051</v>
      </c>
      <c r="B513" s="42" t="s">
        <v>11080</v>
      </c>
      <c r="C513" s="42" t="s">
        <v>1232</v>
      </c>
      <c r="D513" s="42">
        <f>IFERROR(VLOOKUP(A513,eco_bus_institutions!A:D,3,0),"")</f>
        <v>44</v>
      </c>
      <c r="E513" s="42">
        <f>IFERROR(VLOOKUP(A513,eco_institutions!A:D,3,0),"")</f>
        <v>26</v>
      </c>
      <c r="F513" s="42">
        <f>IFERROR(VLOOKUP(A513,fin_institutions!A:D,3,0),"")</f>
        <v>7</v>
      </c>
      <c r="G513" s="42">
        <f>IFERROR(VLOOKUP(A513,bus_institutions!A:D,3,0),0)</f>
        <v>9</v>
      </c>
      <c r="H513" s="42">
        <f>IFERROR(VLOOKUP(A513,man_institutions!A:D,3,0),0)</f>
        <v>13</v>
      </c>
      <c r="I513" s="42">
        <f>IFERROR(VLOOKUP(A513,eco_bus_institutions!A:D,4,0),0)</f>
        <v>1.23</v>
      </c>
      <c r="J513" s="42">
        <f>IFERROR(VLOOKUP(A513,eco_institutions!A:D,4,0),0)</f>
        <v>1.03</v>
      </c>
      <c r="K513" s="42">
        <f>IFERROR(VLOOKUP(A513,fin_institutions!A:D,4,0),0)</f>
        <v>1.21</v>
      </c>
      <c r="L513" s="42">
        <f>IFERROR(VLOOKUP(A513,bus_institutions!A:D,4,0),0)</f>
        <v>1.28</v>
      </c>
      <c r="M513" s="42">
        <f>IFERROR(VLOOKUP(A513,man_institutions!A:D,4,0),0)</f>
        <v>1.1200000000000001</v>
      </c>
      <c r="N513" s="42">
        <f t="shared" si="42"/>
        <v>0.153</v>
      </c>
      <c r="O513" s="42">
        <f t="shared" si="43"/>
        <v>0.15</v>
      </c>
      <c r="P513" s="42">
        <f t="shared" si="44"/>
        <v>0.53</v>
      </c>
      <c r="Q513" s="42">
        <f t="shared" si="45"/>
        <v>0.20699999999999999</v>
      </c>
      <c r="R513" s="42">
        <f t="shared" si="46"/>
        <v>0.16500000000000001</v>
      </c>
      <c r="S513" t="e">
        <f>VLOOKUP(A513,#REF!,11,0)</f>
        <v>#REF!</v>
      </c>
      <c r="T513" t="e">
        <f>VLOOKUP(A513,#REF!,12,0)</f>
        <v>#REF!</v>
      </c>
      <c r="U513" t="e">
        <f>VLOOKUP(A513,#REF!,13,0)</f>
        <v>#REF!</v>
      </c>
      <c r="V513" t="e">
        <f>VLOOKUP(A513,#REF!,14,0)</f>
        <v>#REF!</v>
      </c>
      <c r="W513">
        <v>-1.7093229789597759</v>
      </c>
      <c r="X513">
        <v>0.15505320878395981</v>
      </c>
      <c r="Y513" s="42" t="str">
        <f t="shared" si="47"/>
        <v>CHN</v>
      </c>
      <c r="Z513" t="str">
        <f>IF(Y513=Y$1,B513,IF(Y513=Y$2,B513,""))</f>
        <v/>
      </c>
      <c r="AT513">
        <v>-1.5543014434949689</v>
      </c>
      <c r="AU513">
        <v>-0.23117665900077539</v>
      </c>
      <c r="AW513" s="42" t="s">
        <v>10656</v>
      </c>
    </row>
    <row r="514" spans="1:49" x14ac:dyDescent="0.25">
      <c r="A514" s="42" t="s">
        <v>1014</v>
      </c>
      <c r="B514" s="42" t="s">
        <v>10881</v>
      </c>
      <c r="C514" s="42" t="s">
        <v>1232</v>
      </c>
      <c r="D514" s="42">
        <f>IFERROR(VLOOKUP(A514,eco_bus_institutions!A:D,3,0),"")</f>
        <v>131</v>
      </c>
      <c r="E514" s="42">
        <f>IFERROR(VLOOKUP(A514,eco_institutions!A:D,3,0),"")</f>
        <v>73</v>
      </c>
      <c r="F514" s="42">
        <f>IFERROR(VLOOKUP(A514,fin_institutions!A:D,3,0),"")</f>
        <v>40</v>
      </c>
      <c r="G514" s="42">
        <f>IFERROR(VLOOKUP(A514,bus_institutions!A:D,3,0),0)</f>
        <v>31</v>
      </c>
      <c r="H514" s="42">
        <f>IFERROR(VLOOKUP(A514,man_institutions!A:D,3,0),0)</f>
        <v>28</v>
      </c>
      <c r="I514" s="42">
        <f>IFERROR(VLOOKUP(A514,eco_bus_institutions!A:D,4,0),0)</f>
        <v>1.23</v>
      </c>
      <c r="J514" s="42">
        <f>IFERROR(VLOOKUP(A514,eco_institutions!A:D,4,0),0)</f>
        <v>1.08</v>
      </c>
      <c r="K514" s="42">
        <f>IFERROR(VLOOKUP(A514,fin_institutions!A:D,4,0),0)</f>
        <v>1.1200000000000001</v>
      </c>
      <c r="L514" s="42">
        <f>IFERROR(VLOOKUP(A514,bus_institutions!A:D,4,0),0)</f>
        <v>1.24</v>
      </c>
      <c r="M514" s="42">
        <f>IFERROR(VLOOKUP(A514,man_institutions!A:D,4,0),0)</f>
        <v>1.21</v>
      </c>
      <c r="N514" s="42">
        <f t="shared" si="42"/>
        <v>0.153</v>
      </c>
      <c r="O514" s="42">
        <f t="shared" si="43"/>
        <v>0.32300000000000001</v>
      </c>
      <c r="P514" s="42">
        <f t="shared" si="44"/>
        <v>0.41699999999999998</v>
      </c>
      <c r="Q514" s="42">
        <f t="shared" si="45"/>
        <v>0.17499999999999999</v>
      </c>
      <c r="R514" s="42">
        <f t="shared" si="46"/>
        <v>0.252</v>
      </c>
      <c r="S514" t="e">
        <f>VLOOKUP(A514,#REF!,11,0)</f>
        <v>#REF!</v>
      </c>
      <c r="T514" t="e">
        <f>VLOOKUP(A514,#REF!,12,0)</f>
        <v>#REF!</v>
      </c>
      <c r="U514" t="e">
        <f>VLOOKUP(A514,#REF!,13,0)</f>
        <v>#REF!</v>
      </c>
      <c r="V514" t="e">
        <f>VLOOKUP(A514,#REF!,14,0)</f>
        <v>#REF!</v>
      </c>
      <c r="W514">
        <v>-1.5306725777931329</v>
      </c>
      <c r="X514">
        <v>0.35087742904332531</v>
      </c>
      <c r="Y514" s="42" t="str">
        <f t="shared" si="47"/>
        <v>CHN</v>
      </c>
      <c r="Z514" t="str">
        <f>IF(Y514=Y$1,B514,IF(Y514=Y$2,B514,""))</f>
        <v/>
      </c>
      <c r="AT514">
        <v>-1.574545575359241</v>
      </c>
      <c r="AU514">
        <v>0.30379483869990159</v>
      </c>
      <c r="AW514" s="42" t="s">
        <v>10881</v>
      </c>
    </row>
    <row r="515" spans="1:49" x14ac:dyDescent="0.25">
      <c r="A515" s="42" t="s">
        <v>1085</v>
      </c>
      <c r="B515" s="42" t="s">
        <v>10882</v>
      </c>
      <c r="C515" s="42" t="s">
        <v>1224</v>
      </c>
      <c r="D515" s="42">
        <f>IFERROR(VLOOKUP(A515,eco_bus_institutions!A:D,3,0),"")</f>
        <v>55</v>
      </c>
      <c r="E515" s="42">
        <f>IFERROR(VLOOKUP(A515,eco_institutions!A:D,3,0),"")</f>
        <v>42</v>
      </c>
      <c r="F515" s="42">
        <f>IFERROR(VLOOKUP(A515,fin_institutions!A:D,3,0),"")</f>
        <v>6</v>
      </c>
      <c r="G515" s="42">
        <f>IFERROR(VLOOKUP(A515,bus_institutions!A:D,3,0),0)</f>
        <v>14</v>
      </c>
      <c r="H515" s="42">
        <f>IFERROR(VLOOKUP(A515,man_institutions!A:D,3,0),0)</f>
        <v>14</v>
      </c>
      <c r="I515" s="42">
        <f>IFERROR(VLOOKUP(A515,eco_bus_institutions!A:D,4,0),0)</f>
        <v>1.23</v>
      </c>
      <c r="J515" s="42">
        <f>IFERROR(VLOOKUP(A515,eco_institutions!A:D,4,0),0)</f>
        <v>1.05</v>
      </c>
      <c r="K515" s="42">
        <f>IFERROR(VLOOKUP(A515,fin_institutions!A:D,4,0),0)</f>
        <v>1.08</v>
      </c>
      <c r="L515" s="42">
        <f>IFERROR(VLOOKUP(A515,bus_institutions!A:D,4,0),0)</f>
        <v>1.51</v>
      </c>
      <c r="M515" s="42">
        <f>IFERROR(VLOOKUP(A515,man_institutions!A:D,4,0),0)</f>
        <v>1.18</v>
      </c>
      <c r="N515" s="42">
        <f t="shared" si="42"/>
        <v>0.153</v>
      </c>
      <c r="O515" s="42">
        <f t="shared" si="43"/>
        <v>0.23699999999999999</v>
      </c>
      <c r="P515" s="42">
        <f t="shared" si="44"/>
        <v>0.318</v>
      </c>
      <c r="Q515" s="42">
        <f t="shared" si="45"/>
        <v>0.35</v>
      </c>
      <c r="R515" s="42">
        <f t="shared" si="46"/>
        <v>0.23200000000000001</v>
      </c>
      <c r="S515" t="e">
        <f>VLOOKUP(A515,#REF!,11,0)</f>
        <v>#REF!</v>
      </c>
      <c r="T515" t="e">
        <f>VLOOKUP(A515,#REF!,12,0)</f>
        <v>#REF!</v>
      </c>
      <c r="U515" t="e">
        <f>VLOOKUP(A515,#REF!,13,0)</f>
        <v>#REF!</v>
      </c>
      <c r="V515" t="e">
        <f>VLOOKUP(A515,#REF!,14,0)</f>
        <v>#REF!</v>
      </c>
      <c r="W515">
        <v>-1.5543014434949689</v>
      </c>
      <c r="X515">
        <v>-0.23117665900077539</v>
      </c>
      <c r="Y515" s="42" t="str">
        <f t="shared" si="47"/>
        <v>ITA</v>
      </c>
      <c r="Z515" t="str">
        <f>IF(Y515=Y$1,B515,IF(Y515=Y$2,B515,""))</f>
        <v/>
      </c>
      <c r="AT515">
        <v>-1.8323261016754619</v>
      </c>
      <c r="AU515">
        <v>1.1106127384739439</v>
      </c>
      <c r="AW515" s="42" t="s">
        <v>10882</v>
      </c>
    </row>
    <row r="516" spans="1:49" x14ac:dyDescent="0.25">
      <c r="A516" s="42" t="s">
        <v>1168</v>
      </c>
      <c r="B516" s="42" t="s">
        <v>11081</v>
      </c>
      <c r="C516" s="42" t="s">
        <v>1220</v>
      </c>
      <c r="D516" s="42">
        <f>IFERROR(VLOOKUP(A516,eco_bus_institutions!A:D,3,0),"")</f>
        <v>55</v>
      </c>
      <c r="E516" s="42">
        <f>IFERROR(VLOOKUP(A516,eco_institutions!A:D,3,0),"")</f>
        <v>37</v>
      </c>
      <c r="F516" s="42">
        <f>IFERROR(VLOOKUP(A516,fin_institutions!A:D,3,0),"")</f>
        <v>9</v>
      </c>
      <c r="G516" s="42">
        <f>IFERROR(VLOOKUP(A516,bus_institutions!A:D,3,0),0)</f>
        <v>9</v>
      </c>
      <c r="H516" s="42">
        <f>IFERROR(VLOOKUP(A516,man_institutions!A:D,3,0),0)</f>
        <v>9</v>
      </c>
      <c r="I516" s="42">
        <f>IFERROR(VLOOKUP(A516,eco_bus_institutions!A:D,4,0),0)</f>
        <v>1.23</v>
      </c>
      <c r="J516" s="42">
        <f>IFERROR(VLOOKUP(A516,eco_institutions!A:D,4,0),0)</f>
        <v>1.19</v>
      </c>
      <c r="K516" s="42">
        <f>IFERROR(VLOOKUP(A516,fin_institutions!A:D,4,0),0)</f>
        <v>1.02</v>
      </c>
      <c r="L516" s="42">
        <f>IFERROR(VLOOKUP(A516,bus_institutions!A:D,4,0),0)</f>
        <v>1.42</v>
      </c>
      <c r="M516" s="42">
        <f>IFERROR(VLOOKUP(A516,man_institutions!A:D,4,0),0)</f>
        <v>1.18</v>
      </c>
      <c r="N516" s="42">
        <f t="shared" ref="N516:N579" si="48">ROUND(IFERROR((601-_xlfn.RANK.EQ(I516,I:I))/600,0),3)</f>
        <v>0.153</v>
      </c>
      <c r="O516" s="42">
        <f t="shared" ref="O516:O579" si="49">ROUND(IFERROR((601-IFERROR(_xlfn.RANK.EQ(J516,J:J),""))/600,0),3)</f>
        <v>0.51300000000000001</v>
      </c>
      <c r="P516" s="42">
        <f t="shared" ref="P516:P579" si="50">ROUND(IFERROR((601-IFERROR(_xlfn.RANK.EQ(K516,K:K),""))/600,0),3)</f>
        <v>0.125</v>
      </c>
      <c r="Q516" s="42">
        <f t="shared" ref="Q516:Q579" si="51">ROUND(IFERROR((601-IFERROR(_xlfn.RANK.EQ(L516,L:L),""))/600,0),3)</f>
        <v>0.28499999999999998</v>
      </c>
      <c r="R516" s="42">
        <f t="shared" ref="R516:R579" si="52">ROUND(IFERROR((601-IFERROR(_xlfn.RANK.EQ(M516,M:M),""))/600,0),3)</f>
        <v>0.23200000000000001</v>
      </c>
      <c r="S516" t="e">
        <f>VLOOKUP(A516,#REF!,11,0)</f>
        <v>#REF!</v>
      </c>
      <c r="T516" t="e">
        <f>VLOOKUP(A516,#REF!,12,0)</f>
        <v>#REF!</v>
      </c>
      <c r="U516" t="e">
        <f>VLOOKUP(A516,#REF!,13,0)</f>
        <v>#REF!</v>
      </c>
      <c r="V516" t="e">
        <f>VLOOKUP(A516,#REF!,14,0)</f>
        <v>#REF!</v>
      </c>
      <c r="W516">
        <v>-1.574545575359241</v>
      </c>
      <c r="X516">
        <v>0.30379483869990159</v>
      </c>
      <c r="Y516" s="42" t="str">
        <f t="shared" si="47"/>
        <v>FRA</v>
      </c>
      <c r="Z516" t="str">
        <f>IF(Y516=Y$1,B516,IF(Y516=Y$2,B516,""))</f>
        <v/>
      </c>
      <c r="AT516">
        <v>-1.9272518339139291</v>
      </c>
      <c r="AU516">
        <v>0.79285087956252209</v>
      </c>
      <c r="AW516" s="42" t="s">
        <v>1168</v>
      </c>
    </row>
    <row r="517" spans="1:49" x14ac:dyDescent="0.25">
      <c r="A517" s="42" t="s">
        <v>1075</v>
      </c>
      <c r="B517" s="42" t="s">
        <v>10883</v>
      </c>
      <c r="C517" s="42" t="s">
        <v>1232</v>
      </c>
      <c r="D517" s="42">
        <f>IFERROR(VLOOKUP(A517,eco_bus_institutions!A:D,3,0),"")</f>
        <v>98</v>
      </c>
      <c r="E517" s="42">
        <f>IFERROR(VLOOKUP(A517,eco_institutions!A:D,3,0),"")</f>
        <v>79</v>
      </c>
      <c r="F517" s="42">
        <f>IFERROR(VLOOKUP(A517,fin_institutions!A:D,3,0),"")</f>
        <v>22</v>
      </c>
      <c r="G517" s="42">
        <f>IFERROR(VLOOKUP(A517,bus_institutions!A:D,3,0),0)</f>
        <v>15</v>
      </c>
      <c r="H517" s="42">
        <f>IFERROR(VLOOKUP(A517,man_institutions!A:D,3,0),0)</f>
        <v>20</v>
      </c>
      <c r="I517" s="42">
        <f>IFERROR(VLOOKUP(A517,eco_bus_institutions!A:D,4,0),0)</f>
        <v>1.22</v>
      </c>
      <c r="J517" s="42">
        <f>IFERROR(VLOOKUP(A517,eco_institutions!A:D,4,0),0)</f>
        <v>1.1200000000000001</v>
      </c>
      <c r="K517" s="42">
        <f>IFERROR(VLOOKUP(A517,fin_institutions!A:D,4,0),0)</f>
        <v>1.1499999999999999</v>
      </c>
      <c r="L517" s="42">
        <f>IFERROR(VLOOKUP(A517,bus_institutions!A:D,4,0),0)</f>
        <v>1.06</v>
      </c>
      <c r="M517" s="42">
        <f>IFERROR(VLOOKUP(A517,man_institutions!A:D,4,0),0)</f>
        <v>1.04</v>
      </c>
      <c r="N517" s="42">
        <f t="shared" si="48"/>
        <v>0.14499999999999999</v>
      </c>
      <c r="O517" s="42">
        <f t="shared" si="49"/>
        <v>0.42499999999999999</v>
      </c>
      <c r="P517" s="42">
        <f t="shared" si="50"/>
        <v>0.46</v>
      </c>
      <c r="Q517" s="42">
        <f t="shared" si="51"/>
        <v>6.8000000000000005E-2</v>
      </c>
      <c r="R517" s="42">
        <f t="shared" si="52"/>
        <v>6.8000000000000005E-2</v>
      </c>
      <c r="S517" t="e">
        <f>VLOOKUP(A517,#REF!,11,0)</f>
        <v>#REF!</v>
      </c>
      <c r="T517" t="e">
        <f>VLOOKUP(A517,#REF!,12,0)</f>
        <v>#REF!</v>
      </c>
      <c r="U517" t="e">
        <f>VLOOKUP(A517,#REF!,13,0)</f>
        <v>#REF!</v>
      </c>
      <c r="V517" t="e">
        <f>VLOOKUP(A517,#REF!,14,0)</f>
        <v>#REF!</v>
      </c>
      <c r="W517">
        <v>-1.8323261016754619</v>
      </c>
      <c r="X517">
        <v>1.1106127384739439</v>
      </c>
      <c r="Y517" s="42" t="str">
        <f t="shared" ref="Y517:Y580" si="53">VLOOKUP(C517,AR:AS,2,0)</f>
        <v>CHN</v>
      </c>
      <c r="Z517" t="str">
        <f>IF(Y517=Y$1,B517,IF(Y517=Y$2,B517,""))</f>
        <v/>
      </c>
      <c r="AT517">
        <v>-2.1593630434428688</v>
      </c>
      <c r="AU517">
        <v>-0.3903281662935093</v>
      </c>
      <c r="AW517" s="42" t="s">
        <v>10883</v>
      </c>
    </row>
    <row r="518" spans="1:49" x14ac:dyDescent="0.25">
      <c r="A518" s="42" t="s">
        <v>1005</v>
      </c>
      <c r="B518" s="42" t="s">
        <v>11070</v>
      </c>
      <c r="C518" s="42" t="s">
        <v>1232</v>
      </c>
      <c r="D518" s="42">
        <f>IFERROR(VLOOKUP(A518,eco_bus_institutions!A:D,3,0),"")</f>
        <v>40</v>
      </c>
      <c r="E518" s="42">
        <f>IFERROR(VLOOKUP(A518,eco_institutions!A:D,3,0),"")</f>
        <v>19</v>
      </c>
      <c r="F518" s="42">
        <f>IFERROR(VLOOKUP(A518,fin_institutions!A:D,3,0),"")</f>
        <v>11</v>
      </c>
      <c r="G518" s="42">
        <f>IFERROR(VLOOKUP(A518,bus_institutions!A:D,3,0),0)</f>
        <v>6</v>
      </c>
      <c r="H518" s="42">
        <f>IFERROR(VLOOKUP(A518,man_institutions!A:D,3,0),0)</f>
        <v>20</v>
      </c>
      <c r="I518" s="42">
        <f>IFERROR(VLOOKUP(A518,eco_bus_institutions!A:D,4,0),0)</f>
        <v>1.22</v>
      </c>
      <c r="J518" s="42">
        <f>IFERROR(VLOOKUP(A518,eco_institutions!A:D,4,0),0)</f>
        <v>1.1100000000000001</v>
      </c>
      <c r="K518" s="42">
        <f>IFERROR(VLOOKUP(A518,fin_institutions!A:D,4,0),0)</f>
        <v>1.0900000000000001</v>
      </c>
      <c r="L518" s="42">
        <f>IFERROR(VLOOKUP(A518,bus_institutions!A:D,4,0),0)</f>
        <v>1.1299999999999999</v>
      </c>
      <c r="M518" s="42">
        <f>IFERROR(VLOOKUP(A518,man_institutions!A:D,4,0),0)</f>
        <v>1.06</v>
      </c>
      <c r="N518" s="42">
        <f t="shared" si="48"/>
        <v>0.14499999999999999</v>
      </c>
      <c r="O518" s="42">
        <f t="shared" si="49"/>
        <v>0.39800000000000002</v>
      </c>
      <c r="P518" s="42">
        <f t="shared" si="50"/>
        <v>0.35199999999999998</v>
      </c>
      <c r="Q518" s="42">
        <f t="shared" si="51"/>
        <v>0.115</v>
      </c>
      <c r="R518" s="42">
        <f t="shared" si="52"/>
        <v>9.5000000000000001E-2</v>
      </c>
      <c r="S518" t="e">
        <f>VLOOKUP(A518,#REF!,11,0)</f>
        <v>#REF!</v>
      </c>
      <c r="T518" t="e">
        <f>VLOOKUP(A518,#REF!,12,0)</f>
        <v>#REF!</v>
      </c>
      <c r="U518" t="e">
        <f>VLOOKUP(A518,#REF!,13,0)</f>
        <v>#REF!</v>
      </c>
      <c r="V518" t="e">
        <f>VLOOKUP(A518,#REF!,14,0)</f>
        <v>#REF!</v>
      </c>
      <c r="W518">
        <v>-1.9272518339139291</v>
      </c>
      <c r="X518">
        <v>0.79285087956252209</v>
      </c>
      <c r="Y518" s="42" t="str">
        <f t="shared" si="53"/>
        <v>CHN</v>
      </c>
      <c r="Z518" t="str">
        <f>IF(Y518=Y$1,B518,IF(Y518=Y$2,B518,""))</f>
        <v/>
      </c>
      <c r="AT518">
        <v>-1.598040187174133</v>
      </c>
      <c r="AU518">
        <v>-0.39476153043520062</v>
      </c>
      <c r="AW518" s="42" t="s">
        <v>10657</v>
      </c>
    </row>
    <row r="519" spans="1:49" x14ac:dyDescent="0.25">
      <c r="A519" s="42" t="s">
        <v>1098</v>
      </c>
      <c r="B519" s="42" t="s">
        <v>10884</v>
      </c>
      <c r="C519" s="42" t="s">
        <v>1245</v>
      </c>
      <c r="D519" s="42">
        <f>IFERROR(VLOOKUP(A519,eco_bus_institutions!A:D,3,0),"")</f>
        <v>43</v>
      </c>
      <c r="E519" s="42">
        <f>IFERROR(VLOOKUP(A519,eco_institutions!A:D,3,0),"")</f>
        <v>21</v>
      </c>
      <c r="F519" s="42">
        <f>IFERROR(VLOOKUP(A519,fin_institutions!A:D,3,0),"")</f>
        <v>13</v>
      </c>
      <c r="G519" s="42">
        <f>IFERROR(VLOOKUP(A519,bus_institutions!A:D,3,0),0)</f>
        <v>12</v>
      </c>
      <c r="H519" s="42">
        <f>IFERROR(VLOOKUP(A519,man_institutions!A:D,3,0),0)</f>
        <v>12</v>
      </c>
      <c r="I519" s="42">
        <f>IFERROR(VLOOKUP(A519,eco_bus_institutions!A:D,4,0),0)</f>
        <v>1.22</v>
      </c>
      <c r="J519" s="42">
        <f>IFERROR(VLOOKUP(A519,eco_institutions!A:D,4,0),0)</f>
        <v>1.01</v>
      </c>
      <c r="K519" s="42">
        <f>IFERROR(VLOOKUP(A519,fin_institutions!A:D,4,0),0)</f>
        <v>1.08</v>
      </c>
      <c r="L519" s="42">
        <f>IFERROR(VLOOKUP(A519,bus_institutions!A:D,4,0),0)</f>
        <v>1.34</v>
      </c>
      <c r="M519" s="42">
        <f>IFERROR(VLOOKUP(A519,man_institutions!A:D,4,0),0)</f>
        <v>1.1399999999999999</v>
      </c>
      <c r="N519" s="42">
        <f t="shared" si="48"/>
        <v>0.14499999999999999</v>
      </c>
      <c r="O519" s="42">
        <f t="shared" si="49"/>
        <v>5.8000000000000003E-2</v>
      </c>
      <c r="P519" s="42">
        <f t="shared" si="50"/>
        <v>0.318</v>
      </c>
      <c r="Q519" s="42">
        <f t="shared" si="51"/>
        <v>0.23</v>
      </c>
      <c r="R519" s="42">
        <f t="shared" si="52"/>
        <v>0.17799999999999999</v>
      </c>
      <c r="S519" t="e">
        <f>VLOOKUP(A519,#REF!,11,0)</f>
        <v>#REF!</v>
      </c>
      <c r="T519" t="e">
        <f>VLOOKUP(A519,#REF!,12,0)</f>
        <v>#REF!</v>
      </c>
      <c r="U519" t="e">
        <f>VLOOKUP(A519,#REF!,13,0)</f>
        <v>#REF!</v>
      </c>
      <c r="V519" t="e">
        <f>VLOOKUP(A519,#REF!,14,0)</f>
        <v>#REF!</v>
      </c>
      <c r="W519">
        <v>-2.1593630434428688</v>
      </c>
      <c r="X519">
        <v>-0.3903281662935093</v>
      </c>
      <c r="Y519" s="42" t="str">
        <f t="shared" si="53"/>
        <v>TWN</v>
      </c>
      <c r="Z519" t="str">
        <f>IF(Y519=Y$1,B519,IF(Y519=Y$2,B519,""))</f>
        <v/>
      </c>
      <c r="AT519">
        <v>-1.7990904144930371</v>
      </c>
      <c r="AU519">
        <v>7.1124152767947271E-2</v>
      </c>
      <c r="AW519" s="42" t="s">
        <v>10884</v>
      </c>
    </row>
    <row r="520" spans="1:49" x14ac:dyDescent="0.25">
      <c r="A520" s="42" t="s">
        <v>1159</v>
      </c>
      <c r="B520" s="42" t="s">
        <v>10658</v>
      </c>
      <c r="C520" s="42" t="s">
        <v>1222</v>
      </c>
      <c r="D520" s="42">
        <f>IFERROR(VLOOKUP(A520,eco_bus_institutions!A:D,3,0),"")</f>
        <v>79</v>
      </c>
      <c r="E520" s="42">
        <f>IFERROR(VLOOKUP(A520,eco_institutions!A:D,3,0),"")</f>
        <v>51</v>
      </c>
      <c r="F520" s="42">
        <f>IFERROR(VLOOKUP(A520,fin_institutions!A:D,3,0),"")</f>
        <v>13</v>
      </c>
      <c r="G520" s="42">
        <f>IFERROR(VLOOKUP(A520,bus_institutions!A:D,3,0),0)</f>
        <v>18</v>
      </c>
      <c r="H520" s="42">
        <f>IFERROR(VLOOKUP(A520,man_institutions!A:D,3,0),0)</f>
        <v>21</v>
      </c>
      <c r="I520" s="42">
        <f>IFERROR(VLOOKUP(A520,eco_bus_institutions!A:D,4,0),0)</f>
        <v>1.21</v>
      </c>
      <c r="J520" s="42">
        <f>IFERROR(VLOOKUP(A520,eco_institutions!A:D,4,0),0)</f>
        <v>1.08</v>
      </c>
      <c r="K520" s="42">
        <f>IFERROR(VLOOKUP(A520,fin_institutions!A:D,4,0),0)</f>
        <v>1.02</v>
      </c>
      <c r="L520" s="42">
        <f>IFERROR(VLOOKUP(A520,bus_institutions!A:D,4,0),0)</f>
        <v>1.5</v>
      </c>
      <c r="M520" s="42">
        <f>IFERROR(VLOOKUP(A520,man_institutions!A:D,4,0),0)</f>
        <v>1.29</v>
      </c>
      <c r="N520" s="42">
        <f t="shared" si="48"/>
        <v>0.14000000000000001</v>
      </c>
      <c r="O520" s="42">
        <f t="shared" si="49"/>
        <v>0.32300000000000001</v>
      </c>
      <c r="P520" s="42">
        <f t="shared" si="50"/>
        <v>0.125</v>
      </c>
      <c r="Q520" s="42">
        <f t="shared" si="51"/>
        <v>0.34499999999999997</v>
      </c>
      <c r="R520" s="42">
        <f t="shared" si="52"/>
        <v>0.32200000000000001</v>
      </c>
      <c r="S520" t="e">
        <f>VLOOKUP(A520,#REF!,11,0)</f>
        <v>#REF!</v>
      </c>
      <c r="T520" t="e">
        <f>VLOOKUP(A520,#REF!,12,0)</f>
        <v>#REF!</v>
      </c>
      <c r="U520" t="e">
        <f>VLOOKUP(A520,#REF!,13,0)</f>
        <v>#REF!</v>
      </c>
      <c r="V520" t="e">
        <f>VLOOKUP(A520,#REF!,14,0)</f>
        <v>#REF!</v>
      </c>
      <c r="W520">
        <v>-1.598040187174133</v>
      </c>
      <c r="X520">
        <v>-0.39476153043520062</v>
      </c>
      <c r="Y520" s="42" t="str">
        <f t="shared" si="53"/>
        <v>SPAIN</v>
      </c>
      <c r="Z520" t="str">
        <f>IF(Y520=Y$1,B520,IF(Y520=Y$2,B520,""))</f>
        <v/>
      </c>
      <c r="AT520">
        <v>-2.136469286035628</v>
      </c>
      <c r="AU520">
        <v>-0.1414309972631359</v>
      </c>
      <c r="AW520" s="42" t="s">
        <v>10658</v>
      </c>
    </row>
    <row r="521" spans="1:49" x14ac:dyDescent="0.25">
      <c r="A521" s="42" t="s">
        <v>1113</v>
      </c>
      <c r="B521" s="42" t="s">
        <v>10885</v>
      </c>
      <c r="C521" s="42" t="s">
        <v>1224</v>
      </c>
      <c r="D521" s="42">
        <f>IFERROR(VLOOKUP(A521,eco_bus_institutions!A:D,3,0),"")</f>
        <v>114</v>
      </c>
      <c r="E521" s="42">
        <f>IFERROR(VLOOKUP(A521,eco_institutions!A:D,3,0),"")</f>
        <v>73</v>
      </c>
      <c r="F521" s="42">
        <f>IFERROR(VLOOKUP(A521,fin_institutions!A:D,3,0),"")</f>
        <v>17</v>
      </c>
      <c r="G521" s="42">
        <f>IFERROR(VLOOKUP(A521,bus_institutions!A:D,3,0),0)</f>
        <v>33</v>
      </c>
      <c r="H521" s="42">
        <f>IFERROR(VLOOKUP(A521,man_institutions!A:D,3,0),0)</f>
        <v>35</v>
      </c>
      <c r="I521" s="42">
        <f>IFERROR(VLOOKUP(A521,eco_bus_institutions!A:D,4,0),0)</f>
        <v>1.21</v>
      </c>
      <c r="J521" s="42">
        <f>IFERROR(VLOOKUP(A521,eco_institutions!A:D,4,0),0)</f>
        <v>1.08</v>
      </c>
      <c r="K521" s="42">
        <f>IFERROR(VLOOKUP(A521,fin_institutions!A:D,4,0),0)</f>
        <v>1.05</v>
      </c>
      <c r="L521" s="42">
        <f>IFERROR(VLOOKUP(A521,bus_institutions!A:D,4,0),0)</f>
        <v>1.33</v>
      </c>
      <c r="M521" s="42">
        <f>IFERROR(VLOOKUP(A521,man_institutions!A:D,4,0),0)</f>
        <v>1.18</v>
      </c>
      <c r="N521" s="42">
        <f t="shared" si="48"/>
        <v>0.14000000000000001</v>
      </c>
      <c r="O521" s="42">
        <f t="shared" si="49"/>
        <v>0.32300000000000001</v>
      </c>
      <c r="P521" s="42">
        <f t="shared" si="50"/>
        <v>0.23200000000000001</v>
      </c>
      <c r="Q521" s="42">
        <f t="shared" si="51"/>
        <v>0.22500000000000001</v>
      </c>
      <c r="R521" s="42">
        <f t="shared" si="52"/>
        <v>0.23200000000000001</v>
      </c>
      <c r="S521" t="e">
        <f>VLOOKUP(A521,#REF!,11,0)</f>
        <v>#REF!</v>
      </c>
      <c r="T521" t="e">
        <f>VLOOKUP(A521,#REF!,12,0)</f>
        <v>#REF!</v>
      </c>
      <c r="U521" t="e">
        <f>VLOOKUP(A521,#REF!,13,0)</f>
        <v>#REF!</v>
      </c>
      <c r="V521" t="e">
        <f>VLOOKUP(A521,#REF!,14,0)</f>
        <v>#REF!</v>
      </c>
      <c r="W521">
        <v>-1.7990904144930371</v>
      </c>
      <c r="X521">
        <v>7.1124152767947271E-2</v>
      </c>
      <c r="Y521" s="42" t="str">
        <f t="shared" si="53"/>
        <v>ITA</v>
      </c>
      <c r="Z521" t="str">
        <f>IF(Y521=Y$1,B521,IF(Y521=Y$2,B521,""))</f>
        <v/>
      </c>
      <c r="AT521">
        <v>-1.806941797149433</v>
      </c>
      <c r="AU521">
        <v>-0.38152352431644182</v>
      </c>
      <c r="AW521" s="42" t="s">
        <v>10885</v>
      </c>
    </row>
    <row r="522" spans="1:49" x14ac:dyDescent="0.25">
      <c r="A522" s="42" t="s">
        <v>1137</v>
      </c>
      <c r="B522" s="42" t="s">
        <v>10886</v>
      </c>
      <c r="C522" s="42" t="s">
        <v>1256</v>
      </c>
      <c r="D522" s="42">
        <f>IFERROR(VLOOKUP(A522,eco_bus_institutions!A:D,3,0),"")</f>
        <v>57</v>
      </c>
      <c r="E522" s="42">
        <f>IFERROR(VLOOKUP(A522,eco_institutions!A:D,3,0),"")</f>
        <v>20</v>
      </c>
      <c r="F522" s="42">
        <f>IFERROR(VLOOKUP(A522,fin_institutions!A:D,3,0),"")</f>
        <v>10</v>
      </c>
      <c r="G522" s="42">
        <f>IFERROR(VLOOKUP(A522,bus_institutions!A:D,3,0),0)</f>
        <v>21</v>
      </c>
      <c r="H522" s="42">
        <f>IFERROR(VLOOKUP(A522,man_institutions!A:D,3,0),0)</f>
        <v>20</v>
      </c>
      <c r="I522" s="42">
        <f>IFERROR(VLOOKUP(A522,eco_bus_institutions!A:D,4,0),0)</f>
        <v>1.2</v>
      </c>
      <c r="J522" s="42">
        <f>IFERROR(VLOOKUP(A522,eco_institutions!A:D,4,0),0)</f>
        <v>1.01</v>
      </c>
      <c r="K522" s="42">
        <f>IFERROR(VLOOKUP(A522,fin_institutions!A:D,4,0),0)</f>
        <v>1.1200000000000001</v>
      </c>
      <c r="L522" s="42">
        <f>IFERROR(VLOOKUP(A522,bus_institutions!A:D,4,0),0)</f>
        <v>1.36</v>
      </c>
      <c r="M522" s="42">
        <f>IFERROR(VLOOKUP(A522,man_institutions!A:D,4,0),0)</f>
        <v>1.05</v>
      </c>
      <c r="N522" s="42">
        <f t="shared" si="48"/>
        <v>0.13700000000000001</v>
      </c>
      <c r="O522" s="42">
        <f t="shared" si="49"/>
        <v>5.8000000000000003E-2</v>
      </c>
      <c r="P522" s="42">
        <f t="shared" si="50"/>
        <v>0.41699999999999998</v>
      </c>
      <c r="Q522" s="42">
        <f t="shared" si="51"/>
        <v>0.245</v>
      </c>
      <c r="R522" s="42">
        <f t="shared" si="52"/>
        <v>8.2000000000000003E-2</v>
      </c>
      <c r="S522" t="e">
        <f>VLOOKUP(A522,#REF!,11,0)</f>
        <v>#REF!</v>
      </c>
      <c r="T522" t="e">
        <f>VLOOKUP(A522,#REF!,12,0)</f>
        <v>#REF!</v>
      </c>
      <c r="U522" t="e">
        <f>VLOOKUP(A522,#REF!,13,0)</f>
        <v>#REF!</v>
      </c>
      <c r="V522" t="e">
        <f>VLOOKUP(A522,#REF!,14,0)</f>
        <v>#REF!</v>
      </c>
      <c r="W522">
        <v>-2.136469286035628</v>
      </c>
      <c r="X522">
        <v>-0.1414309972631359</v>
      </c>
      <c r="Y522" s="42" t="str">
        <f t="shared" si="53"/>
        <v>KOREA</v>
      </c>
      <c r="Z522" t="str">
        <f>IF(Y522=Y$1,B522,IF(Y522=Y$2,B522,""))</f>
        <v/>
      </c>
      <c r="AT522">
        <v>-1.1231249237538219</v>
      </c>
      <c r="AU522">
        <v>0.2049219449616313</v>
      </c>
      <c r="AW522" s="42" t="s">
        <v>10886</v>
      </c>
    </row>
    <row r="523" spans="1:49" x14ac:dyDescent="0.25">
      <c r="A523" s="42" t="s">
        <v>1112</v>
      </c>
      <c r="B523" s="42" t="s">
        <v>10887</v>
      </c>
      <c r="C523" s="42" t="s">
        <v>1245</v>
      </c>
      <c r="D523" s="42">
        <f>IFERROR(VLOOKUP(A523,eco_bus_institutions!A:D,3,0),"")</f>
        <v>65</v>
      </c>
      <c r="E523" s="42">
        <f>IFERROR(VLOOKUP(A523,eco_institutions!A:D,3,0),"")</f>
        <v>26</v>
      </c>
      <c r="F523" s="42">
        <f>IFERROR(VLOOKUP(A523,fin_institutions!A:D,3,0),"")</f>
        <v>20</v>
      </c>
      <c r="G523" s="42">
        <f>IFERROR(VLOOKUP(A523,bus_institutions!A:D,3,0),0)</f>
        <v>19</v>
      </c>
      <c r="H523" s="42">
        <f>IFERROR(VLOOKUP(A523,man_institutions!A:D,3,0),0)</f>
        <v>19</v>
      </c>
      <c r="I523" s="42">
        <f>IFERROR(VLOOKUP(A523,eco_bus_institutions!A:D,4,0),0)</f>
        <v>1.2</v>
      </c>
      <c r="J523" s="42">
        <f>IFERROR(VLOOKUP(A523,eco_institutions!A:D,4,0),0)</f>
        <v>1.04</v>
      </c>
      <c r="K523" s="42">
        <f>IFERROR(VLOOKUP(A523,fin_institutions!A:D,4,0),0)</f>
        <v>1.05</v>
      </c>
      <c r="L523" s="42">
        <f>IFERROR(VLOOKUP(A523,bus_institutions!A:D,4,0),0)</f>
        <v>1.53</v>
      </c>
      <c r="M523" s="42">
        <f>IFERROR(VLOOKUP(A523,man_institutions!A:D,4,0),0)</f>
        <v>1.1499999999999999</v>
      </c>
      <c r="N523" s="42">
        <f t="shared" si="48"/>
        <v>0.13700000000000001</v>
      </c>
      <c r="O523" s="42">
        <f t="shared" si="49"/>
        <v>0.20300000000000001</v>
      </c>
      <c r="P523" s="42">
        <f t="shared" si="50"/>
        <v>0.23200000000000001</v>
      </c>
      <c r="Q523" s="42">
        <f t="shared" si="51"/>
        <v>0.36799999999999999</v>
      </c>
      <c r="R523" s="42">
        <f t="shared" si="52"/>
        <v>0.188</v>
      </c>
      <c r="S523" t="e">
        <f>VLOOKUP(A523,#REF!,11,0)</f>
        <v>#REF!</v>
      </c>
      <c r="T523" t="e">
        <f>VLOOKUP(A523,#REF!,12,0)</f>
        <v>#REF!</v>
      </c>
      <c r="U523" t="e">
        <f>VLOOKUP(A523,#REF!,13,0)</f>
        <v>#REF!</v>
      </c>
      <c r="V523" t="e">
        <f>VLOOKUP(A523,#REF!,14,0)</f>
        <v>#REF!</v>
      </c>
      <c r="W523">
        <v>-1.806941797149433</v>
      </c>
      <c r="X523">
        <v>-0.38152352431644182</v>
      </c>
      <c r="Y523" s="42" t="str">
        <f t="shared" si="53"/>
        <v>TWN</v>
      </c>
      <c r="Z523" t="str">
        <f>IF(Y523=Y$1,B523,IF(Y523=Y$2,B523,""))</f>
        <v/>
      </c>
      <c r="AT523">
        <v>-2.3528836818481449</v>
      </c>
      <c r="AU523">
        <v>2.523599897157762E-2</v>
      </c>
      <c r="AW523" s="42" t="s">
        <v>10887</v>
      </c>
    </row>
    <row r="524" spans="1:49" x14ac:dyDescent="0.25">
      <c r="A524" s="42" t="s">
        <v>1178</v>
      </c>
      <c r="B524" s="42" t="s">
        <v>11082</v>
      </c>
      <c r="C524" s="42" t="s">
        <v>1220</v>
      </c>
      <c r="D524" s="42">
        <f>IFERROR(VLOOKUP(A524,eco_bus_institutions!A:D,3,0),"")</f>
        <v>53</v>
      </c>
      <c r="E524" s="42">
        <f>IFERROR(VLOOKUP(A524,eco_institutions!A:D,3,0),"")</f>
        <v>36</v>
      </c>
      <c r="F524" s="42">
        <f>IFERROR(VLOOKUP(A524,fin_institutions!A:D,3,0),"")</f>
        <v>3</v>
      </c>
      <c r="G524" s="42">
        <f>IFERROR(VLOOKUP(A524,bus_institutions!A:D,3,0),0)</f>
        <v>9</v>
      </c>
      <c r="H524" s="42">
        <f>IFERROR(VLOOKUP(A524,man_institutions!A:D,3,0),0)</f>
        <v>11</v>
      </c>
      <c r="I524" s="42">
        <f>IFERROR(VLOOKUP(A524,eco_bus_institutions!A:D,4,0),0)</f>
        <v>1.2</v>
      </c>
      <c r="J524" s="42">
        <f>IFERROR(VLOOKUP(A524,eco_institutions!A:D,4,0),0)</f>
        <v>1.1200000000000001</v>
      </c>
      <c r="K524" s="42">
        <f>IFERROR(VLOOKUP(A524,fin_institutions!A:D,4,0),0)</f>
        <v>1.0900000000000001</v>
      </c>
      <c r="L524" s="42">
        <f>IFERROR(VLOOKUP(A524,bus_institutions!A:D,4,0),0)</f>
        <v>1.55</v>
      </c>
      <c r="M524" s="42">
        <f>IFERROR(VLOOKUP(A524,man_institutions!A:D,4,0),0)</f>
        <v>1.19</v>
      </c>
      <c r="N524" s="42">
        <f t="shared" si="48"/>
        <v>0.13700000000000001</v>
      </c>
      <c r="O524" s="42">
        <f t="shared" si="49"/>
        <v>0.42499999999999999</v>
      </c>
      <c r="P524" s="42">
        <f t="shared" si="50"/>
        <v>0.35199999999999998</v>
      </c>
      <c r="Q524" s="42">
        <f t="shared" si="51"/>
        <v>0.38200000000000001</v>
      </c>
      <c r="R524" s="42">
        <f t="shared" si="52"/>
        <v>0.24</v>
      </c>
      <c r="S524" t="e">
        <f>VLOOKUP(A524,#REF!,11,0)</f>
        <v>#REF!</v>
      </c>
      <c r="T524" t="e">
        <f>VLOOKUP(A524,#REF!,12,0)</f>
        <v>#REF!</v>
      </c>
      <c r="U524" t="e">
        <f>VLOOKUP(A524,#REF!,13,0)</f>
        <v>#REF!</v>
      </c>
      <c r="V524" t="e">
        <f>VLOOKUP(A524,#REF!,14,0)</f>
        <v>#REF!</v>
      </c>
      <c r="W524">
        <v>-1.1231249237538219</v>
      </c>
      <c r="X524">
        <v>0.2049219449616313</v>
      </c>
      <c r="Y524" s="42" t="str">
        <f t="shared" si="53"/>
        <v>FRA</v>
      </c>
      <c r="Z524" t="str">
        <f>IF(Y524=Y$1,B524,IF(Y524=Y$2,B524,""))</f>
        <v/>
      </c>
      <c r="AT524">
        <v>-1.8267786032022171</v>
      </c>
      <c r="AU524">
        <v>0.75950781802116274</v>
      </c>
      <c r="AW524" s="42" t="s">
        <v>1178</v>
      </c>
    </row>
    <row r="525" spans="1:49" x14ac:dyDescent="0.25">
      <c r="A525" s="42" t="s">
        <v>1201</v>
      </c>
      <c r="B525" s="42" t="s">
        <v>10659</v>
      </c>
      <c r="C525" s="42" t="s">
        <v>1244</v>
      </c>
      <c r="D525" s="42">
        <f>IFERROR(VLOOKUP(A525,eco_bus_institutions!A:D,3,0),"")</f>
        <v>42</v>
      </c>
      <c r="E525" s="42">
        <f>IFERROR(VLOOKUP(A525,eco_institutions!A:D,3,0),"")</f>
        <v>27</v>
      </c>
      <c r="F525" s="42">
        <f>IFERROR(VLOOKUP(A525,fin_institutions!A:D,3,0),"")</f>
        <v>6</v>
      </c>
      <c r="G525" s="42">
        <f>IFERROR(VLOOKUP(A525,bus_institutions!A:D,3,0),0)</f>
        <v>4</v>
      </c>
      <c r="H525" s="42">
        <f>IFERROR(VLOOKUP(A525,man_institutions!A:D,3,0),0)</f>
        <v>10</v>
      </c>
      <c r="I525" s="42">
        <f>IFERROR(VLOOKUP(A525,eco_bus_institutions!A:D,4,0),0)</f>
        <v>1.2</v>
      </c>
      <c r="J525" s="42">
        <f>IFERROR(VLOOKUP(A525,eco_institutions!A:D,4,0),0)</f>
        <v>1.06</v>
      </c>
      <c r="K525" s="42">
        <f>IFERROR(VLOOKUP(A525,fin_institutions!A:D,4,0),0)</f>
        <v>1.02</v>
      </c>
      <c r="L525" s="42">
        <f>IFERROR(VLOOKUP(A525,bus_institutions!A:D,4,0),0)</f>
        <v>1.1399999999999999</v>
      </c>
      <c r="M525" s="42">
        <f>IFERROR(VLOOKUP(A525,man_institutions!A:D,4,0),0)</f>
        <v>1.1499999999999999</v>
      </c>
      <c r="N525" s="42">
        <f t="shared" si="48"/>
        <v>0.13700000000000001</v>
      </c>
      <c r="O525" s="42">
        <f t="shared" si="49"/>
        <v>0.26300000000000001</v>
      </c>
      <c r="P525" s="42">
        <f t="shared" si="50"/>
        <v>0.125</v>
      </c>
      <c r="Q525" s="42">
        <f t="shared" si="51"/>
        <v>0.122</v>
      </c>
      <c r="R525" s="42">
        <f t="shared" si="52"/>
        <v>0.188</v>
      </c>
      <c r="S525" t="e">
        <f>VLOOKUP(A525,#REF!,11,0)</f>
        <v>#REF!</v>
      </c>
      <c r="T525" t="e">
        <f>VLOOKUP(A525,#REF!,12,0)</f>
        <v>#REF!</v>
      </c>
      <c r="U525" t="e">
        <f>VLOOKUP(A525,#REF!,13,0)</f>
        <v>#REF!</v>
      </c>
      <c r="V525" t="e">
        <f>VLOOKUP(A525,#REF!,14,0)</f>
        <v>#REF!</v>
      </c>
      <c r="W525">
        <v>-2.3528836818481449</v>
      </c>
      <c r="X525">
        <v>2.523599897157762E-2</v>
      </c>
      <c r="Y525" s="42" t="str">
        <f t="shared" si="53"/>
        <v>ISR</v>
      </c>
      <c r="Z525" t="str">
        <f>IF(Y525=Y$1,B525,IF(Y525=Y$2,B525,""))</f>
        <v/>
      </c>
      <c r="AT525">
        <v>-1.603377681740489</v>
      </c>
      <c r="AU525">
        <v>1.0485529758657861</v>
      </c>
      <c r="AW525" s="42" t="s">
        <v>10659</v>
      </c>
    </row>
    <row r="526" spans="1:49" x14ac:dyDescent="0.25">
      <c r="A526" s="42" t="s">
        <v>1193</v>
      </c>
      <c r="B526" s="42" t="s">
        <v>10660</v>
      </c>
      <c r="C526" s="42" t="s">
        <v>1226</v>
      </c>
      <c r="D526" s="42">
        <f>IFERROR(VLOOKUP(A526,eco_bus_institutions!A:D,3,0),"")</f>
        <v>62</v>
      </c>
      <c r="E526" s="42">
        <f>IFERROR(VLOOKUP(A526,eco_institutions!A:D,3,0),"")</f>
        <v>21</v>
      </c>
      <c r="F526" s="42">
        <f>IFERROR(VLOOKUP(A526,fin_institutions!A:D,3,0),"")</f>
        <v>12</v>
      </c>
      <c r="G526" s="42">
        <f>IFERROR(VLOOKUP(A526,bus_institutions!A:D,3,0),0)</f>
        <v>22</v>
      </c>
      <c r="H526" s="42">
        <f>IFERROR(VLOOKUP(A526,man_institutions!A:D,3,0),0)</f>
        <v>27</v>
      </c>
      <c r="I526" s="42">
        <f>IFERROR(VLOOKUP(A526,eco_bus_institutions!A:D,4,0),0)</f>
        <v>1.2</v>
      </c>
      <c r="J526" s="42">
        <f>IFERROR(VLOOKUP(A526,eco_institutions!A:D,4,0),0)</f>
        <v>1.27</v>
      </c>
      <c r="K526" s="42">
        <f>IFERROR(VLOOKUP(A526,fin_institutions!A:D,4,0),0)</f>
        <v>1.02</v>
      </c>
      <c r="L526" s="42">
        <f>IFERROR(VLOOKUP(A526,bus_institutions!A:D,4,0),0)</f>
        <v>1.08</v>
      </c>
      <c r="M526" s="42">
        <f>IFERROR(VLOOKUP(A526,man_institutions!A:D,4,0),0)</f>
        <v>1.19</v>
      </c>
      <c r="N526" s="42">
        <f t="shared" si="48"/>
        <v>0.13700000000000001</v>
      </c>
      <c r="O526" s="42">
        <f t="shared" si="49"/>
        <v>0.57499999999999996</v>
      </c>
      <c r="P526" s="42">
        <f t="shared" si="50"/>
        <v>0.125</v>
      </c>
      <c r="Q526" s="42">
        <f t="shared" si="51"/>
        <v>8.6999999999999994E-2</v>
      </c>
      <c r="R526" s="42">
        <f t="shared" si="52"/>
        <v>0.24</v>
      </c>
      <c r="S526" t="e">
        <f>VLOOKUP(A526,#REF!,11,0)</f>
        <v>#REF!</v>
      </c>
      <c r="T526" t="e">
        <f>VLOOKUP(A526,#REF!,12,0)</f>
        <v>#REF!</v>
      </c>
      <c r="U526" t="e">
        <f>VLOOKUP(A526,#REF!,13,0)</f>
        <v>#REF!</v>
      </c>
      <c r="V526" t="e">
        <f>VLOOKUP(A526,#REF!,14,0)</f>
        <v>#REF!</v>
      </c>
      <c r="W526">
        <v>-1.8267786032022171</v>
      </c>
      <c r="X526">
        <v>0.75950781802116274</v>
      </c>
      <c r="Y526" s="42" t="str">
        <f t="shared" si="53"/>
        <v>CAN</v>
      </c>
      <c r="Z526" t="str">
        <f>IF(Y526=Y$1,B526,IF(Y526=Y$2,B526,""))</f>
        <v/>
      </c>
      <c r="AT526">
        <v>-1.9084117707715209</v>
      </c>
      <c r="AU526">
        <v>0.94052833974044958</v>
      </c>
      <c r="AW526" s="42" t="s">
        <v>10660</v>
      </c>
    </row>
    <row r="527" spans="1:49" x14ac:dyDescent="0.25">
      <c r="A527" s="42" t="s">
        <v>1202</v>
      </c>
      <c r="B527" s="42" t="s">
        <v>10661</v>
      </c>
      <c r="C527" s="42" t="s">
        <v>1248</v>
      </c>
      <c r="D527" s="42">
        <f>IFERROR(VLOOKUP(A527,eco_bus_institutions!A:D,3,0),"")</f>
        <v>74</v>
      </c>
      <c r="E527" s="42">
        <f>IFERROR(VLOOKUP(A527,eco_institutions!A:D,3,0),"")</f>
        <v>62</v>
      </c>
      <c r="F527" s="42">
        <f>IFERROR(VLOOKUP(A527,fin_institutions!A:D,3,0),"")</f>
        <v>10</v>
      </c>
      <c r="G527" s="42">
        <f>IFERROR(VLOOKUP(A527,bus_institutions!A:D,3,0),0)</f>
        <v>4</v>
      </c>
      <c r="H527" s="42">
        <f>IFERROR(VLOOKUP(A527,man_institutions!A:D,3,0),0)</f>
        <v>9</v>
      </c>
      <c r="I527" s="42">
        <f>IFERROR(VLOOKUP(A527,eco_bus_institutions!A:D,4,0),0)</f>
        <v>1.2</v>
      </c>
      <c r="J527" s="42">
        <f>IFERROR(VLOOKUP(A527,eco_institutions!A:D,4,0),0)</f>
        <v>1.22</v>
      </c>
      <c r="K527" s="42">
        <f>IFERROR(VLOOKUP(A527,fin_institutions!A:D,4,0),0)</f>
        <v>1.0900000000000001</v>
      </c>
      <c r="L527" s="42">
        <f>IFERROR(VLOOKUP(A527,bus_institutions!A:D,4,0),0)</f>
        <v>1.1100000000000001</v>
      </c>
      <c r="M527" s="42">
        <f>IFERROR(VLOOKUP(A527,man_institutions!A:D,4,0),0)</f>
        <v>1.1200000000000001</v>
      </c>
      <c r="N527" s="42">
        <f t="shared" si="48"/>
        <v>0.13700000000000001</v>
      </c>
      <c r="O527" s="42">
        <f t="shared" si="49"/>
        <v>0.53800000000000003</v>
      </c>
      <c r="P527" s="42">
        <f t="shared" si="50"/>
        <v>0.35199999999999998</v>
      </c>
      <c r="Q527" s="42">
        <f t="shared" si="51"/>
        <v>0.1</v>
      </c>
      <c r="R527" s="42">
        <f t="shared" si="52"/>
        <v>0.16500000000000001</v>
      </c>
      <c r="S527" t="e">
        <f>VLOOKUP(A527,#REF!,11,0)</f>
        <v>#REF!</v>
      </c>
      <c r="T527" t="e">
        <f>VLOOKUP(A527,#REF!,12,0)</f>
        <v>#REF!</v>
      </c>
      <c r="U527" t="e">
        <f>VLOOKUP(A527,#REF!,13,0)</f>
        <v>#REF!</v>
      </c>
      <c r="V527" t="e">
        <f>VLOOKUP(A527,#REF!,14,0)</f>
        <v>#REF!</v>
      </c>
      <c r="W527">
        <v>-1.603377681740489</v>
      </c>
      <c r="X527">
        <v>1.0485529758657861</v>
      </c>
      <c r="Y527" s="42" t="str">
        <f t="shared" si="53"/>
        <v>JAP</v>
      </c>
      <c r="Z527" t="str">
        <f>IF(Y527=Y$1,B527,IF(Y527=Y$2,B527,""))</f>
        <v/>
      </c>
      <c r="AT527">
        <v>-2.2684559363468511</v>
      </c>
      <c r="AU527">
        <v>-0.17194344106755419</v>
      </c>
      <c r="AW527" s="42" t="s">
        <v>10661</v>
      </c>
    </row>
    <row r="528" spans="1:49" x14ac:dyDescent="0.25">
      <c r="A528" s="42" t="s">
        <v>1047</v>
      </c>
      <c r="B528" s="42" t="s">
        <v>10888</v>
      </c>
      <c r="C528" s="42" t="s">
        <v>1232</v>
      </c>
      <c r="D528" s="42">
        <f>IFERROR(VLOOKUP(A528,eco_bus_institutions!A:D,3,0),"")</f>
        <v>62</v>
      </c>
      <c r="E528" s="42">
        <f>IFERROR(VLOOKUP(A528,eco_institutions!A:D,3,0),"")</f>
        <v>33</v>
      </c>
      <c r="F528" s="42">
        <f>IFERROR(VLOOKUP(A528,fin_institutions!A:D,3,0),"")</f>
        <v>23</v>
      </c>
      <c r="G528" s="42">
        <f>IFERROR(VLOOKUP(A528,bus_institutions!A:D,3,0),0)</f>
        <v>5</v>
      </c>
      <c r="H528" s="42">
        <f>IFERROR(VLOOKUP(A528,man_institutions!A:D,3,0),0)</f>
        <v>14</v>
      </c>
      <c r="I528" s="42">
        <f>IFERROR(VLOOKUP(A528,eco_bus_institutions!A:D,4,0),0)</f>
        <v>1.19</v>
      </c>
      <c r="J528" s="42">
        <f>IFERROR(VLOOKUP(A528,eco_institutions!A:D,4,0),0)</f>
        <v>1.0900000000000001</v>
      </c>
      <c r="K528" s="42">
        <f>IFERROR(VLOOKUP(A528,fin_institutions!A:D,4,0),0)</f>
        <v>1.1499999999999999</v>
      </c>
      <c r="L528" s="42">
        <f>IFERROR(VLOOKUP(A528,bus_institutions!A:D,4,0),0)</f>
        <v>1.07</v>
      </c>
      <c r="M528" s="42">
        <f>IFERROR(VLOOKUP(A528,man_institutions!A:D,4,0),0)</f>
        <v>1.04</v>
      </c>
      <c r="N528" s="42">
        <f t="shared" si="48"/>
        <v>0.127</v>
      </c>
      <c r="O528" s="42">
        <f t="shared" si="49"/>
        <v>0.36299999999999999</v>
      </c>
      <c r="P528" s="42">
        <f t="shared" si="50"/>
        <v>0.46</v>
      </c>
      <c r="Q528" s="42">
        <f t="shared" si="51"/>
        <v>0.08</v>
      </c>
      <c r="R528" s="42">
        <f t="shared" si="52"/>
        <v>6.8000000000000005E-2</v>
      </c>
      <c r="S528" t="e">
        <f>VLOOKUP(A528,#REF!,11,0)</f>
        <v>#REF!</v>
      </c>
      <c r="T528" t="e">
        <f>VLOOKUP(A528,#REF!,12,0)</f>
        <v>#REF!</v>
      </c>
      <c r="U528" t="e">
        <f>VLOOKUP(A528,#REF!,13,0)</f>
        <v>#REF!</v>
      </c>
      <c r="V528" t="e">
        <f>VLOOKUP(A528,#REF!,14,0)</f>
        <v>#REF!</v>
      </c>
      <c r="W528">
        <v>-1.9084117707715209</v>
      </c>
      <c r="X528">
        <v>0.94052833974044958</v>
      </c>
      <c r="Y528" s="42" t="str">
        <f t="shared" si="53"/>
        <v>CHN</v>
      </c>
      <c r="Z528" t="str">
        <f>IF(Y528=Y$1,B528,IF(Y528=Y$2,B528,""))</f>
        <v/>
      </c>
      <c r="AT528">
        <v>-2.1402312621053472</v>
      </c>
      <c r="AU528">
        <v>-0.88867362851819298</v>
      </c>
      <c r="AW528" s="42" t="s">
        <v>10888</v>
      </c>
    </row>
    <row r="529" spans="1:49" x14ac:dyDescent="0.25">
      <c r="A529" s="42" t="s">
        <v>1109</v>
      </c>
      <c r="B529" s="42" t="s">
        <v>11083</v>
      </c>
      <c r="C529" s="42" t="s">
        <v>1246</v>
      </c>
      <c r="D529" s="42">
        <f>IFERROR(VLOOKUP(A529,eco_bus_institutions!A:D,3,0),"")</f>
        <v>93</v>
      </c>
      <c r="E529" s="42">
        <f>IFERROR(VLOOKUP(A529,eco_institutions!A:D,3,0),"")</f>
        <v>31</v>
      </c>
      <c r="F529" s="42">
        <f>IFERROR(VLOOKUP(A529,fin_institutions!A:D,3,0),"")</f>
        <v>20</v>
      </c>
      <c r="G529" s="42">
        <f>IFERROR(VLOOKUP(A529,bus_institutions!A:D,3,0),0)</f>
        <v>31</v>
      </c>
      <c r="H529" s="42">
        <f>IFERROR(VLOOKUP(A529,man_institutions!A:D,3,0),0)</f>
        <v>51</v>
      </c>
      <c r="I529" s="42">
        <f>IFERROR(VLOOKUP(A529,eco_bus_institutions!A:D,4,0),0)</f>
        <v>1.19</v>
      </c>
      <c r="J529" s="42">
        <f>IFERROR(VLOOKUP(A529,eco_institutions!A:D,4,0),0)</f>
        <v>1.04</v>
      </c>
      <c r="K529" s="42">
        <f>IFERROR(VLOOKUP(A529,fin_institutions!A:D,4,0),0)</f>
        <v>1.03</v>
      </c>
      <c r="L529" s="42">
        <f>IFERROR(VLOOKUP(A529,bus_institutions!A:D,4,0),0)</f>
        <v>1.17</v>
      </c>
      <c r="M529" s="42">
        <f>IFERROR(VLOOKUP(A529,man_institutions!A:D,4,0),0)</f>
        <v>1.18</v>
      </c>
      <c r="N529" s="42">
        <f t="shared" si="48"/>
        <v>0.127</v>
      </c>
      <c r="O529" s="42">
        <f t="shared" si="49"/>
        <v>0.20300000000000001</v>
      </c>
      <c r="P529" s="42">
        <f t="shared" si="50"/>
        <v>0.16200000000000001</v>
      </c>
      <c r="Q529" s="42">
        <f t="shared" si="51"/>
        <v>0.14000000000000001</v>
      </c>
      <c r="R529" s="42">
        <f t="shared" si="52"/>
        <v>0.23200000000000001</v>
      </c>
      <c r="S529" t="e">
        <f>VLOOKUP(A529,#REF!,11,0)</f>
        <v>#REF!</v>
      </c>
      <c r="T529" t="e">
        <f>VLOOKUP(A529,#REF!,12,0)</f>
        <v>#REF!</v>
      </c>
      <c r="U529" t="e">
        <f>VLOOKUP(A529,#REF!,13,0)</f>
        <v>#REF!</v>
      </c>
      <c r="V529" t="e">
        <f>VLOOKUP(A529,#REF!,14,0)</f>
        <v>#REF!</v>
      </c>
      <c r="W529">
        <v>-2.2684559363468511</v>
      </c>
      <c r="X529">
        <v>-0.17194344106755419</v>
      </c>
      <c r="Y529" s="42" t="str">
        <f t="shared" si="53"/>
        <v>PAK</v>
      </c>
      <c r="Z529" t="str">
        <f>IF(Y529=Y$1,B529,IF(Y529=Y$2,B529,""))</f>
        <v/>
      </c>
      <c r="AT529">
        <v>-2.0169058118489138</v>
      </c>
      <c r="AU529">
        <v>0.52000343127809956</v>
      </c>
      <c r="AW529" s="42" t="s">
        <v>10889</v>
      </c>
    </row>
    <row r="530" spans="1:49" x14ac:dyDescent="0.25">
      <c r="A530" s="42" t="s">
        <v>1135</v>
      </c>
      <c r="B530" s="42" t="s">
        <v>11084</v>
      </c>
      <c r="C530" s="42" t="s">
        <v>1235</v>
      </c>
      <c r="D530" s="42">
        <f>IFERROR(VLOOKUP(A530,eco_bus_institutions!A:D,3,0),"")</f>
        <v>46</v>
      </c>
      <c r="E530" s="42">
        <f>IFERROR(VLOOKUP(A530,eco_institutions!A:D,3,0),"")</f>
        <v>19</v>
      </c>
      <c r="F530" s="42">
        <f>IFERROR(VLOOKUP(A530,fin_institutions!A:D,3,0),"")</f>
        <v>4</v>
      </c>
      <c r="G530" s="42">
        <f>IFERROR(VLOOKUP(A530,bus_institutions!A:D,3,0),0)</f>
        <v>14</v>
      </c>
      <c r="H530" s="42">
        <f>IFERROR(VLOOKUP(A530,man_institutions!A:D,3,0),0)</f>
        <v>21</v>
      </c>
      <c r="I530" s="42">
        <f>IFERROR(VLOOKUP(A530,eco_bus_institutions!A:D,4,0),0)</f>
        <v>1.19</v>
      </c>
      <c r="J530" s="42">
        <f>IFERROR(VLOOKUP(A530,eco_institutions!A:D,4,0),0)</f>
        <v>1.02</v>
      </c>
      <c r="K530" s="42">
        <f>IFERROR(VLOOKUP(A530,fin_institutions!A:D,4,0),0)</f>
        <v>1.01</v>
      </c>
      <c r="L530" s="42">
        <f>IFERROR(VLOOKUP(A530,bus_institutions!A:D,4,0),0)</f>
        <v>1.61</v>
      </c>
      <c r="M530" s="42">
        <f>IFERROR(VLOOKUP(A530,man_institutions!A:D,4,0),0)</f>
        <v>1.1499999999999999</v>
      </c>
      <c r="N530" s="42">
        <f t="shared" si="48"/>
        <v>0.127</v>
      </c>
      <c r="O530" s="42">
        <f t="shared" si="49"/>
        <v>9.7000000000000003E-2</v>
      </c>
      <c r="P530" s="42">
        <f t="shared" si="50"/>
        <v>0.09</v>
      </c>
      <c r="Q530" s="42">
        <f t="shared" si="51"/>
        <v>0.41299999999999998</v>
      </c>
      <c r="R530" s="42">
        <f t="shared" si="52"/>
        <v>0.188</v>
      </c>
      <c r="S530" t="e">
        <f>VLOOKUP(A530,#REF!,11,0)</f>
        <v>#REF!</v>
      </c>
      <c r="T530" t="e">
        <f>VLOOKUP(A530,#REF!,12,0)</f>
        <v>#REF!</v>
      </c>
      <c r="U530" t="e">
        <f>VLOOKUP(A530,#REF!,13,0)</f>
        <v>#REF!</v>
      </c>
      <c r="V530" t="e">
        <f>VLOOKUP(A530,#REF!,14,0)</f>
        <v>#REF!</v>
      </c>
      <c r="W530">
        <v>-2.1402312621053472</v>
      </c>
      <c r="X530">
        <v>-0.88867362851819298</v>
      </c>
      <c r="Y530" s="42" t="str">
        <f t="shared" si="53"/>
        <v>NED</v>
      </c>
      <c r="Z530" t="str">
        <f>IF(Y530=Y$1,B530,IF(Y530=Y$2,B530,""))</f>
        <v/>
      </c>
      <c r="AT530">
        <v>-1.162237798893073</v>
      </c>
      <c r="AU530">
        <v>-0.48021786462440452</v>
      </c>
      <c r="AW530" s="42" t="s">
        <v>10662</v>
      </c>
    </row>
    <row r="531" spans="1:49" x14ac:dyDescent="0.25">
      <c r="A531" s="42" t="s">
        <v>1062</v>
      </c>
      <c r="B531" s="42" t="s">
        <v>11086</v>
      </c>
      <c r="C531" s="42" t="s">
        <v>1232</v>
      </c>
      <c r="D531" s="42">
        <f>IFERROR(VLOOKUP(A531,eco_bus_institutions!A:D,3,0),"")</f>
        <v>66</v>
      </c>
      <c r="E531" s="42">
        <f>IFERROR(VLOOKUP(A531,eco_institutions!A:D,3,0),"")</f>
        <v>34</v>
      </c>
      <c r="F531" s="42">
        <f>IFERROR(VLOOKUP(A531,fin_institutions!A:D,3,0),"")</f>
        <v>25</v>
      </c>
      <c r="G531" s="42">
        <f>IFERROR(VLOOKUP(A531,bus_institutions!A:D,3,0),0)</f>
        <v>11</v>
      </c>
      <c r="H531" s="42">
        <f>IFERROR(VLOOKUP(A531,man_institutions!A:D,3,0),0)</f>
        <v>11</v>
      </c>
      <c r="I531" s="42">
        <f>IFERROR(VLOOKUP(A531,eco_bus_institutions!A:D,4,0),0)</f>
        <v>1.19</v>
      </c>
      <c r="J531" s="42">
        <f>IFERROR(VLOOKUP(A531,eco_institutions!A:D,4,0),0)</f>
        <v>1.04</v>
      </c>
      <c r="K531" s="42">
        <f>IFERROR(VLOOKUP(A531,fin_institutions!A:D,4,0),0)</f>
        <v>1.17</v>
      </c>
      <c r="L531" s="42">
        <f>IFERROR(VLOOKUP(A531,bus_institutions!A:D,4,0),0)</f>
        <v>1.04</v>
      </c>
      <c r="M531" s="42">
        <f>IFERROR(VLOOKUP(A531,man_institutions!A:D,4,0),0)</f>
        <v>1.1000000000000001</v>
      </c>
      <c r="N531" s="42">
        <f t="shared" si="48"/>
        <v>0.127</v>
      </c>
      <c r="O531" s="42">
        <f t="shared" si="49"/>
        <v>0.20300000000000001</v>
      </c>
      <c r="P531" s="42">
        <f t="shared" si="50"/>
        <v>0.49299999999999999</v>
      </c>
      <c r="Q531" s="42">
        <f t="shared" si="51"/>
        <v>6.3E-2</v>
      </c>
      <c r="R531" s="42">
        <f t="shared" si="52"/>
        <v>0.13200000000000001</v>
      </c>
      <c r="S531" t="e">
        <f>VLOOKUP(A531,#REF!,11,0)</f>
        <v>#REF!</v>
      </c>
      <c r="T531" t="e">
        <f>VLOOKUP(A531,#REF!,12,0)</f>
        <v>#REF!</v>
      </c>
      <c r="U531" t="e">
        <f>VLOOKUP(A531,#REF!,13,0)</f>
        <v>#REF!</v>
      </c>
      <c r="V531" t="e">
        <f>VLOOKUP(A531,#REF!,14,0)</f>
        <v>#REF!</v>
      </c>
      <c r="W531">
        <v>-2.0169058118489138</v>
      </c>
      <c r="X531">
        <v>0.52000343127809956</v>
      </c>
      <c r="Y531" s="42" t="str">
        <f t="shared" si="53"/>
        <v>CHN</v>
      </c>
      <c r="Z531" t="str">
        <f>IF(Y531=Y$1,B531,IF(Y531=Y$2,B531,""))</f>
        <v/>
      </c>
      <c r="AT531">
        <v>-2.3503907571666618</v>
      </c>
      <c r="AU531">
        <v>-0.84816317217770643</v>
      </c>
      <c r="AW531" s="42" t="s">
        <v>10663</v>
      </c>
    </row>
    <row r="532" spans="1:49" x14ac:dyDescent="0.25">
      <c r="A532" s="42" t="s">
        <v>1172</v>
      </c>
      <c r="B532" s="42" t="s">
        <v>10890</v>
      </c>
      <c r="C532" s="42" t="s">
        <v>1256</v>
      </c>
      <c r="D532" s="42">
        <f>IFERROR(VLOOKUP(A532,eco_bus_institutions!A:D,3,0),"")</f>
        <v>99</v>
      </c>
      <c r="E532" s="42">
        <f>IFERROR(VLOOKUP(A532,eco_institutions!A:D,3,0),"")</f>
        <v>51</v>
      </c>
      <c r="F532" s="42">
        <f>IFERROR(VLOOKUP(A532,fin_institutions!A:D,3,0),"")</f>
        <v>18</v>
      </c>
      <c r="G532" s="42">
        <f>IFERROR(VLOOKUP(A532,bus_institutions!A:D,3,0),0)</f>
        <v>25</v>
      </c>
      <c r="H532" s="42">
        <f>IFERROR(VLOOKUP(A532,man_institutions!A:D,3,0),0)</f>
        <v>23</v>
      </c>
      <c r="I532" s="42">
        <f>IFERROR(VLOOKUP(A532,eco_bus_institutions!A:D,4,0),0)</f>
        <v>1.19</v>
      </c>
      <c r="J532" s="42">
        <f>IFERROR(VLOOKUP(A532,eco_institutions!A:D,4,0),0)</f>
        <v>1.04</v>
      </c>
      <c r="K532" s="42">
        <f>IFERROR(VLOOKUP(A532,fin_institutions!A:D,4,0),0)</f>
        <v>1.1100000000000001</v>
      </c>
      <c r="L532" s="42">
        <f>IFERROR(VLOOKUP(A532,bus_institutions!A:D,4,0),0)</f>
        <v>1.53</v>
      </c>
      <c r="M532" s="42">
        <f>IFERROR(VLOOKUP(A532,man_institutions!A:D,4,0),0)</f>
        <v>1.36</v>
      </c>
      <c r="N532" s="42">
        <f t="shared" si="48"/>
        <v>0.127</v>
      </c>
      <c r="O532" s="42">
        <f t="shared" si="49"/>
        <v>0.20300000000000001</v>
      </c>
      <c r="P532" s="42">
        <f t="shared" si="50"/>
        <v>0.39500000000000002</v>
      </c>
      <c r="Q532" s="42">
        <f t="shared" si="51"/>
        <v>0.36799999999999999</v>
      </c>
      <c r="R532" s="42">
        <f t="shared" si="52"/>
        <v>0.38200000000000001</v>
      </c>
      <c r="S532" t="e">
        <f>VLOOKUP(A532,#REF!,11,0)</f>
        <v>#REF!</v>
      </c>
      <c r="T532" t="e">
        <f>VLOOKUP(A532,#REF!,12,0)</f>
        <v>#REF!</v>
      </c>
      <c r="U532" t="e">
        <f>VLOOKUP(A532,#REF!,13,0)</f>
        <v>#REF!</v>
      </c>
      <c r="V532" t="e">
        <f>VLOOKUP(A532,#REF!,14,0)</f>
        <v>#REF!</v>
      </c>
      <c r="W532">
        <v>-1.162237798893073</v>
      </c>
      <c r="X532">
        <v>-0.48021786462440452</v>
      </c>
      <c r="Y532" s="42" t="str">
        <f t="shared" si="53"/>
        <v>KOREA</v>
      </c>
      <c r="Z532" t="str">
        <f>IF(Y532=Y$1,B532,IF(Y532=Y$2,B532,""))</f>
        <v/>
      </c>
      <c r="AT532">
        <v>-2.0514951338446741</v>
      </c>
      <c r="AU532">
        <v>0.34548642797355322</v>
      </c>
      <c r="AW532" s="42" t="s">
        <v>10890</v>
      </c>
    </row>
    <row r="533" spans="1:49" x14ac:dyDescent="0.25">
      <c r="A533" s="42" t="s">
        <v>1162</v>
      </c>
      <c r="B533" s="42" t="s">
        <v>10891</v>
      </c>
      <c r="C533" s="42" t="s">
        <v>1245</v>
      </c>
      <c r="D533" s="42">
        <f>IFERROR(VLOOKUP(A533,eco_bus_institutions!A:D,3,0),"")</f>
        <v>41</v>
      </c>
      <c r="E533" s="42">
        <f>IFERROR(VLOOKUP(A533,eco_institutions!A:D,3,0),"")</f>
        <v>16</v>
      </c>
      <c r="F533" s="42">
        <f>IFERROR(VLOOKUP(A533,fin_institutions!A:D,3,0),"")</f>
        <v>6</v>
      </c>
      <c r="G533" s="42">
        <f>IFERROR(VLOOKUP(A533,bus_institutions!A:D,3,0),0)</f>
        <v>14</v>
      </c>
      <c r="H533" s="42">
        <f>IFERROR(VLOOKUP(A533,man_institutions!A:D,3,0),0)</f>
        <v>16</v>
      </c>
      <c r="I533" s="42">
        <f>IFERROR(VLOOKUP(A533,eco_bus_institutions!A:D,4,0),0)</f>
        <v>1.19</v>
      </c>
      <c r="J533" s="42">
        <f>IFERROR(VLOOKUP(A533,eco_institutions!A:D,4,0),0)</f>
        <v>1.01</v>
      </c>
      <c r="K533" s="42">
        <f>IFERROR(VLOOKUP(A533,fin_institutions!A:D,4,0),0)</f>
        <v>1.01</v>
      </c>
      <c r="L533" s="42">
        <f>IFERROR(VLOOKUP(A533,bus_institutions!A:D,4,0),0)</f>
        <v>1.29</v>
      </c>
      <c r="M533" s="42">
        <f>IFERROR(VLOOKUP(A533,man_institutions!A:D,4,0),0)</f>
        <v>1.28</v>
      </c>
      <c r="N533" s="42">
        <f t="shared" si="48"/>
        <v>0.127</v>
      </c>
      <c r="O533" s="42">
        <f t="shared" si="49"/>
        <v>5.8000000000000003E-2</v>
      </c>
      <c r="P533" s="42">
        <f t="shared" si="50"/>
        <v>0.09</v>
      </c>
      <c r="Q533" s="42">
        <f t="shared" si="51"/>
        <v>0.21</v>
      </c>
      <c r="R533" s="42">
        <f t="shared" si="52"/>
        <v>0.31</v>
      </c>
      <c r="S533" t="e">
        <f>VLOOKUP(A533,#REF!,11,0)</f>
        <v>#REF!</v>
      </c>
      <c r="T533" t="e">
        <f>VLOOKUP(A533,#REF!,12,0)</f>
        <v>#REF!</v>
      </c>
      <c r="U533" t="e">
        <f>VLOOKUP(A533,#REF!,13,0)</f>
        <v>#REF!</v>
      </c>
      <c r="V533" t="e">
        <f>VLOOKUP(A533,#REF!,14,0)</f>
        <v>#REF!</v>
      </c>
      <c r="W533">
        <v>-2.3503907571666618</v>
      </c>
      <c r="X533">
        <v>-0.84816317217770643</v>
      </c>
      <c r="Y533" s="42" t="str">
        <f t="shared" si="53"/>
        <v>TWN</v>
      </c>
      <c r="Z533" t="str">
        <f>IF(Y533=Y$1,B533,IF(Y533=Y$2,B533,""))</f>
        <v/>
      </c>
      <c r="AT533">
        <v>-1.772257607371861</v>
      </c>
      <c r="AU533">
        <v>-0.27936116386684778</v>
      </c>
      <c r="AW533" s="42" t="s">
        <v>10891</v>
      </c>
    </row>
    <row r="534" spans="1:49" x14ac:dyDescent="0.25">
      <c r="A534" s="42" t="s">
        <v>1086</v>
      </c>
      <c r="B534" s="42" t="s">
        <v>11047</v>
      </c>
      <c r="C534" s="42" t="s">
        <v>1253</v>
      </c>
      <c r="D534" s="42">
        <f>IFERROR(VLOOKUP(A534,eco_bus_institutions!A:D,3,0),"")</f>
        <v>49</v>
      </c>
      <c r="E534" s="42">
        <f>IFERROR(VLOOKUP(A534,eco_institutions!A:D,3,0),"")</f>
        <v>24</v>
      </c>
      <c r="F534" s="42">
        <f>IFERROR(VLOOKUP(A534,fin_institutions!A:D,3,0),"")</f>
        <v>21</v>
      </c>
      <c r="G534" s="42">
        <f>IFERROR(VLOOKUP(A534,bus_institutions!A:D,3,0),0)</f>
        <v>10</v>
      </c>
      <c r="H534" s="42">
        <f>IFERROR(VLOOKUP(A534,man_institutions!A:D,3,0),0)</f>
        <v>8</v>
      </c>
      <c r="I534" s="42">
        <f>IFERROR(VLOOKUP(A534,eco_bus_institutions!A:D,4,0),0)</f>
        <v>1.19</v>
      </c>
      <c r="J534" s="42">
        <f>IFERROR(VLOOKUP(A534,eco_institutions!A:D,4,0),0)</f>
        <v>1.03</v>
      </c>
      <c r="K534" s="42">
        <f>IFERROR(VLOOKUP(A534,fin_institutions!A:D,4,0),0)</f>
        <v>1.17</v>
      </c>
      <c r="L534" s="42">
        <f>IFERROR(VLOOKUP(A534,bus_institutions!A:D,4,0),0)</f>
        <v>1.17</v>
      </c>
      <c r="M534" s="42">
        <f>IFERROR(VLOOKUP(A534,man_institutions!A:D,4,0),0)</f>
        <v>1.05</v>
      </c>
      <c r="N534" s="42">
        <f t="shared" si="48"/>
        <v>0.127</v>
      </c>
      <c r="O534" s="42">
        <f t="shared" si="49"/>
        <v>0.15</v>
      </c>
      <c r="P534" s="42">
        <f t="shared" si="50"/>
        <v>0.49299999999999999</v>
      </c>
      <c r="Q534" s="42">
        <f t="shared" si="51"/>
        <v>0.14000000000000001</v>
      </c>
      <c r="R534" s="42">
        <f t="shared" si="52"/>
        <v>8.2000000000000003E-2</v>
      </c>
      <c r="S534" t="e">
        <f>VLOOKUP(A534,#REF!,11,0)</f>
        <v>#REF!</v>
      </c>
      <c r="T534" t="e">
        <f>VLOOKUP(A534,#REF!,12,0)</f>
        <v>#REF!</v>
      </c>
      <c r="U534" t="e">
        <f>VLOOKUP(A534,#REF!,13,0)</f>
        <v>#REF!</v>
      </c>
      <c r="V534" t="e">
        <f>VLOOKUP(A534,#REF!,14,0)</f>
        <v>#REF!</v>
      </c>
      <c r="W534">
        <v>-2.0514951338446741</v>
      </c>
      <c r="X534">
        <v>0.34548642797355322</v>
      </c>
      <c r="Y534" s="42" t="str">
        <f t="shared" si="53"/>
        <v>POL</v>
      </c>
      <c r="Z534" t="str">
        <f>IF(Y534=Y$1,B534,IF(Y534=Y$2,B534,""))</f>
        <v/>
      </c>
      <c r="AT534">
        <v>-1.718888087010281</v>
      </c>
      <c r="AU534">
        <v>0.59130589546652335</v>
      </c>
      <c r="AW534" s="42" t="s">
        <v>10664</v>
      </c>
    </row>
    <row r="535" spans="1:49" x14ac:dyDescent="0.25">
      <c r="A535" s="42" t="s">
        <v>1144</v>
      </c>
      <c r="B535" s="42" t="s">
        <v>10665</v>
      </c>
      <c r="C535" s="42" t="s">
        <v>1224</v>
      </c>
      <c r="D535" s="42">
        <f>IFERROR(VLOOKUP(A535,eco_bus_institutions!A:D,3,0),"")</f>
        <v>45</v>
      </c>
      <c r="E535" s="42">
        <f>IFERROR(VLOOKUP(A535,eco_institutions!A:D,3,0),"")</f>
        <v>34</v>
      </c>
      <c r="F535" s="42" t="str">
        <f>IFERROR(VLOOKUP(A535,fin_institutions!A:D,3,0),"")</f>
        <v/>
      </c>
      <c r="G535" s="42">
        <f>IFERROR(VLOOKUP(A535,bus_institutions!A:D,3,0),0)</f>
        <v>6</v>
      </c>
      <c r="H535" s="42">
        <f>IFERROR(VLOOKUP(A535,man_institutions!A:D,3,0),0)</f>
        <v>8</v>
      </c>
      <c r="I535" s="42">
        <f>IFERROR(VLOOKUP(A535,eco_bus_institutions!A:D,4,0),0)</f>
        <v>1.19</v>
      </c>
      <c r="J535" s="42">
        <f>IFERROR(VLOOKUP(A535,eco_institutions!A:D,4,0),0)</f>
        <v>1.0900000000000001</v>
      </c>
      <c r="K535" s="42">
        <f>IFERROR(VLOOKUP(A535,fin_institutions!A:D,4,0),0)</f>
        <v>0</v>
      </c>
      <c r="L535" s="42">
        <f>IFERROR(VLOOKUP(A535,bus_institutions!A:D,4,0),0)</f>
        <v>1.48</v>
      </c>
      <c r="M535" s="42">
        <f>IFERROR(VLOOKUP(A535,man_institutions!A:D,4,0),0)</f>
        <v>1.22</v>
      </c>
      <c r="N535" s="42">
        <f t="shared" si="48"/>
        <v>0.127</v>
      </c>
      <c r="O535" s="42">
        <f t="shared" si="49"/>
        <v>0.36299999999999999</v>
      </c>
      <c r="P535" s="42">
        <f t="shared" si="50"/>
        <v>5.8000000000000003E-2</v>
      </c>
      <c r="Q535" s="42">
        <f t="shared" si="51"/>
        <v>0.33500000000000002</v>
      </c>
      <c r="R535" s="42">
        <f t="shared" si="52"/>
        <v>0.26700000000000002</v>
      </c>
      <c r="S535" t="e">
        <f>VLOOKUP(A535,#REF!,11,0)</f>
        <v>#REF!</v>
      </c>
      <c r="T535" t="e">
        <f>VLOOKUP(A535,#REF!,12,0)</f>
        <v>#REF!</v>
      </c>
      <c r="U535" t="e">
        <f>VLOOKUP(A535,#REF!,13,0)</f>
        <v>#REF!</v>
      </c>
      <c r="V535" t="e">
        <f>VLOOKUP(A535,#REF!,14,0)</f>
        <v>#REF!</v>
      </c>
      <c r="W535">
        <v>-1.772257607371861</v>
      </c>
      <c r="X535">
        <v>-0.27936116386684778</v>
      </c>
      <c r="Y535" s="42" t="str">
        <f t="shared" si="53"/>
        <v>ITA</v>
      </c>
      <c r="Z535" t="str">
        <f>IF(Y535=Y$1,B535,IF(Y535=Y$2,B535,""))</f>
        <v/>
      </c>
      <c r="AT535">
        <v>-1.774773425594895</v>
      </c>
      <c r="AU535">
        <v>-0.7967028459003157</v>
      </c>
      <c r="AW535" s="42" t="s">
        <v>10665</v>
      </c>
    </row>
    <row r="536" spans="1:49" x14ac:dyDescent="0.25">
      <c r="A536" s="42" t="s">
        <v>1107</v>
      </c>
      <c r="B536" s="42" t="s">
        <v>10666</v>
      </c>
      <c r="C536" s="42" t="s">
        <v>1239</v>
      </c>
      <c r="D536" s="42">
        <f>IFERROR(VLOOKUP(A536,eco_bus_institutions!A:D,3,0),"")</f>
        <v>53</v>
      </c>
      <c r="E536" s="42">
        <f>IFERROR(VLOOKUP(A536,eco_institutions!A:D,3,0),"")</f>
        <v>25</v>
      </c>
      <c r="F536" s="42">
        <f>IFERROR(VLOOKUP(A536,fin_institutions!A:D,3,0),"")</f>
        <v>15</v>
      </c>
      <c r="G536" s="42">
        <f>IFERROR(VLOOKUP(A536,bus_institutions!A:D,3,0),0)</f>
        <v>14</v>
      </c>
      <c r="H536" s="42">
        <f>IFERROR(VLOOKUP(A536,man_institutions!A:D,3,0),0)</f>
        <v>13</v>
      </c>
      <c r="I536" s="42">
        <f>IFERROR(VLOOKUP(A536,eco_bus_institutions!A:D,4,0),0)</f>
        <v>1.19</v>
      </c>
      <c r="J536" s="42">
        <f>IFERROR(VLOOKUP(A536,eco_institutions!A:D,4,0),0)</f>
        <v>1.06</v>
      </c>
      <c r="K536" s="42">
        <f>IFERROR(VLOOKUP(A536,fin_institutions!A:D,4,0),0)</f>
        <v>1.21</v>
      </c>
      <c r="L536" s="42">
        <f>IFERROR(VLOOKUP(A536,bus_institutions!A:D,4,0),0)</f>
        <v>1.2</v>
      </c>
      <c r="M536" s="42">
        <f>IFERROR(VLOOKUP(A536,man_institutions!A:D,4,0),0)</f>
        <v>1.0900000000000001</v>
      </c>
      <c r="N536" s="42">
        <f t="shared" si="48"/>
        <v>0.127</v>
      </c>
      <c r="O536" s="42">
        <f t="shared" si="49"/>
        <v>0.26300000000000001</v>
      </c>
      <c r="P536" s="42">
        <f t="shared" si="50"/>
        <v>0.53</v>
      </c>
      <c r="Q536" s="42">
        <f t="shared" si="51"/>
        <v>0.152</v>
      </c>
      <c r="R536" s="42">
        <f t="shared" si="52"/>
        <v>0.11799999999999999</v>
      </c>
      <c r="S536" t="e">
        <f>VLOOKUP(A536,#REF!,11,0)</f>
        <v>#REF!</v>
      </c>
      <c r="T536" t="e">
        <f>VLOOKUP(A536,#REF!,12,0)</f>
        <v>#REF!</v>
      </c>
      <c r="U536" t="e">
        <f>VLOOKUP(A536,#REF!,13,0)</f>
        <v>#REF!</v>
      </c>
      <c r="V536" t="e">
        <f>VLOOKUP(A536,#REF!,14,0)</f>
        <v>#REF!</v>
      </c>
      <c r="W536">
        <v>-1.718888087010281</v>
      </c>
      <c r="X536">
        <v>0.59130589546652335</v>
      </c>
      <c r="Y536" s="42" t="str">
        <f t="shared" si="53"/>
        <v>AUS</v>
      </c>
      <c r="Z536" t="str">
        <f>IF(Y536=Y$1,B536,IF(Y536=Y$2,B536,""))</f>
        <v>Tasmania</v>
      </c>
      <c r="AT536">
        <v>-1.7148806993123089</v>
      </c>
      <c r="AU536">
        <v>-0.27505993840077769</v>
      </c>
      <c r="AW536" s="42" t="s">
        <v>10666</v>
      </c>
    </row>
    <row r="537" spans="1:49" x14ac:dyDescent="0.25">
      <c r="A537" s="42" t="s">
        <v>1145</v>
      </c>
      <c r="B537" s="42" t="s">
        <v>11087</v>
      </c>
      <c r="C537" s="42" t="s">
        <v>1232</v>
      </c>
      <c r="D537" s="42">
        <f>IFERROR(VLOOKUP(A537,eco_bus_institutions!A:D,3,0),"")</f>
        <v>63</v>
      </c>
      <c r="E537" s="42">
        <f>IFERROR(VLOOKUP(A537,eco_institutions!A:D,3,0),"")</f>
        <v>39</v>
      </c>
      <c r="F537" s="42">
        <f>IFERROR(VLOOKUP(A537,fin_institutions!A:D,3,0),"")</f>
        <v>14</v>
      </c>
      <c r="G537" s="42">
        <f>IFERROR(VLOOKUP(A537,bus_institutions!A:D,3,0),0)</f>
        <v>17</v>
      </c>
      <c r="H537" s="42">
        <f>IFERROR(VLOOKUP(A537,man_institutions!A:D,3,0),0)</f>
        <v>14</v>
      </c>
      <c r="I537" s="42">
        <f>IFERROR(VLOOKUP(A537,eco_bus_institutions!A:D,4,0),0)</f>
        <v>1.19</v>
      </c>
      <c r="J537" s="42">
        <f>IFERROR(VLOOKUP(A537,eco_institutions!A:D,4,0),0)</f>
        <v>1.02</v>
      </c>
      <c r="K537" s="42">
        <f>IFERROR(VLOOKUP(A537,fin_institutions!A:D,4,0),0)</f>
        <v>1.05</v>
      </c>
      <c r="L537" s="42">
        <f>IFERROR(VLOOKUP(A537,bus_institutions!A:D,4,0),0)</f>
        <v>1.22</v>
      </c>
      <c r="M537" s="42">
        <f>IFERROR(VLOOKUP(A537,man_institutions!A:D,4,0),0)</f>
        <v>1.53</v>
      </c>
      <c r="N537" s="42">
        <f t="shared" si="48"/>
        <v>0.127</v>
      </c>
      <c r="O537" s="42">
        <f t="shared" si="49"/>
        <v>9.7000000000000003E-2</v>
      </c>
      <c r="P537" s="42">
        <f t="shared" si="50"/>
        <v>0.23200000000000001</v>
      </c>
      <c r="Q537" s="42">
        <f t="shared" si="51"/>
        <v>0.16500000000000001</v>
      </c>
      <c r="R537" s="42">
        <f t="shared" si="52"/>
        <v>0.498</v>
      </c>
      <c r="S537" t="e">
        <f>VLOOKUP(A537,#REF!,11,0)</f>
        <v>#REF!</v>
      </c>
      <c r="T537" t="e">
        <f>VLOOKUP(A537,#REF!,12,0)</f>
        <v>#REF!</v>
      </c>
      <c r="U537" t="e">
        <f>VLOOKUP(A537,#REF!,13,0)</f>
        <v>#REF!</v>
      </c>
      <c r="V537" t="e">
        <f>VLOOKUP(A537,#REF!,14,0)</f>
        <v>#REF!</v>
      </c>
      <c r="W537">
        <v>-1.774773425594895</v>
      </c>
      <c r="X537">
        <v>-0.7967028459003157</v>
      </c>
      <c r="Y537" s="42" t="str">
        <f t="shared" si="53"/>
        <v>CHN</v>
      </c>
      <c r="Z537" t="str">
        <f>IF(Y537=Y$1,B537,IF(Y537=Y$2,B537,""))</f>
        <v/>
      </c>
      <c r="AT537">
        <v>-1.6676510639728079</v>
      </c>
      <c r="AU537">
        <v>0.45534885944367509</v>
      </c>
      <c r="AW537" s="42" t="s">
        <v>10667</v>
      </c>
    </row>
    <row r="538" spans="1:49" x14ac:dyDescent="0.25">
      <c r="A538" s="42" t="s">
        <v>1123</v>
      </c>
      <c r="B538" s="42" t="s">
        <v>11048</v>
      </c>
      <c r="C538" s="42" t="s">
        <v>1262</v>
      </c>
      <c r="D538" s="42">
        <f>IFERROR(VLOOKUP(A538,eco_bus_institutions!A:D,3,0),"")</f>
        <v>83</v>
      </c>
      <c r="E538" s="42">
        <f>IFERROR(VLOOKUP(A538,eco_institutions!A:D,3,0),"")</f>
        <v>44</v>
      </c>
      <c r="F538" s="42">
        <f>IFERROR(VLOOKUP(A538,fin_institutions!A:D,3,0),"")</f>
        <v>18</v>
      </c>
      <c r="G538" s="42">
        <f>IFERROR(VLOOKUP(A538,bus_institutions!A:D,3,0),0)</f>
        <v>22</v>
      </c>
      <c r="H538" s="42">
        <f>IFERROR(VLOOKUP(A538,man_institutions!A:D,3,0),0)</f>
        <v>19</v>
      </c>
      <c r="I538" s="42">
        <f>IFERROR(VLOOKUP(A538,eco_bus_institutions!A:D,4,0),0)</f>
        <v>1.18</v>
      </c>
      <c r="J538" s="42">
        <f>IFERROR(VLOOKUP(A538,eco_institutions!A:D,4,0),0)</f>
        <v>1.03</v>
      </c>
      <c r="K538" s="42">
        <f>IFERROR(VLOOKUP(A538,fin_institutions!A:D,4,0),0)</f>
        <v>1.1000000000000001</v>
      </c>
      <c r="L538" s="42">
        <f>IFERROR(VLOOKUP(A538,bus_institutions!A:D,4,0),0)</f>
        <v>1.29</v>
      </c>
      <c r="M538" s="42">
        <f>IFERROR(VLOOKUP(A538,man_institutions!A:D,4,0),0)</f>
        <v>1.28</v>
      </c>
      <c r="N538" s="42">
        <f t="shared" si="48"/>
        <v>0.11</v>
      </c>
      <c r="O538" s="42">
        <f t="shared" si="49"/>
        <v>0.15</v>
      </c>
      <c r="P538" s="42">
        <f t="shared" si="50"/>
        <v>0.37</v>
      </c>
      <c r="Q538" s="42">
        <f t="shared" si="51"/>
        <v>0.21</v>
      </c>
      <c r="R538" s="42">
        <f t="shared" si="52"/>
        <v>0.31</v>
      </c>
      <c r="S538" t="e">
        <f>VLOOKUP(A538,#REF!,11,0)</f>
        <v>#REF!</v>
      </c>
      <c r="T538" t="e">
        <f>VLOOKUP(A538,#REF!,12,0)</f>
        <v>#REF!</v>
      </c>
      <c r="U538" t="e">
        <f>VLOOKUP(A538,#REF!,13,0)</f>
        <v>#REF!</v>
      </c>
      <c r="V538" t="e">
        <f>VLOOKUP(A538,#REF!,14,0)</f>
        <v>#REF!</v>
      </c>
      <c r="W538">
        <v>-1.7148806993123089</v>
      </c>
      <c r="X538">
        <v>-0.27505993840077769</v>
      </c>
      <c r="Y538" s="42" t="str">
        <f t="shared" si="53"/>
        <v>GRE</v>
      </c>
      <c r="Z538" t="str">
        <f>IF(Y538=Y$1,B538,IF(Y538=Y$2,B538,""))</f>
        <v/>
      </c>
      <c r="AT538">
        <v>-1.9957248607042659</v>
      </c>
      <c r="AU538">
        <v>-0.37304479823322872</v>
      </c>
      <c r="AW538" s="42" t="s">
        <v>10668</v>
      </c>
    </row>
    <row r="539" spans="1:49" x14ac:dyDescent="0.25">
      <c r="A539" s="42" t="s">
        <v>1096</v>
      </c>
      <c r="B539" s="42" t="s">
        <v>11090</v>
      </c>
      <c r="C539" s="42" t="s">
        <v>1247</v>
      </c>
      <c r="D539" s="42">
        <f>IFERROR(VLOOKUP(A539,eco_bus_institutions!A:D,3,0),"")</f>
        <v>124</v>
      </c>
      <c r="E539" s="42">
        <f>IFERROR(VLOOKUP(A539,eco_institutions!A:D,3,0),"")</f>
        <v>85</v>
      </c>
      <c r="F539" s="42">
        <f>IFERROR(VLOOKUP(A539,fin_institutions!A:D,3,0),"")</f>
        <v>13</v>
      </c>
      <c r="G539" s="42">
        <f>IFERROR(VLOOKUP(A539,bus_institutions!A:D,3,0),0)</f>
        <v>28</v>
      </c>
      <c r="H539" s="42">
        <f>IFERROR(VLOOKUP(A539,man_institutions!A:D,3,0),0)</f>
        <v>36</v>
      </c>
      <c r="I539" s="42">
        <f>IFERROR(VLOOKUP(A539,eco_bus_institutions!A:D,4,0),0)</f>
        <v>1.18</v>
      </c>
      <c r="J539" s="42">
        <f>IFERROR(VLOOKUP(A539,eco_institutions!A:D,4,0),0)</f>
        <v>1.04</v>
      </c>
      <c r="K539" s="42">
        <f>IFERROR(VLOOKUP(A539,fin_institutions!A:D,4,0),0)</f>
        <v>1.26</v>
      </c>
      <c r="L539" s="42">
        <f>IFERROR(VLOOKUP(A539,bus_institutions!A:D,4,0),0)</f>
        <v>1.28</v>
      </c>
      <c r="M539" s="42">
        <f>IFERROR(VLOOKUP(A539,man_institutions!A:D,4,0),0)</f>
        <v>1.06</v>
      </c>
      <c r="N539" s="42">
        <f t="shared" si="48"/>
        <v>0.11</v>
      </c>
      <c r="O539" s="42">
        <f t="shared" si="49"/>
        <v>0.20300000000000001</v>
      </c>
      <c r="P539" s="42">
        <f t="shared" si="50"/>
        <v>0.57999999999999996</v>
      </c>
      <c r="Q539" s="42">
        <f t="shared" si="51"/>
        <v>0.20699999999999999</v>
      </c>
      <c r="R539" s="42">
        <f t="shared" si="52"/>
        <v>9.5000000000000001E-2</v>
      </c>
      <c r="S539" t="e">
        <f>VLOOKUP(A539,#REF!,11,0)</f>
        <v>#REF!</v>
      </c>
      <c r="T539" t="e">
        <f>VLOOKUP(A539,#REF!,12,0)</f>
        <v>#REF!</v>
      </c>
      <c r="U539" t="e">
        <f>VLOOKUP(A539,#REF!,13,0)</f>
        <v>#REF!</v>
      </c>
      <c r="V539" t="e">
        <f>VLOOKUP(A539,#REF!,14,0)</f>
        <v>#REF!</v>
      </c>
      <c r="W539">
        <v>-1.6676510639728079</v>
      </c>
      <c r="X539">
        <v>0.45534885944367509</v>
      </c>
      <c r="Y539" s="42" t="str">
        <f t="shared" si="53"/>
        <v>RUS</v>
      </c>
      <c r="Z539" t="str">
        <f>IF(Y539=Y$1,B539,IF(Y539=Y$2,B539,""))</f>
        <v/>
      </c>
      <c r="AT539">
        <v>-1.9173740620444499</v>
      </c>
      <c r="AU539">
        <v>-3.522299427045316E-2</v>
      </c>
      <c r="AW539" s="42" t="s">
        <v>10892</v>
      </c>
    </row>
    <row r="540" spans="1:49" x14ac:dyDescent="0.25">
      <c r="A540" s="42" t="s">
        <v>1161</v>
      </c>
      <c r="B540" s="42" t="s">
        <v>10893</v>
      </c>
      <c r="C540" s="42" t="s">
        <v>1248</v>
      </c>
      <c r="D540" s="42">
        <f>IFERROR(VLOOKUP(A540,eco_bus_institutions!A:D,3,0),"")</f>
        <v>41</v>
      </c>
      <c r="E540" s="42">
        <f>IFERROR(VLOOKUP(A540,eco_institutions!A:D,3,0),"")</f>
        <v>26</v>
      </c>
      <c r="F540" s="42">
        <f>IFERROR(VLOOKUP(A540,fin_institutions!A:D,3,0),"")</f>
        <v>4</v>
      </c>
      <c r="G540" s="42">
        <f>IFERROR(VLOOKUP(A540,bus_institutions!A:D,3,0),0)</f>
        <v>6</v>
      </c>
      <c r="H540" s="42">
        <f>IFERROR(VLOOKUP(A540,man_institutions!A:D,3,0),0)</f>
        <v>8</v>
      </c>
      <c r="I540" s="42">
        <f>IFERROR(VLOOKUP(A540,eco_bus_institutions!A:D,4,0),0)</f>
        <v>1.18</v>
      </c>
      <c r="J540" s="42">
        <f>IFERROR(VLOOKUP(A540,eco_institutions!A:D,4,0),0)</f>
        <v>1.06</v>
      </c>
      <c r="K540" s="42">
        <f>IFERROR(VLOOKUP(A540,fin_institutions!A:D,4,0),0)</f>
        <v>1.01</v>
      </c>
      <c r="L540" s="42">
        <f>IFERROR(VLOOKUP(A540,bus_institutions!A:D,4,0),0)</f>
        <v>1.25</v>
      </c>
      <c r="M540" s="42">
        <f>IFERROR(VLOOKUP(A540,man_institutions!A:D,4,0),0)</f>
        <v>1.34</v>
      </c>
      <c r="N540" s="42">
        <f t="shared" si="48"/>
        <v>0.11</v>
      </c>
      <c r="O540" s="42">
        <f t="shared" si="49"/>
        <v>0.26300000000000001</v>
      </c>
      <c r="P540" s="42">
        <f t="shared" si="50"/>
        <v>0.09</v>
      </c>
      <c r="Q540" s="42">
        <f t="shared" si="51"/>
        <v>0.183</v>
      </c>
      <c r="R540" s="42">
        <f t="shared" si="52"/>
        <v>0.35299999999999998</v>
      </c>
      <c r="S540" t="e">
        <f>VLOOKUP(A540,#REF!,11,0)</f>
        <v>#REF!</v>
      </c>
      <c r="T540" t="e">
        <f>VLOOKUP(A540,#REF!,12,0)</f>
        <v>#REF!</v>
      </c>
      <c r="U540" t="e">
        <f>VLOOKUP(A540,#REF!,13,0)</f>
        <v>#REF!</v>
      </c>
      <c r="V540" t="e">
        <f>VLOOKUP(A540,#REF!,14,0)</f>
        <v>#REF!</v>
      </c>
      <c r="W540">
        <v>-1.9957248607042659</v>
      </c>
      <c r="X540">
        <v>-0.37304479823322872</v>
      </c>
      <c r="Y540" s="42" t="str">
        <f t="shared" si="53"/>
        <v>JAP</v>
      </c>
      <c r="Z540" t="str">
        <f>IF(Y540=Y$1,B540,IF(Y540=Y$2,B540,""))</f>
        <v/>
      </c>
      <c r="AT540">
        <v>-1.734670551556966</v>
      </c>
      <c r="AU540">
        <v>-0.26497786642321491</v>
      </c>
      <c r="AW540" s="42" t="s">
        <v>10893</v>
      </c>
    </row>
    <row r="541" spans="1:49" x14ac:dyDescent="0.25">
      <c r="A541" s="42" t="s">
        <v>1077</v>
      </c>
      <c r="B541" s="42" t="s">
        <v>10894</v>
      </c>
      <c r="C541" s="42" t="s">
        <v>1232</v>
      </c>
      <c r="D541" s="42">
        <f>IFERROR(VLOOKUP(A541,eco_bus_institutions!A:D,3,0),"")</f>
        <v>123</v>
      </c>
      <c r="E541" s="42">
        <f>IFERROR(VLOOKUP(A541,eco_institutions!A:D,3,0),"")</f>
        <v>45</v>
      </c>
      <c r="F541" s="42">
        <f>IFERROR(VLOOKUP(A541,fin_institutions!A:D,3,0),"")</f>
        <v>42</v>
      </c>
      <c r="G541" s="42">
        <f>IFERROR(VLOOKUP(A541,bus_institutions!A:D,3,0),0)</f>
        <v>21</v>
      </c>
      <c r="H541" s="42">
        <f>IFERROR(VLOOKUP(A541,man_institutions!A:D,3,0),0)</f>
        <v>45</v>
      </c>
      <c r="I541" s="42">
        <f>IFERROR(VLOOKUP(A541,eco_bus_institutions!A:D,4,0),0)</f>
        <v>1.18</v>
      </c>
      <c r="J541" s="42">
        <f>IFERROR(VLOOKUP(A541,eco_institutions!A:D,4,0),0)</f>
        <v>1.03</v>
      </c>
      <c r="K541" s="42">
        <f>IFERROR(VLOOKUP(A541,fin_institutions!A:D,4,0),0)</f>
        <v>1.1100000000000001</v>
      </c>
      <c r="L541" s="42">
        <f>IFERROR(VLOOKUP(A541,bus_institutions!A:D,4,0),0)</f>
        <v>1.24</v>
      </c>
      <c r="M541" s="42">
        <f>IFERROR(VLOOKUP(A541,man_institutions!A:D,4,0),0)</f>
        <v>1.17</v>
      </c>
      <c r="N541" s="42">
        <f t="shared" si="48"/>
        <v>0.11</v>
      </c>
      <c r="O541" s="42">
        <f t="shared" si="49"/>
        <v>0.15</v>
      </c>
      <c r="P541" s="42">
        <f t="shared" si="50"/>
        <v>0.39500000000000002</v>
      </c>
      <c r="Q541" s="42">
        <f t="shared" si="51"/>
        <v>0.17499999999999999</v>
      </c>
      <c r="R541" s="42">
        <f t="shared" si="52"/>
        <v>0.21199999999999999</v>
      </c>
      <c r="S541" t="e">
        <f>VLOOKUP(A541,#REF!,11,0)</f>
        <v>#REF!</v>
      </c>
      <c r="T541" t="e">
        <f>VLOOKUP(A541,#REF!,12,0)</f>
        <v>#REF!</v>
      </c>
      <c r="U541" t="e">
        <f>VLOOKUP(A541,#REF!,13,0)</f>
        <v>#REF!</v>
      </c>
      <c r="V541" t="e">
        <f>VLOOKUP(A541,#REF!,14,0)</f>
        <v>#REF!</v>
      </c>
      <c r="W541">
        <v>-1.9173740620444499</v>
      </c>
      <c r="X541">
        <v>-3.522299427045316E-2</v>
      </c>
      <c r="Y541" s="42" t="str">
        <f t="shared" si="53"/>
        <v>CHN</v>
      </c>
      <c r="Z541" t="str">
        <f>IF(Y541=Y$1,B541,IF(Y541=Y$2,B541,""))</f>
        <v/>
      </c>
      <c r="AT541">
        <v>-2.094532179283692</v>
      </c>
      <c r="AU541">
        <v>-0.43271188373731112</v>
      </c>
      <c r="AW541" s="42" t="s">
        <v>10894</v>
      </c>
    </row>
    <row r="542" spans="1:49" x14ac:dyDescent="0.25">
      <c r="A542" s="42" t="s">
        <v>1164</v>
      </c>
      <c r="B542" s="42" t="s">
        <v>11092</v>
      </c>
      <c r="C542" s="42" t="s">
        <v>1222</v>
      </c>
      <c r="D542" s="42">
        <f>IFERROR(VLOOKUP(A542,eco_bus_institutions!A:D,3,0),"")</f>
        <v>43</v>
      </c>
      <c r="E542" s="42">
        <f>IFERROR(VLOOKUP(A542,eco_institutions!A:D,3,0),"")</f>
        <v>17</v>
      </c>
      <c r="F542" s="42">
        <f>IFERROR(VLOOKUP(A542,fin_institutions!A:D,3,0),"")</f>
        <v>7</v>
      </c>
      <c r="G542" s="42">
        <f>IFERROR(VLOOKUP(A542,bus_institutions!A:D,3,0),0)</f>
        <v>13</v>
      </c>
      <c r="H542" s="42">
        <f>IFERROR(VLOOKUP(A542,man_institutions!A:D,3,0),0)</f>
        <v>19</v>
      </c>
      <c r="I542" s="42">
        <f>IFERROR(VLOOKUP(A542,eco_bus_institutions!A:D,4,0),0)</f>
        <v>1.18</v>
      </c>
      <c r="J542" s="42">
        <f>IFERROR(VLOOKUP(A542,eco_institutions!A:D,4,0),0)</f>
        <v>1.04</v>
      </c>
      <c r="K542" s="42">
        <f>IFERROR(VLOOKUP(A542,fin_institutions!A:D,4,0),0)</f>
        <v>1.07</v>
      </c>
      <c r="L542" s="42">
        <f>IFERROR(VLOOKUP(A542,bus_institutions!A:D,4,0),0)</f>
        <v>1.37</v>
      </c>
      <c r="M542" s="42">
        <f>IFERROR(VLOOKUP(A542,man_institutions!A:D,4,0),0)</f>
        <v>1.25</v>
      </c>
      <c r="N542" s="42">
        <f t="shared" si="48"/>
        <v>0.11</v>
      </c>
      <c r="O542" s="42">
        <f t="shared" si="49"/>
        <v>0.20300000000000001</v>
      </c>
      <c r="P542" s="42">
        <f t="shared" si="50"/>
        <v>0.29499999999999998</v>
      </c>
      <c r="Q542" s="42">
        <f t="shared" si="51"/>
        <v>0.253</v>
      </c>
      <c r="R542" s="42">
        <f t="shared" si="52"/>
        <v>0.28199999999999997</v>
      </c>
      <c r="S542" t="e">
        <f>VLOOKUP(A542,#REF!,11,0)</f>
        <v>#REF!</v>
      </c>
      <c r="T542" t="e">
        <f>VLOOKUP(A542,#REF!,12,0)</f>
        <v>#REF!</v>
      </c>
      <c r="U542" t="e">
        <f>VLOOKUP(A542,#REF!,13,0)</f>
        <v>#REF!</v>
      </c>
      <c r="V542" t="e">
        <f>VLOOKUP(A542,#REF!,14,0)</f>
        <v>#REF!</v>
      </c>
      <c r="W542">
        <v>-1.734670551556966</v>
      </c>
      <c r="X542">
        <v>-0.26497786642321491</v>
      </c>
      <c r="Y542" s="42" t="str">
        <f t="shared" si="53"/>
        <v>SPAIN</v>
      </c>
      <c r="Z542" t="str">
        <f>IF(Y542=Y$1,B542,IF(Y542=Y$2,B542,""))</f>
        <v/>
      </c>
      <c r="AT542">
        <v>-1.515105787386686</v>
      </c>
      <c r="AU542">
        <v>2.7320646569487111E-2</v>
      </c>
      <c r="AW542" s="42" t="s">
        <v>1164</v>
      </c>
    </row>
    <row r="543" spans="1:49" x14ac:dyDescent="0.25">
      <c r="A543" s="42" t="s">
        <v>1140</v>
      </c>
      <c r="B543" s="42" t="s">
        <v>11091</v>
      </c>
      <c r="C543" s="42" t="s">
        <v>1233</v>
      </c>
      <c r="D543" s="42">
        <f>IFERROR(VLOOKUP(A543,eco_bus_institutions!A:D,3,0),"")</f>
        <v>71</v>
      </c>
      <c r="E543" s="42">
        <f>IFERROR(VLOOKUP(A543,eco_institutions!A:D,3,0),"")</f>
        <v>30</v>
      </c>
      <c r="F543" s="42">
        <f>IFERROR(VLOOKUP(A543,fin_institutions!A:D,3,0),"")</f>
        <v>10</v>
      </c>
      <c r="G543" s="42">
        <f>IFERROR(VLOOKUP(A543,bus_institutions!A:D,3,0),0)</f>
        <v>22</v>
      </c>
      <c r="H543" s="42">
        <f>IFERROR(VLOOKUP(A543,man_institutions!A:D,3,0),0)</f>
        <v>29</v>
      </c>
      <c r="I543" s="42">
        <f>IFERROR(VLOOKUP(A543,eco_bus_institutions!A:D,4,0),0)</f>
        <v>1.18</v>
      </c>
      <c r="J543" s="42">
        <f>IFERROR(VLOOKUP(A543,eco_institutions!A:D,4,0),0)</f>
        <v>1.04</v>
      </c>
      <c r="K543" s="42">
        <f>IFERROR(VLOOKUP(A543,fin_institutions!A:D,4,0),0)</f>
        <v>1.02</v>
      </c>
      <c r="L543" s="42">
        <f>IFERROR(VLOOKUP(A543,bus_institutions!A:D,4,0),0)</f>
        <v>1.6</v>
      </c>
      <c r="M543" s="42">
        <f>IFERROR(VLOOKUP(A543,man_institutions!A:D,4,0),0)</f>
        <v>1.06</v>
      </c>
      <c r="N543" s="42">
        <f t="shared" si="48"/>
        <v>0.11</v>
      </c>
      <c r="O543" s="42">
        <f t="shared" si="49"/>
        <v>0.20300000000000001</v>
      </c>
      <c r="P543" s="42">
        <f t="shared" si="50"/>
        <v>0.125</v>
      </c>
      <c r="Q543" s="42">
        <f t="shared" si="51"/>
        <v>0.40699999999999997</v>
      </c>
      <c r="R543" s="42">
        <f t="shared" si="52"/>
        <v>9.5000000000000001E-2</v>
      </c>
      <c r="S543" t="e">
        <f>VLOOKUP(A543,#REF!,11,0)</f>
        <v>#REF!</v>
      </c>
      <c r="T543" t="e">
        <f>VLOOKUP(A543,#REF!,12,0)</f>
        <v>#REF!</v>
      </c>
      <c r="U543" t="e">
        <f>VLOOKUP(A543,#REF!,13,0)</f>
        <v>#REF!</v>
      </c>
      <c r="V543" t="e">
        <f>VLOOKUP(A543,#REF!,14,0)</f>
        <v>#REF!</v>
      </c>
      <c r="W543">
        <v>-2.094532179283692</v>
      </c>
      <c r="X543">
        <v>-0.43271188373731112</v>
      </c>
      <c r="Y543" s="42" t="str">
        <f t="shared" si="53"/>
        <v>PRT</v>
      </c>
      <c r="Z543" t="str">
        <f>IF(Y543=Y$1,B543,IF(Y543=Y$2,B543,""))</f>
        <v/>
      </c>
      <c r="AT543">
        <v>-2.0294273580634359</v>
      </c>
      <c r="AU543">
        <v>0.17546509283397629</v>
      </c>
      <c r="AW543" s="42" t="s">
        <v>1140</v>
      </c>
    </row>
    <row r="544" spans="1:49" x14ac:dyDescent="0.25">
      <c r="A544" s="42" t="s">
        <v>1177</v>
      </c>
      <c r="B544" s="42" t="s">
        <v>11038</v>
      </c>
      <c r="C544" s="42" t="s">
        <v>1220</v>
      </c>
      <c r="D544" s="42">
        <f>IFERROR(VLOOKUP(A544,eco_bus_institutions!A:D,3,0),"")</f>
        <v>77</v>
      </c>
      <c r="E544" s="42">
        <f>IFERROR(VLOOKUP(A544,eco_institutions!A:D,3,0),"")</f>
        <v>56</v>
      </c>
      <c r="F544" s="42">
        <f>IFERROR(VLOOKUP(A544,fin_institutions!A:D,3,0),"")</f>
        <v>15</v>
      </c>
      <c r="G544" s="42">
        <f>IFERROR(VLOOKUP(A544,bus_institutions!A:D,3,0),0)</f>
        <v>7</v>
      </c>
      <c r="H544" s="42">
        <f>IFERROR(VLOOKUP(A544,man_institutions!A:D,3,0),0)</f>
        <v>8</v>
      </c>
      <c r="I544" s="42">
        <f>IFERROR(VLOOKUP(A544,eco_bus_institutions!A:D,4,0),0)</f>
        <v>1.18</v>
      </c>
      <c r="J544" s="42">
        <f>IFERROR(VLOOKUP(A544,eco_institutions!A:D,4,0),0)</f>
        <v>1.1200000000000001</v>
      </c>
      <c r="K544" s="42">
        <f>IFERROR(VLOOKUP(A544,fin_institutions!A:D,4,0),0)</f>
        <v>1.03</v>
      </c>
      <c r="L544" s="42">
        <f>IFERROR(VLOOKUP(A544,bus_institutions!A:D,4,0),0)</f>
        <v>1.28</v>
      </c>
      <c r="M544" s="42">
        <f>IFERROR(VLOOKUP(A544,man_institutions!A:D,4,0),0)</f>
        <v>1.36</v>
      </c>
      <c r="N544" s="42">
        <f t="shared" si="48"/>
        <v>0.11</v>
      </c>
      <c r="O544" s="42">
        <f t="shared" si="49"/>
        <v>0.42499999999999999</v>
      </c>
      <c r="P544" s="42">
        <f t="shared" si="50"/>
        <v>0.16200000000000001</v>
      </c>
      <c r="Q544" s="42">
        <f t="shared" si="51"/>
        <v>0.20699999999999999</v>
      </c>
      <c r="R544" s="42">
        <f t="shared" si="52"/>
        <v>0.38200000000000001</v>
      </c>
      <c r="S544" t="e">
        <f>VLOOKUP(A544,#REF!,11,0)</f>
        <v>#REF!</v>
      </c>
      <c r="T544" t="e">
        <f>VLOOKUP(A544,#REF!,12,0)</f>
        <v>#REF!</v>
      </c>
      <c r="U544" t="e">
        <f>VLOOKUP(A544,#REF!,13,0)</f>
        <v>#REF!</v>
      </c>
      <c r="V544" t="e">
        <f>VLOOKUP(A544,#REF!,14,0)</f>
        <v>#REF!</v>
      </c>
      <c r="W544">
        <v>-1.515105787386686</v>
      </c>
      <c r="X544">
        <v>2.7320646569487111E-2</v>
      </c>
      <c r="Y544" s="42" t="str">
        <f t="shared" si="53"/>
        <v>FRA</v>
      </c>
      <c r="Z544" t="str">
        <f>IF(Y544=Y$1,B544,IF(Y544=Y$2,B544,""))</f>
        <v/>
      </c>
      <c r="AT544">
        <v>-1.9654111939286389</v>
      </c>
      <c r="AU544">
        <v>0.24478522653474771</v>
      </c>
      <c r="AW544" s="42" t="s">
        <v>1177</v>
      </c>
    </row>
    <row r="545" spans="1:49" x14ac:dyDescent="0.25">
      <c r="A545" s="42" t="s">
        <v>1105</v>
      </c>
      <c r="B545" s="42" t="s">
        <v>10669</v>
      </c>
      <c r="C545" s="42" t="s">
        <v>1260</v>
      </c>
      <c r="D545" s="42">
        <f>IFERROR(VLOOKUP(A545,eco_bus_institutions!A:D,3,0),"")</f>
        <v>125</v>
      </c>
      <c r="E545" s="42">
        <f>IFERROR(VLOOKUP(A545,eco_institutions!A:D,3,0),"")</f>
        <v>70</v>
      </c>
      <c r="F545" s="42">
        <f>IFERROR(VLOOKUP(A545,fin_institutions!A:D,3,0),"")</f>
        <v>43</v>
      </c>
      <c r="G545" s="42">
        <f>IFERROR(VLOOKUP(A545,bus_institutions!A:D,3,0),0)</f>
        <v>28</v>
      </c>
      <c r="H545" s="42">
        <f>IFERROR(VLOOKUP(A545,man_institutions!A:D,3,0),0)</f>
        <v>24</v>
      </c>
      <c r="I545" s="42">
        <f>IFERROR(VLOOKUP(A545,eco_bus_institutions!A:D,4,0),0)</f>
        <v>1.18</v>
      </c>
      <c r="J545" s="42">
        <f>IFERROR(VLOOKUP(A545,eco_institutions!A:D,4,0),0)</f>
        <v>1.05</v>
      </c>
      <c r="K545" s="42">
        <f>IFERROR(VLOOKUP(A545,fin_institutions!A:D,4,0),0)</f>
        <v>1.08</v>
      </c>
      <c r="L545" s="42">
        <f>IFERROR(VLOOKUP(A545,bus_institutions!A:D,4,0),0)</f>
        <v>1.28</v>
      </c>
      <c r="M545" s="42">
        <f>IFERROR(VLOOKUP(A545,man_institutions!A:D,4,0),0)</f>
        <v>1.0900000000000001</v>
      </c>
      <c r="N545" s="42">
        <f t="shared" si="48"/>
        <v>0.11</v>
      </c>
      <c r="O545" s="42">
        <f t="shared" si="49"/>
        <v>0.23699999999999999</v>
      </c>
      <c r="P545" s="42">
        <f t="shared" si="50"/>
        <v>0.318</v>
      </c>
      <c r="Q545" s="42">
        <f t="shared" si="51"/>
        <v>0.20699999999999999</v>
      </c>
      <c r="R545" s="42">
        <f t="shared" si="52"/>
        <v>0.11799999999999999</v>
      </c>
      <c r="S545" t="e">
        <f>VLOOKUP(A545,#REF!,11,0)</f>
        <v>#REF!</v>
      </c>
      <c r="T545" t="e">
        <f>VLOOKUP(A545,#REF!,12,0)</f>
        <v>#REF!</v>
      </c>
      <c r="U545" t="e">
        <f>VLOOKUP(A545,#REF!,13,0)</f>
        <v>#REF!</v>
      </c>
      <c r="V545" t="e">
        <f>VLOOKUP(A545,#REF!,14,0)</f>
        <v>#REF!</v>
      </c>
      <c r="W545">
        <v>-2.0294273580634359</v>
      </c>
      <c r="X545">
        <v>0.17546509283397629</v>
      </c>
      <c r="Y545" s="42" t="str">
        <f t="shared" si="53"/>
        <v>ZAF</v>
      </c>
      <c r="Z545" t="str">
        <f>IF(Y545=Y$1,B545,IF(Y545=Y$2,B545,""))</f>
        <v/>
      </c>
      <c r="AT545">
        <v>-2.3463223942939422</v>
      </c>
      <c r="AU545">
        <v>-0.19916685941199291</v>
      </c>
      <c r="AW545" s="42" t="s">
        <v>10669</v>
      </c>
    </row>
    <row r="546" spans="1:49" x14ac:dyDescent="0.25">
      <c r="A546" s="42" t="s">
        <v>1083</v>
      </c>
      <c r="B546" s="42" t="s">
        <v>10895</v>
      </c>
      <c r="C546" s="42" t="s">
        <v>1232</v>
      </c>
      <c r="D546" s="42">
        <f>IFERROR(VLOOKUP(A546,eco_bus_institutions!A:D,3,0),"")</f>
        <v>70</v>
      </c>
      <c r="E546" s="42">
        <f>IFERROR(VLOOKUP(A546,eco_institutions!A:D,3,0),"")</f>
        <v>26</v>
      </c>
      <c r="F546" s="42">
        <f>IFERROR(VLOOKUP(A546,fin_institutions!A:D,3,0),"")</f>
        <v>18</v>
      </c>
      <c r="G546" s="42">
        <f>IFERROR(VLOOKUP(A546,bus_institutions!A:D,3,0),0)</f>
        <v>13</v>
      </c>
      <c r="H546" s="42">
        <f>IFERROR(VLOOKUP(A546,man_institutions!A:D,3,0),0)</f>
        <v>28</v>
      </c>
      <c r="I546" s="42">
        <f>IFERROR(VLOOKUP(A546,eco_bus_institutions!A:D,4,0),0)</f>
        <v>1.17</v>
      </c>
      <c r="J546" s="42">
        <f>IFERROR(VLOOKUP(A546,eco_institutions!A:D,4,0),0)</f>
        <v>1.02</v>
      </c>
      <c r="K546" s="42">
        <f>IFERROR(VLOOKUP(A546,fin_institutions!A:D,4,0),0)</f>
        <v>1.23</v>
      </c>
      <c r="L546" s="42">
        <f>IFERROR(VLOOKUP(A546,bus_institutions!A:D,4,0),0)</f>
        <v>1.0900000000000001</v>
      </c>
      <c r="M546" s="42">
        <f>IFERROR(VLOOKUP(A546,man_institutions!A:D,4,0),0)</f>
        <v>1.1200000000000001</v>
      </c>
      <c r="N546" s="42">
        <f t="shared" si="48"/>
        <v>9.7000000000000003E-2</v>
      </c>
      <c r="O546" s="42">
        <f t="shared" si="49"/>
        <v>9.7000000000000003E-2</v>
      </c>
      <c r="P546" s="42">
        <f t="shared" si="50"/>
        <v>0.55500000000000005</v>
      </c>
      <c r="Q546" s="42">
        <f t="shared" si="51"/>
        <v>0.09</v>
      </c>
      <c r="R546" s="42">
        <f t="shared" si="52"/>
        <v>0.16500000000000001</v>
      </c>
      <c r="S546" t="e">
        <f>VLOOKUP(A546,#REF!,11,0)</f>
        <v>#REF!</v>
      </c>
      <c r="T546" t="e">
        <f>VLOOKUP(A546,#REF!,12,0)</f>
        <v>#REF!</v>
      </c>
      <c r="U546" t="e">
        <f>VLOOKUP(A546,#REF!,13,0)</f>
        <v>#REF!</v>
      </c>
      <c r="V546" t="e">
        <f>VLOOKUP(A546,#REF!,14,0)</f>
        <v>#REF!</v>
      </c>
      <c r="W546">
        <v>-1.9654111939286389</v>
      </c>
      <c r="X546">
        <v>0.24478522653474771</v>
      </c>
      <c r="Y546" s="42" t="str">
        <f t="shared" si="53"/>
        <v>CHN</v>
      </c>
      <c r="Z546" t="str">
        <f>IF(Y546=Y$1,B546,IF(Y546=Y$2,B546,""))</f>
        <v/>
      </c>
      <c r="AT546">
        <v>-2.6438499002355642</v>
      </c>
      <c r="AU546">
        <v>-0.33959864275026591</v>
      </c>
      <c r="AW546" s="42" t="s">
        <v>10895</v>
      </c>
    </row>
    <row r="547" spans="1:49" x14ac:dyDescent="0.25">
      <c r="A547" s="42" t="s">
        <v>1124</v>
      </c>
      <c r="B547" s="42" t="s">
        <v>10670</v>
      </c>
      <c r="C547" s="42" t="s">
        <v>1232</v>
      </c>
      <c r="D547" s="42">
        <f>IFERROR(VLOOKUP(A547,eco_bus_institutions!A:D,3,0),"")</f>
        <v>51</v>
      </c>
      <c r="E547" s="42">
        <f>IFERROR(VLOOKUP(A547,eco_institutions!A:D,3,0),"")</f>
        <v>19</v>
      </c>
      <c r="F547" s="42">
        <f>IFERROR(VLOOKUP(A547,fin_institutions!A:D,3,0),"")</f>
        <v>7</v>
      </c>
      <c r="G547" s="42">
        <f>IFERROR(VLOOKUP(A547,bus_institutions!A:D,3,0),0)</f>
        <v>18</v>
      </c>
      <c r="H547" s="42">
        <f>IFERROR(VLOOKUP(A547,man_institutions!A:D,3,0),0)</f>
        <v>24</v>
      </c>
      <c r="I547" s="42">
        <f>IFERROR(VLOOKUP(A547,eco_bus_institutions!A:D,4,0),0)</f>
        <v>1.17</v>
      </c>
      <c r="J547" s="42">
        <f>IFERROR(VLOOKUP(A547,eco_institutions!A:D,4,0),0)</f>
        <v>1.03</v>
      </c>
      <c r="K547" s="42">
        <f>IFERROR(VLOOKUP(A547,fin_institutions!A:D,4,0),0)</f>
        <v>1.04</v>
      </c>
      <c r="L547" s="42">
        <f>IFERROR(VLOOKUP(A547,bus_institutions!A:D,4,0),0)</f>
        <v>1.33</v>
      </c>
      <c r="M547" s="42">
        <f>IFERROR(VLOOKUP(A547,man_institutions!A:D,4,0),0)</f>
        <v>1.08</v>
      </c>
      <c r="N547" s="42">
        <f t="shared" si="48"/>
        <v>9.7000000000000003E-2</v>
      </c>
      <c r="O547" s="42">
        <f t="shared" si="49"/>
        <v>0.15</v>
      </c>
      <c r="P547" s="42">
        <f t="shared" si="50"/>
        <v>0.20300000000000001</v>
      </c>
      <c r="Q547" s="42">
        <f t="shared" si="51"/>
        <v>0.22500000000000001</v>
      </c>
      <c r="R547" s="42">
        <f t="shared" si="52"/>
        <v>0.112</v>
      </c>
      <c r="S547" t="e">
        <f>VLOOKUP(A547,#REF!,11,0)</f>
        <v>#REF!</v>
      </c>
      <c r="T547" t="e">
        <f>VLOOKUP(A547,#REF!,12,0)</f>
        <v>#REF!</v>
      </c>
      <c r="U547" t="e">
        <f>VLOOKUP(A547,#REF!,13,0)</f>
        <v>#REF!</v>
      </c>
      <c r="V547" t="e">
        <f>VLOOKUP(A547,#REF!,14,0)</f>
        <v>#REF!</v>
      </c>
      <c r="W547">
        <v>-2.3463223942939422</v>
      </c>
      <c r="X547">
        <v>-0.19916685941199291</v>
      </c>
      <c r="Y547" s="42" t="str">
        <f t="shared" si="53"/>
        <v>CHN</v>
      </c>
      <c r="Z547" t="str">
        <f>IF(Y547=Y$1,B547,IF(Y547=Y$2,B547,""))</f>
        <v/>
      </c>
      <c r="AT547">
        <v>-2.193997949129916</v>
      </c>
      <c r="AU547">
        <v>-0.32507948489980421</v>
      </c>
      <c r="AW547" s="42" t="s">
        <v>10670</v>
      </c>
    </row>
    <row r="548" spans="1:49" x14ac:dyDescent="0.25">
      <c r="A548" s="42" t="s">
        <v>1139</v>
      </c>
      <c r="B548" s="42" t="s">
        <v>11093</v>
      </c>
      <c r="C548" s="42" t="s">
        <v>1233</v>
      </c>
      <c r="D548" s="42">
        <f>IFERROR(VLOOKUP(A548,eco_bus_institutions!A:D,3,0),"")</f>
        <v>46</v>
      </c>
      <c r="E548" s="42">
        <f>IFERROR(VLOOKUP(A548,eco_institutions!A:D,3,0),"")</f>
        <v>19</v>
      </c>
      <c r="F548" s="42" t="str">
        <f>IFERROR(VLOOKUP(A548,fin_institutions!A:D,3,0),"")</f>
        <v/>
      </c>
      <c r="G548" s="42">
        <f>IFERROR(VLOOKUP(A548,bus_institutions!A:D,3,0),0)</f>
        <v>19</v>
      </c>
      <c r="H548" s="42">
        <f>IFERROR(VLOOKUP(A548,man_institutions!A:D,3,0),0)</f>
        <v>24</v>
      </c>
      <c r="I548" s="42">
        <f>IFERROR(VLOOKUP(A548,eco_bus_institutions!A:D,4,0),0)</f>
        <v>1.17</v>
      </c>
      <c r="J548" s="42">
        <f>IFERROR(VLOOKUP(A548,eco_institutions!A:D,4,0),0)</f>
        <v>1.03</v>
      </c>
      <c r="K548" s="42">
        <f>IFERROR(VLOOKUP(A548,fin_institutions!A:D,4,0),0)</f>
        <v>0</v>
      </c>
      <c r="L548" s="42">
        <f>IFERROR(VLOOKUP(A548,bus_institutions!A:D,4,0),0)</f>
        <v>1.21</v>
      </c>
      <c r="M548" s="42">
        <f>IFERROR(VLOOKUP(A548,man_institutions!A:D,4,0),0)</f>
        <v>1.1100000000000001</v>
      </c>
      <c r="N548" s="42">
        <f t="shared" si="48"/>
        <v>9.7000000000000003E-2</v>
      </c>
      <c r="O548" s="42">
        <f t="shared" si="49"/>
        <v>0.15</v>
      </c>
      <c r="P548" s="42">
        <f t="shared" si="50"/>
        <v>5.8000000000000003E-2</v>
      </c>
      <c r="Q548" s="42">
        <f t="shared" si="51"/>
        <v>0.158</v>
      </c>
      <c r="R548" s="42">
        <f t="shared" si="52"/>
        <v>0.155</v>
      </c>
      <c r="S548" t="e">
        <f>VLOOKUP(A548,#REF!,11,0)</f>
        <v>#REF!</v>
      </c>
      <c r="T548" t="e">
        <f>VLOOKUP(A548,#REF!,12,0)</f>
        <v>#REF!</v>
      </c>
      <c r="U548" t="e">
        <f>VLOOKUP(A548,#REF!,13,0)</f>
        <v>#REF!</v>
      </c>
      <c r="V548" t="e">
        <f>VLOOKUP(A548,#REF!,14,0)</f>
        <v>#REF!</v>
      </c>
      <c r="W548">
        <v>-2.6438499002355642</v>
      </c>
      <c r="X548">
        <v>-0.33959864275026591</v>
      </c>
      <c r="Y548" s="42" t="str">
        <f t="shared" si="53"/>
        <v>PRT</v>
      </c>
      <c r="Z548" t="str">
        <f>IF(Y548=Y$1,B548,IF(Y548=Y$2,B548,""))</f>
        <v/>
      </c>
      <c r="AT548">
        <v>-2.5280176391291578</v>
      </c>
      <c r="AU548">
        <v>-5.5781225016758848E-2</v>
      </c>
      <c r="AW548" s="42" t="s">
        <v>1139</v>
      </c>
    </row>
    <row r="549" spans="1:49" x14ac:dyDescent="0.25">
      <c r="A549" s="42" t="s">
        <v>1141</v>
      </c>
      <c r="B549" s="42" t="s">
        <v>11094</v>
      </c>
      <c r="C549" s="42" t="s">
        <v>1264</v>
      </c>
      <c r="D549" s="42">
        <f>IFERROR(VLOOKUP(A549,eco_bus_institutions!A:D,3,0),"")</f>
        <v>49</v>
      </c>
      <c r="E549" s="42">
        <f>IFERROR(VLOOKUP(A549,eco_institutions!A:D,3,0),"")</f>
        <v>22</v>
      </c>
      <c r="F549" s="42">
        <f>IFERROR(VLOOKUP(A549,fin_institutions!A:D,3,0),"")</f>
        <v>13</v>
      </c>
      <c r="G549" s="42">
        <f>IFERROR(VLOOKUP(A549,bus_institutions!A:D,3,0),0)</f>
        <v>14</v>
      </c>
      <c r="H549" s="42">
        <f>IFERROR(VLOOKUP(A549,man_institutions!A:D,3,0),0)</f>
        <v>24</v>
      </c>
      <c r="I549" s="42">
        <f>IFERROR(VLOOKUP(A549,eco_bus_institutions!A:D,4,0),0)</f>
        <v>1.17</v>
      </c>
      <c r="J549" s="42">
        <f>IFERROR(VLOOKUP(A549,eco_institutions!A:D,4,0),0)</f>
        <v>1.03</v>
      </c>
      <c r="K549" s="42">
        <f>IFERROR(VLOOKUP(A549,fin_institutions!A:D,4,0),0)</f>
        <v>1.04</v>
      </c>
      <c r="L549" s="42">
        <f>IFERROR(VLOOKUP(A549,bus_institutions!A:D,4,0),0)</f>
        <v>1.26</v>
      </c>
      <c r="M549" s="42">
        <f>IFERROR(VLOOKUP(A549,man_institutions!A:D,4,0),0)</f>
        <v>1.18</v>
      </c>
      <c r="N549" s="42">
        <f t="shared" si="48"/>
        <v>9.7000000000000003E-2</v>
      </c>
      <c r="O549" s="42">
        <f t="shared" si="49"/>
        <v>0.15</v>
      </c>
      <c r="P549" s="42">
        <f t="shared" si="50"/>
        <v>0.20300000000000001</v>
      </c>
      <c r="Q549" s="42">
        <f t="shared" si="51"/>
        <v>0.187</v>
      </c>
      <c r="R549" s="42">
        <f t="shared" si="52"/>
        <v>0.23200000000000001</v>
      </c>
      <c r="S549" t="e">
        <f>VLOOKUP(A549,#REF!,11,0)</f>
        <v>#REF!</v>
      </c>
      <c r="T549" t="e">
        <f>VLOOKUP(A549,#REF!,12,0)</f>
        <v>#REF!</v>
      </c>
      <c r="U549" t="e">
        <f>VLOOKUP(A549,#REF!,13,0)</f>
        <v>#REF!</v>
      </c>
      <c r="V549" t="e">
        <f>VLOOKUP(A549,#REF!,14,0)</f>
        <v>#REF!</v>
      </c>
      <c r="W549">
        <v>-2.193997949129916</v>
      </c>
      <c r="X549">
        <v>-0.32507948489980421</v>
      </c>
      <c r="Y549" s="42" t="str">
        <f t="shared" si="53"/>
        <v>MLY</v>
      </c>
      <c r="Z549" t="str">
        <f>IF(Y549=Y$1,B549,IF(Y549=Y$2,B549,""))</f>
        <v/>
      </c>
      <c r="AT549">
        <v>-1.8339090347747771</v>
      </c>
      <c r="AU549">
        <v>0.70281018610280388</v>
      </c>
      <c r="AW549" s="42" t="s">
        <v>1141</v>
      </c>
    </row>
    <row r="550" spans="1:49" x14ac:dyDescent="0.25">
      <c r="A550" s="42" t="s">
        <v>1153</v>
      </c>
      <c r="B550" s="42" t="s">
        <v>11095</v>
      </c>
      <c r="C550" s="42" t="s">
        <v>1264</v>
      </c>
      <c r="D550" s="42">
        <f>IFERROR(VLOOKUP(A550,eco_bus_institutions!A:D,3,0),"")</f>
        <v>44</v>
      </c>
      <c r="E550" s="42">
        <f>IFERROR(VLOOKUP(A550,eco_institutions!A:D,3,0),"")</f>
        <v>16</v>
      </c>
      <c r="F550" s="42">
        <f>IFERROR(VLOOKUP(A550,fin_institutions!A:D,3,0),"")</f>
        <v>4</v>
      </c>
      <c r="G550" s="42">
        <f>IFERROR(VLOOKUP(A550,bus_institutions!A:D,3,0),0)</f>
        <v>25</v>
      </c>
      <c r="H550" s="42">
        <f>IFERROR(VLOOKUP(A550,man_institutions!A:D,3,0),0)</f>
        <v>18</v>
      </c>
      <c r="I550" s="42">
        <f>IFERROR(VLOOKUP(A550,eco_bus_institutions!A:D,4,0),0)</f>
        <v>1.17</v>
      </c>
      <c r="J550" s="42">
        <f>IFERROR(VLOOKUP(A550,eco_institutions!A:D,4,0),0)</f>
        <v>1.04</v>
      </c>
      <c r="K550" s="42">
        <f>IFERROR(VLOOKUP(A550,fin_institutions!A:D,4,0),0)</f>
        <v>1.02</v>
      </c>
      <c r="L550" s="42">
        <f>IFERROR(VLOOKUP(A550,bus_institutions!A:D,4,0),0)</f>
        <v>1.22</v>
      </c>
      <c r="M550" s="42">
        <f>IFERROR(VLOOKUP(A550,man_institutions!A:D,4,0),0)</f>
        <v>1.07</v>
      </c>
      <c r="N550" s="42">
        <f t="shared" si="48"/>
        <v>9.7000000000000003E-2</v>
      </c>
      <c r="O550" s="42">
        <f t="shared" si="49"/>
        <v>0.20300000000000001</v>
      </c>
      <c r="P550" s="42">
        <f t="shared" si="50"/>
        <v>0.125</v>
      </c>
      <c r="Q550" s="42">
        <f t="shared" si="51"/>
        <v>0.16500000000000001</v>
      </c>
      <c r="R550" s="42">
        <f t="shared" si="52"/>
        <v>0.10199999999999999</v>
      </c>
      <c r="S550" t="e">
        <f>VLOOKUP(A550,#REF!,11,0)</f>
        <v>#REF!</v>
      </c>
      <c r="T550" t="e">
        <f>VLOOKUP(A550,#REF!,12,0)</f>
        <v>#REF!</v>
      </c>
      <c r="U550" t="e">
        <f>VLOOKUP(A550,#REF!,13,0)</f>
        <v>#REF!</v>
      </c>
      <c r="V550" t="e">
        <f>VLOOKUP(A550,#REF!,14,0)</f>
        <v>#REF!</v>
      </c>
      <c r="W550">
        <v>-2.5280176391291578</v>
      </c>
      <c r="X550">
        <v>-5.5781225016758848E-2</v>
      </c>
      <c r="Y550" s="42" t="str">
        <f t="shared" si="53"/>
        <v>MLY</v>
      </c>
      <c r="Z550" t="str">
        <f>IF(Y550=Y$1,B550,IF(Y550=Y$2,B550,""))</f>
        <v/>
      </c>
      <c r="AT550">
        <v>-2.268369020513421</v>
      </c>
      <c r="AU550">
        <v>0.55259270253885551</v>
      </c>
      <c r="AW550" s="42" t="s">
        <v>1153</v>
      </c>
    </row>
    <row r="551" spans="1:49" x14ac:dyDescent="0.25">
      <c r="A551" s="42" t="s">
        <v>1080</v>
      </c>
      <c r="B551" s="42" t="s">
        <v>11096</v>
      </c>
      <c r="C551" s="42" t="s">
        <v>1232</v>
      </c>
      <c r="D551" s="42">
        <f>IFERROR(VLOOKUP(A551,eco_bus_institutions!A:D,3,0),"")</f>
        <v>144</v>
      </c>
      <c r="E551" s="42">
        <f>IFERROR(VLOOKUP(A551,eco_institutions!A:D,3,0),"")</f>
        <v>94</v>
      </c>
      <c r="F551" s="42">
        <f>IFERROR(VLOOKUP(A551,fin_institutions!A:D,3,0),"")</f>
        <v>43</v>
      </c>
      <c r="G551" s="42">
        <f>IFERROR(VLOOKUP(A551,bus_institutions!A:D,3,0),0)</f>
        <v>16</v>
      </c>
      <c r="H551" s="42">
        <f>IFERROR(VLOOKUP(A551,man_institutions!A:D,3,0),0)</f>
        <v>19</v>
      </c>
      <c r="I551" s="42">
        <f>IFERROR(VLOOKUP(A551,eco_bus_institutions!A:D,4,0),0)</f>
        <v>1.17</v>
      </c>
      <c r="J551" s="42">
        <f>IFERROR(VLOOKUP(A551,eco_institutions!A:D,4,0),0)</f>
        <v>1.07</v>
      </c>
      <c r="K551" s="42">
        <f>IFERROR(VLOOKUP(A551,fin_institutions!A:D,4,0),0)</f>
        <v>1.17</v>
      </c>
      <c r="L551" s="42">
        <f>IFERROR(VLOOKUP(A551,bus_institutions!A:D,4,0),0)</f>
        <v>1.1200000000000001</v>
      </c>
      <c r="M551" s="42">
        <f>IFERROR(VLOOKUP(A551,man_institutions!A:D,4,0),0)</f>
        <v>1.08</v>
      </c>
      <c r="N551" s="42">
        <f t="shared" si="48"/>
        <v>9.7000000000000003E-2</v>
      </c>
      <c r="O551" s="42">
        <f t="shared" si="49"/>
        <v>0.29299999999999998</v>
      </c>
      <c r="P551" s="42">
        <f t="shared" si="50"/>
        <v>0.49299999999999999</v>
      </c>
      <c r="Q551" s="42">
        <f t="shared" si="51"/>
        <v>0.105</v>
      </c>
      <c r="R551" s="42">
        <f t="shared" si="52"/>
        <v>0.112</v>
      </c>
      <c r="S551" t="e">
        <f>VLOOKUP(A551,#REF!,11,0)</f>
        <v>#REF!</v>
      </c>
      <c r="T551" t="e">
        <f>VLOOKUP(A551,#REF!,12,0)</f>
        <v>#REF!</v>
      </c>
      <c r="U551" t="e">
        <f>VLOOKUP(A551,#REF!,13,0)</f>
        <v>#REF!</v>
      </c>
      <c r="V551" t="e">
        <f>VLOOKUP(A551,#REF!,14,0)</f>
        <v>#REF!</v>
      </c>
      <c r="W551">
        <v>-1.8339090347747771</v>
      </c>
      <c r="X551">
        <v>0.70281018610280388</v>
      </c>
      <c r="Y551" s="42" t="str">
        <f t="shared" si="53"/>
        <v>CHN</v>
      </c>
      <c r="Z551" t="str">
        <f>IF(Y551=Y$1,B551,IF(Y551=Y$2,B551,""))</f>
        <v/>
      </c>
      <c r="AT551">
        <v>-1.765583910180115</v>
      </c>
      <c r="AU551">
        <v>0.1042340854045522</v>
      </c>
      <c r="AW551" s="42" t="s">
        <v>10671</v>
      </c>
    </row>
    <row r="552" spans="1:49" x14ac:dyDescent="0.25">
      <c r="A552" s="42" t="s">
        <v>1063</v>
      </c>
      <c r="B552" s="42" t="s">
        <v>10896</v>
      </c>
      <c r="C552" s="42" t="s">
        <v>1232</v>
      </c>
      <c r="D552" s="42">
        <f>IFERROR(VLOOKUP(A552,eco_bus_institutions!A:D,3,0),"")</f>
        <v>61</v>
      </c>
      <c r="E552" s="42">
        <f>IFERROR(VLOOKUP(A552,eco_institutions!A:D,3,0),"")</f>
        <v>45</v>
      </c>
      <c r="F552" s="42">
        <f>IFERROR(VLOOKUP(A552,fin_institutions!A:D,3,0),"")</f>
        <v>21</v>
      </c>
      <c r="G552" s="42">
        <f>IFERROR(VLOOKUP(A552,bus_institutions!A:D,3,0),0)</f>
        <v>6</v>
      </c>
      <c r="H552" s="42">
        <f>IFERROR(VLOOKUP(A552,man_institutions!A:D,3,0),0)</f>
        <v>7</v>
      </c>
      <c r="I552" s="42">
        <f>IFERROR(VLOOKUP(A552,eco_bus_institutions!A:D,4,0),0)</f>
        <v>1.1599999999999999</v>
      </c>
      <c r="J552" s="42">
        <f>IFERROR(VLOOKUP(A552,eco_institutions!A:D,4,0),0)</f>
        <v>1.08</v>
      </c>
      <c r="K552" s="42">
        <f>IFERROR(VLOOKUP(A552,fin_institutions!A:D,4,0),0)</f>
        <v>1.06</v>
      </c>
      <c r="L552" s="42">
        <f>IFERROR(VLOOKUP(A552,bus_institutions!A:D,4,0),0)</f>
        <v>1.1299999999999999</v>
      </c>
      <c r="M552" s="42">
        <f>IFERROR(VLOOKUP(A552,man_institutions!A:D,4,0),0)</f>
        <v>1.03</v>
      </c>
      <c r="N552" s="42">
        <f t="shared" si="48"/>
        <v>8.6999999999999994E-2</v>
      </c>
      <c r="O552" s="42">
        <f t="shared" si="49"/>
        <v>0.32300000000000001</v>
      </c>
      <c r="P552" s="42">
        <f t="shared" si="50"/>
        <v>0.26200000000000001</v>
      </c>
      <c r="Q552" s="42">
        <f t="shared" si="51"/>
        <v>0.115</v>
      </c>
      <c r="R552" s="42">
        <f t="shared" si="52"/>
        <v>0.06</v>
      </c>
      <c r="S552" t="e">
        <f>VLOOKUP(A552,#REF!,11,0)</f>
        <v>#REF!</v>
      </c>
      <c r="T552" t="e">
        <f>VLOOKUP(A552,#REF!,12,0)</f>
        <v>#REF!</v>
      </c>
      <c r="U552" t="e">
        <f>VLOOKUP(A552,#REF!,13,0)</f>
        <v>#REF!</v>
      </c>
      <c r="V552" t="e">
        <f>VLOOKUP(A552,#REF!,14,0)</f>
        <v>#REF!</v>
      </c>
      <c r="W552">
        <v>-2.268369020513421</v>
      </c>
      <c r="X552">
        <v>0.55259270253885551</v>
      </c>
      <c r="Y552" s="42" t="str">
        <f t="shared" si="53"/>
        <v>CHN</v>
      </c>
      <c r="Z552" t="str">
        <f>IF(Y552=Y$1,B552,IF(Y552=Y$2,B552,""))</f>
        <v/>
      </c>
      <c r="AT552">
        <v>-1.82647485359043</v>
      </c>
      <c r="AU552">
        <v>-0.58602792875992327</v>
      </c>
      <c r="AW552" s="42" t="s">
        <v>10896</v>
      </c>
    </row>
    <row r="553" spans="1:49" x14ac:dyDescent="0.25">
      <c r="A553" s="42" t="s">
        <v>1142</v>
      </c>
      <c r="B553" s="42" t="s">
        <v>10672</v>
      </c>
      <c r="C553" s="42" t="s">
        <v>1224</v>
      </c>
      <c r="D553" s="42">
        <f>IFERROR(VLOOKUP(A553,eco_bus_institutions!A:D,3,0),"")</f>
        <v>54</v>
      </c>
      <c r="E553" s="42">
        <f>IFERROR(VLOOKUP(A553,eco_institutions!A:D,3,0),"")</f>
        <v>32</v>
      </c>
      <c r="F553" s="42">
        <f>IFERROR(VLOOKUP(A553,fin_institutions!A:D,3,0),"")</f>
        <v>18</v>
      </c>
      <c r="G553" s="42">
        <f>IFERROR(VLOOKUP(A553,bus_institutions!A:D,3,0),0)</f>
        <v>7</v>
      </c>
      <c r="H553" s="42">
        <f>IFERROR(VLOOKUP(A553,man_institutions!A:D,3,0),0)</f>
        <v>12</v>
      </c>
      <c r="I553" s="42">
        <f>IFERROR(VLOOKUP(A553,eco_bus_institutions!A:D,4,0),0)</f>
        <v>1.1599999999999999</v>
      </c>
      <c r="J553" s="42">
        <f>IFERROR(VLOOKUP(A553,eco_institutions!A:D,4,0),0)</f>
        <v>1.07</v>
      </c>
      <c r="K553" s="42">
        <f>IFERROR(VLOOKUP(A553,fin_institutions!A:D,4,0),0)</f>
        <v>1.07</v>
      </c>
      <c r="L553" s="42">
        <f>IFERROR(VLOOKUP(A553,bus_institutions!A:D,4,0),0)</f>
        <v>1.23</v>
      </c>
      <c r="M553" s="42">
        <f>IFERROR(VLOOKUP(A553,man_institutions!A:D,4,0),0)</f>
        <v>1.24</v>
      </c>
      <c r="N553" s="42">
        <f t="shared" si="48"/>
        <v>8.6999999999999994E-2</v>
      </c>
      <c r="O553" s="42">
        <f t="shared" si="49"/>
        <v>0.29299999999999998</v>
      </c>
      <c r="P553" s="42">
        <f t="shared" si="50"/>
        <v>0.29499999999999998</v>
      </c>
      <c r="Q553" s="42">
        <f t="shared" si="51"/>
        <v>0.16800000000000001</v>
      </c>
      <c r="R553" s="42">
        <f t="shared" si="52"/>
        <v>0.27300000000000002</v>
      </c>
      <c r="S553" t="e">
        <f>VLOOKUP(A553,#REF!,11,0)</f>
        <v>#REF!</v>
      </c>
      <c r="T553" t="e">
        <f>VLOOKUP(A553,#REF!,12,0)</f>
        <v>#REF!</v>
      </c>
      <c r="U553" t="e">
        <f>VLOOKUP(A553,#REF!,13,0)</f>
        <v>#REF!</v>
      </c>
      <c r="V553" t="e">
        <f>VLOOKUP(A553,#REF!,14,0)</f>
        <v>#REF!</v>
      </c>
      <c r="W553">
        <v>-1.765583910180115</v>
      </c>
      <c r="X553">
        <v>0.1042340854045522</v>
      </c>
      <c r="Y553" s="42" t="str">
        <f t="shared" si="53"/>
        <v>ITA</v>
      </c>
      <c r="Z553" t="str">
        <f>IF(Y553=Y$1,B553,IF(Y553=Y$2,B553,""))</f>
        <v/>
      </c>
      <c r="AT553">
        <v>-1.7779057759826029</v>
      </c>
      <c r="AU553">
        <v>0.49887083455748282</v>
      </c>
      <c r="AW553" s="42" t="s">
        <v>10672</v>
      </c>
    </row>
    <row r="554" spans="1:49" x14ac:dyDescent="0.25">
      <c r="A554" s="42" t="s">
        <v>1158</v>
      </c>
      <c r="B554" s="42" t="s">
        <v>10897</v>
      </c>
      <c r="C554" s="42" t="s">
        <v>1232</v>
      </c>
      <c r="D554" s="42">
        <f>IFERROR(VLOOKUP(A554,eco_bus_institutions!A:D,3,0),"")</f>
        <v>57</v>
      </c>
      <c r="E554" s="42">
        <f>IFERROR(VLOOKUP(A554,eco_institutions!A:D,3,0),"")</f>
        <v>33</v>
      </c>
      <c r="F554" s="42">
        <f>IFERROR(VLOOKUP(A554,fin_institutions!A:D,3,0),"")</f>
        <v>5</v>
      </c>
      <c r="G554" s="42">
        <f>IFERROR(VLOOKUP(A554,bus_institutions!A:D,3,0),0)</f>
        <v>20</v>
      </c>
      <c r="H554" s="42">
        <f>IFERROR(VLOOKUP(A554,man_institutions!A:D,3,0),0)</f>
        <v>15</v>
      </c>
      <c r="I554" s="42">
        <f>IFERROR(VLOOKUP(A554,eco_bus_institutions!A:D,4,0),0)</f>
        <v>1.1599999999999999</v>
      </c>
      <c r="J554" s="42">
        <f>IFERROR(VLOOKUP(A554,eco_institutions!A:D,4,0),0)</f>
        <v>1.02</v>
      </c>
      <c r="K554" s="42">
        <f>IFERROR(VLOOKUP(A554,fin_institutions!A:D,4,0),0)</f>
        <v>1.07</v>
      </c>
      <c r="L554" s="42">
        <f>IFERROR(VLOOKUP(A554,bus_institutions!A:D,4,0),0)</f>
        <v>1.35</v>
      </c>
      <c r="M554" s="42">
        <f>IFERROR(VLOOKUP(A554,man_institutions!A:D,4,0),0)</f>
        <v>1.31</v>
      </c>
      <c r="N554" s="42">
        <f t="shared" si="48"/>
        <v>8.6999999999999994E-2</v>
      </c>
      <c r="O554" s="42">
        <f t="shared" si="49"/>
        <v>9.7000000000000003E-2</v>
      </c>
      <c r="P554" s="42">
        <f t="shared" si="50"/>
        <v>0.29499999999999998</v>
      </c>
      <c r="Q554" s="42">
        <f t="shared" si="51"/>
        <v>0.23799999999999999</v>
      </c>
      <c r="R554" s="42">
        <f t="shared" si="52"/>
        <v>0.33800000000000002</v>
      </c>
      <c r="S554" t="e">
        <f>VLOOKUP(A554,#REF!,11,0)</f>
        <v>#REF!</v>
      </c>
      <c r="T554" t="e">
        <f>VLOOKUP(A554,#REF!,12,0)</f>
        <v>#REF!</v>
      </c>
      <c r="U554" t="e">
        <f>VLOOKUP(A554,#REF!,13,0)</f>
        <v>#REF!</v>
      </c>
      <c r="V554" t="e">
        <f>VLOOKUP(A554,#REF!,14,0)</f>
        <v>#REF!</v>
      </c>
      <c r="W554">
        <v>-1.82647485359043</v>
      </c>
      <c r="X554">
        <v>-0.58602792875992327</v>
      </c>
      <c r="Y554" s="42" t="str">
        <f t="shared" si="53"/>
        <v>CHN</v>
      </c>
      <c r="Z554" t="str">
        <f>IF(Y554=Y$1,B554,IF(Y554=Y$2,B554,""))</f>
        <v/>
      </c>
      <c r="AT554">
        <v>-2.705617664243682</v>
      </c>
      <c r="AU554">
        <v>-0.45102662315425768</v>
      </c>
      <c r="AW554" s="42" t="s">
        <v>10897</v>
      </c>
    </row>
    <row r="555" spans="1:49" x14ac:dyDescent="0.25">
      <c r="A555" s="42" t="s">
        <v>1149</v>
      </c>
      <c r="B555" s="42" t="s">
        <v>10898</v>
      </c>
      <c r="C555" s="42" t="s">
        <v>1224</v>
      </c>
      <c r="D555" s="42">
        <f>IFERROR(VLOOKUP(A555,eco_bus_institutions!A:D,3,0),"")</f>
        <v>66</v>
      </c>
      <c r="E555" s="42">
        <f>IFERROR(VLOOKUP(A555,eco_institutions!A:D,3,0),"")</f>
        <v>45</v>
      </c>
      <c r="F555" s="42">
        <f>IFERROR(VLOOKUP(A555,fin_institutions!A:D,3,0),"")</f>
        <v>8</v>
      </c>
      <c r="G555" s="42">
        <f>IFERROR(VLOOKUP(A555,bus_institutions!A:D,3,0),0)</f>
        <v>15</v>
      </c>
      <c r="H555" s="42">
        <f>IFERROR(VLOOKUP(A555,man_institutions!A:D,3,0),0)</f>
        <v>15</v>
      </c>
      <c r="I555" s="42">
        <f>IFERROR(VLOOKUP(A555,eco_bus_institutions!A:D,4,0),0)</f>
        <v>1.1499999999999999</v>
      </c>
      <c r="J555" s="42">
        <f>IFERROR(VLOOKUP(A555,eco_institutions!A:D,4,0),0)</f>
        <v>1.06</v>
      </c>
      <c r="K555" s="42">
        <f>IFERROR(VLOOKUP(A555,fin_institutions!A:D,4,0),0)</f>
        <v>1.1599999999999999</v>
      </c>
      <c r="L555" s="42">
        <f>IFERROR(VLOOKUP(A555,bus_institutions!A:D,4,0),0)</f>
        <v>1.1299999999999999</v>
      </c>
      <c r="M555" s="42">
        <f>IFERROR(VLOOKUP(A555,man_institutions!A:D,4,0),0)</f>
        <v>1.1299999999999999</v>
      </c>
      <c r="N555" s="42">
        <f t="shared" si="48"/>
        <v>8.2000000000000003E-2</v>
      </c>
      <c r="O555" s="42">
        <f t="shared" si="49"/>
        <v>0.26300000000000001</v>
      </c>
      <c r="P555" s="42">
        <f t="shared" si="50"/>
        <v>0.47699999999999998</v>
      </c>
      <c r="Q555" s="42">
        <f t="shared" si="51"/>
        <v>0.115</v>
      </c>
      <c r="R555" s="42">
        <f t="shared" si="52"/>
        <v>0.17299999999999999</v>
      </c>
      <c r="S555" t="e">
        <f>VLOOKUP(A555,#REF!,11,0)</f>
        <v>#REF!</v>
      </c>
      <c r="T555" t="e">
        <f>VLOOKUP(A555,#REF!,12,0)</f>
        <v>#REF!</v>
      </c>
      <c r="U555" t="e">
        <f>VLOOKUP(A555,#REF!,13,0)</f>
        <v>#REF!</v>
      </c>
      <c r="V555" t="e">
        <f>VLOOKUP(A555,#REF!,14,0)</f>
        <v>#REF!</v>
      </c>
      <c r="W555">
        <v>-1.7779057759826029</v>
      </c>
      <c r="X555">
        <v>0.49887083455748282</v>
      </c>
      <c r="Y555" s="42" t="str">
        <f t="shared" si="53"/>
        <v>ITA</v>
      </c>
      <c r="Z555" t="str">
        <f>IF(Y555=Y$1,B555,IF(Y555=Y$2,B555,""))</f>
        <v/>
      </c>
      <c r="AT555">
        <v>-2.1459249681706671</v>
      </c>
      <c r="AU555">
        <v>-0.48764252308757561</v>
      </c>
      <c r="AW555" s="42" t="s">
        <v>10898</v>
      </c>
    </row>
    <row r="556" spans="1:49" x14ac:dyDescent="0.25">
      <c r="A556" s="42" t="s">
        <v>1176</v>
      </c>
      <c r="B556" s="42" t="s">
        <v>11059</v>
      </c>
      <c r="C556" s="42" t="s">
        <v>1222</v>
      </c>
      <c r="D556" s="42">
        <f>IFERROR(VLOOKUP(A556,eco_bus_institutions!A:D,3,0),"")</f>
        <v>44</v>
      </c>
      <c r="E556" s="42">
        <f>IFERROR(VLOOKUP(A556,eco_institutions!A:D,3,0),"")</f>
        <v>12</v>
      </c>
      <c r="F556" s="42">
        <f>IFERROR(VLOOKUP(A556,fin_institutions!A:D,3,0),"")</f>
        <v>8</v>
      </c>
      <c r="G556" s="42">
        <f>IFERROR(VLOOKUP(A556,bus_institutions!A:D,3,0),0)</f>
        <v>20</v>
      </c>
      <c r="H556" s="42">
        <f>IFERROR(VLOOKUP(A556,man_institutions!A:D,3,0),0)</f>
        <v>19</v>
      </c>
      <c r="I556" s="42">
        <f>IFERROR(VLOOKUP(A556,eco_bus_institutions!A:D,4,0),0)</f>
        <v>1.1499999999999999</v>
      </c>
      <c r="J556" s="42">
        <f>IFERROR(VLOOKUP(A556,eco_institutions!A:D,4,0),0)</f>
        <v>1.01</v>
      </c>
      <c r="K556" s="42">
        <f>IFERROR(VLOOKUP(A556,fin_institutions!A:D,4,0),0)</f>
        <v>1.02</v>
      </c>
      <c r="L556" s="42">
        <f>IFERROR(VLOOKUP(A556,bus_institutions!A:D,4,0),0)</f>
        <v>1.17</v>
      </c>
      <c r="M556" s="42">
        <f>IFERROR(VLOOKUP(A556,man_institutions!A:D,4,0),0)</f>
        <v>1.1100000000000001</v>
      </c>
      <c r="N556" s="42">
        <f t="shared" si="48"/>
        <v>8.2000000000000003E-2</v>
      </c>
      <c r="O556" s="42">
        <f t="shared" si="49"/>
        <v>5.8000000000000003E-2</v>
      </c>
      <c r="P556" s="42">
        <f t="shared" si="50"/>
        <v>0.125</v>
      </c>
      <c r="Q556" s="42">
        <f t="shared" si="51"/>
        <v>0.14000000000000001</v>
      </c>
      <c r="R556" s="42">
        <f t="shared" si="52"/>
        <v>0.155</v>
      </c>
      <c r="S556" t="e">
        <f>VLOOKUP(A556,#REF!,11,0)</f>
        <v>#REF!</v>
      </c>
      <c r="T556" t="e">
        <f>VLOOKUP(A556,#REF!,12,0)</f>
        <v>#REF!</v>
      </c>
      <c r="U556" t="e">
        <f>VLOOKUP(A556,#REF!,13,0)</f>
        <v>#REF!</v>
      </c>
      <c r="V556" t="e">
        <f>VLOOKUP(A556,#REF!,14,0)</f>
        <v>#REF!</v>
      </c>
      <c r="W556">
        <v>-2.705617664243682</v>
      </c>
      <c r="X556">
        <v>-0.45102662315425768</v>
      </c>
      <c r="Y556" s="42" t="str">
        <f t="shared" si="53"/>
        <v>SPAIN</v>
      </c>
      <c r="Z556" t="str">
        <f>IF(Y556=Y$1,B556,IF(Y556=Y$2,B556,""))</f>
        <v/>
      </c>
      <c r="AT556">
        <v>-2.7238387806599071</v>
      </c>
      <c r="AU556">
        <v>-0.47024649373902933</v>
      </c>
      <c r="AW556" s="42" t="s">
        <v>1176</v>
      </c>
    </row>
    <row r="557" spans="1:49" x14ac:dyDescent="0.25">
      <c r="A557" s="42" t="s">
        <v>1196</v>
      </c>
      <c r="B557" s="42" t="s">
        <v>11060</v>
      </c>
      <c r="C557" s="42" t="s">
        <v>1222</v>
      </c>
      <c r="D557" s="42">
        <f>IFERROR(VLOOKUP(A557,eco_bus_institutions!A:D,3,0),"")</f>
        <v>39</v>
      </c>
      <c r="E557" s="42">
        <f>IFERROR(VLOOKUP(A557,eco_institutions!A:D,3,0),"")</f>
        <v>20</v>
      </c>
      <c r="F557" s="42">
        <f>IFERROR(VLOOKUP(A557,fin_institutions!A:D,3,0),"")</f>
        <v>3</v>
      </c>
      <c r="G557" s="42">
        <f>IFERROR(VLOOKUP(A557,bus_institutions!A:D,3,0),0)</f>
        <v>15</v>
      </c>
      <c r="H557" s="42">
        <f>IFERROR(VLOOKUP(A557,man_institutions!A:D,3,0),0)</f>
        <v>14</v>
      </c>
      <c r="I557" s="42">
        <f>IFERROR(VLOOKUP(A557,eco_bus_institutions!A:D,4,0),0)</f>
        <v>1.1499999999999999</v>
      </c>
      <c r="J557" s="42">
        <f>IFERROR(VLOOKUP(A557,eco_institutions!A:D,4,0),0)</f>
        <v>1.02</v>
      </c>
      <c r="K557" s="42">
        <f>IFERROR(VLOOKUP(A557,fin_institutions!A:D,4,0),0)</f>
        <v>1.05</v>
      </c>
      <c r="L557" s="42">
        <f>IFERROR(VLOOKUP(A557,bus_institutions!A:D,4,0),0)</f>
        <v>1.3</v>
      </c>
      <c r="M557" s="42">
        <f>IFERROR(VLOOKUP(A557,man_institutions!A:D,4,0),0)</f>
        <v>1.2</v>
      </c>
      <c r="N557" s="42">
        <f t="shared" si="48"/>
        <v>8.2000000000000003E-2</v>
      </c>
      <c r="O557" s="42">
        <f t="shared" si="49"/>
        <v>9.7000000000000003E-2</v>
      </c>
      <c r="P557" s="42">
        <f t="shared" si="50"/>
        <v>0.23200000000000001</v>
      </c>
      <c r="Q557" s="42">
        <f t="shared" si="51"/>
        <v>0.215</v>
      </c>
      <c r="R557" s="42">
        <f t="shared" si="52"/>
        <v>0.248</v>
      </c>
      <c r="S557" t="e">
        <f>VLOOKUP(A557,#REF!,11,0)</f>
        <v>#REF!</v>
      </c>
      <c r="T557" t="e">
        <f>VLOOKUP(A557,#REF!,12,0)</f>
        <v>#REF!</v>
      </c>
      <c r="U557" t="e">
        <f>VLOOKUP(A557,#REF!,13,0)</f>
        <v>#REF!</v>
      </c>
      <c r="V557" t="e">
        <f>VLOOKUP(A557,#REF!,14,0)</f>
        <v>#REF!</v>
      </c>
      <c r="W557">
        <v>-2.1459249681706671</v>
      </c>
      <c r="X557">
        <v>-0.48764252308757561</v>
      </c>
      <c r="Y557" s="42" t="str">
        <f t="shared" si="53"/>
        <v>SPAIN</v>
      </c>
      <c r="Z557" t="str">
        <f>IF(Y557=Y$1,B557,IF(Y557=Y$2,B557,""))</f>
        <v/>
      </c>
      <c r="AT557">
        <v>-2.2925017995082042</v>
      </c>
      <c r="AU557">
        <v>0.97683770026106309</v>
      </c>
      <c r="AW557" s="42" t="s">
        <v>1196</v>
      </c>
    </row>
    <row r="558" spans="1:49" x14ac:dyDescent="0.25">
      <c r="A558" s="42" t="s">
        <v>1192</v>
      </c>
      <c r="B558" s="42" t="s">
        <v>10673</v>
      </c>
      <c r="C558" s="42" t="s">
        <v>1222</v>
      </c>
      <c r="D558" s="42">
        <f>IFERROR(VLOOKUP(A558,eco_bus_institutions!A:D,3,0),"")</f>
        <v>44</v>
      </c>
      <c r="E558" s="42">
        <f>IFERROR(VLOOKUP(A558,eco_institutions!A:D,3,0),"")</f>
        <v>18</v>
      </c>
      <c r="F558" s="42" t="str">
        <f>IFERROR(VLOOKUP(A558,fin_institutions!A:D,3,0),"")</f>
        <v/>
      </c>
      <c r="G558" s="42">
        <f>IFERROR(VLOOKUP(A558,bus_institutions!A:D,3,0),0)</f>
        <v>23</v>
      </c>
      <c r="H558" s="42">
        <f>IFERROR(VLOOKUP(A558,man_institutions!A:D,3,0),0)</f>
        <v>20</v>
      </c>
      <c r="I558" s="42">
        <f>IFERROR(VLOOKUP(A558,eco_bus_institutions!A:D,4,0),0)</f>
        <v>1.1499999999999999</v>
      </c>
      <c r="J558" s="42">
        <f>IFERROR(VLOOKUP(A558,eco_institutions!A:D,4,0),0)</f>
        <v>1.02</v>
      </c>
      <c r="K558" s="42">
        <f>IFERROR(VLOOKUP(A558,fin_institutions!A:D,4,0),0)</f>
        <v>0</v>
      </c>
      <c r="L558" s="42">
        <f>IFERROR(VLOOKUP(A558,bus_institutions!A:D,4,0),0)</f>
        <v>1.1499999999999999</v>
      </c>
      <c r="M558" s="42">
        <f>IFERROR(VLOOKUP(A558,man_institutions!A:D,4,0),0)</f>
        <v>1.1499999999999999</v>
      </c>
      <c r="N558" s="42">
        <f t="shared" si="48"/>
        <v>8.2000000000000003E-2</v>
      </c>
      <c r="O558" s="42">
        <f t="shared" si="49"/>
        <v>9.7000000000000003E-2</v>
      </c>
      <c r="P558" s="42">
        <f t="shared" si="50"/>
        <v>5.8000000000000003E-2</v>
      </c>
      <c r="Q558" s="42">
        <f t="shared" si="51"/>
        <v>0.127</v>
      </c>
      <c r="R558" s="42">
        <f t="shared" si="52"/>
        <v>0.188</v>
      </c>
      <c r="S558" t="e">
        <f>VLOOKUP(A558,#REF!,11,0)</f>
        <v>#REF!</v>
      </c>
      <c r="T558" t="e">
        <f>VLOOKUP(A558,#REF!,12,0)</f>
        <v>#REF!</v>
      </c>
      <c r="U558" t="e">
        <f>VLOOKUP(A558,#REF!,13,0)</f>
        <v>#REF!</v>
      </c>
      <c r="V558" t="e">
        <f>VLOOKUP(A558,#REF!,14,0)</f>
        <v>#REF!</v>
      </c>
      <c r="W558">
        <v>-2.7238387806599071</v>
      </c>
      <c r="X558">
        <v>-0.47024649373902933</v>
      </c>
      <c r="Y558" s="42" t="str">
        <f t="shared" si="53"/>
        <v>SPAIN</v>
      </c>
      <c r="Z558" t="str">
        <f>IF(Y558=Y$1,B558,IF(Y558=Y$2,B558,""))</f>
        <v/>
      </c>
      <c r="AT558">
        <v>-2.145164443125533</v>
      </c>
      <c r="AU558">
        <v>0.1573127182031476</v>
      </c>
      <c r="AW558" s="42" t="s">
        <v>10673</v>
      </c>
    </row>
    <row r="559" spans="1:49" x14ac:dyDescent="0.25">
      <c r="A559" s="42" t="s">
        <v>1199</v>
      </c>
      <c r="B559" s="42" t="s">
        <v>11097</v>
      </c>
      <c r="C559" s="42" t="s">
        <v>1245</v>
      </c>
      <c r="D559" s="42">
        <f>IFERROR(VLOOKUP(A559,eco_bus_institutions!A:D,3,0),"")</f>
        <v>43</v>
      </c>
      <c r="E559" s="42">
        <f>IFERROR(VLOOKUP(A559,eco_institutions!A:D,3,0),"")</f>
        <v>37</v>
      </c>
      <c r="F559" s="42">
        <f>IFERROR(VLOOKUP(A559,fin_institutions!A:D,3,0),"")</f>
        <v>5</v>
      </c>
      <c r="G559" s="42">
        <f>IFERROR(VLOOKUP(A559,bus_institutions!A:D,3,0),0)</f>
        <v>0</v>
      </c>
      <c r="H559" s="42">
        <f>IFERROR(VLOOKUP(A559,man_institutions!A:D,3,0),0)</f>
        <v>0</v>
      </c>
      <c r="I559" s="42">
        <f>IFERROR(VLOOKUP(A559,eco_bus_institutions!A:D,4,0),0)</f>
        <v>1.1399999999999999</v>
      </c>
      <c r="J559" s="42">
        <f>IFERROR(VLOOKUP(A559,eco_institutions!A:D,4,0),0)</f>
        <v>1.1499999999999999</v>
      </c>
      <c r="K559" s="42">
        <f>IFERROR(VLOOKUP(A559,fin_institutions!A:D,4,0),0)</f>
        <v>1.04</v>
      </c>
      <c r="L559" s="42">
        <f>IFERROR(VLOOKUP(A559,bus_institutions!A:D,4,0),0)</f>
        <v>0</v>
      </c>
      <c r="M559" s="42">
        <f>IFERROR(VLOOKUP(A559,man_institutions!A:D,4,0),0)</f>
        <v>0</v>
      </c>
      <c r="N559" s="42">
        <f t="shared" si="48"/>
        <v>7.4999999999999997E-2</v>
      </c>
      <c r="O559" s="42">
        <f t="shared" si="49"/>
        <v>0.47199999999999998</v>
      </c>
      <c r="P559" s="42">
        <f t="shared" si="50"/>
        <v>0.20300000000000001</v>
      </c>
      <c r="Q559" s="42">
        <f t="shared" si="51"/>
        <v>0.05</v>
      </c>
      <c r="R559" s="42">
        <f t="shared" si="52"/>
        <v>0.04</v>
      </c>
      <c r="S559" t="e">
        <f>VLOOKUP(A559,#REF!,11,0)</f>
        <v>#REF!</v>
      </c>
      <c r="T559" t="e">
        <f>VLOOKUP(A559,#REF!,12,0)</f>
        <v>#REF!</v>
      </c>
      <c r="U559" t="e">
        <f>VLOOKUP(A559,#REF!,13,0)</f>
        <v>#REF!</v>
      </c>
      <c r="V559" t="e">
        <f>VLOOKUP(A559,#REF!,14,0)</f>
        <v>#REF!</v>
      </c>
      <c r="W559">
        <v>-2.2925017995082042</v>
      </c>
      <c r="X559">
        <v>0.97683770026106309</v>
      </c>
      <c r="Y559" s="42" t="str">
        <f t="shared" si="53"/>
        <v>TWN</v>
      </c>
      <c r="Z559" t="str">
        <f>IF(Y559=Y$1,B559,IF(Y559=Y$2,B559,""))</f>
        <v/>
      </c>
      <c r="AT559">
        <v>-2.173335437068769</v>
      </c>
      <c r="AU559">
        <v>0.3136011350113026</v>
      </c>
      <c r="AW559" s="42" t="s">
        <v>1199</v>
      </c>
    </row>
    <row r="560" spans="1:49" x14ac:dyDescent="0.25">
      <c r="A560" s="42" t="s">
        <v>1148</v>
      </c>
      <c r="B560" s="42" t="s">
        <v>11088</v>
      </c>
      <c r="C560" s="42" t="s">
        <v>1232</v>
      </c>
      <c r="D560" s="42">
        <f>IFERROR(VLOOKUP(A560,eco_bus_institutions!A:D,3,0),"")</f>
        <v>45</v>
      </c>
      <c r="E560" s="42">
        <f>IFERROR(VLOOKUP(A560,eco_institutions!A:D,3,0),"")</f>
        <v>24</v>
      </c>
      <c r="F560" s="42">
        <f>IFERROR(VLOOKUP(A560,fin_institutions!A:D,3,0),"")</f>
        <v>6</v>
      </c>
      <c r="G560" s="42">
        <f>IFERROR(VLOOKUP(A560,bus_institutions!A:D,3,0),0)</f>
        <v>12</v>
      </c>
      <c r="H560" s="42">
        <f>IFERROR(VLOOKUP(A560,man_institutions!A:D,3,0),0)</f>
        <v>22</v>
      </c>
      <c r="I560" s="42">
        <f>IFERROR(VLOOKUP(A560,eco_bus_institutions!A:D,4,0),0)</f>
        <v>1.1399999999999999</v>
      </c>
      <c r="J560" s="42">
        <f>IFERROR(VLOOKUP(A560,eco_institutions!A:D,4,0),0)</f>
        <v>1.03</v>
      </c>
      <c r="K560" s="42">
        <f>IFERROR(VLOOKUP(A560,fin_institutions!A:D,4,0),0)</f>
        <v>1.1100000000000001</v>
      </c>
      <c r="L560" s="42">
        <f>IFERROR(VLOOKUP(A560,bus_institutions!A:D,4,0),0)</f>
        <v>1.2</v>
      </c>
      <c r="M560" s="42">
        <f>IFERROR(VLOOKUP(A560,man_institutions!A:D,4,0),0)</f>
        <v>1.08</v>
      </c>
      <c r="N560" s="42">
        <f t="shared" si="48"/>
        <v>7.4999999999999997E-2</v>
      </c>
      <c r="O560" s="42">
        <f t="shared" si="49"/>
        <v>0.15</v>
      </c>
      <c r="P560" s="42">
        <f t="shared" si="50"/>
        <v>0.39500000000000002</v>
      </c>
      <c r="Q560" s="42">
        <f t="shared" si="51"/>
        <v>0.152</v>
      </c>
      <c r="R560" s="42">
        <f t="shared" si="52"/>
        <v>0.112</v>
      </c>
      <c r="S560" t="e">
        <f>VLOOKUP(A560,#REF!,11,0)</f>
        <v>#REF!</v>
      </c>
      <c r="T560" t="e">
        <f>VLOOKUP(A560,#REF!,12,0)</f>
        <v>#REF!</v>
      </c>
      <c r="U560" t="e">
        <f>VLOOKUP(A560,#REF!,13,0)</f>
        <v>#REF!</v>
      </c>
      <c r="V560" t="e">
        <f>VLOOKUP(A560,#REF!,14,0)</f>
        <v>#REF!</v>
      </c>
      <c r="W560">
        <v>-2.145164443125533</v>
      </c>
      <c r="X560">
        <v>0.1573127182031476</v>
      </c>
      <c r="Y560" s="42" t="str">
        <f t="shared" si="53"/>
        <v>CHN</v>
      </c>
      <c r="Z560" t="str">
        <f>IF(Y560=Y$1,B560,IF(Y560=Y$2,B560,""))</f>
        <v/>
      </c>
      <c r="AT560">
        <v>-2.287026209114754</v>
      </c>
      <c r="AU560">
        <v>-8.5140363242746861E-2</v>
      </c>
      <c r="AW560" s="42" t="s">
        <v>10674</v>
      </c>
    </row>
    <row r="561" spans="1:49" x14ac:dyDescent="0.25">
      <c r="A561" s="42" t="s">
        <v>1114</v>
      </c>
      <c r="B561" s="42" t="s">
        <v>10899</v>
      </c>
      <c r="C561" s="42" t="s">
        <v>1232</v>
      </c>
      <c r="D561" s="42">
        <f>IFERROR(VLOOKUP(A561,eco_bus_institutions!A:D,3,0),"")</f>
        <v>52</v>
      </c>
      <c r="E561" s="42">
        <f>IFERROR(VLOOKUP(A561,eco_institutions!A:D,3,0),"")</f>
        <v>23</v>
      </c>
      <c r="F561" s="42">
        <f>IFERROR(VLOOKUP(A561,fin_institutions!A:D,3,0),"")</f>
        <v>9</v>
      </c>
      <c r="G561" s="42">
        <f>IFERROR(VLOOKUP(A561,bus_institutions!A:D,3,0),0)</f>
        <v>13</v>
      </c>
      <c r="H561" s="42">
        <f>IFERROR(VLOOKUP(A561,man_institutions!A:D,3,0),0)</f>
        <v>25</v>
      </c>
      <c r="I561" s="42">
        <f>IFERROR(VLOOKUP(A561,eco_bus_institutions!A:D,4,0),0)</f>
        <v>1.1399999999999999</v>
      </c>
      <c r="J561" s="42">
        <f>IFERROR(VLOOKUP(A561,eco_institutions!A:D,4,0),0)</f>
        <v>1.04</v>
      </c>
      <c r="K561" s="42">
        <f>IFERROR(VLOOKUP(A561,fin_institutions!A:D,4,0),0)</f>
        <v>1.1000000000000001</v>
      </c>
      <c r="L561" s="42">
        <f>IFERROR(VLOOKUP(A561,bus_institutions!A:D,4,0),0)</f>
        <v>1.1599999999999999</v>
      </c>
      <c r="M561" s="42">
        <f>IFERROR(VLOOKUP(A561,man_institutions!A:D,4,0),0)</f>
        <v>1.06</v>
      </c>
      <c r="N561" s="42">
        <f t="shared" si="48"/>
        <v>7.4999999999999997E-2</v>
      </c>
      <c r="O561" s="42">
        <f t="shared" si="49"/>
        <v>0.20300000000000001</v>
      </c>
      <c r="P561" s="42">
        <f t="shared" si="50"/>
        <v>0.37</v>
      </c>
      <c r="Q561" s="42">
        <f t="shared" si="51"/>
        <v>0.13200000000000001</v>
      </c>
      <c r="R561" s="42">
        <f t="shared" si="52"/>
        <v>9.5000000000000001E-2</v>
      </c>
      <c r="S561" t="e">
        <f>VLOOKUP(A561,#REF!,11,0)</f>
        <v>#REF!</v>
      </c>
      <c r="T561" t="e">
        <f>VLOOKUP(A561,#REF!,12,0)</f>
        <v>#REF!</v>
      </c>
      <c r="U561" t="e">
        <f>VLOOKUP(A561,#REF!,13,0)</f>
        <v>#REF!</v>
      </c>
      <c r="V561" t="e">
        <f>VLOOKUP(A561,#REF!,14,0)</f>
        <v>#REF!</v>
      </c>
      <c r="W561">
        <v>-2.173335437068769</v>
      </c>
      <c r="X561">
        <v>0.3136011350113026</v>
      </c>
      <c r="Y561" s="42" t="str">
        <f t="shared" si="53"/>
        <v>CHN</v>
      </c>
      <c r="Z561" t="str">
        <f>IF(Y561=Y$1,B561,IF(Y561=Y$2,B561,""))</f>
        <v/>
      </c>
      <c r="AT561">
        <v>-2.775782589453891</v>
      </c>
      <c r="AU561">
        <v>-0.42688637918919858</v>
      </c>
      <c r="AW561" s="42" t="s">
        <v>10899</v>
      </c>
    </row>
    <row r="562" spans="1:49" x14ac:dyDescent="0.25">
      <c r="A562" s="42" t="s">
        <v>1165</v>
      </c>
      <c r="B562" s="42" t="s">
        <v>11056</v>
      </c>
      <c r="C562" s="42" t="s">
        <v>1222</v>
      </c>
      <c r="D562" s="42">
        <f>IFERROR(VLOOKUP(A562,eco_bus_institutions!A:D,3,0),"")</f>
        <v>54</v>
      </c>
      <c r="E562" s="42">
        <f>IFERROR(VLOOKUP(A562,eco_institutions!A:D,3,0),"")</f>
        <v>26</v>
      </c>
      <c r="F562" s="42">
        <f>IFERROR(VLOOKUP(A562,fin_institutions!A:D,3,0),"")</f>
        <v>12</v>
      </c>
      <c r="G562" s="42">
        <f>IFERROR(VLOOKUP(A562,bus_institutions!A:D,3,0),0)</f>
        <v>17</v>
      </c>
      <c r="H562" s="42">
        <f>IFERROR(VLOOKUP(A562,man_institutions!A:D,3,0),0)</f>
        <v>17</v>
      </c>
      <c r="I562" s="42">
        <f>IFERROR(VLOOKUP(A562,eco_bus_institutions!A:D,4,0),0)</f>
        <v>1.1399999999999999</v>
      </c>
      <c r="J562" s="42">
        <f>IFERROR(VLOOKUP(A562,eco_institutions!A:D,4,0),0)</f>
        <v>1.03</v>
      </c>
      <c r="K562" s="42">
        <f>IFERROR(VLOOKUP(A562,fin_institutions!A:D,4,0),0)</f>
        <v>1.06</v>
      </c>
      <c r="L562" s="42">
        <f>IFERROR(VLOOKUP(A562,bus_institutions!A:D,4,0),0)</f>
        <v>1.21</v>
      </c>
      <c r="M562" s="42">
        <f>IFERROR(VLOOKUP(A562,man_institutions!A:D,4,0),0)</f>
        <v>1.1100000000000001</v>
      </c>
      <c r="N562" s="42">
        <f t="shared" si="48"/>
        <v>7.4999999999999997E-2</v>
      </c>
      <c r="O562" s="42">
        <f t="shared" si="49"/>
        <v>0.15</v>
      </c>
      <c r="P562" s="42">
        <f t="shared" si="50"/>
        <v>0.26200000000000001</v>
      </c>
      <c r="Q562" s="42">
        <f t="shared" si="51"/>
        <v>0.158</v>
      </c>
      <c r="R562" s="42">
        <f t="shared" si="52"/>
        <v>0.155</v>
      </c>
      <c r="S562" t="e">
        <f>VLOOKUP(A562,#REF!,11,0)</f>
        <v>#REF!</v>
      </c>
      <c r="T562" t="e">
        <f>VLOOKUP(A562,#REF!,12,0)</f>
        <v>#REF!</v>
      </c>
      <c r="U562" t="e">
        <f>VLOOKUP(A562,#REF!,13,0)</f>
        <v>#REF!</v>
      </c>
      <c r="V562" t="e">
        <f>VLOOKUP(A562,#REF!,14,0)</f>
        <v>#REF!</v>
      </c>
      <c r="W562">
        <v>-2.287026209114754</v>
      </c>
      <c r="X562">
        <v>-8.5140363242746861E-2</v>
      </c>
      <c r="Y562" s="42" t="str">
        <f t="shared" si="53"/>
        <v>SPAIN</v>
      </c>
      <c r="Z562" t="str">
        <f>IF(Y562=Y$1,B562,IF(Y562=Y$2,B562,""))</f>
        <v/>
      </c>
      <c r="AT562">
        <v>-2.317045407579867</v>
      </c>
      <c r="AU562">
        <v>0.34942011429003361</v>
      </c>
      <c r="AW562" s="42" t="s">
        <v>1165</v>
      </c>
    </row>
    <row r="563" spans="1:49" x14ac:dyDescent="0.25">
      <c r="A563" s="42" t="s">
        <v>1185</v>
      </c>
      <c r="B563" s="42" t="s">
        <v>11057</v>
      </c>
      <c r="C563" s="42" t="s">
        <v>1222</v>
      </c>
      <c r="D563" s="42">
        <f>IFERROR(VLOOKUP(A563,eco_bus_institutions!A:D,3,0),"")</f>
        <v>46</v>
      </c>
      <c r="E563" s="42">
        <f>IFERROR(VLOOKUP(A563,eco_institutions!A:D,3,0),"")</f>
        <v>26</v>
      </c>
      <c r="F563" s="42" t="str">
        <f>IFERROR(VLOOKUP(A563,fin_institutions!A:D,3,0),"")</f>
        <v/>
      </c>
      <c r="G563" s="42">
        <f>IFERROR(VLOOKUP(A563,bus_institutions!A:D,3,0),0)</f>
        <v>24</v>
      </c>
      <c r="H563" s="42">
        <f>IFERROR(VLOOKUP(A563,man_institutions!A:D,3,0),0)</f>
        <v>15</v>
      </c>
      <c r="I563" s="42">
        <f>IFERROR(VLOOKUP(A563,eco_bus_institutions!A:D,4,0),0)</f>
        <v>1.1399999999999999</v>
      </c>
      <c r="J563" s="42">
        <f>IFERROR(VLOOKUP(A563,eco_institutions!A:D,4,0),0)</f>
        <v>1.02</v>
      </c>
      <c r="K563" s="42">
        <f>IFERROR(VLOOKUP(A563,fin_institutions!A:D,4,0),0)</f>
        <v>0</v>
      </c>
      <c r="L563" s="42">
        <f>IFERROR(VLOOKUP(A563,bus_institutions!A:D,4,0),0)</f>
        <v>1.1599999999999999</v>
      </c>
      <c r="M563" s="42">
        <f>IFERROR(VLOOKUP(A563,man_institutions!A:D,4,0),0)</f>
        <v>1.1100000000000001</v>
      </c>
      <c r="N563" s="42">
        <f t="shared" si="48"/>
        <v>7.4999999999999997E-2</v>
      </c>
      <c r="O563" s="42">
        <f t="shared" si="49"/>
        <v>9.7000000000000003E-2</v>
      </c>
      <c r="P563" s="42">
        <f t="shared" si="50"/>
        <v>5.8000000000000003E-2</v>
      </c>
      <c r="Q563" s="42">
        <f t="shared" si="51"/>
        <v>0.13200000000000001</v>
      </c>
      <c r="R563" s="42">
        <f t="shared" si="52"/>
        <v>0.155</v>
      </c>
      <c r="S563">
        <v>1</v>
      </c>
      <c r="T563" t="e">
        <f>VLOOKUP(A563,#REF!,12,0)</f>
        <v>#REF!</v>
      </c>
      <c r="U563" t="e">
        <f>VLOOKUP(A563,#REF!,13,0)</f>
        <v>#REF!</v>
      </c>
      <c r="V563" t="e">
        <f>VLOOKUP(A563,#REF!,14,0)</f>
        <v>#REF!</v>
      </c>
      <c r="W563">
        <v>-2.775782589453891</v>
      </c>
      <c r="X563">
        <v>-0.42688637918919858</v>
      </c>
      <c r="Y563" s="42" t="str">
        <f t="shared" si="53"/>
        <v>SPAIN</v>
      </c>
      <c r="Z563" t="str">
        <f>IF(Y563=Y$1,B563,IF(Y563=Y$2,B563,""))</f>
        <v/>
      </c>
      <c r="AT563">
        <v>-2.0702556148479019</v>
      </c>
      <c r="AU563">
        <v>2.7656944825230699E-2</v>
      </c>
      <c r="AW563" s="42" t="s">
        <v>1185</v>
      </c>
    </row>
    <row r="564" spans="1:49" x14ac:dyDescent="0.25">
      <c r="A564" s="42" t="s">
        <v>1189</v>
      </c>
      <c r="B564" s="42" t="s">
        <v>11098</v>
      </c>
      <c r="C564" s="42" t="s">
        <v>1233</v>
      </c>
      <c r="D564" s="42">
        <f>IFERROR(VLOOKUP(A564,eco_bus_institutions!A:D,3,0),"")</f>
        <v>102</v>
      </c>
      <c r="E564" s="42">
        <f>IFERROR(VLOOKUP(A564,eco_institutions!A:D,3,0),"")</f>
        <v>53</v>
      </c>
      <c r="F564" s="42">
        <f>IFERROR(VLOOKUP(A564,fin_institutions!A:D,3,0),"")</f>
        <v>19</v>
      </c>
      <c r="G564" s="42">
        <f>IFERROR(VLOOKUP(A564,bus_institutions!A:D,3,0),0)</f>
        <v>32</v>
      </c>
      <c r="H564" s="42">
        <f>IFERROR(VLOOKUP(A564,man_institutions!A:D,3,0),0)</f>
        <v>31</v>
      </c>
      <c r="I564" s="42">
        <f>IFERROR(VLOOKUP(A564,eco_bus_institutions!A:D,4,0),0)</f>
        <v>1.1399999999999999</v>
      </c>
      <c r="J564" s="42">
        <f>IFERROR(VLOOKUP(A564,eco_institutions!A:D,4,0),0)</f>
        <v>1.1000000000000001</v>
      </c>
      <c r="K564" s="42">
        <f>IFERROR(VLOOKUP(A564,fin_institutions!A:D,4,0),0)</f>
        <v>1.01</v>
      </c>
      <c r="L564" s="42">
        <f>IFERROR(VLOOKUP(A564,bus_institutions!A:D,4,0),0)</f>
        <v>1.22</v>
      </c>
      <c r="M564" s="42">
        <f>IFERROR(VLOOKUP(A564,man_institutions!A:D,4,0),0)</f>
        <v>1.06</v>
      </c>
      <c r="N564" s="42">
        <f t="shared" si="48"/>
        <v>7.4999999999999997E-2</v>
      </c>
      <c r="O564" s="42">
        <f t="shared" si="49"/>
        <v>0.38300000000000001</v>
      </c>
      <c r="P564" s="42">
        <f t="shared" si="50"/>
        <v>0.09</v>
      </c>
      <c r="Q564" s="42">
        <f t="shared" si="51"/>
        <v>0.16500000000000001</v>
      </c>
      <c r="R564" s="42">
        <f t="shared" si="52"/>
        <v>9.5000000000000001E-2</v>
      </c>
      <c r="S564" t="e">
        <f>VLOOKUP(A564,#REF!,11,0)</f>
        <v>#REF!</v>
      </c>
      <c r="T564" t="e">
        <f>VLOOKUP(A564,#REF!,12,0)</f>
        <v>#REF!</v>
      </c>
      <c r="U564" t="e">
        <f>VLOOKUP(A564,#REF!,13,0)</f>
        <v>#REF!</v>
      </c>
      <c r="V564" t="e">
        <f>VLOOKUP(A564,#REF!,14,0)</f>
        <v>#REF!</v>
      </c>
      <c r="W564">
        <v>-2.317045407579867</v>
      </c>
      <c r="X564">
        <v>0.34942011429003361</v>
      </c>
      <c r="Y564" s="42" t="str">
        <f t="shared" si="53"/>
        <v>PRT</v>
      </c>
      <c r="Z564" t="str">
        <f>IF(Y564=Y$1,B564,IF(Y564=Y$2,B564,""))</f>
        <v/>
      </c>
      <c r="AT564">
        <v>-2.658135599963265</v>
      </c>
      <c r="AU564">
        <v>0.2114034572647123</v>
      </c>
      <c r="AW564" s="42" t="s">
        <v>1189</v>
      </c>
    </row>
    <row r="565" spans="1:49" x14ac:dyDescent="0.25">
      <c r="A565" s="42" t="s">
        <v>1170</v>
      </c>
      <c r="B565" s="42" t="s">
        <v>10675</v>
      </c>
      <c r="C565" s="42" t="s">
        <v>1224</v>
      </c>
      <c r="D565" s="42">
        <f>IFERROR(VLOOKUP(A565,eco_bus_institutions!A:D,3,0),"")</f>
        <v>44</v>
      </c>
      <c r="E565" s="42">
        <f>IFERROR(VLOOKUP(A565,eco_institutions!A:D,3,0),"")</f>
        <v>33</v>
      </c>
      <c r="F565" s="42">
        <f>IFERROR(VLOOKUP(A565,fin_institutions!A:D,3,0),"")</f>
        <v>11</v>
      </c>
      <c r="G565" s="42">
        <f>IFERROR(VLOOKUP(A565,bus_institutions!A:D,3,0),0)</f>
        <v>0</v>
      </c>
      <c r="H565" s="42">
        <f>IFERROR(VLOOKUP(A565,man_institutions!A:D,3,0),0)</f>
        <v>7</v>
      </c>
      <c r="I565" s="42">
        <f>IFERROR(VLOOKUP(A565,eco_bus_institutions!A:D,4,0),0)</f>
        <v>1.1399999999999999</v>
      </c>
      <c r="J565" s="42">
        <f>IFERROR(VLOOKUP(A565,eco_institutions!A:D,4,0),0)</f>
        <v>1.04</v>
      </c>
      <c r="K565" s="42">
        <f>IFERROR(VLOOKUP(A565,fin_institutions!A:D,4,0),0)</f>
        <v>1.07</v>
      </c>
      <c r="L565" s="42">
        <f>IFERROR(VLOOKUP(A565,bus_institutions!A:D,4,0),0)</f>
        <v>0</v>
      </c>
      <c r="M565" s="42">
        <f>IFERROR(VLOOKUP(A565,man_institutions!A:D,4,0),0)</f>
        <v>1.27</v>
      </c>
      <c r="N565" s="42">
        <f t="shared" si="48"/>
        <v>7.4999999999999997E-2</v>
      </c>
      <c r="O565" s="42">
        <f t="shared" si="49"/>
        <v>0.20300000000000001</v>
      </c>
      <c r="P565" s="42">
        <f t="shared" si="50"/>
        <v>0.29499999999999998</v>
      </c>
      <c r="Q565" s="42">
        <f t="shared" si="51"/>
        <v>0.05</v>
      </c>
      <c r="R565" s="42">
        <f t="shared" si="52"/>
        <v>0.30299999999999999</v>
      </c>
      <c r="S565" t="e">
        <f>VLOOKUP(A565,#REF!,11,0)</f>
        <v>#REF!</v>
      </c>
      <c r="T565" t="e">
        <f>VLOOKUP(A565,#REF!,12,0)</f>
        <v>#REF!</v>
      </c>
      <c r="U565" t="e">
        <f>VLOOKUP(A565,#REF!,13,0)</f>
        <v>#REF!</v>
      </c>
      <c r="V565" t="e">
        <f>VLOOKUP(A565,#REF!,14,0)</f>
        <v>#REF!</v>
      </c>
      <c r="W565">
        <v>-2.0702556148479019</v>
      </c>
      <c r="X565">
        <v>2.7656944825230699E-2</v>
      </c>
      <c r="Y565" s="42" t="str">
        <f t="shared" si="53"/>
        <v>ITA</v>
      </c>
      <c r="Z565" t="str">
        <f>IF(Y565=Y$1,B565,IF(Y565=Y$2,B565,""))</f>
        <v/>
      </c>
      <c r="AT565">
        <v>-2.8689307356349532</v>
      </c>
      <c r="AU565">
        <v>-0.54252798548679437</v>
      </c>
      <c r="AW565" s="42" t="s">
        <v>10675</v>
      </c>
    </row>
    <row r="566" spans="1:49" x14ac:dyDescent="0.25">
      <c r="A566" s="42" t="s">
        <v>1146</v>
      </c>
      <c r="B566" s="42" t="s">
        <v>10900</v>
      </c>
      <c r="C566" s="42" t="s">
        <v>1232</v>
      </c>
      <c r="D566" s="42">
        <f>IFERROR(VLOOKUP(A566,eco_bus_institutions!A:D,3,0),"")</f>
        <v>41</v>
      </c>
      <c r="E566" s="42">
        <f>IFERROR(VLOOKUP(A566,eco_institutions!A:D,3,0),"")</f>
        <v>36</v>
      </c>
      <c r="F566" s="42" t="str">
        <f>IFERROR(VLOOKUP(A566,fin_institutions!A:D,3,0),"")</f>
        <v/>
      </c>
      <c r="G566" s="42">
        <f>IFERROR(VLOOKUP(A566,bus_institutions!A:D,3,0),0)</f>
        <v>6</v>
      </c>
      <c r="H566" s="42">
        <f>IFERROR(VLOOKUP(A566,man_institutions!A:D,3,0),0)</f>
        <v>0</v>
      </c>
      <c r="I566" s="42">
        <f>IFERROR(VLOOKUP(A566,eco_bus_institutions!A:D,4,0),0)</f>
        <v>1.1299999999999999</v>
      </c>
      <c r="J566" s="42">
        <f>IFERROR(VLOOKUP(A566,eco_institutions!A:D,4,0),0)</f>
        <v>1.07</v>
      </c>
      <c r="K566" s="42">
        <f>IFERROR(VLOOKUP(A566,fin_institutions!A:D,4,0),0)</f>
        <v>0</v>
      </c>
      <c r="L566" s="42">
        <f>IFERROR(VLOOKUP(A566,bus_institutions!A:D,4,0),0)</f>
        <v>1.18</v>
      </c>
      <c r="M566" s="42">
        <f>IFERROR(VLOOKUP(A566,man_institutions!A:D,4,0),0)</f>
        <v>0</v>
      </c>
      <c r="N566" s="42">
        <f t="shared" si="48"/>
        <v>6.3E-2</v>
      </c>
      <c r="O566" s="42">
        <f t="shared" si="49"/>
        <v>0.29299999999999998</v>
      </c>
      <c r="P566" s="42">
        <f t="shared" si="50"/>
        <v>5.8000000000000003E-2</v>
      </c>
      <c r="Q566" s="42">
        <f t="shared" si="51"/>
        <v>0.14299999999999999</v>
      </c>
      <c r="R566" s="42">
        <f t="shared" si="52"/>
        <v>0.04</v>
      </c>
      <c r="S566" t="e">
        <f>VLOOKUP(A566,#REF!,11,0)</f>
        <v>#REF!</v>
      </c>
      <c r="T566" t="e">
        <f>VLOOKUP(A566,#REF!,12,0)</f>
        <v>#REF!</v>
      </c>
      <c r="U566" t="e">
        <f>VLOOKUP(A566,#REF!,13,0)</f>
        <v>#REF!</v>
      </c>
      <c r="V566" t="e">
        <f>VLOOKUP(A566,#REF!,14,0)</f>
        <v>#REF!</v>
      </c>
      <c r="W566">
        <v>-2.658135599963265</v>
      </c>
      <c r="X566">
        <v>0.2114034572647123</v>
      </c>
      <c r="Y566" s="42" t="str">
        <f t="shared" si="53"/>
        <v>CHN</v>
      </c>
      <c r="Z566" t="str">
        <f>IF(Y566=Y$1,B566,IF(Y566=Y$2,B566,""))</f>
        <v/>
      </c>
      <c r="AT566">
        <v>-2.131201648940551</v>
      </c>
      <c r="AU566">
        <v>0.47499272657806468</v>
      </c>
      <c r="AW566" s="42" t="s">
        <v>10900</v>
      </c>
    </row>
    <row r="567" spans="1:49" x14ac:dyDescent="0.25">
      <c r="A567" s="42" t="s">
        <v>1183</v>
      </c>
      <c r="B567" s="42" t="s">
        <v>10901</v>
      </c>
      <c r="C567" s="42" t="s">
        <v>1245</v>
      </c>
      <c r="D567" s="42">
        <f>IFERROR(VLOOKUP(A567,eco_bus_institutions!A:D,3,0),"")</f>
        <v>41</v>
      </c>
      <c r="E567" s="42">
        <f>IFERROR(VLOOKUP(A567,eco_institutions!A:D,3,0),"")</f>
        <v>10</v>
      </c>
      <c r="F567" s="42">
        <f>IFERROR(VLOOKUP(A567,fin_institutions!A:D,3,0),"")</f>
        <v>9</v>
      </c>
      <c r="G567" s="42">
        <f>IFERROR(VLOOKUP(A567,bus_institutions!A:D,3,0),0)</f>
        <v>15</v>
      </c>
      <c r="H567" s="42">
        <f>IFERROR(VLOOKUP(A567,man_institutions!A:D,3,0),0)</f>
        <v>24</v>
      </c>
      <c r="I567" s="42">
        <f>IFERROR(VLOOKUP(A567,eco_bus_institutions!A:D,4,0),0)</f>
        <v>1.1299999999999999</v>
      </c>
      <c r="J567" s="42">
        <f>IFERROR(VLOOKUP(A567,eco_institutions!A:D,4,0),0)</f>
        <v>1</v>
      </c>
      <c r="K567" s="42">
        <f>IFERROR(VLOOKUP(A567,fin_institutions!A:D,4,0),0)</f>
        <v>1.01</v>
      </c>
      <c r="L567" s="42">
        <f>IFERROR(VLOOKUP(A567,bus_institutions!A:D,4,0),0)</f>
        <v>1.24</v>
      </c>
      <c r="M567" s="42">
        <f>IFERROR(VLOOKUP(A567,man_institutions!A:D,4,0),0)</f>
        <v>1.06</v>
      </c>
      <c r="N567" s="42">
        <f t="shared" si="48"/>
        <v>6.3E-2</v>
      </c>
      <c r="O567" s="42">
        <f t="shared" si="49"/>
        <v>2.3E-2</v>
      </c>
      <c r="P567" s="42">
        <f t="shared" si="50"/>
        <v>0.09</v>
      </c>
      <c r="Q567" s="42">
        <f t="shared" si="51"/>
        <v>0.17499999999999999</v>
      </c>
      <c r="R567" s="42">
        <f t="shared" si="52"/>
        <v>9.5000000000000001E-2</v>
      </c>
      <c r="S567" t="e">
        <f>VLOOKUP(A567,#REF!,11,0)</f>
        <v>#REF!</v>
      </c>
      <c r="T567" t="e">
        <f>VLOOKUP(A567,#REF!,12,0)</f>
        <v>#REF!</v>
      </c>
      <c r="U567" t="e">
        <f>VLOOKUP(A567,#REF!,13,0)</f>
        <v>#REF!</v>
      </c>
      <c r="V567" t="e">
        <f>VLOOKUP(A567,#REF!,14,0)</f>
        <v>#REF!</v>
      </c>
      <c r="W567">
        <v>-2.8689307356349532</v>
      </c>
      <c r="X567">
        <v>-0.54252798548679437</v>
      </c>
      <c r="Y567" s="42" t="str">
        <f t="shared" si="53"/>
        <v>TWN</v>
      </c>
      <c r="Z567" t="str">
        <f>IF(Y567=Y$1,B567,IF(Y567=Y$2,B567,""))</f>
        <v/>
      </c>
      <c r="AT567">
        <v>-2.511952023481467</v>
      </c>
      <c r="AU567">
        <v>-0.15120363020378871</v>
      </c>
      <c r="AW567" s="42" t="s">
        <v>10901</v>
      </c>
    </row>
    <row r="568" spans="1:49" x14ac:dyDescent="0.25">
      <c r="A568" s="42" t="s">
        <v>1173</v>
      </c>
      <c r="B568" s="42" t="s">
        <v>10902</v>
      </c>
      <c r="C568" s="42" t="s">
        <v>1245</v>
      </c>
      <c r="D568" s="42">
        <f>IFERROR(VLOOKUP(A568,eco_bus_institutions!A:D,3,0),"")</f>
        <v>58</v>
      </c>
      <c r="E568" s="42">
        <f>IFERROR(VLOOKUP(A568,eco_institutions!A:D,3,0),"")</f>
        <v>33</v>
      </c>
      <c r="F568" s="42">
        <f>IFERROR(VLOOKUP(A568,fin_institutions!A:D,3,0),"")</f>
        <v>18</v>
      </c>
      <c r="G568" s="42">
        <f>IFERROR(VLOOKUP(A568,bus_institutions!A:D,3,0),0)</f>
        <v>13</v>
      </c>
      <c r="H568" s="42">
        <f>IFERROR(VLOOKUP(A568,man_institutions!A:D,3,0),0)</f>
        <v>12</v>
      </c>
      <c r="I568" s="42">
        <f>IFERROR(VLOOKUP(A568,eco_bus_institutions!A:D,4,0),0)</f>
        <v>1.1299999999999999</v>
      </c>
      <c r="J568" s="42">
        <f>IFERROR(VLOOKUP(A568,eco_institutions!A:D,4,0),0)</f>
        <v>1.05</v>
      </c>
      <c r="K568" s="42">
        <f>IFERROR(VLOOKUP(A568,fin_institutions!A:D,4,0),0)</f>
        <v>1.1100000000000001</v>
      </c>
      <c r="L568" s="42">
        <f>IFERROR(VLOOKUP(A568,bus_institutions!A:D,4,0),0)</f>
        <v>1.1299999999999999</v>
      </c>
      <c r="M568" s="42">
        <f>IFERROR(VLOOKUP(A568,man_institutions!A:D,4,0),0)</f>
        <v>1.05</v>
      </c>
      <c r="N568" s="42">
        <f t="shared" si="48"/>
        <v>6.3E-2</v>
      </c>
      <c r="O568" s="42">
        <f t="shared" si="49"/>
        <v>0.23699999999999999</v>
      </c>
      <c r="P568" s="42">
        <f t="shared" si="50"/>
        <v>0.39500000000000002</v>
      </c>
      <c r="Q568" s="42">
        <f t="shared" si="51"/>
        <v>0.115</v>
      </c>
      <c r="R568" s="42">
        <f t="shared" si="52"/>
        <v>8.2000000000000003E-2</v>
      </c>
      <c r="S568" t="e">
        <f>VLOOKUP(A568,#REF!,11,0)</f>
        <v>#REF!</v>
      </c>
      <c r="T568" t="e">
        <f>VLOOKUP(A568,#REF!,12,0)</f>
        <v>#REF!</v>
      </c>
      <c r="U568" t="e">
        <f>VLOOKUP(A568,#REF!,13,0)</f>
        <v>#REF!</v>
      </c>
      <c r="V568" t="e">
        <f>VLOOKUP(A568,#REF!,14,0)</f>
        <v>#REF!</v>
      </c>
      <c r="W568">
        <v>-2.131201648940551</v>
      </c>
      <c r="X568">
        <v>0.47499272657806468</v>
      </c>
      <c r="Y568" s="42" t="str">
        <f t="shared" si="53"/>
        <v>TWN</v>
      </c>
      <c r="Z568" t="str">
        <f>IF(Y568=Y$1,B568,IF(Y568=Y$2,B568,""))</f>
        <v/>
      </c>
      <c r="AT568">
        <v>-2.1649643554060192</v>
      </c>
      <c r="AU568">
        <v>0.37362983823549301</v>
      </c>
      <c r="AW568" s="42" t="s">
        <v>10902</v>
      </c>
    </row>
    <row r="569" spans="1:49" x14ac:dyDescent="0.25">
      <c r="A569" s="42" t="s">
        <v>1174</v>
      </c>
      <c r="B569" s="42" t="s">
        <v>11071</v>
      </c>
      <c r="C569" s="42" t="s">
        <v>1245</v>
      </c>
      <c r="D569" s="42">
        <f>IFERROR(VLOOKUP(A569,eco_bus_institutions!A:D,3,0),"")</f>
        <v>45</v>
      </c>
      <c r="E569" s="42">
        <f>IFERROR(VLOOKUP(A569,eco_institutions!A:D,3,0),"")</f>
        <v>16</v>
      </c>
      <c r="F569" s="42">
        <f>IFERROR(VLOOKUP(A569,fin_institutions!A:D,3,0),"")</f>
        <v>8</v>
      </c>
      <c r="G569" s="42">
        <f>IFERROR(VLOOKUP(A569,bus_institutions!A:D,3,0),0)</f>
        <v>21</v>
      </c>
      <c r="H569" s="42">
        <f>IFERROR(VLOOKUP(A569,man_institutions!A:D,3,0),0)</f>
        <v>23</v>
      </c>
      <c r="I569" s="42">
        <f>IFERROR(VLOOKUP(A569,eco_bus_institutions!A:D,4,0),0)</f>
        <v>1.1299999999999999</v>
      </c>
      <c r="J569" s="42">
        <f>IFERROR(VLOOKUP(A569,eco_institutions!A:D,4,0),0)</f>
        <v>1.01</v>
      </c>
      <c r="K569" s="42">
        <f>IFERROR(VLOOKUP(A569,fin_institutions!A:D,4,0),0)</f>
        <v>1.07</v>
      </c>
      <c r="L569" s="42">
        <f>IFERROR(VLOOKUP(A569,bus_institutions!A:D,4,0),0)</f>
        <v>1.1499999999999999</v>
      </c>
      <c r="M569" s="42">
        <f>IFERROR(VLOOKUP(A569,man_institutions!A:D,4,0),0)</f>
        <v>1.08</v>
      </c>
      <c r="N569" s="42">
        <f t="shared" si="48"/>
        <v>6.3E-2</v>
      </c>
      <c r="O569" s="42">
        <f t="shared" si="49"/>
        <v>5.8000000000000003E-2</v>
      </c>
      <c r="P569" s="42">
        <f t="shared" si="50"/>
        <v>0.29499999999999998</v>
      </c>
      <c r="Q569" s="42">
        <f t="shared" si="51"/>
        <v>0.127</v>
      </c>
      <c r="R569" s="42">
        <f t="shared" si="52"/>
        <v>0.112</v>
      </c>
      <c r="S569" t="e">
        <f>VLOOKUP(A569,#REF!,11,0)</f>
        <v>#REF!</v>
      </c>
      <c r="T569" t="e">
        <f>VLOOKUP(A569,#REF!,12,0)</f>
        <v>#REF!</v>
      </c>
      <c r="U569" t="e">
        <f>VLOOKUP(A569,#REF!,13,0)</f>
        <v>#REF!</v>
      </c>
      <c r="V569" t="e">
        <f>VLOOKUP(A569,#REF!,14,0)</f>
        <v>#REF!</v>
      </c>
      <c r="W569">
        <v>-2.511952023481467</v>
      </c>
      <c r="X569">
        <v>-0.15120363020378871</v>
      </c>
      <c r="Y569" s="42" t="str">
        <f t="shared" si="53"/>
        <v>TWN</v>
      </c>
      <c r="Z569" t="str">
        <f>IF(Y569=Y$1,B569,IF(Y569=Y$2,B569,""))</f>
        <v/>
      </c>
      <c r="AT569">
        <v>-2.5597183295817461</v>
      </c>
      <c r="AU569">
        <v>-0.1249372810172904</v>
      </c>
      <c r="AW569" s="42" t="s">
        <v>10676</v>
      </c>
    </row>
    <row r="570" spans="1:49" x14ac:dyDescent="0.25">
      <c r="A570" s="42" t="s">
        <v>1125</v>
      </c>
      <c r="B570" s="42" t="s">
        <v>10903</v>
      </c>
      <c r="C570" s="42" t="s">
        <v>1256</v>
      </c>
      <c r="D570" s="42">
        <f>IFERROR(VLOOKUP(A570,eco_bus_institutions!A:D,3,0),"")</f>
        <v>41</v>
      </c>
      <c r="E570" s="42">
        <f>IFERROR(VLOOKUP(A570,eco_institutions!A:D,3,0),"")</f>
        <v>24</v>
      </c>
      <c r="F570" s="42">
        <f>IFERROR(VLOOKUP(A570,fin_institutions!A:D,3,0),"")</f>
        <v>16</v>
      </c>
      <c r="G570" s="42">
        <f>IFERROR(VLOOKUP(A570,bus_institutions!A:D,3,0),0)</f>
        <v>6</v>
      </c>
      <c r="H570" s="42">
        <f>IFERROR(VLOOKUP(A570,man_institutions!A:D,3,0),0)</f>
        <v>10</v>
      </c>
      <c r="I570" s="42">
        <f>IFERROR(VLOOKUP(A570,eco_bus_institutions!A:D,4,0),0)</f>
        <v>1.1299999999999999</v>
      </c>
      <c r="J570" s="42">
        <f>IFERROR(VLOOKUP(A570,eco_institutions!A:D,4,0),0)</f>
        <v>1.04</v>
      </c>
      <c r="K570" s="42">
        <f>IFERROR(VLOOKUP(A570,fin_institutions!A:D,4,0),0)</f>
        <v>1.1100000000000001</v>
      </c>
      <c r="L570" s="42">
        <f>IFERROR(VLOOKUP(A570,bus_institutions!A:D,4,0),0)</f>
        <v>1.19</v>
      </c>
      <c r="M570" s="42">
        <f>IFERROR(VLOOKUP(A570,man_institutions!A:D,4,0),0)</f>
        <v>1.03</v>
      </c>
      <c r="N570" s="42">
        <f t="shared" si="48"/>
        <v>6.3E-2</v>
      </c>
      <c r="O570" s="42">
        <f t="shared" si="49"/>
        <v>0.20300000000000001</v>
      </c>
      <c r="P570" s="42">
        <f t="shared" si="50"/>
        <v>0.39500000000000002</v>
      </c>
      <c r="Q570" s="42">
        <f t="shared" si="51"/>
        <v>0.14799999999999999</v>
      </c>
      <c r="R570" s="42">
        <f t="shared" si="52"/>
        <v>0.06</v>
      </c>
      <c r="S570" t="e">
        <f>VLOOKUP(A570,#REF!,11,0)</f>
        <v>#REF!</v>
      </c>
      <c r="T570" t="e">
        <f>VLOOKUP(A570,#REF!,12,0)</f>
        <v>#REF!</v>
      </c>
      <c r="U570" t="e">
        <f>VLOOKUP(A570,#REF!,13,0)</f>
        <v>#REF!</v>
      </c>
      <c r="V570" t="e">
        <f>VLOOKUP(A570,#REF!,14,0)</f>
        <v>#REF!</v>
      </c>
      <c r="W570">
        <v>-2.1649643554060192</v>
      </c>
      <c r="X570">
        <v>0.37362983823549301</v>
      </c>
      <c r="Y570" s="42" t="str">
        <f t="shared" si="53"/>
        <v>KOREA</v>
      </c>
      <c r="Z570" t="str">
        <f>IF(Y570=Y$1,B570,IF(Y570=Y$2,B570,""))</f>
        <v/>
      </c>
      <c r="AT570">
        <v>-2.0910125422104762</v>
      </c>
      <c r="AU570">
        <v>0.2050897073824782</v>
      </c>
      <c r="AW570" s="42" t="s">
        <v>10903</v>
      </c>
    </row>
    <row r="571" spans="1:49" x14ac:dyDescent="0.25">
      <c r="A571" s="42" t="s">
        <v>1187</v>
      </c>
      <c r="B571" s="42" t="s">
        <v>1187</v>
      </c>
      <c r="C571" s="42" t="s">
        <v>1264</v>
      </c>
      <c r="D571" s="42">
        <f>IFERROR(VLOOKUP(A571,eco_bus_institutions!A:D,3,0),"")</f>
        <v>55</v>
      </c>
      <c r="E571" s="42">
        <f>IFERROR(VLOOKUP(A571,eco_institutions!A:D,3,0),"")</f>
        <v>21</v>
      </c>
      <c r="F571" s="42">
        <f>IFERROR(VLOOKUP(A571,fin_institutions!A:D,3,0),"")</f>
        <v>9</v>
      </c>
      <c r="G571" s="42">
        <f>IFERROR(VLOOKUP(A571,bus_institutions!A:D,3,0),0)</f>
        <v>17</v>
      </c>
      <c r="H571" s="42">
        <f>IFERROR(VLOOKUP(A571,man_institutions!A:D,3,0),0)</f>
        <v>25</v>
      </c>
      <c r="I571" s="42">
        <f>IFERROR(VLOOKUP(A571,eco_bus_institutions!A:D,4,0),0)</f>
        <v>1.1299999999999999</v>
      </c>
      <c r="J571" s="42">
        <f>IFERROR(VLOOKUP(A571,eco_institutions!A:D,4,0),0)</f>
        <v>1.03</v>
      </c>
      <c r="K571" s="42">
        <f>IFERROR(VLOOKUP(A571,fin_institutions!A:D,4,0),0)</f>
        <v>1.03</v>
      </c>
      <c r="L571" s="42">
        <f>IFERROR(VLOOKUP(A571,bus_institutions!A:D,4,0),0)</f>
        <v>1.1200000000000001</v>
      </c>
      <c r="M571" s="42">
        <f>IFERROR(VLOOKUP(A571,man_institutions!A:D,4,0),0)</f>
        <v>1.1100000000000001</v>
      </c>
      <c r="N571" s="42">
        <f t="shared" si="48"/>
        <v>6.3E-2</v>
      </c>
      <c r="O571" s="42">
        <f t="shared" si="49"/>
        <v>0.15</v>
      </c>
      <c r="P571" s="42">
        <f t="shared" si="50"/>
        <v>0.16200000000000001</v>
      </c>
      <c r="Q571" s="42">
        <f t="shared" si="51"/>
        <v>0.105</v>
      </c>
      <c r="R571" s="42">
        <f t="shared" si="52"/>
        <v>0.155</v>
      </c>
      <c r="S571" t="e">
        <f>VLOOKUP(A571,#REF!,11,0)</f>
        <v>#REF!</v>
      </c>
      <c r="T571" t="e">
        <f>VLOOKUP(A571,#REF!,12,0)</f>
        <v>#REF!</v>
      </c>
      <c r="U571" t="e">
        <f>VLOOKUP(A571,#REF!,13,0)</f>
        <v>#REF!</v>
      </c>
      <c r="V571" t="e">
        <f>VLOOKUP(A571,#REF!,14,0)</f>
        <v>#REF!</v>
      </c>
      <c r="W571">
        <v>-2.5597183295817461</v>
      </c>
      <c r="X571">
        <v>-0.1249372810172904</v>
      </c>
      <c r="Y571" s="42" t="str">
        <f t="shared" si="53"/>
        <v>MLY</v>
      </c>
      <c r="Z571" t="str">
        <f>IF(Y571=Y$1,B571,IF(Y571=Y$2,B571,""))</f>
        <v/>
      </c>
      <c r="AT571">
        <v>-2.4813349001538341</v>
      </c>
      <c r="AU571">
        <v>-0.39492084307784092</v>
      </c>
      <c r="AW571" s="42" t="s">
        <v>1187</v>
      </c>
    </row>
    <row r="572" spans="1:49" x14ac:dyDescent="0.25">
      <c r="A572" s="42" t="s">
        <v>1157</v>
      </c>
      <c r="B572" s="42" t="s">
        <v>10677</v>
      </c>
      <c r="C572" s="42" t="s">
        <v>1260</v>
      </c>
      <c r="D572" s="42">
        <f>IFERROR(VLOOKUP(A572,eco_bus_institutions!A:D,3,0),"")</f>
        <v>49</v>
      </c>
      <c r="E572" s="42">
        <f>IFERROR(VLOOKUP(A572,eco_institutions!A:D,3,0),"")</f>
        <v>22</v>
      </c>
      <c r="F572" s="42">
        <f>IFERROR(VLOOKUP(A572,fin_institutions!A:D,3,0),"")</f>
        <v>19</v>
      </c>
      <c r="G572" s="42">
        <f>IFERROR(VLOOKUP(A572,bus_institutions!A:D,3,0),0)</f>
        <v>8</v>
      </c>
      <c r="H572" s="42">
        <f>IFERROR(VLOOKUP(A572,man_institutions!A:D,3,0),0)</f>
        <v>17</v>
      </c>
      <c r="I572" s="42">
        <f>IFERROR(VLOOKUP(A572,eco_bus_institutions!A:D,4,0),0)</f>
        <v>1.1299999999999999</v>
      </c>
      <c r="J572" s="42">
        <f>IFERROR(VLOOKUP(A572,eco_institutions!A:D,4,0),0)</f>
        <v>1.07</v>
      </c>
      <c r="K572" s="42">
        <f>IFERROR(VLOOKUP(A572,fin_institutions!A:D,4,0),0)</f>
        <v>1.05</v>
      </c>
      <c r="L572" s="42">
        <f>IFERROR(VLOOKUP(A572,bus_institutions!A:D,4,0),0)</f>
        <v>1.27</v>
      </c>
      <c r="M572" s="42">
        <f>IFERROR(VLOOKUP(A572,man_institutions!A:D,4,0),0)</f>
        <v>1.1000000000000001</v>
      </c>
      <c r="N572" s="42">
        <f t="shared" si="48"/>
        <v>6.3E-2</v>
      </c>
      <c r="O572" s="42">
        <f t="shared" si="49"/>
        <v>0.29299999999999998</v>
      </c>
      <c r="P572" s="42">
        <f t="shared" si="50"/>
        <v>0.23200000000000001</v>
      </c>
      <c r="Q572" s="42">
        <f t="shared" si="51"/>
        <v>0.193</v>
      </c>
      <c r="R572" s="42">
        <f t="shared" si="52"/>
        <v>0.13200000000000001</v>
      </c>
      <c r="S572" t="e">
        <f>VLOOKUP(A572,#REF!,11,0)</f>
        <v>#REF!</v>
      </c>
      <c r="T572" t="e">
        <f>VLOOKUP(A572,#REF!,12,0)</f>
        <v>#REF!</v>
      </c>
      <c r="U572" t="e">
        <f>VLOOKUP(A572,#REF!,13,0)</f>
        <v>#REF!</v>
      </c>
      <c r="V572" t="e">
        <f>VLOOKUP(A572,#REF!,14,0)</f>
        <v>#REF!</v>
      </c>
      <c r="W572">
        <v>-2.0910125422104762</v>
      </c>
      <c r="X572">
        <v>0.2050897073824782</v>
      </c>
      <c r="Y572" s="42" t="str">
        <f t="shared" si="53"/>
        <v>ZAF</v>
      </c>
      <c r="Z572" t="str">
        <f>IF(Y572=Y$1,B572,IF(Y572=Y$2,B572,""))</f>
        <v/>
      </c>
      <c r="AT572">
        <v>-2.423433026028563</v>
      </c>
      <c r="AU572">
        <v>-0.1298869798700685</v>
      </c>
      <c r="AW572" s="42" t="s">
        <v>10677</v>
      </c>
    </row>
    <row r="573" spans="1:49" x14ac:dyDescent="0.25">
      <c r="A573" s="42" t="s">
        <v>1182</v>
      </c>
      <c r="B573" s="42" t="s">
        <v>10904</v>
      </c>
      <c r="C573" s="42" t="s">
        <v>1240</v>
      </c>
      <c r="D573" s="42">
        <f>IFERROR(VLOOKUP(A573,eco_bus_institutions!A:D,3,0),"")</f>
        <v>52</v>
      </c>
      <c r="E573" s="42">
        <f>IFERROR(VLOOKUP(A573,eco_institutions!A:D,3,0),"")</f>
        <v>23</v>
      </c>
      <c r="F573" s="42">
        <f>IFERROR(VLOOKUP(A573,fin_institutions!A:D,3,0),"")</f>
        <v>22</v>
      </c>
      <c r="G573" s="42">
        <f>IFERROR(VLOOKUP(A573,bus_institutions!A:D,3,0),0)</f>
        <v>7</v>
      </c>
      <c r="H573" s="42">
        <f>IFERROR(VLOOKUP(A573,man_institutions!A:D,3,0),0)</f>
        <v>17</v>
      </c>
      <c r="I573" s="42">
        <f>IFERROR(VLOOKUP(A573,eco_bus_institutions!A:D,4,0),0)</f>
        <v>1.1200000000000001</v>
      </c>
      <c r="J573" s="42">
        <f>IFERROR(VLOOKUP(A573,eco_institutions!A:D,4,0),0)</f>
        <v>1.02</v>
      </c>
      <c r="K573" s="42">
        <f>IFERROR(VLOOKUP(A573,fin_institutions!A:D,4,0),0)</f>
        <v>1.03</v>
      </c>
      <c r="L573" s="42">
        <f>IFERROR(VLOOKUP(A573,bus_institutions!A:D,4,0),0)</f>
        <v>1.27</v>
      </c>
      <c r="M573" s="42">
        <f>IFERROR(VLOOKUP(A573,man_institutions!A:D,4,0),0)</f>
        <v>1.1100000000000001</v>
      </c>
      <c r="N573" s="42">
        <f t="shared" si="48"/>
        <v>5.1999999999999998E-2</v>
      </c>
      <c r="O573" s="42">
        <f t="shared" si="49"/>
        <v>9.7000000000000003E-2</v>
      </c>
      <c r="P573" s="42">
        <f t="shared" si="50"/>
        <v>0.16200000000000001</v>
      </c>
      <c r="Q573" s="42">
        <f t="shared" si="51"/>
        <v>0.193</v>
      </c>
      <c r="R573" s="42">
        <f t="shared" si="52"/>
        <v>0.155</v>
      </c>
      <c r="S573" t="e">
        <f>VLOOKUP(A573,#REF!,11,0)</f>
        <v>#REF!</v>
      </c>
      <c r="T573" t="e">
        <f>VLOOKUP(A573,#REF!,12,0)</f>
        <v>#REF!</v>
      </c>
      <c r="U573" t="e">
        <f>VLOOKUP(A573,#REF!,13,0)</f>
        <v>#REF!</v>
      </c>
      <c r="V573" t="e">
        <f>VLOOKUP(A573,#REF!,14,0)</f>
        <v>#REF!</v>
      </c>
      <c r="W573">
        <v>-2.4813349001538341</v>
      </c>
      <c r="X573">
        <v>-0.39492084307784092</v>
      </c>
      <c r="Y573" s="42" t="str">
        <f t="shared" si="53"/>
        <v>TUR</v>
      </c>
      <c r="Z573" t="str">
        <f>IF(Y573=Y$1,B573,IF(Y573=Y$2,B573,""))</f>
        <v/>
      </c>
      <c r="AT573">
        <v>-2.326678030291256</v>
      </c>
      <c r="AU573">
        <v>0.27841904820406521</v>
      </c>
      <c r="AW573" s="42" t="s">
        <v>10904</v>
      </c>
    </row>
    <row r="574" spans="1:49" x14ac:dyDescent="0.25">
      <c r="A574" s="42" t="s">
        <v>1160</v>
      </c>
      <c r="B574" s="42" t="s">
        <v>10905</v>
      </c>
      <c r="C574" s="42" t="s">
        <v>1232</v>
      </c>
      <c r="D574" s="42">
        <f>IFERROR(VLOOKUP(A574,eco_bus_institutions!A:D,3,0),"")</f>
        <v>64</v>
      </c>
      <c r="E574" s="42">
        <f>IFERROR(VLOOKUP(A574,eco_institutions!A:D,3,0),"")</f>
        <v>27</v>
      </c>
      <c r="F574" s="42">
        <f>IFERROR(VLOOKUP(A574,fin_institutions!A:D,3,0),"")</f>
        <v>9</v>
      </c>
      <c r="G574" s="42">
        <f>IFERROR(VLOOKUP(A574,bus_institutions!A:D,3,0),0)</f>
        <v>17</v>
      </c>
      <c r="H574" s="42">
        <f>IFERROR(VLOOKUP(A574,man_institutions!A:D,3,0),0)</f>
        <v>28</v>
      </c>
      <c r="I574" s="42">
        <f>IFERROR(VLOOKUP(A574,eco_bus_institutions!A:D,4,0),0)</f>
        <v>1.1200000000000001</v>
      </c>
      <c r="J574" s="42">
        <f>IFERROR(VLOOKUP(A574,eco_institutions!A:D,4,0),0)</f>
        <v>1.03</v>
      </c>
      <c r="K574" s="42">
        <f>IFERROR(VLOOKUP(A574,fin_institutions!A:D,4,0),0)</f>
        <v>1.04</v>
      </c>
      <c r="L574" s="42">
        <f>IFERROR(VLOOKUP(A574,bus_institutions!A:D,4,0),0)</f>
        <v>1.17</v>
      </c>
      <c r="M574" s="42">
        <f>IFERROR(VLOOKUP(A574,man_institutions!A:D,4,0),0)</f>
        <v>1.1100000000000001</v>
      </c>
      <c r="N574" s="42">
        <f t="shared" si="48"/>
        <v>5.1999999999999998E-2</v>
      </c>
      <c r="O574" s="42">
        <f t="shared" si="49"/>
        <v>0.15</v>
      </c>
      <c r="P574" s="42">
        <f t="shared" si="50"/>
        <v>0.20300000000000001</v>
      </c>
      <c r="Q574" s="42">
        <f t="shared" si="51"/>
        <v>0.14000000000000001</v>
      </c>
      <c r="R574" s="42">
        <f t="shared" si="52"/>
        <v>0.155</v>
      </c>
      <c r="S574" t="e">
        <f>VLOOKUP(A574,#REF!,11,0)</f>
        <v>#REF!</v>
      </c>
      <c r="T574" t="e">
        <f>VLOOKUP(A574,#REF!,12,0)</f>
        <v>#REF!</v>
      </c>
      <c r="U574" t="e">
        <f>VLOOKUP(A574,#REF!,13,0)</f>
        <v>#REF!</v>
      </c>
      <c r="V574" t="e">
        <f>VLOOKUP(A574,#REF!,14,0)</f>
        <v>#REF!</v>
      </c>
      <c r="W574">
        <v>-2.423433026028563</v>
      </c>
      <c r="X574">
        <v>-0.1298869798700685</v>
      </c>
      <c r="Y574" s="42" t="str">
        <f t="shared" si="53"/>
        <v>CHN</v>
      </c>
      <c r="Z574" t="str">
        <f>IF(Y574=Y$1,B574,IF(Y574=Y$2,B574,""))</f>
        <v/>
      </c>
      <c r="AT574">
        <v>-2.375319244054249</v>
      </c>
      <c r="AU574">
        <v>-6.2918923814568581E-2</v>
      </c>
      <c r="AW574" s="42" t="s">
        <v>10905</v>
      </c>
    </row>
    <row r="575" spans="1:49" x14ac:dyDescent="0.25">
      <c r="A575" s="42" t="s">
        <v>1138</v>
      </c>
      <c r="B575" s="42" t="s">
        <v>11089</v>
      </c>
      <c r="C575" s="42" t="s">
        <v>1232</v>
      </c>
      <c r="D575" s="42">
        <f>IFERROR(VLOOKUP(A575,eco_bus_institutions!A:D,3,0),"")</f>
        <v>68</v>
      </c>
      <c r="E575" s="42">
        <f>IFERROR(VLOOKUP(A575,eco_institutions!A:D,3,0),"")</f>
        <v>42</v>
      </c>
      <c r="F575" s="42">
        <f>IFERROR(VLOOKUP(A575,fin_institutions!A:D,3,0),"")</f>
        <v>19</v>
      </c>
      <c r="G575" s="42">
        <f>IFERROR(VLOOKUP(A575,bus_institutions!A:D,3,0),0)</f>
        <v>12</v>
      </c>
      <c r="H575" s="42">
        <f>IFERROR(VLOOKUP(A575,man_institutions!A:D,3,0),0)</f>
        <v>19</v>
      </c>
      <c r="I575" s="42">
        <f>IFERROR(VLOOKUP(A575,eco_bus_institutions!A:D,4,0),0)</f>
        <v>1.1200000000000001</v>
      </c>
      <c r="J575" s="42">
        <f>IFERROR(VLOOKUP(A575,eco_institutions!A:D,4,0),0)</f>
        <v>1.05</v>
      </c>
      <c r="K575" s="42">
        <f>IFERROR(VLOOKUP(A575,fin_institutions!A:D,4,0),0)</f>
        <v>1.06</v>
      </c>
      <c r="L575" s="42">
        <f>IFERROR(VLOOKUP(A575,bus_institutions!A:D,4,0),0)</f>
        <v>1.1200000000000001</v>
      </c>
      <c r="M575" s="42">
        <f>IFERROR(VLOOKUP(A575,man_institutions!A:D,4,0),0)</f>
        <v>1.08</v>
      </c>
      <c r="N575" s="42">
        <f t="shared" si="48"/>
        <v>5.1999999999999998E-2</v>
      </c>
      <c r="O575" s="42">
        <f t="shared" si="49"/>
        <v>0.23699999999999999</v>
      </c>
      <c r="P575" s="42">
        <f t="shared" si="50"/>
        <v>0.26200000000000001</v>
      </c>
      <c r="Q575" s="42">
        <f t="shared" si="51"/>
        <v>0.105</v>
      </c>
      <c r="R575" s="42">
        <f t="shared" si="52"/>
        <v>0.112</v>
      </c>
      <c r="S575" t="e">
        <f>VLOOKUP(A575,#REF!,11,0)</f>
        <v>#REF!</v>
      </c>
      <c r="T575" t="e">
        <f>VLOOKUP(A575,#REF!,12,0)</f>
        <v>#REF!</v>
      </c>
      <c r="U575" t="e">
        <f>VLOOKUP(A575,#REF!,13,0)</f>
        <v>#REF!</v>
      </c>
      <c r="V575" t="e">
        <f>VLOOKUP(A575,#REF!,14,0)</f>
        <v>#REF!</v>
      </c>
      <c r="W575">
        <v>-2.326678030291256</v>
      </c>
      <c r="X575">
        <v>0.27841904820406521</v>
      </c>
      <c r="Y575" s="42" t="str">
        <f t="shared" si="53"/>
        <v>CHN</v>
      </c>
      <c r="Z575" t="str">
        <f>IF(Y575=Y$1,B575,IF(Y575=Y$2,B575,""))</f>
        <v/>
      </c>
      <c r="AT575">
        <v>-2.135878096602839</v>
      </c>
      <c r="AU575">
        <v>0.12628426079425439</v>
      </c>
      <c r="AW575" s="42" t="s">
        <v>10678</v>
      </c>
    </row>
    <row r="576" spans="1:49" x14ac:dyDescent="0.25">
      <c r="A576" s="42" t="s">
        <v>1188</v>
      </c>
      <c r="B576" s="42" t="s">
        <v>10906</v>
      </c>
      <c r="C576" s="42" t="s">
        <v>1245</v>
      </c>
      <c r="D576" s="42">
        <f>IFERROR(VLOOKUP(A576,eco_bus_institutions!A:D,3,0),"")</f>
        <v>42</v>
      </c>
      <c r="E576" s="42">
        <f>IFERROR(VLOOKUP(A576,eco_institutions!A:D,3,0),"")</f>
        <v>14</v>
      </c>
      <c r="F576" s="42">
        <f>IFERROR(VLOOKUP(A576,fin_institutions!A:D,3,0),"")</f>
        <v>17</v>
      </c>
      <c r="G576" s="42">
        <f>IFERROR(VLOOKUP(A576,bus_institutions!A:D,3,0),0)</f>
        <v>7</v>
      </c>
      <c r="H576" s="42">
        <f>IFERROR(VLOOKUP(A576,man_institutions!A:D,3,0),0)</f>
        <v>16</v>
      </c>
      <c r="I576" s="42">
        <f>IFERROR(VLOOKUP(A576,eco_bus_institutions!A:D,4,0),0)</f>
        <v>1.1200000000000001</v>
      </c>
      <c r="J576" s="42">
        <f>IFERROR(VLOOKUP(A576,eco_institutions!A:D,4,0),0)</f>
        <v>1.01</v>
      </c>
      <c r="K576" s="42">
        <f>IFERROR(VLOOKUP(A576,fin_institutions!A:D,4,0),0)</f>
        <v>1.1000000000000001</v>
      </c>
      <c r="L576" s="42">
        <f>IFERROR(VLOOKUP(A576,bus_institutions!A:D,4,0),0)</f>
        <v>1.17</v>
      </c>
      <c r="M576" s="42">
        <f>IFERROR(VLOOKUP(A576,man_institutions!A:D,4,0),0)</f>
        <v>1.07</v>
      </c>
      <c r="N576" s="42">
        <f t="shared" si="48"/>
        <v>5.1999999999999998E-2</v>
      </c>
      <c r="O576" s="42">
        <f t="shared" si="49"/>
        <v>5.8000000000000003E-2</v>
      </c>
      <c r="P576" s="42">
        <f t="shared" si="50"/>
        <v>0.37</v>
      </c>
      <c r="Q576" s="42">
        <f t="shared" si="51"/>
        <v>0.14000000000000001</v>
      </c>
      <c r="R576" s="42">
        <f t="shared" si="52"/>
        <v>0.10199999999999999</v>
      </c>
      <c r="S576" t="e">
        <f>VLOOKUP(A576,#REF!,11,0)</f>
        <v>#REF!</v>
      </c>
      <c r="T576" t="e">
        <f>VLOOKUP(A576,#REF!,12,0)</f>
        <v>#REF!</v>
      </c>
      <c r="U576" t="e">
        <f>VLOOKUP(A576,#REF!,13,0)</f>
        <v>#REF!</v>
      </c>
      <c r="V576" t="e">
        <f>VLOOKUP(A576,#REF!,14,0)</f>
        <v>#REF!</v>
      </c>
      <c r="W576">
        <v>-2.375319244054249</v>
      </c>
      <c r="X576">
        <v>-6.2918923814568581E-2</v>
      </c>
      <c r="Y576" s="42" t="str">
        <f t="shared" si="53"/>
        <v>TWN</v>
      </c>
      <c r="Z576" t="str">
        <f>IF(Y576=Y$1,B576,IF(Y576=Y$2,B576,""))</f>
        <v/>
      </c>
      <c r="AT576">
        <v>-2.5312106208128951</v>
      </c>
      <c r="AU576">
        <v>-0.14471859749452839</v>
      </c>
      <c r="AW576" s="42" t="s">
        <v>10906</v>
      </c>
    </row>
    <row r="577" spans="1:49" x14ac:dyDescent="0.25">
      <c r="A577" s="42" t="s">
        <v>1184</v>
      </c>
      <c r="B577" s="42" t="s">
        <v>11049</v>
      </c>
      <c r="C577" s="42" t="s">
        <v>1251</v>
      </c>
      <c r="D577" s="42">
        <f>IFERROR(VLOOKUP(A577,eco_bus_institutions!A:D,3,0),"")</f>
        <v>73</v>
      </c>
      <c r="E577" s="42">
        <f>IFERROR(VLOOKUP(A577,eco_institutions!A:D,3,0),"")</f>
        <v>50</v>
      </c>
      <c r="F577" s="42">
        <f>IFERROR(VLOOKUP(A577,fin_institutions!A:D,3,0),"")</f>
        <v>5</v>
      </c>
      <c r="G577" s="42">
        <f>IFERROR(VLOOKUP(A577,bus_institutions!A:D,3,0),0)</f>
        <v>16</v>
      </c>
      <c r="H577" s="42">
        <f>IFERROR(VLOOKUP(A577,man_institutions!A:D,3,0),0)</f>
        <v>17</v>
      </c>
      <c r="I577" s="42">
        <f>IFERROR(VLOOKUP(A577,eco_bus_institutions!A:D,4,0),0)</f>
        <v>1.1200000000000001</v>
      </c>
      <c r="J577" s="42">
        <f>IFERROR(VLOOKUP(A577,eco_institutions!A:D,4,0),0)</f>
        <v>1.02</v>
      </c>
      <c r="K577" s="42">
        <f>IFERROR(VLOOKUP(A577,fin_institutions!A:D,4,0),0)</f>
        <v>1.1499999999999999</v>
      </c>
      <c r="L577" s="42">
        <f>IFERROR(VLOOKUP(A577,bus_institutions!A:D,4,0),0)</f>
        <v>1.21</v>
      </c>
      <c r="M577" s="42">
        <f>IFERROR(VLOOKUP(A577,man_institutions!A:D,4,0),0)</f>
        <v>1.06</v>
      </c>
      <c r="N577" s="42">
        <f t="shared" si="48"/>
        <v>5.1999999999999998E-2</v>
      </c>
      <c r="O577" s="42">
        <f t="shared" si="49"/>
        <v>9.7000000000000003E-2</v>
      </c>
      <c r="P577" s="42">
        <f t="shared" si="50"/>
        <v>0.46</v>
      </c>
      <c r="Q577" s="42">
        <f t="shared" si="51"/>
        <v>0.158</v>
      </c>
      <c r="R577" s="42">
        <f t="shared" si="52"/>
        <v>9.5000000000000001E-2</v>
      </c>
      <c r="S577" t="e">
        <f>VLOOKUP(A577,#REF!,11,0)</f>
        <v>#REF!</v>
      </c>
      <c r="T577" t="e">
        <f>VLOOKUP(A577,#REF!,12,0)</f>
        <v>#REF!</v>
      </c>
      <c r="U577" t="e">
        <f>VLOOKUP(A577,#REF!,13,0)</f>
        <v>#REF!</v>
      </c>
      <c r="V577" t="e">
        <f>VLOOKUP(A577,#REF!,14,0)</f>
        <v>#REF!</v>
      </c>
      <c r="W577">
        <v>-2.135878096602839</v>
      </c>
      <c r="X577">
        <v>0.12628426079425439</v>
      </c>
      <c r="Y577" s="42" t="str">
        <f t="shared" si="53"/>
        <v>CZE</v>
      </c>
      <c r="Z577" t="str">
        <f>IF(Y577=Y$1,B577,IF(Y577=Y$2,B577,""))</f>
        <v/>
      </c>
      <c r="AT577">
        <v>-1.8791803046204389</v>
      </c>
      <c r="AU577">
        <v>-0.1431838868805986</v>
      </c>
      <c r="AW577" s="42" t="s">
        <v>10679</v>
      </c>
    </row>
    <row r="578" spans="1:49" x14ac:dyDescent="0.25">
      <c r="A578" s="42" t="s">
        <v>1194</v>
      </c>
      <c r="B578" s="42" t="s">
        <v>11099</v>
      </c>
      <c r="C578" s="42" t="s">
        <v>1257</v>
      </c>
      <c r="D578" s="42">
        <f>IFERROR(VLOOKUP(A578,eco_bus_institutions!A:D,3,0),"")</f>
        <v>91</v>
      </c>
      <c r="E578" s="42">
        <f>IFERROR(VLOOKUP(A578,eco_institutions!A:D,3,0),"")</f>
        <v>44</v>
      </c>
      <c r="F578" s="42">
        <f>IFERROR(VLOOKUP(A578,fin_institutions!A:D,3,0),"")</f>
        <v>9</v>
      </c>
      <c r="G578" s="42">
        <f>IFERROR(VLOOKUP(A578,bus_institutions!A:D,3,0),0)</f>
        <v>33</v>
      </c>
      <c r="H578" s="42">
        <f>IFERROR(VLOOKUP(A578,man_institutions!A:D,3,0),0)</f>
        <v>42</v>
      </c>
      <c r="I578" s="42">
        <f>IFERROR(VLOOKUP(A578,eco_bus_institutions!A:D,4,0),0)</f>
        <v>1.1200000000000001</v>
      </c>
      <c r="J578" s="42">
        <f>IFERROR(VLOOKUP(A578,eco_institutions!A:D,4,0),0)</f>
        <v>1.04</v>
      </c>
      <c r="K578" s="42">
        <f>IFERROR(VLOOKUP(A578,fin_institutions!A:D,4,0),0)</f>
        <v>1.01</v>
      </c>
      <c r="L578" s="42">
        <f>IFERROR(VLOOKUP(A578,bus_institutions!A:D,4,0),0)</f>
        <v>1.1100000000000001</v>
      </c>
      <c r="M578" s="42">
        <f>IFERROR(VLOOKUP(A578,man_institutions!A:D,4,0),0)</f>
        <v>1.1599999999999999</v>
      </c>
      <c r="N578" s="42">
        <f t="shared" si="48"/>
        <v>5.1999999999999998E-2</v>
      </c>
      <c r="O578" s="42">
        <f t="shared" si="49"/>
        <v>0.20300000000000001</v>
      </c>
      <c r="P578" s="42">
        <f t="shared" si="50"/>
        <v>0.09</v>
      </c>
      <c r="Q578" s="42">
        <f t="shared" si="51"/>
        <v>0.1</v>
      </c>
      <c r="R578" s="42">
        <f t="shared" si="52"/>
        <v>0.19800000000000001</v>
      </c>
      <c r="S578" t="e">
        <f>VLOOKUP(A578,#REF!,11,0)</f>
        <v>#REF!</v>
      </c>
      <c r="T578" t="e">
        <f>VLOOKUP(A578,#REF!,12,0)</f>
        <v>#REF!</v>
      </c>
      <c r="U578" t="e">
        <f>VLOOKUP(A578,#REF!,13,0)</f>
        <v>#REF!</v>
      </c>
      <c r="V578" t="e">
        <f>VLOOKUP(A578,#REF!,14,0)</f>
        <v>#REF!</v>
      </c>
      <c r="W578">
        <v>-2.5312106208128951</v>
      </c>
      <c r="X578">
        <v>-0.14471859749452839</v>
      </c>
      <c r="Y578" s="42" t="str">
        <f t="shared" si="53"/>
        <v>BRA</v>
      </c>
      <c r="Z578" t="str">
        <f>IF(Y578=Y$1,B578,IF(Y578=Y$2,B578,""))</f>
        <v/>
      </c>
      <c r="AT578">
        <v>-2.5806905508300431</v>
      </c>
      <c r="AU578">
        <v>-0.18247542110995199</v>
      </c>
      <c r="AW578" s="42" t="s">
        <v>1194</v>
      </c>
    </row>
    <row r="579" spans="1:49" x14ac:dyDescent="0.25">
      <c r="A579" s="42" t="s">
        <v>1179</v>
      </c>
      <c r="B579" s="42" t="s">
        <v>10680</v>
      </c>
      <c r="C579" s="42" t="s">
        <v>1226</v>
      </c>
      <c r="D579" s="42">
        <f>IFERROR(VLOOKUP(A579,eco_bus_institutions!A:D,3,0),"")</f>
        <v>62</v>
      </c>
      <c r="E579" s="42">
        <f>IFERROR(VLOOKUP(A579,eco_institutions!A:D,3,0),"")</f>
        <v>43</v>
      </c>
      <c r="F579" s="42">
        <f>IFERROR(VLOOKUP(A579,fin_institutions!A:D,3,0),"")</f>
        <v>10</v>
      </c>
      <c r="G579" s="42">
        <f>IFERROR(VLOOKUP(A579,bus_institutions!A:D,3,0),0)</f>
        <v>9</v>
      </c>
      <c r="H579" s="42">
        <f>IFERROR(VLOOKUP(A579,man_institutions!A:D,3,0),0)</f>
        <v>12</v>
      </c>
      <c r="I579" s="42">
        <f>IFERROR(VLOOKUP(A579,eco_bus_institutions!A:D,4,0),0)</f>
        <v>1.1200000000000001</v>
      </c>
      <c r="J579" s="42">
        <f>IFERROR(VLOOKUP(A579,eco_institutions!A:D,4,0),0)</f>
        <v>1.04</v>
      </c>
      <c r="K579" s="42">
        <f>IFERROR(VLOOKUP(A579,fin_institutions!A:D,4,0),0)</f>
        <v>1.07</v>
      </c>
      <c r="L579" s="42">
        <f>IFERROR(VLOOKUP(A579,bus_institutions!A:D,4,0),0)</f>
        <v>1.36</v>
      </c>
      <c r="M579" s="42">
        <f>IFERROR(VLOOKUP(A579,man_institutions!A:D,4,0),0)</f>
        <v>1.17</v>
      </c>
      <c r="N579" s="42">
        <f t="shared" si="48"/>
        <v>5.1999999999999998E-2</v>
      </c>
      <c r="O579" s="42">
        <f t="shared" si="49"/>
        <v>0.20300000000000001</v>
      </c>
      <c r="P579" s="42">
        <f t="shared" si="50"/>
        <v>0.29499999999999998</v>
      </c>
      <c r="Q579" s="42">
        <f t="shared" si="51"/>
        <v>0.245</v>
      </c>
      <c r="R579" s="42">
        <f t="shared" si="52"/>
        <v>0.21199999999999999</v>
      </c>
      <c r="S579" t="e">
        <f>VLOOKUP(A579,#REF!,11,0)</f>
        <v>#REF!</v>
      </c>
      <c r="T579" t="e">
        <f>VLOOKUP(A579,#REF!,12,0)</f>
        <v>#REF!</v>
      </c>
      <c r="U579" t="e">
        <f>VLOOKUP(A579,#REF!,13,0)</f>
        <v>#REF!</v>
      </c>
      <c r="V579" t="e">
        <f>VLOOKUP(A579,#REF!,14,0)</f>
        <v>#REF!</v>
      </c>
      <c r="W579">
        <v>-1.8791803046204389</v>
      </c>
      <c r="X579">
        <v>-0.1431838868805986</v>
      </c>
      <c r="Y579" s="42" t="str">
        <f t="shared" si="53"/>
        <v>CAN</v>
      </c>
      <c r="Z579" t="str">
        <f>IF(Y579=Y$1,B579,IF(Y579=Y$2,B579,""))</f>
        <v/>
      </c>
      <c r="AT579">
        <v>-2.255457339787708</v>
      </c>
      <c r="AU579">
        <v>-1.0214618744198301</v>
      </c>
      <c r="AW579" s="42" t="s">
        <v>10680</v>
      </c>
    </row>
    <row r="580" spans="1:49" x14ac:dyDescent="0.25">
      <c r="A580" s="42" t="s">
        <v>1180</v>
      </c>
      <c r="B580" s="42" t="s">
        <v>10681</v>
      </c>
      <c r="C580" s="42" t="s">
        <v>1266</v>
      </c>
      <c r="D580" s="42">
        <f>IFERROR(VLOOKUP(A580,eco_bus_institutions!A:D,3,0),"")</f>
        <v>42</v>
      </c>
      <c r="E580" s="42">
        <f>IFERROR(VLOOKUP(A580,eco_institutions!A:D,3,0),"")</f>
        <v>16</v>
      </c>
      <c r="F580" s="42">
        <f>IFERROR(VLOOKUP(A580,fin_institutions!A:D,3,0),"")</f>
        <v>6</v>
      </c>
      <c r="G580" s="42">
        <f>IFERROR(VLOOKUP(A580,bus_institutions!A:D,3,0),0)</f>
        <v>22</v>
      </c>
      <c r="H580" s="42">
        <f>IFERROR(VLOOKUP(A580,man_institutions!A:D,3,0),0)</f>
        <v>23</v>
      </c>
      <c r="I580" s="42">
        <f>IFERROR(VLOOKUP(A580,eco_bus_institutions!A:D,4,0),0)</f>
        <v>1.1200000000000001</v>
      </c>
      <c r="J580" s="42">
        <f>IFERROR(VLOOKUP(A580,eco_institutions!A:D,4,0),0)</f>
        <v>1.01</v>
      </c>
      <c r="K580" s="42">
        <f>IFERROR(VLOOKUP(A580,fin_institutions!A:D,4,0),0)</f>
        <v>1.06</v>
      </c>
      <c r="L580" s="42">
        <f>IFERROR(VLOOKUP(A580,bus_institutions!A:D,4,0),0)</f>
        <v>1.1299999999999999</v>
      </c>
      <c r="M580" s="42">
        <f>IFERROR(VLOOKUP(A580,man_institutions!A:D,4,0),0)</f>
        <v>1.0900000000000001</v>
      </c>
      <c r="N580" s="42">
        <f t="shared" ref="N580:N603" si="54">ROUND(IFERROR((601-_xlfn.RANK.EQ(I580,I:I))/600,0),3)</f>
        <v>5.1999999999999998E-2</v>
      </c>
      <c r="O580" s="42">
        <f t="shared" ref="O580:O603" si="55">ROUND(IFERROR((601-IFERROR(_xlfn.RANK.EQ(J580,J:J),""))/600,0),3)</f>
        <v>5.8000000000000003E-2</v>
      </c>
      <c r="P580" s="42">
        <f t="shared" ref="P580:P603" si="56">ROUND(IFERROR((601-IFERROR(_xlfn.RANK.EQ(K580,K:K),""))/600,0),3)</f>
        <v>0.26200000000000001</v>
      </c>
      <c r="Q580" s="42">
        <f t="shared" ref="Q580:Q603" si="57">ROUND(IFERROR((601-IFERROR(_xlfn.RANK.EQ(L580,L:L),""))/600,0),3)</f>
        <v>0.115</v>
      </c>
      <c r="R580" s="42">
        <f t="shared" ref="R580:R603" si="58">ROUND(IFERROR((601-IFERROR(_xlfn.RANK.EQ(M580,M:M),""))/600,0),3)</f>
        <v>0.11799999999999999</v>
      </c>
      <c r="S580" t="e">
        <f>VLOOKUP(A580,#REF!,11,0)</f>
        <v>#REF!</v>
      </c>
      <c r="T580" t="e">
        <f>VLOOKUP(A580,#REF!,12,0)</f>
        <v>#REF!</v>
      </c>
      <c r="U580" t="e">
        <f>VLOOKUP(A580,#REF!,13,0)</f>
        <v>#REF!</v>
      </c>
      <c r="V580" t="e">
        <f>VLOOKUP(A580,#REF!,14,0)</f>
        <v>#REF!</v>
      </c>
      <c r="W580">
        <v>-2.5806905508300431</v>
      </c>
      <c r="X580">
        <v>-0.18247542110995199</v>
      </c>
      <c r="Y580" s="42" t="str">
        <f t="shared" si="53"/>
        <v>IRAN</v>
      </c>
      <c r="Z580" t="str">
        <f>IF(Y580=Y$1,B580,IF(Y580=Y$2,B580,""))</f>
        <v/>
      </c>
      <c r="AT580">
        <v>-2.6471576926774611</v>
      </c>
      <c r="AU580">
        <v>-6.0031151487273497E-2</v>
      </c>
      <c r="AW580" s="42" t="s">
        <v>10681</v>
      </c>
    </row>
    <row r="581" spans="1:49" x14ac:dyDescent="0.25">
      <c r="A581" s="42" t="s">
        <v>1210</v>
      </c>
      <c r="B581" s="42" t="s">
        <v>10907</v>
      </c>
      <c r="C581" s="42" t="s">
        <v>1269</v>
      </c>
      <c r="D581" s="42">
        <f>IFERROR(VLOOKUP(A581,eco_bus_institutions!A:D,3,0),"")</f>
        <v>37</v>
      </c>
      <c r="E581" s="42">
        <f>IFERROR(VLOOKUP(A581,eco_institutions!A:D,3,0),"")</f>
        <v>20</v>
      </c>
      <c r="F581" s="42" t="str">
        <f>IFERROR(VLOOKUP(A581,fin_institutions!A:D,3,0),"")</f>
        <v/>
      </c>
      <c r="G581" s="42">
        <f>IFERROR(VLOOKUP(A581,bus_institutions!A:D,3,0),0)</f>
        <v>7</v>
      </c>
      <c r="H581" s="42">
        <f>IFERROR(VLOOKUP(A581,man_institutions!A:D,3,0),0)</f>
        <v>14</v>
      </c>
      <c r="I581" s="42">
        <f>IFERROR(VLOOKUP(A581,eco_bus_institutions!A:D,4,0),0)</f>
        <v>1.1100000000000001</v>
      </c>
      <c r="J581" s="42">
        <f>IFERROR(VLOOKUP(A581,eco_institutions!A:D,4,0),0)</f>
        <v>1.01</v>
      </c>
      <c r="K581" s="42">
        <f>IFERROR(VLOOKUP(A581,fin_institutions!A:D,4,0),0)</f>
        <v>0</v>
      </c>
      <c r="L581" s="42">
        <f>IFERROR(VLOOKUP(A581,bus_institutions!A:D,4,0),0)</f>
        <v>1.48</v>
      </c>
      <c r="M581" s="42">
        <f>IFERROR(VLOOKUP(A581,man_institutions!A:D,4,0),0)</f>
        <v>1.22</v>
      </c>
      <c r="N581" s="42">
        <f t="shared" si="54"/>
        <v>3.7999999999999999E-2</v>
      </c>
      <c r="O581" s="42">
        <f t="shared" si="55"/>
        <v>5.8000000000000003E-2</v>
      </c>
      <c r="P581" s="42">
        <f t="shared" si="56"/>
        <v>5.8000000000000003E-2</v>
      </c>
      <c r="Q581" s="42">
        <f t="shared" si="57"/>
        <v>0.33500000000000002</v>
      </c>
      <c r="R581" s="42">
        <f t="shared" si="58"/>
        <v>0.26700000000000002</v>
      </c>
      <c r="S581" t="e">
        <f>VLOOKUP(A581,#REF!,11,0)</f>
        <v>#REF!</v>
      </c>
      <c r="T581" t="e">
        <f>VLOOKUP(A581,#REF!,12,0)</f>
        <v>#REF!</v>
      </c>
      <c r="U581" t="e">
        <f>VLOOKUP(A581,#REF!,13,0)</f>
        <v>#REF!</v>
      </c>
      <c r="V581" t="e">
        <f>VLOOKUP(A581,#REF!,14,0)</f>
        <v>#REF!</v>
      </c>
      <c r="W581">
        <v>-2.255457339787708</v>
      </c>
      <c r="X581">
        <v>-1.0214618744198301</v>
      </c>
      <c r="Y581" s="42" t="str">
        <f t="shared" ref="Y581:Y603" si="59">VLOOKUP(C581,AR:AS,2,0)</f>
        <v>HUN</v>
      </c>
      <c r="Z581" t="str">
        <f>IF(Y581=Y$1,B581,IF(Y581=Y$2,B581,""))</f>
        <v/>
      </c>
      <c r="AT581">
        <v>-2.593947315417128</v>
      </c>
      <c r="AU581">
        <v>3.6999974779355689E-2</v>
      </c>
      <c r="AW581" s="42" t="s">
        <v>10907</v>
      </c>
    </row>
    <row r="582" spans="1:49" x14ac:dyDescent="0.25">
      <c r="A582" s="42" t="s">
        <v>1147</v>
      </c>
      <c r="B582" s="42" t="s">
        <v>10682</v>
      </c>
      <c r="C582" s="42" t="s">
        <v>1232</v>
      </c>
      <c r="D582" s="42">
        <f>IFERROR(VLOOKUP(A582,eco_bus_institutions!A:D,3,0),"")</f>
        <v>59</v>
      </c>
      <c r="E582" s="42">
        <f>IFERROR(VLOOKUP(A582,eco_institutions!A:D,3,0),"")</f>
        <v>18</v>
      </c>
      <c r="F582" s="42">
        <f>IFERROR(VLOOKUP(A582,fin_institutions!A:D,3,0),"")</f>
        <v>11</v>
      </c>
      <c r="G582" s="42">
        <f>IFERROR(VLOOKUP(A582,bus_institutions!A:D,3,0),0)</f>
        <v>15</v>
      </c>
      <c r="H582" s="42">
        <f>IFERROR(VLOOKUP(A582,man_institutions!A:D,3,0),0)</f>
        <v>31</v>
      </c>
      <c r="I582" s="42">
        <f>IFERROR(VLOOKUP(A582,eco_bus_institutions!A:D,4,0),0)</f>
        <v>1.1100000000000001</v>
      </c>
      <c r="J582" s="42">
        <f>IFERROR(VLOOKUP(A582,eco_institutions!A:D,4,0),0)</f>
        <v>1.02</v>
      </c>
      <c r="K582" s="42">
        <f>IFERROR(VLOOKUP(A582,fin_institutions!A:D,4,0),0)</f>
        <v>1.05</v>
      </c>
      <c r="L582" s="42">
        <f>IFERROR(VLOOKUP(A582,bus_institutions!A:D,4,0),0)</f>
        <v>1.0900000000000001</v>
      </c>
      <c r="M582" s="42">
        <f>IFERROR(VLOOKUP(A582,man_institutions!A:D,4,0),0)</f>
        <v>1.07</v>
      </c>
      <c r="N582" s="42">
        <f t="shared" si="54"/>
        <v>3.7999999999999999E-2</v>
      </c>
      <c r="O582" s="42">
        <f t="shared" si="55"/>
        <v>9.7000000000000003E-2</v>
      </c>
      <c r="P582" s="42">
        <f t="shared" si="56"/>
        <v>0.23200000000000001</v>
      </c>
      <c r="Q582" s="42">
        <f t="shared" si="57"/>
        <v>0.09</v>
      </c>
      <c r="R582" s="42">
        <f t="shared" si="58"/>
        <v>0.10199999999999999</v>
      </c>
      <c r="S582" t="e">
        <f>VLOOKUP(A582,#REF!,11,0)</f>
        <v>#REF!</v>
      </c>
      <c r="T582" t="e">
        <f>VLOOKUP(A582,#REF!,12,0)</f>
        <v>#REF!</v>
      </c>
      <c r="U582" t="e">
        <f>VLOOKUP(A582,#REF!,13,0)</f>
        <v>#REF!</v>
      </c>
      <c r="V582" t="e">
        <f>VLOOKUP(A582,#REF!,14,0)</f>
        <v>#REF!</v>
      </c>
      <c r="W582">
        <v>-2.6471576926774611</v>
      </c>
      <c r="X582">
        <v>-6.0031151487273497E-2</v>
      </c>
      <c r="Y582" s="42" t="str">
        <f t="shared" si="59"/>
        <v>CHN</v>
      </c>
      <c r="Z582" t="str">
        <f>IF(Y582=Y$1,B582,IF(Y582=Y$2,B582,""))</f>
        <v/>
      </c>
      <c r="AT582">
        <v>-2.430099497207785</v>
      </c>
      <c r="AU582">
        <v>-4.5087742940918711E-2</v>
      </c>
      <c r="AW582" s="42" t="s">
        <v>10682</v>
      </c>
    </row>
    <row r="583" spans="1:49" x14ac:dyDescent="0.25">
      <c r="A583" s="42" t="s">
        <v>1150</v>
      </c>
      <c r="B583" s="42" t="s">
        <v>11100</v>
      </c>
      <c r="C583" s="42" t="s">
        <v>1232</v>
      </c>
      <c r="D583" s="42">
        <f>IFERROR(VLOOKUP(A583,eco_bus_institutions!A:D,3,0),"")</f>
        <v>45</v>
      </c>
      <c r="E583" s="42">
        <f>IFERROR(VLOOKUP(A583,eco_institutions!A:D,3,0),"")</f>
        <v>26</v>
      </c>
      <c r="F583" s="42">
        <f>IFERROR(VLOOKUP(A583,fin_institutions!A:D,3,0),"")</f>
        <v>14</v>
      </c>
      <c r="G583" s="42">
        <f>IFERROR(VLOOKUP(A583,bus_institutions!A:D,3,0),0)</f>
        <v>11</v>
      </c>
      <c r="H583" s="42">
        <f>IFERROR(VLOOKUP(A583,man_institutions!A:D,3,0),0)</f>
        <v>9</v>
      </c>
      <c r="I583" s="42">
        <f>IFERROR(VLOOKUP(A583,eco_bus_institutions!A:D,4,0),0)</f>
        <v>1.1100000000000001</v>
      </c>
      <c r="J583" s="42">
        <f>IFERROR(VLOOKUP(A583,eco_institutions!A:D,4,0),0)</f>
        <v>1.05</v>
      </c>
      <c r="K583" s="42">
        <f>IFERROR(VLOOKUP(A583,fin_institutions!A:D,4,0),0)</f>
        <v>1.01</v>
      </c>
      <c r="L583" s="42">
        <f>IFERROR(VLOOKUP(A583,bus_institutions!A:D,4,0),0)</f>
        <v>1.07</v>
      </c>
      <c r="M583" s="42">
        <f>IFERROR(VLOOKUP(A583,man_institutions!A:D,4,0),0)</f>
        <v>1.1100000000000001</v>
      </c>
      <c r="N583" s="42">
        <f t="shared" si="54"/>
        <v>3.7999999999999999E-2</v>
      </c>
      <c r="O583" s="42">
        <f t="shared" si="55"/>
        <v>0.23699999999999999</v>
      </c>
      <c r="P583" s="42">
        <f t="shared" si="56"/>
        <v>0.09</v>
      </c>
      <c r="Q583" s="42">
        <f t="shared" si="57"/>
        <v>0.08</v>
      </c>
      <c r="R583" s="42">
        <f t="shared" si="58"/>
        <v>0.155</v>
      </c>
      <c r="S583" t="e">
        <f>VLOOKUP(A583,#REF!,11,0)</f>
        <v>#REF!</v>
      </c>
      <c r="T583" t="e">
        <f>VLOOKUP(A583,#REF!,12,0)</f>
        <v>#REF!</v>
      </c>
      <c r="U583" t="e">
        <f>VLOOKUP(A583,#REF!,13,0)</f>
        <v>#REF!</v>
      </c>
      <c r="V583" t="e">
        <f>VLOOKUP(A583,#REF!,14,0)</f>
        <v>#REF!</v>
      </c>
      <c r="W583">
        <v>-2.593947315417128</v>
      </c>
      <c r="X583">
        <v>3.6999974779355689E-2</v>
      </c>
      <c r="Y583" s="42" t="str">
        <f t="shared" si="59"/>
        <v>CHN</v>
      </c>
      <c r="Z583" t="str">
        <f>IF(Y583=Y$1,B583,IF(Y583=Y$2,B583,""))</f>
        <v/>
      </c>
      <c r="AT583">
        <v>-2.5470803406534159</v>
      </c>
      <c r="AU583">
        <v>-0.33369815425267457</v>
      </c>
      <c r="AW583" s="42" t="s">
        <v>10683</v>
      </c>
    </row>
    <row r="584" spans="1:49" x14ac:dyDescent="0.25">
      <c r="A584" s="42" t="s">
        <v>1175</v>
      </c>
      <c r="B584" s="42" t="s">
        <v>10908</v>
      </c>
      <c r="C584" s="42" t="s">
        <v>1249</v>
      </c>
      <c r="D584" s="42">
        <f>IFERROR(VLOOKUP(A584,eco_bus_institutions!A:D,3,0),"")</f>
        <v>43</v>
      </c>
      <c r="E584" s="42">
        <f>IFERROR(VLOOKUP(A584,eco_institutions!A:D,3,0),"")</f>
        <v>23</v>
      </c>
      <c r="F584" s="42">
        <f>IFERROR(VLOOKUP(A584,fin_institutions!A:D,3,0),"")</f>
        <v>18</v>
      </c>
      <c r="G584" s="42">
        <f>IFERROR(VLOOKUP(A584,bus_institutions!A:D,3,0),0)</f>
        <v>6</v>
      </c>
      <c r="H584" s="42">
        <f>IFERROR(VLOOKUP(A584,man_institutions!A:D,3,0),0)</f>
        <v>7</v>
      </c>
      <c r="I584" s="42">
        <f>IFERROR(VLOOKUP(A584,eco_bus_institutions!A:D,4,0),0)</f>
        <v>1.1100000000000001</v>
      </c>
      <c r="J584" s="42">
        <f>IFERROR(VLOOKUP(A584,eco_institutions!A:D,4,0),0)</f>
        <v>1.03</v>
      </c>
      <c r="K584" s="42">
        <f>IFERROR(VLOOKUP(A584,fin_institutions!A:D,4,0),0)</f>
        <v>1.05</v>
      </c>
      <c r="L584" s="42">
        <f>IFERROR(VLOOKUP(A584,bus_institutions!A:D,4,0),0)</f>
        <v>1.1599999999999999</v>
      </c>
      <c r="M584" s="42">
        <f>IFERROR(VLOOKUP(A584,man_institutions!A:D,4,0),0)</f>
        <v>1.1000000000000001</v>
      </c>
      <c r="N584" s="42">
        <f t="shared" si="54"/>
        <v>3.7999999999999999E-2</v>
      </c>
      <c r="O584" s="42">
        <f t="shared" si="55"/>
        <v>0.15</v>
      </c>
      <c r="P584" s="42">
        <f t="shared" si="56"/>
        <v>0.23200000000000001</v>
      </c>
      <c r="Q584" s="42">
        <f t="shared" si="57"/>
        <v>0.13200000000000001</v>
      </c>
      <c r="R584" s="42">
        <f t="shared" si="58"/>
        <v>0.13200000000000001</v>
      </c>
      <c r="S584" t="e">
        <f>VLOOKUP(A584,#REF!,11,0)</f>
        <v>#REF!</v>
      </c>
      <c r="T584" t="e">
        <f>VLOOKUP(A584,#REF!,12,0)</f>
        <v>#REF!</v>
      </c>
      <c r="U584" t="e">
        <f>VLOOKUP(A584,#REF!,13,0)</f>
        <v>#REF!</v>
      </c>
      <c r="V584" t="e">
        <f>VLOOKUP(A584,#REF!,14,0)</f>
        <v>#REF!</v>
      </c>
      <c r="W584">
        <v>-2.430099497207785</v>
      </c>
      <c r="X584">
        <v>-4.5087742940918711E-2</v>
      </c>
      <c r="Y584" s="42" t="str">
        <f t="shared" si="59"/>
        <v>VTN</v>
      </c>
      <c r="Z584" t="str">
        <f>IF(Y584=Y$1,B584,IF(Y584=Y$2,B584,""))</f>
        <v/>
      </c>
      <c r="AT584">
        <v>-2.410382294476908</v>
      </c>
      <c r="AU584">
        <v>-5.0251755130802632E-4</v>
      </c>
      <c r="AW584" s="42" t="s">
        <v>10908</v>
      </c>
    </row>
    <row r="585" spans="1:49" x14ac:dyDescent="0.25">
      <c r="A585" s="42" t="s">
        <v>1186</v>
      </c>
      <c r="B585" s="42" t="s">
        <v>11101</v>
      </c>
      <c r="C585" s="42" t="s">
        <v>1233</v>
      </c>
      <c r="D585" s="42">
        <f>IFERROR(VLOOKUP(A585,eco_bus_institutions!A:D,3,0),"")</f>
        <v>44</v>
      </c>
      <c r="E585" s="42">
        <f>IFERROR(VLOOKUP(A585,eco_institutions!A:D,3,0),"")</f>
        <v>20</v>
      </c>
      <c r="F585" s="42">
        <f>IFERROR(VLOOKUP(A585,fin_institutions!A:D,3,0),"")</f>
        <v>8</v>
      </c>
      <c r="G585" s="42">
        <f>IFERROR(VLOOKUP(A585,bus_institutions!A:D,3,0),0)</f>
        <v>7</v>
      </c>
      <c r="H585" s="42">
        <f>IFERROR(VLOOKUP(A585,man_institutions!A:D,3,0),0)</f>
        <v>19</v>
      </c>
      <c r="I585" s="42">
        <f>IFERROR(VLOOKUP(A585,eco_bus_institutions!A:D,4,0),0)</f>
        <v>1.1000000000000001</v>
      </c>
      <c r="J585" s="42">
        <f>IFERROR(VLOOKUP(A585,eco_institutions!A:D,4,0),0)</f>
        <v>1.02</v>
      </c>
      <c r="K585" s="42">
        <f>IFERROR(VLOOKUP(A585,fin_institutions!A:D,4,0),0)</f>
        <v>1.03</v>
      </c>
      <c r="L585" s="42">
        <f>IFERROR(VLOOKUP(A585,bus_institutions!A:D,4,0),0)</f>
        <v>1.07</v>
      </c>
      <c r="M585" s="42">
        <f>IFERROR(VLOOKUP(A585,man_institutions!A:D,4,0),0)</f>
        <v>1.18</v>
      </c>
      <c r="N585" s="42">
        <f t="shared" si="54"/>
        <v>3.2000000000000001E-2</v>
      </c>
      <c r="O585" s="42">
        <f t="shared" si="55"/>
        <v>9.7000000000000003E-2</v>
      </c>
      <c r="P585" s="42">
        <f t="shared" si="56"/>
        <v>0.16200000000000001</v>
      </c>
      <c r="Q585" s="42">
        <f t="shared" si="57"/>
        <v>0.08</v>
      </c>
      <c r="R585" s="42">
        <f t="shared" si="58"/>
        <v>0.23200000000000001</v>
      </c>
      <c r="S585" t="e">
        <f>VLOOKUP(A585,#REF!,11,0)</f>
        <v>#REF!</v>
      </c>
      <c r="T585" t="e">
        <f>VLOOKUP(A585,#REF!,12,0)</f>
        <v>#REF!</v>
      </c>
      <c r="U585" t="e">
        <f>VLOOKUP(A585,#REF!,13,0)</f>
        <v>#REF!</v>
      </c>
      <c r="V585" t="e">
        <f>VLOOKUP(A585,#REF!,14,0)</f>
        <v>#REF!</v>
      </c>
      <c r="W585">
        <v>-2.5470803406534159</v>
      </c>
      <c r="X585">
        <v>-0.33369815425267457</v>
      </c>
      <c r="Y585" s="42" t="str">
        <f t="shared" si="59"/>
        <v>PRT</v>
      </c>
      <c r="Z585" t="str">
        <f>IF(Y585=Y$1,B585,IF(Y585=Y$2,B585,""))</f>
        <v/>
      </c>
      <c r="AT585">
        <v>-2.3277317610858361</v>
      </c>
      <c r="AU585">
        <v>0.57492924400729672</v>
      </c>
      <c r="AW585" s="42" t="s">
        <v>1186</v>
      </c>
    </row>
    <row r="586" spans="1:49" x14ac:dyDescent="0.25">
      <c r="A586" s="42" t="s">
        <v>1191</v>
      </c>
      <c r="B586" s="42" t="s">
        <v>10684</v>
      </c>
      <c r="C586" s="42" t="s">
        <v>1273</v>
      </c>
      <c r="D586" s="42">
        <f>IFERROR(VLOOKUP(A586,eco_bus_institutions!A:D,3,0),"")</f>
        <v>46</v>
      </c>
      <c r="E586" s="42">
        <f>IFERROR(VLOOKUP(A586,eco_institutions!A:D,3,0),"")</f>
        <v>36</v>
      </c>
      <c r="F586" s="42" t="str">
        <f>IFERROR(VLOOKUP(A586,fin_institutions!A:D,3,0),"")</f>
        <v/>
      </c>
      <c r="G586" s="42">
        <f>IFERROR(VLOOKUP(A586,bus_institutions!A:D,3,0),0)</f>
        <v>5</v>
      </c>
      <c r="H586" s="42">
        <f>IFERROR(VLOOKUP(A586,man_institutions!A:D,3,0),0)</f>
        <v>8</v>
      </c>
      <c r="I586" s="42">
        <f>IFERROR(VLOOKUP(A586,eco_bus_institutions!A:D,4,0),0)</f>
        <v>1.1000000000000001</v>
      </c>
      <c r="J586" s="42">
        <f>IFERROR(VLOOKUP(A586,eco_institutions!A:D,4,0),0)</f>
        <v>1.07</v>
      </c>
      <c r="K586" s="42">
        <f>IFERROR(VLOOKUP(A586,fin_institutions!A:D,4,0),0)</f>
        <v>0</v>
      </c>
      <c r="L586" s="42">
        <f>IFERROR(VLOOKUP(A586,bus_institutions!A:D,4,0),0)</f>
        <v>1.3</v>
      </c>
      <c r="M586" s="42">
        <f>IFERROR(VLOOKUP(A586,man_institutions!A:D,4,0),0)</f>
        <v>1.07</v>
      </c>
      <c r="N586" s="42">
        <f t="shared" si="54"/>
        <v>3.2000000000000001E-2</v>
      </c>
      <c r="O586" s="42">
        <f t="shared" si="55"/>
        <v>0.29299999999999998</v>
      </c>
      <c r="P586" s="42">
        <f t="shared" si="56"/>
        <v>5.8000000000000003E-2</v>
      </c>
      <c r="Q586" s="42">
        <f t="shared" si="57"/>
        <v>0.215</v>
      </c>
      <c r="R586" s="42">
        <f t="shared" si="58"/>
        <v>0.10199999999999999</v>
      </c>
      <c r="S586" t="e">
        <f>VLOOKUP(A586,#REF!,11,0)</f>
        <v>#REF!</v>
      </c>
      <c r="T586" t="e">
        <f>VLOOKUP(A586,#REF!,12,0)</f>
        <v>#REF!</v>
      </c>
      <c r="U586" t="e">
        <f>VLOOKUP(A586,#REF!,13,0)</f>
        <v>#REF!</v>
      </c>
      <c r="V586" t="e">
        <f>VLOOKUP(A586,#REF!,14,0)</f>
        <v>#REF!</v>
      </c>
      <c r="W586">
        <v>-2.410382294476908</v>
      </c>
      <c r="X586">
        <v>-5.0251755130802632E-4</v>
      </c>
      <c r="Y586" s="42" t="str">
        <f t="shared" si="59"/>
        <v>DEU</v>
      </c>
      <c r="Z586" t="str">
        <f>IF(Y586=Y$1,B586,IF(Y586=Y$2,B586,""))</f>
        <v/>
      </c>
      <c r="AT586">
        <v>-2.1720519458153902</v>
      </c>
      <c r="AU586">
        <v>-0.12487643252988941</v>
      </c>
      <c r="AW586" s="42" t="s">
        <v>10684</v>
      </c>
    </row>
    <row r="587" spans="1:49" x14ac:dyDescent="0.25">
      <c r="A587" s="42" t="s">
        <v>1197</v>
      </c>
      <c r="B587" s="42" t="s">
        <v>11102</v>
      </c>
      <c r="C587" s="42" t="s">
        <v>1268</v>
      </c>
      <c r="D587" s="42">
        <f>IFERROR(VLOOKUP(A587,eco_bus_institutions!A:D,3,0),"")</f>
        <v>43</v>
      </c>
      <c r="E587" s="42">
        <f>IFERROR(VLOOKUP(A587,eco_institutions!A:D,3,0),"")</f>
        <v>39</v>
      </c>
      <c r="F587" s="42">
        <f>IFERROR(VLOOKUP(A587,fin_institutions!A:D,3,0),"")</f>
        <v>5</v>
      </c>
      <c r="G587" s="42">
        <f>IFERROR(VLOOKUP(A587,bus_institutions!A:D,3,0),0)</f>
        <v>3</v>
      </c>
      <c r="H587" s="42">
        <f>IFERROR(VLOOKUP(A587,man_institutions!A:D,3,0),0)</f>
        <v>6</v>
      </c>
      <c r="I587" s="42">
        <f>IFERROR(VLOOKUP(A587,eco_bus_institutions!A:D,4,0),0)</f>
        <v>1.1000000000000001</v>
      </c>
      <c r="J587" s="42">
        <f>IFERROR(VLOOKUP(A587,eco_institutions!A:D,4,0),0)</f>
        <v>1.04</v>
      </c>
      <c r="K587" s="42">
        <f>IFERROR(VLOOKUP(A587,fin_institutions!A:D,4,0),0)</f>
        <v>1.1200000000000001</v>
      </c>
      <c r="L587" s="42">
        <f>IFERROR(VLOOKUP(A587,bus_institutions!A:D,4,0),0)</f>
        <v>1</v>
      </c>
      <c r="M587" s="42">
        <f>IFERROR(VLOOKUP(A587,man_institutions!A:D,4,0),0)</f>
        <v>1</v>
      </c>
      <c r="N587" s="42">
        <f t="shared" si="54"/>
        <v>3.2000000000000001E-2</v>
      </c>
      <c r="O587" s="42">
        <f t="shared" si="55"/>
        <v>0.20300000000000001</v>
      </c>
      <c r="P587" s="42">
        <f t="shared" si="56"/>
        <v>0.41699999999999998</v>
      </c>
      <c r="Q587" s="42">
        <f t="shared" si="57"/>
        <v>5.7000000000000002E-2</v>
      </c>
      <c r="R587" s="42">
        <f t="shared" si="58"/>
        <v>4.2000000000000003E-2</v>
      </c>
      <c r="S587" t="e">
        <f>VLOOKUP(A587,#REF!,11,0)</f>
        <v>#REF!</v>
      </c>
      <c r="T587" t="e">
        <f>VLOOKUP(A587,#REF!,12,0)</f>
        <v>#REF!</v>
      </c>
      <c r="U587" t="e">
        <f>VLOOKUP(A587,#REF!,13,0)</f>
        <v>#REF!</v>
      </c>
      <c r="V587" t="e">
        <f>VLOOKUP(A587,#REF!,14,0)</f>
        <v>#REF!</v>
      </c>
      <c r="W587">
        <v>-2.3277317610858361</v>
      </c>
      <c r="X587">
        <v>0.57492924400729672</v>
      </c>
      <c r="Y587" s="42" t="str">
        <f t="shared" si="59"/>
        <v>SLK</v>
      </c>
      <c r="Z587" t="str">
        <f>IF(Y587=Y$1,B587,IF(Y587=Y$2,B587,""))</f>
        <v/>
      </c>
      <c r="AT587">
        <v>-2.5448285530097001</v>
      </c>
      <c r="AU587">
        <v>0.41412508168250423</v>
      </c>
      <c r="AW587" s="42" t="s">
        <v>10685</v>
      </c>
    </row>
    <row r="588" spans="1:49" x14ac:dyDescent="0.25">
      <c r="A588" s="42" t="s">
        <v>1200</v>
      </c>
      <c r="B588" s="42" t="s">
        <v>10909</v>
      </c>
      <c r="C588" s="42" t="s">
        <v>1256</v>
      </c>
      <c r="D588" s="42">
        <f>IFERROR(VLOOKUP(A588,eco_bus_institutions!A:D,3,0),"")</f>
        <v>50</v>
      </c>
      <c r="E588" s="42">
        <f>IFERROR(VLOOKUP(A588,eco_institutions!A:D,3,0),"")</f>
        <v>24</v>
      </c>
      <c r="F588" s="42">
        <f>IFERROR(VLOOKUP(A588,fin_institutions!A:D,3,0),"")</f>
        <v>17</v>
      </c>
      <c r="G588" s="42">
        <f>IFERROR(VLOOKUP(A588,bus_institutions!A:D,3,0),0)</f>
        <v>5</v>
      </c>
      <c r="H588" s="42">
        <f>IFERROR(VLOOKUP(A588,man_institutions!A:D,3,0),0)</f>
        <v>14</v>
      </c>
      <c r="I588" s="42">
        <f>IFERROR(VLOOKUP(A588,eco_bus_institutions!A:D,4,0),0)</f>
        <v>1.0900000000000001</v>
      </c>
      <c r="J588" s="42">
        <f>IFERROR(VLOOKUP(A588,eco_institutions!A:D,4,0),0)</f>
        <v>1</v>
      </c>
      <c r="K588" s="42">
        <f>IFERROR(VLOOKUP(A588,fin_institutions!A:D,4,0),0)</f>
        <v>1.1499999999999999</v>
      </c>
      <c r="L588" s="42">
        <f>IFERROR(VLOOKUP(A588,bus_institutions!A:D,4,0),0)</f>
        <v>1.3</v>
      </c>
      <c r="M588" s="42">
        <f>IFERROR(VLOOKUP(A588,man_institutions!A:D,4,0),0)</f>
        <v>1.05</v>
      </c>
      <c r="N588" s="42">
        <f t="shared" si="54"/>
        <v>2.7E-2</v>
      </c>
      <c r="O588" s="42">
        <f t="shared" si="55"/>
        <v>2.3E-2</v>
      </c>
      <c r="P588" s="42">
        <f t="shared" si="56"/>
        <v>0.46</v>
      </c>
      <c r="Q588" s="42">
        <f t="shared" si="57"/>
        <v>0.215</v>
      </c>
      <c r="R588" s="42">
        <f t="shared" si="58"/>
        <v>8.2000000000000003E-2</v>
      </c>
      <c r="S588" t="e">
        <f>VLOOKUP(A588,#REF!,11,0)</f>
        <v>#REF!</v>
      </c>
      <c r="T588" t="e">
        <f>VLOOKUP(A588,#REF!,12,0)</f>
        <v>#REF!</v>
      </c>
      <c r="U588" t="e">
        <f>VLOOKUP(A588,#REF!,13,0)</f>
        <v>#REF!</v>
      </c>
      <c r="V588" t="e">
        <f>VLOOKUP(A588,#REF!,14,0)</f>
        <v>#REF!</v>
      </c>
      <c r="W588">
        <v>-2.1720519458153902</v>
      </c>
      <c r="X588">
        <v>-0.12487643252988941</v>
      </c>
      <c r="Y588" s="42" t="str">
        <f t="shared" si="59"/>
        <v>KOREA</v>
      </c>
      <c r="Z588" t="str">
        <f>IF(Y588=Y$1,B588,IF(Y588=Y$2,B588,""))</f>
        <v/>
      </c>
      <c r="AT588">
        <v>-2.4929357635825591</v>
      </c>
      <c r="AU588">
        <v>0.42415596588786858</v>
      </c>
      <c r="AW588" s="42" t="s">
        <v>10909</v>
      </c>
    </row>
    <row r="589" spans="1:49" x14ac:dyDescent="0.25">
      <c r="A589" s="42" t="s">
        <v>1207</v>
      </c>
      <c r="B589" s="42" t="s">
        <v>10910</v>
      </c>
      <c r="C589" s="42" t="s">
        <v>1248</v>
      </c>
      <c r="D589" s="42">
        <f>IFERROR(VLOOKUP(A589,eco_bus_institutions!A:D,3,0),"")</f>
        <v>53</v>
      </c>
      <c r="E589" s="42">
        <f>IFERROR(VLOOKUP(A589,eco_institutions!A:D,3,0),"")</f>
        <v>38</v>
      </c>
      <c r="F589" s="42">
        <f>IFERROR(VLOOKUP(A589,fin_institutions!A:D,3,0),"")</f>
        <v>7</v>
      </c>
      <c r="G589" s="42">
        <f>IFERROR(VLOOKUP(A589,bus_institutions!A:D,3,0),0)</f>
        <v>9</v>
      </c>
      <c r="H589" s="42">
        <f>IFERROR(VLOOKUP(A589,man_institutions!A:D,3,0),0)</f>
        <v>6</v>
      </c>
      <c r="I589" s="42">
        <f>IFERROR(VLOOKUP(A589,eco_bus_institutions!A:D,4,0),0)</f>
        <v>1.0900000000000001</v>
      </c>
      <c r="J589" s="42">
        <f>IFERROR(VLOOKUP(A589,eco_institutions!A:D,4,0),0)</f>
        <v>1.08</v>
      </c>
      <c r="K589" s="42">
        <f>IFERROR(VLOOKUP(A589,fin_institutions!A:D,4,0),0)</f>
        <v>1.02</v>
      </c>
      <c r="L589" s="42">
        <f>IFERROR(VLOOKUP(A589,bus_institutions!A:D,4,0),0)</f>
        <v>1.08</v>
      </c>
      <c r="M589" s="42">
        <f>IFERROR(VLOOKUP(A589,man_institutions!A:D,4,0),0)</f>
        <v>1.04</v>
      </c>
      <c r="N589" s="42">
        <f t="shared" si="54"/>
        <v>2.7E-2</v>
      </c>
      <c r="O589" s="42">
        <f t="shared" si="55"/>
        <v>0.32300000000000001</v>
      </c>
      <c r="P589" s="42">
        <f t="shared" si="56"/>
        <v>0.125</v>
      </c>
      <c r="Q589" s="42">
        <f t="shared" si="57"/>
        <v>8.6999999999999994E-2</v>
      </c>
      <c r="R589" s="42">
        <f t="shared" si="58"/>
        <v>6.8000000000000005E-2</v>
      </c>
      <c r="S589" t="e">
        <f>VLOOKUP(A589,#REF!,11,0)</f>
        <v>#REF!</v>
      </c>
      <c r="T589" t="e">
        <f>VLOOKUP(A589,#REF!,12,0)</f>
        <v>#REF!</v>
      </c>
      <c r="U589" t="e">
        <f>VLOOKUP(A589,#REF!,13,0)</f>
        <v>#REF!</v>
      </c>
      <c r="V589" t="e">
        <f>VLOOKUP(A589,#REF!,14,0)</f>
        <v>#REF!</v>
      </c>
      <c r="W589">
        <v>-2.5448285530097001</v>
      </c>
      <c r="X589">
        <v>0.41412508168250423</v>
      </c>
      <c r="Y589" s="42" t="str">
        <f t="shared" si="59"/>
        <v>JAP</v>
      </c>
      <c r="Z589" t="str">
        <f>IF(Y589=Y$1,B589,IF(Y589=Y$2,B589,""))</f>
        <v/>
      </c>
      <c r="AT589">
        <v>-2.7504270235155399</v>
      </c>
      <c r="AU589">
        <v>-0.15970945948813781</v>
      </c>
      <c r="AW589" s="42" t="s">
        <v>10910</v>
      </c>
    </row>
    <row r="590" spans="1:49" x14ac:dyDescent="0.25">
      <c r="A590" s="42" t="s">
        <v>1204</v>
      </c>
      <c r="B590" s="42" t="s">
        <v>10911</v>
      </c>
      <c r="C590" s="42" t="s">
        <v>1245</v>
      </c>
      <c r="D590" s="42">
        <f>IFERROR(VLOOKUP(A590,eco_bus_institutions!A:D,3,0),"")</f>
        <v>44</v>
      </c>
      <c r="E590" s="42">
        <f>IFERROR(VLOOKUP(A590,eco_institutions!A:D,3,0),"")</f>
        <v>22</v>
      </c>
      <c r="F590" s="42">
        <f>IFERROR(VLOOKUP(A590,fin_institutions!A:D,3,0),"")</f>
        <v>9</v>
      </c>
      <c r="G590" s="42">
        <f>IFERROR(VLOOKUP(A590,bus_institutions!A:D,3,0),0)</f>
        <v>10</v>
      </c>
      <c r="H590" s="42">
        <f>IFERROR(VLOOKUP(A590,man_institutions!A:D,3,0),0)</f>
        <v>10</v>
      </c>
      <c r="I590" s="42">
        <f>IFERROR(VLOOKUP(A590,eco_bus_institutions!A:D,4,0),0)</f>
        <v>1.0900000000000001</v>
      </c>
      <c r="J590" s="42">
        <f>IFERROR(VLOOKUP(A590,eco_institutions!A:D,4,0),0)</f>
        <v>1.0900000000000001</v>
      </c>
      <c r="K590" s="42">
        <f>IFERROR(VLOOKUP(A590,fin_institutions!A:D,4,0),0)</f>
        <v>1.01</v>
      </c>
      <c r="L590" s="42">
        <f>IFERROR(VLOOKUP(A590,bus_institutions!A:D,4,0),0)</f>
        <v>1.1399999999999999</v>
      </c>
      <c r="M590" s="42">
        <f>IFERROR(VLOOKUP(A590,man_institutions!A:D,4,0),0)</f>
        <v>1.03</v>
      </c>
      <c r="N590" s="42">
        <f t="shared" si="54"/>
        <v>2.7E-2</v>
      </c>
      <c r="O590" s="42">
        <f t="shared" si="55"/>
        <v>0.36299999999999999</v>
      </c>
      <c r="P590" s="42">
        <f t="shared" si="56"/>
        <v>0.09</v>
      </c>
      <c r="Q590" s="42">
        <f t="shared" si="57"/>
        <v>0.122</v>
      </c>
      <c r="R590" s="42">
        <f t="shared" si="58"/>
        <v>0.06</v>
      </c>
      <c r="S590" t="e">
        <f>VLOOKUP(A590,#REF!,11,0)</f>
        <v>#REF!</v>
      </c>
      <c r="T590" t="e">
        <f>VLOOKUP(A590,#REF!,12,0)</f>
        <v>#REF!</v>
      </c>
      <c r="U590" t="e">
        <f>VLOOKUP(A590,#REF!,13,0)</f>
        <v>#REF!</v>
      </c>
      <c r="V590" t="e">
        <f>VLOOKUP(A590,#REF!,14,0)</f>
        <v>#REF!</v>
      </c>
      <c r="W590">
        <v>-2.4929357635825591</v>
      </c>
      <c r="X590">
        <v>0.42415596588786858</v>
      </c>
      <c r="Y590" s="42" t="str">
        <f t="shared" si="59"/>
        <v>TWN</v>
      </c>
      <c r="Z590" t="str">
        <f>IF(Y590=Y$1,B590,IF(Y590=Y$2,B590,""))</f>
        <v/>
      </c>
      <c r="AT590">
        <v>-2.4495947672952778</v>
      </c>
      <c r="AU590">
        <v>0.30001527636571063</v>
      </c>
      <c r="AW590" s="42" t="s">
        <v>10911</v>
      </c>
    </row>
    <row r="591" spans="1:49" x14ac:dyDescent="0.25">
      <c r="A591" s="42" t="s">
        <v>1195</v>
      </c>
      <c r="B591" s="42" t="s">
        <v>11061</v>
      </c>
      <c r="C591" s="42" t="s">
        <v>1222</v>
      </c>
      <c r="D591" s="42">
        <f>IFERROR(VLOOKUP(A591,eco_bus_institutions!A:D,3,0),"")</f>
        <v>72</v>
      </c>
      <c r="E591" s="42">
        <f>IFERROR(VLOOKUP(A591,eco_institutions!A:D,3,0),"")</f>
        <v>40</v>
      </c>
      <c r="F591" s="42">
        <f>IFERROR(VLOOKUP(A591,fin_institutions!A:D,3,0),"")</f>
        <v>15</v>
      </c>
      <c r="G591" s="42">
        <f>IFERROR(VLOOKUP(A591,bus_institutions!A:D,3,0),0)</f>
        <v>19</v>
      </c>
      <c r="H591" s="42">
        <f>IFERROR(VLOOKUP(A591,man_institutions!A:D,3,0),0)</f>
        <v>27</v>
      </c>
      <c r="I591" s="42">
        <f>IFERROR(VLOOKUP(A591,eco_bus_institutions!A:D,4,0),0)</f>
        <v>1.0900000000000001</v>
      </c>
      <c r="J591" s="42">
        <f>IFERROR(VLOOKUP(A591,eco_institutions!A:D,4,0),0)</f>
        <v>1.03</v>
      </c>
      <c r="K591" s="42">
        <f>IFERROR(VLOOKUP(A591,fin_institutions!A:D,4,0),0)</f>
        <v>1.01</v>
      </c>
      <c r="L591" s="42">
        <f>IFERROR(VLOOKUP(A591,bus_institutions!A:D,4,0),0)</f>
        <v>1.1000000000000001</v>
      </c>
      <c r="M591" s="42">
        <f>IFERROR(VLOOKUP(A591,man_institutions!A:D,4,0),0)</f>
        <v>1.1000000000000001</v>
      </c>
      <c r="N591" s="42">
        <f t="shared" si="54"/>
        <v>2.7E-2</v>
      </c>
      <c r="O591" s="42">
        <f t="shared" si="55"/>
        <v>0.15</v>
      </c>
      <c r="P591" s="42">
        <f t="shared" si="56"/>
        <v>0.09</v>
      </c>
      <c r="Q591" s="42">
        <f t="shared" si="57"/>
        <v>9.2999999999999999E-2</v>
      </c>
      <c r="R591" s="42">
        <f t="shared" si="58"/>
        <v>0.13200000000000001</v>
      </c>
      <c r="S591" t="e">
        <f>VLOOKUP(A591,#REF!,11,0)</f>
        <v>#REF!</v>
      </c>
      <c r="T591" t="e">
        <f>VLOOKUP(A591,#REF!,12,0)</f>
        <v>#REF!</v>
      </c>
      <c r="U591" t="e">
        <f>VLOOKUP(A591,#REF!,13,0)</f>
        <v>#REF!</v>
      </c>
      <c r="V591" t="e">
        <f>VLOOKUP(A591,#REF!,14,0)</f>
        <v>#REF!</v>
      </c>
      <c r="W591">
        <v>-2.7504270235155399</v>
      </c>
      <c r="X591">
        <v>-0.15970945948813781</v>
      </c>
      <c r="Y591" s="42" t="str">
        <f t="shared" si="59"/>
        <v>SPAIN</v>
      </c>
      <c r="Z591" t="str">
        <f>IF(Y591=Y$1,B591,IF(Y591=Y$2,B591,""))</f>
        <v/>
      </c>
      <c r="AT591">
        <v>-2.4357197565818862</v>
      </c>
      <c r="AU591">
        <v>3.5601614334653201E-3</v>
      </c>
      <c r="AW591" s="42" t="s">
        <v>1195</v>
      </c>
    </row>
    <row r="592" spans="1:49" x14ac:dyDescent="0.25">
      <c r="A592" s="42" t="s">
        <v>1190</v>
      </c>
      <c r="B592" s="42" t="s">
        <v>11039</v>
      </c>
      <c r="C592" s="42" t="s">
        <v>1267</v>
      </c>
      <c r="D592" s="42">
        <f>IFERROR(VLOOKUP(A592,eco_bus_institutions!A:D,3,0),"")</f>
        <v>47</v>
      </c>
      <c r="E592" s="42">
        <f>IFERROR(VLOOKUP(A592,eco_institutions!A:D,3,0),"")</f>
        <v>30</v>
      </c>
      <c r="F592" s="42">
        <f>IFERROR(VLOOKUP(A592,fin_institutions!A:D,3,0),"")</f>
        <v>16</v>
      </c>
      <c r="G592" s="42">
        <f>IFERROR(VLOOKUP(A592,bus_institutions!A:D,3,0),0)</f>
        <v>3</v>
      </c>
      <c r="H592" s="42">
        <f>IFERROR(VLOOKUP(A592,man_institutions!A:D,3,0),0)</f>
        <v>11</v>
      </c>
      <c r="I592" s="42">
        <f>IFERROR(VLOOKUP(A592,eco_bus_institutions!A:D,4,0),0)</f>
        <v>1.0900000000000001</v>
      </c>
      <c r="J592" s="42">
        <f>IFERROR(VLOOKUP(A592,eco_institutions!A:D,4,0),0)</f>
        <v>1.03</v>
      </c>
      <c r="K592" s="42">
        <f>IFERROR(VLOOKUP(A592,fin_institutions!A:D,4,0),0)</f>
        <v>1.0900000000000001</v>
      </c>
      <c r="L592" s="42">
        <f>IFERROR(VLOOKUP(A592,bus_institutions!A:D,4,0),0)</f>
        <v>1.07</v>
      </c>
      <c r="M592" s="42">
        <f>IFERROR(VLOOKUP(A592,man_institutions!A:D,4,0),0)</f>
        <v>1.03</v>
      </c>
      <c r="N592" s="42">
        <f t="shared" si="54"/>
        <v>2.7E-2</v>
      </c>
      <c r="O592" s="42">
        <f t="shared" si="55"/>
        <v>0.15</v>
      </c>
      <c r="P592" s="42">
        <f t="shared" si="56"/>
        <v>0.35199999999999998</v>
      </c>
      <c r="Q592" s="42">
        <f t="shared" si="57"/>
        <v>0.08</v>
      </c>
      <c r="R592" s="42">
        <f t="shared" si="58"/>
        <v>0.06</v>
      </c>
      <c r="S592" t="e">
        <f>VLOOKUP(A592,#REF!,11,0)</f>
        <v>#REF!</v>
      </c>
      <c r="T592" t="e">
        <f>VLOOKUP(A592,#REF!,12,0)</f>
        <v>#REF!</v>
      </c>
      <c r="U592" t="e">
        <f>VLOOKUP(A592,#REF!,13,0)</f>
        <v>#REF!</v>
      </c>
      <c r="V592" t="e">
        <f>VLOOKUP(A592,#REF!,14,0)</f>
        <v>#REF!</v>
      </c>
      <c r="W592">
        <v>-2.4495947672952778</v>
      </c>
      <c r="X592">
        <v>0.30001527636571063</v>
      </c>
      <c r="Y592" s="42" t="str">
        <f t="shared" si="59"/>
        <v>TUN</v>
      </c>
      <c r="Z592" t="str">
        <f>IF(Y592=Y$1,B592,IF(Y592=Y$2,B592,""))</f>
        <v/>
      </c>
      <c r="AT592">
        <v>-2.63964924132569</v>
      </c>
      <c r="AU592">
        <v>0.26937559296232377</v>
      </c>
      <c r="AW592" s="42" t="s">
        <v>1190</v>
      </c>
    </row>
    <row r="593" spans="1:49" x14ac:dyDescent="0.25">
      <c r="A593" s="42" t="s">
        <v>1206</v>
      </c>
      <c r="B593" s="42" t="s">
        <v>10990</v>
      </c>
      <c r="C593" s="42" t="s">
        <v>1253</v>
      </c>
      <c r="D593" s="42">
        <f>IFERROR(VLOOKUP(A593,eco_bus_institutions!A:D,3,0),"")</f>
        <v>51</v>
      </c>
      <c r="E593" s="42">
        <f>IFERROR(VLOOKUP(A593,eco_institutions!A:D,3,0),"")</f>
        <v>41</v>
      </c>
      <c r="F593" s="42">
        <f>IFERROR(VLOOKUP(A593,fin_institutions!A:D,3,0),"")</f>
        <v>11</v>
      </c>
      <c r="G593" s="42">
        <f>IFERROR(VLOOKUP(A593,bus_institutions!A:D,3,0),0)</f>
        <v>0</v>
      </c>
      <c r="H593" s="42">
        <f>IFERROR(VLOOKUP(A593,man_institutions!A:D,3,0),0)</f>
        <v>6</v>
      </c>
      <c r="I593" s="42">
        <f>IFERROR(VLOOKUP(A593,eco_bus_institutions!A:D,4,0),0)</f>
        <v>1.08</v>
      </c>
      <c r="J593" s="42">
        <f>IFERROR(VLOOKUP(A593,eco_institutions!A:D,4,0),0)</f>
        <v>1.06</v>
      </c>
      <c r="K593" s="42">
        <f>IFERROR(VLOOKUP(A593,fin_institutions!A:D,4,0),0)</f>
        <v>1.01</v>
      </c>
      <c r="L593" s="42">
        <f>IFERROR(VLOOKUP(A593,bus_institutions!A:D,4,0),0)</f>
        <v>0</v>
      </c>
      <c r="M593" s="42">
        <f>IFERROR(VLOOKUP(A593,man_institutions!A:D,4,0),0)</f>
        <v>1.2</v>
      </c>
      <c r="N593" s="42">
        <f t="shared" si="54"/>
        <v>1.7999999999999999E-2</v>
      </c>
      <c r="O593" s="42">
        <f t="shared" si="55"/>
        <v>0.26300000000000001</v>
      </c>
      <c r="P593" s="42">
        <f t="shared" si="56"/>
        <v>0.09</v>
      </c>
      <c r="Q593" s="42">
        <f t="shared" si="57"/>
        <v>0.05</v>
      </c>
      <c r="R593" s="42">
        <f t="shared" si="58"/>
        <v>0.248</v>
      </c>
      <c r="S593" t="e">
        <f>VLOOKUP(A593,#REF!,11,0)</f>
        <v>#REF!</v>
      </c>
      <c r="T593" t="e">
        <f>VLOOKUP(A593,#REF!,12,0)</f>
        <v>#REF!</v>
      </c>
      <c r="U593" t="e">
        <f>VLOOKUP(A593,#REF!,13,0)</f>
        <v>#REF!</v>
      </c>
      <c r="V593" t="e">
        <f>VLOOKUP(A593,#REF!,14,0)</f>
        <v>#REF!</v>
      </c>
      <c r="W593">
        <v>-2.4357197565818862</v>
      </c>
      <c r="X593">
        <v>3.5601614334653201E-3</v>
      </c>
      <c r="Y593" s="42" t="str">
        <f t="shared" si="59"/>
        <v>POL</v>
      </c>
      <c r="Z593" t="str">
        <f>IF(Y593=Y$1,B593,IF(Y593=Y$2,B593,""))</f>
        <v/>
      </c>
      <c r="AT593">
        <v>-2.9761348346930041</v>
      </c>
      <c r="AU593">
        <v>-0.40263752093168548</v>
      </c>
      <c r="AW593" s="42" t="s">
        <v>1206</v>
      </c>
    </row>
    <row r="594" spans="1:49" x14ac:dyDescent="0.25">
      <c r="A594" s="42" t="s">
        <v>1203</v>
      </c>
      <c r="B594" s="42" t="s">
        <v>10912</v>
      </c>
      <c r="C594" s="42" t="s">
        <v>1248</v>
      </c>
      <c r="D594" s="42">
        <f>IFERROR(VLOOKUP(A594,eco_bus_institutions!A:D,3,0),"")</f>
        <v>68</v>
      </c>
      <c r="E594" s="42">
        <f>IFERROR(VLOOKUP(A594,eco_institutions!A:D,3,0),"")</f>
        <v>58</v>
      </c>
      <c r="F594" s="42">
        <f>IFERROR(VLOOKUP(A594,fin_institutions!A:D,3,0),"")</f>
        <v>10</v>
      </c>
      <c r="G594" s="42">
        <f>IFERROR(VLOOKUP(A594,bus_institutions!A:D,3,0),0)</f>
        <v>5</v>
      </c>
      <c r="H594" s="42">
        <f>IFERROR(VLOOKUP(A594,man_institutions!A:D,3,0),0)</f>
        <v>9</v>
      </c>
      <c r="I594" s="42">
        <f>IFERROR(VLOOKUP(A594,eco_bus_institutions!A:D,4,0),0)</f>
        <v>1.07</v>
      </c>
      <c r="J594" s="42">
        <f>IFERROR(VLOOKUP(A594,eco_institutions!A:D,4,0),0)</f>
        <v>1.06</v>
      </c>
      <c r="K594" s="42">
        <f>IFERROR(VLOOKUP(A594,fin_institutions!A:D,4,0),0)</f>
        <v>1.02</v>
      </c>
      <c r="L594" s="42">
        <f>IFERROR(VLOOKUP(A594,bus_institutions!A:D,4,0),0)</f>
        <v>1.02</v>
      </c>
      <c r="M594" s="42">
        <f>IFERROR(VLOOKUP(A594,man_institutions!A:D,4,0),0)</f>
        <v>1.06</v>
      </c>
      <c r="N594" s="42">
        <f t="shared" si="54"/>
        <v>1.7000000000000001E-2</v>
      </c>
      <c r="O594" s="42">
        <f t="shared" si="55"/>
        <v>0.26300000000000001</v>
      </c>
      <c r="P594" s="42">
        <f t="shared" si="56"/>
        <v>0.125</v>
      </c>
      <c r="Q594" s="42">
        <f t="shared" si="57"/>
        <v>0.06</v>
      </c>
      <c r="R594" s="42">
        <f t="shared" si="58"/>
        <v>9.5000000000000001E-2</v>
      </c>
      <c r="S594" t="e">
        <f>VLOOKUP(A594,#REF!,11,0)</f>
        <v>#REF!</v>
      </c>
      <c r="T594" t="e">
        <f>VLOOKUP(A594,#REF!,12,0)</f>
        <v>#REF!</v>
      </c>
      <c r="U594" t="e">
        <f>VLOOKUP(A594,#REF!,13,0)</f>
        <v>#REF!</v>
      </c>
      <c r="V594" t="e">
        <f>VLOOKUP(A594,#REF!,14,0)</f>
        <v>#REF!</v>
      </c>
      <c r="W594">
        <v>-2.63964924132569</v>
      </c>
      <c r="X594">
        <v>0.26937559296232377</v>
      </c>
      <c r="Y594" s="42" t="str">
        <f t="shared" si="59"/>
        <v>JAP</v>
      </c>
      <c r="Z594" t="str">
        <f>IF(Y594=Y$1,B594,IF(Y594=Y$2,B594,""))</f>
        <v/>
      </c>
      <c r="AT594">
        <v>-2.7367794480986478</v>
      </c>
      <c r="AU594">
        <v>-0.45395186095367118</v>
      </c>
      <c r="AW594" s="42" t="s">
        <v>10912</v>
      </c>
    </row>
    <row r="595" spans="1:49" x14ac:dyDescent="0.25">
      <c r="A595" s="42" t="s">
        <v>1205</v>
      </c>
      <c r="B595" s="42" t="s">
        <v>11103</v>
      </c>
      <c r="C595" s="42" t="s">
        <v>1222</v>
      </c>
      <c r="D595" s="42">
        <f>IFERROR(VLOOKUP(A595,eco_bus_institutions!A:D,3,0),"")</f>
        <v>40</v>
      </c>
      <c r="E595" s="42">
        <f>IFERROR(VLOOKUP(A595,eco_institutions!A:D,3,0),"")</f>
        <v>22</v>
      </c>
      <c r="F595" s="42" t="str">
        <f>IFERROR(VLOOKUP(A595,fin_institutions!A:D,3,0),"")</f>
        <v/>
      </c>
      <c r="G595" s="42">
        <f>IFERROR(VLOOKUP(A595,bus_institutions!A:D,3,0),0)</f>
        <v>18</v>
      </c>
      <c r="H595" s="42">
        <f>IFERROR(VLOOKUP(A595,man_institutions!A:D,3,0),0)</f>
        <v>12</v>
      </c>
      <c r="I595" s="42">
        <f>IFERROR(VLOOKUP(A595,eco_bus_institutions!A:D,4,0),0)</f>
        <v>1.07</v>
      </c>
      <c r="J595" s="42">
        <f>IFERROR(VLOOKUP(A595,eco_institutions!A:D,4,0),0)</f>
        <v>1.01</v>
      </c>
      <c r="K595" s="42">
        <f>IFERROR(VLOOKUP(A595,fin_institutions!A:D,4,0),0)</f>
        <v>0</v>
      </c>
      <c r="L595" s="42">
        <f>IFERROR(VLOOKUP(A595,bus_institutions!A:D,4,0),0)</f>
        <v>1.07</v>
      </c>
      <c r="M595" s="42">
        <f>IFERROR(VLOOKUP(A595,man_institutions!A:D,4,0),0)</f>
        <v>1.1000000000000001</v>
      </c>
      <c r="N595" s="42">
        <f t="shared" si="54"/>
        <v>1.7000000000000001E-2</v>
      </c>
      <c r="O595" s="42">
        <f t="shared" si="55"/>
        <v>5.8000000000000003E-2</v>
      </c>
      <c r="P595" s="42">
        <f t="shared" si="56"/>
        <v>5.8000000000000003E-2</v>
      </c>
      <c r="Q595" s="42">
        <f t="shared" si="57"/>
        <v>0.08</v>
      </c>
      <c r="R595" s="42">
        <f t="shared" si="58"/>
        <v>0.13200000000000001</v>
      </c>
      <c r="S595" t="e">
        <f>VLOOKUP(A595,#REF!,11,0)</f>
        <v>#REF!</v>
      </c>
      <c r="T595" t="e">
        <f>VLOOKUP(A595,#REF!,12,0)</f>
        <v>#REF!</v>
      </c>
      <c r="U595" t="e">
        <f>VLOOKUP(A595,#REF!,13,0)</f>
        <v>#REF!</v>
      </c>
      <c r="V595" t="e">
        <f>VLOOKUP(A595,#REF!,14,0)</f>
        <v>#REF!</v>
      </c>
      <c r="W595">
        <v>-2.9761348346930041</v>
      </c>
      <c r="X595">
        <v>-0.40263752093168548</v>
      </c>
      <c r="Y595" s="42" t="str">
        <f t="shared" si="59"/>
        <v>SPAIN</v>
      </c>
      <c r="Z595" t="str">
        <f>IF(Y595=Y$1,B595,IF(Y595=Y$2,B595,""))</f>
        <v/>
      </c>
      <c r="AT595">
        <v>-2.538585792369306</v>
      </c>
      <c r="AU595">
        <v>0.39754057120440711</v>
      </c>
      <c r="AW595" s="42" t="s">
        <v>1205</v>
      </c>
    </row>
    <row r="596" spans="1:49" x14ac:dyDescent="0.25">
      <c r="A596" s="42" t="s">
        <v>1208</v>
      </c>
      <c r="B596" s="42" t="s">
        <v>11104</v>
      </c>
      <c r="C596" s="42" t="s">
        <v>1257</v>
      </c>
      <c r="D596" s="42">
        <f>IFERROR(VLOOKUP(A596,eco_bus_institutions!A:D,3,0),"")</f>
        <v>38</v>
      </c>
      <c r="E596" s="42">
        <f>IFERROR(VLOOKUP(A596,eco_institutions!A:D,3,0),"")</f>
        <v>14</v>
      </c>
      <c r="F596" s="42">
        <f>IFERROR(VLOOKUP(A596,fin_institutions!A:D,3,0),"")</f>
        <v>5</v>
      </c>
      <c r="G596" s="42">
        <f>IFERROR(VLOOKUP(A596,bus_institutions!A:D,3,0),0)</f>
        <v>24</v>
      </c>
      <c r="H596" s="42">
        <f>IFERROR(VLOOKUP(A596,man_institutions!A:D,3,0),0)</f>
        <v>15</v>
      </c>
      <c r="I596" s="42">
        <f>IFERROR(VLOOKUP(A596,eco_bus_institutions!A:D,4,0),0)</f>
        <v>1.07</v>
      </c>
      <c r="J596" s="42">
        <f>IFERROR(VLOOKUP(A596,eco_institutions!A:D,4,0),0)</f>
        <v>1</v>
      </c>
      <c r="K596" s="42">
        <f>IFERROR(VLOOKUP(A596,fin_institutions!A:D,4,0),0)</f>
        <v>1.03</v>
      </c>
      <c r="L596" s="42">
        <f>IFERROR(VLOOKUP(A596,bus_institutions!A:D,4,0),0)</f>
        <v>1.1100000000000001</v>
      </c>
      <c r="M596" s="42">
        <f>IFERROR(VLOOKUP(A596,man_institutions!A:D,4,0),0)</f>
        <v>1.1299999999999999</v>
      </c>
      <c r="N596" s="42">
        <f t="shared" si="54"/>
        <v>1.7000000000000001E-2</v>
      </c>
      <c r="O596" s="42">
        <f t="shared" si="55"/>
        <v>2.3E-2</v>
      </c>
      <c r="P596" s="42">
        <f t="shared" si="56"/>
        <v>0.16200000000000001</v>
      </c>
      <c r="Q596" s="42">
        <f t="shared" si="57"/>
        <v>0.1</v>
      </c>
      <c r="R596" s="42">
        <f t="shared" si="58"/>
        <v>0.17299999999999999</v>
      </c>
      <c r="S596" t="e">
        <f>VLOOKUP(A596,#REF!,11,0)</f>
        <v>#REF!</v>
      </c>
      <c r="T596" t="e">
        <f>VLOOKUP(A596,#REF!,12,0)</f>
        <v>#REF!</v>
      </c>
      <c r="U596" t="e">
        <f>VLOOKUP(A596,#REF!,13,0)</f>
        <v>#REF!</v>
      </c>
      <c r="V596" t="e">
        <f>VLOOKUP(A596,#REF!,14,0)</f>
        <v>#REF!</v>
      </c>
      <c r="W596">
        <v>-2.7367794480986478</v>
      </c>
      <c r="X596">
        <v>-0.45395186095367118</v>
      </c>
      <c r="Y596" s="42" t="str">
        <f t="shared" si="59"/>
        <v>BRA</v>
      </c>
      <c r="Z596" t="str">
        <f>IF(Y596=Y$1,B596,IF(Y596=Y$2,B596,""))</f>
        <v/>
      </c>
      <c r="AT596">
        <v>-2.9387076832765588</v>
      </c>
      <c r="AU596">
        <v>-0.25244558948924151</v>
      </c>
      <c r="AW596" s="42" t="s">
        <v>1208</v>
      </c>
    </row>
    <row r="597" spans="1:49" x14ac:dyDescent="0.25">
      <c r="A597" s="42" t="s">
        <v>1209</v>
      </c>
      <c r="B597" s="42" t="s">
        <v>10686</v>
      </c>
      <c r="C597" s="42" t="s">
        <v>1262</v>
      </c>
      <c r="D597" s="42">
        <f>IFERROR(VLOOKUP(A597,eco_bus_institutions!A:D,3,0),"")</f>
        <v>43</v>
      </c>
      <c r="E597" s="42">
        <f>IFERROR(VLOOKUP(A597,eco_institutions!A:D,3,0),"")</f>
        <v>26</v>
      </c>
      <c r="F597" s="42">
        <f>IFERROR(VLOOKUP(A597,fin_institutions!A:D,3,0),"")</f>
        <v>16</v>
      </c>
      <c r="G597" s="42">
        <f>IFERROR(VLOOKUP(A597,bus_institutions!A:D,3,0),0)</f>
        <v>4</v>
      </c>
      <c r="H597" s="42">
        <f>IFERROR(VLOOKUP(A597,man_institutions!A:D,3,0),0)</f>
        <v>7</v>
      </c>
      <c r="I597" s="42">
        <f>IFERROR(VLOOKUP(A597,eco_bus_institutions!A:D,4,0),0)</f>
        <v>1.07</v>
      </c>
      <c r="J597" s="42">
        <f>IFERROR(VLOOKUP(A597,eco_institutions!A:D,4,0),0)</f>
        <v>1.07</v>
      </c>
      <c r="K597" s="42">
        <f>IFERROR(VLOOKUP(A597,fin_institutions!A:D,4,0),0)</f>
        <v>1.03</v>
      </c>
      <c r="L597" s="42">
        <f>IFERROR(VLOOKUP(A597,bus_institutions!A:D,4,0),0)</f>
        <v>1.05</v>
      </c>
      <c r="M597" s="42">
        <f>IFERROR(VLOOKUP(A597,man_institutions!A:D,4,0),0)</f>
        <v>1.05</v>
      </c>
      <c r="N597" s="42">
        <f t="shared" si="54"/>
        <v>1.7000000000000001E-2</v>
      </c>
      <c r="O597" s="42">
        <f t="shared" si="55"/>
        <v>0.29299999999999998</v>
      </c>
      <c r="P597" s="42">
        <f t="shared" si="56"/>
        <v>0.16200000000000001</v>
      </c>
      <c r="Q597" s="42">
        <f t="shared" si="57"/>
        <v>6.7000000000000004E-2</v>
      </c>
      <c r="R597" s="42">
        <f t="shared" si="58"/>
        <v>8.2000000000000003E-2</v>
      </c>
      <c r="S597" t="e">
        <f>VLOOKUP(A597,#REF!,11,0)</f>
        <v>#REF!</v>
      </c>
      <c r="T597" t="e">
        <f>VLOOKUP(A597,#REF!,12,0)</f>
        <v>#REF!</v>
      </c>
      <c r="U597" t="e">
        <f>VLOOKUP(A597,#REF!,13,0)</f>
        <v>#REF!</v>
      </c>
      <c r="V597" t="e">
        <f>VLOOKUP(A597,#REF!,14,0)</f>
        <v>#REF!</v>
      </c>
      <c r="W597">
        <v>-2.538585792369306</v>
      </c>
      <c r="X597">
        <v>0.39754057120440711</v>
      </c>
      <c r="Y597" s="42" t="str">
        <f t="shared" si="59"/>
        <v>GRE</v>
      </c>
      <c r="Z597" t="str">
        <f>IF(Y597=Y$1,B597,IF(Y597=Y$2,B597,""))</f>
        <v/>
      </c>
      <c r="AT597">
        <v>-2.9924006308878508</v>
      </c>
      <c r="AU597">
        <v>-0.20697869851955869</v>
      </c>
      <c r="AW597" s="42" t="s">
        <v>10686</v>
      </c>
    </row>
    <row r="598" spans="1:49" x14ac:dyDescent="0.25">
      <c r="A598" s="42" t="s">
        <v>1211</v>
      </c>
      <c r="B598" t="s">
        <v>10913</v>
      </c>
      <c r="C598" s="42" t="s">
        <v>1266</v>
      </c>
      <c r="D598" s="42">
        <f>IFERROR(VLOOKUP(A598,eco_bus_institutions!A:D,3,0),"")</f>
        <v>58</v>
      </c>
      <c r="E598" s="42">
        <f>IFERROR(VLOOKUP(A598,eco_institutions!A:D,3,0),"")</f>
        <v>19</v>
      </c>
      <c r="F598" s="42">
        <f>IFERROR(VLOOKUP(A598,fin_institutions!A:D,3,0),"")</f>
        <v>11</v>
      </c>
      <c r="G598" s="42">
        <f>IFERROR(VLOOKUP(A598,bus_institutions!A:D,3,0),0)</f>
        <v>22</v>
      </c>
      <c r="H598" s="42">
        <f>IFERROR(VLOOKUP(A598,man_institutions!A:D,3,0),0)</f>
        <v>35</v>
      </c>
      <c r="I598" s="42">
        <f>IFERROR(VLOOKUP(A598,eco_bus_institutions!A:D,4,0),0)</f>
        <v>1.05</v>
      </c>
      <c r="J598" s="42">
        <f>IFERROR(VLOOKUP(A598,eco_institutions!A:D,4,0),0)</f>
        <v>1.01</v>
      </c>
      <c r="K598" s="42">
        <f>IFERROR(VLOOKUP(A598,fin_institutions!A:D,4,0),0)</f>
        <v>1.02</v>
      </c>
      <c r="L598" s="42">
        <f>IFERROR(VLOOKUP(A598,bus_institutions!A:D,4,0),0)</f>
        <v>1.08</v>
      </c>
      <c r="M598" s="42">
        <f>IFERROR(VLOOKUP(A598,man_institutions!A:D,4,0),0)</f>
        <v>1.05</v>
      </c>
      <c r="N598" s="42">
        <f t="shared" si="54"/>
        <v>0.01</v>
      </c>
      <c r="O598" s="42">
        <f t="shared" si="55"/>
        <v>5.8000000000000003E-2</v>
      </c>
      <c r="P598" s="42">
        <f t="shared" si="56"/>
        <v>0.125</v>
      </c>
      <c r="Q598" s="42">
        <f t="shared" si="57"/>
        <v>8.6999999999999994E-2</v>
      </c>
      <c r="R598" s="42">
        <f t="shared" si="58"/>
        <v>8.2000000000000003E-2</v>
      </c>
      <c r="S598" t="e">
        <f>VLOOKUP(A598,#REF!,11,0)</f>
        <v>#REF!</v>
      </c>
      <c r="T598" t="e">
        <f>VLOOKUP(A598,#REF!,12,0)</f>
        <v>#REF!</v>
      </c>
      <c r="U598" t="e">
        <f>VLOOKUP(A598,#REF!,13,0)</f>
        <v>#REF!</v>
      </c>
      <c r="V598" t="e">
        <f>VLOOKUP(A598,#REF!,14,0)</f>
        <v>#REF!</v>
      </c>
      <c r="W598">
        <v>-2.9387076832765588</v>
      </c>
      <c r="X598">
        <v>-0.25244558948924151</v>
      </c>
      <c r="Y598" s="42" t="str">
        <f t="shared" si="59"/>
        <v>IRAN</v>
      </c>
      <c r="Z598" t="str">
        <f>IF(Y598=Y$1,B598,IF(Y598=Y$2,B598,""))</f>
        <v/>
      </c>
      <c r="AT598">
        <v>-2.4688430090798579</v>
      </c>
      <c r="AU598">
        <v>0.2224257897870556</v>
      </c>
      <c r="AW598" s="42" t="s">
        <v>10913</v>
      </c>
    </row>
    <row r="599" spans="1:49" x14ac:dyDescent="0.25">
      <c r="A599" s="42" t="s">
        <v>1212</v>
      </c>
      <c r="B599" t="s">
        <v>10914</v>
      </c>
      <c r="C599" s="42" t="s">
        <v>1245</v>
      </c>
      <c r="D599" s="42">
        <f>IFERROR(VLOOKUP(A599,eco_bus_institutions!A:D,3,0),"")</f>
        <v>42</v>
      </c>
      <c r="E599" s="42">
        <f>IFERROR(VLOOKUP(A599,eco_institutions!A:D,3,0),"")</f>
        <v>26</v>
      </c>
      <c r="F599" s="42">
        <f>IFERROR(VLOOKUP(A599,fin_institutions!A:D,3,0),"")</f>
        <v>14</v>
      </c>
      <c r="G599" s="42">
        <f>IFERROR(VLOOKUP(A599,bus_institutions!A:D,3,0),0)</f>
        <v>11</v>
      </c>
      <c r="H599" s="42">
        <f>IFERROR(VLOOKUP(A599,man_institutions!A:D,3,0),0)</f>
        <v>8</v>
      </c>
      <c r="I599" s="42">
        <f>IFERROR(VLOOKUP(A599,eco_bus_institutions!A:D,4,0),0)</f>
        <v>1.03</v>
      </c>
      <c r="J599" s="42">
        <f>IFERROR(VLOOKUP(A599,eco_institutions!A:D,4,0),0)</f>
        <v>1.01</v>
      </c>
      <c r="K599" s="42">
        <f>IFERROR(VLOOKUP(A599,fin_institutions!A:D,4,0),0)</f>
        <v>1.02</v>
      </c>
      <c r="L599" s="42">
        <f>IFERROR(VLOOKUP(A599,bus_institutions!A:D,4,0),0)</f>
        <v>1.07</v>
      </c>
      <c r="M599" s="42">
        <f>IFERROR(VLOOKUP(A599,man_institutions!A:D,4,0),0)</f>
        <v>1.03</v>
      </c>
      <c r="N599" s="42">
        <f t="shared" si="54"/>
        <v>8.0000000000000002E-3</v>
      </c>
      <c r="O599" s="42">
        <f t="shared" si="55"/>
        <v>5.8000000000000003E-2</v>
      </c>
      <c r="P599" s="42">
        <f t="shared" si="56"/>
        <v>0.125</v>
      </c>
      <c r="Q599" s="42">
        <f t="shared" si="57"/>
        <v>0.08</v>
      </c>
      <c r="R599" s="42">
        <f t="shared" si="58"/>
        <v>0.06</v>
      </c>
      <c r="S599" t="e">
        <f>VLOOKUP(A599,#REF!,11,0)</f>
        <v>#REF!</v>
      </c>
      <c r="T599" t="e">
        <f>VLOOKUP(A599,#REF!,12,0)</f>
        <v>#REF!</v>
      </c>
      <c r="U599" t="e">
        <f>VLOOKUP(A599,#REF!,13,0)</f>
        <v>#REF!</v>
      </c>
      <c r="V599" t="e">
        <f>VLOOKUP(A599,#REF!,14,0)</f>
        <v>#REF!</v>
      </c>
      <c r="W599">
        <v>-2.9924006308878508</v>
      </c>
      <c r="X599">
        <v>-0.20697869851955869</v>
      </c>
      <c r="Y599" s="42" t="str">
        <f t="shared" si="59"/>
        <v>TWN</v>
      </c>
      <c r="Z599" t="str">
        <f>IF(Y599=Y$1,B599,IF(Y599=Y$2,B599,""))</f>
        <v/>
      </c>
      <c r="AT599">
        <v>-3.0793790484212908</v>
      </c>
      <c r="AU599">
        <v>-0.22783274939170919</v>
      </c>
      <c r="AW599" s="42" t="s">
        <v>10914</v>
      </c>
    </row>
    <row r="600" spans="1:49" x14ac:dyDescent="0.25">
      <c r="A600" s="42" t="s">
        <v>1213</v>
      </c>
      <c r="B600" t="s">
        <v>11105</v>
      </c>
      <c r="C600" s="42" t="s">
        <v>1270</v>
      </c>
      <c r="D600" s="42">
        <f>IFERROR(VLOOKUP(A600,eco_bus_institutions!A:D,3,0),"")</f>
        <v>109</v>
      </c>
      <c r="E600" s="42">
        <f>IFERROR(VLOOKUP(A600,eco_institutions!A:D,3,0),"")</f>
        <v>97</v>
      </c>
      <c r="F600" s="42">
        <f>IFERROR(VLOOKUP(A600,fin_institutions!A:D,3,0),"")</f>
        <v>7</v>
      </c>
      <c r="G600" s="42">
        <f>IFERROR(VLOOKUP(A600,bus_institutions!A:D,3,0),0)</f>
        <v>48</v>
      </c>
      <c r="H600" s="42">
        <f>IFERROR(VLOOKUP(A600,man_institutions!A:D,3,0),0)</f>
        <v>38</v>
      </c>
      <c r="I600" s="42">
        <f>IFERROR(VLOOKUP(A600,eco_bus_institutions!A:D,4,0),0)</f>
        <v>1.02</v>
      </c>
      <c r="J600" s="42">
        <f>IFERROR(VLOOKUP(A600,eco_institutions!A:D,4,0),0)</f>
        <v>1</v>
      </c>
      <c r="K600" s="42">
        <f>IFERROR(VLOOKUP(A600,fin_institutions!A:D,4,0),0)</f>
        <v>1.17</v>
      </c>
      <c r="L600" s="42">
        <f>IFERROR(VLOOKUP(A600,bus_institutions!A:D,4,0),0)</f>
        <v>1</v>
      </c>
      <c r="M600" s="42">
        <f>IFERROR(VLOOKUP(A600,man_institutions!A:D,4,0),0)</f>
        <v>1.01</v>
      </c>
      <c r="N600" s="42">
        <f t="shared" si="54"/>
        <v>7.0000000000000001E-3</v>
      </c>
      <c r="O600" s="42">
        <f t="shared" si="55"/>
        <v>2.3E-2</v>
      </c>
      <c r="P600" s="42">
        <f t="shared" si="56"/>
        <v>0.49299999999999999</v>
      </c>
      <c r="Q600" s="42">
        <f t="shared" si="57"/>
        <v>5.7000000000000002E-2</v>
      </c>
      <c r="R600" s="42">
        <f t="shared" si="58"/>
        <v>4.8000000000000001E-2</v>
      </c>
      <c r="S600" t="e">
        <f>VLOOKUP(A600,#REF!,11,0)</f>
        <v>#REF!</v>
      </c>
      <c r="T600" t="e">
        <f>VLOOKUP(A600,#REF!,12,0)</f>
        <v>#REF!</v>
      </c>
      <c r="U600" t="e">
        <f>VLOOKUP(A600,#REF!,13,0)</f>
        <v>#REF!</v>
      </c>
      <c r="V600" t="e">
        <f>VLOOKUP(A600,#REF!,14,0)</f>
        <v>#REF!</v>
      </c>
      <c r="W600">
        <v>-2.4688430090798579</v>
      </c>
      <c r="X600">
        <v>0.2224257897870556</v>
      </c>
      <c r="Y600" s="42" t="str">
        <f t="shared" si="59"/>
        <v>ROM</v>
      </c>
      <c r="Z600" t="str">
        <f>IF(Y600=Y$1,B600,IF(Y600=Y$2,B600,""))</f>
        <v/>
      </c>
      <c r="AT600">
        <v>-3.2297170563227628</v>
      </c>
      <c r="AU600">
        <v>-0.32016907092750713</v>
      </c>
      <c r="AW600" s="42" t="s">
        <v>10687</v>
      </c>
    </row>
    <row r="601" spans="1:49" x14ac:dyDescent="0.25">
      <c r="A601" s="42" t="s">
        <v>1214</v>
      </c>
      <c r="B601" t="s">
        <v>10688</v>
      </c>
      <c r="C601" s="42" t="s">
        <v>1271</v>
      </c>
      <c r="D601" s="42">
        <f>IFERROR(VLOOKUP(A601,eco_bus_institutions!A:D,3,0),"")</f>
        <v>43</v>
      </c>
      <c r="E601" s="42">
        <f>IFERROR(VLOOKUP(A601,eco_institutions!A:D,3,0),"")</f>
        <v>30</v>
      </c>
      <c r="F601" s="42">
        <f>IFERROR(VLOOKUP(A601,fin_institutions!A:D,3,0),"")</f>
        <v>3</v>
      </c>
      <c r="G601" s="42">
        <f>IFERROR(VLOOKUP(A601,bus_institutions!A:D,3,0),0)</f>
        <v>7</v>
      </c>
      <c r="H601" s="42">
        <f>IFERROR(VLOOKUP(A601,man_institutions!A:D,3,0),0)</f>
        <v>15</v>
      </c>
      <c r="I601" s="42">
        <f>IFERROR(VLOOKUP(A601,eco_bus_institutions!A:D,4,0),0)</f>
        <v>1.01</v>
      </c>
      <c r="J601" s="42">
        <f>IFERROR(VLOOKUP(A601,eco_institutions!A:D,4,0),0)</f>
        <v>1.01</v>
      </c>
      <c r="K601" s="42">
        <f>IFERROR(VLOOKUP(A601,fin_institutions!A:D,4,0),0)</f>
        <v>1.01</v>
      </c>
      <c r="L601" s="42">
        <f>IFERROR(VLOOKUP(A601,bus_institutions!A:D,4,0),0)</f>
        <v>1.01</v>
      </c>
      <c r="M601" s="42">
        <f>IFERROR(VLOOKUP(A601,man_institutions!A:D,4,0),0)</f>
        <v>1.04</v>
      </c>
      <c r="N601" s="42">
        <f t="shared" si="54"/>
        <v>5.0000000000000001E-3</v>
      </c>
      <c r="O601" s="42">
        <f t="shared" si="55"/>
        <v>5.8000000000000003E-2</v>
      </c>
      <c r="P601" s="42">
        <f t="shared" si="56"/>
        <v>0.09</v>
      </c>
      <c r="Q601" s="42">
        <f t="shared" si="57"/>
        <v>5.8000000000000003E-2</v>
      </c>
      <c r="R601" s="42">
        <f t="shared" si="58"/>
        <v>6.8000000000000005E-2</v>
      </c>
      <c r="S601" t="e">
        <f>VLOOKUP(A601,#REF!,11,0)</f>
        <v>#REF!</v>
      </c>
      <c r="T601" t="e">
        <f>VLOOKUP(A601,#REF!,12,0)</f>
        <v>#REF!</v>
      </c>
      <c r="U601" t="e">
        <f>VLOOKUP(A601,#REF!,13,0)</f>
        <v>#REF!</v>
      </c>
      <c r="V601" t="e">
        <f>VLOOKUP(A601,#REF!,14,0)</f>
        <v>#REF!</v>
      </c>
      <c r="W601">
        <v>-3.0793790484212908</v>
      </c>
      <c r="X601">
        <v>-0.22783274939170919</v>
      </c>
      <c r="Y601" s="42" t="str">
        <f t="shared" si="59"/>
        <v>SERBIA</v>
      </c>
      <c r="Z601" t="str">
        <f>IF(Y601=Y$1,B601,IF(Y601=Y$2,B601,""))</f>
        <v/>
      </c>
      <c r="AT601">
        <v>-3.1182955629960469</v>
      </c>
      <c r="AU601">
        <v>-0.19509494875872441</v>
      </c>
      <c r="AW601" s="42" t="s">
        <v>10688</v>
      </c>
    </row>
    <row r="602" spans="1:49" x14ac:dyDescent="0.25">
      <c r="A602" s="42" t="s">
        <v>1216</v>
      </c>
      <c r="B602" t="s">
        <v>11106</v>
      </c>
      <c r="C602" s="42" t="s">
        <v>1272</v>
      </c>
      <c r="D602" s="42">
        <f>IFERROR(VLOOKUP(A602,eco_bus_institutions!A:D,3,0),"")</f>
        <v>48</v>
      </c>
      <c r="E602" s="42">
        <f>IFERROR(VLOOKUP(A602,eco_institutions!A:D,3,0),"")</f>
        <v>41</v>
      </c>
      <c r="F602" s="42" t="str">
        <f>IFERROR(VLOOKUP(A602,fin_institutions!A:D,3,0),"")</f>
        <v/>
      </c>
      <c r="G602" s="42">
        <f>IFERROR(VLOOKUP(A602,bus_institutions!A:D,3,0),0)</f>
        <v>19</v>
      </c>
      <c r="H602" s="42">
        <f>IFERROR(VLOOKUP(A602,man_institutions!A:D,3,0),0)</f>
        <v>15</v>
      </c>
      <c r="I602" s="42">
        <f>IFERROR(VLOOKUP(A602,eco_bus_institutions!A:D,4,0),0)</f>
        <v>1.01</v>
      </c>
      <c r="J602" s="42">
        <f>IFERROR(VLOOKUP(A602,eco_institutions!A:D,4,0),0)</f>
        <v>1</v>
      </c>
      <c r="K602" s="42">
        <f>IFERROR(VLOOKUP(A602,fin_institutions!A:D,4,0),0)</f>
        <v>0</v>
      </c>
      <c r="L602" s="42">
        <f>IFERROR(VLOOKUP(A602,bus_institutions!A:D,4,0),0)</f>
        <v>1</v>
      </c>
      <c r="M602" s="42">
        <f>IFERROR(VLOOKUP(A602,man_institutions!A:D,4,0),0)</f>
        <v>1.01</v>
      </c>
      <c r="N602" s="42">
        <f t="shared" si="54"/>
        <v>5.0000000000000001E-3</v>
      </c>
      <c r="O602" s="42">
        <f t="shared" si="55"/>
        <v>2.3E-2</v>
      </c>
      <c r="P602" s="42">
        <f t="shared" si="56"/>
        <v>5.8000000000000003E-2</v>
      </c>
      <c r="Q602" s="42">
        <f t="shared" si="57"/>
        <v>5.7000000000000002E-2</v>
      </c>
      <c r="R602" s="42">
        <f t="shared" si="58"/>
        <v>4.8000000000000001E-2</v>
      </c>
      <c r="S602" t="e">
        <f>VLOOKUP(A602,#REF!,11,0)</f>
        <v>#REF!</v>
      </c>
      <c r="T602" t="e">
        <f>VLOOKUP(A602,#REF!,12,0)</f>
        <v>#REF!</v>
      </c>
      <c r="U602" t="e">
        <f>VLOOKUP(A602,#REF!,13,0)</f>
        <v>#REF!</v>
      </c>
      <c r="V602" t="e">
        <f>VLOOKUP(A602,#REF!,14,0)</f>
        <v>#REF!</v>
      </c>
      <c r="W602">
        <v>-3.2297170563227628</v>
      </c>
      <c r="X602">
        <v>-0.32016907092750713</v>
      </c>
      <c r="Y602" s="42" t="str">
        <f t="shared" si="59"/>
        <v>LIT</v>
      </c>
      <c r="Z602" t="str">
        <f>IF(Y602=Y$1,B602,IF(Y602=Y$2,B602,""))</f>
        <v/>
      </c>
      <c r="AW602" s="42" t="s">
        <v>10915</v>
      </c>
    </row>
    <row r="603" spans="1:49" x14ac:dyDescent="0.25">
      <c r="A603" s="42" t="s">
        <v>1215</v>
      </c>
      <c r="B603" t="s">
        <v>10689</v>
      </c>
      <c r="C603" s="42" t="s">
        <v>1271</v>
      </c>
      <c r="D603" s="42">
        <f>IFERROR(VLOOKUP(A603,eco_bus_institutions!A:D,3,0),"")</f>
        <v>42</v>
      </c>
      <c r="E603" s="42">
        <f>IFERROR(VLOOKUP(A603,eco_institutions!A:D,3,0),"")</f>
        <v>30</v>
      </c>
      <c r="F603" s="42">
        <f>IFERROR(VLOOKUP(A603,fin_institutions!A:D,3,0),"")</f>
        <v>4</v>
      </c>
      <c r="G603" s="42">
        <f>IFERROR(VLOOKUP(A603,bus_institutions!A:D,3,0),0)</f>
        <v>9</v>
      </c>
      <c r="H603" s="42">
        <f>IFERROR(VLOOKUP(A603,man_institutions!A:D,3,0),0)</f>
        <v>12</v>
      </c>
      <c r="I603" s="42">
        <f>IFERROR(VLOOKUP(A603,eco_bus_institutions!A:D,4,0),0)</f>
        <v>1</v>
      </c>
      <c r="J603" s="42">
        <f>IFERROR(VLOOKUP(A603,eco_institutions!A:D,4,0),0)</f>
        <v>1.01</v>
      </c>
      <c r="K603" s="42">
        <f>IFERROR(VLOOKUP(A603,fin_institutions!A:D,4,0),0)</f>
        <v>1.01</v>
      </c>
      <c r="L603" s="42">
        <f>IFERROR(VLOOKUP(A603,bus_institutions!A:D,4,0),0)</f>
        <v>1</v>
      </c>
      <c r="M603" s="42">
        <f>IFERROR(VLOOKUP(A603,man_institutions!A:D,4,0),0)</f>
        <v>1.01</v>
      </c>
      <c r="N603" s="42">
        <f t="shared" si="54"/>
        <v>2E-3</v>
      </c>
      <c r="O603" s="42">
        <f t="shared" si="55"/>
        <v>5.8000000000000003E-2</v>
      </c>
      <c r="P603" s="42">
        <f t="shared" si="56"/>
        <v>0.09</v>
      </c>
      <c r="Q603" s="42">
        <f t="shared" si="57"/>
        <v>5.7000000000000002E-2</v>
      </c>
      <c r="R603" s="42">
        <f t="shared" si="58"/>
        <v>4.8000000000000001E-2</v>
      </c>
      <c r="S603" t="e">
        <f>VLOOKUP(A603,#REF!,11,0)</f>
        <v>#REF!</v>
      </c>
      <c r="T603" t="e">
        <f>VLOOKUP(A603,#REF!,12,0)</f>
        <v>#REF!</v>
      </c>
      <c r="U603" t="e">
        <f>VLOOKUP(A603,#REF!,13,0)</f>
        <v>#REF!</v>
      </c>
      <c r="V603" t="e">
        <f>VLOOKUP(A603,#REF!,14,0)</f>
        <v>#REF!</v>
      </c>
      <c r="W603">
        <v>-3.1182955629960469</v>
      </c>
      <c r="X603">
        <v>-0.19509494875872441</v>
      </c>
      <c r="Y603" s="42" t="str">
        <f t="shared" si="59"/>
        <v>SERBIA</v>
      </c>
      <c r="Z603" t="str">
        <f>IF(Y603=Y$1,B603,IF(Y603=Y$2,B603,""))</f>
        <v/>
      </c>
      <c r="AW603" s="42" t="s">
        <v>10689</v>
      </c>
    </row>
  </sheetData>
  <sortState ref="AR2:AS603">
    <sortCondition descending="1" ref="AS2:AS603"/>
  </sortState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5"/>
  <sheetViews>
    <sheetView workbookViewId="0">
      <selection activeCell="A10" sqref="A10"/>
    </sheetView>
  </sheetViews>
  <sheetFormatPr baseColWidth="10" defaultColWidth="9.140625" defaultRowHeight="15" x14ac:dyDescent="0.25"/>
  <cols>
    <col min="1" max="1" width="60" customWidth="1"/>
    <col min="2" max="2" width="31.5703125" customWidth="1"/>
    <col min="3" max="3" width="4.28515625" bestFit="1" customWidth="1"/>
    <col min="4" max="4" width="5.42578125" bestFit="1" customWidth="1"/>
    <col min="5" max="5" width="4.7109375" bestFit="1" customWidth="1"/>
    <col min="6" max="6" width="5.42578125" bestFit="1" customWidth="1"/>
    <col min="7" max="7" width="4.7109375" bestFit="1" customWidth="1"/>
    <col min="8" max="8" width="5.7109375" bestFit="1" customWidth="1"/>
    <col min="9" max="9" width="4.85546875" bestFit="1" customWidth="1"/>
    <col min="10" max="10" width="5.7109375" bestFit="1" customWidth="1"/>
    <col min="11" max="11" width="4.85546875" bestFit="1" customWidth="1"/>
    <col min="12" max="12" width="5.7109375" bestFit="1" customWidth="1"/>
    <col min="13" max="13" width="4.85546875" bestFit="1" customWidth="1"/>
    <col min="14" max="16" width="14.85546875" customWidth="1"/>
    <col min="17" max="19" width="6.5703125" customWidth="1"/>
  </cols>
  <sheetData>
    <row r="1" spans="1:19" x14ac:dyDescent="0.25">
      <c r="C1" s="84" t="s">
        <v>1975</v>
      </c>
      <c r="D1" s="84"/>
      <c r="E1" s="84"/>
      <c r="F1" s="84" t="s">
        <v>1977</v>
      </c>
      <c r="G1" s="84"/>
      <c r="H1" s="84" t="s">
        <v>2068</v>
      </c>
      <c r="I1" s="84"/>
      <c r="J1" s="84" t="s">
        <v>2069</v>
      </c>
      <c r="K1" s="84"/>
      <c r="L1" s="84" t="s">
        <v>2070</v>
      </c>
      <c r="M1" s="84"/>
    </row>
    <row r="2" spans="1:19" x14ac:dyDescent="0.25">
      <c r="A2" s="53" t="s">
        <v>0</v>
      </c>
      <c r="B2" s="53" t="s">
        <v>2165</v>
      </c>
      <c r="C2" s="52" t="s">
        <v>1</v>
      </c>
      <c r="D2" s="52" t="s">
        <v>1976</v>
      </c>
      <c r="E2" s="52" t="s">
        <v>1974</v>
      </c>
      <c r="F2" s="62" t="s">
        <v>1976</v>
      </c>
      <c r="G2" s="62" t="s">
        <v>1974</v>
      </c>
      <c r="H2" s="63" t="s">
        <v>1976</v>
      </c>
      <c r="I2" s="63" t="s">
        <v>1974</v>
      </c>
      <c r="J2" s="64" t="s">
        <v>1976</v>
      </c>
      <c r="K2" s="64" t="s">
        <v>1974</v>
      </c>
      <c r="L2" s="65" t="s">
        <v>1976</v>
      </c>
      <c r="M2" s="65" t="s">
        <v>1974</v>
      </c>
      <c r="N2" s="62" t="s">
        <v>2168</v>
      </c>
      <c r="O2" s="52" t="s">
        <v>2166</v>
      </c>
      <c r="P2" s="52" t="s">
        <v>2167</v>
      </c>
      <c r="Q2" s="52" t="s">
        <v>2169</v>
      </c>
      <c r="R2" s="52" t="s">
        <v>2170</v>
      </c>
      <c r="S2" s="52" t="s">
        <v>2171</v>
      </c>
    </row>
    <row r="3" spans="1:19" x14ac:dyDescent="0.25">
      <c r="A3" s="52" t="s">
        <v>3</v>
      </c>
      <c r="B3" s="8" t="s">
        <v>2173</v>
      </c>
      <c r="C3" s="8">
        <f>IFERROR(VLOOKUP(A3,eco_bus_journals!A:D,3,0),"")</f>
        <v>40</v>
      </c>
      <c r="D3" s="51">
        <f>IFERROR(VLOOKUP(A3,eco_bus_journals!A:D,4,0),"")</f>
        <v>10</v>
      </c>
      <c r="E3" s="51">
        <f t="shared" ref="E3:E66" si="0">_xlfn.RANK.EQ(D3,D:D)</f>
        <v>1</v>
      </c>
      <c r="F3" s="58">
        <f>IFERROR(VLOOKUP(A3,eco_journals!A:D,4,0),"")</f>
        <v>10</v>
      </c>
      <c r="G3" s="54">
        <f t="shared" ref="G3:G66" si="1">IFERROR(_xlfn.RANK.EQ(F3,F:F),"")</f>
        <v>1</v>
      </c>
      <c r="H3" s="60" t="str">
        <f>IFERROR(VLOOKUP(A3,fin_journals!A:D,4,0),"")</f>
        <v/>
      </c>
      <c r="I3" s="25" t="str">
        <f t="shared" ref="I3:I66" si="2">IFERROR(_xlfn.RANK.EQ(H3,H:H),"")</f>
        <v/>
      </c>
      <c r="J3" s="56" t="str">
        <f>IFERROR(VLOOKUP(A3,bus_journals!A:D,4,0),"")</f>
        <v/>
      </c>
      <c r="K3" s="30" t="str">
        <f t="shared" ref="K3:K66" si="3">IFERROR(_xlfn.RANK.EQ(J3,J:J),"")</f>
        <v/>
      </c>
      <c r="L3" s="57" t="str">
        <f>IFERROR(VLOOKUP(A3,man_journals!A:D,4,0),"")</f>
        <v/>
      </c>
      <c r="M3" s="33" t="str">
        <f t="shared" ref="M3:M66" si="4">IFERROR(_xlfn.RANK.EQ(L3,L:L),"")</f>
        <v/>
      </c>
      <c r="N3" s="54" t="s">
        <v>1274</v>
      </c>
      <c r="O3" s="51"/>
      <c r="P3" s="51"/>
      <c r="Q3" s="51"/>
      <c r="R3" s="51"/>
      <c r="S3" s="51"/>
    </row>
    <row r="4" spans="1:19" x14ac:dyDescent="0.25">
      <c r="A4" t="s">
        <v>6</v>
      </c>
      <c r="B4" t="s">
        <v>2175</v>
      </c>
      <c r="C4" s="8">
        <f>IFERROR(VLOOKUP(A4,eco_bus_journals!A:D,3,0),"")</f>
        <v>116</v>
      </c>
      <c r="D4" s="51">
        <f>IFERROR(VLOOKUP(A4,eco_bus_journals!A:D,4,0),"")</f>
        <v>8.4</v>
      </c>
      <c r="E4" s="51">
        <f t="shared" si="0"/>
        <v>2</v>
      </c>
      <c r="F4" s="58">
        <f>IFERROR(VLOOKUP(A4,eco_journals!A:D,4,0),"")</f>
        <v>8.32</v>
      </c>
      <c r="G4" s="54">
        <f t="shared" si="1"/>
        <v>2</v>
      </c>
      <c r="H4" s="60" t="str">
        <f>IFERROR(VLOOKUP(A4,fin_journals!A:D,4,0),"")</f>
        <v/>
      </c>
      <c r="I4" s="25" t="str">
        <f t="shared" si="2"/>
        <v/>
      </c>
      <c r="J4" s="56" t="str">
        <f>IFERROR(VLOOKUP(A4,bus_journals!A:D,4,0),"")</f>
        <v/>
      </c>
      <c r="K4" s="30" t="str">
        <f t="shared" si="3"/>
        <v/>
      </c>
      <c r="L4" s="57" t="str">
        <f>IFERROR(VLOOKUP(A4,man_journals!A:D,4,0),"")</f>
        <v/>
      </c>
      <c r="M4" s="33" t="str">
        <f t="shared" si="4"/>
        <v/>
      </c>
      <c r="N4" s="3" t="s">
        <v>1274</v>
      </c>
    </row>
    <row r="5" spans="1:19" x14ac:dyDescent="0.25">
      <c r="A5" t="s">
        <v>4</v>
      </c>
      <c r="B5" t="s">
        <v>2174</v>
      </c>
      <c r="C5" s="8">
        <f>IFERROR(VLOOKUP(A5,eco_bus_journals!A:D,3,0),"")</f>
        <v>31</v>
      </c>
      <c r="D5" s="51">
        <f>IFERROR(VLOOKUP(A5,eco_bus_journals!A:D,4,0),"")</f>
        <v>7.04</v>
      </c>
      <c r="E5" s="51">
        <f t="shared" si="0"/>
        <v>3</v>
      </c>
      <c r="F5" s="58" t="str">
        <f>IFERROR(VLOOKUP(A5,eco_journals!A:D,4,0),"")</f>
        <v/>
      </c>
      <c r="G5" s="54" t="str">
        <f t="shared" si="1"/>
        <v/>
      </c>
      <c r="H5" s="60" t="str">
        <f>IFERROR(VLOOKUP(A5,fin_journals!A:D,4,0),"")</f>
        <v/>
      </c>
      <c r="I5" s="25" t="str">
        <f t="shared" si="2"/>
        <v/>
      </c>
      <c r="J5" s="56">
        <f>IFERROR(VLOOKUP(A5,bus_journals!A:D,4,0),"")</f>
        <v>10</v>
      </c>
      <c r="K5" s="30">
        <f t="shared" si="3"/>
        <v>1</v>
      </c>
      <c r="L5" s="57">
        <f>IFERROR(VLOOKUP(A5,man_journals!A:D,4,0),"")</f>
        <v>10</v>
      </c>
      <c r="M5" s="33">
        <f t="shared" si="4"/>
        <v>1</v>
      </c>
      <c r="N5" s="4" t="s">
        <v>1275</v>
      </c>
      <c r="O5" s="6" t="s">
        <v>1277</v>
      </c>
    </row>
    <row r="6" spans="1:19" x14ac:dyDescent="0.25">
      <c r="A6" t="s">
        <v>14</v>
      </c>
      <c r="B6" t="s">
        <v>2177</v>
      </c>
      <c r="C6" s="8">
        <f>IFERROR(VLOOKUP(A6,eco_bus_journals!A:D,3,0),"")</f>
        <v>7</v>
      </c>
      <c r="D6" s="51">
        <f>IFERROR(VLOOKUP(A6,eco_bus_journals!A:D,4,0),"")</f>
        <v>6.46</v>
      </c>
      <c r="E6" s="51">
        <f t="shared" si="0"/>
        <v>4</v>
      </c>
      <c r="F6" s="58">
        <f>IFERROR(VLOOKUP(A6,eco_journals!A:D,4,0),"")</f>
        <v>6.68</v>
      </c>
      <c r="G6" s="54">
        <f t="shared" si="1"/>
        <v>3</v>
      </c>
      <c r="H6" s="60" t="str">
        <f>IFERROR(VLOOKUP(A6,fin_journals!A:D,4,0),"")</f>
        <v/>
      </c>
      <c r="I6" s="25" t="str">
        <f t="shared" si="2"/>
        <v/>
      </c>
      <c r="J6" s="56" t="str">
        <f>IFERROR(VLOOKUP(A6,bus_journals!A:D,4,0),"")</f>
        <v/>
      </c>
      <c r="K6" s="30" t="str">
        <f t="shared" si="3"/>
        <v/>
      </c>
      <c r="L6" s="57" t="str">
        <f>IFERROR(VLOOKUP(A6,man_journals!A:D,4,0),"")</f>
        <v/>
      </c>
      <c r="M6" s="33" t="str">
        <f t="shared" si="4"/>
        <v/>
      </c>
      <c r="N6" s="3" t="s">
        <v>1274</v>
      </c>
    </row>
    <row r="7" spans="1:19" x14ac:dyDescent="0.25">
      <c r="A7" t="s">
        <v>5</v>
      </c>
      <c r="B7" t="s">
        <v>2176</v>
      </c>
      <c r="C7" s="8">
        <f>IFERROR(VLOOKUP(A7,eco_bus_journals!A:D,3,0),"")</f>
        <v>39</v>
      </c>
      <c r="D7" s="51">
        <f>IFERROR(VLOOKUP(A7,eco_bus_journals!A:D,4,0),"")</f>
        <v>6.4</v>
      </c>
      <c r="E7" s="51">
        <f t="shared" si="0"/>
        <v>5</v>
      </c>
      <c r="F7" s="58" t="str">
        <f>IFERROR(VLOOKUP(A7,eco_journals!A:D,4,0),"")</f>
        <v/>
      </c>
      <c r="G7" s="54" t="str">
        <f t="shared" si="1"/>
        <v/>
      </c>
      <c r="H7" s="60" t="str">
        <f>IFERROR(VLOOKUP(A7,fin_journals!A:D,4,0),"")</f>
        <v/>
      </c>
      <c r="I7" s="25" t="str">
        <f t="shared" si="2"/>
        <v/>
      </c>
      <c r="J7" s="56">
        <f>IFERROR(VLOOKUP(A7,bus_journals!A:D,4,0),"")</f>
        <v>9.14</v>
      </c>
      <c r="K7" s="30">
        <f t="shared" si="3"/>
        <v>2</v>
      </c>
      <c r="L7" s="57">
        <f>IFERROR(VLOOKUP(A7,man_journals!A:D,4,0),"")</f>
        <v>9.5399999999999991</v>
      </c>
      <c r="M7" s="33">
        <f t="shared" si="4"/>
        <v>2</v>
      </c>
      <c r="N7" s="4" t="s">
        <v>1275</v>
      </c>
      <c r="O7" s="6" t="s">
        <v>1277</v>
      </c>
    </row>
    <row r="8" spans="1:19" x14ac:dyDescent="0.25">
      <c r="A8" t="s">
        <v>10</v>
      </c>
      <c r="B8" t="s">
        <v>2179</v>
      </c>
      <c r="C8" s="8">
        <f>IFERROR(VLOOKUP(A8,eco_bus_journals!A:D,3,0),"")</f>
        <v>80</v>
      </c>
      <c r="D8" s="51">
        <f>IFERROR(VLOOKUP(A8,eco_bus_journals!A:D,4,0),"")</f>
        <v>5.99</v>
      </c>
      <c r="E8" s="51">
        <f t="shared" si="0"/>
        <v>6</v>
      </c>
      <c r="F8" s="58">
        <f>IFERROR(VLOOKUP(A8,eco_journals!A:D,4,0),"")</f>
        <v>6.08</v>
      </c>
      <c r="G8" s="54">
        <f t="shared" si="1"/>
        <v>4</v>
      </c>
      <c r="H8" s="60" t="str">
        <f>IFERROR(VLOOKUP(A8,fin_journals!A:D,4,0),"")</f>
        <v/>
      </c>
      <c r="I8" s="25" t="str">
        <f t="shared" si="2"/>
        <v/>
      </c>
      <c r="J8" s="56" t="str">
        <f>IFERROR(VLOOKUP(A8,bus_journals!A:D,4,0),"")</f>
        <v/>
      </c>
      <c r="K8" s="30" t="str">
        <f t="shared" si="3"/>
        <v/>
      </c>
      <c r="L8" s="57" t="str">
        <f>IFERROR(VLOOKUP(A8,man_journals!A:D,4,0),"")</f>
        <v/>
      </c>
      <c r="M8" s="33" t="str">
        <f t="shared" si="4"/>
        <v/>
      </c>
      <c r="N8" s="3" t="s">
        <v>1274</v>
      </c>
    </row>
    <row r="9" spans="1:19" x14ac:dyDescent="0.25">
      <c r="A9" t="s">
        <v>12</v>
      </c>
      <c r="B9" t="s">
        <v>2177</v>
      </c>
      <c r="C9" s="8">
        <f>IFERROR(VLOOKUP(A9,eco_bus_journals!A:D,3,0),"")</f>
        <v>110</v>
      </c>
      <c r="D9" s="51">
        <f>IFERROR(VLOOKUP(A9,eco_bus_journals!A:D,4,0),"")</f>
        <v>5.74</v>
      </c>
      <c r="E9" s="51">
        <f t="shared" si="0"/>
        <v>7</v>
      </c>
      <c r="F9" s="58">
        <f>IFERROR(VLOOKUP(A9,eco_journals!A:D,4,0),"")</f>
        <v>5.78</v>
      </c>
      <c r="G9" s="54">
        <f t="shared" si="1"/>
        <v>5</v>
      </c>
      <c r="H9" s="60" t="str">
        <f>IFERROR(VLOOKUP(A9,fin_journals!A:D,4,0),"")</f>
        <v/>
      </c>
      <c r="I9" s="25" t="str">
        <f t="shared" si="2"/>
        <v/>
      </c>
      <c r="J9" s="56" t="str">
        <f>IFERROR(VLOOKUP(A9,bus_journals!A:D,4,0),"")</f>
        <v/>
      </c>
      <c r="K9" s="30" t="str">
        <f t="shared" si="3"/>
        <v/>
      </c>
      <c r="L9" s="57" t="str">
        <f>IFERROR(VLOOKUP(A9,man_journals!A:D,4,0),"")</f>
        <v/>
      </c>
      <c r="M9" s="33" t="str">
        <f t="shared" si="4"/>
        <v/>
      </c>
      <c r="N9" s="3" t="s">
        <v>1274</v>
      </c>
    </row>
    <row r="10" spans="1:19" x14ac:dyDescent="0.25">
      <c r="A10" t="s">
        <v>20</v>
      </c>
      <c r="B10" t="s">
        <v>2178</v>
      </c>
      <c r="C10" s="8">
        <f>IFERROR(VLOOKUP(A10,eco_bus_journals!A:D,3,0),"")</f>
        <v>76</v>
      </c>
      <c r="D10" s="51">
        <f>IFERROR(VLOOKUP(A10,eco_bus_journals!A:D,4,0),"")</f>
        <v>5.32</v>
      </c>
      <c r="E10" s="51">
        <f t="shared" si="0"/>
        <v>8</v>
      </c>
      <c r="F10" s="58">
        <f>IFERROR(VLOOKUP(A10,eco_journals!A:D,4,0),"")</f>
        <v>5.73</v>
      </c>
      <c r="G10" s="54">
        <f t="shared" si="1"/>
        <v>6</v>
      </c>
      <c r="H10" s="60" t="str">
        <f>IFERROR(VLOOKUP(A10,fin_journals!A:D,4,0),"")</f>
        <v/>
      </c>
      <c r="I10" s="25" t="str">
        <f t="shared" si="2"/>
        <v/>
      </c>
      <c r="J10" s="56" t="str">
        <f>IFERROR(VLOOKUP(A10,bus_journals!A:D,4,0),"")</f>
        <v/>
      </c>
      <c r="K10" s="30" t="str">
        <f t="shared" si="3"/>
        <v/>
      </c>
      <c r="L10" s="57" t="str">
        <f>IFERROR(VLOOKUP(A10,man_journals!A:D,4,0),"")</f>
        <v/>
      </c>
      <c r="M10" s="33" t="str">
        <f t="shared" si="4"/>
        <v/>
      </c>
      <c r="N10" s="3" t="s">
        <v>1274</v>
      </c>
      <c r="O10" t="s">
        <v>1281</v>
      </c>
      <c r="P10" t="s">
        <v>1282</v>
      </c>
      <c r="Q10" t="s">
        <v>1283</v>
      </c>
    </row>
    <row r="11" spans="1:19" x14ac:dyDescent="0.25">
      <c r="A11" t="s">
        <v>9</v>
      </c>
      <c r="B11" t="s">
        <v>2178</v>
      </c>
      <c r="C11" s="8">
        <f>IFERROR(VLOOKUP(A11,eco_bus_journals!A:D,3,0),"")</f>
        <v>73</v>
      </c>
      <c r="D11" s="51">
        <f>IFERROR(VLOOKUP(A11,eco_bus_journals!A:D,4,0),"")</f>
        <v>5.01</v>
      </c>
      <c r="E11" s="51">
        <f t="shared" si="0"/>
        <v>9</v>
      </c>
      <c r="F11" s="58">
        <f>IFERROR(VLOOKUP(A11,eco_journals!A:D,4,0),"")</f>
        <v>3.58</v>
      </c>
      <c r="G11" s="54">
        <f t="shared" si="1"/>
        <v>10</v>
      </c>
      <c r="H11" s="60">
        <f>IFERROR(VLOOKUP(A11,fin_journals!A:D,4,0),"")</f>
        <v>8.57</v>
      </c>
      <c r="I11" s="25">
        <f t="shared" si="2"/>
        <v>3</v>
      </c>
      <c r="J11" s="56" t="str">
        <f>IFERROR(VLOOKUP(A11,bus_journals!A:D,4,0),"")</f>
        <v/>
      </c>
      <c r="K11" s="30" t="str">
        <f t="shared" si="3"/>
        <v/>
      </c>
      <c r="L11" s="57" t="str">
        <f>IFERROR(VLOOKUP(A11,man_journals!A:D,4,0),"")</f>
        <v/>
      </c>
      <c r="M11" s="33" t="str">
        <f t="shared" si="4"/>
        <v/>
      </c>
      <c r="N11" s="5" t="s">
        <v>1276</v>
      </c>
      <c r="O11" s="3" t="s">
        <v>1274</v>
      </c>
    </row>
    <row r="12" spans="1:19" x14ac:dyDescent="0.25">
      <c r="A12" t="s">
        <v>18</v>
      </c>
      <c r="B12" t="s">
        <v>2175</v>
      </c>
      <c r="C12" s="8">
        <f>IFERROR(VLOOKUP(A12,eco_bus_journals!A:D,3,0),"")</f>
        <v>32</v>
      </c>
      <c r="D12" s="51">
        <f>IFERROR(VLOOKUP(A12,eco_bus_journals!A:D,4,0),"")</f>
        <v>4.72</v>
      </c>
      <c r="E12" s="51">
        <f t="shared" si="0"/>
        <v>10</v>
      </c>
      <c r="F12" s="58">
        <f>IFERROR(VLOOKUP(A12,eco_journals!A:D,4,0),"")</f>
        <v>4.7300000000000004</v>
      </c>
      <c r="G12" s="54">
        <f t="shared" si="1"/>
        <v>7</v>
      </c>
      <c r="H12" s="60" t="str">
        <f>IFERROR(VLOOKUP(A12,fin_journals!A:D,4,0),"")</f>
        <v/>
      </c>
      <c r="I12" s="25" t="str">
        <f t="shared" si="2"/>
        <v/>
      </c>
      <c r="J12" s="56" t="str">
        <f>IFERROR(VLOOKUP(A12,bus_journals!A:D,4,0),"")</f>
        <v/>
      </c>
      <c r="K12" s="30" t="str">
        <f t="shared" si="3"/>
        <v/>
      </c>
      <c r="L12" s="57" t="str">
        <f>IFERROR(VLOOKUP(A12,man_journals!A:D,4,0),"")</f>
        <v/>
      </c>
      <c r="M12" s="33" t="str">
        <f t="shared" si="4"/>
        <v/>
      </c>
      <c r="N12" s="3" t="s">
        <v>1274</v>
      </c>
    </row>
    <row r="13" spans="1:19" x14ac:dyDescent="0.25">
      <c r="A13" t="s">
        <v>7</v>
      </c>
      <c r="B13" t="s">
        <v>2174</v>
      </c>
      <c r="C13" s="8">
        <f>IFERROR(VLOOKUP(A13,eco_bus_journals!A:D,3,0),"")</f>
        <v>71</v>
      </c>
      <c r="D13" s="51">
        <f>IFERROR(VLOOKUP(A13,eco_bus_journals!A:D,4,0),"")</f>
        <v>4.17</v>
      </c>
      <c r="E13" s="51">
        <f t="shared" si="0"/>
        <v>11</v>
      </c>
      <c r="F13" s="58" t="str">
        <f>IFERROR(VLOOKUP(A13,eco_journals!A:D,4,0),"")</f>
        <v/>
      </c>
      <c r="G13" s="54" t="str">
        <f t="shared" si="1"/>
        <v/>
      </c>
      <c r="H13" s="60" t="str">
        <f>IFERROR(VLOOKUP(A13,fin_journals!A:D,4,0),"")</f>
        <v/>
      </c>
      <c r="I13" s="25" t="str">
        <f t="shared" si="2"/>
        <v/>
      </c>
      <c r="J13" s="56">
        <f>IFERROR(VLOOKUP(A13,bus_journals!A:D,4,0),"")</f>
        <v>7.21</v>
      </c>
      <c r="K13" s="30">
        <f t="shared" si="3"/>
        <v>4</v>
      </c>
      <c r="L13" s="57">
        <f>IFERROR(VLOOKUP(A13,man_journals!A:D,4,0),"")</f>
        <v>6.84</v>
      </c>
      <c r="M13" s="33">
        <f t="shared" si="4"/>
        <v>3</v>
      </c>
      <c r="N13" s="4" t="s">
        <v>1275</v>
      </c>
      <c r="O13" s="6" t="s">
        <v>1277</v>
      </c>
    </row>
    <row r="14" spans="1:19" x14ac:dyDescent="0.25">
      <c r="A14" t="s">
        <v>16</v>
      </c>
      <c r="B14" t="s">
        <v>2175</v>
      </c>
      <c r="C14" s="8">
        <f>IFERROR(VLOOKUP(A14,eco_bus_journals!A:D,3,0),"")</f>
        <v>16</v>
      </c>
      <c r="D14" s="51">
        <f>IFERROR(VLOOKUP(A14,eco_bus_journals!A:D,4,0),"")</f>
        <v>3.8</v>
      </c>
      <c r="E14" s="51">
        <f t="shared" si="0"/>
        <v>12</v>
      </c>
      <c r="F14" s="58">
        <f>IFERROR(VLOOKUP(A14,eco_journals!A:D,4,0),"")</f>
        <v>3.56</v>
      </c>
      <c r="G14" s="54">
        <f t="shared" si="1"/>
        <v>11</v>
      </c>
      <c r="H14" s="60" t="str">
        <f>IFERROR(VLOOKUP(A14,fin_journals!A:D,4,0),"")</f>
        <v/>
      </c>
      <c r="I14" s="25" t="str">
        <f t="shared" si="2"/>
        <v/>
      </c>
      <c r="J14" s="56" t="str">
        <f>IFERROR(VLOOKUP(A14,bus_journals!A:D,4,0),"")</f>
        <v/>
      </c>
      <c r="K14" s="30" t="str">
        <f t="shared" si="3"/>
        <v/>
      </c>
      <c r="L14" s="57" t="str">
        <f>IFERROR(VLOOKUP(A14,man_journals!A:D,4,0),"")</f>
        <v/>
      </c>
      <c r="M14" s="33" t="str">
        <f t="shared" si="4"/>
        <v/>
      </c>
      <c r="N14" s="3" t="s">
        <v>1274</v>
      </c>
    </row>
    <row r="15" spans="1:19" x14ac:dyDescent="0.25">
      <c r="A15" t="s">
        <v>24</v>
      </c>
      <c r="B15" t="s">
        <v>2175</v>
      </c>
      <c r="C15" s="8">
        <f>IFERROR(VLOOKUP(A15,eco_bus_journals!A:D,3,0),"")</f>
        <v>43</v>
      </c>
      <c r="D15" s="51">
        <f>IFERROR(VLOOKUP(A15,eco_bus_journals!A:D,4,0),"")</f>
        <v>3.77</v>
      </c>
      <c r="E15" s="51">
        <f t="shared" si="0"/>
        <v>13</v>
      </c>
      <c r="F15" s="58">
        <f>IFERROR(VLOOKUP(A15,eco_journals!A:D,4,0),"")</f>
        <v>3.88</v>
      </c>
      <c r="G15" s="54">
        <f t="shared" si="1"/>
        <v>8</v>
      </c>
      <c r="H15" s="60" t="str">
        <f>IFERROR(VLOOKUP(A15,fin_journals!A:D,4,0),"")</f>
        <v/>
      </c>
      <c r="I15" s="25" t="str">
        <f t="shared" si="2"/>
        <v/>
      </c>
      <c r="J15" s="56" t="str">
        <f>IFERROR(VLOOKUP(A15,bus_journals!A:D,4,0),"")</f>
        <v/>
      </c>
      <c r="K15" s="30" t="str">
        <f t="shared" si="3"/>
        <v/>
      </c>
      <c r="L15" s="57" t="str">
        <f>IFERROR(VLOOKUP(A15,man_journals!A:D,4,0),"")</f>
        <v/>
      </c>
      <c r="M15" s="33" t="str">
        <f t="shared" si="4"/>
        <v/>
      </c>
      <c r="N15" s="3" t="s">
        <v>1274</v>
      </c>
    </row>
    <row r="16" spans="1:19" x14ac:dyDescent="0.25">
      <c r="A16" t="s">
        <v>36</v>
      </c>
      <c r="B16" t="s">
        <v>2175</v>
      </c>
      <c r="C16" s="8">
        <f>IFERROR(VLOOKUP(A16,eco_bus_journals!A:D,3,0),"")</f>
        <v>38</v>
      </c>
      <c r="D16" s="51">
        <f>IFERROR(VLOOKUP(A16,eco_bus_journals!A:D,4,0),"")</f>
        <v>3.71</v>
      </c>
      <c r="E16" s="51">
        <f t="shared" si="0"/>
        <v>14</v>
      </c>
      <c r="F16" s="58">
        <f>IFERROR(VLOOKUP(A16,eco_journals!A:D,4,0),"")</f>
        <v>3.8</v>
      </c>
      <c r="G16" s="54">
        <f t="shared" si="1"/>
        <v>9</v>
      </c>
      <c r="H16" s="60" t="str">
        <f>IFERROR(VLOOKUP(A16,fin_journals!A:D,4,0),"")</f>
        <v/>
      </c>
      <c r="I16" s="25" t="str">
        <f t="shared" si="2"/>
        <v/>
      </c>
      <c r="J16" s="56" t="str">
        <f>IFERROR(VLOOKUP(A16,bus_journals!A:D,4,0),"")</f>
        <v/>
      </c>
      <c r="K16" s="30" t="str">
        <f t="shared" si="3"/>
        <v/>
      </c>
      <c r="L16" s="57" t="str">
        <f>IFERROR(VLOOKUP(A16,man_journals!A:D,4,0),"")</f>
        <v/>
      </c>
      <c r="M16" s="33" t="str">
        <f t="shared" si="4"/>
        <v/>
      </c>
      <c r="N16" s="3" t="s">
        <v>1274</v>
      </c>
    </row>
    <row r="17" spans="1:16" x14ac:dyDescent="0.25">
      <c r="A17" t="s">
        <v>15</v>
      </c>
      <c r="B17" t="s">
        <v>2173</v>
      </c>
      <c r="C17" s="8">
        <f>IFERROR(VLOOKUP(A17,eco_bus_journals!A:D,3,0),"")</f>
        <v>141</v>
      </c>
      <c r="D17" s="51">
        <f>IFERROR(VLOOKUP(A17,eco_bus_journals!A:D,4,0),"")</f>
        <v>3.56</v>
      </c>
      <c r="E17" s="51">
        <f t="shared" si="0"/>
        <v>15</v>
      </c>
      <c r="F17" s="58">
        <f>IFERROR(VLOOKUP(A17,eco_journals!A:D,4,0),"")</f>
        <v>1.99</v>
      </c>
      <c r="G17" s="54">
        <f t="shared" si="1"/>
        <v>19</v>
      </c>
      <c r="H17" s="60">
        <f>IFERROR(VLOOKUP(A17,fin_journals!A:D,4,0),"")</f>
        <v>7.73</v>
      </c>
      <c r="I17" s="25">
        <f t="shared" si="2"/>
        <v>4</v>
      </c>
      <c r="J17" s="56" t="str">
        <f>IFERROR(VLOOKUP(A17,bus_journals!A:D,4,0),"")</f>
        <v/>
      </c>
      <c r="K17" s="30" t="str">
        <f t="shared" si="3"/>
        <v/>
      </c>
      <c r="L17" s="57" t="str">
        <f>IFERROR(VLOOKUP(A17,man_journals!A:D,4,0),"")</f>
        <v/>
      </c>
      <c r="M17" s="33" t="str">
        <f t="shared" si="4"/>
        <v/>
      </c>
      <c r="N17" s="5" t="s">
        <v>1276</v>
      </c>
      <c r="O17" s="3" t="s">
        <v>1274</v>
      </c>
    </row>
    <row r="18" spans="1:16" x14ac:dyDescent="0.25">
      <c r="A18" t="s">
        <v>11</v>
      </c>
      <c r="B18" t="s">
        <v>2174</v>
      </c>
      <c r="C18" s="8">
        <f>IFERROR(VLOOKUP(A18,eco_bus_journals!A:D,3,0),"")</f>
        <v>40</v>
      </c>
      <c r="D18" s="51">
        <f>IFERROR(VLOOKUP(A18,eco_bus_journals!A:D,4,0),"")</f>
        <v>3.53</v>
      </c>
      <c r="E18" s="51">
        <f t="shared" si="0"/>
        <v>16</v>
      </c>
      <c r="F18" s="58" t="str">
        <f>IFERROR(VLOOKUP(A18,eco_journals!A:D,4,0),"")</f>
        <v/>
      </c>
      <c r="G18" s="54" t="str">
        <f t="shared" si="1"/>
        <v/>
      </c>
      <c r="H18" s="60" t="str">
        <f>IFERROR(VLOOKUP(A18,fin_journals!A:D,4,0),"")</f>
        <v/>
      </c>
      <c r="I18" s="25" t="str">
        <f t="shared" si="2"/>
        <v/>
      </c>
      <c r="J18" s="56">
        <f>IFERROR(VLOOKUP(A18,bus_journals!A:D,4,0),"")</f>
        <v>6.21</v>
      </c>
      <c r="K18" s="30">
        <f t="shared" si="3"/>
        <v>5</v>
      </c>
      <c r="L18" s="57">
        <f>IFERROR(VLOOKUP(A18,man_journals!A:D,4,0),"")</f>
        <v>5.92</v>
      </c>
      <c r="M18" s="33">
        <f t="shared" si="4"/>
        <v>4</v>
      </c>
      <c r="N18" s="4" t="s">
        <v>1275</v>
      </c>
      <c r="O18" s="6" t="s">
        <v>1277</v>
      </c>
    </row>
    <row r="19" spans="1:16" x14ac:dyDescent="0.25">
      <c r="A19" t="s">
        <v>41</v>
      </c>
      <c r="B19" t="s">
        <v>2172</v>
      </c>
      <c r="C19" s="8">
        <f>IFERROR(VLOOKUP(A19,eco_bus_journals!A:D,3,0),"")</f>
        <v>31</v>
      </c>
      <c r="D19" s="51">
        <f>IFERROR(VLOOKUP(A19,eco_bus_journals!A:D,4,0),"")</f>
        <v>3.36</v>
      </c>
      <c r="E19" s="51">
        <f t="shared" si="0"/>
        <v>17</v>
      </c>
      <c r="F19" s="58">
        <f>IFERROR(VLOOKUP(A19,eco_journals!A:D,4,0),"")</f>
        <v>3.44</v>
      </c>
      <c r="G19" s="54">
        <f t="shared" si="1"/>
        <v>12</v>
      </c>
      <c r="H19" s="60" t="str">
        <f>IFERROR(VLOOKUP(A19,fin_journals!A:D,4,0),"")</f>
        <v/>
      </c>
      <c r="I19" s="25" t="str">
        <f t="shared" si="2"/>
        <v/>
      </c>
      <c r="J19" s="56" t="str">
        <f>IFERROR(VLOOKUP(A19,bus_journals!A:D,4,0),"")</f>
        <v/>
      </c>
      <c r="K19" s="30" t="str">
        <f t="shared" si="3"/>
        <v/>
      </c>
      <c r="L19" s="57" t="str">
        <f>IFERROR(VLOOKUP(A19,man_journals!A:D,4,0),"")</f>
        <v/>
      </c>
      <c r="M19" s="33" t="str">
        <f t="shared" si="4"/>
        <v/>
      </c>
      <c r="N19" s="3" t="s">
        <v>1274</v>
      </c>
    </row>
    <row r="20" spans="1:16" x14ac:dyDescent="0.25">
      <c r="A20" t="s">
        <v>21</v>
      </c>
      <c r="B20" t="s">
        <v>2180</v>
      </c>
      <c r="C20" s="8">
        <f>IFERROR(VLOOKUP(A20,eco_bus_journals!A:D,3,0),"")</f>
        <v>152</v>
      </c>
      <c r="D20" s="51">
        <f>IFERROR(VLOOKUP(A20,eco_bus_journals!A:D,4,0),"")</f>
        <v>3.17</v>
      </c>
      <c r="E20" s="51">
        <f t="shared" si="0"/>
        <v>18</v>
      </c>
      <c r="F20" s="58">
        <f>IFERROR(VLOOKUP(A20,eco_journals!A:D,4,0),"")</f>
        <v>1.67</v>
      </c>
      <c r="G20" s="54">
        <f t="shared" si="1"/>
        <v>22</v>
      </c>
      <c r="H20" s="60">
        <f>IFERROR(VLOOKUP(A20,fin_journals!A:D,4,0),"")</f>
        <v>6.64</v>
      </c>
      <c r="I20" s="25">
        <f t="shared" si="2"/>
        <v>5</v>
      </c>
      <c r="J20" s="56" t="str">
        <f>IFERROR(VLOOKUP(A20,bus_journals!A:D,4,0),"")</f>
        <v/>
      </c>
      <c r="K20" s="30" t="str">
        <f t="shared" si="3"/>
        <v/>
      </c>
      <c r="L20" s="57" t="str">
        <f>IFERROR(VLOOKUP(A20,man_journals!A:D,4,0),"")</f>
        <v/>
      </c>
      <c r="M20" s="33" t="str">
        <f t="shared" si="4"/>
        <v/>
      </c>
      <c r="N20" s="5" t="s">
        <v>1276</v>
      </c>
      <c r="O20" s="3" t="s">
        <v>1274</v>
      </c>
    </row>
    <row r="21" spans="1:16" x14ac:dyDescent="0.25">
      <c r="A21" t="s">
        <v>22</v>
      </c>
      <c r="B21" t="s">
        <v>2178</v>
      </c>
      <c r="C21" s="8">
        <f>IFERROR(VLOOKUP(A21,eco_bus_journals!A:D,3,0),"")</f>
        <v>121</v>
      </c>
      <c r="D21" s="51">
        <f>IFERROR(VLOOKUP(A21,eco_bus_journals!A:D,4,0),"")</f>
        <v>2.98</v>
      </c>
      <c r="E21" s="51">
        <f t="shared" si="0"/>
        <v>19</v>
      </c>
      <c r="F21" s="58" t="str">
        <f>IFERROR(VLOOKUP(A21,eco_journals!A:D,4,0),"")</f>
        <v/>
      </c>
      <c r="G21" s="54" t="str">
        <f t="shared" si="1"/>
        <v/>
      </c>
      <c r="H21" s="60" t="str">
        <f>IFERROR(VLOOKUP(A21,fin_journals!A:D,4,0),"")</f>
        <v/>
      </c>
      <c r="I21" s="25" t="str">
        <f t="shared" si="2"/>
        <v/>
      </c>
      <c r="J21" s="56">
        <f>IFERROR(VLOOKUP(A21,bus_journals!A:D,4,0),"")</f>
        <v>4.8600000000000003</v>
      </c>
      <c r="K21" s="30">
        <f t="shared" si="3"/>
        <v>7</v>
      </c>
      <c r="L21" s="57">
        <f>IFERROR(VLOOKUP(A21,man_journals!A:D,4,0),"")</f>
        <v>4.38</v>
      </c>
      <c r="M21" s="33">
        <f t="shared" si="4"/>
        <v>5</v>
      </c>
      <c r="N21" s="4" t="s">
        <v>1275</v>
      </c>
      <c r="O21" s="6" t="s">
        <v>1277</v>
      </c>
    </row>
    <row r="22" spans="1:16" x14ac:dyDescent="0.25">
      <c r="A22" t="s">
        <v>8</v>
      </c>
      <c r="B22" t="s">
        <v>2176</v>
      </c>
      <c r="C22" s="8">
        <f>IFERROR(VLOOKUP(A22,eco_bus_journals!A:D,3,0),"")</f>
        <v>65</v>
      </c>
      <c r="D22" s="51">
        <f>IFERROR(VLOOKUP(A22,eco_bus_journals!A:D,4,0),"")</f>
        <v>2.97</v>
      </c>
      <c r="E22" s="51">
        <f t="shared" si="0"/>
        <v>20</v>
      </c>
      <c r="F22" s="58" t="str">
        <f>IFERROR(VLOOKUP(A22,eco_journals!A:D,4,0),"")</f>
        <v/>
      </c>
      <c r="G22" s="54" t="str">
        <f t="shared" si="1"/>
        <v/>
      </c>
      <c r="H22" s="60" t="str">
        <f>IFERROR(VLOOKUP(A22,fin_journals!A:D,4,0),"")</f>
        <v/>
      </c>
      <c r="I22" s="25" t="str">
        <f t="shared" si="2"/>
        <v/>
      </c>
      <c r="J22" s="56">
        <f>IFERROR(VLOOKUP(A22,bus_journals!A:D,4,0),"")</f>
        <v>7.99</v>
      </c>
      <c r="K22" s="30">
        <f t="shared" si="3"/>
        <v>3</v>
      </c>
      <c r="L22" s="57" t="str">
        <f>IFERROR(VLOOKUP(A22,man_journals!A:D,4,0),"")</f>
        <v/>
      </c>
      <c r="M22" s="33" t="str">
        <f t="shared" si="4"/>
        <v/>
      </c>
      <c r="N22" s="4" t="s">
        <v>1275</v>
      </c>
    </row>
    <row r="23" spans="1:16" x14ac:dyDescent="0.25">
      <c r="A23" t="s">
        <v>37</v>
      </c>
      <c r="B23" t="s">
        <v>2175</v>
      </c>
      <c r="C23" s="8">
        <f>IFERROR(VLOOKUP(A23,eco_bus_journals!A:D,3,0),"")</f>
        <v>41</v>
      </c>
      <c r="D23" s="51">
        <f>IFERROR(VLOOKUP(A23,eco_bus_journals!A:D,4,0),"")</f>
        <v>2.9</v>
      </c>
      <c r="E23" s="51">
        <f t="shared" si="0"/>
        <v>21</v>
      </c>
      <c r="F23" s="58">
        <f>IFERROR(VLOOKUP(A23,eco_journals!A:D,4,0),"")</f>
        <v>2.67</v>
      </c>
      <c r="G23" s="54">
        <f t="shared" si="1"/>
        <v>14</v>
      </c>
      <c r="H23" s="60" t="str">
        <f>IFERROR(VLOOKUP(A23,fin_journals!A:D,4,0),"")</f>
        <v/>
      </c>
      <c r="I23" s="25" t="str">
        <f t="shared" si="2"/>
        <v/>
      </c>
      <c r="J23" s="56" t="str">
        <f>IFERROR(VLOOKUP(A23,bus_journals!A:D,4,0),"")</f>
        <v/>
      </c>
      <c r="K23" s="30" t="str">
        <f t="shared" si="3"/>
        <v/>
      </c>
      <c r="L23" s="57" t="str">
        <f>IFERROR(VLOOKUP(A23,man_journals!A:D,4,0),"")</f>
        <v/>
      </c>
      <c r="M23" s="33" t="str">
        <f t="shared" si="4"/>
        <v/>
      </c>
      <c r="N23" s="3" t="s">
        <v>1274</v>
      </c>
    </row>
    <row r="24" spans="1:16" x14ac:dyDescent="0.25">
      <c r="A24" t="s">
        <v>34</v>
      </c>
      <c r="B24" t="s">
        <v>2183</v>
      </c>
      <c r="C24" s="8">
        <f>IFERROR(VLOOKUP(A24,eco_bus_journals!A:D,3,0),"")</f>
        <v>24</v>
      </c>
      <c r="D24" s="51">
        <f>IFERROR(VLOOKUP(A24,eco_bus_journals!A:D,4,0),"")</f>
        <v>2.83</v>
      </c>
      <c r="E24" s="51">
        <f t="shared" si="0"/>
        <v>22</v>
      </c>
      <c r="F24" s="58">
        <f>IFERROR(VLOOKUP(A24,eco_journals!A:D,4,0),"")</f>
        <v>2.68</v>
      </c>
      <c r="G24" s="54">
        <f t="shared" si="1"/>
        <v>13</v>
      </c>
      <c r="H24" s="60" t="str">
        <f>IFERROR(VLOOKUP(A24,fin_journals!A:D,4,0),"")</f>
        <v/>
      </c>
      <c r="I24" s="25" t="str">
        <f t="shared" si="2"/>
        <v/>
      </c>
      <c r="J24" s="56" t="str">
        <f>IFERROR(VLOOKUP(A24,bus_journals!A:D,4,0),"")</f>
        <v/>
      </c>
      <c r="K24" s="30" t="str">
        <f t="shared" si="3"/>
        <v/>
      </c>
      <c r="L24" s="57" t="str">
        <f>IFERROR(VLOOKUP(A24,man_journals!A:D,4,0),"")</f>
        <v/>
      </c>
      <c r="M24" s="33" t="str">
        <f t="shared" si="4"/>
        <v/>
      </c>
      <c r="N24" s="3" t="s">
        <v>1274</v>
      </c>
    </row>
    <row r="25" spans="1:16" x14ac:dyDescent="0.25">
      <c r="A25" t="s">
        <v>19</v>
      </c>
      <c r="B25" t="s">
        <v>2176</v>
      </c>
      <c r="C25" s="8">
        <f>IFERROR(VLOOKUP(A25,eco_bus_journals!A:D,3,0),"")</f>
        <v>88</v>
      </c>
      <c r="D25" s="51">
        <f>IFERROR(VLOOKUP(A25,eco_bus_journals!A:D,4,0),"")</f>
        <v>2.8</v>
      </c>
      <c r="E25" s="51">
        <f t="shared" si="0"/>
        <v>23</v>
      </c>
      <c r="F25" s="58" t="str">
        <f>IFERROR(VLOOKUP(A25,eco_journals!A:D,4,0),"")</f>
        <v/>
      </c>
      <c r="G25" s="54" t="str">
        <f t="shared" si="1"/>
        <v/>
      </c>
      <c r="H25" s="60" t="str">
        <f>IFERROR(VLOOKUP(A25,fin_journals!A:D,4,0),"")</f>
        <v/>
      </c>
      <c r="I25" s="25" t="str">
        <f t="shared" si="2"/>
        <v/>
      </c>
      <c r="J25" s="56">
        <f>IFERROR(VLOOKUP(A25,bus_journals!A:D,4,0),"")</f>
        <v>4.79</v>
      </c>
      <c r="K25" s="30">
        <f t="shared" si="3"/>
        <v>9</v>
      </c>
      <c r="L25" s="57">
        <f>IFERROR(VLOOKUP(A25,man_journals!A:D,4,0),"")</f>
        <v>3.91</v>
      </c>
      <c r="M25" s="33">
        <f t="shared" si="4"/>
        <v>8</v>
      </c>
      <c r="N25" s="4" t="s">
        <v>1275</v>
      </c>
      <c r="O25" s="6" t="s">
        <v>1277</v>
      </c>
      <c r="P25" t="s">
        <v>1280</v>
      </c>
    </row>
    <row r="26" spans="1:16" x14ac:dyDescent="0.25">
      <c r="A26" t="s">
        <v>44</v>
      </c>
      <c r="B26" t="s">
        <v>2175</v>
      </c>
      <c r="C26" s="8">
        <f>IFERROR(VLOOKUP(A26,eco_bus_journals!A:D,3,0),"")</f>
        <v>51</v>
      </c>
      <c r="D26" s="51">
        <f>IFERROR(VLOOKUP(A26,eco_bus_journals!A:D,4,0),"")</f>
        <v>2.79</v>
      </c>
      <c r="E26" s="51">
        <f t="shared" si="0"/>
        <v>24</v>
      </c>
      <c r="F26" s="58">
        <f>IFERROR(VLOOKUP(A26,eco_journals!A:D,4,0),"")</f>
        <v>2.67</v>
      </c>
      <c r="G26" s="54">
        <f t="shared" si="1"/>
        <v>14</v>
      </c>
      <c r="H26" s="60" t="str">
        <f>IFERROR(VLOOKUP(A26,fin_journals!A:D,4,0),"")</f>
        <v/>
      </c>
      <c r="I26" s="25" t="str">
        <f t="shared" si="2"/>
        <v/>
      </c>
      <c r="J26" s="56" t="str">
        <f>IFERROR(VLOOKUP(A26,bus_journals!A:D,4,0),"")</f>
        <v/>
      </c>
      <c r="K26" s="30" t="str">
        <f t="shared" si="3"/>
        <v/>
      </c>
      <c r="L26" s="57" t="str">
        <f>IFERROR(VLOOKUP(A26,man_journals!A:D,4,0),"")</f>
        <v/>
      </c>
      <c r="M26" s="33" t="str">
        <f t="shared" si="4"/>
        <v/>
      </c>
      <c r="N26" s="3" t="s">
        <v>1274</v>
      </c>
    </row>
    <row r="27" spans="1:16" x14ac:dyDescent="0.25">
      <c r="A27" t="s">
        <v>17</v>
      </c>
      <c r="B27" t="s">
        <v>2174</v>
      </c>
      <c r="C27" s="8">
        <f>IFERROR(VLOOKUP(A27,eco_bus_journals!A:D,3,0),"")</f>
        <v>30</v>
      </c>
      <c r="D27" s="51">
        <f>IFERROR(VLOOKUP(A27,eco_bus_journals!A:D,4,0),"")</f>
        <v>2.6</v>
      </c>
      <c r="E27" s="51">
        <f t="shared" si="0"/>
        <v>25</v>
      </c>
      <c r="F27" s="58" t="str">
        <f>IFERROR(VLOOKUP(A27,eco_journals!A:D,4,0),"")</f>
        <v/>
      </c>
      <c r="G27" s="54" t="str">
        <f t="shared" si="1"/>
        <v/>
      </c>
      <c r="H27" s="60" t="str">
        <f>IFERROR(VLOOKUP(A27,fin_journals!A:D,4,0),"")</f>
        <v/>
      </c>
      <c r="I27" s="25" t="str">
        <f t="shared" si="2"/>
        <v/>
      </c>
      <c r="J27" s="56">
        <f>IFERROR(VLOOKUP(A27,bus_journals!A:D,4,0),"")</f>
        <v>4.8499999999999996</v>
      </c>
      <c r="K27" s="30">
        <f t="shared" si="3"/>
        <v>8</v>
      </c>
      <c r="L27" s="57">
        <f>IFERROR(VLOOKUP(A27,man_journals!A:D,4,0),"")</f>
        <v>3.37</v>
      </c>
      <c r="M27" s="33">
        <f t="shared" si="4"/>
        <v>9</v>
      </c>
      <c r="N27" s="4" t="s">
        <v>1275</v>
      </c>
      <c r="O27" s="6" t="s">
        <v>1277</v>
      </c>
    </row>
    <row r="28" spans="1:16" x14ac:dyDescent="0.25">
      <c r="A28" t="s">
        <v>39</v>
      </c>
      <c r="B28" t="s">
        <v>2184</v>
      </c>
      <c r="C28" s="8">
        <f>IFERROR(VLOOKUP(A28,eco_bus_journals!A:D,3,0),"")</f>
        <v>74</v>
      </c>
      <c r="D28" s="51">
        <f>IFERROR(VLOOKUP(A28,eco_bus_journals!A:D,4,0),"")</f>
        <v>2.5499999999999998</v>
      </c>
      <c r="E28" s="51">
        <f t="shared" si="0"/>
        <v>26</v>
      </c>
      <c r="F28" s="58" t="str">
        <f>IFERROR(VLOOKUP(A28,eco_journals!A:D,4,0),"")</f>
        <v/>
      </c>
      <c r="G28" s="54" t="str">
        <f t="shared" si="1"/>
        <v/>
      </c>
      <c r="H28" s="60" t="str">
        <f>IFERROR(VLOOKUP(A28,fin_journals!A:D,4,0),"")</f>
        <v/>
      </c>
      <c r="I28" s="25" t="str">
        <f t="shared" si="2"/>
        <v/>
      </c>
      <c r="J28" s="56" t="str">
        <f>IFERROR(VLOOKUP(A28,bus_journals!A:D,4,0),"")</f>
        <v/>
      </c>
      <c r="K28" s="30" t="str">
        <f t="shared" si="3"/>
        <v/>
      </c>
      <c r="L28" s="57">
        <f>IFERROR(VLOOKUP(A28,man_journals!A:D,4,0),"")</f>
        <v>4.38</v>
      </c>
      <c r="M28" s="33">
        <f t="shared" si="4"/>
        <v>5</v>
      </c>
      <c r="N28" s="6" t="s">
        <v>1277</v>
      </c>
    </row>
    <row r="29" spans="1:16" x14ac:dyDescent="0.25">
      <c r="A29" t="s">
        <v>25</v>
      </c>
      <c r="B29" t="s">
        <v>2180</v>
      </c>
      <c r="C29" s="8">
        <f>IFERROR(VLOOKUP(A29,eco_bus_journals!A:D,3,0),"")</f>
        <v>35</v>
      </c>
      <c r="D29" s="51">
        <f>IFERROR(VLOOKUP(A29,eco_bus_journals!A:D,4,0),"")</f>
        <v>2.46</v>
      </c>
      <c r="E29" s="51">
        <f t="shared" si="0"/>
        <v>27</v>
      </c>
      <c r="F29" s="58">
        <f>IFERROR(VLOOKUP(A29,eco_journals!A:D,4,0),"")</f>
        <v>0.54</v>
      </c>
      <c r="G29" s="54">
        <f t="shared" si="1"/>
        <v>44</v>
      </c>
      <c r="H29" s="60">
        <f>IFERROR(VLOOKUP(A29,fin_journals!A:D,4,0),"")</f>
        <v>9.8000000000000007</v>
      </c>
      <c r="I29" s="25">
        <f t="shared" si="2"/>
        <v>2</v>
      </c>
      <c r="J29" s="56" t="str">
        <f>IFERROR(VLOOKUP(A29,bus_journals!A:D,4,0),"")</f>
        <v/>
      </c>
      <c r="K29" s="30" t="str">
        <f t="shared" si="3"/>
        <v/>
      </c>
      <c r="L29" s="57" t="str">
        <f>IFERROR(VLOOKUP(A29,man_journals!A:D,4,0),"")</f>
        <v/>
      </c>
      <c r="M29" s="33" t="str">
        <f t="shared" si="4"/>
        <v/>
      </c>
      <c r="N29" s="5" t="s">
        <v>1276</v>
      </c>
      <c r="O29" s="3" t="s">
        <v>1274</v>
      </c>
    </row>
    <row r="30" spans="1:16" x14ac:dyDescent="0.25">
      <c r="A30" t="s">
        <v>33</v>
      </c>
      <c r="B30" t="s">
        <v>2174</v>
      </c>
      <c r="C30" s="8">
        <f>IFERROR(VLOOKUP(A30,eco_bus_journals!A:D,3,0),"")</f>
        <v>32</v>
      </c>
      <c r="D30" s="51">
        <f>IFERROR(VLOOKUP(A30,eco_bus_journals!A:D,4,0),"")</f>
        <v>2.39</v>
      </c>
      <c r="E30" s="51">
        <f t="shared" si="0"/>
        <v>28</v>
      </c>
      <c r="F30" s="58" t="str">
        <f>IFERROR(VLOOKUP(A30,eco_journals!A:D,4,0),"")</f>
        <v/>
      </c>
      <c r="G30" s="54" t="str">
        <f t="shared" si="1"/>
        <v/>
      </c>
      <c r="H30" s="60" t="str">
        <f>IFERROR(VLOOKUP(A30,fin_journals!A:D,4,0),"")</f>
        <v/>
      </c>
      <c r="I30" s="25" t="str">
        <f t="shared" si="2"/>
        <v/>
      </c>
      <c r="J30" s="56" t="str">
        <f>IFERROR(VLOOKUP(A30,bus_journals!A:D,4,0),"")</f>
        <v/>
      </c>
      <c r="K30" s="30" t="str">
        <f t="shared" si="3"/>
        <v/>
      </c>
      <c r="L30" s="57">
        <f>IFERROR(VLOOKUP(A30,man_journals!A:D,4,0),"")</f>
        <v>4.03</v>
      </c>
      <c r="M30" s="33">
        <f t="shared" si="4"/>
        <v>7</v>
      </c>
      <c r="N30" s="6" t="s">
        <v>1277</v>
      </c>
    </row>
    <row r="31" spans="1:16" x14ac:dyDescent="0.25">
      <c r="A31" t="s">
        <v>23</v>
      </c>
      <c r="B31" t="s">
        <v>2178</v>
      </c>
      <c r="C31" s="8">
        <f>IFERROR(VLOOKUP(A31,eco_bus_journals!A:D,3,0),"")</f>
        <v>93</v>
      </c>
      <c r="D31" s="51">
        <f>IFERROR(VLOOKUP(A31,eco_bus_journals!A:D,4,0),"")</f>
        <v>2.39</v>
      </c>
      <c r="E31" s="51">
        <f t="shared" si="0"/>
        <v>28</v>
      </c>
      <c r="F31" s="58" t="str">
        <f>IFERROR(VLOOKUP(A31,eco_journals!A:D,4,0),"")</f>
        <v/>
      </c>
      <c r="G31" s="54" t="str">
        <f t="shared" si="1"/>
        <v/>
      </c>
      <c r="H31" s="60" t="str">
        <f>IFERROR(VLOOKUP(A31,fin_journals!A:D,4,0),"")</f>
        <v/>
      </c>
      <c r="I31" s="25" t="str">
        <f t="shared" si="2"/>
        <v/>
      </c>
      <c r="J31" s="56">
        <f>IFERROR(VLOOKUP(A31,bus_journals!A:D,4,0),"")</f>
        <v>4.28</v>
      </c>
      <c r="K31" s="30">
        <f t="shared" si="3"/>
        <v>11</v>
      </c>
      <c r="L31" s="57">
        <f>IFERROR(VLOOKUP(A31,man_journals!A:D,4,0),"")</f>
        <v>3.29</v>
      </c>
      <c r="M31" s="33">
        <f t="shared" si="4"/>
        <v>10</v>
      </c>
      <c r="N31" s="4" t="s">
        <v>1275</v>
      </c>
      <c r="O31" s="6" t="s">
        <v>1277</v>
      </c>
    </row>
    <row r="32" spans="1:16" x14ac:dyDescent="0.25">
      <c r="A32" t="s">
        <v>65</v>
      </c>
      <c r="B32" t="s">
        <v>2177</v>
      </c>
      <c r="C32" s="8">
        <f>IFERROR(VLOOKUP(A32,eco_bus_journals!A:D,3,0),"")</f>
        <v>32</v>
      </c>
      <c r="D32" s="51">
        <f>IFERROR(VLOOKUP(A32,eco_bus_journals!A:D,4,0),"")</f>
        <v>2.3199999999999998</v>
      </c>
      <c r="E32" s="51">
        <f t="shared" si="0"/>
        <v>30</v>
      </c>
      <c r="F32" s="58">
        <f>IFERROR(VLOOKUP(A32,eco_journals!A:D,4,0),"")</f>
        <v>2.37</v>
      </c>
      <c r="G32" s="54">
        <f t="shared" si="1"/>
        <v>16</v>
      </c>
      <c r="H32" s="60" t="str">
        <f>IFERROR(VLOOKUP(A32,fin_journals!A:D,4,0),"")</f>
        <v/>
      </c>
      <c r="I32" s="25" t="str">
        <f t="shared" si="2"/>
        <v/>
      </c>
      <c r="J32" s="56" t="str">
        <f>IFERROR(VLOOKUP(A32,bus_journals!A:D,4,0),"")</f>
        <v/>
      </c>
      <c r="K32" s="30" t="str">
        <f t="shared" si="3"/>
        <v/>
      </c>
      <c r="L32" s="57" t="str">
        <f>IFERROR(VLOOKUP(A32,man_journals!A:D,4,0),"")</f>
        <v/>
      </c>
      <c r="M32" s="33" t="str">
        <f t="shared" si="4"/>
        <v/>
      </c>
      <c r="N32" s="3" t="s">
        <v>1274</v>
      </c>
      <c r="O32" t="s">
        <v>1285</v>
      </c>
    </row>
    <row r="33" spans="1:16" x14ac:dyDescent="0.25">
      <c r="A33" t="s">
        <v>59</v>
      </c>
      <c r="B33" t="s">
        <v>2186</v>
      </c>
      <c r="C33" s="8">
        <f>IFERROR(VLOOKUP(A33,eco_bus_journals!A:D,3,0),"")</f>
        <v>65</v>
      </c>
      <c r="D33" s="51">
        <f>IFERROR(VLOOKUP(A33,eco_bus_journals!A:D,4,0),"")</f>
        <v>2.31</v>
      </c>
      <c r="E33" s="51">
        <f t="shared" si="0"/>
        <v>31</v>
      </c>
      <c r="F33" s="58">
        <f>IFERROR(VLOOKUP(A33,eco_journals!A:D,4,0),"")</f>
        <v>2.37</v>
      </c>
      <c r="G33" s="54">
        <f t="shared" si="1"/>
        <v>16</v>
      </c>
      <c r="H33" s="60" t="str">
        <f>IFERROR(VLOOKUP(A33,fin_journals!A:D,4,0),"")</f>
        <v/>
      </c>
      <c r="I33" s="25" t="str">
        <f t="shared" si="2"/>
        <v/>
      </c>
      <c r="J33" s="56" t="str">
        <f>IFERROR(VLOOKUP(A33,bus_journals!A:D,4,0),"")</f>
        <v/>
      </c>
      <c r="K33" s="30" t="str">
        <f t="shared" si="3"/>
        <v/>
      </c>
      <c r="L33" s="57" t="str">
        <f>IFERROR(VLOOKUP(A33,man_journals!A:D,4,0),"")</f>
        <v/>
      </c>
      <c r="M33" s="33" t="str">
        <f t="shared" si="4"/>
        <v/>
      </c>
      <c r="N33" s="3" t="s">
        <v>1274</v>
      </c>
      <c r="O33" t="s">
        <v>1282</v>
      </c>
    </row>
    <row r="34" spans="1:16" x14ac:dyDescent="0.25">
      <c r="A34" t="s">
        <v>29</v>
      </c>
      <c r="B34" t="s">
        <v>2178</v>
      </c>
      <c r="C34" s="8">
        <f>IFERROR(VLOOKUP(A34,eco_bus_journals!A:D,3,0),"")</f>
        <v>34</v>
      </c>
      <c r="D34" s="51">
        <f>IFERROR(VLOOKUP(A34,eco_bus_journals!A:D,4,0),"")</f>
        <v>2.21</v>
      </c>
      <c r="E34" s="51">
        <f t="shared" si="0"/>
        <v>32</v>
      </c>
      <c r="F34" s="58" t="str">
        <f>IFERROR(VLOOKUP(A34,eco_journals!A:D,4,0),"")</f>
        <v/>
      </c>
      <c r="G34" s="54" t="str">
        <f t="shared" si="1"/>
        <v/>
      </c>
      <c r="H34" s="60">
        <f>IFERROR(VLOOKUP(A34,fin_journals!A:D,4,0),"")</f>
        <v>10</v>
      </c>
      <c r="I34" s="25">
        <f t="shared" si="2"/>
        <v>1</v>
      </c>
      <c r="J34" s="56" t="str">
        <f>IFERROR(VLOOKUP(A34,bus_journals!A:D,4,0),"")</f>
        <v/>
      </c>
      <c r="K34" s="30" t="str">
        <f t="shared" si="3"/>
        <v/>
      </c>
      <c r="L34" s="57" t="str">
        <f>IFERROR(VLOOKUP(A34,man_journals!A:D,4,0),"")</f>
        <v/>
      </c>
      <c r="M34" s="33" t="str">
        <f t="shared" si="4"/>
        <v/>
      </c>
      <c r="N34" s="5" t="s">
        <v>1276</v>
      </c>
    </row>
    <row r="35" spans="1:16" x14ac:dyDescent="0.25">
      <c r="A35" t="s">
        <v>13</v>
      </c>
      <c r="B35" t="s">
        <v>2181</v>
      </c>
      <c r="C35" s="8">
        <f>IFERROR(VLOOKUP(A35,eco_bus_journals!A:D,3,0),"")</f>
        <v>71</v>
      </c>
      <c r="D35" s="51">
        <f>IFERROR(VLOOKUP(A35,eco_bus_journals!A:D,4,0),"")</f>
        <v>2.1800000000000002</v>
      </c>
      <c r="E35" s="51">
        <f t="shared" si="0"/>
        <v>33</v>
      </c>
      <c r="F35" s="58" t="str">
        <f>IFERROR(VLOOKUP(A35,eco_journals!A:D,4,0),"")</f>
        <v/>
      </c>
      <c r="G35" s="54" t="str">
        <f t="shared" si="1"/>
        <v/>
      </c>
      <c r="H35" s="60" t="str">
        <f>IFERROR(VLOOKUP(A35,fin_journals!A:D,4,0),"")</f>
        <v/>
      </c>
      <c r="I35" s="25" t="str">
        <f t="shared" si="2"/>
        <v/>
      </c>
      <c r="J35" s="56">
        <f>IFERROR(VLOOKUP(A35,bus_journals!A:D,4,0),"")</f>
        <v>5.13</v>
      </c>
      <c r="K35" s="30">
        <f t="shared" si="3"/>
        <v>6</v>
      </c>
      <c r="L35" s="57" t="str">
        <f>IFERROR(VLOOKUP(A35,man_journals!A:D,4,0),"")</f>
        <v/>
      </c>
      <c r="M35" s="33" t="str">
        <f t="shared" si="4"/>
        <v/>
      </c>
      <c r="N35" s="4" t="s">
        <v>1275</v>
      </c>
    </row>
    <row r="36" spans="1:16" x14ac:dyDescent="0.25">
      <c r="A36" t="s">
        <v>30</v>
      </c>
      <c r="B36" t="s">
        <v>2180</v>
      </c>
      <c r="C36" s="8">
        <f>IFERROR(VLOOKUP(A36,eco_bus_journals!A:D,3,0),"")</f>
        <v>60</v>
      </c>
      <c r="D36" s="51">
        <f>IFERROR(VLOOKUP(A36,eco_bus_journals!A:D,4,0),"")</f>
        <v>2.16</v>
      </c>
      <c r="E36" s="51">
        <f t="shared" si="0"/>
        <v>34</v>
      </c>
      <c r="F36" s="58" t="str">
        <f>IFERROR(VLOOKUP(A36,eco_journals!A:D,4,0),"")</f>
        <v/>
      </c>
      <c r="G36" s="54" t="str">
        <f t="shared" si="1"/>
        <v/>
      </c>
      <c r="H36" s="60" t="str">
        <f>IFERROR(VLOOKUP(A36,fin_journals!A:D,4,0),"")</f>
        <v/>
      </c>
      <c r="I36" s="25" t="str">
        <f t="shared" si="2"/>
        <v/>
      </c>
      <c r="J36" s="56">
        <f>IFERROR(VLOOKUP(A36,bus_journals!A:D,4,0),"")</f>
        <v>4.3099999999999996</v>
      </c>
      <c r="K36" s="30">
        <f t="shared" si="3"/>
        <v>10</v>
      </c>
      <c r="L36" s="57" t="str">
        <f>IFERROR(VLOOKUP(A36,man_journals!A:D,4,0),"")</f>
        <v/>
      </c>
      <c r="M36" s="33" t="str">
        <f t="shared" si="4"/>
        <v/>
      </c>
      <c r="N36" s="4" t="s">
        <v>1275</v>
      </c>
    </row>
    <row r="37" spans="1:16" x14ac:dyDescent="0.25">
      <c r="A37" t="s">
        <v>40</v>
      </c>
      <c r="B37" t="s">
        <v>2178</v>
      </c>
      <c r="C37" s="8">
        <f>IFERROR(VLOOKUP(A37,eco_bus_journals!A:D,3,0),"")</f>
        <v>45</v>
      </c>
      <c r="D37" s="51">
        <f>IFERROR(VLOOKUP(A37,eco_bus_journals!A:D,4,0),"")</f>
        <v>2.12</v>
      </c>
      <c r="E37" s="51">
        <f t="shared" si="0"/>
        <v>35</v>
      </c>
      <c r="F37" s="58" t="str">
        <f>IFERROR(VLOOKUP(A37,eco_journals!A:D,4,0),"")</f>
        <v/>
      </c>
      <c r="G37" s="54" t="str">
        <f t="shared" si="1"/>
        <v/>
      </c>
      <c r="H37" s="60" t="str">
        <f>IFERROR(VLOOKUP(A37,fin_journals!A:D,4,0),"")</f>
        <v/>
      </c>
      <c r="I37" s="25" t="str">
        <f t="shared" si="2"/>
        <v/>
      </c>
      <c r="J37" s="56">
        <f>IFERROR(VLOOKUP(A37,bus_journals!A:D,4,0),"")</f>
        <v>4.1900000000000004</v>
      </c>
      <c r="K37" s="30">
        <f t="shared" si="3"/>
        <v>12</v>
      </c>
      <c r="L37" s="57">
        <f>IFERROR(VLOOKUP(A37,man_journals!A:D,4,0),"")</f>
        <v>2.4900000000000002</v>
      </c>
      <c r="M37" s="33">
        <f t="shared" si="4"/>
        <v>14</v>
      </c>
      <c r="N37" s="4" t="s">
        <v>1275</v>
      </c>
      <c r="O37" s="6" t="s">
        <v>1277</v>
      </c>
    </row>
    <row r="38" spans="1:16" x14ac:dyDescent="0.25">
      <c r="A38" t="s">
        <v>35</v>
      </c>
      <c r="B38" t="s">
        <v>2176</v>
      </c>
      <c r="C38" s="8">
        <f>IFERROR(VLOOKUP(A38,eco_bus_journals!A:D,3,0),"")</f>
        <v>91</v>
      </c>
      <c r="D38" s="51">
        <f>IFERROR(VLOOKUP(A38,eco_bus_journals!A:D,4,0),"")</f>
        <v>2.11</v>
      </c>
      <c r="E38" s="51">
        <f t="shared" si="0"/>
        <v>36</v>
      </c>
      <c r="F38" s="58" t="str">
        <f>IFERROR(VLOOKUP(A38,eco_journals!A:D,4,0),"")</f>
        <v/>
      </c>
      <c r="G38" s="54" t="str">
        <f t="shared" si="1"/>
        <v/>
      </c>
      <c r="H38" s="60" t="str">
        <f>IFERROR(VLOOKUP(A38,fin_journals!A:D,4,0),"")</f>
        <v/>
      </c>
      <c r="I38" s="25" t="str">
        <f t="shared" si="2"/>
        <v/>
      </c>
      <c r="J38" s="56">
        <f>IFERROR(VLOOKUP(A38,bus_journals!A:D,4,0),"")</f>
        <v>4.1500000000000004</v>
      </c>
      <c r="K38" s="30">
        <f t="shared" si="3"/>
        <v>13</v>
      </c>
      <c r="L38" s="57" t="str">
        <f>IFERROR(VLOOKUP(A38,man_journals!A:D,4,0),"")</f>
        <v/>
      </c>
      <c r="M38" s="33" t="str">
        <f t="shared" si="4"/>
        <v/>
      </c>
      <c r="N38" s="4" t="s">
        <v>1275</v>
      </c>
    </row>
    <row r="39" spans="1:16" x14ac:dyDescent="0.25">
      <c r="A39" t="s">
        <v>43</v>
      </c>
      <c r="B39" t="s">
        <v>2176</v>
      </c>
      <c r="C39" s="8">
        <f>IFERROR(VLOOKUP(A39,eco_bus_journals!A:D,3,0),"")</f>
        <v>58</v>
      </c>
      <c r="D39" s="51">
        <f>IFERROR(VLOOKUP(A39,eco_bus_journals!A:D,4,0),"")</f>
        <v>2.06</v>
      </c>
      <c r="E39" s="51">
        <f t="shared" si="0"/>
        <v>37</v>
      </c>
      <c r="F39" s="58" t="str">
        <f>IFERROR(VLOOKUP(A39,eco_journals!A:D,4,0),"")</f>
        <v/>
      </c>
      <c r="G39" s="54" t="str">
        <f t="shared" si="1"/>
        <v/>
      </c>
      <c r="H39" s="60" t="str">
        <f>IFERROR(VLOOKUP(A39,fin_journals!A:D,4,0),"")</f>
        <v/>
      </c>
      <c r="I39" s="25" t="str">
        <f t="shared" si="2"/>
        <v/>
      </c>
      <c r="J39" s="56" t="str">
        <f>IFERROR(VLOOKUP(A39,bus_journals!A:D,4,0),"")</f>
        <v/>
      </c>
      <c r="K39" s="30" t="str">
        <f t="shared" si="3"/>
        <v/>
      </c>
      <c r="L39" s="57">
        <f>IFERROR(VLOOKUP(A39,man_journals!A:D,4,0),"")</f>
        <v>3.28</v>
      </c>
      <c r="M39" s="33">
        <f t="shared" si="4"/>
        <v>11</v>
      </c>
      <c r="N39" s="6" t="s">
        <v>1277</v>
      </c>
      <c r="O39" t="s">
        <v>1280</v>
      </c>
    </row>
    <row r="40" spans="1:16" x14ac:dyDescent="0.25">
      <c r="A40" t="s">
        <v>67</v>
      </c>
      <c r="B40" t="s">
        <v>2179</v>
      </c>
      <c r="C40" s="8">
        <f>IFERROR(VLOOKUP(A40,eco_bus_journals!A:D,3,0),"")</f>
        <v>84</v>
      </c>
      <c r="D40" s="51">
        <f>IFERROR(VLOOKUP(A40,eco_bus_journals!A:D,4,0),"")</f>
        <v>2.04</v>
      </c>
      <c r="E40" s="51">
        <f t="shared" si="0"/>
        <v>38</v>
      </c>
      <c r="F40" s="58">
        <f>IFERROR(VLOOKUP(A40,eco_journals!A:D,4,0),"")</f>
        <v>2.15</v>
      </c>
      <c r="G40" s="54">
        <f t="shared" si="1"/>
        <v>18</v>
      </c>
      <c r="H40" s="60" t="str">
        <f>IFERROR(VLOOKUP(A40,fin_journals!A:D,4,0),"")</f>
        <v/>
      </c>
      <c r="I40" s="25" t="str">
        <f t="shared" si="2"/>
        <v/>
      </c>
      <c r="J40" s="56" t="str">
        <f>IFERROR(VLOOKUP(A40,bus_journals!A:D,4,0),"")</f>
        <v/>
      </c>
      <c r="K40" s="30" t="str">
        <f t="shared" si="3"/>
        <v/>
      </c>
      <c r="L40" s="57" t="str">
        <f>IFERROR(VLOOKUP(A40,man_journals!A:D,4,0),"")</f>
        <v/>
      </c>
      <c r="M40" s="33" t="str">
        <f t="shared" si="4"/>
        <v/>
      </c>
      <c r="N40" s="3" t="s">
        <v>1274</v>
      </c>
    </row>
    <row r="41" spans="1:16" x14ac:dyDescent="0.25">
      <c r="A41" t="s">
        <v>57</v>
      </c>
      <c r="B41" t="s">
        <v>2180</v>
      </c>
      <c r="C41" s="8">
        <f>IFERROR(VLOOKUP(A41,eco_bus_journals!A:D,3,0),"")</f>
        <v>133</v>
      </c>
      <c r="D41" s="51">
        <f>IFERROR(VLOOKUP(A41,eco_bus_journals!A:D,4,0),"")</f>
        <v>1.94</v>
      </c>
      <c r="E41" s="51">
        <f t="shared" si="0"/>
        <v>39</v>
      </c>
      <c r="F41" s="58">
        <f>IFERROR(VLOOKUP(A41,eco_journals!A:D,4,0),"")</f>
        <v>1.87</v>
      </c>
      <c r="G41" s="54">
        <f t="shared" si="1"/>
        <v>20</v>
      </c>
      <c r="H41" s="60" t="str">
        <f>IFERROR(VLOOKUP(A41,fin_journals!A:D,4,0),"")</f>
        <v/>
      </c>
      <c r="I41" s="25" t="str">
        <f t="shared" si="2"/>
        <v/>
      </c>
      <c r="J41" s="56" t="str">
        <f>IFERROR(VLOOKUP(A41,bus_journals!A:D,4,0),"")</f>
        <v/>
      </c>
      <c r="K41" s="30" t="str">
        <f t="shared" si="3"/>
        <v/>
      </c>
      <c r="L41" s="57" t="str">
        <f>IFERROR(VLOOKUP(A41,man_journals!A:D,4,0),"")</f>
        <v/>
      </c>
      <c r="M41" s="33" t="str">
        <f t="shared" si="4"/>
        <v/>
      </c>
      <c r="N41" s="3" t="s">
        <v>1274</v>
      </c>
    </row>
    <row r="42" spans="1:16" x14ac:dyDescent="0.25">
      <c r="A42" t="s">
        <v>31</v>
      </c>
      <c r="B42" t="s">
        <v>2182</v>
      </c>
      <c r="C42" s="8">
        <f>IFERROR(VLOOKUP(A42,eco_bus_journals!A:D,3,0),"")</f>
        <v>92</v>
      </c>
      <c r="D42" s="51">
        <f>IFERROR(VLOOKUP(A42,eco_bus_journals!A:D,4,0),"")</f>
        <v>1.93</v>
      </c>
      <c r="E42" s="51">
        <f t="shared" si="0"/>
        <v>40</v>
      </c>
      <c r="F42" s="58" t="str">
        <f>IFERROR(VLOOKUP(A42,eco_journals!A:D,4,0),"")</f>
        <v/>
      </c>
      <c r="G42" s="54" t="str">
        <f t="shared" si="1"/>
        <v/>
      </c>
      <c r="H42" s="60" t="str">
        <f>IFERROR(VLOOKUP(A42,fin_journals!A:D,4,0),"")</f>
        <v/>
      </c>
      <c r="I42" s="25" t="str">
        <f t="shared" si="2"/>
        <v/>
      </c>
      <c r="J42" s="56">
        <f>IFERROR(VLOOKUP(A42,bus_journals!A:D,4,0),"")</f>
        <v>3.31</v>
      </c>
      <c r="K42" s="30">
        <f t="shared" si="3"/>
        <v>15</v>
      </c>
      <c r="L42" s="57">
        <f>IFERROR(VLOOKUP(A42,man_journals!A:D,4,0),"")</f>
        <v>1.78</v>
      </c>
      <c r="M42" s="33">
        <f t="shared" si="4"/>
        <v>19</v>
      </c>
      <c r="N42" s="4" t="s">
        <v>1275</v>
      </c>
      <c r="O42" s="6" t="s">
        <v>1277</v>
      </c>
    </row>
    <row r="43" spans="1:16" x14ac:dyDescent="0.25">
      <c r="A43" t="s">
        <v>79</v>
      </c>
      <c r="B43" t="s">
        <v>2180</v>
      </c>
      <c r="C43" s="8">
        <f>IFERROR(VLOOKUP(A43,eco_bus_journals!A:D,3,0),"")</f>
        <v>102</v>
      </c>
      <c r="D43" s="51">
        <f>IFERROR(VLOOKUP(A43,eco_bus_journals!A:D,4,0),"")</f>
        <v>1.8</v>
      </c>
      <c r="E43" s="51">
        <f t="shared" si="0"/>
        <v>41</v>
      </c>
      <c r="F43" s="58">
        <f>IFERROR(VLOOKUP(A43,eco_journals!A:D,4,0),"")</f>
        <v>1.75</v>
      </c>
      <c r="G43" s="54">
        <f t="shared" si="1"/>
        <v>21</v>
      </c>
      <c r="H43" s="60">
        <f>IFERROR(VLOOKUP(A43,fin_journals!A:D,4,0),"")</f>
        <v>1.1000000000000001</v>
      </c>
      <c r="I43" s="25">
        <f t="shared" si="2"/>
        <v>16</v>
      </c>
      <c r="J43" s="56" t="str">
        <f>IFERROR(VLOOKUP(A43,bus_journals!A:D,4,0),"")</f>
        <v/>
      </c>
      <c r="K43" s="30" t="str">
        <f t="shared" si="3"/>
        <v/>
      </c>
      <c r="L43" s="57" t="str">
        <f>IFERROR(VLOOKUP(A43,man_journals!A:D,4,0),"")</f>
        <v/>
      </c>
      <c r="M43" s="33" t="str">
        <f t="shared" si="4"/>
        <v/>
      </c>
      <c r="N43" s="5" t="s">
        <v>1276</v>
      </c>
      <c r="O43" s="3" t="s">
        <v>1274</v>
      </c>
    </row>
    <row r="44" spans="1:16" x14ac:dyDescent="0.25">
      <c r="A44" t="s">
        <v>26</v>
      </c>
      <c r="B44" t="s">
        <v>2178</v>
      </c>
      <c r="C44" s="8">
        <f>IFERROR(VLOOKUP(A44,eco_bus_journals!A:D,3,0),"")</f>
        <v>25</v>
      </c>
      <c r="D44" s="51">
        <f>IFERROR(VLOOKUP(A44,eco_bus_journals!A:D,4,0),"")</f>
        <v>1.75</v>
      </c>
      <c r="E44" s="51">
        <f t="shared" si="0"/>
        <v>42</v>
      </c>
      <c r="F44" s="58" t="str">
        <f>IFERROR(VLOOKUP(A44,eco_journals!A:D,4,0),"")</f>
        <v/>
      </c>
      <c r="G44" s="54" t="str">
        <f t="shared" si="1"/>
        <v/>
      </c>
      <c r="H44" s="60" t="str">
        <f>IFERROR(VLOOKUP(A44,fin_journals!A:D,4,0),"")</f>
        <v/>
      </c>
      <c r="I44" s="25" t="str">
        <f t="shared" si="2"/>
        <v/>
      </c>
      <c r="J44" s="56">
        <f>IFERROR(VLOOKUP(A44,bus_journals!A:D,4,0),"")</f>
        <v>3.04</v>
      </c>
      <c r="K44" s="30">
        <f t="shared" si="3"/>
        <v>20</v>
      </c>
      <c r="L44" s="57">
        <f>IFERROR(VLOOKUP(A44,man_journals!A:D,4,0),"")</f>
        <v>1.83</v>
      </c>
      <c r="M44" s="33">
        <f t="shared" si="4"/>
        <v>17</v>
      </c>
      <c r="N44" s="4" t="s">
        <v>1275</v>
      </c>
      <c r="O44" t="s">
        <v>1284</v>
      </c>
      <c r="P44" s="6" t="s">
        <v>1277</v>
      </c>
    </row>
    <row r="45" spans="1:16" x14ac:dyDescent="0.25">
      <c r="A45" t="s">
        <v>46</v>
      </c>
      <c r="B45" t="s">
        <v>2176</v>
      </c>
      <c r="C45" s="8">
        <f>IFERROR(VLOOKUP(A45,eco_bus_journals!A:D,3,0),"")</f>
        <v>90</v>
      </c>
      <c r="D45" s="51">
        <f>IFERROR(VLOOKUP(A45,eco_bus_journals!A:D,4,0),"")</f>
        <v>1.73</v>
      </c>
      <c r="E45" s="51">
        <f t="shared" si="0"/>
        <v>43</v>
      </c>
      <c r="F45" s="58" t="str">
        <f>IFERROR(VLOOKUP(A45,eco_journals!A:D,4,0),"")</f>
        <v/>
      </c>
      <c r="G45" s="54" t="str">
        <f t="shared" si="1"/>
        <v/>
      </c>
      <c r="H45" s="60" t="str">
        <f>IFERROR(VLOOKUP(A45,fin_journals!A:D,4,0),"")</f>
        <v/>
      </c>
      <c r="I45" s="25" t="str">
        <f t="shared" si="2"/>
        <v/>
      </c>
      <c r="J45" s="56" t="str">
        <f>IFERROR(VLOOKUP(A45,bus_journals!A:D,4,0),"")</f>
        <v/>
      </c>
      <c r="K45" s="30" t="str">
        <f t="shared" si="3"/>
        <v/>
      </c>
      <c r="L45" s="57">
        <f>IFERROR(VLOOKUP(A45,man_journals!A:D,4,0),"")</f>
        <v>3.06</v>
      </c>
      <c r="M45" s="33">
        <f t="shared" si="4"/>
        <v>12</v>
      </c>
      <c r="N45" s="6" t="s">
        <v>1277</v>
      </c>
    </row>
    <row r="46" spans="1:16" x14ac:dyDescent="0.25">
      <c r="A46" t="s">
        <v>53</v>
      </c>
      <c r="B46" t="s">
        <v>2180</v>
      </c>
      <c r="C46" s="8">
        <f>IFERROR(VLOOKUP(A46,eco_bus_journals!A:D,3,0),"")</f>
        <v>26</v>
      </c>
      <c r="D46" s="51">
        <f>IFERROR(VLOOKUP(A46,eco_bus_journals!A:D,4,0),"")</f>
        <v>1.66</v>
      </c>
      <c r="E46" s="51">
        <f t="shared" si="0"/>
        <v>44</v>
      </c>
      <c r="F46" s="58" t="str">
        <f>IFERROR(VLOOKUP(A46,eco_journals!A:D,4,0),"")</f>
        <v/>
      </c>
      <c r="G46" s="54" t="str">
        <f t="shared" si="1"/>
        <v/>
      </c>
      <c r="H46" s="60">
        <f>IFERROR(VLOOKUP(A46,fin_journals!A:D,4,0),"")</f>
        <v>2.99</v>
      </c>
      <c r="I46" s="25">
        <f t="shared" si="2"/>
        <v>10</v>
      </c>
      <c r="J46" s="56" t="str">
        <f>IFERROR(VLOOKUP(A46,bus_journals!A:D,4,0),"")</f>
        <v/>
      </c>
      <c r="K46" s="30" t="str">
        <f t="shared" si="3"/>
        <v/>
      </c>
      <c r="L46" s="57" t="str">
        <f>IFERROR(VLOOKUP(A46,man_journals!A:D,4,0),"")</f>
        <v/>
      </c>
      <c r="M46" s="33" t="str">
        <f t="shared" si="4"/>
        <v/>
      </c>
      <c r="N46" s="5" t="s">
        <v>1276</v>
      </c>
    </row>
    <row r="47" spans="1:16" x14ac:dyDescent="0.25">
      <c r="A47" t="s">
        <v>32</v>
      </c>
      <c r="B47" t="s">
        <v>2179</v>
      </c>
      <c r="C47" s="8">
        <f>IFERROR(VLOOKUP(A47,eco_bus_journals!A:D,3,0),"")</f>
        <v>17</v>
      </c>
      <c r="D47" s="51">
        <f>IFERROR(VLOOKUP(A47,eco_bus_journals!A:D,4,0),"")</f>
        <v>1.65</v>
      </c>
      <c r="E47" s="51">
        <f t="shared" si="0"/>
        <v>45</v>
      </c>
      <c r="F47" s="58">
        <f>IFERROR(VLOOKUP(A47,eco_journals!A:D,4,0),"")</f>
        <v>0.59</v>
      </c>
      <c r="G47" s="54">
        <f t="shared" si="1"/>
        <v>42</v>
      </c>
      <c r="H47" s="60">
        <f>IFERROR(VLOOKUP(A47,fin_journals!A:D,4,0),"")</f>
        <v>3.36</v>
      </c>
      <c r="I47" s="25">
        <f t="shared" si="2"/>
        <v>8</v>
      </c>
      <c r="J47" s="56" t="str">
        <f>IFERROR(VLOOKUP(A47,bus_journals!A:D,4,0),"")</f>
        <v/>
      </c>
      <c r="K47" s="30" t="str">
        <f t="shared" si="3"/>
        <v/>
      </c>
      <c r="L47" s="57" t="str">
        <f>IFERROR(VLOOKUP(A47,man_journals!A:D,4,0),"")</f>
        <v/>
      </c>
      <c r="M47" s="33" t="str">
        <f t="shared" si="4"/>
        <v/>
      </c>
      <c r="N47" s="5" t="s">
        <v>1276</v>
      </c>
      <c r="O47" s="3" t="s">
        <v>1274</v>
      </c>
    </row>
    <row r="48" spans="1:16" x14ac:dyDescent="0.25">
      <c r="A48" t="s">
        <v>28</v>
      </c>
      <c r="B48" t="s">
        <v>2178</v>
      </c>
      <c r="C48" s="8">
        <f>IFERROR(VLOOKUP(A48,eco_bus_journals!A:D,3,0),"")</f>
        <v>21</v>
      </c>
      <c r="D48" s="51">
        <f>IFERROR(VLOOKUP(A48,eco_bus_journals!A:D,4,0),"")</f>
        <v>1.63</v>
      </c>
      <c r="E48" s="51">
        <f t="shared" si="0"/>
        <v>46</v>
      </c>
      <c r="F48" s="58" t="str">
        <f>IFERROR(VLOOKUP(A48,eco_journals!A:D,4,0),"")</f>
        <v/>
      </c>
      <c r="G48" s="54" t="str">
        <f t="shared" si="1"/>
        <v/>
      </c>
      <c r="H48" s="60" t="str">
        <f>IFERROR(VLOOKUP(A48,fin_journals!A:D,4,0),"")</f>
        <v/>
      </c>
      <c r="I48" s="25" t="str">
        <f t="shared" si="2"/>
        <v/>
      </c>
      <c r="J48" s="56">
        <f>IFERROR(VLOOKUP(A48,bus_journals!A:D,4,0),"")</f>
        <v>2.29</v>
      </c>
      <c r="K48" s="30">
        <f t="shared" si="3"/>
        <v>25</v>
      </c>
      <c r="L48" s="57">
        <f>IFERROR(VLOOKUP(A48,man_journals!A:D,4,0),"")</f>
        <v>1.81</v>
      </c>
      <c r="M48" s="33">
        <f t="shared" si="4"/>
        <v>18</v>
      </c>
      <c r="N48" s="4" t="s">
        <v>1275</v>
      </c>
      <c r="O48" s="6" t="s">
        <v>1277</v>
      </c>
    </row>
    <row r="49" spans="1:17" x14ac:dyDescent="0.25">
      <c r="A49" t="s">
        <v>27</v>
      </c>
      <c r="B49" t="s">
        <v>2176</v>
      </c>
      <c r="C49" s="8">
        <f>IFERROR(VLOOKUP(A49,eco_bus_journals!A:D,3,0),"")</f>
        <v>42</v>
      </c>
      <c r="D49" s="51">
        <f>IFERROR(VLOOKUP(A49,eco_bus_journals!A:D,4,0),"")</f>
        <v>1.62</v>
      </c>
      <c r="E49" s="51">
        <f t="shared" si="0"/>
        <v>47</v>
      </c>
      <c r="F49" s="58" t="str">
        <f>IFERROR(VLOOKUP(A49,eco_journals!A:D,4,0),"")</f>
        <v/>
      </c>
      <c r="G49" s="54" t="str">
        <f t="shared" si="1"/>
        <v/>
      </c>
      <c r="H49" s="60" t="str">
        <f>IFERROR(VLOOKUP(A49,fin_journals!A:D,4,0),"")</f>
        <v/>
      </c>
      <c r="I49" s="25" t="str">
        <f t="shared" si="2"/>
        <v/>
      </c>
      <c r="J49" s="56">
        <f>IFERROR(VLOOKUP(A49,bus_journals!A:D,4,0),"")</f>
        <v>3.29</v>
      </c>
      <c r="K49" s="30">
        <f t="shared" si="3"/>
        <v>16</v>
      </c>
      <c r="L49" s="57" t="str">
        <f>IFERROR(VLOOKUP(A49,man_journals!A:D,4,0),"")</f>
        <v/>
      </c>
      <c r="M49" s="33" t="str">
        <f t="shared" si="4"/>
        <v/>
      </c>
      <c r="N49" s="4" t="s">
        <v>1275</v>
      </c>
    </row>
    <row r="50" spans="1:17" x14ac:dyDescent="0.25">
      <c r="A50" t="s">
        <v>45</v>
      </c>
      <c r="B50" t="s">
        <v>2178</v>
      </c>
      <c r="C50" s="8">
        <f>IFERROR(VLOOKUP(A50,eco_bus_journals!A:D,3,0),"")</f>
        <v>33</v>
      </c>
      <c r="D50" s="51">
        <f>IFERROR(VLOOKUP(A50,eco_bus_journals!A:D,4,0),"")</f>
        <v>1.49</v>
      </c>
      <c r="E50" s="51">
        <f t="shared" si="0"/>
        <v>48</v>
      </c>
      <c r="F50" s="58" t="str">
        <f>IFERROR(VLOOKUP(A50,eco_journals!A:D,4,0),"")</f>
        <v/>
      </c>
      <c r="G50" s="54" t="str">
        <f t="shared" si="1"/>
        <v/>
      </c>
      <c r="H50" s="60" t="str">
        <f>IFERROR(VLOOKUP(A50,fin_journals!A:D,4,0),"")</f>
        <v/>
      </c>
      <c r="I50" s="25" t="str">
        <f t="shared" si="2"/>
        <v/>
      </c>
      <c r="J50" s="56">
        <f>IFERROR(VLOOKUP(A50,bus_journals!A:D,4,0),"")</f>
        <v>2.6</v>
      </c>
      <c r="K50" s="30">
        <f t="shared" si="3"/>
        <v>21</v>
      </c>
      <c r="L50" s="57">
        <f>IFERROR(VLOOKUP(A50,man_journals!A:D,4,0),"")</f>
        <v>1.22</v>
      </c>
      <c r="M50" s="33">
        <f t="shared" si="4"/>
        <v>25</v>
      </c>
      <c r="N50" s="4" t="s">
        <v>1275</v>
      </c>
      <c r="O50" s="6" t="s">
        <v>1277</v>
      </c>
    </row>
    <row r="51" spans="1:17" x14ac:dyDescent="0.25">
      <c r="A51" t="s">
        <v>88</v>
      </c>
      <c r="B51" t="s">
        <v>2182</v>
      </c>
      <c r="C51" s="8">
        <f>IFERROR(VLOOKUP(A51,eco_bus_journals!A:D,3,0),"")</f>
        <v>21</v>
      </c>
      <c r="D51" s="51">
        <f>IFERROR(VLOOKUP(A51,eco_bus_journals!A:D,4,0),"")</f>
        <v>1.49</v>
      </c>
      <c r="E51" s="51">
        <f t="shared" si="0"/>
        <v>48</v>
      </c>
      <c r="F51" s="58">
        <f>IFERROR(VLOOKUP(A51,eco_journals!A:D,4,0),"")</f>
        <v>1.46</v>
      </c>
      <c r="G51" s="54">
        <f t="shared" si="1"/>
        <v>25</v>
      </c>
      <c r="H51" s="60">
        <f>IFERROR(VLOOKUP(A51,fin_journals!A:D,4,0),"")</f>
        <v>0.65</v>
      </c>
      <c r="I51" s="25">
        <f t="shared" si="2"/>
        <v>25</v>
      </c>
      <c r="J51" s="56" t="str">
        <f>IFERROR(VLOOKUP(A51,bus_journals!A:D,4,0),"")</f>
        <v/>
      </c>
      <c r="K51" s="30" t="str">
        <f t="shared" si="3"/>
        <v/>
      </c>
      <c r="L51" s="57" t="str">
        <f>IFERROR(VLOOKUP(A51,man_journals!A:D,4,0),"")</f>
        <v/>
      </c>
      <c r="M51" s="33" t="str">
        <f t="shared" si="4"/>
        <v/>
      </c>
      <c r="N51" s="5" t="s">
        <v>1276</v>
      </c>
      <c r="O51" s="3" t="s">
        <v>1274</v>
      </c>
    </row>
    <row r="52" spans="1:17" x14ac:dyDescent="0.25">
      <c r="A52" t="s">
        <v>58</v>
      </c>
      <c r="B52" t="s">
        <v>2184</v>
      </c>
      <c r="C52" s="8">
        <f>IFERROR(VLOOKUP(A52,eco_bus_journals!A:D,3,0),"")</f>
        <v>294</v>
      </c>
      <c r="D52" s="51">
        <f>IFERROR(VLOOKUP(A52,eco_bus_journals!A:D,4,0),"")</f>
        <v>1.47</v>
      </c>
      <c r="E52" s="51">
        <f t="shared" si="0"/>
        <v>50</v>
      </c>
      <c r="F52" s="58" t="str">
        <f>IFERROR(VLOOKUP(A52,eco_journals!A:D,4,0),"")</f>
        <v/>
      </c>
      <c r="G52" s="54" t="str">
        <f t="shared" si="1"/>
        <v/>
      </c>
      <c r="H52" s="60" t="str">
        <f>IFERROR(VLOOKUP(A52,fin_journals!A:D,4,0),"")</f>
        <v/>
      </c>
      <c r="I52" s="25" t="str">
        <f t="shared" si="2"/>
        <v/>
      </c>
      <c r="J52" s="56" t="str">
        <f>IFERROR(VLOOKUP(A52,bus_journals!A:D,4,0),"")</f>
        <v/>
      </c>
      <c r="K52" s="30" t="str">
        <f t="shared" si="3"/>
        <v/>
      </c>
      <c r="L52" s="57">
        <f>IFERROR(VLOOKUP(A52,man_journals!A:D,4,0),"")</f>
        <v>0.97</v>
      </c>
      <c r="M52" s="33">
        <f t="shared" si="4"/>
        <v>33</v>
      </c>
      <c r="N52" s="6" t="s">
        <v>1277</v>
      </c>
      <c r="O52" t="s">
        <v>1279</v>
      </c>
    </row>
    <row r="53" spans="1:17" x14ac:dyDescent="0.25">
      <c r="A53" t="s">
        <v>98</v>
      </c>
      <c r="B53" t="s">
        <v>2178</v>
      </c>
      <c r="C53" s="8">
        <f>IFERROR(VLOOKUP(A53,eco_bus_journals!A:D,3,0),"")</f>
        <v>40</v>
      </c>
      <c r="D53" s="51">
        <f>IFERROR(VLOOKUP(A53,eco_bus_journals!A:D,4,0),"")</f>
        <v>1.45</v>
      </c>
      <c r="E53" s="51">
        <f t="shared" si="0"/>
        <v>51</v>
      </c>
      <c r="F53" s="58">
        <f>IFERROR(VLOOKUP(A53,eco_journals!A:D,4,0),"")</f>
        <v>1.55</v>
      </c>
      <c r="G53" s="54">
        <f t="shared" si="1"/>
        <v>23</v>
      </c>
      <c r="H53" s="60" t="str">
        <f>IFERROR(VLOOKUP(A53,fin_journals!A:D,4,0),"")</f>
        <v/>
      </c>
      <c r="I53" s="25" t="str">
        <f t="shared" si="2"/>
        <v/>
      </c>
      <c r="J53" s="56" t="str">
        <f>IFERROR(VLOOKUP(A53,bus_journals!A:D,4,0),"")</f>
        <v/>
      </c>
      <c r="K53" s="30" t="str">
        <f t="shared" si="3"/>
        <v/>
      </c>
      <c r="L53" s="57" t="str">
        <f>IFERROR(VLOOKUP(A53,man_journals!A:D,4,0),"")</f>
        <v/>
      </c>
      <c r="M53" s="33" t="str">
        <f t="shared" si="4"/>
        <v/>
      </c>
      <c r="N53" s="3" t="s">
        <v>1274</v>
      </c>
    </row>
    <row r="54" spans="1:17" x14ac:dyDescent="0.25">
      <c r="A54" t="s">
        <v>128</v>
      </c>
      <c r="B54" t="s">
        <v>2192</v>
      </c>
      <c r="C54" s="8">
        <f>IFERROR(VLOOKUP(A54,eco_bus_journals!A:D,3,0),"")</f>
        <v>45</v>
      </c>
      <c r="D54" s="51">
        <f>IFERROR(VLOOKUP(A54,eco_bus_journals!A:D,4,0),"")</f>
        <v>1.45</v>
      </c>
      <c r="E54" s="51">
        <f t="shared" si="0"/>
        <v>51</v>
      </c>
      <c r="F54" s="58">
        <f>IFERROR(VLOOKUP(A54,eco_journals!A:D,4,0),"")</f>
        <v>1.54</v>
      </c>
      <c r="G54" s="54">
        <f t="shared" si="1"/>
        <v>24</v>
      </c>
      <c r="H54" s="60" t="str">
        <f>IFERROR(VLOOKUP(A54,fin_journals!A:D,4,0),"")</f>
        <v/>
      </c>
      <c r="I54" s="25" t="str">
        <f t="shared" si="2"/>
        <v/>
      </c>
      <c r="J54" s="56" t="str">
        <f>IFERROR(VLOOKUP(A54,bus_journals!A:D,4,0),"")</f>
        <v/>
      </c>
      <c r="K54" s="30" t="str">
        <f t="shared" si="3"/>
        <v/>
      </c>
      <c r="L54" s="57" t="str">
        <f>IFERROR(VLOOKUP(A54,man_journals!A:D,4,0),"")</f>
        <v/>
      </c>
      <c r="M54" s="33" t="str">
        <f t="shared" si="4"/>
        <v/>
      </c>
      <c r="N54" s="3" t="s">
        <v>1274</v>
      </c>
    </row>
    <row r="55" spans="1:17" x14ac:dyDescent="0.25">
      <c r="A55" t="s">
        <v>54</v>
      </c>
      <c r="B55" t="s">
        <v>2180</v>
      </c>
      <c r="C55" s="8">
        <f>IFERROR(VLOOKUP(A55,eco_bus_journals!A:D,3,0),"")</f>
        <v>62</v>
      </c>
      <c r="D55" s="51">
        <f>IFERROR(VLOOKUP(A55,eco_bus_journals!A:D,4,0),"")</f>
        <v>1.44</v>
      </c>
      <c r="E55" s="51">
        <f t="shared" si="0"/>
        <v>53</v>
      </c>
      <c r="F55" s="58" t="str">
        <f>IFERROR(VLOOKUP(A55,eco_journals!A:D,4,0),"")</f>
        <v/>
      </c>
      <c r="G55" s="54" t="str">
        <f t="shared" si="1"/>
        <v/>
      </c>
      <c r="H55" s="60" t="str">
        <f>IFERROR(VLOOKUP(A55,fin_journals!A:D,4,0),"")</f>
        <v/>
      </c>
      <c r="I55" s="25" t="str">
        <f t="shared" si="2"/>
        <v/>
      </c>
      <c r="J55" s="56">
        <f>IFERROR(VLOOKUP(A55,bus_journals!A:D,4,0),"")</f>
        <v>2.38</v>
      </c>
      <c r="K55" s="30">
        <f t="shared" si="3"/>
        <v>24</v>
      </c>
      <c r="L55" s="57" t="str">
        <f>IFERROR(VLOOKUP(A55,man_journals!A:D,4,0),"")</f>
        <v/>
      </c>
      <c r="M55" s="33" t="str">
        <f t="shared" si="4"/>
        <v/>
      </c>
      <c r="N55" s="4" t="s">
        <v>1275</v>
      </c>
    </row>
    <row r="56" spans="1:17" x14ac:dyDescent="0.25">
      <c r="A56" t="s">
        <v>49</v>
      </c>
      <c r="B56" t="s">
        <v>2176</v>
      </c>
      <c r="C56" s="8">
        <f>IFERROR(VLOOKUP(A56,eco_bus_journals!A:D,3,0),"")</f>
        <v>71</v>
      </c>
      <c r="D56" s="51">
        <f>IFERROR(VLOOKUP(A56,eco_bus_journals!A:D,4,0),"")</f>
        <v>1.42</v>
      </c>
      <c r="E56" s="51">
        <f t="shared" si="0"/>
        <v>54</v>
      </c>
      <c r="F56" s="58" t="str">
        <f>IFERROR(VLOOKUP(A56,eco_journals!A:D,4,0),"")</f>
        <v/>
      </c>
      <c r="G56" s="54" t="str">
        <f t="shared" si="1"/>
        <v/>
      </c>
      <c r="H56" s="60" t="str">
        <f>IFERROR(VLOOKUP(A56,fin_journals!A:D,4,0),"")</f>
        <v/>
      </c>
      <c r="I56" s="25" t="str">
        <f t="shared" si="2"/>
        <v/>
      </c>
      <c r="J56" s="56">
        <f>IFERROR(VLOOKUP(A56,bus_journals!A:D,4,0),"")</f>
        <v>3.64</v>
      </c>
      <c r="K56" s="30">
        <f t="shared" si="3"/>
        <v>14</v>
      </c>
      <c r="L56" s="57" t="str">
        <f>IFERROR(VLOOKUP(A56,man_journals!A:D,4,0),"")</f>
        <v/>
      </c>
      <c r="M56" s="33" t="str">
        <f t="shared" si="4"/>
        <v/>
      </c>
      <c r="N56" s="4" t="s">
        <v>1275</v>
      </c>
    </row>
    <row r="57" spans="1:17" x14ac:dyDescent="0.25">
      <c r="A57" t="s">
        <v>47</v>
      </c>
      <c r="B57" t="s">
        <v>2181</v>
      </c>
      <c r="C57" s="8">
        <f>IFERROR(VLOOKUP(A57,eco_bus_journals!A:D,3,0),"")</f>
        <v>51</v>
      </c>
      <c r="D57" s="51">
        <f>IFERROR(VLOOKUP(A57,eco_bus_journals!A:D,4,0),"")</f>
        <v>1.41</v>
      </c>
      <c r="E57" s="51">
        <f t="shared" si="0"/>
        <v>55</v>
      </c>
      <c r="F57" s="58" t="str">
        <f>IFERROR(VLOOKUP(A57,eco_journals!A:D,4,0),"")</f>
        <v/>
      </c>
      <c r="G57" s="54" t="str">
        <f t="shared" si="1"/>
        <v/>
      </c>
      <c r="H57" s="60">
        <f>IFERROR(VLOOKUP(A57,fin_journals!A:D,4,0),"")</f>
        <v>6.24</v>
      </c>
      <c r="I57" s="25">
        <f t="shared" si="2"/>
        <v>6</v>
      </c>
      <c r="J57" s="56" t="str">
        <f>IFERROR(VLOOKUP(A57,bus_journals!A:D,4,0),"")</f>
        <v/>
      </c>
      <c r="K57" s="30" t="str">
        <f t="shared" si="3"/>
        <v/>
      </c>
      <c r="L57" s="57" t="str">
        <f>IFERROR(VLOOKUP(A57,man_journals!A:D,4,0),"")</f>
        <v/>
      </c>
      <c r="M57" s="33" t="str">
        <f t="shared" si="4"/>
        <v/>
      </c>
      <c r="N57" s="5" t="s">
        <v>1276</v>
      </c>
    </row>
    <row r="58" spans="1:17" x14ac:dyDescent="0.25">
      <c r="A58" t="s">
        <v>63</v>
      </c>
      <c r="B58" t="s">
        <v>2184</v>
      </c>
      <c r="C58" s="8">
        <f>IFERROR(VLOOKUP(A58,eco_bus_journals!A:D,3,0),"")</f>
        <v>57</v>
      </c>
      <c r="D58" s="51">
        <f>IFERROR(VLOOKUP(A58,eco_bus_journals!A:D,4,0),"")</f>
        <v>1.37</v>
      </c>
      <c r="E58" s="51">
        <f t="shared" si="0"/>
        <v>56</v>
      </c>
      <c r="F58" s="58" t="str">
        <f>IFERROR(VLOOKUP(A58,eco_journals!A:D,4,0),"")</f>
        <v/>
      </c>
      <c r="G58" s="54" t="str">
        <f t="shared" si="1"/>
        <v/>
      </c>
      <c r="H58" s="60" t="str">
        <f>IFERROR(VLOOKUP(A58,fin_journals!A:D,4,0),"")</f>
        <v/>
      </c>
      <c r="I58" s="25" t="str">
        <f t="shared" si="2"/>
        <v/>
      </c>
      <c r="J58" s="56">
        <f>IFERROR(VLOOKUP(A58,bus_journals!A:D,4,0),"")</f>
        <v>2.56</v>
      </c>
      <c r="K58" s="30">
        <f t="shared" si="3"/>
        <v>22</v>
      </c>
      <c r="L58" s="57" t="str">
        <f>IFERROR(VLOOKUP(A58,man_journals!A:D,4,0),"")</f>
        <v/>
      </c>
      <c r="M58" s="33" t="str">
        <f t="shared" si="4"/>
        <v/>
      </c>
      <c r="N58" s="4" t="s">
        <v>1275</v>
      </c>
    </row>
    <row r="59" spans="1:17" x14ac:dyDescent="0.25">
      <c r="A59" t="s">
        <v>68</v>
      </c>
      <c r="B59" t="s">
        <v>2176</v>
      </c>
      <c r="C59" s="8">
        <f>IFERROR(VLOOKUP(A59,eco_bus_journals!A:D,3,0),"")</f>
        <v>53</v>
      </c>
      <c r="D59" s="51">
        <f>IFERROR(VLOOKUP(A59,eco_bus_journals!A:D,4,0),"")</f>
        <v>1.37</v>
      </c>
      <c r="E59" s="51">
        <f t="shared" si="0"/>
        <v>56</v>
      </c>
      <c r="F59" s="58" t="str">
        <f>IFERROR(VLOOKUP(A59,eco_journals!A:D,4,0),"")</f>
        <v/>
      </c>
      <c r="G59" s="54" t="str">
        <f t="shared" si="1"/>
        <v/>
      </c>
      <c r="H59" s="60" t="str">
        <f>IFERROR(VLOOKUP(A59,fin_journals!A:D,4,0),"")</f>
        <v/>
      </c>
      <c r="I59" s="25" t="str">
        <f t="shared" si="2"/>
        <v/>
      </c>
      <c r="J59" s="56">
        <f>IFERROR(VLOOKUP(A59,bus_journals!A:D,4,0),"")</f>
        <v>2.29</v>
      </c>
      <c r="K59" s="30">
        <f t="shared" si="3"/>
        <v>25</v>
      </c>
      <c r="L59" s="57">
        <f>IFERROR(VLOOKUP(A59,man_journals!A:D,4,0),"")</f>
        <v>2.2000000000000002</v>
      </c>
      <c r="M59" s="33">
        <f t="shared" si="4"/>
        <v>15</v>
      </c>
      <c r="N59" s="4" t="s">
        <v>1275</v>
      </c>
      <c r="O59" s="6" t="s">
        <v>1277</v>
      </c>
    </row>
    <row r="60" spans="1:17" x14ac:dyDescent="0.25">
      <c r="A60" t="s">
        <v>51</v>
      </c>
      <c r="B60" t="s">
        <v>2185</v>
      </c>
      <c r="C60" s="8">
        <f>IFERROR(VLOOKUP(A60,eco_bus_journals!A:D,3,0),"")</f>
        <v>92</v>
      </c>
      <c r="D60" s="51">
        <f>IFERROR(VLOOKUP(A60,eco_bus_journals!A:D,4,0),"")</f>
        <v>1.34</v>
      </c>
      <c r="E60" s="51">
        <f t="shared" si="0"/>
        <v>58</v>
      </c>
      <c r="F60" s="58" t="str">
        <f>IFERROR(VLOOKUP(A60,eco_journals!A:D,4,0),"")</f>
        <v/>
      </c>
      <c r="G60" s="54" t="str">
        <f t="shared" si="1"/>
        <v/>
      </c>
      <c r="H60" s="60">
        <f>IFERROR(VLOOKUP(A60,fin_journals!A:D,4,0),"")</f>
        <v>5.93</v>
      </c>
      <c r="I60" s="25">
        <f t="shared" si="2"/>
        <v>7</v>
      </c>
      <c r="J60" s="56" t="str">
        <f>IFERROR(VLOOKUP(A60,bus_journals!A:D,4,0),"")</f>
        <v/>
      </c>
      <c r="K60" s="30" t="str">
        <f t="shared" si="3"/>
        <v/>
      </c>
      <c r="L60" s="57" t="str">
        <f>IFERROR(VLOOKUP(A60,man_journals!A:D,4,0),"")</f>
        <v/>
      </c>
      <c r="M60" s="33" t="str">
        <f t="shared" si="4"/>
        <v/>
      </c>
      <c r="N60" s="5" t="s">
        <v>1276</v>
      </c>
    </row>
    <row r="61" spans="1:17" x14ac:dyDescent="0.25">
      <c r="A61" t="s">
        <v>48</v>
      </c>
      <c r="B61" t="s">
        <v>2176</v>
      </c>
      <c r="C61" s="8">
        <f>IFERROR(VLOOKUP(A61,eco_bus_journals!A:D,3,0),"")</f>
        <v>31</v>
      </c>
      <c r="D61" s="51">
        <f>IFERROR(VLOOKUP(A61,eco_bus_journals!A:D,4,0),"")</f>
        <v>1.33</v>
      </c>
      <c r="E61" s="51">
        <f t="shared" si="0"/>
        <v>59</v>
      </c>
      <c r="F61" s="58" t="str">
        <f>IFERROR(VLOOKUP(A61,eco_journals!A:D,4,0),"")</f>
        <v/>
      </c>
      <c r="G61" s="54" t="str">
        <f t="shared" si="1"/>
        <v/>
      </c>
      <c r="H61" s="60" t="str">
        <f>IFERROR(VLOOKUP(A61,fin_journals!A:D,4,0),"")</f>
        <v/>
      </c>
      <c r="I61" s="25" t="str">
        <f t="shared" si="2"/>
        <v/>
      </c>
      <c r="J61" s="56">
        <f>IFERROR(VLOOKUP(A61,bus_journals!A:D,4,0),"")</f>
        <v>2.2599999999999998</v>
      </c>
      <c r="K61" s="30">
        <f t="shared" si="3"/>
        <v>27</v>
      </c>
      <c r="L61" s="57">
        <f>IFERROR(VLOOKUP(A61,man_journals!A:D,4,0),"")</f>
        <v>1.44</v>
      </c>
      <c r="M61" s="33">
        <f t="shared" si="4"/>
        <v>22</v>
      </c>
      <c r="N61" s="4" t="s">
        <v>1275</v>
      </c>
      <c r="O61" s="6" t="s">
        <v>1277</v>
      </c>
    </row>
    <row r="62" spans="1:17" x14ac:dyDescent="0.25">
      <c r="A62" t="s">
        <v>38</v>
      </c>
      <c r="B62" t="s">
        <v>2176</v>
      </c>
      <c r="C62" s="8">
        <f>IFERROR(VLOOKUP(A62,eco_bus_journals!A:D,3,0),"")</f>
        <v>32</v>
      </c>
      <c r="D62" s="51">
        <f>IFERROR(VLOOKUP(A62,eco_bus_journals!A:D,4,0),"")</f>
        <v>1.33</v>
      </c>
      <c r="E62" s="51">
        <f t="shared" si="0"/>
        <v>59</v>
      </c>
      <c r="F62" s="58" t="str">
        <f>IFERROR(VLOOKUP(A62,eco_journals!A:D,4,0),"")</f>
        <v/>
      </c>
      <c r="G62" s="54" t="str">
        <f t="shared" si="1"/>
        <v/>
      </c>
      <c r="H62" s="60" t="str">
        <f>IFERROR(VLOOKUP(A62,fin_journals!A:D,4,0),"")</f>
        <v/>
      </c>
      <c r="I62" s="25" t="str">
        <f t="shared" si="2"/>
        <v/>
      </c>
      <c r="J62" s="56">
        <f>IFERROR(VLOOKUP(A62,bus_journals!A:D,4,0),"")</f>
        <v>3.13</v>
      </c>
      <c r="K62" s="30">
        <f t="shared" si="3"/>
        <v>18</v>
      </c>
      <c r="L62" s="57" t="str">
        <f>IFERROR(VLOOKUP(A62,man_journals!A:D,4,0),"")</f>
        <v/>
      </c>
      <c r="M62" s="33" t="str">
        <f t="shared" si="4"/>
        <v/>
      </c>
      <c r="N62" s="4" t="s">
        <v>1275</v>
      </c>
    </row>
    <row r="63" spans="1:17" x14ac:dyDescent="0.25">
      <c r="A63" t="s">
        <v>111</v>
      </c>
      <c r="B63" t="s">
        <v>2191</v>
      </c>
      <c r="C63" s="8">
        <f>IFERROR(VLOOKUP(A63,eco_bus_journals!A:D,3,0),"")</f>
        <v>39</v>
      </c>
      <c r="D63" s="51">
        <f>IFERROR(VLOOKUP(A63,eco_bus_journals!A:D,4,0),"")</f>
        <v>1.29</v>
      </c>
      <c r="E63" s="51">
        <f t="shared" si="0"/>
        <v>61</v>
      </c>
      <c r="F63" s="58">
        <f>IFERROR(VLOOKUP(A63,eco_journals!A:D,4,0),"")</f>
        <v>1.31</v>
      </c>
      <c r="G63" s="54">
        <f t="shared" si="1"/>
        <v>26</v>
      </c>
      <c r="H63" s="60" t="str">
        <f>IFERROR(VLOOKUP(A63,fin_journals!A:D,4,0),"")</f>
        <v/>
      </c>
      <c r="I63" s="25" t="str">
        <f t="shared" si="2"/>
        <v/>
      </c>
      <c r="J63" s="56" t="str">
        <f>IFERROR(VLOOKUP(A63,bus_journals!A:D,4,0),"")</f>
        <v/>
      </c>
      <c r="K63" s="30" t="str">
        <f t="shared" si="3"/>
        <v/>
      </c>
      <c r="L63" s="57" t="str">
        <f>IFERROR(VLOOKUP(A63,man_journals!A:D,4,0),"")</f>
        <v/>
      </c>
      <c r="M63" s="33" t="str">
        <f t="shared" si="4"/>
        <v/>
      </c>
      <c r="N63" s="3" t="s">
        <v>1274</v>
      </c>
      <c r="O63" t="s">
        <v>1285</v>
      </c>
    </row>
    <row r="64" spans="1:17" x14ac:dyDescent="0.25">
      <c r="A64" t="s">
        <v>62</v>
      </c>
      <c r="B64" t="s">
        <v>2180</v>
      </c>
      <c r="C64" s="8">
        <f>IFERROR(VLOOKUP(A64,eco_bus_journals!A:D,3,0),"")</f>
        <v>56</v>
      </c>
      <c r="D64" s="51">
        <f>IFERROR(VLOOKUP(A64,eco_bus_journals!A:D,4,0),"")</f>
        <v>1.28</v>
      </c>
      <c r="E64" s="51">
        <f t="shared" si="0"/>
        <v>62</v>
      </c>
      <c r="F64" s="58" t="str">
        <f>IFERROR(VLOOKUP(A64,eco_journals!A:D,4,0),"")</f>
        <v/>
      </c>
      <c r="G64" s="54" t="str">
        <f t="shared" si="1"/>
        <v/>
      </c>
      <c r="H64" s="60" t="str">
        <f>IFERROR(VLOOKUP(A64,fin_journals!A:D,4,0),"")</f>
        <v/>
      </c>
      <c r="I64" s="25" t="str">
        <f t="shared" si="2"/>
        <v/>
      </c>
      <c r="J64" s="56">
        <f>IFERROR(VLOOKUP(A64,bus_journals!A:D,4,0),"")</f>
        <v>2.17</v>
      </c>
      <c r="K64" s="30">
        <f t="shared" si="3"/>
        <v>28</v>
      </c>
      <c r="L64" s="57">
        <f>IFERROR(VLOOKUP(A64,man_journals!A:D,4,0),"")</f>
        <v>1.63</v>
      </c>
      <c r="M64" s="33">
        <f t="shared" si="4"/>
        <v>20</v>
      </c>
      <c r="N64" s="4" t="s">
        <v>1275</v>
      </c>
      <c r="O64" t="s">
        <v>1286</v>
      </c>
      <c r="P64" s="6" t="s">
        <v>1277</v>
      </c>
      <c r="Q64" t="s">
        <v>1287</v>
      </c>
    </row>
    <row r="65" spans="1:15" x14ac:dyDescent="0.25">
      <c r="A65" t="s">
        <v>69</v>
      </c>
      <c r="B65" t="s">
        <v>2172</v>
      </c>
      <c r="C65" s="8">
        <f>IFERROR(VLOOKUP(A65,eco_bus_journals!A:D,3,0),"")</f>
        <v>15</v>
      </c>
      <c r="D65" s="51">
        <f>IFERROR(VLOOKUP(A65,eco_bus_journals!A:D,4,0),"")</f>
        <v>1.26</v>
      </c>
      <c r="E65" s="51">
        <f t="shared" si="0"/>
        <v>63</v>
      </c>
      <c r="F65" s="58" t="str">
        <f>IFERROR(VLOOKUP(A65,eco_journals!A:D,4,0),"")</f>
        <v/>
      </c>
      <c r="G65" s="54" t="str">
        <f t="shared" si="1"/>
        <v/>
      </c>
      <c r="H65" s="60">
        <f>IFERROR(VLOOKUP(A65,fin_journals!A:D,4,0),"")</f>
        <v>2.48</v>
      </c>
      <c r="I65" s="25">
        <f t="shared" si="2"/>
        <v>12</v>
      </c>
      <c r="J65" s="56" t="str">
        <f>IFERROR(VLOOKUP(A65,bus_journals!A:D,4,0),"")</f>
        <v/>
      </c>
      <c r="K65" s="30" t="str">
        <f t="shared" si="3"/>
        <v/>
      </c>
      <c r="L65" s="57" t="str">
        <f>IFERROR(VLOOKUP(A65,man_journals!A:D,4,0),"")</f>
        <v/>
      </c>
      <c r="M65" s="33" t="str">
        <f t="shared" si="4"/>
        <v/>
      </c>
      <c r="N65" s="5" t="s">
        <v>1276</v>
      </c>
    </row>
    <row r="66" spans="1:15" x14ac:dyDescent="0.25">
      <c r="A66" t="s">
        <v>104</v>
      </c>
      <c r="B66" t="s">
        <v>2180</v>
      </c>
      <c r="C66" s="8">
        <f>IFERROR(VLOOKUP(A66,eco_bus_journals!A:D,3,0),"")</f>
        <v>92</v>
      </c>
      <c r="D66" s="51">
        <f>IFERROR(VLOOKUP(A66,eco_bus_journals!A:D,4,0),"")</f>
        <v>1.25</v>
      </c>
      <c r="E66" s="51">
        <f t="shared" si="0"/>
        <v>64</v>
      </c>
      <c r="F66" s="58">
        <f>IFERROR(VLOOKUP(A66,eco_journals!A:D,4,0),"")</f>
        <v>1.25</v>
      </c>
      <c r="G66" s="54">
        <f t="shared" si="1"/>
        <v>27</v>
      </c>
      <c r="H66" s="60" t="str">
        <f>IFERROR(VLOOKUP(A66,fin_journals!A:D,4,0),"")</f>
        <v/>
      </c>
      <c r="I66" s="25" t="str">
        <f t="shared" si="2"/>
        <v/>
      </c>
      <c r="J66" s="56" t="str">
        <f>IFERROR(VLOOKUP(A66,bus_journals!A:D,4,0),"")</f>
        <v/>
      </c>
      <c r="K66" s="30" t="str">
        <f t="shared" si="3"/>
        <v/>
      </c>
      <c r="L66" s="57" t="str">
        <f>IFERROR(VLOOKUP(A66,man_journals!A:D,4,0),"")</f>
        <v/>
      </c>
      <c r="M66" s="33" t="str">
        <f t="shared" si="4"/>
        <v/>
      </c>
      <c r="N66" s="3" t="s">
        <v>1274</v>
      </c>
    </row>
    <row r="67" spans="1:15" x14ac:dyDescent="0.25">
      <c r="A67" t="s">
        <v>50</v>
      </c>
      <c r="B67" t="s">
        <v>2180</v>
      </c>
      <c r="C67" s="8">
        <f>IFERROR(VLOOKUP(A67,eco_bus_journals!A:D,3,0),"")</f>
        <v>38</v>
      </c>
      <c r="D67" s="51">
        <f>IFERROR(VLOOKUP(A67,eco_bus_journals!A:D,4,0),"")</f>
        <v>1.22</v>
      </c>
      <c r="E67" s="51">
        <f t="shared" ref="E67:E130" si="5">_xlfn.RANK.EQ(D67,D:D)</f>
        <v>65</v>
      </c>
      <c r="F67" s="58" t="str">
        <f>IFERROR(VLOOKUP(A67,eco_journals!A:D,4,0),"")</f>
        <v/>
      </c>
      <c r="G67" s="54" t="str">
        <f t="shared" ref="G67:G130" si="6">IFERROR(_xlfn.RANK.EQ(F67,F:F),"")</f>
        <v/>
      </c>
      <c r="H67" s="60" t="str">
        <f>IFERROR(VLOOKUP(A67,fin_journals!A:D,4,0),"")</f>
        <v/>
      </c>
      <c r="I67" s="25" t="str">
        <f t="shared" ref="I67:I130" si="7">IFERROR(_xlfn.RANK.EQ(H67,H:H),"")</f>
        <v/>
      </c>
      <c r="J67" s="56">
        <f>IFERROR(VLOOKUP(A67,bus_journals!A:D,4,0),"")</f>
        <v>3.12</v>
      </c>
      <c r="K67" s="30">
        <f t="shared" ref="K67:K130" si="8">IFERROR(_xlfn.RANK.EQ(J67,J:J),"")</f>
        <v>19</v>
      </c>
      <c r="L67" s="57" t="str">
        <f>IFERROR(VLOOKUP(A67,man_journals!A:D,4,0),"")</f>
        <v/>
      </c>
      <c r="M67" s="33" t="str">
        <f t="shared" ref="M67:M130" si="9">IFERROR(_xlfn.RANK.EQ(L67,L:L),"")</f>
        <v/>
      </c>
      <c r="N67" s="4" t="s">
        <v>1275</v>
      </c>
    </row>
    <row r="68" spans="1:15" x14ac:dyDescent="0.25">
      <c r="A68" t="s">
        <v>64</v>
      </c>
      <c r="B68" t="s">
        <v>2187</v>
      </c>
      <c r="C68" s="8">
        <f>IFERROR(VLOOKUP(A68,eco_bus_journals!A:D,3,0),"")</f>
        <v>44</v>
      </c>
      <c r="D68" s="51">
        <f>IFERROR(VLOOKUP(A68,eco_bus_journals!A:D,4,0),"")</f>
        <v>1.2</v>
      </c>
      <c r="E68" s="51">
        <f t="shared" si="5"/>
        <v>66</v>
      </c>
      <c r="F68" s="58" t="str">
        <f>IFERROR(VLOOKUP(A68,eco_journals!A:D,4,0),"")</f>
        <v/>
      </c>
      <c r="G68" s="54" t="str">
        <f t="shared" si="6"/>
        <v/>
      </c>
      <c r="H68" s="60" t="str">
        <f>IFERROR(VLOOKUP(A68,fin_journals!A:D,4,0),"")</f>
        <v/>
      </c>
      <c r="I68" s="25" t="str">
        <f t="shared" si="7"/>
        <v/>
      </c>
      <c r="J68" s="56" t="str">
        <f>IFERROR(VLOOKUP(A68,bus_journals!A:D,4,0),"")</f>
        <v/>
      </c>
      <c r="K68" s="30" t="str">
        <f t="shared" si="8"/>
        <v/>
      </c>
      <c r="L68" s="57" t="str">
        <f>IFERROR(VLOOKUP(A68,man_journals!A:D,4,0),"")</f>
        <v/>
      </c>
      <c r="M68" s="33" t="str">
        <f t="shared" si="9"/>
        <v/>
      </c>
      <c r="N68" t="s">
        <v>1278</v>
      </c>
    </row>
    <row r="69" spans="1:15" x14ac:dyDescent="0.25">
      <c r="A69" t="s">
        <v>55</v>
      </c>
      <c r="B69" t="s">
        <v>2180</v>
      </c>
      <c r="C69" s="8">
        <f>IFERROR(VLOOKUP(A69,eco_bus_journals!A:D,3,0),"")</f>
        <v>83</v>
      </c>
      <c r="D69" s="51">
        <f>IFERROR(VLOOKUP(A69,eco_bus_journals!A:D,4,0),"")</f>
        <v>1.18</v>
      </c>
      <c r="E69" s="51">
        <f t="shared" si="5"/>
        <v>67</v>
      </c>
      <c r="F69" s="58" t="str">
        <f>IFERROR(VLOOKUP(A69,eco_journals!A:D,4,0),"")</f>
        <v/>
      </c>
      <c r="G69" s="54" t="str">
        <f t="shared" si="6"/>
        <v/>
      </c>
      <c r="H69" s="60" t="str">
        <f>IFERROR(VLOOKUP(A69,fin_journals!A:D,4,0),"")</f>
        <v/>
      </c>
      <c r="I69" s="25" t="str">
        <f t="shared" si="7"/>
        <v/>
      </c>
      <c r="J69" s="56">
        <f>IFERROR(VLOOKUP(A69,bus_journals!A:D,4,0),"")</f>
        <v>1.73</v>
      </c>
      <c r="K69" s="30">
        <f t="shared" si="8"/>
        <v>29</v>
      </c>
      <c r="L69" s="57" t="str">
        <f>IFERROR(VLOOKUP(A69,man_journals!A:D,4,0),"")</f>
        <v/>
      </c>
      <c r="M69" s="33" t="str">
        <f t="shared" si="9"/>
        <v/>
      </c>
      <c r="N69" s="4" t="s">
        <v>1275</v>
      </c>
    </row>
    <row r="70" spans="1:15" x14ac:dyDescent="0.25">
      <c r="A70" t="s">
        <v>60</v>
      </c>
      <c r="B70" t="s">
        <v>2174</v>
      </c>
      <c r="C70" s="8">
        <f>IFERROR(VLOOKUP(A70,eco_bus_journals!A:D,3,0),"")</f>
        <v>22</v>
      </c>
      <c r="D70" s="51">
        <f>IFERROR(VLOOKUP(A70,eco_bus_journals!A:D,4,0),"")</f>
        <v>1.17</v>
      </c>
      <c r="E70" s="51">
        <f t="shared" si="5"/>
        <v>68</v>
      </c>
      <c r="F70" s="58" t="str">
        <f>IFERROR(VLOOKUP(A70,eco_journals!A:D,4,0),"")</f>
        <v/>
      </c>
      <c r="G70" s="54" t="str">
        <f t="shared" si="6"/>
        <v/>
      </c>
      <c r="H70" s="60" t="str">
        <f>IFERROR(VLOOKUP(A70,fin_journals!A:D,4,0),"")</f>
        <v/>
      </c>
      <c r="I70" s="25" t="str">
        <f t="shared" si="7"/>
        <v/>
      </c>
      <c r="J70" s="56" t="str">
        <f>IFERROR(VLOOKUP(A70,bus_journals!A:D,4,0),"")</f>
        <v/>
      </c>
      <c r="K70" s="30" t="str">
        <f t="shared" si="8"/>
        <v/>
      </c>
      <c r="L70" s="57">
        <f>IFERROR(VLOOKUP(A70,man_journals!A:D,4,0),"")</f>
        <v>2.0099999999999998</v>
      </c>
      <c r="M70" s="33">
        <f t="shared" si="9"/>
        <v>16</v>
      </c>
      <c r="N70" t="s">
        <v>1288</v>
      </c>
      <c r="O70" s="6" t="s">
        <v>1277</v>
      </c>
    </row>
    <row r="71" spans="1:15" x14ac:dyDescent="0.25">
      <c r="A71" t="s">
        <v>125</v>
      </c>
      <c r="B71" t="s">
        <v>2178</v>
      </c>
      <c r="C71" s="8">
        <f>IFERROR(VLOOKUP(A71,eco_bus_journals!A:D,3,0),"")</f>
        <v>46</v>
      </c>
      <c r="D71" s="51">
        <f>IFERROR(VLOOKUP(A71,eco_bus_journals!A:D,4,0),"")</f>
        <v>1.17</v>
      </c>
      <c r="E71" s="51">
        <f t="shared" si="5"/>
        <v>68</v>
      </c>
      <c r="F71" s="58">
        <f>IFERROR(VLOOKUP(A71,eco_journals!A:D,4,0),"")</f>
        <v>0.93</v>
      </c>
      <c r="G71" s="54">
        <f t="shared" si="6"/>
        <v>31</v>
      </c>
      <c r="H71" s="60" t="str">
        <f>IFERROR(VLOOKUP(A71,fin_journals!A:D,4,0),"")</f>
        <v/>
      </c>
      <c r="I71" s="25" t="str">
        <f t="shared" si="7"/>
        <v/>
      </c>
      <c r="J71" s="56" t="str">
        <f>IFERROR(VLOOKUP(A71,bus_journals!A:D,4,0),"")</f>
        <v/>
      </c>
      <c r="K71" s="30" t="str">
        <f t="shared" si="8"/>
        <v/>
      </c>
      <c r="L71" s="57" t="str">
        <f>IFERROR(VLOOKUP(A71,man_journals!A:D,4,0),"")</f>
        <v/>
      </c>
      <c r="M71" s="33" t="str">
        <f t="shared" si="9"/>
        <v/>
      </c>
      <c r="N71" s="3" t="s">
        <v>1274</v>
      </c>
    </row>
    <row r="72" spans="1:15" x14ac:dyDescent="0.25">
      <c r="A72" t="s">
        <v>52</v>
      </c>
      <c r="B72" t="s">
        <v>2173</v>
      </c>
      <c r="C72" s="8">
        <f>IFERROR(VLOOKUP(A72,eco_bus_journals!A:D,3,0),"")</f>
        <v>48</v>
      </c>
      <c r="D72" s="51">
        <f>IFERROR(VLOOKUP(A72,eco_bus_journals!A:D,4,0),"")</f>
        <v>1.1599999999999999</v>
      </c>
      <c r="E72" s="51">
        <f t="shared" si="5"/>
        <v>70</v>
      </c>
      <c r="F72" s="58" t="str">
        <f>IFERROR(VLOOKUP(A72,eco_journals!A:D,4,0),"")</f>
        <v/>
      </c>
      <c r="G72" s="54" t="str">
        <f t="shared" si="6"/>
        <v/>
      </c>
      <c r="H72" s="60" t="str">
        <f>IFERROR(VLOOKUP(A72,fin_journals!A:D,4,0),"")</f>
        <v/>
      </c>
      <c r="I72" s="25" t="str">
        <f t="shared" si="7"/>
        <v/>
      </c>
      <c r="J72" s="56">
        <f>IFERROR(VLOOKUP(A72,bus_journals!A:D,4,0),"")</f>
        <v>3.17</v>
      </c>
      <c r="K72" s="30">
        <f t="shared" si="8"/>
        <v>17</v>
      </c>
      <c r="L72" s="57" t="str">
        <f>IFERROR(VLOOKUP(A72,man_journals!A:D,4,0),"")</f>
        <v/>
      </c>
      <c r="M72" s="33" t="str">
        <f t="shared" si="9"/>
        <v/>
      </c>
      <c r="N72" s="4" t="s">
        <v>1275</v>
      </c>
    </row>
    <row r="73" spans="1:15" x14ac:dyDescent="0.25">
      <c r="A73" t="s">
        <v>135</v>
      </c>
      <c r="B73" t="s">
        <v>2175</v>
      </c>
      <c r="C73" s="8">
        <f>IFERROR(VLOOKUP(A73,eco_bus_journals!A:D,3,0),"")</f>
        <v>34</v>
      </c>
      <c r="D73" s="51">
        <f>IFERROR(VLOOKUP(A73,eco_bus_journals!A:D,4,0),"")</f>
        <v>1.1499999999999999</v>
      </c>
      <c r="E73" s="51">
        <f t="shared" si="5"/>
        <v>71</v>
      </c>
      <c r="F73" s="58">
        <f>IFERROR(VLOOKUP(A73,eco_journals!A:D,4,0),"")</f>
        <v>1.07</v>
      </c>
      <c r="G73" s="54">
        <f t="shared" si="6"/>
        <v>29</v>
      </c>
      <c r="H73" s="60" t="str">
        <f>IFERROR(VLOOKUP(A73,fin_journals!A:D,4,0),"")</f>
        <v/>
      </c>
      <c r="I73" s="25" t="str">
        <f t="shared" si="7"/>
        <v/>
      </c>
      <c r="J73" s="56" t="str">
        <f>IFERROR(VLOOKUP(A73,bus_journals!A:D,4,0),"")</f>
        <v/>
      </c>
      <c r="K73" s="30" t="str">
        <f t="shared" si="8"/>
        <v/>
      </c>
      <c r="L73" s="57" t="str">
        <f>IFERROR(VLOOKUP(A73,man_journals!A:D,4,0),"")</f>
        <v/>
      </c>
      <c r="M73" s="33" t="str">
        <f t="shared" si="9"/>
        <v/>
      </c>
      <c r="N73" s="3" t="s">
        <v>1274</v>
      </c>
    </row>
    <row r="74" spans="1:15" x14ac:dyDescent="0.25">
      <c r="A74" t="s">
        <v>66</v>
      </c>
      <c r="B74" t="s">
        <v>2188</v>
      </c>
      <c r="C74" s="8">
        <f>IFERROR(VLOOKUP(A74,eco_bus_journals!A:D,3,0),"")</f>
        <v>82</v>
      </c>
      <c r="D74" s="51">
        <f>IFERROR(VLOOKUP(A74,eco_bus_journals!A:D,4,0),"")</f>
        <v>1.1499999999999999</v>
      </c>
      <c r="E74" s="51">
        <f t="shared" si="5"/>
        <v>71</v>
      </c>
      <c r="F74" s="58">
        <f>IFERROR(VLOOKUP(A74,eco_journals!A:D,4,0),"")</f>
        <v>0.48</v>
      </c>
      <c r="G74" s="54">
        <f t="shared" si="6"/>
        <v>53</v>
      </c>
      <c r="H74" s="60">
        <f>IFERROR(VLOOKUP(A74,fin_journals!A:D,4,0),"")</f>
        <v>2.59</v>
      </c>
      <c r="I74" s="25">
        <f t="shared" si="7"/>
        <v>11</v>
      </c>
      <c r="J74" s="56" t="str">
        <f>IFERROR(VLOOKUP(A74,bus_journals!A:D,4,0),"")</f>
        <v/>
      </c>
      <c r="K74" s="30" t="str">
        <f t="shared" si="8"/>
        <v/>
      </c>
      <c r="L74" s="57" t="str">
        <f>IFERROR(VLOOKUP(A74,man_journals!A:D,4,0),"")</f>
        <v/>
      </c>
      <c r="M74" s="33" t="str">
        <f t="shared" si="9"/>
        <v/>
      </c>
      <c r="N74" s="5" t="s">
        <v>1276</v>
      </c>
      <c r="O74" s="3" t="s">
        <v>1274</v>
      </c>
    </row>
    <row r="75" spans="1:15" x14ac:dyDescent="0.25">
      <c r="A75" t="s">
        <v>110</v>
      </c>
      <c r="B75" t="s">
        <v>2181</v>
      </c>
      <c r="C75" s="8">
        <f>IFERROR(VLOOKUP(A75,eco_bus_journals!A:D,3,0),"")</f>
        <v>11</v>
      </c>
      <c r="D75" s="51">
        <f>IFERROR(VLOOKUP(A75,eco_bus_journals!A:D,4,0),"")</f>
        <v>1.1200000000000001</v>
      </c>
      <c r="E75" s="51">
        <f t="shared" si="5"/>
        <v>73</v>
      </c>
      <c r="F75" s="58">
        <f>IFERROR(VLOOKUP(A75,eco_journals!A:D,4,0),"")</f>
        <v>1.1499999999999999</v>
      </c>
      <c r="G75" s="54">
        <f t="shared" si="6"/>
        <v>28</v>
      </c>
      <c r="H75" s="60" t="str">
        <f>IFERROR(VLOOKUP(A75,fin_journals!A:D,4,0),"")</f>
        <v/>
      </c>
      <c r="I75" s="25" t="str">
        <f t="shared" si="7"/>
        <v/>
      </c>
      <c r="J75" s="56" t="str">
        <f>IFERROR(VLOOKUP(A75,bus_journals!A:D,4,0),"")</f>
        <v/>
      </c>
      <c r="K75" s="30" t="str">
        <f t="shared" si="8"/>
        <v/>
      </c>
      <c r="L75" s="57" t="str">
        <f>IFERROR(VLOOKUP(A75,man_journals!A:D,4,0),"")</f>
        <v/>
      </c>
      <c r="M75" s="33" t="str">
        <f t="shared" si="9"/>
        <v/>
      </c>
      <c r="N75" s="3" t="s">
        <v>1274</v>
      </c>
    </row>
    <row r="76" spans="1:15" x14ac:dyDescent="0.25">
      <c r="A76" t="s">
        <v>42</v>
      </c>
      <c r="B76" t="s">
        <v>2178</v>
      </c>
      <c r="C76" s="8">
        <f>IFERROR(VLOOKUP(A76,eco_bus_journals!A:D,3,0),"")</f>
        <v>25</v>
      </c>
      <c r="D76" s="51">
        <f>IFERROR(VLOOKUP(A76,eco_bus_journals!A:D,4,0),"")</f>
        <v>1.1200000000000001</v>
      </c>
      <c r="E76" s="51">
        <f t="shared" si="5"/>
        <v>73</v>
      </c>
      <c r="F76" s="58" t="str">
        <f>IFERROR(VLOOKUP(A76,eco_journals!A:D,4,0),"")</f>
        <v/>
      </c>
      <c r="G76" s="54" t="str">
        <f t="shared" si="6"/>
        <v/>
      </c>
      <c r="H76" s="60" t="str">
        <f>IFERROR(VLOOKUP(A76,fin_journals!A:D,4,0),"")</f>
        <v/>
      </c>
      <c r="I76" s="25" t="str">
        <f t="shared" si="7"/>
        <v/>
      </c>
      <c r="J76" s="56" t="str">
        <f>IFERROR(VLOOKUP(A76,bus_journals!A:D,4,0),"")</f>
        <v/>
      </c>
      <c r="K76" s="30" t="str">
        <f t="shared" si="8"/>
        <v/>
      </c>
      <c r="L76" s="57">
        <f>IFERROR(VLOOKUP(A76,man_journals!A:D,4,0),"")</f>
        <v>1.58</v>
      </c>
      <c r="M76" s="33">
        <f t="shared" si="9"/>
        <v>21</v>
      </c>
      <c r="N76" s="6" t="s">
        <v>1277</v>
      </c>
    </row>
    <row r="77" spans="1:15" x14ac:dyDescent="0.25">
      <c r="A77" t="s">
        <v>86</v>
      </c>
      <c r="B77" t="s">
        <v>2180</v>
      </c>
      <c r="C77" s="8">
        <f>IFERROR(VLOOKUP(A77,eco_bus_journals!A:D,3,0),"")</f>
        <v>39</v>
      </c>
      <c r="D77" s="51">
        <f>IFERROR(VLOOKUP(A77,eco_bus_journals!A:D,4,0),"")</f>
        <v>1.0900000000000001</v>
      </c>
      <c r="E77" s="51">
        <f t="shared" si="5"/>
        <v>75</v>
      </c>
      <c r="F77" s="58">
        <f>IFERROR(VLOOKUP(A77,eco_journals!A:D,4,0),"")</f>
        <v>1.03</v>
      </c>
      <c r="G77" s="54">
        <f t="shared" si="6"/>
        <v>30</v>
      </c>
      <c r="H77" s="60" t="str">
        <f>IFERROR(VLOOKUP(A77,fin_journals!A:D,4,0),"")</f>
        <v/>
      </c>
      <c r="I77" s="25" t="str">
        <f t="shared" si="7"/>
        <v/>
      </c>
      <c r="J77" s="56" t="str">
        <f>IFERROR(VLOOKUP(A77,bus_journals!A:D,4,0),"")</f>
        <v/>
      </c>
      <c r="K77" s="30" t="str">
        <f t="shared" si="8"/>
        <v/>
      </c>
      <c r="L77" s="57" t="str">
        <f>IFERROR(VLOOKUP(A77,man_journals!A:D,4,0),"")</f>
        <v/>
      </c>
      <c r="M77" s="33" t="str">
        <f t="shared" si="9"/>
        <v/>
      </c>
      <c r="N77" s="3" t="s">
        <v>1274</v>
      </c>
      <c r="O77" t="s">
        <v>1290</v>
      </c>
    </row>
    <row r="78" spans="1:15" x14ac:dyDescent="0.25">
      <c r="A78" t="s">
        <v>61</v>
      </c>
      <c r="B78" t="s">
        <v>2180</v>
      </c>
      <c r="C78" s="8">
        <f>IFERROR(VLOOKUP(A78,eco_bus_journals!A:D,3,0),"")</f>
        <v>47</v>
      </c>
      <c r="D78" s="51">
        <f>IFERROR(VLOOKUP(A78,eco_bus_journals!A:D,4,0),"")</f>
        <v>1.07</v>
      </c>
      <c r="E78" s="51">
        <f t="shared" si="5"/>
        <v>76</v>
      </c>
      <c r="F78" s="58" t="str">
        <f>IFERROR(VLOOKUP(A78,eco_journals!A:D,4,0),"")</f>
        <v/>
      </c>
      <c r="G78" s="54" t="str">
        <f t="shared" si="6"/>
        <v/>
      </c>
      <c r="H78" s="60" t="str">
        <f>IFERROR(VLOOKUP(A78,fin_journals!A:D,4,0),"")</f>
        <v/>
      </c>
      <c r="I78" s="25" t="str">
        <f t="shared" si="7"/>
        <v/>
      </c>
      <c r="J78" s="56">
        <f>IFERROR(VLOOKUP(A78,bus_journals!A:D,4,0),"")</f>
        <v>2.54</v>
      </c>
      <c r="K78" s="30">
        <f t="shared" si="8"/>
        <v>23</v>
      </c>
      <c r="L78" s="57" t="str">
        <f>IFERROR(VLOOKUP(A78,man_journals!A:D,4,0),"")</f>
        <v/>
      </c>
      <c r="M78" s="33" t="str">
        <f t="shared" si="9"/>
        <v/>
      </c>
      <c r="N78" s="4" t="s">
        <v>1275</v>
      </c>
    </row>
    <row r="79" spans="1:15" x14ac:dyDescent="0.25">
      <c r="A79" t="s">
        <v>71</v>
      </c>
      <c r="B79" t="s">
        <v>2176</v>
      </c>
      <c r="C79" s="8">
        <f>IFERROR(VLOOKUP(A79,eco_bus_journals!A:D,3,0),"")</f>
        <v>100</v>
      </c>
      <c r="D79" s="51">
        <f>IFERROR(VLOOKUP(A79,eco_bus_journals!A:D,4,0),"")</f>
        <v>0.97</v>
      </c>
      <c r="E79" s="51">
        <f t="shared" si="5"/>
        <v>77</v>
      </c>
      <c r="F79" s="58" t="str">
        <f>IFERROR(VLOOKUP(A79,eco_journals!A:D,4,0),"")</f>
        <v/>
      </c>
      <c r="G79" s="54" t="str">
        <f t="shared" si="6"/>
        <v/>
      </c>
      <c r="H79" s="60" t="str">
        <f>IFERROR(VLOOKUP(A79,fin_journals!A:D,4,0),"")</f>
        <v/>
      </c>
      <c r="I79" s="25" t="str">
        <f t="shared" si="7"/>
        <v/>
      </c>
      <c r="J79" s="56">
        <f>IFERROR(VLOOKUP(A79,bus_journals!A:D,4,0),"")</f>
        <v>1.59</v>
      </c>
      <c r="K79" s="30">
        <f t="shared" si="8"/>
        <v>32</v>
      </c>
      <c r="L79" s="57" t="str">
        <f>IFERROR(VLOOKUP(A79,man_journals!A:D,4,0),"")</f>
        <v/>
      </c>
      <c r="M79" s="33" t="str">
        <f t="shared" si="9"/>
        <v/>
      </c>
      <c r="N79" s="4" t="s">
        <v>1275</v>
      </c>
    </row>
    <row r="80" spans="1:15" x14ac:dyDescent="0.25">
      <c r="A80" t="s">
        <v>118</v>
      </c>
      <c r="B80" t="s">
        <v>2179</v>
      </c>
      <c r="C80" s="8">
        <f>IFERROR(VLOOKUP(A80,eco_bus_journals!A:D,3,0),"")</f>
        <v>95</v>
      </c>
      <c r="D80" s="51">
        <f>IFERROR(VLOOKUP(A80,eco_bus_journals!A:D,4,0),"")</f>
        <v>0.97</v>
      </c>
      <c r="E80" s="51">
        <f t="shared" si="5"/>
        <v>77</v>
      </c>
      <c r="F80" s="58">
        <f>IFERROR(VLOOKUP(A80,eco_journals!A:D,4,0),"")</f>
        <v>0.93</v>
      </c>
      <c r="G80" s="54">
        <f t="shared" si="6"/>
        <v>31</v>
      </c>
      <c r="H80" s="60" t="str">
        <f>IFERROR(VLOOKUP(A80,fin_journals!A:D,4,0),"")</f>
        <v/>
      </c>
      <c r="I80" s="25" t="str">
        <f t="shared" si="7"/>
        <v/>
      </c>
      <c r="J80" s="56" t="str">
        <f>IFERROR(VLOOKUP(A80,bus_journals!A:D,4,0),"")</f>
        <v/>
      </c>
      <c r="K80" s="30" t="str">
        <f t="shared" si="8"/>
        <v/>
      </c>
      <c r="L80" s="57" t="str">
        <f>IFERROR(VLOOKUP(A80,man_journals!A:D,4,0),"")</f>
        <v/>
      </c>
      <c r="M80" s="33" t="str">
        <f t="shared" si="9"/>
        <v/>
      </c>
      <c r="N80" s="3" t="s">
        <v>1274</v>
      </c>
    </row>
    <row r="81" spans="1:16" x14ac:dyDescent="0.25">
      <c r="A81" t="s">
        <v>72</v>
      </c>
      <c r="B81" t="s">
        <v>2176</v>
      </c>
      <c r="C81" s="8">
        <f>IFERROR(VLOOKUP(A81,eco_bus_journals!A:D,3,0),"")</f>
        <v>25</v>
      </c>
      <c r="D81" s="51">
        <f>IFERROR(VLOOKUP(A81,eco_bus_journals!A:D,4,0),"")</f>
        <v>0.92</v>
      </c>
      <c r="E81" s="51">
        <f t="shared" si="5"/>
        <v>79</v>
      </c>
      <c r="F81" s="58" t="str">
        <f>IFERROR(VLOOKUP(A81,eco_journals!A:D,4,0),"")</f>
        <v/>
      </c>
      <c r="G81" s="54" t="str">
        <f t="shared" si="6"/>
        <v/>
      </c>
      <c r="H81" s="60" t="str">
        <f>IFERROR(VLOOKUP(A81,fin_journals!A:D,4,0),"")</f>
        <v/>
      </c>
      <c r="I81" s="25" t="str">
        <f t="shared" si="7"/>
        <v/>
      </c>
      <c r="J81" s="56">
        <f>IFERROR(VLOOKUP(A81,bus_journals!A:D,4,0),"")</f>
        <v>1.68</v>
      </c>
      <c r="K81" s="30">
        <f t="shared" si="8"/>
        <v>30</v>
      </c>
      <c r="L81" s="57" t="str">
        <f>IFERROR(VLOOKUP(A81,man_journals!A:D,4,0),"")</f>
        <v/>
      </c>
      <c r="M81" s="33" t="str">
        <f t="shared" si="9"/>
        <v/>
      </c>
      <c r="N81" s="4" t="s">
        <v>1275</v>
      </c>
    </row>
    <row r="82" spans="1:16" x14ac:dyDescent="0.25">
      <c r="A82" t="s">
        <v>56</v>
      </c>
      <c r="B82" t="s">
        <v>2178</v>
      </c>
      <c r="C82" s="8">
        <f>IFERROR(VLOOKUP(A82,eco_bus_journals!A:D,3,0),"")</f>
        <v>44</v>
      </c>
      <c r="D82" s="51">
        <f>IFERROR(VLOOKUP(A82,eco_bus_journals!A:D,4,0),"")</f>
        <v>0.92</v>
      </c>
      <c r="E82" s="51">
        <f t="shared" si="5"/>
        <v>79</v>
      </c>
      <c r="F82" s="58" t="str">
        <f>IFERROR(VLOOKUP(A82,eco_journals!A:D,4,0),"")</f>
        <v/>
      </c>
      <c r="G82" s="54" t="str">
        <f t="shared" si="6"/>
        <v/>
      </c>
      <c r="H82" s="60" t="str">
        <f>IFERROR(VLOOKUP(A82,fin_journals!A:D,4,0),"")</f>
        <v/>
      </c>
      <c r="I82" s="25" t="str">
        <f t="shared" si="7"/>
        <v/>
      </c>
      <c r="J82" s="56" t="str">
        <f>IFERROR(VLOOKUP(A82,bus_journals!A:D,4,0),"")</f>
        <v/>
      </c>
      <c r="K82" s="30" t="str">
        <f t="shared" si="8"/>
        <v/>
      </c>
      <c r="L82" s="57">
        <f>IFERROR(VLOOKUP(A82,man_journals!A:D,4,0),"")</f>
        <v>1.25</v>
      </c>
      <c r="M82" s="33">
        <f t="shared" si="9"/>
        <v>24</v>
      </c>
      <c r="N82" s="6" t="s">
        <v>1277</v>
      </c>
      <c r="O82" t="s">
        <v>1279</v>
      </c>
    </row>
    <row r="83" spans="1:16" x14ac:dyDescent="0.25">
      <c r="A83" t="s">
        <v>83</v>
      </c>
      <c r="B83" t="s">
        <v>2180</v>
      </c>
      <c r="C83" s="8">
        <f>IFERROR(VLOOKUP(A83,eco_bus_journals!A:D,3,0),"")</f>
        <v>44</v>
      </c>
      <c r="D83" s="51">
        <f>IFERROR(VLOOKUP(A83,eco_bus_journals!A:D,4,0),"")</f>
        <v>0.89</v>
      </c>
      <c r="E83" s="51">
        <f t="shared" si="5"/>
        <v>81</v>
      </c>
      <c r="F83" s="58" t="str">
        <f>IFERROR(VLOOKUP(A83,eco_journals!A:D,4,0),"")</f>
        <v/>
      </c>
      <c r="G83" s="54" t="str">
        <f t="shared" si="6"/>
        <v/>
      </c>
      <c r="H83" s="60" t="str">
        <f>IFERROR(VLOOKUP(A83,fin_journals!A:D,4,0),"")</f>
        <v/>
      </c>
      <c r="I83" s="25" t="str">
        <f t="shared" si="7"/>
        <v/>
      </c>
      <c r="J83" s="56" t="str">
        <f>IFERROR(VLOOKUP(A83,bus_journals!A:D,4,0),"")</f>
        <v/>
      </c>
      <c r="K83" s="30" t="str">
        <f t="shared" si="8"/>
        <v/>
      </c>
      <c r="L83" s="57">
        <f>IFERROR(VLOOKUP(A83,man_journals!A:D,4,0),"")</f>
        <v>0.73</v>
      </c>
      <c r="M83" s="33">
        <f t="shared" si="9"/>
        <v>39</v>
      </c>
      <c r="N83" s="6" t="s">
        <v>1277</v>
      </c>
    </row>
    <row r="84" spans="1:16" x14ac:dyDescent="0.25">
      <c r="A84" t="s">
        <v>70</v>
      </c>
      <c r="B84" t="s">
        <v>2178</v>
      </c>
      <c r="C84" s="8">
        <f>IFERROR(VLOOKUP(A84,eco_bus_journals!A:D,3,0),"")</f>
        <v>76</v>
      </c>
      <c r="D84" s="51">
        <f>IFERROR(VLOOKUP(A84,eco_bus_journals!A:D,4,0),"")</f>
        <v>0.87</v>
      </c>
      <c r="E84" s="51">
        <f t="shared" si="5"/>
        <v>82</v>
      </c>
      <c r="F84" s="58" t="str">
        <f>IFERROR(VLOOKUP(A84,eco_journals!A:D,4,0),"")</f>
        <v/>
      </c>
      <c r="G84" s="54" t="str">
        <f t="shared" si="6"/>
        <v/>
      </c>
      <c r="H84" s="60" t="str">
        <f>IFERROR(VLOOKUP(A84,fin_journals!A:D,4,0),"")</f>
        <v/>
      </c>
      <c r="I84" s="25" t="str">
        <f t="shared" si="7"/>
        <v/>
      </c>
      <c r="J84" s="56">
        <f>IFERROR(VLOOKUP(A84,bus_journals!A:D,4,0),"")</f>
        <v>1.25</v>
      </c>
      <c r="K84" s="30">
        <f t="shared" si="8"/>
        <v>39</v>
      </c>
      <c r="L84" s="57">
        <f>IFERROR(VLOOKUP(A84,man_journals!A:D,4,0),"")</f>
        <v>0.86</v>
      </c>
      <c r="M84" s="33">
        <f t="shared" si="9"/>
        <v>37</v>
      </c>
      <c r="N84" s="4" t="s">
        <v>1275</v>
      </c>
      <c r="O84" s="6" t="s">
        <v>1277</v>
      </c>
    </row>
    <row r="85" spans="1:16" x14ac:dyDescent="0.25">
      <c r="A85" t="s">
        <v>178</v>
      </c>
      <c r="B85" t="s">
        <v>2178</v>
      </c>
      <c r="C85" s="8">
        <f>IFERROR(VLOOKUP(A85,eco_bus_journals!A:D,3,0),"")</f>
        <v>75</v>
      </c>
      <c r="D85" s="51">
        <f>IFERROR(VLOOKUP(A85,eco_bus_journals!A:D,4,0),"")</f>
        <v>0.87</v>
      </c>
      <c r="E85" s="51">
        <f t="shared" si="5"/>
        <v>82</v>
      </c>
      <c r="F85" s="58">
        <f>IFERROR(VLOOKUP(A85,eco_journals!A:D,4,0),"")</f>
        <v>0.87</v>
      </c>
      <c r="G85" s="54">
        <f t="shared" si="6"/>
        <v>35</v>
      </c>
      <c r="H85" s="60" t="str">
        <f>IFERROR(VLOOKUP(A85,fin_journals!A:D,4,0),"")</f>
        <v/>
      </c>
      <c r="I85" s="25" t="str">
        <f t="shared" si="7"/>
        <v/>
      </c>
      <c r="J85" s="56" t="str">
        <f>IFERROR(VLOOKUP(A85,bus_journals!A:D,4,0),"")</f>
        <v/>
      </c>
      <c r="K85" s="30" t="str">
        <f t="shared" si="8"/>
        <v/>
      </c>
      <c r="L85" s="57" t="str">
        <f>IFERROR(VLOOKUP(A85,man_journals!A:D,4,0),"")</f>
        <v/>
      </c>
      <c r="M85" s="33" t="str">
        <f t="shared" si="9"/>
        <v/>
      </c>
      <c r="N85" s="3" t="s">
        <v>1274</v>
      </c>
    </row>
    <row r="86" spans="1:16" x14ac:dyDescent="0.25">
      <c r="A86" t="s">
        <v>170</v>
      </c>
      <c r="B86" t="s">
        <v>2177</v>
      </c>
      <c r="C86" s="8">
        <f>IFERROR(VLOOKUP(A86,eco_bus_journals!A:D,3,0),"")</f>
        <v>26</v>
      </c>
      <c r="D86" s="51">
        <f>IFERROR(VLOOKUP(A86,eco_bus_journals!A:D,4,0),"")</f>
        <v>0.85</v>
      </c>
      <c r="E86" s="51">
        <f t="shared" si="5"/>
        <v>84</v>
      </c>
      <c r="F86" s="58">
        <f>IFERROR(VLOOKUP(A86,eco_journals!A:D,4,0),"")</f>
        <v>0.67</v>
      </c>
      <c r="G86" s="54">
        <f t="shared" si="6"/>
        <v>39</v>
      </c>
      <c r="H86" s="60" t="str">
        <f>IFERROR(VLOOKUP(A86,fin_journals!A:D,4,0),"")</f>
        <v/>
      </c>
      <c r="I86" s="25" t="str">
        <f t="shared" si="7"/>
        <v/>
      </c>
      <c r="J86" s="56" t="str">
        <f>IFERROR(VLOOKUP(A86,bus_journals!A:D,4,0),"")</f>
        <v/>
      </c>
      <c r="K86" s="30" t="str">
        <f t="shared" si="8"/>
        <v/>
      </c>
      <c r="L86" s="57" t="str">
        <f>IFERROR(VLOOKUP(A86,man_journals!A:D,4,0),"")</f>
        <v/>
      </c>
      <c r="M86" s="33" t="str">
        <f t="shared" si="9"/>
        <v/>
      </c>
      <c r="N86" s="3" t="s">
        <v>1274</v>
      </c>
      <c r="O86" t="s">
        <v>1297</v>
      </c>
    </row>
    <row r="87" spans="1:16" x14ac:dyDescent="0.25">
      <c r="A87" t="s">
        <v>199</v>
      </c>
      <c r="B87" t="s">
        <v>2180</v>
      </c>
      <c r="C87" s="8">
        <f>IFERROR(VLOOKUP(A87,eco_bus_journals!A:D,3,0),"")</f>
        <v>67</v>
      </c>
      <c r="D87" s="51">
        <f>IFERROR(VLOOKUP(A87,eco_bus_journals!A:D,4,0),"")</f>
        <v>0.85</v>
      </c>
      <c r="E87" s="51">
        <f t="shared" si="5"/>
        <v>84</v>
      </c>
      <c r="F87" s="58">
        <f>IFERROR(VLOOKUP(A87,eco_journals!A:D,4,0),"")</f>
        <v>0.88</v>
      </c>
      <c r="G87" s="54">
        <f t="shared" si="6"/>
        <v>33</v>
      </c>
      <c r="H87" s="60" t="str">
        <f>IFERROR(VLOOKUP(A87,fin_journals!A:D,4,0),"")</f>
        <v/>
      </c>
      <c r="I87" s="25" t="str">
        <f t="shared" si="7"/>
        <v/>
      </c>
      <c r="J87" s="56" t="str">
        <f>IFERROR(VLOOKUP(A87,bus_journals!A:D,4,0),"")</f>
        <v/>
      </c>
      <c r="K87" s="30" t="str">
        <f t="shared" si="8"/>
        <v/>
      </c>
      <c r="L87" s="57" t="str">
        <f>IFERROR(VLOOKUP(A87,man_journals!A:D,4,0),"")</f>
        <v/>
      </c>
      <c r="M87" s="33" t="str">
        <f t="shared" si="9"/>
        <v/>
      </c>
      <c r="N87" s="3" t="s">
        <v>1274</v>
      </c>
    </row>
    <row r="88" spans="1:16" x14ac:dyDescent="0.25">
      <c r="A88" t="s">
        <v>77</v>
      </c>
      <c r="B88" t="s">
        <v>2190</v>
      </c>
      <c r="C88" s="8">
        <f>IFERROR(VLOOKUP(A88,eco_bus_journals!A:D,3,0),"")</f>
        <v>29</v>
      </c>
      <c r="D88" s="51">
        <f>IFERROR(VLOOKUP(A88,eco_bus_journals!A:D,4,0),"")</f>
        <v>0.84</v>
      </c>
      <c r="E88" s="51">
        <f t="shared" si="5"/>
        <v>86</v>
      </c>
      <c r="F88" s="58" t="str">
        <f>IFERROR(VLOOKUP(A88,eco_journals!A:D,4,0),"")</f>
        <v/>
      </c>
      <c r="G88" s="54" t="str">
        <f t="shared" si="6"/>
        <v/>
      </c>
      <c r="H88" s="60" t="str">
        <f>IFERROR(VLOOKUP(A88,fin_journals!A:D,4,0),"")</f>
        <v/>
      </c>
      <c r="I88" s="25" t="str">
        <f t="shared" si="7"/>
        <v/>
      </c>
      <c r="J88" s="56">
        <f>IFERROR(VLOOKUP(A88,bus_journals!A:D,4,0),"")</f>
        <v>1.53</v>
      </c>
      <c r="K88" s="30">
        <f t="shared" si="8"/>
        <v>34</v>
      </c>
      <c r="L88" s="57" t="str">
        <f>IFERROR(VLOOKUP(A88,man_journals!A:D,4,0),"")</f>
        <v/>
      </c>
      <c r="M88" s="33" t="str">
        <f t="shared" si="9"/>
        <v/>
      </c>
      <c r="N88" s="4" t="s">
        <v>1275</v>
      </c>
      <c r="O88" t="s">
        <v>1286</v>
      </c>
      <c r="P88" t="s">
        <v>1287</v>
      </c>
    </row>
    <row r="89" spans="1:16" x14ac:dyDescent="0.25">
      <c r="A89" t="s">
        <v>91</v>
      </c>
      <c r="B89" t="s">
        <v>2176</v>
      </c>
      <c r="C89" s="8">
        <f>IFERROR(VLOOKUP(A89,eco_bus_journals!A:D,3,0),"")</f>
        <v>111</v>
      </c>
      <c r="D89" s="51">
        <f>IFERROR(VLOOKUP(A89,eco_bus_journals!A:D,4,0),"")</f>
        <v>0.84</v>
      </c>
      <c r="E89" s="51">
        <f t="shared" si="5"/>
        <v>86</v>
      </c>
      <c r="F89" s="58" t="str">
        <f>IFERROR(VLOOKUP(A89,eco_journals!A:D,4,0),"")</f>
        <v/>
      </c>
      <c r="G89" s="54" t="str">
        <f t="shared" si="6"/>
        <v/>
      </c>
      <c r="H89" s="60" t="str">
        <f>IFERROR(VLOOKUP(A89,fin_journals!A:D,4,0),"")</f>
        <v/>
      </c>
      <c r="I89" s="25" t="str">
        <f t="shared" si="7"/>
        <v/>
      </c>
      <c r="J89" s="56" t="str">
        <f>IFERROR(VLOOKUP(A89,bus_journals!A:D,4,0),"")</f>
        <v/>
      </c>
      <c r="K89" s="30" t="str">
        <f t="shared" si="8"/>
        <v/>
      </c>
      <c r="L89" s="57">
        <f>IFERROR(VLOOKUP(A89,man_journals!A:D,4,0),"")</f>
        <v>1.36</v>
      </c>
      <c r="M89" s="33">
        <f t="shared" si="9"/>
        <v>23</v>
      </c>
      <c r="N89" s="6" t="s">
        <v>1277</v>
      </c>
      <c r="O89" t="s">
        <v>1292</v>
      </c>
    </row>
    <row r="90" spans="1:16" x14ac:dyDescent="0.25">
      <c r="A90" t="s">
        <v>73</v>
      </c>
      <c r="B90" t="s">
        <v>2180</v>
      </c>
      <c r="C90" s="8">
        <f>IFERROR(VLOOKUP(A90,eco_bus_journals!A:D,3,0),"")</f>
        <v>35</v>
      </c>
      <c r="D90" s="51">
        <f>IFERROR(VLOOKUP(A90,eco_bus_journals!A:D,4,0),"")</f>
        <v>0.84</v>
      </c>
      <c r="E90" s="51">
        <f t="shared" si="5"/>
        <v>86</v>
      </c>
      <c r="F90" s="58" t="str">
        <f>IFERROR(VLOOKUP(A90,eco_journals!A:D,4,0),"")</f>
        <v/>
      </c>
      <c r="G90" s="54" t="str">
        <f t="shared" si="6"/>
        <v/>
      </c>
      <c r="H90" s="60" t="str">
        <f>IFERROR(VLOOKUP(A90,fin_journals!A:D,4,0),"")</f>
        <v/>
      </c>
      <c r="I90" s="25" t="str">
        <f t="shared" si="7"/>
        <v/>
      </c>
      <c r="J90" s="56" t="str">
        <f>IFERROR(VLOOKUP(A90,bus_journals!A:D,4,0),"")</f>
        <v/>
      </c>
      <c r="K90" s="30" t="str">
        <f t="shared" si="8"/>
        <v/>
      </c>
      <c r="L90" s="57">
        <f>IFERROR(VLOOKUP(A90,man_journals!A:D,4,0),"")</f>
        <v>1.02</v>
      </c>
      <c r="M90" s="33">
        <f t="shared" si="9"/>
        <v>32</v>
      </c>
      <c r="N90" s="6" t="s">
        <v>1277</v>
      </c>
    </row>
    <row r="91" spans="1:16" x14ac:dyDescent="0.25">
      <c r="A91" t="s">
        <v>176</v>
      </c>
      <c r="B91" t="s">
        <v>2180</v>
      </c>
      <c r="C91" s="8">
        <f>IFERROR(VLOOKUP(A91,eco_bus_journals!A:D,3,0),"")</f>
        <v>23</v>
      </c>
      <c r="D91" s="51">
        <f>IFERROR(VLOOKUP(A91,eco_bus_journals!A:D,4,0),"")</f>
        <v>0.83</v>
      </c>
      <c r="E91" s="51">
        <f t="shared" si="5"/>
        <v>89</v>
      </c>
      <c r="F91" s="58">
        <f>IFERROR(VLOOKUP(A91,eco_journals!A:D,4,0),"")</f>
        <v>0.88</v>
      </c>
      <c r="G91" s="54">
        <f t="shared" si="6"/>
        <v>33</v>
      </c>
      <c r="H91" s="60" t="str">
        <f>IFERROR(VLOOKUP(A91,fin_journals!A:D,4,0),"")</f>
        <v/>
      </c>
      <c r="I91" s="25" t="str">
        <f t="shared" si="7"/>
        <v/>
      </c>
      <c r="J91" s="56" t="str">
        <f>IFERROR(VLOOKUP(A91,bus_journals!A:D,4,0),"")</f>
        <v/>
      </c>
      <c r="K91" s="30" t="str">
        <f t="shared" si="8"/>
        <v/>
      </c>
      <c r="L91" s="57" t="str">
        <f>IFERROR(VLOOKUP(A91,man_journals!A:D,4,0),"")</f>
        <v/>
      </c>
      <c r="M91" s="33" t="str">
        <f t="shared" si="9"/>
        <v/>
      </c>
      <c r="N91" s="3" t="s">
        <v>1274</v>
      </c>
      <c r="O91" t="s">
        <v>1302</v>
      </c>
    </row>
    <row r="92" spans="1:16" x14ac:dyDescent="0.25">
      <c r="A92" t="s">
        <v>92</v>
      </c>
      <c r="B92" t="s">
        <v>2178</v>
      </c>
      <c r="C92" s="8">
        <f>IFERROR(VLOOKUP(A92,eco_bus_journals!A:D,3,0),"")</f>
        <v>50</v>
      </c>
      <c r="D92" s="51">
        <f>IFERROR(VLOOKUP(A92,eco_bus_journals!A:D,4,0),"")</f>
        <v>0.8</v>
      </c>
      <c r="E92" s="51">
        <f t="shared" si="5"/>
        <v>90</v>
      </c>
      <c r="F92" s="58" t="str">
        <f>IFERROR(VLOOKUP(A92,eco_journals!A:D,4,0),"")</f>
        <v/>
      </c>
      <c r="G92" s="54" t="str">
        <f t="shared" si="6"/>
        <v/>
      </c>
      <c r="H92" s="60" t="str">
        <f>IFERROR(VLOOKUP(A92,fin_journals!A:D,4,0),"")</f>
        <v/>
      </c>
      <c r="I92" s="25" t="str">
        <f t="shared" si="7"/>
        <v/>
      </c>
      <c r="J92" s="56" t="str">
        <f>IFERROR(VLOOKUP(A92,bus_journals!A:D,4,0),"")</f>
        <v/>
      </c>
      <c r="K92" s="30" t="str">
        <f t="shared" si="8"/>
        <v/>
      </c>
      <c r="L92" s="57">
        <f>IFERROR(VLOOKUP(A92,man_journals!A:D,4,0),"")</f>
        <v>1.1399999999999999</v>
      </c>
      <c r="M92" s="33">
        <f t="shared" si="9"/>
        <v>26</v>
      </c>
      <c r="N92" s="6" t="s">
        <v>1277</v>
      </c>
      <c r="O92" t="s">
        <v>1280</v>
      </c>
    </row>
    <row r="93" spans="1:16" x14ac:dyDescent="0.25">
      <c r="A93" t="s">
        <v>192</v>
      </c>
      <c r="B93" t="s">
        <v>2180</v>
      </c>
      <c r="C93" s="8">
        <f>IFERROR(VLOOKUP(A93,eco_bus_journals!A:D,3,0),"")</f>
        <v>114</v>
      </c>
      <c r="D93" s="51">
        <f>IFERROR(VLOOKUP(A93,eco_bus_journals!A:D,4,0),"")</f>
        <v>0.8</v>
      </c>
      <c r="E93" s="51">
        <f t="shared" si="5"/>
        <v>90</v>
      </c>
      <c r="F93" s="58">
        <f>IFERROR(VLOOKUP(A93,eco_journals!A:D,4,0),"")</f>
        <v>0.84</v>
      </c>
      <c r="G93" s="54">
        <f t="shared" si="6"/>
        <v>36</v>
      </c>
      <c r="H93" s="60" t="str">
        <f>IFERROR(VLOOKUP(A93,fin_journals!A:D,4,0),"")</f>
        <v/>
      </c>
      <c r="I93" s="25" t="str">
        <f t="shared" si="7"/>
        <v/>
      </c>
      <c r="J93" s="56" t="str">
        <f>IFERROR(VLOOKUP(A93,bus_journals!A:D,4,0),"")</f>
        <v/>
      </c>
      <c r="K93" s="30" t="str">
        <f t="shared" si="8"/>
        <v/>
      </c>
      <c r="L93" s="57" t="str">
        <f>IFERROR(VLOOKUP(A93,man_journals!A:D,4,0),"")</f>
        <v/>
      </c>
      <c r="M93" s="33" t="str">
        <f t="shared" si="9"/>
        <v/>
      </c>
      <c r="N93" s="3" t="s">
        <v>1274</v>
      </c>
    </row>
    <row r="94" spans="1:16" x14ac:dyDescent="0.25">
      <c r="A94" t="s">
        <v>107</v>
      </c>
      <c r="B94" t="s">
        <v>2180</v>
      </c>
      <c r="C94" s="8">
        <f>IFERROR(VLOOKUP(A94,eco_bus_journals!A:D,3,0),"")</f>
        <v>77</v>
      </c>
      <c r="D94" s="51">
        <f>IFERROR(VLOOKUP(A94,eco_bus_journals!A:D,4,0),"")</f>
        <v>0.8</v>
      </c>
      <c r="E94" s="51">
        <f t="shared" si="5"/>
        <v>90</v>
      </c>
      <c r="F94" s="58" t="str">
        <f>IFERROR(VLOOKUP(A94,eco_journals!A:D,4,0),"")</f>
        <v/>
      </c>
      <c r="G94" s="54" t="str">
        <f t="shared" si="6"/>
        <v/>
      </c>
      <c r="H94" s="60" t="str">
        <f>IFERROR(VLOOKUP(A94,fin_journals!A:D,4,0),"")</f>
        <v/>
      </c>
      <c r="I94" s="25" t="str">
        <f t="shared" si="7"/>
        <v/>
      </c>
      <c r="J94" s="56" t="str">
        <f>IFERROR(VLOOKUP(A94,bus_journals!A:D,4,0),"")</f>
        <v/>
      </c>
      <c r="K94" s="30" t="str">
        <f t="shared" si="8"/>
        <v/>
      </c>
      <c r="L94" s="57">
        <f>IFERROR(VLOOKUP(A94,man_journals!A:D,4,0),"")</f>
        <v>1.03</v>
      </c>
      <c r="M94" s="33">
        <f t="shared" si="9"/>
        <v>31</v>
      </c>
      <c r="N94" s="6" t="s">
        <v>1277</v>
      </c>
      <c r="O94" t="s">
        <v>1280</v>
      </c>
      <c r="P94" t="s">
        <v>1293</v>
      </c>
    </row>
    <row r="95" spans="1:16" x14ac:dyDescent="0.25">
      <c r="A95" t="s">
        <v>142</v>
      </c>
      <c r="B95" t="s">
        <v>2180</v>
      </c>
      <c r="C95" s="8">
        <f>IFERROR(VLOOKUP(A95,eco_bus_journals!A:D,3,0),"")</f>
        <v>132</v>
      </c>
      <c r="D95" s="51">
        <f>IFERROR(VLOOKUP(A95,eco_bus_journals!A:D,4,0),"")</f>
        <v>0.78</v>
      </c>
      <c r="E95" s="51">
        <f t="shared" si="5"/>
        <v>93</v>
      </c>
      <c r="F95" s="58">
        <f>IFERROR(VLOOKUP(A95,eco_journals!A:D,4,0),"")</f>
        <v>0.77</v>
      </c>
      <c r="G95" s="54">
        <f t="shared" si="6"/>
        <v>37</v>
      </c>
      <c r="H95" s="60" t="str">
        <f>IFERROR(VLOOKUP(A95,fin_journals!A:D,4,0),"")</f>
        <v/>
      </c>
      <c r="I95" s="25" t="str">
        <f t="shared" si="7"/>
        <v/>
      </c>
      <c r="J95" s="56" t="str">
        <f>IFERROR(VLOOKUP(A95,bus_journals!A:D,4,0),"")</f>
        <v/>
      </c>
      <c r="K95" s="30" t="str">
        <f t="shared" si="8"/>
        <v/>
      </c>
      <c r="L95" s="57" t="str">
        <f>IFERROR(VLOOKUP(A95,man_journals!A:D,4,0),"")</f>
        <v/>
      </c>
      <c r="M95" s="33" t="str">
        <f t="shared" si="9"/>
        <v/>
      </c>
      <c r="N95" s="3" t="s">
        <v>1274</v>
      </c>
    </row>
    <row r="96" spans="1:16" x14ac:dyDescent="0.25">
      <c r="A96" t="s">
        <v>74</v>
      </c>
      <c r="B96" t="s">
        <v>2180</v>
      </c>
      <c r="C96" s="8">
        <f>IFERROR(VLOOKUP(A96,eco_bus_journals!A:D,3,0),"")</f>
        <v>234</v>
      </c>
      <c r="D96" s="51">
        <f>IFERROR(VLOOKUP(A96,eco_bus_journals!A:D,4,0),"")</f>
        <v>0.76</v>
      </c>
      <c r="E96" s="51">
        <f t="shared" si="5"/>
        <v>94</v>
      </c>
      <c r="F96" s="58" t="str">
        <f>IFERROR(VLOOKUP(A96,eco_journals!A:D,4,0),"")</f>
        <v/>
      </c>
      <c r="G96" s="54" t="str">
        <f t="shared" si="6"/>
        <v/>
      </c>
      <c r="H96" s="60">
        <f>IFERROR(VLOOKUP(A96,fin_journals!A:D,4,0),"")</f>
        <v>1.1200000000000001</v>
      </c>
      <c r="I96" s="25">
        <f t="shared" si="7"/>
        <v>15</v>
      </c>
      <c r="J96" s="56" t="str">
        <f>IFERROR(VLOOKUP(A96,bus_journals!A:D,4,0),"")</f>
        <v/>
      </c>
      <c r="K96" s="30" t="str">
        <f t="shared" si="8"/>
        <v/>
      </c>
      <c r="L96" s="57" t="str">
        <f>IFERROR(VLOOKUP(A96,man_journals!A:D,4,0),"")</f>
        <v/>
      </c>
      <c r="M96" s="33" t="str">
        <f t="shared" si="9"/>
        <v/>
      </c>
      <c r="N96" s="5" t="s">
        <v>1276</v>
      </c>
    </row>
    <row r="97" spans="1:16" x14ac:dyDescent="0.25">
      <c r="A97" t="s">
        <v>84</v>
      </c>
      <c r="B97" t="s">
        <v>2176</v>
      </c>
      <c r="C97" s="8">
        <f>IFERROR(VLOOKUP(A97,eco_bus_journals!A:D,3,0),"")</f>
        <v>21</v>
      </c>
      <c r="D97" s="51">
        <f>IFERROR(VLOOKUP(A97,eco_bus_journals!A:D,4,0),"")</f>
        <v>0.76</v>
      </c>
      <c r="E97" s="51">
        <f t="shared" si="5"/>
        <v>94</v>
      </c>
      <c r="F97" s="58" t="str">
        <f>IFERROR(VLOOKUP(A97,eco_journals!A:D,4,0),"")</f>
        <v/>
      </c>
      <c r="G97" s="54" t="str">
        <f t="shared" si="6"/>
        <v/>
      </c>
      <c r="H97" s="60" t="str">
        <f>IFERROR(VLOOKUP(A97,fin_journals!A:D,4,0),"")</f>
        <v/>
      </c>
      <c r="I97" s="25" t="str">
        <f t="shared" si="7"/>
        <v/>
      </c>
      <c r="J97" s="56">
        <f>IFERROR(VLOOKUP(A97,bus_journals!A:D,4,0),"")</f>
        <v>1.62</v>
      </c>
      <c r="K97" s="30">
        <f t="shared" si="8"/>
        <v>31</v>
      </c>
      <c r="L97" s="57" t="str">
        <f>IFERROR(VLOOKUP(A97,man_journals!A:D,4,0),"")</f>
        <v/>
      </c>
      <c r="M97" s="33" t="str">
        <f t="shared" si="9"/>
        <v/>
      </c>
      <c r="N97" s="4" t="s">
        <v>1275</v>
      </c>
    </row>
    <row r="98" spans="1:16" x14ac:dyDescent="0.25">
      <c r="A98" t="s">
        <v>76</v>
      </c>
      <c r="B98" t="s">
        <v>2188</v>
      </c>
      <c r="C98" s="8">
        <f>IFERROR(VLOOKUP(A98,eco_bus_journals!A:D,3,0),"")</f>
        <v>18</v>
      </c>
      <c r="D98" s="51">
        <f>IFERROR(VLOOKUP(A98,eco_bus_journals!A:D,4,0),"")</f>
        <v>0.75</v>
      </c>
      <c r="E98" s="51">
        <f t="shared" si="5"/>
        <v>96</v>
      </c>
      <c r="F98" s="58" t="str">
        <f>IFERROR(VLOOKUP(A98,eco_journals!A:D,4,0),"")</f>
        <v/>
      </c>
      <c r="G98" s="54" t="str">
        <f t="shared" si="6"/>
        <v/>
      </c>
      <c r="H98" s="60" t="str">
        <f>IFERROR(VLOOKUP(A98,fin_journals!A:D,4,0),"")</f>
        <v/>
      </c>
      <c r="I98" s="25" t="str">
        <f t="shared" si="7"/>
        <v/>
      </c>
      <c r="J98" s="56">
        <f>IFERROR(VLOOKUP(A98,bus_journals!A:D,4,0),"")</f>
        <v>1.2</v>
      </c>
      <c r="K98" s="30">
        <f t="shared" si="8"/>
        <v>40</v>
      </c>
      <c r="L98" s="57" t="str">
        <f>IFERROR(VLOOKUP(A98,man_journals!A:D,4,0),"")</f>
        <v/>
      </c>
      <c r="M98" s="33" t="str">
        <f t="shared" si="9"/>
        <v/>
      </c>
      <c r="N98" s="4" t="s">
        <v>1275</v>
      </c>
      <c r="O98" t="s">
        <v>1289</v>
      </c>
    </row>
    <row r="99" spans="1:16" x14ac:dyDescent="0.25">
      <c r="A99" t="s">
        <v>81</v>
      </c>
      <c r="B99" t="s">
        <v>2178</v>
      </c>
      <c r="C99" s="8">
        <f>IFERROR(VLOOKUP(A99,eco_bus_journals!A:D,3,0),"")</f>
        <v>113</v>
      </c>
      <c r="D99" s="51">
        <f>IFERROR(VLOOKUP(A99,eco_bus_journals!A:D,4,0),"")</f>
        <v>0.74</v>
      </c>
      <c r="E99" s="51">
        <f t="shared" si="5"/>
        <v>97</v>
      </c>
      <c r="F99" s="58" t="str">
        <f>IFERROR(VLOOKUP(A99,eco_journals!A:D,4,0),"")</f>
        <v/>
      </c>
      <c r="G99" s="54" t="str">
        <f t="shared" si="6"/>
        <v/>
      </c>
      <c r="H99" s="60">
        <f>IFERROR(VLOOKUP(A99,fin_journals!A:D,4,0),"")</f>
        <v>3.11</v>
      </c>
      <c r="I99" s="25">
        <f t="shared" si="7"/>
        <v>9</v>
      </c>
      <c r="J99" s="56" t="str">
        <f>IFERROR(VLOOKUP(A99,bus_journals!A:D,4,0),"")</f>
        <v/>
      </c>
      <c r="K99" s="30" t="str">
        <f t="shared" si="8"/>
        <v/>
      </c>
      <c r="L99" s="57" t="str">
        <f>IFERROR(VLOOKUP(A99,man_journals!A:D,4,0),"")</f>
        <v/>
      </c>
      <c r="M99" s="33" t="str">
        <f t="shared" si="9"/>
        <v/>
      </c>
      <c r="N99" s="5" t="s">
        <v>1276</v>
      </c>
    </row>
    <row r="100" spans="1:16" x14ac:dyDescent="0.25">
      <c r="A100" t="s">
        <v>164</v>
      </c>
      <c r="B100" t="s">
        <v>2188</v>
      </c>
      <c r="C100" s="8">
        <f>IFERROR(VLOOKUP(A100,eco_bus_journals!A:D,3,0),"")</f>
        <v>70</v>
      </c>
      <c r="D100" s="51">
        <f>IFERROR(VLOOKUP(A100,eco_bus_journals!A:D,4,0),"")</f>
        <v>0.73</v>
      </c>
      <c r="E100" s="51">
        <f t="shared" si="5"/>
        <v>98</v>
      </c>
      <c r="F100" s="58">
        <f>IFERROR(VLOOKUP(A100,eco_journals!A:D,4,0),"")</f>
        <v>0.64</v>
      </c>
      <c r="G100" s="54">
        <f t="shared" si="6"/>
        <v>41</v>
      </c>
      <c r="H100" s="60" t="str">
        <f>IFERROR(VLOOKUP(A100,fin_journals!A:D,4,0),"")</f>
        <v/>
      </c>
      <c r="I100" s="25" t="str">
        <f t="shared" si="7"/>
        <v/>
      </c>
      <c r="J100" s="56" t="str">
        <f>IFERROR(VLOOKUP(A100,bus_journals!A:D,4,0),"")</f>
        <v/>
      </c>
      <c r="K100" s="30" t="str">
        <f t="shared" si="8"/>
        <v/>
      </c>
      <c r="L100" s="57" t="str">
        <f>IFERROR(VLOOKUP(A100,man_journals!A:D,4,0),"")</f>
        <v/>
      </c>
      <c r="M100" s="33" t="str">
        <f t="shared" si="9"/>
        <v/>
      </c>
      <c r="N100" s="3" t="s">
        <v>1274</v>
      </c>
    </row>
    <row r="101" spans="1:16" x14ac:dyDescent="0.25">
      <c r="A101" t="s">
        <v>89</v>
      </c>
      <c r="B101" t="s">
        <v>2176</v>
      </c>
      <c r="C101" s="8">
        <f>IFERROR(VLOOKUP(A101,eco_bus_journals!A:D,3,0),"")</f>
        <v>40</v>
      </c>
      <c r="D101" s="51">
        <f>IFERROR(VLOOKUP(A101,eco_bus_journals!A:D,4,0),"")</f>
        <v>0.73</v>
      </c>
      <c r="E101" s="51">
        <f t="shared" si="5"/>
        <v>98</v>
      </c>
      <c r="F101" s="58" t="str">
        <f>IFERROR(VLOOKUP(A101,eco_journals!A:D,4,0),"")</f>
        <v/>
      </c>
      <c r="G101" s="54" t="str">
        <f t="shared" si="6"/>
        <v/>
      </c>
      <c r="H101" s="60" t="str">
        <f>IFERROR(VLOOKUP(A101,fin_journals!A:D,4,0),"")</f>
        <v/>
      </c>
      <c r="I101" s="25" t="str">
        <f t="shared" si="7"/>
        <v/>
      </c>
      <c r="J101" s="56">
        <f>IFERROR(VLOOKUP(A101,bus_journals!A:D,4,0),"")</f>
        <v>1.56</v>
      </c>
      <c r="K101" s="30">
        <f t="shared" si="8"/>
        <v>33</v>
      </c>
      <c r="L101" s="57" t="str">
        <f>IFERROR(VLOOKUP(A101,man_journals!A:D,4,0),"")</f>
        <v/>
      </c>
      <c r="M101" s="33" t="str">
        <f t="shared" si="9"/>
        <v/>
      </c>
      <c r="N101" s="4" t="s">
        <v>1275</v>
      </c>
    </row>
    <row r="102" spans="1:16" x14ac:dyDescent="0.25">
      <c r="A102" t="s">
        <v>185</v>
      </c>
      <c r="B102" t="s">
        <v>2188</v>
      </c>
      <c r="C102" s="8">
        <f>IFERROR(VLOOKUP(A102,eco_bus_journals!A:D,3,0),"")</f>
        <v>31</v>
      </c>
      <c r="D102" s="51">
        <f>IFERROR(VLOOKUP(A102,eco_bus_journals!A:D,4,0),"")</f>
        <v>0.71</v>
      </c>
      <c r="E102" s="51">
        <f t="shared" si="5"/>
        <v>100</v>
      </c>
      <c r="F102" s="58">
        <f>IFERROR(VLOOKUP(A102,eco_journals!A:D,4,0),"")</f>
        <v>0.74</v>
      </c>
      <c r="G102" s="54">
        <f t="shared" si="6"/>
        <v>38</v>
      </c>
      <c r="H102" s="60" t="str">
        <f>IFERROR(VLOOKUP(A102,fin_journals!A:D,4,0),"")</f>
        <v/>
      </c>
      <c r="I102" s="25" t="str">
        <f t="shared" si="7"/>
        <v/>
      </c>
      <c r="J102" s="56" t="str">
        <f>IFERROR(VLOOKUP(A102,bus_journals!A:D,4,0),"")</f>
        <v/>
      </c>
      <c r="K102" s="30" t="str">
        <f t="shared" si="8"/>
        <v/>
      </c>
      <c r="L102" s="57" t="str">
        <f>IFERROR(VLOOKUP(A102,man_journals!A:D,4,0),"")</f>
        <v/>
      </c>
      <c r="M102" s="33" t="str">
        <f t="shared" si="9"/>
        <v/>
      </c>
      <c r="N102" s="3" t="s">
        <v>1274</v>
      </c>
      <c r="O102" t="s">
        <v>1301</v>
      </c>
      <c r="P102" t="s">
        <v>1302</v>
      </c>
    </row>
    <row r="103" spans="1:16" x14ac:dyDescent="0.25">
      <c r="A103" t="s">
        <v>94</v>
      </c>
      <c r="B103" t="s">
        <v>2176</v>
      </c>
      <c r="C103" s="8">
        <f>IFERROR(VLOOKUP(A103,eco_bus_journals!A:D,3,0),"")</f>
        <v>52</v>
      </c>
      <c r="D103" s="51">
        <f>IFERROR(VLOOKUP(A103,eco_bus_journals!A:D,4,0),"")</f>
        <v>0.7</v>
      </c>
      <c r="E103" s="51">
        <f t="shared" si="5"/>
        <v>101</v>
      </c>
      <c r="F103" s="58" t="str">
        <f>IFERROR(VLOOKUP(A103,eco_journals!A:D,4,0),"")</f>
        <v/>
      </c>
      <c r="G103" s="54" t="str">
        <f t="shared" si="6"/>
        <v/>
      </c>
      <c r="H103" s="60" t="str">
        <f>IFERROR(VLOOKUP(A103,fin_journals!A:D,4,0),"")</f>
        <v/>
      </c>
      <c r="I103" s="25" t="str">
        <f t="shared" si="7"/>
        <v/>
      </c>
      <c r="J103" s="56">
        <f>IFERROR(VLOOKUP(A103,bus_journals!A:D,4,0),"")</f>
        <v>1.1100000000000001</v>
      </c>
      <c r="K103" s="30">
        <f t="shared" si="8"/>
        <v>42</v>
      </c>
      <c r="L103" s="57">
        <f>IFERROR(VLOOKUP(A103,man_journals!A:D,4,0),"")</f>
        <v>0.48</v>
      </c>
      <c r="M103" s="33">
        <f t="shared" si="9"/>
        <v>52</v>
      </c>
      <c r="N103" s="4" t="s">
        <v>1275</v>
      </c>
      <c r="O103" s="6" t="s">
        <v>1277</v>
      </c>
    </row>
    <row r="104" spans="1:16" x14ac:dyDescent="0.25">
      <c r="A104" t="s">
        <v>103</v>
      </c>
      <c r="B104" t="s">
        <v>2180</v>
      </c>
      <c r="C104" s="8">
        <f>IFERROR(VLOOKUP(A104,eco_bus_journals!A:D,3,0),"")</f>
        <v>20</v>
      </c>
      <c r="D104" s="51">
        <f>IFERROR(VLOOKUP(A104,eco_bus_journals!A:D,4,0),"")</f>
        <v>0.7</v>
      </c>
      <c r="E104" s="51">
        <f t="shared" si="5"/>
        <v>101</v>
      </c>
      <c r="F104" s="58" t="str">
        <f>IFERROR(VLOOKUP(A104,eco_journals!A:D,4,0),"")</f>
        <v/>
      </c>
      <c r="G104" s="54" t="str">
        <f t="shared" si="6"/>
        <v/>
      </c>
      <c r="H104" s="60" t="str">
        <f>IFERROR(VLOOKUP(A104,fin_journals!A:D,4,0),"")</f>
        <v/>
      </c>
      <c r="I104" s="25" t="str">
        <f t="shared" si="7"/>
        <v/>
      </c>
      <c r="J104" s="56">
        <f>IFERROR(VLOOKUP(A104,bus_journals!A:D,4,0),"")</f>
        <v>1.29</v>
      </c>
      <c r="K104" s="30">
        <f t="shared" si="8"/>
        <v>38</v>
      </c>
      <c r="L104" s="57">
        <f>IFERROR(VLOOKUP(A104,man_journals!A:D,4,0),"")</f>
        <v>0.52</v>
      </c>
      <c r="M104" s="33">
        <f t="shared" si="9"/>
        <v>48</v>
      </c>
      <c r="N104" s="4" t="s">
        <v>1275</v>
      </c>
      <c r="O104" s="6" t="s">
        <v>1277</v>
      </c>
    </row>
    <row r="105" spans="1:16" x14ac:dyDescent="0.25">
      <c r="A105" t="s">
        <v>96</v>
      </c>
      <c r="B105" t="s">
        <v>2180</v>
      </c>
      <c r="C105" s="8">
        <f>IFERROR(VLOOKUP(A105,eco_bus_journals!A:D,3,0),"")</f>
        <v>51</v>
      </c>
      <c r="D105" s="51">
        <f>IFERROR(VLOOKUP(A105,eco_bus_journals!A:D,4,0),"")</f>
        <v>0.7</v>
      </c>
      <c r="E105" s="51">
        <f t="shared" si="5"/>
        <v>101</v>
      </c>
      <c r="F105" s="58" t="str">
        <f>IFERROR(VLOOKUP(A105,eco_journals!A:D,4,0),"")</f>
        <v/>
      </c>
      <c r="G105" s="54" t="str">
        <f t="shared" si="6"/>
        <v/>
      </c>
      <c r="H105" s="60" t="str">
        <f>IFERROR(VLOOKUP(A105,fin_journals!A:D,4,0),"")</f>
        <v/>
      </c>
      <c r="I105" s="25" t="str">
        <f t="shared" si="7"/>
        <v/>
      </c>
      <c r="J105" s="56" t="str">
        <f>IFERROR(VLOOKUP(A105,bus_journals!A:D,4,0),"")</f>
        <v/>
      </c>
      <c r="K105" s="30" t="str">
        <f t="shared" si="8"/>
        <v/>
      </c>
      <c r="L105" s="57">
        <f>IFERROR(VLOOKUP(A105,man_journals!A:D,4,0),"")</f>
        <v>1.08</v>
      </c>
      <c r="M105" s="33">
        <f t="shared" si="9"/>
        <v>30</v>
      </c>
      <c r="N105" s="6" t="s">
        <v>1277</v>
      </c>
      <c r="O105" t="s">
        <v>1280</v>
      </c>
    </row>
    <row r="106" spans="1:16" x14ac:dyDescent="0.25">
      <c r="A106" t="s">
        <v>87</v>
      </c>
      <c r="B106" t="s">
        <v>2178</v>
      </c>
      <c r="C106" s="8">
        <f>IFERROR(VLOOKUP(A106,eco_bus_journals!A:D,3,0),"")</f>
        <v>26</v>
      </c>
      <c r="D106" s="51">
        <f>IFERROR(VLOOKUP(A106,eco_bus_journals!A:D,4,0),"")</f>
        <v>0.69</v>
      </c>
      <c r="E106" s="51">
        <f t="shared" si="5"/>
        <v>104</v>
      </c>
      <c r="F106" s="58" t="str">
        <f>IFERROR(VLOOKUP(A106,eco_journals!A:D,4,0),"")</f>
        <v/>
      </c>
      <c r="G106" s="54" t="str">
        <f t="shared" si="6"/>
        <v/>
      </c>
      <c r="H106" s="60">
        <f>IFERROR(VLOOKUP(A106,fin_journals!A:D,4,0),"")</f>
        <v>0.32</v>
      </c>
      <c r="I106" s="25">
        <f t="shared" si="7"/>
        <v>42</v>
      </c>
      <c r="J106" s="56">
        <f>IFERROR(VLOOKUP(A106,bus_journals!A:D,4,0),"")</f>
        <v>0.89</v>
      </c>
      <c r="K106" s="30">
        <f t="shared" si="8"/>
        <v>45</v>
      </c>
      <c r="L106" s="57">
        <f>IFERROR(VLOOKUP(A106,man_journals!A:D,4,0),"")</f>
        <v>0.66</v>
      </c>
      <c r="M106" s="33">
        <f t="shared" si="9"/>
        <v>42</v>
      </c>
      <c r="N106" s="4" t="s">
        <v>1275</v>
      </c>
      <c r="O106" s="5" t="s">
        <v>1276</v>
      </c>
      <c r="P106" s="6" t="s">
        <v>1277</v>
      </c>
    </row>
    <row r="107" spans="1:16" x14ac:dyDescent="0.25">
      <c r="A107" t="s">
        <v>113</v>
      </c>
      <c r="B107" t="s">
        <v>2177</v>
      </c>
      <c r="C107" s="8">
        <f>IFERROR(VLOOKUP(A107,eco_bus_journals!A:D,3,0),"")</f>
        <v>36</v>
      </c>
      <c r="D107" s="51">
        <f>IFERROR(VLOOKUP(A107,eco_bus_journals!A:D,4,0),"")</f>
        <v>0.69</v>
      </c>
      <c r="E107" s="51">
        <f t="shared" si="5"/>
        <v>104</v>
      </c>
      <c r="F107" s="58">
        <f>IFERROR(VLOOKUP(A107,eco_journals!A:D,4,0),"")</f>
        <v>0.65</v>
      </c>
      <c r="G107" s="54">
        <f t="shared" si="6"/>
        <v>40</v>
      </c>
      <c r="H107" s="60" t="str">
        <f>IFERROR(VLOOKUP(A107,fin_journals!A:D,4,0),"")</f>
        <v/>
      </c>
      <c r="I107" s="25" t="str">
        <f t="shared" si="7"/>
        <v/>
      </c>
      <c r="J107" s="56" t="str">
        <f>IFERROR(VLOOKUP(A107,bus_journals!A:D,4,0),"")</f>
        <v/>
      </c>
      <c r="K107" s="30" t="str">
        <f t="shared" si="8"/>
        <v/>
      </c>
      <c r="L107" s="57" t="str">
        <f>IFERROR(VLOOKUP(A107,man_journals!A:D,4,0),"")</f>
        <v/>
      </c>
      <c r="M107" s="33" t="str">
        <f t="shared" si="9"/>
        <v/>
      </c>
      <c r="N107" s="3" t="s">
        <v>1274</v>
      </c>
      <c r="O107" t="s">
        <v>1295</v>
      </c>
    </row>
    <row r="108" spans="1:16" x14ac:dyDescent="0.25">
      <c r="A108" t="s">
        <v>80</v>
      </c>
      <c r="B108" t="s">
        <v>2180</v>
      </c>
      <c r="C108" s="8">
        <f>IFERROR(VLOOKUP(A108,eco_bus_journals!A:D,3,0),"")</f>
        <v>67</v>
      </c>
      <c r="D108" s="51">
        <f>IFERROR(VLOOKUP(A108,eco_bus_journals!A:D,4,0),"")</f>
        <v>0.68</v>
      </c>
      <c r="E108" s="51">
        <f t="shared" si="5"/>
        <v>106</v>
      </c>
      <c r="F108" s="58" t="str">
        <f>IFERROR(VLOOKUP(A108,eco_journals!A:D,4,0),"")</f>
        <v/>
      </c>
      <c r="G108" s="54" t="str">
        <f t="shared" si="6"/>
        <v/>
      </c>
      <c r="H108" s="60" t="str">
        <f>IFERROR(VLOOKUP(A108,fin_journals!A:D,4,0),"")</f>
        <v/>
      </c>
      <c r="I108" s="25" t="str">
        <f t="shared" si="7"/>
        <v/>
      </c>
      <c r="J108" s="56">
        <f>IFERROR(VLOOKUP(A108,bus_journals!A:D,4,0),"")</f>
        <v>1.1399999999999999</v>
      </c>
      <c r="K108" s="30">
        <f t="shared" si="8"/>
        <v>41</v>
      </c>
      <c r="L108" s="57" t="str">
        <f>IFERROR(VLOOKUP(A108,man_journals!A:D,4,0),"")</f>
        <v/>
      </c>
      <c r="M108" s="33" t="str">
        <f t="shared" si="9"/>
        <v/>
      </c>
      <c r="N108" s="4" t="s">
        <v>1275</v>
      </c>
    </row>
    <row r="109" spans="1:16" x14ac:dyDescent="0.25">
      <c r="A109" t="s">
        <v>198</v>
      </c>
      <c r="B109" t="s">
        <v>2180</v>
      </c>
      <c r="C109" s="8">
        <f>IFERROR(VLOOKUP(A109,eco_bus_journals!A:D,3,0),"")</f>
        <v>3</v>
      </c>
      <c r="D109" s="51">
        <f>IFERROR(VLOOKUP(A109,eco_bus_journals!A:D,4,0),"")</f>
        <v>0.68</v>
      </c>
      <c r="E109" s="51">
        <f t="shared" si="5"/>
        <v>106</v>
      </c>
      <c r="F109" s="58" t="str">
        <f>IFERROR(VLOOKUP(A109,eco_journals!A:D,4,0),"")</f>
        <v/>
      </c>
      <c r="G109" s="54" t="str">
        <f t="shared" si="6"/>
        <v/>
      </c>
      <c r="H109" s="60" t="str">
        <f>IFERROR(VLOOKUP(A109,fin_journals!A:D,4,0),"")</f>
        <v/>
      </c>
      <c r="I109" s="25" t="str">
        <f t="shared" si="7"/>
        <v/>
      </c>
      <c r="J109" s="56" t="str">
        <f>IFERROR(VLOOKUP(A109,bus_journals!A:D,4,0),"")</f>
        <v/>
      </c>
      <c r="K109" s="30" t="str">
        <f t="shared" si="8"/>
        <v/>
      </c>
      <c r="L109" s="57">
        <f>IFERROR(VLOOKUP(A109,man_journals!A:D,4,0),"")</f>
        <v>1.1299999999999999</v>
      </c>
      <c r="M109" s="33">
        <f t="shared" si="9"/>
        <v>27</v>
      </c>
      <c r="N109" s="6" t="s">
        <v>1277</v>
      </c>
      <c r="O109" t="s">
        <v>1280</v>
      </c>
      <c r="P109" t="s">
        <v>1292</v>
      </c>
    </row>
    <row r="110" spans="1:16" x14ac:dyDescent="0.25">
      <c r="A110" t="s">
        <v>75</v>
      </c>
      <c r="B110" t="s">
        <v>2180</v>
      </c>
      <c r="C110" s="8">
        <f>IFERROR(VLOOKUP(A110,eco_bus_journals!A:D,3,0),"")</f>
        <v>42</v>
      </c>
      <c r="D110" s="51">
        <f>IFERROR(VLOOKUP(A110,eco_bus_journals!A:D,4,0),"")</f>
        <v>0.67</v>
      </c>
      <c r="E110" s="51">
        <f t="shared" si="5"/>
        <v>108</v>
      </c>
      <c r="F110" s="58" t="str">
        <f>IFERROR(VLOOKUP(A110,eco_journals!A:D,4,0),"")</f>
        <v/>
      </c>
      <c r="G110" s="54" t="str">
        <f t="shared" si="6"/>
        <v/>
      </c>
      <c r="H110" s="60">
        <f>IFERROR(VLOOKUP(A110,fin_journals!A:D,4,0),"")</f>
        <v>2.02</v>
      </c>
      <c r="I110" s="25">
        <f t="shared" si="7"/>
        <v>13</v>
      </c>
      <c r="J110" s="56" t="str">
        <f>IFERROR(VLOOKUP(A110,bus_journals!A:D,4,0),"")</f>
        <v/>
      </c>
      <c r="K110" s="30" t="str">
        <f t="shared" si="8"/>
        <v/>
      </c>
      <c r="L110" s="57" t="str">
        <f>IFERROR(VLOOKUP(A110,man_journals!A:D,4,0),"")</f>
        <v/>
      </c>
      <c r="M110" s="33" t="str">
        <f t="shared" si="9"/>
        <v/>
      </c>
      <c r="N110" s="5" t="s">
        <v>1276</v>
      </c>
    </row>
    <row r="111" spans="1:16" x14ac:dyDescent="0.25">
      <c r="A111" t="s">
        <v>120</v>
      </c>
      <c r="B111" t="s">
        <v>2176</v>
      </c>
      <c r="C111" s="8">
        <f>IFERROR(VLOOKUP(A111,eco_bus_journals!A:D,3,0),"")</f>
        <v>51</v>
      </c>
      <c r="D111" s="51">
        <f>IFERROR(VLOOKUP(A111,eco_bus_journals!A:D,4,0),"")</f>
        <v>0.67</v>
      </c>
      <c r="E111" s="51">
        <f t="shared" si="5"/>
        <v>108</v>
      </c>
      <c r="F111" s="58" t="str">
        <f>IFERROR(VLOOKUP(A111,eco_journals!A:D,4,0),"")</f>
        <v/>
      </c>
      <c r="G111" s="54" t="str">
        <f t="shared" si="6"/>
        <v/>
      </c>
      <c r="H111" s="60" t="str">
        <f>IFERROR(VLOOKUP(A111,fin_journals!A:D,4,0),"")</f>
        <v/>
      </c>
      <c r="I111" s="25" t="str">
        <f t="shared" si="7"/>
        <v/>
      </c>
      <c r="J111" s="56" t="str">
        <f>IFERROR(VLOOKUP(A111,bus_journals!A:D,4,0),"")</f>
        <v/>
      </c>
      <c r="K111" s="30" t="str">
        <f t="shared" si="8"/>
        <v/>
      </c>
      <c r="L111" s="57">
        <f>IFERROR(VLOOKUP(A111,man_journals!A:D,4,0),"")</f>
        <v>1.0900000000000001</v>
      </c>
      <c r="M111" s="33">
        <f t="shared" si="9"/>
        <v>28</v>
      </c>
      <c r="N111" s="6" t="s">
        <v>1277</v>
      </c>
    </row>
    <row r="112" spans="1:16" x14ac:dyDescent="0.25">
      <c r="A112" t="s">
        <v>106</v>
      </c>
      <c r="B112" t="s">
        <v>2181</v>
      </c>
      <c r="C112" s="8">
        <f>IFERROR(VLOOKUP(A112,eco_bus_journals!A:D,3,0),"")</f>
        <v>23</v>
      </c>
      <c r="D112" s="51">
        <f>IFERROR(VLOOKUP(A112,eco_bus_journals!A:D,4,0),"")</f>
        <v>0.67</v>
      </c>
      <c r="E112" s="51">
        <f t="shared" si="5"/>
        <v>108</v>
      </c>
      <c r="F112" s="58" t="str">
        <f>IFERROR(VLOOKUP(A112,eco_journals!A:D,4,0),"")</f>
        <v/>
      </c>
      <c r="G112" s="54" t="str">
        <f t="shared" si="6"/>
        <v/>
      </c>
      <c r="H112" s="60" t="str">
        <f>IFERROR(VLOOKUP(A112,fin_journals!A:D,4,0),"")</f>
        <v/>
      </c>
      <c r="I112" s="25" t="str">
        <f t="shared" si="7"/>
        <v/>
      </c>
      <c r="J112" s="56" t="str">
        <f>IFERROR(VLOOKUP(A112,bus_journals!A:D,4,0),"")</f>
        <v/>
      </c>
      <c r="K112" s="30" t="str">
        <f t="shared" si="8"/>
        <v/>
      </c>
      <c r="L112" s="57">
        <f>IFERROR(VLOOKUP(A112,man_journals!A:D,4,0),"")</f>
        <v>0.46</v>
      </c>
      <c r="M112" s="33">
        <f t="shared" si="9"/>
        <v>55</v>
      </c>
      <c r="N112" s="6" t="s">
        <v>1277</v>
      </c>
    </row>
    <row r="113" spans="1:16" x14ac:dyDescent="0.25">
      <c r="A113" t="s">
        <v>78</v>
      </c>
      <c r="B113" t="s">
        <v>2189</v>
      </c>
      <c r="C113" s="8">
        <f>IFERROR(VLOOKUP(A113,eco_bus_journals!A:D,3,0),"")</f>
        <v>70</v>
      </c>
      <c r="D113" s="51">
        <f>IFERROR(VLOOKUP(A113,eco_bus_journals!A:D,4,0),"")</f>
        <v>0.66</v>
      </c>
      <c r="E113" s="51">
        <f t="shared" si="5"/>
        <v>111</v>
      </c>
      <c r="F113" s="58" t="str">
        <f>IFERROR(VLOOKUP(A113,eco_journals!A:D,4,0),"")</f>
        <v/>
      </c>
      <c r="G113" s="54" t="str">
        <f t="shared" si="6"/>
        <v/>
      </c>
      <c r="H113" s="60" t="str">
        <f>IFERROR(VLOOKUP(A113,fin_journals!A:D,4,0),"")</f>
        <v/>
      </c>
      <c r="I113" s="25" t="str">
        <f t="shared" si="7"/>
        <v/>
      </c>
      <c r="J113" s="56" t="str">
        <f>IFERROR(VLOOKUP(A113,bus_journals!A:D,4,0),"")</f>
        <v/>
      </c>
      <c r="K113" s="30" t="str">
        <f t="shared" si="8"/>
        <v/>
      </c>
      <c r="L113" s="57">
        <f>IFERROR(VLOOKUP(A113,man_journals!A:D,4,0),"")</f>
        <v>0.81</v>
      </c>
      <c r="M113" s="33">
        <f t="shared" si="9"/>
        <v>38</v>
      </c>
      <c r="N113" s="6" t="s">
        <v>1277</v>
      </c>
    </row>
    <row r="114" spans="1:16" x14ac:dyDescent="0.25">
      <c r="A114" t="s">
        <v>90</v>
      </c>
      <c r="B114" t="s">
        <v>2189</v>
      </c>
      <c r="C114" s="8">
        <f>IFERROR(VLOOKUP(A114,eco_bus_journals!A:D,3,0),"")</f>
        <v>22</v>
      </c>
      <c r="D114" s="51">
        <f>IFERROR(VLOOKUP(A114,eco_bus_journals!A:D,4,0),"")</f>
        <v>0.65</v>
      </c>
      <c r="E114" s="51">
        <f t="shared" si="5"/>
        <v>112</v>
      </c>
      <c r="F114" s="58" t="str">
        <f>IFERROR(VLOOKUP(A114,eco_journals!A:D,4,0),"")</f>
        <v/>
      </c>
      <c r="G114" s="54" t="str">
        <f t="shared" si="6"/>
        <v/>
      </c>
      <c r="H114" s="60" t="str">
        <f>IFERROR(VLOOKUP(A114,fin_journals!A:D,4,0),"")</f>
        <v/>
      </c>
      <c r="I114" s="25" t="str">
        <f t="shared" si="7"/>
        <v/>
      </c>
      <c r="J114" s="56">
        <f>IFERROR(VLOOKUP(A114,bus_journals!A:D,4,0),"")</f>
        <v>1.3</v>
      </c>
      <c r="K114" s="30">
        <f t="shared" si="8"/>
        <v>37</v>
      </c>
      <c r="L114" s="57" t="str">
        <f>IFERROR(VLOOKUP(A114,man_journals!A:D,4,0),"")</f>
        <v/>
      </c>
      <c r="M114" s="33" t="str">
        <f t="shared" si="9"/>
        <v/>
      </c>
      <c r="N114" s="4" t="s">
        <v>1275</v>
      </c>
    </row>
    <row r="115" spans="1:16" x14ac:dyDescent="0.25">
      <c r="A115" t="s">
        <v>99</v>
      </c>
      <c r="B115" t="s">
        <v>2181</v>
      </c>
      <c r="C115" s="8">
        <f>IFERROR(VLOOKUP(A115,eco_bus_journals!A:D,3,0),"")</f>
        <v>81</v>
      </c>
      <c r="D115" s="51">
        <f>IFERROR(VLOOKUP(A115,eco_bus_journals!A:D,4,0),"")</f>
        <v>0.64</v>
      </c>
      <c r="E115" s="51">
        <f t="shared" si="5"/>
        <v>113</v>
      </c>
      <c r="F115" s="58" t="str">
        <f>IFERROR(VLOOKUP(A115,eco_journals!A:D,4,0),"")</f>
        <v/>
      </c>
      <c r="G115" s="54" t="str">
        <f t="shared" si="6"/>
        <v/>
      </c>
      <c r="H115" s="60" t="str">
        <f>IFERROR(VLOOKUP(A115,fin_journals!A:D,4,0),"")</f>
        <v/>
      </c>
      <c r="I115" s="25" t="str">
        <f t="shared" si="7"/>
        <v/>
      </c>
      <c r="J115" s="56" t="str">
        <f>IFERROR(VLOOKUP(A115,bus_journals!A:D,4,0),"")</f>
        <v/>
      </c>
      <c r="K115" s="30" t="str">
        <f t="shared" si="8"/>
        <v/>
      </c>
      <c r="L115" s="57">
        <f>IFERROR(VLOOKUP(A115,man_journals!A:D,4,0),"")</f>
        <v>0.52</v>
      </c>
      <c r="M115" s="33">
        <f t="shared" si="9"/>
        <v>48</v>
      </c>
      <c r="N115" s="6" t="s">
        <v>1277</v>
      </c>
    </row>
    <row r="116" spans="1:16" x14ac:dyDescent="0.25">
      <c r="A116" t="s">
        <v>85</v>
      </c>
      <c r="B116" t="s">
        <v>2189</v>
      </c>
      <c r="C116" s="8">
        <f>IFERROR(VLOOKUP(A116,eco_bus_journals!A:D,3,0),"")</f>
        <v>77</v>
      </c>
      <c r="D116" s="51">
        <f>IFERROR(VLOOKUP(A116,eco_bus_journals!A:D,4,0),"")</f>
        <v>0.64</v>
      </c>
      <c r="E116" s="51">
        <f t="shared" si="5"/>
        <v>113</v>
      </c>
      <c r="F116" s="58" t="str">
        <f>IFERROR(VLOOKUP(A116,eco_journals!A:D,4,0),"")</f>
        <v/>
      </c>
      <c r="G116" s="54" t="str">
        <f t="shared" si="6"/>
        <v/>
      </c>
      <c r="H116" s="60" t="str">
        <f>IFERROR(VLOOKUP(A116,fin_journals!A:D,4,0),"")</f>
        <v/>
      </c>
      <c r="I116" s="25" t="str">
        <f t="shared" si="7"/>
        <v/>
      </c>
      <c r="J116" s="56" t="str">
        <f>IFERROR(VLOOKUP(A116,bus_journals!A:D,4,0),"")</f>
        <v/>
      </c>
      <c r="K116" s="30" t="str">
        <f t="shared" si="8"/>
        <v/>
      </c>
      <c r="L116" s="57">
        <f>IFERROR(VLOOKUP(A116,man_journals!A:D,4,0),"")</f>
        <v>0.3</v>
      </c>
      <c r="M116" s="33">
        <f t="shared" si="9"/>
        <v>79</v>
      </c>
      <c r="N116" s="6" t="s">
        <v>1277</v>
      </c>
    </row>
    <row r="117" spans="1:16" x14ac:dyDescent="0.25">
      <c r="A117" t="s">
        <v>129</v>
      </c>
      <c r="B117" t="s">
        <v>2176</v>
      </c>
      <c r="C117" s="8">
        <f>IFERROR(VLOOKUP(A117,eco_bus_journals!A:D,3,0),"")</f>
        <v>27</v>
      </c>
      <c r="D117" s="51">
        <f>IFERROR(VLOOKUP(A117,eco_bus_journals!A:D,4,0),"")</f>
        <v>0.63</v>
      </c>
      <c r="E117" s="51">
        <f t="shared" si="5"/>
        <v>115</v>
      </c>
      <c r="F117" s="58" t="str">
        <f>IFERROR(VLOOKUP(A117,eco_journals!A:D,4,0),"")</f>
        <v/>
      </c>
      <c r="G117" s="54" t="str">
        <f t="shared" si="6"/>
        <v/>
      </c>
      <c r="H117" s="60" t="str">
        <f>IFERROR(VLOOKUP(A117,fin_journals!A:D,4,0),"")</f>
        <v/>
      </c>
      <c r="I117" s="25" t="str">
        <f t="shared" si="7"/>
        <v/>
      </c>
      <c r="J117" s="56" t="str">
        <f>IFERROR(VLOOKUP(A117,bus_journals!A:D,4,0),"")</f>
        <v/>
      </c>
      <c r="K117" s="30" t="str">
        <f t="shared" si="8"/>
        <v/>
      </c>
      <c r="L117" s="57">
        <f>IFERROR(VLOOKUP(A117,man_journals!A:D,4,0),"")</f>
        <v>0.95</v>
      </c>
      <c r="M117" s="33">
        <f t="shared" si="9"/>
        <v>35</v>
      </c>
      <c r="N117" s="6" t="s">
        <v>1277</v>
      </c>
      <c r="O117" t="s">
        <v>1280</v>
      </c>
    </row>
    <row r="118" spans="1:16" x14ac:dyDescent="0.25">
      <c r="A118" t="s">
        <v>123</v>
      </c>
      <c r="B118" t="s">
        <v>2181</v>
      </c>
      <c r="C118" s="8">
        <f>IFERROR(VLOOKUP(A118,eco_bus_journals!A:D,3,0),"")</f>
        <v>41</v>
      </c>
      <c r="D118" s="51">
        <f>IFERROR(VLOOKUP(A118,eco_bus_journals!A:D,4,0),"")</f>
        <v>0.63</v>
      </c>
      <c r="E118" s="51">
        <f t="shared" si="5"/>
        <v>115</v>
      </c>
      <c r="F118" s="58" t="str">
        <f>IFERROR(VLOOKUP(A118,eco_journals!A:D,4,0),"")</f>
        <v/>
      </c>
      <c r="G118" s="54" t="str">
        <f t="shared" si="6"/>
        <v/>
      </c>
      <c r="H118" s="60" t="str">
        <f>IFERROR(VLOOKUP(A118,fin_journals!A:D,4,0),"")</f>
        <v/>
      </c>
      <c r="I118" s="25" t="str">
        <f t="shared" si="7"/>
        <v/>
      </c>
      <c r="J118" s="56">
        <f>IFERROR(VLOOKUP(A118,bus_journals!A:D,4,0),"")</f>
        <v>1.38</v>
      </c>
      <c r="K118" s="30">
        <f t="shared" si="8"/>
        <v>36</v>
      </c>
      <c r="L118" s="57" t="str">
        <f>IFERROR(VLOOKUP(A118,man_journals!A:D,4,0),"")</f>
        <v/>
      </c>
      <c r="M118" s="33" t="str">
        <f t="shared" si="9"/>
        <v/>
      </c>
      <c r="N118" s="4" t="s">
        <v>1275</v>
      </c>
    </row>
    <row r="119" spans="1:16" x14ac:dyDescent="0.25">
      <c r="A119" t="s">
        <v>82</v>
      </c>
      <c r="B119" t="s">
        <v>2190</v>
      </c>
      <c r="C119" s="8">
        <f>IFERROR(VLOOKUP(A119,eco_bus_journals!A:D,3,0),"")</f>
        <v>42</v>
      </c>
      <c r="D119" s="51">
        <f>IFERROR(VLOOKUP(A119,eco_bus_journals!A:D,4,0),"")</f>
        <v>0.62</v>
      </c>
      <c r="E119" s="51">
        <f t="shared" si="5"/>
        <v>117</v>
      </c>
      <c r="F119" s="58" t="str">
        <f>IFERROR(VLOOKUP(A119,eco_journals!A:D,4,0),"")</f>
        <v/>
      </c>
      <c r="G119" s="54" t="str">
        <f t="shared" si="6"/>
        <v/>
      </c>
      <c r="H119" s="60" t="str">
        <f>IFERROR(VLOOKUP(A119,fin_journals!A:D,4,0),"")</f>
        <v/>
      </c>
      <c r="I119" s="25" t="str">
        <f t="shared" si="7"/>
        <v/>
      </c>
      <c r="J119" s="56">
        <f>IFERROR(VLOOKUP(A119,bus_journals!A:D,4,0),"")</f>
        <v>1.39</v>
      </c>
      <c r="K119" s="30">
        <f t="shared" si="8"/>
        <v>35</v>
      </c>
      <c r="L119" s="57" t="str">
        <f>IFERROR(VLOOKUP(A119,man_journals!A:D,4,0),"")</f>
        <v/>
      </c>
      <c r="M119" s="33" t="str">
        <f t="shared" si="9"/>
        <v/>
      </c>
      <c r="N119" s="4" t="s">
        <v>1275</v>
      </c>
      <c r="O119" t="s">
        <v>1291</v>
      </c>
    </row>
    <row r="120" spans="1:16" x14ac:dyDescent="0.25">
      <c r="A120" t="s">
        <v>102</v>
      </c>
      <c r="B120" t="s">
        <v>2181</v>
      </c>
      <c r="C120" s="8">
        <f>IFERROR(VLOOKUP(A120,eco_bus_journals!A:D,3,0),"")</f>
        <v>503</v>
      </c>
      <c r="D120" s="51">
        <f>IFERROR(VLOOKUP(A120,eco_bus_journals!A:D,4,0),"")</f>
        <v>0.62</v>
      </c>
      <c r="E120" s="51">
        <f t="shared" si="5"/>
        <v>117</v>
      </c>
      <c r="F120" s="58" t="str">
        <f>IFERROR(VLOOKUP(A120,eco_journals!A:D,4,0),"")</f>
        <v/>
      </c>
      <c r="G120" s="54" t="str">
        <f t="shared" si="6"/>
        <v/>
      </c>
      <c r="H120" s="60" t="str">
        <f>IFERROR(VLOOKUP(A120,fin_journals!A:D,4,0),"")</f>
        <v/>
      </c>
      <c r="I120" s="25" t="str">
        <f t="shared" si="7"/>
        <v/>
      </c>
      <c r="J120" s="56">
        <f>IFERROR(VLOOKUP(A120,bus_journals!A:D,4,0),"")</f>
        <v>0.86</v>
      </c>
      <c r="K120" s="30">
        <f t="shared" si="8"/>
        <v>46</v>
      </c>
      <c r="L120" s="57" t="str">
        <f>IFERROR(VLOOKUP(A120,man_journals!A:D,4,0),"")</f>
        <v/>
      </c>
      <c r="M120" s="33" t="str">
        <f t="shared" si="9"/>
        <v/>
      </c>
      <c r="N120" s="4" t="s">
        <v>1275</v>
      </c>
      <c r="O120" t="s">
        <v>1289</v>
      </c>
      <c r="P120" t="s">
        <v>1294</v>
      </c>
    </row>
    <row r="121" spans="1:16" x14ac:dyDescent="0.25">
      <c r="A121" t="s">
        <v>95</v>
      </c>
      <c r="B121" t="s">
        <v>2180</v>
      </c>
      <c r="C121" s="8">
        <f>IFERROR(VLOOKUP(A121,eco_bus_journals!A:D,3,0),"")</f>
        <v>772</v>
      </c>
      <c r="D121" s="51">
        <f>IFERROR(VLOOKUP(A121,eco_bus_journals!A:D,4,0),"")</f>
        <v>0.62</v>
      </c>
      <c r="E121" s="51">
        <f t="shared" si="5"/>
        <v>117</v>
      </c>
      <c r="F121" s="58" t="str">
        <f>IFERROR(VLOOKUP(A121,eco_journals!A:D,4,0),"")</f>
        <v/>
      </c>
      <c r="G121" s="54" t="str">
        <f t="shared" si="6"/>
        <v/>
      </c>
      <c r="H121" s="60" t="str">
        <f>IFERROR(VLOOKUP(A121,fin_journals!A:D,4,0),"")</f>
        <v/>
      </c>
      <c r="I121" s="25" t="str">
        <f t="shared" si="7"/>
        <v/>
      </c>
      <c r="J121" s="56">
        <f>IFERROR(VLOOKUP(A121,bus_journals!A:D,4,0),"")</f>
        <v>0.46</v>
      </c>
      <c r="K121" s="30">
        <f t="shared" si="8"/>
        <v>74</v>
      </c>
      <c r="L121" s="57" t="str">
        <f>IFERROR(VLOOKUP(A121,man_journals!A:D,4,0),"")</f>
        <v/>
      </c>
      <c r="M121" s="33" t="str">
        <f t="shared" si="9"/>
        <v/>
      </c>
      <c r="N121" s="4" t="s">
        <v>1275</v>
      </c>
    </row>
    <row r="122" spans="1:16" x14ac:dyDescent="0.25">
      <c r="A122" t="s">
        <v>211</v>
      </c>
      <c r="B122" t="s">
        <v>2178</v>
      </c>
      <c r="C122" s="8">
        <f>IFERROR(VLOOKUP(A122,eco_bus_journals!A:D,3,0),"")</f>
        <v>73</v>
      </c>
      <c r="D122" s="51">
        <f>IFERROR(VLOOKUP(A122,eco_bus_journals!A:D,4,0),"")</f>
        <v>0.62</v>
      </c>
      <c r="E122" s="51">
        <f t="shared" si="5"/>
        <v>117</v>
      </c>
      <c r="F122" s="58">
        <f>IFERROR(VLOOKUP(A122,eco_journals!A:D,4,0),"")</f>
        <v>0.55000000000000004</v>
      </c>
      <c r="G122" s="54">
        <f t="shared" si="6"/>
        <v>43</v>
      </c>
      <c r="H122" s="60">
        <f>IFERROR(VLOOKUP(A122,fin_journals!A:D,4,0),"")</f>
        <v>0.48</v>
      </c>
      <c r="I122" s="25">
        <f t="shared" si="7"/>
        <v>30</v>
      </c>
      <c r="J122" s="56" t="str">
        <f>IFERROR(VLOOKUP(A122,bus_journals!A:D,4,0),"")</f>
        <v/>
      </c>
      <c r="K122" s="30" t="str">
        <f t="shared" si="8"/>
        <v/>
      </c>
      <c r="L122" s="57" t="str">
        <f>IFERROR(VLOOKUP(A122,man_journals!A:D,4,0),"")</f>
        <v/>
      </c>
      <c r="M122" s="33" t="str">
        <f t="shared" si="9"/>
        <v/>
      </c>
      <c r="N122" s="5" t="s">
        <v>1276</v>
      </c>
      <c r="O122" s="3" t="s">
        <v>1274</v>
      </c>
    </row>
    <row r="123" spans="1:16" x14ac:dyDescent="0.25">
      <c r="A123" t="s">
        <v>153</v>
      </c>
      <c r="B123" t="s">
        <v>2193</v>
      </c>
      <c r="C123" s="8">
        <f>IFERROR(VLOOKUP(A123,eco_bus_journals!A:D,3,0),"")</f>
        <v>61</v>
      </c>
      <c r="D123" s="51">
        <f>IFERROR(VLOOKUP(A123,eco_bus_journals!A:D,4,0),"")</f>
        <v>0.6</v>
      </c>
      <c r="E123" s="51">
        <f t="shared" si="5"/>
        <v>121</v>
      </c>
      <c r="F123" s="58" t="str">
        <f>IFERROR(VLOOKUP(A123,eco_journals!A:D,4,0),"")</f>
        <v/>
      </c>
      <c r="G123" s="54" t="str">
        <f t="shared" si="6"/>
        <v/>
      </c>
      <c r="H123" s="60" t="str">
        <f>IFERROR(VLOOKUP(A123,fin_journals!A:D,4,0),"")</f>
        <v/>
      </c>
      <c r="I123" s="25" t="str">
        <f t="shared" si="7"/>
        <v/>
      </c>
      <c r="J123" s="56">
        <f>IFERROR(VLOOKUP(A123,bus_journals!A:D,4,0),"")</f>
        <v>0.8</v>
      </c>
      <c r="K123" s="30">
        <f t="shared" si="8"/>
        <v>49</v>
      </c>
      <c r="L123" s="57">
        <f>IFERROR(VLOOKUP(A123,man_journals!A:D,4,0),"")</f>
        <v>0.68</v>
      </c>
      <c r="M123" s="33">
        <f t="shared" si="9"/>
        <v>41</v>
      </c>
      <c r="N123" s="4" t="s">
        <v>1275</v>
      </c>
      <c r="O123" s="6" t="s">
        <v>1277</v>
      </c>
    </row>
    <row r="124" spans="1:16" x14ac:dyDescent="0.25">
      <c r="A124" t="s">
        <v>97</v>
      </c>
      <c r="B124" t="s">
        <v>2184</v>
      </c>
      <c r="C124" s="8">
        <f>IFERROR(VLOOKUP(A124,eco_bus_journals!A:D,3,0),"")</f>
        <v>112</v>
      </c>
      <c r="D124" s="51">
        <f>IFERROR(VLOOKUP(A124,eco_bus_journals!A:D,4,0),"")</f>
        <v>0.6</v>
      </c>
      <c r="E124" s="51">
        <f t="shared" si="5"/>
        <v>121</v>
      </c>
      <c r="F124" s="58" t="str">
        <f>IFERROR(VLOOKUP(A124,eco_journals!A:D,4,0),"")</f>
        <v/>
      </c>
      <c r="G124" s="54" t="str">
        <f t="shared" si="6"/>
        <v/>
      </c>
      <c r="H124" s="60" t="str">
        <f>IFERROR(VLOOKUP(A124,fin_journals!A:D,4,0),"")</f>
        <v/>
      </c>
      <c r="I124" s="25" t="str">
        <f t="shared" si="7"/>
        <v/>
      </c>
      <c r="J124" s="56" t="str">
        <f>IFERROR(VLOOKUP(A124,bus_journals!A:D,4,0),"")</f>
        <v/>
      </c>
      <c r="K124" s="30" t="str">
        <f t="shared" si="8"/>
        <v/>
      </c>
      <c r="L124" s="57">
        <f>IFERROR(VLOOKUP(A124,man_journals!A:D,4,0),"")</f>
        <v>0.62</v>
      </c>
      <c r="M124" s="33">
        <f t="shared" si="9"/>
        <v>44</v>
      </c>
      <c r="N124" s="6" t="s">
        <v>1277</v>
      </c>
      <c r="O124" t="s">
        <v>1279</v>
      </c>
    </row>
    <row r="125" spans="1:16" x14ac:dyDescent="0.25">
      <c r="A125" t="s">
        <v>124</v>
      </c>
      <c r="B125" t="s">
        <v>2176</v>
      </c>
      <c r="C125" s="8">
        <f>IFERROR(VLOOKUP(A125,eco_bus_journals!A:D,3,0),"")</f>
        <v>91</v>
      </c>
      <c r="D125" s="51">
        <f>IFERROR(VLOOKUP(A125,eco_bus_journals!A:D,4,0),"")</f>
        <v>0.6</v>
      </c>
      <c r="E125" s="51">
        <f t="shared" si="5"/>
        <v>121</v>
      </c>
      <c r="F125" s="58" t="str">
        <f>IFERROR(VLOOKUP(A125,eco_journals!A:D,4,0),"")</f>
        <v/>
      </c>
      <c r="G125" s="54" t="str">
        <f t="shared" si="6"/>
        <v/>
      </c>
      <c r="H125" s="60" t="str">
        <f>IFERROR(VLOOKUP(A125,fin_journals!A:D,4,0),"")</f>
        <v/>
      </c>
      <c r="I125" s="25" t="str">
        <f t="shared" si="7"/>
        <v/>
      </c>
      <c r="J125" s="56" t="str">
        <f>IFERROR(VLOOKUP(A125,bus_journals!A:D,4,0),"")</f>
        <v/>
      </c>
      <c r="K125" s="30" t="str">
        <f t="shared" si="8"/>
        <v/>
      </c>
      <c r="L125" s="57">
        <f>IFERROR(VLOOKUP(A125,man_journals!A:D,4,0),"")</f>
        <v>0.94</v>
      </c>
      <c r="M125" s="33">
        <f t="shared" si="9"/>
        <v>36</v>
      </c>
      <c r="N125" s="6" t="s">
        <v>1277</v>
      </c>
    </row>
    <row r="126" spans="1:16" x14ac:dyDescent="0.25">
      <c r="A126" t="s">
        <v>134</v>
      </c>
      <c r="B126" t="s">
        <v>2181</v>
      </c>
      <c r="C126" s="8">
        <f>IFERROR(VLOOKUP(A126,eco_bus_journals!A:D,3,0),"")</f>
        <v>231</v>
      </c>
      <c r="D126" s="51">
        <f>IFERROR(VLOOKUP(A126,eco_bus_journals!A:D,4,0),"")</f>
        <v>0.6</v>
      </c>
      <c r="E126" s="51">
        <f t="shared" si="5"/>
        <v>121</v>
      </c>
      <c r="F126" s="58">
        <f>IFERROR(VLOOKUP(A126,eco_journals!A:D,4,0),"")</f>
        <v>0.09</v>
      </c>
      <c r="G126" s="54">
        <f t="shared" si="6"/>
        <v>162</v>
      </c>
      <c r="H126" s="60" t="str">
        <f>IFERROR(VLOOKUP(A126,fin_journals!A:D,4,0),"")</f>
        <v/>
      </c>
      <c r="I126" s="25" t="str">
        <f t="shared" si="7"/>
        <v/>
      </c>
      <c r="J126" s="56">
        <f>IFERROR(VLOOKUP(A126,bus_journals!A:D,4,0),"")</f>
        <v>0.95</v>
      </c>
      <c r="K126" s="30">
        <f t="shared" si="8"/>
        <v>44</v>
      </c>
      <c r="L126" s="57">
        <f>IFERROR(VLOOKUP(A126,man_journals!A:D,4,0),"")</f>
        <v>0.46</v>
      </c>
      <c r="M126" s="33">
        <f t="shared" si="9"/>
        <v>55</v>
      </c>
      <c r="N126" s="4" t="s">
        <v>1275</v>
      </c>
      <c r="O126" s="3" t="s">
        <v>1274</v>
      </c>
      <c r="P126" s="6" t="s">
        <v>1277</v>
      </c>
    </row>
    <row r="127" spans="1:16" x14ac:dyDescent="0.25">
      <c r="A127" t="s">
        <v>109</v>
      </c>
      <c r="B127" t="s">
        <v>2180</v>
      </c>
      <c r="C127" s="8">
        <f>IFERROR(VLOOKUP(A127,eco_bus_journals!A:D,3,0),"")</f>
        <v>15</v>
      </c>
      <c r="D127" s="51">
        <f>IFERROR(VLOOKUP(A127,eco_bus_journals!A:D,4,0),"")</f>
        <v>0.57999999999999996</v>
      </c>
      <c r="E127" s="51">
        <f t="shared" si="5"/>
        <v>125</v>
      </c>
      <c r="F127" s="58" t="str">
        <f>IFERROR(VLOOKUP(A127,eco_journals!A:D,4,0),"")</f>
        <v/>
      </c>
      <c r="G127" s="54" t="str">
        <f t="shared" si="6"/>
        <v/>
      </c>
      <c r="H127" s="60" t="str">
        <f>IFERROR(VLOOKUP(A127,fin_journals!A:D,4,0),"")</f>
        <v/>
      </c>
      <c r="I127" s="25" t="str">
        <f t="shared" si="7"/>
        <v/>
      </c>
      <c r="J127" s="56" t="str">
        <f>IFERROR(VLOOKUP(A127,bus_journals!A:D,4,0),"")</f>
        <v/>
      </c>
      <c r="K127" s="30" t="str">
        <f t="shared" si="8"/>
        <v/>
      </c>
      <c r="L127" s="57">
        <f>IFERROR(VLOOKUP(A127,man_journals!A:D,4,0),"")</f>
        <v>0.96</v>
      </c>
      <c r="M127" s="33">
        <f t="shared" si="9"/>
        <v>34</v>
      </c>
      <c r="N127" t="s">
        <v>1296</v>
      </c>
      <c r="O127" s="6" t="s">
        <v>1277</v>
      </c>
    </row>
    <row r="128" spans="1:16" x14ac:dyDescent="0.25">
      <c r="A128" t="s">
        <v>119</v>
      </c>
      <c r="B128" t="s">
        <v>2178</v>
      </c>
      <c r="C128" s="8">
        <f>IFERROR(VLOOKUP(A128,eco_bus_journals!A:D,3,0),"")</f>
        <v>48</v>
      </c>
      <c r="D128" s="51">
        <f>IFERROR(VLOOKUP(A128,eco_bus_journals!A:D,4,0),"")</f>
        <v>0.56999999999999995</v>
      </c>
      <c r="E128" s="51">
        <f t="shared" si="5"/>
        <v>126</v>
      </c>
      <c r="F128" s="58" t="str">
        <f>IFERROR(VLOOKUP(A128,eco_journals!A:D,4,0),"")</f>
        <v/>
      </c>
      <c r="G128" s="54" t="str">
        <f t="shared" si="6"/>
        <v/>
      </c>
      <c r="H128" s="60">
        <f>IFERROR(VLOOKUP(A128,fin_journals!A:D,4,0),"")</f>
        <v>0.94</v>
      </c>
      <c r="I128" s="25">
        <f t="shared" si="7"/>
        <v>20</v>
      </c>
      <c r="J128" s="56" t="str">
        <f>IFERROR(VLOOKUP(A128,bus_journals!A:D,4,0),"")</f>
        <v/>
      </c>
      <c r="K128" s="30" t="str">
        <f t="shared" si="8"/>
        <v/>
      </c>
      <c r="L128" s="57" t="str">
        <f>IFERROR(VLOOKUP(A128,man_journals!A:D,4,0),"")</f>
        <v/>
      </c>
      <c r="M128" s="33" t="str">
        <f t="shared" si="9"/>
        <v/>
      </c>
      <c r="N128" s="5" t="s">
        <v>1276</v>
      </c>
    </row>
    <row r="129" spans="1:17" x14ac:dyDescent="0.25">
      <c r="A129" t="s">
        <v>250</v>
      </c>
      <c r="B129" t="s">
        <v>2195</v>
      </c>
      <c r="C129" s="8">
        <f>IFERROR(VLOOKUP(A129,eco_bus_journals!A:D,3,0),"")</f>
        <v>44</v>
      </c>
      <c r="D129" s="51">
        <f>IFERROR(VLOOKUP(A129,eco_bus_journals!A:D,4,0),"")</f>
        <v>0.56999999999999995</v>
      </c>
      <c r="E129" s="51">
        <f t="shared" si="5"/>
        <v>126</v>
      </c>
      <c r="F129" s="58" t="str">
        <f>IFERROR(VLOOKUP(A129,eco_journals!A:D,4,0),"")</f>
        <v/>
      </c>
      <c r="G129" s="54" t="str">
        <f t="shared" si="6"/>
        <v/>
      </c>
      <c r="H129" s="60">
        <f>IFERROR(VLOOKUP(A129,fin_journals!A:D,4,0),"")</f>
        <v>0.28000000000000003</v>
      </c>
      <c r="I129" s="25">
        <f t="shared" si="7"/>
        <v>50</v>
      </c>
      <c r="J129" s="56" t="str">
        <f>IFERROR(VLOOKUP(A129,bus_journals!A:D,4,0),"")</f>
        <v/>
      </c>
      <c r="K129" s="30" t="str">
        <f t="shared" si="8"/>
        <v/>
      </c>
      <c r="L129" s="57" t="str">
        <f>IFERROR(VLOOKUP(A129,man_journals!A:D,4,0),"")</f>
        <v/>
      </c>
      <c r="M129" s="33" t="str">
        <f t="shared" si="9"/>
        <v/>
      </c>
      <c r="N129" s="5" t="s">
        <v>1276</v>
      </c>
    </row>
    <row r="130" spans="1:17" x14ac:dyDescent="0.25">
      <c r="A130" t="s">
        <v>279</v>
      </c>
      <c r="B130" t="s">
        <v>2173</v>
      </c>
      <c r="C130" s="8">
        <f>IFERROR(VLOOKUP(A130,eco_bus_journals!A:D,3,0),"")</f>
        <v>17</v>
      </c>
      <c r="D130" s="51">
        <f>IFERROR(VLOOKUP(A130,eco_bus_journals!A:D,4,0),"")</f>
        <v>0.56999999999999995</v>
      </c>
      <c r="E130" s="51">
        <f t="shared" si="5"/>
        <v>126</v>
      </c>
      <c r="F130" s="58">
        <f>IFERROR(VLOOKUP(A130,eco_journals!A:D,4,0),"")</f>
        <v>0.52</v>
      </c>
      <c r="G130" s="54">
        <f t="shared" si="6"/>
        <v>46</v>
      </c>
      <c r="H130" s="60" t="str">
        <f>IFERROR(VLOOKUP(A130,fin_journals!A:D,4,0),"")</f>
        <v/>
      </c>
      <c r="I130" s="25" t="str">
        <f t="shared" si="7"/>
        <v/>
      </c>
      <c r="J130" s="56" t="str">
        <f>IFERROR(VLOOKUP(A130,bus_journals!A:D,4,0),"")</f>
        <v/>
      </c>
      <c r="K130" s="30" t="str">
        <f t="shared" si="8"/>
        <v/>
      </c>
      <c r="L130" s="57" t="str">
        <f>IFERROR(VLOOKUP(A130,man_journals!A:D,4,0),"")</f>
        <v/>
      </c>
      <c r="M130" s="33" t="str">
        <f t="shared" si="9"/>
        <v/>
      </c>
      <c r="N130" s="3" t="s">
        <v>1274</v>
      </c>
      <c r="O130" t="s">
        <v>1297</v>
      </c>
    </row>
    <row r="131" spans="1:17" x14ac:dyDescent="0.25">
      <c r="A131" t="s">
        <v>122</v>
      </c>
      <c r="B131" t="s">
        <v>2190</v>
      </c>
      <c r="C131" s="8">
        <f>IFERROR(VLOOKUP(A131,eco_bus_journals!A:D,3,0),"")</f>
        <v>54</v>
      </c>
      <c r="D131" s="51">
        <f>IFERROR(VLOOKUP(A131,eco_bus_journals!A:D,4,0),"")</f>
        <v>0.56999999999999995</v>
      </c>
      <c r="E131" s="51">
        <f t="shared" ref="E131:E194" si="10">_xlfn.RANK.EQ(D131,D:D)</f>
        <v>126</v>
      </c>
      <c r="F131" s="58" t="str">
        <f>IFERROR(VLOOKUP(A131,eco_journals!A:D,4,0),"")</f>
        <v/>
      </c>
      <c r="G131" s="54" t="str">
        <f t="shared" ref="G131:G194" si="11">IFERROR(_xlfn.RANK.EQ(F131,F:F),"")</f>
        <v/>
      </c>
      <c r="H131" s="60" t="str">
        <f>IFERROR(VLOOKUP(A131,fin_journals!A:D,4,0),"")</f>
        <v/>
      </c>
      <c r="I131" s="25" t="str">
        <f t="shared" ref="I131:I194" si="12">IFERROR(_xlfn.RANK.EQ(H131,H:H),"")</f>
        <v/>
      </c>
      <c r="J131" s="56" t="str">
        <f>IFERROR(VLOOKUP(A131,bus_journals!A:D,4,0),"")</f>
        <v/>
      </c>
      <c r="K131" s="30" t="str">
        <f t="shared" ref="K131:K194" si="13">IFERROR(_xlfn.RANK.EQ(J131,J:J),"")</f>
        <v/>
      </c>
      <c r="L131" s="57">
        <f>IFERROR(VLOOKUP(A131,man_journals!A:D,4,0),"")</f>
        <v>0.47</v>
      </c>
      <c r="M131" s="33">
        <f t="shared" ref="M131:M194" si="14">IFERROR(_xlfn.RANK.EQ(L131,L:L),"")</f>
        <v>53</v>
      </c>
      <c r="N131" s="6" t="s">
        <v>1277</v>
      </c>
    </row>
    <row r="132" spans="1:17" x14ac:dyDescent="0.25">
      <c r="A132" t="s">
        <v>133</v>
      </c>
      <c r="B132" t="s">
        <v>2179</v>
      </c>
      <c r="C132" s="8">
        <f>IFERROR(VLOOKUP(A132,eco_bus_journals!A:D,3,0),"")</f>
        <v>62</v>
      </c>
      <c r="D132" s="51">
        <f>IFERROR(VLOOKUP(A132,eco_bus_journals!A:D,4,0),"")</f>
        <v>0.55000000000000004</v>
      </c>
      <c r="E132" s="51">
        <f t="shared" si="10"/>
        <v>130</v>
      </c>
      <c r="F132" s="58">
        <f>IFERROR(VLOOKUP(A132,eco_journals!A:D,4,0),"")</f>
        <v>0.4</v>
      </c>
      <c r="G132" s="54">
        <f t="shared" si="11"/>
        <v>59</v>
      </c>
      <c r="H132" s="60">
        <f>IFERROR(VLOOKUP(A132,fin_journals!A:D,4,0),"")</f>
        <v>0.17</v>
      </c>
      <c r="I132" s="25">
        <f t="shared" si="12"/>
        <v>71</v>
      </c>
      <c r="J132" s="56" t="str">
        <f>IFERROR(VLOOKUP(A132,bus_journals!A:D,4,0),"")</f>
        <v/>
      </c>
      <c r="K132" s="30" t="str">
        <f t="shared" si="13"/>
        <v/>
      </c>
      <c r="L132" s="57">
        <f>IFERROR(VLOOKUP(A132,man_journals!A:D,4,0),"")</f>
        <v>1.0900000000000001</v>
      </c>
      <c r="M132" s="33">
        <f t="shared" si="14"/>
        <v>28</v>
      </c>
      <c r="N132" s="3" t="s">
        <v>1274</v>
      </c>
    </row>
    <row r="133" spans="1:17" x14ac:dyDescent="0.25">
      <c r="A133" t="s">
        <v>101</v>
      </c>
      <c r="B133" t="s">
        <v>2180</v>
      </c>
      <c r="C133" s="8">
        <f>IFERROR(VLOOKUP(A133,eco_bus_journals!A:D,3,0),"")</f>
        <v>284</v>
      </c>
      <c r="D133" s="51">
        <f>IFERROR(VLOOKUP(A133,eco_bus_journals!A:D,4,0),"")</f>
        <v>0.54</v>
      </c>
      <c r="E133" s="51">
        <f t="shared" si="10"/>
        <v>131</v>
      </c>
      <c r="F133" s="58" t="str">
        <f>IFERROR(VLOOKUP(A133,eco_journals!A:D,4,0),"")</f>
        <v/>
      </c>
      <c r="G133" s="54" t="str">
        <f t="shared" si="11"/>
        <v/>
      </c>
      <c r="H133" s="60" t="str">
        <f>IFERROR(VLOOKUP(A133,fin_journals!A:D,4,0),"")</f>
        <v/>
      </c>
      <c r="I133" s="25" t="str">
        <f t="shared" si="12"/>
        <v/>
      </c>
      <c r="J133" s="56">
        <f>IFERROR(VLOOKUP(A133,bus_journals!A:D,4,0),"")</f>
        <v>0.8</v>
      </c>
      <c r="K133" s="30">
        <f t="shared" si="13"/>
        <v>49</v>
      </c>
      <c r="L133" s="57">
        <f>IFERROR(VLOOKUP(A133,man_journals!A:D,4,0),"")</f>
        <v>0.36</v>
      </c>
      <c r="M133" s="33">
        <f t="shared" si="14"/>
        <v>65</v>
      </c>
      <c r="N133" s="4" t="s">
        <v>1275</v>
      </c>
      <c r="O133" s="6" t="s">
        <v>1277</v>
      </c>
    </row>
    <row r="134" spans="1:17" x14ac:dyDescent="0.25">
      <c r="A134" t="s">
        <v>239</v>
      </c>
      <c r="B134" t="s">
        <v>2179</v>
      </c>
      <c r="C134" s="8">
        <f>IFERROR(VLOOKUP(A134,eco_bus_journals!A:D,3,0),"")</f>
        <v>54</v>
      </c>
      <c r="D134" s="51">
        <f>IFERROR(VLOOKUP(A134,eco_bus_journals!A:D,4,0),"")</f>
        <v>0.53</v>
      </c>
      <c r="E134" s="51">
        <f t="shared" si="10"/>
        <v>132</v>
      </c>
      <c r="F134" s="58">
        <f>IFERROR(VLOOKUP(A134,eco_journals!A:D,4,0),"")</f>
        <v>0.51</v>
      </c>
      <c r="G134" s="54">
        <f t="shared" si="11"/>
        <v>50</v>
      </c>
      <c r="H134" s="60">
        <f>IFERROR(VLOOKUP(A134,fin_journals!A:D,4,0),"")</f>
        <v>0.12</v>
      </c>
      <c r="I134" s="25">
        <f t="shared" si="12"/>
        <v>82</v>
      </c>
      <c r="J134" s="56" t="str">
        <f>IFERROR(VLOOKUP(A134,bus_journals!A:D,4,0),"")</f>
        <v/>
      </c>
      <c r="K134" s="30" t="str">
        <f t="shared" si="13"/>
        <v/>
      </c>
      <c r="L134" s="57" t="str">
        <f>IFERROR(VLOOKUP(A134,man_journals!A:D,4,0),"")</f>
        <v/>
      </c>
      <c r="M134" s="33" t="str">
        <f t="shared" si="14"/>
        <v/>
      </c>
      <c r="N134" s="5" t="s">
        <v>1276</v>
      </c>
      <c r="O134" t="s">
        <v>1286</v>
      </c>
      <c r="P134" s="3" t="s">
        <v>1274</v>
      </c>
      <c r="Q134" t="s">
        <v>1287</v>
      </c>
    </row>
    <row r="135" spans="1:17" x14ac:dyDescent="0.25">
      <c r="A135" t="s">
        <v>216</v>
      </c>
      <c r="B135" t="s">
        <v>2179</v>
      </c>
      <c r="C135" s="8">
        <f>IFERROR(VLOOKUP(A135,eco_bus_journals!A:D,3,0),"")</f>
        <v>24</v>
      </c>
      <c r="D135" s="51">
        <f>IFERROR(VLOOKUP(A135,eco_bus_journals!A:D,4,0),"")</f>
        <v>0.52</v>
      </c>
      <c r="E135" s="51">
        <f t="shared" si="10"/>
        <v>133</v>
      </c>
      <c r="F135" s="58">
        <f>IFERROR(VLOOKUP(A135,eco_journals!A:D,4,0),"")</f>
        <v>0.52</v>
      </c>
      <c r="G135" s="54">
        <f t="shared" si="11"/>
        <v>46</v>
      </c>
      <c r="H135" s="60" t="str">
        <f>IFERROR(VLOOKUP(A135,fin_journals!A:D,4,0),"")</f>
        <v/>
      </c>
      <c r="I135" s="25" t="str">
        <f t="shared" si="12"/>
        <v/>
      </c>
      <c r="J135" s="56" t="str">
        <f>IFERROR(VLOOKUP(A135,bus_journals!A:D,4,0),"")</f>
        <v/>
      </c>
      <c r="K135" s="30" t="str">
        <f t="shared" si="13"/>
        <v/>
      </c>
      <c r="L135" s="57" t="str">
        <f>IFERROR(VLOOKUP(A135,man_journals!A:D,4,0),"")</f>
        <v/>
      </c>
      <c r="M135" s="33" t="str">
        <f t="shared" si="14"/>
        <v/>
      </c>
      <c r="N135" s="3" t="s">
        <v>1274</v>
      </c>
      <c r="O135" t="s">
        <v>1281</v>
      </c>
      <c r="P135" t="s">
        <v>1282</v>
      </c>
      <c r="Q135" t="s">
        <v>1283</v>
      </c>
    </row>
    <row r="136" spans="1:17" x14ac:dyDescent="0.25">
      <c r="A136" t="s">
        <v>186</v>
      </c>
      <c r="B136" t="s">
        <v>2180</v>
      </c>
      <c r="C136" s="8">
        <f>IFERROR(VLOOKUP(A136,eco_bus_journals!A:D,3,0),"")</f>
        <v>85</v>
      </c>
      <c r="D136" s="51">
        <f>IFERROR(VLOOKUP(A136,eco_bus_journals!A:D,4,0),"")</f>
        <v>0.52</v>
      </c>
      <c r="E136" s="51">
        <f t="shared" si="10"/>
        <v>133</v>
      </c>
      <c r="F136" s="58">
        <f>IFERROR(VLOOKUP(A136,eco_journals!A:D,4,0),"")</f>
        <v>0.54</v>
      </c>
      <c r="G136" s="54">
        <f t="shared" si="11"/>
        <v>44</v>
      </c>
      <c r="H136" s="60" t="str">
        <f>IFERROR(VLOOKUP(A136,fin_journals!A:D,4,0),"")</f>
        <v/>
      </c>
      <c r="I136" s="25" t="str">
        <f t="shared" si="12"/>
        <v/>
      </c>
      <c r="J136" s="56" t="str">
        <f>IFERROR(VLOOKUP(A136,bus_journals!A:D,4,0),"")</f>
        <v/>
      </c>
      <c r="K136" s="30" t="str">
        <f t="shared" si="13"/>
        <v/>
      </c>
      <c r="L136" s="57" t="str">
        <f>IFERROR(VLOOKUP(A136,man_journals!A:D,4,0),"")</f>
        <v/>
      </c>
      <c r="M136" s="33" t="str">
        <f t="shared" si="14"/>
        <v/>
      </c>
      <c r="N136" s="3" t="s">
        <v>1274</v>
      </c>
      <c r="O136" t="s">
        <v>1298</v>
      </c>
      <c r="P136" t="s">
        <v>1299</v>
      </c>
    </row>
    <row r="137" spans="1:17" x14ac:dyDescent="0.25">
      <c r="A137" t="s">
        <v>235</v>
      </c>
      <c r="B137" t="s">
        <v>2180</v>
      </c>
      <c r="C137" s="8">
        <f>IFERROR(VLOOKUP(A137,eco_bus_journals!A:D,3,0),"")</f>
        <v>116</v>
      </c>
      <c r="D137" s="51">
        <f>IFERROR(VLOOKUP(A137,eco_bus_journals!A:D,4,0),"")</f>
        <v>0.52</v>
      </c>
      <c r="E137" s="51">
        <f t="shared" si="10"/>
        <v>133</v>
      </c>
      <c r="F137" s="58">
        <f>IFERROR(VLOOKUP(A137,eco_journals!A:D,4,0),"")</f>
        <v>0.52</v>
      </c>
      <c r="G137" s="54">
        <f t="shared" si="11"/>
        <v>46</v>
      </c>
      <c r="H137" s="60" t="str">
        <f>IFERROR(VLOOKUP(A137,fin_journals!A:D,4,0),"")</f>
        <v/>
      </c>
      <c r="I137" s="25" t="str">
        <f t="shared" si="12"/>
        <v/>
      </c>
      <c r="J137" s="56" t="str">
        <f>IFERROR(VLOOKUP(A137,bus_journals!A:D,4,0),"")</f>
        <v/>
      </c>
      <c r="K137" s="30" t="str">
        <f t="shared" si="13"/>
        <v/>
      </c>
      <c r="L137" s="57" t="str">
        <f>IFERROR(VLOOKUP(A137,man_journals!A:D,4,0),"")</f>
        <v/>
      </c>
      <c r="M137" s="33" t="str">
        <f t="shared" si="14"/>
        <v/>
      </c>
      <c r="N137" s="3" t="s">
        <v>1274</v>
      </c>
    </row>
    <row r="138" spans="1:17" x14ac:dyDescent="0.25">
      <c r="A138" t="s">
        <v>126</v>
      </c>
      <c r="B138" t="s">
        <v>2177</v>
      </c>
      <c r="C138" s="8">
        <f>IFERROR(VLOOKUP(A138,eco_bus_journals!A:D,3,0),"")</f>
        <v>19</v>
      </c>
      <c r="D138" s="51">
        <f>IFERROR(VLOOKUP(A138,eco_bus_journals!A:D,4,0),"")</f>
        <v>0.52</v>
      </c>
      <c r="E138" s="51">
        <f t="shared" si="10"/>
        <v>133</v>
      </c>
      <c r="F138" s="58">
        <f>IFERROR(VLOOKUP(A138,eco_journals!A:D,4,0),"")</f>
        <v>0.49</v>
      </c>
      <c r="G138" s="54">
        <f t="shared" si="11"/>
        <v>51</v>
      </c>
      <c r="H138" s="60" t="str">
        <f>IFERROR(VLOOKUP(A138,fin_journals!A:D,4,0),"")</f>
        <v/>
      </c>
      <c r="I138" s="25" t="str">
        <f t="shared" si="12"/>
        <v/>
      </c>
      <c r="J138" s="56" t="str">
        <f>IFERROR(VLOOKUP(A138,bus_journals!A:D,4,0),"")</f>
        <v/>
      </c>
      <c r="K138" s="30" t="str">
        <f t="shared" si="13"/>
        <v/>
      </c>
      <c r="L138" s="57" t="str">
        <f>IFERROR(VLOOKUP(A138,man_journals!A:D,4,0),"")</f>
        <v/>
      </c>
      <c r="M138" s="33" t="str">
        <f t="shared" si="14"/>
        <v/>
      </c>
      <c r="N138" s="3" t="s">
        <v>1274</v>
      </c>
      <c r="O138" t="s">
        <v>1295</v>
      </c>
    </row>
    <row r="139" spans="1:17" x14ac:dyDescent="0.25">
      <c r="A139" t="s">
        <v>165</v>
      </c>
      <c r="B139" t="s">
        <v>2190</v>
      </c>
      <c r="C139" s="8">
        <f>IFERROR(VLOOKUP(A139,eco_bus_journals!A:D,3,0),"")</f>
        <v>28</v>
      </c>
      <c r="D139" s="51">
        <f>IFERROR(VLOOKUP(A139,eco_bus_journals!A:D,4,0),"")</f>
        <v>0.51</v>
      </c>
      <c r="E139" s="51">
        <f t="shared" si="10"/>
        <v>137</v>
      </c>
      <c r="F139" s="58" t="str">
        <f>IFERROR(VLOOKUP(A139,eco_journals!A:D,4,0),"")</f>
        <v/>
      </c>
      <c r="G139" s="54" t="str">
        <f t="shared" si="11"/>
        <v/>
      </c>
      <c r="H139" s="60">
        <f>IFERROR(VLOOKUP(A139,fin_journals!A:D,4,0),"")</f>
        <v>1.06</v>
      </c>
      <c r="I139" s="25">
        <f t="shared" si="12"/>
        <v>17</v>
      </c>
      <c r="J139" s="56" t="str">
        <f>IFERROR(VLOOKUP(A139,bus_journals!A:D,4,0),"")</f>
        <v/>
      </c>
      <c r="K139" s="30" t="str">
        <f t="shared" si="13"/>
        <v/>
      </c>
      <c r="L139" s="57" t="str">
        <f>IFERROR(VLOOKUP(A139,man_journals!A:D,4,0),"")</f>
        <v/>
      </c>
      <c r="M139" s="33" t="str">
        <f t="shared" si="14"/>
        <v/>
      </c>
      <c r="N139" s="5" t="s">
        <v>1276</v>
      </c>
    </row>
    <row r="140" spans="1:17" x14ac:dyDescent="0.25">
      <c r="A140" t="s">
        <v>108</v>
      </c>
      <c r="B140" t="s">
        <v>2178</v>
      </c>
      <c r="C140" s="8">
        <f>IFERROR(VLOOKUP(A140,eco_bus_journals!A:D,3,0),"")</f>
        <v>62</v>
      </c>
      <c r="D140" s="51">
        <f>IFERROR(VLOOKUP(A140,eco_bus_journals!A:D,4,0),"")</f>
        <v>0.5</v>
      </c>
      <c r="E140" s="51">
        <f t="shared" si="10"/>
        <v>138</v>
      </c>
      <c r="F140" s="58" t="str">
        <f>IFERROR(VLOOKUP(A140,eco_journals!A:D,4,0),"")</f>
        <v/>
      </c>
      <c r="G140" s="54" t="str">
        <f t="shared" si="11"/>
        <v/>
      </c>
      <c r="H140" s="60" t="str">
        <f>IFERROR(VLOOKUP(A140,fin_journals!A:D,4,0),"")</f>
        <v/>
      </c>
      <c r="I140" s="25" t="str">
        <f t="shared" si="12"/>
        <v/>
      </c>
      <c r="J140" s="56" t="str">
        <f>IFERROR(VLOOKUP(A140,bus_journals!A:D,4,0),"")</f>
        <v/>
      </c>
      <c r="K140" s="30" t="str">
        <f t="shared" si="13"/>
        <v/>
      </c>
      <c r="L140" s="57">
        <f>IFERROR(VLOOKUP(A140,man_journals!A:D,4,0),"")</f>
        <v>0.69</v>
      </c>
      <c r="M140" s="33">
        <f t="shared" si="14"/>
        <v>40</v>
      </c>
      <c r="N140" t="s">
        <v>1285</v>
      </c>
      <c r="O140" s="6" t="s">
        <v>1277</v>
      </c>
    </row>
    <row r="141" spans="1:17" x14ac:dyDescent="0.25">
      <c r="A141" t="s">
        <v>184</v>
      </c>
      <c r="B141" t="s">
        <v>2180</v>
      </c>
      <c r="C141" s="8">
        <f>IFERROR(VLOOKUP(A141,eco_bus_journals!A:D,3,0),"")</f>
        <v>148</v>
      </c>
      <c r="D141" s="51">
        <f>IFERROR(VLOOKUP(A141,eco_bus_journals!A:D,4,0),"")</f>
        <v>0.5</v>
      </c>
      <c r="E141" s="51">
        <f t="shared" si="10"/>
        <v>138</v>
      </c>
      <c r="F141" s="58">
        <f>IFERROR(VLOOKUP(A141,eco_journals!A:D,4,0),"")</f>
        <v>0.45</v>
      </c>
      <c r="G141" s="54">
        <f t="shared" si="11"/>
        <v>54</v>
      </c>
      <c r="H141" s="60" t="str">
        <f>IFERROR(VLOOKUP(A141,fin_journals!A:D,4,0),"")</f>
        <v/>
      </c>
      <c r="I141" s="25" t="str">
        <f t="shared" si="12"/>
        <v/>
      </c>
      <c r="J141" s="56" t="str">
        <f>IFERROR(VLOOKUP(A141,bus_journals!A:D,4,0),"")</f>
        <v/>
      </c>
      <c r="K141" s="30" t="str">
        <f t="shared" si="13"/>
        <v/>
      </c>
      <c r="L141" s="57" t="str">
        <f>IFERROR(VLOOKUP(A141,man_journals!A:D,4,0),"")</f>
        <v/>
      </c>
      <c r="M141" s="33" t="str">
        <f t="shared" si="14"/>
        <v/>
      </c>
      <c r="N141" s="3" t="s">
        <v>1274</v>
      </c>
      <c r="O141" t="s">
        <v>1281</v>
      </c>
      <c r="P141" t="s">
        <v>1282</v>
      </c>
    </row>
    <row r="142" spans="1:17" x14ac:dyDescent="0.25">
      <c r="A142" t="s">
        <v>112</v>
      </c>
      <c r="B142" t="s">
        <v>2189</v>
      </c>
      <c r="C142" s="8">
        <f>IFERROR(VLOOKUP(A142,eco_bus_journals!A:D,3,0),"")</f>
        <v>32</v>
      </c>
      <c r="D142" s="51">
        <f>IFERROR(VLOOKUP(A142,eco_bus_journals!A:D,4,0),"")</f>
        <v>0.5</v>
      </c>
      <c r="E142" s="51">
        <f t="shared" si="10"/>
        <v>138</v>
      </c>
      <c r="F142" s="58" t="str">
        <f>IFERROR(VLOOKUP(A142,eco_journals!A:D,4,0),"")</f>
        <v/>
      </c>
      <c r="G142" s="54" t="str">
        <f t="shared" si="11"/>
        <v/>
      </c>
      <c r="H142" s="60" t="str">
        <f>IFERROR(VLOOKUP(A142,fin_journals!A:D,4,0),"")</f>
        <v/>
      </c>
      <c r="I142" s="25" t="str">
        <f t="shared" si="12"/>
        <v/>
      </c>
      <c r="J142" s="56">
        <f>IFERROR(VLOOKUP(A142,bus_journals!A:D,4,0),"")</f>
        <v>0.79</v>
      </c>
      <c r="K142" s="30">
        <f t="shared" si="13"/>
        <v>51</v>
      </c>
      <c r="L142" s="57">
        <f>IFERROR(VLOOKUP(A142,man_journals!A:D,4,0),"")</f>
        <v>0.2</v>
      </c>
      <c r="M142" s="33">
        <f t="shared" si="14"/>
        <v>100</v>
      </c>
      <c r="N142" s="4" t="s">
        <v>1275</v>
      </c>
      <c r="O142" s="6" t="s">
        <v>1277</v>
      </c>
    </row>
    <row r="143" spans="1:17" x14ac:dyDescent="0.25">
      <c r="A143" t="s">
        <v>105</v>
      </c>
      <c r="B143" t="s">
        <v>2180</v>
      </c>
      <c r="C143" s="8">
        <f>IFERROR(VLOOKUP(A143,eco_bus_journals!A:D,3,0),"")</f>
        <v>16</v>
      </c>
      <c r="D143" s="51">
        <f>IFERROR(VLOOKUP(A143,eco_bus_journals!A:D,4,0),"")</f>
        <v>0.5</v>
      </c>
      <c r="E143" s="51">
        <f t="shared" si="10"/>
        <v>138</v>
      </c>
      <c r="F143" s="58" t="str">
        <f>IFERROR(VLOOKUP(A143,eco_journals!A:D,4,0),"")</f>
        <v/>
      </c>
      <c r="G143" s="54" t="str">
        <f t="shared" si="11"/>
        <v/>
      </c>
      <c r="H143" s="60">
        <f>IFERROR(VLOOKUP(A143,fin_journals!A:D,4,0),"")</f>
        <v>1.01</v>
      </c>
      <c r="I143" s="25">
        <f t="shared" si="12"/>
        <v>19</v>
      </c>
      <c r="J143" s="56" t="str">
        <f>IFERROR(VLOOKUP(A143,bus_journals!A:D,4,0),"")</f>
        <v/>
      </c>
      <c r="K143" s="30" t="str">
        <f t="shared" si="13"/>
        <v/>
      </c>
      <c r="L143" s="57">
        <f>IFERROR(VLOOKUP(A143,man_journals!A:D,4,0),"")</f>
        <v>0.32</v>
      </c>
      <c r="M143" s="33">
        <f t="shared" si="14"/>
        <v>73</v>
      </c>
      <c r="N143" s="5" t="s">
        <v>1276</v>
      </c>
      <c r="O143" s="6" t="s">
        <v>1277</v>
      </c>
    </row>
    <row r="144" spans="1:17" x14ac:dyDescent="0.25">
      <c r="A144" t="s">
        <v>214</v>
      </c>
      <c r="B144" t="s">
        <v>2177</v>
      </c>
      <c r="C144" s="8">
        <f>IFERROR(VLOOKUP(A144,eco_bus_journals!A:D,3,0),"")</f>
        <v>17</v>
      </c>
      <c r="D144" s="51">
        <f>IFERROR(VLOOKUP(A144,eco_bus_journals!A:D,4,0),"")</f>
        <v>0.49</v>
      </c>
      <c r="E144" s="51">
        <f t="shared" si="10"/>
        <v>142</v>
      </c>
      <c r="F144" s="58">
        <f>IFERROR(VLOOKUP(A144,eco_journals!A:D,4,0),"")</f>
        <v>0.52</v>
      </c>
      <c r="G144" s="54">
        <f t="shared" si="11"/>
        <v>46</v>
      </c>
      <c r="H144" s="60" t="str">
        <f>IFERROR(VLOOKUP(A144,fin_journals!A:D,4,0),"")</f>
        <v/>
      </c>
      <c r="I144" s="25" t="str">
        <f t="shared" si="12"/>
        <v/>
      </c>
      <c r="J144" s="56" t="str">
        <f>IFERROR(VLOOKUP(A144,bus_journals!A:D,4,0),"")</f>
        <v/>
      </c>
      <c r="K144" s="30" t="str">
        <f t="shared" si="13"/>
        <v/>
      </c>
      <c r="L144" s="57" t="str">
        <f>IFERROR(VLOOKUP(A144,man_journals!A:D,4,0),"")</f>
        <v/>
      </c>
      <c r="M144" s="33" t="str">
        <f t="shared" si="14"/>
        <v/>
      </c>
      <c r="N144" s="3" t="s">
        <v>1274</v>
      </c>
      <c r="O144" t="s">
        <v>1299</v>
      </c>
    </row>
    <row r="145" spans="1:16" x14ac:dyDescent="0.25">
      <c r="A145" t="s">
        <v>100</v>
      </c>
      <c r="B145" t="s">
        <v>2178</v>
      </c>
      <c r="C145" s="8">
        <f>IFERROR(VLOOKUP(A145,eco_bus_journals!A:D,3,0),"")</f>
        <v>278</v>
      </c>
      <c r="D145" s="51">
        <f>IFERROR(VLOOKUP(A145,eco_bus_journals!A:D,4,0),"")</f>
        <v>0.49</v>
      </c>
      <c r="E145" s="51">
        <f t="shared" si="10"/>
        <v>142</v>
      </c>
      <c r="F145" s="58" t="str">
        <f>IFERROR(VLOOKUP(A145,eco_journals!A:D,4,0),"")</f>
        <v/>
      </c>
      <c r="G145" s="54" t="str">
        <f t="shared" si="11"/>
        <v/>
      </c>
      <c r="H145" s="60" t="str">
        <f>IFERROR(VLOOKUP(A145,fin_journals!A:D,4,0),"")</f>
        <v/>
      </c>
      <c r="I145" s="25" t="str">
        <f t="shared" si="12"/>
        <v/>
      </c>
      <c r="J145" s="56">
        <f>IFERROR(VLOOKUP(A145,bus_journals!A:D,4,0),"")</f>
        <v>0.56000000000000005</v>
      </c>
      <c r="K145" s="30">
        <f t="shared" si="13"/>
        <v>64</v>
      </c>
      <c r="L145" s="57">
        <f>IFERROR(VLOOKUP(A145,man_journals!A:D,4,0),"")</f>
        <v>0.4</v>
      </c>
      <c r="M145" s="33">
        <f t="shared" si="14"/>
        <v>59</v>
      </c>
      <c r="N145" s="4" t="s">
        <v>1275</v>
      </c>
      <c r="O145" t="s">
        <v>1295</v>
      </c>
      <c r="P145" s="6" t="s">
        <v>1277</v>
      </c>
    </row>
    <row r="146" spans="1:16" x14ac:dyDescent="0.25">
      <c r="A146" t="s">
        <v>205</v>
      </c>
      <c r="B146" t="s">
        <v>2179</v>
      </c>
      <c r="C146" s="8">
        <f>IFERROR(VLOOKUP(A146,eco_bus_journals!A:D,3,0),"")</f>
        <v>16</v>
      </c>
      <c r="D146" s="51">
        <f>IFERROR(VLOOKUP(A146,eco_bus_journals!A:D,4,0),"")</f>
        <v>0.48</v>
      </c>
      <c r="E146" s="51">
        <f t="shared" si="10"/>
        <v>144</v>
      </c>
      <c r="F146" s="58">
        <f>IFERROR(VLOOKUP(A146,eco_journals!A:D,4,0),"")</f>
        <v>0.44</v>
      </c>
      <c r="G146" s="54">
        <f t="shared" si="11"/>
        <v>56</v>
      </c>
      <c r="H146" s="60" t="str">
        <f>IFERROR(VLOOKUP(A146,fin_journals!A:D,4,0),"")</f>
        <v/>
      </c>
      <c r="I146" s="25" t="str">
        <f t="shared" si="12"/>
        <v/>
      </c>
      <c r="J146" s="56" t="str">
        <f>IFERROR(VLOOKUP(A146,bus_journals!A:D,4,0),"")</f>
        <v/>
      </c>
      <c r="K146" s="30" t="str">
        <f t="shared" si="13"/>
        <v/>
      </c>
      <c r="L146" s="57" t="str">
        <f>IFERROR(VLOOKUP(A146,man_journals!A:D,4,0),"")</f>
        <v/>
      </c>
      <c r="M146" s="33" t="str">
        <f t="shared" si="14"/>
        <v/>
      </c>
      <c r="N146" s="3" t="s">
        <v>1274</v>
      </c>
    </row>
    <row r="147" spans="1:16" x14ac:dyDescent="0.25">
      <c r="A147" t="s">
        <v>209</v>
      </c>
      <c r="B147" t="s">
        <v>2190</v>
      </c>
      <c r="C147" s="8">
        <f>IFERROR(VLOOKUP(A147,eco_bus_journals!A:D,3,0),"")</f>
        <v>114</v>
      </c>
      <c r="D147" s="51">
        <f>IFERROR(VLOOKUP(A147,eco_bus_journals!A:D,4,0),"")</f>
        <v>0.48</v>
      </c>
      <c r="E147" s="51">
        <f t="shared" si="10"/>
        <v>144</v>
      </c>
      <c r="F147" s="58">
        <f>IFERROR(VLOOKUP(A147,eco_journals!A:D,4,0),"")</f>
        <v>0.49</v>
      </c>
      <c r="G147" s="54">
        <f t="shared" si="11"/>
        <v>51</v>
      </c>
      <c r="H147" s="60" t="str">
        <f>IFERROR(VLOOKUP(A147,fin_journals!A:D,4,0),"")</f>
        <v/>
      </c>
      <c r="I147" s="25" t="str">
        <f t="shared" si="12"/>
        <v/>
      </c>
      <c r="J147" s="56" t="str">
        <f>IFERROR(VLOOKUP(A147,bus_journals!A:D,4,0),"")</f>
        <v/>
      </c>
      <c r="K147" s="30" t="str">
        <f t="shared" si="13"/>
        <v/>
      </c>
      <c r="L147" s="57" t="str">
        <f>IFERROR(VLOOKUP(A147,man_journals!A:D,4,0),"")</f>
        <v/>
      </c>
      <c r="M147" s="33" t="str">
        <f t="shared" si="14"/>
        <v/>
      </c>
      <c r="N147" s="3" t="s">
        <v>1274</v>
      </c>
      <c r="O147" t="s">
        <v>1282</v>
      </c>
      <c r="P147" t="s">
        <v>1283</v>
      </c>
    </row>
    <row r="148" spans="1:16" x14ac:dyDescent="0.25">
      <c r="A148" t="s">
        <v>131</v>
      </c>
      <c r="B148" t="s">
        <v>2180</v>
      </c>
      <c r="C148" s="8">
        <f>IFERROR(VLOOKUP(A148,eco_bus_journals!A:D,3,0),"")</f>
        <v>30</v>
      </c>
      <c r="D148" s="51">
        <f>IFERROR(VLOOKUP(A148,eco_bus_journals!A:D,4,0),"")</f>
        <v>0.48</v>
      </c>
      <c r="E148" s="51">
        <f t="shared" si="10"/>
        <v>144</v>
      </c>
      <c r="F148" s="58" t="str">
        <f>IFERROR(VLOOKUP(A148,eco_journals!A:D,4,0),"")</f>
        <v/>
      </c>
      <c r="G148" s="54" t="str">
        <f t="shared" si="11"/>
        <v/>
      </c>
      <c r="H148" s="60" t="str">
        <f>IFERROR(VLOOKUP(A148,fin_journals!A:D,4,0),"")</f>
        <v/>
      </c>
      <c r="I148" s="25" t="str">
        <f t="shared" si="12"/>
        <v/>
      </c>
      <c r="J148" s="56">
        <f>IFERROR(VLOOKUP(A148,bus_journals!A:D,4,0),"")</f>
        <v>0.52</v>
      </c>
      <c r="K148" s="30">
        <f t="shared" si="13"/>
        <v>68</v>
      </c>
      <c r="L148" s="57">
        <f>IFERROR(VLOOKUP(A148,man_journals!A:D,4,0),"")</f>
        <v>0.39</v>
      </c>
      <c r="M148" s="33">
        <f t="shared" si="14"/>
        <v>61</v>
      </c>
      <c r="N148" s="4" t="s">
        <v>1275</v>
      </c>
      <c r="O148" s="6" t="s">
        <v>1277</v>
      </c>
    </row>
    <row r="149" spans="1:16" x14ac:dyDescent="0.25">
      <c r="A149" t="s">
        <v>173</v>
      </c>
      <c r="B149" t="s">
        <v>2189</v>
      </c>
      <c r="C149" s="8">
        <f>IFERROR(VLOOKUP(A149,eco_bus_journals!A:D,3,0),"")</f>
        <v>32</v>
      </c>
      <c r="D149" s="51">
        <f>IFERROR(VLOOKUP(A149,eco_bus_journals!A:D,4,0),"")</f>
        <v>0.48</v>
      </c>
      <c r="E149" s="51">
        <f t="shared" si="10"/>
        <v>144</v>
      </c>
      <c r="F149" s="58" t="str">
        <f>IFERROR(VLOOKUP(A149,eco_journals!A:D,4,0),"")</f>
        <v/>
      </c>
      <c r="G149" s="54" t="str">
        <f t="shared" si="11"/>
        <v/>
      </c>
      <c r="H149" s="60" t="str">
        <f>IFERROR(VLOOKUP(A149,fin_journals!A:D,4,0),"")</f>
        <v/>
      </c>
      <c r="I149" s="25" t="str">
        <f t="shared" si="12"/>
        <v/>
      </c>
      <c r="J149" s="56">
        <f>IFERROR(VLOOKUP(A149,bus_journals!A:D,4,0),"")</f>
        <v>0.74</v>
      </c>
      <c r="K149" s="30">
        <f t="shared" si="13"/>
        <v>53</v>
      </c>
      <c r="L149" s="57" t="str">
        <f>IFERROR(VLOOKUP(A149,man_journals!A:D,4,0),"")</f>
        <v/>
      </c>
      <c r="M149" s="33" t="str">
        <f t="shared" si="14"/>
        <v/>
      </c>
      <c r="N149" s="4" t="s">
        <v>1275</v>
      </c>
    </row>
    <row r="150" spans="1:16" x14ac:dyDescent="0.25">
      <c r="A150" t="s">
        <v>196</v>
      </c>
      <c r="B150" t="s">
        <v>2181</v>
      </c>
      <c r="C150" s="8">
        <f>IFERROR(VLOOKUP(A150,eco_bus_journals!A:D,3,0),"")</f>
        <v>14</v>
      </c>
      <c r="D150" s="51">
        <f>IFERROR(VLOOKUP(A150,eco_bus_journals!A:D,4,0),"")</f>
        <v>0.48</v>
      </c>
      <c r="E150" s="51">
        <f t="shared" si="10"/>
        <v>144</v>
      </c>
      <c r="F150" s="58">
        <f>IFERROR(VLOOKUP(A150,eco_journals!A:D,4,0),"")</f>
        <v>0.1</v>
      </c>
      <c r="G150" s="54">
        <f t="shared" si="11"/>
        <v>148</v>
      </c>
      <c r="H150" s="60" t="str">
        <f>IFERROR(VLOOKUP(A150,fin_journals!A:D,4,0),"")</f>
        <v/>
      </c>
      <c r="I150" s="25" t="str">
        <f t="shared" si="12"/>
        <v/>
      </c>
      <c r="J150" s="56">
        <f>IFERROR(VLOOKUP(A150,bus_journals!A:D,4,0),"")</f>
        <v>0.73</v>
      </c>
      <c r="K150" s="30">
        <f t="shared" si="13"/>
        <v>55</v>
      </c>
      <c r="L150" s="57" t="str">
        <f>IFERROR(VLOOKUP(A150,man_journals!A:D,4,0),"")</f>
        <v/>
      </c>
      <c r="M150" s="33" t="str">
        <f t="shared" si="14"/>
        <v/>
      </c>
      <c r="N150" s="4" t="s">
        <v>1275</v>
      </c>
      <c r="O150" s="3" t="s">
        <v>1274</v>
      </c>
      <c r="P150" t="s">
        <v>1282</v>
      </c>
    </row>
    <row r="151" spans="1:16" x14ac:dyDescent="0.25">
      <c r="A151" t="s">
        <v>190</v>
      </c>
      <c r="B151" t="s">
        <v>2180</v>
      </c>
      <c r="C151" s="8">
        <f>IFERROR(VLOOKUP(A151,eco_bus_journals!A:D,3,0),"")</f>
        <v>192</v>
      </c>
      <c r="D151" s="51">
        <f>IFERROR(VLOOKUP(A151,eco_bus_journals!A:D,4,0),"")</f>
        <v>0.47</v>
      </c>
      <c r="E151" s="51">
        <f t="shared" si="10"/>
        <v>149</v>
      </c>
      <c r="F151" s="58">
        <f>IFERROR(VLOOKUP(A151,eco_journals!A:D,4,0),"")</f>
        <v>0.4</v>
      </c>
      <c r="G151" s="54">
        <f t="shared" si="11"/>
        <v>59</v>
      </c>
      <c r="H151" s="60" t="str">
        <f>IFERROR(VLOOKUP(A151,fin_journals!A:D,4,0),"")</f>
        <v/>
      </c>
      <c r="I151" s="25" t="str">
        <f t="shared" si="12"/>
        <v/>
      </c>
      <c r="J151" s="56" t="str">
        <f>IFERROR(VLOOKUP(A151,bus_journals!A:D,4,0),"")</f>
        <v/>
      </c>
      <c r="K151" s="30" t="str">
        <f t="shared" si="13"/>
        <v/>
      </c>
      <c r="L151" s="57" t="str">
        <f>IFERROR(VLOOKUP(A151,man_journals!A:D,4,0),"")</f>
        <v/>
      </c>
      <c r="M151" s="33" t="str">
        <f t="shared" si="14"/>
        <v/>
      </c>
      <c r="N151" s="3" t="s">
        <v>1274</v>
      </c>
    </row>
    <row r="152" spans="1:16" x14ac:dyDescent="0.25">
      <c r="A152" t="s">
        <v>136</v>
      </c>
      <c r="B152" t="s">
        <v>2178</v>
      </c>
      <c r="C152" s="8">
        <f>IFERROR(VLOOKUP(A152,eco_bus_journals!A:D,3,0),"")</f>
        <v>34</v>
      </c>
      <c r="D152" s="51">
        <f>IFERROR(VLOOKUP(A152,eco_bus_journals!A:D,4,0),"")</f>
        <v>0.47</v>
      </c>
      <c r="E152" s="51">
        <f t="shared" si="10"/>
        <v>149</v>
      </c>
      <c r="F152" s="58">
        <f>IFERROR(VLOOKUP(A152,eco_journals!A:D,4,0),"")</f>
        <v>0.43</v>
      </c>
      <c r="G152" s="54">
        <f t="shared" si="11"/>
        <v>57</v>
      </c>
      <c r="H152" s="60">
        <f>IFERROR(VLOOKUP(A152,fin_journals!A:D,4,0),"")</f>
        <v>7.0000000000000007E-2</v>
      </c>
      <c r="I152" s="25">
        <f t="shared" si="12"/>
        <v>102</v>
      </c>
      <c r="J152" s="56" t="str">
        <f>IFERROR(VLOOKUP(A152,bus_journals!A:D,4,0),"")</f>
        <v/>
      </c>
      <c r="K152" s="30" t="str">
        <f t="shared" si="13"/>
        <v/>
      </c>
      <c r="L152" s="57" t="str">
        <f>IFERROR(VLOOKUP(A152,man_journals!A:D,4,0),"")</f>
        <v/>
      </c>
      <c r="M152" s="33" t="str">
        <f t="shared" si="14"/>
        <v/>
      </c>
      <c r="N152" s="5" t="s">
        <v>1276</v>
      </c>
      <c r="O152" s="3" t="s">
        <v>1274</v>
      </c>
    </row>
    <row r="153" spans="1:16" x14ac:dyDescent="0.25">
      <c r="A153" t="s">
        <v>151</v>
      </c>
      <c r="B153" t="s">
        <v>2180</v>
      </c>
      <c r="C153" s="8">
        <f>IFERROR(VLOOKUP(A153,eco_bus_journals!A:D,3,0),"")</f>
        <v>78</v>
      </c>
      <c r="D153" s="51">
        <f>IFERROR(VLOOKUP(A153,eco_bus_journals!A:D,4,0),"")</f>
        <v>0.46</v>
      </c>
      <c r="E153" s="51">
        <f t="shared" si="10"/>
        <v>151</v>
      </c>
      <c r="F153" s="58" t="str">
        <f>IFERROR(VLOOKUP(A153,eco_journals!A:D,4,0),"")</f>
        <v/>
      </c>
      <c r="G153" s="54" t="str">
        <f t="shared" si="11"/>
        <v/>
      </c>
      <c r="H153" s="60" t="str">
        <f>IFERROR(VLOOKUP(A153,fin_journals!A:D,4,0),"")</f>
        <v/>
      </c>
      <c r="I153" s="25" t="str">
        <f t="shared" si="12"/>
        <v/>
      </c>
      <c r="J153" s="56">
        <f>IFERROR(VLOOKUP(A153,bus_journals!A:D,4,0),"")</f>
        <v>0.56000000000000005</v>
      </c>
      <c r="K153" s="30">
        <f t="shared" si="13"/>
        <v>64</v>
      </c>
      <c r="L153" s="57">
        <f>IFERROR(VLOOKUP(A153,man_journals!A:D,4,0),"")</f>
        <v>0.51</v>
      </c>
      <c r="M153" s="33">
        <f t="shared" si="14"/>
        <v>50</v>
      </c>
      <c r="N153" s="4" t="s">
        <v>1275</v>
      </c>
      <c r="O153" s="6" t="s">
        <v>1277</v>
      </c>
    </row>
    <row r="154" spans="1:16" x14ac:dyDescent="0.25">
      <c r="A154" t="s">
        <v>156</v>
      </c>
      <c r="B154" t="s">
        <v>2189</v>
      </c>
      <c r="C154" s="8">
        <f>IFERROR(VLOOKUP(A154,eco_bus_journals!A:D,3,0),"")</f>
        <v>59</v>
      </c>
      <c r="D154" s="51">
        <f>IFERROR(VLOOKUP(A154,eco_bus_journals!A:D,4,0),"")</f>
        <v>0.46</v>
      </c>
      <c r="E154" s="51">
        <f t="shared" si="10"/>
        <v>151</v>
      </c>
      <c r="F154" s="58" t="str">
        <f>IFERROR(VLOOKUP(A154,eco_journals!A:D,4,0),"")</f>
        <v/>
      </c>
      <c r="G154" s="54" t="str">
        <f t="shared" si="11"/>
        <v/>
      </c>
      <c r="H154" s="60" t="str">
        <f>IFERROR(VLOOKUP(A154,fin_journals!A:D,4,0),"")</f>
        <v/>
      </c>
      <c r="I154" s="25" t="str">
        <f t="shared" si="12"/>
        <v/>
      </c>
      <c r="J154" s="56">
        <f>IFERROR(VLOOKUP(A154,bus_journals!A:D,4,0),"")</f>
        <v>0.71</v>
      </c>
      <c r="K154" s="30">
        <f t="shared" si="13"/>
        <v>57</v>
      </c>
      <c r="L154" s="57" t="str">
        <f>IFERROR(VLOOKUP(A154,man_journals!A:D,4,0),"")</f>
        <v/>
      </c>
      <c r="M154" s="33" t="str">
        <f t="shared" si="14"/>
        <v/>
      </c>
      <c r="N154" s="4" t="s">
        <v>1275</v>
      </c>
    </row>
    <row r="155" spans="1:16" x14ac:dyDescent="0.25">
      <c r="A155" t="s">
        <v>93</v>
      </c>
      <c r="B155" t="s">
        <v>2180</v>
      </c>
      <c r="C155" s="8">
        <f>IFERROR(VLOOKUP(A155,eco_bus_journals!A:D,3,0),"")</f>
        <v>164</v>
      </c>
      <c r="D155" s="51">
        <f>IFERROR(VLOOKUP(A155,eco_bus_journals!A:D,4,0),"")</f>
        <v>0.46</v>
      </c>
      <c r="E155" s="51">
        <f t="shared" si="10"/>
        <v>151</v>
      </c>
      <c r="F155" s="58" t="str">
        <f>IFERROR(VLOOKUP(A155,eco_journals!A:D,4,0),"")</f>
        <v/>
      </c>
      <c r="G155" s="54" t="str">
        <f t="shared" si="11"/>
        <v/>
      </c>
      <c r="H155" s="60">
        <f>IFERROR(VLOOKUP(A155,fin_journals!A:D,4,0),"")</f>
        <v>0.62</v>
      </c>
      <c r="I155" s="25">
        <f t="shared" si="12"/>
        <v>26</v>
      </c>
      <c r="J155" s="56" t="str">
        <f>IFERROR(VLOOKUP(A155,bus_journals!A:D,4,0),"")</f>
        <v/>
      </c>
      <c r="K155" s="30" t="str">
        <f t="shared" si="13"/>
        <v/>
      </c>
      <c r="L155" s="57" t="str">
        <f>IFERROR(VLOOKUP(A155,man_journals!A:D,4,0),"")</f>
        <v/>
      </c>
      <c r="M155" s="33" t="str">
        <f t="shared" si="14"/>
        <v/>
      </c>
      <c r="N155" s="5" t="s">
        <v>1276</v>
      </c>
    </row>
    <row r="156" spans="1:16" x14ac:dyDescent="0.25">
      <c r="A156" t="s">
        <v>115</v>
      </c>
      <c r="B156" t="s">
        <v>2172</v>
      </c>
      <c r="C156" s="8">
        <f>IFERROR(VLOOKUP(A156,eco_bus_journals!A:D,3,0),"")</f>
        <v>23</v>
      </c>
      <c r="D156" s="51">
        <f>IFERROR(VLOOKUP(A156,eco_bus_journals!A:D,4,0),"")</f>
        <v>0.45</v>
      </c>
      <c r="E156" s="51">
        <f t="shared" si="10"/>
        <v>154</v>
      </c>
      <c r="F156" s="58">
        <f>IFERROR(VLOOKUP(A156,eco_journals!A:D,4,0),"")</f>
        <v>0.32</v>
      </c>
      <c r="G156" s="54">
        <f t="shared" si="11"/>
        <v>70</v>
      </c>
      <c r="H156" s="60" t="str">
        <f>IFERROR(VLOOKUP(A156,fin_journals!A:D,4,0),"")</f>
        <v/>
      </c>
      <c r="I156" s="25" t="str">
        <f t="shared" si="12"/>
        <v/>
      </c>
      <c r="J156" s="56" t="str">
        <f>IFERROR(VLOOKUP(A156,bus_journals!A:D,4,0),"")</f>
        <v/>
      </c>
      <c r="K156" s="30" t="str">
        <f t="shared" si="13"/>
        <v/>
      </c>
      <c r="L156" s="57" t="str">
        <f>IFERROR(VLOOKUP(A156,man_journals!A:D,4,0),"")</f>
        <v/>
      </c>
      <c r="M156" s="33" t="str">
        <f t="shared" si="14"/>
        <v/>
      </c>
      <c r="N156" s="3" t="s">
        <v>1274</v>
      </c>
    </row>
    <row r="157" spans="1:16" x14ac:dyDescent="0.25">
      <c r="A157" t="s">
        <v>166</v>
      </c>
      <c r="B157" t="s">
        <v>2189</v>
      </c>
      <c r="C157" s="8">
        <f>IFERROR(VLOOKUP(A157,eco_bus_journals!A:D,3,0),"")</f>
        <v>91</v>
      </c>
      <c r="D157" s="51">
        <f>IFERROR(VLOOKUP(A157,eco_bus_journals!A:D,4,0),"")</f>
        <v>0.45</v>
      </c>
      <c r="E157" s="51">
        <f t="shared" si="10"/>
        <v>154</v>
      </c>
      <c r="F157" s="58" t="str">
        <f>IFERROR(VLOOKUP(A157,eco_journals!A:D,4,0),"")</f>
        <v/>
      </c>
      <c r="G157" s="54" t="str">
        <f t="shared" si="11"/>
        <v/>
      </c>
      <c r="H157" s="60" t="str">
        <f>IFERROR(VLOOKUP(A157,fin_journals!A:D,4,0),"")</f>
        <v/>
      </c>
      <c r="I157" s="25" t="str">
        <f t="shared" si="12"/>
        <v/>
      </c>
      <c r="J157" s="56">
        <f>IFERROR(VLOOKUP(A157,bus_journals!A:D,4,0),"")</f>
        <v>0.66</v>
      </c>
      <c r="K157" s="30">
        <f t="shared" si="13"/>
        <v>60</v>
      </c>
      <c r="L157" s="57">
        <f>IFERROR(VLOOKUP(A157,man_journals!A:D,4,0),"")</f>
        <v>0.36</v>
      </c>
      <c r="M157" s="33">
        <f t="shared" si="14"/>
        <v>65</v>
      </c>
      <c r="N157" s="4" t="s">
        <v>1275</v>
      </c>
      <c r="O157" s="6" t="s">
        <v>1277</v>
      </c>
    </row>
    <row r="158" spans="1:16" x14ac:dyDescent="0.25">
      <c r="A158" t="s">
        <v>167</v>
      </c>
      <c r="B158" t="s">
        <v>2178</v>
      </c>
      <c r="C158" s="8">
        <f>IFERROR(VLOOKUP(A158,eco_bus_journals!A:D,3,0),"")</f>
        <v>40</v>
      </c>
      <c r="D158" s="51">
        <f>IFERROR(VLOOKUP(A158,eco_bus_journals!A:D,4,0),"")</f>
        <v>0.45</v>
      </c>
      <c r="E158" s="51">
        <f t="shared" si="10"/>
        <v>154</v>
      </c>
      <c r="F158" s="58">
        <f>IFERROR(VLOOKUP(A158,eco_journals!A:D,4,0),"")</f>
        <v>0.35</v>
      </c>
      <c r="G158" s="54">
        <f t="shared" si="11"/>
        <v>66</v>
      </c>
      <c r="H158" s="60" t="str">
        <f>IFERROR(VLOOKUP(A158,fin_journals!A:D,4,0),"")</f>
        <v/>
      </c>
      <c r="I158" s="25" t="str">
        <f t="shared" si="12"/>
        <v/>
      </c>
      <c r="J158" s="56" t="str">
        <f>IFERROR(VLOOKUP(A158,bus_journals!A:D,4,0),"")</f>
        <v/>
      </c>
      <c r="K158" s="30" t="str">
        <f t="shared" si="13"/>
        <v/>
      </c>
      <c r="L158" s="57" t="str">
        <f>IFERROR(VLOOKUP(A158,man_journals!A:D,4,0),"")</f>
        <v/>
      </c>
      <c r="M158" s="33" t="str">
        <f t="shared" si="14"/>
        <v/>
      </c>
      <c r="N158" s="3" t="s">
        <v>1274</v>
      </c>
    </row>
    <row r="159" spans="1:16" x14ac:dyDescent="0.25">
      <c r="A159" t="s">
        <v>121</v>
      </c>
      <c r="B159" t="s">
        <v>2180</v>
      </c>
      <c r="C159" s="8">
        <f>IFERROR(VLOOKUP(A159,eco_bus_journals!A:D,3,0),"")</f>
        <v>331</v>
      </c>
      <c r="D159" s="51">
        <f>IFERROR(VLOOKUP(A159,eco_bus_journals!A:D,4,0),"")</f>
        <v>0.45</v>
      </c>
      <c r="E159" s="51">
        <f t="shared" si="10"/>
        <v>154</v>
      </c>
      <c r="F159" s="58" t="str">
        <f>IFERROR(VLOOKUP(A159,eco_journals!A:D,4,0),"")</f>
        <v/>
      </c>
      <c r="G159" s="54" t="str">
        <f t="shared" si="11"/>
        <v/>
      </c>
      <c r="H159" s="60" t="str">
        <f>IFERROR(VLOOKUP(A159,fin_journals!A:D,4,0),"")</f>
        <v/>
      </c>
      <c r="I159" s="25" t="str">
        <f t="shared" si="12"/>
        <v/>
      </c>
      <c r="J159" s="56">
        <f>IFERROR(VLOOKUP(A159,bus_journals!A:D,4,0),"")</f>
        <v>0.81</v>
      </c>
      <c r="K159" s="30">
        <f t="shared" si="13"/>
        <v>48</v>
      </c>
      <c r="L159" s="57" t="str">
        <f>IFERROR(VLOOKUP(A159,man_journals!A:D,4,0),"")</f>
        <v/>
      </c>
      <c r="M159" s="33" t="str">
        <f t="shared" si="14"/>
        <v/>
      </c>
      <c r="N159" s="4" t="s">
        <v>1275</v>
      </c>
    </row>
    <row r="160" spans="1:16" x14ac:dyDescent="0.25">
      <c r="A160" t="s">
        <v>189</v>
      </c>
      <c r="B160" t="s">
        <v>2190</v>
      </c>
      <c r="C160" s="8">
        <f>IFERROR(VLOOKUP(A160,eco_bus_journals!A:D,3,0),"")</f>
        <v>17</v>
      </c>
      <c r="D160" s="51">
        <f>IFERROR(VLOOKUP(A160,eco_bus_journals!A:D,4,0),"")</f>
        <v>0.45</v>
      </c>
      <c r="E160" s="51">
        <f t="shared" si="10"/>
        <v>154</v>
      </c>
      <c r="F160" s="58" t="str">
        <f>IFERROR(VLOOKUP(A160,eco_journals!A:D,4,0),"")</f>
        <v/>
      </c>
      <c r="G160" s="54" t="str">
        <f t="shared" si="11"/>
        <v/>
      </c>
      <c r="H160" s="60">
        <f>IFERROR(VLOOKUP(A160,fin_journals!A:D,4,0),"")</f>
        <v>0.28999999999999998</v>
      </c>
      <c r="I160" s="25">
        <f t="shared" si="12"/>
        <v>45</v>
      </c>
      <c r="J160" s="56" t="str">
        <f>IFERROR(VLOOKUP(A160,bus_journals!A:D,4,0),"")</f>
        <v/>
      </c>
      <c r="K160" s="30" t="str">
        <f t="shared" si="13"/>
        <v/>
      </c>
      <c r="L160" s="57" t="str">
        <f>IFERROR(VLOOKUP(A160,man_journals!A:D,4,0),"")</f>
        <v/>
      </c>
      <c r="M160" s="33" t="str">
        <f t="shared" si="14"/>
        <v/>
      </c>
      <c r="N160" s="5" t="s">
        <v>1276</v>
      </c>
    </row>
    <row r="161" spans="1:16" x14ac:dyDescent="0.25">
      <c r="A161" t="s">
        <v>271</v>
      </c>
      <c r="B161" t="s">
        <v>2180</v>
      </c>
      <c r="C161" s="8">
        <f>IFERROR(VLOOKUP(A161,eco_bus_journals!A:D,3,0),"")</f>
        <v>156</v>
      </c>
      <c r="D161" s="51">
        <f>IFERROR(VLOOKUP(A161,eco_bus_journals!A:D,4,0),"")</f>
        <v>0.44</v>
      </c>
      <c r="E161" s="51">
        <f t="shared" si="10"/>
        <v>159</v>
      </c>
      <c r="F161" s="58">
        <f>IFERROR(VLOOKUP(A161,eco_journals!A:D,4,0),"")</f>
        <v>0.45</v>
      </c>
      <c r="G161" s="54">
        <f t="shared" si="11"/>
        <v>54</v>
      </c>
      <c r="H161" s="60" t="str">
        <f>IFERROR(VLOOKUP(A161,fin_journals!A:D,4,0),"")</f>
        <v/>
      </c>
      <c r="I161" s="25" t="str">
        <f t="shared" si="12"/>
        <v/>
      </c>
      <c r="J161" s="56" t="str">
        <f>IFERROR(VLOOKUP(A161,bus_journals!A:D,4,0),"")</f>
        <v/>
      </c>
      <c r="K161" s="30" t="str">
        <f t="shared" si="13"/>
        <v/>
      </c>
      <c r="L161" s="57" t="str">
        <f>IFERROR(VLOOKUP(A161,man_journals!A:D,4,0),"")</f>
        <v/>
      </c>
      <c r="M161" s="33" t="str">
        <f t="shared" si="14"/>
        <v/>
      </c>
      <c r="N161" s="3" t="s">
        <v>1274</v>
      </c>
    </row>
    <row r="162" spans="1:16" x14ac:dyDescent="0.25">
      <c r="A162" t="s">
        <v>114</v>
      </c>
      <c r="B162" t="s">
        <v>2176</v>
      </c>
      <c r="C162" s="8">
        <f>IFERROR(VLOOKUP(A162,eco_bus_journals!A:D,3,0),"")</f>
        <v>26</v>
      </c>
      <c r="D162" s="51">
        <f>IFERROR(VLOOKUP(A162,eco_bus_journals!A:D,4,0),"")</f>
        <v>0.44</v>
      </c>
      <c r="E162" s="51">
        <f t="shared" si="10"/>
        <v>159</v>
      </c>
      <c r="F162" s="58" t="str">
        <f>IFERROR(VLOOKUP(A162,eco_journals!A:D,4,0),"")</f>
        <v/>
      </c>
      <c r="G162" s="54" t="str">
        <f t="shared" si="11"/>
        <v/>
      </c>
      <c r="H162" s="60" t="str">
        <f>IFERROR(VLOOKUP(A162,fin_journals!A:D,4,0),"")</f>
        <v/>
      </c>
      <c r="I162" s="25" t="str">
        <f t="shared" si="12"/>
        <v/>
      </c>
      <c r="J162" s="56">
        <f>IFERROR(VLOOKUP(A162,bus_journals!A:D,4,0),"")</f>
        <v>1.06</v>
      </c>
      <c r="K162" s="30">
        <f t="shared" si="13"/>
        <v>43</v>
      </c>
      <c r="L162" s="57" t="str">
        <f>IFERROR(VLOOKUP(A162,man_journals!A:D,4,0),"")</f>
        <v/>
      </c>
      <c r="M162" s="33" t="str">
        <f t="shared" si="14"/>
        <v/>
      </c>
      <c r="N162" s="4" t="s">
        <v>1275</v>
      </c>
    </row>
    <row r="163" spans="1:16" x14ac:dyDescent="0.25">
      <c r="A163" t="s">
        <v>236</v>
      </c>
      <c r="B163" t="s">
        <v>2177</v>
      </c>
      <c r="C163" s="8">
        <f>IFERROR(VLOOKUP(A163,eco_bus_journals!A:D,3,0),"")</f>
        <v>44</v>
      </c>
      <c r="D163" s="51">
        <f>IFERROR(VLOOKUP(A163,eco_bus_journals!A:D,4,0),"")</f>
        <v>0.44</v>
      </c>
      <c r="E163" s="51">
        <f t="shared" si="10"/>
        <v>159</v>
      </c>
      <c r="F163" s="58">
        <f>IFERROR(VLOOKUP(A163,eco_journals!A:D,4,0),"")</f>
        <v>0.4</v>
      </c>
      <c r="G163" s="54">
        <f t="shared" si="11"/>
        <v>59</v>
      </c>
      <c r="H163" s="60">
        <f>IFERROR(VLOOKUP(A163,fin_journals!A:D,4,0),"")</f>
        <v>0.34</v>
      </c>
      <c r="I163" s="25">
        <f t="shared" si="12"/>
        <v>39</v>
      </c>
      <c r="J163" s="56" t="str">
        <f>IFERROR(VLOOKUP(A163,bus_journals!A:D,4,0),"")</f>
        <v/>
      </c>
      <c r="K163" s="30" t="str">
        <f t="shared" si="13"/>
        <v/>
      </c>
      <c r="L163" s="57" t="str">
        <f>IFERROR(VLOOKUP(A163,man_journals!A:D,4,0),"")</f>
        <v/>
      </c>
      <c r="M163" s="33" t="str">
        <f t="shared" si="14"/>
        <v/>
      </c>
      <c r="N163" s="5" t="s">
        <v>1276</v>
      </c>
      <c r="O163" s="3" t="s">
        <v>1274</v>
      </c>
    </row>
    <row r="164" spans="1:16" x14ac:dyDescent="0.25">
      <c r="A164" t="s">
        <v>146</v>
      </c>
      <c r="B164" t="s">
        <v>2178</v>
      </c>
      <c r="C164" s="8">
        <f>IFERROR(VLOOKUP(A164,eco_bus_journals!A:D,3,0),"")</f>
        <v>50</v>
      </c>
      <c r="D164" s="51">
        <f>IFERROR(VLOOKUP(A164,eco_bus_journals!A:D,4,0),"")</f>
        <v>0.44</v>
      </c>
      <c r="E164" s="51">
        <f t="shared" si="10"/>
        <v>159</v>
      </c>
      <c r="F164" s="58" t="str">
        <f>IFERROR(VLOOKUP(A164,eco_journals!A:D,4,0),"")</f>
        <v/>
      </c>
      <c r="G164" s="54" t="str">
        <f t="shared" si="11"/>
        <v/>
      </c>
      <c r="H164" s="60" t="str">
        <f>IFERROR(VLOOKUP(A164,fin_journals!A:D,4,0),"")</f>
        <v/>
      </c>
      <c r="I164" s="25" t="str">
        <f t="shared" si="12"/>
        <v/>
      </c>
      <c r="J164" s="56">
        <f>IFERROR(VLOOKUP(A164,bus_journals!A:D,4,0),"")</f>
        <v>0.59</v>
      </c>
      <c r="K164" s="30">
        <f t="shared" si="13"/>
        <v>62</v>
      </c>
      <c r="L164" s="57">
        <f>IFERROR(VLOOKUP(A164,man_journals!A:D,4,0),"")</f>
        <v>0.44</v>
      </c>
      <c r="M164" s="33">
        <f t="shared" si="14"/>
        <v>58</v>
      </c>
      <c r="N164" s="4" t="s">
        <v>1275</v>
      </c>
      <c r="O164" s="6" t="s">
        <v>1277</v>
      </c>
    </row>
    <row r="165" spans="1:16" x14ac:dyDescent="0.25">
      <c r="A165" t="s">
        <v>221</v>
      </c>
      <c r="B165" t="s">
        <v>2178</v>
      </c>
      <c r="C165" s="8">
        <f>IFERROR(VLOOKUP(A165,eco_bus_journals!A:D,3,0),"")</f>
        <v>43</v>
      </c>
      <c r="D165" s="51">
        <f>IFERROR(VLOOKUP(A165,eco_bus_journals!A:D,4,0),"")</f>
        <v>0.43</v>
      </c>
      <c r="E165" s="51">
        <f t="shared" si="10"/>
        <v>163</v>
      </c>
      <c r="F165" s="58">
        <f>IFERROR(VLOOKUP(A165,eco_journals!A:D,4,0),"")</f>
        <v>0.24</v>
      </c>
      <c r="G165" s="54">
        <f t="shared" si="11"/>
        <v>76</v>
      </c>
      <c r="H165" s="60" t="str">
        <f>IFERROR(VLOOKUP(A165,fin_journals!A:D,4,0),"")</f>
        <v/>
      </c>
      <c r="I165" s="25" t="str">
        <f t="shared" si="12"/>
        <v/>
      </c>
      <c r="J165" s="56" t="str">
        <f>IFERROR(VLOOKUP(A165,bus_journals!A:D,4,0),"")</f>
        <v/>
      </c>
      <c r="K165" s="30" t="str">
        <f t="shared" si="13"/>
        <v/>
      </c>
      <c r="L165" s="57">
        <f>IFERROR(VLOOKUP(A165,man_journals!A:D,4,0),"")</f>
        <v>0.23</v>
      </c>
      <c r="M165" s="33">
        <f t="shared" si="14"/>
        <v>88</v>
      </c>
      <c r="N165" s="3" t="s">
        <v>1274</v>
      </c>
      <c r="O165" s="6" t="s">
        <v>1277</v>
      </c>
    </row>
    <row r="166" spans="1:16" x14ac:dyDescent="0.25">
      <c r="A166" t="s">
        <v>145</v>
      </c>
      <c r="B166" t="s">
        <v>2178</v>
      </c>
      <c r="C166" s="8">
        <f>IFERROR(VLOOKUP(A166,eco_bus_journals!A:D,3,0),"")</f>
        <v>19</v>
      </c>
      <c r="D166" s="51">
        <f>IFERROR(VLOOKUP(A166,eco_bus_journals!A:D,4,0),"")</f>
        <v>0.43</v>
      </c>
      <c r="E166" s="51">
        <f t="shared" si="10"/>
        <v>163</v>
      </c>
      <c r="F166" s="58" t="str">
        <f>IFERROR(VLOOKUP(A166,eco_journals!A:D,4,0),"")</f>
        <v/>
      </c>
      <c r="G166" s="54" t="str">
        <f t="shared" si="11"/>
        <v/>
      </c>
      <c r="H166" s="60" t="str">
        <f>IFERROR(VLOOKUP(A166,fin_journals!A:D,4,0),"")</f>
        <v/>
      </c>
      <c r="I166" s="25" t="str">
        <f t="shared" si="12"/>
        <v/>
      </c>
      <c r="J166" s="56" t="str">
        <f>IFERROR(VLOOKUP(A166,bus_journals!A:D,4,0),"")</f>
        <v/>
      </c>
      <c r="K166" s="30" t="str">
        <f t="shared" si="13"/>
        <v/>
      </c>
      <c r="L166" s="57">
        <f>IFERROR(VLOOKUP(A166,man_journals!A:D,4,0),"")</f>
        <v>0.66</v>
      </c>
      <c r="M166" s="33">
        <f t="shared" si="14"/>
        <v>42</v>
      </c>
      <c r="N166" t="s">
        <v>1300</v>
      </c>
      <c r="O166" s="6" t="s">
        <v>1277</v>
      </c>
    </row>
    <row r="167" spans="1:16" x14ac:dyDescent="0.25">
      <c r="A167" t="s">
        <v>262</v>
      </c>
      <c r="B167" t="s">
        <v>2180</v>
      </c>
      <c r="C167" s="8">
        <f>IFERROR(VLOOKUP(A167,eco_bus_journals!A:D,3,0),"")</f>
        <v>120</v>
      </c>
      <c r="D167" s="51">
        <f>IFERROR(VLOOKUP(A167,eco_bus_journals!A:D,4,0),"")</f>
        <v>0.42</v>
      </c>
      <c r="E167" s="51">
        <f t="shared" si="10"/>
        <v>165</v>
      </c>
      <c r="F167" s="58">
        <f>IFERROR(VLOOKUP(A167,eco_journals!A:D,4,0),"")</f>
        <v>0.38</v>
      </c>
      <c r="G167" s="54">
        <f t="shared" si="11"/>
        <v>62</v>
      </c>
      <c r="H167" s="60" t="str">
        <f>IFERROR(VLOOKUP(A167,fin_journals!A:D,4,0),"")</f>
        <v/>
      </c>
      <c r="I167" s="25" t="str">
        <f t="shared" si="12"/>
        <v/>
      </c>
      <c r="J167" s="56" t="str">
        <f>IFERROR(VLOOKUP(A167,bus_journals!A:D,4,0),"")</f>
        <v/>
      </c>
      <c r="K167" s="30" t="str">
        <f t="shared" si="13"/>
        <v/>
      </c>
      <c r="L167" s="57" t="str">
        <f>IFERROR(VLOOKUP(A167,man_journals!A:D,4,0),"")</f>
        <v/>
      </c>
      <c r="M167" s="33" t="str">
        <f t="shared" si="14"/>
        <v/>
      </c>
      <c r="N167" s="3" t="s">
        <v>1274</v>
      </c>
    </row>
    <row r="168" spans="1:16" x14ac:dyDescent="0.25">
      <c r="A168" t="s">
        <v>116</v>
      </c>
      <c r="B168" t="s">
        <v>2180</v>
      </c>
      <c r="C168" s="8">
        <f>IFERROR(VLOOKUP(A168,eco_bus_journals!A:D,3,0),"")</f>
        <v>36</v>
      </c>
      <c r="D168" s="51">
        <f>IFERROR(VLOOKUP(A168,eco_bus_journals!A:D,4,0),"")</f>
        <v>0.41</v>
      </c>
      <c r="E168" s="51">
        <f t="shared" si="10"/>
        <v>166</v>
      </c>
      <c r="F168" s="58" t="str">
        <f>IFERROR(VLOOKUP(A168,eco_journals!A:D,4,0),"")</f>
        <v/>
      </c>
      <c r="G168" s="54" t="str">
        <f t="shared" si="11"/>
        <v/>
      </c>
      <c r="H168" s="60">
        <f>IFERROR(VLOOKUP(A168,fin_journals!A:D,4,0),"")</f>
        <v>0.52</v>
      </c>
      <c r="I168" s="25">
        <f t="shared" si="12"/>
        <v>28</v>
      </c>
      <c r="J168" s="56" t="str">
        <f>IFERROR(VLOOKUP(A168,bus_journals!A:D,4,0),"")</f>
        <v/>
      </c>
      <c r="K168" s="30" t="str">
        <f t="shared" si="13"/>
        <v/>
      </c>
      <c r="L168" s="57" t="str">
        <f>IFERROR(VLOOKUP(A168,man_journals!A:D,4,0),"")</f>
        <v/>
      </c>
      <c r="M168" s="33" t="str">
        <f t="shared" si="14"/>
        <v/>
      </c>
      <c r="N168" s="5" t="s">
        <v>1276</v>
      </c>
    </row>
    <row r="169" spans="1:16" x14ac:dyDescent="0.25">
      <c r="A169" t="s">
        <v>201</v>
      </c>
      <c r="B169" t="s">
        <v>2180</v>
      </c>
      <c r="C169" s="8">
        <f>IFERROR(VLOOKUP(A169,eco_bus_journals!A:D,3,0),"")</f>
        <v>20</v>
      </c>
      <c r="D169" s="51">
        <f>IFERROR(VLOOKUP(A169,eco_bus_journals!A:D,4,0),"")</f>
        <v>0.41</v>
      </c>
      <c r="E169" s="51">
        <f t="shared" si="10"/>
        <v>166</v>
      </c>
      <c r="F169" s="58" t="str">
        <f>IFERROR(VLOOKUP(A169,eco_journals!A:D,4,0),"")</f>
        <v/>
      </c>
      <c r="G169" s="54" t="str">
        <f t="shared" si="11"/>
        <v/>
      </c>
      <c r="H169" s="60" t="str">
        <f>IFERROR(VLOOKUP(A169,fin_journals!A:D,4,0),"")</f>
        <v/>
      </c>
      <c r="I169" s="25" t="str">
        <f t="shared" si="12"/>
        <v/>
      </c>
      <c r="J169" s="56" t="str">
        <f>IFERROR(VLOOKUP(A169,bus_journals!A:D,4,0),"")</f>
        <v/>
      </c>
      <c r="K169" s="30" t="str">
        <f t="shared" si="13"/>
        <v/>
      </c>
      <c r="L169" s="57">
        <f>IFERROR(VLOOKUP(A169,man_journals!A:D,4,0),"")</f>
        <v>0.62</v>
      </c>
      <c r="M169" s="33">
        <f t="shared" si="14"/>
        <v>44</v>
      </c>
      <c r="N169" s="6" t="s">
        <v>1277</v>
      </c>
    </row>
    <row r="170" spans="1:16" x14ac:dyDescent="0.25">
      <c r="A170" t="s">
        <v>127</v>
      </c>
      <c r="B170" t="s">
        <v>2189</v>
      </c>
      <c r="C170" s="8">
        <f>IFERROR(VLOOKUP(A170,eco_bus_journals!A:D,3,0),"")</f>
        <v>70</v>
      </c>
      <c r="D170" s="51">
        <f>IFERROR(VLOOKUP(A170,eco_bus_journals!A:D,4,0),"")</f>
        <v>0.41</v>
      </c>
      <c r="E170" s="51">
        <f t="shared" si="10"/>
        <v>166</v>
      </c>
      <c r="F170" s="58" t="str">
        <f>IFERROR(VLOOKUP(A170,eco_journals!A:D,4,0),"")</f>
        <v/>
      </c>
      <c r="G170" s="54" t="str">
        <f t="shared" si="11"/>
        <v/>
      </c>
      <c r="H170" s="60" t="str">
        <f>IFERROR(VLOOKUP(A170,fin_journals!A:D,4,0),"")</f>
        <v/>
      </c>
      <c r="I170" s="25" t="str">
        <f t="shared" si="12"/>
        <v/>
      </c>
      <c r="J170" s="56">
        <f>IFERROR(VLOOKUP(A170,bus_journals!A:D,4,0),"")</f>
        <v>0.31</v>
      </c>
      <c r="K170" s="30">
        <f t="shared" si="13"/>
        <v>83</v>
      </c>
      <c r="L170" s="57">
        <f>IFERROR(VLOOKUP(A170,man_journals!A:D,4,0),"")</f>
        <v>0.47</v>
      </c>
      <c r="M170" s="33">
        <f t="shared" si="14"/>
        <v>53</v>
      </c>
      <c r="N170" s="4" t="s">
        <v>1275</v>
      </c>
      <c r="O170" s="6" t="s">
        <v>1277</v>
      </c>
    </row>
    <row r="171" spans="1:16" x14ac:dyDescent="0.25">
      <c r="A171" t="s">
        <v>183</v>
      </c>
      <c r="B171" t="s">
        <v>2180</v>
      </c>
      <c r="C171" s="8">
        <f>IFERROR(VLOOKUP(A171,eco_bus_journals!A:D,3,0),"")</f>
        <v>49</v>
      </c>
      <c r="D171" s="51">
        <f>IFERROR(VLOOKUP(A171,eco_bus_journals!A:D,4,0),"")</f>
        <v>0.4</v>
      </c>
      <c r="E171" s="51">
        <f t="shared" si="10"/>
        <v>169</v>
      </c>
      <c r="F171" s="58">
        <f>IFERROR(VLOOKUP(A171,eco_journals!A:D,4,0),"")</f>
        <v>0.33</v>
      </c>
      <c r="G171" s="54">
        <f t="shared" si="11"/>
        <v>68</v>
      </c>
      <c r="H171" s="60" t="str">
        <f>IFERROR(VLOOKUP(A171,fin_journals!A:D,4,0),"")</f>
        <v/>
      </c>
      <c r="I171" s="25" t="str">
        <f t="shared" si="12"/>
        <v/>
      </c>
      <c r="J171" s="56" t="str">
        <f>IFERROR(VLOOKUP(A171,bus_journals!A:D,4,0),"")</f>
        <v/>
      </c>
      <c r="K171" s="30" t="str">
        <f t="shared" si="13"/>
        <v/>
      </c>
      <c r="L171" s="57" t="str">
        <f>IFERROR(VLOOKUP(A171,man_journals!A:D,4,0),"")</f>
        <v/>
      </c>
      <c r="M171" s="33" t="str">
        <f t="shared" si="14"/>
        <v/>
      </c>
      <c r="N171" s="3" t="s">
        <v>1274</v>
      </c>
    </row>
    <row r="172" spans="1:16" x14ac:dyDescent="0.25">
      <c r="A172" t="s">
        <v>168</v>
      </c>
      <c r="B172" t="s">
        <v>2180</v>
      </c>
      <c r="C172" s="8">
        <f>IFERROR(VLOOKUP(A172,eco_bus_journals!A:D,3,0),"")</f>
        <v>68</v>
      </c>
      <c r="D172" s="51">
        <f>IFERROR(VLOOKUP(A172,eco_bus_journals!A:D,4,0),"")</f>
        <v>0.4</v>
      </c>
      <c r="E172" s="51">
        <f t="shared" si="10"/>
        <v>169</v>
      </c>
      <c r="F172" s="58">
        <f>IFERROR(VLOOKUP(A172,eco_journals!A:D,4,0),"")</f>
        <v>0.34</v>
      </c>
      <c r="G172" s="54">
        <f t="shared" si="11"/>
        <v>67</v>
      </c>
      <c r="H172" s="60" t="str">
        <f>IFERROR(VLOOKUP(A172,fin_journals!A:D,4,0),"")</f>
        <v/>
      </c>
      <c r="I172" s="25" t="str">
        <f t="shared" si="12"/>
        <v/>
      </c>
      <c r="J172" s="56">
        <f>IFERROR(VLOOKUP(A172,bus_journals!A:D,4,0),"")</f>
        <v>0.1</v>
      </c>
      <c r="K172" s="30">
        <f t="shared" si="13"/>
        <v>122</v>
      </c>
      <c r="L172" s="57" t="str">
        <f>IFERROR(VLOOKUP(A172,man_journals!A:D,4,0),"")</f>
        <v/>
      </c>
      <c r="M172" s="33" t="str">
        <f t="shared" si="14"/>
        <v/>
      </c>
      <c r="N172" s="4" t="s">
        <v>1275</v>
      </c>
      <c r="O172" s="3" t="s">
        <v>1274</v>
      </c>
      <c r="P172" t="s">
        <v>1295</v>
      </c>
    </row>
    <row r="173" spans="1:16" x14ac:dyDescent="0.25">
      <c r="A173" t="s">
        <v>144</v>
      </c>
      <c r="B173" t="s">
        <v>2190</v>
      </c>
      <c r="C173" s="8">
        <f>IFERROR(VLOOKUP(A173,eco_bus_journals!A:D,3,0),"")</f>
        <v>81</v>
      </c>
      <c r="D173" s="51">
        <f>IFERROR(VLOOKUP(A173,eco_bus_journals!A:D,4,0),"")</f>
        <v>0.4</v>
      </c>
      <c r="E173" s="51">
        <f t="shared" si="10"/>
        <v>169</v>
      </c>
      <c r="F173" s="58" t="str">
        <f>IFERROR(VLOOKUP(A173,eco_journals!A:D,4,0),"")</f>
        <v/>
      </c>
      <c r="G173" s="54" t="str">
        <f t="shared" si="11"/>
        <v/>
      </c>
      <c r="H173" s="60" t="str">
        <f>IFERROR(VLOOKUP(A173,fin_journals!A:D,4,0),"")</f>
        <v/>
      </c>
      <c r="I173" s="25" t="str">
        <f t="shared" si="12"/>
        <v/>
      </c>
      <c r="J173" s="56">
        <f>IFERROR(VLOOKUP(A173,bus_journals!A:D,4,0),"")</f>
        <v>0.82</v>
      </c>
      <c r="K173" s="30">
        <f t="shared" si="13"/>
        <v>47</v>
      </c>
      <c r="L173" s="57">
        <f>IFERROR(VLOOKUP(A173,man_journals!A:D,4,0),"")</f>
        <v>0.12</v>
      </c>
      <c r="M173" s="33">
        <f t="shared" si="14"/>
        <v>127</v>
      </c>
      <c r="N173" s="4" t="s">
        <v>1275</v>
      </c>
      <c r="O173" s="6" t="s">
        <v>1277</v>
      </c>
    </row>
    <row r="174" spans="1:16" x14ac:dyDescent="0.25">
      <c r="A174" t="s">
        <v>218</v>
      </c>
      <c r="B174" t="s">
        <v>2178</v>
      </c>
      <c r="C174" s="8">
        <f>IFERROR(VLOOKUP(A174,eco_bus_journals!A:D,3,0),"")</f>
        <v>52</v>
      </c>
      <c r="D174" s="51">
        <f>IFERROR(VLOOKUP(A174,eco_bus_journals!A:D,4,0),"")</f>
        <v>0.39</v>
      </c>
      <c r="E174" s="51">
        <f t="shared" si="10"/>
        <v>172</v>
      </c>
      <c r="F174" s="58">
        <f>IFERROR(VLOOKUP(A174,eco_journals!A:D,4,0),"")</f>
        <v>0.36</v>
      </c>
      <c r="G174" s="54">
        <f t="shared" si="11"/>
        <v>64</v>
      </c>
      <c r="H174" s="60" t="str">
        <f>IFERROR(VLOOKUP(A174,fin_journals!A:D,4,0),"")</f>
        <v/>
      </c>
      <c r="I174" s="25" t="str">
        <f t="shared" si="12"/>
        <v/>
      </c>
      <c r="J174" s="56" t="str">
        <f>IFERROR(VLOOKUP(A174,bus_journals!A:D,4,0),"")</f>
        <v/>
      </c>
      <c r="K174" s="30" t="str">
        <f t="shared" si="13"/>
        <v/>
      </c>
      <c r="L174" s="57" t="str">
        <f>IFERROR(VLOOKUP(A174,man_journals!A:D,4,0),"")</f>
        <v/>
      </c>
      <c r="M174" s="33" t="str">
        <f t="shared" si="14"/>
        <v/>
      </c>
      <c r="N174" s="3" t="s">
        <v>1274</v>
      </c>
      <c r="O174" t="s">
        <v>1282</v>
      </c>
    </row>
    <row r="175" spans="1:16" x14ac:dyDescent="0.25">
      <c r="A175" t="s">
        <v>140</v>
      </c>
      <c r="B175" t="s">
        <v>2180</v>
      </c>
      <c r="C175" s="8">
        <f>IFERROR(VLOOKUP(A175,eco_bus_journals!A:D,3,0),"")</f>
        <v>220</v>
      </c>
      <c r="D175" s="51">
        <f>IFERROR(VLOOKUP(A175,eco_bus_journals!A:D,4,0),"")</f>
        <v>0.39</v>
      </c>
      <c r="E175" s="51">
        <f t="shared" si="10"/>
        <v>172</v>
      </c>
      <c r="F175" s="58">
        <f>IFERROR(VLOOKUP(A175,eco_journals!A:D,4,0),"")</f>
        <v>0.16</v>
      </c>
      <c r="G175" s="54">
        <f t="shared" si="11"/>
        <v>102</v>
      </c>
      <c r="H175" s="60">
        <f>IFERROR(VLOOKUP(A175,fin_journals!A:D,4,0),"")</f>
        <v>0.55000000000000004</v>
      </c>
      <c r="I175" s="25">
        <f t="shared" si="12"/>
        <v>27</v>
      </c>
      <c r="J175" s="56" t="str">
        <f>IFERROR(VLOOKUP(A175,bus_journals!A:D,4,0),"")</f>
        <v/>
      </c>
      <c r="K175" s="30" t="str">
        <f t="shared" si="13"/>
        <v/>
      </c>
      <c r="L175" s="57" t="str">
        <f>IFERROR(VLOOKUP(A175,man_journals!A:D,4,0),"")</f>
        <v/>
      </c>
      <c r="M175" s="33" t="str">
        <f t="shared" si="14"/>
        <v/>
      </c>
      <c r="N175" s="5" t="s">
        <v>1276</v>
      </c>
      <c r="O175" s="3" t="s">
        <v>1274</v>
      </c>
    </row>
    <row r="176" spans="1:16" x14ac:dyDescent="0.25">
      <c r="A176" t="s">
        <v>141</v>
      </c>
      <c r="B176" t="s">
        <v>2178</v>
      </c>
      <c r="C176" s="8">
        <f>IFERROR(VLOOKUP(A176,eco_bus_journals!A:D,3,0),"")</f>
        <v>26</v>
      </c>
      <c r="D176" s="51">
        <f>IFERROR(VLOOKUP(A176,eco_bus_journals!A:D,4,0),"")</f>
        <v>0.39</v>
      </c>
      <c r="E176" s="51">
        <f t="shared" si="10"/>
        <v>172</v>
      </c>
      <c r="F176" s="58" t="str">
        <f>IFERROR(VLOOKUP(A176,eco_journals!A:D,4,0),"")</f>
        <v/>
      </c>
      <c r="G176" s="54" t="str">
        <f t="shared" si="11"/>
        <v/>
      </c>
      <c r="H176" s="60" t="str">
        <f>IFERROR(VLOOKUP(A176,fin_journals!A:D,4,0),"")</f>
        <v/>
      </c>
      <c r="I176" s="25" t="str">
        <f t="shared" si="12"/>
        <v/>
      </c>
      <c r="J176" s="56" t="str">
        <f>IFERROR(VLOOKUP(A176,bus_journals!A:D,4,0),"")</f>
        <v/>
      </c>
      <c r="K176" s="30" t="str">
        <f t="shared" si="13"/>
        <v/>
      </c>
      <c r="L176" s="57">
        <f>IFERROR(VLOOKUP(A176,man_journals!A:D,4,0),"")</f>
        <v>0.56000000000000005</v>
      </c>
      <c r="M176" s="33">
        <f t="shared" si="14"/>
        <v>46</v>
      </c>
      <c r="N176" s="6" t="s">
        <v>1277</v>
      </c>
    </row>
    <row r="177" spans="1:16" x14ac:dyDescent="0.25">
      <c r="A177" t="s">
        <v>150</v>
      </c>
      <c r="B177" t="s">
        <v>2189</v>
      </c>
      <c r="C177" s="8">
        <f>IFERROR(VLOOKUP(A177,eco_bus_journals!A:D,3,0),"")</f>
        <v>157</v>
      </c>
      <c r="D177" s="51">
        <f>IFERROR(VLOOKUP(A177,eco_bus_journals!A:D,4,0),"")</f>
        <v>0.38</v>
      </c>
      <c r="E177" s="51">
        <f t="shared" si="10"/>
        <v>175</v>
      </c>
      <c r="F177" s="58" t="str">
        <f>IFERROR(VLOOKUP(A177,eco_journals!A:D,4,0),"")</f>
        <v/>
      </c>
      <c r="G177" s="54" t="str">
        <f t="shared" si="11"/>
        <v/>
      </c>
      <c r="H177" s="60" t="str">
        <f>IFERROR(VLOOKUP(A177,fin_journals!A:D,4,0),"")</f>
        <v/>
      </c>
      <c r="I177" s="25" t="str">
        <f t="shared" si="12"/>
        <v/>
      </c>
      <c r="J177" s="56">
        <f>IFERROR(VLOOKUP(A177,bus_journals!A:D,4,0),"")</f>
        <v>0.74</v>
      </c>
      <c r="K177" s="30">
        <f t="shared" si="13"/>
        <v>53</v>
      </c>
      <c r="L177" s="57" t="str">
        <f>IFERROR(VLOOKUP(A177,man_journals!A:D,4,0),"")</f>
        <v/>
      </c>
      <c r="M177" s="33" t="str">
        <f t="shared" si="14"/>
        <v/>
      </c>
      <c r="N177" s="4" t="s">
        <v>1275</v>
      </c>
    </row>
    <row r="178" spans="1:16" x14ac:dyDescent="0.25">
      <c r="A178" t="s">
        <v>179</v>
      </c>
      <c r="B178" t="s">
        <v>2181</v>
      </c>
      <c r="C178" s="8">
        <f>IFERROR(VLOOKUP(A178,eco_bus_journals!A:D,3,0),"")</f>
        <v>110</v>
      </c>
      <c r="D178" s="51">
        <f>IFERROR(VLOOKUP(A178,eco_bus_journals!A:D,4,0),"")</f>
        <v>0.38</v>
      </c>
      <c r="E178" s="51">
        <f t="shared" si="10"/>
        <v>175</v>
      </c>
      <c r="F178" s="58" t="str">
        <f>IFERROR(VLOOKUP(A178,eco_journals!A:D,4,0),"")</f>
        <v/>
      </c>
      <c r="G178" s="54" t="str">
        <f t="shared" si="11"/>
        <v/>
      </c>
      <c r="H178" s="60" t="str">
        <f>IFERROR(VLOOKUP(A178,fin_journals!A:D,4,0),"")</f>
        <v/>
      </c>
      <c r="I178" s="25" t="str">
        <f t="shared" si="12"/>
        <v/>
      </c>
      <c r="J178" s="56">
        <f>IFERROR(VLOOKUP(A178,bus_journals!A:D,4,0),"")</f>
        <v>0.47</v>
      </c>
      <c r="K178" s="30">
        <f t="shared" si="13"/>
        <v>72</v>
      </c>
      <c r="L178" s="57">
        <f>IFERROR(VLOOKUP(A178,man_journals!A:D,4,0),"")</f>
        <v>0.31</v>
      </c>
      <c r="M178" s="33">
        <f t="shared" si="14"/>
        <v>76</v>
      </c>
      <c r="N178" s="4" t="s">
        <v>1275</v>
      </c>
      <c r="O178" s="6" t="s">
        <v>1277</v>
      </c>
    </row>
    <row r="179" spans="1:16" x14ac:dyDescent="0.25">
      <c r="A179" t="s">
        <v>130</v>
      </c>
      <c r="B179" t="s">
        <v>2179</v>
      </c>
      <c r="C179" s="8">
        <f>IFERROR(VLOOKUP(A179,eco_bus_journals!A:D,3,0),"")</f>
        <v>21</v>
      </c>
      <c r="D179" s="51">
        <f>IFERROR(VLOOKUP(A179,eco_bus_journals!A:D,4,0),"")</f>
        <v>0.38</v>
      </c>
      <c r="E179" s="51">
        <f t="shared" si="10"/>
        <v>175</v>
      </c>
      <c r="F179" s="58">
        <f>IFERROR(VLOOKUP(A179,eco_journals!A:D,4,0),"")</f>
        <v>0.2</v>
      </c>
      <c r="G179" s="54">
        <f t="shared" si="11"/>
        <v>88</v>
      </c>
      <c r="H179" s="60">
        <f>IFERROR(VLOOKUP(A179,fin_journals!A:D,4,0),"")</f>
        <v>0.42</v>
      </c>
      <c r="I179" s="25">
        <f t="shared" si="12"/>
        <v>33</v>
      </c>
      <c r="J179" s="56" t="str">
        <f>IFERROR(VLOOKUP(A179,bus_journals!A:D,4,0),"")</f>
        <v/>
      </c>
      <c r="K179" s="30" t="str">
        <f t="shared" si="13"/>
        <v/>
      </c>
      <c r="L179" s="57" t="str">
        <f>IFERROR(VLOOKUP(A179,man_journals!A:D,4,0),"")</f>
        <v/>
      </c>
      <c r="M179" s="33" t="str">
        <f t="shared" si="14"/>
        <v/>
      </c>
      <c r="N179" s="5" t="s">
        <v>1276</v>
      </c>
      <c r="O179" s="3" t="s">
        <v>1274</v>
      </c>
    </row>
    <row r="180" spans="1:16" x14ac:dyDescent="0.25">
      <c r="A180" t="s">
        <v>158</v>
      </c>
      <c r="B180" t="s">
        <v>2180</v>
      </c>
      <c r="C180" s="8">
        <f>IFERROR(VLOOKUP(A180,eco_bus_journals!A:D,3,0),"")</f>
        <v>33</v>
      </c>
      <c r="D180" s="51">
        <f>IFERROR(VLOOKUP(A180,eco_bus_journals!A:D,4,0),"")</f>
        <v>0.38</v>
      </c>
      <c r="E180" s="51">
        <f t="shared" si="10"/>
        <v>175</v>
      </c>
      <c r="F180" s="58" t="str">
        <f>IFERROR(VLOOKUP(A180,eco_journals!A:D,4,0),"")</f>
        <v/>
      </c>
      <c r="G180" s="54" t="str">
        <f t="shared" si="11"/>
        <v/>
      </c>
      <c r="H180" s="60">
        <f>IFERROR(VLOOKUP(A180,fin_journals!A:D,4,0),"")</f>
        <v>0.67</v>
      </c>
      <c r="I180" s="25">
        <f t="shared" si="12"/>
        <v>23</v>
      </c>
      <c r="J180" s="56" t="str">
        <f>IFERROR(VLOOKUP(A180,bus_journals!A:D,4,0),"")</f>
        <v/>
      </c>
      <c r="K180" s="30" t="str">
        <f t="shared" si="13"/>
        <v/>
      </c>
      <c r="L180" s="57" t="str">
        <f>IFERROR(VLOOKUP(A180,man_journals!A:D,4,0),"")</f>
        <v/>
      </c>
      <c r="M180" s="33" t="str">
        <f t="shared" si="14"/>
        <v/>
      </c>
      <c r="N180" s="5" t="s">
        <v>1276</v>
      </c>
    </row>
    <row r="181" spans="1:16" x14ac:dyDescent="0.25">
      <c r="A181" t="s">
        <v>132</v>
      </c>
      <c r="B181" t="s">
        <v>2180</v>
      </c>
      <c r="C181" s="8">
        <f>IFERROR(VLOOKUP(A181,eco_bus_journals!A:D,3,0),"")</f>
        <v>32</v>
      </c>
      <c r="D181" s="51">
        <f>IFERROR(VLOOKUP(A181,eco_bus_journals!A:D,4,0),"")</f>
        <v>0.38</v>
      </c>
      <c r="E181" s="51">
        <f t="shared" si="10"/>
        <v>175</v>
      </c>
      <c r="F181" s="58" t="str">
        <f>IFERROR(VLOOKUP(A181,eco_journals!A:D,4,0),"")</f>
        <v/>
      </c>
      <c r="G181" s="54" t="str">
        <f t="shared" si="11"/>
        <v/>
      </c>
      <c r="H181" s="60" t="str">
        <f>IFERROR(VLOOKUP(A181,fin_journals!A:D,4,0),"")</f>
        <v/>
      </c>
      <c r="I181" s="25" t="str">
        <f t="shared" si="12"/>
        <v/>
      </c>
      <c r="J181" s="56" t="str">
        <f>IFERROR(VLOOKUP(A181,bus_journals!A:D,4,0),"")</f>
        <v/>
      </c>
      <c r="K181" s="30" t="str">
        <f t="shared" si="13"/>
        <v/>
      </c>
      <c r="L181" s="57">
        <f>IFERROR(VLOOKUP(A181,man_journals!A:D,4,0),"")</f>
        <v>0.45</v>
      </c>
      <c r="M181" s="33">
        <f t="shared" si="14"/>
        <v>57</v>
      </c>
      <c r="N181" s="6" t="s">
        <v>1277</v>
      </c>
    </row>
    <row r="182" spans="1:16" x14ac:dyDescent="0.25">
      <c r="A182" t="s">
        <v>147</v>
      </c>
      <c r="B182" t="s">
        <v>2190</v>
      </c>
      <c r="C182" s="8">
        <f>IFERROR(VLOOKUP(A182,eco_bus_journals!A:D,3,0),"")</f>
        <v>57</v>
      </c>
      <c r="D182" s="51">
        <f>IFERROR(VLOOKUP(A182,eco_bus_journals!A:D,4,0),"")</f>
        <v>0.38</v>
      </c>
      <c r="E182" s="51">
        <f t="shared" si="10"/>
        <v>175</v>
      </c>
      <c r="F182" s="58" t="str">
        <f>IFERROR(VLOOKUP(A182,eco_journals!A:D,4,0),"")</f>
        <v/>
      </c>
      <c r="G182" s="54" t="str">
        <f t="shared" si="11"/>
        <v/>
      </c>
      <c r="H182" s="60" t="str">
        <f>IFERROR(VLOOKUP(A182,fin_journals!A:D,4,0),"")</f>
        <v/>
      </c>
      <c r="I182" s="25" t="str">
        <f t="shared" si="12"/>
        <v/>
      </c>
      <c r="J182" s="56" t="str">
        <f>IFERROR(VLOOKUP(A182,bus_journals!A:D,4,0),"")</f>
        <v/>
      </c>
      <c r="K182" s="30" t="str">
        <f t="shared" si="13"/>
        <v/>
      </c>
      <c r="L182" s="57">
        <f>IFERROR(VLOOKUP(A182,man_journals!A:D,4,0),"")</f>
        <v>0.19</v>
      </c>
      <c r="M182" s="33">
        <f t="shared" si="14"/>
        <v>103</v>
      </c>
      <c r="N182" s="6" t="s">
        <v>1277</v>
      </c>
    </row>
    <row r="183" spans="1:16" x14ac:dyDescent="0.25">
      <c r="A183" t="s">
        <v>117</v>
      </c>
      <c r="B183" t="s">
        <v>2180</v>
      </c>
      <c r="C183" s="8">
        <f>IFERROR(VLOOKUP(A183,eco_bus_journals!A:D,3,0),"")</f>
        <v>31</v>
      </c>
      <c r="D183" s="51">
        <f>IFERROR(VLOOKUP(A183,eco_bus_journals!A:D,4,0),"")</f>
        <v>0.37</v>
      </c>
      <c r="E183" s="51">
        <f t="shared" si="10"/>
        <v>181</v>
      </c>
      <c r="F183" s="58" t="str">
        <f>IFERROR(VLOOKUP(A183,eco_journals!A:D,4,0),"")</f>
        <v/>
      </c>
      <c r="G183" s="54" t="str">
        <f t="shared" si="11"/>
        <v/>
      </c>
      <c r="H183" s="60">
        <f>IFERROR(VLOOKUP(A183,fin_journals!A:D,4,0),"")</f>
        <v>0.45</v>
      </c>
      <c r="I183" s="25">
        <f t="shared" si="12"/>
        <v>32</v>
      </c>
      <c r="J183" s="56" t="str">
        <f>IFERROR(VLOOKUP(A183,bus_journals!A:D,4,0),"")</f>
        <v/>
      </c>
      <c r="K183" s="30" t="str">
        <f t="shared" si="13"/>
        <v/>
      </c>
      <c r="L183" s="57" t="str">
        <f>IFERROR(VLOOKUP(A183,man_journals!A:D,4,0),"")</f>
        <v/>
      </c>
      <c r="M183" s="33" t="str">
        <f t="shared" si="14"/>
        <v/>
      </c>
      <c r="N183" s="5" t="s">
        <v>1276</v>
      </c>
    </row>
    <row r="184" spans="1:16" x14ac:dyDescent="0.25">
      <c r="A184" t="s">
        <v>291</v>
      </c>
      <c r="B184" t="s">
        <v>2179</v>
      </c>
      <c r="C184" s="8">
        <f>IFERROR(VLOOKUP(A184,eco_bus_journals!A:D,3,0),"")</f>
        <v>31</v>
      </c>
      <c r="D184" s="51">
        <f>IFERROR(VLOOKUP(A184,eco_bus_journals!A:D,4,0),"")</f>
        <v>0.37</v>
      </c>
      <c r="E184" s="51">
        <f t="shared" si="10"/>
        <v>181</v>
      </c>
      <c r="F184" s="58">
        <f>IFERROR(VLOOKUP(A184,eco_journals!A:D,4,0),"")</f>
        <v>0.41</v>
      </c>
      <c r="G184" s="54">
        <f t="shared" si="11"/>
        <v>58</v>
      </c>
      <c r="H184" s="60" t="str">
        <f>IFERROR(VLOOKUP(A184,fin_journals!A:D,4,0),"")</f>
        <v/>
      </c>
      <c r="I184" s="25" t="str">
        <f t="shared" si="12"/>
        <v/>
      </c>
      <c r="J184" s="56" t="str">
        <f>IFERROR(VLOOKUP(A184,bus_journals!A:D,4,0),"")</f>
        <v/>
      </c>
      <c r="K184" s="30" t="str">
        <f t="shared" si="13"/>
        <v/>
      </c>
      <c r="L184" s="57" t="str">
        <f>IFERROR(VLOOKUP(A184,man_journals!A:D,4,0),"")</f>
        <v/>
      </c>
      <c r="M184" s="33" t="str">
        <f t="shared" si="14"/>
        <v/>
      </c>
      <c r="N184" s="3" t="s">
        <v>1274</v>
      </c>
      <c r="O184" t="s">
        <v>1302</v>
      </c>
    </row>
    <row r="185" spans="1:16" x14ac:dyDescent="0.25">
      <c r="A185" t="s">
        <v>248</v>
      </c>
      <c r="B185" t="s">
        <v>2179</v>
      </c>
      <c r="C185" s="8">
        <f>IFERROR(VLOOKUP(A185,eco_bus_journals!A:D,3,0),"")</f>
        <v>70</v>
      </c>
      <c r="D185" s="51">
        <f>IFERROR(VLOOKUP(A185,eco_bus_journals!A:D,4,0),"")</f>
        <v>0.37</v>
      </c>
      <c r="E185" s="51">
        <f t="shared" si="10"/>
        <v>181</v>
      </c>
      <c r="F185" s="58">
        <f>IFERROR(VLOOKUP(A185,eco_journals!A:D,4,0),"")</f>
        <v>0.11</v>
      </c>
      <c r="G185" s="54">
        <f t="shared" si="11"/>
        <v>139</v>
      </c>
      <c r="H185" s="60" t="str">
        <f>IFERROR(VLOOKUP(A185,fin_journals!A:D,4,0),"")</f>
        <v/>
      </c>
      <c r="I185" s="25" t="str">
        <f t="shared" si="12"/>
        <v/>
      </c>
      <c r="J185" s="56">
        <f>IFERROR(VLOOKUP(A185,bus_journals!A:D,4,0),"")</f>
        <v>0.48</v>
      </c>
      <c r="K185" s="30">
        <f t="shared" si="13"/>
        <v>70</v>
      </c>
      <c r="L185" s="57">
        <f>IFERROR(VLOOKUP(A185,man_journals!A:D,4,0),"")</f>
        <v>0.51</v>
      </c>
      <c r="M185" s="33">
        <f t="shared" si="14"/>
        <v>50</v>
      </c>
      <c r="N185" s="4" t="s">
        <v>1275</v>
      </c>
      <c r="O185" s="3" t="s">
        <v>1274</v>
      </c>
      <c r="P185" s="6" t="s">
        <v>1277</v>
      </c>
    </row>
    <row r="186" spans="1:16" x14ac:dyDescent="0.25">
      <c r="A186" t="s">
        <v>172</v>
      </c>
      <c r="B186" t="s">
        <v>2189</v>
      </c>
      <c r="C186" s="8">
        <f>IFERROR(VLOOKUP(A186,eco_bus_journals!A:D,3,0),"")</f>
        <v>100</v>
      </c>
      <c r="D186" s="51">
        <f>IFERROR(VLOOKUP(A186,eco_bus_journals!A:D,4,0),"")</f>
        <v>0.37</v>
      </c>
      <c r="E186" s="51">
        <f t="shared" si="10"/>
        <v>181</v>
      </c>
      <c r="F186" s="58" t="str">
        <f>IFERROR(VLOOKUP(A186,eco_journals!A:D,4,0),"")</f>
        <v/>
      </c>
      <c r="G186" s="54" t="str">
        <f t="shared" si="11"/>
        <v/>
      </c>
      <c r="H186" s="60" t="str">
        <f>IFERROR(VLOOKUP(A186,fin_journals!A:D,4,0),"")</f>
        <v/>
      </c>
      <c r="I186" s="25" t="str">
        <f t="shared" si="12"/>
        <v/>
      </c>
      <c r="J186" s="56">
        <f>IFERROR(VLOOKUP(A186,bus_journals!A:D,4,0),"")</f>
        <v>0.67</v>
      </c>
      <c r="K186" s="30">
        <f t="shared" si="13"/>
        <v>58</v>
      </c>
      <c r="L186" s="57" t="str">
        <f>IFERROR(VLOOKUP(A186,man_journals!A:D,4,0),"")</f>
        <v/>
      </c>
      <c r="M186" s="33" t="str">
        <f t="shared" si="14"/>
        <v/>
      </c>
      <c r="N186" s="4" t="s">
        <v>1275</v>
      </c>
    </row>
    <row r="187" spans="1:16" x14ac:dyDescent="0.25">
      <c r="A187" t="s">
        <v>161</v>
      </c>
      <c r="B187" t="s">
        <v>2185</v>
      </c>
      <c r="C187" s="8">
        <f>IFERROR(VLOOKUP(A187,eco_bus_journals!A:D,3,0),"")</f>
        <v>39</v>
      </c>
      <c r="D187" s="51">
        <f>IFERROR(VLOOKUP(A187,eco_bus_journals!A:D,4,0),"")</f>
        <v>0.36</v>
      </c>
      <c r="E187" s="51">
        <f t="shared" si="10"/>
        <v>185</v>
      </c>
      <c r="F187" s="58" t="str">
        <f>IFERROR(VLOOKUP(A187,eco_journals!A:D,4,0),"")</f>
        <v/>
      </c>
      <c r="G187" s="54" t="str">
        <f t="shared" si="11"/>
        <v/>
      </c>
      <c r="H187" s="60">
        <f>IFERROR(VLOOKUP(A187,fin_journals!A:D,4,0),"")</f>
        <v>1.5</v>
      </c>
      <c r="I187" s="25">
        <f t="shared" si="12"/>
        <v>14</v>
      </c>
      <c r="J187" s="56" t="str">
        <f>IFERROR(VLOOKUP(A187,bus_journals!A:D,4,0),"")</f>
        <v/>
      </c>
      <c r="K187" s="30" t="str">
        <f t="shared" si="13"/>
        <v/>
      </c>
      <c r="L187" s="57" t="str">
        <f>IFERROR(VLOOKUP(A187,man_journals!A:D,4,0),"")</f>
        <v/>
      </c>
      <c r="M187" s="33" t="str">
        <f t="shared" si="14"/>
        <v/>
      </c>
      <c r="N187" s="5" t="s">
        <v>1276</v>
      </c>
    </row>
    <row r="188" spans="1:16" x14ac:dyDescent="0.25">
      <c r="A188" t="s">
        <v>137</v>
      </c>
      <c r="B188" t="s">
        <v>2190</v>
      </c>
      <c r="C188" s="8">
        <f>IFERROR(VLOOKUP(A188,eco_bus_journals!A:D,3,0),"")</f>
        <v>79</v>
      </c>
      <c r="D188" s="51">
        <f>IFERROR(VLOOKUP(A188,eco_bus_journals!A:D,4,0),"")</f>
        <v>0.36</v>
      </c>
      <c r="E188" s="51">
        <f t="shared" si="10"/>
        <v>185</v>
      </c>
      <c r="F188" s="58" t="str">
        <f>IFERROR(VLOOKUP(A188,eco_journals!A:D,4,0),"")</f>
        <v/>
      </c>
      <c r="G188" s="54" t="str">
        <f t="shared" si="11"/>
        <v/>
      </c>
      <c r="H188" s="60" t="str">
        <f>IFERROR(VLOOKUP(A188,fin_journals!A:D,4,0),"")</f>
        <v/>
      </c>
      <c r="I188" s="25" t="str">
        <f t="shared" si="12"/>
        <v/>
      </c>
      <c r="J188" s="56">
        <f>IFERROR(VLOOKUP(A188,bus_journals!A:D,4,0),"")</f>
        <v>0.76</v>
      </c>
      <c r="K188" s="30">
        <f t="shared" si="13"/>
        <v>52</v>
      </c>
      <c r="L188" s="57" t="str">
        <f>IFERROR(VLOOKUP(A188,man_journals!A:D,4,0),"")</f>
        <v/>
      </c>
      <c r="M188" s="33" t="str">
        <f t="shared" si="14"/>
        <v/>
      </c>
      <c r="N188" s="4" t="s">
        <v>1275</v>
      </c>
      <c r="O188" t="s">
        <v>1291</v>
      </c>
    </row>
    <row r="189" spans="1:16" x14ac:dyDescent="0.25">
      <c r="A189" t="s">
        <v>143</v>
      </c>
      <c r="B189" t="s">
        <v>2194</v>
      </c>
      <c r="C189" s="8">
        <f>IFERROR(VLOOKUP(A189,eco_bus_journals!A:D,3,0),"")</f>
        <v>16</v>
      </c>
      <c r="D189" s="51">
        <f>IFERROR(VLOOKUP(A189,eco_bus_journals!A:D,4,0),"")</f>
        <v>0.36</v>
      </c>
      <c r="E189" s="51">
        <f t="shared" si="10"/>
        <v>185</v>
      </c>
      <c r="F189" s="58" t="str">
        <f>IFERROR(VLOOKUP(A189,eco_journals!A:D,4,0),"")</f>
        <v/>
      </c>
      <c r="G189" s="54" t="str">
        <f t="shared" si="11"/>
        <v/>
      </c>
      <c r="H189" s="60" t="str">
        <f>IFERROR(VLOOKUP(A189,fin_journals!A:D,4,0),"")</f>
        <v/>
      </c>
      <c r="I189" s="25" t="str">
        <f t="shared" si="12"/>
        <v/>
      </c>
      <c r="J189" s="56">
        <f>IFERROR(VLOOKUP(A189,bus_journals!A:D,4,0),"")</f>
        <v>0.67</v>
      </c>
      <c r="K189" s="30">
        <f t="shared" si="13"/>
        <v>58</v>
      </c>
      <c r="L189" s="57" t="str">
        <f>IFERROR(VLOOKUP(A189,man_journals!A:D,4,0),"")</f>
        <v/>
      </c>
      <c r="M189" s="33" t="str">
        <f t="shared" si="14"/>
        <v/>
      </c>
      <c r="N189" s="4" t="s">
        <v>1275</v>
      </c>
    </row>
    <row r="190" spans="1:16" x14ac:dyDescent="0.25">
      <c r="A190" t="s">
        <v>188</v>
      </c>
      <c r="B190" t="s">
        <v>2181</v>
      </c>
      <c r="C190" s="8">
        <f>IFERROR(VLOOKUP(A190,eco_bus_journals!A:D,3,0),"")</f>
        <v>24</v>
      </c>
      <c r="D190" s="51">
        <f>IFERROR(VLOOKUP(A190,eco_bus_journals!A:D,4,0),"")</f>
        <v>0.36</v>
      </c>
      <c r="E190" s="51">
        <f t="shared" si="10"/>
        <v>185</v>
      </c>
      <c r="F190" s="58">
        <f>IFERROR(VLOOKUP(A190,eco_journals!A:D,4,0),"")</f>
        <v>0.33</v>
      </c>
      <c r="G190" s="54">
        <f t="shared" si="11"/>
        <v>68</v>
      </c>
      <c r="H190" s="60">
        <f>IFERROR(VLOOKUP(A190,fin_journals!A:D,4,0),"")</f>
        <v>0.09</v>
      </c>
      <c r="I190" s="25">
        <f t="shared" si="12"/>
        <v>92</v>
      </c>
      <c r="J190" s="56" t="str">
        <f>IFERROR(VLOOKUP(A190,bus_journals!A:D,4,0),"")</f>
        <v/>
      </c>
      <c r="K190" s="30" t="str">
        <f t="shared" si="13"/>
        <v/>
      </c>
      <c r="L190" s="57" t="str">
        <f>IFERROR(VLOOKUP(A190,man_journals!A:D,4,0),"")</f>
        <v/>
      </c>
      <c r="M190" s="33" t="str">
        <f t="shared" si="14"/>
        <v/>
      </c>
      <c r="N190" s="5" t="s">
        <v>1276</v>
      </c>
      <c r="O190" s="3" t="s">
        <v>1274</v>
      </c>
    </row>
    <row r="191" spans="1:16" x14ac:dyDescent="0.25">
      <c r="A191" t="s">
        <v>200</v>
      </c>
      <c r="B191" t="s">
        <v>2181</v>
      </c>
      <c r="C191" s="8">
        <f>IFERROR(VLOOKUP(A191,eco_bus_journals!A:D,3,0),"")</f>
        <v>89</v>
      </c>
      <c r="D191" s="51">
        <f>IFERROR(VLOOKUP(A191,eco_bus_journals!A:D,4,0),"")</f>
        <v>0.36</v>
      </c>
      <c r="E191" s="51">
        <f t="shared" si="10"/>
        <v>185</v>
      </c>
      <c r="F191" s="58" t="str">
        <f>IFERROR(VLOOKUP(A191,eco_journals!A:D,4,0),"")</f>
        <v/>
      </c>
      <c r="G191" s="54" t="str">
        <f t="shared" si="11"/>
        <v/>
      </c>
      <c r="H191" s="60" t="str">
        <f>IFERROR(VLOOKUP(A191,fin_journals!A:D,4,0),"")</f>
        <v/>
      </c>
      <c r="I191" s="25" t="str">
        <f t="shared" si="12"/>
        <v/>
      </c>
      <c r="J191" s="56" t="str">
        <f>IFERROR(VLOOKUP(A191,bus_journals!A:D,4,0),"")</f>
        <v/>
      </c>
      <c r="K191" s="30" t="str">
        <f t="shared" si="13"/>
        <v/>
      </c>
      <c r="L191" s="57">
        <f>IFERROR(VLOOKUP(A191,man_journals!A:D,4,0),"")</f>
        <v>0.32</v>
      </c>
      <c r="M191" s="33">
        <f t="shared" si="14"/>
        <v>73</v>
      </c>
      <c r="N191" s="6" t="s">
        <v>1277</v>
      </c>
    </row>
    <row r="192" spans="1:16" x14ac:dyDescent="0.25">
      <c r="A192" t="s">
        <v>154</v>
      </c>
      <c r="B192" t="s">
        <v>2178</v>
      </c>
      <c r="C192" s="8">
        <f>IFERROR(VLOOKUP(A192,eco_bus_journals!A:D,3,0),"")</f>
        <v>81</v>
      </c>
      <c r="D192" s="51">
        <f>IFERROR(VLOOKUP(A192,eco_bus_journals!A:D,4,0),"")</f>
        <v>0.35</v>
      </c>
      <c r="E192" s="51">
        <f t="shared" si="10"/>
        <v>190</v>
      </c>
      <c r="F192" s="58" t="str">
        <f>IFERROR(VLOOKUP(A192,eco_journals!A:D,4,0),"")</f>
        <v/>
      </c>
      <c r="G192" s="54" t="str">
        <f t="shared" si="11"/>
        <v/>
      </c>
      <c r="H192" s="60" t="str">
        <f>IFERROR(VLOOKUP(A192,fin_journals!A:D,4,0),"")</f>
        <v/>
      </c>
      <c r="I192" s="25" t="str">
        <f t="shared" si="12"/>
        <v/>
      </c>
      <c r="J192" s="56">
        <f>IFERROR(VLOOKUP(A192,bus_journals!A:D,4,0),"")</f>
        <v>0.56000000000000005</v>
      </c>
      <c r="K192" s="30">
        <f t="shared" si="13"/>
        <v>64</v>
      </c>
      <c r="L192" s="57" t="str">
        <f>IFERROR(VLOOKUP(A192,man_journals!A:D,4,0),"")</f>
        <v/>
      </c>
      <c r="M192" s="33" t="str">
        <f t="shared" si="14"/>
        <v/>
      </c>
      <c r="N192" s="4" t="s">
        <v>1275</v>
      </c>
    </row>
    <row r="193" spans="1:16" x14ac:dyDescent="0.25">
      <c r="A193" t="s">
        <v>355</v>
      </c>
      <c r="B193" t="s">
        <v>2188</v>
      </c>
      <c r="C193" s="8">
        <f>IFERROR(VLOOKUP(A193,eco_bus_journals!A:D,3,0),"")</f>
        <v>16</v>
      </c>
      <c r="D193" s="51">
        <f>IFERROR(VLOOKUP(A193,eco_bus_journals!A:D,4,0),"")</f>
        <v>0.35</v>
      </c>
      <c r="E193" s="51">
        <f t="shared" si="10"/>
        <v>190</v>
      </c>
      <c r="F193" s="58">
        <f>IFERROR(VLOOKUP(A193,eco_journals!A:D,4,0),"")</f>
        <v>0.38</v>
      </c>
      <c r="G193" s="54">
        <f t="shared" si="11"/>
        <v>62</v>
      </c>
      <c r="H193" s="60" t="str">
        <f>IFERROR(VLOOKUP(A193,fin_journals!A:D,4,0),"")</f>
        <v/>
      </c>
      <c r="I193" s="25" t="str">
        <f t="shared" si="12"/>
        <v/>
      </c>
      <c r="J193" s="56" t="str">
        <f>IFERROR(VLOOKUP(A193,bus_journals!A:D,4,0),"")</f>
        <v/>
      </c>
      <c r="K193" s="30" t="str">
        <f t="shared" si="13"/>
        <v/>
      </c>
      <c r="L193" s="57" t="str">
        <f>IFERROR(VLOOKUP(A193,man_journals!A:D,4,0),"")</f>
        <v/>
      </c>
      <c r="M193" s="33" t="str">
        <f t="shared" si="14"/>
        <v/>
      </c>
      <c r="N193" t="s">
        <v>1304</v>
      </c>
      <c r="O193" s="3" t="s">
        <v>1274</v>
      </c>
    </row>
    <row r="194" spans="1:16" x14ac:dyDescent="0.25">
      <c r="A194" t="s">
        <v>171</v>
      </c>
      <c r="B194" t="s">
        <v>2181</v>
      </c>
      <c r="C194" s="8">
        <f>IFERROR(VLOOKUP(A194,eco_bus_journals!A:D,3,0),"")</f>
        <v>66</v>
      </c>
      <c r="D194" s="51">
        <f>IFERROR(VLOOKUP(A194,eco_bus_journals!A:D,4,0),"")</f>
        <v>0.35</v>
      </c>
      <c r="E194" s="51">
        <f t="shared" si="10"/>
        <v>190</v>
      </c>
      <c r="F194" s="58">
        <f>IFERROR(VLOOKUP(A194,eco_journals!A:D,4,0),"")</f>
        <v>0.32</v>
      </c>
      <c r="G194" s="54">
        <f t="shared" si="11"/>
        <v>70</v>
      </c>
      <c r="H194" s="60" t="str">
        <f>IFERROR(VLOOKUP(A194,fin_journals!A:D,4,0),"")</f>
        <v/>
      </c>
      <c r="I194" s="25" t="str">
        <f t="shared" si="12"/>
        <v/>
      </c>
      <c r="J194" s="56" t="str">
        <f>IFERROR(VLOOKUP(A194,bus_journals!A:D,4,0),"")</f>
        <v/>
      </c>
      <c r="K194" s="30" t="str">
        <f t="shared" si="13"/>
        <v/>
      </c>
      <c r="L194" s="57" t="str">
        <f>IFERROR(VLOOKUP(A194,man_journals!A:D,4,0),"")</f>
        <v/>
      </c>
      <c r="M194" s="33" t="str">
        <f t="shared" si="14"/>
        <v/>
      </c>
      <c r="N194" t="s">
        <v>1304</v>
      </c>
      <c r="O194" s="3" t="s">
        <v>1274</v>
      </c>
    </row>
    <row r="195" spans="1:16" x14ac:dyDescent="0.25">
      <c r="A195" t="s">
        <v>212</v>
      </c>
      <c r="B195" t="s">
        <v>2188</v>
      </c>
      <c r="C195" s="8">
        <f>IFERROR(VLOOKUP(A195,eco_bus_journals!A:D,3,0),"")</f>
        <v>43</v>
      </c>
      <c r="D195" s="51">
        <f>IFERROR(VLOOKUP(A195,eco_bus_journals!A:D,4,0),"")</f>
        <v>0.35</v>
      </c>
      <c r="E195" s="51">
        <f t="shared" ref="E195:E258" si="15">_xlfn.RANK.EQ(D195,D:D)</f>
        <v>190</v>
      </c>
      <c r="F195" s="58" t="str">
        <f>IFERROR(VLOOKUP(A195,eco_journals!A:D,4,0),"")</f>
        <v/>
      </c>
      <c r="G195" s="54" t="str">
        <f t="shared" ref="G195:G258" si="16">IFERROR(_xlfn.RANK.EQ(F195,F:F),"")</f>
        <v/>
      </c>
      <c r="H195" s="60" t="str">
        <f>IFERROR(VLOOKUP(A195,fin_journals!A:D,4,0),"")</f>
        <v/>
      </c>
      <c r="I195" s="25" t="str">
        <f t="shared" ref="I195:I258" si="17">IFERROR(_xlfn.RANK.EQ(H195,H:H),"")</f>
        <v/>
      </c>
      <c r="J195" s="56" t="str">
        <f>IFERROR(VLOOKUP(A195,bus_journals!A:D,4,0),"")</f>
        <v/>
      </c>
      <c r="K195" s="30" t="str">
        <f t="shared" ref="K195:K258" si="18">IFERROR(_xlfn.RANK.EQ(J195,J:J),"")</f>
        <v/>
      </c>
      <c r="L195" s="57">
        <f>IFERROR(VLOOKUP(A195,man_journals!A:D,4,0),"")</f>
        <v>0.32</v>
      </c>
      <c r="M195" s="33">
        <f t="shared" ref="M195:M258" si="19">IFERROR(_xlfn.RANK.EQ(L195,L:L),"")</f>
        <v>73</v>
      </c>
      <c r="N195" s="6" t="s">
        <v>1277</v>
      </c>
    </row>
    <row r="196" spans="1:16" x14ac:dyDescent="0.25">
      <c r="A196" t="s">
        <v>160</v>
      </c>
      <c r="B196" t="s">
        <v>2181</v>
      </c>
      <c r="C196" s="8">
        <f>IFERROR(VLOOKUP(A196,eco_bus_journals!A:D,3,0),"")</f>
        <v>20</v>
      </c>
      <c r="D196" s="51">
        <f>IFERROR(VLOOKUP(A196,eco_bus_journals!A:D,4,0),"")</f>
        <v>0.35</v>
      </c>
      <c r="E196" s="51">
        <f t="shared" si="15"/>
        <v>190</v>
      </c>
      <c r="F196" s="58" t="str">
        <f>IFERROR(VLOOKUP(A196,eco_journals!A:D,4,0),"")</f>
        <v/>
      </c>
      <c r="G196" s="54" t="str">
        <f t="shared" si="16"/>
        <v/>
      </c>
      <c r="H196" s="60" t="str">
        <f>IFERROR(VLOOKUP(A196,fin_journals!A:D,4,0),"")</f>
        <v/>
      </c>
      <c r="I196" s="25" t="str">
        <f t="shared" si="17"/>
        <v/>
      </c>
      <c r="J196" s="56" t="str">
        <f>IFERROR(VLOOKUP(A196,bus_journals!A:D,4,0),"")</f>
        <v/>
      </c>
      <c r="K196" s="30" t="str">
        <f t="shared" si="18"/>
        <v/>
      </c>
      <c r="L196" s="57">
        <f>IFERROR(VLOOKUP(A196,man_journals!A:D,4,0),"")</f>
        <v>0.34</v>
      </c>
      <c r="M196" s="33">
        <f t="shared" si="19"/>
        <v>70</v>
      </c>
      <c r="N196" s="6" t="s">
        <v>1277</v>
      </c>
    </row>
    <row r="197" spans="1:16" x14ac:dyDescent="0.25">
      <c r="A197" t="s">
        <v>215</v>
      </c>
      <c r="B197" t="s">
        <v>2179</v>
      </c>
      <c r="C197" s="8">
        <f>IFERROR(VLOOKUP(A197,eco_bus_journals!A:D,3,0),"")</f>
        <v>29</v>
      </c>
      <c r="D197" s="51">
        <f>IFERROR(VLOOKUP(A197,eco_bus_journals!A:D,4,0),"")</f>
        <v>0.34</v>
      </c>
      <c r="E197" s="51">
        <f t="shared" si="15"/>
        <v>195</v>
      </c>
      <c r="F197" s="58">
        <f>IFERROR(VLOOKUP(A197,eco_journals!A:D,4,0),"")</f>
        <v>0.26</v>
      </c>
      <c r="G197" s="54">
        <f t="shared" si="16"/>
        <v>73</v>
      </c>
      <c r="H197" s="60" t="str">
        <f>IFERROR(VLOOKUP(A197,fin_journals!A:D,4,0),"")</f>
        <v/>
      </c>
      <c r="I197" s="25" t="str">
        <f t="shared" si="17"/>
        <v/>
      </c>
      <c r="J197" s="56" t="str">
        <f>IFERROR(VLOOKUP(A197,bus_journals!A:D,4,0),"")</f>
        <v/>
      </c>
      <c r="K197" s="30" t="str">
        <f t="shared" si="18"/>
        <v/>
      </c>
      <c r="L197" s="57" t="str">
        <f>IFERROR(VLOOKUP(A197,man_journals!A:D,4,0),"")</f>
        <v/>
      </c>
      <c r="M197" s="33" t="str">
        <f t="shared" si="19"/>
        <v/>
      </c>
      <c r="N197" t="s">
        <v>1286</v>
      </c>
      <c r="O197" s="3" t="s">
        <v>1274</v>
      </c>
      <c r="P197" t="s">
        <v>1307</v>
      </c>
    </row>
    <row r="198" spans="1:16" x14ac:dyDescent="0.25">
      <c r="A198" t="s">
        <v>139</v>
      </c>
      <c r="B198" t="s">
        <v>2189</v>
      </c>
      <c r="C198" s="8">
        <f>IFERROR(VLOOKUP(A198,eco_bus_journals!A:D,3,0),"")</f>
        <v>39</v>
      </c>
      <c r="D198" s="51">
        <f>IFERROR(VLOOKUP(A198,eco_bus_journals!A:D,4,0),"")</f>
        <v>0.34</v>
      </c>
      <c r="E198" s="51">
        <f t="shared" si="15"/>
        <v>195</v>
      </c>
      <c r="F198" s="58" t="str">
        <f>IFERROR(VLOOKUP(A198,eco_journals!A:D,4,0),"")</f>
        <v/>
      </c>
      <c r="G198" s="54" t="str">
        <f t="shared" si="16"/>
        <v/>
      </c>
      <c r="H198" s="60" t="str">
        <f>IFERROR(VLOOKUP(A198,fin_journals!A:D,4,0),"")</f>
        <v/>
      </c>
      <c r="I198" s="25" t="str">
        <f t="shared" si="17"/>
        <v/>
      </c>
      <c r="J198" s="56" t="str">
        <f>IFERROR(VLOOKUP(A198,bus_journals!A:D,4,0),"")</f>
        <v/>
      </c>
      <c r="K198" s="30" t="str">
        <f t="shared" si="18"/>
        <v/>
      </c>
      <c r="L198" s="57">
        <f>IFERROR(VLOOKUP(A198,man_journals!A:D,4,0),"")</f>
        <v>0.4</v>
      </c>
      <c r="M198" s="33">
        <f t="shared" si="19"/>
        <v>59</v>
      </c>
      <c r="N198" s="6" t="s">
        <v>1277</v>
      </c>
    </row>
    <row r="199" spans="1:16" x14ac:dyDescent="0.25">
      <c r="A199" t="s">
        <v>157</v>
      </c>
      <c r="B199" t="s">
        <v>2178</v>
      </c>
      <c r="C199" s="8">
        <f>IFERROR(VLOOKUP(A199,eco_bus_journals!A:D,3,0),"")</f>
        <v>66</v>
      </c>
      <c r="D199" s="51">
        <f>IFERROR(VLOOKUP(A199,eco_bus_journals!A:D,4,0),"")</f>
        <v>0.34</v>
      </c>
      <c r="E199" s="51">
        <f t="shared" si="15"/>
        <v>195</v>
      </c>
      <c r="F199" s="58" t="str">
        <f>IFERROR(VLOOKUP(A199,eco_journals!A:D,4,0),"")</f>
        <v/>
      </c>
      <c r="G199" s="54" t="str">
        <f t="shared" si="16"/>
        <v/>
      </c>
      <c r="H199" s="60">
        <f>IFERROR(VLOOKUP(A199,fin_journals!A:D,4,0),"")</f>
        <v>0.79</v>
      </c>
      <c r="I199" s="25">
        <f t="shared" si="17"/>
        <v>22</v>
      </c>
      <c r="J199" s="56" t="str">
        <f>IFERROR(VLOOKUP(A199,bus_journals!A:D,4,0),"")</f>
        <v/>
      </c>
      <c r="K199" s="30" t="str">
        <f t="shared" si="18"/>
        <v/>
      </c>
      <c r="L199" s="57" t="str">
        <f>IFERROR(VLOOKUP(A199,man_journals!A:D,4,0),"")</f>
        <v/>
      </c>
      <c r="M199" s="33" t="str">
        <f t="shared" si="19"/>
        <v/>
      </c>
      <c r="N199" s="5" t="s">
        <v>1276</v>
      </c>
    </row>
    <row r="200" spans="1:16" x14ac:dyDescent="0.25">
      <c r="A200" t="s">
        <v>175</v>
      </c>
      <c r="B200" t="s">
        <v>2178</v>
      </c>
      <c r="C200" s="8">
        <f>IFERROR(VLOOKUP(A200,eco_bus_journals!A:D,3,0),"")</f>
        <v>239</v>
      </c>
      <c r="D200" s="51">
        <f>IFERROR(VLOOKUP(A200,eco_bus_journals!A:D,4,0),"")</f>
        <v>0.33</v>
      </c>
      <c r="E200" s="51">
        <f t="shared" si="15"/>
        <v>198</v>
      </c>
      <c r="F200" s="58" t="str">
        <f>IFERROR(VLOOKUP(A200,eco_journals!A:D,4,0),"")</f>
        <v/>
      </c>
      <c r="G200" s="54" t="str">
        <f t="shared" si="16"/>
        <v/>
      </c>
      <c r="H200" s="60" t="str">
        <f>IFERROR(VLOOKUP(A200,fin_journals!A:D,4,0),"")</f>
        <v/>
      </c>
      <c r="I200" s="25" t="str">
        <f t="shared" si="17"/>
        <v/>
      </c>
      <c r="J200" s="56">
        <f>IFERROR(VLOOKUP(A200,bus_journals!A:D,4,0),"")</f>
        <v>0.35</v>
      </c>
      <c r="K200" s="30">
        <f t="shared" si="18"/>
        <v>80</v>
      </c>
      <c r="L200" s="57">
        <f>IFERROR(VLOOKUP(A200,man_journals!A:D,4,0),"")</f>
        <v>0.26</v>
      </c>
      <c r="M200" s="33">
        <f t="shared" si="19"/>
        <v>82</v>
      </c>
      <c r="N200" s="4" t="s">
        <v>1275</v>
      </c>
      <c r="O200" t="s">
        <v>1295</v>
      </c>
      <c r="P200" s="6" t="s">
        <v>1277</v>
      </c>
    </row>
    <row r="201" spans="1:16" x14ac:dyDescent="0.25">
      <c r="A201" t="s">
        <v>148</v>
      </c>
      <c r="B201" t="s">
        <v>2178</v>
      </c>
      <c r="C201" s="8">
        <f>IFERROR(VLOOKUP(A201,eco_bus_journals!A:D,3,0),"")</f>
        <v>88</v>
      </c>
      <c r="D201" s="51">
        <f>IFERROR(VLOOKUP(A201,eco_bus_journals!A:D,4,0),"")</f>
        <v>0.33</v>
      </c>
      <c r="E201" s="51">
        <f t="shared" si="15"/>
        <v>198</v>
      </c>
      <c r="F201" s="58" t="str">
        <f>IFERROR(VLOOKUP(A201,eco_journals!A:D,4,0),"")</f>
        <v/>
      </c>
      <c r="G201" s="54" t="str">
        <f t="shared" si="16"/>
        <v/>
      </c>
      <c r="H201" s="60" t="str">
        <f>IFERROR(VLOOKUP(A201,fin_journals!A:D,4,0),"")</f>
        <v/>
      </c>
      <c r="I201" s="25" t="str">
        <f t="shared" si="17"/>
        <v/>
      </c>
      <c r="J201" s="56" t="str">
        <f>IFERROR(VLOOKUP(A201,bus_journals!A:D,4,0),"")</f>
        <v/>
      </c>
      <c r="K201" s="30" t="str">
        <f t="shared" si="18"/>
        <v/>
      </c>
      <c r="L201" s="57">
        <f>IFERROR(VLOOKUP(A201,man_journals!A:D,4,0),"")</f>
        <v>0.35</v>
      </c>
      <c r="M201" s="33">
        <f t="shared" si="19"/>
        <v>68</v>
      </c>
      <c r="N201" s="6" t="s">
        <v>1277</v>
      </c>
    </row>
    <row r="202" spans="1:16" x14ac:dyDescent="0.25">
      <c r="A202" t="s">
        <v>149</v>
      </c>
      <c r="B202" t="s">
        <v>2190</v>
      </c>
      <c r="C202" s="8">
        <f>IFERROR(VLOOKUP(A202,eco_bus_journals!A:D,3,0),"")</f>
        <v>57</v>
      </c>
      <c r="D202" s="51">
        <f>IFERROR(VLOOKUP(A202,eco_bus_journals!A:D,4,0),"")</f>
        <v>0.33</v>
      </c>
      <c r="E202" s="51">
        <f t="shared" si="15"/>
        <v>198</v>
      </c>
      <c r="F202" s="58" t="str">
        <f>IFERROR(VLOOKUP(A202,eco_journals!A:D,4,0),"")</f>
        <v/>
      </c>
      <c r="G202" s="54" t="str">
        <f t="shared" si="16"/>
        <v/>
      </c>
      <c r="H202" s="60">
        <f>IFERROR(VLOOKUP(A202,fin_journals!A:D,4,0),"")</f>
        <v>0.82</v>
      </c>
      <c r="I202" s="25">
        <f t="shared" si="17"/>
        <v>21</v>
      </c>
      <c r="J202" s="56" t="str">
        <f>IFERROR(VLOOKUP(A202,bus_journals!A:D,4,0),"")</f>
        <v/>
      </c>
      <c r="K202" s="30" t="str">
        <f t="shared" si="18"/>
        <v/>
      </c>
      <c r="L202" s="57" t="str">
        <f>IFERROR(VLOOKUP(A202,man_journals!A:D,4,0),"")</f>
        <v/>
      </c>
      <c r="M202" s="33" t="str">
        <f t="shared" si="19"/>
        <v/>
      </c>
      <c r="N202" s="5" t="s">
        <v>1276</v>
      </c>
    </row>
    <row r="203" spans="1:16" x14ac:dyDescent="0.25">
      <c r="A203" t="s">
        <v>138</v>
      </c>
      <c r="B203" t="s">
        <v>2190</v>
      </c>
      <c r="C203" s="8">
        <f>IFERROR(VLOOKUP(A203,eco_bus_journals!A:D,3,0),"")</f>
        <v>20</v>
      </c>
      <c r="D203" s="51">
        <f>IFERROR(VLOOKUP(A203,eco_bus_journals!A:D,4,0),"")</f>
        <v>0.33</v>
      </c>
      <c r="E203" s="51">
        <f t="shared" si="15"/>
        <v>198</v>
      </c>
      <c r="F203" s="58" t="str">
        <f>IFERROR(VLOOKUP(A203,eco_journals!A:D,4,0),"")</f>
        <v/>
      </c>
      <c r="G203" s="54" t="str">
        <f t="shared" si="16"/>
        <v/>
      </c>
      <c r="H203" s="60" t="str">
        <f>IFERROR(VLOOKUP(A203,fin_journals!A:D,4,0),"")</f>
        <v/>
      </c>
      <c r="I203" s="25" t="str">
        <f t="shared" si="17"/>
        <v/>
      </c>
      <c r="J203" s="56">
        <f>IFERROR(VLOOKUP(A203,bus_journals!A:D,4,0),"")</f>
        <v>0.56000000000000005</v>
      </c>
      <c r="K203" s="30">
        <f t="shared" si="18"/>
        <v>64</v>
      </c>
      <c r="L203" s="57" t="str">
        <f>IFERROR(VLOOKUP(A203,man_journals!A:D,4,0),"")</f>
        <v/>
      </c>
      <c r="M203" s="33" t="str">
        <f t="shared" si="19"/>
        <v/>
      </c>
      <c r="N203" s="4" t="s">
        <v>1275</v>
      </c>
      <c r="O203" t="s">
        <v>1305</v>
      </c>
    </row>
    <row r="204" spans="1:16" x14ac:dyDescent="0.25">
      <c r="A204" t="s">
        <v>207</v>
      </c>
      <c r="B204" t="s">
        <v>2190</v>
      </c>
      <c r="C204" s="8">
        <f>IFERROR(VLOOKUP(A204,eco_bus_journals!A:D,3,0),"")</f>
        <v>191</v>
      </c>
      <c r="D204" s="51">
        <f>IFERROR(VLOOKUP(A204,eco_bus_journals!A:D,4,0),"")</f>
        <v>0.33</v>
      </c>
      <c r="E204" s="51">
        <f t="shared" si="15"/>
        <v>198</v>
      </c>
      <c r="F204" s="58" t="str">
        <f>IFERROR(VLOOKUP(A204,eco_journals!A:D,4,0),"")</f>
        <v/>
      </c>
      <c r="G204" s="54" t="str">
        <f t="shared" si="16"/>
        <v/>
      </c>
      <c r="H204" s="60" t="str">
        <f>IFERROR(VLOOKUP(A204,fin_journals!A:D,4,0),"")</f>
        <v/>
      </c>
      <c r="I204" s="25" t="str">
        <f t="shared" si="17"/>
        <v/>
      </c>
      <c r="J204" s="56" t="str">
        <f>IFERROR(VLOOKUP(A204,bus_journals!A:D,4,0),"")</f>
        <v/>
      </c>
      <c r="K204" s="30" t="str">
        <f t="shared" si="18"/>
        <v/>
      </c>
      <c r="L204" s="57">
        <f>IFERROR(VLOOKUP(A204,man_journals!A:D,4,0),"")</f>
        <v>0.39</v>
      </c>
      <c r="M204" s="33">
        <f t="shared" si="19"/>
        <v>61</v>
      </c>
      <c r="N204" s="6" t="s">
        <v>1277</v>
      </c>
    </row>
    <row r="205" spans="1:16" x14ac:dyDescent="0.25">
      <c r="A205" t="s">
        <v>191</v>
      </c>
      <c r="B205" t="s">
        <v>2190</v>
      </c>
      <c r="C205" s="8">
        <f>IFERROR(VLOOKUP(A205,eco_bus_journals!A:D,3,0),"")</f>
        <v>33</v>
      </c>
      <c r="D205" s="51">
        <f>IFERROR(VLOOKUP(A205,eco_bus_journals!A:D,4,0),"")</f>
        <v>0.33</v>
      </c>
      <c r="E205" s="51">
        <f t="shared" si="15"/>
        <v>198</v>
      </c>
      <c r="F205" s="58" t="str">
        <f>IFERROR(VLOOKUP(A205,eco_journals!A:D,4,0),"")</f>
        <v/>
      </c>
      <c r="G205" s="54" t="str">
        <f t="shared" si="16"/>
        <v/>
      </c>
      <c r="H205" s="60" t="str">
        <f>IFERROR(VLOOKUP(A205,fin_journals!A:D,4,0),"")</f>
        <v/>
      </c>
      <c r="I205" s="25" t="str">
        <f t="shared" si="17"/>
        <v/>
      </c>
      <c r="J205" s="56">
        <f>IFERROR(VLOOKUP(A205,bus_journals!A:D,4,0),"")</f>
        <v>0.72</v>
      </c>
      <c r="K205" s="30">
        <f t="shared" si="18"/>
        <v>56</v>
      </c>
      <c r="L205" s="57" t="str">
        <f>IFERROR(VLOOKUP(A205,man_journals!A:D,4,0),"")</f>
        <v/>
      </c>
      <c r="M205" s="33" t="str">
        <f t="shared" si="19"/>
        <v/>
      </c>
      <c r="N205" s="4" t="s">
        <v>1275</v>
      </c>
      <c r="O205" t="s">
        <v>1291</v>
      </c>
    </row>
    <row r="206" spans="1:16" x14ac:dyDescent="0.25">
      <c r="A206" t="s">
        <v>169</v>
      </c>
      <c r="B206" t="s">
        <v>2180</v>
      </c>
      <c r="C206" s="8">
        <f>IFERROR(VLOOKUP(A206,eco_bus_journals!A:D,3,0),"")</f>
        <v>45</v>
      </c>
      <c r="D206" s="51">
        <f>IFERROR(VLOOKUP(A206,eco_bus_journals!A:D,4,0),"")</f>
        <v>0.33</v>
      </c>
      <c r="E206" s="51">
        <f t="shared" si="15"/>
        <v>198</v>
      </c>
      <c r="F206" s="58">
        <f>IFERROR(VLOOKUP(A206,eco_journals!A:D,4,0),"")</f>
        <v>0.14000000000000001</v>
      </c>
      <c r="G206" s="54">
        <f t="shared" si="16"/>
        <v>115</v>
      </c>
      <c r="H206" s="60">
        <f>IFERROR(VLOOKUP(A206,fin_journals!A:D,4,0),"")</f>
        <v>0.52</v>
      </c>
      <c r="I206" s="25">
        <f t="shared" si="17"/>
        <v>28</v>
      </c>
      <c r="J206" s="56" t="str">
        <f>IFERROR(VLOOKUP(A206,bus_journals!A:D,4,0),"")</f>
        <v/>
      </c>
      <c r="K206" s="30" t="str">
        <f t="shared" si="18"/>
        <v/>
      </c>
      <c r="L206" s="57" t="str">
        <f>IFERROR(VLOOKUP(A206,man_journals!A:D,4,0),"")</f>
        <v/>
      </c>
      <c r="M206" s="33" t="str">
        <f t="shared" si="19"/>
        <v/>
      </c>
      <c r="N206" s="5" t="s">
        <v>1276</v>
      </c>
      <c r="O206" s="3" t="s">
        <v>1274</v>
      </c>
    </row>
    <row r="207" spans="1:16" x14ac:dyDescent="0.25">
      <c r="A207" t="s">
        <v>187</v>
      </c>
      <c r="B207" t="s">
        <v>2189</v>
      </c>
      <c r="C207" s="8">
        <f>IFERROR(VLOOKUP(A207,eco_bus_journals!A:D,3,0),"")</f>
        <v>99</v>
      </c>
      <c r="D207" s="51">
        <f>IFERROR(VLOOKUP(A207,eco_bus_journals!A:D,4,0),"")</f>
        <v>0.33</v>
      </c>
      <c r="E207" s="51">
        <f t="shared" si="15"/>
        <v>198</v>
      </c>
      <c r="F207" s="58" t="str">
        <f>IFERROR(VLOOKUP(A207,eco_journals!A:D,4,0),"")</f>
        <v/>
      </c>
      <c r="G207" s="54" t="str">
        <f t="shared" si="16"/>
        <v/>
      </c>
      <c r="H207" s="60" t="str">
        <f>IFERROR(VLOOKUP(A207,fin_journals!A:D,4,0),"")</f>
        <v/>
      </c>
      <c r="I207" s="25" t="str">
        <f t="shared" si="17"/>
        <v/>
      </c>
      <c r="J207" s="56">
        <f>IFERROR(VLOOKUP(A207,bus_journals!A:D,4,0),"")</f>
        <v>0.6</v>
      </c>
      <c r="K207" s="30">
        <f t="shared" si="18"/>
        <v>61</v>
      </c>
      <c r="L207" s="57">
        <f>IFERROR(VLOOKUP(A207,man_journals!A:D,4,0),"")</f>
        <v>0.11</v>
      </c>
      <c r="M207" s="33">
        <f t="shared" si="19"/>
        <v>137</v>
      </c>
      <c r="N207" s="4" t="s">
        <v>1275</v>
      </c>
      <c r="O207" s="6" t="s">
        <v>1277</v>
      </c>
    </row>
    <row r="208" spans="1:16" x14ac:dyDescent="0.25">
      <c r="A208" t="s">
        <v>181</v>
      </c>
      <c r="B208" t="s">
        <v>2180</v>
      </c>
      <c r="C208" s="8">
        <f>IFERROR(VLOOKUP(A208,eco_bus_journals!A:D,3,0),"")</f>
        <v>80</v>
      </c>
      <c r="D208" s="51">
        <f>IFERROR(VLOOKUP(A208,eco_bus_journals!A:D,4,0),"")</f>
        <v>0.32</v>
      </c>
      <c r="E208" s="51">
        <f t="shared" si="15"/>
        <v>206</v>
      </c>
      <c r="F208" s="58">
        <f>IFERROR(VLOOKUP(A208,eco_journals!A:D,4,0),"")</f>
        <v>0.14000000000000001</v>
      </c>
      <c r="G208" s="54">
        <f t="shared" si="16"/>
        <v>115</v>
      </c>
      <c r="H208" s="60">
        <f>IFERROR(VLOOKUP(A208,fin_journals!A:D,4,0),"")</f>
        <v>0.34</v>
      </c>
      <c r="I208" s="25">
        <f t="shared" si="17"/>
        <v>39</v>
      </c>
      <c r="J208" s="56" t="str">
        <f>IFERROR(VLOOKUP(A208,bus_journals!A:D,4,0),"")</f>
        <v/>
      </c>
      <c r="K208" s="30" t="str">
        <f t="shared" si="18"/>
        <v/>
      </c>
      <c r="L208" s="57" t="str">
        <f>IFERROR(VLOOKUP(A208,man_journals!A:D,4,0),"")</f>
        <v/>
      </c>
      <c r="M208" s="33" t="str">
        <f t="shared" si="19"/>
        <v/>
      </c>
      <c r="N208" s="5" t="s">
        <v>1276</v>
      </c>
      <c r="O208" s="3" t="s">
        <v>1274</v>
      </c>
    </row>
    <row r="209" spans="1:16" x14ac:dyDescent="0.25">
      <c r="A209" t="s">
        <v>182</v>
      </c>
      <c r="B209" t="s">
        <v>2182</v>
      </c>
      <c r="C209" s="8">
        <f>IFERROR(VLOOKUP(A209,eco_bus_journals!A:D,3,0),"")</f>
        <v>46</v>
      </c>
      <c r="D209" s="51">
        <f>IFERROR(VLOOKUP(A209,eco_bus_journals!A:D,4,0),"")</f>
        <v>0.32</v>
      </c>
      <c r="E209" s="51">
        <f t="shared" si="15"/>
        <v>206</v>
      </c>
      <c r="F209" s="58" t="str">
        <f>IFERROR(VLOOKUP(A209,eco_journals!A:D,4,0),"")</f>
        <v/>
      </c>
      <c r="G209" s="54" t="str">
        <f t="shared" si="16"/>
        <v/>
      </c>
      <c r="H209" s="60" t="str">
        <f>IFERROR(VLOOKUP(A209,fin_journals!A:D,4,0),"")</f>
        <v/>
      </c>
      <c r="I209" s="25" t="str">
        <f t="shared" si="17"/>
        <v/>
      </c>
      <c r="J209" s="56">
        <f>IFERROR(VLOOKUP(A209,bus_journals!A:D,4,0),"")</f>
        <v>0.56999999999999995</v>
      </c>
      <c r="K209" s="30">
        <f t="shared" si="18"/>
        <v>63</v>
      </c>
      <c r="L209" s="57">
        <f>IFERROR(VLOOKUP(A209,man_journals!A:D,4,0),"")</f>
        <v>0.11</v>
      </c>
      <c r="M209" s="33">
        <f t="shared" si="19"/>
        <v>137</v>
      </c>
      <c r="N209" s="4" t="s">
        <v>1275</v>
      </c>
      <c r="O209" s="6" t="s">
        <v>1277</v>
      </c>
    </row>
    <row r="210" spans="1:16" x14ac:dyDescent="0.25">
      <c r="A210" t="s">
        <v>159</v>
      </c>
      <c r="B210" t="s">
        <v>2190</v>
      </c>
      <c r="C210" s="8">
        <f>IFERROR(VLOOKUP(A210,eco_bus_journals!A:D,3,0),"")</f>
        <v>38</v>
      </c>
      <c r="D210" s="51">
        <f>IFERROR(VLOOKUP(A210,eco_bus_journals!A:D,4,0),"")</f>
        <v>0.32</v>
      </c>
      <c r="E210" s="51">
        <f t="shared" si="15"/>
        <v>206</v>
      </c>
      <c r="F210" s="58" t="str">
        <f>IFERROR(VLOOKUP(A210,eco_journals!A:D,4,0),"")</f>
        <v/>
      </c>
      <c r="G210" s="54" t="str">
        <f t="shared" si="16"/>
        <v/>
      </c>
      <c r="H210" s="60" t="str">
        <f>IFERROR(VLOOKUP(A210,fin_journals!A:D,4,0),"")</f>
        <v/>
      </c>
      <c r="I210" s="25" t="str">
        <f t="shared" si="17"/>
        <v/>
      </c>
      <c r="J210" s="56">
        <f>IFERROR(VLOOKUP(A210,bus_journals!A:D,4,0),"")</f>
        <v>0.45</v>
      </c>
      <c r="K210" s="30">
        <f t="shared" si="18"/>
        <v>77</v>
      </c>
      <c r="L210" s="57">
        <f>IFERROR(VLOOKUP(A210,man_journals!A:D,4,0),"")</f>
        <v>0.19</v>
      </c>
      <c r="M210" s="33">
        <f t="shared" si="19"/>
        <v>103</v>
      </c>
      <c r="N210" s="4" t="s">
        <v>1275</v>
      </c>
      <c r="O210" t="s">
        <v>1303</v>
      </c>
      <c r="P210" s="6" t="s">
        <v>1277</v>
      </c>
    </row>
    <row r="211" spans="1:16" x14ac:dyDescent="0.25">
      <c r="A211" t="s">
        <v>193</v>
      </c>
      <c r="B211" t="s">
        <v>2176</v>
      </c>
      <c r="C211" s="8">
        <f>IFERROR(VLOOKUP(A211,eco_bus_journals!A:D,3,0),"")</f>
        <v>44</v>
      </c>
      <c r="D211" s="51">
        <f>IFERROR(VLOOKUP(A211,eco_bus_journals!A:D,4,0),"")</f>
        <v>0.32</v>
      </c>
      <c r="E211" s="51">
        <f t="shared" si="15"/>
        <v>206</v>
      </c>
      <c r="F211" s="58" t="str">
        <f>IFERROR(VLOOKUP(A211,eco_journals!A:D,4,0),"")</f>
        <v/>
      </c>
      <c r="G211" s="54" t="str">
        <f t="shared" si="16"/>
        <v/>
      </c>
      <c r="H211" s="60" t="str">
        <f>IFERROR(VLOOKUP(A211,fin_journals!A:D,4,0),"")</f>
        <v/>
      </c>
      <c r="I211" s="25" t="str">
        <f t="shared" si="17"/>
        <v/>
      </c>
      <c r="J211" s="56" t="str">
        <f>IFERROR(VLOOKUP(A211,bus_journals!A:D,4,0),"")</f>
        <v/>
      </c>
      <c r="K211" s="30" t="str">
        <f t="shared" si="18"/>
        <v/>
      </c>
      <c r="L211" s="57">
        <f>IFERROR(VLOOKUP(A211,man_journals!A:D,4,0),"")</f>
        <v>0.53</v>
      </c>
      <c r="M211" s="33">
        <f t="shared" si="19"/>
        <v>47</v>
      </c>
      <c r="N211" s="6" t="s">
        <v>1277</v>
      </c>
    </row>
    <row r="212" spans="1:16" x14ac:dyDescent="0.25">
      <c r="A212" t="s">
        <v>460</v>
      </c>
      <c r="B212" t="s">
        <v>2181</v>
      </c>
      <c r="C212" s="8">
        <f>IFERROR(VLOOKUP(A212,eco_bus_journals!A:D,3,0),"")</f>
        <v>12</v>
      </c>
      <c r="D212" s="51">
        <f>IFERROR(VLOOKUP(A212,eco_bus_journals!A:D,4,0),"")</f>
        <v>0.32</v>
      </c>
      <c r="E212" s="51">
        <f t="shared" si="15"/>
        <v>206</v>
      </c>
      <c r="F212" s="58">
        <f>IFERROR(VLOOKUP(A212,eco_journals!A:D,4,0),"")</f>
        <v>0.36</v>
      </c>
      <c r="G212" s="54">
        <f t="shared" si="16"/>
        <v>64</v>
      </c>
      <c r="H212" s="60" t="str">
        <f>IFERROR(VLOOKUP(A212,fin_journals!A:D,4,0),"")</f>
        <v/>
      </c>
      <c r="I212" s="25" t="str">
        <f t="shared" si="17"/>
        <v/>
      </c>
      <c r="J212" s="56" t="str">
        <f>IFERROR(VLOOKUP(A212,bus_journals!A:D,4,0),"")</f>
        <v/>
      </c>
      <c r="K212" s="30" t="str">
        <f t="shared" si="18"/>
        <v/>
      </c>
      <c r="L212" s="57" t="str">
        <f>IFERROR(VLOOKUP(A212,man_journals!A:D,4,0),"")</f>
        <v/>
      </c>
      <c r="M212" s="33" t="str">
        <f t="shared" si="19"/>
        <v/>
      </c>
      <c r="N212" s="3" t="s">
        <v>1274</v>
      </c>
    </row>
    <row r="213" spans="1:16" x14ac:dyDescent="0.25">
      <c r="A213" t="s">
        <v>204</v>
      </c>
      <c r="B213" t="s">
        <v>2178</v>
      </c>
      <c r="C213" s="8">
        <f>IFERROR(VLOOKUP(A213,eco_bus_journals!A:D,3,0),"")</f>
        <v>62</v>
      </c>
      <c r="D213" s="51">
        <f>IFERROR(VLOOKUP(A213,eco_bus_journals!A:D,4,0),"")</f>
        <v>0.31</v>
      </c>
      <c r="E213" s="51">
        <f t="shared" si="15"/>
        <v>211</v>
      </c>
      <c r="F213" s="58" t="str">
        <f>IFERROR(VLOOKUP(A213,eco_journals!A:D,4,0),"")</f>
        <v/>
      </c>
      <c r="G213" s="54" t="str">
        <f t="shared" si="16"/>
        <v/>
      </c>
      <c r="H213" s="60" t="str">
        <f>IFERROR(VLOOKUP(A213,fin_journals!A:D,4,0),"")</f>
        <v/>
      </c>
      <c r="I213" s="25" t="str">
        <f t="shared" si="17"/>
        <v/>
      </c>
      <c r="J213" s="56" t="str">
        <f>IFERROR(VLOOKUP(A213,bus_journals!A:D,4,0),"")</f>
        <v/>
      </c>
      <c r="K213" s="30" t="str">
        <f t="shared" si="18"/>
        <v/>
      </c>
      <c r="L213" s="57">
        <f>IFERROR(VLOOKUP(A213,man_journals!A:D,4,0),"")</f>
        <v>0.36</v>
      </c>
      <c r="M213" s="33">
        <f t="shared" si="19"/>
        <v>65</v>
      </c>
      <c r="N213" s="6" t="s">
        <v>1277</v>
      </c>
    </row>
    <row r="214" spans="1:16" x14ac:dyDescent="0.25">
      <c r="A214" t="s">
        <v>206</v>
      </c>
      <c r="B214" t="s">
        <v>2178</v>
      </c>
      <c r="C214" s="8">
        <f>IFERROR(VLOOKUP(A214,eco_bus_journals!A:D,3,0),"")</f>
        <v>54</v>
      </c>
      <c r="D214" s="51">
        <f>IFERROR(VLOOKUP(A214,eco_bus_journals!A:D,4,0),"")</f>
        <v>0.31</v>
      </c>
      <c r="E214" s="51">
        <f t="shared" si="15"/>
        <v>211</v>
      </c>
      <c r="F214" s="58" t="str">
        <f>IFERROR(VLOOKUP(A214,eco_journals!A:D,4,0),"")</f>
        <v/>
      </c>
      <c r="G214" s="54" t="str">
        <f t="shared" si="16"/>
        <v/>
      </c>
      <c r="H214" s="60">
        <f>IFERROR(VLOOKUP(A214,fin_journals!A:D,4,0),"")</f>
        <v>0.48</v>
      </c>
      <c r="I214" s="25">
        <f t="shared" si="17"/>
        <v>30</v>
      </c>
      <c r="J214" s="56" t="str">
        <f>IFERROR(VLOOKUP(A214,bus_journals!A:D,4,0),"")</f>
        <v/>
      </c>
      <c r="K214" s="30" t="str">
        <f t="shared" si="18"/>
        <v/>
      </c>
      <c r="L214" s="57" t="str">
        <f>IFERROR(VLOOKUP(A214,man_journals!A:D,4,0),"")</f>
        <v/>
      </c>
      <c r="M214" s="33" t="str">
        <f t="shared" si="19"/>
        <v/>
      </c>
      <c r="N214" s="5" t="s">
        <v>1276</v>
      </c>
    </row>
    <row r="215" spans="1:16" x14ac:dyDescent="0.25">
      <c r="A215" t="s">
        <v>152</v>
      </c>
      <c r="B215" t="s">
        <v>2180</v>
      </c>
      <c r="C215" s="8">
        <f>IFERROR(VLOOKUP(A215,eco_bus_journals!A:D,3,0),"")</f>
        <v>299</v>
      </c>
      <c r="D215" s="51">
        <f>IFERROR(VLOOKUP(A215,eco_bus_journals!A:D,4,0),"")</f>
        <v>0.31</v>
      </c>
      <c r="E215" s="51">
        <f t="shared" si="15"/>
        <v>211</v>
      </c>
      <c r="F215" s="58" t="str">
        <f>IFERROR(VLOOKUP(A215,eco_journals!A:D,4,0),"")</f>
        <v/>
      </c>
      <c r="G215" s="54" t="str">
        <f t="shared" si="16"/>
        <v/>
      </c>
      <c r="H215" s="60">
        <f>IFERROR(VLOOKUP(A215,fin_journals!A:D,4,0),"")</f>
        <v>0.41</v>
      </c>
      <c r="I215" s="25">
        <f t="shared" si="17"/>
        <v>34</v>
      </c>
      <c r="J215" s="56" t="str">
        <f>IFERROR(VLOOKUP(A215,bus_journals!A:D,4,0),"")</f>
        <v/>
      </c>
      <c r="K215" s="30" t="str">
        <f t="shared" si="18"/>
        <v/>
      </c>
      <c r="L215" s="57" t="str">
        <f>IFERROR(VLOOKUP(A215,man_journals!A:D,4,0),"")</f>
        <v/>
      </c>
      <c r="M215" s="33" t="str">
        <f t="shared" si="19"/>
        <v/>
      </c>
      <c r="N215" s="5" t="s">
        <v>1276</v>
      </c>
    </row>
    <row r="216" spans="1:16" x14ac:dyDescent="0.25">
      <c r="A216" t="s">
        <v>347</v>
      </c>
      <c r="B216" t="s">
        <v>2188</v>
      </c>
      <c r="C216" s="8">
        <f>IFERROR(VLOOKUP(A216,eco_bus_journals!A:D,3,0),"")</f>
        <v>17</v>
      </c>
      <c r="D216" s="51">
        <f>IFERROR(VLOOKUP(A216,eco_bus_journals!A:D,4,0),"")</f>
        <v>0.3</v>
      </c>
      <c r="E216" s="51">
        <f t="shared" si="15"/>
        <v>214</v>
      </c>
      <c r="F216" s="58">
        <f>IFERROR(VLOOKUP(A216,eco_journals!A:D,4,0),"")</f>
        <v>0.24</v>
      </c>
      <c r="G216" s="54">
        <f t="shared" si="16"/>
        <v>76</v>
      </c>
      <c r="H216" s="60" t="str">
        <f>IFERROR(VLOOKUP(A216,fin_journals!A:D,4,0),"")</f>
        <v/>
      </c>
      <c r="I216" s="25" t="str">
        <f t="shared" si="17"/>
        <v/>
      </c>
      <c r="J216" s="56" t="str">
        <f>IFERROR(VLOOKUP(A216,bus_journals!A:D,4,0),"")</f>
        <v/>
      </c>
      <c r="K216" s="30" t="str">
        <f t="shared" si="18"/>
        <v/>
      </c>
      <c r="L216" s="57" t="str">
        <f>IFERROR(VLOOKUP(A216,man_journals!A:D,4,0),"")</f>
        <v/>
      </c>
      <c r="M216" s="33" t="str">
        <f t="shared" si="19"/>
        <v/>
      </c>
      <c r="N216" s="3" t="s">
        <v>1274</v>
      </c>
      <c r="O216" t="s">
        <v>1289</v>
      </c>
      <c r="P216" t="s">
        <v>1294</v>
      </c>
    </row>
    <row r="217" spans="1:16" x14ac:dyDescent="0.25">
      <c r="A217" t="s">
        <v>302</v>
      </c>
      <c r="B217" t="s">
        <v>2198</v>
      </c>
      <c r="C217" s="8">
        <f>IFERROR(VLOOKUP(A217,eco_bus_journals!A:D,3,0),"")</f>
        <v>44</v>
      </c>
      <c r="D217" s="51">
        <f>IFERROR(VLOOKUP(A217,eco_bus_journals!A:D,4,0),"")</f>
        <v>0.3</v>
      </c>
      <c r="E217" s="51">
        <f t="shared" si="15"/>
        <v>214</v>
      </c>
      <c r="F217" s="58" t="str">
        <f>IFERROR(VLOOKUP(A217,eco_journals!A:D,4,0),"")</f>
        <v/>
      </c>
      <c r="G217" s="54" t="str">
        <f t="shared" si="16"/>
        <v/>
      </c>
      <c r="H217" s="60" t="str">
        <f>IFERROR(VLOOKUP(A217,fin_journals!A:D,4,0),"")</f>
        <v/>
      </c>
      <c r="I217" s="25" t="str">
        <f t="shared" si="17"/>
        <v/>
      </c>
      <c r="J217" s="56">
        <f>IFERROR(VLOOKUP(A217,bus_journals!A:D,4,0),"")</f>
        <v>0.51</v>
      </c>
      <c r="K217" s="30">
        <f t="shared" si="18"/>
        <v>69</v>
      </c>
      <c r="L217" s="57">
        <f>IFERROR(VLOOKUP(A217,man_journals!A:D,4,0),"")</f>
        <v>0.38</v>
      </c>
      <c r="M217" s="33">
        <f t="shared" si="19"/>
        <v>63</v>
      </c>
      <c r="N217" s="4" t="s">
        <v>1275</v>
      </c>
      <c r="O217" s="6" t="s">
        <v>1277</v>
      </c>
    </row>
    <row r="218" spans="1:16" x14ac:dyDescent="0.25">
      <c r="A218" t="s">
        <v>162</v>
      </c>
      <c r="B218" t="s">
        <v>2181</v>
      </c>
      <c r="C218" s="8">
        <f>IFERROR(VLOOKUP(A218,eco_bus_journals!A:D,3,0),"")</f>
        <v>66</v>
      </c>
      <c r="D218" s="51">
        <f>IFERROR(VLOOKUP(A218,eco_bus_journals!A:D,4,0),"")</f>
        <v>0.28999999999999998</v>
      </c>
      <c r="E218" s="51">
        <f t="shared" si="15"/>
        <v>216</v>
      </c>
      <c r="F218" s="58" t="str">
        <f>IFERROR(VLOOKUP(A218,eco_journals!A:D,4,0),"")</f>
        <v/>
      </c>
      <c r="G218" s="54" t="str">
        <f t="shared" si="16"/>
        <v/>
      </c>
      <c r="H218" s="60" t="str">
        <f>IFERROR(VLOOKUP(A218,fin_journals!A:D,4,0),"")</f>
        <v/>
      </c>
      <c r="I218" s="25" t="str">
        <f t="shared" si="17"/>
        <v/>
      </c>
      <c r="J218" s="56">
        <f>IFERROR(VLOOKUP(A218,bus_journals!A:D,4,0),"")</f>
        <v>0.48</v>
      </c>
      <c r="K218" s="30">
        <f t="shared" si="18"/>
        <v>70</v>
      </c>
      <c r="L218" s="57">
        <f>IFERROR(VLOOKUP(A218,man_journals!A:D,4,0),"")</f>
        <v>0.16</v>
      </c>
      <c r="M218" s="33">
        <f t="shared" si="19"/>
        <v>112</v>
      </c>
      <c r="N218" s="4" t="s">
        <v>1275</v>
      </c>
      <c r="O218" s="6" t="s">
        <v>1277</v>
      </c>
    </row>
    <row r="219" spans="1:16" x14ac:dyDescent="0.25">
      <c r="A219" t="s">
        <v>224</v>
      </c>
      <c r="B219" t="s">
        <v>2185</v>
      </c>
      <c r="C219" s="8">
        <f>IFERROR(VLOOKUP(A219,eco_bus_journals!A:D,3,0),"")</f>
        <v>36</v>
      </c>
      <c r="D219" s="51">
        <f>IFERROR(VLOOKUP(A219,eco_bus_journals!A:D,4,0),"")</f>
        <v>0.28000000000000003</v>
      </c>
      <c r="E219" s="51">
        <f t="shared" si="15"/>
        <v>217</v>
      </c>
      <c r="F219" s="58" t="str">
        <f>IFERROR(VLOOKUP(A219,eco_journals!A:D,4,0),"")</f>
        <v/>
      </c>
      <c r="G219" s="54" t="str">
        <f t="shared" si="16"/>
        <v/>
      </c>
      <c r="H219" s="60">
        <f>IFERROR(VLOOKUP(A219,fin_journals!A:D,4,0),"")</f>
        <v>1.03</v>
      </c>
      <c r="I219" s="25">
        <f t="shared" si="17"/>
        <v>18</v>
      </c>
      <c r="J219" s="56" t="str">
        <f>IFERROR(VLOOKUP(A219,bus_journals!A:D,4,0),"")</f>
        <v/>
      </c>
      <c r="K219" s="30" t="str">
        <f t="shared" si="18"/>
        <v/>
      </c>
      <c r="L219" s="57" t="str">
        <f>IFERROR(VLOOKUP(A219,man_journals!A:D,4,0),"")</f>
        <v/>
      </c>
      <c r="M219" s="33" t="str">
        <f t="shared" si="19"/>
        <v/>
      </c>
      <c r="N219" s="5" t="s">
        <v>1276</v>
      </c>
    </row>
    <row r="220" spans="1:16" x14ac:dyDescent="0.25">
      <c r="A220" t="s">
        <v>177</v>
      </c>
      <c r="B220" t="s">
        <v>2176</v>
      </c>
      <c r="C220" s="8">
        <f>IFERROR(VLOOKUP(A220,eco_bus_journals!A:D,3,0),"")</f>
        <v>15</v>
      </c>
      <c r="D220" s="51">
        <f>IFERROR(VLOOKUP(A220,eco_bus_journals!A:D,4,0),"")</f>
        <v>0.28000000000000003</v>
      </c>
      <c r="E220" s="51">
        <f t="shared" si="15"/>
        <v>217</v>
      </c>
      <c r="F220" s="58" t="str">
        <f>IFERROR(VLOOKUP(A220,eco_journals!A:D,4,0),"")</f>
        <v/>
      </c>
      <c r="G220" s="54" t="str">
        <f t="shared" si="16"/>
        <v/>
      </c>
      <c r="H220" s="60" t="str">
        <f>IFERROR(VLOOKUP(A220,fin_journals!A:D,4,0),"")</f>
        <v/>
      </c>
      <c r="I220" s="25" t="str">
        <f t="shared" si="17"/>
        <v/>
      </c>
      <c r="J220" s="56" t="str">
        <f>IFERROR(VLOOKUP(A220,bus_journals!A:D,4,0),"")</f>
        <v/>
      </c>
      <c r="K220" s="30" t="str">
        <f t="shared" si="18"/>
        <v/>
      </c>
      <c r="L220" s="57">
        <f>IFERROR(VLOOKUP(A220,man_journals!A:D,4,0),"")</f>
        <v>0.38</v>
      </c>
      <c r="M220" s="33">
        <f t="shared" si="19"/>
        <v>63</v>
      </c>
      <c r="N220" s="6" t="s">
        <v>1277</v>
      </c>
    </row>
    <row r="221" spans="1:16" x14ac:dyDescent="0.25">
      <c r="A221" t="s">
        <v>331</v>
      </c>
      <c r="B221" t="s">
        <v>2180</v>
      </c>
      <c r="C221" s="8">
        <f>IFERROR(VLOOKUP(A221,eco_bus_journals!A:D,3,0),"")</f>
        <v>72</v>
      </c>
      <c r="D221" s="51">
        <f>IFERROR(VLOOKUP(A221,eco_bus_journals!A:D,4,0),"")</f>
        <v>0.28000000000000003</v>
      </c>
      <c r="E221" s="51">
        <f t="shared" si="15"/>
        <v>217</v>
      </c>
      <c r="F221" s="58">
        <f>IFERROR(VLOOKUP(A221,eco_journals!A:D,4,0),"")</f>
        <v>0.24</v>
      </c>
      <c r="G221" s="54">
        <f t="shared" si="16"/>
        <v>76</v>
      </c>
      <c r="H221" s="60" t="str">
        <f>IFERROR(VLOOKUP(A221,fin_journals!A:D,4,0),"")</f>
        <v/>
      </c>
      <c r="I221" s="25" t="str">
        <f t="shared" si="17"/>
        <v/>
      </c>
      <c r="J221" s="56" t="str">
        <f>IFERROR(VLOOKUP(A221,bus_journals!A:D,4,0),"")</f>
        <v/>
      </c>
      <c r="K221" s="30" t="str">
        <f t="shared" si="18"/>
        <v/>
      </c>
      <c r="L221" s="57" t="str">
        <f>IFERROR(VLOOKUP(A221,man_journals!A:D,4,0),"")</f>
        <v/>
      </c>
      <c r="M221" s="33" t="str">
        <f t="shared" si="19"/>
        <v/>
      </c>
      <c r="N221" s="3" t="s">
        <v>1274</v>
      </c>
    </row>
    <row r="222" spans="1:16" x14ac:dyDescent="0.25">
      <c r="A222" t="s">
        <v>208</v>
      </c>
      <c r="B222" t="s">
        <v>2189</v>
      </c>
      <c r="C222" s="8">
        <f>IFERROR(VLOOKUP(A222,eco_bus_journals!A:D,3,0),"")</f>
        <v>63</v>
      </c>
      <c r="D222" s="51">
        <f>IFERROR(VLOOKUP(A222,eco_bus_journals!A:D,4,0),"")</f>
        <v>0.28000000000000003</v>
      </c>
      <c r="E222" s="51">
        <f t="shared" si="15"/>
        <v>217</v>
      </c>
      <c r="F222" s="58" t="str">
        <f>IFERROR(VLOOKUP(A222,eco_journals!A:D,4,0),"")</f>
        <v/>
      </c>
      <c r="G222" s="54" t="str">
        <f t="shared" si="16"/>
        <v/>
      </c>
      <c r="H222" s="60" t="str">
        <f>IFERROR(VLOOKUP(A222,fin_journals!A:D,4,0),"")</f>
        <v/>
      </c>
      <c r="I222" s="25" t="str">
        <f t="shared" si="17"/>
        <v/>
      </c>
      <c r="J222" s="56" t="str">
        <f>IFERROR(VLOOKUP(A222,bus_journals!A:D,4,0),"")</f>
        <v/>
      </c>
      <c r="K222" s="30" t="str">
        <f t="shared" si="18"/>
        <v/>
      </c>
      <c r="L222" s="57">
        <f>IFERROR(VLOOKUP(A222,man_journals!A:D,4,0),"")</f>
        <v>0.34</v>
      </c>
      <c r="M222" s="33">
        <f t="shared" si="19"/>
        <v>70</v>
      </c>
      <c r="N222" s="6" t="s">
        <v>1277</v>
      </c>
    </row>
    <row r="223" spans="1:16" x14ac:dyDescent="0.25">
      <c r="A223" t="s">
        <v>194</v>
      </c>
      <c r="B223" t="s">
        <v>2196</v>
      </c>
      <c r="C223" s="8">
        <f>IFERROR(VLOOKUP(A223,eco_bus_journals!A:D,3,0),"")</f>
        <v>17</v>
      </c>
      <c r="D223" s="51">
        <f>IFERROR(VLOOKUP(A223,eco_bus_journals!A:D,4,0),"")</f>
        <v>0.28000000000000003</v>
      </c>
      <c r="E223" s="51">
        <f t="shared" si="15"/>
        <v>217</v>
      </c>
      <c r="F223" s="58" t="str">
        <f>IFERROR(VLOOKUP(A223,eco_journals!A:D,4,0),"")</f>
        <v/>
      </c>
      <c r="G223" s="54" t="str">
        <f t="shared" si="16"/>
        <v/>
      </c>
      <c r="H223" s="60" t="str">
        <f>IFERROR(VLOOKUP(A223,fin_journals!A:D,4,0),"")</f>
        <v/>
      </c>
      <c r="I223" s="25" t="str">
        <f t="shared" si="17"/>
        <v/>
      </c>
      <c r="J223" s="56" t="str">
        <f>IFERROR(VLOOKUP(A223,bus_journals!A:D,4,0),"")</f>
        <v/>
      </c>
      <c r="K223" s="30" t="str">
        <f t="shared" si="18"/>
        <v/>
      </c>
      <c r="L223" s="57">
        <f>IFERROR(VLOOKUP(A223,man_journals!A:D,4,0),"")</f>
        <v>0.33</v>
      </c>
      <c r="M223" s="33">
        <f t="shared" si="19"/>
        <v>72</v>
      </c>
      <c r="N223" t="s">
        <v>1296</v>
      </c>
      <c r="O223" s="6" t="s">
        <v>1277</v>
      </c>
    </row>
    <row r="224" spans="1:16" x14ac:dyDescent="0.25">
      <c r="A224" t="s">
        <v>197</v>
      </c>
      <c r="B224" t="s">
        <v>2180</v>
      </c>
      <c r="C224" s="8">
        <f>IFERROR(VLOOKUP(A224,eco_bus_journals!A:D,3,0),"")</f>
        <v>204</v>
      </c>
      <c r="D224" s="51">
        <f>IFERROR(VLOOKUP(A224,eco_bus_journals!A:D,4,0),"")</f>
        <v>0.28000000000000003</v>
      </c>
      <c r="E224" s="51">
        <f t="shared" si="15"/>
        <v>217</v>
      </c>
      <c r="F224" s="58" t="str">
        <f>IFERROR(VLOOKUP(A224,eco_journals!A:D,4,0),"")</f>
        <v/>
      </c>
      <c r="G224" s="54" t="str">
        <f t="shared" si="16"/>
        <v/>
      </c>
      <c r="H224" s="60">
        <f>IFERROR(VLOOKUP(A224,fin_journals!A:D,4,0),"")</f>
        <v>0.34</v>
      </c>
      <c r="I224" s="25">
        <f t="shared" si="17"/>
        <v>39</v>
      </c>
      <c r="J224" s="56" t="str">
        <f>IFERROR(VLOOKUP(A224,bus_journals!A:D,4,0),"")</f>
        <v/>
      </c>
      <c r="K224" s="30" t="str">
        <f t="shared" si="18"/>
        <v/>
      </c>
      <c r="L224" s="57" t="str">
        <f>IFERROR(VLOOKUP(A224,man_journals!A:D,4,0),"")</f>
        <v/>
      </c>
      <c r="M224" s="33" t="str">
        <f t="shared" si="19"/>
        <v/>
      </c>
      <c r="N224" s="5" t="s">
        <v>1276</v>
      </c>
    </row>
    <row r="225" spans="1:17" x14ac:dyDescent="0.25">
      <c r="A225" t="s">
        <v>256</v>
      </c>
      <c r="B225" t="s">
        <v>2181</v>
      </c>
      <c r="C225" s="8">
        <f>IFERROR(VLOOKUP(A225,eco_bus_journals!A:D,3,0),"")</f>
        <v>65</v>
      </c>
      <c r="D225" s="51">
        <f>IFERROR(VLOOKUP(A225,eco_bus_journals!A:D,4,0),"")</f>
        <v>0.28000000000000003</v>
      </c>
      <c r="E225" s="51">
        <f t="shared" si="15"/>
        <v>217</v>
      </c>
      <c r="F225" s="58">
        <f>IFERROR(VLOOKUP(A225,eco_journals!A:D,4,0),"")</f>
        <v>0.26</v>
      </c>
      <c r="G225" s="54">
        <f t="shared" si="16"/>
        <v>73</v>
      </c>
      <c r="H225" s="60" t="str">
        <f>IFERROR(VLOOKUP(A225,fin_journals!A:D,4,0),"")</f>
        <v/>
      </c>
      <c r="I225" s="25" t="str">
        <f t="shared" si="17"/>
        <v/>
      </c>
      <c r="J225" s="56" t="str">
        <f>IFERROR(VLOOKUP(A225,bus_journals!A:D,4,0),"")</f>
        <v/>
      </c>
      <c r="K225" s="30" t="str">
        <f t="shared" si="18"/>
        <v/>
      </c>
      <c r="L225" s="57" t="str">
        <f>IFERROR(VLOOKUP(A225,man_journals!A:D,4,0),"")</f>
        <v/>
      </c>
      <c r="M225" s="33" t="str">
        <f t="shared" si="19"/>
        <v/>
      </c>
      <c r="N225" s="3" t="s">
        <v>1274</v>
      </c>
    </row>
    <row r="226" spans="1:17" x14ac:dyDescent="0.25">
      <c r="A226" t="s">
        <v>343</v>
      </c>
      <c r="B226" t="s">
        <v>2179</v>
      </c>
      <c r="C226" s="8">
        <f>IFERROR(VLOOKUP(A226,eco_bus_journals!A:D,3,0),"")</f>
        <v>15</v>
      </c>
      <c r="D226" s="51">
        <f>IFERROR(VLOOKUP(A226,eco_bus_journals!A:D,4,0),"")</f>
        <v>0.27</v>
      </c>
      <c r="E226" s="51">
        <f t="shared" si="15"/>
        <v>224</v>
      </c>
      <c r="F226" s="58">
        <f>IFERROR(VLOOKUP(A226,eco_journals!A:D,4,0),"")</f>
        <v>0.27</v>
      </c>
      <c r="G226" s="54">
        <f t="shared" si="16"/>
        <v>72</v>
      </c>
      <c r="H226" s="60" t="str">
        <f>IFERROR(VLOOKUP(A226,fin_journals!A:D,4,0),"")</f>
        <v/>
      </c>
      <c r="I226" s="25" t="str">
        <f t="shared" si="17"/>
        <v/>
      </c>
      <c r="J226" s="56" t="str">
        <f>IFERROR(VLOOKUP(A226,bus_journals!A:D,4,0),"")</f>
        <v/>
      </c>
      <c r="K226" s="30" t="str">
        <f t="shared" si="18"/>
        <v/>
      </c>
      <c r="L226" s="57" t="str">
        <f>IFERROR(VLOOKUP(A226,man_journals!A:D,4,0),"")</f>
        <v/>
      </c>
      <c r="M226" s="33" t="str">
        <f t="shared" si="19"/>
        <v/>
      </c>
      <c r="N226" s="3" t="s">
        <v>1274</v>
      </c>
    </row>
    <row r="227" spans="1:17" x14ac:dyDescent="0.25">
      <c r="A227" t="s">
        <v>288</v>
      </c>
      <c r="B227" t="s">
        <v>2190</v>
      </c>
      <c r="C227" s="8">
        <f>IFERROR(VLOOKUP(A227,eco_bus_journals!A:D,3,0),"")</f>
        <v>46</v>
      </c>
      <c r="D227" s="51">
        <f>IFERROR(VLOOKUP(A227,eco_bus_journals!A:D,4,0),"")</f>
        <v>0.27</v>
      </c>
      <c r="E227" s="51">
        <f t="shared" si="15"/>
        <v>224</v>
      </c>
      <c r="F227" s="58">
        <f>IFERROR(VLOOKUP(A227,eco_journals!A:D,4,0),"")</f>
        <v>0.21</v>
      </c>
      <c r="G227" s="54">
        <f t="shared" si="16"/>
        <v>87</v>
      </c>
      <c r="H227" s="60" t="str">
        <f>IFERROR(VLOOKUP(A227,fin_journals!A:D,4,0),"")</f>
        <v/>
      </c>
      <c r="I227" s="25" t="str">
        <f t="shared" si="17"/>
        <v/>
      </c>
      <c r="J227" s="56" t="str">
        <f>IFERROR(VLOOKUP(A227,bus_journals!A:D,4,0),"")</f>
        <v/>
      </c>
      <c r="K227" s="30" t="str">
        <f t="shared" si="18"/>
        <v/>
      </c>
      <c r="L227" s="57" t="str">
        <f>IFERROR(VLOOKUP(A227,man_journals!A:D,4,0),"")</f>
        <v/>
      </c>
      <c r="M227" s="33" t="str">
        <f t="shared" si="19"/>
        <v/>
      </c>
      <c r="N227" s="3" t="s">
        <v>1274</v>
      </c>
      <c r="O227" t="s">
        <v>1281</v>
      </c>
      <c r="P227" t="s">
        <v>1282</v>
      </c>
      <c r="Q227" t="s">
        <v>1283</v>
      </c>
    </row>
    <row r="228" spans="1:17" x14ac:dyDescent="0.25">
      <c r="A228" t="s">
        <v>270</v>
      </c>
      <c r="B228" t="s">
        <v>2178</v>
      </c>
      <c r="C228" s="8">
        <f>IFERROR(VLOOKUP(A228,eco_bus_journals!A:D,3,0),"")</f>
        <v>95</v>
      </c>
      <c r="D228" s="51">
        <f>IFERROR(VLOOKUP(A228,eco_bus_journals!A:D,4,0),"")</f>
        <v>0.27</v>
      </c>
      <c r="E228" s="51">
        <f t="shared" si="15"/>
        <v>224</v>
      </c>
      <c r="F228" s="58">
        <f>IFERROR(VLOOKUP(A228,eco_journals!A:D,4,0),"")</f>
        <v>0.22</v>
      </c>
      <c r="G228" s="54">
        <f t="shared" si="16"/>
        <v>84</v>
      </c>
      <c r="H228" s="60" t="str">
        <f>IFERROR(VLOOKUP(A228,fin_journals!A:D,4,0),"")</f>
        <v/>
      </c>
      <c r="I228" s="25" t="str">
        <f t="shared" si="17"/>
        <v/>
      </c>
      <c r="J228" s="56" t="str">
        <f>IFERROR(VLOOKUP(A228,bus_journals!A:D,4,0),"")</f>
        <v/>
      </c>
      <c r="K228" s="30" t="str">
        <f t="shared" si="18"/>
        <v/>
      </c>
      <c r="L228" s="57" t="str">
        <f>IFERROR(VLOOKUP(A228,man_journals!A:D,4,0),"")</f>
        <v/>
      </c>
      <c r="M228" s="33" t="str">
        <f t="shared" si="19"/>
        <v/>
      </c>
      <c r="N228" s="3" t="s">
        <v>1274</v>
      </c>
    </row>
    <row r="229" spans="1:17" x14ac:dyDescent="0.25">
      <c r="A229" t="s">
        <v>217</v>
      </c>
      <c r="B229" t="s">
        <v>2189</v>
      </c>
      <c r="C229" s="8">
        <f>IFERROR(VLOOKUP(A229,eco_bus_journals!A:D,3,0),"")</f>
        <v>89</v>
      </c>
      <c r="D229" s="51">
        <f>IFERROR(VLOOKUP(A229,eco_bus_journals!A:D,4,0),"")</f>
        <v>0.27</v>
      </c>
      <c r="E229" s="51">
        <f t="shared" si="15"/>
        <v>224</v>
      </c>
      <c r="F229" s="58" t="str">
        <f>IFERROR(VLOOKUP(A229,eco_journals!A:D,4,0),"")</f>
        <v/>
      </c>
      <c r="G229" s="54" t="str">
        <f t="shared" si="16"/>
        <v/>
      </c>
      <c r="H229" s="60" t="str">
        <f>IFERROR(VLOOKUP(A229,fin_journals!A:D,4,0),"")</f>
        <v/>
      </c>
      <c r="I229" s="25" t="str">
        <f t="shared" si="17"/>
        <v/>
      </c>
      <c r="J229" s="56">
        <f>IFERROR(VLOOKUP(A229,bus_journals!A:D,4,0),"")</f>
        <v>0.45</v>
      </c>
      <c r="K229" s="30">
        <f t="shared" si="18"/>
        <v>77</v>
      </c>
      <c r="L229" s="57">
        <f>IFERROR(VLOOKUP(A229,man_journals!A:D,4,0),"")</f>
        <v>0.12</v>
      </c>
      <c r="M229" s="33">
        <f t="shared" si="19"/>
        <v>127</v>
      </c>
      <c r="N229" s="4" t="s">
        <v>1275</v>
      </c>
      <c r="O229" s="6" t="s">
        <v>1277</v>
      </c>
    </row>
    <row r="230" spans="1:17" x14ac:dyDescent="0.25">
      <c r="A230" t="s">
        <v>275</v>
      </c>
      <c r="B230" t="s">
        <v>2181</v>
      </c>
      <c r="C230" s="8">
        <f>IFERROR(VLOOKUP(A230,eco_bus_journals!A:D,3,0),"")</f>
        <v>34</v>
      </c>
      <c r="D230" s="51">
        <f>IFERROR(VLOOKUP(A230,eco_bus_journals!A:D,4,0),"")</f>
        <v>0.27</v>
      </c>
      <c r="E230" s="51">
        <f t="shared" si="15"/>
        <v>224</v>
      </c>
      <c r="F230" s="58" t="str">
        <f>IFERROR(VLOOKUP(A230,eco_journals!A:D,4,0),"")</f>
        <v/>
      </c>
      <c r="G230" s="54" t="str">
        <f t="shared" si="16"/>
        <v/>
      </c>
      <c r="H230" s="60">
        <f>IFERROR(VLOOKUP(A230,fin_journals!A:D,4,0),"")</f>
        <v>0.41</v>
      </c>
      <c r="I230" s="25">
        <f t="shared" si="17"/>
        <v>34</v>
      </c>
      <c r="J230" s="56" t="str">
        <f>IFERROR(VLOOKUP(A230,bus_journals!A:D,4,0),"")</f>
        <v/>
      </c>
      <c r="K230" s="30" t="str">
        <f t="shared" si="18"/>
        <v/>
      </c>
      <c r="L230" s="57" t="str">
        <f>IFERROR(VLOOKUP(A230,man_journals!A:D,4,0),"")</f>
        <v/>
      </c>
      <c r="M230" s="33" t="str">
        <f t="shared" si="19"/>
        <v/>
      </c>
      <c r="N230" s="5" t="s">
        <v>1276</v>
      </c>
    </row>
    <row r="231" spans="1:17" x14ac:dyDescent="0.25">
      <c r="A231" t="s">
        <v>222</v>
      </c>
      <c r="B231" t="s">
        <v>2180</v>
      </c>
      <c r="C231" s="8">
        <f>IFERROR(VLOOKUP(A231,eco_bus_journals!A:D,3,0),"")</f>
        <v>28</v>
      </c>
      <c r="D231" s="51">
        <f>IFERROR(VLOOKUP(A231,eco_bus_journals!A:D,4,0),"")</f>
        <v>0.27</v>
      </c>
      <c r="E231" s="51">
        <f t="shared" si="15"/>
        <v>224</v>
      </c>
      <c r="F231" s="58" t="str">
        <f>IFERROR(VLOOKUP(A231,eco_journals!A:D,4,0),"")</f>
        <v/>
      </c>
      <c r="G231" s="54" t="str">
        <f t="shared" si="16"/>
        <v/>
      </c>
      <c r="H231" s="60">
        <f>IFERROR(VLOOKUP(A231,fin_journals!A:D,4,0),"")</f>
        <v>0.31</v>
      </c>
      <c r="I231" s="25">
        <f t="shared" si="17"/>
        <v>44</v>
      </c>
      <c r="J231" s="56" t="str">
        <f>IFERROR(VLOOKUP(A231,bus_journals!A:D,4,0),"")</f>
        <v/>
      </c>
      <c r="K231" s="30" t="str">
        <f t="shared" si="18"/>
        <v/>
      </c>
      <c r="L231" s="57" t="str">
        <f>IFERROR(VLOOKUP(A231,man_journals!A:D,4,0),"")</f>
        <v/>
      </c>
      <c r="M231" s="33" t="str">
        <f t="shared" si="19"/>
        <v/>
      </c>
      <c r="N231" s="5" t="s">
        <v>1276</v>
      </c>
    </row>
    <row r="232" spans="1:17" x14ac:dyDescent="0.25">
      <c r="A232" t="s">
        <v>223</v>
      </c>
      <c r="B232" t="s">
        <v>2181</v>
      </c>
      <c r="C232" s="8">
        <f>IFERROR(VLOOKUP(A232,eco_bus_journals!A:D,3,0),"")</f>
        <v>117</v>
      </c>
      <c r="D232" s="51">
        <f>IFERROR(VLOOKUP(A232,eco_bus_journals!A:D,4,0),"")</f>
        <v>0.27</v>
      </c>
      <c r="E232" s="51">
        <f t="shared" si="15"/>
        <v>224</v>
      </c>
      <c r="F232" s="58" t="str">
        <f>IFERROR(VLOOKUP(A232,eco_journals!A:D,4,0),"")</f>
        <v/>
      </c>
      <c r="G232" s="54" t="str">
        <f t="shared" si="16"/>
        <v/>
      </c>
      <c r="H232" s="60" t="str">
        <f>IFERROR(VLOOKUP(A232,fin_journals!A:D,4,0),"")</f>
        <v/>
      </c>
      <c r="I232" s="25" t="str">
        <f t="shared" si="17"/>
        <v/>
      </c>
      <c r="J232" s="56" t="str">
        <f>IFERROR(VLOOKUP(A232,bus_journals!A:D,4,0),"")</f>
        <v/>
      </c>
      <c r="K232" s="30" t="str">
        <f t="shared" si="18"/>
        <v/>
      </c>
      <c r="L232" s="57">
        <f>IFERROR(VLOOKUP(A232,man_journals!A:D,4,0),"")</f>
        <v>0.25</v>
      </c>
      <c r="M232" s="33">
        <f t="shared" si="19"/>
        <v>84</v>
      </c>
      <c r="N232" s="6" t="s">
        <v>1277</v>
      </c>
    </row>
    <row r="233" spans="1:17" x14ac:dyDescent="0.25">
      <c r="A233" t="s">
        <v>174</v>
      </c>
      <c r="B233" t="s">
        <v>2189</v>
      </c>
      <c r="C233" s="8">
        <f>IFERROR(VLOOKUP(A233,eco_bus_journals!A:D,3,0),"")</f>
        <v>96</v>
      </c>
      <c r="D233" s="51">
        <f>IFERROR(VLOOKUP(A233,eco_bus_journals!A:D,4,0),"")</f>
        <v>0.26</v>
      </c>
      <c r="E233" s="51">
        <f t="shared" si="15"/>
        <v>231</v>
      </c>
      <c r="F233" s="58" t="str">
        <f>IFERROR(VLOOKUP(A233,eco_journals!A:D,4,0),"")</f>
        <v/>
      </c>
      <c r="G233" s="54" t="str">
        <f t="shared" si="16"/>
        <v/>
      </c>
      <c r="H233" s="60">
        <f>IFERROR(VLOOKUP(A233,fin_journals!A:D,4,0),"")</f>
        <v>0.28999999999999998</v>
      </c>
      <c r="I233" s="25">
        <f t="shared" si="17"/>
        <v>45</v>
      </c>
      <c r="J233" s="56" t="str">
        <f>IFERROR(VLOOKUP(A233,bus_journals!A:D,4,0),"")</f>
        <v/>
      </c>
      <c r="K233" s="30" t="str">
        <f t="shared" si="18"/>
        <v/>
      </c>
      <c r="L233" s="57" t="str">
        <f>IFERROR(VLOOKUP(A233,man_journals!A:D,4,0),"")</f>
        <v/>
      </c>
      <c r="M233" s="33" t="str">
        <f t="shared" si="19"/>
        <v/>
      </c>
      <c r="N233" s="5" t="s">
        <v>1276</v>
      </c>
    </row>
    <row r="234" spans="1:17" x14ac:dyDescent="0.25">
      <c r="A234" t="s">
        <v>329</v>
      </c>
      <c r="B234" t="s">
        <v>2178</v>
      </c>
      <c r="C234" s="8">
        <f>IFERROR(VLOOKUP(A234,eco_bus_journals!A:D,3,0),"")</f>
        <v>45</v>
      </c>
      <c r="D234" s="51">
        <f>IFERROR(VLOOKUP(A234,eco_bus_journals!A:D,4,0),"")</f>
        <v>0.26</v>
      </c>
      <c r="E234" s="51">
        <f t="shared" si="15"/>
        <v>231</v>
      </c>
      <c r="F234" s="58">
        <f>IFERROR(VLOOKUP(A234,eco_journals!A:D,4,0),"")</f>
        <v>0.24</v>
      </c>
      <c r="G234" s="54">
        <f t="shared" si="16"/>
        <v>76</v>
      </c>
      <c r="H234" s="60" t="str">
        <f>IFERROR(VLOOKUP(A234,fin_journals!A:D,4,0),"")</f>
        <v/>
      </c>
      <c r="I234" s="25" t="str">
        <f t="shared" si="17"/>
        <v/>
      </c>
      <c r="J234" s="56" t="str">
        <f>IFERROR(VLOOKUP(A234,bus_journals!A:D,4,0),"")</f>
        <v/>
      </c>
      <c r="K234" s="30" t="str">
        <f t="shared" si="18"/>
        <v/>
      </c>
      <c r="L234" s="57" t="str">
        <f>IFERROR(VLOOKUP(A234,man_journals!A:D,4,0),"")</f>
        <v/>
      </c>
      <c r="M234" s="33" t="str">
        <f t="shared" si="19"/>
        <v/>
      </c>
      <c r="N234" s="3" t="s">
        <v>1274</v>
      </c>
    </row>
    <row r="235" spans="1:17" x14ac:dyDescent="0.25">
      <c r="A235" t="s">
        <v>220</v>
      </c>
      <c r="B235" t="s">
        <v>2178</v>
      </c>
      <c r="C235" s="8">
        <f>IFERROR(VLOOKUP(A235,eco_bus_journals!A:D,3,0),"")</f>
        <v>109</v>
      </c>
      <c r="D235" s="51">
        <f>IFERROR(VLOOKUP(A235,eco_bus_journals!A:D,4,0),"")</f>
        <v>0.26</v>
      </c>
      <c r="E235" s="51">
        <f t="shared" si="15"/>
        <v>231</v>
      </c>
      <c r="F235" s="58" t="str">
        <f>IFERROR(VLOOKUP(A235,eco_journals!A:D,4,0),"")</f>
        <v/>
      </c>
      <c r="G235" s="54" t="str">
        <f t="shared" si="16"/>
        <v/>
      </c>
      <c r="H235" s="60" t="str">
        <f>IFERROR(VLOOKUP(A235,fin_journals!A:D,4,0),"")</f>
        <v/>
      </c>
      <c r="I235" s="25" t="str">
        <f t="shared" si="17"/>
        <v/>
      </c>
      <c r="J235" s="56">
        <f>IFERROR(VLOOKUP(A235,bus_journals!A:D,4,0),"")</f>
        <v>0.46</v>
      </c>
      <c r="K235" s="30">
        <f t="shared" si="18"/>
        <v>74</v>
      </c>
      <c r="L235" s="57" t="str">
        <f>IFERROR(VLOOKUP(A235,man_journals!A:D,4,0),"")</f>
        <v/>
      </c>
      <c r="M235" s="33" t="str">
        <f t="shared" si="19"/>
        <v/>
      </c>
      <c r="N235" s="4" t="s">
        <v>1275</v>
      </c>
    </row>
    <row r="236" spans="1:17" x14ac:dyDescent="0.25">
      <c r="A236" t="s">
        <v>274</v>
      </c>
      <c r="B236" t="s">
        <v>2180</v>
      </c>
      <c r="C236" s="8">
        <f>IFERROR(VLOOKUP(A236,eco_bus_journals!A:D,3,0),"")</f>
        <v>396</v>
      </c>
      <c r="D236" s="51">
        <f>IFERROR(VLOOKUP(A236,eco_bus_journals!A:D,4,0),"")</f>
        <v>0.26</v>
      </c>
      <c r="E236" s="51">
        <f t="shared" si="15"/>
        <v>231</v>
      </c>
      <c r="F236" s="58">
        <f>IFERROR(VLOOKUP(A236,eco_journals!A:D,4,0),"")</f>
        <v>0.22</v>
      </c>
      <c r="G236" s="54">
        <f t="shared" si="16"/>
        <v>84</v>
      </c>
      <c r="H236" s="60" t="str">
        <f>IFERROR(VLOOKUP(A236,fin_journals!A:D,4,0),"")</f>
        <v/>
      </c>
      <c r="I236" s="25" t="str">
        <f t="shared" si="17"/>
        <v/>
      </c>
      <c r="J236" s="56" t="str">
        <f>IFERROR(VLOOKUP(A236,bus_journals!A:D,4,0),"")</f>
        <v/>
      </c>
      <c r="K236" s="30" t="str">
        <f t="shared" si="18"/>
        <v/>
      </c>
      <c r="L236" s="57" t="str">
        <f>IFERROR(VLOOKUP(A236,man_journals!A:D,4,0),"")</f>
        <v/>
      </c>
      <c r="M236" s="33" t="str">
        <f t="shared" si="19"/>
        <v/>
      </c>
      <c r="N236" s="3" t="s">
        <v>1274</v>
      </c>
    </row>
    <row r="237" spans="1:17" x14ac:dyDescent="0.25">
      <c r="A237" t="s">
        <v>238</v>
      </c>
      <c r="B237" t="s">
        <v>2181</v>
      </c>
      <c r="C237" s="8">
        <f>IFERROR(VLOOKUP(A237,eco_bus_journals!A:D,3,0),"")</f>
        <v>22</v>
      </c>
      <c r="D237" s="51">
        <f>IFERROR(VLOOKUP(A237,eco_bus_journals!A:D,4,0),"")</f>
        <v>0.26</v>
      </c>
      <c r="E237" s="51">
        <f t="shared" si="15"/>
        <v>231</v>
      </c>
      <c r="F237" s="58" t="str">
        <f>IFERROR(VLOOKUP(A237,eco_journals!A:D,4,0),"")</f>
        <v/>
      </c>
      <c r="G237" s="54" t="str">
        <f t="shared" si="16"/>
        <v/>
      </c>
      <c r="H237" s="60" t="str">
        <f>IFERROR(VLOOKUP(A237,fin_journals!A:D,4,0),"")</f>
        <v/>
      </c>
      <c r="I237" s="25" t="str">
        <f t="shared" si="17"/>
        <v/>
      </c>
      <c r="J237" s="56">
        <f>IFERROR(VLOOKUP(A237,bus_journals!A:D,4,0),"")</f>
        <v>0.38</v>
      </c>
      <c r="K237" s="30">
        <f t="shared" si="18"/>
        <v>79</v>
      </c>
      <c r="L237" s="57">
        <f>IFERROR(VLOOKUP(A237,man_journals!A:D,4,0),"")</f>
        <v>0.15</v>
      </c>
      <c r="M237" s="33">
        <f t="shared" si="19"/>
        <v>115</v>
      </c>
      <c r="N237" s="4" t="s">
        <v>1275</v>
      </c>
      <c r="O237" s="6" t="s">
        <v>1277</v>
      </c>
    </row>
    <row r="238" spans="1:17" x14ac:dyDescent="0.25">
      <c r="A238" t="s">
        <v>226</v>
      </c>
      <c r="B238" t="s">
        <v>2178</v>
      </c>
      <c r="C238" s="8">
        <f>IFERROR(VLOOKUP(A238,eco_bus_journals!A:D,3,0),"")</f>
        <v>39</v>
      </c>
      <c r="D238" s="51">
        <f>IFERROR(VLOOKUP(A238,eco_bus_journals!A:D,4,0),"")</f>
        <v>0.25</v>
      </c>
      <c r="E238" s="51">
        <f t="shared" si="15"/>
        <v>236</v>
      </c>
      <c r="F238" s="58" t="str">
        <f>IFERROR(VLOOKUP(A238,eco_journals!A:D,4,0),"")</f>
        <v/>
      </c>
      <c r="G238" s="54" t="str">
        <f t="shared" si="16"/>
        <v/>
      </c>
      <c r="H238" s="60" t="str">
        <f>IFERROR(VLOOKUP(A238,fin_journals!A:D,4,0),"")</f>
        <v/>
      </c>
      <c r="I238" s="25" t="str">
        <f t="shared" si="17"/>
        <v/>
      </c>
      <c r="J238" s="56">
        <f>IFERROR(VLOOKUP(A238,bus_journals!A:D,4,0),"")</f>
        <v>0.28999999999999998</v>
      </c>
      <c r="K238" s="30">
        <f t="shared" si="18"/>
        <v>86</v>
      </c>
      <c r="L238" s="57" t="str">
        <f>IFERROR(VLOOKUP(A238,man_journals!A:D,4,0),"")</f>
        <v/>
      </c>
      <c r="M238" s="33" t="str">
        <f t="shared" si="19"/>
        <v/>
      </c>
      <c r="N238" s="4" t="s">
        <v>1275</v>
      </c>
      <c r="O238" t="s">
        <v>1289</v>
      </c>
    </row>
    <row r="239" spans="1:17" x14ac:dyDescent="0.25">
      <c r="A239" t="s">
        <v>326</v>
      </c>
      <c r="B239" t="s">
        <v>2178</v>
      </c>
      <c r="C239" s="8">
        <f>IFERROR(VLOOKUP(A239,eco_bus_journals!A:D,3,0),"")</f>
        <v>55</v>
      </c>
      <c r="D239" s="51">
        <f>IFERROR(VLOOKUP(A239,eco_bus_journals!A:D,4,0),"")</f>
        <v>0.25</v>
      </c>
      <c r="E239" s="51">
        <f t="shared" si="15"/>
        <v>236</v>
      </c>
      <c r="F239" s="58">
        <f>IFERROR(VLOOKUP(A239,eco_journals!A:D,4,0),"")</f>
        <v>0.24</v>
      </c>
      <c r="G239" s="54">
        <f t="shared" si="16"/>
        <v>76</v>
      </c>
      <c r="H239" s="60" t="str">
        <f>IFERROR(VLOOKUP(A239,fin_journals!A:D,4,0),"")</f>
        <v/>
      </c>
      <c r="I239" s="25" t="str">
        <f t="shared" si="17"/>
        <v/>
      </c>
      <c r="J239" s="56" t="str">
        <f>IFERROR(VLOOKUP(A239,bus_journals!A:D,4,0),"")</f>
        <v/>
      </c>
      <c r="K239" s="30" t="str">
        <f t="shared" si="18"/>
        <v/>
      </c>
      <c r="L239" s="57" t="str">
        <f>IFERROR(VLOOKUP(A239,man_journals!A:D,4,0),"")</f>
        <v/>
      </c>
      <c r="M239" s="33" t="str">
        <f t="shared" si="19"/>
        <v/>
      </c>
      <c r="N239" s="3" t="s">
        <v>1274</v>
      </c>
    </row>
    <row r="240" spans="1:17" x14ac:dyDescent="0.25">
      <c r="A240" t="s">
        <v>163</v>
      </c>
      <c r="B240" t="s">
        <v>2180</v>
      </c>
      <c r="C240" s="8">
        <f>IFERROR(VLOOKUP(A240,eco_bus_journals!A:D,3,0),"")</f>
        <v>369</v>
      </c>
      <c r="D240" s="51">
        <f>IFERROR(VLOOKUP(A240,eco_bus_journals!A:D,4,0),"")</f>
        <v>0.25</v>
      </c>
      <c r="E240" s="51">
        <f t="shared" si="15"/>
        <v>236</v>
      </c>
      <c r="F240" s="58">
        <f>IFERROR(VLOOKUP(A240,eco_journals!A:D,4,0),"")</f>
        <v>0.15</v>
      </c>
      <c r="G240" s="54">
        <f t="shared" si="16"/>
        <v>111</v>
      </c>
      <c r="H240" s="60" t="str">
        <f>IFERROR(VLOOKUP(A240,fin_journals!A:D,4,0),"")</f>
        <v/>
      </c>
      <c r="I240" s="25" t="str">
        <f t="shared" si="17"/>
        <v/>
      </c>
      <c r="J240" s="56" t="str">
        <f>IFERROR(VLOOKUP(A240,bus_journals!A:D,4,0),"")</f>
        <v/>
      </c>
      <c r="K240" s="30" t="str">
        <f t="shared" si="18"/>
        <v/>
      </c>
      <c r="L240" s="57" t="str">
        <f>IFERROR(VLOOKUP(A240,man_journals!A:D,4,0),"")</f>
        <v/>
      </c>
      <c r="M240" s="33" t="str">
        <f t="shared" si="19"/>
        <v/>
      </c>
      <c r="N240" s="3" t="s">
        <v>1274</v>
      </c>
    </row>
    <row r="241" spans="1:17" x14ac:dyDescent="0.25">
      <c r="A241" t="s">
        <v>210</v>
      </c>
      <c r="B241" t="s">
        <v>2180</v>
      </c>
      <c r="C241" s="8">
        <f>IFERROR(VLOOKUP(A241,eco_bus_journals!A:D,3,0),"")</f>
        <v>61</v>
      </c>
      <c r="D241" s="51">
        <f>IFERROR(VLOOKUP(A241,eco_bus_journals!A:D,4,0),"")</f>
        <v>0.25</v>
      </c>
      <c r="E241" s="51">
        <f t="shared" si="15"/>
        <v>236</v>
      </c>
      <c r="F241" s="58">
        <f>IFERROR(VLOOKUP(A241,eco_journals!A:D,4,0),"")</f>
        <v>0.11</v>
      </c>
      <c r="G241" s="54">
        <f t="shared" si="16"/>
        <v>139</v>
      </c>
      <c r="H241" s="60">
        <f>IFERROR(VLOOKUP(A241,fin_journals!A:D,4,0),"")</f>
        <v>0.4</v>
      </c>
      <c r="I241" s="25">
        <f t="shared" si="17"/>
        <v>36</v>
      </c>
      <c r="J241" s="56" t="str">
        <f>IFERROR(VLOOKUP(A241,bus_journals!A:D,4,0),"")</f>
        <v/>
      </c>
      <c r="K241" s="30" t="str">
        <f t="shared" si="18"/>
        <v/>
      </c>
      <c r="L241" s="57" t="str">
        <f>IFERROR(VLOOKUP(A241,man_journals!A:D,4,0),"")</f>
        <v/>
      </c>
      <c r="M241" s="33" t="str">
        <f t="shared" si="19"/>
        <v/>
      </c>
      <c r="N241" s="5" t="s">
        <v>1276</v>
      </c>
      <c r="O241" s="3" t="s">
        <v>1274</v>
      </c>
    </row>
    <row r="242" spans="1:17" x14ac:dyDescent="0.25">
      <c r="A242" t="s">
        <v>265</v>
      </c>
      <c r="B242" t="s">
        <v>2180</v>
      </c>
      <c r="C242" s="8">
        <f>IFERROR(VLOOKUP(A242,eco_bus_journals!A:D,3,0),"")</f>
        <v>99</v>
      </c>
      <c r="D242" s="51">
        <f>IFERROR(VLOOKUP(A242,eco_bus_journals!A:D,4,0),"")</f>
        <v>0.25</v>
      </c>
      <c r="E242" s="51">
        <f t="shared" si="15"/>
        <v>236</v>
      </c>
      <c r="F242" s="58" t="str">
        <f>IFERROR(VLOOKUP(A242,eco_journals!A:D,4,0),"")</f>
        <v/>
      </c>
      <c r="G242" s="54" t="str">
        <f t="shared" si="16"/>
        <v/>
      </c>
      <c r="H242" s="60">
        <f>IFERROR(VLOOKUP(A242,fin_journals!A:D,4,0),"")</f>
        <v>0.2</v>
      </c>
      <c r="I242" s="25">
        <f t="shared" si="17"/>
        <v>66</v>
      </c>
      <c r="J242" s="56" t="str">
        <f>IFERROR(VLOOKUP(A242,bus_journals!A:D,4,0),"")</f>
        <v/>
      </c>
      <c r="K242" s="30" t="str">
        <f t="shared" si="18"/>
        <v/>
      </c>
      <c r="L242" s="57" t="str">
        <f>IFERROR(VLOOKUP(A242,man_journals!A:D,4,0),"")</f>
        <v/>
      </c>
      <c r="M242" s="33" t="str">
        <f t="shared" si="19"/>
        <v/>
      </c>
      <c r="N242" s="5" t="s">
        <v>1276</v>
      </c>
    </row>
    <row r="243" spans="1:17" x14ac:dyDescent="0.25">
      <c r="A243" t="s">
        <v>374</v>
      </c>
      <c r="B243" t="s">
        <v>2178</v>
      </c>
      <c r="C243" s="8">
        <f>IFERROR(VLOOKUP(A243,eco_bus_journals!A:D,3,0),"")</f>
        <v>62</v>
      </c>
      <c r="D243" s="51">
        <f>IFERROR(VLOOKUP(A243,eco_bus_journals!A:D,4,0),"")</f>
        <v>0.25</v>
      </c>
      <c r="E243" s="51">
        <f t="shared" si="15"/>
        <v>236</v>
      </c>
      <c r="F243" s="58">
        <f>IFERROR(VLOOKUP(A243,eco_journals!A:D,4,0),"")</f>
        <v>0.25</v>
      </c>
      <c r="G243" s="54">
        <f t="shared" si="16"/>
        <v>75</v>
      </c>
      <c r="H243" s="60" t="str">
        <f>IFERROR(VLOOKUP(A243,fin_journals!A:D,4,0),"")</f>
        <v/>
      </c>
      <c r="I243" s="25" t="str">
        <f t="shared" si="17"/>
        <v/>
      </c>
      <c r="J243" s="56" t="str">
        <f>IFERROR(VLOOKUP(A243,bus_journals!A:D,4,0),"")</f>
        <v/>
      </c>
      <c r="K243" s="30" t="str">
        <f t="shared" si="18"/>
        <v/>
      </c>
      <c r="L243" s="57" t="str">
        <f>IFERROR(VLOOKUP(A243,man_journals!A:D,4,0),"")</f>
        <v/>
      </c>
      <c r="M243" s="33" t="str">
        <f t="shared" si="19"/>
        <v/>
      </c>
      <c r="N243" s="3" t="s">
        <v>1274</v>
      </c>
    </row>
    <row r="244" spans="1:17" x14ac:dyDescent="0.25">
      <c r="A244" t="s">
        <v>241</v>
      </c>
      <c r="B244" t="s">
        <v>2178</v>
      </c>
      <c r="C244" s="8">
        <f>IFERROR(VLOOKUP(A244,eco_bus_journals!A:D,3,0),"")</f>
        <v>112</v>
      </c>
      <c r="D244" s="51">
        <f>IFERROR(VLOOKUP(A244,eco_bus_journals!A:D,4,0),"")</f>
        <v>0.24</v>
      </c>
      <c r="E244" s="51">
        <f t="shared" si="15"/>
        <v>242</v>
      </c>
      <c r="F244" s="58">
        <f>IFERROR(VLOOKUP(A244,eco_journals!A:D,4,0),"")</f>
        <v>0.22</v>
      </c>
      <c r="G244" s="54">
        <f t="shared" si="16"/>
        <v>84</v>
      </c>
      <c r="H244" s="60" t="str">
        <f>IFERROR(VLOOKUP(A244,fin_journals!A:D,4,0),"")</f>
        <v/>
      </c>
      <c r="I244" s="25" t="str">
        <f t="shared" si="17"/>
        <v/>
      </c>
      <c r="J244" s="56" t="str">
        <f>IFERROR(VLOOKUP(A244,bus_journals!A:D,4,0),"")</f>
        <v/>
      </c>
      <c r="K244" s="30" t="str">
        <f t="shared" si="18"/>
        <v/>
      </c>
      <c r="L244" s="57" t="str">
        <f>IFERROR(VLOOKUP(A244,man_journals!A:D,4,0),"")</f>
        <v/>
      </c>
      <c r="M244" s="33" t="str">
        <f t="shared" si="19"/>
        <v/>
      </c>
      <c r="N244" t="s">
        <v>1306</v>
      </c>
      <c r="O244" s="3" t="s">
        <v>1274</v>
      </c>
    </row>
    <row r="245" spans="1:17" x14ac:dyDescent="0.25">
      <c r="A245" t="s">
        <v>242</v>
      </c>
      <c r="B245" t="s">
        <v>2178</v>
      </c>
      <c r="C245" s="8">
        <f>IFERROR(VLOOKUP(A245,eco_bus_journals!A:D,3,0),"")</f>
        <v>11</v>
      </c>
      <c r="D245" s="51">
        <f>IFERROR(VLOOKUP(A245,eco_bus_journals!A:D,4,0),"")</f>
        <v>0.24</v>
      </c>
      <c r="E245" s="51">
        <f t="shared" si="15"/>
        <v>242</v>
      </c>
      <c r="F245" s="58">
        <f>IFERROR(VLOOKUP(A245,eco_journals!A:D,4,0),"")</f>
        <v>0.13</v>
      </c>
      <c r="G245" s="54">
        <f t="shared" si="16"/>
        <v>125</v>
      </c>
      <c r="H245" s="60" t="str">
        <f>IFERROR(VLOOKUP(A245,fin_journals!A:D,4,0),"")</f>
        <v/>
      </c>
      <c r="I245" s="25" t="str">
        <f t="shared" si="17"/>
        <v/>
      </c>
      <c r="J245" s="56" t="str">
        <f>IFERROR(VLOOKUP(A245,bus_journals!A:D,4,0),"")</f>
        <v/>
      </c>
      <c r="K245" s="30" t="str">
        <f t="shared" si="18"/>
        <v/>
      </c>
      <c r="L245" s="57" t="str">
        <f>IFERROR(VLOOKUP(A245,man_journals!A:D,4,0),"")</f>
        <v/>
      </c>
      <c r="M245" s="33" t="str">
        <f t="shared" si="19"/>
        <v/>
      </c>
      <c r="N245" s="3" t="s">
        <v>1274</v>
      </c>
    </row>
    <row r="246" spans="1:17" x14ac:dyDescent="0.25">
      <c r="A246" t="s">
        <v>247</v>
      </c>
      <c r="B246" t="s">
        <v>2189</v>
      </c>
      <c r="C246" s="8">
        <f>IFERROR(VLOOKUP(A246,eco_bus_journals!A:D,3,0),"")</f>
        <v>127</v>
      </c>
      <c r="D246" s="51">
        <f>IFERROR(VLOOKUP(A246,eco_bus_journals!A:D,4,0),"")</f>
        <v>0.24</v>
      </c>
      <c r="E246" s="51">
        <f t="shared" si="15"/>
        <v>242</v>
      </c>
      <c r="F246" s="58" t="str">
        <f>IFERROR(VLOOKUP(A246,eco_journals!A:D,4,0),"")</f>
        <v/>
      </c>
      <c r="G246" s="54" t="str">
        <f t="shared" si="16"/>
        <v/>
      </c>
      <c r="H246" s="60" t="str">
        <f>IFERROR(VLOOKUP(A246,fin_journals!A:D,4,0),"")</f>
        <v/>
      </c>
      <c r="I246" s="25" t="str">
        <f t="shared" si="17"/>
        <v/>
      </c>
      <c r="J246" s="56">
        <f>IFERROR(VLOOKUP(A246,bus_journals!A:D,4,0),"")</f>
        <v>0.27</v>
      </c>
      <c r="K246" s="30">
        <f t="shared" si="18"/>
        <v>90</v>
      </c>
      <c r="L246" s="57">
        <f>IFERROR(VLOOKUP(A246,man_journals!A:D,4,0),"")</f>
        <v>0.22</v>
      </c>
      <c r="M246" s="33">
        <f t="shared" si="19"/>
        <v>91</v>
      </c>
      <c r="N246" s="4" t="s">
        <v>1275</v>
      </c>
      <c r="O246" s="6" t="s">
        <v>1277</v>
      </c>
    </row>
    <row r="247" spans="1:17" x14ac:dyDescent="0.25">
      <c r="A247" t="s">
        <v>230</v>
      </c>
      <c r="B247" t="s">
        <v>2190</v>
      </c>
      <c r="C247" s="8">
        <f>IFERROR(VLOOKUP(A247,eco_bus_journals!A:D,3,0),"")</f>
        <v>59</v>
      </c>
      <c r="D247" s="51">
        <f>IFERROR(VLOOKUP(A247,eco_bus_journals!A:D,4,0),"")</f>
        <v>0.24</v>
      </c>
      <c r="E247" s="51">
        <f t="shared" si="15"/>
        <v>242</v>
      </c>
      <c r="F247" s="58">
        <f>IFERROR(VLOOKUP(A247,eco_journals!A:D,4,0),"")</f>
        <v>7.0000000000000007E-2</v>
      </c>
      <c r="G247" s="54">
        <f t="shared" si="16"/>
        <v>209</v>
      </c>
      <c r="H247" s="60" t="str">
        <f>IFERROR(VLOOKUP(A247,fin_journals!A:D,4,0),"")</f>
        <v/>
      </c>
      <c r="I247" s="25" t="str">
        <f t="shared" si="17"/>
        <v/>
      </c>
      <c r="J247" s="56" t="str">
        <f>IFERROR(VLOOKUP(A247,bus_journals!A:D,4,0),"")</f>
        <v/>
      </c>
      <c r="K247" s="30" t="str">
        <f t="shared" si="18"/>
        <v/>
      </c>
      <c r="L247" s="57">
        <f>IFERROR(VLOOKUP(A247,man_journals!A:D,4,0),"")</f>
        <v>0.25</v>
      </c>
      <c r="M247" s="33">
        <f t="shared" si="19"/>
        <v>84</v>
      </c>
      <c r="N247" s="3" t="s">
        <v>1274</v>
      </c>
      <c r="O247" s="6" t="s">
        <v>1277</v>
      </c>
    </row>
    <row r="248" spans="1:17" x14ac:dyDescent="0.25">
      <c r="A248" t="s">
        <v>155</v>
      </c>
      <c r="B248" t="s">
        <v>2180</v>
      </c>
      <c r="C248" s="8">
        <f>IFERROR(VLOOKUP(A248,eco_bus_journals!A:D,3,0),"")</f>
        <v>42</v>
      </c>
      <c r="D248" s="51">
        <f>IFERROR(VLOOKUP(A248,eco_bus_journals!A:D,4,0),"")</f>
        <v>0.24</v>
      </c>
      <c r="E248" s="51">
        <f t="shared" si="15"/>
        <v>242</v>
      </c>
      <c r="F248" s="58" t="str">
        <f>IFERROR(VLOOKUP(A248,eco_journals!A:D,4,0),"")</f>
        <v/>
      </c>
      <c r="G248" s="54" t="str">
        <f t="shared" si="16"/>
        <v/>
      </c>
      <c r="H248" s="60" t="str">
        <f>IFERROR(VLOOKUP(A248,fin_journals!A:D,4,0),"")</f>
        <v/>
      </c>
      <c r="I248" s="25" t="str">
        <f t="shared" si="17"/>
        <v/>
      </c>
      <c r="J248" s="56" t="str">
        <f>IFERROR(VLOOKUP(A248,bus_journals!A:D,4,0),"")</f>
        <v/>
      </c>
      <c r="K248" s="30" t="str">
        <f t="shared" si="18"/>
        <v/>
      </c>
      <c r="L248" s="57">
        <f>IFERROR(VLOOKUP(A248,man_journals!A:D,4,0),"")</f>
        <v>0.35</v>
      </c>
      <c r="M248" s="33">
        <f t="shared" si="19"/>
        <v>68</v>
      </c>
      <c r="N248" s="6" t="s">
        <v>1277</v>
      </c>
    </row>
    <row r="249" spans="1:17" x14ac:dyDescent="0.25">
      <c r="A249" t="s">
        <v>261</v>
      </c>
      <c r="B249" t="s">
        <v>2188</v>
      </c>
      <c r="C249" s="8">
        <f>IFERROR(VLOOKUP(A249,eco_bus_journals!A:D,3,0),"")</f>
        <v>17</v>
      </c>
      <c r="D249" s="51">
        <f>IFERROR(VLOOKUP(A249,eco_bus_journals!A:D,4,0),"")</f>
        <v>0.24</v>
      </c>
      <c r="E249" s="51">
        <f t="shared" si="15"/>
        <v>242</v>
      </c>
      <c r="F249" s="58">
        <f>IFERROR(VLOOKUP(A249,eco_journals!A:D,4,0),"")</f>
        <v>0.18</v>
      </c>
      <c r="G249" s="54">
        <f t="shared" si="16"/>
        <v>96</v>
      </c>
      <c r="H249" s="60" t="str">
        <f>IFERROR(VLOOKUP(A249,fin_journals!A:D,4,0),"")</f>
        <v/>
      </c>
      <c r="I249" s="25" t="str">
        <f t="shared" si="17"/>
        <v/>
      </c>
      <c r="J249" s="56" t="str">
        <f>IFERROR(VLOOKUP(A249,bus_journals!A:D,4,0),"")</f>
        <v/>
      </c>
      <c r="K249" s="30" t="str">
        <f t="shared" si="18"/>
        <v/>
      </c>
      <c r="L249" s="57" t="str">
        <f>IFERROR(VLOOKUP(A249,man_journals!A:D,4,0),"")</f>
        <v/>
      </c>
      <c r="M249" s="33" t="str">
        <f t="shared" si="19"/>
        <v/>
      </c>
      <c r="N249" s="3" t="s">
        <v>1274</v>
      </c>
    </row>
    <row r="250" spans="1:17" x14ac:dyDescent="0.25">
      <c r="A250" t="s">
        <v>254</v>
      </c>
      <c r="B250" t="s">
        <v>2189</v>
      </c>
      <c r="C250" s="8">
        <f>IFERROR(VLOOKUP(A250,eco_bus_journals!A:D,3,0),"")</f>
        <v>210</v>
      </c>
      <c r="D250" s="51">
        <f>IFERROR(VLOOKUP(A250,eco_bus_journals!A:D,4,0),"")</f>
        <v>0.24</v>
      </c>
      <c r="E250" s="51">
        <f t="shared" si="15"/>
        <v>242</v>
      </c>
      <c r="F250" s="58" t="str">
        <f>IFERROR(VLOOKUP(A250,eco_journals!A:D,4,0),"")</f>
        <v/>
      </c>
      <c r="G250" s="54" t="str">
        <f t="shared" si="16"/>
        <v/>
      </c>
      <c r="H250" s="60" t="str">
        <f>IFERROR(VLOOKUP(A250,fin_journals!A:D,4,0),"")</f>
        <v/>
      </c>
      <c r="I250" s="25" t="str">
        <f t="shared" si="17"/>
        <v/>
      </c>
      <c r="J250" s="56">
        <f>IFERROR(VLOOKUP(A250,bus_journals!A:D,4,0),"")</f>
        <v>0.28999999999999998</v>
      </c>
      <c r="K250" s="30">
        <f t="shared" si="18"/>
        <v>86</v>
      </c>
      <c r="L250" s="57">
        <f>IFERROR(VLOOKUP(A250,man_journals!A:D,4,0),"")</f>
        <v>0.22</v>
      </c>
      <c r="M250" s="33">
        <f t="shared" si="19"/>
        <v>91</v>
      </c>
      <c r="N250" s="4" t="s">
        <v>1275</v>
      </c>
      <c r="O250" s="6" t="s">
        <v>1277</v>
      </c>
    </row>
    <row r="251" spans="1:17" x14ac:dyDescent="0.25">
      <c r="A251" t="s">
        <v>213</v>
      </c>
      <c r="B251" t="s">
        <v>2189</v>
      </c>
      <c r="C251" s="8">
        <f>IFERROR(VLOOKUP(A251,eco_bus_journals!A:D,3,0),"")</f>
        <v>74</v>
      </c>
      <c r="D251" s="51">
        <f>IFERROR(VLOOKUP(A251,eco_bus_journals!A:D,4,0),"")</f>
        <v>0.24</v>
      </c>
      <c r="E251" s="51">
        <f t="shared" si="15"/>
        <v>242</v>
      </c>
      <c r="F251" s="58" t="str">
        <f>IFERROR(VLOOKUP(A251,eco_journals!A:D,4,0),"")</f>
        <v/>
      </c>
      <c r="G251" s="54" t="str">
        <f t="shared" si="16"/>
        <v/>
      </c>
      <c r="H251" s="60">
        <f>IFERROR(VLOOKUP(A251,fin_journals!A:D,4,0),"")</f>
        <v>0.16</v>
      </c>
      <c r="I251" s="25">
        <f t="shared" si="17"/>
        <v>73</v>
      </c>
      <c r="J251" s="56" t="str">
        <f>IFERROR(VLOOKUP(A251,bus_journals!A:D,4,0),"")</f>
        <v/>
      </c>
      <c r="K251" s="30" t="str">
        <f t="shared" si="18"/>
        <v/>
      </c>
      <c r="L251" s="57">
        <f>IFERROR(VLOOKUP(A251,man_journals!A:D,4,0),"")</f>
        <v>0.18</v>
      </c>
      <c r="M251" s="33">
        <f t="shared" si="19"/>
        <v>107</v>
      </c>
      <c r="N251" s="5" t="s">
        <v>1276</v>
      </c>
      <c r="O251" t="s">
        <v>1295</v>
      </c>
      <c r="P251" s="6" t="s">
        <v>1277</v>
      </c>
    </row>
    <row r="252" spans="1:17" x14ac:dyDescent="0.25">
      <c r="A252" t="s">
        <v>285</v>
      </c>
      <c r="B252" t="s">
        <v>2182</v>
      </c>
      <c r="C252" s="8">
        <f>IFERROR(VLOOKUP(A252,eco_bus_journals!A:D,3,0),"")</f>
        <v>52</v>
      </c>
      <c r="D252" s="51">
        <f>IFERROR(VLOOKUP(A252,eco_bus_journals!A:D,4,0),"")</f>
        <v>0.23</v>
      </c>
      <c r="E252" s="51">
        <f t="shared" si="15"/>
        <v>250</v>
      </c>
      <c r="F252" s="58" t="str">
        <f>IFERROR(VLOOKUP(A252,eco_journals!A:D,4,0),"")</f>
        <v/>
      </c>
      <c r="G252" s="54" t="str">
        <f t="shared" si="16"/>
        <v/>
      </c>
      <c r="H252" s="60" t="str">
        <f>IFERROR(VLOOKUP(A252,fin_journals!A:D,4,0),"")</f>
        <v/>
      </c>
      <c r="I252" s="25" t="str">
        <f t="shared" si="17"/>
        <v/>
      </c>
      <c r="J252" s="56">
        <f>IFERROR(VLOOKUP(A252,bus_journals!A:D,4,0),"")</f>
        <v>0.28000000000000003</v>
      </c>
      <c r="K252" s="30">
        <f t="shared" si="18"/>
        <v>89</v>
      </c>
      <c r="L252" s="57">
        <f>IFERROR(VLOOKUP(A252,man_journals!A:D,4,0),"")</f>
        <v>0.23</v>
      </c>
      <c r="M252" s="33">
        <f t="shared" si="19"/>
        <v>88</v>
      </c>
      <c r="N252" s="4" t="s">
        <v>1275</v>
      </c>
      <c r="O252" s="6" t="s">
        <v>1277</v>
      </c>
    </row>
    <row r="253" spans="1:17" x14ac:dyDescent="0.25">
      <c r="A253" t="s">
        <v>225</v>
      </c>
      <c r="B253" t="s">
        <v>2176</v>
      </c>
      <c r="C253" s="8">
        <f>IFERROR(VLOOKUP(A253,eco_bus_journals!A:D,3,0),"")</f>
        <v>47</v>
      </c>
      <c r="D253" s="51">
        <f>IFERROR(VLOOKUP(A253,eco_bus_journals!A:D,4,0),"")</f>
        <v>0.23</v>
      </c>
      <c r="E253" s="51">
        <f t="shared" si="15"/>
        <v>250</v>
      </c>
      <c r="F253" s="58" t="str">
        <f>IFERROR(VLOOKUP(A253,eco_journals!A:D,4,0),"")</f>
        <v/>
      </c>
      <c r="G253" s="54" t="str">
        <f t="shared" si="16"/>
        <v/>
      </c>
      <c r="H253" s="60" t="str">
        <f>IFERROR(VLOOKUP(A253,fin_journals!A:D,4,0),"")</f>
        <v/>
      </c>
      <c r="I253" s="25" t="str">
        <f t="shared" si="17"/>
        <v/>
      </c>
      <c r="J253" s="56">
        <f>IFERROR(VLOOKUP(A253,bus_journals!A:D,4,0),"")</f>
        <v>0.22</v>
      </c>
      <c r="K253" s="30">
        <f t="shared" si="18"/>
        <v>96</v>
      </c>
      <c r="L253" s="57">
        <f>IFERROR(VLOOKUP(A253,man_journals!A:D,4,0),"")</f>
        <v>0.21</v>
      </c>
      <c r="M253" s="33">
        <f t="shared" si="19"/>
        <v>96</v>
      </c>
      <c r="N253" s="4" t="s">
        <v>1275</v>
      </c>
      <c r="O253" s="6" t="s">
        <v>1277</v>
      </c>
    </row>
    <row r="254" spans="1:17" x14ac:dyDescent="0.25">
      <c r="A254" t="s">
        <v>286</v>
      </c>
      <c r="B254" t="s">
        <v>2176</v>
      </c>
      <c r="C254" s="8">
        <f>IFERROR(VLOOKUP(A254,eco_bus_journals!A:D,3,0),"")</f>
        <v>34</v>
      </c>
      <c r="D254" s="51">
        <f>IFERROR(VLOOKUP(A254,eco_bus_journals!A:D,4,0),"")</f>
        <v>0.23</v>
      </c>
      <c r="E254" s="51">
        <f t="shared" si="15"/>
        <v>250</v>
      </c>
      <c r="F254" s="58" t="str">
        <f>IFERROR(VLOOKUP(A254,eco_journals!A:D,4,0),"")</f>
        <v/>
      </c>
      <c r="G254" s="54" t="str">
        <f t="shared" si="16"/>
        <v/>
      </c>
      <c r="H254" s="60" t="str">
        <f>IFERROR(VLOOKUP(A254,fin_journals!A:D,4,0),"")</f>
        <v/>
      </c>
      <c r="I254" s="25" t="str">
        <f t="shared" si="17"/>
        <v/>
      </c>
      <c r="J254" s="56">
        <f>IFERROR(VLOOKUP(A254,bus_journals!A:D,4,0),"")</f>
        <v>0.24</v>
      </c>
      <c r="K254" s="30">
        <f t="shared" si="18"/>
        <v>93</v>
      </c>
      <c r="L254" s="57">
        <f>IFERROR(VLOOKUP(A254,man_journals!A:D,4,0),"")</f>
        <v>0.2</v>
      </c>
      <c r="M254" s="33">
        <f t="shared" si="19"/>
        <v>100</v>
      </c>
      <c r="N254" s="4" t="s">
        <v>1275</v>
      </c>
      <c r="O254" s="6" t="s">
        <v>1277</v>
      </c>
    </row>
    <row r="255" spans="1:17" x14ac:dyDescent="0.25">
      <c r="A255" t="s">
        <v>307</v>
      </c>
      <c r="B255" t="s">
        <v>2189</v>
      </c>
      <c r="C255" s="8">
        <f>IFERROR(VLOOKUP(A255,eco_bus_journals!A:D,3,0),"")</f>
        <v>44</v>
      </c>
      <c r="D255" s="51">
        <f>IFERROR(VLOOKUP(A255,eco_bus_journals!A:D,4,0),"")</f>
        <v>0.23</v>
      </c>
      <c r="E255" s="51">
        <f t="shared" si="15"/>
        <v>250</v>
      </c>
      <c r="F255" s="58" t="str">
        <f>IFERROR(VLOOKUP(A255,eco_journals!A:D,4,0),"")</f>
        <v/>
      </c>
      <c r="G255" s="54" t="str">
        <f t="shared" si="16"/>
        <v/>
      </c>
      <c r="H255" s="60" t="str">
        <f>IFERROR(VLOOKUP(A255,fin_journals!A:D,4,0),"")</f>
        <v/>
      </c>
      <c r="I255" s="25" t="str">
        <f t="shared" si="17"/>
        <v/>
      </c>
      <c r="J255" s="56" t="str">
        <f>IFERROR(VLOOKUP(A255,bus_journals!A:D,4,0),"")</f>
        <v/>
      </c>
      <c r="K255" s="30" t="str">
        <f t="shared" si="18"/>
        <v/>
      </c>
      <c r="L255" s="57">
        <f>IFERROR(VLOOKUP(A255,man_journals!A:D,4,0),"")</f>
        <v>0.18</v>
      </c>
      <c r="M255" s="33">
        <f t="shared" si="19"/>
        <v>107</v>
      </c>
      <c r="N255" s="6" t="s">
        <v>1277</v>
      </c>
    </row>
    <row r="256" spans="1:17" x14ac:dyDescent="0.25">
      <c r="A256" t="s">
        <v>327</v>
      </c>
      <c r="B256" t="s">
        <v>2188</v>
      </c>
      <c r="C256" s="8">
        <f>IFERROR(VLOOKUP(A256,eco_bus_journals!A:D,3,0),"")</f>
        <v>34</v>
      </c>
      <c r="D256" s="51">
        <f>IFERROR(VLOOKUP(A256,eco_bus_journals!A:D,4,0),"")</f>
        <v>0.23</v>
      </c>
      <c r="E256" s="51">
        <f t="shared" si="15"/>
        <v>250</v>
      </c>
      <c r="F256" s="58">
        <f>IFERROR(VLOOKUP(A256,eco_journals!A:D,4,0),"")</f>
        <v>0.23</v>
      </c>
      <c r="G256" s="54">
        <f t="shared" si="16"/>
        <v>82</v>
      </c>
      <c r="H256" s="60" t="str">
        <f>IFERROR(VLOOKUP(A256,fin_journals!A:D,4,0),"")</f>
        <v/>
      </c>
      <c r="I256" s="25" t="str">
        <f t="shared" si="17"/>
        <v/>
      </c>
      <c r="J256" s="56" t="str">
        <f>IFERROR(VLOOKUP(A256,bus_journals!A:D,4,0),"")</f>
        <v/>
      </c>
      <c r="K256" s="30" t="str">
        <f t="shared" si="18"/>
        <v/>
      </c>
      <c r="L256" s="57" t="str">
        <f>IFERROR(VLOOKUP(A256,man_journals!A:D,4,0),"")</f>
        <v/>
      </c>
      <c r="M256" s="33" t="str">
        <f t="shared" si="19"/>
        <v/>
      </c>
      <c r="N256" s="3" t="s">
        <v>1274</v>
      </c>
      <c r="O256" t="s">
        <v>1281</v>
      </c>
      <c r="P256" t="s">
        <v>1282</v>
      </c>
      <c r="Q256" t="s">
        <v>1283</v>
      </c>
    </row>
    <row r="257" spans="1:16" x14ac:dyDescent="0.25">
      <c r="A257" t="s">
        <v>328</v>
      </c>
      <c r="B257" t="s">
        <v>2181</v>
      </c>
      <c r="C257" s="8">
        <f>IFERROR(VLOOKUP(A257,eco_bus_journals!A:D,3,0),"")</f>
        <v>143</v>
      </c>
      <c r="D257" s="51">
        <f>IFERROR(VLOOKUP(A257,eco_bus_journals!A:D,4,0),"")</f>
        <v>0.23</v>
      </c>
      <c r="E257" s="51">
        <f t="shared" si="15"/>
        <v>250</v>
      </c>
      <c r="F257" s="58">
        <f>IFERROR(VLOOKUP(A257,eco_journals!A:D,4,0),"")</f>
        <v>0.24</v>
      </c>
      <c r="G257" s="54">
        <f t="shared" si="16"/>
        <v>76</v>
      </c>
      <c r="H257" s="60" t="str">
        <f>IFERROR(VLOOKUP(A257,fin_journals!A:D,4,0),"")</f>
        <v/>
      </c>
      <c r="I257" s="25" t="str">
        <f t="shared" si="17"/>
        <v/>
      </c>
      <c r="J257" s="56" t="str">
        <f>IFERROR(VLOOKUP(A257,bus_journals!A:D,4,0),"")</f>
        <v/>
      </c>
      <c r="K257" s="30" t="str">
        <f t="shared" si="18"/>
        <v/>
      </c>
      <c r="L257" s="57" t="str">
        <f>IFERROR(VLOOKUP(A257,man_journals!A:D,4,0),"")</f>
        <v/>
      </c>
      <c r="M257" s="33" t="str">
        <f t="shared" si="19"/>
        <v/>
      </c>
      <c r="N257" s="3" t="s">
        <v>1274</v>
      </c>
    </row>
    <row r="258" spans="1:16" x14ac:dyDescent="0.25">
      <c r="A258" t="s">
        <v>295</v>
      </c>
      <c r="B258" t="s">
        <v>2190</v>
      </c>
      <c r="C258" s="8">
        <f>IFERROR(VLOOKUP(A258,eco_bus_journals!A:D,3,0),"")</f>
        <v>24</v>
      </c>
      <c r="D258" s="51">
        <f>IFERROR(VLOOKUP(A258,eco_bus_journals!A:D,4,0),"")</f>
        <v>0.23</v>
      </c>
      <c r="E258" s="51">
        <f t="shared" si="15"/>
        <v>250</v>
      </c>
      <c r="F258" s="58" t="str">
        <f>IFERROR(VLOOKUP(A258,eco_journals!A:D,4,0),"")</f>
        <v/>
      </c>
      <c r="G258" s="54" t="str">
        <f t="shared" si="16"/>
        <v/>
      </c>
      <c r="H258" s="60" t="str">
        <f>IFERROR(VLOOKUP(A258,fin_journals!A:D,4,0),"")</f>
        <v/>
      </c>
      <c r="I258" s="25" t="str">
        <f t="shared" si="17"/>
        <v/>
      </c>
      <c r="J258" s="56" t="str">
        <f>IFERROR(VLOOKUP(A258,bus_journals!A:D,4,0),"")</f>
        <v/>
      </c>
      <c r="K258" s="30" t="str">
        <f t="shared" si="18"/>
        <v/>
      </c>
      <c r="L258" s="57">
        <f>IFERROR(VLOOKUP(A258,man_journals!A:D,4,0),"")</f>
        <v>0.31</v>
      </c>
      <c r="M258" s="33">
        <f t="shared" si="19"/>
        <v>76</v>
      </c>
      <c r="N258" s="6" t="s">
        <v>1277</v>
      </c>
    </row>
    <row r="259" spans="1:16" x14ac:dyDescent="0.25">
      <c r="A259" t="s">
        <v>180</v>
      </c>
      <c r="B259" t="s">
        <v>2180</v>
      </c>
      <c r="C259" s="8">
        <f>IFERROR(VLOOKUP(A259,eco_bus_journals!A:D,3,0),"")</f>
        <v>98</v>
      </c>
      <c r="D259" s="51">
        <f>IFERROR(VLOOKUP(A259,eco_bus_journals!A:D,4,0),"")</f>
        <v>0.23</v>
      </c>
      <c r="E259" s="51">
        <f t="shared" ref="E259:E322" si="20">_xlfn.RANK.EQ(D259,D:D)</f>
        <v>250</v>
      </c>
      <c r="F259" s="58">
        <f>IFERROR(VLOOKUP(A259,eco_journals!A:D,4,0),"")</f>
        <v>0.15</v>
      </c>
      <c r="G259" s="54">
        <f t="shared" ref="G259:G322" si="21">IFERROR(_xlfn.RANK.EQ(F259,F:F),"")</f>
        <v>111</v>
      </c>
      <c r="H259" s="60" t="str">
        <f>IFERROR(VLOOKUP(A259,fin_journals!A:D,4,0),"")</f>
        <v/>
      </c>
      <c r="I259" s="25" t="str">
        <f t="shared" ref="I259:I322" si="22">IFERROR(_xlfn.RANK.EQ(H259,H:H),"")</f>
        <v/>
      </c>
      <c r="J259" s="56" t="str">
        <f>IFERROR(VLOOKUP(A259,bus_journals!A:D,4,0),"")</f>
        <v/>
      </c>
      <c r="K259" s="30" t="str">
        <f t="shared" ref="K259:K322" si="23">IFERROR(_xlfn.RANK.EQ(J259,J:J),"")</f>
        <v/>
      </c>
      <c r="L259" s="57">
        <f>IFERROR(VLOOKUP(A259,man_journals!A:D,4,0),"")</f>
        <v>0.1</v>
      </c>
      <c r="M259" s="33">
        <f t="shared" ref="M259:M322" si="24">IFERROR(_xlfn.RANK.EQ(L259,L:L),"")</f>
        <v>146</v>
      </c>
      <c r="N259" s="3" t="s">
        <v>1274</v>
      </c>
      <c r="O259" s="6" t="s">
        <v>1277</v>
      </c>
      <c r="P259" t="s">
        <v>1287</v>
      </c>
    </row>
    <row r="260" spans="1:16" x14ac:dyDescent="0.25">
      <c r="A260" t="s">
        <v>219</v>
      </c>
      <c r="B260" t="s">
        <v>2180</v>
      </c>
      <c r="C260" s="8">
        <f>IFERROR(VLOOKUP(A260,eco_bus_journals!A:D,3,0),"")</f>
        <v>21</v>
      </c>
      <c r="D260" s="51">
        <f>IFERROR(VLOOKUP(A260,eco_bus_journals!A:D,4,0),"")</f>
        <v>0.23</v>
      </c>
      <c r="E260" s="51">
        <f t="shared" si="20"/>
        <v>250</v>
      </c>
      <c r="F260" s="58">
        <f>IFERROR(VLOOKUP(A260,eco_journals!A:D,4,0),"")</f>
        <v>0.14000000000000001</v>
      </c>
      <c r="G260" s="54">
        <f t="shared" si="21"/>
        <v>115</v>
      </c>
      <c r="H260" s="60">
        <f>IFERROR(VLOOKUP(A260,fin_journals!A:D,4,0),"")</f>
        <v>0.27</v>
      </c>
      <c r="I260" s="25">
        <f t="shared" si="22"/>
        <v>51</v>
      </c>
      <c r="J260" s="56" t="str">
        <f>IFERROR(VLOOKUP(A260,bus_journals!A:D,4,0),"")</f>
        <v/>
      </c>
      <c r="K260" s="30" t="str">
        <f t="shared" si="23"/>
        <v/>
      </c>
      <c r="L260" s="57" t="str">
        <f>IFERROR(VLOOKUP(A260,man_journals!A:D,4,0),"")</f>
        <v/>
      </c>
      <c r="M260" s="33" t="str">
        <f t="shared" si="24"/>
        <v/>
      </c>
      <c r="N260" s="5" t="s">
        <v>1276</v>
      </c>
      <c r="O260" s="3" t="s">
        <v>1274</v>
      </c>
    </row>
    <row r="261" spans="1:16" x14ac:dyDescent="0.25">
      <c r="A261" t="s">
        <v>232</v>
      </c>
      <c r="B261" t="s">
        <v>2178</v>
      </c>
      <c r="C261" s="8">
        <f>IFERROR(VLOOKUP(A261,eco_bus_journals!A:D,3,0),"")</f>
        <v>24</v>
      </c>
      <c r="D261" s="51">
        <f>IFERROR(VLOOKUP(A261,eco_bus_journals!A:D,4,0),"")</f>
        <v>0.23</v>
      </c>
      <c r="E261" s="51">
        <f t="shared" si="20"/>
        <v>250</v>
      </c>
      <c r="F261" s="58" t="str">
        <f>IFERROR(VLOOKUP(A261,eco_journals!A:D,4,0),"")</f>
        <v/>
      </c>
      <c r="G261" s="54" t="str">
        <f t="shared" si="21"/>
        <v/>
      </c>
      <c r="H261" s="60">
        <f>IFERROR(VLOOKUP(A261,fin_journals!A:D,4,0),"")</f>
        <v>0.28999999999999998</v>
      </c>
      <c r="I261" s="25">
        <f t="shared" si="22"/>
        <v>45</v>
      </c>
      <c r="J261" s="56" t="str">
        <f>IFERROR(VLOOKUP(A261,bus_journals!A:D,4,0),"")</f>
        <v/>
      </c>
      <c r="K261" s="30" t="str">
        <f t="shared" si="23"/>
        <v/>
      </c>
      <c r="L261" s="57" t="str">
        <f>IFERROR(VLOOKUP(A261,man_journals!A:D,4,0),"")</f>
        <v/>
      </c>
      <c r="M261" s="33" t="str">
        <f t="shared" si="24"/>
        <v/>
      </c>
      <c r="N261" s="5" t="s">
        <v>1276</v>
      </c>
    </row>
    <row r="262" spans="1:16" x14ac:dyDescent="0.25">
      <c r="A262" t="s">
        <v>234</v>
      </c>
      <c r="B262" t="s">
        <v>2176</v>
      </c>
      <c r="C262" s="8">
        <f>IFERROR(VLOOKUP(A262,eco_bus_journals!A:D,3,0),"")</f>
        <v>36</v>
      </c>
      <c r="D262" s="51">
        <f>IFERROR(VLOOKUP(A262,eco_bus_journals!A:D,4,0),"")</f>
        <v>0.23</v>
      </c>
      <c r="E262" s="51">
        <f t="shared" si="20"/>
        <v>250</v>
      </c>
      <c r="F262" s="58" t="str">
        <f>IFERROR(VLOOKUP(A262,eco_journals!A:D,4,0),"")</f>
        <v/>
      </c>
      <c r="G262" s="54" t="str">
        <f t="shared" si="21"/>
        <v/>
      </c>
      <c r="H262" s="60" t="str">
        <f>IFERROR(VLOOKUP(A262,fin_journals!A:D,4,0),"")</f>
        <v/>
      </c>
      <c r="I262" s="25" t="str">
        <f t="shared" si="22"/>
        <v/>
      </c>
      <c r="J262" s="56" t="str">
        <f>IFERROR(VLOOKUP(A262,bus_journals!A:D,4,0),"")</f>
        <v/>
      </c>
      <c r="K262" s="30" t="str">
        <f t="shared" si="23"/>
        <v/>
      </c>
      <c r="L262" s="57">
        <f>IFERROR(VLOOKUP(A262,man_journals!A:D,4,0),"")</f>
        <v>0.26</v>
      </c>
      <c r="M262" s="33">
        <f t="shared" si="24"/>
        <v>82</v>
      </c>
      <c r="N262" s="6" t="s">
        <v>1277</v>
      </c>
    </row>
    <row r="263" spans="1:16" x14ac:dyDescent="0.25">
      <c r="A263" t="s">
        <v>253</v>
      </c>
      <c r="B263" t="s">
        <v>2176</v>
      </c>
      <c r="C263" s="8">
        <f>IFERROR(VLOOKUP(A263,eco_bus_journals!A:D,3,0),"")</f>
        <v>66</v>
      </c>
      <c r="D263" s="51">
        <f>IFERROR(VLOOKUP(A263,eco_bus_journals!A:D,4,0),"")</f>
        <v>0.23</v>
      </c>
      <c r="E263" s="51">
        <f t="shared" si="20"/>
        <v>250</v>
      </c>
      <c r="F263" s="58" t="str">
        <f>IFERROR(VLOOKUP(A263,eco_journals!A:D,4,0),"")</f>
        <v/>
      </c>
      <c r="G263" s="54" t="str">
        <f t="shared" si="21"/>
        <v/>
      </c>
      <c r="H263" s="60" t="str">
        <f>IFERROR(VLOOKUP(A263,fin_journals!A:D,4,0),"")</f>
        <v/>
      </c>
      <c r="I263" s="25" t="str">
        <f t="shared" si="22"/>
        <v/>
      </c>
      <c r="J263" s="56">
        <f>IFERROR(VLOOKUP(A263,bus_journals!A:D,4,0),"")</f>
        <v>0.47</v>
      </c>
      <c r="K263" s="30">
        <f t="shared" si="23"/>
        <v>72</v>
      </c>
      <c r="L263" s="57" t="str">
        <f>IFERROR(VLOOKUP(A263,man_journals!A:D,4,0),"")</f>
        <v/>
      </c>
      <c r="M263" s="33" t="str">
        <f t="shared" si="24"/>
        <v/>
      </c>
      <c r="N263" s="4" t="s">
        <v>1275</v>
      </c>
    </row>
    <row r="264" spans="1:16" x14ac:dyDescent="0.25">
      <c r="A264" t="s">
        <v>409</v>
      </c>
      <c r="B264" t="s">
        <v>2178</v>
      </c>
      <c r="C264" s="8">
        <f>IFERROR(VLOOKUP(A264,eco_bus_journals!A:D,3,0),"")</f>
        <v>27</v>
      </c>
      <c r="D264" s="51">
        <f>IFERROR(VLOOKUP(A264,eco_bus_journals!A:D,4,0),"")</f>
        <v>0.23</v>
      </c>
      <c r="E264" s="51">
        <f t="shared" si="20"/>
        <v>250</v>
      </c>
      <c r="F264" s="58">
        <f>IFERROR(VLOOKUP(A264,eco_journals!A:D,4,0),"")</f>
        <v>0.23</v>
      </c>
      <c r="G264" s="54">
        <f t="shared" si="21"/>
        <v>82</v>
      </c>
      <c r="H264" s="60" t="str">
        <f>IFERROR(VLOOKUP(A264,fin_journals!A:D,4,0),"")</f>
        <v/>
      </c>
      <c r="I264" s="25" t="str">
        <f t="shared" si="22"/>
        <v/>
      </c>
      <c r="J264" s="56" t="str">
        <f>IFERROR(VLOOKUP(A264,bus_journals!A:D,4,0),"")</f>
        <v/>
      </c>
      <c r="K264" s="30" t="str">
        <f t="shared" si="23"/>
        <v/>
      </c>
      <c r="L264" s="57" t="str">
        <f>IFERROR(VLOOKUP(A264,man_journals!A:D,4,0),"")</f>
        <v/>
      </c>
      <c r="M264" s="33" t="str">
        <f t="shared" si="24"/>
        <v/>
      </c>
      <c r="N264" s="3" t="s">
        <v>1274</v>
      </c>
    </row>
    <row r="265" spans="1:16" x14ac:dyDescent="0.25">
      <c r="A265" t="s">
        <v>267</v>
      </c>
      <c r="B265" t="s">
        <v>2190</v>
      </c>
      <c r="C265" s="8">
        <f>IFERROR(VLOOKUP(A265,eco_bus_journals!A:D,3,0),"")</f>
        <v>46</v>
      </c>
      <c r="D265" s="51">
        <f>IFERROR(VLOOKUP(A265,eco_bus_journals!A:D,4,0),"")</f>
        <v>0.22</v>
      </c>
      <c r="E265" s="51">
        <f t="shared" si="20"/>
        <v>263</v>
      </c>
      <c r="F265" s="58" t="str">
        <f>IFERROR(VLOOKUP(A265,eco_journals!A:D,4,0),"")</f>
        <v/>
      </c>
      <c r="G265" s="54" t="str">
        <f t="shared" si="21"/>
        <v/>
      </c>
      <c r="H265" s="60">
        <f>IFERROR(VLOOKUP(A265,fin_journals!A:D,4,0),"")</f>
        <v>0.67</v>
      </c>
      <c r="I265" s="25">
        <f t="shared" si="22"/>
        <v>23</v>
      </c>
      <c r="J265" s="56" t="str">
        <f>IFERROR(VLOOKUP(A265,bus_journals!A:D,4,0),"")</f>
        <v/>
      </c>
      <c r="K265" s="30" t="str">
        <f t="shared" si="23"/>
        <v/>
      </c>
      <c r="L265" s="57" t="str">
        <f>IFERROR(VLOOKUP(A265,man_journals!A:D,4,0),"")</f>
        <v/>
      </c>
      <c r="M265" s="33" t="str">
        <f t="shared" si="24"/>
        <v/>
      </c>
      <c r="N265" s="5" t="s">
        <v>1276</v>
      </c>
    </row>
    <row r="266" spans="1:16" x14ac:dyDescent="0.25">
      <c r="A266" t="s">
        <v>203</v>
      </c>
      <c r="B266" t="s">
        <v>2180</v>
      </c>
      <c r="C266" s="8">
        <f>IFERROR(VLOOKUP(A266,eco_bus_journals!A:D,3,0),"")</f>
        <v>179</v>
      </c>
      <c r="D266" s="51">
        <f>IFERROR(VLOOKUP(A266,eco_bus_journals!A:D,4,0),"")</f>
        <v>0.22</v>
      </c>
      <c r="E266" s="51">
        <f t="shared" si="20"/>
        <v>263</v>
      </c>
      <c r="F266" s="58">
        <f>IFERROR(VLOOKUP(A266,eco_journals!A:D,4,0),"")</f>
        <v>0.14000000000000001</v>
      </c>
      <c r="G266" s="54">
        <f t="shared" si="21"/>
        <v>115</v>
      </c>
      <c r="H266" s="60" t="str">
        <f>IFERROR(VLOOKUP(A266,fin_journals!A:D,4,0),"")</f>
        <v/>
      </c>
      <c r="I266" s="25" t="str">
        <f t="shared" si="22"/>
        <v/>
      </c>
      <c r="J266" s="56" t="str">
        <f>IFERROR(VLOOKUP(A266,bus_journals!A:D,4,0),"")</f>
        <v/>
      </c>
      <c r="K266" s="30" t="str">
        <f t="shared" si="23"/>
        <v/>
      </c>
      <c r="L266" s="57" t="str">
        <f>IFERROR(VLOOKUP(A266,man_journals!A:D,4,0),"")</f>
        <v/>
      </c>
      <c r="M266" s="33" t="str">
        <f t="shared" si="24"/>
        <v/>
      </c>
      <c r="N266" s="3" t="s">
        <v>1274</v>
      </c>
    </row>
    <row r="267" spans="1:16" x14ac:dyDescent="0.25">
      <c r="A267" t="s">
        <v>228</v>
      </c>
      <c r="B267" t="s">
        <v>2180</v>
      </c>
      <c r="C267" s="8">
        <f>IFERROR(VLOOKUP(A267,eco_bus_journals!A:D,3,0),"")</f>
        <v>57</v>
      </c>
      <c r="D267" s="51">
        <f>IFERROR(VLOOKUP(A267,eco_bus_journals!A:D,4,0),"")</f>
        <v>0.22</v>
      </c>
      <c r="E267" s="51">
        <f t="shared" si="20"/>
        <v>263</v>
      </c>
      <c r="F267" s="58">
        <f>IFERROR(VLOOKUP(A267,eco_journals!A:D,4,0),"")</f>
        <v>0.09</v>
      </c>
      <c r="G267" s="54">
        <f t="shared" si="21"/>
        <v>162</v>
      </c>
      <c r="H267" s="60">
        <f>IFERROR(VLOOKUP(A267,fin_journals!A:D,4,0),"")</f>
        <v>0.26</v>
      </c>
      <c r="I267" s="25">
        <f t="shared" si="22"/>
        <v>54</v>
      </c>
      <c r="J267" s="56" t="str">
        <f>IFERROR(VLOOKUP(A267,bus_journals!A:D,4,0),"")</f>
        <v/>
      </c>
      <c r="K267" s="30" t="str">
        <f t="shared" si="23"/>
        <v/>
      </c>
      <c r="L267" s="57" t="str">
        <f>IFERROR(VLOOKUP(A267,man_journals!A:D,4,0),"")</f>
        <v/>
      </c>
      <c r="M267" s="33" t="str">
        <f t="shared" si="24"/>
        <v/>
      </c>
      <c r="N267" s="5" t="s">
        <v>1276</v>
      </c>
      <c r="O267" s="3" t="s">
        <v>1274</v>
      </c>
    </row>
    <row r="268" spans="1:16" x14ac:dyDescent="0.25">
      <c r="A268" t="s">
        <v>292</v>
      </c>
      <c r="B268" t="s">
        <v>2182</v>
      </c>
      <c r="C268" s="8">
        <f>IFERROR(VLOOKUP(A268,eco_bus_journals!A:D,3,0),"")</f>
        <v>14</v>
      </c>
      <c r="D268" s="51">
        <f>IFERROR(VLOOKUP(A268,eco_bus_journals!A:D,4,0),"")</f>
        <v>0.22</v>
      </c>
      <c r="E268" s="51">
        <f t="shared" si="20"/>
        <v>263</v>
      </c>
      <c r="F268" s="58">
        <f>IFERROR(VLOOKUP(A268,eco_journals!A:D,4,0),"")</f>
        <v>0.17</v>
      </c>
      <c r="G268" s="54">
        <f t="shared" si="21"/>
        <v>98</v>
      </c>
      <c r="H268" s="60">
        <f>IFERROR(VLOOKUP(A268,fin_journals!A:D,4,0),"")</f>
        <v>0.27</v>
      </c>
      <c r="I268" s="25">
        <f t="shared" si="22"/>
        <v>51</v>
      </c>
      <c r="J268" s="56" t="str">
        <f>IFERROR(VLOOKUP(A268,bus_journals!A:D,4,0),"")</f>
        <v/>
      </c>
      <c r="K268" s="30" t="str">
        <f t="shared" si="23"/>
        <v/>
      </c>
      <c r="L268" s="57" t="str">
        <f>IFERROR(VLOOKUP(A268,man_journals!A:D,4,0),"")</f>
        <v/>
      </c>
      <c r="M268" s="33" t="str">
        <f t="shared" si="24"/>
        <v/>
      </c>
      <c r="N268" s="5" t="s">
        <v>1276</v>
      </c>
      <c r="O268" s="3" t="s">
        <v>1274</v>
      </c>
    </row>
    <row r="269" spans="1:16" x14ac:dyDescent="0.25">
      <c r="A269" t="s">
        <v>272</v>
      </c>
      <c r="B269" t="s">
        <v>2189</v>
      </c>
      <c r="C269" s="8">
        <f>IFERROR(VLOOKUP(A269,eco_bus_journals!A:D,3,0),"")</f>
        <v>232</v>
      </c>
      <c r="D269" s="51">
        <f>IFERROR(VLOOKUP(A269,eco_bus_journals!A:D,4,0),"")</f>
        <v>0.22</v>
      </c>
      <c r="E269" s="51">
        <f t="shared" si="20"/>
        <v>263</v>
      </c>
      <c r="F269" s="58" t="str">
        <f>IFERROR(VLOOKUP(A269,eco_journals!A:D,4,0),"")</f>
        <v/>
      </c>
      <c r="G269" s="54" t="str">
        <f t="shared" si="21"/>
        <v/>
      </c>
      <c r="H269" s="60" t="str">
        <f>IFERROR(VLOOKUP(A269,fin_journals!A:D,4,0),"")</f>
        <v/>
      </c>
      <c r="I269" s="25" t="str">
        <f t="shared" si="22"/>
        <v/>
      </c>
      <c r="J269" s="56">
        <f>IFERROR(VLOOKUP(A269,bus_journals!A:D,4,0),"")</f>
        <v>0.3</v>
      </c>
      <c r="K269" s="30">
        <f t="shared" si="23"/>
        <v>84</v>
      </c>
      <c r="L269" s="57" t="str">
        <f>IFERROR(VLOOKUP(A269,man_journals!A:D,4,0),"")</f>
        <v/>
      </c>
      <c r="M269" s="33" t="str">
        <f t="shared" si="24"/>
        <v/>
      </c>
      <c r="N269" s="4" t="s">
        <v>1275</v>
      </c>
    </row>
    <row r="270" spans="1:16" x14ac:dyDescent="0.25">
      <c r="A270" t="s">
        <v>356</v>
      </c>
      <c r="B270" t="s">
        <v>2178</v>
      </c>
      <c r="C270" s="8">
        <f>IFERROR(VLOOKUP(A270,eco_bus_journals!A:D,3,0),"")</f>
        <v>26</v>
      </c>
      <c r="D270" s="51">
        <f>IFERROR(VLOOKUP(A270,eco_bus_journals!A:D,4,0),"")</f>
        <v>0.22</v>
      </c>
      <c r="E270" s="51">
        <f t="shared" si="20"/>
        <v>263</v>
      </c>
      <c r="F270" s="58">
        <f>IFERROR(VLOOKUP(A270,eco_journals!A:D,4,0),"")</f>
        <v>0.18</v>
      </c>
      <c r="G270" s="54">
        <f t="shared" si="21"/>
        <v>96</v>
      </c>
      <c r="H270" s="60">
        <f>IFERROR(VLOOKUP(A270,fin_journals!A:D,4,0),"")</f>
        <v>0.1</v>
      </c>
      <c r="I270" s="25">
        <f t="shared" si="22"/>
        <v>88</v>
      </c>
      <c r="J270" s="56" t="str">
        <f>IFERROR(VLOOKUP(A270,bus_journals!A:D,4,0),"")</f>
        <v/>
      </c>
      <c r="K270" s="30" t="str">
        <f t="shared" si="23"/>
        <v/>
      </c>
      <c r="L270" s="57" t="str">
        <f>IFERROR(VLOOKUP(A270,man_journals!A:D,4,0),"")</f>
        <v/>
      </c>
      <c r="M270" s="33" t="str">
        <f t="shared" si="24"/>
        <v/>
      </c>
      <c r="N270" s="5" t="s">
        <v>1276</v>
      </c>
      <c r="O270" s="3" t="s">
        <v>1274</v>
      </c>
    </row>
    <row r="271" spans="1:16" x14ac:dyDescent="0.25">
      <c r="A271" t="s">
        <v>233</v>
      </c>
      <c r="B271" t="s">
        <v>2180</v>
      </c>
      <c r="C271" s="8">
        <f>IFERROR(VLOOKUP(A271,eco_bus_journals!A:D,3,0),"")</f>
        <v>62</v>
      </c>
      <c r="D271" s="51">
        <f>IFERROR(VLOOKUP(A271,eco_bus_journals!A:D,4,0),"")</f>
        <v>0.22</v>
      </c>
      <c r="E271" s="51">
        <f t="shared" si="20"/>
        <v>263</v>
      </c>
      <c r="F271" s="58">
        <f>IFERROR(VLOOKUP(A271,eco_journals!A:D,4,0),"")</f>
        <v>0.09</v>
      </c>
      <c r="G271" s="54">
        <f t="shared" si="21"/>
        <v>162</v>
      </c>
      <c r="H271" s="60">
        <f>IFERROR(VLOOKUP(A271,fin_journals!A:D,4,0),"")</f>
        <v>0.28999999999999998</v>
      </c>
      <c r="I271" s="25">
        <f t="shared" si="22"/>
        <v>45</v>
      </c>
      <c r="J271" s="56" t="str">
        <f>IFERROR(VLOOKUP(A271,bus_journals!A:D,4,0),"")</f>
        <v/>
      </c>
      <c r="K271" s="30" t="str">
        <f t="shared" si="23"/>
        <v/>
      </c>
      <c r="L271" s="57" t="str">
        <f>IFERROR(VLOOKUP(A271,man_journals!A:D,4,0),"")</f>
        <v/>
      </c>
      <c r="M271" s="33" t="str">
        <f t="shared" si="24"/>
        <v/>
      </c>
      <c r="N271" s="5" t="s">
        <v>1276</v>
      </c>
      <c r="O271" s="3" t="s">
        <v>1274</v>
      </c>
    </row>
    <row r="272" spans="1:16" x14ac:dyDescent="0.25">
      <c r="A272" t="s">
        <v>266</v>
      </c>
      <c r="B272" t="s">
        <v>2189</v>
      </c>
      <c r="C272" s="8">
        <f>IFERROR(VLOOKUP(A272,eco_bus_journals!A:D,3,0),"")</f>
        <v>100</v>
      </c>
      <c r="D272" s="51">
        <f>IFERROR(VLOOKUP(A272,eco_bus_journals!A:D,4,0),"")</f>
        <v>0.22</v>
      </c>
      <c r="E272" s="51">
        <f t="shared" si="20"/>
        <v>263</v>
      </c>
      <c r="F272" s="58" t="str">
        <f>IFERROR(VLOOKUP(A272,eco_journals!A:D,4,0),"")</f>
        <v/>
      </c>
      <c r="G272" s="54" t="str">
        <f t="shared" si="21"/>
        <v/>
      </c>
      <c r="H272" s="60" t="str">
        <f>IFERROR(VLOOKUP(A272,fin_journals!A:D,4,0),"")</f>
        <v/>
      </c>
      <c r="I272" s="25" t="str">
        <f t="shared" si="22"/>
        <v/>
      </c>
      <c r="J272" s="56">
        <f>IFERROR(VLOOKUP(A272,bus_journals!A:D,4,0),"")</f>
        <v>0.34</v>
      </c>
      <c r="K272" s="30">
        <f t="shared" si="23"/>
        <v>81</v>
      </c>
      <c r="L272" s="57" t="str">
        <f>IFERROR(VLOOKUP(A272,man_journals!A:D,4,0),"")</f>
        <v/>
      </c>
      <c r="M272" s="33" t="str">
        <f t="shared" si="24"/>
        <v/>
      </c>
      <c r="N272" s="4" t="s">
        <v>1275</v>
      </c>
    </row>
    <row r="273" spans="1:16" x14ac:dyDescent="0.25">
      <c r="A273" t="s">
        <v>237</v>
      </c>
      <c r="B273" t="s">
        <v>2180</v>
      </c>
      <c r="C273" s="8">
        <f>IFERROR(VLOOKUP(A273,eco_bus_journals!A:D,3,0),"")</f>
        <v>166</v>
      </c>
      <c r="D273" s="51">
        <f>IFERROR(VLOOKUP(A273,eco_bus_journals!A:D,4,0),"")</f>
        <v>0.22</v>
      </c>
      <c r="E273" s="51">
        <f t="shared" si="20"/>
        <v>263</v>
      </c>
      <c r="F273" s="58" t="str">
        <f>IFERROR(VLOOKUP(A273,eco_journals!A:D,4,0),"")</f>
        <v/>
      </c>
      <c r="G273" s="54" t="str">
        <f t="shared" si="21"/>
        <v/>
      </c>
      <c r="H273" s="60">
        <f>IFERROR(VLOOKUP(A273,fin_journals!A:D,4,0),"")</f>
        <v>0.27</v>
      </c>
      <c r="I273" s="25">
        <f t="shared" si="22"/>
        <v>51</v>
      </c>
      <c r="J273" s="56" t="str">
        <f>IFERROR(VLOOKUP(A273,bus_journals!A:D,4,0),"")</f>
        <v/>
      </c>
      <c r="K273" s="30" t="str">
        <f t="shared" si="23"/>
        <v/>
      </c>
      <c r="L273" s="57" t="str">
        <f>IFERROR(VLOOKUP(A273,man_journals!A:D,4,0),"")</f>
        <v/>
      </c>
      <c r="M273" s="33" t="str">
        <f t="shared" si="24"/>
        <v/>
      </c>
      <c r="N273" s="5" t="s">
        <v>1276</v>
      </c>
    </row>
    <row r="274" spans="1:16" x14ac:dyDescent="0.25">
      <c r="A274" t="s">
        <v>281</v>
      </c>
      <c r="B274" t="s">
        <v>2178</v>
      </c>
      <c r="C274" s="8">
        <f>IFERROR(VLOOKUP(A274,eco_bus_journals!A:D,3,0),"")</f>
        <v>63</v>
      </c>
      <c r="D274" s="51">
        <f>IFERROR(VLOOKUP(A274,eco_bus_journals!A:D,4,0),"")</f>
        <v>0.22</v>
      </c>
      <c r="E274" s="51">
        <f t="shared" si="20"/>
        <v>263</v>
      </c>
      <c r="F274" s="58">
        <f>IFERROR(VLOOKUP(A274,eco_journals!A:D,4,0),"")</f>
        <v>0.16</v>
      </c>
      <c r="G274" s="54">
        <f t="shared" si="21"/>
        <v>102</v>
      </c>
      <c r="H274" s="60">
        <f>IFERROR(VLOOKUP(A274,fin_journals!A:D,4,0),"")</f>
        <v>0.28999999999999998</v>
      </c>
      <c r="I274" s="25">
        <f t="shared" si="22"/>
        <v>45</v>
      </c>
      <c r="J274" s="56" t="str">
        <f>IFERROR(VLOOKUP(A274,bus_journals!A:D,4,0),"")</f>
        <v/>
      </c>
      <c r="K274" s="30" t="str">
        <f t="shared" si="23"/>
        <v/>
      </c>
      <c r="L274" s="57" t="str">
        <f>IFERROR(VLOOKUP(A274,man_journals!A:D,4,0),"")</f>
        <v/>
      </c>
      <c r="M274" s="33" t="str">
        <f t="shared" si="24"/>
        <v/>
      </c>
      <c r="N274" s="5" t="s">
        <v>1276</v>
      </c>
      <c r="O274" s="3" t="s">
        <v>1274</v>
      </c>
      <c r="P274" t="s">
        <v>1290</v>
      </c>
    </row>
    <row r="275" spans="1:16" x14ac:dyDescent="0.25">
      <c r="A275" t="s">
        <v>321</v>
      </c>
      <c r="B275" t="s">
        <v>2178</v>
      </c>
      <c r="C275" s="8">
        <f>IFERROR(VLOOKUP(A275,eco_bus_journals!A:D,3,0),"")</f>
        <v>53</v>
      </c>
      <c r="D275" s="51">
        <f>IFERROR(VLOOKUP(A275,eco_bus_journals!A:D,4,0),"")</f>
        <v>0.22</v>
      </c>
      <c r="E275" s="51">
        <f t="shared" si="20"/>
        <v>263</v>
      </c>
      <c r="F275" s="58">
        <f>IFERROR(VLOOKUP(A275,eco_journals!A:D,4,0),"")</f>
        <v>0.19</v>
      </c>
      <c r="G275" s="54">
        <f t="shared" si="21"/>
        <v>90</v>
      </c>
      <c r="H275" s="60" t="str">
        <f>IFERROR(VLOOKUP(A275,fin_journals!A:D,4,0),"")</f>
        <v/>
      </c>
      <c r="I275" s="25" t="str">
        <f t="shared" si="22"/>
        <v/>
      </c>
      <c r="J275" s="56" t="str">
        <f>IFERROR(VLOOKUP(A275,bus_journals!A:D,4,0),"")</f>
        <v/>
      </c>
      <c r="K275" s="30" t="str">
        <f t="shared" si="23"/>
        <v/>
      </c>
      <c r="L275" s="57" t="str">
        <f>IFERROR(VLOOKUP(A275,man_journals!A:D,4,0),"")</f>
        <v/>
      </c>
      <c r="M275" s="33" t="str">
        <f t="shared" si="24"/>
        <v/>
      </c>
      <c r="N275" s="3" t="s">
        <v>1274</v>
      </c>
    </row>
    <row r="276" spans="1:16" x14ac:dyDescent="0.25">
      <c r="A276" t="s">
        <v>257</v>
      </c>
      <c r="B276" t="s">
        <v>2190</v>
      </c>
      <c r="C276" s="8">
        <f>IFERROR(VLOOKUP(A276,eco_bus_journals!A:D,3,0),"")</f>
        <v>20</v>
      </c>
      <c r="D276" s="51">
        <f>IFERROR(VLOOKUP(A276,eco_bus_journals!A:D,4,0),"")</f>
        <v>0.21</v>
      </c>
      <c r="E276" s="51">
        <f t="shared" si="20"/>
        <v>274</v>
      </c>
      <c r="F276" s="58" t="str">
        <f>IFERROR(VLOOKUP(A276,eco_journals!A:D,4,0),"")</f>
        <v/>
      </c>
      <c r="G276" s="54" t="str">
        <f t="shared" si="21"/>
        <v/>
      </c>
      <c r="H276" s="60">
        <f>IFERROR(VLOOKUP(A276,fin_journals!A:D,4,0),"")</f>
        <v>0.21</v>
      </c>
      <c r="I276" s="25">
        <f t="shared" si="22"/>
        <v>63</v>
      </c>
      <c r="J276" s="56" t="str">
        <f>IFERROR(VLOOKUP(A276,bus_journals!A:D,4,0),"")</f>
        <v/>
      </c>
      <c r="K276" s="30" t="str">
        <f t="shared" si="23"/>
        <v/>
      </c>
      <c r="L276" s="57" t="str">
        <f>IFERROR(VLOOKUP(A276,man_journals!A:D,4,0),"")</f>
        <v/>
      </c>
      <c r="M276" s="33" t="str">
        <f t="shared" si="24"/>
        <v/>
      </c>
      <c r="N276" s="5" t="s">
        <v>1276</v>
      </c>
    </row>
    <row r="277" spans="1:16" x14ac:dyDescent="0.25">
      <c r="A277" t="s">
        <v>243</v>
      </c>
      <c r="B277" t="s">
        <v>2176</v>
      </c>
      <c r="C277" s="8">
        <f>IFERROR(VLOOKUP(A277,eco_bus_journals!A:D,3,0),"")</f>
        <v>36</v>
      </c>
      <c r="D277" s="51">
        <f>IFERROR(VLOOKUP(A277,eco_bus_journals!A:D,4,0),"")</f>
        <v>0.21</v>
      </c>
      <c r="E277" s="51">
        <f t="shared" si="20"/>
        <v>274</v>
      </c>
      <c r="F277" s="58">
        <f>IFERROR(VLOOKUP(A277,eco_journals!A:D,4,0),"")</f>
        <v>7.0000000000000007E-2</v>
      </c>
      <c r="G277" s="54">
        <f t="shared" si="21"/>
        <v>209</v>
      </c>
      <c r="H277" s="60" t="str">
        <f>IFERROR(VLOOKUP(A277,fin_journals!A:D,4,0),"")</f>
        <v/>
      </c>
      <c r="I277" s="25" t="str">
        <f t="shared" si="22"/>
        <v/>
      </c>
      <c r="J277" s="56">
        <f>IFERROR(VLOOKUP(A277,bus_journals!A:D,4,0),"")</f>
        <v>0.23</v>
      </c>
      <c r="K277" s="30">
        <f t="shared" si="23"/>
        <v>94</v>
      </c>
      <c r="L277" s="57" t="str">
        <f>IFERROR(VLOOKUP(A277,man_journals!A:D,4,0),"")</f>
        <v/>
      </c>
      <c r="M277" s="33" t="str">
        <f t="shared" si="24"/>
        <v/>
      </c>
      <c r="N277" s="4" t="s">
        <v>1275</v>
      </c>
      <c r="O277" s="3" t="s">
        <v>1274</v>
      </c>
      <c r="P277" t="s">
        <v>1307</v>
      </c>
    </row>
    <row r="278" spans="1:16" x14ac:dyDescent="0.25">
      <c r="A278" t="s">
        <v>259</v>
      </c>
      <c r="B278" t="s">
        <v>2190</v>
      </c>
      <c r="C278" s="8">
        <f>IFERROR(VLOOKUP(A278,eco_bus_journals!A:D,3,0),"")</f>
        <v>42</v>
      </c>
      <c r="D278" s="51">
        <f>IFERROR(VLOOKUP(A278,eco_bus_journals!A:D,4,0),"")</f>
        <v>0.21</v>
      </c>
      <c r="E278" s="51">
        <f t="shared" si="20"/>
        <v>274</v>
      </c>
      <c r="F278" s="58" t="str">
        <f>IFERROR(VLOOKUP(A278,eco_journals!A:D,4,0),"")</f>
        <v/>
      </c>
      <c r="G278" s="54" t="str">
        <f t="shared" si="21"/>
        <v/>
      </c>
      <c r="H278" s="60" t="str">
        <f>IFERROR(VLOOKUP(A278,fin_journals!A:D,4,0),"")</f>
        <v/>
      </c>
      <c r="I278" s="25" t="str">
        <f t="shared" si="22"/>
        <v/>
      </c>
      <c r="J278" s="56">
        <f>IFERROR(VLOOKUP(A278,bus_journals!A:D,4,0),"")</f>
        <v>0.46</v>
      </c>
      <c r="K278" s="30">
        <f t="shared" si="23"/>
        <v>74</v>
      </c>
      <c r="L278" s="57" t="str">
        <f>IFERROR(VLOOKUP(A278,man_journals!A:D,4,0),"")</f>
        <v/>
      </c>
      <c r="M278" s="33" t="str">
        <f t="shared" si="24"/>
        <v/>
      </c>
      <c r="N278" s="4" t="s">
        <v>1275</v>
      </c>
    </row>
    <row r="279" spans="1:16" x14ac:dyDescent="0.25">
      <c r="A279" t="s">
        <v>227</v>
      </c>
      <c r="B279" t="s">
        <v>2180</v>
      </c>
      <c r="C279" s="8">
        <f>IFERROR(VLOOKUP(A279,eco_bus_journals!A:D,3,0),"")</f>
        <v>375</v>
      </c>
      <c r="D279" s="51">
        <f>IFERROR(VLOOKUP(A279,eco_bus_journals!A:D,4,0),"")</f>
        <v>0.21</v>
      </c>
      <c r="E279" s="51">
        <f t="shared" si="20"/>
        <v>274</v>
      </c>
      <c r="F279" s="58">
        <f>IFERROR(VLOOKUP(A279,eco_journals!A:D,4,0),"")</f>
        <v>0.11</v>
      </c>
      <c r="G279" s="54">
        <f t="shared" si="21"/>
        <v>139</v>
      </c>
      <c r="H279" s="60" t="str">
        <f>IFERROR(VLOOKUP(A279,fin_journals!A:D,4,0),"")</f>
        <v/>
      </c>
      <c r="I279" s="25" t="str">
        <f t="shared" si="22"/>
        <v/>
      </c>
      <c r="J279" s="56" t="str">
        <f>IFERROR(VLOOKUP(A279,bus_journals!A:D,4,0),"")</f>
        <v/>
      </c>
      <c r="K279" s="30" t="str">
        <f t="shared" si="23"/>
        <v/>
      </c>
      <c r="L279" s="57" t="str">
        <f>IFERROR(VLOOKUP(A279,man_journals!A:D,4,0),"")</f>
        <v/>
      </c>
      <c r="M279" s="33" t="str">
        <f t="shared" si="24"/>
        <v/>
      </c>
      <c r="N279" s="3" t="s">
        <v>1274</v>
      </c>
    </row>
    <row r="280" spans="1:16" x14ac:dyDescent="0.25">
      <c r="A280" t="s">
        <v>246</v>
      </c>
      <c r="B280" t="s">
        <v>2190</v>
      </c>
      <c r="C280" s="8">
        <f>IFERROR(VLOOKUP(A280,eco_bus_journals!A:D,3,0),"")</f>
        <v>114</v>
      </c>
      <c r="D280" s="51">
        <f>IFERROR(VLOOKUP(A280,eco_bus_journals!A:D,4,0),"")</f>
        <v>0.21</v>
      </c>
      <c r="E280" s="51">
        <f t="shared" si="20"/>
        <v>274</v>
      </c>
      <c r="F280" s="58" t="str">
        <f>IFERROR(VLOOKUP(A280,eco_journals!A:D,4,0),"")</f>
        <v/>
      </c>
      <c r="G280" s="54" t="str">
        <f t="shared" si="21"/>
        <v/>
      </c>
      <c r="H280" s="60">
        <f>IFERROR(VLOOKUP(A280,fin_journals!A:D,4,0),"")</f>
        <v>0.25</v>
      </c>
      <c r="I280" s="25">
        <f t="shared" si="22"/>
        <v>55</v>
      </c>
      <c r="J280" s="56" t="str">
        <f>IFERROR(VLOOKUP(A280,bus_journals!A:D,4,0),"")</f>
        <v/>
      </c>
      <c r="K280" s="30" t="str">
        <f t="shared" si="23"/>
        <v/>
      </c>
      <c r="L280" s="57" t="str">
        <f>IFERROR(VLOOKUP(A280,man_journals!A:D,4,0),"")</f>
        <v/>
      </c>
      <c r="M280" s="33" t="str">
        <f t="shared" si="24"/>
        <v/>
      </c>
      <c r="N280" s="5" t="s">
        <v>1276</v>
      </c>
    </row>
    <row r="281" spans="1:16" x14ac:dyDescent="0.25">
      <c r="A281" t="s">
        <v>313</v>
      </c>
      <c r="B281" t="s">
        <v>2176</v>
      </c>
      <c r="C281" s="8">
        <f>IFERROR(VLOOKUP(A281,eco_bus_journals!A:D,3,0),"")</f>
        <v>16</v>
      </c>
      <c r="D281" s="51">
        <f>IFERROR(VLOOKUP(A281,eco_bus_journals!A:D,4,0),"")</f>
        <v>0.21</v>
      </c>
      <c r="E281" s="51">
        <f t="shared" si="20"/>
        <v>274</v>
      </c>
      <c r="F281" s="58" t="str">
        <f>IFERROR(VLOOKUP(A281,eco_journals!A:D,4,0),"")</f>
        <v/>
      </c>
      <c r="G281" s="54" t="str">
        <f t="shared" si="21"/>
        <v/>
      </c>
      <c r="H281" s="60" t="str">
        <f>IFERROR(VLOOKUP(A281,fin_journals!A:D,4,0),"")</f>
        <v/>
      </c>
      <c r="I281" s="25" t="str">
        <f t="shared" si="22"/>
        <v/>
      </c>
      <c r="J281" s="56" t="str">
        <f>IFERROR(VLOOKUP(A281,bus_journals!A:D,4,0),"")</f>
        <v/>
      </c>
      <c r="K281" s="30" t="str">
        <f t="shared" si="23"/>
        <v/>
      </c>
      <c r="L281" s="57">
        <f>IFERROR(VLOOKUP(A281,man_journals!A:D,4,0),"")</f>
        <v>0.22</v>
      </c>
      <c r="M281" s="33">
        <f t="shared" si="24"/>
        <v>91</v>
      </c>
      <c r="N281" s="6" t="s">
        <v>1277</v>
      </c>
      <c r="O281" t="s">
        <v>1280</v>
      </c>
    </row>
    <row r="282" spans="1:16" x14ac:dyDescent="0.25">
      <c r="A282" t="s">
        <v>277</v>
      </c>
      <c r="B282" t="s">
        <v>2180</v>
      </c>
      <c r="C282" s="8">
        <f>IFERROR(VLOOKUP(A282,eco_bus_journals!A:D,3,0),"")</f>
        <v>34</v>
      </c>
      <c r="D282" s="51">
        <f>IFERROR(VLOOKUP(A282,eco_bus_journals!A:D,4,0),"")</f>
        <v>0.21</v>
      </c>
      <c r="E282" s="51">
        <f t="shared" si="20"/>
        <v>274</v>
      </c>
      <c r="F282" s="58">
        <f>IFERROR(VLOOKUP(A282,eco_journals!A:D,4,0),"")</f>
        <v>0.17</v>
      </c>
      <c r="G282" s="54">
        <f t="shared" si="21"/>
        <v>98</v>
      </c>
      <c r="H282" s="60" t="str">
        <f>IFERROR(VLOOKUP(A282,fin_journals!A:D,4,0),"")</f>
        <v/>
      </c>
      <c r="I282" s="25" t="str">
        <f t="shared" si="22"/>
        <v/>
      </c>
      <c r="J282" s="56" t="str">
        <f>IFERROR(VLOOKUP(A282,bus_journals!A:D,4,0),"")</f>
        <v/>
      </c>
      <c r="K282" s="30" t="str">
        <f t="shared" si="23"/>
        <v/>
      </c>
      <c r="L282" s="57" t="str">
        <f>IFERROR(VLOOKUP(A282,man_journals!A:D,4,0),"")</f>
        <v/>
      </c>
      <c r="M282" s="33" t="str">
        <f t="shared" si="24"/>
        <v/>
      </c>
      <c r="N282" s="3" t="s">
        <v>1274</v>
      </c>
      <c r="O282" t="s">
        <v>1290</v>
      </c>
    </row>
    <row r="283" spans="1:16" x14ac:dyDescent="0.25">
      <c r="A283" t="s">
        <v>335</v>
      </c>
      <c r="B283" t="s">
        <v>2178</v>
      </c>
      <c r="C283" s="8">
        <f>IFERROR(VLOOKUP(A283,eco_bus_journals!A:D,3,0),"")</f>
        <v>53</v>
      </c>
      <c r="D283" s="51">
        <f>IFERROR(VLOOKUP(A283,eco_bus_journals!A:D,4,0),"")</f>
        <v>0.21</v>
      </c>
      <c r="E283" s="51">
        <f t="shared" si="20"/>
        <v>274</v>
      </c>
      <c r="F283" s="58">
        <f>IFERROR(VLOOKUP(A283,eco_journals!A:D,4,0),"")</f>
        <v>0.19</v>
      </c>
      <c r="G283" s="54">
        <f t="shared" si="21"/>
        <v>90</v>
      </c>
      <c r="H283" s="60">
        <f>IFERROR(VLOOKUP(A283,fin_journals!A:D,4,0),"")</f>
        <v>0.23</v>
      </c>
      <c r="I283" s="25">
        <f t="shared" si="22"/>
        <v>58</v>
      </c>
      <c r="J283" s="56" t="str">
        <f>IFERROR(VLOOKUP(A283,bus_journals!A:D,4,0),"")</f>
        <v/>
      </c>
      <c r="K283" s="30" t="str">
        <f t="shared" si="23"/>
        <v/>
      </c>
      <c r="L283" s="57" t="str">
        <f>IFERROR(VLOOKUP(A283,man_journals!A:D,4,0),"")</f>
        <v/>
      </c>
      <c r="M283" s="33" t="str">
        <f t="shared" si="24"/>
        <v/>
      </c>
      <c r="N283" s="5" t="s">
        <v>1276</v>
      </c>
      <c r="O283" s="3" t="s">
        <v>1274</v>
      </c>
    </row>
    <row r="284" spans="1:16" x14ac:dyDescent="0.25">
      <c r="A284" t="s">
        <v>360</v>
      </c>
      <c r="B284" t="s">
        <v>2173</v>
      </c>
      <c r="C284" s="8">
        <f>IFERROR(VLOOKUP(A284,eco_bus_journals!A:D,3,0),"")</f>
        <v>10</v>
      </c>
      <c r="D284" s="51">
        <f>IFERROR(VLOOKUP(A284,eco_bus_journals!A:D,4,0),"")</f>
        <v>0.2</v>
      </c>
      <c r="E284" s="51">
        <f t="shared" si="20"/>
        <v>282</v>
      </c>
      <c r="F284" s="58">
        <f>IFERROR(VLOOKUP(A284,eco_journals!A:D,4,0),"")</f>
        <v>0.17</v>
      </c>
      <c r="G284" s="54">
        <f t="shared" si="21"/>
        <v>98</v>
      </c>
      <c r="H284" s="60" t="str">
        <f>IFERROR(VLOOKUP(A284,fin_journals!A:D,4,0),"")</f>
        <v/>
      </c>
      <c r="I284" s="25" t="str">
        <f t="shared" si="22"/>
        <v/>
      </c>
      <c r="J284" s="56" t="str">
        <f>IFERROR(VLOOKUP(A284,bus_journals!A:D,4,0),"")</f>
        <v/>
      </c>
      <c r="K284" s="30" t="str">
        <f t="shared" si="23"/>
        <v/>
      </c>
      <c r="L284" s="57" t="str">
        <f>IFERROR(VLOOKUP(A284,man_journals!A:D,4,0),"")</f>
        <v/>
      </c>
      <c r="M284" s="33" t="str">
        <f t="shared" si="24"/>
        <v/>
      </c>
      <c r="N284" s="3" t="s">
        <v>1274</v>
      </c>
      <c r="O284" t="s">
        <v>1297</v>
      </c>
    </row>
    <row r="285" spans="1:16" x14ac:dyDescent="0.25">
      <c r="A285" t="s">
        <v>283</v>
      </c>
      <c r="B285" t="s">
        <v>2178</v>
      </c>
      <c r="C285" s="8">
        <f>IFERROR(VLOOKUP(A285,eco_bus_journals!A:D,3,0),"")</f>
        <v>41</v>
      </c>
      <c r="D285" s="51">
        <f>IFERROR(VLOOKUP(A285,eco_bus_journals!A:D,4,0),"")</f>
        <v>0.2</v>
      </c>
      <c r="E285" s="51">
        <f t="shared" si="20"/>
        <v>282</v>
      </c>
      <c r="F285" s="58" t="str">
        <f>IFERROR(VLOOKUP(A285,eco_journals!A:D,4,0),"")</f>
        <v/>
      </c>
      <c r="G285" s="54" t="str">
        <f t="shared" si="21"/>
        <v/>
      </c>
      <c r="H285" s="60" t="str">
        <f>IFERROR(VLOOKUP(A285,fin_journals!A:D,4,0),"")</f>
        <v/>
      </c>
      <c r="I285" s="25" t="str">
        <f t="shared" si="22"/>
        <v/>
      </c>
      <c r="J285" s="56" t="str">
        <f>IFERROR(VLOOKUP(A285,bus_journals!A:D,4,0),"")</f>
        <v/>
      </c>
      <c r="K285" s="30" t="str">
        <f t="shared" si="23"/>
        <v/>
      </c>
      <c r="L285" s="57">
        <f>IFERROR(VLOOKUP(A285,man_journals!A:D,4,0),"")</f>
        <v>0.25</v>
      </c>
      <c r="M285" s="33">
        <f t="shared" si="24"/>
        <v>84</v>
      </c>
      <c r="N285" t="s">
        <v>1285</v>
      </c>
      <c r="O285" s="6" t="s">
        <v>1277</v>
      </c>
    </row>
    <row r="286" spans="1:16" x14ac:dyDescent="0.25">
      <c r="A286" t="s">
        <v>202</v>
      </c>
      <c r="B286" t="s">
        <v>2178</v>
      </c>
      <c r="C286" s="8">
        <f>IFERROR(VLOOKUP(A286,eco_bus_journals!A:D,3,0),"")</f>
        <v>40</v>
      </c>
      <c r="D286" s="51">
        <f>IFERROR(VLOOKUP(A286,eco_bus_journals!A:D,4,0),"")</f>
        <v>0.2</v>
      </c>
      <c r="E286" s="51">
        <f t="shared" si="20"/>
        <v>282</v>
      </c>
      <c r="F286" s="58">
        <f>IFERROR(VLOOKUP(A286,eco_journals!A:D,4,0),"")</f>
        <v>0.09</v>
      </c>
      <c r="G286" s="54">
        <f t="shared" si="21"/>
        <v>162</v>
      </c>
      <c r="H286" s="60" t="str">
        <f>IFERROR(VLOOKUP(A286,fin_journals!A:D,4,0),"")</f>
        <v/>
      </c>
      <c r="I286" s="25" t="str">
        <f t="shared" si="22"/>
        <v/>
      </c>
      <c r="J286" s="56" t="str">
        <f>IFERROR(VLOOKUP(A286,bus_journals!A:D,4,0),"")</f>
        <v/>
      </c>
      <c r="K286" s="30" t="str">
        <f t="shared" si="23"/>
        <v/>
      </c>
      <c r="L286" s="57" t="str">
        <f>IFERROR(VLOOKUP(A286,man_journals!A:D,4,0),"")</f>
        <v/>
      </c>
      <c r="M286" s="33" t="str">
        <f t="shared" si="24"/>
        <v/>
      </c>
      <c r="N286" t="s">
        <v>1306</v>
      </c>
      <c r="O286" s="3" t="s">
        <v>1274</v>
      </c>
    </row>
    <row r="287" spans="1:16" x14ac:dyDescent="0.25">
      <c r="A287" t="s">
        <v>308</v>
      </c>
      <c r="B287" t="s">
        <v>2178</v>
      </c>
      <c r="C287" s="8">
        <f>IFERROR(VLOOKUP(A287,eco_bus_journals!A:D,3,0),"")</f>
        <v>55</v>
      </c>
      <c r="D287" s="51">
        <f>IFERROR(VLOOKUP(A287,eco_bus_journals!A:D,4,0),"")</f>
        <v>0.2</v>
      </c>
      <c r="E287" s="51">
        <f t="shared" si="20"/>
        <v>282</v>
      </c>
      <c r="F287" s="58">
        <f>IFERROR(VLOOKUP(A287,eco_journals!A:D,4,0),"")</f>
        <v>0.2</v>
      </c>
      <c r="G287" s="54">
        <f t="shared" si="21"/>
        <v>88</v>
      </c>
      <c r="H287" s="60" t="str">
        <f>IFERROR(VLOOKUP(A287,fin_journals!A:D,4,0),"")</f>
        <v/>
      </c>
      <c r="I287" s="25" t="str">
        <f t="shared" si="22"/>
        <v/>
      </c>
      <c r="J287" s="56" t="str">
        <f>IFERROR(VLOOKUP(A287,bus_journals!A:D,4,0),"")</f>
        <v/>
      </c>
      <c r="K287" s="30" t="str">
        <f t="shared" si="23"/>
        <v/>
      </c>
      <c r="L287" s="57" t="str">
        <f>IFERROR(VLOOKUP(A287,man_journals!A:D,4,0),"")</f>
        <v/>
      </c>
      <c r="M287" s="33" t="str">
        <f t="shared" si="24"/>
        <v/>
      </c>
      <c r="N287" s="3" t="s">
        <v>1274</v>
      </c>
      <c r="O287" t="s">
        <v>1301</v>
      </c>
      <c r="P287" t="s">
        <v>1302</v>
      </c>
    </row>
    <row r="288" spans="1:16" x14ac:dyDescent="0.25">
      <c r="A288" t="s">
        <v>294</v>
      </c>
      <c r="B288" t="s">
        <v>2178</v>
      </c>
      <c r="C288" s="8">
        <f>IFERROR(VLOOKUP(A288,eco_bus_journals!A:D,3,0),"")</f>
        <v>25</v>
      </c>
      <c r="D288" s="51">
        <f>IFERROR(VLOOKUP(A288,eco_bus_journals!A:D,4,0),"")</f>
        <v>0.2</v>
      </c>
      <c r="E288" s="51">
        <f t="shared" si="20"/>
        <v>282</v>
      </c>
      <c r="F288" s="58" t="str">
        <f>IFERROR(VLOOKUP(A288,eco_journals!A:D,4,0),"")</f>
        <v/>
      </c>
      <c r="G288" s="54" t="str">
        <f t="shared" si="21"/>
        <v/>
      </c>
      <c r="H288" s="60" t="str">
        <f>IFERROR(VLOOKUP(A288,fin_journals!A:D,4,0),"")</f>
        <v/>
      </c>
      <c r="I288" s="25" t="str">
        <f t="shared" si="22"/>
        <v/>
      </c>
      <c r="J288" s="56" t="str">
        <f>IFERROR(VLOOKUP(A288,bus_journals!A:D,4,0),"")</f>
        <v/>
      </c>
      <c r="K288" s="30" t="str">
        <f t="shared" si="23"/>
        <v/>
      </c>
      <c r="L288" s="57">
        <f>IFERROR(VLOOKUP(A288,man_journals!A:D,4,0),"")</f>
        <v>0.28999999999999998</v>
      </c>
      <c r="M288" s="33">
        <f t="shared" si="24"/>
        <v>80</v>
      </c>
      <c r="N288" t="s">
        <v>1285</v>
      </c>
      <c r="O288" s="6" t="s">
        <v>1277</v>
      </c>
      <c r="P288" t="s">
        <v>1280</v>
      </c>
    </row>
    <row r="289" spans="1:16" x14ac:dyDescent="0.25">
      <c r="A289" t="s">
        <v>231</v>
      </c>
      <c r="B289" t="s">
        <v>2190</v>
      </c>
      <c r="C289" s="8">
        <f>IFERROR(VLOOKUP(A289,eco_bus_journals!A:D,3,0),"")</f>
        <v>70</v>
      </c>
      <c r="D289" s="51">
        <f>IFERROR(VLOOKUP(A289,eco_bus_journals!A:D,4,0),"")</f>
        <v>0.2</v>
      </c>
      <c r="E289" s="51">
        <f t="shared" si="20"/>
        <v>282</v>
      </c>
      <c r="F289" s="58" t="str">
        <f>IFERROR(VLOOKUP(A289,eco_journals!A:D,4,0),"")</f>
        <v/>
      </c>
      <c r="G289" s="54" t="str">
        <f t="shared" si="21"/>
        <v/>
      </c>
      <c r="H289" s="60" t="str">
        <f>IFERROR(VLOOKUP(A289,fin_journals!A:D,4,0),"")</f>
        <v/>
      </c>
      <c r="I289" s="25" t="str">
        <f t="shared" si="22"/>
        <v/>
      </c>
      <c r="J289" s="56" t="str">
        <f>IFERROR(VLOOKUP(A289,bus_journals!A:D,4,0),"")</f>
        <v/>
      </c>
      <c r="K289" s="30" t="str">
        <f t="shared" si="23"/>
        <v/>
      </c>
      <c r="L289" s="57">
        <f>IFERROR(VLOOKUP(A289,man_journals!A:D,4,0),"")</f>
        <v>0.21</v>
      </c>
      <c r="M289" s="33">
        <f t="shared" si="24"/>
        <v>96</v>
      </c>
      <c r="N289" s="6" t="s">
        <v>1277</v>
      </c>
    </row>
    <row r="290" spans="1:16" x14ac:dyDescent="0.25">
      <c r="A290" t="s">
        <v>251</v>
      </c>
      <c r="B290" t="s">
        <v>2180</v>
      </c>
      <c r="C290" s="8">
        <f>IFERROR(VLOOKUP(A290,eco_bus_journals!A:D,3,0),"")</f>
        <v>178</v>
      </c>
      <c r="D290" s="51">
        <f>IFERROR(VLOOKUP(A290,eco_bus_journals!A:D,4,0),"")</f>
        <v>0.2</v>
      </c>
      <c r="E290" s="51">
        <f t="shared" si="20"/>
        <v>282</v>
      </c>
      <c r="F290" s="58">
        <f>IFERROR(VLOOKUP(A290,eco_journals!A:D,4,0),"")</f>
        <v>0.09</v>
      </c>
      <c r="G290" s="54">
        <f t="shared" si="21"/>
        <v>162</v>
      </c>
      <c r="H290" s="60">
        <f>IFERROR(VLOOKUP(A290,fin_journals!A:D,4,0),"")</f>
        <v>0.22</v>
      </c>
      <c r="I290" s="25">
        <f t="shared" si="22"/>
        <v>60</v>
      </c>
      <c r="J290" s="56" t="str">
        <f>IFERROR(VLOOKUP(A290,bus_journals!A:D,4,0),"")</f>
        <v/>
      </c>
      <c r="K290" s="30" t="str">
        <f t="shared" si="23"/>
        <v/>
      </c>
      <c r="L290" s="57" t="str">
        <f>IFERROR(VLOOKUP(A290,man_journals!A:D,4,0),"")</f>
        <v/>
      </c>
      <c r="M290" s="33" t="str">
        <f t="shared" si="24"/>
        <v/>
      </c>
      <c r="N290" s="5" t="s">
        <v>1276</v>
      </c>
      <c r="O290" s="3" t="s">
        <v>1274</v>
      </c>
    </row>
    <row r="291" spans="1:16" x14ac:dyDescent="0.25">
      <c r="A291" t="s">
        <v>333</v>
      </c>
      <c r="B291" t="s">
        <v>2179</v>
      </c>
      <c r="C291" s="8">
        <f>IFERROR(VLOOKUP(A291,eco_bus_journals!A:D,3,0),"")</f>
        <v>17</v>
      </c>
      <c r="D291" s="51">
        <f>IFERROR(VLOOKUP(A291,eco_bus_journals!A:D,4,0),"")</f>
        <v>0.2</v>
      </c>
      <c r="E291" s="51">
        <f t="shared" si="20"/>
        <v>282</v>
      </c>
      <c r="F291" s="58">
        <f>IFERROR(VLOOKUP(A291,eco_journals!A:D,4,0),"")</f>
        <v>0.09</v>
      </c>
      <c r="G291" s="54">
        <f t="shared" si="21"/>
        <v>162</v>
      </c>
      <c r="H291" s="60" t="str">
        <f>IFERROR(VLOOKUP(A291,fin_journals!A:D,4,0),"")</f>
        <v/>
      </c>
      <c r="I291" s="25" t="str">
        <f t="shared" si="22"/>
        <v/>
      </c>
      <c r="J291" s="56" t="str">
        <f>IFERROR(VLOOKUP(A291,bus_journals!A:D,4,0),"")</f>
        <v/>
      </c>
      <c r="K291" s="30" t="str">
        <f t="shared" si="23"/>
        <v/>
      </c>
      <c r="L291" s="57" t="str">
        <f>IFERROR(VLOOKUP(A291,man_journals!A:D,4,0),"")</f>
        <v/>
      </c>
      <c r="M291" s="33" t="str">
        <f t="shared" si="24"/>
        <v/>
      </c>
      <c r="N291" s="3" t="s">
        <v>1274</v>
      </c>
      <c r="O291" t="s">
        <v>1297</v>
      </c>
    </row>
    <row r="292" spans="1:16" x14ac:dyDescent="0.25">
      <c r="A292" t="s">
        <v>263</v>
      </c>
      <c r="B292" t="s">
        <v>2189</v>
      </c>
      <c r="C292" s="8">
        <f>IFERROR(VLOOKUP(A292,eco_bus_journals!A:D,3,0),"")</f>
        <v>65</v>
      </c>
      <c r="D292" s="51">
        <f>IFERROR(VLOOKUP(A292,eco_bus_journals!A:D,4,0),"")</f>
        <v>0.2</v>
      </c>
      <c r="E292" s="51">
        <f t="shared" si="20"/>
        <v>282</v>
      </c>
      <c r="F292" s="58" t="str">
        <f>IFERROR(VLOOKUP(A292,eco_journals!A:D,4,0),"")</f>
        <v/>
      </c>
      <c r="G292" s="54" t="str">
        <f t="shared" si="21"/>
        <v/>
      </c>
      <c r="H292" s="60" t="str">
        <f>IFERROR(VLOOKUP(A292,fin_journals!A:D,4,0),"")</f>
        <v/>
      </c>
      <c r="I292" s="25" t="str">
        <f t="shared" si="22"/>
        <v/>
      </c>
      <c r="J292" s="56">
        <f>IFERROR(VLOOKUP(A292,bus_journals!A:D,4,0),"")</f>
        <v>0.34</v>
      </c>
      <c r="K292" s="30">
        <f t="shared" si="23"/>
        <v>81</v>
      </c>
      <c r="L292" s="57">
        <f>IFERROR(VLOOKUP(A292,man_journals!A:D,4,0),"")</f>
        <v>0.09</v>
      </c>
      <c r="M292" s="33">
        <f t="shared" si="24"/>
        <v>150</v>
      </c>
      <c r="N292" s="4" t="s">
        <v>1275</v>
      </c>
      <c r="O292" s="6" t="s">
        <v>1277</v>
      </c>
    </row>
    <row r="293" spans="1:16" x14ac:dyDescent="0.25">
      <c r="A293" t="s">
        <v>278</v>
      </c>
      <c r="B293" t="s">
        <v>2189</v>
      </c>
      <c r="C293" s="8">
        <f>IFERROR(VLOOKUP(A293,eco_bus_journals!A:D,3,0),"")</f>
        <v>97</v>
      </c>
      <c r="D293" s="51">
        <f>IFERROR(VLOOKUP(A293,eco_bus_journals!A:D,4,0),"")</f>
        <v>0.2</v>
      </c>
      <c r="E293" s="51">
        <f t="shared" si="20"/>
        <v>282</v>
      </c>
      <c r="F293" s="58" t="str">
        <f>IFERROR(VLOOKUP(A293,eco_journals!A:D,4,0),"")</f>
        <v/>
      </c>
      <c r="G293" s="54" t="str">
        <f t="shared" si="21"/>
        <v/>
      </c>
      <c r="H293" s="60" t="str">
        <f>IFERROR(VLOOKUP(A293,fin_journals!A:D,4,0),"")</f>
        <v/>
      </c>
      <c r="I293" s="25" t="str">
        <f t="shared" si="22"/>
        <v/>
      </c>
      <c r="J293" s="56">
        <f>IFERROR(VLOOKUP(A293,bus_journals!A:D,4,0),"")</f>
        <v>0.21</v>
      </c>
      <c r="K293" s="30">
        <f t="shared" si="23"/>
        <v>100</v>
      </c>
      <c r="L293" s="57">
        <f>IFERROR(VLOOKUP(A293,man_journals!A:D,4,0),"")</f>
        <v>0.16</v>
      </c>
      <c r="M293" s="33">
        <f t="shared" si="24"/>
        <v>112</v>
      </c>
      <c r="N293" s="4" t="s">
        <v>1275</v>
      </c>
      <c r="O293" s="6" t="s">
        <v>1277</v>
      </c>
    </row>
    <row r="294" spans="1:16" x14ac:dyDescent="0.25">
      <c r="A294" t="s">
        <v>298</v>
      </c>
      <c r="B294" t="s">
        <v>2188</v>
      </c>
      <c r="C294" s="8">
        <f>IFERROR(VLOOKUP(A294,eco_bus_journals!A:D,3,0),"")</f>
        <v>56</v>
      </c>
      <c r="D294" s="51">
        <f>IFERROR(VLOOKUP(A294,eco_bus_journals!A:D,4,0),"")</f>
        <v>0.2</v>
      </c>
      <c r="E294" s="51">
        <f t="shared" si="20"/>
        <v>282</v>
      </c>
      <c r="F294" s="58" t="str">
        <f>IFERROR(VLOOKUP(A294,eco_journals!A:D,4,0),"")</f>
        <v/>
      </c>
      <c r="G294" s="54" t="str">
        <f t="shared" si="21"/>
        <v/>
      </c>
      <c r="H294" s="60" t="str">
        <f>IFERROR(VLOOKUP(A294,fin_journals!A:D,4,0),"")</f>
        <v/>
      </c>
      <c r="I294" s="25" t="str">
        <f t="shared" si="22"/>
        <v/>
      </c>
      <c r="J294" s="56" t="str">
        <f>IFERROR(VLOOKUP(A294,bus_journals!A:D,4,0),"")</f>
        <v/>
      </c>
      <c r="K294" s="30" t="str">
        <f t="shared" si="23"/>
        <v/>
      </c>
      <c r="L294" s="57">
        <f>IFERROR(VLOOKUP(A294,man_journals!A:D,4,0),"")</f>
        <v>0.22</v>
      </c>
      <c r="M294" s="33">
        <f t="shared" si="24"/>
        <v>91</v>
      </c>
      <c r="N294" s="6" t="s">
        <v>1277</v>
      </c>
    </row>
    <row r="295" spans="1:16" x14ac:dyDescent="0.25">
      <c r="A295" t="s">
        <v>299</v>
      </c>
      <c r="B295" t="s">
        <v>2176</v>
      </c>
      <c r="C295" s="8">
        <f>IFERROR(VLOOKUP(A295,eco_bus_journals!A:D,3,0),"")</f>
        <v>50</v>
      </c>
      <c r="D295" s="51">
        <f>IFERROR(VLOOKUP(A295,eco_bus_journals!A:D,4,0),"")</f>
        <v>0.2</v>
      </c>
      <c r="E295" s="51">
        <f t="shared" si="20"/>
        <v>282</v>
      </c>
      <c r="F295" s="58" t="str">
        <f>IFERROR(VLOOKUP(A295,eco_journals!A:D,4,0),"")</f>
        <v/>
      </c>
      <c r="G295" s="54" t="str">
        <f t="shared" si="21"/>
        <v/>
      </c>
      <c r="H295" s="60" t="str">
        <f>IFERROR(VLOOKUP(A295,fin_journals!A:D,4,0),"")</f>
        <v/>
      </c>
      <c r="I295" s="25" t="str">
        <f t="shared" si="22"/>
        <v/>
      </c>
      <c r="J295" s="56" t="str">
        <f>IFERROR(VLOOKUP(A295,bus_journals!A:D,4,0),"")</f>
        <v/>
      </c>
      <c r="K295" s="30" t="str">
        <f t="shared" si="23"/>
        <v/>
      </c>
      <c r="L295" s="57">
        <f>IFERROR(VLOOKUP(A295,man_journals!A:D,4,0),"")</f>
        <v>0.28999999999999998</v>
      </c>
      <c r="M295" s="33">
        <f t="shared" si="24"/>
        <v>80</v>
      </c>
      <c r="N295" s="6" t="s">
        <v>1277</v>
      </c>
    </row>
    <row r="296" spans="1:16" x14ac:dyDescent="0.25">
      <c r="A296" t="s">
        <v>300</v>
      </c>
      <c r="B296" t="s">
        <v>2189</v>
      </c>
      <c r="C296" s="8">
        <f>IFERROR(VLOOKUP(A296,eco_bus_journals!A:D,3,0),"")</f>
        <v>76</v>
      </c>
      <c r="D296" s="51">
        <f>IFERROR(VLOOKUP(A296,eco_bus_journals!A:D,4,0),"")</f>
        <v>0.2</v>
      </c>
      <c r="E296" s="51">
        <f t="shared" si="20"/>
        <v>282</v>
      </c>
      <c r="F296" s="58" t="str">
        <f>IFERROR(VLOOKUP(A296,eco_journals!A:D,4,0),"")</f>
        <v/>
      </c>
      <c r="G296" s="54" t="str">
        <f t="shared" si="21"/>
        <v/>
      </c>
      <c r="H296" s="60" t="str">
        <f>IFERROR(VLOOKUP(A296,fin_journals!A:D,4,0),"")</f>
        <v/>
      </c>
      <c r="I296" s="25" t="str">
        <f t="shared" si="22"/>
        <v/>
      </c>
      <c r="J296" s="56" t="str">
        <f>IFERROR(VLOOKUP(A296,bus_journals!A:D,4,0),"")</f>
        <v/>
      </c>
      <c r="K296" s="30" t="str">
        <f t="shared" si="23"/>
        <v/>
      </c>
      <c r="L296" s="57">
        <f>IFERROR(VLOOKUP(A296,man_journals!A:D,4,0),"")</f>
        <v>0.22</v>
      </c>
      <c r="M296" s="33">
        <f t="shared" si="24"/>
        <v>91</v>
      </c>
      <c r="N296" s="6" t="s">
        <v>1277</v>
      </c>
    </row>
    <row r="297" spans="1:16" x14ac:dyDescent="0.25">
      <c r="A297" t="s">
        <v>195</v>
      </c>
      <c r="B297" t="s">
        <v>2176</v>
      </c>
      <c r="C297" s="8">
        <f>IFERROR(VLOOKUP(A297,eco_bus_journals!A:D,3,0),"")</f>
        <v>43</v>
      </c>
      <c r="D297" s="51">
        <f>IFERROR(VLOOKUP(A297,eco_bus_journals!A:D,4,0),"")</f>
        <v>0.2</v>
      </c>
      <c r="E297" s="51">
        <f t="shared" si="20"/>
        <v>282</v>
      </c>
      <c r="F297" s="58" t="str">
        <f>IFERROR(VLOOKUP(A297,eco_journals!A:D,4,0),"")</f>
        <v/>
      </c>
      <c r="G297" s="54" t="str">
        <f t="shared" si="21"/>
        <v/>
      </c>
      <c r="H297" s="60" t="str">
        <f>IFERROR(VLOOKUP(A297,fin_journals!A:D,4,0),"")</f>
        <v/>
      </c>
      <c r="I297" s="25" t="str">
        <f t="shared" si="22"/>
        <v/>
      </c>
      <c r="J297" s="56" t="str">
        <f>IFERROR(VLOOKUP(A297,bus_journals!A:D,4,0),"")</f>
        <v/>
      </c>
      <c r="K297" s="30" t="str">
        <f t="shared" si="23"/>
        <v/>
      </c>
      <c r="L297" s="57">
        <f>IFERROR(VLOOKUP(A297,man_journals!A:D,4,0),"")</f>
        <v>0.31</v>
      </c>
      <c r="M297" s="33">
        <f t="shared" si="24"/>
        <v>76</v>
      </c>
      <c r="N297" s="6" t="s">
        <v>1277</v>
      </c>
    </row>
    <row r="298" spans="1:16" x14ac:dyDescent="0.25">
      <c r="A298" t="s">
        <v>240</v>
      </c>
      <c r="B298" t="s">
        <v>2178</v>
      </c>
      <c r="C298" s="8">
        <f>IFERROR(VLOOKUP(A298,eco_bus_journals!A:D,3,0),"")</f>
        <v>24</v>
      </c>
      <c r="D298" s="51">
        <f>IFERROR(VLOOKUP(A298,eco_bus_journals!A:D,4,0),"")</f>
        <v>0.19</v>
      </c>
      <c r="E298" s="51">
        <f t="shared" si="20"/>
        <v>296</v>
      </c>
      <c r="F298" s="58" t="str">
        <f>IFERROR(VLOOKUP(A298,eco_journals!A:D,4,0),"")</f>
        <v/>
      </c>
      <c r="G298" s="54" t="str">
        <f t="shared" si="21"/>
        <v/>
      </c>
      <c r="H298" s="60">
        <f>IFERROR(VLOOKUP(A298,fin_journals!A:D,4,0),"")</f>
        <v>0.39</v>
      </c>
      <c r="I298" s="25">
        <f t="shared" si="22"/>
        <v>37</v>
      </c>
      <c r="J298" s="56" t="str">
        <f>IFERROR(VLOOKUP(A298,bus_journals!A:D,4,0),"")</f>
        <v/>
      </c>
      <c r="K298" s="30" t="str">
        <f t="shared" si="23"/>
        <v/>
      </c>
      <c r="L298" s="57" t="str">
        <f>IFERROR(VLOOKUP(A298,man_journals!A:D,4,0),"")</f>
        <v/>
      </c>
      <c r="M298" s="33" t="str">
        <f t="shared" si="24"/>
        <v/>
      </c>
      <c r="N298" s="5" t="s">
        <v>1276</v>
      </c>
    </row>
    <row r="299" spans="1:16" x14ac:dyDescent="0.25">
      <c r="A299" t="s">
        <v>284</v>
      </c>
      <c r="B299" t="s">
        <v>2189</v>
      </c>
      <c r="C299" s="8">
        <f>IFERROR(VLOOKUP(A299,eco_bus_journals!A:D,3,0),"")</f>
        <v>144</v>
      </c>
      <c r="D299" s="51">
        <f>IFERROR(VLOOKUP(A299,eco_bus_journals!A:D,4,0),"")</f>
        <v>0.19</v>
      </c>
      <c r="E299" s="51">
        <f t="shared" si="20"/>
        <v>296</v>
      </c>
      <c r="F299" s="58" t="str">
        <f>IFERROR(VLOOKUP(A299,eco_journals!A:D,4,0),"")</f>
        <v/>
      </c>
      <c r="G299" s="54" t="str">
        <f t="shared" si="21"/>
        <v/>
      </c>
      <c r="H299" s="60" t="str">
        <f>IFERROR(VLOOKUP(A299,fin_journals!A:D,4,0),"")</f>
        <v/>
      </c>
      <c r="I299" s="25" t="str">
        <f t="shared" si="22"/>
        <v/>
      </c>
      <c r="J299" s="56">
        <f>IFERROR(VLOOKUP(A299,bus_journals!A:D,4,0),"")</f>
        <v>0.3</v>
      </c>
      <c r="K299" s="30">
        <f t="shared" si="23"/>
        <v>84</v>
      </c>
      <c r="L299" s="57" t="str">
        <f>IFERROR(VLOOKUP(A299,man_journals!A:D,4,0),"")</f>
        <v/>
      </c>
      <c r="M299" s="33" t="str">
        <f t="shared" si="24"/>
        <v/>
      </c>
      <c r="N299" s="4" t="s">
        <v>1275</v>
      </c>
    </row>
    <row r="300" spans="1:16" x14ac:dyDescent="0.25">
      <c r="A300" t="s">
        <v>305</v>
      </c>
      <c r="B300" t="s">
        <v>2178</v>
      </c>
      <c r="C300" s="8">
        <f>IFERROR(VLOOKUP(A300,eco_bus_journals!A:D,3,0),"")</f>
        <v>29</v>
      </c>
      <c r="D300" s="51">
        <f>IFERROR(VLOOKUP(A300,eco_bus_journals!A:D,4,0),"")</f>
        <v>0.19</v>
      </c>
      <c r="E300" s="51">
        <f t="shared" si="20"/>
        <v>296</v>
      </c>
      <c r="F300" s="58" t="str">
        <f>IFERROR(VLOOKUP(A300,eco_journals!A:D,4,0),"")</f>
        <v/>
      </c>
      <c r="G300" s="54" t="str">
        <f t="shared" si="21"/>
        <v/>
      </c>
      <c r="H300" s="60">
        <f>IFERROR(VLOOKUP(A300,fin_journals!A:D,4,0),"")</f>
        <v>0.32</v>
      </c>
      <c r="I300" s="25">
        <f t="shared" si="22"/>
        <v>42</v>
      </c>
      <c r="J300" s="56" t="str">
        <f>IFERROR(VLOOKUP(A300,bus_journals!A:D,4,0),"")</f>
        <v/>
      </c>
      <c r="K300" s="30" t="str">
        <f t="shared" si="23"/>
        <v/>
      </c>
      <c r="L300" s="57" t="str">
        <f>IFERROR(VLOOKUP(A300,man_journals!A:D,4,0),"")</f>
        <v/>
      </c>
      <c r="M300" s="33" t="str">
        <f t="shared" si="24"/>
        <v/>
      </c>
      <c r="N300" s="5" t="s">
        <v>1276</v>
      </c>
    </row>
    <row r="301" spans="1:16" x14ac:dyDescent="0.25">
      <c r="A301" t="s">
        <v>342</v>
      </c>
      <c r="B301" t="s">
        <v>2178</v>
      </c>
      <c r="C301" s="8">
        <f>IFERROR(VLOOKUP(A301,eco_bus_journals!A:D,3,0),"")</f>
        <v>18</v>
      </c>
      <c r="D301" s="51">
        <f>IFERROR(VLOOKUP(A301,eco_bus_journals!A:D,4,0),"")</f>
        <v>0.19</v>
      </c>
      <c r="E301" s="51">
        <f t="shared" si="20"/>
        <v>296</v>
      </c>
      <c r="F301" s="58" t="str">
        <f>IFERROR(VLOOKUP(A301,eco_journals!A:D,4,0),"")</f>
        <v/>
      </c>
      <c r="G301" s="54" t="str">
        <f t="shared" si="21"/>
        <v/>
      </c>
      <c r="H301" s="60" t="str">
        <f>IFERROR(VLOOKUP(A301,fin_journals!A:D,4,0),"")</f>
        <v/>
      </c>
      <c r="I301" s="25" t="str">
        <f t="shared" si="22"/>
        <v/>
      </c>
      <c r="J301" s="56">
        <f>IFERROR(VLOOKUP(A301,bus_journals!A:D,4,0),"")</f>
        <v>0.19</v>
      </c>
      <c r="K301" s="30">
        <f t="shared" si="23"/>
        <v>104</v>
      </c>
      <c r="L301" s="57" t="str">
        <f>IFERROR(VLOOKUP(A301,man_journals!A:D,4,0),"")</f>
        <v/>
      </c>
      <c r="M301" s="33" t="str">
        <f t="shared" si="24"/>
        <v/>
      </c>
      <c r="N301" s="4" t="s">
        <v>1275</v>
      </c>
      <c r="O301" t="s">
        <v>1289</v>
      </c>
    </row>
    <row r="302" spans="1:16" x14ac:dyDescent="0.25">
      <c r="A302" t="s">
        <v>433</v>
      </c>
      <c r="B302" t="s">
        <v>2178</v>
      </c>
      <c r="C302" s="8">
        <f>IFERROR(VLOOKUP(A302,eco_bus_journals!A:D,3,0),"")</f>
        <v>20</v>
      </c>
      <c r="D302" s="51">
        <f>IFERROR(VLOOKUP(A302,eco_bus_journals!A:D,4,0),"")</f>
        <v>0.19</v>
      </c>
      <c r="E302" s="51">
        <f t="shared" si="20"/>
        <v>296</v>
      </c>
      <c r="F302" s="58">
        <f>IFERROR(VLOOKUP(A302,eco_journals!A:D,4,0),"")</f>
        <v>0.19</v>
      </c>
      <c r="G302" s="54">
        <f t="shared" si="21"/>
        <v>90</v>
      </c>
      <c r="H302" s="60" t="str">
        <f>IFERROR(VLOOKUP(A302,fin_journals!A:D,4,0),"")</f>
        <v/>
      </c>
      <c r="I302" s="25" t="str">
        <f t="shared" si="22"/>
        <v/>
      </c>
      <c r="J302" s="56" t="str">
        <f>IFERROR(VLOOKUP(A302,bus_journals!A:D,4,0),"")</f>
        <v/>
      </c>
      <c r="K302" s="30" t="str">
        <f t="shared" si="23"/>
        <v/>
      </c>
      <c r="L302" s="57" t="str">
        <f>IFERROR(VLOOKUP(A302,man_journals!A:D,4,0),"")</f>
        <v/>
      </c>
      <c r="M302" s="33" t="str">
        <f t="shared" si="24"/>
        <v/>
      </c>
      <c r="N302" s="3" t="s">
        <v>1274</v>
      </c>
      <c r="O302" t="s">
        <v>1321</v>
      </c>
    </row>
    <row r="303" spans="1:16" x14ac:dyDescent="0.25">
      <c r="A303" t="s">
        <v>244</v>
      </c>
      <c r="B303" t="s">
        <v>2180</v>
      </c>
      <c r="C303" s="8">
        <f>IFERROR(VLOOKUP(A303,eco_bus_journals!A:D,3,0),"")</f>
        <v>103</v>
      </c>
      <c r="D303" s="51">
        <f>IFERROR(VLOOKUP(A303,eco_bus_journals!A:D,4,0),"")</f>
        <v>0.19</v>
      </c>
      <c r="E303" s="51">
        <f t="shared" si="20"/>
        <v>296</v>
      </c>
      <c r="F303" s="58" t="str">
        <f>IFERROR(VLOOKUP(A303,eco_journals!A:D,4,0),"")</f>
        <v/>
      </c>
      <c r="G303" s="54" t="str">
        <f t="shared" si="21"/>
        <v/>
      </c>
      <c r="H303" s="60" t="str">
        <f>IFERROR(VLOOKUP(A303,fin_journals!A:D,4,0),"")</f>
        <v/>
      </c>
      <c r="I303" s="25" t="str">
        <f t="shared" si="22"/>
        <v/>
      </c>
      <c r="J303" s="56">
        <f>IFERROR(VLOOKUP(A303,bus_journals!A:D,4,0),"")</f>
        <v>0.27</v>
      </c>
      <c r="K303" s="30">
        <f t="shared" si="23"/>
        <v>90</v>
      </c>
      <c r="L303" s="57" t="str">
        <f>IFERROR(VLOOKUP(A303,man_journals!A:D,4,0),"")</f>
        <v/>
      </c>
      <c r="M303" s="33" t="str">
        <f t="shared" si="24"/>
        <v/>
      </c>
      <c r="N303" s="4" t="s">
        <v>1275</v>
      </c>
      <c r="O303" t="s">
        <v>1311</v>
      </c>
      <c r="P303" t="s">
        <v>1312</v>
      </c>
    </row>
    <row r="304" spans="1:16" x14ac:dyDescent="0.25">
      <c r="A304" t="s">
        <v>260</v>
      </c>
      <c r="B304" t="s">
        <v>2176</v>
      </c>
      <c r="C304" s="8">
        <f>IFERROR(VLOOKUP(A304,eco_bus_journals!A:D,3,0),"")</f>
        <v>76</v>
      </c>
      <c r="D304" s="51">
        <f>IFERROR(VLOOKUP(A304,eco_bus_journals!A:D,4,0),"")</f>
        <v>0.19</v>
      </c>
      <c r="E304" s="51">
        <f t="shared" si="20"/>
        <v>296</v>
      </c>
      <c r="F304" s="58">
        <f>IFERROR(VLOOKUP(A304,eco_journals!A:D,4,0),"")</f>
        <v>0.16</v>
      </c>
      <c r="G304" s="54">
        <f t="shared" si="21"/>
        <v>102</v>
      </c>
      <c r="H304" s="60" t="str">
        <f>IFERROR(VLOOKUP(A304,fin_journals!A:D,4,0),"")</f>
        <v/>
      </c>
      <c r="I304" s="25" t="str">
        <f t="shared" si="22"/>
        <v/>
      </c>
      <c r="J304" s="56" t="str">
        <f>IFERROR(VLOOKUP(A304,bus_journals!A:D,4,0),"")</f>
        <v/>
      </c>
      <c r="K304" s="30" t="str">
        <f t="shared" si="23"/>
        <v/>
      </c>
      <c r="L304" s="57" t="str">
        <f>IFERROR(VLOOKUP(A304,man_journals!A:D,4,0),"")</f>
        <v/>
      </c>
      <c r="M304" s="33" t="str">
        <f t="shared" si="24"/>
        <v/>
      </c>
      <c r="N304" s="3" t="s">
        <v>1274</v>
      </c>
      <c r="O304" t="s">
        <v>1308</v>
      </c>
      <c r="P304" t="s">
        <v>1295</v>
      </c>
    </row>
    <row r="305" spans="1:16" x14ac:dyDescent="0.25">
      <c r="A305" t="s">
        <v>472</v>
      </c>
      <c r="B305" t="s">
        <v>2204</v>
      </c>
      <c r="C305" s="8">
        <f>IFERROR(VLOOKUP(A305,eco_bus_journals!A:D,3,0),"")</f>
        <v>17</v>
      </c>
      <c r="D305" s="51">
        <f>IFERROR(VLOOKUP(A305,eco_bus_journals!A:D,4,0),"")</f>
        <v>0.19</v>
      </c>
      <c r="E305" s="51">
        <f t="shared" si="20"/>
        <v>296</v>
      </c>
      <c r="F305" s="58">
        <f>IFERROR(VLOOKUP(A305,eco_journals!A:D,4,0),"")</f>
        <v>0.19</v>
      </c>
      <c r="G305" s="54">
        <f t="shared" si="21"/>
        <v>90</v>
      </c>
      <c r="H305" s="60">
        <f>IFERROR(VLOOKUP(A305,fin_journals!A:D,4,0),"")</f>
        <v>0.1</v>
      </c>
      <c r="I305" s="25">
        <f t="shared" si="22"/>
        <v>88</v>
      </c>
      <c r="J305" s="56" t="str">
        <f>IFERROR(VLOOKUP(A305,bus_journals!A:D,4,0),"")</f>
        <v/>
      </c>
      <c r="K305" s="30" t="str">
        <f t="shared" si="23"/>
        <v/>
      </c>
      <c r="L305" s="57" t="str">
        <f>IFERROR(VLOOKUP(A305,man_journals!A:D,4,0),"")</f>
        <v/>
      </c>
      <c r="M305" s="33" t="str">
        <f t="shared" si="24"/>
        <v/>
      </c>
      <c r="N305" s="5" t="s">
        <v>1276</v>
      </c>
      <c r="O305" s="3" t="s">
        <v>1274</v>
      </c>
    </row>
    <row r="306" spans="1:16" x14ac:dyDescent="0.25">
      <c r="A306" t="s">
        <v>293</v>
      </c>
      <c r="B306" t="s">
        <v>2180</v>
      </c>
      <c r="C306" s="8">
        <f>IFERROR(VLOOKUP(A306,eco_bus_journals!A:D,3,0),"")</f>
        <v>32</v>
      </c>
      <c r="D306" s="51">
        <f>IFERROR(VLOOKUP(A306,eco_bus_journals!A:D,4,0),"")</f>
        <v>0.19</v>
      </c>
      <c r="E306" s="51">
        <f t="shared" si="20"/>
        <v>296</v>
      </c>
      <c r="F306" s="58" t="str">
        <f>IFERROR(VLOOKUP(A306,eco_journals!A:D,4,0),"")</f>
        <v/>
      </c>
      <c r="G306" s="54" t="str">
        <f t="shared" si="21"/>
        <v/>
      </c>
      <c r="H306" s="60">
        <f>IFERROR(VLOOKUP(A306,fin_journals!A:D,4,0),"")</f>
        <v>0.19</v>
      </c>
      <c r="I306" s="25">
        <f t="shared" si="22"/>
        <v>67</v>
      </c>
      <c r="J306" s="56" t="str">
        <f>IFERROR(VLOOKUP(A306,bus_journals!A:D,4,0),"")</f>
        <v/>
      </c>
      <c r="K306" s="30" t="str">
        <f t="shared" si="23"/>
        <v/>
      </c>
      <c r="L306" s="57" t="str">
        <f>IFERROR(VLOOKUP(A306,man_journals!A:D,4,0),"")</f>
        <v/>
      </c>
      <c r="M306" s="33" t="str">
        <f t="shared" si="24"/>
        <v/>
      </c>
      <c r="N306" s="5" t="s">
        <v>1276</v>
      </c>
    </row>
    <row r="307" spans="1:16" x14ac:dyDescent="0.25">
      <c r="A307" t="s">
        <v>351</v>
      </c>
      <c r="B307" t="s">
        <v>2178</v>
      </c>
      <c r="C307" s="8">
        <f>IFERROR(VLOOKUP(A307,eco_bus_journals!A:D,3,0),"")</f>
        <v>157</v>
      </c>
      <c r="D307" s="51">
        <f>IFERROR(VLOOKUP(A307,eco_bus_journals!A:D,4,0),"")</f>
        <v>0.19</v>
      </c>
      <c r="E307" s="51">
        <f t="shared" si="20"/>
        <v>296</v>
      </c>
      <c r="F307" s="58">
        <f>IFERROR(VLOOKUP(A307,eco_journals!A:D,4,0),"")</f>
        <v>0.19</v>
      </c>
      <c r="G307" s="54">
        <f t="shared" si="21"/>
        <v>90</v>
      </c>
      <c r="H307" s="60" t="str">
        <f>IFERROR(VLOOKUP(A307,fin_journals!A:D,4,0),"")</f>
        <v/>
      </c>
      <c r="I307" s="25" t="str">
        <f t="shared" si="22"/>
        <v/>
      </c>
      <c r="J307" s="56" t="str">
        <f>IFERROR(VLOOKUP(A307,bus_journals!A:D,4,0),"")</f>
        <v/>
      </c>
      <c r="K307" s="30" t="str">
        <f t="shared" si="23"/>
        <v/>
      </c>
      <c r="L307" s="57" t="str">
        <f>IFERROR(VLOOKUP(A307,man_journals!A:D,4,0),"")</f>
        <v/>
      </c>
      <c r="M307" s="33" t="str">
        <f t="shared" si="24"/>
        <v/>
      </c>
      <c r="N307" s="3" t="s">
        <v>1274</v>
      </c>
      <c r="O307" t="s">
        <v>1298</v>
      </c>
      <c r="P307" t="s">
        <v>1299</v>
      </c>
    </row>
    <row r="308" spans="1:16" x14ac:dyDescent="0.25">
      <c r="A308" t="s">
        <v>249</v>
      </c>
      <c r="B308" t="s">
        <v>2180</v>
      </c>
      <c r="C308" s="8">
        <f>IFERROR(VLOOKUP(A308,eco_bus_journals!A:D,3,0),"")</f>
        <v>20</v>
      </c>
      <c r="D308" s="51">
        <f>IFERROR(VLOOKUP(A308,eco_bus_journals!A:D,4,0),"")</f>
        <v>0.19</v>
      </c>
      <c r="E308" s="51">
        <f t="shared" si="20"/>
        <v>296</v>
      </c>
      <c r="F308" s="58" t="str">
        <f>IFERROR(VLOOKUP(A308,eco_journals!A:D,4,0),"")</f>
        <v/>
      </c>
      <c r="G308" s="54" t="str">
        <f t="shared" si="21"/>
        <v/>
      </c>
      <c r="H308" s="60">
        <f>IFERROR(VLOOKUP(A308,fin_journals!A:D,4,0),"")</f>
        <v>0.21</v>
      </c>
      <c r="I308" s="25">
        <f t="shared" si="22"/>
        <v>63</v>
      </c>
      <c r="J308" s="56">
        <f>IFERROR(VLOOKUP(A308,bus_journals!A:D,4,0),"")</f>
        <v>0.15</v>
      </c>
      <c r="K308" s="30">
        <f t="shared" si="23"/>
        <v>113</v>
      </c>
      <c r="L308" s="57">
        <f>IFERROR(VLOOKUP(A308,man_journals!A:D,4,0),"")</f>
        <v>0.11</v>
      </c>
      <c r="M308" s="33">
        <f t="shared" si="24"/>
        <v>137</v>
      </c>
      <c r="N308" s="4" t="s">
        <v>1275</v>
      </c>
      <c r="O308" t="s">
        <v>1276</v>
      </c>
      <c r="P308" s="6" t="s">
        <v>1277</v>
      </c>
    </row>
    <row r="309" spans="1:16" x14ac:dyDescent="0.25">
      <c r="A309" t="s">
        <v>297</v>
      </c>
      <c r="B309" t="s">
        <v>2176</v>
      </c>
      <c r="C309" s="8">
        <f>IFERROR(VLOOKUP(A309,eco_bus_journals!A:D,3,0),"")</f>
        <v>52</v>
      </c>
      <c r="D309" s="51">
        <f>IFERROR(VLOOKUP(A309,eco_bus_journals!A:D,4,0),"")</f>
        <v>0.19</v>
      </c>
      <c r="E309" s="51">
        <f t="shared" si="20"/>
        <v>296</v>
      </c>
      <c r="F309" s="58" t="str">
        <f>IFERROR(VLOOKUP(A309,eco_journals!A:D,4,0),"")</f>
        <v/>
      </c>
      <c r="G309" s="54" t="str">
        <f t="shared" si="21"/>
        <v/>
      </c>
      <c r="H309" s="60" t="str">
        <f>IFERROR(VLOOKUP(A309,fin_journals!A:D,4,0),"")</f>
        <v/>
      </c>
      <c r="I309" s="25" t="str">
        <f t="shared" si="22"/>
        <v/>
      </c>
      <c r="J309" s="56">
        <f>IFERROR(VLOOKUP(A309,bus_journals!A:D,4,0),"")</f>
        <v>0.28999999999999998</v>
      </c>
      <c r="K309" s="30">
        <f t="shared" si="23"/>
        <v>86</v>
      </c>
      <c r="L309" s="57" t="str">
        <f>IFERROR(VLOOKUP(A309,man_journals!A:D,4,0),"")</f>
        <v/>
      </c>
      <c r="M309" s="33" t="str">
        <f t="shared" si="24"/>
        <v/>
      </c>
      <c r="N309" s="4" t="s">
        <v>1275</v>
      </c>
    </row>
    <row r="310" spans="1:16" x14ac:dyDescent="0.25">
      <c r="A310" t="s">
        <v>506</v>
      </c>
      <c r="B310" t="s">
        <v>2202</v>
      </c>
      <c r="C310" s="8">
        <f>IFERROR(VLOOKUP(A310,eco_bus_journals!A:D,3,0),"")</f>
        <v>33</v>
      </c>
      <c r="D310" s="51">
        <f>IFERROR(VLOOKUP(A310,eco_bus_journals!A:D,4,0),"")</f>
        <v>0.19</v>
      </c>
      <c r="E310" s="51">
        <f t="shared" si="20"/>
        <v>296</v>
      </c>
      <c r="F310" s="58">
        <f>IFERROR(VLOOKUP(A310,eco_journals!A:D,4,0),"")</f>
        <v>0.19</v>
      </c>
      <c r="G310" s="54">
        <f t="shared" si="21"/>
        <v>90</v>
      </c>
      <c r="H310" s="60" t="str">
        <f>IFERROR(VLOOKUP(A310,fin_journals!A:D,4,0),"")</f>
        <v/>
      </c>
      <c r="I310" s="25" t="str">
        <f t="shared" si="22"/>
        <v/>
      </c>
      <c r="J310" s="56" t="str">
        <f>IFERROR(VLOOKUP(A310,bus_journals!A:D,4,0),"")</f>
        <v/>
      </c>
      <c r="K310" s="30" t="str">
        <f t="shared" si="23"/>
        <v/>
      </c>
      <c r="L310" s="57" t="str">
        <f>IFERROR(VLOOKUP(A310,man_journals!A:D,4,0),"")</f>
        <v/>
      </c>
      <c r="M310" s="33" t="str">
        <f t="shared" si="24"/>
        <v/>
      </c>
      <c r="N310" s="3" t="s">
        <v>1274</v>
      </c>
      <c r="O310" t="s">
        <v>1282</v>
      </c>
    </row>
    <row r="311" spans="1:16" x14ac:dyDescent="0.25">
      <c r="A311" t="s">
        <v>252</v>
      </c>
      <c r="B311" t="s">
        <v>2180</v>
      </c>
      <c r="C311" s="8">
        <f>IFERROR(VLOOKUP(A311,eco_bus_journals!A:D,3,0),"")</f>
        <v>151</v>
      </c>
      <c r="D311" s="51">
        <f>IFERROR(VLOOKUP(A311,eco_bus_journals!A:D,4,0),"")</f>
        <v>0.19</v>
      </c>
      <c r="E311" s="51">
        <f t="shared" si="20"/>
        <v>296</v>
      </c>
      <c r="F311" s="58" t="str">
        <f>IFERROR(VLOOKUP(A311,eco_journals!A:D,4,0),"")</f>
        <v/>
      </c>
      <c r="G311" s="54" t="str">
        <f t="shared" si="21"/>
        <v/>
      </c>
      <c r="H311" s="60" t="str">
        <f>IFERROR(VLOOKUP(A311,fin_journals!A:D,4,0),"")</f>
        <v/>
      </c>
      <c r="I311" s="25" t="str">
        <f t="shared" si="22"/>
        <v/>
      </c>
      <c r="J311" s="56" t="str">
        <f>IFERROR(VLOOKUP(A311,bus_journals!A:D,4,0),"")</f>
        <v/>
      </c>
      <c r="K311" s="30" t="str">
        <f t="shared" si="23"/>
        <v/>
      </c>
      <c r="L311" s="57">
        <f>IFERROR(VLOOKUP(A311,man_journals!A:D,4,0),"")</f>
        <v>0.13</v>
      </c>
      <c r="M311" s="33">
        <f t="shared" si="24"/>
        <v>123</v>
      </c>
      <c r="N311" t="s">
        <v>1303</v>
      </c>
      <c r="O311" s="6" t="s">
        <v>1277</v>
      </c>
    </row>
    <row r="312" spans="1:16" x14ac:dyDescent="0.25">
      <c r="A312" t="s">
        <v>264</v>
      </c>
      <c r="B312" t="s">
        <v>2178</v>
      </c>
      <c r="C312" s="8">
        <f>IFERROR(VLOOKUP(A312,eco_bus_journals!A:D,3,0),"")</f>
        <v>11</v>
      </c>
      <c r="D312" s="51">
        <f>IFERROR(VLOOKUP(A312,eco_bus_journals!A:D,4,0),"")</f>
        <v>0.19</v>
      </c>
      <c r="E312" s="51">
        <f t="shared" si="20"/>
        <v>296</v>
      </c>
      <c r="F312" s="58" t="str">
        <f>IFERROR(VLOOKUP(A312,eco_journals!A:D,4,0),"")</f>
        <v/>
      </c>
      <c r="G312" s="54" t="str">
        <f t="shared" si="21"/>
        <v/>
      </c>
      <c r="H312" s="60">
        <f>IFERROR(VLOOKUP(A312,fin_journals!A:D,4,0),"")</f>
        <v>0.21</v>
      </c>
      <c r="I312" s="25">
        <f t="shared" si="22"/>
        <v>63</v>
      </c>
      <c r="J312" s="56" t="str">
        <f>IFERROR(VLOOKUP(A312,bus_journals!A:D,4,0),"")</f>
        <v/>
      </c>
      <c r="K312" s="30" t="str">
        <f t="shared" si="23"/>
        <v/>
      </c>
      <c r="L312" s="57" t="str">
        <f>IFERROR(VLOOKUP(A312,man_journals!A:D,4,0),"")</f>
        <v/>
      </c>
      <c r="M312" s="33" t="str">
        <f t="shared" si="24"/>
        <v/>
      </c>
      <c r="N312" s="5" t="s">
        <v>1276</v>
      </c>
    </row>
    <row r="313" spans="1:16" x14ac:dyDescent="0.25">
      <c r="A313" t="s">
        <v>369</v>
      </c>
      <c r="B313" t="s">
        <v>2188</v>
      </c>
      <c r="C313" s="8">
        <f>IFERROR(VLOOKUP(A313,eco_bus_journals!A:D,3,0),"")</f>
        <v>27</v>
      </c>
      <c r="D313" s="51">
        <f>IFERROR(VLOOKUP(A313,eco_bus_journals!A:D,4,0),"")</f>
        <v>0.19</v>
      </c>
      <c r="E313" s="51">
        <f t="shared" si="20"/>
        <v>296</v>
      </c>
      <c r="F313" s="58">
        <f>IFERROR(VLOOKUP(A313,eco_journals!A:D,4,0),"")</f>
        <v>0.16</v>
      </c>
      <c r="G313" s="54">
        <f t="shared" si="21"/>
        <v>102</v>
      </c>
      <c r="H313" s="60">
        <f>IFERROR(VLOOKUP(A313,fin_journals!A:D,4,0),"")</f>
        <v>0.16</v>
      </c>
      <c r="I313" s="25">
        <f t="shared" si="22"/>
        <v>73</v>
      </c>
      <c r="J313" s="56" t="str">
        <f>IFERROR(VLOOKUP(A313,bus_journals!A:D,4,0),"")</f>
        <v/>
      </c>
      <c r="K313" s="30" t="str">
        <f t="shared" si="23"/>
        <v/>
      </c>
      <c r="L313" s="57" t="str">
        <f>IFERROR(VLOOKUP(A313,man_journals!A:D,4,0),"")</f>
        <v/>
      </c>
      <c r="M313" s="33" t="str">
        <f t="shared" si="24"/>
        <v/>
      </c>
      <c r="N313" s="5" t="s">
        <v>1276</v>
      </c>
      <c r="O313" s="3" t="s">
        <v>1274</v>
      </c>
    </row>
    <row r="314" spans="1:16" x14ac:dyDescent="0.25">
      <c r="A314" t="s">
        <v>319</v>
      </c>
      <c r="B314" t="s">
        <v>2178</v>
      </c>
      <c r="C314" s="8">
        <f>IFERROR(VLOOKUP(A314,eco_bus_journals!A:D,3,0),"")</f>
        <v>60</v>
      </c>
      <c r="D314" s="51">
        <f>IFERROR(VLOOKUP(A314,eco_bus_journals!A:D,4,0),"")</f>
        <v>0.19</v>
      </c>
      <c r="E314" s="51">
        <f t="shared" si="20"/>
        <v>296</v>
      </c>
      <c r="F314" s="58">
        <f>IFERROR(VLOOKUP(A314,eco_journals!A:D,4,0),"")</f>
        <v>0.16</v>
      </c>
      <c r="G314" s="54">
        <f t="shared" si="21"/>
        <v>102</v>
      </c>
      <c r="H314" s="60" t="str">
        <f>IFERROR(VLOOKUP(A314,fin_journals!A:D,4,0),"")</f>
        <v/>
      </c>
      <c r="I314" s="25" t="str">
        <f t="shared" si="22"/>
        <v/>
      </c>
      <c r="J314" s="56" t="str">
        <f>IFERROR(VLOOKUP(A314,bus_journals!A:D,4,0),"")</f>
        <v/>
      </c>
      <c r="K314" s="30" t="str">
        <f t="shared" si="23"/>
        <v/>
      </c>
      <c r="L314" s="57" t="str">
        <f>IFERROR(VLOOKUP(A314,man_journals!A:D,4,0),"")</f>
        <v/>
      </c>
      <c r="M314" s="33" t="str">
        <f t="shared" si="24"/>
        <v/>
      </c>
      <c r="N314" s="3" t="s">
        <v>1274</v>
      </c>
      <c r="O314" t="s">
        <v>1282</v>
      </c>
      <c r="P314" t="s">
        <v>1283</v>
      </c>
    </row>
    <row r="315" spans="1:16" x14ac:dyDescent="0.25">
      <c r="A315" t="s">
        <v>303</v>
      </c>
      <c r="B315" t="s">
        <v>2190</v>
      </c>
      <c r="C315" s="8">
        <f>IFERROR(VLOOKUP(A315,eco_bus_journals!A:D,3,0),"")</f>
        <v>32</v>
      </c>
      <c r="D315" s="51">
        <f>IFERROR(VLOOKUP(A315,eco_bus_journals!A:D,4,0),"")</f>
        <v>0.19</v>
      </c>
      <c r="E315" s="51">
        <f t="shared" si="20"/>
        <v>296</v>
      </c>
      <c r="F315" s="58" t="str">
        <f>IFERROR(VLOOKUP(A315,eco_journals!A:D,4,0),"")</f>
        <v/>
      </c>
      <c r="G315" s="54" t="str">
        <f t="shared" si="21"/>
        <v/>
      </c>
      <c r="H315" s="60" t="str">
        <f>IFERROR(VLOOKUP(A315,fin_journals!A:D,4,0),"")</f>
        <v/>
      </c>
      <c r="I315" s="25" t="str">
        <f t="shared" si="22"/>
        <v/>
      </c>
      <c r="J315" s="56">
        <f>IFERROR(VLOOKUP(A315,bus_journals!A:D,4,0),"")</f>
        <v>0.23</v>
      </c>
      <c r="K315" s="30">
        <f t="shared" si="23"/>
        <v>94</v>
      </c>
      <c r="L315" s="57">
        <f>IFERROR(VLOOKUP(A315,man_journals!A:D,4,0),"")</f>
        <v>0.24</v>
      </c>
      <c r="M315" s="33">
        <f t="shared" si="24"/>
        <v>87</v>
      </c>
      <c r="N315" s="4" t="s">
        <v>1275</v>
      </c>
      <c r="O315" t="s">
        <v>1284</v>
      </c>
      <c r="P315" s="6" t="s">
        <v>1277</v>
      </c>
    </row>
    <row r="316" spans="1:16" x14ac:dyDescent="0.25">
      <c r="A316" t="s">
        <v>341</v>
      </c>
      <c r="B316" t="s">
        <v>2189</v>
      </c>
      <c r="C316" s="8">
        <f>IFERROR(VLOOKUP(A316,eco_bus_journals!A:D,3,0),"")</f>
        <v>46</v>
      </c>
      <c r="D316" s="51">
        <f>IFERROR(VLOOKUP(A316,eco_bus_journals!A:D,4,0),"")</f>
        <v>0.18</v>
      </c>
      <c r="E316" s="51">
        <f t="shared" si="20"/>
        <v>314</v>
      </c>
      <c r="F316" s="58" t="str">
        <f>IFERROR(VLOOKUP(A316,eco_journals!A:D,4,0),"")</f>
        <v/>
      </c>
      <c r="G316" s="54" t="str">
        <f t="shared" si="21"/>
        <v/>
      </c>
      <c r="H316" s="60" t="str">
        <f>IFERROR(VLOOKUP(A316,fin_journals!A:D,4,0),"")</f>
        <v/>
      </c>
      <c r="I316" s="25" t="str">
        <f t="shared" si="22"/>
        <v/>
      </c>
      <c r="J316" s="56" t="str">
        <f>IFERROR(VLOOKUP(A316,bus_journals!A:D,4,0),"")</f>
        <v/>
      </c>
      <c r="K316" s="30" t="str">
        <f t="shared" si="23"/>
        <v/>
      </c>
      <c r="L316" s="57">
        <f>IFERROR(VLOOKUP(A316,man_journals!A:D,4,0),"")</f>
        <v>0.15</v>
      </c>
      <c r="M316" s="33">
        <f t="shared" si="24"/>
        <v>115</v>
      </c>
      <c r="N316" s="6" t="s">
        <v>1277</v>
      </c>
    </row>
    <row r="317" spans="1:16" x14ac:dyDescent="0.25">
      <c r="A317" t="s">
        <v>380</v>
      </c>
      <c r="B317" t="s">
        <v>2180</v>
      </c>
      <c r="C317" s="8">
        <f>IFERROR(VLOOKUP(A317,eco_bus_journals!A:D,3,0),"")</f>
        <v>438</v>
      </c>
      <c r="D317" s="51">
        <f>IFERROR(VLOOKUP(A317,eco_bus_journals!A:D,4,0),"")</f>
        <v>0.18</v>
      </c>
      <c r="E317" s="51">
        <f t="shared" si="20"/>
        <v>314</v>
      </c>
      <c r="F317" s="58">
        <f>IFERROR(VLOOKUP(A317,eco_journals!A:D,4,0),"")</f>
        <v>0.14000000000000001</v>
      </c>
      <c r="G317" s="54">
        <f t="shared" si="21"/>
        <v>115</v>
      </c>
      <c r="H317" s="60" t="str">
        <f>IFERROR(VLOOKUP(A317,fin_journals!A:D,4,0),"")</f>
        <v/>
      </c>
      <c r="I317" s="25" t="str">
        <f t="shared" si="22"/>
        <v/>
      </c>
      <c r="J317" s="56" t="str">
        <f>IFERROR(VLOOKUP(A317,bus_journals!A:D,4,0),"")</f>
        <v/>
      </c>
      <c r="K317" s="30" t="str">
        <f t="shared" si="23"/>
        <v/>
      </c>
      <c r="L317" s="57" t="str">
        <f>IFERROR(VLOOKUP(A317,man_journals!A:D,4,0),"")</f>
        <v/>
      </c>
      <c r="M317" s="33" t="str">
        <f t="shared" si="24"/>
        <v/>
      </c>
      <c r="N317" s="3" t="s">
        <v>1274</v>
      </c>
    </row>
    <row r="318" spans="1:16" x14ac:dyDescent="0.25">
      <c r="A318" t="s">
        <v>290</v>
      </c>
      <c r="B318" t="s">
        <v>2190</v>
      </c>
      <c r="C318" s="8">
        <f>IFERROR(VLOOKUP(A318,eco_bus_journals!A:D,3,0),"")</f>
        <v>202</v>
      </c>
      <c r="D318" s="51">
        <f>IFERROR(VLOOKUP(A318,eco_bus_journals!A:D,4,0),"")</f>
        <v>0.18</v>
      </c>
      <c r="E318" s="51">
        <f t="shared" si="20"/>
        <v>314</v>
      </c>
      <c r="F318" s="58">
        <f>IFERROR(VLOOKUP(A318,eco_journals!A:D,4,0),"")</f>
        <v>0.09</v>
      </c>
      <c r="G318" s="54">
        <f t="shared" si="21"/>
        <v>162</v>
      </c>
      <c r="H318" s="60" t="str">
        <f>IFERROR(VLOOKUP(A318,fin_journals!A:D,4,0),"")</f>
        <v/>
      </c>
      <c r="I318" s="25" t="str">
        <f t="shared" si="22"/>
        <v/>
      </c>
      <c r="J318" s="56">
        <f>IFERROR(VLOOKUP(A318,bus_journals!A:D,4,0),"")</f>
        <v>0.09</v>
      </c>
      <c r="K318" s="30">
        <f t="shared" si="23"/>
        <v>124</v>
      </c>
      <c r="L318" s="57" t="str">
        <f>IFERROR(VLOOKUP(A318,man_journals!A:D,4,0),"")</f>
        <v/>
      </c>
      <c r="M318" s="33" t="str">
        <f t="shared" si="24"/>
        <v/>
      </c>
      <c r="N318" s="4" t="s">
        <v>1275</v>
      </c>
      <c r="O318" s="3" t="s">
        <v>1274</v>
      </c>
      <c r="P318" t="s">
        <v>1314</v>
      </c>
    </row>
    <row r="319" spans="1:16" x14ac:dyDescent="0.25">
      <c r="A319" t="s">
        <v>312</v>
      </c>
      <c r="B319" t="s">
        <v>2189</v>
      </c>
      <c r="C319" s="8">
        <f>IFERROR(VLOOKUP(A319,eco_bus_journals!A:D,3,0),"")</f>
        <v>58</v>
      </c>
      <c r="D319" s="51">
        <f>IFERROR(VLOOKUP(A319,eco_bus_journals!A:D,4,0),"")</f>
        <v>0.18</v>
      </c>
      <c r="E319" s="51">
        <f t="shared" si="20"/>
        <v>314</v>
      </c>
      <c r="F319" s="58" t="str">
        <f>IFERROR(VLOOKUP(A319,eco_journals!A:D,4,0),"")</f>
        <v/>
      </c>
      <c r="G319" s="54" t="str">
        <f t="shared" si="21"/>
        <v/>
      </c>
      <c r="H319" s="60" t="str">
        <f>IFERROR(VLOOKUP(A319,fin_journals!A:D,4,0),"")</f>
        <v/>
      </c>
      <c r="I319" s="25" t="str">
        <f t="shared" si="22"/>
        <v/>
      </c>
      <c r="J319" s="56">
        <f>IFERROR(VLOOKUP(A319,bus_journals!A:D,4,0),"")</f>
        <v>0.22</v>
      </c>
      <c r="K319" s="30">
        <f t="shared" si="23"/>
        <v>96</v>
      </c>
      <c r="L319" s="57">
        <f>IFERROR(VLOOKUP(A319,man_journals!A:D,4,0),"")</f>
        <v>0.19</v>
      </c>
      <c r="M319" s="33">
        <f t="shared" si="24"/>
        <v>103</v>
      </c>
      <c r="N319" s="4" t="s">
        <v>1275</v>
      </c>
      <c r="O319" s="6" t="s">
        <v>1277</v>
      </c>
      <c r="P319" t="s">
        <v>1318</v>
      </c>
    </row>
    <row r="320" spans="1:16" x14ac:dyDescent="0.25">
      <c r="A320" t="s">
        <v>229</v>
      </c>
      <c r="B320" t="s">
        <v>2197</v>
      </c>
      <c r="C320" s="8">
        <f>IFERROR(VLOOKUP(A320,eco_bus_journals!A:D,3,0),"")</f>
        <v>107</v>
      </c>
      <c r="D320" s="51">
        <f>IFERROR(VLOOKUP(A320,eco_bus_journals!A:D,4,0),"")</f>
        <v>0.18</v>
      </c>
      <c r="E320" s="51">
        <f t="shared" si="20"/>
        <v>314</v>
      </c>
      <c r="F320" s="58" t="str">
        <f>IFERROR(VLOOKUP(A320,eco_journals!A:D,4,0),"")</f>
        <v/>
      </c>
      <c r="G320" s="54" t="str">
        <f t="shared" si="21"/>
        <v/>
      </c>
      <c r="H320" s="60" t="str">
        <f>IFERROR(VLOOKUP(A320,fin_journals!A:D,4,0),"")</f>
        <v/>
      </c>
      <c r="I320" s="25" t="str">
        <f t="shared" si="22"/>
        <v/>
      </c>
      <c r="J320" s="56">
        <f>IFERROR(VLOOKUP(A320,bus_journals!A:D,4,0),"")</f>
        <v>0.19</v>
      </c>
      <c r="K320" s="30">
        <f t="shared" si="23"/>
        <v>104</v>
      </c>
      <c r="L320" s="57">
        <f>IFERROR(VLOOKUP(A320,man_journals!A:D,4,0),"")</f>
        <v>0.18</v>
      </c>
      <c r="M320" s="33">
        <f t="shared" si="24"/>
        <v>107</v>
      </c>
      <c r="N320" s="4" t="s">
        <v>1275</v>
      </c>
      <c r="O320" t="s">
        <v>1284</v>
      </c>
      <c r="P320" s="6" t="s">
        <v>1277</v>
      </c>
    </row>
    <row r="321" spans="1:15" x14ac:dyDescent="0.25">
      <c r="A321" t="s">
        <v>352</v>
      </c>
      <c r="B321" t="s">
        <v>2180</v>
      </c>
      <c r="C321" s="8">
        <f>IFERROR(VLOOKUP(A321,eco_bus_journals!A:D,3,0),"")</f>
        <v>19</v>
      </c>
      <c r="D321" s="51">
        <f>IFERROR(VLOOKUP(A321,eco_bus_journals!A:D,4,0),"")</f>
        <v>0.18</v>
      </c>
      <c r="E321" s="51">
        <f t="shared" si="20"/>
        <v>314</v>
      </c>
      <c r="F321" s="58">
        <f>IFERROR(VLOOKUP(A321,eco_journals!A:D,4,0),"")</f>
        <v>0.13</v>
      </c>
      <c r="G321" s="54">
        <f t="shared" si="21"/>
        <v>125</v>
      </c>
      <c r="H321" s="60" t="str">
        <f>IFERROR(VLOOKUP(A321,fin_journals!A:D,4,0),"")</f>
        <v/>
      </c>
      <c r="I321" s="25" t="str">
        <f t="shared" si="22"/>
        <v/>
      </c>
      <c r="J321" s="56" t="str">
        <f>IFERROR(VLOOKUP(A321,bus_journals!A:D,4,0),"")</f>
        <v/>
      </c>
      <c r="K321" s="30" t="str">
        <f t="shared" si="23"/>
        <v/>
      </c>
      <c r="L321" s="57" t="str">
        <f>IFERROR(VLOOKUP(A321,man_journals!A:D,4,0),"")</f>
        <v/>
      </c>
      <c r="M321" s="33" t="str">
        <f t="shared" si="24"/>
        <v/>
      </c>
      <c r="N321" s="3" t="s">
        <v>1274</v>
      </c>
    </row>
    <row r="322" spans="1:15" x14ac:dyDescent="0.25">
      <c r="A322" t="s">
        <v>296</v>
      </c>
      <c r="B322" t="s">
        <v>2178</v>
      </c>
      <c r="C322" s="8">
        <f>IFERROR(VLOOKUP(A322,eco_bus_journals!A:D,3,0),"")</f>
        <v>31</v>
      </c>
      <c r="D322" s="51">
        <f>IFERROR(VLOOKUP(A322,eco_bus_journals!A:D,4,0),"")</f>
        <v>0.18</v>
      </c>
      <c r="E322" s="51">
        <f t="shared" si="20"/>
        <v>314</v>
      </c>
      <c r="F322" s="58" t="str">
        <f>IFERROR(VLOOKUP(A322,eco_journals!A:D,4,0),"")</f>
        <v/>
      </c>
      <c r="G322" s="54" t="str">
        <f t="shared" si="21"/>
        <v/>
      </c>
      <c r="H322" s="60">
        <f>IFERROR(VLOOKUP(A322,fin_journals!A:D,4,0),"")</f>
        <v>0.35</v>
      </c>
      <c r="I322" s="25">
        <f t="shared" si="22"/>
        <v>38</v>
      </c>
      <c r="J322" s="56" t="str">
        <f>IFERROR(VLOOKUP(A322,bus_journals!A:D,4,0),"")</f>
        <v/>
      </c>
      <c r="K322" s="30" t="str">
        <f t="shared" si="23"/>
        <v/>
      </c>
      <c r="L322" s="57" t="str">
        <f>IFERROR(VLOOKUP(A322,man_journals!A:D,4,0),"")</f>
        <v/>
      </c>
      <c r="M322" s="33" t="str">
        <f t="shared" si="24"/>
        <v/>
      </c>
      <c r="N322" s="5" t="s">
        <v>1276</v>
      </c>
    </row>
    <row r="323" spans="1:15" x14ac:dyDescent="0.25">
      <c r="A323" t="s">
        <v>314</v>
      </c>
      <c r="B323" t="s">
        <v>2189</v>
      </c>
      <c r="C323" s="8">
        <f>IFERROR(VLOOKUP(A323,eco_bus_journals!A:D,3,0),"")</f>
        <v>90</v>
      </c>
      <c r="D323" s="51">
        <f>IFERROR(VLOOKUP(A323,eco_bus_journals!A:D,4,0),"")</f>
        <v>0.18</v>
      </c>
      <c r="E323" s="51">
        <f t="shared" ref="E323:E386" si="25">_xlfn.RANK.EQ(D323,D:D)</f>
        <v>314</v>
      </c>
      <c r="F323" s="58" t="str">
        <f>IFERROR(VLOOKUP(A323,eco_journals!A:D,4,0),"")</f>
        <v/>
      </c>
      <c r="G323" s="54" t="str">
        <f t="shared" ref="G323:G386" si="26">IFERROR(_xlfn.RANK.EQ(F323,F:F),"")</f>
        <v/>
      </c>
      <c r="H323" s="60" t="str">
        <f>IFERROR(VLOOKUP(A323,fin_journals!A:D,4,0),"")</f>
        <v/>
      </c>
      <c r="I323" s="25" t="str">
        <f t="shared" ref="I323:I386" si="27">IFERROR(_xlfn.RANK.EQ(H323,H:H),"")</f>
        <v/>
      </c>
      <c r="J323" s="56">
        <f>IFERROR(VLOOKUP(A323,bus_journals!A:D,4,0),"")</f>
        <v>0.26</v>
      </c>
      <c r="K323" s="30">
        <f t="shared" ref="K323:K386" si="28">IFERROR(_xlfn.RANK.EQ(J323,J:J),"")</f>
        <v>92</v>
      </c>
      <c r="L323" s="57" t="str">
        <f>IFERROR(VLOOKUP(A323,man_journals!A:D,4,0),"")</f>
        <v/>
      </c>
      <c r="M323" s="33" t="str">
        <f t="shared" ref="M323:M386" si="29">IFERROR(_xlfn.RANK.EQ(L323,L:L),"")</f>
        <v/>
      </c>
      <c r="N323" s="4" t="s">
        <v>1275</v>
      </c>
    </row>
    <row r="324" spans="1:15" x14ac:dyDescent="0.25">
      <c r="A324" t="s">
        <v>332</v>
      </c>
      <c r="B324" t="s">
        <v>2189</v>
      </c>
      <c r="C324" s="8">
        <f>IFERROR(VLOOKUP(A324,eco_bus_journals!A:D,3,0),"")</f>
        <v>101</v>
      </c>
      <c r="D324" s="51">
        <f>IFERROR(VLOOKUP(A324,eco_bus_journals!A:D,4,0),"")</f>
        <v>0.18</v>
      </c>
      <c r="E324" s="51">
        <f t="shared" si="25"/>
        <v>314</v>
      </c>
      <c r="F324" s="58" t="str">
        <f>IFERROR(VLOOKUP(A324,eco_journals!A:D,4,0),"")</f>
        <v/>
      </c>
      <c r="G324" s="54" t="str">
        <f t="shared" si="26"/>
        <v/>
      </c>
      <c r="H324" s="60" t="str">
        <f>IFERROR(VLOOKUP(A324,fin_journals!A:D,4,0),"")</f>
        <v/>
      </c>
      <c r="I324" s="25" t="str">
        <f t="shared" si="27"/>
        <v/>
      </c>
      <c r="J324" s="56" t="str">
        <f>IFERROR(VLOOKUP(A324,bus_journals!A:D,4,0),"")</f>
        <v/>
      </c>
      <c r="K324" s="30" t="str">
        <f t="shared" si="28"/>
        <v/>
      </c>
      <c r="L324" s="57">
        <f>IFERROR(VLOOKUP(A324,man_journals!A:D,4,0),"")</f>
        <v>0.17</v>
      </c>
      <c r="M324" s="33">
        <f t="shared" si="29"/>
        <v>110</v>
      </c>
      <c r="N324" t="s">
        <v>1285</v>
      </c>
      <c r="O324" s="6" t="s">
        <v>1277</v>
      </c>
    </row>
    <row r="325" spans="1:15" x14ac:dyDescent="0.25">
      <c r="A325" t="s">
        <v>273</v>
      </c>
      <c r="B325" t="s">
        <v>2180</v>
      </c>
      <c r="C325" s="8">
        <f>IFERROR(VLOOKUP(A325,eco_bus_journals!A:D,3,0),"")</f>
        <v>30</v>
      </c>
      <c r="D325" s="51">
        <f>IFERROR(VLOOKUP(A325,eco_bus_journals!A:D,4,0),"")</f>
        <v>0.18</v>
      </c>
      <c r="E325" s="51">
        <f t="shared" si="25"/>
        <v>314</v>
      </c>
      <c r="F325" s="58">
        <f>IFERROR(VLOOKUP(A325,eco_journals!A:D,4,0),"")</f>
        <v>7.0000000000000007E-2</v>
      </c>
      <c r="G325" s="54">
        <f t="shared" si="26"/>
        <v>209</v>
      </c>
      <c r="H325" s="60">
        <f>IFERROR(VLOOKUP(A325,fin_journals!A:D,4,0),"")</f>
        <v>0.23</v>
      </c>
      <c r="I325" s="25">
        <f t="shared" si="27"/>
        <v>58</v>
      </c>
      <c r="J325" s="56" t="str">
        <f>IFERROR(VLOOKUP(A325,bus_journals!A:D,4,0),"")</f>
        <v/>
      </c>
      <c r="K325" s="30" t="str">
        <f t="shared" si="28"/>
        <v/>
      </c>
      <c r="L325" s="57" t="str">
        <f>IFERROR(VLOOKUP(A325,man_journals!A:D,4,0),"")</f>
        <v/>
      </c>
      <c r="M325" s="33" t="str">
        <f t="shared" si="29"/>
        <v/>
      </c>
      <c r="N325" s="5" t="s">
        <v>1276</v>
      </c>
      <c r="O325" s="3" t="s">
        <v>1274</v>
      </c>
    </row>
    <row r="326" spans="1:15" x14ac:dyDescent="0.25">
      <c r="A326" t="s">
        <v>425</v>
      </c>
      <c r="B326" t="s">
        <v>2188</v>
      </c>
      <c r="C326" s="8">
        <f>IFERROR(VLOOKUP(A326,eco_bus_journals!A:D,3,0),"")</f>
        <v>74</v>
      </c>
      <c r="D326" s="51">
        <f>IFERROR(VLOOKUP(A326,eco_bus_journals!A:D,4,0),"")</f>
        <v>0.18</v>
      </c>
      <c r="E326" s="51">
        <f t="shared" si="25"/>
        <v>314</v>
      </c>
      <c r="F326" s="58">
        <f>IFERROR(VLOOKUP(A326,eco_journals!A:D,4,0),"")</f>
        <v>0.17</v>
      </c>
      <c r="G326" s="54">
        <f t="shared" si="26"/>
        <v>98</v>
      </c>
      <c r="H326" s="60" t="str">
        <f>IFERROR(VLOOKUP(A326,fin_journals!A:D,4,0),"")</f>
        <v/>
      </c>
      <c r="I326" s="25" t="str">
        <f t="shared" si="27"/>
        <v/>
      </c>
      <c r="J326" s="56" t="str">
        <f>IFERROR(VLOOKUP(A326,bus_journals!A:D,4,0),"")</f>
        <v/>
      </c>
      <c r="K326" s="30" t="str">
        <f t="shared" si="28"/>
        <v/>
      </c>
      <c r="L326" s="57" t="str">
        <f>IFERROR(VLOOKUP(A326,man_journals!A:D,4,0),"")</f>
        <v/>
      </c>
      <c r="M326" s="33" t="str">
        <f t="shared" si="29"/>
        <v/>
      </c>
      <c r="N326" s="3" t="s">
        <v>1274</v>
      </c>
    </row>
    <row r="327" spans="1:15" x14ac:dyDescent="0.25">
      <c r="A327" t="s">
        <v>373</v>
      </c>
      <c r="B327" t="s">
        <v>2181</v>
      </c>
      <c r="C327" s="8">
        <f>IFERROR(VLOOKUP(A327,eco_bus_journals!A:D,3,0),"")</f>
        <v>76</v>
      </c>
      <c r="D327" s="51">
        <f>IFERROR(VLOOKUP(A327,eco_bus_journals!A:D,4,0),"")</f>
        <v>0.18</v>
      </c>
      <c r="E327" s="51">
        <f t="shared" si="25"/>
        <v>314</v>
      </c>
      <c r="F327" s="58">
        <f>IFERROR(VLOOKUP(A327,eco_journals!A:D,4,0),"")</f>
        <v>0.13</v>
      </c>
      <c r="G327" s="54">
        <f t="shared" si="26"/>
        <v>125</v>
      </c>
      <c r="H327" s="60" t="str">
        <f>IFERROR(VLOOKUP(A327,fin_journals!A:D,4,0),"")</f>
        <v/>
      </c>
      <c r="I327" s="25" t="str">
        <f t="shared" si="27"/>
        <v/>
      </c>
      <c r="J327" s="56" t="str">
        <f>IFERROR(VLOOKUP(A327,bus_journals!A:D,4,0),"")</f>
        <v/>
      </c>
      <c r="K327" s="30" t="str">
        <f t="shared" si="28"/>
        <v/>
      </c>
      <c r="L327" s="57">
        <f>IFERROR(VLOOKUP(A327,man_journals!A:D,4,0),"")</f>
        <v>0.09</v>
      </c>
      <c r="M327" s="33">
        <f t="shared" si="29"/>
        <v>150</v>
      </c>
      <c r="N327" s="3" t="s">
        <v>1274</v>
      </c>
      <c r="O327" s="6" t="s">
        <v>1277</v>
      </c>
    </row>
    <row r="328" spans="1:15" x14ac:dyDescent="0.25">
      <c r="A328" t="s">
        <v>268</v>
      </c>
      <c r="B328" t="s">
        <v>2178</v>
      </c>
      <c r="C328" s="8">
        <f>IFERROR(VLOOKUP(A328,eco_bus_journals!A:D,3,0),"")</f>
        <v>229</v>
      </c>
      <c r="D328" s="51">
        <f>IFERROR(VLOOKUP(A328,eco_bus_journals!A:D,4,0),"")</f>
        <v>0.17</v>
      </c>
      <c r="E328" s="51">
        <f t="shared" si="25"/>
        <v>326</v>
      </c>
      <c r="F328" s="58" t="str">
        <f>IFERROR(VLOOKUP(A328,eco_journals!A:D,4,0),"")</f>
        <v/>
      </c>
      <c r="G328" s="54" t="str">
        <f t="shared" si="26"/>
        <v/>
      </c>
      <c r="H328" s="60">
        <f>IFERROR(VLOOKUP(A328,fin_journals!A:D,4,0),"")</f>
        <v>0.19</v>
      </c>
      <c r="I328" s="25">
        <f t="shared" si="27"/>
        <v>67</v>
      </c>
      <c r="J328" s="56" t="str">
        <f>IFERROR(VLOOKUP(A328,bus_journals!A:D,4,0),"")</f>
        <v/>
      </c>
      <c r="K328" s="30" t="str">
        <f t="shared" si="28"/>
        <v/>
      </c>
      <c r="L328" s="57" t="str">
        <f>IFERROR(VLOOKUP(A328,man_journals!A:D,4,0),"")</f>
        <v/>
      </c>
      <c r="M328" s="33" t="str">
        <f t="shared" si="29"/>
        <v/>
      </c>
      <c r="N328" s="5" t="s">
        <v>1276</v>
      </c>
    </row>
    <row r="329" spans="1:15" x14ac:dyDescent="0.25">
      <c r="A329" t="s">
        <v>330</v>
      </c>
      <c r="B329" t="s">
        <v>2190</v>
      </c>
      <c r="C329" s="8">
        <f>IFERROR(VLOOKUP(A329,eco_bus_journals!A:D,3,0),"")</f>
        <v>79</v>
      </c>
      <c r="D329" s="51">
        <f>IFERROR(VLOOKUP(A329,eco_bus_journals!A:D,4,0),"")</f>
        <v>0.17</v>
      </c>
      <c r="E329" s="51">
        <f t="shared" si="25"/>
        <v>326</v>
      </c>
      <c r="F329" s="58">
        <f>IFERROR(VLOOKUP(A329,eco_journals!A:D,4,0),"")</f>
        <v>7.0000000000000007E-2</v>
      </c>
      <c r="G329" s="54">
        <f t="shared" si="26"/>
        <v>209</v>
      </c>
      <c r="H329" s="60" t="str">
        <f>IFERROR(VLOOKUP(A329,fin_journals!A:D,4,0),"")</f>
        <v/>
      </c>
      <c r="I329" s="25" t="str">
        <f t="shared" si="27"/>
        <v/>
      </c>
      <c r="J329" s="56" t="str">
        <f>IFERROR(VLOOKUP(A329,bus_journals!A:D,4,0),"")</f>
        <v/>
      </c>
      <c r="K329" s="30" t="str">
        <f t="shared" si="28"/>
        <v/>
      </c>
      <c r="L329" s="57" t="str">
        <f>IFERROR(VLOOKUP(A329,man_journals!A:D,4,0),"")</f>
        <v/>
      </c>
      <c r="M329" s="33" t="str">
        <f t="shared" si="29"/>
        <v/>
      </c>
      <c r="N329" s="3" t="s">
        <v>1274</v>
      </c>
    </row>
    <row r="330" spans="1:15" x14ac:dyDescent="0.25">
      <c r="A330" t="s">
        <v>245</v>
      </c>
      <c r="B330" t="s">
        <v>2181</v>
      </c>
      <c r="C330" s="8">
        <f>IFERROR(VLOOKUP(A330,eco_bus_journals!A:D,3,0),"")</f>
        <v>124</v>
      </c>
      <c r="D330" s="51">
        <f>IFERROR(VLOOKUP(A330,eco_bus_journals!A:D,4,0),"")</f>
        <v>0.17</v>
      </c>
      <c r="E330" s="51">
        <f t="shared" si="25"/>
        <v>326</v>
      </c>
      <c r="F330" s="58">
        <f>IFERROR(VLOOKUP(A330,eco_journals!A:D,4,0),"")</f>
        <v>0.13</v>
      </c>
      <c r="G330" s="54">
        <f t="shared" si="26"/>
        <v>125</v>
      </c>
      <c r="H330" s="60" t="str">
        <f>IFERROR(VLOOKUP(A330,fin_journals!A:D,4,0),"")</f>
        <v/>
      </c>
      <c r="I330" s="25" t="str">
        <f t="shared" si="27"/>
        <v/>
      </c>
      <c r="J330" s="56" t="str">
        <f>IFERROR(VLOOKUP(A330,bus_journals!A:D,4,0),"")</f>
        <v/>
      </c>
      <c r="K330" s="30" t="str">
        <f t="shared" si="28"/>
        <v/>
      </c>
      <c r="L330" s="57" t="str">
        <f>IFERROR(VLOOKUP(A330,man_journals!A:D,4,0),"")</f>
        <v/>
      </c>
      <c r="M330" s="33" t="str">
        <f t="shared" si="29"/>
        <v/>
      </c>
      <c r="N330" s="3" t="s">
        <v>1274</v>
      </c>
      <c r="O330" t="s">
        <v>1295</v>
      </c>
    </row>
    <row r="331" spans="1:15" x14ac:dyDescent="0.25">
      <c r="A331" t="s">
        <v>438</v>
      </c>
      <c r="B331" t="s">
        <v>2179</v>
      </c>
      <c r="C331" s="8">
        <f>IFERROR(VLOOKUP(A331,eco_bus_journals!A:D,3,0),"")</f>
        <v>20</v>
      </c>
      <c r="D331" s="51">
        <f>IFERROR(VLOOKUP(A331,eco_bus_journals!A:D,4,0),"")</f>
        <v>0.17</v>
      </c>
      <c r="E331" s="51">
        <f t="shared" si="25"/>
        <v>326</v>
      </c>
      <c r="F331" s="58">
        <f>IFERROR(VLOOKUP(A331,eco_journals!A:D,4,0),"")</f>
        <v>0.16</v>
      </c>
      <c r="G331" s="54">
        <f t="shared" si="26"/>
        <v>102</v>
      </c>
      <c r="H331" s="60" t="str">
        <f>IFERROR(VLOOKUP(A331,fin_journals!A:D,4,0),"")</f>
        <v/>
      </c>
      <c r="I331" s="25" t="str">
        <f t="shared" si="27"/>
        <v/>
      </c>
      <c r="J331" s="56" t="str">
        <f>IFERROR(VLOOKUP(A331,bus_journals!A:D,4,0),"")</f>
        <v/>
      </c>
      <c r="K331" s="30" t="str">
        <f t="shared" si="28"/>
        <v/>
      </c>
      <c r="L331" s="57" t="str">
        <f>IFERROR(VLOOKUP(A331,man_journals!A:D,4,0),"")</f>
        <v/>
      </c>
      <c r="M331" s="33" t="str">
        <f t="shared" si="29"/>
        <v/>
      </c>
      <c r="N331" s="3" t="s">
        <v>1274</v>
      </c>
    </row>
    <row r="332" spans="1:15" x14ac:dyDescent="0.25">
      <c r="A332" t="s">
        <v>387</v>
      </c>
      <c r="B332" t="s">
        <v>2180</v>
      </c>
      <c r="C332" s="8">
        <f>IFERROR(VLOOKUP(A332,eco_bus_journals!A:D,3,0),"")</f>
        <v>84</v>
      </c>
      <c r="D332" s="51">
        <f>IFERROR(VLOOKUP(A332,eco_bus_journals!A:D,4,0),"")</f>
        <v>0.17</v>
      </c>
      <c r="E332" s="51">
        <f t="shared" si="25"/>
        <v>326</v>
      </c>
      <c r="F332" s="58">
        <f>IFERROR(VLOOKUP(A332,eco_journals!A:D,4,0),"")</f>
        <v>0.14000000000000001</v>
      </c>
      <c r="G332" s="54">
        <f t="shared" si="26"/>
        <v>115</v>
      </c>
      <c r="H332" s="60" t="str">
        <f>IFERROR(VLOOKUP(A332,fin_journals!A:D,4,0),"")</f>
        <v/>
      </c>
      <c r="I332" s="25" t="str">
        <f t="shared" si="27"/>
        <v/>
      </c>
      <c r="J332" s="56" t="str">
        <f>IFERROR(VLOOKUP(A332,bus_journals!A:D,4,0),"")</f>
        <v/>
      </c>
      <c r="K332" s="30" t="str">
        <f t="shared" si="28"/>
        <v/>
      </c>
      <c r="L332" s="57" t="str">
        <f>IFERROR(VLOOKUP(A332,man_journals!A:D,4,0),"")</f>
        <v/>
      </c>
      <c r="M332" s="33" t="str">
        <f t="shared" si="29"/>
        <v/>
      </c>
      <c r="N332" s="3" t="s">
        <v>1274</v>
      </c>
    </row>
    <row r="333" spans="1:15" x14ac:dyDescent="0.25">
      <c r="A333" t="s">
        <v>440</v>
      </c>
      <c r="B333" t="s">
        <v>2201</v>
      </c>
      <c r="C333" s="8">
        <f>IFERROR(VLOOKUP(A333,eco_bus_journals!A:D,3,0),"")</f>
        <v>13</v>
      </c>
      <c r="D333" s="51">
        <f>IFERROR(VLOOKUP(A333,eco_bus_journals!A:D,4,0),"")</f>
        <v>0.17</v>
      </c>
      <c r="E333" s="51">
        <f t="shared" si="25"/>
        <v>326</v>
      </c>
      <c r="F333" s="58" t="str">
        <f>IFERROR(VLOOKUP(A333,eco_journals!A:D,4,0),"")</f>
        <v/>
      </c>
      <c r="G333" s="54" t="str">
        <f t="shared" si="26"/>
        <v/>
      </c>
      <c r="H333" s="60">
        <f>IFERROR(VLOOKUP(A333,fin_journals!A:D,4,0),"")</f>
        <v>0.09</v>
      </c>
      <c r="I333" s="25">
        <f t="shared" si="27"/>
        <v>92</v>
      </c>
      <c r="J333" s="56" t="str">
        <f>IFERROR(VLOOKUP(A333,bus_journals!A:D,4,0),"")</f>
        <v/>
      </c>
      <c r="K333" s="30" t="str">
        <f t="shared" si="28"/>
        <v/>
      </c>
      <c r="L333" s="57" t="str">
        <f>IFERROR(VLOOKUP(A333,man_journals!A:D,4,0),"")</f>
        <v/>
      </c>
      <c r="M333" s="33" t="str">
        <f t="shared" si="29"/>
        <v/>
      </c>
      <c r="N333" s="5" t="s">
        <v>1276</v>
      </c>
    </row>
    <row r="334" spans="1:15" x14ac:dyDescent="0.25">
      <c r="A334" t="s">
        <v>357</v>
      </c>
      <c r="B334" t="s">
        <v>2199</v>
      </c>
      <c r="C334" s="8">
        <f>IFERROR(VLOOKUP(A334,eco_bus_journals!A:D,3,0),"")</f>
        <v>75</v>
      </c>
      <c r="D334" s="51">
        <f>IFERROR(VLOOKUP(A334,eco_bus_journals!A:D,4,0),"")</f>
        <v>0.17</v>
      </c>
      <c r="E334" s="51">
        <f t="shared" si="25"/>
        <v>326</v>
      </c>
      <c r="F334" s="58" t="str">
        <f>IFERROR(VLOOKUP(A334,eco_journals!A:D,4,0),"")</f>
        <v/>
      </c>
      <c r="G334" s="54" t="str">
        <f t="shared" si="26"/>
        <v/>
      </c>
      <c r="H334" s="60">
        <f>IFERROR(VLOOKUP(A334,fin_journals!A:D,4,0),"")</f>
        <v>0.25</v>
      </c>
      <c r="I334" s="25">
        <f t="shared" si="27"/>
        <v>55</v>
      </c>
      <c r="J334" s="56" t="str">
        <f>IFERROR(VLOOKUP(A334,bus_journals!A:D,4,0),"")</f>
        <v/>
      </c>
      <c r="K334" s="30" t="str">
        <f t="shared" si="28"/>
        <v/>
      </c>
      <c r="L334" s="57" t="str">
        <f>IFERROR(VLOOKUP(A334,man_journals!A:D,4,0),"")</f>
        <v/>
      </c>
      <c r="M334" s="33" t="str">
        <f t="shared" si="29"/>
        <v/>
      </c>
      <c r="N334" s="5" t="s">
        <v>1276</v>
      </c>
    </row>
    <row r="335" spans="1:15" x14ac:dyDescent="0.25">
      <c r="A335" t="s">
        <v>301</v>
      </c>
      <c r="B335" t="s">
        <v>2176</v>
      </c>
      <c r="C335" s="8">
        <f>IFERROR(VLOOKUP(A335,eco_bus_journals!A:D,3,0),"")</f>
        <v>25</v>
      </c>
      <c r="D335" s="51">
        <f>IFERROR(VLOOKUP(A335,eco_bus_journals!A:D,4,0),"")</f>
        <v>0.17</v>
      </c>
      <c r="E335" s="51">
        <f t="shared" si="25"/>
        <v>326</v>
      </c>
      <c r="F335" s="58" t="str">
        <f>IFERROR(VLOOKUP(A335,eco_journals!A:D,4,0),"")</f>
        <v/>
      </c>
      <c r="G335" s="54" t="str">
        <f t="shared" si="26"/>
        <v/>
      </c>
      <c r="H335" s="60" t="str">
        <f>IFERROR(VLOOKUP(A335,fin_journals!A:D,4,0),"")</f>
        <v/>
      </c>
      <c r="I335" s="25" t="str">
        <f t="shared" si="27"/>
        <v/>
      </c>
      <c r="J335" s="56" t="str">
        <f>IFERROR(VLOOKUP(A335,bus_journals!A:D,4,0),"")</f>
        <v/>
      </c>
      <c r="K335" s="30" t="str">
        <f t="shared" si="28"/>
        <v/>
      </c>
      <c r="L335" s="57">
        <f>IFERROR(VLOOKUP(A335,man_journals!A:D,4,0),"")</f>
        <v>0.23</v>
      </c>
      <c r="M335" s="33">
        <f t="shared" si="29"/>
        <v>88</v>
      </c>
      <c r="N335" t="s">
        <v>1291</v>
      </c>
      <c r="O335" s="6" t="s">
        <v>1277</v>
      </c>
    </row>
    <row r="336" spans="1:15" x14ac:dyDescent="0.25">
      <c r="A336" t="s">
        <v>320</v>
      </c>
      <c r="B336" t="s">
        <v>2180</v>
      </c>
      <c r="C336" s="8">
        <f>IFERROR(VLOOKUP(A336,eco_bus_journals!A:D,3,0),"")</f>
        <v>119</v>
      </c>
      <c r="D336" s="51">
        <f>IFERROR(VLOOKUP(A336,eco_bus_journals!A:D,4,0),"")</f>
        <v>0.17</v>
      </c>
      <c r="E336" s="51">
        <f t="shared" si="25"/>
        <v>326</v>
      </c>
      <c r="F336" s="58">
        <f>IFERROR(VLOOKUP(A336,eco_journals!A:D,4,0),"")</f>
        <v>0.09</v>
      </c>
      <c r="G336" s="54">
        <f t="shared" si="26"/>
        <v>162</v>
      </c>
      <c r="H336" s="60">
        <f>IFERROR(VLOOKUP(A336,fin_journals!A:D,4,0),"")</f>
        <v>0.19</v>
      </c>
      <c r="I336" s="25">
        <f t="shared" si="27"/>
        <v>67</v>
      </c>
      <c r="J336" s="56" t="str">
        <f>IFERROR(VLOOKUP(A336,bus_journals!A:D,4,0),"")</f>
        <v/>
      </c>
      <c r="K336" s="30" t="str">
        <f t="shared" si="28"/>
        <v/>
      </c>
      <c r="L336" s="57" t="str">
        <f>IFERROR(VLOOKUP(A336,man_journals!A:D,4,0),"")</f>
        <v/>
      </c>
      <c r="M336" s="33" t="str">
        <f t="shared" si="29"/>
        <v/>
      </c>
      <c r="N336" s="5" t="s">
        <v>1276</v>
      </c>
      <c r="O336" s="3" t="s">
        <v>1274</v>
      </c>
    </row>
    <row r="337" spans="1:16" x14ac:dyDescent="0.25">
      <c r="A337" t="s">
        <v>339</v>
      </c>
      <c r="B337" t="s">
        <v>2184</v>
      </c>
      <c r="C337" s="8">
        <f>IFERROR(VLOOKUP(A337,eco_bus_journals!A:D,3,0),"")</f>
        <v>10</v>
      </c>
      <c r="D337" s="51">
        <f>IFERROR(VLOOKUP(A337,eco_bus_journals!A:D,4,0),"")</f>
        <v>0.17</v>
      </c>
      <c r="E337" s="51">
        <f t="shared" si="25"/>
        <v>326</v>
      </c>
      <c r="F337" s="58" t="str">
        <f>IFERROR(VLOOKUP(A337,eco_journals!A:D,4,0),"")</f>
        <v/>
      </c>
      <c r="G337" s="54" t="str">
        <f t="shared" si="26"/>
        <v/>
      </c>
      <c r="H337" s="60" t="str">
        <f>IFERROR(VLOOKUP(A337,fin_journals!A:D,4,0),"")</f>
        <v/>
      </c>
      <c r="I337" s="25" t="str">
        <f t="shared" si="27"/>
        <v/>
      </c>
      <c r="J337" s="56">
        <f>IFERROR(VLOOKUP(A337,bus_journals!A:D,4,0),"")</f>
        <v>0.21</v>
      </c>
      <c r="K337" s="30">
        <f t="shared" si="28"/>
        <v>100</v>
      </c>
      <c r="L337" s="57">
        <f>IFERROR(VLOOKUP(A337,man_journals!A:D,4,0),"")</f>
        <v>0.14000000000000001</v>
      </c>
      <c r="M337" s="33">
        <f t="shared" si="29"/>
        <v>118</v>
      </c>
      <c r="N337" s="4" t="s">
        <v>1275</v>
      </c>
      <c r="O337" s="6" t="s">
        <v>1277</v>
      </c>
    </row>
    <row r="338" spans="1:16" x14ac:dyDescent="0.25">
      <c r="A338" t="s">
        <v>282</v>
      </c>
      <c r="B338" t="s">
        <v>2179</v>
      </c>
      <c r="C338" s="8">
        <f>IFERROR(VLOOKUP(A338,eco_bus_journals!A:D,3,0),"")</f>
        <v>26</v>
      </c>
      <c r="D338" s="51">
        <f>IFERROR(VLOOKUP(A338,eco_bus_journals!A:D,4,0),"")</f>
        <v>0.17</v>
      </c>
      <c r="E338" s="51">
        <f t="shared" si="25"/>
        <v>326</v>
      </c>
      <c r="F338" s="58" t="str">
        <f>IFERROR(VLOOKUP(A338,eco_journals!A:D,4,0),"")</f>
        <v/>
      </c>
      <c r="G338" s="54" t="str">
        <f t="shared" si="26"/>
        <v/>
      </c>
      <c r="H338" s="60" t="str">
        <f>IFERROR(VLOOKUP(A338,fin_journals!A:D,4,0),"")</f>
        <v/>
      </c>
      <c r="I338" s="25" t="str">
        <f t="shared" si="27"/>
        <v/>
      </c>
      <c r="J338" s="56" t="str">
        <f>IFERROR(VLOOKUP(A338,bus_journals!A:D,4,0),"")</f>
        <v/>
      </c>
      <c r="K338" s="30" t="str">
        <f t="shared" si="28"/>
        <v/>
      </c>
      <c r="L338" s="57">
        <f>IFERROR(VLOOKUP(A338,man_journals!A:D,4,0),"")</f>
        <v>0.21</v>
      </c>
      <c r="M338" s="33">
        <f t="shared" si="29"/>
        <v>96</v>
      </c>
      <c r="N338" t="s">
        <v>1285</v>
      </c>
      <c r="O338" s="6" t="s">
        <v>1277</v>
      </c>
      <c r="P338" t="s">
        <v>1280</v>
      </c>
    </row>
    <row r="339" spans="1:16" x14ac:dyDescent="0.25">
      <c r="A339" t="s">
        <v>258</v>
      </c>
      <c r="B339" t="s">
        <v>2178</v>
      </c>
      <c r="C339" s="8">
        <f>IFERROR(VLOOKUP(A339,eco_bus_journals!A:D,3,0),"")</f>
        <v>111</v>
      </c>
      <c r="D339" s="51">
        <f>IFERROR(VLOOKUP(A339,eco_bus_journals!A:D,4,0),"")</f>
        <v>0.16</v>
      </c>
      <c r="E339" s="51">
        <f t="shared" si="25"/>
        <v>337</v>
      </c>
      <c r="F339" s="58">
        <f>IFERROR(VLOOKUP(A339,eco_journals!A:D,4,0),"")</f>
        <v>0.14000000000000001</v>
      </c>
      <c r="G339" s="54">
        <f t="shared" si="26"/>
        <v>115</v>
      </c>
      <c r="H339" s="60" t="str">
        <f>IFERROR(VLOOKUP(A339,fin_journals!A:D,4,0),"")</f>
        <v/>
      </c>
      <c r="I339" s="25" t="str">
        <f t="shared" si="27"/>
        <v/>
      </c>
      <c r="J339" s="56" t="str">
        <f>IFERROR(VLOOKUP(A339,bus_journals!A:D,4,0),"")</f>
        <v/>
      </c>
      <c r="K339" s="30" t="str">
        <f t="shared" si="28"/>
        <v/>
      </c>
      <c r="L339" s="57" t="str">
        <f>IFERROR(VLOOKUP(A339,man_journals!A:D,4,0),"")</f>
        <v/>
      </c>
      <c r="M339" s="33" t="str">
        <f t="shared" si="29"/>
        <v/>
      </c>
      <c r="N339" t="s">
        <v>1306</v>
      </c>
      <c r="O339" s="3" t="s">
        <v>1274</v>
      </c>
    </row>
    <row r="340" spans="1:16" x14ac:dyDescent="0.25">
      <c r="A340" t="s">
        <v>325</v>
      </c>
      <c r="B340" t="s">
        <v>2189</v>
      </c>
      <c r="C340" s="8">
        <f>IFERROR(VLOOKUP(A340,eco_bus_journals!A:D,3,0),"")</f>
        <v>102</v>
      </c>
      <c r="D340" s="51">
        <f>IFERROR(VLOOKUP(A340,eco_bus_journals!A:D,4,0),"")</f>
        <v>0.16</v>
      </c>
      <c r="E340" s="51">
        <f t="shared" si="25"/>
        <v>337</v>
      </c>
      <c r="F340" s="58" t="str">
        <f>IFERROR(VLOOKUP(A340,eco_journals!A:D,4,0),"")</f>
        <v/>
      </c>
      <c r="G340" s="54" t="str">
        <f t="shared" si="26"/>
        <v/>
      </c>
      <c r="H340" s="60" t="str">
        <f>IFERROR(VLOOKUP(A340,fin_journals!A:D,4,0),"")</f>
        <v/>
      </c>
      <c r="I340" s="25" t="str">
        <f t="shared" si="27"/>
        <v/>
      </c>
      <c r="J340" s="56">
        <f>IFERROR(VLOOKUP(A340,bus_journals!A:D,4,0),"")</f>
        <v>0.17</v>
      </c>
      <c r="K340" s="30">
        <f t="shared" si="28"/>
        <v>107</v>
      </c>
      <c r="L340" s="57">
        <f>IFERROR(VLOOKUP(A340,man_journals!A:D,4,0),"")</f>
        <v>0.13</v>
      </c>
      <c r="M340" s="33">
        <f t="shared" si="29"/>
        <v>123</v>
      </c>
      <c r="N340" s="4" t="s">
        <v>1275</v>
      </c>
      <c r="O340" s="6" t="s">
        <v>1277</v>
      </c>
    </row>
    <row r="341" spans="1:16" x14ac:dyDescent="0.25">
      <c r="A341" t="s">
        <v>364</v>
      </c>
      <c r="B341" t="s">
        <v>2178</v>
      </c>
      <c r="C341" s="8">
        <f>IFERROR(VLOOKUP(A341,eco_bus_journals!A:D,3,0),"")</f>
        <v>60</v>
      </c>
      <c r="D341" s="51">
        <f>IFERROR(VLOOKUP(A341,eco_bus_journals!A:D,4,0),"")</f>
        <v>0.16</v>
      </c>
      <c r="E341" s="51">
        <f t="shared" si="25"/>
        <v>337</v>
      </c>
      <c r="F341" s="58">
        <f>IFERROR(VLOOKUP(A341,eco_journals!A:D,4,0),"")</f>
        <v>0.14000000000000001</v>
      </c>
      <c r="G341" s="54">
        <f t="shared" si="26"/>
        <v>115</v>
      </c>
      <c r="H341" s="60" t="str">
        <f>IFERROR(VLOOKUP(A341,fin_journals!A:D,4,0),"")</f>
        <v/>
      </c>
      <c r="I341" s="25" t="str">
        <f t="shared" si="27"/>
        <v/>
      </c>
      <c r="J341" s="56" t="str">
        <f>IFERROR(VLOOKUP(A341,bus_journals!A:D,4,0),"")</f>
        <v/>
      </c>
      <c r="K341" s="30" t="str">
        <f t="shared" si="28"/>
        <v/>
      </c>
      <c r="L341" s="57" t="str">
        <f>IFERROR(VLOOKUP(A341,man_journals!A:D,4,0),"")</f>
        <v/>
      </c>
      <c r="M341" s="33" t="str">
        <f t="shared" si="29"/>
        <v/>
      </c>
      <c r="N341" s="3" t="s">
        <v>1274</v>
      </c>
      <c r="O341" t="s">
        <v>1313</v>
      </c>
    </row>
    <row r="342" spans="1:16" x14ac:dyDescent="0.25">
      <c r="A342" t="s">
        <v>287</v>
      </c>
      <c r="B342" t="s">
        <v>2176</v>
      </c>
      <c r="C342" s="8">
        <f>IFERROR(VLOOKUP(A342,eco_bus_journals!A:D,3,0),"")</f>
        <v>48</v>
      </c>
      <c r="D342" s="51">
        <f>IFERROR(VLOOKUP(A342,eco_bus_journals!A:D,4,0),"")</f>
        <v>0.16</v>
      </c>
      <c r="E342" s="51">
        <f t="shared" si="25"/>
        <v>337</v>
      </c>
      <c r="F342" s="58" t="str">
        <f>IFERROR(VLOOKUP(A342,eco_journals!A:D,4,0),"")</f>
        <v/>
      </c>
      <c r="G342" s="54" t="str">
        <f t="shared" si="26"/>
        <v/>
      </c>
      <c r="H342" s="60" t="str">
        <f>IFERROR(VLOOKUP(A342,fin_journals!A:D,4,0),"")</f>
        <v/>
      </c>
      <c r="I342" s="25" t="str">
        <f t="shared" si="27"/>
        <v/>
      </c>
      <c r="J342" s="56" t="str">
        <f>IFERROR(VLOOKUP(A342,bus_journals!A:D,4,0),"")</f>
        <v/>
      </c>
      <c r="K342" s="30" t="str">
        <f t="shared" si="28"/>
        <v/>
      </c>
      <c r="L342" s="57">
        <f>IFERROR(VLOOKUP(A342,man_journals!A:D,4,0),"")</f>
        <v>0.11</v>
      </c>
      <c r="M342" s="33">
        <f t="shared" si="29"/>
        <v>137</v>
      </c>
      <c r="N342" t="s">
        <v>1303</v>
      </c>
      <c r="O342" s="6" t="s">
        <v>1277</v>
      </c>
      <c r="P342" t="s">
        <v>1317</v>
      </c>
    </row>
    <row r="343" spans="1:16" x14ac:dyDescent="0.25">
      <c r="A343" t="s">
        <v>434</v>
      </c>
      <c r="B343" t="s">
        <v>2181</v>
      </c>
      <c r="C343" s="8">
        <f>IFERROR(VLOOKUP(A343,eco_bus_journals!A:D,3,0),"")</f>
        <v>26</v>
      </c>
      <c r="D343" s="51">
        <f>IFERROR(VLOOKUP(A343,eco_bus_journals!A:D,4,0),"")</f>
        <v>0.16</v>
      </c>
      <c r="E343" s="51">
        <f t="shared" si="25"/>
        <v>337</v>
      </c>
      <c r="F343" s="58">
        <f>IFERROR(VLOOKUP(A343,eco_journals!A:D,4,0),"")</f>
        <v>0.16</v>
      </c>
      <c r="G343" s="54">
        <f t="shared" si="26"/>
        <v>102</v>
      </c>
      <c r="H343" s="60" t="str">
        <f>IFERROR(VLOOKUP(A343,fin_journals!A:D,4,0),"")</f>
        <v/>
      </c>
      <c r="I343" s="25" t="str">
        <f t="shared" si="27"/>
        <v/>
      </c>
      <c r="J343" s="56" t="str">
        <f>IFERROR(VLOOKUP(A343,bus_journals!A:D,4,0),"")</f>
        <v/>
      </c>
      <c r="K343" s="30" t="str">
        <f t="shared" si="28"/>
        <v/>
      </c>
      <c r="L343" s="57" t="str">
        <f>IFERROR(VLOOKUP(A343,man_journals!A:D,4,0),"")</f>
        <v/>
      </c>
      <c r="M343" s="33" t="str">
        <f t="shared" si="29"/>
        <v/>
      </c>
      <c r="N343" s="3" t="s">
        <v>1274</v>
      </c>
    </row>
    <row r="344" spans="1:16" x14ac:dyDescent="0.25">
      <c r="A344" t="s">
        <v>384</v>
      </c>
      <c r="B344" t="s">
        <v>2180</v>
      </c>
      <c r="C344" s="8">
        <f>IFERROR(VLOOKUP(A344,eco_bus_journals!A:D,3,0),"")</f>
        <v>90</v>
      </c>
      <c r="D344" s="51">
        <f>IFERROR(VLOOKUP(A344,eco_bus_journals!A:D,4,0),"")</f>
        <v>0.16</v>
      </c>
      <c r="E344" s="51">
        <f t="shared" si="25"/>
        <v>337</v>
      </c>
      <c r="F344" s="58">
        <f>IFERROR(VLOOKUP(A344,eco_journals!A:D,4,0),"")</f>
        <v>0.15</v>
      </c>
      <c r="G344" s="54">
        <f t="shared" si="26"/>
        <v>111</v>
      </c>
      <c r="H344" s="60" t="str">
        <f>IFERROR(VLOOKUP(A344,fin_journals!A:D,4,0),"")</f>
        <v/>
      </c>
      <c r="I344" s="25" t="str">
        <f t="shared" si="27"/>
        <v/>
      </c>
      <c r="J344" s="56" t="str">
        <f>IFERROR(VLOOKUP(A344,bus_journals!A:D,4,0),"")</f>
        <v/>
      </c>
      <c r="K344" s="30" t="str">
        <f t="shared" si="28"/>
        <v/>
      </c>
      <c r="L344" s="57" t="str">
        <f>IFERROR(VLOOKUP(A344,man_journals!A:D,4,0),"")</f>
        <v/>
      </c>
      <c r="M344" s="33" t="str">
        <f t="shared" si="29"/>
        <v/>
      </c>
      <c r="N344" s="3" t="s">
        <v>1274</v>
      </c>
      <c r="O344" t="s">
        <v>1321</v>
      </c>
    </row>
    <row r="345" spans="1:16" x14ac:dyDescent="0.25">
      <c r="A345" t="s">
        <v>349</v>
      </c>
      <c r="B345" t="s">
        <v>2179</v>
      </c>
      <c r="C345" s="8">
        <f>IFERROR(VLOOKUP(A345,eco_bus_journals!A:D,3,0),"")</f>
        <v>63</v>
      </c>
      <c r="D345" s="51">
        <f>IFERROR(VLOOKUP(A345,eco_bus_journals!A:D,4,0),"")</f>
        <v>0.16</v>
      </c>
      <c r="E345" s="51">
        <f t="shared" si="25"/>
        <v>337</v>
      </c>
      <c r="F345" s="58">
        <f>IFERROR(VLOOKUP(A345,eco_journals!A:D,4,0),"")</f>
        <v>0.13</v>
      </c>
      <c r="G345" s="54">
        <f t="shared" si="26"/>
        <v>125</v>
      </c>
      <c r="H345" s="60" t="str">
        <f>IFERROR(VLOOKUP(A345,fin_journals!A:D,4,0),"")</f>
        <v/>
      </c>
      <c r="I345" s="25" t="str">
        <f t="shared" si="27"/>
        <v/>
      </c>
      <c r="J345" s="56" t="str">
        <f>IFERROR(VLOOKUP(A345,bus_journals!A:D,4,0),"")</f>
        <v/>
      </c>
      <c r="K345" s="30" t="str">
        <f t="shared" si="28"/>
        <v/>
      </c>
      <c r="L345" s="57" t="str">
        <f>IFERROR(VLOOKUP(A345,man_journals!A:D,4,0),"")</f>
        <v/>
      </c>
      <c r="M345" s="33" t="str">
        <f t="shared" si="29"/>
        <v/>
      </c>
      <c r="N345" t="s">
        <v>1306</v>
      </c>
      <c r="O345" s="3" t="s">
        <v>1274</v>
      </c>
    </row>
    <row r="346" spans="1:16" x14ac:dyDescent="0.25">
      <c r="A346" t="s">
        <v>354</v>
      </c>
      <c r="B346" t="s">
        <v>2181</v>
      </c>
      <c r="C346" s="8">
        <f>IFERROR(VLOOKUP(A346,eco_bus_journals!A:D,3,0),"")</f>
        <v>34</v>
      </c>
      <c r="D346" s="51">
        <f>IFERROR(VLOOKUP(A346,eco_bus_journals!A:D,4,0),"")</f>
        <v>0.16</v>
      </c>
      <c r="E346" s="51">
        <f t="shared" si="25"/>
        <v>337</v>
      </c>
      <c r="F346" s="58">
        <f>IFERROR(VLOOKUP(A346,eco_journals!A:D,4,0),"")</f>
        <v>7.0000000000000007E-2</v>
      </c>
      <c r="G346" s="54">
        <f t="shared" si="26"/>
        <v>209</v>
      </c>
      <c r="H346" s="60" t="str">
        <f>IFERROR(VLOOKUP(A346,fin_journals!A:D,4,0),"")</f>
        <v/>
      </c>
      <c r="I346" s="25" t="str">
        <f t="shared" si="27"/>
        <v/>
      </c>
      <c r="J346" s="56" t="str">
        <f>IFERROR(VLOOKUP(A346,bus_journals!A:D,4,0),"")</f>
        <v/>
      </c>
      <c r="K346" s="30" t="str">
        <f t="shared" si="28"/>
        <v/>
      </c>
      <c r="L346" s="57" t="str">
        <f>IFERROR(VLOOKUP(A346,man_journals!A:D,4,0),"")</f>
        <v/>
      </c>
      <c r="M346" s="33" t="str">
        <f t="shared" si="29"/>
        <v/>
      </c>
      <c r="N346" s="3" t="s">
        <v>1274</v>
      </c>
    </row>
    <row r="347" spans="1:16" x14ac:dyDescent="0.25">
      <c r="A347" t="s">
        <v>276</v>
      </c>
      <c r="B347" t="s">
        <v>2178</v>
      </c>
      <c r="C347" s="8">
        <f>IFERROR(VLOOKUP(A347,eco_bus_journals!A:D,3,0),"")</f>
        <v>80</v>
      </c>
      <c r="D347" s="51">
        <f>IFERROR(VLOOKUP(A347,eco_bus_journals!A:D,4,0),"")</f>
        <v>0.16</v>
      </c>
      <c r="E347" s="51">
        <f t="shared" si="25"/>
        <v>337</v>
      </c>
      <c r="F347" s="58" t="str">
        <f>IFERROR(VLOOKUP(A347,eco_journals!A:D,4,0),"")</f>
        <v/>
      </c>
      <c r="G347" s="54" t="str">
        <f t="shared" si="26"/>
        <v/>
      </c>
      <c r="H347" s="60">
        <f>IFERROR(VLOOKUP(A347,fin_journals!A:D,4,0),"")</f>
        <v>0.22</v>
      </c>
      <c r="I347" s="25">
        <f t="shared" si="27"/>
        <v>60</v>
      </c>
      <c r="J347" s="56" t="str">
        <f>IFERROR(VLOOKUP(A347,bus_journals!A:D,4,0),"")</f>
        <v/>
      </c>
      <c r="K347" s="30" t="str">
        <f t="shared" si="28"/>
        <v/>
      </c>
      <c r="L347" s="57" t="str">
        <f>IFERROR(VLOOKUP(A347,man_journals!A:D,4,0),"")</f>
        <v/>
      </c>
      <c r="M347" s="33" t="str">
        <f t="shared" si="29"/>
        <v/>
      </c>
      <c r="N347" s="5" t="s">
        <v>1276</v>
      </c>
    </row>
    <row r="348" spans="1:16" x14ac:dyDescent="0.25">
      <c r="A348" t="s">
        <v>427</v>
      </c>
      <c r="B348" t="s">
        <v>2180</v>
      </c>
      <c r="C348" s="8">
        <f>IFERROR(VLOOKUP(A348,eco_bus_journals!A:D,3,0),"")</f>
        <v>49</v>
      </c>
      <c r="D348" s="51">
        <f>IFERROR(VLOOKUP(A348,eco_bus_journals!A:D,4,0),"")</f>
        <v>0.16</v>
      </c>
      <c r="E348" s="51">
        <f t="shared" si="25"/>
        <v>337</v>
      </c>
      <c r="F348" s="58" t="str">
        <f>IFERROR(VLOOKUP(A348,eco_journals!A:D,4,0),"")</f>
        <v/>
      </c>
      <c r="G348" s="54" t="str">
        <f t="shared" si="26"/>
        <v/>
      </c>
      <c r="H348" s="60" t="str">
        <f>IFERROR(VLOOKUP(A348,fin_journals!A:D,4,0),"")</f>
        <v/>
      </c>
      <c r="I348" s="25" t="str">
        <f t="shared" si="27"/>
        <v/>
      </c>
      <c r="J348" s="56">
        <f>IFERROR(VLOOKUP(A348,bus_journals!A:D,4,0),"")</f>
        <v>0.22</v>
      </c>
      <c r="K348" s="30">
        <f t="shared" si="28"/>
        <v>96</v>
      </c>
      <c r="L348" s="57">
        <f>IFERROR(VLOOKUP(A348,man_journals!A:D,4,0),"")</f>
        <v>0.2</v>
      </c>
      <c r="M348" s="33">
        <f t="shared" si="29"/>
        <v>100</v>
      </c>
      <c r="N348" s="4" t="s">
        <v>1275</v>
      </c>
      <c r="O348" s="6" t="s">
        <v>1277</v>
      </c>
      <c r="P348" t="s">
        <v>1280</v>
      </c>
    </row>
    <row r="349" spans="1:16" x14ac:dyDescent="0.25">
      <c r="A349" t="s">
        <v>428</v>
      </c>
      <c r="B349" t="s">
        <v>2179</v>
      </c>
      <c r="C349" s="8">
        <f>IFERROR(VLOOKUP(A349,eco_bus_journals!A:D,3,0),"")</f>
        <v>51</v>
      </c>
      <c r="D349" s="51">
        <f>IFERROR(VLOOKUP(A349,eco_bus_journals!A:D,4,0),"")</f>
        <v>0.16</v>
      </c>
      <c r="E349" s="51">
        <f t="shared" si="25"/>
        <v>337</v>
      </c>
      <c r="F349" s="58">
        <f>IFERROR(VLOOKUP(A349,eco_journals!A:D,4,0),"")</f>
        <v>0.15</v>
      </c>
      <c r="G349" s="54">
        <f t="shared" si="26"/>
        <v>111</v>
      </c>
      <c r="H349" s="60" t="str">
        <f>IFERROR(VLOOKUP(A349,fin_journals!A:D,4,0),"")</f>
        <v/>
      </c>
      <c r="I349" s="25" t="str">
        <f t="shared" si="27"/>
        <v/>
      </c>
      <c r="J349" s="56" t="str">
        <f>IFERROR(VLOOKUP(A349,bus_journals!A:D,4,0),"")</f>
        <v/>
      </c>
      <c r="K349" s="30" t="str">
        <f t="shared" si="28"/>
        <v/>
      </c>
      <c r="L349" s="57" t="str">
        <f>IFERROR(VLOOKUP(A349,man_journals!A:D,4,0),"")</f>
        <v/>
      </c>
      <c r="M349" s="33" t="str">
        <f t="shared" si="29"/>
        <v/>
      </c>
      <c r="N349" s="3" t="s">
        <v>1274</v>
      </c>
    </row>
    <row r="350" spans="1:16" x14ac:dyDescent="0.25">
      <c r="A350" t="s">
        <v>443</v>
      </c>
      <c r="B350" t="s">
        <v>2178</v>
      </c>
      <c r="C350" s="8">
        <f>IFERROR(VLOOKUP(A350,eco_bus_journals!A:D,3,0),"")</f>
        <v>26</v>
      </c>
      <c r="D350" s="51">
        <f>IFERROR(VLOOKUP(A350,eco_bus_journals!A:D,4,0),"")</f>
        <v>0.16</v>
      </c>
      <c r="E350" s="51">
        <f t="shared" si="25"/>
        <v>337</v>
      </c>
      <c r="F350" s="58">
        <f>IFERROR(VLOOKUP(A350,eco_journals!A:D,4,0),"")</f>
        <v>0.16</v>
      </c>
      <c r="G350" s="54">
        <f t="shared" si="26"/>
        <v>102</v>
      </c>
      <c r="H350" s="60" t="str">
        <f>IFERROR(VLOOKUP(A350,fin_journals!A:D,4,0),"")</f>
        <v/>
      </c>
      <c r="I350" s="25" t="str">
        <f t="shared" si="27"/>
        <v/>
      </c>
      <c r="J350" s="56" t="str">
        <f>IFERROR(VLOOKUP(A350,bus_journals!A:D,4,0),"")</f>
        <v/>
      </c>
      <c r="K350" s="30" t="str">
        <f t="shared" si="28"/>
        <v/>
      </c>
      <c r="L350" s="57" t="str">
        <f>IFERROR(VLOOKUP(A350,man_journals!A:D,4,0),"")</f>
        <v/>
      </c>
      <c r="M350" s="33" t="str">
        <f t="shared" si="29"/>
        <v/>
      </c>
      <c r="N350" s="3" t="s">
        <v>1274</v>
      </c>
      <c r="O350" t="s">
        <v>1321</v>
      </c>
    </row>
    <row r="351" spans="1:16" x14ac:dyDescent="0.25">
      <c r="A351" t="s">
        <v>324</v>
      </c>
      <c r="B351" t="s">
        <v>2190</v>
      </c>
      <c r="C351" s="8">
        <f>IFERROR(VLOOKUP(A351,eco_bus_journals!A:D,3,0),"")</f>
        <v>118</v>
      </c>
      <c r="D351" s="51">
        <f>IFERROR(VLOOKUP(A351,eco_bus_journals!A:D,4,0),"")</f>
        <v>0.16</v>
      </c>
      <c r="E351" s="51">
        <f t="shared" si="25"/>
        <v>337</v>
      </c>
      <c r="F351" s="58" t="str">
        <f>IFERROR(VLOOKUP(A351,eco_journals!A:D,4,0),"")</f>
        <v/>
      </c>
      <c r="G351" s="54" t="str">
        <f t="shared" si="26"/>
        <v/>
      </c>
      <c r="H351" s="60" t="str">
        <f>IFERROR(VLOOKUP(A351,fin_journals!A:D,4,0),"")</f>
        <v/>
      </c>
      <c r="I351" s="25" t="str">
        <f t="shared" si="27"/>
        <v/>
      </c>
      <c r="J351" s="56" t="str">
        <f>IFERROR(VLOOKUP(A351,bus_journals!A:D,4,0),"")</f>
        <v/>
      </c>
      <c r="K351" s="30" t="str">
        <f t="shared" si="28"/>
        <v/>
      </c>
      <c r="L351" s="57">
        <f>IFERROR(VLOOKUP(A351,man_journals!A:D,4,0),"")</f>
        <v>0.14000000000000001</v>
      </c>
      <c r="M351" s="33">
        <f t="shared" si="29"/>
        <v>118</v>
      </c>
      <c r="N351" s="6" t="s">
        <v>1277</v>
      </c>
      <c r="O351" t="s">
        <v>1278</v>
      </c>
    </row>
    <row r="352" spans="1:16" x14ac:dyDescent="0.25">
      <c r="A352" t="s">
        <v>378</v>
      </c>
      <c r="B352" t="s">
        <v>2190</v>
      </c>
      <c r="C352" s="8">
        <f>IFERROR(VLOOKUP(A352,eco_bus_journals!A:D,3,0),"")</f>
        <v>36</v>
      </c>
      <c r="D352" s="51">
        <f>IFERROR(VLOOKUP(A352,eco_bus_journals!A:D,4,0),"")</f>
        <v>0.15</v>
      </c>
      <c r="E352" s="51">
        <f t="shared" si="25"/>
        <v>350</v>
      </c>
      <c r="F352" s="58" t="str">
        <f>IFERROR(VLOOKUP(A352,eco_journals!A:D,4,0),"")</f>
        <v/>
      </c>
      <c r="G352" s="54" t="str">
        <f t="shared" si="26"/>
        <v/>
      </c>
      <c r="H352" s="60" t="str">
        <f>IFERROR(VLOOKUP(A352,fin_journals!A:D,4,0),"")</f>
        <v/>
      </c>
      <c r="I352" s="25" t="str">
        <f t="shared" si="27"/>
        <v/>
      </c>
      <c r="J352" s="56" t="str">
        <f>IFERROR(VLOOKUP(A352,bus_journals!A:D,4,0),"")</f>
        <v/>
      </c>
      <c r="K352" s="30" t="str">
        <f t="shared" si="28"/>
        <v/>
      </c>
      <c r="L352" s="57">
        <f>IFERROR(VLOOKUP(A352,man_journals!A:D,4,0),"")</f>
        <v>0.21</v>
      </c>
      <c r="M352" s="33">
        <f t="shared" si="29"/>
        <v>96</v>
      </c>
      <c r="N352" s="6" t="s">
        <v>1277</v>
      </c>
    </row>
    <row r="353" spans="1:18" x14ac:dyDescent="0.25">
      <c r="A353" t="s">
        <v>269</v>
      </c>
      <c r="B353" t="s">
        <v>2180</v>
      </c>
      <c r="C353" s="8">
        <f>IFERROR(VLOOKUP(A353,eco_bus_journals!A:D,3,0),"")</f>
        <v>255</v>
      </c>
      <c r="D353" s="51">
        <f>IFERROR(VLOOKUP(A353,eco_bus_journals!A:D,4,0),"")</f>
        <v>0.15</v>
      </c>
      <c r="E353" s="51">
        <f t="shared" si="25"/>
        <v>350</v>
      </c>
      <c r="F353" s="58">
        <f>IFERROR(VLOOKUP(A353,eco_journals!A:D,4,0),"")</f>
        <v>0.1</v>
      </c>
      <c r="G353" s="54">
        <f t="shared" si="26"/>
        <v>148</v>
      </c>
      <c r="H353" s="60" t="str">
        <f>IFERROR(VLOOKUP(A353,fin_journals!A:D,4,0),"")</f>
        <v/>
      </c>
      <c r="I353" s="25" t="str">
        <f t="shared" si="27"/>
        <v/>
      </c>
      <c r="J353" s="56" t="str">
        <f>IFERROR(VLOOKUP(A353,bus_journals!A:D,4,0),"")</f>
        <v/>
      </c>
      <c r="K353" s="30" t="str">
        <f t="shared" si="28"/>
        <v/>
      </c>
      <c r="L353" s="57" t="str">
        <f>IFERROR(VLOOKUP(A353,man_journals!A:D,4,0),"")</f>
        <v/>
      </c>
      <c r="M353" s="33" t="str">
        <f t="shared" si="29"/>
        <v/>
      </c>
      <c r="N353" t="s">
        <v>1309</v>
      </c>
      <c r="O353" s="3" t="s">
        <v>1274</v>
      </c>
      <c r="P353" t="s">
        <v>1310</v>
      </c>
      <c r="Q353" t="s">
        <v>1295</v>
      </c>
    </row>
    <row r="354" spans="1:18" x14ac:dyDescent="0.25">
      <c r="A354" t="s">
        <v>289</v>
      </c>
      <c r="B354" t="s">
        <v>2180</v>
      </c>
      <c r="C354" s="8">
        <f>IFERROR(VLOOKUP(A354,eco_bus_journals!A:D,3,0),"")</f>
        <v>95</v>
      </c>
      <c r="D354" s="51">
        <f>IFERROR(VLOOKUP(A354,eco_bus_journals!A:D,4,0),"")</f>
        <v>0.15</v>
      </c>
      <c r="E354" s="51">
        <f t="shared" si="25"/>
        <v>350</v>
      </c>
      <c r="F354" s="58">
        <f>IFERROR(VLOOKUP(A354,eco_journals!A:D,4,0),"")</f>
        <v>0.1</v>
      </c>
      <c r="G354" s="54">
        <f t="shared" si="26"/>
        <v>148</v>
      </c>
      <c r="H354" s="60" t="str">
        <f>IFERROR(VLOOKUP(A354,fin_journals!A:D,4,0),"")</f>
        <v/>
      </c>
      <c r="I354" s="25" t="str">
        <f t="shared" si="27"/>
        <v/>
      </c>
      <c r="J354" s="56" t="str">
        <f>IFERROR(VLOOKUP(A354,bus_journals!A:D,4,0),"")</f>
        <v/>
      </c>
      <c r="K354" s="30" t="str">
        <f t="shared" si="28"/>
        <v/>
      </c>
      <c r="L354" s="57" t="str">
        <f>IFERROR(VLOOKUP(A354,man_journals!A:D,4,0),"")</f>
        <v/>
      </c>
      <c r="M354" s="33" t="str">
        <f t="shared" si="29"/>
        <v/>
      </c>
      <c r="N354" s="3" t="s">
        <v>1274</v>
      </c>
    </row>
    <row r="355" spans="1:18" x14ac:dyDescent="0.25">
      <c r="A355" t="s">
        <v>348</v>
      </c>
      <c r="B355" t="s">
        <v>2181</v>
      </c>
      <c r="C355" s="8">
        <f>IFERROR(VLOOKUP(A355,eco_bus_journals!A:D,3,0),"")</f>
        <v>36</v>
      </c>
      <c r="D355" s="51">
        <f>IFERROR(VLOOKUP(A355,eco_bus_journals!A:D,4,0),"")</f>
        <v>0.15</v>
      </c>
      <c r="E355" s="51">
        <f t="shared" si="25"/>
        <v>350</v>
      </c>
      <c r="F355" s="58">
        <f>IFERROR(VLOOKUP(A355,eco_journals!A:D,4,0),"")</f>
        <v>0.08</v>
      </c>
      <c r="G355" s="54">
        <f t="shared" si="26"/>
        <v>188</v>
      </c>
      <c r="H355" s="60" t="str">
        <f>IFERROR(VLOOKUP(A355,fin_journals!A:D,4,0),"")</f>
        <v/>
      </c>
      <c r="I355" s="25" t="str">
        <f t="shared" si="27"/>
        <v/>
      </c>
      <c r="J355" s="56">
        <f>IFERROR(VLOOKUP(A355,bus_journals!A:D,4,0),"")</f>
        <v>0.15</v>
      </c>
      <c r="K355" s="30">
        <f t="shared" si="28"/>
        <v>113</v>
      </c>
      <c r="L355" s="57">
        <f>IFERROR(VLOOKUP(A355,man_journals!A:D,4,0),"")</f>
        <v>0.12</v>
      </c>
      <c r="M355" s="33">
        <f t="shared" si="29"/>
        <v>127</v>
      </c>
      <c r="N355" s="4" t="s">
        <v>1275</v>
      </c>
      <c r="O355" s="3" t="s">
        <v>1274</v>
      </c>
      <c r="P355" s="6" t="s">
        <v>1277</v>
      </c>
    </row>
    <row r="356" spans="1:18" x14ac:dyDescent="0.25">
      <c r="A356" t="s">
        <v>397</v>
      </c>
      <c r="B356" t="s">
        <v>2203</v>
      </c>
      <c r="C356" s="8">
        <f>IFERROR(VLOOKUP(A356,eco_bus_journals!A:D,3,0),"")</f>
        <v>44</v>
      </c>
      <c r="D356" s="51">
        <f>IFERROR(VLOOKUP(A356,eco_bus_journals!A:D,4,0),"")</f>
        <v>0.15</v>
      </c>
      <c r="E356" s="51">
        <f t="shared" si="25"/>
        <v>350</v>
      </c>
      <c r="F356" s="58" t="str">
        <f>IFERROR(VLOOKUP(A356,eco_journals!A:D,4,0),"")</f>
        <v/>
      </c>
      <c r="G356" s="54" t="str">
        <f t="shared" si="26"/>
        <v/>
      </c>
      <c r="H356" s="60" t="str">
        <f>IFERROR(VLOOKUP(A356,fin_journals!A:D,4,0),"")</f>
        <v/>
      </c>
      <c r="I356" s="25" t="str">
        <f t="shared" si="27"/>
        <v/>
      </c>
      <c r="J356" s="56" t="str">
        <f>IFERROR(VLOOKUP(A356,bus_journals!A:D,4,0),"")</f>
        <v/>
      </c>
      <c r="K356" s="30" t="str">
        <f t="shared" si="28"/>
        <v/>
      </c>
      <c r="L356" s="57">
        <f>IFERROR(VLOOKUP(A356,man_journals!A:D,4,0),"")</f>
        <v>0.11</v>
      </c>
      <c r="M356" s="33">
        <f t="shared" si="29"/>
        <v>137</v>
      </c>
      <c r="N356" s="6" t="s">
        <v>1277</v>
      </c>
    </row>
    <row r="357" spans="1:18" x14ac:dyDescent="0.25">
      <c r="A357" t="s">
        <v>311</v>
      </c>
      <c r="B357" t="s">
        <v>2180</v>
      </c>
      <c r="C357" s="8">
        <f>IFERROR(VLOOKUP(A357,eco_bus_journals!A:D,3,0),"")</f>
        <v>102</v>
      </c>
      <c r="D357" s="51">
        <f>IFERROR(VLOOKUP(A357,eco_bus_journals!A:D,4,0),"")</f>
        <v>0.15</v>
      </c>
      <c r="E357" s="51">
        <f t="shared" si="25"/>
        <v>350</v>
      </c>
      <c r="F357" s="58">
        <f>IFERROR(VLOOKUP(A357,eco_journals!A:D,4,0),"")</f>
        <v>0.12</v>
      </c>
      <c r="G357" s="54">
        <f t="shared" si="26"/>
        <v>134</v>
      </c>
      <c r="H357" s="60" t="str">
        <f>IFERROR(VLOOKUP(A357,fin_journals!A:D,4,0),"")</f>
        <v/>
      </c>
      <c r="I357" s="25" t="str">
        <f t="shared" si="27"/>
        <v/>
      </c>
      <c r="J357" s="56" t="str">
        <f>IFERROR(VLOOKUP(A357,bus_journals!A:D,4,0),"")</f>
        <v/>
      </c>
      <c r="K357" s="30" t="str">
        <f t="shared" si="28"/>
        <v/>
      </c>
      <c r="L357" s="57" t="str">
        <f>IFERROR(VLOOKUP(A357,man_journals!A:D,4,0),"")</f>
        <v/>
      </c>
      <c r="M357" s="33" t="str">
        <f t="shared" si="29"/>
        <v/>
      </c>
      <c r="N357" t="s">
        <v>1306</v>
      </c>
      <c r="O357" s="3" t="s">
        <v>1274</v>
      </c>
      <c r="P357" t="s">
        <v>1315</v>
      </c>
      <c r="Q357" t="s">
        <v>1316</v>
      </c>
      <c r="R357" t="s">
        <v>1287</v>
      </c>
    </row>
    <row r="358" spans="1:18" x14ac:dyDescent="0.25">
      <c r="A358" t="s">
        <v>418</v>
      </c>
      <c r="B358" t="s">
        <v>2181</v>
      </c>
      <c r="C358" s="8">
        <f>IFERROR(VLOOKUP(A358,eco_bus_journals!A:D,3,0),"")</f>
        <v>74</v>
      </c>
      <c r="D358" s="51">
        <f>IFERROR(VLOOKUP(A358,eco_bus_journals!A:D,4,0),"")</f>
        <v>0.15</v>
      </c>
      <c r="E358" s="51">
        <f t="shared" si="25"/>
        <v>350</v>
      </c>
      <c r="F358" s="58">
        <f>IFERROR(VLOOKUP(A358,eco_journals!A:D,4,0),"")</f>
        <v>0.13</v>
      </c>
      <c r="G358" s="54">
        <f t="shared" si="26"/>
        <v>125</v>
      </c>
      <c r="H358" s="60">
        <f>IFERROR(VLOOKUP(A358,fin_journals!A:D,4,0),"")</f>
        <v>0.08</v>
      </c>
      <c r="I358" s="25">
        <f t="shared" si="27"/>
        <v>96</v>
      </c>
      <c r="J358" s="56" t="str">
        <f>IFERROR(VLOOKUP(A358,bus_journals!A:D,4,0),"")</f>
        <v/>
      </c>
      <c r="K358" s="30" t="str">
        <f t="shared" si="28"/>
        <v/>
      </c>
      <c r="L358" s="57" t="str">
        <f>IFERROR(VLOOKUP(A358,man_journals!A:D,4,0),"")</f>
        <v/>
      </c>
      <c r="M358" s="33" t="str">
        <f t="shared" si="29"/>
        <v/>
      </c>
      <c r="N358" s="5" t="s">
        <v>1276</v>
      </c>
      <c r="O358" s="3" t="s">
        <v>1274</v>
      </c>
    </row>
    <row r="359" spans="1:18" x14ac:dyDescent="0.25">
      <c r="A359" t="s">
        <v>315</v>
      </c>
      <c r="B359" t="s">
        <v>2180</v>
      </c>
      <c r="C359" s="8">
        <f>IFERROR(VLOOKUP(A359,eco_bus_journals!A:D,3,0),"")</f>
        <v>36</v>
      </c>
      <c r="D359" s="51">
        <f>IFERROR(VLOOKUP(A359,eco_bus_journals!A:D,4,0),"")</f>
        <v>0.15</v>
      </c>
      <c r="E359" s="51">
        <f t="shared" si="25"/>
        <v>350</v>
      </c>
      <c r="F359" s="58">
        <f>IFERROR(VLOOKUP(A359,eco_journals!A:D,4,0),"")</f>
        <v>0.11</v>
      </c>
      <c r="G359" s="54">
        <f t="shared" si="26"/>
        <v>139</v>
      </c>
      <c r="H359" s="60" t="str">
        <f>IFERROR(VLOOKUP(A359,fin_journals!A:D,4,0),"")</f>
        <v/>
      </c>
      <c r="I359" s="25" t="str">
        <f t="shared" si="27"/>
        <v/>
      </c>
      <c r="J359" s="56" t="str">
        <f>IFERROR(VLOOKUP(A359,bus_journals!A:D,4,0),"")</f>
        <v/>
      </c>
      <c r="K359" s="30" t="str">
        <f t="shared" si="28"/>
        <v/>
      </c>
      <c r="L359" s="57" t="str">
        <f>IFERROR(VLOOKUP(A359,man_journals!A:D,4,0),"")</f>
        <v/>
      </c>
      <c r="M359" s="33" t="str">
        <f t="shared" si="29"/>
        <v/>
      </c>
      <c r="N359" s="3" t="s">
        <v>1274</v>
      </c>
    </row>
    <row r="360" spans="1:18" x14ac:dyDescent="0.25">
      <c r="A360" t="s">
        <v>457</v>
      </c>
      <c r="B360" t="s">
        <v>2180</v>
      </c>
      <c r="C360" s="8">
        <f>IFERROR(VLOOKUP(A360,eco_bus_journals!A:D,3,0),"")</f>
        <v>78</v>
      </c>
      <c r="D360" s="51">
        <f>IFERROR(VLOOKUP(A360,eco_bus_journals!A:D,4,0),"")</f>
        <v>0.15</v>
      </c>
      <c r="E360" s="51">
        <f t="shared" si="25"/>
        <v>350</v>
      </c>
      <c r="F360" s="58">
        <f>IFERROR(VLOOKUP(A360,eco_journals!A:D,4,0),"")</f>
        <v>0.14000000000000001</v>
      </c>
      <c r="G360" s="54">
        <f t="shared" si="26"/>
        <v>115</v>
      </c>
      <c r="H360" s="60" t="str">
        <f>IFERROR(VLOOKUP(A360,fin_journals!A:D,4,0),"")</f>
        <v/>
      </c>
      <c r="I360" s="25" t="str">
        <f t="shared" si="27"/>
        <v/>
      </c>
      <c r="J360" s="56" t="str">
        <f>IFERROR(VLOOKUP(A360,bus_journals!A:D,4,0),"")</f>
        <v/>
      </c>
      <c r="K360" s="30" t="str">
        <f t="shared" si="28"/>
        <v/>
      </c>
      <c r="L360" s="57" t="str">
        <f>IFERROR(VLOOKUP(A360,man_journals!A:D,4,0),"")</f>
        <v/>
      </c>
      <c r="M360" s="33" t="str">
        <f t="shared" si="29"/>
        <v/>
      </c>
      <c r="N360" s="3" t="s">
        <v>1274</v>
      </c>
      <c r="O360" t="s">
        <v>1320</v>
      </c>
      <c r="P360" t="s">
        <v>1281</v>
      </c>
      <c r="Q360" t="s">
        <v>1282</v>
      </c>
    </row>
    <row r="361" spans="1:18" x14ac:dyDescent="0.25">
      <c r="A361" t="s">
        <v>407</v>
      </c>
      <c r="B361" t="s">
        <v>2180</v>
      </c>
      <c r="C361" s="8">
        <f>IFERROR(VLOOKUP(A361,eco_bus_journals!A:D,3,0),"")</f>
        <v>81</v>
      </c>
      <c r="D361" s="51">
        <f>IFERROR(VLOOKUP(A361,eco_bus_journals!A:D,4,0),"")</f>
        <v>0.15</v>
      </c>
      <c r="E361" s="51">
        <f t="shared" si="25"/>
        <v>350</v>
      </c>
      <c r="F361" s="58">
        <f>IFERROR(VLOOKUP(A361,eco_journals!A:D,4,0),"")</f>
        <v>0.13</v>
      </c>
      <c r="G361" s="54">
        <f t="shared" si="26"/>
        <v>125</v>
      </c>
      <c r="H361" s="60" t="str">
        <f>IFERROR(VLOOKUP(A361,fin_journals!A:D,4,0),"")</f>
        <v/>
      </c>
      <c r="I361" s="25" t="str">
        <f t="shared" si="27"/>
        <v/>
      </c>
      <c r="J361" s="56" t="str">
        <f>IFERROR(VLOOKUP(A361,bus_journals!A:D,4,0),"")</f>
        <v/>
      </c>
      <c r="K361" s="30" t="str">
        <f t="shared" si="28"/>
        <v/>
      </c>
      <c r="L361" s="57" t="str">
        <f>IFERROR(VLOOKUP(A361,man_journals!A:D,4,0),"")</f>
        <v/>
      </c>
      <c r="M361" s="33" t="str">
        <f t="shared" si="29"/>
        <v/>
      </c>
      <c r="N361" s="3" t="s">
        <v>1274</v>
      </c>
    </row>
    <row r="362" spans="1:18" x14ac:dyDescent="0.25">
      <c r="A362" t="s">
        <v>423</v>
      </c>
      <c r="B362" t="s">
        <v>2178</v>
      </c>
      <c r="C362" s="8">
        <f>IFERROR(VLOOKUP(A362,eco_bus_journals!A:D,3,0),"")</f>
        <v>73</v>
      </c>
      <c r="D362" s="51">
        <f>IFERROR(VLOOKUP(A362,eco_bus_journals!A:D,4,0),"")</f>
        <v>0.15</v>
      </c>
      <c r="E362" s="51">
        <f t="shared" si="25"/>
        <v>350</v>
      </c>
      <c r="F362" s="58">
        <f>IFERROR(VLOOKUP(A362,eco_journals!A:D,4,0),"")</f>
        <v>0.16</v>
      </c>
      <c r="G362" s="54">
        <f t="shared" si="26"/>
        <v>102</v>
      </c>
      <c r="H362" s="60" t="str">
        <f>IFERROR(VLOOKUP(A362,fin_journals!A:D,4,0),"")</f>
        <v/>
      </c>
      <c r="I362" s="25" t="str">
        <f t="shared" si="27"/>
        <v/>
      </c>
      <c r="J362" s="56" t="str">
        <f>IFERROR(VLOOKUP(A362,bus_journals!A:D,4,0),"")</f>
        <v/>
      </c>
      <c r="K362" s="30" t="str">
        <f t="shared" si="28"/>
        <v/>
      </c>
      <c r="L362" s="57" t="str">
        <f>IFERROR(VLOOKUP(A362,man_journals!A:D,4,0),"")</f>
        <v/>
      </c>
      <c r="M362" s="33" t="str">
        <f t="shared" si="29"/>
        <v/>
      </c>
      <c r="N362" s="3" t="s">
        <v>1274</v>
      </c>
    </row>
    <row r="363" spans="1:18" x14ac:dyDescent="0.25">
      <c r="A363" t="s">
        <v>501</v>
      </c>
      <c r="B363" t="s">
        <v>2188</v>
      </c>
      <c r="C363" s="8">
        <f>IFERROR(VLOOKUP(A363,eco_bus_journals!A:D,3,0),"")</f>
        <v>18</v>
      </c>
      <c r="D363" s="51">
        <f>IFERROR(VLOOKUP(A363,eco_bus_journals!A:D,4,0),"")</f>
        <v>0.15</v>
      </c>
      <c r="E363" s="51">
        <f t="shared" si="25"/>
        <v>350</v>
      </c>
      <c r="F363" s="58">
        <f>IFERROR(VLOOKUP(A363,eco_journals!A:D,4,0),"")</f>
        <v>0.14000000000000001</v>
      </c>
      <c r="G363" s="54">
        <f t="shared" si="26"/>
        <v>115</v>
      </c>
      <c r="H363" s="60" t="str">
        <f>IFERROR(VLOOKUP(A363,fin_journals!A:D,4,0),"")</f>
        <v/>
      </c>
      <c r="I363" s="25" t="str">
        <f t="shared" si="27"/>
        <v/>
      </c>
      <c r="J363" s="56" t="str">
        <f>IFERROR(VLOOKUP(A363,bus_journals!A:D,4,0),"")</f>
        <v/>
      </c>
      <c r="K363" s="30" t="str">
        <f t="shared" si="28"/>
        <v/>
      </c>
      <c r="L363" s="57" t="str">
        <f>IFERROR(VLOOKUP(A363,man_journals!A:D,4,0),"")</f>
        <v/>
      </c>
      <c r="M363" s="33" t="str">
        <f t="shared" si="29"/>
        <v/>
      </c>
      <c r="N363" s="3" t="s">
        <v>1274</v>
      </c>
      <c r="O363" t="s">
        <v>1301</v>
      </c>
      <c r="P363" t="s">
        <v>1302</v>
      </c>
    </row>
    <row r="364" spans="1:18" x14ac:dyDescent="0.25">
      <c r="A364" t="s">
        <v>322</v>
      </c>
      <c r="B364" t="s">
        <v>2180</v>
      </c>
      <c r="C364" s="8">
        <f>IFERROR(VLOOKUP(A364,eco_bus_journals!A:D,3,0),"")</f>
        <v>113</v>
      </c>
      <c r="D364" s="51">
        <f>IFERROR(VLOOKUP(A364,eco_bus_journals!A:D,4,0),"")</f>
        <v>0.15</v>
      </c>
      <c r="E364" s="51">
        <f t="shared" si="25"/>
        <v>350</v>
      </c>
      <c r="F364" s="58">
        <f>IFERROR(VLOOKUP(A364,eco_journals!A:D,4,0),"")</f>
        <v>0.1</v>
      </c>
      <c r="G364" s="54">
        <f t="shared" si="26"/>
        <v>148</v>
      </c>
      <c r="H364" s="60" t="str">
        <f>IFERROR(VLOOKUP(A364,fin_journals!A:D,4,0),"")</f>
        <v/>
      </c>
      <c r="I364" s="25" t="str">
        <f t="shared" si="27"/>
        <v/>
      </c>
      <c r="J364" s="56" t="str">
        <f>IFERROR(VLOOKUP(A364,bus_journals!A:D,4,0),"")</f>
        <v/>
      </c>
      <c r="K364" s="30" t="str">
        <f t="shared" si="28"/>
        <v/>
      </c>
      <c r="L364" s="57" t="str">
        <f>IFERROR(VLOOKUP(A364,man_journals!A:D,4,0),"")</f>
        <v/>
      </c>
      <c r="M364" s="33" t="str">
        <f t="shared" si="29"/>
        <v/>
      </c>
      <c r="N364" s="3" t="s">
        <v>1274</v>
      </c>
    </row>
    <row r="365" spans="1:18" x14ac:dyDescent="0.25">
      <c r="A365" t="s">
        <v>340</v>
      </c>
      <c r="B365" t="s">
        <v>2190</v>
      </c>
      <c r="C365" s="8">
        <f>IFERROR(VLOOKUP(A365,eco_bus_journals!A:D,3,0),"")</f>
        <v>43</v>
      </c>
      <c r="D365" s="51">
        <f>IFERROR(VLOOKUP(A365,eco_bus_journals!A:D,4,0),"")</f>
        <v>0.14000000000000001</v>
      </c>
      <c r="E365" s="51">
        <f t="shared" si="25"/>
        <v>363</v>
      </c>
      <c r="F365" s="58" t="str">
        <f>IFERROR(VLOOKUP(A365,eco_journals!A:D,4,0),"")</f>
        <v/>
      </c>
      <c r="G365" s="54" t="str">
        <f t="shared" si="26"/>
        <v/>
      </c>
      <c r="H365" s="60" t="str">
        <f>IFERROR(VLOOKUP(A365,fin_journals!A:D,4,0),"")</f>
        <v/>
      </c>
      <c r="I365" s="25" t="str">
        <f t="shared" si="27"/>
        <v/>
      </c>
      <c r="J365" s="56">
        <f>IFERROR(VLOOKUP(A365,bus_journals!A:D,4,0),"")</f>
        <v>0.15</v>
      </c>
      <c r="K365" s="30">
        <f t="shared" si="28"/>
        <v>113</v>
      </c>
      <c r="L365" s="57">
        <f>IFERROR(VLOOKUP(A365,man_journals!A:D,4,0),"")</f>
        <v>0.12</v>
      </c>
      <c r="M365" s="33">
        <f t="shared" si="29"/>
        <v>127</v>
      </c>
      <c r="N365" s="4" t="s">
        <v>1275</v>
      </c>
      <c r="O365" s="6" t="s">
        <v>1277</v>
      </c>
    </row>
    <row r="366" spans="1:18" x14ac:dyDescent="0.25">
      <c r="A366" t="s">
        <v>361</v>
      </c>
      <c r="B366" t="s">
        <v>2180</v>
      </c>
      <c r="C366" s="8">
        <f>IFERROR(VLOOKUP(A366,eco_bus_journals!A:D,3,0),"")</f>
        <v>39</v>
      </c>
      <c r="D366" s="51">
        <f>IFERROR(VLOOKUP(A366,eco_bus_journals!A:D,4,0),"")</f>
        <v>0.14000000000000001</v>
      </c>
      <c r="E366" s="51">
        <f t="shared" si="25"/>
        <v>363</v>
      </c>
      <c r="F366" s="58">
        <f>IFERROR(VLOOKUP(A366,eco_journals!A:D,4,0),"")</f>
        <v>0.08</v>
      </c>
      <c r="G366" s="54">
        <f t="shared" si="26"/>
        <v>188</v>
      </c>
      <c r="H366" s="60">
        <f>IFERROR(VLOOKUP(A366,fin_journals!A:D,4,0),"")</f>
        <v>0.16</v>
      </c>
      <c r="I366" s="25">
        <f t="shared" si="27"/>
        <v>73</v>
      </c>
      <c r="J366" s="56" t="str">
        <f>IFERROR(VLOOKUP(A366,bus_journals!A:D,4,0),"")</f>
        <v/>
      </c>
      <c r="K366" s="30" t="str">
        <f t="shared" si="28"/>
        <v/>
      </c>
      <c r="L366" s="57" t="str">
        <f>IFERROR(VLOOKUP(A366,man_journals!A:D,4,0),"")</f>
        <v/>
      </c>
      <c r="M366" s="33" t="str">
        <f t="shared" si="29"/>
        <v/>
      </c>
      <c r="N366" s="5" t="s">
        <v>1276</v>
      </c>
      <c r="O366" s="3" t="s">
        <v>1274</v>
      </c>
    </row>
    <row r="367" spans="1:18" x14ac:dyDescent="0.25">
      <c r="A367" t="s">
        <v>363</v>
      </c>
      <c r="B367" t="s">
        <v>2189</v>
      </c>
      <c r="C367" s="8">
        <f>IFERROR(VLOOKUP(A367,eco_bus_journals!A:D,3,0),"")</f>
        <v>57</v>
      </c>
      <c r="D367" s="51">
        <f>IFERROR(VLOOKUP(A367,eco_bus_journals!A:D,4,0),"")</f>
        <v>0.14000000000000001</v>
      </c>
      <c r="E367" s="51">
        <f t="shared" si="25"/>
        <v>363</v>
      </c>
      <c r="F367" s="58" t="str">
        <f>IFERROR(VLOOKUP(A367,eco_journals!A:D,4,0),"")</f>
        <v/>
      </c>
      <c r="G367" s="54" t="str">
        <f t="shared" si="26"/>
        <v/>
      </c>
      <c r="H367" s="60" t="str">
        <f>IFERROR(VLOOKUP(A367,fin_journals!A:D,4,0),"")</f>
        <v/>
      </c>
      <c r="I367" s="25" t="str">
        <f t="shared" si="27"/>
        <v/>
      </c>
      <c r="J367" s="56" t="str">
        <f>IFERROR(VLOOKUP(A367,bus_journals!A:D,4,0),"")</f>
        <v/>
      </c>
      <c r="K367" s="30" t="str">
        <f t="shared" si="28"/>
        <v/>
      </c>
      <c r="L367" s="57">
        <f>IFERROR(VLOOKUP(A367,man_journals!A:D,4,0),"")</f>
        <v>0.13</v>
      </c>
      <c r="M367" s="33">
        <f t="shared" si="29"/>
        <v>123</v>
      </c>
      <c r="N367" s="6" t="s">
        <v>1277</v>
      </c>
    </row>
    <row r="368" spans="1:18" x14ac:dyDescent="0.25">
      <c r="A368" t="s">
        <v>346</v>
      </c>
      <c r="B368" t="s">
        <v>2180</v>
      </c>
      <c r="C368" s="8">
        <f>IFERROR(VLOOKUP(A368,eco_bus_journals!A:D,3,0),"")</f>
        <v>53</v>
      </c>
      <c r="D368" s="51">
        <f>IFERROR(VLOOKUP(A368,eco_bus_journals!A:D,4,0),"")</f>
        <v>0.14000000000000001</v>
      </c>
      <c r="E368" s="51">
        <f t="shared" si="25"/>
        <v>363</v>
      </c>
      <c r="F368" s="58">
        <f>IFERROR(VLOOKUP(A368,eco_journals!A:D,4,0),"")</f>
        <v>0.09</v>
      </c>
      <c r="G368" s="54">
        <f t="shared" si="26"/>
        <v>162</v>
      </c>
      <c r="H368" s="60" t="str">
        <f>IFERROR(VLOOKUP(A368,fin_journals!A:D,4,0),"")</f>
        <v/>
      </c>
      <c r="I368" s="25" t="str">
        <f t="shared" si="27"/>
        <v/>
      </c>
      <c r="J368" s="56" t="str">
        <f>IFERROR(VLOOKUP(A368,bus_journals!A:D,4,0),"")</f>
        <v/>
      </c>
      <c r="K368" s="30" t="str">
        <f t="shared" si="28"/>
        <v/>
      </c>
      <c r="L368" s="57" t="str">
        <f>IFERROR(VLOOKUP(A368,man_journals!A:D,4,0),"")</f>
        <v/>
      </c>
      <c r="M368" s="33" t="str">
        <f t="shared" si="29"/>
        <v/>
      </c>
      <c r="N368" s="3" t="s">
        <v>1274</v>
      </c>
    </row>
    <row r="369" spans="1:16" x14ac:dyDescent="0.25">
      <c r="A369" t="s">
        <v>383</v>
      </c>
      <c r="B369" t="s">
        <v>2202</v>
      </c>
      <c r="C369" s="8">
        <f>IFERROR(VLOOKUP(A369,eco_bus_journals!A:D,3,0),"")</f>
        <v>22</v>
      </c>
      <c r="D369" s="51">
        <f>IFERROR(VLOOKUP(A369,eco_bus_journals!A:D,4,0),"")</f>
        <v>0.14000000000000001</v>
      </c>
      <c r="E369" s="51">
        <f t="shared" si="25"/>
        <v>363</v>
      </c>
      <c r="F369" s="58" t="str">
        <f>IFERROR(VLOOKUP(A369,eco_journals!A:D,4,0),"")</f>
        <v/>
      </c>
      <c r="G369" s="54" t="str">
        <f t="shared" si="26"/>
        <v/>
      </c>
      <c r="H369" s="60" t="str">
        <f>IFERROR(VLOOKUP(A369,fin_journals!A:D,4,0),"")</f>
        <v/>
      </c>
      <c r="I369" s="25" t="str">
        <f t="shared" si="27"/>
        <v/>
      </c>
      <c r="J369" s="56">
        <f>IFERROR(VLOOKUP(A369,bus_journals!A:D,4,0),"")</f>
        <v>0.19</v>
      </c>
      <c r="K369" s="30">
        <f t="shared" si="28"/>
        <v>104</v>
      </c>
      <c r="L369" s="57" t="str">
        <f>IFERROR(VLOOKUP(A369,man_journals!A:D,4,0),"")</f>
        <v/>
      </c>
      <c r="M369" s="33" t="str">
        <f t="shared" si="29"/>
        <v/>
      </c>
      <c r="N369" s="4" t="s">
        <v>1275</v>
      </c>
    </row>
    <row r="370" spans="1:16" x14ac:dyDescent="0.25">
      <c r="A370" t="s">
        <v>385</v>
      </c>
      <c r="B370" t="s">
        <v>2180</v>
      </c>
      <c r="C370" s="8">
        <f>IFERROR(VLOOKUP(A370,eco_bus_journals!A:D,3,0),"")</f>
        <v>22</v>
      </c>
      <c r="D370" s="51">
        <f>IFERROR(VLOOKUP(A370,eco_bus_journals!A:D,4,0),"")</f>
        <v>0.14000000000000001</v>
      </c>
      <c r="E370" s="51">
        <f t="shared" si="25"/>
        <v>363</v>
      </c>
      <c r="F370" s="58">
        <f>IFERROR(VLOOKUP(A370,eco_journals!A:D,4,0),"")</f>
        <v>0.06</v>
      </c>
      <c r="G370" s="54">
        <f t="shared" si="26"/>
        <v>257</v>
      </c>
      <c r="H370" s="60" t="str">
        <f>IFERROR(VLOOKUP(A370,fin_journals!A:D,4,0),"")</f>
        <v/>
      </c>
      <c r="I370" s="25" t="str">
        <f t="shared" si="27"/>
        <v/>
      </c>
      <c r="J370" s="56">
        <f>IFERROR(VLOOKUP(A370,bus_journals!A:D,4,0),"")</f>
        <v>0.17</v>
      </c>
      <c r="K370" s="30">
        <f t="shared" si="28"/>
        <v>107</v>
      </c>
      <c r="L370" s="57">
        <f>IFERROR(VLOOKUP(A370,man_journals!A:D,4,0),"")</f>
        <v>0.14000000000000001</v>
      </c>
      <c r="M370" s="33">
        <f t="shared" si="29"/>
        <v>118</v>
      </c>
      <c r="N370" s="4" t="s">
        <v>1275</v>
      </c>
      <c r="O370" s="3" t="s">
        <v>1274</v>
      </c>
      <c r="P370" s="6" t="s">
        <v>1277</v>
      </c>
    </row>
    <row r="371" spans="1:16" x14ac:dyDescent="0.25">
      <c r="A371" t="s">
        <v>310</v>
      </c>
      <c r="B371" t="s">
        <v>2181</v>
      </c>
      <c r="C371" s="8">
        <f>IFERROR(VLOOKUP(A371,eco_bus_journals!A:D,3,0),"")</f>
        <v>45</v>
      </c>
      <c r="D371" s="51">
        <f>IFERROR(VLOOKUP(A371,eco_bus_journals!A:D,4,0),"")</f>
        <v>0.14000000000000001</v>
      </c>
      <c r="E371" s="51">
        <f t="shared" si="25"/>
        <v>363</v>
      </c>
      <c r="F371" s="58" t="str">
        <f>IFERROR(VLOOKUP(A371,eco_journals!A:D,4,0),"")</f>
        <v/>
      </c>
      <c r="G371" s="54" t="str">
        <f t="shared" si="26"/>
        <v/>
      </c>
      <c r="H371" s="60">
        <f>IFERROR(VLOOKUP(A371,fin_journals!A:D,4,0),"")</f>
        <v>0.16</v>
      </c>
      <c r="I371" s="25">
        <f t="shared" si="27"/>
        <v>73</v>
      </c>
      <c r="J371" s="56" t="str">
        <f>IFERROR(VLOOKUP(A371,bus_journals!A:D,4,0),"")</f>
        <v/>
      </c>
      <c r="K371" s="30" t="str">
        <f t="shared" si="28"/>
        <v/>
      </c>
      <c r="L371" s="57" t="str">
        <f>IFERROR(VLOOKUP(A371,man_journals!A:D,4,0),"")</f>
        <v/>
      </c>
      <c r="M371" s="33" t="str">
        <f t="shared" si="29"/>
        <v/>
      </c>
      <c r="N371" s="5" t="s">
        <v>1276</v>
      </c>
      <c r="O371" t="s">
        <v>1282</v>
      </c>
    </row>
    <row r="372" spans="1:16" x14ac:dyDescent="0.25">
      <c r="A372" t="s">
        <v>399</v>
      </c>
      <c r="B372" t="s">
        <v>2189</v>
      </c>
      <c r="C372" s="8">
        <f>IFERROR(VLOOKUP(A372,eco_bus_journals!A:D,3,0),"")</f>
        <v>149</v>
      </c>
      <c r="D372" s="51">
        <f>IFERROR(VLOOKUP(A372,eco_bus_journals!A:D,4,0),"")</f>
        <v>0.14000000000000001</v>
      </c>
      <c r="E372" s="51">
        <f t="shared" si="25"/>
        <v>363</v>
      </c>
      <c r="F372" s="58">
        <f>IFERROR(VLOOKUP(A372,eco_journals!A:D,4,0),"")</f>
        <v>7.0000000000000007E-2</v>
      </c>
      <c r="G372" s="54">
        <f t="shared" si="26"/>
        <v>209</v>
      </c>
      <c r="H372" s="60" t="str">
        <f>IFERROR(VLOOKUP(A372,fin_journals!A:D,4,0),"")</f>
        <v/>
      </c>
      <c r="I372" s="25" t="str">
        <f t="shared" si="27"/>
        <v/>
      </c>
      <c r="J372" s="56">
        <f>IFERROR(VLOOKUP(A372,bus_journals!A:D,4,0),"")</f>
        <v>0.16</v>
      </c>
      <c r="K372" s="30">
        <f t="shared" si="28"/>
        <v>110</v>
      </c>
      <c r="L372" s="57">
        <f>IFERROR(VLOOKUP(A372,man_journals!A:D,4,0),"")</f>
        <v>0.1</v>
      </c>
      <c r="M372" s="33">
        <f t="shared" si="29"/>
        <v>146</v>
      </c>
      <c r="N372" s="4" t="s">
        <v>1275</v>
      </c>
      <c r="O372" s="3" t="s">
        <v>1274</v>
      </c>
      <c r="P372" s="6" t="s">
        <v>1277</v>
      </c>
    </row>
    <row r="373" spans="1:16" x14ac:dyDescent="0.25">
      <c r="A373" t="s">
        <v>353</v>
      </c>
      <c r="B373" t="s">
        <v>2178</v>
      </c>
      <c r="C373" s="8">
        <f>IFERROR(VLOOKUP(A373,eco_bus_journals!A:D,3,0),"")</f>
        <v>86</v>
      </c>
      <c r="D373" s="51">
        <f>IFERROR(VLOOKUP(A373,eco_bus_journals!A:D,4,0),"")</f>
        <v>0.14000000000000001</v>
      </c>
      <c r="E373" s="51">
        <f t="shared" si="25"/>
        <v>363</v>
      </c>
      <c r="F373" s="58" t="str">
        <f>IFERROR(VLOOKUP(A373,eco_journals!A:D,4,0),"")</f>
        <v/>
      </c>
      <c r="G373" s="54" t="str">
        <f t="shared" si="26"/>
        <v/>
      </c>
      <c r="H373" s="60">
        <f>IFERROR(VLOOKUP(A373,fin_journals!A:D,4,0),"")</f>
        <v>0.18</v>
      </c>
      <c r="I373" s="25">
        <f t="shared" si="27"/>
        <v>70</v>
      </c>
      <c r="J373" s="56" t="str">
        <f>IFERROR(VLOOKUP(A373,bus_journals!A:D,4,0),"")</f>
        <v/>
      </c>
      <c r="K373" s="30" t="str">
        <f t="shared" si="28"/>
        <v/>
      </c>
      <c r="L373" s="57" t="str">
        <f>IFERROR(VLOOKUP(A373,man_journals!A:D,4,0),"")</f>
        <v/>
      </c>
      <c r="M373" s="33" t="str">
        <f t="shared" si="29"/>
        <v/>
      </c>
      <c r="N373" s="5" t="s">
        <v>1276</v>
      </c>
    </row>
    <row r="374" spans="1:16" x14ac:dyDescent="0.25">
      <c r="A374" t="s">
        <v>453</v>
      </c>
      <c r="B374" t="s">
        <v>2180</v>
      </c>
      <c r="C374" s="8">
        <f>IFERROR(VLOOKUP(A374,eco_bus_journals!A:D,3,0),"")</f>
        <v>50</v>
      </c>
      <c r="D374" s="51">
        <f>IFERROR(VLOOKUP(A374,eco_bus_journals!A:D,4,0),"")</f>
        <v>0.14000000000000001</v>
      </c>
      <c r="E374" s="51">
        <f t="shared" si="25"/>
        <v>363</v>
      </c>
      <c r="F374" s="58">
        <f>IFERROR(VLOOKUP(A374,eco_journals!A:D,4,0),"")</f>
        <v>0.12</v>
      </c>
      <c r="G374" s="54">
        <f t="shared" si="26"/>
        <v>134</v>
      </c>
      <c r="H374" s="60" t="str">
        <f>IFERROR(VLOOKUP(A374,fin_journals!A:D,4,0),"")</f>
        <v/>
      </c>
      <c r="I374" s="25" t="str">
        <f t="shared" si="27"/>
        <v/>
      </c>
      <c r="J374" s="56" t="str">
        <f>IFERROR(VLOOKUP(A374,bus_journals!A:D,4,0),"")</f>
        <v/>
      </c>
      <c r="K374" s="30" t="str">
        <f t="shared" si="28"/>
        <v/>
      </c>
      <c r="L374" s="57" t="str">
        <f>IFERROR(VLOOKUP(A374,man_journals!A:D,4,0),"")</f>
        <v/>
      </c>
      <c r="M374" s="33" t="str">
        <f t="shared" si="29"/>
        <v/>
      </c>
      <c r="N374" s="3" t="s">
        <v>1274</v>
      </c>
      <c r="O374" t="s">
        <v>1297</v>
      </c>
    </row>
    <row r="375" spans="1:16" x14ac:dyDescent="0.25">
      <c r="A375" t="s">
        <v>334</v>
      </c>
      <c r="B375" t="s">
        <v>2178</v>
      </c>
      <c r="C375" s="8">
        <f>IFERROR(VLOOKUP(A375,eco_bus_journals!A:D,3,0),"")</f>
        <v>49</v>
      </c>
      <c r="D375" s="51">
        <f>IFERROR(VLOOKUP(A375,eco_bus_journals!A:D,4,0),"")</f>
        <v>0.14000000000000001</v>
      </c>
      <c r="E375" s="51">
        <f t="shared" si="25"/>
        <v>363</v>
      </c>
      <c r="F375" s="58">
        <f>IFERROR(VLOOKUP(A375,eco_journals!A:D,4,0),"")</f>
        <v>0.06</v>
      </c>
      <c r="G375" s="54">
        <f t="shared" si="26"/>
        <v>257</v>
      </c>
      <c r="H375" s="60" t="str">
        <f>IFERROR(VLOOKUP(A375,fin_journals!A:D,4,0),"")</f>
        <v/>
      </c>
      <c r="I375" s="25" t="str">
        <f t="shared" si="27"/>
        <v/>
      </c>
      <c r="J375" s="56">
        <f>IFERROR(VLOOKUP(A375,bus_journals!A:D,4,0),"")</f>
        <v>0.2</v>
      </c>
      <c r="K375" s="30">
        <f t="shared" si="28"/>
        <v>102</v>
      </c>
      <c r="L375" s="57" t="str">
        <f>IFERROR(VLOOKUP(A375,man_journals!A:D,4,0),"")</f>
        <v/>
      </c>
      <c r="M375" s="33" t="str">
        <f t="shared" si="29"/>
        <v/>
      </c>
      <c r="N375" s="4" t="s">
        <v>1275</v>
      </c>
      <c r="O375" s="3" t="s">
        <v>1274</v>
      </c>
    </row>
    <row r="376" spans="1:16" x14ac:dyDescent="0.25">
      <c r="A376" t="s">
        <v>367</v>
      </c>
      <c r="B376" t="s">
        <v>2185</v>
      </c>
      <c r="C376" s="8">
        <f>IFERROR(VLOOKUP(A376,eco_bus_journals!A:D,3,0),"")</f>
        <v>33</v>
      </c>
      <c r="D376" s="51">
        <f>IFERROR(VLOOKUP(A376,eco_bus_journals!A:D,4,0),"")</f>
        <v>0.14000000000000001</v>
      </c>
      <c r="E376" s="51">
        <f t="shared" si="25"/>
        <v>363</v>
      </c>
      <c r="F376" s="58" t="str">
        <f>IFERROR(VLOOKUP(A376,eco_journals!A:D,4,0),"")</f>
        <v/>
      </c>
      <c r="G376" s="54" t="str">
        <f t="shared" si="26"/>
        <v/>
      </c>
      <c r="H376" s="60">
        <f>IFERROR(VLOOKUP(A376,fin_journals!A:D,4,0),"")</f>
        <v>0.25</v>
      </c>
      <c r="I376" s="25">
        <f t="shared" si="27"/>
        <v>55</v>
      </c>
      <c r="J376" s="56" t="str">
        <f>IFERROR(VLOOKUP(A376,bus_journals!A:D,4,0),"")</f>
        <v/>
      </c>
      <c r="K376" s="30" t="str">
        <f t="shared" si="28"/>
        <v/>
      </c>
      <c r="L376" s="57" t="str">
        <f>IFERROR(VLOOKUP(A376,man_journals!A:D,4,0),"")</f>
        <v/>
      </c>
      <c r="M376" s="33" t="str">
        <f t="shared" si="29"/>
        <v/>
      </c>
      <c r="N376" s="5" t="s">
        <v>1276</v>
      </c>
    </row>
    <row r="377" spans="1:16" x14ac:dyDescent="0.25">
      <c r="A377" t="s">
        <v>405</v>
      </c>
      <c r="B377" t="s">
        <v>2180</v>
      </c>
      <c r="C377" s="8">
        <f>IFERROR(VLOOKUP(A377,eco_bus_journals!A:D,3,0),"")</f>
        <v>64</v>
      </c>
      <c r="D377" s="51">
        <f>IFERROR(VLOOKUP(A377,eco_bus_journals!A:D,4,0),"")</f>
        <v>0.14000000000000001</v>
      </c>
      <c r="E377" s="51">
        <f t="shared" si="25"/>
        <v>363</v>
      </c>
      <c r="F377" s="58">
        <f>IFERROR(VLOOKUP(A377,eco_journals!A:D,4,0),"")</f>
        <v>0.13</v>
      </c>
      <c r="G377" s="54">
        <f t="shared" si="26"/>
        <v>125</v>
      </c>
      <c r="H377" s="60" t="str">
        <f>IFERROR(VLOOKUP(A377,fin_journals!A:D,4,0),"")</f>
        <v/>
      </c>
      <c r="I377" s="25" t="str">
        <f t="shared" si="27"/>
        <v/>
      </c>
      <c r="J377" s="56" t="str">
        <f>IFERROR(VLOOKUP(A377,bus_journals!A:D,4,0),"")</f>
        <v/>
      </c>
      <c r="K377" s="30" t="str">
        <f t="shared" si="28"/>
        <v/>
      </c>
      <c r="L377" s="57" t="str">
        <f>IFERROR(VLOOKUP(A377,man_journals!A:D,4,0),"")</f>
        <v/>
      </c>
      <c r="M377" s="33" t="str">
        <f t="shared" si="29"/>
        <v/>
      </c>
      <c r="N377" s="3" t="s">
        <v>1274</v>
      </c>
    </row>
    <row r="378" spans="1:16" x14ac:dyDescent="0.25">
      <c r="A378" t="s">
        <v>406</v>
      </c>
      <c r="B378" t="s">
        <v>2189</v>
      </c>
      <c r="C378" s="8">
        <f>IFERROR(VLOOKUP(A378,eco_bus_journals!A:D,3,0),"")</f>
        <v>87</v>
      </c>
      <c r="D378" s="51">
        <f>IFERROR(VLOOKUP(A378,eco_bus_journals!A:D,4,0),"")</f>
        <v>0.14000000000000001</v>
      </c>
      <c r="E378" s="51">
        <f t="shared" si="25"/>
        <v>363</v>
      </c>
      <c r="F378" s="58" t="str">
        <f>IFERROR(VLOOKUP(A378,eco_journals!A:D,4,0),"")</f>
        <v/>
      </c>
      <c r="G378" s="54" t="str">
        <f t="shared" si="26"/>
        <v/>
      </c>
      <c r="H378" s="60" t="str">
        <f>IFERROR(VLOOKUP(A378,fin_journals!A:D,4,0),"")</f>
        <v/>
      </c>
      <c r="I378" s="25" t="str">
        <f t="shared" si="27"/>
        <v/>
      </c>
      <c r="J378" s="56" t="str">
        <f>IFERROR(VLOOKUP(A378,bus_journals!A:D,4,0),"")</f>
        <v/>
      </c>
      <c r="K378" s="30" t="str">
        <f t="shared" si="28"/>
        <v/>
      </c>
      <c r="L378" s="57">
        <f>IFERROR(VLOOKUP(A378,man_journals!A:D,4,0),"")</f>
        <v>0.15</v>
      </c>
      <c r="M378" s="33">
        <f t="shared" si="29"/>
        <v>115</v>
      </c>
      <c r="N378" s="6" t="s">
        <v>1277</v>
      </c>
    </row>
    <row r="379" spans="1:16" x14ac:dyDescent="0.25">
      <c r="A379" t="s">
        <v>388</v>
      </c>
      <c r="B379" t="s">
        <v>2181</v>
      </c>
      <c r="C379" s="8">
        <f>IFERROR(VLOOKUP(A379,eco_bus_journals!A:D,3,0),"")</f>
        <v>98</v>
      </c>
      <c r="D379" s="51">
        <f>IFERROR(VLOOKUP(A379,eco_bus_journals!A:D,4,0),"")</f>
        <v>0.14000000000000001</v>
      </c>
      <c r="E379" s="51">
        <f t="shared" si="25"/>
        <v>363</v>
      </c>
      <c r="F379" s="58">
        <f>IFERROR(VLOOKUP(A379,eco_journals!A:D,4,0),"")</f>
        <v>0.11</v>
      </c>
      <c r="G379" s="54">
        <f t="shared" si="26"/>
        <v>139</v>
      </c>
      <c r="H379" s="60">
        <f>IFERROR(VLOOKUP(A379,fin_journals!A:D,4,0),"")</f>
        <v>0.15</v>
      </c>
      <c r="I379" s="25">
        <f t="shared" si="27"/>
        <v>77</v>
      </c>
      <c r="J379" s="56" t="str">
        <f>IFERROR(VLOOKUP(A379,bus_journals!A:D,4,0),"")</f>
        <v/>
      </c>
      <c r="K379" s="30" t="str">
        <f t="shared" si="28"/>
        <v/>
      </c>
      <c r="L379" s="57" t="str">
        <f>IFERROR(VLOOKUP(A379,man_journals!A:D,4,0),"")</f>
        <v/>
      </c>
      <c r="M379" s="33" t="str">
        <f t="shared" si="29"/>
        <v/>
      </c>
      <c r="N379" s="5" t="s">
        <v>1276</v>
      </c>
      <c r="O379" s="3" t="s">
        <v>1274</v>
      </c>
      <c r="P379" t="s">
        <v>1290</v>
      </c>
    </row>
    <row r="380" spans="1:16" x14ac:dyDescent="0.25">
      <c r="A380" t="s">
        <v>389</v>
      </c>
      <c r="B380" t="s">
        <v>2208</v>
      </c>
      <c r="C380" s="8">
        <f>IFERROR(VLOOKUP(A380,eco_bus_journals!A:D,3,0),"")</f>
        <v>20</v>
      </c>
      <c r="D380" s="51">
        <f>IFERROR(VLOOKUP(A380,eco_bus_journals!A:D,4,0),"")</f>
        <v>0.14000000000000001</v>
      </c>
      <c r="E380" s="51">
        <f t="shared" si="25"/>
        <v>363</v>
      </c>
      <c r="F380" s="58" t="str">
        <f>IFERROR(VLOOKUP(A380,eco_journals!A:D,4,0),"")</f>
        <v/>
      </c>
      <c r="G380" s="54" t="str">
        <f t="shared" si="26"/>
        <v/>
      </c>
      <c r="H380" s="60" t="str">
        <f>IFERROR(VLOOKUP(A380,fin_journals!A:D,4,0),"")</f>
        <v/>
      </c>
      <c r="I380" s="25" t="str">
        <f t="shared" si="27"/>
        <v/>
      </c>
      <c r="J380" s="56">
        <f>IFERROR(VLOOKUP(A380,bus_journals!A:D,4,0),"")</f>
        <v>0.22</v>
      </c>
      <c r="K380" s="30">
        <f t="shared" si="28"/>
        <v>96</v>
      </c>
      <c r="L380" s="57" t="str">
        <f>IFERROR(VLOOKUP(A380,man_journals!A:D,4,0),"")</f>
        <v/>
      </c>
      <c r="M380" s="33" t="str">
        <f t="shared" si="29"/>
        <v/>
      </c>
      <c r="N380" s="4" t="s">
        <v>1275</v>
      </c>
    </row>
    <row r="381" spans="1:16" x14ac:dyDescent="0.25">
      <c r="A381" t="s">
        <v>336</v>
      </c>
      <c r="B381" t="s">
        <v>2180</v>
      </c>
      <c r="C381" s="8">
        <f>IFERROR(VLOOKUP(A381,eco_bus_journals!A:D,3,0),"")</f>
        <v>267</v>
      </c>
      <c r="D381" s="51">
        <f>IFERROR(VLOOKUP(A381,eco_bus_journals!A:D,4,0),"")</f>
        <v>0.14000000000000001</v>
      </c>
      <c r="E381" s="51">
        <f t="shared" si="25"/>
        <v>363</v>
      </c>
      <c r="F381" s="58">
        <f>IFERROR(VLOOKUP(A381,eco_journals!A:D,4,0),"")</f>
        <v>0.08</v>
      </c>
      <c r="G381" s="54">
        <f t="shared" si="26"/>
        <v>188</v>
      </c>
      <c r="H381" s="60">
        <f>IFERROR(VLOOKUP(A381,fin_journals!A:D,4,0),"")</f>
        <v>0.17</v>
      </c>
      <c r="I381" s="25">
        <f t="shared" si="27"/>
        <v>71</v>
      </c>
      <c r="J381" s="56" t="str">
        <f>IFERROR(VLOOKUP(A381,bus_journals!A:D,4,0),"")</f>
        <v/>
      </c>
      <c r="K381" s="30" t="str">
        <f t="shared" si="28"/>
        <v/>
      </c>
      <c r="L381" s="57" t="str">
        <f>IFERROR(VLOOKUP(A381,man_journals!A:D,4,0),"")</f>
        <v/>
      </c>
      <c r="M381" s="33" t="str">
        <f t="shared" si="29"/>
        <v/>
      </c>
      <c r="N381" s="5" t="s">
        <v>1276</v>
      </c>
      <c r="O381" s="3" t="s">
        <v>1274</v>
      </c>
    </row>
    <row r="382" spans="1:16" x14ac:dyDescent="0.25">
      <c r="A382" t="s">
        <v>255</v>
      </c>
      <c r="B382" t="s">
        <v>2190</v>
      </c>
      <c r="C382" s="8">
        <f>IFERROR(VLOOKUP(A382,eco_bus_journals!A:D,3,0),"")</f>
        <v>105</v>
      </c>
      <c r="D382" s="51">
        <f>IFERROR(VLOOKUP(A382,eco_bus_journals!A:D,4,0),"")</f>
        <v>0.14000000000000001</v>
      </c>
      <c r="E382" s="51">
        <f t="shared" si="25"/>
        <v>363</v>
      </c>
      <c r="F382" s="58" t="str">
        <f>IFERROR(VLOOKUP(A382,eco_journals!A:D,4,0),"")</f>
        <v/>
      </c>
      <c r="G382" s="54" t="str">
        <f t="shared" si="26"/>
        <v/>
      </c>
      <c r="H382" s="60" t="str">
        <f>IFERROR(VLOOKUP(A382,fin_journals!A:D,4,0),"")</f>
        <v/>
      </c>
      <c r="I382" s="25" t="str">
        <f t="shared" si="27"/>
        <v/>
      </c>
      <c r="J382" s="56" t="str">
        <f>IFERROR(VLOOKUP(A382,bus_journals!A:D,4,0),"")</f>
        <v/>
      </c>
      <c r="K382" s="30" t="str">
        <f t="shared" si="28"/>
        <v/>
      </c>
      <c r="L382" s="57">
        <f>IFERROR(VLOOKUP(A382,man_journals!A:D,4,0),"")</f>
        <v>0.16</v>
      </c>
      <c r="M382" s="33">
        <f t="shared" si="29"/>
        <v>112</v>
      </c>
      <c r="N382" s="6" t="s">
        <v>1277</v>
      </c>
      <c r="O382" t="s">
        <v>1313</v>
      </c>
    </row>
    <row r="383" spans="1:16" x14ac:dyDescent="0.25">
      <c r="A383" t="s">
        <v>337</v>
      </c>
      <c r="B383" t="s">
        <v>2189</v>
      </c>
      <c r="C383" s="8">
        <f>IFERROR(VLOOKUP(A383,eco_bus_journals!A:D,3,0),"")</f>
        <v>29</v>
      </c>
      <c r="D383" s="51">
        <f>IFERROR(VLOOKUP(A383,eco_bus_journals!A:D,4,0),"")</f>
        <v>0.14000000000000001</v>
      </c>
      <c r="E383" s="51">
        <f t="shared" si="25"/>
        <v>363</v>
      </c>
      <c r="F383" s="58" t="str">
        <f>IFERROR(VLOOKUP(A383,eco_journals!A:D,4,0),"")</f>
        <v/>
      </c>
      <c r="G383" s="54" t="str">
        <f t="shared" si="26"/>
        <v/>
      </c>
      <c r="H383" s="60">
        <f>IFERROR(VLOOKUP(A383,fin_journals!A:D,4,0),"")</f>
        <v>0.15</v>
      </c>
      <c r="I383" s="25">
        <f t="shared" si="27"/>
        <v>77</v>
      </c>
      <c r="J383" s="56" t="str">
        <f>IFERROR(VLOOKUP(A383,bus_journals!A:D,4,0),"")</f>
        <v/>
      </c>
      <c r="K383" s="30" t="str">
        <f t="shared" si="28"/>
        <v/>
      </c>
      <c r="L383" s="57">
        <f>IFERROR(VLOOKUP(A383,man_journals!A:D,4,0),"")</f>
        <v>0.12</v>
      </c>
      <c r="M383" s="33">
        <f t="shared" si="29"/>
        <v>127</v>
      </c>
      <c r="N383" s="5" t="s">
        <v>1276</v>
      </c>
      <c r="O383" s="6" t="s">
        <v>1277</v>
      </c>
    </row>
    <row r="384" spans="1:16" x14ac:dyDescent="0.25">
      <c r="A384" t="s">
        <v>338</v>
      </c>
      <c r="B384" t="s">
        <v>2180</v>
      </c>
      <c r="C384" s="8">
        <f>IFERROR(VLOOKUP(A384,eco_bus_journals!A:D,3,0),"")</f>
        <v>48</v>
      </c>
      <c r="D384" s="51">
        <f>IFERROR(VLOOKUP(A384,eco_bus_journals!A:D,4,0),"")</f>
        <v>0.14000000000000001</v>
      </c>
      <c r="E384" s="51">
        <f t="shared" si="25"/>
        <v>363</v>
      </c>
      <c r="F384" s="58">
        <f>IFERROR(VLOOKUP(A384,eco_journals!A:D,4,0),"")</f>
        <v>0.12</v>
      </c>
      <c r="G384" s="54">
        <f t="shared" si="26"/>
        <v>134</v>
      </c>
      <c r="H384" s="60" t="str">
        <f>IFERROR(VLOOKUP(A384,fin_journals!A:D,4,0),"")</f>
        <v/>
      </c>
      <c r="I384" s="25" t="str">
        <f t="shared" si="27"/>
        <v/>
      </c>
      <c r="J384" s="56" t="str">
        <f>IFERROR(VLOOKUP(A384,bus_journals!A:D,4,0),"")</f>
        <v/>
      </c>
      <c r="K384" s="30" t="str">
        <f t="shared" si="28"/>
        <v/>
      </c>
      <c r="L384" s="57" t="str">
        <f>IFERROR(VLOOKUP(A384,man_journals!A:D,4,0),"")</f>
        <v/>
      </c>
      <c r="M384" s="33" t="str">
        <f t="shared" si="29"/>
        <v/>
      </c>
      <c r="N384" s="3" t="s">
        <v>1274</v>
      </c>
      <c r="O384" t="s">
        <v>1295</v>
      </c>
    </row>
    <row r="385" spans="1:16" x14ac:dyDescent="0.25">
      <c r="A385" t="s">
        <v>393</v>
      </c>
      <c r="B385" t="s">
        <v>2181</v>
      </c>
      <c r="C385" s="8">
        <f>IFERROR(VLOOKUP(A385,eco_bus_journals!A:D,3,0),"")</f>
        <v>41</v>
      </c>
      <c r="D385" s="51">
        <f>IFERROR(VLOOKUP(A385,eco_bus_journals!A:D,4,0),"")</f>
        <v>0.14000000000000001</v>
      </c>
      <c r="E385" s="51">
        <f t="shared" si="25"/>
        <v>363</v>
      </c>
      <c r="F385" s="58">
        <f>IFERROR(VLOOKUP(A385,eco_journals!A:D,4,0),"")</f>
        <v>0.12</v>
      </c>
      <c r="G385" s="54">
        <f t="shared" si="26"/>
        <v>134</v>
      </c>
      <c r="H385" s="60" t="str">
        <f>IFERROR(VLOOKUP(A385,fin_journals!A:D,4,0),"")</f>
        <v/>
      </c>
      <c r="I385" s="25" t="str">
        <f t="shared" si="27"/>
        <v/>
      </c>
      <c r="J385" s="56" t="str">
        <f>IFERROR(VLOOKUP(A385,bus_journals!A:D,4,0),"")</f>
        <v/>
      </c>
      <c r="K385" s="30" t="str">
        <f t="shared" si="28"/>
        <v/>
      </c>
      <c r="L385" s="57" t="str">
        <f>IFERROR(VLOOKUP(A385,man_journals!A:D,4,0),"")</f>
        <v/>
      </c>
      <c r="M385" s="33" t="str">
        <f t="shared" si="29"/>
        <v/>
      </c>
      <c r="N385" s="3" t="s">
        <v>1274</v>
      </c>
      <c r="O385" t="s">
        <v>1314</v>
      </c>
    </row>
    <row r="386" spans="1:16" x14ac:dyDescent="0.25">
      <c r="A386" t="s">
        <v>415</v>
      </c>
      <c r="B386" t="s">
        <v>2178</v>
      </c>
      <c r="C386" s="8">
        <f>IFERROR(VLOOKUP(A386,eco_bus_journals!A:D,3,0),"")</f>
        <v>41</v>
      </c>
      <c r="D386" s="51">
        <f>IFERROR(VLOOKUP(A386,eco_bus_journals!A:D,4,0),"")</f>
        <v>0.13</v>
      </c>
      <c r="E386" s="51">
        <f t="shared" si="25"/>
        <v>384</v>
      </c>
      <c r="F386" s="58" t="str">
        <f>IFERROR(VLOOKUP(A386,eco_journals!A:D,4,0),"")</f>
        <v/>
      </c>
      <c r="G386" s="54" t="str">
        <f t="shared" si="26"/>
        <v/>
      </c>
      <c r="H386" s="60" t="str">
        <f>IFERROR(VLOOKUP(A386,fin_journals!A:D,4,0),"")</f>
        <v/>
      </c>
      <c r="I386" s="25" t="str">
        <f t="shared" si="27"/>
        <v/>
      </c>
      <c r="J386" s="56">
        <f>IFERROR(VLOOKUP(A386,bus_journals!A:D,4,0),"")</f>
        <v>0.14000000000000001</v>
      </c>
      <c r="K386" s="30">
        <f t="shared" si="28"/>
        <v>116</v>
      </c>
      <c r="L386" s="57">
        <f>IFERROR(VLOOKUP(A386,man_journals!A:D,4,0),"")</f>
        <v>0.13</v>
      </c>
      <c r="M386" s="33">
        <f t="shared" si="29"/>
        <v>123</v>
      </c>
      <c r="N386" s="4" t="s">
        <v>1275</v>
      </c>
      <c r="O386" s="6" t="s">
        <v>1277</v>
      </c>
    </row>
    <row r="387" spans="1:16" x14ac:dyDescent="0.25">
      <c r="A387" t="s">
        <v>362</v>
      </c>
      <c r="B387" t="s">
        <v>2189</v>
      </c>
      <c r="C387" s="8">
        <f>IFERROR(VLOOKUP(A387,eco_bus_journals!A:D,3,0),"")</f>
        <v>42</v>
      </c>
      <c r="D387" s="51">
        <f>IFERROR(VLOOKUP(A387,eco_bus_journals!A:D,4,0),"")</f>
        <v>0.13</v>
      </c>
      <c r="E387" s="51">
        <f t="shared" ref="E387:E450" si="30">_xlfn.RANK.EQ(D387,D:D)</f>
        <v>384</v>
      </c>
      <c r="F387" s="58" t="str">
        <f>IFERROR(VLOOKUP(A387,eco_journals!A:D,4,0),"")</f>
        <v/>
      </c>
      <c r="G387" s="54" t="str">
        <f t="shared" ref="G387:G450" si="31">IFERROR(_xlfn.RANK.EQ(F387,F:F),"")</f>
        <v/>
      </c>
      <c r="H387" s="60" t="str">
        <f>IFERROR(VLOOKUP(A387,fin_journals!A:D,4,0),"")</f>
        <v/>
      </c>
      <c r="I387" s="25" t="str">
        <f t="shared" ref="I387:I450" si="32">IFERROR(_xlfn.RANK.EQ(H387,H:H),"")</f>
        <v/>
      </c>
      <c r="J387" s="56" t="str">
        <f>IFERROR(VLOOKUP(A387,bus_journals!A:D,4,0),"")</f>
        <v/>
      </c>
      <c r="K387" s="30" t="str">
        <f t="shared" ref="K387:K450" si="33">IFERROR(_xlfn.RANK.EQ(J387,J:J),"")</f>
        <v/>
      </c>
      <c r="L387" s="57">
        <f>IFERROR(VLOOKUP(A387,man_journals!A:D,4,0),"")</f>
        <v>0.17</v>
      </c>
      <c r="M387" s="33">
        <f t="shared" ref="M387:M450" si="34">IFERROR(_xlfn.RANK.EQ(L387,L:L),"")</f>
        <v>110</v>
      </c>
      <c r="N387" s="6" t="s">
        <v>1277</v>
      </c>
      <c r="O387" t="s">
        <v>1280</v>
      </c>
    </row>
    <row r="388" spans="1:16" x14ac:dyDescent="0.25">
      <c r="A388" t="s">
        <v>344</v>
      </c>
      <c r="B388" t="s">
        <v>2178</v>
      </c>
      <c r="C388" s="8">
        <f>IFERROR(VLOOKUP(A388,eco_bus_journals!A:D,3,0),"")</f>
        <v>34</v>
      </c>
      <c r="D388" s="51">
        <f>IFERROR(VLOOKUP(A388,eco_bus_journals!A:D,4,0),"")</f>
        <v>0.13</v>
      </c>
      <c r="E388" s="51">
        <f t="shared" si="30"/>
        <v>384</v>
      </c>
      <c r="F388" s="58">
        <f>IFERROR(VLOOKUP(A388,eco_journals!A:D,4,0),"")</f>
        <v>0.09</v>
      </c>
      <c r="G388" s="54">
        <f t="shared" si="31"/>
        <v>162</v>
      </c>
      <c r="H388" s="60" t="str">
        <f>IFERROR(VLOOKUP(A388,fin_journals!A:D,4,0),"")</f>
        <v/>
      </c>
      <c r="I388" s="25" t="str">
        <f t="shared" si="32"/>
        <v/>
      </c>
      <c r="J388" s="56" t="str">
        <f>IFERROR(VLOOKUP(A388,bus_journals!A:D,4,0),"")</f>
        <v/>
      </c>
      <c r="K388" s="30" t="str">
        <f t="shared" si="33"/>
        <v/>
      </c>
      <c r="L388" s="57" t="str">
        <f>IFERROR(VLOOKUP(A388,man_journals!A:D,4,0),"")</f>
        <v/>
      </c>
      <c r="M388" s="33" t="str">
        <f t="shared" si="34"/>
        <v/>
      </c>
      <c r="N388" s="3" t="s">
        <v>1274</v>
      </c>
    </row>
    <row r="389" spans="1:16" x14ac:dyDescent="0.25">
      <c r="A389" t="s">
        <v>416</v>
      </c>
      <c r="B389" t="s">
        <v>2207</v>
      </c>
      <c r="C389" s="8">
        <f>IFERROR(VLOOKUP(A389,eco_bus_journals!A:D,3,0),"")</f>
        <v>27</v>
      </c>
      <c r="D389" s="51">
        <f>IFERROR(VLOOKUP(A389,eco_bus_journals!A:D,4,0),"")</f>
        <v>0.13</v>
      </c>
      <c r="E389" s="51">
        <f t="shared" si="30"/>
        <v>384</v>
      </c>
      <c r="F389" s="58">
        <f>IFERROR(VLOOKUP(A389,eco_journals!A:D,4,0),"")</f>
        <v>0.12</v>
      </c>
      <c r="G389" s="54">
        <f t="shared" si="31"/>
        <v>134</v>
      </c>
      <c r="H389" s="60" t="str">
        <f>IFERROR(VLOOKUP(A389,fin_journals!A:D,4,0),"")</f>
        <v/>
      </c>
      <c r="I389" s="25" t="str">
        <f t="shared" si="32"/>
        <v/>
      </c>
      <c r="J389" s="56" t="str">
        <f>IFERROR(VLOOKUP(A389,bus_journals!A:D,4,0),"")</f>
        <v/>
      </c>
      <c r="K389" s="30" t="str">
        <f t="shared" si="33"/>
        <v/>
      </c>
      <c r="L389" s="57">
        <f>IFERROR(VLOOKUP(A389,man_journals!A:D,4,0),"")</f>
        <v>2.94</v>
      </c>
      <c r="M389" s="33">
        <f t="shared" si="34"/>
        <v>13</v>
      </c>
      <c r="N389" s="3" t="s">
        <v>1274</v>
      </c>
      <c r="O389" t="s">
        <v>1295</v>
      </c>
    </row>
    <row r="390" spans="1:16" x14ac:dyDescent="0.25">
      <c r="A390" t="s">
        <v>365</v>
      </c>
      <c r="B390" t="s">
        <v>2181</v>
      </c>
      <c r="C390" s="8">
        <f>IFERROR(VLOOKUP(A390,eco_bus_journals!A:D,3,0),"")</f>
        <v>78</v>
      </c>
      <c r="D390" s="51">
        <f>IFERROR(VLOOKUP(A390,eco_bus_journals!A:D,4,0),"")</f>
        <v>0.13</v>
      </c>
      <c r="E390" s="51">
        <f t="shared" si="30"/>
        <v>384</v>
      </c>
      <c r="F390" s="58" t="str">
        <f>IFERROR(VLOOKUP(A390,eco_journals!A:D,4,0),"")</f>
        <v/>
      </c>
      <c r="G390" s="54" t="str">
        <f t="shared" si="31"/>
        <v/>
      </c>
      <c r="H390" s="60" t="str">
        <f>IFERROR(VLOOKUP(A390,fin_journals!A:D,4,0),"")</f>
        <v/>
      </c>
      <c r="I390" s="25" t="str">
        <f t="shared" si="32"/>
        <v/>
      </c>
      <c r="J390" s="56">
        <f>IFERROR(VLOOKUP(A390,bus_journals!A:D,4,0),"")</f>
        <v>0.16</v>
      </c>
      <c r="K390" s="30">
        <f t="shared" si="33"/>
        <v>110</v>
      </c>
      <c r="L390" s="57">
        <f>IFERROR(VLOOKUP(A390,man_journals!A:D,4,0),"")</f>
        <v>0.09</v>
      </c>
      <c r="M390" s="33">
        <f t="shared" si="34"/>
        <v>150</v>
      </c>
      <c r="N390" s="4" t="s">
        <v>1275</v>
      </c>
      <c r="O390" s="6" t="s">
        <v>1277</v>
      </c>
    </row>
    <row r="391" spans="1:16" x14ac:dyDescent="0.25">
      <c r="A391" t="s">
        <v>381</v>
      </c>
      <c r="B391" t="s">
        <v>2189</v>
      </c>
      <c r="C391" s="8">
        <f>IFERROR(VLOOKUP(A391,eco_bus_journals!A:D,3,0),"")</f>
        <v>122</v>
      </c>
      <c r="D391" s="51">
        <f>IFERROR(VLOOKUP(A391,eco_bus_journals!A:D,4,0),"")</f>
        <v>0.13</v>
      </c>
      <c r="E391" s="51">
        <f t="shared" si="30"/>
        <v>384</v>
      </c>
      <c r="F391" s="58" t="str">
        <f>IFERROR(VLOOKUP(A391,eco_journals!A:D,4,0),"")</f>
        <v/>
      </c>
      <c r="G391" s="54" t="str">
        <f t="shared" si="31"/>
        <v/>
      </c>
      <c r="H391" s="60" t="str">
        <f>IFERROR(VLOOKUP(A391,fin_journals!A:D,4,0),"")</f>
        <v/>
      </c>
      <c r="I391" s="25" t="str">
        <f t="shared" si="32"/>
        <v/>
      </c>
      <c r="J391" s="56" t="str">
        <f>IFERROR(VLOOKUP(A391,bus_journals!A:D,4,0),"")</f>
        <v/>
      </c>
      <c r="K391" s="30" t="str">
        <f t="shared" si="33"/>
        <v/>
      </c>
      <c r="L391" s="57">
        <f>IFERROR(VLOOKUP(A391,man_journals!A:D,4,0),"")</f>
        <v>0.14000000000000001</v>
      </c>
      <c r="M391" s="33">
        <f t="shared" si="34"/>
        <v>118</v>
      </c>
      <c r="N391" t="s">
        <v>1285</v>
      </c>
      <c r="O391" s="6" t="s">
        <v>1277</v>
      </c>
    </row>
    <row r="392" spans="1:16" x14ac:dyDescent="0.25">
      <c r="A392" t="s">
        <v>403</v>
      </c>
      <c r="B392" t="s">
        <v>2190</v>
      </c>
      <c r="C392" s="8">
        <f>IFERROR(VLOOKUP(A392,eco_bus_journals!A:D,3,0),"")</f>
        <v>58</v>
      </c>
      <c r="D392" s="51">
        <f>IFERROR(VLOOKUP(A392,eco_bus_journals!A:D,4,0),"")</f>
        <v>0.13</v>
      </c>
      <c r="E392" s="51">
        <f t="shared" si="30"/>
        <v>384</v>
      </c>
      <c r="F392" s="58">
        <f>IFERROR(VLOOKUP(A392,eco_journals!A:D,4,0),"")</f>
        <v>0.08</v>
      </c>
      <c r="G392" s="54">
        <f t="shared" si="31"/>
        <v>188</v>
      </c>
      <c r="H392" s="60">
        <f>IFERROR(VLOOKUP(A392,fin_journals!A:D,4,0),"")</f>
        <v>0.13</v>
      </c>
      <c r="I392" s="25">
        <f t="shared" si="32"/>
        <v>81</v>
      </c>
      <c r="J392" s="56" t="str">
        <f>IFERROR(VLOOKUP(A392,bus_journals!A:D,4,0),"")</f>
        <v/>
      </c>
      <c r="K392" s="30" t="str">
        <f t="shared" si="33"/>
        <v/>
      </c>
      <c r="L392" s="57" t="str">
        <f>IFERROR(VLOOKUP(A392,man_journals!A:D,4,0),"")</f>
        <v/>
      </c>
      <c r="M392" s="33" t="str">
        <f t="shared" si="34"/>
        <v/>
      </c>
      <c r="N392" s="5" t="s">
        <v>1276</v>
      </c>
      <c r="O392" s="3" t="s">
        <v>1274</v>
      </c>
    </row>
    <row r="393" spans="1:16" x14ac:dyDescent="0.25">
      <c r="A393" t="s">
        <v>316</v>
      </c>
      <c r="B393" t="s">
        <v>2178</v>
      </c>
      <c r="C393" s="8">
        <f>IFERROR(VLOOKUP(A393,eco_bus_journals!A:D,3,0),"")</f>
        <v>103</v>
      </c>
      <c r="D393" s="51">
        <f>IFERROR(VLOOKUP(A393,eco_bus_journals!A:D,4,0),"")</f>
        <v>0.13</v>
      </c>
      <c r="E393" s="51">
        <f t="shared" si="30"/>
        <v>384</v>
      </c>
      <c r="F393" s="58">
        <f>IFERROR(VLOOKUP(A393,eco_journals!A:D,4,0),"")</f>
        <v>0.09</v>
      </c>
      <c r="G393" s="54">
        <f t="shared" si="31"/>
        <v>162</v>
      </c>
      <c r="H393" s="60" t="str">
        <f>IFERROR(VLOOKUP(A393,fin_journals!A:D,4,0),"")</f>
        <v/>
      </c>
      <c r="I393" s="25" t="str">
        <f t="shared" si="32"/>
        <v/>
      </c>
      <c r="J393" s="56" t="str">
        <f>IFERROR(VLOOKUP(A393,bus_journals!A:D,4,0),"")</f>
        <v/>
      </c>
      <c r="K393" s="30" t="str">
        <f t="shared" si="33"/>
        <v/>
      </c>
      <c r="L393" s="57">
        <f>IFERROR(VLOOKUP(A393,man_journals!A:D,4,0),"")</f>
        <v>7.0000000000000007E-2</v>
      </c>
      <c r="M393" s="33">
        <f t="shared" si="34"/>
        <v>164</v>
      </c>
      <c r="N393" s="3" t="s">
        <v>1274</v>
      </c>
      <c r="O393" s="6" t="s">
        <v>1277</v>
      </c>
      <c r="P393" t="s">
        <v>1287</v>
      </c>
    </row>
    <row r="394" spans="1:16" x14ac:dyDescent="0.25">
      <c r="A394" t="s">
        <v>368</v>
      </c>
      <c r="B394" t="s">
        <v>2188</v>
      </c>
      <c r="C394" s="8">
        <f>IFERROR(VLOOKUP(A394,eco_bus_journals!A:D,3,0),"")</f>
        <v>51</v>
      </c>
      <c r="D394" s="51">
        <f>IFERROR(VLOOKUP(A394,eco_bus_journals!A:D,4,0),"")</f>
        <v>0.13</v>
      </c>
      <c r="E394" s="51">
        <f t="shared" si="30"/>
        <v>384</v>
      </c>
      <c r="F394" s="58">
        <f>IFERROR(VLOOKUP(A394,eco_journals!A:D,4,0),"")</f>
        <v>0.1</v>
      </c>
      <c r="G394" s="54">
        <f t="shared" si="31"/>
        <v>148</v>
      </c>
      <c r="H394" s="60" t="str">
        <f>IFERROR(VLOOKUP(A394,fin_journals!A:D,4,0),"")</f>
        <v/>
      </c>
      <c r="I394" s="25" t="str">
        <f t="shared" si="32"/>
        <v/>
      </c>
      <c r="J394" s="56" t="str">
        <f>IFERROR(VLOOKUP(A394,bus_journals!A:D,4,0),"")</f>
        <v/>
      </c>
      <c r="K394" s="30" t="str">
        <f t="shared" si="33"/>
        <v/>
      </c>
      <c r="L394" s="57" t="str">
        <f>IFERROR(VLOOKUP(A394,man_journals!A:D,4,0),"")</f>
        <v/>
      </c>
      <c r="M394" s="33" t="str">
        <f t="shared" si="34"/>
        <v/>
      </c>
      <c r="N394" s="3" t="s">
        <v>1274</v>
      </c>
    </row>
    <row r="395" spans="1:16" x14ac:dyDescent="0.25">
      <c r="A395" t="s">
        <v>317</v>
      </c>
      <c r="B395" t="s">
        <v>2190</v>
      </c>
      <c r="C395" s="8">
        <f>IFERROR(VLOOKUP(A395,eco_bus_journals!A:D,3,0),"")</f>
        <v>34</v>
      </c>
      <c r="D395" s="51">
        <f>IFERROR(VLOOKUP(A395,eco_bus_journals!A:D,4,0),"")</f>
        <v>0.13</v>
      </c>
      <c r="E395" s="51">
        <f t="shared" si="30"/>
        <v>384</v>
      </c>
      <c r="F395" s="58" t="str">
        <f>IFERROR(VLOOKUP(A395,eco_journals!A:D,4,0),"")</f>
        <v/>
      </c>
      <c r="G395" s="54" t="str">
        <f t="shared" si="31"/>
        <v/>
      </c>
      <c r="H395" s="60" t="str">
        <f>IFERROR(VLOOKUP(A395,fin_journals!A:D,4,0),"")</f>
        <v/>
      </c>
      <c r="I395" s="25" t="str">
        <f t="shared" si="32"/>
        <v/>
      </c>
      <c r="J395" s="56">
        <f>IFERROR(VLOOKUP(A395,bus_journals!A:D,4,0),"")</f>
        <v>0.11</v>
      </c>
      <c r="K395" s="30">
        <f t="shared" si="33"/>
        <v>120</v>
      </c>
      <c r="L395" s="57">
        <f>IFERROR(VLOOKUP(A395,man_journals!A:D,4,0),"")</f>
        <v>0.12</v>
      </c>
      <c r="M395" s="33">
        <f t="shared" si="34"/>
        <v>127</v>
      </c>
      <c r="N395" s="4" t="s">
        <v>1275</v>
      </c>
      <c r="O395" s="6" t="s">
        <v>1277</v>
      </c>
      <c r="P395" t="s">
        <v>1282</v>
      </c>
    </row>
    <row r="396" spans="1:16" x14ac:dyDescent="0.25">
      <c r="A396" t="s">
        <v>509</v>
      </c>
      <c r="B396" t="s">
        <v>2190</v>
      </c>
      <c r="C396" s="8">
        <f>IFERROR(VLOOKUP(A396,eco_bus_journals!A:D,3,0),"")</f>
        <v>26</v>
      </c>
      <c r="D396" s="51">
        <f>IFERROR(VLOOKUP(A396,eco_bus_journals!A:D,4,0),"")</f>
        <v>0.13</v>
      </c>
      <c r="E396" s="51">
        <f t="shared" si="30"/>
        <v>384</v>
      </c>
      <c r="F396" s="58" t="str">
        <f>IFERROR(VLOOKUP(A396,eco_journals!A:D,4,0),"")</f>
        <v/>
      </c>
      <c r="G396" s="54" t="str">
        <f t="shared" si="31"/>
        <v/>
      </c>
      <c r="H396" s="60" t="str">
        <f>IFERROR(VLOOKUP(A396,fin_journals!A:D,4,0),"")</f>
        <v/>
      </c>
      <c r="I396" s="25" t="str">
        <f t="shared" si="32"/>
        <v/>
      </c>
      <c r="J396" s="56" t="str">
        <f>IFERROR(VLOOKUP(A396,bus_journals!A:D,4,0),"")</f>
        <v/>
      </c>
      <c r="K396" s="30" t="str">
        <f t="shared" si="33"/>
        <v/>
      </c>
      <c r="L396" s="57">
        <f>IFERROR(VLOOKUP(A396,man_journals!A:D,4,0),"")</f>
        <v>0.19</v>
      </c>
      <c r="M396" s="33">
        <f t="shared" si="34"/>
        <v>103</v>
      </c>
      <c r="N396" s="6" t="s">
        <v>1277</v>
      </c>
      <c r="O396" t="s">
        <v>1280</v>
      </c>
    </row>
    <row r="397" spans="1:16" x14ac:dyDescent="0.25">
      <c r="A397" t="s">
        <v>358</v>
      </c>
      <c r="B397" t="s">
        <v>2189</v>
      </c>
      <c r="C397" s="8">
        <f>IFERROR(VLOOKUP(A397,eco_bus_journals!A:D,3,0),"")</f>
        <v>28</v>
      </c>
      <c r="D397" s="51">
        <f>IFERROR(VLOOKUP(A397,eco_bus_journals!A:D,4,0),"")</f>
        <v>0.13</v>
      </c>
      <c r="E397" s="51">
        <f t="shared" si="30"/>
        <v>384</v>
      </c>
      <c r="F397" s="58" t="str">
        <f>IFERROR(VLOOKUP(A397,eco_journals!A:D,4,0),"")</f>
        <v/>
      </c>
      <c r="G397" s="54" t="str">
        <f t="shared" si="31"/>
        <v/>
      </c>
      <c r="H397" s="60" t="str">
        <f>IFERROR(VLOOKUP(A397,fin_journals!A:D,4,0),"")</f>
        <v/>
      </c>
      <c r="I397" s="25" t="str">
        <f t="shared" si="32"/>
        <v/>
      </c>
      <c r="J397" s="56">
        <f>IFERROR(VLOOKUP(A397,bus_journals!A:D,4,0),"")</f>
        <v>0.2</v>
      </c>
      <c r="K397" s="30">
        <f t="shared" si="33"/>
        <v>102</v>
      </c>
      <c r="L397" s="57" t="str">
        <f>IFERROR(VLOOKUP(A397,man_journals!A:D,4,0),"")</f>
        <v/>
      </c>
      <c r="M397" s="33" t="str">
        <f t="shared" si="34"/>
        <v/>
      </c>
      <c r="N397" s="4" t="s">
        <v>1275</v>
      </c>
    </row>
    <row r="398" spans="1:16" x14ac:dyDescent="0.25">
      <c r="A398" t="s">
        <v>359</v>
      </c>
      <c r="B398" t="s">
        <v>2189</v>
      </c>
      <c r="C398" s="8">
        <f>IFERROR(VLOOKUP(A398,eco_bus_journals!A:D,3,0),"")</f>
        <v>49</v>
      </c>
      <c r="D398" s="51">
        <f>IFERROR(VLOOKUP(A398,eco_bus_journals!A:D,4,0),"")</f>
        <v>0.13</v>
      </c>
      <c r="E398" s="51">
        <f t="shared" si="30"/>
        <v>384</v>
      </c>
      <c r="F398" s="58" t="str">
        <f>IFERROR(VLOOKUP(A398,eco_journals!A:D,4,0),"")</f>
        <v/>
      </c>
      <c r="G398" s="54" t="str">
        <f t="shared" si="31"/>
        <v/>
      </c>
      <c r="H398" s="60">
        <f>IFERROR(VLOOKUP(A398,fin_journals!A:D,4,0),"")</f>
        <v>0.22</v>
      </c>
      <c r="I398" s="25">
        <f t="shared" si="32"/>
        <v>60</v>
      </c>
      <c r="J398" s="56" t="str">
        <f>IFERROR(VLOOKUP(A398,bus_journals!A:D,4,0),"")</f>
        <v/>
      </c>
      <c r="K398" s="30" t="str">
        <f t="shared" si="33"/>
        <v/>
      </c>
      <c r="L398" s="57">
        <f>IFERROR(VLOOKUP(A398,man_journals!A:D,4,0),"")</f>
        <v>0.08</v>
      </c>
      <c r="M398" s="33">
        <f t="shared" si="34"/>
        <v>158</v>
      </c>
      <c r="N398" s="5" t="s">
        <v>1276</v>
      </c>
      <c r="O398" s="6" t="s">
        <v>1277</v>
      </c>
    </row>
    <row r="399" spans="1:16" x14ac:dyDescent="0.25">
      <c r="A399" t="s">
        <v>394</v>
      </c>
      <c r="B399" t="s">
        <v>2178</v>
      </c>
      <c r="C399" s="8">
        <f>IFERROR(VLOOKUP(A399,eco_bus_journals!A:D,3,0),"")</f>
        <v>159</v>
      </c>
      <c r="D399" s="51">
        <f>IFERROR(VLOOKUP(A399,eco_bus_journals!A:D,4,0),"")</f>
        <v>0.13</v>
      </c>
      <c r="E399" s="51">
        <f t="shared" si="30"/>
        <v>384</v>
      </c>
      <c r="F399" s="58">
        <f>IFERROR(VLOOKUP(A399,eco_journals!A:D,4,0),"")</f>
        <v>0.1</v>
      </c>
      <c r="G399" s="54">
        <f t="shared" si="31"/>
        <v>148</v>
      </c>
      <c r="H399" s="60">
        <f>IFERROR(VLOOKUP(A399,fin_journals!A:D,4,0),"")</f>
        <v>7.0000000000000007E-2</v>
      </c>
      <c r="I399" s="25">
        <f t="shared" si="32"/>
        <v>102</v>
      </c>
      <c r="J399" s="56" t="str">
        <f>IFERROR(VLOOKUP(A399,bus_journals!A:D,4,0),"")</f>
        <v/>
      </c>
      <c r="K399" s="30" t="str">
        <f t="shared" si="33"/>
        <v/>
      </c>
      <c r="L399" s="57" t="str">
        <f>IFERROR(VLOOKUP(A399,man_journals!A:D,4,0),"")</f>
        <v/>
      </c>
      <c r="M399" s="33" t="str">
        <f t="shared" si="34"/>
        <v/>
      </c>
      <c r="N399" s="5" t="s">
        <v>1276</v>
      </c>
      <c r="O399" s="3" t="s">
        <v>1274</v>
      </c>
      <c r="P399" t="s">
        <v>1314</v>
      </c>
    </row>
    <row r="400" spans="1:16" x14ac:dyDescent="0.25">
      <c r="A400" t="s">
        <v>414</v>
      </c>
      <c r="B400" t="s">
        <v>2190</v>
      </c>
      <c r="C400" s="8">
        <f>IFERROR(VLOOKUP(A400,eco_bus_journals!A:D,3,0),"")</f>
        <v>57</v>
      </c>
      <c r="D400" s="51">
        <f>IFERROR(VLOOKUP(A400,eco_bus_journals!A:D,4,0),"")</f>
        <v>0.12</v>
      </c>
      <c r="E400" s="51">
        <f t="shared" si="30"/>
        <v>398</v>
      </c>
      <c r="F400" s="58">
        <f>IFERROR(VLOOKUP(A400,eco_journals!A:D,4,0),"")</f>
        <v>0.06</v>
      </c>
      <c r="G400" s="54">
        <f t="shared" si="31"/>
        <v>257</v>
      </c>
      <c r="H400" s="60" t="str">
        <f>IFERROR(VLOOKUP(A400,fin_journals!A:D,4,0),"")</f>
        <v/>
      </c>
      <c r="I400" s="25" t="str">
        <f t="shared" si="32"/>
        <v/>
      </c>
      <c r="J400" s="56">
        <f>IFERROR(VLOOKUP(A400,bus_journals!A:D,4,0),"")</f>
        <v>0.1</v>
      </c>
      <c r="K400" s="30">
        <f t="shared" si="33"/>
        <v>122</v>
      </c>
      <c r="L400" s="57" t="str">
        <f>IFERROR(VLOOKUP(A400,man_journals!A:D,4,0),"")</f>
        <v/>
      </c>
      <c r="M400" s="33" t="str">
        <f t="shared" si="34"/>
        <v/>
      </c>
      <c r="N400" s="4" t="s">
        <v>1275</v>
      </c>
      <c r="O400" s="3" t="s">
        <v>1274</v>
      </c>
    </row>
    <row r="401" spans="1:18" x14ac:dyDescent="0.25">
      <c r="A401" t="s">
        <v>306</v>
      </c>
      <c r="B401" t="s">
        <v>2178</v>
      </c>
      <c r="C401" s="8">
        <f>IFERROR(VLOOKUP(A401,eco_bus_journals!A:D,3,0),"")</f>
        <v>27</v>
      </c>
      <c r="D401" s="51">
        <f>IFERROR(VLOOKUP(A401,eco_bus_journals!A:D,4,0),"")</f>
        <v>0.12</v>
      </c>
      <c r="E401" s="51">
        <f t="shared" si="30"/>
        <v>398</v>
      </c>
      <c r="F401" s="58" t="str">
        <f>IFERROR(VLOOKUP(A401,eco_journals!A:D,4,0),"")</f>
        <v/>
      </c>
      <c r="G401" s="54" t="str">
        <f t="shared" si="31"/>
        <v/>
      </c>
      <c r="H401" s="60">
        <f>IFERROR(VLOOKUP(A401,fin_journals!A:D,4,0),"")</f>
        <v>0.14000000000000001</v>
      </c>
      <c r="I401" s="25">
        <f t="shared" si="32"/>
        <v>80</v>
      </c>
      <c r="J401" s="56" t="str">
        <f>IFERROR(VLOOKUP(A401,bus_journals!A:D,4,0),"")</f>
        <v/>
      </c>
      <c r="K401" s="30" t="str">
        <f t="shared" si="33"/>
        <v/>
      </c>
      <c r="L401" s="57" t="str">
        <f>IFERROR(VLOOKUP(A401,man_journals!A:D,4,0),"")</f>
        <v/>
      </c>
      <c r="M401" s="33" t="str">
        <f t="shared" si="34"/>
        <v/>
      </c>
      <c r="N401" s="5" t="s">
        <v>1276</v>
      </c>
    </row>
    <row r="402" spans="1:18" x14ac:dyDescent="0.25">
      <c r="A402" t="s">
        <v>345</v>
      </c>
      <c r="B402" t="s">
        <v>2189</v>
      </c>
      <c r="C402" s="8">
        <f>IFERROR(VLOOKUP(A402,eco_bus_journals!A:D,3,0),"")</f>
        <v>57</v>
      </c>
      <c r="D402" s="51">
        <f>IFERROR(VLOOKUP(A402,eco_bus_journals!A:D,4,0),"")</f>
        <v>0.12</v>
      </c>
      <c r="E402" s="51">
        <f t="shared" si="30"/>
        <v>398</v>
      </c>
      <c r="F402" s="58">
        <f>IFERROR(VLOOKUP(A402,eco_journals!A:D,4,0),"")</f>
        <v>0.09</v>
      </c>
      <c r="G402" s="54">
        <f t="shared" si="31"/>
        <v>162</v>
      </c>
      <c r="H402" s="60" t="str">
        <f>IFERROR(VLOOKUP(A402,fin_journals!A:D,4,0),"")</f>
        <v/>
      </c>
      <c r="I402" s="25" t="str">
        <f t="shared" si="32"/>
        <v/>
      </c>
      <c r="J402" s="56" t="str">
        <f>IFERROR(VLOOKUP(A402,bus_journals!A:D,4,0),"")</f>
        <v/>
      </c>
      <c r="K402" s="30" t="str">
        <f t="shared" si="33"/>
        <v/>
      </c>
      <c r="L402" s="57" t="str">
        <f>IFERROR(VLOOKUP(A402,man_journals!A:D,4,0),"")</f>
        <v/>
      </c>
      <c r="M402" s="33" t="str">
        <f t="shared" si="34"/>
        <v/>
      </c>
      <c r="N402" t="s">
        <v>1306</v>
      </c>
      <c r="O402" s="3" t="s">
        <v>1274</v>
      </c>
    </row>
    <row r="403" spans="1:18" x14ac:dyDescent="0.25">
      <c r="A403" t="s">
        <v>432</v>
      </c>
      <c r="B403" t="s">
        <v>2178</v>
      </c>
      <c r="C403" s="8">
        <f>IFERROR(VLOOKUP(A403,eco_bus_journals!A:D,3,0),"")</f>
        <v>30</v>
      </c>
      <c r="D403" s="51">
        <f>IFERROR(VLOOKUP(A403,eco_bus_journals!A:D,4,0),"")</f>
        <v>0.12</v>
      </c>
      <c r="E403" s="51">
        <f t="shared" si="30"/>
        <v>398</v>
      </c>
      <c r="F403" s="58">
        <f>IFERROR(VLOOKUP(A403,eco_journals!A:D,4,0),"")</f>
        <v>0.11</v>
      </c>
      <c r="G403" s="54">
        <f t="shared" si="31"/>
        <v>139</v>
      </c>
      <c r="H403" s="60" t="str">
        <f>IFERROR(VLOOKUP(A403,fin_journals!A:D,4,0),"")</f>
        <v/>
      </c>
      <c r="I403" s="25" t="str">
        <f t="shared" si="32"/>
        <v/>
      </c>
      <c r="J403" s="56" t="str">
        <f>IFERROR(VLOOKUP(A403,bus_journals!A:D,4,0),"")</f>
        <v/>
      </c>
      <c r="K403" s="30" t="str">
        <f t="shared" si="33"/>
        <v/>
      </c>
      <c r="L403" s="57" t="str">
        <f>IFERROR(VLOOKUP(A403,man_journals!A:D,4,0),"")</f>
        <v/>
      </c>
      <c r="M403" s="33" t="str">
        <f t="shared" si="34"/>
        <v/>
      </c>
      <c r="N403" s="3" t="s">
        <v>1274</v>
      </c>
    </row>
    <row r="404" spans="1:18" x14ac:dyDescent="0.25">
      <c r="A404" t="s">
        <v>379</v>
      </c>
      <c r="B404" t="s">
        <v>2180</v>
      </c>
      <c r="C404" s="8">
        <f>IFERROR(VLOOKUP(A404,eco_bus_journals!A:D,3,0),"")</f>
        <v>97</v>
      </c>
      <c r="D404" s="51">
        <f>IFERROR(VLOOKUP(A404,eco_bus_journals!A:D,4,0),"")</f>
        <v>0.12</v>
      </c>
      <c r="E404" s="51">
        <f t="shared" si="30"/>
        <v>398</v>
      </c>
      <c r="F404" s="58">
        <f>IFERROR(VLOOKUP(A404,eco_journals!A:D,4,0),"")</f>
        <v>0.11</v>
      </c>
      <c r="G404" s="54">
        <f t="shared" si="31"/>
        <v>139</v>
      </c>
      <c r="H404" s="60" t="str">
        <f>IFERROR(VLOOKUP(A404,fin_journals!A:D,4,0),"")</f>
        <v/>
      </c>
      <c r="I404" s="25" t="str">
        <f t="shared" si="32"/>
        <v/>
      </c>
      <c r="J404" s="56" t="str">
        <f>IFERROR(VLOOKUP(A404,bus_journals!A:D,4,0),"")</f>
        <v/>
      </c>
      <c r="K404" s="30" t="str">
        <f t="shared" si="33"/>
        <v/>
      </c>
      <c r="L404" s="57" t="str">
        <f>IFERROR(VLOOKUP(A404,man_journals!A:D,4,0),"")</f>
        <v/>
      </c>
      <c r="M404" s="33" t="str">
        <f t="shared" si="34"/>
        <v/>
      </c>
      <c r="N404" s="3" t="s">
        <v>1274</v>
      </c>
      <c r="O404" t="s">
        <v>1322</v>
      </c>
    </row>
    <row r="405" spans="1:18" x14ac:dyDescent="0.25">
      <c r="A405" t="s">
        <v>451</v>
      </c>
      <c r="B405" t="s">
        <v>2181</v>
      </c>
      <c r="C405" s="8">
        <f>IFERROR(VLOOKUP(A405,eco_bus_journals!A:D,3,0),"")</f>
        <v>41</v>
      </c>
      <c r="D405" s="51">
        <f>IFERROR(VLOOKUP(A405,eco_bus_journals!A:D,4,0),"")</f>
        <v>0.12</v>
      </c>
      <c r="E405" s="51">
        <f t="shared" si="30"/>
        <v>398</v>
      </c>
      <c r="F405" s="58">
        <f>IFERROR(VLOOKUP(A405,eco_journals!A:D,4,0),"")</f>
        <v>7.0000000000000007E-2</v>
      </c>
      <c r="G405" s="54">
        <f t="shared" si="31"/>
        <v>209</v>
      </c>
      <c r="H405" s="60" t="str">
        <f>IFERROR(VLOOKUP(A405,fin_journals!A:D,4,0),"")</f>
        <v/>
      </c>
      <c r="I405" s="25" t="str">
        <f t="shared" si="32"/>
        <v/>
      </c>
      <c r="J405" s="56" t="str">
        <f>IFERROR(VLOOKUP(A405,bus_journals!A:D,4,0),"")</f>
        <v/>
      </c>
      <c r="K405" s="30" t="str">
        <f t="shared" si="33"/>
        <v/>
      </c>
      <c r="L405" s="57" t="str">
        <f>IFERROR(VLOOKUP(A405,man_journals!A:D,4,0),"")</f>
        <v/>
      </c>
      <c r="M405" s="33" t="str">
        <f t="shared" si="34"/>
        <v/>
      </c>
      <c r="N405" s="3" t="s">
        <v>1274</v>
      </c>
      <c r="O405" t="s">
        <v>1297</v>
      </c>
    </row>
    <row r="406" spans="1:18" x14ac:dyDescent="0.25">
      <c r="A406" t="s">
        <v>309</v>
      </c>
      <c r="B406" t="s">
        <v>2190</v>
      </c>
      <c r="C406" s="8">
        <f>IFERROR(VLOOKUP(A406,eco_bus_journals!A:D,3,0),"")</f>
        <v>32</v>
      </c>
      <c r="D406" s="51">
        <f>IFERROR(VLOOKUP(A406,eco_bus_journals!A:D,4,0),"")</f>
        <v>0.12</v>
      </c>
      <c r="E406" s="51">
        <f t="shared" si="30"/>
        <v>398</v>
      </c>
      <c r="F406" s="58">
        <f>IFERROR(VLOOKUP(A406,eco_journals!A:D,4,0),"")</f>
        <v>0.1</v>
      </c>
      <c r="G406" s="54">
        <f t="shared" si="31"/>
        <v>148</v>
      </c>
      <c r="H406" s="60" t="str">
        <f>IFERROR(VLOOKUP(A406,fin_journals!A:D,4,0),"")</f>
        <v/>
      </c>
      <c r="I406" s="25" t="str">
        <f t="shared" si="32"/>
        <v/>
      </c>
      <c r="J406" s="56" t="str">
        <f>IFERROR(VLOOKUP(A406,bus_journals!A:D,4,0),"")</f>
        <v/>
      </c>
      <c r="K406" s="30" t="str">
        <f t="shared" si="33"/>
        <v/>
      </c>
      <c r="L406" s="57" t="str">
        <f>IFERROR(VLOOKUP(A406,man_journals!A:D,4,0),"")</f>
        <v/>
      </c>
      <c r="M406" s="33" t="str">
        <f t="shared" si="34"/>
        <v/>
      </c>
      <c r="N406" s="3" t="s">
        <v>1274</v>
      </c>
      <c r="O406" t="s">
        <v>1318</v>
      </c>
    </row>
    <row r="407" spans="1:18" x14ac:dyDescent="0.25">
      <c r="A407" t="s">
        <v>436</v>
      </c>
      <c r="B407" t="s">
        <v>2202</v>
      </c>
      <c r="C407" s="8">
        <f>IFERROR(VLOOKUP(A407,eco_bus_journals!A:D,3,0),"")</f>
        <v>16</v>
      </c>
      <c r="D407" s="51">
        <f>IFERROR(VLOOKUP(A407,eco_bus_journals!A:D,4,0),"")</f>
        <v>0.12</v>
      </c>
      <c r="E407" s="51">
        <f t="shared" si="30"/>
        <v>398</v>
      </c>
      <c r="F407" s="58">
        <f>IFERROR(VLOOKUP(A407,eco_journals!A:D,4,0),"")</f>
        <v>0.08</v>
      </c>
      <c r="G407" s="54">
        <f t="shared" si="31"/>
        <v>188</v>
      </c>
      <c r="H407" s="60" t="str">
        <f>IFERROR(VLOOKUP(A407,fin_journals!A:D,4,0),"")</f>
        <v/>
      </c>
      <c r="I407" s="25" t="str">
        <f t="shared" si="32"/>
        <v/>
      </c>
      <c r="J407" s="56" t="str">
        <f>IFERROR(VLOOKUP(A407,bus_journals!A:D,4,0),"")</f>
        <v/>
      </c>
      <c r="K407" s="30" t="str">
        <f t="shared" si="33"/>
        <v/>
      </c>
      <c r="L407" s="57" t="str">
        <f>IFERROR(VLOOKUP(A407,man_journals!A:D,4,0),"")</f>
        <v/>
      </c>
      <c r="M407" s="33" t="str">
        <f t="shared" si="34"/>
        <v/>
      </c>
      <c r="N407" s="3" t="s">
        <v>1274</v>
      </c>
    </row>
    <row r="408" spans="1:18" x14ac:dyDescent="0.25">
      <c r="A408" t="s">
        <v>400</v>
      </c>
      <c r="B408" t="s">
        <v>2178</v>
      </c>
      <c r="C408" s="8">
        <f>IFERROR(VLOOKUP(A408,eco_bus_journals!A:D,3,0),"")</f>
        <v>602</v>
      </c>
      <c r="D408" s="51">
        <f>IFERROR(VLOOKUP(A408,eco_bus_journals!A:D,4,0),"")</f>
        <v>0.12</v>
      </c>
      <c r="E408" s="51">
        <f t="shared" si="30"/>
        <v>398</v>
      </c>
      <c r="F408" s="58" t="str">
        <f>IFERROR(VLOOKUP(A408,eco_journals!A:D,4,0),"")</f>
        <v/>
      </c>
      <c r="G408" s="54" t="str">
        <f t="shared" si="31"/>
        <v/>
      </c>
      <c r="H408" s="60">
        <f>IFERROR(VLOOKUP(A408,fin_journals!A:D,4,0),"")</f>
        <v>0.12</v>
      </c>
      <c r="I408" s="25">
        <f t="shared" si="32"/>
        <v>82</v>
      </c>
      <c r="J408" s="56" t="str">
        <f>IFERROR(VLOOKUP(A408,bus_journals!A:D,4,0),"")</f>
        <v/>
      </c>
      <c r="K408" s="30" t="str">
        <f t="shared" si="33"/>
        <v/>
      </c>
      <c r="L408" s="57" t="str">
        <f>IFERROR(VLOOKUP(A408,man_journals!A:D,4,0),"")</f>
        <v/>
      </c>
      <c r="M408" s="33" t="str">
        <f t="shared" si="34"/>
        <v/>
      </c>
      <c r="N408" s="5" t="s">
        <v>1276</v>
      </c>
    </row>
    <row r="409" spans="1:18" x14ac:dyDescent="0.25">
      <c r="A409" t="s">
        <v>419</v>
      </c>
      <c r="B409" t="s">
        <v>2190</v>
      </c>
      <c r="C409" s="8">
        <f>IFERROR(VLOOKUP(A409,eco_bus_journals!A:D,3,0),"")</f>
        <v>24</v>
      </c>
      <c r="D409" s="51">
        <f>IFERROR(VLOOKUP(A409,eco_bus_journals!A:D,4,0),"")</f>
        <v>0.12</v>
      </c>
      <c r="E409" s="51">
        <f t="shared" si="30"/>
        <v>398</v>
      </c>
      <c r="F409" s="58" t="str">
        <f>IFERROR(VLOOKUP(A409,eco_journals!A:D,4,0),"")</f>
        <v/>
      </c>
      <c r="G409" s="54" t="str">
        <f t="shared" si="31"/>
        <v/>
      </c>
      <c r="H409" s="60" t="str">
        <f>IFERROR(VLOOKUP(A409,fin_journals!A:D,4,0),"")</f>
        <v/>
      </c>
      <c r="I409" s="25" t="str">
        <f t="shared" si="32"/>
        <v/>
      </c>
      <c r="J409" s="56">
        <f>IFERROR(VLOOKUP(A409,bus_journals!A:D,4,0),"")</f>
        <v>0.17</v>
      </c>
      <c r="K409" s="30">
        <f t="shared" si="33"/>
        <v>107</v>
      </c>
      <c r="L409" s="57" t="str">
        <f>IFERROR(VLOOKUP(A409,man_journals!A:D,4,0),"")</f>
        <v/>
      </c>
      <c r="M409" s="33" t="str">
        <f t="shared" si="34"/>
        <v/>
      </c>
      <c r="N409" s="4" t="s">
        <v>1275</v>
      </c>
    </row>
    <row r="410" spans="1:18" x14ac:dyDescent="0.25">
      <c r="A410" t="s">
        <v>420</v>
      </c>
      <c r="B410" t="s">
        <v>2206</v>
      </c>
      <c r="C410" s="8">
        <f>IFERROR(VLOOKUP(A410,eco_bus_journals!A:D,3,0),"")</f>
        <v>40</v>
      </c>
      <c r="D410" s="51">
        <f>IFERROR(VLOOKUP(A410,eco_bus_journals!A:D,4,0),"")</f>
        <v>0.12</v>
      </c>
      <c r="E410" s="51">
        <f t="shared" si="30"/>
        <v>398</v>
      </c>
      <c r="F410" s="58">
        <f>IFERROR(VLOOKUP(A410,eco_journals!A:D,4,0),"")</f>
        <v>7.0000000000000007E-2</v>
      </c>
      <c r="G410" s="54">
        <f t="shared" si="31"/>
        <v>209</v>
      </c>
      <c r="H410" s="60" t="str">
        <f>IFERROR(VLOOKUP(A410,fin_journals!A:D,4,0),"")</f>
        <v/>
      </c>
      <c r="I410" s="25" t="str">
        <f t="shared" si="32"/>
        <v/>
      </c>
      <c r="J410" s="56">
        <f>IFERROR(VLOOKUP(A410,bus_journals!A:D,4,0),"")</f>
        <v>0.12</v>
      </c>
      <c r="K410" s="30">
        <f t="shared" si="33"/>
        <v>117</v>
      </c>
      <c r="L410" s="57">
        <f>IFERROR(VLOOKUP(A410,man_journals!A:D,4,0),"")</f>
        <v>0.08</v>
      </c>
      <c r="M410" s="33">
        <f t="shared" si="34"/>
        <v>158</v>
      </c>
      <c r="N410" s="4" t="s">
        <v>1275</v>
      </c>
      <c r="O410" s="3" t="s">
        <v>1274</v>
      </c>
      <c r="P410" s="6" t="s">
        <v>1277</v>
      </c>
    </row>
    <row r="411" spans="1:18" x14ac:dyDescent="0.25">
      <c r="A411" t="s">
        <v>441</v>
      </c>
      <c r="B411" t="s">
        <v>2181</v>
      </c>
      <c r="C411" s="8">
        <f>IFERROR(VLOOKUP(A411,eco_bus_journals!A:D,3,0),"")</f>
        <v>35</v>
      </c>
      <c r="D411" s="51">
        <f>IFERROR(VLOOKUP(A411,eco_bus_journals!A:D,4,0),"")</f>
        <v>0.12</v>
      </c>
      <c r="E411" s="51">
        <f t="shared" si="30"/>
        <v>398</v>
      </c>
      <c r="F411" s="58">
        <f>IFERROR(VLOOKUP(A411,eco_journals!A:D,4,0),"")</f>
        <v>0.11</v>
      </c>
      <c r="G411" s="54">
        <f t="shared" si="31"/>
        <v>139</v>
      </c>
      <c r="H411" s="60" t="str">
        <f>IFERROR(VLOOKUP(A411,fin_journals!A:D,4,0),"")</f>
        <v/>
      </c>
      <c r="I411" s="25" t="str">
        <f t="shared" si="32"/>
        <v/>
      </c>
      <c r="J411" s="56" t="str">
        <f>IFERROR(VLOOKUP(A411,bus_journals!A:D,4,0),"")</f>
        <v/>
      </c>
      <c r="K411" s="30" t="str">
        <f t="shared" si="33"/>
        <v/>
      </c>
      <c r="L411" s="57" t="str">
        <f>IFERROR(VLOOKUP(A411,man_journals!A:D,4,0),"")</f>
        <v/>
      </c>
      <c r="M411" s="33" t="str">
        <f t="shared" si="34"/>
        <v/>
      </c>
      <c r="N411" s="3" t="s">
        <v>1274</v>
      </c>
    </row>
    <row r="412" spans="1:18" x14ac:dyDescent="0.25">
      <c r="A412" t="s">
        <v>426</v>
      </c>
      <c r="B412" t="s">
        <v>2178</v>
      </c>
      <c r="C412" s="8">
        <f>IFERROR(VLOOKUP(A412,eco_bus_journals!A:D,3,0),"")</f>
        <v>48</v>
      </c>
      <c r="D412" s="51">
        <f>IFERROR(VLOOKUP(A412,eco_bus_journals!A:D,4,0),"")</f>
        <v>0.12</v>
      </c>
      <c r="E412" s="51">
        <f t="shared" si="30"/>
        <v>398</v>
      </c>
      <c r="F412" s="58">
        <f>IFERROR(VLOOKUP(A412,eco_journals!A:D,4,0),"")</f>
        <v>0.09</v>
      </c>
      <c r="G412" s="54">
        <f t="shared" si="31"/>
        <v>162</v>
      </c>
      <c r="H412" s="60" t="str">
        <f>IFERROR(VLOOKUP(A412,fin_journals!A:D,4,0),"")</f>
        <v/>
      </c>
      <c r="I412" s="25" t="str">
        <f t="shared" si="32"/>
        <v/>
      </c>
      <c r="J412" s="56" t="str">
        <f>IFERROR(VLOOKUP(A412,bus_journals!A:D,4,0),"")</f>
        <v/>
      </c>
      <c r="K412" s="30" t="str">
        <f t="shared" si="33"/>
        <v/>
      </c>
      <c r="L412" s="57" t="str">
        <f>IFERROR(VLOOKUP(A412,man_journals!A:D,4,0),"")</f>
        <v/>
      </c>
      <c r="M412" s="33" t="str">
        <f t="shared" si="34"/>
        <v/>
      </c>
      <c r="N412" s="3" t="s">
        <v>1274</v>
      </c>
    </row>
    <row r="413" spans="1:18" x14ac:dyDescent="0.25">
      <c r="A413" t="s">
        <v>318</v>
      </c>
      <c r="B413" t="s">
        <v>2178</v>
      </c>
      <c r="C413" s="8">
        <f>IFERROR(VLOOKUP(A413,eco_bus_journals!A:D,3,0),"")</f>
        <v>43</v>
      </c>
      <c r="D413" s="51">
        <f>IFERROR(VLOOKUP(A413,eco_bus_journals!A:D,4,0),"")</f>
        <v>0.12</v>
      </c>
      <c r="E413" s="51">
        <f t="shared" si="30"/>
        <v>398</v>
      </c>
      <c r="F413" s="58">
        <f>IFERROR(VLOOKUP(A413,eco_journals!A:D,4,0),"")</f>
        <v>0.09</v>
      </c>
      <c r="G413" s="54">
        <f t="shared" si="31"/>
        <v>162</v>
      </c>
      <c r="H413" s="60">
        <f>IFERROR(VLOOKUP(A413,fin_journals!A:D,4,0),"")</f>
        <v>0.15</v>
      </c>
      <c r="I413" s="25">
        <f t="shared" si="32"/>
        <v>77</v>
      </c>
      <c r="J413" s="56" t="str">
        <f>IFERROR(VLOOKUP(A413,bus_journals!A:D,4,0),"")</f>
        <v/>
      </c>
      <c r="K413" s="30" t="str">
        <f t="shared" si="33"/>
        <v/>
      </c>
      <c r="L413" s="57" t="str">
        <f>IFERROR(VLOOKUP(A413,man_journals!A:D,4,0),"")</f>
        <v/>
      </c>
      <c r="M413" s="33" t="str">
        <f t="shared" si="34"/>
        <v/>
      </c>
      <c r="N413" s="5" t="s">
        <v>1276</v>
      </c>
      <c r="O413" s="3" t="s">
        <v>1274</v>
      </c>
      <c r="P413" t="s">
        <v>1320</v>
      </c>
      <c r="Q413" t="s">
        <v>1281</v>
      </c>
      <c r="R413" t="s">
        <v>1282</v>
      </c>
    </row>
    <row r="414" spans="1:18" x14ac:dyDescent="0.25">
      <c r="A414" t="s">
        <v>280</v>
      </c>
      <c r="B414" t="s">
        <v>2180</v>
      </c>
      <c r="C414" s="8">
        <f>IFERROR(VLOOKUP(A414,eco_bus_journals!A:D,3,0),"")</f>
        <v>144</v>
      </c>
      <c r="D414" s="51">
        <f>IFERROR(VLOOKUP(A414,eco_bus_journals!A:D,4,0),"")</f>
        <v>0.12</v>
      </c>
      <c r="E414" s="51">
        <f t="shared" si="30"/>
        <v>398</v>
      </c>
      <c r="F414" s="58" t="str">
        <f>IFERROR(VLOOKUP(A414,eco_journals!A:D,4,0),"")</f>
        <v/>
      </c>
      <c r="G414" s="54" t="str">
        <f t="shared" si="31"/>
        <v/>
      </c>
      <c r="H414" s="60" t="str">
        <f>IFERROR(VLOOKUP(A414,fin_journals!A:D,4,0),"")</f>
        <v/>
      </c>
      <c r="I414" s="25" t="str">
        <f t="shared" si="32"/>
        <v/>
      </c>
      <c r="J414" s="56" t="str">
        <f>IFERROR(VLOOKUP(A414,bus_journals!A:D,4,0),"")</f>
        <v/>
      </c>
      <c r="K414" s="30" t="str">
        <f t="shared" si="33"/>
        <v/>
      </c>
      <c r="L414" s="57">
        <f>IFERROR(VLOOKUP(A414,man_journals!A:D,4,0),"")</f>
        <v>0.11</v>
      </c>
      <c r="M414" s="33">
        <f t="shared" si="34"/>
        <v>137</v>
      </c>
      <c r="N414" s="6" t="s">
        <v>1277</v>
      </c>
      <c r="O414" t="s">
        <v>1279</v>
      </c>
    </row>
    <row r="415" spans="1:18" x14ac:dyDescent="0.25">
      <c r="A415" t="s">
        <v>442</v>
      </c>
      <c r="B415" t="s">
        <v>2178</v>
      </c>
      <c r="C415" s="8">
        <f>IFERROR(VLOOKUP(A415,eco_bus_journals!A:D,3,0),"")</f>
        <v>55</v>
      </c>
      <c r="D415" s="51">
        <f>IFERROR(VLOOKUP(A415,eco_bus_journals!A:D,4,0),"")</f>
        <v>0.12</v>
      </c>
      <c r="E415" s="51">
        <f t="shared" si="30"/>
        <v>398</v>
      </c>
      <c r="F415" s="58">
        <f>IFERROR(VLOOKUP(A415,eco_journals!A:D,4,0),"")</f>
        <v>0.1</v>
      </c>
      <c r="G415" s="54">
        <f t="shared" si="31"/>
        <v>148</v>
      </c>
      <c r="H415" s="60" t="str">
        <f>IFERROR(VLOOKUP(A415,fin_journals!A:D,4,0),"")</f>
        <v/>
      </c>
      <c r="I415" s="25" t="str">
        <f t="shared" si="32"/>
        <v/>
      </c>
      <c r="J415" s="56" t="str">
        <f>IFERROR(VLOOKUP(A415,bus_journals!A:D,4,0),"")</f>
        <v/>
      </c>
      <c r="K415" s="30" t="str">
        <f t="shared" si="33"/>
        <v/>
      </c>
      <c r="L415" s="57" t="str">
        <f>IFERROR(VLOOKUP(A415,man_journals!A:D,4,0),"")</f>
        <v/>
      </c>
      <c r="M415" s="33" t="str">
        <f t="shared" si="34"/>
        <v/>
      </c>
      <c r="N415" s="3" t="s">
        <v>1274</v>
      </c>
    </row>
    <row r="416" spans="1:18" x14ac:dyDescent="0.25">
      <c r="A416" t="s">
        <v>461</v>
      </c>
      <c r="B416" t="s">
        <v>2181</v>
      </c>
      <c r="C416" s="8">
        <f>IFERROR(VLOOKUP(A416,eco_bus_journals!A:D,3,0),"")</f>
        <v>20</v>
      </c>
      <c r="D416" s="51">
        <f>IFERROR(VLOOKUP(A416,eco_bus_journals!A:D,4,0),"")</f>
        <v>0.12</v>
      </c>
      <c r="E416" s="51">
        <f t="shared" si="30"/>
        <v>398</v>
      </c>
      <c r="F416" s="58">
        <f>IFERROR(VLOOKUP(A416,eco_journals!A:D,4,0),"")</f>
        <v>0.13</v>
      </c>
      <c r="G416" s="54">
        <f t="shared" si="31"/>
        <v>125</v>
      </c>
      <c r="H416" s="60" t="str">
        <f>IFERROR(VLOOKUP(A416,fin_journals!A:D,4,0),"")</f>
        <v/>
      </c>
      <c r="I416" s="25" t="str">
        <f t="shared" si="32"/>
        <v/>
      </c>
      <c r="J416" s="56" t="str">
        <f>IFERROR(VLOOKUP(A416,bus_journals!A:D,4,0),"")</f>
        <v/>
      </c>
      <c r="K416" s="30" t="str">
        <f t="shared" si="33"/>
        <v/>
      </c>
      <c r="L416" s="57" t="str">
        <f>IFERROR(VLOOKUP(A416,man_journals!A:D,4,0),"")</f>
        <v/>
      </c>
      <c r="M416" s="33" t="str">
        <f t="shared" si="34"/>
        <v/>
      </c>
      <c r="N416" s="3" t="s">
        <v>1274</v>
      </c>
    </row>
    <row r="417" spans="1:15" x14ac:dyDescent="0.25">
      <c r="A417" t="s">
        <v>412</v>
      </c>
      <c r="B417" t="s">
        <v>2178</v>
      </c>
      <c r="C417" s="8">
        <f>IFERROR(VLOOKUP(A417,eco_bus_journals!A:D,3,0),"")</f>
        <v>51</v>
      </c>
      <c r="D417" s="51">
        <f>IFERROR(VLOOKUP(A417,eco_bus_journals!A:D,4,0),"")</f>
        <v>0.12</v>
      </c>
      <c r="E417" s="51">
        <f t="shared" si="30"/>
        <v>398</v>
      </c>
      <c r="F417" s="58">
        <f>IFERROR(VLOOKUP(A417,eco_journals!A:D,4,0),"")</f>
        <v>0.1</v>
      </c>
      <c r="G417" s="54">
        <f t="shared" si="31"/>
        <v>148</v>
      </c>
      <c r="H417" s="60" t="str">
        <f>IFERROR(VLOOKUP(A417,fin_journals!A:D,4,0),"")</f>
        <v/>
      </c>
      <c r="I417" s="25" t="str">
        <f t="shared" si="32"/>
        <v/>
      </c>
      <c r="J417" s="56" t="str">
        <f>IFERROR(VLOOKUP(A417,bus_journals!A:D,4,0),"")</f>
        <v/>
      </c>
      <c r="K417" s="30" t="str">
        <f t="shared" si="33"/>
        <v/>
      </c>
      <c r="L417" s="57" t="str">
        <f>IFERROR(VLOOKUP(A417,man_journals!A:D,4,0),"")</f>
        <v/>
      </c>
      <c r="M417" s="33" t="str">
        <f t="shared" si="34"/>
        <v/>
      </c>
      <c r="N417" s="3" t="s">
        <v>1274</v>
      </c>
    </row>
    <row r="418" spans="1:15" x14ac:dyDescent="0.25">
      <c r="A418" t="s">
        <v>376</v>
      </c>
      <c r="B418" t="s">
        <v>2178</v>
      </c>
      <c r="C418" s="8">
        <f>IFERROR(VLOOKUP(A418,eco_bus_journals!A:D,3,0),"")</f>
        <v>49</v>
      </c>
      <c r="D418" s="51">
        <f>IFERROR(VLOOKUP(A418,eco_bus_journals!A:D,4,0),"")</f>
        <v>0.11</v>
      </c>
      <c r="E418" s="51">
        <f t="shared" si="30"/>
        <v>416</v>
      </c>
      <c r="F418" s="58">
        <f>IFERROR(VLOOKUP(A418,eco_journals!A:D,4,0),"")</f>
        <v>0.1</v>
      </c>
      <c r="G418" s="54">
        <f t="shared" si="31"/>
        <v>148</v>
      </c>
      <c r="H418" s="60" t="str">
        <f>IFERROR(VLOOKUP(A418,fin_journals!A:D,4,0),"")</f>
        <v/>
      </c>
      <c r="I418" s="25" t="str">
        <f t="shared" si="32"/>
        <v/>
      </c>
      <c r="J418" s="56" t="str">
        <f>IFERROR(VLOOKUP(A418,bus_journals!A:D,4,0),"")</f>
        <v/>
      </c>
      <c r="K418" s="30" t="str">
        <f t="shared" si="33"/>
        <v/>
      </c>
      <c r="L418" s="57" t="str">
        <f>IFERROR(VLOOKUP(A418,man_journals!A:D,4,0),"")</f>
        <v/>
      </c>
      <c r="M418" s="33" t="str">
        <f t="shared" si="34"/>
        <v/>
      </c>
      <c r="N418" t="s">
        <v>1306</v>
      </c>
      <c r="O418" s="3" t="s">
        <v>1274</v>
      </c>
    </row>
    <row r="419" spans="1:15" x14ac:dyDescent="0.25">
      <c r="A419" t="s">
        <v>467</v>
      </c>
      <c r="B419" t="s">
        <v>2190</v>
      </c>
      <c r="C419" s="8">
        <f>IFERROR(VLOOKUP(A419,eco_bus_journals!A:D,3,0),"")</f>
        <v>148</v>
      </c>
      <c r="D419" s="51">
        <f>IFERROR(VLOOKUP(A419,eco_bus_journals!A:D,4,0),"")</f>
        <v>0.11</v>
      </c>
      <c r="E419" s="51">
        <f t="shared" si="30"/>
        <v>416</v>
      </c>
      <c r="F419" s="58" t="str">
        <f>IFERROR(VLOOKUP(A419,eco_journals!A:D,4,0),"")</f>
        <v/>
      </c>
      <c r="G419" s="54" t="str">
        <f t="shared" si="31"/>
        <v/>
      </c>
      <c r="H419" s="60" t="str">
        <f>IFERROR(VLOOKUP(A419,fin_journals!A:D,4,0),"")</f>
        <v/>
      </c>
      <c r="I419" s="25" t="str">
        <f t="shared" si="32"/>
        <v/>
      </c>
      <c r="J419" s="56">
        <f>IFERROR(VLOOKUP(A419,bus_journals!A:D,4,0),"")</f>
        <v>0.16</v>
      </c>
      <c r="K419" s="30">
        <f t="shared" si="33"/>
        <v>110</v>
      </c>
      <c r="L419" s="57" t="str">
        <f>IFERROR(VLOOKUP(A419,man_journals!A:D,4,0),"")</f>
        <v/>
      </c>
      <c r="M419" s="33" t="str">
        <f t="shared" si="34"/>
        <v/>
      </c>
      <c r="N419" s="4" t="s">
        <v>1275</v>
      </c>
      <c r="O419" t="s">
        <v>1302</v>
      </c>
    </row>
    <row r="420" spans="1:15" x14ac:dyDescent="0.25">
      <c r="A420" t="s">
        <v>395</v>
      </c>
      <c r="B420" t="s">
        <v>2179</v>
      </c>
      <c r="C420" s="8">
        <f>IFERROR(VLOOKUP(A420,eco_bus_journals!A:D,3,0),"")</f>
        <v>62</v>
      </c>
      <c r="D420" s="51">
        <f>IFERROR(VLOOKUP(A420,eco_bus_journals!A:D,4,0),"")</f>
        <v>0.11</v>
      </c>
      <c r="E420" s="51">
        <f t="shared" si="30"/>
        <v>416</v>
      </c>
      <c r="F420" s="58">
        <f>IFERROR(VLOOKUP(A420,eco_journals!A:D,4,0),"")</f>
        <v>0.09</v>
      </c>
      <c r="G420" s="54">
        <f t="shared" si="31"/>
        <v>162</v>
      </c>
      <c r="H420" s="60" t="str">
        <f>IFERROR(VLOOKUP(A420,fin_journals!A:D,4,0),"")</f>
        <v/>
      </c>
      <c r="I420" s="25" t="str">
        <f t="shared" si="32"/>
        <v/>
      </c>
      <c r="J420" s="56" t="str">
        <f>IFERROR(VLOOKUP(A420,bus_journals!A:D,4,0),"")</f>
        <v/>
      </c>
      <c r="K420" s="30" t="str">
        <f t="shared" si="33"/>
        <v/>
      </c>
      <c r="L420" s="57" t="str">
        <f>IFERROR(VLOOKUP(A420,man_journals!A:D,4,0),"")</f>
        <v/>
      </c>
      <c r="M420" s="33" t="str">
        <f t="shared" si="34"/>
        <v/>
      </c>
      <c r="N420" s="3" t="s">
        <v>1274</v>
      </c>
    </row>
    <row r="421" spans="1:15" x14ac:dyDescent="0.25">
      <c r="A421" t="s">
        <v>396</v>
      </c>
      <c r="B421" t="s">
        <v>2188</v>
      </c>
      <c r="C421" s="8">
        <f>IFERROR(VLOOKUP(A421,eco_bus_journals!A:D,3,0),"")</f>
        <v>32</v>
      </c>
      <c r="D421" s="51">
        <f>IFERROR(VLOOKUP(A421,eco_bus_journals!A:D,4,0),"")</f>
        <v>0.11</v>
      </c>
      <c r="E421" s="51">
        <f t="shared" si="30"/>
        <v>416</v>
      </c>
      <c r="F421" s="58">
        <f>IFERROR(VLOOKUP(A421,eco_journals!A:D,4,0),"")</f>
        <v>0.06</v>
      </c>
      <c r="G421" s="54">
        <f t="shared" si="31"/>
        <v>257</v>
      </c>
      <c r="H421" s="60" t="str">
        <f>IFERROR(VLOOKUP(A421,fin_journals!A:D,4,0),"")</f>
        <v/>
      </c>
      <c r="I421" s="25" t="str">
        <f t="shared" si="32"/>
        <v/>
      </c>
      <c r="J421" s="56" t="str">
        <f>IFERROR(VLOOKUP(A421,bus_journals!A:D,4,0),"")</f>
        <v/>
      </c>
      <c r="K421" s="30" t="str">
        <f t="shared" si="33"/>
        <v/>
      </c>
      <c r="L421" s="57" t="str">
        <f>IFERROR(VLOOKUP(A421,man_journals!A:D,4,0),"")</f>
        <v/>
      </c>
      <c r="M421" s="33" t="str">
        <f t="shared" si="34"/>
        <v/>
      </c>
      <c r="N421" s="3" t="s">
        <v>1274</v>
      </c>
      <c r="O421" t="s">
        <v>1285</v>
      </c>
    </row>
    <row r="422" spans="1:15" x14ac:dyDescent="0.25">
      <c r="A422" t="s">
        <v>435</v>
      </c>
      <c r="B422" t="s">
        <v>2210</v>
      </c>
      <c r="C422" s="8">
        <f>IFERROR(VLOOKUP(A422,eco_bus_journals!A:D,3,0),"")</f>
        <v>380</v>
      </c>
      <c r="D422" s="51">
        <f>IFERROR(VLOOKUP(A422,eco_bus_journals!A:D,4,0),"")</f>
        <v>0.11</v>
      </c>
      <c r="E422" s="51">
        <f t="shared" si="30"/>
        <v>416</v>
      </c>
      <c r="F422" s="58">
        <f>IFERROR(VLOOKUP(A422,eco_journals!A:D,4,0),"")</f>
        <v>0.09</v>
      </c>
      <c r="G422" s="54">
        <f t="shared" si="31"/>
        <v>162</v>
      </c>
      <c r="H422" s="60" t="str">
        <f>IFERROR(VLOOKUP(A422,fin_journals!A:D,4,0),"")</f>
        <v/>
      </c>
      <c r="I422" s="25" t="str">
        <f t="shared" si="32"/>
        <v/>
      </c>
      <c r="J422" s="56" t="str">
        <f>IFERROR(VLOOKUP(A422,bus_journals!A:D,4,0),"")</f>
        <v/>
      </c>
      <c r="K422" s="30" t="str">
        <f t="shared" si="33"/>
        <v/>
      </c>
      <c r="L422" s="57" t="str">
        <f>IFERROR(VLOOKUP(A422,man_journals!A:D,4,0),"")</f>
        <v/>
      </c>
      <c r="M422" s="33" t="str">
        <f t="shared" si="34"/>
        <v/>
      </c>
      <c r="N422" s="3" t="s">
        <v>1274</v>
      </c>
      <c r="O422" t="s">
        <v>1282</v>
      </c>
    </row>
    <row r="423" spans="1:15" x14ac:dyDescent="0.25">
      <c r="A423" t="s">
        <v>449</v>
      </c>
      <c r="B423" t="s">
        <v>2188</v>
      </c>
      <c r="C423" s="8">
        <f>IFERROR(VLOOKUP(A423,eco_bus_journals!A:D,3,0),"")</f>
        <v>30</v>
      </c>
      <c r="D423" s="51">
        <f>IFERROR(VLOOKUP(A423,eco_bus_journals!A:D,4,0),"")</f>
        <v>0.11</v>
      </c>
      <c r="E423" s="51">
        <f t="shared" si="30"/>
        <v>416</v>
      </c>
      <c r="F423" s="58">
        <f>IFERROR(VLOOKUP(A423,eco_journals!A:D,4,0),"")</f>
        <v>0.1</v>
      </c>
      <c r="G423" s="54">
        <f t="shared" si="31"/>
        <v>148</v>
      </c>
      <c r="H423" s="60" t="str">
        <f>IFERROR(VLOOKUP(A423,fin_journals!A:D,4,0),"")</f>
        <v/>
      </c>
      <c r="I423" s="25" t="str">
        <f t="shared" si="32"/>
        <v/>
      </c>
      <c r="J423" s="56" t="str">
        <f>IFERROR(VLOOKUP(A423,bus_journals!A:D,4,0),"")</f>
        <v/>
      </c>
      <c r="K423" s="30" t="str">
        <f t="shared" si="33"/>
        <v/>
      </c>
      <c r="L423" s="57" t="str">
        <f>IFERROR(VLOOKUP(A423,man_journals!A:D,4,0),"")</f>
        <v/>
      </c>
      <c r="M423" s="33" t="str">
        <f t="shared" si="34"/>
        <v/>
      </c>
      <c r="N423" s="3" t="s">
        <v>1274</v>
      </c>
      <c r="O423" t="s">
        <v>1295</v>
      </c>
    </row>
    <row r="424" spans="1:15" x14ac:dyDescent="0.25">
      <c r="A424" t="s">
        <v>386</v>
      </c>
      <c r="B424" t="s">
        <v>2181</v>
      </c>
      <c r="C424" s="8">
        <f>IFERROR(VLOOKUP(A424,eco_bus_journals!A:D,3,0),"")</f>
        <v>34</v>
      </c>
      <c r="D424" s="51">
        <f>IFERROR(VLOOKUP(A424,eco_bus_journals!A:D,4,0),"")</f>
        <v>0.11</v>
      </c>
      <c r="E424" s="51">
        <f t="shared" si="30"/>
        <v>416</v>
      </c>
      <c r="F424" s="58" t="str">
        <f>IFERROR(VLOOKUP(A424,eco_journals!A:D,4,0),"")</f>
        <v/>
      </c>
      <c r="G424" s="54" t="str">
        <f t="shared" si="31"/>
        <v/>
      </c>
      <c r="H424" s="60" t="str">
        <f>IFERROR(VLOOKUP(A424,fin_journals!A:D,4,0),"")</f>
        <v/>
      </c>
      <c r="I424" s="25" t="str">
        <f t="shared" si="32"/>
        <v/>
      </c>
      <c r="J424" s="56">
        <f>IFERROR(VLOOKUP(A424,bus_journals!A:D,4,0),"")</f>
        <v>0.11</v>
      </c>
      <c r="K424" s="30">
        <f t="shared" si="33"/>
        <v>120</v>
      </c>
      <c r="L424" s="57">
        <f>IFERROR(VLOOKUP(A424,man_journals!A:D,4,0),"")</f>
        <v>0.09</v>
      </c>
      <c r="M424" s="33">
        <f t="shared" si="34"/>
        <v>150</v>
      </c>
      <c r="N424" s="4" t="s">
        <v>1275</v>
      </c>
      <c r="O424" s="6" t="s">
        <v>1277</v>
      </c>
    </row>
    <row r="425" spans="1:15" x14ac:dyDescent="0.25">
      <c r="A425" t="s">
        <v>507</v>
      </c>
      <c r="B425" t="s">
        <v>2181</v>
      </c>
      <c r="C425" s="8">
        <f>IFERROR(VLOOKUP(A425,eco_bus_journals!A:D,3,0),"")</f>
        <v>37</v>
      </c>
      <c r="D425" s="51">
        <f>IFERROR(VLOOKUP(A425,eco_bus_journals!A:D,4,0),"")</f>
        <v>0.11</v>
      </c>
      <c r="E425" s="51">
        <f t="shared" si="30"/>
        <v>416</v>
      </c>
      <c r="F425" s="58">
        <f>IFERROR(VLOOKUP(A425,eco_journals!A:D,4,0),"")</f>
        <v>0.1</v>
      </c>
      <c r="G425" s="54">
        <f t="shared" si="31"/>
        <v>148</v>
      </c>
      <c r="H425" s="60" t="str">
        <f>IFERROR(VLOOKUP(A425,fin_journals!A:D,4,0),"")</f>
        <v/>
      </c>
      <c r="I425" s="25" t="str">
        <f t="shared" si="32"/>
        <v/>
      </c>
      <c r="J425" s="56" t="str">
        <f>IFERROR(VLOOKUP(A425,bus_journals!A:D,4,0),"")</f>
        <v/>
      </c>
      <c r="K425" s="30" t="str">
        <f t="shared" si="33"/>
        <v/>
      </c>
      <c r="L425" s="57" t="str">
        <f>IFERROR(VLOOKUP(A425,man_journals!A:D,4,0),"")</f>
        <v/>
      </c>
      <c r="M425" s="33" t="str">
        <f t="shared" si="34"/>
        <v/>
      </c>
      <c r="N425" s="3" t="s">
        <v>1274</v>
      </c>
    </row>
    <row r="426" spans="1:15" x14ac:dyDescent="0.25">
      <c r="A426" t="s">
        <v>479</v>
      </c>
      <c r="B426" t="s">
        <v>2181</v>
      </c>
      <c r="C426" s="8">
        <f>IFERROR(VLOOKUP(A426,eco_bus_journals!A:D,3,0),"")</f>
        <v>43</v>
      </c>
      <c r="D426" s="51">
        <f>IFERROR(VLOOKUP(A426,eco_bus_journals!A:D,4,0),"")</f>
        <v>0.11</v>
      </c>
      <c r="E426" s="51">
        <f t="shared" si="30"/>
        <v>416</v>
      </c>
      <c r="F426" s="58">
        <f>IFERROR(VLOOKUP(A426,eco_journals!A:D,4,0),"")</f>
        <v>0.11</v>
      </c>
      <c r="G426" s="54">
        <f t="shared" si="31"/>
        <v>139</v>
      </c>
      <c r="H426" s="60" t="str">
        <f>IFERROR(VLOOKUP(A426,fin_journals!A:D,4,0),"")</f>
        <v/>
      </c>
      <c r="I426" s="25" t="str">
        <f t="shared" si="32"/>
        <v/>
      </c>
      <c r="J426" s="56" t="str">
        <f>IFERROR(VLOOKUP(A426,bus_journals!A:D,4,0),"")</f>
        <v/>
      </c>
      <c r="K426" s="30" t="str">
        <f t="shared" si="33"/>
        <v/>
      </c>
      <c r="L426" s="57" t="str">
        <f>IFERROR(VLOOKUP(A426,man_journals!A:D,4,0),"")</f>
        <v/>
      </c>
      <c r="M426" s="33" t="str">
        <f t="shared" si="34"/>
        <v/>
      </c>
      <c r="N426" s="3" t="s">
        <v>1274</v>
      </c>
    </row>
    <row r="427" spans="1:15" x14ac:dyDescent="0.25">
      <c r="A427" t="s">
        <v>422</v>
      </c>
      <c r="B427" t="s">
        <v>2181</v>
      </c>
      <c r="C427" s="8">
        <f>IFERROR(VLOOKUP(A427,eco_bus_journals!A:D,3,0),"")</f>
        <v>69</v>
      </c>
      <c r="D427" s="51">
        <f>IFERROR(VLOOKUP(A427,eco_bus_journals!A:D,4,0),"")</f>
        <v>0.11</v>
      </c>
      <c r="E427" s="51">
        <f t="shared" si="30"/>
        <v>416</v>
      </c>
      <c r="F427" s="58">
        <f>IFERROR(VLOOKUP(A427,eco_journals!A:D,4,0),"")</f>
        <v>7.0000000000000007E-2</v>
      </c>
      <c r="G427" s="54">
        <f t="shared" si="31"/>
        <v>209</v>
      </c>
      <c r="H427" s="60" t="str">
        <f>IFERROR(VLOOKUP(A427,fin_journals!A:D,4,0),"")</f>
        <v/>
      </c>
      <c r="I427" s="25" t="str">
        <f t="shared" si="32"/>
        <v/>
      </c>
      <c r="J427" s="56" t="str">
        <f>IFERROR(VLOOKUP(A427,bus_journals!A:D,4,0),"")</f>
        <v/>
      </c>
      <c r="K427" s="30" t="str">
        <f t="shared" si="33"/>
        <v/>
      </c>
      <c r="L427" s="57" t="str">
        <f>IFERROR(VLOOKUP(A427,man_journals!A:D,4,0),"")</f>
        <v/>
      </c>
      <c r="M427" s="33" t="str">
        <f t="shared" si="34"/>
        <v/>
      </c>
      <c r="N427" s="3" t="s">
        <v>1274</v>
      </c>
    </row>
    <row r="428" spans="1:15" x14ac:dyDescent="0.25">
      <c r="A428" t="s">
        <v>404</v>
      </c>
      <c r="B428" t="s">
        <v>2181</v>
      </c>
      <c r="C428" s="8">
        <f>IFERROR(VLOOKUP(A428,eco_bus_journals!A:D,3,0),"")</f>
        <v>74</v>
      </c>
      <c r="D428" s="51">
        <f>IFERROR(VLOOKUP(A428,eco_bus_journals!A:D,4,0),"")</f>
        <v>0.11</v>
      </c>
      <c r="E428" s="51">
        <f t="shared" si="30"/>
        <v>416</v>
      </c>
      <c r="F428" s="58">
        <f>IFERROR(VLOOKUP(A428,eco_journals!A:D,4,0),"")</f>
        <v>0.08</v>
      </c>
      <c r="G428" s="54">
        <f t="shared" si="31"/>
        <v>188</v>
      </c>
      <c r="H428" s="60" t="str">
        <f>IFERROR(VLOOKUP(A428,fin_journals!A:D,4,0),"")</f>
        <v/>
      </c>
      <c r="I428" s="25" t="str">
        <f t="shared" si="32"/>
        <v/>
      </c>
      <c r="J428" s="56" t="str">
        <f>IFERROR(VLOOKUP(A428,bus_journals!A:D,4,0),"")</f>
        <v/>
      </c>
      <c r="K428" s="30" t="str">
        <f t="shared" si="33"/>
        <v/>
      </c>
      <c r="L428" s="57" t="str">
        <f>IFERROR(VLOOKUP(A428,man_journals!A:D,4,0),"")</f>
        <v/>
      </c>
      <c r="M428" s="33" t="str">
        <f t="shared" si="34"/>
        <v/>
      </c>
      <c r="N428" s="3" t="s">
        <v>1274</v>
      </c>
      <c r="O428" t="s">
        <v>1326</v>
      </c>
    </row>
    <row r="429" spans="1:15" x14ac:dyDescent="0.25">
      <c r="A429" t="s">
        <v>480</v>
      </c>
      <c r="B429" t="s">
        <v>2180</v>
      </c>
      <c r="C429" s="8">
        <f>IFERROR(VLOOKUP(A429,eco_bus_journals!A:D,3,0),"")</f>
        <v>27</v>
      </c>
      <c r="D429" s="51">
        <f>IFERROR(VLOOKUP(A429,eco_bus_journals!A:D,4,0),"")</f>
        <v>0.11</v>
      </c>
      <c r="E429" s="51">
        <f t="shared" si="30"/>
        <v>416</v>
      </c>
      <c r="F429" s="58">
        <f>IFERROR(VLOOKUP(A429,eco_journals!A:D,4,0),"")</f>
        <v>0.09</v>
      </c>
      <c r="G429" s="54">
        <f t="shared" si="31"/>
        <v>162</v>
      </c>
      <c r="H429" s="60" t="str">
        <f>IFERROR(VLOOKUP(A429,fin_journals!A:D,4,0),"")</f>
        <v/>
      </c>
      <c r="I429" s="25" t="str">
        <f t="shared" si="32"/>
        <v/>
      </c>
      <c r="J429" s="56" t="str">
        <f>IFERROR(VLOOKUP(A429,bus_journals!A:D,4,0),"")</f>
        <v/>
      </c>
      <c r="K429" s="30" t="str">
        <f t="shared" si="33"/>
        <v/>
      </c>
      <c r="L429" s="57" t="str">
        <f>IFERROR(VLOOKUP(A429,man_journals!A:D,4,0),"")</f>
        <v/>
      </c>
      <c r="M429" s="33" t="str">
        <f t="shared" si="34"/>
        <v/>
      </c>
      <c r="N429" s="3" t="s">
        <v>1274</v>
      </c>
      <c r="O429" t="s">
        <v>1314</v>
      </c>
    </row>
    <row r="430" spans="1:15" x14ac:dyDescent="0.25">
      <c r="A430" t="s">
        <v>458</v>
      </c>
      <c r="B430" t="s">
        <v>2181</v>
      </c>
      <c r="C430" s="8">
        <f>IFERROR(VLOOKUP(A430,eco_bus_journals!A:D,3,0),"")</f>
        <v>140</v>
      </c>
      <c r="D430" s="51">
        <f>IFERROR(VLOOKUP(A430,eco_bus_journals!A:D,4,0),"")</f>
        <v>0.11</v>
      </c>
      <c r="E430" s="51">
        <f t="shared" si="30"/>
        <v>416</v>
      </c>
      <c r="F430" s="58">
        <f>IFERROR(VLOOKUP(A430,eco_journals!A:D,4,0),"")</f>
        <v>0.08</v>
      </c>
      <c r="G430" s="54">
        <f t="shared" si="31"/>
        <v>188</v>
      </c>
      <c r="H430" s="60" t="str">
        <f>IFERROR(VLOOKUP(A430,fin_journals!A:D,4,0),"")</f>
        <v/>
      </c>
      <c r="I430" s="25" t="str">
        <f t="shared" si="32"/>
        <v/>
      </c>
      <c r="J430" s="56" t="str">
        <f>IFERROR(VLOOKUP(A430,bus_journals!A:D,4,0),"")</f>
        <v/>
      </c>
      <c r="K430" s="30" t="str">
        <f t="shared" si="33"/>
        <v/>
      </c>
      <c r="L430" s="57" t="str">
        <f>IFERROR(VLOOKUP(A430,man_journals!A:D,4,0),"")</f>
        <v/>
      </c>
      <c r="M430" s="33" t="str">
        <f t="shared" si="34"/>
        <v/>
      </c>
      <c r="N430" s="3" t="s">
        <v>1274</v>
      </c>
    </row>
    <row r="431" spans="1:15" x14ac:dyDescent="0.25">
      <c r="A431" t="s">
        <v>390</v>
      </c>
      <c r="B431" t="s">
        <v>2176</v>
      </c>
      <c r="C431" s="8">
        <f>IFERROR(VLOOKUP(A431,eco_bus_journals!A:D,3,0),"")</f>
        <v>28</v>
      </c>
      <c r="D431" s="51">
        <f>IFERROR(VLOOKUP(A431,eco_bus_journals!A:D,4,0),"")</f>
        <v>0.11</v>
      </c>
      <c r="E431" s="51">
        <f t="shared" si="30"/>
        <v>416</v>
      </c>
      <c r="F431" s="58" t="str">
        <f>IFERROR(VLOOKUP(A431,eco_journals!A:D,4,0),"")</f>
        <v/>
      </c>
      <c r="G431" s="54" t="str">
        <f t="shared" si="31"/>
        <v/>
      </c>
      <c r="H431" s="60" t="str">
        <f>IFERROR(VLOOKUP(A431,fin_journals!A:D,4,0),"")</f>
        <v/>
      </c>
      <c r="I431" s="25" t="str">
        <f t="shared" si="32"/>
        <v/>
      </c>
      <c r="J431" s="56">
        <f>IFERROR(VLOOKUP(A431,bus_journals!A:D,4,0),"")</f>
        <v>0.12</v>
      </c>
      <c r="K431" s="30">
        <f t="shared" si="33"/>
        <v>117</v>
      </c>
      <c r="L431" s="57" t="str">
        <f>IFERROR(VLOOKUP(A431,man_journals!A:D,4,0),"")</f>
        <v/>
      </c>
      <c r="M431" s="33" t="str">
        <f t="shared" si="34"/>
        <v/>
      </c>
      <c r="N431" s="4" t="s">
        <v>1275</v>
      </c>
      <c r="O431" t="s">
        <v>1303</v>
      </c>
    </row>
    <row r="432" spans="1:15" x14ac:dyDescent="0.25">
      <c r="A432" t="s">
        <v>481</v>
      </c>
      <c r="B432" t="s">
        <v>2178</v>
      </c>
      <c r="C432" s="8">
        <f>IFERROR(VLOOKUP(A432,eco_bus_journals!A:D,3,0),"")</f>
        <v>161</v>
      </c>
      <c r="D432" s="51">
        <f>IFERROR(VLOOKUP(A432,eco_bus_journals!A:D,4,0),"")</f>
        <v>0.11</v>
      </c>
      <c r="E432" s="51">
        <f t="shared" si="30"/>
        <v>416</v>
      </c>
      <c r="F432" s="58">
        <f>IFERROR(VLOOKUP(A432,eco_journals!A:D,4,0),"")</f>
        <v>0.06</v>
      </c>
      <c r="G432" s="54">
        <f t="shared" si="31"/>
        <v>257</v>
      </c>
      <c r="H432" s="60" t="str">
        <f>IFERROR(VLOOKUP(A432,fin_journals!A:D,4,0),"")</f>
        <v/>
      </c>
      <c r="I432" s="25" t="str">
        <f t="shared" si="32"/>
        <v/>
      </c>
      <c r="J432" s="56" t="str">
        <f>IFERROR(VLOOKUP(A432,bus_journals!A:D,4,0),"")</f>
        <v/>
      </c>
      <c r="K432" s="30" t="str">
        <f t="shared" si="33"/>
        <v/>
      </c>
      <c r="L432" s="57">
        <f>IFERROR(VLOOKUP(A432,man_journals!A:D,4,0),"")</f>
        <v>0.1</v>
      </c>
      <c r="M432" s="33">
        <f t="shared" si="34"/>
        <v>146</v>
      </c>
      <c r="N432" s="3" t="s">
        <v>1274</v>
      </c>
      <c r="O432" s="6" t="s">
        <v>1277</v>
      </c>
    </row>
    <row r="433" spans="1:16" x14ac:dyDescent="0.25">
      <c r="A433" t="s">
        <v>371</v>
      </c>
      <c r="B433" t="s">
        <v>2178</v>
      </c>
      <c r="C433" s="8">
        <f>IFERROR(VLOOKUP(A433,eco_bus_journals!A:D,3,0),"")</f>
        <v>43</v>
      </c>
      <c r="D433" s="51">
        <f>IFERROR(VLOOKUP(A433,eco_bus_journals!A:D,4,0),"")</f>
        <v>0.11</v>
      </c>
      <c r="E433" s="51">
        <f t="shared" si="30"/>
        <v>416</v>
      </c>
      <c r="F433" s="58" t="str">
        <f>IFERROR(VLOOKUP(A433,eco_journals!A:D,4,0),"")</f>
        <v/>
      </c>
      <c r="G433" s="54" t="str">
        <f t="shared" si="31"/>
        <v/>
      </c>
      <c r="H433" s="60" t="str">
        <f>IFERROR(VLOOKUP(A433,fin_journals!A:D,4,0),"")</f>
        <v/>
      </c>
      <c r="I433" s="25" t="str">
        <f t="shared" si="32"/>
        <v/>
      </c>
      <c r="J433" s="56" t="str">
        <f>IFERROR(VLOOKUP(A433,bus_journals!A:D,4,0),"")</f>
        <v/>
      </c>
      <c r="K433" s="30" t="str">
        <f t="shared" si="33"/>
        <v/>
      </c>
      <c r="L433" s="57">
        <f>IFERROR(VLOOKUP(A433,man_journals!A:D,4,0),"")</f>
        <v>0.11</v>
      </c>
      <c r="M433" s="33">
        <f t="shared" si="34"/>
        <v>137</v>
      </c>
      <c r="N433" s="6" t="s">
        <v>1277</v>
      </c>
      <c r="O433" t="s">
        <v>1313</v>
      </c>
    </row>
    <row r="434" spans="1:16" x14ac:dyDescent="0.25">
      <c r="A434" t="s">
        <v>459</v>
      </c>
      <c r="B434" t="s">
        <v>2181</v>
      </c>
      <c r="C434" s="8">
        <f>IFERROR(VLOOKUP(A434,eco_bus_journals!A:D,3,0),"")</f>
        <v>52</v>
      </c>
      <c r="D434" s="51">
        <f>IFERROR(VLOOKUP(A434,eco_bus_journals!A:D,4,0),"")</f>
        <v>0.11</v>
      </c>
      <c r="E434" s="51">
        <f t="shared" si="30"/>
        <v>416</v>
      </c>
      <c r="F434" s="58">
        <f>IFERROR(VLOOKUP(A434,eco_journals!A:D,4,0),"")</f>
        <v>0.09</v>
      </c>
      <c r="G434" s="54">
        <f t="shared" si="31"/>
        <v>162</v>
      </c>
      <c r="H434" s="60" t="str">
        <f>IFERROR(VLOOKUP(A434,fin_journals!A:D,4,0),"")</f>
        <v/>
      </c>
      <c r="I434" s="25" t="str">
        <f t="shared" si="32"/>
        <v/>
      </c>
      <c r="J434" s="56" t="str">
        <f>IFERROR(VLOOKUP(A434,bus_journals!A:D,4,0),"")</f>
        <v/>
      </c>
      <c r="K434" s="30" t="str">
        <f t="shared" si="33"/>
        <v/>
      </c>
      <c r="L434" s="57" t="str">
        <f>IFERROR(VLOOKUP(A434,man_journals!A:D,4,0),"")</f>
        <v/>
      </c>
      <c r="M434" s="33" t="str">
        <f t="shared" si="34"/>
        <v/>
      </c>
      <c r="N434" s="3" t="s">
        <v>1274</v>
      </c>
    </row>
    <row r="435" spans="1:16" x14ac:dyDescent="0.25">
      <c r="A435" t="s">
        <v>304</v>
      </c>
      <c r="B435" t="s">
        <v>2190</v>
      </c>
      <c r="C435" s="8">
        <f>IFERROR(VLOOKUP(A435,eco_bus_journals!A:D,3,0),"")</f>
        <v>109</v>
      </c>
      <c r="D435" s="51">
        <f>IFERROR(VLOOKUP(A435,eco_bus_journals!A:D,4,0),"")</f>
        <v>0.11</v>
      </c>
      <c r="E435" s="51">
        <f t="shared" si="30"/>
        <v>416</v>
      </c>
      <c r="F435" s="58">
        <f>IFERROR(VLOOKUP(A435,eco_journals!A:D,4,0),"")</f>
        <v>0.08</v>
      </c>
      <c r="G435" s="54">
        <f t="shared" si="31"/>
        <v>188</v>
      </c>
      <c r="H435" s="60" t="str">
        <f>IFERROR(VLOOKUP(A435,fin_journals!A:D,4,0),"")</f>
        <v/>
      </c>
      <c r="I435" s="25" t="str">
        <f t="shared" si="32"/>
        <v/>
      </c>
      <c r="J435" s="56" t="str">
        <f>IFERROR(VLOOKUP(A435,bus_journals!A:D,4,0),"")</f>
        <v/>
      </c>
      <c r="K435" s="30" t="str">
        <f t="shared" si="33"/>
        <v/>
      </c>
      <c r="L435" s="57" t="str">
        <f>IFERROR(VLOOKUP(A435,man_journals!A:D,4,0),"")</f>
        <v/>
      </c>
      <c r="M435" s="33" t="str">
        <f t="shared" si="34"/>
        <v/>
      </c>
      <c r="N435" s="3" t="s">
        <v>1274</v>
      </c>
      <c r="O435" t="s">
        <v>1314</v>
      </c>
      <c r="P435" t="s">
        <v>1321</v>
      </c>
    </row>
    <row r="436" spans="1:16" x14ac:dyDescent="0.25">
      <c r="A436" t="s">
        <v>323</v>
      </c>
      <c r="B436" t="s">
        <v>2178</v>
      </c>
      <c r="C436" s="8">
        <f>IFERROR(VLOOKUP(A436,eco_bus_journals!A:D,3,0),"")</f>
        <v>15</v>
      </c>
      <c r="D436" s="51">
        <f>IFERROR(VLOOKUP(A436,eco_bus_journals!A:D,4,0),"")</f>
        <v>0.11</v>
      </c>
      <c r="E436" s="51">
        <f t="shared" si="30"/>
        <v>416</v>
      </c>
      <c r="F436" s="58" t="str">
        <f>IFERROR(VLOOKUP(A436,eco_journals!A:D,4,0),"")</f>
        <v/>
      </c>
      <c r="G436" s="54" t="str">
        <f t="shared" si="31"/>
        <v/>
      </c>
      <c r="H436" s="60" t="str">
        <f>IFERROR(VLOOKUP(A436,fin_journals!A:D,4,0),"")</f>
        <v/>
      </c>
      <c r="I436" s="25" t="str">
        <f t="shared" si="32"/>
        <v/>
      </c>
      <c r="J436" s="56" t="str">
        <f>IFERROR(VLOOKUP(A436,bus_journals!A:D,4,0),"")</f>
        <v/>
      </c>
      <c r="K436" s="30" t="str">
        <f t="shared" si="33"/>
        <v/>
      </c>
      <c r="L436" s="57">
        <f>IFERROR(VLOOKUP(A436,man_journals!A:D,4,0),"")</f>
        <v>0.11</v>
      </c>
      <c r="M436" s="33">
        <f t="shared" si="34"/>
        <v>137</v>
      </c>
      <c r="N436" s="6" t="s">
        <v>1277</v>
      </c>
      <c r="O436" t="s">
        <v>1282</v>
      </c>
    </row>
    <row r="437" spans="1:16" x14ac:dyDescent="0.25">
      <c r="A437" t="s">
        <v>502</v>
      </c>
      <c r="B437" t="s">
        <v>2181</v>
      </c>
      <c r="C437" s="8">
        <f>IFERROR(VLOOKUP(A437,eco_bus_journals!A:D,3,0),"")</f>
        <v>60</v>
      </c>
      <c r="D437" s="51">
        <f>IFERROR(VLOOKUP(A437,eco_bus_journals!A:D,4,0),"")</f>
        <v>0.11</v>
      </c>
      <c r="E437" s="51">
        <f t="shared" si="30"/>
        <v>416</v>
      </c>
      <c r="F437" s="58">
        <f>IFERROR(VLOOKUP(A437,eco_journals!A:D,4,0),"")</f>
        <v>0.09</v>
      </c>
      <c r="G437" s="54">
        <f t="shared" si="31"/>
        <v>162</v>
      </c>
      <c r="H437" s="60" t="str">
        <f>IFERROR(VLOOKUP(A437,fin_journals!A:D,4,0),"")</f>
        <v/>
      </c>
      <c r="I437" s="25" t="str">
        <f t="shared" si="32"/>
        <v/>
      </c>
      <c r="J437" s="56" t="str">
        <f>IFERROR(VLOOKUP(A437,bus_journals!A:D,4,0),"")</f>
        <v/>
      </c>
      <c r="K437" s="30" t="str">
        <f t="shared" si="33"/>
        <v/>
      </c>
      <c r="L437" s="57" t="str">
        <f>IFERROR(VLOOKUP(A437,man_journals!A:D,4,0),"")</f>
        <v/>
      </c>
      <c r="M437" s="33" t="str">
        <f t="shared" si="34"/>
        <v/>
      </c>
      <c r="N437" s="3" t="s">
        <v>1274</v>
      </c>
      <c r="O437" t="s">
        <v>1282</v>
      </c>
    </row>
    <row r="438" spans="1:16" x14ac:dyDescent="0.25">
      <c r="A438" t="s">
        <v>413</v>
      </c>
      <c r="B438" t="s">
        <v>2190</v>
      </c>
      <c r="C438" s="8">
        <f>IFERROR(VLOOKUP(A438,eco_bus_journals!A:D,3,0),"")</f>
        <v>157</v>
      </c>
      <c r="D438" s="51">
        <f>IFERROR(VLOOKUP(A438,eco_bus_journals!A:D,4,0),"")</f>
        <v>0.11</v>
      </c>
      <c r="E438" s="51">
        <f t="shared" si="30"/>
        <v>416</v>
      </c>
      <c r="F438" s="58" t="str">
        <f>IFERROR(VLOOKUP(A438,eco_journals!A:D,4,0),"")</f>
        <v/>
      </c>
      <c r="G438" s="54" t="str">
        <f t="shared" si="31"/>
        <v/>
      </c>
      <c r="H438" s="60" t="str">
        <f>IFERROR(VLOOKUP(A438,fin_journals!A:D,4,0),"")</f>
        <v/>
      </c>
      <c r="I438" s="25" t="str">
        <f t="shared" si="32"/>
        <v/>
      </c>
      <c r="J438" s="56" t="str">
        <f>IFERROR(VLOOKUP(A438,bus_journals!A:D,4,0),"")</f>
        <v/>
      </c>
      <c r="K438" s="30" t="str">
        <f t="shared" si="33"/>
        <v/>
      </c>
      <c r="L438" s="57">
        <f>IFERROR(VLOOKUP(A438,man_journals!A:D,4,0),"")</f>
        <v>0.11</v>
      </c>
      <c r="M438" s="33">
        <f t="shared" si="34"/>
        <v>137</v>
      </c>
      <c r="N438" s="6" t="s">
        <v>1277</v>
      </c>
    </row>
    <row r="439" spans="1:16" x14ac:dyDescent="0.25">
      <c r="A439" t="s">
        <v>430</v>
      </c>
      <c r="B439" t="s">
        <v>2190</v>
      </c>
      <c r="C439" s="8">
        <f>IFERROR(VLOOKUP(A439,eco_bus_journals!A:D,3,0),"")</f>
        <v>374</v>
      </c>
      <c r="D439" s="51">
        <f>IFERROR(VLOOKUP(A439,eco_bus_journals!A:D,4,0),"")</f>
        <v>0.1</v>
      </c>
      <c r="E439" s="51">
        <f t="shared" si="30"/>
        <v>437</v>
      </c>
      <c r="F439" s="58">
        <f>IFERROR(VLOOKUP(A439,eco_journals!A:D,4,0),"")</f>
        <v>7.0000000000000007E-2</v>
      </c>
      <c r="G439" s="54">
        <f t="shared" si="31"/>
        <v>209</v>
      </c>
      <c r="H439" s="60" t="str">
        <f>IFERROR(VLOOKUP(A439,fin_journals!A:D,4,0),"")</f>
        <v/>
      </c>
      <c r="I439" s="25" t="str">
        <f t="shared" si="32"/>
        <v/>
      </c>
      <c r="J439" s="56" t="str">
        <f>IFERROR(VLOOKUP(A439,bus_journals!A:D,4,0),"")</f>
        <v/>
      </c>
      <c r="K439" s="30" t="str">
        <f t="shared" si="33"/>
        <v/>
      </c>
      <c r="L439" s="57" t="str">
        <f>IFERROR(VLOOKUP(A439,man_journals!A:D,4,0),"")</f>
        <v/>
      </c>
      <c r="M439" s="33" t="str">
        <f t="shared" si="34"/>
        <v/>
      </c>
      <c r="N439" s="3" t="s">
        <v>1274</v>
      </c>
    </row>
    <row r="440" spans="1:16" x14ac:dyDescent="0.25">
      <c r="A440" t="s">
        <v>545</v>
      </c>
      <c r="B440" t="s">
        <v>2202</v>
      </c>
      <c r="C440" s="8">
        <f>IFERROR(VLOOKUP(A440,eco_bus_journals!A:D,3,0),"")</f>
        <v>46</v>
      </c>
      <c r="D440" s="51">
        <f>IFERROR(VLOOKUP(A440,eco_bus_journals!A:D,4,0),"")</f>
        <v>0.1</v>
      </c>
      <c r="E440" s="51">
        <f t="shared" si="30"/>
        <v>437</v>
      </c>
      <c r="F440" s="58">
        <f>IFERROR(VLOOKUP(A440,eco_journals!A:D,4,0),"")</f>
        <v>0.09</v>
      </c>
      <c r="G440" s="54">
        <f t="shared" si="31"/>
        <v>162</v>
      </c>
      <c r="H440" s="60" t="str">
        <f>IFERROR(VLOOKUP(A440,fin_journals!A:D,4,0),"")</f>
        <v/>
      </c>
      <c r="I440" s="25" t="str">
        <f t="shared" si="32"/>
        <v/>
      </c>
      <c r="J440" s="56" t="str">
        <f>IFERROR(VLOOKUP(A440,bus_journals!A:D,4,0),"")</f>
        <v/>
      </c>
      <c r="K440" s="30" t="str">
        <f t="shared" si="33"/>
        <v/>
      </c>
      <c r="L440" s="57" t="str">
        <f>IFERROR(VLOOKUP(A440,man_journals!A:D,4,0),"")</f>
        <v/>
      </c>
      <c r="M440" s="33" t="str">
        <f t="shared" si="34"/>
        <v/>
      </c>
      <c r="N440" s="3" t="s">
        <v>1274</v>
      </c>
    </row>
    <row r="441" spans="1:16" x14ac:dyDescent="0.25">
      <c r="A441" t="s">
        <v>503</v>
      </c>
      <c r="B441" t="s">
        <v>2211</v>
      </c>
      <c r="C441" s="8">
        <f>IFERROR(VLOOKUP(A441,eco_bus_journals!A:D,3,0),"")</f>
        <v>10</v>
      </c>
      <c r="D441" s="51">
        <f>IFERROR(VLOOKUP(A441,eco_bus_journals!A:D,4,0),"")</f>
        <v>0.1</v>
      </c>
      <c r="E441" s="51">
        <f t="shared" si="30"/>
        <v>437</v>
      </c>
      <c r="F441" s="58" t="str">
        <f>IFERROR(VLOOKUP(A441,eco_journals!A:D,4,0),"")</f>
        <v/>
      </c>
      <c r="G441" s="54" t="str">
        <f t="shared" si="31"/>
        <v/>
      </c>
      <c r="H441" s="60">
        <f>IFERROR(VLOOKUP(A441,fin_journals!A:D,4,0),"")</f>
        <v>0.11</v>
      </c>
      <c r="I441" s="25">
        <f t="shared" si="32"/>
        <v>85</v>
      </c>
      <c r="J441" s="56" t="str">
        <f>IFERROR(VLOOKUP(A441,bus_journals!A:D,4,0),"")</f>
        <v/>
      </c>
      <c r="K441" s="30" t="str">
        <f t="shared" si="33"/>
        <v/>
      </c>
      <c r="L441" s="57" t="str">
        <f>IFERROR(VLOOKUP(A441,man_journals!A:D,4,0),"")</f>
        <v/>
      </c>
      <c r="M441" s="33" t="str">
        <f t="shared" si="34"/>
        <v/>
      </c>
      <c r="N441" s="5" t="s">
        <v>1276</v>
      </c>
    </row>
    <row r="442" spans="1:16" x14ac:dyDescent="0.25">
      <c r="A442" t="s">
        <v>431</v>
      </c>
      <c r="B442" t="s">
        <v>2190</v>
      </c>
      <c r="C442" s="8">
        <f>IFERROR(VLOOKUP(A442,eco_bus_journals!A:D,3,0),"")</f>
        <v>85</v>
      </c>
      <c r="D442" s="51">
        <f>IFERROR(VLOOKUP(A442,eco_bus_journals!A:D,4,0),"")</f>
        <v>0.1</v>
      </c>
      <c r="E442" s="51">
        <f t="shared" si="30"/>
        <v>437</v>
      </c>
      <c r="F442" s="58">
        <f>IFERROR(VLOOKUP(A442,eco_journals!A:D,4,0),"")</f>
        <v>0.08</v>
      </c>
      <c r="G442" s="54">
        <f t="shared" si="31"/>
        <v>188</v>
      </c>
      <c r="H442" s="60" t="str">
        <f>IFERROR(VLOOKUP(A442,fin_journals!A:D,4,0),"")</f>
        <v/>
      </c>
      <c r="I442" s="25" t="str">
        <f t="shared" si="32"/>
        <v/>
      </c>
      <c r="J442" s="56" t="str">
        <f>IFERROR(VLOOKUP(A442,bus_journals!A:D,4,0),"")</f>
        <v/>
      </c>
      <c r="K442" s="30" t="str">
        <f t="shared" si="33"/>
        <v/>
      </c>
      <c r="L442" s="57" t="str">
        <f>IFERROR(VLOOKUP(A442,man_journals!A:D,4,0),"")</f>
        <v/>
      </c>
      <c r="M442" s="33" t="str">
        <f t="shared" si="34"/>
        <v/>
      </c>
      <c r="N442" s="3" t="s">
        <v>1274</v>
      </c>
    </row>
    <row r="443" spans="1:16" x14ac:dyDescent="0.25">
      <c r="A443" t="s">
        <v>447</v>
      </c>
      <c r="B443" t="s">
        <v>2190</v>
      </c>
      <c r="C443" s="8">
        <f>IFERROR(VLOOKUP(A443,eco_bus_journals!A:D,3,0),"")</f>
        <v>281</v>
      </c>
      <c r="D443" s="51">
        <f>IFERROR(VLOOKUP(A443,eco_bus_journals!A:D,4,0),"")</f>
        <v>0.1</v>
      </c>
      <c r="E443" s="51">
        <f t="shared" si="30"/>
        <v>437</v>
      </c>
      <c r="F443" s="58">
        <f>IFERROR(VLOOKUP(A443,eco_journals!A:D,4,0),"")</f>
        <v>0.06</v>
      </c>
      <c r="G443" s="54">
        <f t="shared" si="31"/>
        <v>257</v>
      </c>
      <c r="H443" s="60" t="str">
        <f>IFERROR(VLOOKUP(A443,fin_journals!A:D,4,0),"")</f>
        <v/>
      </c>
      <c r="I443" s="25" t="str">
        <f t="shared" si="32"/>
        <v/>
      </c>
      <c r="J443" s="56" t="str">
        <f>IFERROR(VLOOKUP(A443,bus_journals!A:D,4,0),"")</f>
        <v/>
      </c>
      <c r="K443" s="30" t="str">
        <f t="shared" si="33"/>
        <v/>
      </c>
      <c r="L443" s="57" t="str">
        <f>IFERROR(VLOOKUP(A443,man_journals!A:D,4,0),"")</f>
        <v/>
      </c>
      <c r="M443" s="33" t="str">
        <f t="shared" si="34"/>
        <v/>
      </c>
      <c r="N443" s="3" t="s">
        <v>1274</v>
      </c>
    </row>
    <row r="444" spans="1:16" x14ac:dyDescent="0.25">
      <c r="A444" t="s">
        <v>398</v>
      </c>
      <c r="B444" t="s">
        <v>2184</v>
      </c>
      <c r="C444" s="8">
        <f>IFERROR(VLOOKUP(A444,eco_bus_journals!A:D,3,0),"")</f>
        <v>26</v>
      </c>
      <c r="D444" s="51">
        <f>IFERROR(VLOOKUP(A444,eco_bus_journals!A:D,4,0),"")</f>
        <v>0.1</v>
      </c>
      <c r="E444" s="51">
        <f t="shared" si="30"/>
        <v>437</v>
      </c>
      <c r="F444" s="58" t="str">
        <f>IFERROR(VLOOKUP(A444,eco_journals!A:D,4,0),"")</f>
        <v/>
      </c>
      <c r="G444" s="54" t="str">
        <f t="shared" si="31"/>
        <v/>
      </c>
      <c r="H444" s="60" t="str">
        <f>IFERROR(VLOOKUP(A444,fin_journals!A:D,4,0),"")</f>
        <v/>
      </c>
      <c r="I444" s="25" t="str">
        <f t="shared" si="32"/>
        <v/>
      </c>
      <c r="J444" s="56" t="str">
        <f>IFERROR(VLOOKUP(A444,bus_journals!A:D,4,0),"")</f>
        <v/>
      </c>
      <c r="K444" s="30" t="str">
        <f t="shared" si="33"/>
        <v/>
      </c>
      <c r="L444" s="57">
        <f>IFERROR(VLOOKUP(A444,man_journals!A:D,4,0),"")</f>
        <v>0.09</v>
      </c>
      <c r="M444" s="33">
        <f t="shared" si="34"/>
        <v>150</v>
      </c>
      <c r="N444" s="6" t="s">
        <v>1277</v>
      </c>
      <c r="O444" t="s">
        <v>1279</v>
      </c>
    </row>
    <row r="445" spans="1:16" x14ac:dyDescent="0.25">
      <c r="A445" t="s">
        <v>473</v>
      </c>
      <c r="B445" t="s">
        <v>2178</v>
      </c>
      <c r="C445" s="8">
        <f>IFERROR(VLOOKUP(A445,eco_bus_journals!A:D,3,0),"")</f>
        <v>20</v>
      </c>
      <c r="D445" s="51">
        <f>IFERROR(VLOOKUP(A445,eco_bus_journals!A:D,4,0),"")</f>
        <v>0.1</v>
      </c>
      <c r="E445" s="51">
        <f t="shared" si="30"/>
        <v>437</v>
      </c>
      <c r="F445" s="58">
        <f>IFERROR(VLOOKUP(A445,eco_journals!A:D,4,0),"")</f>
        <v>0.08</v>
      </c>
      <c r="G445" s="54">
        <f t="shared" si="31"/>
        <v>188</v>
      </c>
      <c r="H445" s="60">
        <f>IFERROR(VLOOKUP(A445,fin_journals!A:D,4,0),"")</f>
        <v>0.08</v>
      </c>
      <c r="I445" s="25">
        <f t="shared" si="32"/>
        <v>96</v>
      </c>
      <c r="J445" s="56" t="str">
        <f>IFERROR(VLOOKUP(A445,bus_journals!A:D,4,0),"")</f>
        <v/>
      </c>
      <c r="K445" s="30" t="str">
        <f t="shared" si="33"/>
        <v/>
      </c>
      <c r="L445" s="57" t="str">
        <f>IFERROR(VLOOKUP(A445,man_journals!A:D,4,0),"")</f>
        <v/>
      </c>
      <c r="M445" s="33" t="str">
        <f t="shared" si="34"/>
        <v/>
      </c>
      <c r="N445" s="5" t="s">
        <v>1276</v>
      </c>
      <c r="O445" s="3" t="s">
        <v>1274</v>
      </c>
    </row>
    <row r="446" spans="1:16" x14ac:dyDescent="0.25">
      <c r="A446" t="s">
        <v>488</v>
      </c>
      <c r="B446" t="s">
        <v>2218</v>
      </c>
      <c r="C446" s="8">
        <f>IFERROR(VLOOKUP(A446,eco_bus_journals!A:D,3,0),"")</f>
        <v>19</v>
      </c>
      <c r="D446" s="51">
        <f>IFERROR(VLOOKUP(A446,eco_bus_journals!A:D,4,0),"")</f>
        <v>0.1</v>
      </c>
      <c r="E446" s="51">
        <f t="shared" si="30"/>
        <v>437</v>
      </c>
      <c r="F446" s="58" t="str">
        <f>IFERROR(VLOOKUP(A446,eco_journals!A:D,4,0),"")</f>
        <v/>
      </c>
      <c r="G446" s="54" t="str">
        <f t="shared" si="31"/>
        <v/>
      </c>
      <c r="H446" s="60" t="str">
        <f>IFERROR(VLOOKUP(A446,fin_journals!A:D,4,0),"")</f>
        <v/>
      </c>
      <c r="I446" s="25" t="str">
        <f t="shared" si="32"/>
        <v/>
      </c>
      <c r="J446" s="56" t="str">
        <f>IFERROR(VLOOKUP(A446,bus_journals!A:D,4,0),"")</f>
        <v/>
      </c>
      <c r="K446" s="30" t="str">
        <f t="shared" si="33"/>
        <v/>
      </c>
      <c r="L446" s="57">
        <f>IFERROR(VLOOKUP(A446,man_journals!A:D,4,0),"")</f>
        <v>0.12</v>
      </c>
      <c r="M446" s="33">
        <f t="shared" si="34"/>
        <v>127</v>
      </c>
      <c r="N446" t="s">
        <v>1331</v>
      </c>
      <c r="O446" s="6" t="s">
        <v>1277</v>
      </c>
    </row>
    <row r="447" spans="1:16" x14ac:dyDescent="0.25">
      <c r="A447" t="s">
        <v>401</v>
      </c>
      <c r="B447" t="s">
        <v>2189</v>
      </c>
      <c r="C447" s="8">
        <f>IFERROR(VLOOKUP(A447,eco_bus_journals!A:D,3,0),"")</f>
        <v>49</v>
      </c>
      <c r="D447" s="51">
        <f>IFERROR(VLOOKUP(A447,eco_bus_journals!A:D,4,0),"")</f>
        <v>0.1</v>
      </c>
      <c r="E447" s="51">
        <f t="shared" si="30"/>
        <v>437</v>
      </c>
      <c r="F447" s="58" t="str">
        <f>IFERROR(VLOOKUP(A447,eco_journals!A:D,4,0),"")</f>
        <v/>
      </c>
      <c r="G447" s="54" t="str">
        <f t="shared" si="31"/>
        <v/>
      </c>
      <c r="H447" s="60" t="str">
        <f>IFERROR(VLOOKUP(A447,fin_journals!A:D,4,0),"")</f>
        <v/>
      </c>
      <c r="I447" s="25" t="str">
        <f t="shared" si="32"/>
        <v/>
      </c>
      <c r="J447" s="56" t="str">
        <f>IFERROR(VLOOKUP(A447,bus_journals!A:D,4,0),"")</f>
        <v/>
      </c>
      <c r="K447" s="30" t="str">
        <f t="shared" si="33"/>
        <v/>
      </c>
      <c r="L447" s="57">
        <f>IFERROR(VLOOKUP(A447,man_journals!A:D,4,0),"")</f>
        <v>0.12</v>
      </c>
      <c r="M447" s="33">
        <f t="shared" si="34"/>
        <v>127</v>
      </c>
      <c r="N447" t="s">
        <v>1284</v>
      </c>
      <c r="O447" s="6" t="s">
        <v>1277</v>
      </c>
    </row>
    <row r="448" spans="1:16" x14ac:dyDescent="0.25">
      <c r="A448" t="s">
        <v>366</v>
      </c>
      <c r="B448" t="s">
        <v>2189</v>
      </c>
      <c r="C448" s="8">
        <f>IFERROR(VLOOKUP(A448,eco_bus_journals!A:D,3,0),"")</f>
        <v>78</v>
      </c>
      <c r="D448" s="51">
        <f>IFERROR(VLOOKUP(A448,eco_bus_journals!A:D,4,0),"")</f>
        <v>0.1</v>
      </c>
      <c r="E448" s="51">
        <f t="shared" si="30"/>
        <v>437</v>
      </c>
      <c r="F448" s="58" t="str">
        <f>IFERROR(VLOOKUP(A448,eco_journals!A:D,4,0),"")</f>
        <v/>
      </c>
      <c r="G448" s="54" t="str">
        <f t="shared" si="31"/>
        <v/>
      </c>
      <c r="H448" s="60" t="str">
        <f>IFERROR(VLOOKUP(A448,fin_journals!A:D,4,0),"")</f>
        <v/>
      </c>
      <c r="I448" s="25" t="str">
        <f t="shared" si="32"/>
        <v/>
      </c>
      <c r="J448" s="56">
        <f>IFERROR(VLOOKUP(A448,bus_journals!A:D,4,0),"")</f>
        <v>7.0000000000000007E-2</v>
      </c>
      <c r="K448" s="30">
        <f t="shared" si="33"/>
        <v>131</v>
      </c>
      <c r="L448" s="57">
        <f>IFERROR(VLOOKUP(A448,man_journals!A:D,4,0),"")</f>
        <v>0.12</v>
      </c>
      <c r="M448" s="33">
        <f t="shared" si="34"/>
        <v>127</v>
      </c>
      <c r="N448" s="4" t="s">
        <v>1275</v>
      </c>
      <c r="O448" s="6" t="s">
        <v>1277</v>
      </c>
    </row>
    <row r="449" spans="1:17" x14ac:dyDescent="0.25">
      <c r="A449" t="s">
        <v>402</v>
      </c>
      <c r="B449" t="s">
        <v>2178</v>
      </c>
      <c r="C449" s="8">
        <f>IFERROR(VLOOKUP(A449,eco_bus_journals!A:D,3,0),"")</f>
        <v>53</v>
      </c>
      <c r="D449" s="51">
        <f>IFERROR(VLOOKUP(A449,eco_bus_journals!A:D,4,0),"")</f>
        <v>0.1</v>
      </c>
      <c r="E449" s="51">
        <f t="shared" si="30"/>
        <v>437</v>
      </c>
      <c r="F449" s="58">
        <f>IFERROR(VLOOKUP(A449,eco_journals!A:D,4,0),"")</f>
        <v>0.09</v>
      </c>
      <c r="G449" s="54">
        <f t="shared" si="31"/>
        <v>162</v>
      </c>
      <c r="H449" s="60" t="str">
        <f>IFERROR(VLOOKUP(A449,fin_journals!A:D,4,0),"")</f>
        <v/>
      </c>
      <c r="I449" s="25" t="str">
        <f t="shared" si="32"/>
        <v/>
      </c>
      <c r="J449" s="56" t="str">
        <f>IFERROR(VLOOKUP(A449,bus_journals!A:D,4,0),"")</f>
        <v/>
      </c>
      <c r="K449" s="30" t="str">
        <f t="shared" si="33"/>
        <v/>
      </c>
      <c r="L449" s="57" t="str">
        <f>IFERROR(VLOOKUP(A449,man_journals!A:D,4,0),"")</f>
        <v/>
      </c>
      <c r="M449" s="33" t="str">
        <f t="shared" si="34"/>
        <v/>
      </c>
      <c r="N449" t="s">
        <v>1306</v>
      </c>
      <c r="O449" s="3" t="s">
        <v>1274</v>
      </c>
    </row>
    <row r="450" spans="1:17" x14ac:dyDescent="0.25">
      <c r="A450" t="s">
        <v>456</v>
      </c>
      <c r="B450" t="s">
        <v>2190</v>
      </c>
      <c r="C450" s="8">
        <f>IFERROR(VLOOKUP(A450,eco_bus_journals!A:D,3,0),"")</f>
        <v>33</v>
      </c>
      <c r="D450" s="51">
        <f>IFERROR(VLOOKUP(A450,eco_bus_journals!A:D,4,0),"")</f>
        <v>0.1</v>
      </c>
      <c r="E450" s="51">
        <f t="shared" si="30"/>
        <v>437</v>
      </c>
      <c r="F450" s="58" t="str">
        <f>IFERROR(VLOOKUP(A450,eco_journals!A:D,4,0),"")</f>
        <v/>
      </c>
      <c r="G450" s="54" t="str">
        <f t="shared" si="31"/>
        <v/>
      </c>
      <c r="H450" s="60" t="str">
        <f>IFERROR(VLOOKUP(A450,fin_journals!A:D,4,0),"")</f>
        <v/>
      </c>
      <c r="I450" s="25" t="str">
        <f t="shared" si="32"/>
        <v/>
      </c>
      <c r="J450" s="56">
        <f>IFERROR(VLOOKUP(A450,bus_journals!A:D,4,0),"")</f>
        <v>0.12</v>
      </c>
      <c r="K450" s="30">
        <f t="shared" si="33"/>
        <v>117</v>
      </c>
      <c r="L450" s="57" t="str">
        <f>IFERROR(VLOOKUP(A450,man_journals!A:D,4,0),"")</f>
        <v/>
      </c>
      <c r="M450" s="33" t="str">
        <f t="shared" si="34"/>
        <v/>
      </c>
      <c r="N450" s="4" t="s">
        <v>1275</v>
      </c>
      <c r="O450" t="s">
        <v>1288</v>
      </c>
    </row>
    <row r="451" spans="1:17" x14ac:dyDescent="0.25">
      <c r="A451" t="s">
        <v>408</v>
      </c>
      <c r="B451" t="s">
        <v>2181</v>
      </c>
      <c r="C451" s="8">
        <f>IFERROR(VLOOKUP(A451,eco_bus_journals!A:D,3,0),"")</f>
        <v>23</v>
      </c>
      <c r="D451" s="51">
        <f>IFERROR(VLOOKUP(A451,eco_bus_journals!A:D,4,0),"")</f>
        <v>0.1</v>
      </c>
      <c r="E451" s="51">
        <f t="shared" ref="E451:E514" si="35">_xlfn.RANK.EQ(D451,D:D)</f>
        <v>437</v>
      </c>
      <c r="F451" s="58">
        <f>IFERROR(VLOOKUP(A451,eco_journals!A:D,4,0),"")</f>
        <v>0.08</v>
      </c>
      <c r="G451" s="54">
        <f t="shared" ref="G451:G514" si="36">IFERROR(_xlfn.RANK.EQ(F451,F:F),"")</f>
        <v>188</v>
      </c>
      <c r="H451" s="60" t="str">
        <f>IFERROR(VLOOKUP(A451,fin_journals!A:D,4,0),"")</f>
        <v/>
      </c>
      <c r="I451" s="25" t="str">
        <f t="shared" ref="I451:I514" si="37">IFERROR(_xlfn.RANK.EQ(H451,H:H),"")</f>
        <v/>
      </c>
      <c r="J451" s="56">
        <f>IFERROR(VLOOKUP(A451,bus_journals!A:D,4,0),"")</f>
        <v>7.0000000000000007E-2</v>
      </c>
      <c r="K451" s="30">
        <f t="shared" ref="K451:K514" si="38">IFERROR(_xlfn.RANK.EQ(J451,J:J),"")</f>
        <v>131</v>
      </c>
      <c r="L451" s="57" t="str">
        <f>IFERROR(VLOOKUP(A451,man_journals!A:D,4,0),"")</f>
        <v/>
      </c>
      <c r="M451" s="33" t="str">
        <f t="shared" ref="M451:M514" si="39">IFERROR(_xlfn.RANK.EQ(L451,L:L),"")</f>
        <v/>
      </c>
      <c r="N451" s="4" t="s">
        <v>1275</v>
      </c>
      <c r="O451" s="3" t="s">
        <v>1274</v>
      </c>
      <c r="P451" t="s">
        <v>1282</v>
      </c>
    </row>
    <row r="452" spans="1:17" x14ac:dyDescent="0.25">
      <c r="A452" t="s">
        <v>523</v>
      </c>
      <c r="B452" t="s">
        <v>2176</v>
      </c>
      <c r="C452" s="8">
        <f>IFERROR(VLOOKUP(A452,eco_bus_journals!A:D,3,0),"")</f>
        <v>43</v>
      </c>
      <c r="D452" s="51">
        <f>IFERROR(VLOOKUP(A452,eco_bus_journals!A:D,4,0),"")</f>
        <v>0.1</v>
      </c>
      <c r="E452" s="51">
        <f t="shared" si="35"/>
        <v>437</v>
      </c>
      <c r="F452" s="58">
        <f>IFERROR(VLOOKUP(A452,eco_journals!A:D,4,0),"")</f>
        <v>0.1</v>
      </c>
      <c r="G452" s="54">
        <f t="shared" si="36"/>
        <v>148</v>
      </c>
      <c r="H452" s="60" t="str">
        <f>IFERROR(VLOOKUP(A452,fin_journals!A:D,4,0),"")</f>
        <v/>
      </c>
      <c r="I452" s="25" t="str">
        <f t="shared" si="37"/>
        <v/>
      </c>
      <c r="J452" s="56" t="str">
        <f>IFERROR(VLOOKUP(A452,bus_journals!A:D,4,0),"")</f>
        <v/>
      </c>
      <c r="K452" s="30" t="str">
        <f t="shared" si="38"/>
        <v/>
      </c>
      <c r="L452" s="57" t="str">
        <f>IFERROR(VLOOKUP(A452,man_journals!A:D,4,0),"")</f>
        <v/>
      </c>
      <c r="M452" s="33" t="str">
        <f t="shared" si="39"/>
        <v/>
      </c>
      <c r="N452" s="3" t="s">
        <v>1274</v>
      </c>
      <c r="O452" t="s">
        <v>1303</v>
      </c>
    </row>
    <row r="453" spans="1:17" x14ac:dyDescent="0.25">
      <c r="A453" t="s">
        <v>424</v>
      </c>
      <c r="B453" t="s">
        <v>2180</v>
      </c>
      <c r="C453" s="8">
        <f>IFERROR(VLOOKUP(A453,eco_bus_journals!A:D,3,0),"")</f>
        <v>59</v>
      </c>
      <c r="D453" s="51">
        <f>IFERROR(VLOOKUP(A453,eco_bus_journals!A:D,4,0),"")</f>
        <v>0.1</v>
      </c>
      <c r="E453" s="51">
        <f t="shared" si="35"/>
        <v>437</v>
      </c>
      <c r="F453" s="58">
        <f>IFERROR(VLOOKUP(A453,eco_journals!A:D,4,0),"")</f>
        <v>0.09</v>
      </c>
      <c r="G453" s="54">
        <f t="shared" si="36"/>
        <v>162</v>
      </c>
      <c r="H453" s="60" t="str">
        <f>IFERROR(VLOOKUP(A453,fin_journals!A:D,4,0),"")</f>
        <v/>
      </c>
      <c r="I453" s="25" t="str">
        <f t="shared" si="37"/>
        <v/>
      </c>
      <c r="J453" s="56" t="str">
        <f>IFERROR(VLOOKUP(A453,bus_journals!A:D,4,0),"")</f>
        <v/>
      </c>
      <c r="K453" s="30" t="str">
        <f t="shared" si="38"/>
        <v/>
      </c>
      <c r="L453" s="57" t="str">
        <f>IFERROR(VLOOKUP(A453,man_journals!A:D,4,0),"")</f>
        <v/>
      </c>
      <c r="M453" s="33" t="str">
        <f t="shared" si="39"/>
        <v/>
      </c>
      <c r="N453" t="s">
        <v>1304</v>
      </c>
      <c r="O453" s="3" t="s">
        <v>1274</v>
      </c>
      <c r="P453" t="s">
        <v>1327</v>
      </c>
    </row>
    <row r="454" spans="1:17" x14ac:dyDescent="0.25">
      <c r="A454" t="s">
        <v>496</v>
      </c>
      <c r="B454" t="s">
        <v>2190</v>
      </c>
      <c r="C454" s="8">
        <f>IFERROR(VLOOKUP(A454,eco_bus_journals!A:D,3,0),"")</f>
        <v>20</v>
      </c>
      <c r="D454" s="51">
        <f>IFERROR(VLOOKUP(A454,eco_bus_journals!A:D,4,0),"")</f>
        <v>0.1</v>
      </c>
      <c r="E454" s="51">
        <f t="shared" si="35"/>
        <v>437</v>
      </c>
      <c r="F454" s="58" t="str">
        <f>IFERROR(VLOOKUP(A454,eco_journals!A:D,4,0),"")</f>
        <v/>
      </c>
      <c r="G454" s="54" t="str">
        <f t="shared" si="36"/>
        <v/>
      </c>
      <c r="H454" s="60" t="str">
        <f>IFERROR(VLOOKUP(A454,fin_journals!A:D,4,0),"")</f>
        <v/>
      </c>
      <c r="I454" s="25" t="str">
        <f t="shared" si="37"/>
        <v/>
      </c>
      <c r="J454" s="56" t="str">
        <f>IFERROR(VLOOKUP(A454,bus_journals!A:D,4,0),"")</f>
        <v/>
      </c>
      <c r="K454" s="30" t="str">
        <f t="shared" si="38"/>
        <v/>
      </c>
      <c r="L454" s="57">
        <f>IFERROR(VLOOKUP(A454,man_journals!A:D,4,0),"")</f>
        <v>0.14000000000000001</v>
      </c>
      <c r="M454" s="33">
        <f t="shared" si="39"/>
        <v>118</v>
      </c>
      <c r="N454" t="s">
        <v>1301</v>
      </c>
      <c r="O454" t="s">
        <v>1302</v>
      </c>
      <c r="P454" s="6" t="s">
        <v>1277</v>
      </c>
    </row>
    <row r="455" spans="1:17" x14ac:dyDescent="0.25">
      <c r="A455" t="s">
        <v>511</v>
      </c>
      <c r="B455" t="s">
        <v>2215</v>
      </c>
      <c r="C455" s="8">
        <f>IFERROR(VLOOKUP(A455,eco_bus_journals!A:D,3,0),"")</f>
        <v>31</v>
      </c>
      <c r="D455" s="51">
        <f>IFERROR(VLOOKUP(A455,eco_bus_journals!A:D,4,0),"")</f>
        <v>0.1</v>
      </c>
      <c r="E455" s="51">
        <f t="shared" si="35"/>
        <v>437</v>
      </c>
      <c r="F455" s="58">
        <f>IFERROR(VLOOKUP(A455,eco_journals!A:D,4,0),"")</f>
        <v>7.0000000000000007E-2</v>
      </c>
      <c r="G455" s="54">
        <f t="shared" si="36"/>
        <v>209</v>
      </c>
      <c r="H455" s="60" t="str">
        <f>IFERROR(VLOOKUP(A455,fin_journals!A:D,4,0),"")</f>
        <v/>
      </c>
      <c r="I455" s="25" t="str">
        <f t="shared" si="37"/>
        <v/>
      </c>
      <c r="J455" s="56" t="str">
        <f>IFERROR(VLOOKUP(A455,bus_journals!A:D,4,0),"")</f>
        <v/>
      </c>
      <c r="K455" s="30" t="str">
        <f t="shared" si="38"/>
        <v/>
      </c>
      <c r="L455" s="57" t="str">
        <f>IFERROR(VLOOKUP(A455,man_journals!A:D,4,0),"")</f>
        <v/>
      </c>
      <c r="M455" s="33" t="str">
        <f t="shared" si="39"/>
        <v/>
      </c>
      <c r="N455" s="3" t="s">
        <v>1274</v>
      </c>
    </row>
    <row r="456" spans="1:17" x14ac:dyDescent="0.25">
      <c r="A456" t="s">
        <v>392</v>
      </c>
      <c r="B456" t="s">
        <v>2190</v>
      </c>
      <c r="C456" s="8">
        <f>IFERROR(VLOOKUP(A456,eco_bus_journals!A:D,3,0),"")</f>
        <v>132</v>
      </c>
      <c r="D456" s="51">
        <f>IFERROR(VLOOKUP(A456,eco_bus_journals!A:D,4,0),"")</f>
        <v>0.1</v>
      </c>
      <c r="E456" s="51">
        <f t="shared" si="35"/>
        <v>437</v>
      </c>
      <c r="F456" s="58">
        <f>IFERROR(VLOOKUP(A456,eco_journals!A:D,4,0),"")</f>
        <v>7.0000000000000007E-2</v>
      </c>
      <c r="G456" s="54">
        <f t="shared" si="36"/>
        <v>209</v>
      </c>
      <c r="H456" s="60">
        <f>IFERROR(VLOOKUP(A456,fin_journals!A:D,4,0),"")</f>
        <v>0.12</v>
      </c>
      <c r="I456" s="25">
        <f t="shared" si="37"/>
        <v>82</v>
      </c>
      <c r="J456" s="56" t="str">
        <f>IFERROR(VLOOKUP(A456,bus_journals!A:D,4,0),"")</f>
        <v/>
      </c>
      <c r="K456" s="30" t="str">
        <f t="shared" si="38"/>
        <v/>
      </c>
      <c r="L456" s="57" t="str">
        <f>IFERROR(VLOOKUP(A456,man_journals!A:D,4,0),"")</f>
        <v/>
      </c>
      <c r="M456" s="33" t="str">
        <f t="shared" si="39"/>
        <v/>
      </c>
      <c r="N456" s="5" t="s">
        <v>1276</v>
      </c>
      <c r="O456" s="3" t="s">
        <v>1274</v>
      </c>
      <c r="P456" t="s">
        <v>1281</v>
      </c>
      <c r="Q456" t="s">
        <v>1282</v>
      </c>
    </row>
    <row r="457" spans="1:17" x14ac:dyDescent="0.25">
      <c r="A457" t="s">
        <v>429</v>
      </c>
      <c r="B457" t="s">
        <v>2213</v>
      </c>
      <c r="C457" s="8">
        <f>IFERROR(VLOOKUP(A457,eco_bus_journals!A:D,3,0),"")</f>
        <v>62</v>
      </c>
      <c r="D457" s="51">
        <f>IFERROR(VLOOKUP(A457,eco_bus_journals!A:D,4,0),"")</f>
        <v>0.1</v>
      </c>
      <c r="E457" s="51">
        <f t="shared" si="35"/>
        <v>437</v>
      </c>
      <c r="F457" s="58">
        <f>IFERROR(VLOOKUP(A457,eco_journals!A:D,4,0),"")</f>
        <v>0.06</v>
      </c>
      <c r="G457" s="54">
        <f t="shared" si="36"/>
        <v>257</v>
      </c>
      <c r="H457" s="60" t="str">
        <f>IFERROR(VLOOKUP(A457,fin_journals!A:D,4,0),"")</f>
        <v/>
      </c>
      <c r="I457" s="25" t="str">
        <f t="shared" si="37"/>
        <v/>
      </c>
      <c r="J457" s="56" t="str">
        <f>IFERROR(VLOOKUP(A457,bus_journals!A:D,4,0),"")</f>
        <v/>
      </c>
      <c r="K457" s="30" t="str">
        <f t="shared" si="38"/>
        <v/>
      </c>
      <c r="L457" s="57" t="str">
        <f>IFERROR(VLOOKUP(A457,man_journals!A:D,4,0),"")</f>
        <v/>
      </c>
      <c r="M457" s="33" t="str">
        <f t="shared" si="39"/>
        <v/>
      </c>
      <c r="N457" s="3" t="s">
        <v>1274</v>
      </c>
    </row>
    <row r="458" spans="1:17" x14ac:dyDescent="0.25">
      <c r="A458" t="s">
        <v>464</v>
      </c>
      <c r="B458" t="s">
        <v>2190</v>
      </c>
      <c r="C458" s="8">
        <f>IFERROR(VLOOKUP(A458,eco_bus_journals!A:D,3,0),"")</f>
        <v>435</v>
      </c>
      <c r="D458" s="51">
        <f>IFERROR(VLOOKUP(A458,eco_bus_journals!A:D,4,0),"")</f>
        <v>0.09</v>
      </c>
      <c r="E458" s="51">
        <f t="shared" si="35"/>
        <v>456</v>
      </c>
      <c r="F458" s="58">
        <f>IFERROR(VLOOKUP(A458,eco_journals!A:D,4,0),"")</f>
        <v>7.0000000000000007E-2</v>
      </c>
      <c r="G458" s="54">
        <f t="shared" si="36"/>
        <v>209</v>
      </c>
      <c r="H458" s="60" t="str">
        <f>IFERROR(VLOOKUP(A458,fin_journals!A:D,4,0),"")</f>
        <v/>
      </c>
      <c r="I458" s="25" t="str">
        <f t="shared" si="37"/>
        <v/>
      </c>
      <c r="J458" s="56" t="str">
        <f>IFERROR(VLOOKUP(A458,bus_journals!A:D,4,0),"")</f>
        <v/>
      </c>
      <c r="K458" s="30" t="str">
        <f t="shared" si="38"/>
        <v/>
      </c>
      <c r="L458" s="57" t="str">
        <f>IFERROR(VLOOKUP(A458,man_journals!A:D,4,0),"")</f>
        <v/>
      </c>
      <c r="M458" s="33" t="str">
        <f t="shared" si="39"/>
        <v/>
      </c>
      <c r="N458" s="3" t="s">
        <v>1274</v>
      </c>
    </row>
    <row r="459" spans="1:17" x14ac:dyDescent="0.25">
      <c r="A459" t="s">
        <v>465</v>
      </c>
      <c r="B459" t="s">
        <v>2190</v>
      </c>
      <c r="C459" s="8">
        <f>IFERROR(VLOOKUP(A459,eco_bus_journals!A:D,3,0),"")</f>
        <v>92</v>
      </c>
      <c r="D459" s="51">
        <f>IFERROR(VLOOKUP(A459,eco_bus_journals!A:D,4,0),"")</f>
        <v>0.09</v>
      </c>
      <c r="E459" s="51">
        <f t="shared" si="35"/>
        <v>456</v>
      </c>
      <c r="F459" s="58">
        <f>IFERROR(VLOOKUP(A459,eco_journals!A:D,4,0),"")</f>
        <v>0.06</v>
      </c>
      <c r="G459" s="54">
        <f t="shared" si="36"/>
        <v>257</v>
      </c>
      <c r="H459" s="60">
        <f>IFERROR(VLOOKUP(A459,fin_journals!A:D,4,0),"")</f>
        <v>0.11</v>
      </c>
      <c r="I459" s="25">
        <f t="shared" si="37"/>
        <v>85</v>
      </c>
      <c r="J459" s="56" t="str">
        <f>IFERROR(VLOOKUP(A459,bus_journals!A:D,4,0),"")</f>
        <v/>
      </c>
      <c r="K459" s="30" t="str">
        <f t="shared" si="38"/>
        <v/>
      </c>
      <c r="L459" s="57" t="str">
        <f>IFERROR(VLOOKUP(A459,man_journals!A:D,4,0),"")</f>
        <v/>
      </c>
      <c r="M459" s="33" t="str">
        <f t="shared" si="39"/>
        <v/>
      </c>
      <c r="N459" s="5" t="s">
        <v>1276</v>
      </c>
      <c r="O459" s="3" t="s">
        <v>1274</v>
      </c>
    </row>
    <row r="460" spans="1:17" x14ac:dyDescent="0.25">
      <c r="A460" t="s">
        <v>466</v>
      </c>
      <c r="B460" t="s">
        <v>2178</v>
      </c>
      <c r="C460" s="8">
        <f>IFERROR(VLOOKUP(A460,eco_bus_journals!A:D,3,0),"")</f>
        <v>46</v>
      </c>
      <c r="D460" s="51">
        <f>IFERROR(VLOOKUP(A460,eco_bus_journals!A:D,4,0),"")</f>
        <v>0.09</v>
      </c>
      <c r="E460" s="51">
        <f t="shared" si="35"/>
        <v>456</v>
      </c>
      <c r="F460" s="58">
        <f>IFERROR(VLOOKUP(A460,eco_journals!A:D,4,0),"")</f>
        <v>7.0000000000000007E-2</v>
      </c>
      <c r="G460" s="54">
        <f t="shared" si="36"/>
        <v>209</v>
      </c>
      <c r="H460" s="60" t="str">
        <f>IFERROR(VLOOKUP(A460,fin_journals!A:D,4,0),"")</f>
        <v/>
      </c>
      <c r="I460" s="25" t="str">
        <f t="shared" si="37"/>
        <v/>
      </c>
      <c r="J460" s="56" t="str">
        <f>IFERROR(VLOOKUP(A460,bus_journals!A:D,4,0),"")</f>
        <v/>
      </c>
      <c r="K460" s="30" t="str">
        <f t="shared" si="38"/>
        <v/>
      </c>
      <c r="L460" s="57" t="str">
        <f>IFERROR(VLOOKUP(A460,man_journals!A:D,4,0),"")</f>
        <v/>
      </c>
      <c r="M460" s="33" t="str">
        <f t="shared" si="39"/>
        <v/>
      </c>
      <c r="N460" s="3" t="s">
        <v>1274</v>
      </c>
    </row>
    <row r="461" spans="1:17" x14ac:dyDescent="0.25">
      <c r="A461" t="s">
        <v>445</v>
      </c>
      <c r="B461" t="s">
        <v>2178</v>
      </c>
      <c r="C461" s="8">
        <f>IFERROR(VLOOKUP(A461,eco_bus_journals!A:D,3,0),"")</f>
        <v>47</v>
      </c>
      <c r="D461" s="51">
        <f>IFERROR(VLOOKUP(A461,eco_bus_journals!A:D,4,0),"")</f>
        <v>0.09</v>
      </c>
      <c r="E461" s="51">
        <f t="shared" si="35"/>
        <v>456</v>
      </c>
      <c r="F461" s="58">
        <f>IFERROR(VLOOKUP(A461,eco_journals!A:D,4,0),"")</f>
        <v>0.08</v>
      </c>
      <c r="G461" s="54">
        <f t="shared" si="36"/>
        <v>188</v>
      </c>
      <c r="H461" s="60" t="str">
        <f>IFERROR(VLOOKUP(A461,fin_journals!A:D,4,0),"")</f>
        <v/>
      </c>
      <c r="I461" s="25" t="str">
        <f t="shared" si="37"/>
        <v/>
      </c>
      <c r="J461" s="56" t="str">
        <f>IFERROR(VLOOKUP(A461,bus_journals!A:D,4,0),"")</f>
        <v/>
      </c>
      <c r="K461" s="30" t="str">
        <f t="shared" si="38"/>
        <v/>
      </c>
      <c r="L461" s="57" t="str">
        <f>IFERROR(VLOOKUP(A461,man_journals!A:D,4,0),"")</f>
        <v/>
      </c>
      <c r="M461" s="33" t="str">
        <f t="shared" si="39"/>
        <v/>
      </c>
      <c r="N461" t="s">
        <v>1306</v>
      </c>
      <c r="O461" s="3" t="s">
        <v>1324</v>
      </c>
      <c r="P461" s="3" t="s">
        <v>1274</v>
      </c>
    </row>
    <row r="462" spans="1:17" x14ac:dyDescent="0.25">
      <c r="A462" t="s">
        <v>468</v>
      </c>
      <c r="B462" t="s">
        <v>2181</v>
      </c>
      <c r="C462" s="8">
        <f>IFERROR(VLOOKUP(A462,eco_bus_journals!A:D,3,0),"")</f>
        <v>163</v>
      </c>
      <c r="D462" s="51">
        <f>IFERROR(VLOOKUP(A462,eco_bus_journals!A:D,4,0),"")</f>
        <v>0.09</v>
      </c>
      <c r="E462" s="51">
        <f t="shared" si="35"/>
        <v>456</v>
      </c>
      <c r="F462" s="58">
        <f>IFERROR(VLOOKUP(A462,eco_journals!A:D,4,0),"")</f>
        <v>7.0000000000000007E-2</v>
      </c>
      <c r="G462" s="54">
        <f t="shared" si="36"/>
        <v>209</v>
      </c>
      <c r="H462" s="60" t="str">
        <f>IFERROR(VLOOKUP(A462,fin_journals!A:D,4,0),"")</f>
        <v/>
      </c>
      <c r="I462" s="25" t="str">
        <f t="shared" si="37"/>
        <v/>
      </c>
      <c r="J462" s="56" t="str">
        <f>IFERROR(VLOOKUP(A462,bus_journals!A:D,4,0),"")</f>
        <v/>
      </c>
      <c r="K462" s="30" t="str">
        <f t="shared" si="38"/>
        <v/>
      </c>
      <c r="L462" s="57">
        <f>IFERROR(VLOOKUP(A462,man_journals!A:D,4,0),"")</f>
        <v>0.06</v>
      </c>
      <c r="M462" s="33">
        <f t="shared" si="39"/>
        <v>171</v>
      </c>
      <c r="N462" s="3" t="s">
        <v>1274</v>
      </c>
      <c r="O462" s="6" t="s">
        <v>1277</v>
      </c>
      <c r="P462" t="s">
        <v>1281</v>
      </c>
    </row>
    <row r="463" spans="1:17" x14ac:dyDescent="0.25">
      <c r="A463" t="s">
        <v>446</v>
      </c>
      <c r="B463" t="s">
        <v>2184</v>
      </c>
      <c r="C463" s="8">
        <f>IFERROR(VLOOKUP(A463,eco_bus_journals!A:D,3,0),"")</f>
        <v>20</v>
      </c>
      <c r="D463" s="51">
        <f>IFERROR(VLOOKUP(A463,eco_bus_journals!A:D,4,0),"")</f>
        <v>0.09</v>
      </c>
      <c r="E463" s="51">
        <f t="shared" si="35"/>
        <v>456</v>
      </c>
      <c r="F463" s="58" t="str">
        <f>IFERROR(VLOOKUP(A463,eco_journals!A:D,4,0),"")</f>
        <v/>
      </c>
      <c r="G463" s="54" t="str">
        <f t="shared" si="36"/>
        <v/>
      </c>
      <c r="H463" s="60" t="str">
        <f>IFERROR(VLOOKUP(A463,fin_journals!A:D,4,0),"")</f>
        <v/>
      </c>
      <c r="I463" s="25" t="str">
        <f t="shared" si="37"/>
        <v/>
      </c>
      <c r="J463" s="56" t="str">
        <f>IFERROR(VLOOKUP(A463,bus_journals!A:D,4,0),"")</f>
        <v/>
      </c>
      <c r="K463" s="30" t="str">
        <f t="shared" si="38"/>
        <v/>
      </c>
      <c r="L463" s="57">
        <f>IFERROR(VLOOKUP(A463,man_journals!A:D,4,0),"")</f>
        <v>0.08</v>
      </c>
      <c r="M463" s="33">
        <f t="shared" si="39"/>
        <v>158</v>
      </c>
      <c r="N463" s="6" t="s">
        <v>1277</v>
      </c>
    </row>
    <row r="464" spans="1:17" x14ac:dyDescent="0.25">
      <c r="A464" t="s">
        <v>469</v>
      </c>
      <c r="B464" t="s">
        <v>2181</v>
      </c>
      <c r="C464" s="8">
        <f>IFERROR(VLOOKUP(A464,eco_bus_journals!A:D,3,0),"")</f>
        <v>65</v>
      </c>
      <c r="D464" s="51">
        <f>IFERROR(VLOOKUP(A464,eco_bus_journals!A:D,4,0),"")</f>
        <v>0.09</v>
      </c>
      <c r="E464" s="51">
        <f t="shared" si="35"/>
        <v>456</v>
      </c>
      <c r="F464" s="58">
        <f>IFERROR(VLOOKUP(A464,eco_journals!A:D,4,0),"")</f>
        <v>7.0000000000000007E-2</v>
      </c>
      <c r="G464" s="54">
        <f t="shared" si="36"/>
        <v>209</v>
      </c>
      <c r="H464" s="60" t="str">
        <f>IFERROR(VLOOKUP(A464,fin_journals!A:D,4,0),"")</f>
        <v/>
      </c>
      <c r="I464" s="25" t="str">
        <f t="shared" si="37"/>
        <v/>
      </c>
      <c r="J464" s="56" t="str">
        <f>IFERROR(VLOOKUP(A464,bus_journals!A:D,4,0),"")</f>
        <v/>
      </c>
      <c r="K464" s="30" t="str">
        <f t="shared" si="38"/>
        <v/>
      </c>
      <c r="L464" s="57" t="str">
        <f>IFERROR(VLOOKUP(A464,man_journals!A:D,4,0),"")</f>
        <v/>
      </c>
      <c r="M464" s="33" t="str">
        <f t="shared" si="39"/>
        <v/>
      </c>
      <c r="N464" s="3" t="s">
        <v>1274</v>
      </c>
    </row>
    <row r="465" spans="1:17" x14ac:dyDescent="0.25">
      <c r="A465" t="s">
        <v>470</v>
      </c>
      <c r="B465" t="s">
        <v>2176</v>
      </c>
      <c r="C465" s="8">
        <f>IFERROR(VLOOKUP(A465,eco_bus_journals!A:D,3,0),"")</f>
        <v>24</v>
      </c>
      <c r="D465" s="51">
        <f>IFERROR(VLOOKUP(A465,eco_bus_journals!A:D,4,0),"")</f>
        <v>0.09</v>
      </c>
      <c r="E465" s="51">
        <f t="shared" si="35"/>
        <v>456</v>
      </c>
      <c r="F465" s="58">
        <f>IFERROR(VLOOKUP(A465,eco_journals!A:D,4,0),"")</f>
        <v>7.0000000000000007E-2</v>
      </c>
      <c r="G465" s="54">
        <f t="shared" si="36"/>
        <v>209</v>
      </c>
      <c r="H465" s="60" t="str">
        <f>IFERROR(VLOOKUP(A465,fin_journals!A:D,4,0),"")</f>
        <v/>
      </c>
      <c r="I465" s="25" t="str">
        <f t="shared" si="37"/>
        <v/>
      </c>
      <c r="J465" s="56" t="str">
        <f>IFERROR(VLOOKUP(A465,bus_journals!A:D,4,0),"")</f>
        <v/>
      </c>
      <c r="K465" s="30" t="str">
        <f t="shared" si="38"/>
        <v/>
      </c>
      <c r="L465" s="57" t="str">
        <f>IFERROR(VLOOKUP(A465,man_journals!A:D,4,0),"")</f>
        <v/>
      </c>
      <c r="M465" s="33" t="str">
        <f t="shared" si="39"/>
        <v/>
      </c>
      <c r="N465" t="s">
        <v>1286</v>
      </c>
      <c r="O465" s="3" t="s">
        <v>1274</v>
      </c>
      <c r="P465" t="s">
        <v>1287</v>
      </c>
      <c r="Q465" t="s">
        <v>1290</v>
      </c>
    </row>
    <row r="466" spans="1:17" x14ac:dyDescent="0.25">
      <c r="A466" t="s">
        <v>535</v>
      </c>
      <c r="B466" t="s">
        <v>2178</v>
      </c>
      <c r="C466" s="8">
        <f>IFERROR(VLOOKUP(A466,eco_bus_journals!A:D,3,0),"")</f>
        <v>37</v>
      </c>
      <c r="D466" s="51">
        <f>IFERROR(VLOOKUP(A466,eco_bus_journals!A:D,4,0),"")</f>
        <v>0.09</v>
      </c>
      <c r="E466" s="51">
        <f t="shared" si="35"/>
        <v>456</v>
      </c>
      <c r="F466" s="58">
        <f>IFERROR(VLOOKUP(A466,eco_journals!A:D,4,0),"")</f>
        <v>0.08</v>
      </c>
      <c r="G466" s="54">
        <f t="shared" si="36"/>
        <v>188</v>
      </c>
      <c r="H466" s="60" t="str">
        <f>IFERROR(VLOOKUP(A466,fin_journals!A:D,4,0),"")</f>
        <v/>
      </c>
      <c r="I466" s="25" t="str">
        <f t="shared" si="37"/>
        <v/>
      </c>
      <c r="J466" s="56" t="str">
        <f>IFERROR(VLOOKUP(A466,bus_journals!A:D,4,0),"")</f>
        <v/>
      </c>
      <c r="K466" s="30" t="str">
        <f t="shared" si="38"/>
        <v/>
      </c>
      <c r="L466" s="57" t="str">
        <f>IFERROR(VLOOKUP(A466,man_journals!A:D,4,0),"")</f>
        <v/>
      </c>
      <c r="M466" s="33" t="str">
        <f t="shared" si="39"/>
        <v/>
      </c>
      <c r="N466" s="3" t="s">
        <v>1274</v>
      </c>
    </row>
    <row r="467" spans="1:17" x14ac:dyDescent="0.25">
      <c r="A467" t="s">
        <v>350</v>
      </c>
      <c r="B467" t="s">
        <v>2181</v>
      </c>
      <c r="C467" s="8">
        <f>IFERROR(VLOOKUP(A467,eco_bus_journals!A:D,3,0),"")</f>
        <v>27</v>
      </c>
      <c r="D467" s="51">
        <f>IFERROR(VLOOKUP(A467,eco_bus_journals!A:D,4,0),"")</f>
        <v>0.09</v>
      </c>
      <c r="E467" s="51">
        <f t="shared" si="35"/>
        <v>456</v>
      </c>
      <c r="F467" s="58" t="str">
        <f>IFERROR(VLOOKUP(A467,eco_journals!A:D,4,0),"")</f>
        <v/>
      </c>
      <c r="G467" s="54" t="str">
        <f t="shared" si="36"/>
        <v/>
      </c>
      <c r="H467" s="60">
        <f>IFERROR(VLOOKUP(A467,fin_journals!A:D,4,0),"")</f>
        <v>0.1</v>
      </c>
      <c r="I467" s="25">
        <f t="shared" si="37"/>
        <v>88</v>
      </c>
      <c r="J467" s="56" t="str">
        <f>IFERROR(VLOOKUP(A467,bus_journals!A:D,4,0),"")</f>
        <v/>
      </c>
      <c r="K467" s="30" t="str">
        <f t="shared" si="38"/>
        <v/>
      </c>
      <c r="L467" s="57" t="str">
        <f>IFERROR(VLOOKUP(A467,man_journals!A:D,4,0),"")</f>
        <v/>
      </c>
      <c r="M467" s="33" t="str">
        <f t="shared" si="39"/>
        <v/>
      </c>
      <c r="N467" s="5" t="s">
        <v>1276</v>
      </c>
      <c r="O467" t="s">
        <v>1281</v>
      </c>
      <c r="P467" t="s">
        <v>1282</v>
      </c>
      <c r="Q467" t="s">
        <v>1283</v>
      </c>
    </row>
    <row r="468" spans="1:17" x14ac:dyDescent="0.25">
      <c r="A468" t="s">
        <v>417</v>
      </c>
      <c r="B468" t="s">
        <v>2180</v>
      </c>
      <c r="C468" s="8">
        <f>IFERROR(VLOOKUP(A468,eco_bus_journals!A:D,3,0),"")</f>
        <v>88</v>
      </c>
      <c r="D468" s="51">
        <f>IFERROR(VLOOKUP(A468,eco_bus_journals!A:D,4,0),"")</f>
        <v>0.09</v>
      </c>
      <c r="E468" s="51">
        <f t="shared" si="35"/>
        <v>456</v>
      </c>
      <c r="F468" s="58">
        <f>IFERROR(VLOOKUP(A468,eco_journals!A:D,4,0),"")</f>
        <v>0.06</v>
      </c>
      <c r="G468" s="54">
        <f t="shared" si="36"/>
        <v>257</v>
      </c>
      <c r="H468" s="60" t="str">
        <f>IFERROR(VLOOKUP(A468,fin_journals!A:D,4,0),"")</f>
        <v/>
      </c>
      <c r="I468" s="25" t="str">
        <f t="shared" si="37"/>
        <v/>
      </c>
      <c r="J468" s="56" t="str">
        <f>IFERROR(VLOOKUP(A468,bus_journals!A:D,4,0),"")</f>
        <v/>
      </c>
      <c r="K468" s="30" t="str">
        <f t="shared" si="38"/>
        <v/>
      </c>
      <c r="L468" s="57" t="str">
        <f>IFERROR(VLOOKUP(A468,man_journals!A:D,4,0),"")</f>
        <v/>
      </c>
      <c r="M468" s="33" t="str">
        <f t="shared" si="39"/>
        <v/>
      </c>
      <c r="N468" s="3" t="s">
        <v>1274</v>
      </c>
      <c r="O468" t="s">
        <v>1287</v>
      </c>
    </row>
    <row r="469" spans="1:17" x14ac:dyDescent="0.25">
      <c r="A469" t="s">
        <v>504</v>
      </c>
      <c r="B469" t="s">
        <v>2189</v>
      </c>
      <c r="C469" s="8">
        <f>IFERROR(VLOOKUP(A469,eco_bus_journals!A:D,3,0),"")</f>
        <v>62</v>
      </c>
      <c r="D469" s="51">
        <f>IFERROR(VLOOKUP(A469,eco_bus_journals!A:D,4,0),"")</f>
        <v>0.09</v>
      </c>
      <c r="E469" s="51">
        <f t="shared" si="35"/>
        <v>456</v>
      </c>
      <c r="F469" s="58" t="str">
        <f>IFERROR(VLOOKUP(A469,eco_journals!A:D,4,0),"")</f>
        <v/>
      </c>
      <c r="G469" s="54" t="str">
        <f t="shared" si="36"/>
        <v/>
      </c>
      <c r="H469" s="60">
        <f>IFERROR(VLOOKUP(A469,fin_journals!A:D,4,0),"")</f>
        <v>0.08</v>
      </c>
      <c r="I469" s="25">
        <f t="shared" si="37"/>
        <v>96</v>
      </c>
      <c r="J469" s="56" t="str">
        <f>IFERROR(VLOOKUP(A469,bus_journals!A:D,4,0),"")</f>
        <v/>
      </c>
      <c r="K469" s="30" t="str">
        <f t="shared" si="38"/>
        <v/>
      </c>
      <c r="L469" s="57">
        <f>IFERROR(VLOOKUP(A469,man_journals!A:D,4,0),"")</f>
        <v>7.0000000000000007E-2</v>
      </c>
      <c r="M469" s="33">
        <f t="shared" si="39"/>
        <v>164</v>
      </c>
      <c r="N469" s="5" t="s">
        <v>1276</v>
      </c>
      <c r="O469" s="6" t="s">
        <v>1277</v>
      </c>
    </row>
    <row r="470" spans="1:17" x14ac:dyDescent="0.25">
      <c r="A470" t="s">
        <v>476</v>
      </c>
      <c r="B470" t="s">
        <v>2190</v>
      </c>
      <c r="C470" s="8">
        <f>IFERROR(VLOOKUP(A470,eco_bus_journals!A:D,3,0),"")</f>
        <v>39</v>
      </c>
      <c r="D470" s="51">
        <f>IFERROR(VLOOKUP(A470,eco_bus_journals!A:D,4,0),"")</f>
        <v>0.09</v>
      </c>
      <c r="E470" s="51">
        <f t="shared" si="35"/>
        <v>456</v>
      </c>
      <c r="F470" s="58">
        <f>IFERROR(VLOOKUP(A470,eco_journals!A:D,4,0),"")</f>
        <v>7.0000000000000007E-2</v>
      </c>
      <c r="G470" s="54">
        <f t="shared" si="36"/>
        <v>209</v>
      </c>
      <c r="H470" s="60" t="str">
        <f>IFERROR(VLOOKUP(A470,fin_journals!A:D,4,0),"")</f>
        <v/>
      </c>
      <c r="I470" s="25" t="str">
        <f t="shared" si="37"/>
        <v/>
      </c>
      <c r="J470" s="56" t="str">
        <f>IFERROR(VLOOKUP(A470,bus_journals!A:D,4,0),"")</f>
        <v/>
      </c>
      <c r="K470" s="30" t="str">
        <f t="shared" si="38"/>
        <v/>
      </c>
      <c r="L470" s="57" t="str">
        <f>IFERROR(VLOOKUP(A470,man_journals!A:D,4,0),"")</f>
        <v/>
      </c>
      <c r="M470" s="33" t="str">
        <f t="shared" si="39"/>
        <v/>
      </c>
      <c r="N470" s="3" t="s">
        <v>1274</v>
      </c>
    </row>
    <row r="471" spans="1:17" x14ac:dyDescent="0.25">
      <c r="A471" t="s">
        <v>492</v>
      </c>
      <c r="B471" t="s">
        <v>2213</v>
      </c>
      <c r="C471" s="8">
        <f>IFERROR(VLOOKUP(A471,eco_bus_journals!A:D,3,0),"")</f>
        <v>83</v>
      </c>
      <c r="D471" s="51">
        <f>IFERROR(VLOOKUP(A471,eco_bus_journals!A:D,4,0),"")</f>
        <v>0.09</v>
      </c>
      <c r="E471" s="51">
        <f t="shared" si="35"/>
        <v>456</v>
      </c>
      <c r="F471" s="58">
        <f>IFERROR(VLOOKUP(A471,eco_journals!A:D,4,0),"")</f>
        <v>0.06</v>
      </c>
      <c r="G471" s="54">
        <f t="shared" si="36"/>
        <v>257</v>
      </c>
      <c r="H471" s="60" t="str">
        <f>IFERROR(VLOOKUP(A471,fin_journals!A:D,4,0),"")</f>
        <v/>
      </c>
      <c r="I471" s="25" t="str">
        <f t="shared" si="37"/>
        <v/>
      </c>
      <c r="J471" s="56">
        <f>IFERROR(VLOOKUP(A471,bus_journals!A:D,4,0),"")</f>
        <v>0.08</v>
      </c>
      <c r="K471" s="30">
        <f t="shared" si="38"/>
        <v>128</v>
      </c>
      <c r="L471" s="57" t="str">
        <f>IFERROR(VLOOKUP(A471,man_journals!A:D,4,0),"")</f>
        <v/>
      </c>
      <c r="M471" s="33" t="str">
        <f t="shared" si="39"/>
        <v/>
      </c>
      <c r="N471" s="4" t="s">
        <v>1275</v>
      </c>
      <c r="O471" s="3" t="s">
        <v>1274</v>
      </c>
    </row>
    <row r="472" spans="1:17" x14ac:dyDescent="0.25">
      <c r="A472" t="s">
        <v>421</v>
      </c>
      <c r="B472" t="s">
        <v>2178</v>
      </c>
      <c r="C472" s="8">
        <f>IFERROR(VLOOKUP(A472,eco_bus_journals!A:D,3,0),"")</f>
        <v>60</v>
      </c>
      <c r="D472" s="51">
        <f>IFERROR(VLOOKUP(A472,eco_bus_journals!A:D,4,0),"")</f>
        <v>0.09</v>
      </c>
      <c r="E472" s="51">
        <f t="shared" si="35"/>
        <v>456</v>
      </c>
      <c r="F472" s="58" t="str">
        <f>IFERROR(VLOOKUP(A472,eco_journals!A:D,4,0),"")</f>
        <v/>
      </c>
      <c r="G472" s="54" t="str">
        <f t="shared" si="36"/>
        <v/>
      </c>
      <c r="H472" s="60" t="str">
        <f>IFERROR(VLOOKUP(A472,fin_journals!A:D,4,0),"")</f>
        <v/>
      </c>
      <c r="I472" s="25" t="str">
        <f t="shared" si="37"/>
        <v/>
      </c>
      <c r="J472" s="56" t="str">
        <f>IFERROR(VLOOKUP(A472,bus_journals!A:D,4,0),"")</f>
        <v/>
      </c>
      <c r="K472" s="30" t="str">
        <f t="shared" si="38"/>
        <v/>
      </c>
      <c r="L472" s="57">
        <f>IFERROR(VLOOKUP(A472,man_journals!A:D,4,0),"")</f>
        <v>0.09</v>
      </c>
      <c r="M472" s="33">
        <f t="shared" si="39"/>
        <v>150</v>
      </c>
      <c r="N472" s="6" t="s">
        <v>1277</v>
      </c>
    </row>
    <row r="473" spans="1:17" x14ac:dyDescent="0.25">
      <c r="A473" t="s">
        <v>493</v>
      </c>
      <c r="B473" t="s">
        <v>2190</v>
      </c>
      <c r="C473" s="8">
        <f>IFERROR(VLOOKUP(A473,eco_bus_journals!A:D,3,0),"")</f>
        <v>25</v>
      </c>
      <c r="D473" s="51">
        <f>IFERROR(VLOOKUP(A473,eco_bus_journals!A:D,4,0),"")</f>
        <v>0.09</v>
      </c>
      <c r="E473" s="51">
        <f t="shared" si="35"/>
        <v>456</v>
      </c>
      <c r="F473" s="58">
        <f>IFERROR(VLOOKUP(A473,eco_journals!A:D,4,0),"")</f>
        <v>0.1</v>
      </c>
      <c r="G473" s="54">
        <f t="shared" si="36"/>
        <v>148</v>
      </c>
      <c r="H473" s="60" t="str">
        <f>IFERROR(VLOOKUP(A473,fin_journals!A:D,4,0),"")</f>
        <v/>
      </c>
      <c r="I473" s="25" t="str">
        <f t="shared" si="37"/>
        <v/>
      </c>
      <c r="J473" s="56" t="str">
        <f>IFERROR(VLOOKUP(A473,bus_journals!A:D,4,0),"")</f>
        <v/>
      </c>
      <c r="K473" s="30" t="str">
        <f t="shared" si="38"/>
        <v/>
      </c>
      <c r="L473" s="57" t="str">
        <f>IFERROR(VLOOKUP(A473,man_journals!A:D,4,0),"")</f>
        <v/>
      </c>
      <c r="M473" s="33" t="str">
        <f t="shared" si="39"/>
        <v/>
      </c>
      <c r="N473" s="3" t="s">
        <v>1274</v>
      </c>
      <c r="O473" t="s">
        <v>1288</v>
      </c>
    </row>
    <row r="474" spans="1:17" x14ac:dyDescent="0.25">
      <c r="A474" t="s">
        <v>455</v>
      </c>
      <c r="B474" t="s">
        <v>2190</v>
      </c>
      <c r="C474" s="8">
        <f>IFERROR(VLOOKUP(A474,eco_bus_journals!A:D,3,0),"")</f>
        <v>41</v>
      </c>
      <c r="D474" s="51">
        <f>IFERROR(VLOOKUP(A474,eco_bus_journals!A:D,4,0),"")</f>
        <v>0.09</v>
      </c>
      <c r="E474" s="51">
        <f t="shared" si="35"/>
        <v>456</v>
      </c>
      <c r="F474" s="58">
        <f>IFERROR(VLOOKUP(A474,eco_journals!A:D,4,0),"")</f>
        <v>7.0000000000000007E-2</v>
      </c>
      <c r="G474" s="54">
        <f t="shared" si="36"/>
        <v>209</v>
      </c>
      <c r="H474" s="60" t="str">
        <f>IFERROR(VLOOKUP(A474,fin_journals!A:D,4,0),"")</f>
        <v/>
      </c>
      <c r="I474" s="25" t="str">
        <f t="shared" si="37"/>
        <v/>
      </c>
      <c r="J474" s="56" t="str">
        <f>IFERROR(VLOOKUP(A474,bus_journals!A:D,4,0),"")</f>
        <v/>
      </c>
      <c r="K474" s="30" t="str">
        <f t="shared" si="38"/>
        <v/>
      </c>
      <c r="L474" s="57" t="str">
        <f>IFERROR(VLOOKUP(A474,man_journals!A:D,4,0),"")</f>
        <v/>
      </c>
      <c r="M474" s="33" t="str">
        <f t="shared" si="39"/>
        <v/>
      </c>
      <c r="N474" t="s">
        <v>1286</v>
      </c>
      <c r="O474" s="3" t="s">
        <v>1274</v>
      </c>
      <c r="P474" t="s">
        <v>1287</v>
      </c>
    </row>
    <row r="475" spans="1:17" x14ac:dyDescent="0.25">
      <c r="A475" t="s">
        <v>508</v>
      </c>
      <c r="B475" t="s">
        <v>2177</v>
      </c>
      <c r="C475" s="8">
        <f>IFERROR(VLOOKUP(A475,eco_bus_journals!A:D,3,0),"")</f>
        <v>15</v>
      </c>
      <c r="D475" s="51">
        <f>IFERROR(VLOOKUP(A475,eco_bus_journals!A:D,4,0),"")</f>
        <v>0.09</v>
      </c>
      <c r="E475" s="51">
        <f t="shared" si="35"/>
        <v>456</v>
      </c>
      <c r="F475" s="58">
        <f>IFERROR(VLOOKUP(A475,eco_journals!A:D,4,0),"")</f>
        <v>0.09</v>
      </c>
      <c r="G475" s="54">
        <f t="shared" si="36"/>
        <v>162</v>
      </c>
      <c r="H475" s="60" t="str">
        <f>IFERROR(VLOOKUP(A475,fin_journals!A:D,4,0),"")</f>
        <v/>
      </c>
      <c r="I475" s="25" t="str">
        <f t="shared" si="37"/>
        <v/>
      </c>
      <c r="J475" s="56" t="str">
        <f>IFERROR(VLOOKUP(A475,bus_journals!A:D,4,0),"")</f>
        <v/>
      </c>
      <c r="K475" s="30" t="str">
        <f t="shared" si="38"/>
        <v/>
      </c>
      <c r="L475" s="57" t="str">
        <f>IFERROR(VLOOKUP(A475,man_journals!A:D,4,0),"")</f>
        <v/>
      </c>
      <c r="M475" s="33" t="str">
        <f t="shared" si="39"/>
        <v/>
      </c>
      <c r="N475" s="3" t="s">
        <v>1274</v>
      </c>
    </row>
    <row r="476" spans="1:17" x14ac:dyDescent="0.25">
      <c r="A476" t="s">
        <v>494</v>
      </c>
      <c r="B476" t="s">
        <v>2190</v>
      </c>
      <c r="C476" s="8">
        <f>IFERROR(VLOOKUP(A476,eco_bus_journals!A:D,3,0),"")</f>
        <v>42</v>
      </c>
      <c r="D476" s="51">
        <f>IFERROR(VLOOKUP(A476,eco_bus_journals!A:D,4,0),"")</f>
        <v>0.09</v>
      </c>
      <c r="E476" s="51">
        <f t="shared" si="35"/>
        <v>456</v>
      </c>
      <c r="F476" s="58">
        <f>IFERROR(VLOOKUP(A476,eco_journals!A:D,4,0),"")</f>
        <v>7.0000000000000007E-2</v>
      </c>
      <c r="G476" s="54">
        <f t="shared" si="36"/>
        <v>209</v>
      </c>
      <c r="H476" s="60" t="str">
        <f>IFERROR(VLOOKUP(A476,fin_journals!A:D,4,0),"")</f>
        <v/>
      </c>
      <c r="I476" s="25" t="str">
        <f t="shared" si="37"/>
        <v/>
      </c>
      <c r="J476" s="56" t="str">
        <f>IFERROR(VLOOKUP(A476,bus_journals!A:D,4,0),"")</f>
        <v/>
      </c>
      <c r="K476" s="30" t="str">
        <f t="shared" si="38"/>
        <v/>
      </c>
      <c r="L476" s="57" t="str">
        <f>IFERROR(VLOOKUP(A476,man_journals!A:D,4,0),"")</f>
        <v/>
      </c>
      <c r="M476" s="33" t="str">
        <f t="shared" si="39"/>
        <v/>
      </c>
      <c r="N476" s="3" t="s">
        <v>1274</v>
      </c>
    </row>
    <row r="477" spans="1:17" x14ac:dyDescent="0.25">
      <c r="A477" t="s">
        <v>495</v>
      </c>
      <c r="B477" t="s">
        <v>2181</v>
      </c>
      <c r="C477" s="8">
        <f>IFERROR(VLOOKUP(A477,eco_bus_journals!A:D,3,0),"")</f>
        <v>23</v>
      </c>
      <c r="D477" s="51">
        <f>IFERROR(VLOOKUP(A477,eco_bus_journals!A:D,4,0),"")</f>
        <v>0.09</v>
      </c>
      <c r="E477" s="51">
        <f t="shared" si="35"/>
        <v>456</v>
      </c>
      <c r="F477" s="58">
        <f>IFERROR(VLOOKUP(A477,eco_journals!A:D,4,0),"")</f>
        <v>7.0000000000000007E-2</v>
      </c>
      <c r="G477" s="54">
        <f t="shared" si="36"/>
        <v>209</v>
      </c>
      <c r="H477" s="60" t="str">
        <f>IFERROR(VLOOKUP(A477,fin_journals!A:D,4,0),"")</f>
        <v/>
      </c>
      <c r="I477" s="25" t="str">
        <f t="shared" si="37"/>
        <v/>
      </c>
      <c r="J477" s="56" t="str">
        <f>IFERROR(VLOOKUP(A477,bus_journals!A:D,4,0),"")</f>
        <v/>
      </c>
      <c r="K477" s="30" t="str">
        <f t="shared" si="38"/>
        <v/>
      </c>
      <c r="L477" s="57" t="str">
        <f>IFERROR(VLOOKUP(A477,man_journals!A:D,4,0),"")</f>
        <v/>
      </c>
      <c r="M477" s="33" t="str">
        <f t="shared" si="39"/>
        <v/>
      </c>
      <c r="N477" s="3" t="s">
        <v>1274</v>
      </c>
    </row>
    <row r="478" spans="1:17" x14ac:dyDescent="0.25">
      <c r="A478" t="s">
        <v>391</v>
      </c>
      <c r="B478" t="s">
        <v>2177</v>
      </c>
      <c r="C478" s="8">
        <f>IFERROR(VLOOKUP(A478,eco_bus_journals!A:D,3,0),"")</f>
        <v>21</v>
      </c>
      <c r="D478" s="51">
        <f>IFERROR(VLOOKUP(A478,eco_bus_journals!A:D,4,0),"")</f>
        <v>0.09</v>
      </c>
      <c r="E478" s="51">
        <f t="shared" si="35"/>
        <v>456</v>
      </c>
      <c r="F478" s="58">
        <f>IFERROR(VLOOKUP(A478,eco_journals!A:D,4,0),"")</f>
        <v>0.09</v>
      </c>
      <c r="G478" s="54">
        <f t="shared" si="36"/>
        <v>162</v>
      </c>
      <c r="H478" s="60" t="str">
        <f>IFERROR(VLOOKUP(A478,fin_journals!A:D,4,0),"")</f>
        <v/>
      </c>
      <c r="I478" s="25" t="str">
        <f t="shared" si="37"/>
        <v/>
      </c>
      <c r="J478" s="56" t="str">
        <f>IFERROR(VLOOKUP(A478,bus_journals!A:D,4,0),"")</f>
        <v/>
      </c>
      <c r="K478" s="30" t="str">
        <f t="shared" si="38"/>
        <v/>
      </c>
      <c r="L478" s="57" t="str">
        <f>IFERROR(VLOOKUP(A478,man_journals!A:D,4,0),"")</f>
        <v/>
      </c>
      <c r="M478" s="33" t="str">
        <f t="shared" si="39"/>
        <v/>
      </c>
      <c r="N478" s="3" t="s">
        <v>1274</v>
      </c>
      <c r="O478" t="s">
        <v>1295</v>
      </c>
      <c r="P478" t="s">
        <v>1323</v>
      </c>
    </row>
    <row r="479" spans="1:17" x14ac:dyDescent="0.25">
      <c r="A479" t="s">
        <v>370</v>
      </c>
      <c r="B479" t="s">
        <v>2190</v>
      </c>
      <c r="C479" s="8">
        <f>IFERROR(VLOOKUP(A479,eco_bus_journals!A:D,3,0),"")</f>
        <v>90</v>
      </c>
      <c r="D479" s="51">
        <f>IFERROR(VLOOKUP(A479,eco_bus_journals!A:D,4,0),"")</f>
        <v>0.09</v>
      </c>
      <c r="E479" s="51">
        <f t="shared" si="35"/>
        <v>456</v>
      </c>
      <c r="F479" s="58">
        <f>IFERROR(VLOOKUP(A479,eco_journals!A:D,4,0),"")</f>
        <v>7.0000000000000007E-2</v>
      </c>
      <c r="G479" s="54">
        <f t="shared" si="36"/>
        <v>209</v>
      </c>
      <c r="H479" s="60" t="str">
        <f>IFERROR(VLOOKUP(A479,fin_journals!A:D,4,0),"")</f>
        <v/>
      </c>
      <c r="I479" s="25" t="str">
        <f t="shared" si="37"/>
        <v/>
      </c>
      <c r="J479" s="56" t="str">
        <f>IFERROR(VLOOKUP(A479,bus_journals!A:D,4,0),"")</f>
        <v/>
      </c>
      <c r="K479" s="30" t="str">
        <f t="shared" si="38"/>
        <v/>
      </c>
      <c r="L479" s="57" t="str">
        <f>IFERROR(VLOOKUP(A479,man_journals!A:D,4,0),"")</f>
        <v/>
      </c>
      <c r="M479" s="33" t="str">
        <f t="shared" si="39"/>
        <v/>
      </c>
      <c r="N479" s="3" t="s">
        <v>1274</v>
      </c>
      <c r="O479" t="s">
        <v>1314</v>
      </c>
      <c r="P479" t="s">
        <v>1321</v>
      </c>
    </row>
    <row r="480" spans="1:17" x14ac:dyDescent="0.25">
      <c r="A480" t="s">
        <v>500</v>
      </c>
      <c r="B480" t="s">
        <v>2178</v>
      </c>
      <c r="C480" s="8">
        <f>IFERROR(VLOOKUP(A480,eco_bus_journals!A:D,3,0),"")</f>
        <v>99</v>
      </c>
      <c r="D480" s="51">
        <f>IFERROR(VLOOKUP(A480,eco_bus_journals!A:D,4,0),"")</f>
        <v>0.09</v>
      </c>
      <c r="E480" s="51">
        <f t="shared" si="35"/>
        <v>456</v>
      </c>
      <c r="F480" s="58">
        <f>IFERROR(VLOOKUP(A480,eco_journals!A:D,4,0),"")</f>
        <v>7.0000000000000007E-2</v>
      </c>
      <c r="G480" s="54">
        <f t="shared" si="36"/>
        <v>209</v>
      </c>
      <c r="H480" s="60" t="str">
        <f>IFERROR(VLOOKUP(A480,fin_journals!A:D,4,0),"")</f>
        <v/>
      </c>
      <c r="I480" s="25" t="str">
        <f t="shared" si="37"/>
        <v/>
      </c>
      <c r="J480" s="56" t="str">
        <f>IFERROR(VLOOKUP(A480,bus_journals!A:D,4,0),"")</f>
        <v/>
      </c>
      <c r="K480" s="30" t="str">
        <f t="shared" si="38"/>
        <v/>
      </c>
      <c r="L480" s="57" t="str">
        <f>IFERROR(VLOOKUP(A480,man_journals!A:D,4,0),"")</f>
        <v/>
      </c>
      <c r="M480" s="33" t="str">
        <f t="shared" si="39"/>
        <v/>
      </c>
      <c r="N480" t="s">
        <v>1286</v>
      </c>
      <c r="O480" s="3" t="s">
        <v>1274</v>
      </c>
      <c r="P480" t="s">
        <v>1287</v>
      </c>
    </row>
    <row r="481" spans="1:17" x14ac:dyDescent="0.25">
      <c r="A481" t="s">
        <v>571</v>
      </c>
      <c r="B481" t="s">
        <v>2225</v>
      </c>
      <c r="C481" s="8">
        <f>IFERROR(VLOOKUP(A481,eco_bus_journals!A:D,3,0),"")</f>
        <v>36</v>
      </c>
      <c r="D481" s="51">
        <f>IFERROR(VLOOKUP(A481,eco_bus_journals!A:D,4,0),"")</f>
        <v>0.09</v>
      </c>
      <c r="E481" s="51">
        <f t="shared" si="35"/>
        <v>456</v>
      </c>
      <c r="F481" s="58">
        <f>IFERROR(VLOOKUP(A481,eco_journals!A:D,4,0),"")</f>
        <v>0.09</v>
      </c>
      <c r="G481" s="54">
        <f t="shared" si="36"/>
        <v>162</v>
      </c>
      <c r="H481" s="60" t="str">
        <f>IFERROR(VLOOKUP(A481,fin_journals!A:D,4,0),"")</f>
        <v/>
      </c>
      <c r="I481" s="25" t="str">
        <f t="shared" si="37"/>
        <v/>
      </c>
      <c r="J481" s="56" t="str">
        <f>IFERROR(VLOOKUP(A481,bus_journals!A:D,4,0),"")</f>
        <v/>
      </c>
      <c r="K481" s="30" t="str">
        <f t="shared" si="38"/>
        <v/>
      </c>
      <c r="L481" s="57" t="str">
        <f>IFERROR(VLOOKUP(A481,man_journals!A:D,4,0),"")</f>
        <v/>
      </c>
      <c r="M481" s="33" t="str">
        <f t="shared" si="39"/>
        <v/>
      </c>
      <c r="N481" s="3" t="s">
        <v>1274</v>
      </c>
      <c r="O481" t="s">
        <v>1321</v>
      </c>
    </row>
    <row r="482" spans="1:17" x14ac:dyDescent="0.25">
      <c r="A482" t="s">
        <v>410</v>
      </c>
      <c r="B482" t="s">
        <v>2209</v>
      </c>
      <c r="C482" s="8">
        <f>IFERROR(VLOOKUP(A482,eco_bus_journals!A:D,3,0),"")</f>
        <v>41</v>
      </c>
      <c r="D482" s="51">
        <f>IFERROR(VLOOKUP(A482,eco_bus_journals!A:D,4,0),"")</f>
        <v>0.09</v>
      </c>
      <c r="E482" s="51">
        <f t="shared" si="35"/>
        <v>456</v>
      </c>
      <c r="F482" s="58" t="str">
        <f>IFERROR(VLOOKUP(A482,eco_journals!A:D,4,0),"")</f>
        <v/>
      </c>
      <c r="G482" s="54" t="str">
        <f t="shared" si="36"/>
        <v/>
      </c>
      <c r="H482" s="60">
        <f>IFERROR(VLOOKUP(A482,fin_journals!A:D,4,0),"")</f>
        <v>0.1</v>
      </c>
      <c r="I482" s="25">
        <f t="shared" si="37"/>
        <v>88</v>
      </c>
      <c r="J482" s="56" t="str">
        <f>IFERROR(VLOOKUP(A482,bus_journals!A:D,4,0),"")</f>
        <v/>
      </c>
      <c r="K482" s="30" t="str">
        <f t="shared" si="38"/>
        <v/>
      </c>
      <c r="L482" s="57" t="str">
        <f>IFERROR(VLOOKUP(A482,man_journals!A:D,4,0),"")</f>
        <v/>
      </c>
      <c r="M482" s="33" t="str">
        <f t="shared" si="39"/>
        <v/>
      </c>
      <c r="N482" s="5" t="s">
        <v>1276</v>
      </c>
      <c r="O482" t="s">
        <v>1281</v>
      </c>
      <c r="P482" t="s">
        <v>1282</v>
      </c>
    </row>
    <row r="483" spans="1:17" x14ac:dyDescent="0.25">
      <c r="A483" t="s">
        <v>411</v>
      </c>
      <c r="B483" t="s">
        <v>2180</v>
      </c>
      <c r="C483" s="8">
        <f>IFERROR(VLOOKUP(A483,eco_bus_journals!A:D,3,0),"")</f>
        <v>138</v>
      </c>
      <c r="D483" s="51">
        <f>IFERROR(VLOOKUP(A483,eco_bus_journals!A:D,4,0),"")</f>
        <v>0.09</v>
      </c>
      <c r="E483" s="51">
        <f t="shared" si="35"/>
        <v>456</v>
      </c>
      <c r="F483" s="58">
        <f>IFERROR(VLOOKUP(A483,eco_journals!A:D,4,0),"")</f>
        <v>7.0000000000000007E-2</v>
      </c>
      <c r="G483" s="54">
        <f t="shared" si="36"/>
        <v>209</v>
      </c>
      <c r="H483" s="60" t="str">
        <f>IFERROR(VLOOKUP(A483,fin_journals!A:D,4,0),"")</f>
        <v/>
      </c>
      <c r="I483" s="25" t="str">
        <f t="shared" si="37"/>
        <v/>
      </c>
      <c r="J483" s="56" t="str">
        <f>IFERROR(VLOOKUP(A483,bus_journals!A:D,4,0),"")</f>
        <v/>
      </c>
      <c r="K483" s="30" t="str">
        <f t="shared" si="38"/>
        <v/>
      </c>
      <c r="L483" s="57">
        <f>IFERROR(VLOOKUP(A483,man_journals!A:D,4,0),"")</f>
        <v>0.08</v>
      </c>
      <c r="M483" s="33">
        <f t="shared" si="39"/>
        <v>158</v>
      </c>
      <c r="N483" s="3" t="s">
        <v>1274</v>
      </c>
      <c r="O483" s="6" t="s">
        <v>1277</v>
      </c>
      <c r="P483" t="s">
        <v>1279</v>
      </c>
    </row>
    <row r="484" spans="1:17" x14ac:dyDescent="0.25">
      <c r="A484" t="s">
        <v>483</v>
      </c>
      <c r="B484" t="s">
        <v>2202</v>
      </c>
      <c r="C484" s="8">
        <f>IFERROR(VLOOKUP(A484,eco_bus_journals!A:D,3,0),"")</f>
        <v>31</v>
      </c>
      <c r="D484" s="51">
        <f>IFERROR(VLOOKUP(A484,eco_bus_journals!A:D,4,0),"")</f>
        <v>0.09</v>
      </c>
      <c r="E484" s="51">
        <f t="shared" si="35"/>
        <v>456</v>
      </c>
      <c r="F484" s="58">
        <f>IFERROR(VLOOKUP(A484,eco_journals!A:D,4,0),"")</f>
        <v>7.0000000000000007E-2</v>
      </c>
      <c r="G484" s="54">
        <f t="shared" si="36"/>
        <v>209</v>
      </c>
      <c r="H484" s="60" t="str">
        <f>IFERROR(VLOOKUP(A484,fin_journals!A:D,4,0),"")</f>
        <v/>
      </c>
      <c r="I484" s="25" t="str">
        <f t="shared" si="37"/>
        <v/>
      </c>
      <c r="J484" s="56" t="str">
        <f>IFERROR(VLOOKUP(A484,bus_journals!A:D,4,0),"")</f>
        <v/>
      </c>
      <c r="K484" s="30" t="str">
        <f t="shared" si="38"/>
        <v/>
      </c>
      <c r="L484" s="57" t="str">
        <f>IFERROR(VLOOKUP(A484,man_journals!A:D,4,0),"")</f>
        <v/>
      </c>
      <c r="M484" s="33" t="str">
        <f t="shared" si="39"/>
        <v/>
      </c>
      <c r="N484" s="3" t="s">
        <v>1274</v>
      </c>
      <c r="O484" t="s">
        <v>1282</v>
      </c>
    </row>
    <row r="485" spans="1:17" x14ac:dyDescent="0.25">
      <c r="A485" t="s">
        <v>463</v>
      </c>
      <c r="B485" t="s">
        <v>2178</v>
      </c>
      <c r="C485" s="8">
        <f>IFERROR(VLOOKUP(A485,eco_bus_journals!A:D,3,0),"")</f>
        <v>100</v>
      </c>
      <c r="D485" s="51">
        <f>IFERROR(VLOOKUP(A485,eco_bus_journals!A:D,4,0),"")</f>
        <v>0.09</v>
      </c>
      <c r="E485" s="51">
        <f t="shared" si="35"/>
        <v>456</v>
      </c>
      <c r="F485" s="58" t="str">
        <f>IFERROR(VLOOKUP(A485,eco_journals!A:D,4,0),"")</f>
        <v/>
      </c>
      <c r="G485" s="54" t="str">
        <f t="shared" si="36"/>
        <v/>
      </c>
      <c r="H485" s="60" t="str">
        <f>IFERROR(VLOOKUP(A485,fin_journals!A:D,4,0),"")</f>
        <v/>
      </c>
      <c r="I485" s="25" t="str">
        <f t="shared" si="37"/>
        <v/>
      </c>
      <c r="J485" s="56" t="str">
        <f>IFERROR(VLOOKUP(A485,bus_journals!A:D,4,0),"")</f>
        <v/>
      </c>
      <c r="K485" s="30" t="str">
        <f t="shared" si="38"/>
        <v/>
      </c>
      <c r="L485" s="57">
        <f>IFERROR(VLOOKUP(A485,man_journals!A:D,4,0),"")</f>
        <v>0.09</v>
      </c>
      <c r="M485" s="33">
        <f t="shared" si="39"/>
        <v>150</v>
      </c>
      <c r="N485" s="6" t="s">
        <v>1277</v>
      </c>
      <c r="O485" t="s">
        <v>1292</v>
      </c>
    </row>
    <row r="486" spans="1:17" x14ac:dyDescent="0.25">
      <c r="A486" t="s">
        <v>375</v>
      </c>
      <c r="B486" t="s">
        <v>2179</v>
      </c>
      <c r="C486" s="8">
        <f>IFERROR(VLOOKUP(A486,eco_bus_journals!A:D,3,0),"")</f>
        <v>6</v>
      </c>
      <c r="D486" s="51">
        <f>IFERROR(VLOOKUP(A486,eco_bus_journals!A:D,4,0),"")</f>
        <v>0.09</v>
      </c>
      <c r="E486" s="51">
        <f t="shared" si="35"/>
        <v>456</v>
      </c>
      <c r="F486" s="58">
        <f>IFERROR(VLOOKUP(A486,eco_journals!A:D,4,0),"")</f>
        <v>0.08</v>
      </c>
      <c r="G486" s="54">
        <f t="shared" si="36"/>
        <v>188</v>
      </c>
      <c r="H486" s="60" t="str">
        <f>IFERROR(VLOOKUP(A486,fin_journals!A:D,4,0),"")</f>
        <v/>
      </c>
      <c r="I486" s="25" t="str">
        <f t="shared" si="37"/>
        <v/>
      </c>
      <c r="J486" s="56" t="str">
        <f>IFERROR(VLOOKUP(A486,bus_journals!A:D,4,0),"")</f>
        <v/>
      </c>
      <c r="K486" s="30" t="str">
        <f t="shared" si="38"/>
        <v/>
      </c>
      <c r="L486" s="57" t="str">
        <f>IFERROR(VLOOKUP(A486,man_journals!A:D,4,0),"")</f>
        <v/>
      </c>
      <c r="M486" s="33" t="str">
        <f t="shared" si="39"/>
        <v/>
      </c>
      <c r="N486" t="s">
        <v>1286</v>
      </c>
      <c r="O486" s="3" t="s">
        <v>1274</v>
      </c>
      <c r="P486" t="s">
        <v>1287</v>
      </c>
    </row>
    <row r="487" spans="1:17" x14ac:dyDescent="0.25">
      <c r="A487" t="s">
        <v>544</v>
      </c>
      <c r="B487" t="s">
        <v>2189</v>
      </c>
      <c r="C487" s="8">
        <f>IFERROR(VLOOKUP(A487,eco_bus_journals!A:D,3,0),"")</f>
        <v>35</v>
      </c>
      <c r="D487" s="51">
        <f>IFERROR(VLOOKUP(A487,eco_bus_journals!A:D,4,0),"")</f>
        <v>0.08</v>
      </c>
      <c r="E487" s="51">
        <f t="shared" si="35"/>
        <v>485</v>
      </c>
      <c r="F487" s="58" t="str">
        <f>IFERROR(VLOOKUP(A487,eco_journals!A:D,4,0),"")</f>
        <v/>
      </c>
      <c r="G487" s="54" t="str">
        <f t="shared" si="36"/>
        <v/>
      </c>
      <c r="H487" s="60" t="str">
        <f>IFERROR(VLOOKUP(A487,fin_journals!A:D,4,0),"")</f>
        <v/>
      </c>
      <c r="I487" s="25" t="str">
        <f t="shared" si="37"/>
        <v/>
      </c>
      <c r="J487" s="56">
        <f>IFERROR(VLOOKUP(A487,bus_journals!A:D,4,0),"")</f>
        <v>0.08</v>
      </c>
      <c r="K487" s="30">
        <f t="shared" si="38"/>
        <v>128</v>
      </c>
      <c r="L487" s="57">
        <f>IFERROR(VLOOKUP(A487,man_journals!A:D,4,0),"")</f>
        <v>0.06</v>
      </c>
      <c r="M487" s="33">
        <f t="shared" si="39"/>
        <v>171</v>
      </c>
      <c r="N487" s="4" t="s">
        <v>1275</v>
      </c>
      <c r="O487" s="6" t="s">
        <v>1277</v>
      </c>
    </row>
    <row r="488" spans="1:17" x14ac:dyDescent="0.25">
      <c r="A488" t="s">
        <v>586</v>
      </c>
      <c r="B488" t="s">
        <v>2243</v>
      </c>
      <c r="C488" s="8">
        <f>IFERROR(VLOOKUP(A488,eco_bus_journals!A:D,3,0),"")</f>
        <v>37</v>
      </c>
      <c r="D488" s="51">
        <f>IFERROR(VLOOKUP(A488,eco_bus_journals!A:D,4,0),"")</f>
        <v>0.08</v>
      </c>
      <c r="E488" s="51">
        <f t="shared" si="35"/>
        <v>485</v>
      </c>
      <c r="F488" s="58">
        <f>IFERROR(VLOOKUP(A488,eco_journals!A:D,4,0),"")</f>
        <v>0.08</v>
      </c>
      <c r="G488" s="54">
        <f t="shared" si="36"/>
        <v>188</v>
      </c>
      <c r="H488" s="60" t="str">
        <f>IFERROR(VLOOKUP(A488,fin_journals!A:D,4,0),"")</f>
        <v/>
      </c>
      <c r="I488" s="25" t="str">
        <f t="shared" si="37"/>
        <v/>
      </c>
      <c r="J488" s="56" t="str">
        <f>IFERROR(VLOOKUP(A488,bus_journals!A:D,4,0),"")</f>
        <v/>
      </c>
      <c r="K488" s="30" t="str">
        <f t="shared" si="38"/>
        <v/>
      </c>
      <c r="L488" s="57" t="str">
        <f>IFERROR(VLOOKUP(A488,man_journals!A:D,4,0),"")</f>
        <v/>
      </c>
      <c r="M488" s="33" t="str">
        <f t="shared" si="39"/>
        <v/>
      </c>
      <c r="N488" s="3" t="s">
        <v>1274</v>
      </c>
    </row>
    <row r="489" spans="1:17" x14ac:dyDescent="0.25">
      <c r="A489" t="s">
        <v>524</v>
      </c>
      <c r="B489" t="s">
        <v>2178</v>
      </c>
      <c r="C489" s="8">
        <f>IFERROR(VLOOKUP(A489,eco_bus_journals!A:D,3,0),"")</f>
        <v>47</v>
      </c>
      <c r="D489" s="51">
        <f>IFERROR(VLOOKUP(A489,eco_bus_journals!A:D,4,0),"")</f>
        <v>0.08</v>
      </c>
      <c r="E489" s="51">
        <f t="shared" si="35"/>
        <v>485</v>
      </c>
      <c r="F489" s="58">
        <f>IFERROR(VLOOKUP(A489,eco_journals!A:D,4,0),"")</f>
        <v>0.06</v>
      </c>
      <c r="G489" s="54">
        <f t="shared" si="36"/>
        <v>257</v>
      </c>
      <c r="H489" s="60" t="str">
        <f>IFERROR(VLOOKUP(A489,fin_journals!A:D,4,0),"")</f>
        <v/>
      </c>
      <c r="I489" s="25" t="str">
        <f t="shared" si="37"/>
        <v/>
      </c>
      <c r="J489" s="56" t="str">
        <f>IFERROR(VLOOKUP(A489,bus_journals!A:D,4,0),"")</f>
        <v/>
      </c>
      <c r="K489" s="30" t="str">
        <f t="shared" si="38"/>
        <v/>
      </c>
      <c r="L489" s="57" t="str">
        <f>IFERROR(VLOOKUP(A489,man_journals!A:D,4,0),"")</f>
        <v/>
      </c>
      <c r="M489" s="33" t="str">
        <f t="shared" si="39"/>
        <v/>
      </c>
      <c r="N489" s="3" t="s">
        <v>1274</v>
      </c>
    </row>
    <row r="490" spans="1:17" x14ac:dyDescent="0.25">
      <c r="A490" t="s">
        <v>515</v>
      </c>
      <c r="B490" t="s">
        <v>2178</v>
      </c>
      <c r="C490" s="8">
        <f>IFERROR(VLOOKUP(A490,eco_bus_journals!A:D,3,0),"")</f>
        <v>17</v>
      </c>
      <c r="D490" s="51">
        <f>IFERROR(VLOOKUP(A490,eco_bus_journals!A:D,4,0),"")</f>
        <v>0.08</v>
      </c>
      <c r="E490" s="51">
        <f t="shared" si="35"/>
        <v>485</v>
      </c>
      <c r="F490" s="58">
        <f>IFERROR(VLOOKUP(A490,eco_journals!A:D,4,0),"")</f>
        <v>0.06</v>
      </c>
      <c r="G490" s="54">
        <f t="shared" si="36"/>
        <v>257</v>
      </c>
      <c r="H490" s="60" t="str">
        <f>IFERROR(VLOOKUP(A490,fin_journals!A:D,4,0),"")</f>
        <v/>
      </c>
      <c r="I490" s="25" t="str">
        <f t="shared" si="37"/>
        <v/>
      </c>
      <c r="J490" s="56" t="str">
        <f>IFERROR(VLOOKUP(A490,bus_journals!A:D,4,0),"")</f>
        <v/>
      </c>
      <c r="K490" s="30" t="str">
        <f t="shared" si="38"/>
        <v/>
      </c>
      <c r="L490" s="57" t="str">
        <f>IFERROR(VLOOKUP(A490,man_journals!A:D,4,0),"")</f>
        <v/>
      </c>
      <c r="M490" s="33" t="str">
        <f t="shared" si="39"/>
        <v/>
      </c>
      <c r="N490" s="3" t="s">
        <v>1274</v>
      </c>
    </row>
    <row r="491" spans="1:17" x14ac:dyDescent="0.25">
      <c r="A491" t="s">
        <v>377</v>
      </c>
      <c r="B491" t="s">
        <v>2188</v>
      </c>
      <c r="C491" s="8">
        <f>IFERROR(VLOOKUP(A491,eco_bus_journals!A:D,3,0),"")</f>
        <v>8</v>
      </c>
      <c r="D491" s="51">
        <f>IFERROR(VLOOKUP(A491,eco_bus_journals!A:D,4,0),"")</f>
        <v>0.08</v>
      </c>
      <c r="E491" s="51">
        <f t="shared" si="35"/>
        <v>485</v>
      </c>
      <c r="F491" s="58">
        <f>IFERROR(VLOOKUP(A491,eco_journals!A:D,4,0),"")</f>
        <v>0.08</v>
      </c>
      <c r="G491" s="54">
        <f t="shared" si="36"/>
        <v>188</v>
      </c>
      <c r="H491" s="60" t="str">
        <f>IFERROR(VLOOKUP(A491,fin_journals!A:D,4,0),"")</f>
        <v/>
      </c>
      <c r="I491" s="25" t="str">
        <f t="shared" si="37"/>
        <v/>
      </c>
      <c r="J491" s="56" t="str">
        <f>IFERROR(VLOOKUP(A491,bus_journals!A:D,4,0),"")</f>
        <v/>
      </c>
      <c r="K491" s="30" t="str">
        <f t="shared" si="38"/>
        <v/>
      </c>
      <c r="L491" s="57" t="str">
        <f>IFERROR(VLOOKUP(A491,man_journals!A:D,4,0),"")</f>
        <v/>
      </c>
      <c r="M491" s="33" t="str">
        <f t="shared" si="39"/>
        <v/>
      </c>
      <c r="N491" s="3" t="s">
        <v>1274</v>
      </c>
      <c r="O491" t="s">
        <v>1281</v>
      </c>
      <c r="P491" t="s">
        <v>1282</v>
      </c>
      <c r="Q491" t="s">
        <v>1283</v>
      </c>
    </row>
    <row r="492" spans="1:17" x14ac:dyDescent="0.25">
      <c r="A492" t="s">
        <v>516</v>
      </c>
      <c r="B492" t="s">
        <v>2190</v>
      </c>
      <c r="C492" s="8">
        <f>IFERROR(VLOOKUP(A492,eco_bus_journals!A:D,3,0),"")</f>
        <v>10</v>
      </c>
      <c r="D492" s="51">
        <f>IFERROR(VLOOKUP(A492,eco_bus_journals!A:D,4,0),"")</f>
        <v>0.08</v>
      </c>
      <c r="E492" s="51">
        <f t="shared" si="35"/>
        <v>485</v>
      </c>
      <c r="F492" s="58">
        <f>IFERROR(VLOOKUP(A492,eco_journals!A:D,4,0),"")</f>
        <v>7.0000000000000007E-2</v>
      </c>
      <c r="G492" s="54">
        <f t="shared" si="36"/>
        <v>209</v>
      </c>
      <c r="H492" s="60" t="str">
        <f>IFERROR(VLOOKUP(A492,fin_journals!A:D,4,0),"")</f>
        <v/>
      </c>
      <c r="I492" s="25" t="str">
        <f t="shared" si="37"/>
        <v/>
      </c>
      <c r="J492" s="56" t="str">
        <f>IFERROR(VLOOKUP(A492,bus_journals!A:D,4,0),"")</f>
        <v/>
      </c>
      <c r="K492" s="30" t="str">
        <f t="shared" si="38"/>
        <v/>
      </c>
      <c r="L492" s="57" t="str">
        <f>IFERROR(VLOOKUP(A492,man_journals!A:D,4,0),"")</f>
        <v/>
      </c>
      <c r="M492" s="33" t="str">
        <f t="shared" si="39"/>
        <v/>
      </c>
      <c r="N492" s="3" t="s">
        <v>1274</v>
      </c>
    </row>
    <row r="493" spans="1:17" x14ac:dyDescent="0.25">
      <c r="A493" t="s">
        <v>485</v>
      </c>
      <c r="B493" t="s">
        <v>2188</v>
      </c>
      <c r="C493" s="8">
        <f>IFERROR(VLOOKUP(A493,eco_bus_journals!A:D,3,0),"")</f>
        <v>17</v>
      </c>
      <c r="D493" s="51">
        <f>IFERROR(VLOOKUP(A493,eco_bus_journals!A:D,4,0),"")</f>
        <v>0.08</v>
      </c>
      <c r="E493" s="51">
        <f t="shared" si="35"/>
        <v>485</v>
      </c>
      <c r="F493" s="58" t="str">
        <f>IFERROR(VLOOKUP(A493,eco_journals!A:D,4,0),"")</f>
        <v/>
      </c>
      <c r="G493" s="54" t="str">
        <f t="shared" si="36"/>
        <v/>
      </c>
      <c r="H493" s="60" t="str">
        <f>IFERROR(VLOOKUP(A493,fin_journals!A:D,4,0),"")</f>
        <v/>
      </c>
      <c r="I493" s="25" t="str">
        <f t="shared" si="37"/>
        <v/>
      </c>
      <c r="J493" s="56">
        <f>IFERROR(VLOOKUP(A493,bus_journals!A:D,4,0),"")</f>
        <v>0.09</v>
      </c>
      <c r="K493" s="30">
        <f t="shared" si="38"/>
        <v>124</v>
      </c>
      <c r="L493" s="57" t="str">
        <f>IFERROR(VLOOKUP(A493,man_journals!A:D,4,0),"")</f>
        <v/>
      </c>
      <c r="M493" s="33" t="str">
        <f t="shared" si="39"/>
        <v/>
      </c>
      <c r="N493" s="4" t="s">
        <v>1275</v>
      </c>
      <c r="O493" t="s">
        <v>1302</v>
      </c>
    </row>
    <row r="494" spans="1:17" x14ac:dyDescent="0.25">
      <c r="A494" t="s">
        <v>525</v>
      </c>
      <c r="B494" t="s">
        <v>2178</v>
      </c>
      <c r="C494" s="8">
        <f>IFERROR(VLOOKUP(A494,eco_bus_journals!A:D,3,0),"")</f>
        <v>10</v>
      </c>
      <c r="D494" s="51">
        <f>IFERROR(VLOOKUP(A494,eco_bus_journals!A:D,4,0),"")</f>
        <v>0.08</v>
      </c>
      <c r="E494" s="51">
        <f t="shared" si="35"/>
        <v>485</v>
      </c>
      <c r="F494" s="58">
        <f>IFERROR(VLOOKUP(A494,eco_journals!A:D,4,0),"")</f>
        <v>0.09</v>
      </c>
      <c r="G494" s="54">
        <f t="shared" si="36"/>
        <v>162</v>
      </c>
      <c r="H494" s="60" t="str">
        <f>IFERROR(VLOOKUP(A494,fin_journals!A:D,4,0),"")</f>
        <v/>
      </c>
      <c r="I494" s="25" t="str">
        <f t="shared" si="37"/>
        <v/>
      </c>
      <c r="J494" s="56" t="str">
        <f>IFERROR(VLOOKUP(A494,bus_journals!A:D,4,0),"")</f>
        <v/>
      </c>
      <c r="K494" s="30" t="str">
        <f t="shared" si="38"/>
        <v/>
      </c>
      <c r="L494" s="57" t="str">
        <f>IFERROR(VLOOKUP(A494,man_journals!A:D,4,0),"")</f>
        <v/>
      </c>
      <c r="M494" s="33" t="str">
        <f t="shared" si="39"/>
        <v/>
      </c>
      <c r="N494" t="s">
        <v>1286</v>
      </c>
      <c r="O494" s="3" t="s">
        <v>1274</v>
      </c>
      <c r="P494" t="s">
        <v>1287</v>
      </c>
    </row>
    <row r="495" spans="1:17" x14ac:dyDescent="0.25">
      <c r="A495" t="s">
        <v>554</v>
      </c>
      <c r="B495" t="s">
        <v>2223</v>
      </c>
      <c r="C495" s="8">
        <f>IFERROR(VLOOKUP(A495,eco_bus_journals!A:D,3,0),"")</f>
        <v>9</v>
      </c>
      <c r="D495" s="51">
        <f>IFERROR(VLOOKUP(A495,eco_bus_journals!A:D,4,0),"")</f>
        <v>0.08</v>
      </c>
      <c r="E495" s="51">
        <f t="shared" si="35"/>
        <v>485</v>
      </c>
      <c r="F495" s="58">
        <f>IFERROR(VLOOKUP(A495,eco_journals!A:D,4,0),"")</f>
        <v>0.08</v>
      </c>
      <c r="G495" s="54">
        <f t="shared" si="36"/>
        <v>188</v>
      </c>
      <c r="H495" s="60" t="str">
        <f>IFERROR(VLOOKUP(A495,fin_journals!A:D,4,0),"")</f>
        <v/>
      </c>
      <c r="I495" s="25" t="str">
        <f t="shared" si="37"/>
        <v/>
      </c>
      <c r="J495" s="56" t="str">
        <f>IFERROR(VLOOKUP(A495,bus_journals!A:D,4,0),"")</f>
        <v/>
      </c>
      <c r="K495" s="30" t="str">
        <f t="shared" si="38"/>
        <v/>
      </c>
      <c r="L495" s="57" t="str">
        <f>IFERROR(VLOOKUP(A495,man_journals!A:D,4,0),"")</f>
        <v/>
      </c>
      <c r="M495" s="33" t="str">
        <f t="shared" si="39"/>
        <v/>
      </c>
      <c r="N495" s="3" t="s">
        <v>1274</v>
      </c>
    </row>
    <row r="496" spans="1:17" x14ac:dyDescent="0.25">
      <c r="A496" t="s">
        <v>518</v>
      </c>
      <c r="B496" t="s">
        <v>2181</v>
      </c>
      <c r="C496" s="8">
        <f>IFERROR(VLOOKUP(A496,eco_bus_journals!A:D,3,0),"")</f>
        <v>47</v>
      </c>
      <c r="D496" s="51">
        <f>IFERROR(VLOOKUP(A496,eco_bus_journals!A:D,4,0),"")</f>
        <v>0.08</v>
      </c>
      <c r="E496" s="51">
        <f t="shared" si="35"/>
        <v>485</v>
      </c>
      <c r="F496" s="58">
        <f>IFERROR(VLOOKUP(A496,eco_journals!A:D,4,0),"")</f>
        <v>7.0000000000000007E-2</v>
      </c>
      <c r="G496" s="54">
        <f t="shared" si="36"/>
        <v>209</v>
      </c>
      <c r="H496" s="60" t="str">
        <f>IFERROR(VLOOKUP(A496,fin_journals!A:D,4,0),"")</f>
        <v/>
      </c>
      <c r="I496" s="25" t="str">
        <f t="shared" si="37"/>
        <v/>
      </c>
      <c r="J496" s="56" t="str">
        <f>IFERROR(VLOOKUP(A496,bus_journals!A:D,4,0),"")</f>
        <v/>
      </c>
      <c r="K496" s="30" t="str">
        <f t="shared" si="38"/>
        <v/>
      </c>
      <c r="L496" s="57" t="str">
        <f>IFERROR(VLOOKUP(A496,man_journals!A:D,4,0),"")</f>
        <v/>
      </c>
      <c r="M496" s="33" t="str">
        <f t="shared" si="39"/>
        <v/>
      </c>
      <c r="N496" s="3" t="s">
        <v>1274</v>
      </c>
    </row>
    <row r="497" spans="1:16" x14ac:dyDescent="0.25">
      <c r="A497" t="s">
        <v>448</v>
      </c>
      <c r="B497" t="s">
        <v>2180</v>
      </c>
      <c r="C497" s="8">
        <f>IFERROR(VLOOKUP(A497,eco_bus_journals!A:D,3,0),"")</f>
        <v>21</v>
      </c>
      <c r="D497" s="51">
        <f>IFERROR(VLOOKUP(A497,eco_bus_journals!A:D,4,0),"")</f>
        <v>0.08</v>
      </c>
      <c r="E497" s="51">
        <f t="shared" si="35"/>
        <v>485</v>
      </c>
      <c r="F497" s="58">
        <f>IFERROR(VLOOKUP(A497,eco_journals!A:D,4,0),"")</f>
        <v>0.08</v>
      </c>
      <c r="G497" s="54">
        <f t="shared" si="36"/>
        <v>188</v>
      </c>
      <c r="H497" s="60" t="str">
        <f>IFERROR(VLOOKUP(A497,fin_journals!A:D,4,0),"")</f>
        <v/>
      </c>
      <c r="I497" s="25" t="str">
        <f t="shared" si="37"/>
        <v/>
      </c>
      <c r="J497" s="56" t="str">
        <f>IFERROR(VLOOKUP(A497,bus_journals!A:D,4,0),"")</f>
        <v/>
      </c>
      <c r="K497" s="30" t="str">
        <f t="shared" si="38"/>
        <v/>
      </c>
      <c r="L497" s="57" t="str">
        <f>IFERROR(VLOOKUP(A497,man_journals!A:D,4,0),"")</f>
        <v/>
      </c>
      <c r="M497" s="33" t="str">
        <f t="shared" si="39"/>
        <v/>
      </c>
      <c r="N497" s="3" t="s">
        <v>1274</v>
      </c>
      <c r="O497" t="s">
        <v>1328</v>
      </c>
    </row>
    <row r="498" spans="1:16" x14ac:dyDescent="0.25">
      <c r="A498" t="s">
        <v>526</v>
      </c>
      <c r="B498" t="s">
        <v>2181</v>
      </c>
      <c r="C498" s="8">
        <f>IFERROR(VLOOKUP(A498,eco_bus_journals!A:D,3,0),"")</f>
        <v>60</v>
      </c>
      <c r="D498" s="51">
        <f>IFERROR(VLOOKUP(A498,eco_bus_journals!A:D,4,0),"")</f>
        <v>0.08</v>
      </c>
      <c r="E498" s="51">
        <f t="shared" si="35"/>
        <v>485</v>
      </c>
      <c r="F498" s="58">
        <f>IFERROR(VLOOKUP(A498,eco_journals!A:D,4,0),"")</f>
        <v>7.0000000000000007E-2</v>
      </c>
      <c r="G498" s="54">
        <f t="shared" si="36"/>
        <v>209</v>
      </c>
      <c r="H498" s="60" t="str">
        <f>IFERROR(VLOOKUP(A498,fin_journals!A:D,4,0),"")</f>
        <v/>
      </c>
      <c r="I498" s="25" t="str">
        <f t="shared" si="37"/>
        <v/>
      </c>
      <c r="J498" s="56" t="str">
        <f>IFERROR(VLOOKUP(A498,bus_journals!A:D,4,0),"")</f>
        <v/>
      </c>
      <c r="K498" s="30" t="str">
        <f t="shared" si="38"/>
        <v/>
      </c>
      <c r="L498" s="57" t="str">
        <f>IFERROR(VLOOKUP(A498,man_journals!A:D,4,0),"")</f>
        <v/>
      </c>
      <c r="M498" s="33" t="str">
        <f t="shared" si="39"/>
        <v/>
      </c>
      <c r="N498" s="3" t="s">
        <v>1274</v>
      </c>
    </row>
    <row r="499" spans="1:16" x14ac:dyDescent="0.25">
      <c r="A499" t="s">
        <v>382</v>
      </c>
      <c r="B499" t="s">
        <v>2189</v>
      </c>
      <c r="C499" s="8">
        <f>IFERROR(VLOOKUP(A499,eco_bus_journals!A:D,3,0),"")</f>
        <v>245</v>
      </c>
      <c r="D499" s="51">
        <f>IFERROR(VLOOKUP(A499,eco_bus_journals!A:D,4,0),"")</f>
        <v>0.08</v>
      </c>
      <c r="E499" s="51">
        <f t="shared" si="35"/>
        <v>485</v>
      </c>
      <c r="F499" s="58" t="str">
        <f>IFERROR(VLOOKUP(A499,eco_journals!A:D,4,0),"")</f>
        <v/>
      </c>
      <c r="G499" s="54" t="str">
        <f t="shared" si="36"/>
        <v/>
      </c>
      <c r="H499" s="60" t="str">
        <f>IFERROR(VLOOKUP(A499,fin_journals!A:D,4,0),"")</f>
        <v/>
      </c>
      <c r="I499" s="25" t="str">
        <f t="shared" si="37"/>
        <v/>
      </c>
      <c r="J499" s="56" t="str">
        <f>IFERROR(VLOOKUP(A499,bus_journals!A:D,4,0),"")</f>
        <v/>
      </c>
      <c r="K499" s="30" t="str">
        <f t="shared" si="38"/>
        <v/>
      </c>
      <c r="L499" s="57">
        <f>IFERROR(VLOOKUP(A499,man_journals!A:D,4,0),"")</f>
        <v>0.09</v>
      </c>
      <c r="M499" s="33">
        <f t="shared" si="39"/>
        <v>150</v>
      </c>
      <c r="N499" t="s">
        <v>1325</v>
      </c>
      <c r="O499" t="s">
        <v>1284</v>
      </c>
      <c r="P499" s="6" t="s">
        <v>1277</v>
      </c>
    </row>
    <row r="500" spans="1:16" x14ac:dyDescent="0.25">
      <c r="A500" t="s">
        <v>471</v>
      </c>
      <c r="B500" t="s">
        <v>2188</v>
      </c>
      <c r="C500" s="8">
        <f>IFERROR(VLOOKUP(A500,eco_bus_journals!A:D,3,0),"")</f>
        <v>29</v>
      </c>
      <c r="D500" s="51">
        <f>IFERROR(VLOOKUP(A500,eco_bus_journals!A:D,4,0),"")</f>
        <v>0.08</v>
      </c>
      <c r="E500" s="51">
        <f t="shared" si="35"/>
        <v>485</v>
      </c>
      <c r="F500" s="58" t="str">
        <f>IFERROR(VLOOKUP(A500,eco_journals!A:D,4,0),"")</f>
        <v/>
      </c>
      <c r="G500" s="54" t="str">
        <f t="shared" si="36"/>
        <v/>
      </c>
      <c r="H500" s="60" t="str">
        <f>IFERROR(VLOOKUP(A500,fin_journals!A:D,4,0),"")</f>
        <v/>
      </c>
      <c r="I500" s="25" t="str">
        <f t="shared" si="37"/>
        <v/>
      </c>
      <c r="J500" s="56">
        <f>IFERROR(VLOOKUP(A500,bus_journals!A:D,4,0),"")</f>
        <v>0.09</v>
      </c>
      <c r="K500" s="30">
        <f t="shared" si="38"/>
        <v>124</v>
      </c>
      <c r="L500" s="57" t="str">
        <f>IFERROR(VLOOKUP(A500,man_journals!A:D,4,0),"")</f>
        <v/>
      </c>
      <c r="M500" s="33" t="str">
        <f t="shared" si="39"/>
        <v/>
      </c>
      <c r="N500" s="4" t="s">
        <v>1275</v>
      </c>
      <c r="O500" t="s">
        <v>1302</v>
      </c>
    </row>
    <row r="501" spans="1:16" x14ac:dyDescent="0.25">
      <c r="A501" t="s">
        <v>487</v>
      </c>
      <c r="B501" t="s">
        <v>2182</v>
      </c>
      <c r="C501" s="8">
        <f>IFERROR(VLOOKUP(A501,eco_bus_journals!A:D,3,0),"")</f>
        <v>47</v>
      </c>
      <c r="D501" s="51">
        <f>IFERROR(VLOOKUP(A501,eco_bus_journals!A:D,4,0),"")</f>
        <v>0.08</v>
      </c>
      <c r="E501" s="51">
        <f t="shared" si="35"/>
        <v>485</v>
      </c>
      <c r="F501" s="58" t="str">
        <f>IFERROR(VLOOKUP(A501,eco_journals!A:D,4,0),"")</f>
        <v/>
      </c>
      <c r="G501" s="54" t="str">
        <f t="shared" si="36"/>
        <v/>
      </c>
      <c r="H501" s="60">
        <f>IFERROR(VLOOKUP(A501,fin_journals!A:D,4,0),"")</f>
        <v>7.0000000000000007E-2</v>
      </c>
      <c r="I501" s="25">
        <f t="shared" si="37"/>
        <v>102</v>
      </c>
      <c r="J501" s="56" t="str">
        <f>IFERROR(VLOOKUP(A501,bus_journals!A:D,4,0),"")</f>
        <v/>
      </c>
      <c r="K501" s="30" t="str">
        <f t="shared" si="38"/>
        <v/>
      </c>
      <c r="L501" s="57" t="str">
        <f>IFERROR(VLOOKUP(A501,man_journals!A:D,4,0),"")</f>
        <v/>
      </c>
      <c r="M501" s="33" t="str">
        <f t="shared" si="39"/>
        <v/>
      </c>
      <c r="N501" s="5" t="s">
        <v>1276</v>
      </c>
    </row>
    <row r="502" spans="1:16" x14ac:dyDescent="0.25">
      <c r="A502" t="s">
        <v>519</v>
      </c>
      <c r="B502" t="s">
        <v>2181</v>
      </c>
      <c r="C502" s="8">
        <f>IFERROR(VLOOKUP(A502,eco_bus_journals!A:D,3,0),"")</f>
        <v>62</v>
      </c>
      <c r="D502" s="51">
        <f>IFERROR(VLOOKUP(A502,eco_bus_journals!A:D,4,0),"")</f>
        <v>0.08</v>
      </c>
      <c r="E502" s="51">
        <f t="shared" si="35"/>
        <v>485</v>
      </c>
      <c r="F502" s="58" t="str">
        <f>IFERROR(VLOOKUP(A502,eco_journals!A:D,4,0),"")</f>
        <v/>
      </c>
      <c r="G502" s="54" t="str">
        <f t="shared" si="36"/>
        <v/>
      </c>
      <c r="H502" s="60" t="str">
        <f>IFERROR(VLOOKUP(A502,fin_journals!A:D,4,0),"")</f>
        <v/>
      </c>
      <c r="I502" s="25" t="str">
        <f t="shared" si="37"/>
        <v/>
      </c>
      <c r="J502" s="56" t="str">
        <f>IFERROR(VLOOKUP(A502,bus_journals!A:D,4,0),"")</f>
        <v/>
      </c>
      <c r="K502" s="30" t="str">
        <f t="shared" si="38"/>
        <v/>
      </c>
      <c r="L502" s="57">
        <f>IFERROR(VLOOKUP(A502,man_journals!A:D,4,0),"")</f>
        <v>0.08</v>
      </c>
      <c r="M502" s="33">
        <f t="shared" si="39"/>
        <v>158</v>
      </c>
      <c r="N502" s="6" t="s">
        <v>1277</v>
      </c>
      <c r="O502" t="s">
        <v>1292</v>
      </c>
    </row>
    <row r="503" spans="1:16" x14ac:dyDescent="0.25">
      <c r="A503" t="s">
        <v>557</v>
      </c>
      <c r="B503" t="s">
        <v>2241</v>
      </c>
      <c r="C503" s="8">
        <f>IFERROR(VLOOKUP(A503,eco_bus_journals!A:D,3,0),"")</f>
        <v>40</v>
      </c>
      <c r="D503" s="51">
        <f>IFERROR(VLOOKUP(A503,eco_bus_journals!A:D,4,0),"")</f>
        <v>0.08</v>
      </c>
      <c r="E503" s="51">
        <f t="shared" si="35"/>
        <v>485</v>
      </c>
      <c r="F503" s="58">
        <f>IFERROR(VLOOKUP(A503,eco_journals!A:D,4,0),"")</f>
        <v>0.08</v>
      </c>
      <c r="G503" s="54">
        <f t="shared" si="36"/>
        <v>188</v>
      </c>
      <c r="H503" s="60" t="str">
        <f>IFERROR(VLOOKUP(A503,fin_journals!A:D,4,0),"")</f>
        <v/>
      </c>
      <c r="I503" s="25" t="str">
        <f t="shared" si="37"/>
        <v/>
      </c>
      <c r="J503" s="56" t="str">
        <f>IFERROR(VLOOKUP(A503,bus_journals!A:D,4,0),"")</f>
        <v/>
      </c>
      <c r="K503" s="30" t="str">
        <f t="shared" si="38"/>
        <v/>
      </c>
      <c r="L503" s="57" t="str">
        <f>IFERROR(VLOOKUP(A503,man_journals!A:D,4,0),"")</f>
        <v/>
      </c>
      <c r="M503" s="33" t="str">
        <f t="shared" si="39"/>
        <v/>
      </c>
      <c r="N503" s="3" t="s">
        <v>1274</v>
      </c>
      <c r="O503" t="s">
        <v>1302</v>
      </c>
    </row>
    <row r="504" spans="1:16" x14ac:dyDescent="0.25">
      <c r="A504" t="s">
        <v>505</v>
      </c>
      <c r="B504" t="s">
        <v>2203</v>
      </c>
      <c r="C504" s="8">
        <f>IFERROR(VLOOKUP(A504,eco_bus_journals!A:D,3,0),"")</f>
        <v>40</v>
      </c>
      <c r="D504" s="51">
        <f>IFERROR(VLOOKUP(A504,eco_bus_journals!A:D,4,0),"")</f>
        <v>0.08</v>
      </c>
      <c r="E504" s="51">
        <f t="shared" si="35"/>
        <v>485</v>
      </c>
      <c r="F504" s="58" t="str">
        <f>IFERROR(VLOOKUP(A504,eco_journals!A:D,4,0),"")</f>
        <v/>
      </c>
      <c r="G504" s="54" t="str">
        <f t="shared" si="36"/>
        <v/>
      </c>
      <c r="H504" s="60" t="str">
        <f>IFERROR(VLOOKUP(A504,fin_journals!A:D,4,0),"")</f>
        <v/>
      </c>
      <c r="I504" s="25" t="str">
        <f t="shared" si="37"/>
        <v/>
      </c>
      <c r="J504" s="56" t="str">
        <f>IFERROR(VLOOKUP(A504,bus_journals!A:D,4,0),"")</f>
        <v/>
      </c>
      <c r="K504" s="30" t="str">
        <f t="shared" si="38"/>
        <v/>
      </c>
      <c r="L504" s="57">
        <f>IFERROR(VLOOKUP(A504,man_journals!A:D,4,0),"")</f>
        <v>0.08</v>
      </c>
      <c r="M504" s="33">
        <f t="shared" si="39"/>
        <v>158</v>
      </c>
      <c r="N504" t="s">
        <v>1329</v>
      </c>
      <c r="O504" s="6" t="s">
        <v>1277</v>
      </c>
      <c r="P504" t="s">
        <v>1279</v>
      </c>
    </row>
    <row r="505" spans="1:16" x14ac:dyDescent="0.25">
      <c r="A505" t="s">
        <v>490</v>
      </c>
      <c r="B505" t="s">
        <v>2219</v>
      </c>
      <c r="C505" s="8">
        <f>IFERROR(VLOOKUP(A505,eco_bus_journals!A:D,3,0),"")</f>
        <v>38</v>
      </c>
      <c r="D505" s="51">
        <f>IFERROR(VLOOKUP(A505,eco_bus_journals!A:D,4,0),"")</f>
        <v>0.08</v>
      </c>
      <c r="E505" s="51">
        <f t="shared" si="35"/>
        <v>485</v>
      </c>
      <c r="F505" s="58">
        <f>IFERROR(VLOOKUP(A505,eco_journals!A:D,4,0),"")</f>
        <v>0.06</v>
      </c>
      <c r="G505" s="54">
        <f t="shared" si="36"/>
        <v>257</v>
      </c>
      <c r="H505" s="60" t="str">
        <f>IFERROR(VLOOKUP(A505,fin_journals!A:D,4,0),"")</f>
        <v/>
      </c>
      <c r="I505" s="25" t="str">
        <f t="shared" si="37"/>
        <v/>
      </c>
      <c r="J505" s="56" t="str">
        <f>IFERROR(VLOOKUP(A505,bus_journals!A:D,4,0),"")</f>
        <v/>
      </c>
      <c r="K505" s="30" t="str">
        <f t="shared" si="38"/>
        <v/>
      </c>
      <c r="L505" s="57" t="str">
        <f>IFERROR(VLOOKUP(A505,man_journals!A:D,4,0),"")</f>
        <v/>
      </c>
      <c r="M505" s="33" t="str">
        <f t="shared" si="39"/>
        <v/>
      </c>
      <c r="N505" s="3" t="s">
        <v>1274</v>
      </c>
      <c r="O505" t="s">
        <v>1285</v>
      </c>
    </row>
    <row r="506" spans="1:16" x14ac:dyDescent="0.25">
      <c r="A506" t="s">
        <v>437</v>
      </c>
      <c r="B506" t="s">
        <v>2178</v>
      </c>
      <c r="C506" s="8">
        <f>IFERROR(VLOOKUP(A506,eco_bus_journals!A:D,3,0),"")</f>
        <v>209</v>
      </c>
      <c r="D506" s="51">
        <f>IFERROR(VLOOKUP(A506,eco_bus_journals!A:D,4,0),"")</f>
        <v>0.08</v>
      </c>
      <c r="E506" s="51">
        <f t="shared" si="35"/>
        <v>485</v>
      </c>
      <c r="F506" s="58" t="str">
        <f>IFERROR(VLOOKUP(A506,eco_journals!A:D,4,0),"")</f>
        <v/>
      </c>
      <c r="G506" s="54" t="str">
        <f t="shared" si="36"/>
        <v/>
      </c>
      <c r="H506" s="60" t="str">
        <f>IFERROR(VLOOKUP(A506,fin_journals!A:D,4,0),"")</f>
        <v/>
      </c>
      <c r="I506" s="25" t="str">
        <f t="shared" si="37"/>
        <v/>
      </c>
      <c r="J506" s="56" t="str">
        <f>IFERROR(VLOOKUP(A506,bus_journals!A:D,4,0),"")</f>
        <v/>
      </c>
      <c r="K506" s="30" t="str">
        <f t="shared" si="38"/>
        <v/>
      </c>
      <c r="L506" s="57">
        <f>IFERROR(VLOOKUP(A506,man_journals!A:D,4,0),"")</f>
        <v>7.0000000000000007E-2</v>
      </c>
      <c r="M506" s="33">
        <f t="shared" si="39"/>
        <v>164</v>
      </c>
      <c r="N506" s="6" t="s">
        <v>1277</v>
      </c>
      <c r="O506" t="s">
        <v>1279</v>
      </c>
    </row>
    <row r="507" spans="1:16" x14ac:dyDescent="0.25">
      <c r="A507" t="s">
        <v>549</v>
      </c>
      <c r="B507" t="s">
        <v>2227</v>
      </c>
      <c r="C507" s="8">
        <f>IFERROR(VLOOKUP(A507,eco_bus_journals!A:D,3,0),"")</f>
        <v>50</v>
      </c>
      <c r="D507" s="51">
        <f>IFERROR(VLOOKUP(A507,eco_bus_journals!A:D,4,0),"")</f>
        <v>0.08</v>
      </c>
      <c r="E507" s="51">
        <f t="shared" si="35"/>
        <v>485</v>
      </c>
      <c r="F507" s="58">
        <f>IFERROR(VLOOKUP(A507,eco_journals!A:D,4,0),"")</f>
        <v>0.06</v>
      </c>
      <c r="G507" s="54">
        <f t="shared" si="36"/>
        <v>257</v>
      </c>
      <c r="H507" s="60" t="str">
        <f>IFERROR(VLOOKUP(A507,fin_journals!A:D,4,0),"")</f>
        <v/>
      </c>
      <c r="I507" s="25" t="str">
        <f t="shared" si="37"/>
        <v/>
      </c>
      <c r="J507" s="56" t="str">
        <f>IFERROR(VLOOKUP(A507,bus_journals!A:D,4,0),"")</f>
        <v/>
      </c>
      <c r="K507" s="30" t="str">
        <f t="shared" si="38"/>
        <v/>
      </c>
      <c r="L507" s="57" t="str">
        <f>IFERROR(VLOOKUP(A507,man_journals!A:D,4,0),"")</f>
        <v/>
      </c>
      <c r="M507" s="33" t="str">
        <f t="shared" si="39"/>
        <v/>
      </c>
      <c r="N507" s="3" t="s">
        <v>1274</v>
      </c>
    </row>
    <row r="508" spans="1:16" x14ac:dyDescent="0.25">
      <c r="A508" t="s">
        <v>528</v>
      </c>
      <c r="B508" t="s">
        <v>2180</v>
      </c>
      <c r="C508" s="8">
        <f>IFERROR(VLOOKUP(A508,eco_bus_journals!A:D,3,0),"")</f>
        <v>27</v>
      </c>
      <c r="D508" s="51">
        <f>IFERROR(VLOOKUP(A508,eco_bus_journals!A:D,4,0),"")</f>
        <v>0.08</v>
      </c>
      <c r="E508" s="51">
        <f t="shared" si="35"/>
        <v>485</v>
      </c>
      <c r="F508" s="58">
        <f>IFERROR(VLOOKUP(A508,eco_journals!A:D,4,0),"")</f>
        <v>7.0000000000000007E-2</v>
      </c>
      <c r="G508" s="54">
        <f t="shared" si="36"/>
        <v>209</v>
      </c>
      <c r="H508" s="60" t="str">
        <f>IFERROR(VLOOKUP(A508,fin_journals!A:D,4,0),"")</f>
        <v/>
      </c>
      <c r="I508" s="25" t="str">
        <f t="shared" si="37"/>
        <v/>
      </c>
      <c r="J508" s="56" t="str">
        <f>IFERROR(VLOOKUP(A508,bus_journals!A:D,4,0),"")</f>
        <v/>
      </c>
      <c r="K508" s="30" t="str">
        <f t="shared" si="38"/>
        <v/>
      </c>
      <c r="L508" s="57" t="str">
        <f>IFERROR(VLOOKUP(A508,man_journals!A:D,4,0),"")</f>
        <v/>
      </c>
      <c r="M508" s="33" t="str">
        <f t="shared" si="39"/>
        <v/>
      </c>
      <c r="N508" s="3" t="s">
        <v>1274</v>
      </c>
    </row>
    <row r="509" spans="1:16" x14ac:dyDescent="0.25">
      <c r="A509" t="s">
        <v>439</v>
      </c>
      <c r="B509" t="s">
        <v>2180</v>
      </c>
      <c r="C509" s="8">
        <f>IFERROR(VLOOKUP(A509,eco_bus_journals!A:D,3,0),"")</f>
        <v>26</v>
      </c>
      <c r="D509" s="51">
        <f>IFERROR(VLOOKUP(A509,eco_bus_journals!A:D,4,0),"")</f>
        <v>0.08</v>
      </c>
      <c r="E509" s="51">
        <f t="shared" si="35"/>
        <v>485</v>
      </c>
      <c r="F509" s="58">
        <f>IFERROR(VLOOKUP(A509,eco_journals!A:D,4,0),"")</f>
        <v>7.0000000000000007E-2</v>
      </c>
      <c r="G509" s="54">
        <f t="shared" si="36"/>
        <v>209</v>
      </c>
      <c r="H509" s="60" t="str">
        <f>IFERROR(VLOOKUP(A509,fin_journals!A:D,4,0),"")</f>
        <v/>
      </c>
      <c r="I509" s="25" t="str">
        <f t="shared" si="37"/>
        <v/>
      </c>
      <c r="J509" s="56" t="str">
        <f>IFERROR(VLOOKUP(A509,bus_journals!A:D,4,0),"")</f>
        <v/>
      </c>
      <c r="K509" s="30" t="str">
        <f t="shared" si="38"/>
        <v/>
      </c>
      <c r="L509" s="57" t="str">
        <f>IFERROR(VLOOKUP(A509,man_journals!A:D,4,0),"")</f>
        <v/>
      </c>
      <c r="M509" s="33" t="str">
        <f t="shared" si="39"/>
        <v/>
      </c>
      <c r="N509" s="3" t="s">
        <v>1274</v>
      </c>
    </row>
    <row r="510" spans="1:16" x14ac:dyDescent="0.25">
      <c r="A510" t="s">
        <v>477</v>
      </c>
      <c r="B510" t="s">
        <v>2201</v>
      </c>
      <c r="C510" s="8">
        <f>IFERROR(VLOOKUP(A510,eco_bus_journals!A:D,3,0),"")</f>
        <v>16</v>
      </c>
      <c r="D510" s="51">
        <f>IFERROR(VLOOKUP(A510,eco_bus_journals!A:D,4,0),"")</f>
        <v>0.08</v>
      </c>
      <c r="E510" s="51">
        <f t="shared" si="35"/>
        <v>485</v>
      </c>
      <c r="F510" s="58" t="str">
        <f>IFERROR(VLOOKUP(A510,eco_journals!A:D,4,0),"")</f>
        <v/>
      </c>
      <c r="G510" s="54" t="str">
        <f t="shared" si="36"/>
        <v/>
      </c>
      <c r="H510" s="60">
        <f>IFERROR(VLOOKUP(A510,fin_journals!A:D,4,0),"")</f>
        <v>0.08</v>
      </c>
      <c r="I510" s="25">
        <f t="shared" si="37"/>
        <v>96</v>
      </c>
      <c r="J510" s="56" t="str">
        <f>IFERROR(VLOOKUP(A510,bus_journals!A:D,4,0),"")</f>
        <v/>
      </c>
      <c r="K510" s="30" t="str">
        <f t="shared" si="38"/>
        <v/>
      </c>
      <c r="L510" s="57" t="str">
        <f>IFERROR(VLOOKUP(A510,man_journals!A:D,4,0),"")</f>
        <v/>
      </c>
      <c r="M510" s="33" t="str">
        <f t="shared" si="39"/>
        <v/>
      </c>
      <c r="N510" s="5" t="s">
        <v>1276</v>
      </c>
    </row>
    <row r="511" spans="1:16" x14ac:dyDescent="0.25">
      <c r="A511" t="s">
        <v>454</v>
      </c>
      <c r="B511" t="s">
        <v>2199</v>
      </c>
      <c r="C511" s="8">
        <f>IFERROR(VLOOKUP(A511,eco_bus_journals!A:D,3,0),"")</f>
        <v>25</v>
      </c>
      <c r="D511" s="51">
        <f>IFERROR(VLOOKUP(A511,eco_bus_journals!A:D,4,0),"")</f>
        <v>0.08</v>
      </c>
      <c r="E511" s="51">
        <f t="shared" si="35"/>
        <v>485</v>
      </c>
      <c r="F511" s="58" t="str">
        <f>IFERROR(VLOOKUP(A511,eco_journals!A:D,4,0),"")</f>
        <v/>
      </c>
      <c r="G511" s="54" t="str">
        <f t="shared" si="36"/>
        <v/>
      </c>
      <c r="H511" s="60">
        <f>IFERROR(VLOOKUP(A511,fin_journals!A:D,4,0),"")</f>
        <v>0.11</v>
      </c>
      <c r="I511" s="25">
        <f t="shared" si="37"/>
        <v>85</v>
      </c>
      <c r="J511" s="56" t="str">
        <f>IFERROR(VLOOKUP(A511,bus_journals!A:D,4,0),"")</f>
        <v/>
      </c>
      <c r="K511" s="30" t="str">
        <f t="shared" si="38"/>
        <v/>
      </c>
      <c r="L511" s="57" t="str">
        <f>IFERROR(VLOOKUP(A511,man_journals!A:D,4,0),"")</f>
        <v/>
      </c>
      <c r="M511" s="33" t="str">
        <f t="shared" si="39"/>
        <v/>
      </c>
      <c r="N511" s="5" t="s">
        <v>1276</v>
      </c>
    </row>
    <row r="512" spans="1:16" x14ac:dyDescent="0.25">
      <c r="A512" t="s">
        <v>521</v>
      </c>
      <c r="B512" t="s">
        <v>2181</v>
      </c>
      <c r="C512" s="8">
        <f>IFERROR(VLOOKUP(A512,eco_bus_journals!A:D,3,0),"")</f>
        <v>54</v>
      </c>
      <c r="D512" s="51">
        <f>IFERROR(VLOOKUP(A512,eco_bus_journals!A:D,4,0),"")</f>
        <v>0.08</v>
      </c>
      <c r="E512" s="51">
        <f t="shared" si="35"/>
        <v>485</v>
      </c>
      <c r="F512" s="58">
        <f>IFERROR(VLOOKUP(A512,eco_journals!A:D,4,0),"")</f>
        <v>7.0000000000000007E-2</v>
      </c>
      <c r="G512" s="54">
        <f t="shared" si="36"/>
        <v>209</v>
      </c>
      <c r="H512" s="60" t="str">
        <f>IFERROR(VLOOKUP(A512,fin_journals!A:D,4,0),"")</f>
        <v/>
      </c>
      <c r="I512" s="25" t="str">
        <f t="shared" si="37"/>
        <v/>
      </c>
      <c r="J512" s="56" t="str">
        <f>IFERROR(VLOOKUP(A512,bus_journals!A:D,4,0),"")</f>
        <v/>
      </c>
      <c r="K512" s="30" t="str">
        <f t="shared" si="38"/>
        <v/>
      </c>
      <c r="L512" s="57" t="str">
        <f>IFERROR(VLOOKUP(A512,man_journals!A:D,4,0),"")</f>
        <v/>
      </c>
      <c r="M512" s="33" t="str">
        <f t="shared" si="39"/>
        <v/>
      </c>
      <c r="N512" s="3" t="s">
        <v>1274</v>
      </c>
    </row>
    <row r="513" spans="1:17" x14ac:dyDescent="0.25">
      <c r="A513" t="s">
        <v>478</v>
      </c>
      <c r="B513" t="s">
        <v>2190</v>
      </c>
      <c r="C513" s="8">
        <f>IFERROR(VLOOKUP(A513,eco_bus_journals!A:D,3,0),"")</f>
        <v>9</v>
      </c>
      <c r="D513" s="51">
        <f>IFERROR(VLOOKUP(A513,eco_bus_journals!A:D,4,0),"")</f>
        <v>0.08</v>
      </c>
      <c r="E513" s="51">
        <f t="shared" si="35"/>
        <v>485</v>
      </c>
      <c r="F513" s="58">
        <f>IFERROR(VLOOKUP(A513,eco_journals!A:D,4,0),"")</f>
        <v>7.0000000000000007E-2</v>
      </c>
      <c r="G513" s="54">
        <f t="shared" si="36"/>
        <v>209</v>
      </c>
      <c r="H513" s="60" t="str">
        <f>IFERROR(VLOOKUP(A513,fin_journals!A:D,4,0),"")</f>
        <v/>
      </c>
      <c r="I513" s="25" t="str">
        <f t="shared" si="37"/>
        <v/>
      </c>
      <c r="J513" s="56" t="str">
        <f>IFERROR(VLOOKUP(A513,bus_journals!A:D,4,0),"")</f>
        <v/>
      </c>
      <c r="K513" s="30" t="str">
        <f t="shared" si="38"/>
        <v/>
      </c>
      <c r="L513" s="57" t="str">
        <f>IFERROR(VLOOKUP(A513,man_journals!A:D,4,0),"")</f>
        <v/>
      </c>
      <c r="M513" s="33" t="str">
        <f t="shared" si="39"/>
        <v/>
      </c>
      <c r="N513" s="3" t="s">
        <v>1274</v>
      </c>
    </row>
    <row r="514" spans="1:17" x14ac:dyDescent="0.25">
      <c r="A514" t="s">
        <v>529</v>
      </c>
      <c r="B514" t="s">
        <v>2214</v>
      </c>
      <c r="C514" s="8">
        <f>IFERROR(VLOOKUP(A514,eco_bus_journals!A:D,3,0),"")</f>
        <v>26</v>
      </c>
      <c r="D514" s="51">
        <f>IFERROR(VLOOKUP(A514,eco_bus_journals!A:D,4,0),"")</f>
        <v>0.08</v>
      </c>
      <c r="E514" s="51">
        <f t="shared" si="35"/>
        <v>485</v>
      </c>
      <c r="F514" s="58">
        <f>IFERROR(VLOOKUP(A514,eco_journals!A:D,4,0),"")</f>
        <v>0.08</v>
      </c>
      <c r="G514" s="54">
        <f t="shared" si="36"/>
        <v>188</v>
      </c>
      <c r="H514" s="60" t="str">
        <f>IFERROR(VLOOKUP(A514,fin_journals!A:D,4,0),"")</f>
        <v/>
      </c>
      <c r="I514" s="25" t="str">
        <f t="shared" si="37"/>
        <v/>
      </c>
      <c r="J514" s="56" t="str">
        <f>IFERROR(VLOOKUP(A514,bus_journals!A:D,4,0),"")</f>
        <v/>
      </c>
      <c r="K514" s="30" t="str">
        <f t="shared" si="38"/>
        <v/>
      </c>
      <c r="L514" s="57" t="str">
        <f>IFERROR(VLOOKUP(A514,man_journals!A:D,4,0),"")</f>
        <v/>
      </c>
      <c r="M514" s="33" t="str">
        <f t="shared" si="39"/>
        <v/>
      </c>
      <c r="N514" s="3" t="s">
        <v>1274</v>
      </c>
    </row>
    <row r="515" spans="1:17" x14ac:dyDescent="0.25">
      <c r="A515" t="s">
        <v>522</v>
      </c>
      <c r="B515" t="s">
        <v>2190</v>
      </c>
      <c r="C515" s="8">
        <f>IFERROR(VLOOKUP(A515,eco_bus_journals!A:D,3,0),"")</f>
        <v>20</v>
      </c>
      <c r="D515" s="51">
        <f>IFERROR(VLOOKUP(A515,eco_bus_journals!A:D,4,0),"")</f>
        <v>0.08</v>
      </c>
      <c r="E515" s="51">
        <f t="shared" ref="E515:E578" si="40">_xlfn.RANK.EQ(D515,D:D)</f>
        <v>485</v>
      </c>
      <c r="F515" s="58">
        <f>IFERROR(VLOOKUP(A515,eco_journals!A:D,4,0),"")</f>
        <v>7.0000000000000007E-2</v>
      </c>
      <c r="G515" s="54">
        <f t="shared" ref="G515:G578" si="41">IFERROR(_xlfn.RANK.EQ(F515,F:F),"")</f>
        <v>209</v>
      </c>
      <c r="H515" s="60">
        <f>IFERROR(VLOOKUP(A515,fin_journals!A:D,4,0),"")</f>
        <v>0.09</v>
      </c>
      <c r="I515" s="25">
        <f t="shared" ref="I515:I578" si="42">IFERROR(_xlfn.RANK.EQ(H515,H:H),"")</f>
        <v>92</v>
      </c>
      <c r="J515" s="56" t="str">
        <f>IFERROR(VLOOKUP(A515,bus_journals!A:D,4,0),"")</f>
        <v/>
      </c>
      <c r="K515" s="30" t="str">
        <f t="shared" ref="K515:K578" si="43">IFERROR(_xlfn.RANK.EQ(J515,J:J),"")</f>
        <v/>
      </c>
      <c r="L515" s="57" t="str">
        <f>IFERROR(VLOOKUP(A515,man_journals!A:D,4,0),"")</f>
        <v/>
      </c>
      <c r="M515" s="33" t="str">
        <f t="shared" ref="M515:M578" si="44">IFERROR(_xlfn.RANK.EQ(L515,L:L),"")</f>
        <v/>
      </c>
      <c r="N515" s="5" t="s">
        <v>1276</v>
      </c>
      <c r="O515" s="3" t="s">
        <v>1274</v>
      </c>
    </row>
    <row r="516" spans="1:17" x14ac:dyDescent="0.25">
      <c r="A516" t="s">
        <v>497</v>
      </c>
      <c r="B516" t="s">
        <v>2181</v>
      </c>
      <c r="C516" s="8">
        <f>IFERROR(VLOOKUP(A516,eco_bus_journals!A:D,3,0),"")</f>
        <v>38</v>
      </c>
      <c r="D516" s="51">
        <f>IFERROR(VLOOKUP(A516,eco_bus_journals!A:D,4,0),"")</f>
        <v>0.08</v>
      </c>
      <c r="E516" s="51">
        <f t="shared" si="40"/>
        <v>485</v>
      </c>
      <c r="F516" s="58">
        <f>IFERROR(VLOOKUP(A516,eco_journals!A:D,4,0),"")</f>
        <v>0.06</v>
      </c>
      <c r="G516" s="54">
        <f t="shared" si="41"/>
        <v>257</v>
      </c>
      <c r="H516" s="60">
        <f>IFERROR(VLOOKUP(A516,fin_journals!A:D,4,0),"")</f>
        <v>0.09</v>
      </c>
      <c r="I516" s="25">
        <f t="shared" si="42"/>
        <v>92</v>
      </c>
      <c r="J516" s="56" t="str">
        <f>IFERROR(VLOOKUP(A516,bus_journals!A:D,4,0),"")</f>
        <v/>
      </c>
      <c r="K516" s="30" t="str">
        <f t="shared" si="43"/>
        <v/>
      </c>
      <c r="L516" s="57" t="str">
        <f>IFERROR(VLOOKUP(A516,man_journals!A:D,4,0),"")</f>
        <v/>
      </c>
      <c r="M516" s="33" t="str">
        <f t="shared" si="44"/>
        <v/>
      </c>
      <c r="N516" s="5" t="s">
        <v>1276</v>
      </c>
      <c r="O516" s="3" t="s">
        <v>1274</v>
      </c>
      <c r="P516" t="s">
        <v>1281</v>
      </c>
      <c r="Q516" t="s">
        <v>1282</v>
      </c>
    </row>
    <row r="517" spans="1:17" x14ac:dyDescent="0.25">
      <c r="A517" t="s">
        <v>540</v>
      </c>
      <c r="B517" t="s">
        <v>2178</v>
      </c>
      <c r="C517" s="8">
        <f>IFERROR(VLOOKUP(A517,eco_bus_journals!A:D,3,0),"")</f>
        <v>45</v>
      </c>
      <c r="D517" s="51">
        <f>IFERROR(VLOOKUP(A517,eco_bus_journals!A:D,4,0),"")</f>
        <v>0.08</v>
      </c>
      <c r="E517" s="51">
        <f t="shared" si="40"/>
        <v>485</v>
      </c>
      <c r="F517" s="58">
        <f>IFERROR(VLOOKUP(A517,eco_journals!A:D,4,0),"")</f>
        <v>7.0000000000000007E-2</v>
      </c>
      <c r="G517" s="54">
        <f t="shared" si="41"/>
        <v>209</v>
      </c>
      <c r="H517" s="60" t="str">
        <f>IFERROR(VLOOKUP(A517,fin_journals!A:D,4,0),"")</f>
        <v/>
      </c>
      <c r="I517" s="25" t="str">
        <f t="shared" si="42"/>
        <v/>
      </c>
      <c r="J517" s="56" t="str">
        <f>IFERROR(VLOOKUP(A517,bus_journals!A:D,4,0),"")</f>
        <v/>
      </c>
      <c r="K517" s="30" t="str">
        <f t="shared" si="43"/>
        <v/>
      </c>
      <c r="L517" s="57" t="str">
        <f>IFERROR(VLOOKUP(A517,man_journals!A:D,4,0),"")</f>
        <v/>
      </c>
      <c r="M517" s="33" t="str">
        <f t="shared" si="44"/>
        <v/>
      </c>
      <c r="N517" s="3" t="s">
        <v>1274</v>
      </c>
    </row>
    <row r="518" spans="1:17" x14ac:dyDescent="0.25">
      <c r="A518" t="s">
        <v>510</v>
      </c>
      <c r="B518" t="s">
        <v>2220</v>
      </c>
      <c r="C518" s="8">
        <f>IFERROR(VLOOKUP(A518,eco_bus_journals!A:D,3,0),"")</f>
        <v>19</v>
      </c>
      <c r="D518" s="51">
        <f>IFERROR(VLOOKUP(A518,eco_bus_journals!A:D,4,0),"")</f>
        <v>0.08</v>
      </c>
      <c r="E518" s="51">
        <f t="shared" si="40"/>
        <v>485</v>
      </c>
      <c r="F518" s="58" t="str">
        <f>IFERROR(VLOOKUP(A518,eco_journals!A:D,4,0),"")</f>
        <v/>
      </c>
      <c r="G518" s="54" t="str">
        <f t="shared" si="41"/>
        <v/>
      </c>
      <c r="H518" s="60" t="str">
        <f>IFERROR(VLOOKUP(A518,fin_journals!A:D,4,0),"")</f>
        <v/>
      </c>
      <c r="I518" s="25" t="str">
        <f t="shared" si="42"/>
        <v/>
      </c>
      <c r="J518" s="56" t="str">
        <f>IFERROR(VLOOKUP(A518,bus_journals!A:D,4,0),"")</f>
        <v/>
      </c>
      <c r="K518" s="30" t="str">
        <f t="shared" si="43"/>
        <v/>
      </c>
      <c r="L518" s="57">
        <f>IFERROR(VLOOKUP(A518,man_journals!A:D,4,0),"")</f>
        <v>0.12</v>
      </c>
      <c r="M518" s="33">
        <f t="shared" si="44"/>
        <v>127</v>
      </c>
      <c r="N518" s="6" t="s">
        <v>1277</v>
      </c>
      <c r="O518" t="s">
        <v>1280</v>
      </c>
    </row>
    <row r="519" spans="1:17" x14ac:dyDescent="0.25">
      <c r="A519" t="s">
        <v>530</v>
      </c>
      <c r="B519" t="s">
        <v>2186</v>
      </c>
      <c r="C519" s="8">
        <f>IFERROR(VLOOKUP(A519,eco_bus_journals!A:D,3,0),"")</f>
        <v>32</v>
      </c>
      <c r="D519" s="51">
        <f>IFERROR(VLOOKUP(A519,eco_bus_journals!A:D,4,0),"")</f>
        <v>0.08</v>
      </c>
      <c r="E519" s="51">
        <f t="shared" si="40"/>
        <v>485</v>
      </c>
      <c r="F519" s="58" t="str">
        <f>IFERROR(VLOOKUP(A519,eco_journals!A:D,4,0),"")</f>
        <v/>
      </c>
      <c r="G519" s="54" t="str">
        <f t="shared" si="41"/>
        <v/>
      </c>
      <c r="H519" s="60" t="str">
        <f>IFERROR(VLOOKUP(A519,fin_journals!A:D,4,0),"")</f>
        <v/>
      </c>
      <c r="I519" s="25" t="str">
        <f t="shared" si="42"/>
        <v/>
      </c>
      <c r="J519" s="56" t="str">
        <f>IFERROR(VLOOKUP(A519,bus_journals!A:D,4,0),"")</f>
        <v/>
      </c>
      <c r="K519" s="30" t="str">
        <f t="shared" si="43"/>
        <v/>
      </c>
      <c r="L519" s="57">
        <f>IFERROR(VLOOKUP(A519,man_journals!A:D,4,0),"")</f>
        <v>0.1</v>
      </c>
      <c r="M519" s="33">
        <f t="shared" si="44"/>
        <v>146</v>
      </c>
      <c r="N519" s="6" t="s">
        <v>1277</v>
      </c>
      <c r="O519" t="s">
        <v>1292</v>
      </c>
    </row>
    <row r="520" spans="1:17" x14ac:dyDescent="0.25">
      <c r="A520" t="s">
        <v>498</v>
      </c>
      <c r="B520" t="s">
        <v>2178</v>
      </c>
      <c r="C520" s="8">
        <f>IFERROR(VLOOKUP(A520,eco_bus_journals!A:D,3,0),"")</f>
        <v>43</v>
      </c>
      <c r="D520" s="51">
        <f>IFERROR(VLOOKUP(A520,eco_bus_journals!A:D,4,0),"")</f>
        <v>0.08</v>
      </c>
      <c r="E520" s="51">
        <f t="shared" si="40"/>
        <v>485</v>
      </c>
      <c r="F520" s="58">
        <f>IFERROR(VLOOKUP(A520,eco_journals!A:D,4,0),"")</f>
        <v>7.0000000000000007E-2</v>
      </c>
      <c r="G520" s="54">
        <f t="shared" si="41"/>
        <v>209</v>
      </c>
      <c r="H520" s="60" t="str">
        <f>IFERROR(VLOOKUP(A520,fin_journals!A:D,4,0),"")</f>
        <v/>
      </c>
      <c r="I520" s="25" t="str">
        <f t="shared" si="42"/>
        <v/>
      </c>
      <c r="J520" s="56" t="str">
        <f>IFERROR(VLOOKUP(A520,bus_journals!A:D,4,0),"")</f>
        <v/>
      </c>
      <c r="K520" s="30" t="str">
        <f t="shared" si="43"/>
        <v/>
      </c>
      <c r="L520" s="57" t="str">
        <f>IFERROR(VLOOKUP(A520,man_journals!A:D,4,0),"")</f>
        <v/>
      </c>
      <c r="M520" s="33" t="str">
        <f t="shared" si="44"/>
        <v/>
      </c>
      <c r="N520" s="3" t="s">
        <v>1274</v>
      </c>
    </row>
    <row r="521" spans="1:17" x14ac:dyDescent="0.25">
      <c r="A521" t="s">
        <v>559</v>
      </c>
      <c r="B521" t="s">
        <v>2229</v>
      </c>
      <c r="C521" s="8">
        <f>IFERROR(VLOOKUP(A521,eco_bus_journals!A:D,3,0),"")</f>
        <v>48</v>
      </c>
      <c r="D521" s="51">
        <f>IFERROR(VLOOKUP(A521,eco_bus_journals!A:D,4,0),"")</f>
        <v>0.08</v>
      </c>
      <c r="E521" s="51">
        <f t="shared" si="40"/>
        <v>485</v>
      </c>
      <c r="F521" s="58" t="str">
        <f>IFERROR(VLOOKUP(A521,eco_journals!A:D,4,0),"")</f>
        <v/>
      </c>
      <c r="G521" s="54" t="str">
        <f t="shared" si="41"/>
        <v/>
      </c>
      <c r="H521" s="60" t="str">
        <f>IFERROR(VLOOKUP(A521,fin_journals!A:D,4,0),"")</f>
        <v/>
      </c>
      <c r="I521" s="25" t="str">
        <f t="shared" si="42"/>
        <v/>
      </c>
      <c r="J521" s="56">
        <f>IFERROR(VLOOKUP(A521,bus_journals!A:D,4,0),"")</f>
        <v>0.08</v>
      </c>
      <c r="K521" s="30">
        <f t="shared" si="43"/>
        <v>128</v>
      </c>
      <c r="L521" s="57">
        <f>IFERROR(VLOOKUP(A521,man_journals!A:D,4,0),"")</f>
        <v>0.06</v>
      </c>
      <c r="M521" s="33">
        <f t="shared" si="44"/>
        <v>171</v>
      </c>
      <c r="N521" s="4" t="s">
        <v>1275</v>
      </c>
      <c r="O521" s="6" t="s">
        <v>1277</v>
      </c>
    </row>
    <row r="522" spans="1:17" x14ac:dyDescent="0.25">
      <c r="A522" t="s">
        <v>512</v>
      </c>
      <c r="B522" t="s">
        <v>2224</v>
      </c>
      <c r="C522" s="8">
        <f>IFERROR(VLOOKUP(A522,eco_bus_journals!A:D,3,0),"")</f>
        <v>30</v>
      </c>
      <c r="D522" s="51">
        <f>IFERROR(VLOOKUP(A522,eco_bus_journals!A:D,4,0),"")</f>
        <v>0.08</v>
      </c>
      <c r="E522" s="51">
        <f t="shared" si="40"/>
        <v>485</v>
      </c>
      <c r="F522" s="58">
        <f>IFERROR(VLOOKUP(A522,eco_journals!A:D,4,0),"")</f>
        <v>7.0000000000000007E-2</v>
      </c>
      <c r="G522" s="54">
        <f t="shared" si="41"/>
        <v>209</v>
      </c>
      <c r="H522" s="60" t="str">
        <f>IFERROR(VLOOKUP(A522,fin_journals!A:D,4,0),"")</f>
        <v/>
      </c>
      <c r="I522" s="25" t="str">
        <f t="shared" si="42"/>
        <v/>
      </c>
      <c r="J522" s="56" t="str">
        <f>IFERROR(VLOOKUP(A522,bus_journals!A:D,4,0),"")</f>
        <v/>
      </c>
      <c r="K522" s="30" t="str">
        <f t="shared" si="43"/>
        <v/>
      </c>
      <c r="L522" s="57" t="str">
        <f>IFERROR(VLOOKUP(A522,man_journals!A:D,4,0),"")</f>
        <v/>
      </c>
      <c r="M522" s="33" t="str">
        <f t="shared" si="44"/>
        <v/>
      </c>
      <c r="N522" s="3" t="s">
        <v>1274</v>
      </c>
    </row>
    <row r="523" spans="1:17" x14ac:dyDescent="0.25">
      <c r="A523" t="s">
        <v>482</v>
      </c>
      <c r="B523" t="s">
        <v>2212</v>
      </c>
      <c r="C523" s="8">
        <f>IFERROR(VLOOKUP(A523,eco_bus_journals!A:D,3,0),"")</f>
        <v>19</v>
      </c>
      <c r="D523" s="51">
        <f>IFERROR(VLOOKUP(A523,eco_bus_journals!A:D,4,0),"")</f>
        <v>0.08</v>
      </c>
      <c r="E523" s="51">
        <f t="shared" si="40"/>
        <v>485</v>
      </c>
      <c r="F523" s="58" t="str">
        <f>IFERROR(VLOOKUP(A523,eco_journals!A:D,4,0),"")</f>
        <v/>
      </c>
      <c r="G523" s="54" t="str">
        <f t="shared" si="41"/>
        <v/>
      </c>
      <c r="H523" s="60">
        <f>IFERROR(VLOOKUP(A523,fin_journals!A:D,4,0),"")</f>
        <v>0.06</v>
      </c>
      <c r="I523" s="25">
        <f t="shared" si="42"/>
        <v>108</v>
      </c>
      <c r="J523" s="56" t="str">
        <f>IFERROR(VLOOKUP(A523,bus_journals!A:D,4,0),"")</f>
        <v/>
      </c>
      <c r="K523" s="30" t="str">
        <f t="shared" si="43"/>
        <v/>
      </c>
      <c r="L523" s="57" t="str">
        <f>IFERROR(VLOOKUP(A523,man_journals!A:D,4,0),"")</f>
        <v/>
      </c>
      <c r="M523" s="33" t="str">
        <f t="shared" si="44"/>
        <v/>
      </c>
      <c r="N523" s="5" t="s">
        <v>1276</v>
      </c>
    </row>
    <row r="524" spans="1:17" x14ac:dyDescent="0.25">
      <c r="A524" t="s">
        <v>462</v>
      </c>
      <c r="B524" t="s">
        <v>2190</v>
      </c>
      <c r="C524" s="8">
        <f>IFERROR(VLOOKUP(A524,eco_bus_journals!A:D,3,0),"")</f>
        <v>34</v>
      </c>
      <c r="D524" s="51">
        <f>IFERROR(VLOOKUP(A524,eco_bus_journals!A:D,4,0),"")</f>
        <v>0.08</v>
      </c>
      <c r="E524" s="51">
        <f t="shared" si="40"/>
        <v>485</v>
      </c>
      <c r="F524" s="58">
        <f>IFERROR(VLOOKUP(A524,eco_journals!A:D,4,0),"")</f>
        <v>7.0000000000000007E-2</v>
      </c>
      <c r="G524" s="54">
        <f t="shared" si="41"/>
        <v>209</v>
      </c>
      <c r="H524" s="60" t="str">
        <f>IFERROR(VLOOKUP(A524,fin_journals!A:D,4,0),"")</f>
        <v/>
      </c>
      <c r="I524" s="25" t="str">
        <f t="shared" si="42"/>
        <v/>
      </c>
      <c r="J524" s="56" t="str">
        <f>IFERROR(VLOOKUP(A524,bus_journals!A:D,4,0),"")</f>
        <v/>
      </c>
      <c r="K524" s="30" t="str">
        <f t="shared" si="43"/>
        <v/>
      </c>
      <c r="L524" s="57" t="str">
        <f>IFERROR(VLOOKUP(A524,man_journals!A:D,4,0),"")</f>
        <v/>
      </c>
      <c r="M524" s="33" t="str">
        <f t="shared" si="44"/>
        <v/>
      </c>
      <c r="N524" s="3" t="s">
        <v>1274</v>
      </c>
    </row>
    <row r="525" spans="1:17" x14ac:dyDescent="0.25">
      <c r="A525" t="s">
        <v>444</v>
      </c>
      <c r="B525" t="s">
        <v>2205</v>
      </c>
      <c r="C525" s="8">
        <f>IFERROR(VLOOKUP(A525,eco_bus_journals!A:D,3,0),"")</f>
        <v>22</v>
      </c>
      <c r="D525" s="51">
        <f>IFERROR(VLOOKUP(A525,eco_bus_journals!A:D,4,0),"")</f>
        <v>0.08</v>
      </c>
      <c r="E525" s="51">
        <f t="shared" si="40"/>
        <v>485</v>
      </c>
      <c r="F525" s="58" t="str">
        <f>IFERROR(VLOOKUP(A525,eco_journals!A:D,4,0),"")</f>
        <v/>
      </c>
      <c r="G525" s="54" t="str">
        <f t="shared" si="41"/>
        <v/>
      </c>
      <c r="H525" s="60" t="str">
        <f>IFERROR(VLOOKUP(A525,fin_journals!A:D,4,0),"")</f>
        <v/>
      </c>
      <c r="I525" s="25" t="str">
        <f t="shared" si="42"/>
        <v/>
      </c>
      <c r="J525" s="56">
        <f>IFERROR(VLOOKUP(A525,bus_journals!A:D,4,0),"")</f>
        <v>0.09</v>
      </c>
      <c r="K525" s="30">
        <f t="shared" si="43"/>
        <v>124</v>
      </c>
      <c r="L525" s="57" t="str">
        <f>IFERROR(VLOOKUP(A525,man_journals!A:D,4,0),"")</f>
        <v/>
      </c>
      <c r="M525" s="33" t="str">
        <f t="shared" si="44"/>
        <v/>
      </c>
      <c r="N525" s="4" t="s">
        <v>1275</v>
      </c>
      <c r="O525" t="s">
        <v>1303</v>
      </c>
    </row>
    <row r="526" spans="1:17" x14ac:dyDescent="0.25">
      <c r="A526" t="s">
        <v>552</v>
      </c>
      <c r="B526" t="s">
        <v>2235</v>
      </c>
      <c r="C526" s="8">
        <f>IFERROR(VLOOKUP(A526,eco_bus_journals!A:D,3,0),"")</f>
        <v>72</v>
      </c>
      <c r="D526" s="51">
        <f>IFERROR(VLOOKUP(A526,eco_bus_journals!A:D,4,0),"")</f>
        <v>7.0000000000000007E-2</v>
      </c>
      <c r="E526" s="51">
        <f t="shared" si="40"/>
        <v>524</v>
      </c>
      <c r="F526" s="58">
        <f>IFERROR(VLOOKUP(A526,eco_journals!A:D,4,0),"")</f>
        <v>0.05</v>
      </c>
      <c r="G526" s="54">
        <f t="shared" si="41"/>
        <v>303</v>
      </c>
      <c r="H526" s="60" t="str">
        <f>IFERROR(VLOOKUP(A526,fin_journals!A:D,4,0),"")</f>
        <v/>
      </c>
      <c r="I526" s="25" t="str">
        <f t="shared" si="42"/>
        <v/>
      </c>
      <c r="J526" s="56">
        <f>IFERROR(VLOOKUP(A526,bus_journals!A:D,4,0),"")</f>
        <v>0.06</v>
      </c>
      <c r="K526" s="30">
        <f t="shared" si="43"/>
        <v>134</v>
      </c>
      <c r="L526" s="57">
        <f>IFERROR(VLOOKUP(A526,man_journals!A:D,4,0),"")</f>
        <v>0.06</v>
      </c>
      <c r="M526" s="33">
        <f t="shared" si="44"/>
        <v>171</v>
      </c>
      <c r="N526" s="4" t="s">
        <v>1275</v>
      </c>
      <c r="O526" s="3" t="s">
        <v>1274</v>
      </c>
      <c r="P526" s="6" t="s">
        <v>1277</v>
      </c>
    </row>
    <row r="527" spans="1:17" x14ac:dyDescent="0.25">
      <c r="A527" t="s">
        <v>562</v>
      </c>
      <c r="B527" t="s">
        <v>2231</v>
      </c>
      <c r="C527" s="8">
        <f>IFERROR(VLOOKUP(A527,eco_bus_journals!A:D,3,0),"")</f>
        <v>19</v>
      </c>
      <c r="D527" s="51">
        <f>IFERROR(VLOOKUP(A527,eco_bus_journals!A:D,4,0),"")</f>
        <v>7.0000000000000007E-2</v>
      </c>
      <c r="E527" s="51">
        <f t="shared" si="40"/>
        <v>524</v>
      </c>
      <c r="F527" s="58">
        <f>IFERROR(VLOOKUP(A527,eco_journals!A:D,4,0),"")</f>
        <v>0.05</v>
      </c>
      <c r="G527" s="54">
        <f t="shared" si="41"/>
        <v>303</v>
      </c>
      <c r="H527" s="60" t="str">
        <f>IFERROR(VLOOKUP(A527,fin_journals!A:D,4,0),"")</f>
        <v/>
      </c>
      <c r="I527" s="25" t="str">
        <f t="shared" si="42"/>
        <v/>
      </c>
      <c r="J527" s="56" t="str">
        <f>IFERROR(VLOOKUP(A527,bus_journals!A:D,4,0),"")</f>
        <v/>
      </c>
      <c r="K527" s="30" t="str">
        <f t="shared" si="43"/>
        <v/>
      </c>
      <c r="L527" s="57" t="str">
        <f>IFERROR(VLOOKUP(A527,man_journals!A:D,4,0),"")</f>
        <v/>
      </c>
      <c r="M527" s="33" t="str">
        <f t="shared" si="44"/>
        <v/>
      </c>
      <c r="N527" s="3" t="s">
        <v>1274</v>
      </c>
    </row>
    <row r="528" spans="1:17" x14ac:dyDescent="0.25">
      <c r="A528" t="s">
        <v>563</v>
      </c>
      <c r="B528" t="s">
        <v>2189</v>
      </c>
      <c r="C528" s="8">
        <f>IFERROR(VLOOKUP(A528,eco_bus_journals!A:D,3,0),"")</f>
        <v>12</v>
      </c>
      <c r="D528" s="51">
        <f>IFERROR(VLOOKUP(A528,eco_bus_journals!A:D,4,0),"")</f>
        <v>7.0000000000000007E-2</v>
      </c>
      <c r="E528" s="51">
        <f t="shared" si="40"/>
        <v>524</v>
      </c>
      <c r="F528" s="58">
        <f>IFERROR(VLOOKUP(A528,eco_journals!A:D,4,0),"")</f>
        <v>0.06</v>
      </c>
      <c r="G528" s="54">
        <f t="shared" si="41"/>
        <v>257</v>
      </c>
      <c r="H528" s="60" t="str">
        <f>IFERROR(VLOOKUP(A528,fin_journals!A:D,4,0),"")</f>
        <v/>
      </c>
      <c r="I528" s="25" t="str">
        <f t="shared" si="42"/>
        <v/>
      </c>
      <c r="J528" s="56" t="str">
        <f>IFERROR(VLOOKUP(A528,bus_journals!A:D,4,0),"")</f>
        <v/>
      </c>
      <c r="K528" s="30" t="str">
        <f t="shared" si="43"/>
        <v/>
      </c>
      <c r="L528" s="57" t="str">
        <f>IFERROR(VLOOKUP(A528,man_journals!A:D,4,0),"")</f>
        <v/>
      </c>
      <c r="M528" s="33" t="str">
        <f t="shared" si="44"/>
        <v/>
      </c>
      <c r="N528" s="3" t="s">
        <v>1274</v>
      </c>
    </row>
    <row r="529" spans="1:17" x14ac:dyDescent="0.25">
      <c r="A529" t="s">
        <v>534</v>
      </c>
      <c r="B529" t="s">
        <v>2186</v>
      </c>
      <c r="C529" s="8">
        <f>IFERROR(VLOOKUP(A529,eco_bus_journals!A:D,3,0),"")</f>
        <v>18</v>
      </c>
      <c r="D529" s="51">
        <f>IFERROR(VLOOKUP(A529,eco_bus_journals!A:D,4,0),"")</f>
        <v>7.0000000000000007E-2</v>
      </c>
      <c r="E529" s="51">
        <f t="shared" si="40"/>
        <v>524</v>
      </c>
      <c r="F529" s="58">
        <f>IFERROR(VLOOKUP(A529,eco_journals!A:D,4,0),"")</f>
        <v>0.06</v>
      </c>
      <c r="G529" s="54">
        <f t="shared" si="41"/>
        <v>257</v>
      </c>
      <c r="H529" s="60" t="str">
        <f>IFERROR(VLOOKUP(A529,fin_journals!A:D,4,0),"")</f>
        <v/>
      </c>
      <c r="I529" s="25" t="str">
        <f t="shared" si="42"/>
        <v/>
      </c>
      <c r="J529" s="56" t="str">
        <f>IFERROR(VLOOKUP(A529,bus_journals!A:D,4,0),"")</f>
        <v/>
      </c>
      <c r="K529" s="30" t="str">
        <f t="shared" si="43"/>
        <v/>
      </c>
      <c r="L529" s="57" t="str">
        <f>IFERROR(VLOOKUP(A529,man_journals!A:D,4,0),"")</f>
        <v/>
      </c>
      <c r="M529" s="33" t="str">
        <f t="shared" si="44"/>
        <v/>
      </c>
      <c r="N529" s="3" t="s">
        <v>1274</v>
      </c>
    </row>
    <row r="530" spans="1:17" x14ac:dyDescent="0.25">
      <c r="A530" t="s">
        <v>484</v>
      </c>
      <c r="B530" t="s">
        <v>2178</v>
      </c>
      <c r="C530" s="8">
        <f>IFERROR(VLOOKUP(A530,eco_bus_journals!A:D,3,0),"")</f>
        <v>33</v>
      </c>
      <c r="D530" s="51">
        <f>IFERROR(VLOOKUP(A530,eco_bus_journals!A:D,4,0),"")</f>
        <v>7.0000000000000007E-2</v>
      </c>
      <c r="E530" s="51">
        <f t="shared" si="40"/>
        <v>524</v>
      </c>
      <c r="F530" s="58">
        <f>IFERROR(VLOOKUP(A530,eco_journals!A:D,4,0),"")</f>
        <v>7.0000000000000007E-2</v>
      </c>
      <c r="G530" s="54">
        <f t="shared" si="41"/>
        <v>209</v>
      </c>
      <c r="H530" s="60" t="str">
        <f>IFERROR(VLOOKUP(A530,fin_journals!A:D,4,0),"")</f>
        <v/>
      </c>
      <c r="I530" s="25" t="str">
        <f t="shared" si="42"/>
        <v/>
      </c>
      <c r="J530" s="56" t="str">
        <f>IFERROR(VLOOKUP(A530,bus_journals!A:D,4,0),"")</f>
        <v/>
      </c>
      <c r="K530" s="30" t="str">
        <f t="shared" si="43"/>
        <v/>
      </c>
      <c r="L530" s="57" t="str">
        <f>IFERROR(VLOOKUP(A530,man_journals!A:D,4,0),"")</f>
        <v/>
      </c>
      <c r="M530" s="33" t="str">
        <f t="shared" si="44"/>
        <v/>
      </c>
      <c r="N530" s="3" t="s">
        <v>1274</v>
      </c>
    </row>
    <row r="531" spans="1:17" x14ac:dyDescent="0.25">
      <c r="A531" t="s">
        <v>546</v>
      </c>
      <c r="B531" t="s">
        <v>2178</v>
      </c>
      <c r="C531" s="8">
        <f>IFERROR(VLOOKUP(A531,eco_bus_journals!A:D,3,0),"")</f>
        <v>38</v>
      </c>
      <c r="D531" s="51">
        <f>IFERROR(VLOOKUP(A531,eco_bus_journals!A:D,4,0),"")</f>
        <v>7.0000000000000007E-2</v>
      </c>
      <c r="E531" s="51">
        <f t="shared" si="40"/>
        <v>524</v>
      </c>
      <c r="F531" s="58">
        <f>IFERROR(VLOOKUP(A531,eco_journals!A:D,4,0),"")</f>
        <v>0.06</v>
      </c>
      <c r="G531" s="54">
        <f t="shared" si="41"/>
        <v>257</v>
      </c>
      <c r="H531" s="60" t="str">
        <f>IFERROR(VLOOKUP(A531,fin_journals!A:D,4,0),"")</f>
        <v/>
      </c>
      <c r="I531" s="25" t="str">
        <f t="shared" si="42"/>
        <v/>
      </c>
      <c r="J531" s="56" t="str">
        <f>IFERROR(VLOOKUP(A531,bus_journals!A:D,4,0),"")</f>
        <v/>
      </c>
      <c r="K531" s="30" t="str">
        <f t="shared" si="43"/>
        <v/>
      </c>
      <c r="L531" s="57" t="str">
        <f>IFERROR(VLOOKUP(A531,man_journals!A:D,4,0),"")</f>
        <v/>
      </c>
      <c r="M531" s="33" t="str">
        <f t="shared" si="44"/>
        <v/>
      </c>
      <c r="N531" s="3" t="s">
        <v>1274</v>
      </c>
    </row>
    <row r="532" spans="1:17" x14ac:dyDescent="0.25">
      <c r="A532" t="s">
        <v>517</v>
      </c>
      <c r="B532" t="s">
        <v>2190</v>
      </c>
      <c r="C532" s="8">
        <f>IFERROR(VLOOKUP(A532,eco_bus_journals!A:D,3,0),"")</f>
        <v>12</v>
      </c>
      <c r="D532" s="51">
        <f>IFERROR(VLOOKUP(A532,eco_bus_journals!A:D,4,0),"")</f>
        <v>7.0000000000000007E-2</v>
      </c>
      <c r="E532" s="51">
        <f t="shared" si="40"/>
        <v>524</v>
      </c>
      <c r="F532" s="58">
        <f>IFERROR(VLOOKUP(A532,eco_journals!A:D,4,0),"")</f>
        <v>7.0000000000000007E-2</v>
      </c>
      <c r="G532" s="54">
        <f t="shared" si="41"/>
        <v>209</v>
      </c>
      <c r="H532" s="60" t="str">
        <f>IFERROR(VLOOKUP(A532,fin_journals!A:D,4,0),"")</f>
        <v/>
      </c>
      <c r="I532" s="25" t="str">
        <f t="shared" si="42"/>
        <v/>
      </c>
      <c r="J532" s="56" t="str">
        <f>IFERROR(VLOOKUP(A532,bus_journals!A:D,4,0),"")</f>
        <v/>
      </c>
      <c r="K532" s="30" t="str">
        <f t="shared" si="43"/>
        <v/>
      </c>
      <c r="L532" s="57" t="str">
        <f>IFERROR(VLOOKUP(A532,man_journals!A:D,4,0),"")</f>
        <v/>
      </c>
      <c r="M532" s="33" t="str">
        <f t="shared" si="44"/>
        <v/>
      </c>
      <c r="N532" t="s">
        <v>1330</v>
      </c>
      <c r="O532" s="3" t="s">
        <v>1274</v>
      </c>
    </row>
    <row r="533" spans="1:17" x14ac:dyDescent="0.25">
      <c r="A533" t="s">
        <v>553</v>
      </c>
      <c r="B533" t="s">
        <v>2190</v>
      </c>
      <c r="C533" s="8">
        <f>IFERROR(VLOOKUP(A533,eco_bus_journals!A:D,3,0),"")</f>
        <v>22</v>
      </c>
      <c r="D533" s="51">
        <f>IFERROR(VLOOKUP(A533,eco_bus_journals!A:D,4,0),"")</f>
        <v>7.0000000000000007E-2</v>
      </c>
      <c r="E533" s="51">
        <f t="shared" si="40"/>
        <v>524</v>
      </c>
      <c r="F533" s="58">
        <f>IFERROR(VLOOKUP(A533,eco_journals!A:D,4,0),"")</f>
        <v>7.0000000000000007E-2</v>
      </c>
      <c r="G533" s="54">
        <f t="shared" si="41"/>
        <v>209</v>
      </c>
      <c r="H533" s="60" t="str">
        <f>IFERROR(VLOOKUP(A533,fin_journals!A:D,4,0),"")</f>
        <v/>
      </c>
      <c r="I533" s="25" t="str">
        <f t="shared" si="42"/>
        <v/>
      </c>
      <c r="J533" s="56" t="str">
        <f>IFERROR(VLOOKUP(A533,bus_journals!A:D,4,0),"")</f>
        <v/>
      </c>
      <c r="K533" s="30" t="str">
        <f t="shared" si="43"/>
        <v/>
      </c>
      <c r="L533" s="57" t="str">
        <f>IFERROR(VLOOKUP(A533,man_journals!A:D,4,0),"")</f>
        <v/>
      </c>
      <c r="M533" s="33" t="str">
        <f t="shared" si="44"/>
        <v/>
      </c>
      <c r="N533" s="3" t="s">
        <v>1274</v>
      </c>
    </row>
    <row r="534" spans="1:17" x14ac:dyDescent="0.25">
      <c r="A534" t="s">
        <v>486</v>
      </c>
      <c r="B534" t="s">
        <v>2190</v>
      </c>
      <c r="C534" s="8">
        <f>IFERROR(VLOOKUP(A534,eco_bus_journals!A:D,3,0),"")</f>
        <v>42</v>
      </c>
      <c r="D534" s="51">
        <f>IFERROR(VLOOKUP(A534,eco_bus_journals!A:D,4,0),"")</f>
        <v>7.0000000000000007E-2</v>
      </c>
      <c r="E534" s="51">
        <f t="shared" si="40"/>
        <v>524</v>
      </c>
      <c r="F534" s="58">
        <f>IFERROR(VLOOKUP(A534,eco_journals!A:D,4,0),"")</f>
        <v>7.0000000000000007E-2</v>
      </c>
      <c r="G534" s="54">
        <f t="shared" si="41"/>
        <v>209</v>
      </c>
      <c r="H534" s="60" t="str">
        <f>IFERROR(VLOOKUP(A534,fin_journals!A:D,4,0),"")</f>
        <v/>
      </c>
      <c r="I534" s="25" t="str">
        <f t="shared" si="42"/>
        <v/>
      </c>
      <c r="J534" s="56" t="str">
        <f>IFERROR(VLOOKUP(A534,bus_journals!A:D,4,0),"")</f>
        <v/>
      </c>
      <c r="K534" s="30" t="str">
        <f t="shared" si="43"/>
        <v/>
      </c>
      <c r="L534" s="57" t="str">
        <f>IFERROR(VLOOKUP(A534,man_journals!A:D,4,0),"")</f>
        <v/>
      </c>
      <c r="M534" s="33" t="str">
        <f t="shared" si="44"/>
        <v/>
      </c>
      <c r="N534" s="3" t="s">
        <v>1274</v>
      </c>
    </row>
    <row r="535" spans="1:17" x14ac:dyDescent="0.25">
      <c r="A535" t="s">
        <v>450</v>
      </c>
      <c r="B535" t="s">
        <v>2181</v>
      </c>
      <c r="C535" s="8">
        <f>IFERROR(VLOOKUP(A535,eco_bus_journals!A:D,3,0),"")</f>
        <v>95</v>
      </c>
      <c r="D535" s="51">
        <f>IFERROR(VLOOKUP(A535,eco_bus_journals!A:D,4,0),"")</f>
        <v>7.0000000000000007E-2</v>
      </c>
      <c r="E535" s="51">
        <f t="shared" si="40"/>
        <v>524</v>
      </c>
      <c r="F535" s="58">
        <f>IFERROR(VLOOKUP(A535,eco_journals!A:D,4,0),"")</f>
        <v>7.0000000000000007E-2</v>
      </c>
      <c r="G535" s="54">
        <f t="shared" si="41"/>
        <v>209</v>
      </c>
      <c r="H535" s="60" t="str">
        <f>IFERROR(VLOOKUP(A535,fin_journals!A:D,4,0),"")</f>
        <v/>
      </c>
      <c r="I535" s="25" t="str">
        <f t="shared" si="42"/>
        <v/>
      </c>
      <c r="J535" s="56" t="str">
        <f>IFERROR(VLOOKUP(A535,bus_journals!A:D,4,0),"")</f>
        <v/>
      </c>
      <c r="K535" s="30" t="str">
        <f t="shared" si="43"/>
        <v/>
      </c>
      <c r="L535" s="57" t="str">
        <f>IFERROR(VLOOKUP(A535,man_journals!A:D,4,0),"")</f>
        <v/>
      </c>
      <c r="M535" s="33" t="str">
        <f t="shared" si="44"/>
        <v/>
      </c>
      <c r="N535" s="3" t="s">
        <v>1274</v>
      </c>
      <c r="O535" t="s">
        <v>1299</v>
      </c>
    </row>
    <row r="536" spans="1:17" x14ac:dyDescent="0.25">
      <c r="A536" t="s">
        <v>582</v>
      </c>
      <c r="B536" t="s">
        <v>2190</v>
      </c>
      <c r="C536" s="8">
        <f>IFERROR(VLOOKUP(A536,eco_bus_journals!A:D,3,0),"")</f>
        <v>59</v>
      </c>
      <c r="D536" s="51">
        <f>IFERROR(VLOOKUP(A536,eco_bus_journals!A:D,4,0),"")</f>
        <v>7.0000000000000007E-2</v>
      </c>
      <c r="E536" s="51">
        <f t="shared" si="40"/>
        <v>524</v>
      </c>
      <c r="F536" s="58">
        <f>IFERROR(VLOOKUP(A536,eco_journals!A:D,4,0),"")</f>
        <v>7.0000000000000007E-2</v>
      </c>
      <c r="G536" s="54">
        <f t="shared" si="41"/>
        <v>209</v>
      </c>
      <c r="H536" s="60" t="str">
        <f>IFERROR(VLOOKUP(A536,fin_journals!A:D,4,0),"")</f>
        <v/>
      </c>
      <c r="I536" s="25" t="str">
        <f t="shared" si="42"/>
        <v/>
      </c>
      <c r="J536" s="56" t="str">
        <f>IFERROR(VLOOKUP(A536,bus_journals!A:D,4,0),"")</f>
        <v/>
      </c>
      <c r="K536" s="30" t="str">
        <f t="shared" si="43"/>
        <v/>
      </c>
      <c r="L536" s="57" t="str">
        <f>IFERROR(VLOOKUP(A536,man_journals!A:D,4,0),"")</f>
        <v/>
      </c>
      <c r="M536" s="33" t="str">
        <f t="shared" si="44"/>
        <v/>
      </c>
      <c r="N536" s="3" t="s">
        <v>1274</v>
      </c>
      <c r="O536" t="s">
        <v>1302</v>
      </c>
    </row>
    <row r="537" spans="1:17" x14ac:dyDescent="0.25">
      <c r="A537" t="s">
        <v>583</v>
      </c>
      <c r="B537" t="s">
        <v>2232</v>
      </c>
      <c r="C537" s="8">
        <f>IFERROR(VLOOKUP(A537,eco_bus_journals!A:D,3,0),"")</f>
        <v>24</v>
      </c>
      <c r="D537" s="51">
        <f>IFERROR(VLOOKUP(A537,eco_bus_journals!A:D,4,0),"")</f>
        <v>7.0000000000000007E-2</v>
      </c>
      <c r="E537" s="51">
        <f t="shared" si="40"/>
        <v>524</v>
      </c>
      <c r="F537" s="58" t="str">
        <f>IFERROR(VLOOKUP(A537,eco_journals!A:D,4,0),"")</f>
        <v/>
      </c>
      <c r="G537" s="54" t="str">
        <f t="shared" si="41"/>
        <v/>
      </c>
      <c r="H537" s="60">
        <f>IFERROR(VLOOKUP(A537,fin_journals!A:D,4,0),"")</f>
        <v>0.06</v>
      </c>
      <c r="I537" s="25">
        <f t="shared" si="42"/>
        <v>108</v>
      </c>
      <c r="J537" s="56" t="str">
        <f>IFERROR(VLOOKUP(A537,bus_journals!A:D,4,0),"")</f>
        <v/>
      </c>
      <c r="K537" s="30" t="str">
        <f t="shared" si="43"/>
        <v/>
      </c>
      <c r="L537" s="57" t="str">
        <f>IFERROR(VLOOKUP(A537,man_journals!A:D,4,0),"")</f>
        <v/>
      </c>
      <c r="M537" s="33" t="str">
        <f t="shared" si="44"/>
        <v/>
      </c>
      <c r="N537" s="5" t="s">
        <v>1276</v>
      </c>
    </row>
    <row r="538" spans="1:17" x14ac:dyDescent="0.25">
      <c r="A538" t="s">
        <v>556</v>
      </c>
      <c r="B538" t="s">
        <v>2228</v>
      </c>
      <c r="C538" s="8">
        <f>IFERROR(VLOOKUP(A538,eco_bus_journals!A:D,3,0),"")</f>
        <v>12</v>
      </c>
      <c r="D538" s="51">
        <f>IFERROR(VLOOKUP(A538,eco_bus_journals!A:D,4,0),"")</f>
        <v>7.0000000000000007E-2</v>
      </c>
      <c r="E538" s="51">
        <f t="shared" si="40"/>
        <v>524</v>
      </c>
      <c r="F538" s="58" t="str">
        <f>IFERROR(VLOOKUP(A538,eco_journals!A:D,4,0),"")</f>
        <v/>
      </c>
      <c r="G538" s="54" t="str">
        <f t="shared" si="41"/>
        <v/>
      </c>
      <c r="H538" s="60">
        <f>IFERROR(VLOOKUP(A538,fin_journals!A:D,4,0),"")</f>
        <v>0.05</v>
      </c>
      <c r="I538" s="25">
        <f t="shared" si="42"/>
        <v>112</v>
      </c>
      <c r="J538" s="56" t="str">
        <f>IFERROR(VLOOKUP(A538,bus_journals!A:D,4,0),"")</f>
        <v/>
      </c>
      <c r="K538" s="30" t="str">
        <f t="shared" si="43"/>
        <v/>
      </c>
      <c r="L538" s="57" t="str">
        <f>IFERROR(VLOOKUP(A538,man_journals!A:D,4,0),"")</f>
        <v/>
      </c>
      <c r="M538" s="33" t="str">
        <f t="shared" si="44"/>
        <v/>
      </c>
      <c r="N538" s="5" t="s">
        <v>1276</v>
      </c>
      <c r="O538" s="3" t="s">
        <v>1274</v>
      </c>
    </row>
    <row r="539" spans="1:17" x14ac:dyDescent="0.25">
      <c r="A539" t="s">
        <v>565</v>
      </c>
      <c r="B539" t="s">
        <v>2181</v>
      </c>
      <c r="C539" s="8">
        <f>IFERROR(VLOOKUP(A539,eco_bus_journals!A:D,3,0),"")</f>
        <v>12</v>
      </c>
      <c r="D539" s="51">
        <f>IFERROR(VLOOKUP(A539,eco_bus_journals!A:D,4,0),"")</f>
        <v>7.0000000000000007E-2</v>
      </c>
      <c r="E539" s="51">
        <f t="shared" si="40"/>
        <v>524</v>
      </c>
      <c r="F539" s="58" t="str">
        <f>IFERROR(VLOOKUP(A539,eco_journals!A:D,4,0),"")</f>
        <v/>
      </c>
      <c r="G539" s="54" t="str">
        <f t="shared" si="41"/>
        <v/>
      </c>
      <c r="H539" s="60" t="str">
        <f>IFERROR(VLOOKUP(A539,fin_journals!A:D,4,0),"")</f>
        <v/>
      </c>
      <c r="I539" s="25" t="str">
        <f t="shared" si="42"/>
        <v/>
      </c>
      <c r="J539" s="56" t="str">
        <f>IFERROR(VLOOKUP(A539,bus_journals!A:D,4,0),"")</f>
        <v/>
      </c>
      <c r="K539" s="30" t="str">
        <f t="shared" si="43"/>
        <v/>
      </c>
      <c r="L539" s="57">
        <f>IFERROR(VLOOKUP(A539,man_journals!A:D,4,0),"")</f>
        <v>0.06</v>
      </c>
      <c r="M539" s="33">
        <f t="shared" si="44"/>
        <v>171</v>
      </c>
      <c r="N539" t="s">
        <v>1296</v>
      </c>
      <c r="O539" s="6" t="s">
        <v>1277</v>
      </c>
    </row>
    <row r="540" spans="1:17" x14ac:dyDescent="0.25">
      <c r="A540" t="s">
        <v>452</v>
      </c>
      <c r="B540" t="s">
        <v>2180</v>
      </c>
      <c r="C540" s="8">
        <f>IFERROR(VLOOKUP(A540,eco_bus_journals!A:D,3,0),"")</f>
        <v>103</v>
      </c>
      <c r="D540" s="51">
        <f>IFERROR(VLOOKUP(A540,eco_bus_journals!A:D,4,0),"")</f>
        <v>7.0000000000000007E-2</v>
      </c>
      <c r="E540" s="51">
        <f t="shared" si="40"/>
        <v>524</v>
      </c>
      <c r="F540" s="58">
        <f>IFERROR(VLOOKUP(A540,eco_journals!A:D,4,0),"")</f>
        <v>0.06</v>
      </c>
      <c r="G540" s="54">
        <f t="shared" si="41"/>
        <v>257</v>
      </c>
      <c r="H540" s="60" t="str">
        <f>IFERROR(VLOOKUP(A540,fin_journals!A:D,4,0),"")</f>
        <v/>
      </c>
      <c r="I540" s="25" t="str">
        <f t="shared" si="42"/>
        <v/>
      </c>
      <c r="J540" s="56" t="str">
        <f>IFERROR(VLOOKUP(A540,bus_journals!A:D,4,0),"")</f>
        <v/>
      </c>
      <c r="K540" s="30" t="str">
        <f t="shared" si="43"/>
        <v/>
      </c>
      <c r="L540" s="57" t="str">
        <f>IFERROR(VLOOKUP(A540,man_journals!A:D,4,0),"")</f>
        <v/>
      </c>
      <c r="M540" s="33" t="str">
        <f t="shared" si="44"/>
        <v/>
      </c>
      <c r="N540" s="3" t="s">
        <v>1274</v>
      </c>
      <c r="O540" t="s">
        <v>1281</v>
      </c>
      <c r="P540" t="s">
        <v>1282</v>
      </c>
      <c r="Q540" t="s">
        <v>1283</v>
      </c>
    </row>
    <row r="541" spans="1:17" x14ac:dyDescent="0.25">
      <c r="A541" t="s">
        <v>536</v>
      </c>
      <c r="B541" t="s">
        <v>2178</v>
      </c>
      <c r="C541" s="8">
        <f>IFERROR(VLOOKUP(A541,eco_bus_journals!A:D,3,0),"")</f>
        <v>36</v>
      </c>
      <c r="D541" s="51">
        <f>IFERROR(VLOOKUP(A541,eco_bus_journals!A:D,4,0),"")</f>
        <v>7.0000000000000007E-2</v>
      </c>
      <c r="E541" s="51">
        <f t="shared" si="40"/>
        <v>524</v>
      </c>
      <c r="F541" s="58">
        <f>IFERROR(VLOOKUP(A541,eco_journals!A:D,4,0),"")</f>
        <v>7.0000000000000007E-2</v>
      </c>
      <c r="G541" s="54">
        <f t="shared" si="41"/>
        <v>209</v>
      </c>
      <c r="H541" s="60" t="str">
        <f>IFERROR(VLOOKUP(A541,fin_journals!A:D,4,0),"")</f>
        <v/>
      </c>
      <c r="I541" s="25" t="str">
        <f t="shared" si="42"/>
        <v/>
      </c>
      <c r="J541" s="56" t="str">
        <f>IFERROR(VLOOKUP(A541,bus_journals!A:D,4,0),"")</f>
        <v/>
      </c>
      <c r="K541" s="30" t="str">
        <f t="shared" si="43"/>
        <v/>
      </c>
      <c r="L541" s="57" t="str">
        <f>IFERROR(VLOOKUP(A541,man_journals!A:D,4,0),"")</f>
        <v/>
      </c>
      <c r="M541" s="33" t="str">
        <f t="shared" si="44"/>
        <v/>
      </c>
      <c r="N541" s="3" t="s">
        <v>1274</v>
      </c>
    </row>
    <row r="542" spans="1:17" x14ac:dyDescent="0.25">
      <c r="A542" t="s">
        <v>537</v>
      </c>
      <c r="B542" t="s">
        <v>2181</v>
      </c>
      <c r="C542" s="8">
        <f>IFERROR(VLOOKUP(A542,eco_bus_journals!A:D,3,0),"")</f>
        <v>59</v>
      </c>
      <c r="D542" s="51">
        <f>IFERROR(VLOOKUP(A542,eco_bus_journals!A:D,4,0),"")</f>
        <v>7.0000000000000007E-2</v>
      </c>
      <c r="E542" s="51">
        <f t="shared" si="40"/>
        <v>524</v>
      </c>
      <c r="F542" s="58">
        <f>IFERROR(VLOOKUP(A542,eco_journals!A:D,4,0),"")</f>
        <v>0.08</v>
      </c>
      <c r="G542" s="54">
        <f t="shared" si="41"/>
        <v>188</v>
      </c>
      <c r="H542" s="60" t="str">
        <f>IFERROR(VLOOKUP(A542,fin_journals!A:D,4,0),"")</f>
        <v/>
      </c>
      <c r="I542" s="25" t="str">
        <f t="shared" si="42"/>
        <v/>
      </c>
      <c r="J542" s="56" t="str">
        <f>IFERROR(VLOOKUP(A542,bus_journals!A:D,4,0),"")</f>
        <v/>
      </c>
      <c r="K542" s="30" t="str">
        <f t="shared" si="43"/>
        <v/>
      </c>
      <c r="L542" s="57" t="str">
        <f>IFERROR(VLOOKUP(A542,man_journals!A:D,4,0),"")</f>
        <v/>
      </c>
      <c r="M542" s="33" t="str">
        <f t="shared" si="44"/>
        <v/>
      </c>
      <c r="N542" s="3" t="s">
        <v>1274</v>
      </c>
      <c r="O542" t="s">
        <v>1281</v>
      </c>
      <c r="P542" t="s">
        <v>1282</v>
      </c>
      <c r="Q542" t="s">
        <v>1283</v>
      </c>
    </row>
    <row r="543" spans="1:17" x14ac:dyDescent="0.25">
      <c r="A543" t="s">
        <v>527</v>
      </c>
      <c r="B543" t="s">
        <v>2181</v>
      </c>
      <c r="C543" s="8">
        <f>IFERROR(VLOOKUP(A543,eco_bus_journals!A:D,3,0),"")</f>
        <v>22</v>
      </c>
      <c r="D543" s="51">
        <f>IFERROR(VLOOKUP(A543,eco_bus_journals!A:D,4,0),"")</f>
        <v>7.0000000000000007E-2</v>
      </c>
      <c r="E543" s="51">
        <f t="shared" si="40"/>
        <v>524</v>
      </c>
      <c r="F543" s="58">
        <f>IFERROR(VLOOKUP(A543,eco_journals!A:D,4,0),"")</f>
        <v>7.0000000000000007E-2</v>
      </c>
      <c r="G543" s="54">
        <f t="shared" si="41"/>
        <v>209</v>
      </c>
      <c r="H543" s="60">
        <f>IFERROR(VLOOKUP(A543,fin_journals!A:D,4,0),"")</f>
        <v>0.05</v>
      </c>
      <c r="I543" s="25">
        <f t="shared" si="42"/>
        <v>112</v>
      </c>
      <c r="J543" s="56" t="str">
        <f>IFERROR(VLOOKUP(A543,bus_journals!A:D,4,0),"")</f>
        <v/>
      </c>
      <c r="K543" s="30" t="str">
        <f t="shared" si="43"/>
        <v/>
      </c>
      <c r="L543" s="57" t="str">
        <f>IFERROR(VLOOKUP(A543,man_journals!A:D,4,0),"")</f>
        <v/>
      </c>
      <c r="M543" s="33" t="str">
        <f t="shared" si="44"/>
        <v/>
      </c>
      <c r="N543" s="5" t="s">
        <v>1276</v>
      </c>
      <c r="O543" s="3" t="s">
        <v>1274</v>
      </c>
      <c r="P543" t="s">
        <v>1299</v>
      </c>
    </row>
    <row r="544" spans="1:17" x14ac:dyDescent="0.25">
      <c r="A544" t="s">
        <v>489</v>
      </c>
      <c r="B544" t="s">
        <v>2213</v>
      </c>
      <c r="C544" s="8">
        <f>IFERROR(VLOOKUP(A544,eco_bus_journals!A:D,3,0),"")</f>
        <v>33</v>
      </c>
      <c r="D544" s="51">
        <f>IFERROR(VLOOKUP(A544,eco_bus_journals!A:D,4,0),"")</f>
        <v>7.0000000000000007E-2</v>
      </c>
      <c r="E544" s="51">
        <f t="shared" si="40"/>
        <v>524</v>
      </c>
      <c r="F544" s="58" t="str">
        <f>IFERROR(VLOOKUP(A544,eco_journals!A:D,4,0),"")</f>
        <v/>
      </c>
      <c r="G544" s="54" t="str">
        <f t="shared" si="41"/>
        <v/>
      </c>
      <c r="H544" s="60" t="str">
        <f>IFERROR(VLOOKUP(A544,fin_journals!A:D,4,0),"")</f>
        <v/>
      </c>
      <c r="I544" s="25" t="str">
        <f t="shared" si="42"/>
        <v/>
      </c>
      <c r="J544" s="56" t="str">
        <f>IFERROR(VLOOKUP(A544,bus_journals!A:D,4,0),"")</f>
        <v/>
      </c>
      <c r="K544" s="30" t="str">
        <f t="shared" si="43"/>
        <v/>
      </c>
      <c r="L544" s="57">
        <f>IFERROR(VLOOKUP(A544,man_journals!A:D,4,0),"")</f>
        <v>0.06</v>
      </c>
      <c r="M544" s="33">
        <f t="shared" si="44"/>
        <v>171</v>
      </c>
      <c r="N544" s="6" t="s">
        <v>1277</v>
      </c>
    </row>
    <row r="545" spans="1:17" x14ac:dyDescent="0.25">
      <c r="A545" t="s">
        <v>520</v>
      </c>
      <c r="B545" t="s">
        <v>2216</v>
      </c>
      <c r="C545" s="8">
        <f>IFERROR(VLOOKUP(A545,eco_bus_journals!A:D,3,0),"")</f>
        <v>21</v>
      </c>
      <c r="D545" s="51">
        <f>IFERROR(VLOOKUP(A545,eco_bus_journals!A:D,4,0),"")</f>
        <v>7.0000000000000007E-2</v>
      </c>
      <c r="E545" s="51">
        <f t="shared" si="40"/>
        <v>524</v>
      </c>
      <c r="F545" s="58" t="str">
        <f>IFERROR(VLOOKUP(A545,eco_journals!A:D,4,0),"")</f>
        <v/>
      </c>
      <c r="G545" s="54" t="str">
        <f t="shared" si="41"/>
        <v/>
      </c>
      <c r="H545" s="60">
        <f>IFERROR(VLOOKUP(A545,fin_journals!A:D,4,0),"")</f>
        <v>0.08</v>
      </c>
      <c r="I545" s="25">
        <f t="shared" si="42"/>
        <v>96</v>
      </c>
      <c r="J545" s="56" t="str">
        <f>IFERROR(VLOOKUP(A545,bus_journals!A:D,4,0),"")</f>
        <v/>
      </c>
      <c r="K545" s="30" t="str">
        <f t="shared" si="43"/>
        <v/>
      </c>
      <c r="L545" s="57" t="str">
        <f>IFERROR(VLOOKUP(A545,man_journals!A:D,4,0),"")</f>
        <v/>
      </c>
      <c r="M545" s="33" t="str">
        <f t="shared" si="44"/>
        <v/>
      </c>
      <c r="N545" s="5" t="s">
        <v>1276</v>
      </c>
    </row>
    <row r="546" spans="1:17" x14ac:dyDescent="0.25">
      <c r="A546" t="s">
        <v>474</v>
      </c>
      <c r="B546" t="s">
        <v>2178</v>
      </c>
      <c r="C546" s="8">
        <f>IFERROR(VLOOKUP(A546,eco_bus_journals!A:D,3,0),"")</f>
        <v>108</v>
      </c>
      <c r="D546" s="51">
        <f>IFERROR(VLOOKUP(A546,eco_bus_journals!A:D,4,0),"")</f>
        <v>7.0000000000000007E-2</v>
      </c>
      <c r="E546" s="51">
        <f t="shared" si="40"/>
        <v>524</v>
      </c>
      <c r="F546" s="58">
        <f>IFERROR(VLOOKUP(A546,eco_journals!A:D,4,0),"")</f>
        <v>7.0000000000000007E-2</v>
      </c>
      <c r="G546" s="54">
        <f t="shared" si="41"/>
        <v>209</v>
      </c>
      <c r="H546" s="60" t="str">
        <f>IFERROR(VLOOKUP(A546,fin_journals!A:D,4,0),"")</f>
        <v/>
      </c>
      <c r="I546" s="25" t="str">
        <f t="shared" si="42"/>
        <v/>
      </c>
      <c r="J546" s="56" t="str">
        <f>IFERROR(VLOOKUP(A546,bus_journals!A:D,4,0),"")</f>
        <v/>
      </c>
      <c r="K546" s="30" t="str">
        <f t="shared" si="43"/>
        <v/>
      </c>
      <c r="L546" s="57" t="str">
        <f>IFERROR(VLOOKUP(A546,man_journals!A:D,4,0),"")</f>
        <v/>
      </c>
      <c r="M546" s="33" t="str">
        <f t="shared" si="44"/>
        <v/>
      </c>
      <c r="N546" s="3" t="s">
        <v>1274</v>
      </c>
      <c r="O546" t="s">
        <v>1314</v>
      </c>
      <c r="P546" t="s">
        <v>1321</v>
      </c>
    </row>
    <row r="547" spans="1:17" x14ac:dyDescent="0.25">
      <c r="A547" t="s">
        <v>475</v>
      </c>
      <c r="B547" t="s">
        <v>2217</v>
      </c>
      <c r="C547" s="8">
        <f>IFERROR(VLOOKUP(A547,eco_bus_journals!A:D,3,0),"")</f>
        <v>34</v>
      </c>
      <c r="D547" s="51">
        <f>IFERROR(VLOOKUP(A547,eco_bus_journals!A:D,4,0),"")</f>
        <v>7.0000000000000007E-2</v>
      </c>
      <c r="E547" s="51">
        <f t="shared" si="40"/>
        <v>524</v>
      </c>
      <c r="F547" s="58">
        <f>IFERROR(VLOOKUP(A547,eco_journals!A:D,4,0),"")</f>
        <v>7.0000000000000007E-2</v>
      </c>
      <c r="G547" s="54">
        <f t="shared" si="41"/>
        <v>209</v>
      </c>
      <c r="H547" s="60" t="str">
        <f>IFERROR(VLOOKUP(A547,fin_journals!A:D,4,0),"")</f>
        <v/>
      </c>
      <c r="I547" s="25" t="str">
        <f t="shared" si="42"/>
        <v/>
      </c>
      <c r="J547" s="56" t="str">
        <f>IFERROR(VLOOKUP(A547,bus_journals!A:D,4,0),"")</f>
        <v/>
      </c>
      <c r="K547" s="30" t="str">
        <f t="shared" si="43"/>
        <v/>
      </c>
      <c r="L547" s="57" t="str">
        <f>IFERROR(VLOOKUP(A547,man_journals!A:D,4,0),"")</f>
        <v/>
      </c>
      <c r="M547" s="33" t="str">
        <f t="shared" si="44"/>
        <v/>
      </c>
      <c r="N547" t="s">
        <v>1306</v>
      </c>
      <c r="O547" s="3" t="s">
        <v>1274</v>
      </c>
    </row>
    <row r="548" spans="1:17" x14ac:dyDescent="0.25">
      <c r="A548" t="s">
        <v>550</v>
      </c>
      <c r="B548" t="s">
        <v>2234</v>
      </c>
      <c r="C548" s="8">
        <f>IFERROR(VLOOKUP(A548,eco_bus_journals!A:D,3,0),"")</f>
        <v>41</v>
      </c>
      <c r="D548" s="51">
        <f>IFERROR(VLOOKUP(A548,eco_bus_journals!A:D,4,0),"")</f>
        <v>7.0000000000000007E-2</v>
      </c>
      <c r="E548" s="51">
        <f t="shared" si="40"/>
        <v>524</v>
      </c>
      <c r="F548" s="58">
        <f>IFERROR(VLOOKUP(A548,eco_journals!A:D,4,0),"")</f>
        <v>0.05</v>
      </c>
      <c r="G548" s="54">
        <f t="shared" si="41"/>
        <v>303</v>
      </c>
      <c r="H548" s="60" t="str">
        <f>IFERROR(VLOOKUP(A548,fin_journals!A:D,4,0),"")</f>
        <v/>
      </c>
      <c r="I548" s="25" t="str">
        <f t="shared" si="42"/>
        <v/>
      </c>
      <c r="J548" s="56" t="str">
        <f>IFERROR(VLOOKUP(A548,bus_journals!A:D,4,0),"")</f>
        <v/>
      </c>
      <c r="K548" s="30" t="str">
        <f t="shared" si="43"/>
        <v/>
      </c>
      <c r="L548" s="57" t="str">
        <f>IFERROR(VLOOKUP(A548,man_journals!A:D,4,0),"")</f>
        <v/>
      </c>
      <c r="M548" s="33" t="str">
        <f t="shared" si="44"/>
        <v/>
      </c>
      <c r="N548" s="3" t="s">
        <v>1274</v>
      </c>
      <c r="O548" t="s">
        <v>1321</v>
      </c>
    </row>
    <row r="549" spans="1:17" x14ac:dyDescent="0.25">
      <c r="A549" t="s">
        <v>538</v>
      </c>
      <c r="B549" t="s">
        <v>2201</v>
      </c>
      <c r="C549" s="8">
        <f>IFERROR(VLOOKUP(A549,eco_bus_journals!A:D,3,0),"")</f>
        <v>23</v>
      </c>
      <c r="D549" s="51">
        <f>IFERROR(VLOOKUP(A549,eco_bus_journals!A:D,4,0),"")</f>
        <v>7.0000000000000007E-2</v>
      </c>
      <c r="E549" s="51">
        <f t="shared" si="40"/>
        <v>524</v>
      </c>
      <c r="F549" s="58" t="str">
        <f>IFERROR(VLOOKUP(A549,eco_journals!A:D,4,0),"")</f>
        <v/>
      </c>
      <c r="G549" s="54" t="str">
        <f t="shared" si="41"/>
        <v/>
      </c>
      <c r="H549" s="60">
        <f>IFERROR(VLOOKUP(A549,fin_journals!A:D,4,0),"")</f>
        <v>0.08</v>
      </c>
      <c r="I549" s="25">
        <f t="shared" si="42"/>
        <v>96</v>
      </c>
      <c r="J549" s="56" t="str">
        <f>IFERROR(VLOOKUP(A549,bus_journals!A:D,4,0),"")</f>
        <v/>
      </c>
      <c r="K549" s="30" t="str">
        <f t="shared" si="43"/>
        <v/>
      </c>
      <c r="L549" s="57" t="str">
        <f>IFERROR(VLOOKUP(A549,man_journals!A:D,4,0),"")</f>
        <v/>
      </c>
      <c r="M549" s="33" t="str">
        <f t="shared" si="44"/>
        <v/>
      </c>
      <c r="N549" s="5" t="s">
        <v>1276</v>
      </c>
    </row>
    <row r="550" spans="1:17" x14ac:dyDescent="0.25">
      <c r="A550" t="s">
        <v>539</v>
      </c>
      <c r="B550" t="s">
        <v>2190</v>
      </c>
      <c r="C550" s="8">
        <f>IFERROR(VLOOKUP(A550,eco_bus_journals!A:D,3,0),"")</f>
        <v>56</v>
      </c>
      <c r="D550" s="51">
        <f>IFERROR(VLOOKUP(A550,eco_bus_journals!A:D,4,0),"")</f>
        <v>7.0000000000000007E-2</v>
      </c>
      <c r="E550" s="51">
        <f t="shared" si="40"/>
        <v>524</v>
      </c>
      <c r="F550" s="58">
        <f>IFERROR(VLOOKUP(A550,eco_journals!A:D,4,0),"")</f>
        <v>0.06</v>
      </c>
      <c r="G550" s="54">
        <f t="shared" si="41"/>
        <v>257</v>
      </c>
      <c r="H550" s="60" t="str">
        <f>IFERROR(VLOOKUP(A550,fin_journals!A:D,4,0),"")</f>
        <v/>
      </c>
      <c r="I550" s="25" t="str">
        <f t="shared" si="42"/>
        <v/>
      </c>
      <c r="J550" s="56" t="str">
        <f>IFERROR(VLOOKUP(A550,bus_journals!A:D,4,0),"")</f>
        <v/>
      </c>
      <c r="K550" s="30" t="str">
        <f t="shared" si="43"/>
        <v/>
      </c>
      <c r="L550" s="57" t="str">
        <f>IFERROR(VLOOKUP(A550,man_journals!A:D,4,0),"")</f>
        <v/>
      </c>
      <c r="M550" s="33" t="str">
        <f t="shared" si="44"/>
        <v/>
      </c>
      <c r="N550" s="3" t="s">
        <v>1274</v>
      </c>
    </row>
    <row r="551" spans="1:17" x14ac:dyDescent="0.25">
      <c r="A551" t="s">
        <v>372</v>
      </c>
      <c r="B551" t="s">
        <v>2200</v>
      </c>
      <c r="C551" s="8">
        <f>IFERROR(VLOOKUP(A551,eco_bus_journals!A:D,3,0),"")</f>
        <v>61</v>
      </c>
      <c r="D551" s="51">
        <f>IFERROR(VLOOKUP(A551,eco_bus_journals!A:D,4,0),"")</f>
        <v>7.0000000000000007E-2</v>
      </c>
      <c r="E551" s="51">
        <f t="shared" si="40"/>
        <v>524</v>
      </c>
      <c r="F551" s="58">
        <f>IFERROR(VLOOKUP(A551,eco_journals!A:D,4,0),"")</f>
        <v>7.0000000000000007E-2</v>
      </c>
      <c r="G551" s="54">
        <f t="shared" si="41"/>
        <v>209</v>
      </c>
      <c r="H551" s="60" t="str">
        <f>IFERROR(VLOOKUP(A551,fin_journals!A:D,4,0),"")</f>
        <v/>
      </c>
      <c r="I551" s="25" t="str">
        <f t="shared" si="42"/>
        <v/>
      </c>
      <c r="J551" s="56" t="str">
        <f>IFERROR(VLOOKUP(A551,bus_journals!A:D,4,0),"")</f>
        <v/>
      </c>
      <c r="K551" s="30" t="str">
        <f t="shared" si="43"/>
        <v/>
      </c>
      <c r="L551" s="57" t="str">
        <f>IFERROR(VLOOKUP(A551,man_journals!A:D,4,0),"")</f>
        <v/>
      </c>
      <c r="M551" s="33" t="str">
        <f t="shared" si="44"/>
        <v/>
      </c>
      <c r="N551" s="3" t="s">
        <v>1274</v>
      </c>
      <c r="O551" t="s">
        <v>1298</v>
      </c>
      <c r="P551" t="s">
        <v>1299</v>
      </c>
      <c r="Q551" t="s">
        <v>1319</v>
      </c>
    </row>
    <row r="552" spans="1:17" x14ac:dyDescent="0.25">
      <c r="A552" t="s">
        <v>541</v>
      </c>
      <c r="B552" t="s">
        <v>2190</v>
      </c>
      <c r="C552" s="8">
        <f>IFERROR(VLOOKUP(A552,eco_bus_journals!A:D,3,0),"")</f>
        <v>52</v>
      </c>
      <c r="D552" s="51">
        <f>IFERROR(VLOOKUP(A552,eco_bus_journals!A:D,4,0),"")</f>
        <v>7.0000000000000007E-2</v>
      </c>
      <c r="E552" s="51">
        <f t="shared" si="40"/>
        <v>524</v>
      </c>
      <c r="F552" s="58">
        <f>IFERROR(VLOOKUP(A552,eco_journals!A:D,4,0),"")</f>
        <v>0.06</v>
      </c>
      <c r="G552" s="54">
        <f t="shared" si="41"/>
        <v>257</v>
      </c>
      <c r="H552" s="60" t="str">
        <f>IFERROR(VLOOKUP(A552,fin_journals!A:D,4,0),"")</f>
        <v/>
      </c>
      <c r="I552" s="25" t="str">
        <f t="shared" si="42"/>
        <v/>
      </c>
      <c r="J552" s="56" t="str">
        <f>IFERROR(VLOOKUP(A552,bus_journals!A:D,4,0),"")</f>
        <v/>
      </c>
      <c r="K552" s="30" t="str">
        <f t="shared" si="43"/>
        <v/>
      </c>
      <c r="L552" s="57" t="str">
        <f>IFERROR(VLOOKUP(A552,man_journals!A:D,4,0),"")</f>
        <v/>
      </c>
      <c r="M552" s="33" t="str">
        <f t="shared" si="44"/>
        <v/>
      </c>
      <c r="N552" s="3" t="s">
        <v>1274</v>
      </c>
    </row>
    <row r="553" spans="1:17" x14ac:dyDescent="0.25">
      <c r="A553" t="s">
        <v>569</v>
      </c>
      <c r="B553" t="s">
        <v>2242</v>
      </c>
      <c r="C553" s="8">
        <f>IFERROR(VLOOKUP(A553,eco_bus_journals!A:D,3,0),"")</f>
        <v>32</v>
      </c>
      <c r="D553" s="51">
        <f>IFERROR(VLOOKUP(A553,eco_bus_journals!A:D,4,0),"")</f>
        <v>7.0000000000000007E-2</v>
      </c>
      <c r="E553" s="51">
        <f t="shared" si="40"/>
        <v>524</v>
      </c>
      <c r="F553" s="58" t="str">
        <f>IFERROR(VLOOKUP(A553,eco_journals!A:D,4,0),"")</f>
        <v/>
      </c>
      <c r="G553" s="54" t="str">
        <f t="shared" si="41"/>
        <v/>
      </c>
      <c r="H553" s="60" t="str">
        <f>IFERROR(VLOOKUP(A553,fin_journals!A:D,4,0),"")</f>
        <v/>
      </c>
      <c r="I553" s="25" t="str">
        <f t="shared" si="42"/>
        <v/>
      </c>
      <c r="J553" s="56">
        <f>IFERROR(VLOOKUP(A553,bus_journals!A:D,4,0),"")</f>
        <v>0.06</v>
      </c>
      <c r="K553" s="30">
        <f t="shared" si="43"/>
        <v>134</v>
      </c>
      <c r="L553" s="57">
        <f>IFERROR(VLOOKUP(A553,man_journals!A:D,4,0),"")</f>
        <v>7.0000000000000007E-2</v>
      </c>
      <c r="M553" s="33">
        <f t="shared" si="44"/>
        <v>164</v>
      </c>
      <c r="N553" s="4" t="s">
        <v>1275</v>
      </c>
      <c r="O553" s="6" t="s">
        <v>1277</v>
      </c>
    </row>
    <row r="554" spans="1:17" x14ac:dyDescent="0.25">
      <c r="A554" t="s">
        <v>513</v>
      </c>
      <c r="B554" t="s">
        <v>2176</v>
      </c>
      <c r="C554" s="8">
        <f>IFERROR(VLOOKUP(A554,eco_bus_journals!A:D,3,0),"")</f>
        <v>47</v>
      </c>
      <c r="D554" s="51">
        <f>IFERROR(VLOOKUP(A554,eco_bus_journals!A:D,4,0),"")</f>
        <v>7.0000000000000007E-2</v>
      </c>
      <c r="E554" s="51">
        <f t="shared" si="40"/>
        <v>524</v>
      </c>
      <c r="F554" s="58">
        <f>IFERROR(VLOOKUP(A554,eco_journals!A:D,4,0),"")</f>
        <v>0.06</v>
      </c>
      <c r="G554" s="54">
        <f t="shared" si="41"/>
        <v>257</v>
      </c>
      <c r="H554" s="60" t="str">
        <f>IFERROR(VLOOKUP(A554,fin_journals!A:D,4,0),"")</f>
        <v/>
      </c>
      <c r="I554" s="25" t="str">
        <f t="shared" si="42"/>
        <v/>
      </c>
      <c r="J554" s="56" t="str">
        <f>IFERROR(VLOOKUP(A554,bus_journals!A:D,4,0),"")</f>
        <v/>
      </c>
      <c r="K554" s="30" t="str">
        <f t="shared" si="43"/>
        <v/>
      </c>
      <c r="L554" s="57" t="str">
        <f>IFERROR(VLOOKUP(A554,man_journals!A:D,4,0),"")</f>
        <v/>
      </c>
      <c r="M554" s="33" t="str">
        <f t="shared" si="44"/>
        <v/>
      </c>
      <c r="N554" s="3" t="s">
        <v>1274</v>
      </c>
    </row>
    <row r="555" spans="1:17" x14ac:dyDescent="0.25">
      <c r="A555" t="s">
        <v>579</v>
      </c>
      <c r="B555" t="s">
        <v>2240</v>
      </c>
      <c r="C555" s="8">
        <f>IFERROR(VLOOKUP(A555,eco_bus_journals!A:D,3,0),"")</f>
        <v>40</v>
      </c>
      <c r="D555" s="51">
        <f>IFERROR(VLOOKUP(A555,eco_bus_journals!A:D,4,0),"")</f>
        <v>7.0000000000000007E-2</v>
      </c>
      <c r="E555" s="51">
        <f t="shared" si="40"/>
        <v>524</v>
      </c>
      <c r="F555" s="58">
        <f>IFERROR(VLOOKUP(A555,eco_journals!A:D,4,0),"")</f>
        <v>0.06</v>
      </c>
      <c r="G555" s="54">
        <f t="shared" si="41"/>
        <v>257</v>
      </c>
      <c r="H555" s="60" t="str">
        <f>IFERROR(VLOOKUP(A555,fin_journals!A:D,4,0),"")</f>
        <v/>
      </c>
      <c r="I555" s="25" t="str">
        <f t="shared" si="42"/>
        <v/>
      </c>
      <c r="J555" s="56" t="str">
        <f>IFERROR(VLOOKUP(A555,bus_journals!A:D,4,0),"")</f>
        <v/>
      </c>
      <c r="K555" s="30" t="str">
        <f t="shared" si="43"/>
        <v/>
      </c>
      <c r="L555" s="57" t="str">
        <f>IFERROR(VLOOKUP(A555,man_journals!A:D,4,0),"")</f>
        <v/>
      </c>
      <c r="M555" s="33" t="str">
        <f t="shared" si="44"/>
        <v/>
      </c>
      <c r="N555" s="3" t="s">
        <v>1274</v>
      </c>
    </row>
    <row r="556" spans="1:17" x14ac:dyDescent="0.25">
      <c r="A556" t="s">
        <v>514</v>
      </c>
      <c r="B556" t="s">
        <v>2176</v>
      </c>
      <c r="C556" s="8">
        <f>IFERROR(VLOOKUP(A556,eco_bus_journals!A:D,3,0),"")</f>
        <v>32</v>
      </c>
      <c r="D556" s="51">
        <f>IFERROR(VLOOKUP(A556,eco_bus_journals!A:D,4,0),"")</f>
        <v>7.0000000000000007E-2</v>
      </c>
      <c r="E556" s="51">
        <f t="shared" si="40"/>
        <v>524</v>
      </c>
      <c r="F556" s="58" t="str">
        <f>IFERROR(VLOOKUP(A556,eco_journals!A:D,4,0),"")</f>
        <v/>
      </c>
      <c r="G556" s="54" t="str">
        <f t="shared" si="41"/>
        <v/>
      </c>
      <c r="H556" s="60" t="str">
        <f>IFERROR(VLOOKUP(A556,fin_journals!A:D,4,0),"")</f>
        <v/>
      </c>
      <c r="I556" s="25" t="str">
        <f t="shared" si="42"/>
        <v/>
      </c>
      <c r="J556" s="56" t="str">
        <f>IFERROR(VLOOKUP(A556,bus_journals!A:D,4,0),"")</f>
        <v/>
      </c>
      <c r="K556" s="30" t="str">
        <f t="shared" si="43"/>
        <v/>
      </c>
      <c r="L556" s="57">
        <f>IFERROR(VLOOKUP(A556,man_journals!A:D,4,0),"")</f>
        <v>7.0000000000000007E-2</v>
      </c>
      <c r="M556" s="33">
        <f t="shared" si="44"/>
        <v>164</v>
      </c>
      <c r="N556" s="6" t="s">
        <v>1277</v>
      </c>
    </row>
    <row r="557" spans="1:17" x14ac:dyDescent="0.25">
      <c r="A557" t="s">
        <v>531</v>
      </c>
      <c r="B557" t="s">
        <v>2207</v>
      </c>
      <c r="C557" s="8">
        <f>IFERROR(VLOOKUP(A557,eco_bus_journals!A:D,3,0),"")</f>
        <v>115</v>
      </c>
      <c r="D557" s="51">
        <f>IFERROR(VLOOKUP(A557,eco_bus_journals!A:D,4,0),"")</f>
        <v>7.0000000000000007E-2</v>
      </c>
      <c r="E557" s="51">
        <f t="shared" si="40"/>
        <v>524</v>
      </c>
      <c r="F557" s="58">
        <f>IFERROR(VLOOKUP(A557,eco_journals!A:D,4,0),"")</f>
        <v>0.06</v>
      </c>
      <c r="G557" s="54">
        <f t="shared" si="41"/>
        <v>257</v>
      </c>
      <c r="H557" s="60" t="str">
        <f>IFERROR(VLOOKUP(A557,fin_journals!A:D,4,0),"")</f>
        <v/>
      </c>
      <c r="I557" s="25" t="str">
        <f t="shared" si="42"/>
        <v/>
      </c>
      <c r="J557" s="56" t="str">
        <f>IFERROR(VLOOKUP(A557,bus_journals!A:D,4,0),"")</f>
        <v/>
      </c>
      <c r="K557" s="30" t="str">
        <f t="shared" si="43"/>
        <v/>
      </c>
      <c r="L557" s="57" t="str">
        <f>IFERROR(VLOOKUP(A557,man_journals!A:D,4,0),"")</f>
        <v/>
      </c>
      <c r="M557" s="33" t="str">
        <f t="shared" si="44"/>
        <v/>
      </c>
      <c r="N557" s="3" t="s">
        <v>1274</v>
      </c>
    </row>
    <row r="558" spans="1:17" x14ac:dyDescent="0.25">
      <c r="A558" t="s">
        <v>532</v>
      </c>
      <c r="B558" t="s">
        <v>2222</v>
      </c>
      <c r="C558" s="8">
        <f>IFERROR(VLOOKUP(A558,eco_bus_journals!A:D,3,0),"")</f>
        <v>29</v>
      </c>
      <c r="D558" s="51">
        <f>IFERROR(VLOOKUP(A558,eco_bus_journals!A:D,4,0),"")</f>
        <v>7.0000000000000007E-2</v>
      </c>
      <c r="E558" s="51">
        <f t="shared" si="40"/>
        <v>524</v>
      </c>
      <c r="F558" s="58" t="str">
        <f>IFERROR(VLOOKUP(A558,eco_journals!A:D,4,0),"")</f>
        <v/>
      </c>
      <c r="G558" s="54" t="str">
        <f t="shared" si="41"/>
        <v/>
      </c>
      <c r="H558" s="60" t="str">
        <f>IFERROR(VLOOKUP(A558,fin_journals!A:D,4,0),"")</f>
        <v/>
      </c>
      <c r="I558" s="25" t="str">
        <f t="shared" si="42"/>
        <v/>
      </c>
      <c r="J558" s="56">
        <f>IFERROR(VLOOKUP(A558,bus_journals!A:D,4,0),"")</f>
        <v>7.0000000000000007E-2</v>
      </c>
      <c r="K558" s="30">
        <f t="shared" si="43"/>
        <v>131</v>
      </c>
      <c r="L558" s="57">
        <f>IFERROR(VLOOKUP(A558,man_journals!A:D,4,0),"")</f>
        <v>7.0000000000000007E-2</v>
      </c>
      <c r="M558" s="33">
        <f t="shared" si="44"/>
        <v>164</v>
      </c>
      <c r="N558" s="4" t="s">
        <v>1275</v>
      </c>
      <c r="O558" s="6" t="s">
        <v>1277</v>
      </c>
    </row>
    <row r="559" spans="1:17" x14ac:dyDescent="0.25">
      <c r="A559" t="s">
        <v>542</v>
      </c>
      <c r="B559" t="s">
        <v>2178</v>
      </c>
      <c r="C559" s="8">
        <f>IFERROR(VLOOKUP(A559,eco_bus_journals!A:D,3,0),"")</f>
        <v>30</v>
      </c>
      <c r="D559" s="51">
        <f>IFERROR(VLOOKUP(A559,eco_bus_journals!A:D,4,0),"")</f>
        <v>7.0000000000000007E-2</v>
      </c>
      <c r="E559" s="51">
        <f t="shared" si="40"/>
        <v>524</v>
      </c>
      <c r="F559" s="58">
        <f>IFERROR(VLOOKUP(A559,eco_journals!A:D,4,0),"")</f>
        <v>0.06</v>
      </c>
      <c r="G559" s="54">
        <f t="shared" si="41"/>
        <v>257</v>
      </c>
      <c r="H559" s="60" t="str">
        <f>IFERROR(VLOOKUP(A559,fin_journals!A:D,4,0),"")</f>
        <v/>
      </c>
      <c r="I559" s="25" t="str">
        <f t="shared" si="42"/>
        <v/>
      </c>
      <c r="J559" s="56" t="str">
        <f>IFERROR(VLOOKUP(A559,bus_journals!A:D,4,0),"")</f>
        <v/>
      </c>
      <c r="K559" s="30" t="str">
        <f t="shared" si="43"/>
        <v/>
      </c>
      <c r="L559" s="57" t="str">
        <f>IFERROR(VLOOKUP(A559,man_journals!A:D,4,0),"")</f>
        <v/>
      </c>
      <c r="M559" s="33" t="str">
        <f t="shared" si="44"/>
        <v/>
      </c>
      <c r="N559" s="3" t="s">
        <v>1274</v>
      </c>
    </row>
    <row r="560" spans="1:17" x14ac:dyDescent="0.25">
      <c r="A560" t="s">
        <v>560</v>
      </c>
      <c r="B560" t="s">
        <v>2190</v>
      </c>
      <c r="C560" s="8">
        <f>IFERROR(VLOOKUP(A560,eco_bus_journals!A:D,3,0),"")</f>
        <v>18</v>
      </c>
      <c r="D560" s="51">
        <f>IFERROR(VLOOKUP(A560,eco_bus_journals!A:D,4,0),"")</f>
        <v>7.0000000000000007E-2</v>
      </c>
      <c r="E560" s="51">
        <f t="shared" si="40"/>
        <v>524</v>
      </c>
      <c r="F560" s="58" t="str">
        <f>IFERROR(VLOOKUP(A560,eco_journals!A:D,4,0),"")</f>
        <v/>
      </c>
      <c r="G560" s="54" t="str">
        <f t="shared" si="41"/>
        <v/>
      </c>
      <c r="H560" s="60">
        <f>IFERROR(VLOOKUP(A560,fin_journals!A:D,4,0),"")</f>
        <v>7.0000000000000007E-2</v>
      </c>
      <c r="I560" s="25">
        <f t="shared" si="42"/>
        <v>102</v>
      </c>
      <c r="J560" s="56" t="str">
        <f>IFERROR(VLOOKUP(A560,bus_journals!A:D,4,0),"")</f>
        <v/>
      </c>
      <c r="K560" s="30" t="str">
        <f t="shared" si="43"/>
        <v/>
      </c>
      <c r="L560" s="57" t="str">
        <f>IFERROR(VLOOKUP(A560,man_journals!A:D,4,0),"")</f>
        <v/>
      </c>
      <c r="M560" s="33" t="str">
        <f t="shared" si="44"/>
        <v/>
      </c>
      <c r="N560" s="5" t="s">
        <v>1276</v>
      </c>
    </row>
    <row r="561" spans="1:15" x14ac:dyDescent="0.25">
      <c r="A561" t="s">
        <v>543</v>
      </c>
      <c r="B561" t="s">
        <v>2190</v>
      </c>
      <c r="C561" s="8">
        <f>IFERROR(VLOOKUP(A561,eco_bus_journals!A:D,3,0),"")</f>
        <v>7</v>
      </c>
      <c r="D561" s="51">
        <f>IFERROR(VLOOKUP(A561,eco_bus_journals!A:D,4,0),"")</f>
        <v>7.0000000000000007E-2</v>
      </c>
      <c r="E561" s="51">
        <f t="shared" si="40"/>
        <v>524</v>
      </c>
      <c r="F561" s="58" t="str">
        <f>IFERROR(VLOOKUP(A561,eco_journals!A:D,4,0),"")</f>
        <v/>
      </c>
      <c r="G561" s="54" t="str">
        <f t="shared" si="41"/>
        <v/>
      </c>
      <c r="H561" s="60">
        <f>IFERROR(VLOOKUP(A561,fin_journals!A:D,4,0),"")</f>
        <v>7.0000000000000007E-2</v>
      </c>
      <c r="I561" s="25">
        <f t="shared" si="42"/>
        <v>102</v>
      </c>
      <c r="J561" s="56" t="str">
        <f>IFERROR(VLOOKUP(A561,bus_journals!A:D,4,0),"")</f>
        <v/>
      </c>
      <c r="K561" s="30" t="str">
        <f t="shared" si="43"/>
        <v/>
      </c>
      <c r="L561" s="57" t="str">
        <f>IFERROR(VLOOKUP(A561,man_journals!A:D,4,0),"")</f>
        <v/>
      </c>
      <c r="M561" s="33" t="str">
        <f t="shared" si="44"/>
        <v/>
      </c>
      <c r="N561" s="5" t="s">
        <v>1276</v>
      </c>
    </row>
    <row r="562" spans="1:15" x14ac:dyDescent="0.25">
      <c r="A562" t="s">
        <v>561</v>
      </c>
      <c r="B562" t="s">
        <v>2233</v>
      </c>
      <c r="C562" s="8">
        <f>IFERROR(VLOOKUP(A562,eco_bus_journals!A:D,3,0),"")</f>
        <v>56</v>
      </c>
      <c r="D562" s="51">
        <f>IFERROR(VLOOKUP(A562,eco_bus_journals!A:D,4,0),"")</f>
        <v>0.06</v>
      </c>
      <c r="E562" s="51">
        <f t="shared" si="40"/>
        <v>560</v>
      </c>
      <c r="F562" s="58">
        <f>IFERROR(VLOOKUP(A562,eco_journals!A:D,4,0),"")</f>
        <v>0.06</v>
      </c>
      <c r="G562" s="54">
        <f t="shared" si="41"/>
        <v>257</v>
      </c>
      <c r="H562" s="60" t="str">
        <f>IFERROR(VLOOKUP(A562,fin_journals!A:D,4,0),"")</f>
        <v/>
      </c>
      <c r="I562" s="25" t="str">
        <f t="shared" si="42"/>
        <v/>
      </c>
      <c r="J562" s="56" t="str">
        <f>IFERROR(VLOOKUP(A562,bus_journals!A:D,4,0),"")</f>
        <v/>
      </c>
      <c r="K562" s="30" t="str">
        <f t="shared" si="43"/>
        <v/>
      </c>
      <c r="L562" s="57" t="str">
        <f>IFERROR(VLOOKUP(A562,man_journals!A:D,4,0),"")</f>
        <v/>
      </c>
      <c r="M562" s="33" t="str">
        <f t="shared" si="44"/>
        <v/>
      </c>
      <c r="N562" t="s">
        <v>1306</v>
      </c>
      <c r="O562" s="3" t="s">
        <v>1274</v>
      </c>
    </row>
    <row r="563" spans="1:15" x14ac:dyDescent="0.25">
      <c r="A563" t="s">
        <v>594</v>
      </c>
      <c r="B563" t="s">
        <v>2244</v>
      </c>
      <c r="C563" s="8">
        <f>IFERROR(VLOOKUP(A563,eco_bus_journals!A:D,3,0),"")</f>
        <v>27</v>
      </c>
      <c r="D563" s="51">
        <f>IFERROR(VLOOKUP(A563,eco_bus_journals!A:D,4,0),"")</f>
        <v>0.06</v>
      </c>
      <c r="E563" s="51">
        <f t="shared" si="40"/>
        <v>560</v>
      </c>
      <c r="F563" s="58">
        <f>IFERROR(VLOOKUP(A563,eco_journals!A:D,4,0),"")</f>
        <v>0.05</v>
      </c>
      <c r="G563" s="54">
        <f t="shared" si="41"/>
        <v>303</v>
      </c>
      <c r="H563" s="60" t="str">
        <f>IFERROR(VLOOKUP(A563,fin_journals!A:D,4,0),"")</f>
        <v/>
      </c>
      <c r="I563" s="25" t="str">
        <f t="shared" si="42"/>
        <v/>
      </c>
      <c r="J563" s="56" t="str">
        <f>IFERROR(VLOOKUP(A563,bus_journals!A:D,4,0),"")</f>
        <v/>
      </c>
      <c r="K563" s="30" t="str">
        <f t="shared" si="43"/>
        <v/>
      </c>
      <c r="L563" s="57" t="str">
        <f>IFERROR(VLOOKUP(A563,man_journals!A:D,4,0),"")</f>
        <v/>
      </c>
      <c r="M563" s="33" t="str">
        <f t="shared" si="44"/>
        <v/>
      </c>
      <c r="N563" s="3" t="s">
        <v>1274</v>
      </c>
    </row>
    <row r="564" spans="1:15" x14ac:dyDescent="0.25">
      <c r="A564" t="s">
        <v>587</v>
      </c>
      <c r="B564" t="s">
        <v>2178</v>
      </c>
      <c r="C564" s="8">
        <f>IFERROR(VLOOKUP(A564,eco_bus_journals!A:D,3,0),"")</f>
        <v>13</v>
      </c>
      <c r="D564" s="51">
        <f>IFERROR(VLOOKUP(A564,eco_bus_journals!A:D,4,0),"")</f>
        <v>0.06</v>
      </c>
      <c r="E564" s="51">
        <f t="shared" si="40"/>
        <v>560</v>
      </c>
      <c r="F564" s="58">
        <f>IFERROR(VLOOKUP(A564,eco_journals!A:D,4,0),"")</f>
        <v>0.06</v>
      </c>
      <c r="G564" s="54">
        <f t="shared" si="41"/>
        <v>257</v>
      </c>
      <c r="H564" s="60" t="str">
        <f>IFERROR(VLOOKUP(A564,fin_journals!A:D,4,0),"")</f>
        <v/>
      </c>
      <c r="I564" s="25" t="str">
        <f t="shared" si="42"/>
        <v/>
      </c>
      <c r="J564" s="56" t="str">
        <f>IFERROR(VLOOKUP(A564,bus_journals!A:D,4,0),"")</f>
        <v/>
      </c>
      <c r="K564" s="30" t="str">
        <f t="shared" si="43"/>
        <v/>
      </c>
      <c r="L564" s="57" t="str">
        <f>IFERROR(VLOOKUP(A564,man_journals!A:D,4,0),"")</f>
        <v/>
      </c>
      <c r="M564" s="33" t="str">
        <f t="shared" si="44"/>
        <v/>
      </c>
      <c r="N564" s="3" t="s">
        <v>1274</v>
      </c>
    </row>
    <row r="565" spans="1:15" x14ac:dyDescent="0.25">
      <c r="A565" t="s">
        <v>573</v>
      </c>
      <c r="B565" t="s">
        <v>2178</v>
      </c>
      <c r="C565" s="8">
        <f>IFERROR(VLOOKUP(A565,eco_bus_journals!A:D,3,0),"")</f>
        <v>16</v>
      </c>
      <c r="D565" s="51">
        <f>IFERROR(VLOOKUP(A565,eco_bus_journals!A:D,4,0),"")</f>
        <v>0.06</v>
      </c>
      <c r="E565" s="51">
        <f t="shared" si="40"/>
        <v>560</v>
      </c>
      <c r="F565" s="58">
        <f>IFERROR(VLOOKUP(A565,eco_journals!A:D,4,0),"")</f>
        <v>0.06</v>
      </c>
      <c r="G565" s="54">
        <f t="shared" si="41"/>
        <v>257</v>
      </c>
      <c r="H565" s="60" t="str">
        <f>IFERROR(VLOOKUP(A565,fin_journals!A:D,4,0),"")</f>
        <v/>
      </c>
      <c r="I565" s="25" t="str">
        <f t="shared" si="42"/>
        <v/>
      </c>
      <c r="J565" s="56" t="str">
        <f>IFERROR(VLOOKUP(A565,bus_journals!A:D,4,0),"")</f>
        <v/>
      </c>
      <c r="K565" s="30" t="str">
        <f t="shared" si="43"/>
        <v/>
      </c>
      <c r="L565" s="57" t="str">
        <f>IFERROR(VLOOKUP(A565,man_journals!A:D,4,0),"")</f>
        <v/>
      </c>
      <c r="M565" s="33" t="str">
        <f t="shared" si="44"/>
        <v/>
      </c>
      <c r="N565" s="3" t="s">
        <v>1274</v>
      </c>
      <c r="O565" t="s">
        <v>1302</v>
      </c>
    </row>
    <row r="566" spans="1:15" x14ac:dyDescent="0.25">
      <c r="A566" t="s">
        <v>580</v>
      </c>
      <c r="B566" t="s">
        <v>2202</v>
      </c>
      <c r="C566" s="8">
        <f>IFERROR(VLOOKUP(A566,eco_bus_journals!A:D,3,0),"")</f>
        <v>35</v>
      </c>
      <c r="D566" s="51">
        <f>IFERROR(VLOOKUP(A566,eco_bus_journals!A:D,4,0),"")</f>
        <v>0.06</v>
      </c>
      <c r="E566" s="51">
        <f t="shared" si="40"/>
        <v>560</v>
      </c>
      <c r="F566" s="58">
        <f>IFERROR(VLOOKUP(A566,eco_journals!A:D,4,0),"")</f>
        <v>0.06</v>
      </c>
      <c r="G566" s="54">
        <f t="shared" si="41"/>
        <v>257</v>
      </c>
      <c r="H566" s="60" t="str">
        <f>IFERROR(VLOOKUP(A566,fin_journals!A:D,4,0),"")</f>
        <v/>
      </c>
      <c r="I566" s="25" t="str">
        <f t="shared" si="42"/>
        <v/>
      </c>
      <c r="J566" s="56" t="str">
        <f>IFERROR(VLOOKUP(A566,bus_journals!A:D,4,0),"")</f>
        <v/>
      </c>
      <c r="K566" s="30" t="str">
        <f t="shared" si="43"/>
        <v/>
      </c>
      <c r="L566" s="57" t="str">
        <f>IFERROR(VLOOKUP(A566,man_journals!A:D,4,0),"")</f>
        <v/>
      </c>
      <c r="M566" s="33" t="str">
        <f t="shared" si="44"/>
        <v/>
      </c>
      <c r="N566" s="3" t="s">
        <v>1274</v>
      </c>
    </row>
    <row r="567" spans="1:15" x14ac:dyDescent="0.25">
      <c r="A567" t="s">
        <v>588</v>
      </c>
      <c r="B567" t="s">
        <v>2202</v>
      </c>
      <c r="C567" s="8">
        <f>IFERROR(VLOOKUP(A567,eco_bus_journals!A:D,3,0),"")</f>
        <v>41</v>
      </c>
      <c r="D567" s="51">
        <f>IFERROR(VLOOKUP(A567,eco_bus_journals!A:D,4,0),"")</f>
        <v>0.06</v>
      </c>
      <c r="E567" s="51">
        <f t="shared" si="40"/>
        <v>560</v>
      </c>
      <c r="F567" s="58">
        <f>IFERROR(VLOOKUP(A567,eco_journals!A:D,4,0),"")</f>
        <v>0.06</v>
      </c>
      <c r="G567" s="54">
        <f t="shared" si="41"/>
        <v>257</v>
      </c>
      <c r="H567" s="60" t="str">
        <f>IFERROR(VLOOKUP(A567,fin_journals!A:D,4,0),"")</f>
        <v/>
      </c>
      <c r="I567" s="25" t="str">
        <f t="shared" si="42"/>
        <v/>
      </c>
      <c r="J567" s="56" t="str">
        <f>IFERROR(VLOOKUP(A567,bus_journals!A:D,4,0),"")</f>
        <v/>
      </c>
      <c r="K567" s="30" t="str">
        <f t="shared" si="43"/>
        <v/>
      </c>
      <c r="L567" s="57" t="str">
        <f>IFERROR(VLOOKUP(A567,man_journals!A:D,4,0),"")</f>
        <v/>
      </c>
      <c r="M567" s="33" t="str">
        <f t="shared" si="44"/>
        <v/>
      </c>
      <c r="N567" s="3" t="s">
        <v>1274</v>
      </c>
    </row>
    <row r="568" spans="1:15" x14ac:dyDescent="0.25">
      <c r="A568" t="s">
        <v>574</v>
      </c>
      <c r="B568" t="s">
        <v>2237</v>
      </c>
      <c r="C568" s="8">
        <f>IFERROR(VLOOKUP(A568,eco_bus_journals!A:D,3,0),"")</f>
        <v>55</v>
      </c>
      <c r="D568" s="51">
        <f>IFERROR(VLOOKUP(A568,eco_bus_journals!A:D,4,0),"")</f>
        <v>0.06</v>
      </c>
      <c r="E568" s="51">
        <f t="shared" si="40"/>
        <v>560</v>
      </c>
      <c r="F568" s="58">
        <f>IFERROR(VLOOKUP(A568,eco_journals!A:D,4,0),"")</f>
        <v>0.06</v>
      </c>
      <c r="G568" s="54">
        <f t="shared" si="41"/>
        <v>257</v>
      </c>
      <c r="H568" s="60" t="str">
        <f>IFERROR(VLOOKUP(A568,fin_journals!A:D,4,0),"")</f>
        <v/>
      </c>
      <c r="I568" s="25" t="str">
        <f t="shared" si="42"/>
        <v/>
      </c>
      <c r="J568" s="56" t="str">
        <f>IFERROR(VLOOKUP(A568,bus_journals!A:D,4,0),"")</f>
        <v/>
      </c>
      <c r="K568" s="30" t="str">
        <f t="shared" si="43"/>
        <v/>
      </c>
      <c r="L568" s="57">
        <f>IFERROR(VLOOKUP(A568,man_journals!A:D,4,0),"")</f>
        <v>0.05</v>
      </c>
      <c r="M568" s="33">
        <f t="shared" si="44"/>
        <v>179</v>
      </c>
      <c r="N568" s="3" t="s">
        <v>1274</v>
      </c>
      <c r="O568" s="6" t="s">
        <v>1277</v>
      </c>
    </row>
    <row r="569" spans="1:15" x14ac:dyDescent="0.25">
      <c r="A569" t="s">
        <v>555</v>
      </c>
      <c r="B569" t="s">
        <v>2230</v>
      </c>
      <c r="C569" s="8">
        <f>IFERROR(VLOOKUP(A569,eco_bus_journals!A:D,3,0),"")</f>
        <v>19</v>
      </c>
      <c r="D569" s="51">
        <f>IFERROR(VLOOKUP(A569,eco_bus_journals!A:D,4,0),"")</f>
        <v>0.06</v>
      </c>
      <c r="E569" s="51">
        <f t="shared" si="40"/>
        <v>560</v>
      </c>
      <c r="F569" s="58">
        <f>IFERROR(VLOOKUP(A569,eco_journals!A:D,4,0),"")</f>
        <v>0.06</v>
      </c>
      <c r="G569" s="54">
        <f t="shared" si="41"/>
        <v>257</v>
      </c>
      <c r="H569" s="60" t="str">
        <f>IFERROR(VLOOKUP(A569,fin_journals!A:D,4,0),"")</f>
        <v/>
      </c>
      <c r="I569" s="25" t="str">
        <f t="shared" si="42"/>
        <v/>
      </c>
      <c r="J569" s="56" t="str">
        <f>IFERROR(VLOOKUP(A569,bus_journals!A:D,4,0),"")</f>
        <v/>
      </c>
      <c r="K569" s="30" t="str">
        <f t="shared" si="43"/>
        <v/>
      </c>
      <c r="L569" s="57" t="str">
        <f>IFERROR(VLOOKUP(A569,man_journals!A:D,4,0),"")</f>
        <v/>
      </c>
      <c r="M569" s="33" t="str">
        <f t="shared" si="44"/>
        <v/>
      </c>
      <c r="N569" s="3" t="s">
        <v>1274</v>
      </c>
      <c r="O569" t="s">
        <v>1317</v>
      </c>
    </row>
    <row r="570" spans="1:15" x14ac:dyDescent="0.25">
      <c r="A570" t="s">
        <v>564</v>
      </c>
      <c r="B570" t="s">
        <v>2181</v>
      </c>
      <c r="C570" s="8">
        <f>IFERROR(VLOOKUP(A570,eco_bus_journals!A:D,3,0),"")</f>
        <v>13</v>
      </c>
      <c r="D570" s="51">
        <f>IFERROR(VLOOKUP(A570,eco_bus_journals!A:D,4,0),"")</f>
        <v>0.06</v>
      </c>
      <c r="E570" s="51">
        <f t="shared" si="40"/>
        <v>560</v>
      </c>
      <c r="F570" s="58">
        <f>IFERROR(VLOOKUP(A570,eco_journals!A:D,4,0),"")</f>
        <v>0.06</v>
      </c>
      <c r="G570" s="54">
        <f t="shared" si="41"/>
        <v>257</v>
      </c>
      <c r="H570" s="60" t="str">
        <f>IFERROR(VLOOKUP(A570,fin_journals!A:D,4,0),"")</f>
        <v/>
      </c>
      <c r="I570" s="25" t="str">
        <f t="shared" si="42"/>
        <v/>
      </c>
      <c r="J570" s="56" t="str">
        <f>IFERROR(VLOOKUP(A570,bus_journals!A:D,4,0),"")</f>
        <v/>
      </c>
      <c r="K570" s="30" t="str">
        <f t="shared" si="43"/>
        <v/>
      </c>
      <c r="L570" s="57" t="str">
        <f>IFERROR(VLOOKUP(A570,man_journals!A:D,4,0),"")</f>
        <v/>
      </c>
      <c r="M570" s="33" t="str">
        <f t="shared" si="44"/>
        <v/>
      </c>
      <c r="N570" s="3" t="s">
        <v>1274</v>
      </c>
    </row>
    <row r="571" spans="1:15" x14ac:dyDescent="0.25">
      <c r="A571" t="s">
        <v>595</v>
      </c>
      <c r="B571" t="s">
        <v>2252</v>
      </c>
      <c r="C571" s="8">
        <f>IFERROR(VLOOKUP(A571,eco_bus_journals!A:D,3,0),"")</f>
        <v>25</v>
      </c>
      <c r="D571" s="51">
        <f>IFERROR(VLOOKUP(A571,eco_bus_journals!A:D,4,0),"")</f>
        <v>0.06</v>
      </c>
      <c r="E571" s="51">
        <f t="shared" si="40"/>
        <v>560</v>
      </c>
      <c r="F571" s="58">
        <f>IFERROR(VLOOKUP(A571,eco_journals!A:D,4,0),"")</f>
        <v>0.06</v>
      </c>
      <c r="G571" s="54">
        <f t="shared" si="41"/>
        <v>257</v>
      </c>
      <c r="H571" s="60" t="str">
        <f>IFERROR(VLOOKUP(A571,fin_journals!A:D,4,0),"")</f>
        <v/>
      </c>
      <c r="I571" s="25" t="str">
        <f t="shared" si="42"/>
        <v/>
      </c>
      <c r="J571" s="56" t="str">
        <f>IFERROR(VLOOKUP(A571,bus_journals!A:D,4,0),"")</f>
        <v/>
      </c>
      <c r="K571" s="30" t="str">
        <f t="shared" si="43"/>
        <v/>
      </c>
      <c r="L571" s="57" t="str">
        <f>IFERROR(VLOOKUP(A571,man_journals!A:D,4,0),"")</f>
        <v/>
      </c>
      <c r="M571" s="33" t="str">
        <f t="shared" si="44"/>
        <v/>
      </c>
      <c r="N571" s="3" t="s">
        <v>1274</v>
      </c>
    </row>
    <row r="572" spans="1:15" x14ac:dyDescent="0.25">
      <c r="A572" t="s">
        <v>581</v>
      </c>
      <c r="B572" t="s">
        <v>2238</v>
      </c>
      <c r="C572" s="8">
        <f>IFERROR(VLOOKUP(A572,eco_bus_journals!A:D,3,0),"")</f>
        <v>10</v>
      </c>
      <c r="D572" s="51">
        <f>IFERROR(VLOOKUP(A572,eco_bus_journals!A:D,4,0),"")</f>
        <v>0.06</v>
      </c>
      <c r="E572" s="51">
        <f t="shared" si="40"/>
        <v>560</v>
      </c>
      <c r="F572" s="58">
        <f>IFERROR(VLOOKUP(A572,eco_journals!A:D,4,0),"")</f>
        <v>0.06</v>
      </c>
      <c r="G572" s="54">
        <f t="shared" si="41"/>
        <v>257</v>
      </c>
      <c r="H572" s="60" t="str">
        <f>IFERROR(VLOOKUP(A572,fin_journals!A:D,4,0),"")</f>
        <v/>
      </c>
      <c r="I572" s="25" t="str">
        <f t="shared" si="42"/>
        <v/>
      </c>
      <c r="J572" s="56" t="str">
        <f>IFERROR(VLOOKUP(A572,bus_journals!A:D,4,0),"")</f>
        <v/>
      </c>
      <c r="K572" s="30" t="str">
        <f t="shared" si="43"/>
        <v/>
      </c>
      <c r="L572" s="57" t="str">
        <f>IFERROR(VLOOKUP(A572,man_journals!A:D,4,0),"")</f>
        <v/>
      </c>
      <c r="M572" s="33" t="str">
        <f t="shared" si="44"/>
        <v/>
      </c>
      <c r="N572" s="3" t="s">
        <v>1274</v>
      </c>
    </row>
    <row r="573" spans="1:15" x14ac:dyDescent="0.25">
      <c r="A573" t="s">
        <v>547</v>
      </c>
      <c r="B573" t="s">
        <v>2190</v>
      </c>
      <c r="C573" s="8">
        <f>IFERROR(VLOOKUP(A573,eco_bus_journals!A:D,3,0),"")</f>
        <v>25</v>
      </c>
      <c r="D573" s="51">
        <f>IFERROR(VLOOKUP(A573,eco_bus_journals!A:D,4,0),"")</f>
        <v>0.06</v>
      </c>
      <c r="E573" s="51">
        <f t="shared" si="40"/>
        <v>560</v>
      </c>
      <c r="F573" s="58">
        <f>IFERROR(VLOOKUP(A573,eco_journals!A:D,4,0),"")</f>
        <v>0.06</v>
      </c>
      <c r="G573" s="54">
        <f t="shared" si="41"/>
        <v>257</v>
      </c>
      <c r="H573" s="60" t="str">
        <f>IFERROR(VLOOKUP(A573,fin_journals!A:D,4,0),"")</f>
        <v/>
      </c>
      <c r="I573" s="25" t="str">
        <f t="shared" si="42"/>
        <v/>
      </c>
      <c r="J573" s="56" t="str">
        <f>IFERROR(VLOOKUP(A573,bus_journals!A:D,4,0),"")</f>
        <v/>
      </c>
      <c r="K573" s="30" t="str">
        <f t="shared" si="43"/>
        <v/>
      </c>
      <c r="L573" s="57" t="str">
        <f>IFERROR(VLOOKUP(A573,man_journals!A:D,4,0),"")</f>
        <v/>
      </c>
      <c r="M573" s="33" t="str">
        <f t="shared" si="44"/>
        <v/>
      </c>
      <c r="N573" s="3" t="s">
        <v>1274</v>
      </c>
    </row>
    <row r="574" spans="1:15" x14ac:dyDescent="0.25">
      <c r="A574" t="s">
        <v>548</v>
      </c>
      <c r="B574" t="s">
        <v>2221</v>
      </c>
      <c r="C574" s="8">
        <f>IFERROR(VLOOKUP(A574,eco_bus_journals!A:D,3,0),"")</f>
        <v>31</v>
      </c>
      <c r="D574" s="51">
        <f>IFERROR(VLOOKUP(A574,eco_bus_journals!A:D,4,0),"")</f>
        <v>0.06</v>
      </c>
      <c r="E574" s="51">
        <f t="shared" si="40"/>
        <v>560</v>
      </c>
      <c r="F574" s="58">
        <f>IFERROR(VLOOKUP(A574,eco_journals!A:D,4,0),"")</f>
        <v>0.06</v>
      </c>
      <c r="G574" s="54">
        <f t="shared" si="41"/>
        <v>257</v>
      </c>
      <c r="H574" s="60" t="str">
        <f>IFERROR(VLOOKUP(A574,fin_journals!A:D,4,0),"")</f>
        <v/>
      </c>
      <c r="I574" s="25" t="str">
        <f t="shared" si="42"/>
        <v/>
      </c>
      <c r="J574" s="56" t="str">
        <f>IFERROR(VLOOKUP(A574,bus_journals!A:D,4,0),"")</f>
        <v/>
      </c>
      <c r="K574" s="30" t="str">
        <f t="shared" si="43"/>
        <v/>
      </c>
      <c r="L574" s="57" t="str">
        <f>IFERROR(VLOOKUP(A574,man_journals!A:D,4,0),"")</f>
        <v/>
      </c>
      <c r="M574" s="33" t="str">
        <f t="shared" si="44"/>
        <v/>
      </c>
      <c r="N574" s="3" t="s">
        <v>1274</v>
      </c>
      <c r="O574" t="s">
        <v>1299</v>
      </c>
    </row>
    <row r="575" spans="1:15" x14ac:dyDescent="0.25">
      <c r="A575" t="s">
        <v>575</v>
      </c>
      <c r="B575" t="s">
        <v>2203</v>
      </c>
      <c r="C575" s="8">
        <f>IFERROR(VLOOKUP(A575,eco_bus_journals!A:D,3,0),"")</f>
        <v>28</v>
      </c>
      <c r="D575" s="51">
        <f>IFERROR(VLOOKUP(A575,eco_bus_journals!A:D,4,0),"")</f>
        <v>0.06</v>
      </c>
      <c r="E575" s="51">
        <f t="shared" si="40"/>
        <v>560</v>
      </c>
      <c r="F575" s="58" t="str">
        <f>IFERROR(VLOOKUP(A575,eco_journals!A:D,4,0),"")</f>
        <v/>
      </c>
      <c r="G575" s="54" t="str">
        <f t="shared" si="41"/>
        <v/>
      </c>
      <c r="H575" s="60" t="str">
        <f>IFERROR(VLOOKUP(A575,fin_journals!A:D,4,0),"")</f>
        <v/>
      </c>
      <c r="I575" s="25" t="str">
        <f t="shared" si="42"/>
        <v/>
      </c>
      <c r="J575" s="56" t="str">
        <f>IFERROR(VLOOKUP(A575,bus_journals!A:D,4,0),"")</f>
        <v/>
      </c>
      <c r="K575" s="30" t="str">
        <f t="shared" si="43"/>
        <v/>
      </c>
      <c r="L575" s="57">
        <f>IFERROR(VLOOKUP(A575,man_journals!A:D,4,0),"")</f>
        <v>0.06</v>
      </c>
      <c r="M575" s="33">
        <f t="shared" si="44"/>
        <v>171</v>
      </c>
      <c r="N575" s="6" t="s">
        <v>1277</v>
      </c>
      <c r="O575" t="s">
        <v>1328</v>
      </c>
    </row>
    <row r="576" spans="1:15" x14ac:dyDescent="0.25">
      <c r="A576" t="s">
        <v>596</v>
      </c>
      <c r="B576" t="s">
        <v>2180</v>
      </c>
      <c r="C576" s="8">
        <f>IFERROR(VLOOKUP(A576,eco_bus_journals!A:D,3,0),"")</f>
        <v>40</v>
      </c>
      <c r="D576" s="51">
        <f>IFERROR(VLOOKUP(A576,eco_bus_journals!A:D,4,0),"")</f>
        <v>0.06</v>
      </c>
      <c r="E576" s="51">
        <f t="shared" si="40"/>
        <v>560</v>
      </c>
      <c r="F576" s="58" t="str">
        <f>IFERROR(VLOOKUP(A576,eco_journals!A:D,4,0),"")</f>
        <v/>
      </c>
      <c r="G576" s="54" t="str">
        <f t="shared" si="41"/>
        <v/>
      </c>
      <c r="H576" s="60">
        <f>IFERROR(VLOOKUP(A576,fin_journals!A:D,4,0),"")</f>
        <v>0.06</v>
      </c>
      <c r="I576" s="25">
        <f t="shared" si="42"/>
        <v>108</v>
      </c>
      <c r="J576" s="56" t="str">
        <f>IFERROR(VLOOKUP(A576,bus_journals!A:D,4,0),"")</f>
        <v/>
      </c>
      <c r="K576" s="30" t="str">
        <f t="shared" si="43"/>
        <v/>
      </c>
      <c r="L576" s="57" t="str">
        <f>IFERROR(VLOOKUP(A576,man_journals!A:D,4,0),"")</f>
        <v/>
      </c>
      <c r="M576" s="33" t="str">
        <f t="shared" si="44"/>
        <v/>
      </c>
      <c r="N576" s="5" t="s">
        <v>1276</v>
      </c>
      <c r="O576" t="s">
        <v>1313</v>
      </c>
    </row>
    <row r="577" spans="1:16" x14ac:dyDescent="0.25">
      <c r="A577" t="s">
        <v>491</v>
      </c>
      <c r="B577" t="s">
        <v>2178</v>
      </c>
      <c r="C577" s="8">
        <f>IFERROR(VLOOKUP(A577,eco_bus_journals!A:D,3,0),"")</f>
        <v>29</v>
      </c>
      <c r="D577" s="51">
        <f>IFERROR(VLOOKUP(A577,eco_bus_journals!A:D,4,0),"")</f>
        <v>0.06</v>
      </c>
      <c r="E577" s="51">
        <f t="shared" si="40"/>
        <v>560</v>
      </c>
      <c r="F577" s="58">
        <f>IFERROR(VLOOKUP(A577,eco_journals!A:D,4,0),"")</f>
        <v>0.06</v>
      </c>
      <c r="G577" s="54">
        <f t="shared" si="41"/>
        <v>257</v>
      </c>
      <c r="H577" s="60" t="str">
        <f>IFERROR(VLOOKUP(A577,fin_journals!A:D,4,0),"")</f>
        <v/>
      </c>
      <c r="I577" s="25" t="str">
        <f t="shared" si="42"/>
        <v/>
      </c>
      <c r="J577" s="56" t="str">
        <f>IFERROR(VLOOKUP(A577,bus_journals!A:D,4,0),"")</f>
        <v/>
      </c>
      <c r="K577" s="30" t="str">
        <f t="shared" si="43"/>
        <v/>
      </c>
      <c r="L577" s="57" t="str">
        <f>IFERROR(VLOOKUP(A577,man_journals!A:D,4,0),"")</f>
        <v/>
      </c>
      <c r="M577" s="33" t="str">
        <f t="shared" si="44"/>
        <v/>
      </c>
      <c r="N577" t="s">
        <v>1286</v>
      </c>
      <c r="O577" s="3" t="s">
        <v>1274</v>
      </c>
      <c r="P577" t="s">
        <v>1287</v>
      </c>
    </row>
    <row r="578" spans="1:16" x14ac:dyDescent="0.25">
      <c r="A578" t="s">
        <v>584</v>
      </c>
      <c r="B578" t="s">
        <v>2247</v>
      </c>
      <c r="C578" s="8">
        <f>IFERROR(VLOOKUP(A578,eco_bus_journals!A:D,3,0),"")</f>
        <v>37</v>
      </c>
      <c r="D578" s="51">
        <f>IFERROR(VLOOKUP(A578,eco_bus_journals!A:D,4,0),"")</f>
        <v>0.06</v>
      </c>
      <c r="E578" s="51">
        <f t="shared" si="40"/>
        <v>560</v>
      </c>
      <c r="F578" s="58" t="str">
        <f>IFERROR(VLOOKUP(A578,eco_journals!A:D,4,0),"")</f>
        <v/>
      </c>
      <c r="G578" s="54" t="str">
        <f t="shared" si="41"/>
        <v/>
      </c>
      <c r="H578" s="60" t="str">
        <f>IFERROR(VLOOKUP(A578,fin_journals!A:D,4,0),"")</f>
        <v/>
      </c>
      <c r="I578" s="25" t="str">
        <f t="shared" si="42"/>
        <v/>
      </c>
      <c r="J578" s="56" t="str">
        <f>IFERROR(VLOOKUP(A578,bus_journals!A:D,4,0),"")</f>
        <v/>
      </c>
      <c r="K578" s="30" t="str">
        <f t="shared" si="43"/>
        <v/>
      </c>
      <c r="L578" s="57">
        <f>IFERROR(VLOOKUP(A578,man_journals!A:D,4,0),"")</f>
        <v>0.06</v>
      </c>
      <c r="M578" s="33">
        <f t="shared" si="44"/>
        <v>171</v>
      </c>
      <c r="N578" s="6" t="s">
        <v>1277</v>
      </c>
    </row>
    <row r="579" spans="1:16" x14ac:dyDescent="0.25">
      <c r="A579" t="s">
        <v>566</v>
      </c>
      <c r="B579" t="s">
        <v>2190</v>
      </c>
      <c r="C579" s="8">
        <f>IFERROR(VLOOKUP(A579,eco_bus_journals!A:D,3,0),"")</f>
        <v>77</v>
      </c>
      <c r="D579" s="51">
        <f>IFERROR(VLOOKUP(A579,eco_bus_journals!A:D,4,0),"")</f>
        <v>0.06</v>
      </c>
      <c r="E579" s="51">
        <f t="shared" ref="E579:E642" si="45">_xlfn.RANK.EQ(D579,D:D)</f>
        <v>560</v>
      </c>
      <c r="F579" s="58">
        <f>IFERROR(VLOOKUP(A579,eco_journals!A:D,4,0),"")</f>
        <v>0.06</v>
      </c>
      <c r="G579" s="54">
        <f t="shared" ref="G579:G642" si="46">IFERROR(_xlfn.RANK.EQ(F579,F:F),"")</f>
        <v>257</v>
      </c>
      <c r="H579" s="60" t="str">
        <f>IFERROR(VLOOKUP(A579,fin_journals!A:D,4,0),"")</f>
        <v/>
      </c>
      <c r="I579" s="25" t="str">
        <f t="shared" ref="I579:I642" si="47">IFERROR(_xlfn.RANK.EQ(H579,H:H),"")</f>
        <v/>
      </c>
      <c r="J579" s="56" t="str">
        <f>IFERROR(VLOOKUP(A579,bus_journals!A:D,4,0),"")</f>
        <v/>
      </c>
      <c r="K579" s="30" t="str">
        <f t="shared" ref="K579:K642" si="48">IFERROR(_xlfn.RANK.EQ(J579,J:J),"")</f>
        <v/>
      </c>
      <c r="L579" s="57" t="str">
        <f>IFERROR(VLOOKUP(A579,man_journals!A:D,4,0),"")</f>
        <v/>
      </c>
      <c r="M579" s="33" t="str">
        <f t="shared" ref="M579:M642" si="49">IFERROR(_xlfn.RANK.EQ(L579,L:L),"")</f>
        <v/>
      </c>
      <c r="N579" s="3" t="s">
        <v>1274</v>
      </c>
    </row>
    <row r="580" spans="1:16" x14ac:dyDescent="0.25">
      <c r="A580" t="s">
        <v>591</v>
      </c>
      <c r="B580" t="s">
        <v>2236</v>
      </c>
      <c r="C580" s="8">
        <f>IFERROR(VLOOKUP(A580,eco_bus_journals!A:D,3,0),"")</f>
        <v>16</v>
      </c>
      <c r="D580" s="51">
        <f>IFERROR(VLOOKUP(A580,eco_bus_journals!A:D,4,0),"")</f>
        <v>0.06</v>
      </c>
      <c r="E580" s="51">
        <f t="shared" si="45"/>
        <v>560</v>
      </c>
      <c r="F580" s="58">
        <f>IFERROR(VLOOKUP(A580,eco_journals!A:D,4,0),"")</f>
        <v>0.05</v>
      </c>
      <c r="G580" s="54">
        <f t="shared" si="46"/>
        <v>303</v>
      </c>
      <c r="H580" s="60" t="str">
        <f>IFERROR(VLOOKUP(A580,fin_journals!A:D,4,0),"")</f>
        <v/>
      </c>
      <c r="I580" s="25" t="str">
        <f t="shared" si="47"/>
        <v/>
      </c>
      <c r="J580" s="56" t="str">
        <f>IFERROR(VLOOKUP(A580,bus_journals!A:D,4,0),"")</f>
        <v/>
      </c>
      <c r="K580" s="30" t="str">
        <f t="shared" si="48"/>
        <v/>
      </c>
      <c r="L580" s="57" t="str">
        <f>IFERROR(VLOOKUP(A580,man_journals!A:D,4,0),"")</f>
        <v/>
      </c>
      <c r="M580" s="33" t="str">
        <f t="shared" si="49"/>
        <v/>
      </c>
      <c r="N580" s="3" t="s">
        <v>1274</v>
      </c>
      <c r="O580" t="s">
        <v>1333</v>
      </c>
    </row>
    <row r="581" spans="1:16" x14ac:dyDescent="0.25">
      <c r="A581" t="s">
        <v>603</v>
      </c>
      <c r="B581" t="s">
        <v>2249</v>
      </c>
      <c r="C581" s="8">
        <f>IFERROR(VLOOKUP(A581,eco_bus_journals!A:D,3,0),"")</f>
        <v>57</v>
      </c>
      <c r="D581" s="51">
        <f>IFERROR(VLOOKUP(A581,eco_bus_journals!A:D,4,0),"")</f>
        <v>0.06</v>
      </c>
      <c r="E581" s="51">
        <f t="shared" si="45"/>
        <v>560</v>
      </c>
      <c r="F581" s="58">
        <f>IFERROR(VLOOKUP(A581,eco_journals!A:D,4,0),"")</f>
        <v>0.05</v>
      </c>
      <c r="G581" s="54">
        <f t="shared" si="46"/>
        <v>303</v>
      </c>
      <c r="H581" s="60" t="str">
        <f>IFERROR(VLOOKUP(A581,fin_journals!A:D,4,0),"")</f>
        <v/>
      </c>
      <c r="I581" s="25" t="str">
        <f t="shared" si="47"/>
        <v/>
      </c>
      <c r="J581" s="56" t="str">
        <f>IFERROR(VLOOKUP(A581,bus_journals!A:D,4,0),"")</f>
        <v/>
      </c>
      <c r="K581" s="30" t="str">
        <f t="shared" si="48"/>
        <v/>
      </c>
      <c r="L581" s="57" t="str">
        <f>IFERROR(VLOOKUP(A581,man_journals!A:D,4,0),"")</f>
        <v/>
      </c>
      <c r="M581" s="33" t="str">
        <f t="shared" si="49"/>
        <v/>
      </c>
      <c r="N581" s="3" t="s">
        <v>1274</v>
      </c>
    </row>
    <row r="582" spans="1:16" x14ac:dyDescent="0.25">
      <c r="A582" t="s">
        <v>576</v>
      </c>
      <c r="B582" t="s">
        <v>2201</v>
      </c>
      <c r="C582" s="8">
        <f>IFERROR(VLOOKUP(A582,eco_bus_journals!A:D,3,0),"")</f>
        <v>15</v>
      </c>
      <c r="D582" s="51">
        <f>IFERROR(VLOOKUP(A582,eco_bus_journals!A:D,4,0),"")</f>
        <v>0.06</v>
      </c>
      <c r="E582" s="51">
        <f t="shared" si="45"/>
        <v>560</v>
      </c>
      <c r="F582" s="58" t="str">
        <f>IFERROR(VLOOKUP(A582,eco_journals!A:D,4,0),"")</f>
        <v/>
      </c>
      <c r="G582" s="54" t="str">
        <f t="shared" si="46"/>
        <v/>
      </c>
      <c r="H582" s="60">
        <f>IFERROR(VLOOKUP(A582,fin_journals!A:D,4,0),"")</f>
        <v>0.06</v>
      </c>
      <c r="I582" s="25">
        <f t="shared" si="47"/>
        <v>108</v>
      </c>
      <c r="J582" s="56" t="str">
        <f>IFERROR(VLOOKUP(A582,bus_journals!A:D,4,0),"")</f>
        <v/>
      </c>
      <c r="K582" s="30" t="str">
        <f t="shared" si="48"/>
        <v/>
      </c>
      <c r="L582" s="57" t="str">
        <f>IFERROR(VLOOKUP(A582,man_journals!A:D,4,0),"")</f>
        <v/>
      </c>
      <c r="M582" s="33" t="str">
        <f t="shared" si="49"/>
        <v/>
      </c>
      <c r="N582" s="5" t="s">
        <v>1276</v>
      </c>
    </row>
    <row r="583" spans="1:16" x14ac:dyDescent="0.25">
      <c r="A583" t="s">
        <v>558</v>
      </c>
      <c r="B583" t="s">
        <v>2190</v>
      </c>
      <c r="C583" s="8">
        <f>IFERROR(VLOOKUP(A583,eco_bus_journals!A:D,3,0),"")</f>
        <v>38</v>
      </c>
      <c r="D583" s="51">
        <f>IFERROR(VLOOKUP(A583,eco_bus_journals!A:D,4,0),"")</f>
        <v>0.06</v>
      </c>
      <c r="E583" s="51">
        <f t="shared" si="45"/>
        <v>560</v>
      </c>
      <c r="F583" s="58">
        <f>IFERROR(VLOOKUP(A583,eco_journals!A:D,4,0),"")</f>
        <v>0.06</v>
      </c>
      <c r="G583" s="54">
        <f t="shared" si="46"/>
        <v>257</v>
      </c>
      <c r="H583" s="60" t="str">
        <f>IFERROR(VLOOKUP(A583,fin_journals!A:D,4,0),"")</f>
        <v/>
      </c>
      <c r="I583" s="25" t="str">
        <f t="shared" si="47"/>
        <v/>
      </c>
      <c r="J583" s="56" t="str">
        <f>IFERROR(VLOOKUP(A583,bus_journals!A:D,4,0),"")</f>
        <v/>
      </c>
      <c r="K583" s="30" t="str">
        <f t="shared" si="48"/>
        <v/>
      </c>
      <c r="L583" s="57" t="str">
        <f>IFERROR(VLOOKUP(A583,man_journals!A:D,4,0),"")</f>
        <v/>
      </c>
      <c r="M583" s="33" t="str">
        <f t="shared" si="49"/>
        <v/>
      </c>
      <c r="N583" s="3" t="s">
        <v>1274</v>
      </c>
    </row>
    <row r="584" spans="1:16" x14ac:dyDescent="0.25">
      <c r="A584" t="s">
        <v>577</v>
      </c>
      <c r="B584" t="s">
        <v>2201</v>
      </c>
      <c r="C584" s="8">
        <f>IFERROR(VLOOKUP(A584,eco_bus_journals!A:D,3,0),"")</f>
        <v>16</v>
      </c>
      <c r="D584" s="51">
        <f>IFERROR(VLOOKUP(A584,eco_bus_journals!A:D,4,0),"")</f>
        <v>0.06</v>
      </c>
      <c r="E584" s="51">
        <f t="shared" si="45"/>
        <v>560</v>
      </c>
      <c r="F584" s="58" t="str">
        <f>IFERROR(VLOOKUP(A584,eco_journals!A:D,4,0),"")</f>
        <v/>
      </c>
      <c r="G584" s="54" t="str">
        <f t="shared" si="46"/>
        <v/>
      </c>
      <c r="H584" s="60">
        <f>IFERROR(VLOOKUP(A584,fin_journals!A:D,4,0),"")</f>
        <v>0.05</v>
      </c>
      <c r="I584" s="25">
        <f t="shared" si="47"/>
        <v>112</v>
      </c>
      <c r="J584" s="56" t="str">
        <f>IFERROR(VLOOKUP(A584,bus_journals!A:D,4,0),"")</f>
        <v/>
      </c>
      <c r="K584" s="30" t="str">
        <f t="shared" si="48"/>
        <v/>
      </c>
      <c r="L584" s="57" t="str">
        <f>IFERROR(VLOOKUP(A584,man_journals!A:D,4,0),"")</f>
        <v/>
      </c>
      <c r="M584" s="33" t="str">
        <f t="shared" si="49"/>
        <v/>
      </c>
      <c r="N584" s="5" t="s">
        <v>1276</v>
      </c>
    </row>
    <row r="585" spans="1:16" x14ac:dyDescent="0.25">
      <c r="A585" t="s">
        <v>578</v>
      </c>
      <c r="B585" t="s">
        <v>2226</v>
      </c>
      <c r="C585" s="8">
        <f>IFERROR(VLOOKUP(A585,eco_bus_journals!A:D,3,0),"")</f>
        <v>13</v>
      </c>
      <c r="D585" s="51">
        <f>IFERROR(VLOOKUP(A585,eco_bus_journals!A:D,4,0),"")</f>
        <v>0.06</v>
      </c>
      <c r="E585" s="51">
        <f t="shared" si="45"/>
        <v>560</v>
      </c>
      <c r="F585" s="58">
        <f>IFERROR(VLOOKUP(A585,eco_journals!A:D,4,0),"")</f>
        <v>0.06</v>
      </c>
      <c r="G585" s="54">
        <f t="shared" si="46"/>
        <v>257</v>
      </c>
      <c r="H585" s="60" t="str">
        <f>IFERROR(VLOOKUP(A585,fin_journals!A:D,4,0),"")</f>
        <v/>
      </c>
      <c r="I585" s="25" t="str">
        <f t="shared" si="47"/>
        <v/>
      </c>
      <c r="J585" s="56" t="str">
        <f>IFERROR(VLOOKUP(A585,bus_journals!A:D,4,0),"")</f>
        <v/>
      </c>
      <c r="K585" s="30" t="str">
        <f t="shared" si="48"/>
        <v/>
      </c>
      <c r="L585" s="57" t="str">
        <f>IFERROR(VLOOKUP(A585,man_journals!A:D,4,0),"")</f>
        <v/>
      </c>
      <c r="M585" s="33" t="str">
        <f t="shared" si="49"/>
        <v/>
      </c>
      <c r="N585" s="3" t="s">
        <v>1274</v>
      </c>
      <c r="O585" t="s">
        <v>1328</v>
      </c>
    </row>
    <row r="586" spans="1:16" x14ac:dyDescent="0.25">
      <c r="A586" t="s">
        <v>597</v>
      </c>
      <c r="B586" t="s">
        <v>2179</v>
      </c>
      <c r="C586" s="8">
        <f>IFERROR(VLOOKUP(A586,eco_bus_journals!A:D,3,0),"")</f>
        <v>32</v>
      </c>
      <c r="D586" s="51">
        <f>IFERROR(VLOOKUP(A586,eco_bus_journals!A:D,4,0),"")</f>
        <v>0.06</v>
      </c>
      <c r="E586" s="51">
        <f t="shared" si="45"/>
        <v>560</v>
      </c>
      <c r="F586" s="58" t="str">
        <f>IFERROR(VLOOKUP(A586,eco_journals!A:D,4,0),"")</f>
        <v/>
      </c>
      <c r="G586" s="54" t="str">
        <f t="shared" si="46"/>
        <v/>
      </c>
      <c r="H586" s="60" t="str">
        <f>IFERROR(VLOOKUP(A586,fin_journals!A:D,4,0),"")</f>
        <v/>
      </c>
      <c r="I586" s="25" t="str">
        <f t="shared" si="47"/>
        <v/>
      </c>
      <c r="J586" s="56">
        <f>IFERROR(VLOOKUP(A586,bus_journals!A:D,4,0),"")</f>
        <v>0.05</v>
      </c>
      <c r="K586" s="30">
        <f t="shared" si="48"/>
        <v>136</v>
      </c>
      <c r="L586" s="57" t="str">
        <f>IFERROR(VLOOKUP(A586,man_journals!A:D,4,0),"")</f>
        <v/>
      </c>
      <c r="M586" s="33" t="str">
        <f t="shared" si="49"/>
        <v/>
      </c>
      <c r="N586" s="4" t="s">
        <v>1275</v>
      </c>
      <c r="O586" t="s">
        <v>1297</v>
      </c>
    </row>
    <row r="587" spans="1:16" x14ac:dyDescent="0.25">
      <c r="A587" t="s">
        <v>567</v>
      </c>
      <c r="B587" t="s">
        <v>2246</v>
      </c>
      <c r="C587" s="8">
        <f>IFERROR(VLOOKUP(A587,eco_bus_journals!A:D,3,0),"")</f>
        <v>42</v>
      </c>
      <c r="D587" s="51">
        <f>IFERROR(VLOOKUP(A587,eco_bus_journals!A:D,4,0),"")</f>
        <v>0.06</v>
      </c>
      <c r="E587" s="51">
        <f t="shared" si="45"/>
        <v>560</v>
      </c>
      <c r="F587" s="58">
        <f>IFERROR(VLOOKUP(A587,eco_journals!A:D,4,0),"")</f>
        <v>0.05</v>
      </c>
      <c r="G587" s="54">
        <f t="shared" si="46"/>
        <v>303</v>
      </c>
      <c r="H587" s="60" t="str">
        <f>IFERROR(VLOOKUP(A587,fin_journals!A:D,4,0),"")</f>
        <v/>
      </c>
      <c r="I587" s="25" t="str">
        <f t="shared" si="47"/>
        <v/>
      </c>
      <c r="J587" s="56" t="str">
        <f>IFERROR(VLOOKUP(A587,bus_journals!A:D,4,0),"")</f>
        <v/>
      </c>
      <c r="K587" s="30" t="str">
        <f t="shared" si="48"/>
        <v/>
      </c>
      <c r="L587" s="57" t="str">
        <f>IFERROR(VLOOKUP(A587,man_journals!A:D,4,0),"")</f>
        <v/>
      </c>
      <c r="M587" s="33" t="str">
        <f t="shared" si="49"/>
        <v/>
      </c>
      <c r="N587" s="3" t="s">
        <v>1274</v>
      </c>
      <c r="O587" t="s">
        <v>1314</v>
      </c>
      <c r="P587" t="s">
        <v>1297</v>
      </c>
    </row>
    <row r="588" spans="1:16" x14ac:dyDescent="0.25">
      <c r="A588" t="s">
        <v>590</v>
      </c>
      <c r="B588" t="s">
        <v>2245</v>
      </c>
      <c r="C588" s="8">
        <f>IFERROR(VLOOKUP(A588,eco_bus_journals!A:D,3,0),"")</f>
        <v>6</v>
      </c>
      <c r="D588" s="51">
        <f>IFERROR(VLOOKUP(A588,eco_bus_journals!A:D,4,0),"")</f>
        <v>0.06</v>
      </c>
      <c r="E588" s="51">
        <f t="shared" si="45"/>
        <v>560</v>
      </c>
      <c r="F588" s="58">
        <f>IFERROR(VLOOKUP(A588,eco_journals!A:D,4,0),"")</f>
        <v>0.05</v>
      </c>
      <c r="G588" s="54">
        <f t="shared" si="46"/>
        <v>303</v>
      </c>
      <c r="H588" s="60" t="str">
        <f>IFERROR(VLOOKUP(A588,fin_journals!A:D,4,0),"")</f>
        <v/>
      </c>
      <c r="I588" s="25" t="str">
        <f t="shared" si="47"/>
        <v/>
      </c>
      <c r="J588" s="56" t="str">
        <f>IFERROR(VLOOKUP(A588,bus_journals!A:D,4,0),"")</f>
        <v/>
      </c>
      <c r="K588" s="30" t="str">
        <f t="shared" si="48"/>
        <v/>
      </c>
      <c r="L588" s="57" t="str">
        <f>IFERROR(VLOOKUP(A588,man_journals!A:D,4,0),"")</f>
        <v/>
      </c>
      <c r="M588" s="33" t="str">
        <f t="shared" si="49"/>
        <v/>
      </c>
      <c r="N588" s="3" t="s">
        <v>1274</v>
      </c>
    </row>
    <row r="589" spans="1:16" x14ac:dyDescent="0.25">
      <c r="A589" t="s">
        <v>604</v>
      </c>
      <c r="B589" t="s">
        <v>2257</v>
      </c>
      <c r="C589" s="8">
        <f>IFERROR(VLOOKUP(A589,eco_bus_journals!A:D,3,0),"")</f>
        <v>39</v>
      </c>
      <c r="D589" s="51">
        <f>IFERROR(VLOOKUP(A589,eco_bus_journals!A:D,4,0),"")</f>
        <v>0.06</v>
      </c>
      <c r="E589" s="51">
        <f t="shared" si="45"/>
        <v>560</v>
      </c>
      <c r="F589" s="58">
        <f>IFERROR(VLOOKUP(A589,eco_journals!A:D,4,0),"")</f>
        <v>0.05</v>
      </c>
      <c r="G589" s="54">
        <f t="shared" si="46"/>
        <v>303</v>
      </c>
      <c r="H589" s="60" t="str">
        <f>IFERROR(VLOOKUP(A589,fin_journals!A:D,4,0),"")</f>
        <v/>
      </c>
      <c r="I589" s="25" t="str">
        <f t="shared" si="47"/>
        <v/>
      </c>
      <c r="J589" s="56" t="str">
        <f>IFERROR(VLOOKUP(A589,bus_journals!A:D,4,0),"")</f>
        <v/>
      </c>
      <c r="K589" s="30" t="str">
        <f t="shared" si="48"/>
        <v/>
      </c>
      <c r="L589" s="57" t="str">
        <f>IFERROR(VLOOKUP(A589,man_journals!A:D,4,0),"")</f>
        <v/>
      </c>
      <c r="M589" s="33" t="str">
        <f t="shared" si="49"/>
        <v/>
      </c>
      <c r="N589" s="3" t="s">
        <v>1274</v>
      </c>
    </row>
    <row r="590" spans="1:16" x14ac:dyDescent="0.25">
      <c r="A590" t="s">
        <v>568</v>
      </c>
      <c r="B590" t="s">
        <v>2181</v>
      </c>
      <c r="C590" s="8">
        <f>IFERROR(VLOOKUP(A590,eco_bus_journals!A:D,3,0),"")</f>
        <v>29</v>
      </c>
      <c r="D590" s="51">
        <f>IFERROR(VLOOKUP(A590,eco_bus_journals!A:D,4,0),"")</f>
        <v>0.06</v>
      </c>
      <c r="E590" s="51">
        <f t="shared" si="45"/>
        <v>560</v>
      </c>
      <c r="F590" s="58">
        <f>IFERROR(VLOOKUP(A590,eco_journals!A:D,4,0),"")</f>
        <v>0.06</v>
      </c>
      <c r="G590" s="54">
        <f t="shared" si="46"/>
        <v>257</v>
      </c>
      <c r="H590" s="60" t="str">
        <f>IFERROR(VLOOKUP(A590,fin_journals!A:D,4,0),"")</f>
        <v/>
      </c>
      <c r="I590" s="25" t="str">
        <f t="shared" si="47"/>
        <v/>
      </c>
      <c r="J590" s="56" t="str">
        <f>IFERROR(VLOOKUP(A590,bus_journals!A:D,4,0),"")</f>
        <v/>
      </c>
      <c r="K590" s="30" t="str">
        <f t="shared" si="48"/>
        <v/>
      </c>
      <c r="L590" s="57" t="str">
        <f>IFERROR(VLOOKUP(A590,man_journals!A:D,4,0),"")</f>
        <v/>
      </c>
      <c r="M590" s="33" t="str">
        <f t="shared" si="49"/>
        <v/>
      </c>
      <c r="N590" s="3" t="s">
        <v>1274</v>
      </c>
    </row>
    <row r="591" spans="1:16" x14ac:dyDescent="0.25">
      <c r="A591" t="s">
        <v>585</v>
      </c>
      <c r="B591" t="s">
        <v>2239</v>
      </c>
      <c r="C591" s="8">
        <f>IFERROR(VLOOKUP(A591,eco_bus_journals!A:D,3,0),"")</f>
        <v>35</v>
      </c>
      <c r="D591" s="51">
        <f>IFERROR(VLOOKUP(A591,eco_bus_journals!A:D,4,0),"")</f>
        <v>0.06</v>
      </c>
      <c r="E591" s="51">
        <f t="shared" si="45"/>
        <v>560</v>
      </c>
      <c r="F591" s="58">
        <f>IFERROR(VLOOKUP(A591,eco_journals!A:D,4,0),"")</f>
        <v>0.06</v>
      </c>
      <c r="G591" s="54">
        <f t="shared" si="46"/>
        <v>257</v>
      </c>
      <c r="H591" s="60" t="str">
        <f>IFERROR(VLOOKUP(A591,fin_journals!A:D,4,0),"")</f>
        <v/>
      </c>
      <c r="I591" s="25" t="str">
        <f t="shared" si="47"/>
        <v/>
      </c>
      <c r="J591" s="56" t="str">
        <f>IFERROR(VLOOKUP(A591,bus_journals!A:D,4,0),"")</f>
        <v/>
      </c>
      <c r="K591" s="30" t="str">
        <f t="shared" si="48"/>
        <v/>
      </c>
      <c r="L591" s="57" t="str">
        <f>IFERROR(VLOOKUP(A591,man_journals!A:D,4,0),"")</f>
        <v/>
      </c>
      <c r="M591" s="33" t="str">
        <f t="shared" si="49"/>
        <v/>
      </c>
      <c r="N591" s="3" t="s">
        <v>1274</v>
      </c>
    </row>
    <row r="592" spans="1:16" x14ac:dyDescent="0.25">
      <c r="A592" t="s">
        <v>499</v>
      </c>
      <c r="B592" t="s">
        <v>2180</v>
      </c>
      <c r="C592" s="8">
        <f>IFERROR(VLOOKUP(A592,eco_bus_journals!A:D,3,0),"")</f>
        <v>107</v>
      </c>
      <c r="D592" s="51">
        <f>IFERROR(VLOOKUP(A592,eco_bus_journals!A:D,4,0),"")</f>
        <v>0.06</v>
      </c>
      <c r="E592" s="51">
        <f t="shared" si="45"/>
        <v>560</v>
      </c>
      <c r="F592" s="58">
        <f>IFERROR(VLOOKUP(A592,eco_journals!A:D,4,0),"")</f>
        <v>0.06</v>
      </c>
      <c r="G592" s="54">
        <f t="shared" si="46"/>
        <v>257</v>
      </c>
      <c r="H592" s="60" t="str">
        <f>IFERROR(VLOOKUP(A592,fin_journals!A:D,4,0),"")</f>
        <v/>
      </c>
      <c r="I592" s="25" t="str">
        <f t="shared" si="47"/>
        <v/>
      </c>
      <c r="J592" s="56" t="str">
        <f>IFERROR(VLOOKUP(A592,bus_journals!A:D,4,0),"")</f>
        <v/>
      </c>
      <c r="K592" s="30" t="str">
        <f t="shared" si="48"/>
        <v/>
      </c>
      <c r="L592" s="57" t="str">
        <f>IFERROR(VLOOKUP(A592,man_journals!A:D,4,0),"")</f>
        <v/>
      </c>
      <c r="M592" s="33" t="str">
        <f t="shared" si="49"/>
        <v/>
      </c>
      <c r="N592" s="3" t="s">
        <v>1274</v>
      </c>
      <c r="O592" t="s">
        <v>1328</v>
      </c>
    </row>
    <row r="593" spans="1:17" x14ac:dyDescent="0.25">
      <c r="A593" t="s">
        <v>570</v>
      </c>
      <c r="B593" t="s">
        <v>2181</v>
      </c>
      <c r="C593" s="8">
        <f>IFERROR(VLOOKUP(A593,eco_bus_journals!A:D,3,0),"")</f>
        <v>18</v>
      </c>
      <c r="D593" s="51">
        <f>IFERROR(VLOOKUP(A593,eco_bus_journals!A:D,4,0),"")</f>
        <v>0.06</v>
      </c>
      <c r="E593" s="51">
        <f t="shared" si="45"/>
        <v>560</v>
      </c>
      <c r="F593" s="58">
        <f>IFERROR(VLOOKUP(A593,eco_journals!A:D,4,0),"")</f>
        <v>0.06</v>
      </c>
      <c r="G593" s="54">
        <f t="shared" si="46"/>
        <v>257</v>
      </c>
      <c r="H593" s="60">
        <f>IFERROR(VLOOKUP(A593,fin_journals!A:D,4,0),"")</f>
        <v>7.0000000000000007E-2</v>
      </c>
      <c r="I593" s="25">
        <f t="shared" si="47"/>
        <v>102</v>
      </c>
      <c r="J593" s="56" t="str">
        <f>IFERROR(VLOOKUP(A593,bus_journals!A:D,4,0),"")</f>
        <v/>
      </c>
      <c r="K593" s="30" t="str">
        <f t="shared" si="48"/>
        <v/>
      </c>
      <c r="L593" s="57" t="str">
        <f>IFERROR(VLOOKUP(A593,man_journals!A:D,4,0),"")</f>
        <v/>
      </c>
      <c r="M593" s="33" t="str">
        <f t="shared" si="49"/>
        <v/>
      </c>
      <c r="N593" s="5" t="s">
        <v>1276</v>
      </c>
      <c r="O593" s="3" t="s">
        <v>1274</v>
      </c>
    </row>
    <row r="594" spans="1:17" x14ac:dyDescent="0.25">
      <c r="A594" t="s">
        <v>593</v>
      </c>
      <c r="B594" t="s">
        <v>2251</v>
      </c>
      <c r="C594" s="8">
        <f>IFERROR(VLOOKUP(A594,eco_bus_journals!A:D,3,0),"")</f>
        <v>19</v>
      </c>
      <c r="D594" s="51">
        <f>IFERROR(VLOOKUP(A594,eco_bus_journals!A:D,4,0),"")</f>
        <v>0.06</v>
      </c>
      <c r="E594" s="51">
        <f t="shared" si="45"/>
        <v>560</v>
      </c>
      <c r="F594" s="58">
        <f>IFERROR(VLOOKUP(A594,eco_journals!A:D,4,0),"")</f>
        <v>0.05</v>
      </c>
      <c r="G594" s="54">
        <f t="shared" si="46"/>
        <v>303</v>
      </c>
      <c r="H594" s="60" t="str">
        <f>IFERROR(VLOOKUP(A594,fin_journals!A:D,4,0),"")</f>
        <v/>
      </c>
      <c r="I594" s="25" t="str">
        <f t="shared" si="47"/>
        <v/>
      </c>
      <c r="J594" s="56" t="str">
        <f>IFERROR(VLOOKUP(A594,bus_journals!A:D,4,0),"")</f>
        <v/>
      </c>
      <c r="K594" s="30" t="str">
        <f t="shared" si="48"/>
        <v/>
      </c>
      <c r="L594" s="57" t="str">
        <f>IFERROR(VLOOKUP(A594,man_journals!A:D,4,0),"")</f>
        <v/>
      </c>
      <c r="M594" s="33" t="str">
        <f t="shared" si="49"/>
        <v/>
      </c>
      <c r="N594" s="3" t="s">
        <v>1274</v>
      </c>
    </row>
    <row r="595" spans="1:17" x14ac:dyDescent="0.25">
      <c r="A595" t="s">
        <v>572</v>
      </c>
      <c r="B595" t="s">
        <v>2222</v>
      </c>
      <c r="C595" s="8">
        <f>IFERROR(VLOOKUP(A595,eco_bus_journals!A:D,3,0),"")</f>
        <v>35</v>
      </c>
      <c r="D595" s="51">
        <f>IFERROR(VLOOKUP(A595,eco_bus_journals!A:D,4,0),"")</f>
        <v>0.06</v>
      </c>
      <c r="E595" s="51">
        <f t="shared" si="45"/>
        <v>560</v>
      </c>
      <c r="F595" s="58">
        <f>IFERROR(VLOOKUP(A595,eco_journals!A:D,4,0),"")</f>
        <v>0.05</v>
      </c>
      <c r="G595" s="54">
        <f t="shared" si="46"/>
        <v>303</v>
      </c>
      <c r="H595" s="60" t="str">
        <f>IFERROR(VLOOKUP(A595,fin_journals!A:D,4,0),"")</f>
        <v/>
      </c>
      <c r="I595" s="25" t="str">
        <f t="shared" si="47"/>
        <v/>
      </c>
      <c r="J595" s="56" t="str">
        <f>IFERROR(VLOOKUP(A595,bus_journals!A:D,4,0),"")</f>
        <v/>
      </c>
      <c r="K595" s="30" t="str">
        <f t="shared" si="48"/>
        <v/>
      </c>
      <c r="L595" s="57">
        <f>IFERROR(VLOOKUP(A595,man_journals!A:D,4,0),"")</f>
        <v>0.05</v>
      </c>
      <c r="M595" s="33">
        <f t="shared" si="49"/>
        <v>179</v>
      </c>
      <c r="N595" s="3" t="s">
        <v>1274</v>
      </c>
      <c r="O595" s="6" t="s">
        <v>1277</v>
      </c>
    </row>
    <row r="596" spans="1:17" x14ac:dyDescent="0.25">
      <c r="A596" t="s">
        <v>551</v>
      </c>
      <c r="B596" t="s">
        <v>2181</v>
      </c>
      <c r="C596" s="8">
        <f>IFERROR(VLOOKUP(A596,eco_bus_journals!A:D,3,0),"")</f>
        <v>58</v>
      </c>
      <c r="D596" s="51">
        <f>IFERROR(VLOOKUP(A596,eco_bus_journals!A:D,4,0),"")</f>
        <v>0.06</v>
      </c>
      <c r="E596" s="51">
        <f t="shared" si="45"/>
        <v>560</v>
      </c>
      <c r="F596" s="58" t="str">
        <f>IFERROR(VLOOKUP(A596,eco_journals!A:D,4,0),"")</f>
        <v/>
      </c>
      <c r="G596" s="54" t="str">
        <f t="shared" si="46"/>
        <v/>
      </c>
      <c r="H596" s="60" t="str">
        <f>IFERROR(VLOOKUP(A596,fin_journals!A:D,4,0),"")</f>
        <v/>
      </c>
      <c r="I596" s="25" t="str">
        <f t="shared" si="47"/>
        <v/>
      </c>
      <c r="J596" s="56" t="str">
        <f>IFERROR(VLOOKUP(A596,bus_journals!A:D,4,0),"")</f>
        <v/>
      </c>
      <c r="K596" s="30" t="str">
        <f t="shared" si="48"/>
        <v/>
      </c>
      <c r="L596" s="57">
        <f>IFERROR(VLOOKUP(A596,man_journals!A:D,4,0),"")</f>
        <v>7.0000000000000007E-2</v>
      </c>
      <c r="M596" s="33">
        <f t="shared" si="49"/>
        <v>164</v>
      </c>
      <c r="N596" s="6" t="s">
        <v>1277</v>
      </c>
    </row>
    <row r="597" spans="1:17" x14ac:dyDescent="0.25">
      <c r="A597" t="s">
        <v>598</v>
      </c>
      <c r="B597" t="s">
        <v>2248</v>
      </c>
      <c r="C597" s="8">
        <f>IFERROR(VLOOKUP(A597,eco_bus_journals!A:D,3,0),"")</f>
        <v>97</v>
      </c>
      <c r="D597" s="51">
        <f>IFERROR(VLOOKUP(A597,eco_bus_journals!A:D,4,0),"")</f>
        <v>0.06</v>
      </c>
      <c r="E597" s="51">
        <f t="shared" si="45"/>
        <v>560</v>
      </c>
      <c r="F597" s="58">
        <f>IFERROR(VLOOKUP(A597,eco_journals!A:D,4,0),"")</f>
        <v>0.05</v>
      </c>
      <c r="G597" s="54">
        <f t="shared" si="46"/>
        <v>303</v>
      </c>
      <c r="H597" s="60" t="str">
        <f>IFERROR(VLOOKUP(A597,fin_journals!A:D,4,0),"")</f>
        <v/>
      </c>
      <c r="I597" s="25" t="str">
        <f t="shared" si="47"/>
        <v/>
      </c>
      <c r="J597" s="56">
        <f>IFERROR(VLOOKUP(A597,bus_journals!A:D,4,0),"")</f>
        <v>0.05</v>
      </c>
      <c r="K597" s="30">
        <f t="shared" si="48"/>
        <v>136</v>
      </c>
      <c r="L597" s="57" t="str">
        <f>IFERROR(VLOOKUP(A597,man_journals!A:D,4,0),"")</f>
        <v/>
      </c>
      <c r="M597" s="33" t="str">
        <f t="shared" si="49"/>
        <v/>
      </c>
      <c r="N597" s="4" t="s">
        <v>1275</v>
      </c>
      <c r="O597" s="3" t="s">
        <v>1274</v>
      </c>
    </row>
    <row r="598" spans="1:17" x14ac:dyDescent="0.25">
      <c r="A598" t="s">
        <v>533</v>
      </c>
      <c r="B598" t="s">
        <v>2207</v>
      </c>
      <c r="C598" s="8">
        <f>IFERROR(VLOOKUP(A598,eco_bus_journals!A:D,3,0),"")</f>
        <v>21</v>
      </c>
      <c r="D598" s="51">
        <f>IFERROR(VLOOKUP(A598,eco_bus_journals!A:D,4,0),"")</f>
        <v>0.06</v>
      </c>
      <c r="E598" s="51">
        <f t="shared" si="45"/>
        <v>560</v>
      </c>
      <c r="F598" s="58">
        <f>IFERROR(VLOOKUP(A598,eco_journals!A:D,4,0),"")</f>
        <v>0.06</v>
      </c>
      <c r="G598" s="54">
        <f t="shared" si="46"/>
        <v>257</v>
      </c>
      <c r="H598" s="60" t="str">
        <f>IFERROR(VLOOKUP(A598,fin_journals!A:D,4,0),"")</f>
        <v/>
      </c>
      <c r="I598" s="25" t="str">
        <f t="shared" si="47"/>
        <v/>
      </c>
      <c r="J598" s="56" t="str">
        <f>IFERROR(VLOOKUP(A598,bus_journals!A:D,4,0),"")</f>
        <v/>
      </c>
      <c r="K598" s="30" t="str">
        <f t="shared" si="48"/>
        <v/>
      </c>
      <c r="L598" s="57" t="str">
        <f>IFERROR(VLOOKUP(A598,man_journals!A:D,4,0),"")</f>
        <v/>
      </c>
      <c r="M598" s="33" t="str">
        <f t="shared" si="49"/>
        <v/>
      </c>
      <c r="N598" s="3" t="s">
        <v>1274</v>
      </c>
      <c r="O598" t="s">
        <v>1295</v>
      </c>
      <c r="P598" t="s">
        <v>1332</v>
      </c>
    </row>
    <row r="599" spans="1:17" x14ac:dyDescent="0.25">
      <c r="A599" t="s">
        <v>615</v>
      </c>
      <c r="B599" t="s">
        <v>2265</v>
      </c>
      <c r="C599" s="8">
        <f>IFERROR(VLOOKUP(A599,eco_bus_journals!A:D,3,0),"")</f>
        <v>26</v>
      </c>
      <c r="D599" s="51">
        <f>IFERROR(VLOOKUP(A599,eco_bus_journals!A:D,4,0),"")</f>
        <v>0.05</v>
      </c>
      <c r="E599" s="51">
        <f t="shared" si="45"/>
        <v>597</v>
      </c>
      <c r="F599" s="58" t="str">
        <f>IFERROR(VLOOKUP(A599,eco_journals!A:D,4,0),"")</f>
        <v/>
      </c>
      <c r="G599" s="54" t="str">
        <f t="shared" si="46"/>
        <v/>
      </c>
      <c r="H599" s="60" t="str">
        <f>IFERROR(VLOOKUP(A599,fin_journals!A:D,4,0),"")</f>
        <v/>
      </c>
      <c r="I599" s="25" t="str">
        <f t="shared" si="47"/>
        <v/>
      </c>
      <c r="J599" s="56">
        <f>IFERROR(VLOOKUP(A599,bus_journals!A:D,4,0),"")</f>
        <v>0.05</v>
      </c>
      <c r="K599" s="30">
        <f t="shared" si="48"/>
        <v>136</v>
      </c>
      <c r="L599" s="57">
        <f>IFERROR(VLOOKUP(A599,man_journals!A:D,4,0),"")</f>
        <v>0.05</v>
      </c>
      <c r="M599" s="33">
        <f t="shared" si="49"/>
        <v>179</v>
      </c>
      <c r="N599" s="4" t="s">
        <v>1275</v>
      </c>
      <c r="O599" s="3" t="s">
        <v>1274</v>
      </c>
      <c r="P599" s="6" t="s">
        <v>1277</v>
      </c>
    </row>
    <row r="600" spans="1:17" x14ac:dyDescent="0.25">
      <c r="A600" t="s">
        <v>608</v>
      </c>
      <c r="B600" t="s">
        <v>2261</v>
      </c>
      <c r="C600" s="8">
        <f>IFERROR(VLOOKUP(A600,eco_bus_journals!A:D,3,0),"")</f>
        <v>35</v>
      </c>
      <c r="D600" s="51">
        <f>IFERROR(VLOOKUP(A600,eco_bus_journals!A:D,4,0),"")</f>
        <v>0.05</v>
      </c>
      <c r="E600" s="51">
        <f t="shared" si="45"/>
        <v>597</v>
      </c>
      <c r="F600" s="58">
        <f>IFERROR(VLOOKUP(A600,eco_journals!A:D,4,0),"")</f>
        <v>0.05</v>
      </c>
      <c r="G600" s="54">
        <f t="shared" si="46"/>
        <v>303</v>
      </c>
      <c r="H600" s="60" t="str">
        <f>IFERROR(VLOOKUP(A600,fin_journals!A:D,4,0),"")</f>
        <v/>
      </c>
      <c r="I600" s="25" t="str">
        <f t="shared" si="47"/>
        <v/>
      </c>
      <c r="J600" s="56" t="str">
        <f>IFERROR(VLOOKUP(A600,bus_journals!A:D,4,0),"")</f>
        <v/>
      </c>
      <c r="K600" s="30" t="str">
        <f t="shared" si="48"/>
        <v/>
      </c>
      <c r="L600" s="57" t="str">
        <f>IFERROR(VLOOKUP(A600,man_journals!A:D,4,0),"")</f>
        <v/>
      </c>
      <c r="M600" s="33" t="str">
        <f t="shared" si="49"/>
        <v/>
      </c>
      <c r="N600" s="3" t="s">
        <v>1274</v>
      </c>
    </row>
    <row r="601" spans="1:17" x14ac:dyDescent="0.25">
      <c r="A601" t="s">
        <v>611</v>
      </c>
      <c r="B601" t="s">
        <v>2262</v>
      </c>
      <c r="C601" s="8">
        <f>IFERROR(VLOOKUP(A601,eco_bus_journals!A:D,3,0),"")</f>
        <v>104</v>
      </c>
      <c r="D601" s="51">
        <f>IFERROR(VLOOKUP(A601,eco_bus_journals!A:D,4,0),"")</f>
        <v>0.05</v>
      </c>
      <c r="E601" s="51">
        <f t="shared" si="45"/>
        <v>597</v>
      </c>
      <c r="F601" s="58">
        <f>IFERROR(VLOOKUP(A601,eco_journals!A:D,4,0),"")</f>
        <v>0.05</v>
      </c>
      <c r="G601" s="54">
        <f t="shared" si="46"/>
        <v>303</v>
      </c>
      <c r="H601" s="60" t="str">
        <f>IFERROR(VLOOKUP(A601,fin_journals!A:D,4,0),"")</f>
        <v/>
      </c>
      <c r="I601" s="25" t="str">
        <f t="shared" si="47"/>
        <v/>
      </c>
      <c r="J601" s="56">
        <f>IFERROR(VLOOKUP(A601,bus_journals!A:D,4,0),"")</f>
        <v>0.05</v>
      </c>
      <c r="K601" s="30">
        <f t="shared" si="48"/>
        <v>136</v>
      </c>
      <c r="L601" s="57" t="str">
        <f>IFERROR(VLOOKUP(A601,man_journals!A:D,4,0),"")</f>
        <v/>
      </c>
      <c r="M601" s="33" t="str">
        <f t="shared" si="49"/>
        <v/>
      </c>
      <c r="N601" t="s">
        <v>1306</v>
      </c>
      <c r="O601" s="4" t="s">
        <v>1275</v>
      </c>
      <c r="P601" s="3" t="s">
        <v>1274</v>
      </c>
    </row>
    <row r="602" spans="1:17" x14ac:dyDescent="0.25">
      <c r="A602" t="s">
        <v>599</v>
      </c>
      <c r="B602" t="s">
        <v>2235</v>
      </c>
      <c r="C602" s="8">
        <f>IFERROR(VLOOKUP(A602,eco_bus_journals!A:D,3,0),"")</f>
        <v>76</v>
      </c>
      <c r="D602" s="51">
        <f>IFERROR(VLOOKUP(A602,eco_bus_journals!A:D,4,0),"")</f>
        <v>0.05</v>
      </c>
      <c r="E602" s="51">
        <f t="shared" si="45"/>
        <v>597</v>
      </c>
      <c r="F602" s="58">
        <f>IFERROR(VLOOKUP(A602,eco_journals!A:D,4,0),"")</f>
        <v>0.05</v>
      </c>
      <c r="G602" s="54">
        <f t="shared" si="46"/>
        <v>303</v>
      </c>
      <c r="H602" s="60" t="str">
        <f>IFERROR(VLOOKUP(A602,fin_journals!A:D,4,0),"")</f>
        <v/>
      </c>
      <c r="I602" s="25" t="str">
        <f t="shared" si="47"/>
        <v/>
      </c>
      <c r="J602" s="56" t="str">
        <f>IFERROR(VLOOKUP(A602,bus_journals!A:D,4,0),"")</f>
        <v/>
      </c>
      <c r="K602" s="30" t="str">
        <f t="shared" si="48"/>
        <v/>
      </c>
      <c r="L602" s="57" t="str">
        <f>IFERROR(VLOOKUP(A602,man_journals!A:D,4,0),"")</f>
        <v/>
      </c>
      <c r="M602" s="33" t="str">
        <f t="shared" si="49"/>
        <v/>
      </c>
      <c r="N602" s="3" t="s">
        <v>1274</v>
      </c>
      <c r="O602" t="s">
        <v>1281</v>
      </c>
    </row>
    <row r="603" spans="1:17" x14ac:dyDescent="0.25">
      <c r="A603" t="s">
        <v>605</v>
      </c>
      <c r="B603" t="s">
        <v>2258</v>
      </c>
      <c r="C603" s="8">
        <f>IFERROR(VLOOKUP(A603,eco_bus_journals!A:D,3,0),"")</f>
        <v>53</v>
      </c>
      <c r="D603" s="51">
        <f>IFERROR(VLOOKUP(A603,eco_bus_journals!A:D,4,0),"")</f>
        <v>0.05</v>
      </c>
      <c r="E603" s="51">
        <f t="shared" si="45"/>
        <v>597</v>
      </c>
      <c r="F603" s="58">
        <f>IFERROR(VLOOKUP(A603,eco_journals!A:D,4,0),"")</f>
        <v>0.05</v>
      </c>
      <c r="G603" s="54">
        <f t="shared" si="46"/>
        <v>303</v>
      </c>
      <c r="H603" s="60" t="str">
        <f>IFERROR(VLOOKUP(A603,fin_journals!A:D,4,0),"")</f>
        <v/>
      </c>
      <c r="I603" s="25" t="str">
        <f t="shared" si="47"/>
        <v/>
      </c>
      <c r="J603" s="56" t="str">
        <f>IFERROR(VLOOKUP(A603,bus_journals!A:D,4,0),"")</f>
        <v/>
      </c>
      <c r="K603" s="30" t="str">
        <f t="shared" si="48"/>
        <v/>
      </c>
      <c r="L603" s="57" t="str">
        <f>IFERROR(VLOOKUP(A603,man_journals!A:D,4,0),"")</f>
        <v/>
      </c>
      <c r="M603" s="33" t="str">
        <f t="shared" si="49"/>
        <v/>
      </c>
      <c r="N603" s="3" t="s">
        <v>1274</v>
      </c>
    </row>
    <row r="604" spans="1:17" x14ac:dyDescent="0.25">
      <c r="A604" t="s">
        <v>589</v>
      </c>
      <c r="B604" t="s">
        <v>2190</v>
      </c>
      <c r="C604" s="8">
        <f>IFERROR(VLOOKUP(A604,eco_bus_journals!A:D,3,0),"")</f>
        <v>18</v>
      </c>
      <c r="D604" s="51">
        <f>IFERROR(VLOOKUP(A604,eco_bus_journals!A:D,4,0),"")</f>
        <v>0.05</v>
      </c>
      <c r="E604" s="51">
        <f t="shared" si="45"/>
        <v>597</v>
      </c>
      <c r="F604" s="58" t="str">
        <f>IFERROR(VLOOKUP(A604,eco_journals!A:D,4,0),"")</f>
        <v/>
      </c>
      <c r="G604" s="54" t="str">
        <f t="shared" si="46"/>
        <v/>
      </c>
      <c r="H604" s="60" t="str">
        <f>IFERROR(VLOOKUP(A604,fin_journals!A:D,4,0),"")</f>
        <v/>
      </c>
      <c r="I604" s="25" t="str">
        <f t="shared" si="47"/>
        <v/>
      </c>
      <c r="J604" s="56">
        <f>IFERROR(VLOOKUP(A604,bus_journals!A:D,4,0),"")</f>
        <v>0.05</v>
      </c>
      <c r="K604" s="30">
        <f t="shared" si="48"/>
        <v>136</v>
      </c>
      <c r="L604" s="57">
        <f>IFERROR(VLOOKUP(A604,man_journals!A:D,4,0),"")</f>
        <v>0.05</v>
      </c>
      <c r="M604" s="33">
        <f t="shared" si="49"/>
        <v>179</v>
      </c>
      <c r="N604" s="4" t="s">
        <v>1275</v>
      </c>
      <c r="O604" t="s">
        <v>1284</v>
      </c>
      <c r="P604" s="6" t="s">
        <v>1277</v>
      </c>
      <c r="Q604" t="s">
        <v>1279</v>
      </c>
    </row>
    <row r="605" spans="1:17" x14ac:dyDescent="0.25">
      <c r="A605" t="s">
        <v>600</v>
      </c>
      <c r="B605" t="s">
        <v>2254</v>
      </c>
      <c r="C605" s="8">
        <f>IFERROR(VLOOKUP(A605,eco_bus_journals!A:D,3,0),"")</f>
        <v>22</v>
      </c>
      <c r="D605" s="51">
        <f>IFERROR(VLOOKUP(A605,eco_bus_journals!A:D,4,0),"")</f>
        <v>0.05</v>
      </c>
      <c r="E605" s="51">
        <f t="shared" si="45"/>
        <v>597</v>
      </c>
      <c r="F605" s="58">
        <f>IFERROR(VLOOKUP(A605,eco_journals!A:D,4,0),"")</f>
        <v>0.05</v>
      </c>
      <c r="G605" s="54">
        <f t="shared" si="46"/>
        <v>303</v>
      </c>
      <c r="H605" s="60" t="str">
        <f>IFERROR(VLOOKUP(A605,fin_journals!A:D,4,0),"")</f>
        <v/>
      </c>
      <c r="I605" s="25" t="str">
        <f t="shared" si="47"/>
        <v/>
      </c>
      <c r="J605" s="56" t="str">
        <f>IFERROR(VLOOKUP(A605,bus_journals!A:D,4,0),"")</f>
        <v/>
      </c>
      <c r="K605" s="30" t="str">
        <f t="shared" si="48"/>
        <v/>
      </c>
      <c r="L605" s="57" t="str">
        <f>IFERROR(VLOOKUP(A605,man_journals!A:D,4,0),"")</f>
        <v/>
      </c>
      <c r="M605" s="33" t="str">
        <f t="shared" si="49"/>
        <v/>
      </c>
      <c r="N605" s="3" t="s">
        <v>1274</v>
      </c>
    </row>
    <row r="606" spans="1:17" x14ac:dyDescent="0.25">
      <c r="A606" t="s">
        <v>607</v>
      </c>
      <c r="B606" t="s">
        <v>2255</v>
      </c>
      <c r="C606" s="8">
        <f>IFERROR(VLOOKUP(A606,eco_bus_journals!A:D,3,0),"")</f>
        <v>8</v>
      </c>
      <c r="D606" s="51">
        <f>IFERROR(VLOOKUP(A606,eco_bus_journals!A:D,4,0),"")</f>
        <v>0.05</v>
      </c>
      <c r="E606" s="51">
        <f t="shared" si="45"/>
        <v>597</v>
      </c>
      <c r="F606" s="58">
        <f>IFERROR(VLOOKUP(A606,eco_journals!A:D,4,0),"")</f>
        <v>0.05</v>
      </c>
      <c r="G606" s="54">
        <f t="shared" si="46"/>
        <v>303</v>
      </c>
      <c r="H606" s="60" t="str">
        <f>IFERROR(VLOOKUP(A606,fin_journals!A:D,4,0),"")</f>
        <v/>
      </c>
      <c r="I606" s="25" t="str">
        <f t="shared" si="47"/>
        <v/>
      </c>
      <c r="J606" s="56" t="str">
        <f>IFERROR(VLOOKUP(A606,bus_journals!A:D,4,0),"")</f>
        <v/>
      </c>
      <c r="K606" s="30" t="str">
        <f t="shared" si="48"/>
        <v/>
      </c>
      <c r="L606" s="57" t="str">
        <f>IFERROR(VLOOKUP(A606,man_journals!A:D,4,0),"")</f>
        <v/>
      </c>
      <c r="M606" s="33" t="str">
        <f t="shared" si="49"/>
        <v/>
      </c>
      <c r="N606" s="3" t="s">
        <v>1274</v>
      </c>
    </row>
    <row r="607" spans="1:17" x14ac:dyDescent="0.25">
      <c r="A607" t="s">
        <v>601</v>
      </c>
      <c r="B607" t="s">
        <v>2253</v>
      </c>
      <c r="C607" s="8">
        <f>IFERROR(VLOOKUP(A607,eco_bus_journals!A:D,3,0),"")</f>
        <v>40</v>
      </c>
      <c r="D607" s="51">
        <f>IFERROR(VLOOKUP(A607,eco_bus_journals!A:D,4,0),"")</f>
        <v>0.05</v>
      </c>
      <c r="E607" s="51">
        <f t="shared" si="45"/>
        <v>597</v>
      </c>
      <c r="F607" s="58">
        <f>IFERROR(VLOOKUP(A607,eco_journals!A:D,4,0),"")</f>
        <v>0.05</v>
      </c>
      <c r="G607" s="54">
        <f t="shared" si="46"/>
        <v>303</v>
      </c>
      <c r="H607" s="60" t="str">
        <f>IFERROR(VLOOKUP(A607,fin_journals!A:D,4,0),"")</f>
        <v/>
      </c>
      <c r="I607" s="25" t="str">
        <f t="shared" si="47"/>
        <v/>
      </c>
      <c r="J607" s="56" t="str">
        <f>IFERROR(VLOOKUP(A607,bus_journals!A:D,4,0),"")</f>
        <v/>
      </c>
      <c r="K607" s="30" t="str">
        <f t="shared" si="48"/>
        <v/>
      </c>
      <c r="L607" s="57" t="str">
        <f>IFERROR(VLOOKUP(A607,man_journals!A:D,4,0),"")</f>
        <v/>
      </c>
      <c r="M607" s="33" t="str">
        <f t="shared" si="49"/>
        <v/>
      </c>
      <c r="N607" s="3" t="s">
        <v>1274</v>
      </c>
      <c r="O607" t="s">
        <v>1321</v>
      </c>
    </row>
    <row r="608" spans="1:17" x14ac:dyDescent="0.25">
      <c r="A608" t="s">
        <v>610</v>
      </c>
      <c r="B608" t="s">
        <v>2260</v>
      </c>
      <c r="C608" s="8">
        <f>IFERROR(VLOOKUP(A608,eco_bus_journals!A:D,3,0),"")</f>
        <v>20</v>
      </c>
      <c r="D608" s="51">
        <f>IFERROR(VLOOKUP(A608,eco_bus_journals!A:D,4,0),"")</f>
        <v>0.05</v>
      </c>
      <c r="E608" s="51">
        <f t="shared" si="45"/>
        <v>597</v>
      </c>
      <c r="F608" s="58">
        <f>IFERROR(VLOOKUP(A608,eco_journals!A:D,4,0),"")</f>
        <v>0.05</v>
      </c>
      <c r="G608" s="54">
        <f t="shared" si="46"/>
        <v>303</v>
      </c>
      <c r="H608" s="60" t="str">
        <f>IFERROR(VLOOKUP(A608,fin_journals!A:D,4,0),"")</f>
        <v/>
      </c>
      <c r="I608" s="25" t="str">
        <f t="shared" si="47"/>
        <v/>
      </c>
      <c r="J608" s="56" t="str">
        <f>IFERROR(VLOOKUP(A608,bus_journals!A:D,4,0),"")</f>
        <v/>
      </c>
      <c r="K608" s="30" t="str">
        <f t="shared" si="48"/>
        <v/>
      </c>
      <c r="L608" s="57" t="str">
        <f>IFERROR(VLOOKUP(A608,man_journals!A:D,4,0),"")</f>
        <v/>
      </c>
      <c r="M608" s="33" t="str">
        <f t="shared" si="49"/>
        <v/>
      </c>
      <c r="N608" s="3" t="s">
        <v>1274</v>
      </c>
      <c r="O608" t="s">
        <v>1328</v>
      </c>
    </row>
    <row r="609" spans="1:15" x14ac:dyDescent="0.25">
      <c r="A609" t="s">
        <v>602</v>
      </c>
      <c r="B609" t="s">
        <v>2256</v>
      </c>
      <c r="C609" s="8">
        <f>IFERROR(VLOOKUP(A609,eco_bus_journals!A:D,3,0),"")</f>
        <v>20</v>
      </c>
      <c r="D609" s="51">
        <f>IFERROR(VLOOKUP(A609,eco_bus_journals!A:D,4,0),"")</f>
        <v>0.05</v>
      </c>
      <c r="E609" s="51">
        <f t="shared" si="45"/>
        <v>597</v>
      </c>
      <c r="F609" s="58">
        <f>IFERROR(VLOOKUP(A609,eco_journals!A:D,4,0),"")</f>
        <v>0.05</v>
      </c>
      <c r="G609" s="54">
        <f t="shared" si="46"/>
        <v>303</v>
      </c>
      <c r="H609" s="60" t="str">
        <f>IFERROR(VLOOKUP(A609,fin_journals!A:D,4,0),"")</f>
        <v/>
      </c>
      <c r="I609" s="25" t="str">
        <f t="shared" si="47"/>
        <v/>
      </c>
      <c r="J609" s="56" t="str">
        <f>IFERROR(VLOOKUP(A609,bus_journals!A:D,4,0),"")</f>
        <v/>
      </c>
      <c r="K609" s="30" t="str">
        <f t="shared" si="48"/>
        <v/>
      </c>
      <c r="L609" s="57" t="str">
        <f>IFERROR(VLOOKUP(A609,man_journals!A:D,4,0),"")</f>
        <v/>
      </c>
      <c r="M609" s="33" t="str">
        <f t="shared" si="49"/>
        <v/>
      </c>
      <c r="N609" s="3" t="s">
        <v>1274</v>
      </c>
    </row>
    <row r="610" spans="1:15" x14ac:dyDescent="0.25">
      <c r="A610" t="s">
        <v>606</v>
      </c>
      <c r="B610" t="s">
        <v>2250</v>
      </c>
      <c r="C610" s="8">
        <f>IFERROR(VLOOKUP(A610,eco_bus_journals!A:D,3,0),"")</f>
        <v>15</v>
      </c>
      <c r="D610" s="51">
        <f>IFERROR(VLOOKUP(A610,eco_bus_journals!A:D,4,0),"")</f>
        <v>0.05</v>
      </c>
      <c r="E610" s="51">
        <f t="shared" si="45"/>
        <v>597</v>
      </c>
      <c r="F610" s="58">
        <f>IFERROR(VLOOKUP(A610,eco_journals!A:D,4,0),"")</f>
        <v>0.05</v>
      </c>
      <c r="G610" s="54">
        <f t="shared" si="46"/>
        <v>303</v>
      </c>
      <c r="H610" s="60" t="str">
        <f>IFERROR(VLOOKUP(A610,fin_journals!A:D,4,0),"")</f>
        <v/>
      </c>
      <c r="I610" s="25" t="str">
        <f t="shared" si="47"/>
        <v/>
      </c>
      <c r="J610" s="56" t="str">
        <f>IFERROR(VLOOKUP(A610,bus_journals!A:D,4,0),"")</f>
        <v/>
      </c>
      <c r="K610" s="30" t="str">
        <f t="shared" si="48"/>
        <v/>
      </c>
      <c r="L610" s="57" t="str">
        <f>IFERROR(VLOOKUP(A610,man_journals!A:D,4,0),"")</f>
        <v/>
      </c>
      <c r="M610" s="33" t="str">
        <f t="shared" si="49"/>
        <v/>
      </c>
      <c r="N610" s="3" t="s">
        <v>1274</v>
      </c>
    </row>
    <row r="611" spans="1:15" x14ac:dyDescent="0.25">
      <c r="A611" t="s">
        <v>612</v>
      </c>
      <c r="B611" t="s">
        <v>2264</v>
      </c>
      <c r="C611" s="8">
        <f>IFERROR(VLOOKUP(A611,eco_bus_journals!A:D,3,0),"")</f>
        <v>17</v>
      </c>
      <c r="D611" s="51">
        <f>IFERROR(VLOOKUP(A611,eco_bus_journals!A:D,4,0),"")</f>
        <v>0.05</v>
      </c>
      <c r="E611" s="51">
        <f t="shared" si="45"/>
        <v>597</v>
      </c>
      <c r="F611" s="58" t="str">
        <f>IFERROR(VLOOKUP(A611,eco_journals!A:D,4,0),"")</f>
        <v/>
      </c>
      <c r="G611" s="54" t="str">
        <f t="shared" si="46"/>
        <v/>
      </c>
      <c r="H611" s="60" t="str">
        <f>IFERROR(VLOOKUP(A611,fin_journals!A:D,4,0),"")</f>
        <v/>
      </c>
      <c r="I611" s="25" t="str">
        <f t="shared" si="47"/>
        <v/>
      </c>
      <c r="J611" s="56" t="str">
        <f>IFERROR(VLOOKUP(A611,bus_journals!A:D,4,0),"")</f>
        <v/>
      </c>
      <c r="K611" s="30" t="str">
        <f t="shared" si="48"/>
        <v/>
      </c>
      <c r="L611" s="57">
        <f>IFERROR(VLOOKUP(A611,man_journals!A:D,4,0),"")</f>
        <v>0.05</v>
      </c>
      <c r="M611" s="33">
        <f t="shared" si="49"/>
        <v>179</v>
      </c>
      <c r="N611" t="s">
        <v>1279</v>
      </c>
    </row>
    <row r="612" spans="1:15" x14ac:dyDescent="0.25">
      <c r="A612" t="s">
        <v>614</v>
      </c>
      <c r="B612" t="s">
        <v>2239</v>
      </c>
      <c r="C612" s="8">
        <f>IFERROR(VLOOKUP(A612,eco_bus_journals!A:D,3,0),"")</f>
        <v>29</v>
      </c>
      <c r="D612" s="51">
        <f>IFERROR(VLOOKUP(A612,eco_bus_journals!A:D,4,0),"")</f>
        <v>0.05</v>
      </c>
      <c r="E612" s="51">
        <f t="shared" si="45"/>
        <v>597</v>
      </c>
      <c r="F612" s="58">
        <f>IFERROR(VLOOKUP(A612,eco_journals!A:D,4,0),"")</f>
        <v>0.05</v>
      </c>
      <c r="G612" s="54">
        <f t="shared" si="46"/>
        <v>303</v>
      </c>
      <c r="H612" s="60" t="str">
        <f>IFERROR(VLOOKUP(A612,fin_journals!A:D,4,0),"")</f>
        <v/>
      </c>
      <c r="I612" s="25" t="str">
        <f t="shared" si="47"/>
        <v/>
      </c>
      <c r="J612" s="56" t="str">
        <f>IFERROR(VLOOKUP(A612,bus_journals!A:D,4,0),"")</f>
        <v/>
      </c>
      <c r="K612" s="30" t="str">
        <f t="shared" si="48"/>
        <v/>
      </c>
      <c r="L612" s="57" t="str">
        <f>IFERROR(VLOOKUP(A612,man_journals!A:D,4,0),"")</f>
        <v/>
      </c>
      <c r="M612" s="33" t="str">
        <f t="shared" si="49"/>
        <v/>
      </c>
      <c r="N612" s="3" t="s">
        <v>1274</v>
      </c>
      <c r="O612" t="s">
        <v>1321</v>
      </c>
    </row>
    <row r="613" spans="1:15" x14ac:dyDescent="0.25">
      <c r="A613" t="s">
        <v>592</v>
      </c>
      <c r="B613" t="s">
        <v>2202</v>
      </c>
      <c r="C613" s="8">
        <f>IFERROR(VLOOKUP(A613,eco_bus_journals!A:D,3,0),"")</f>
        <v>6</v>
      </c>
      <c r="D613" s="51">
        <f>IFERROR(VLOOKUP(A613,eco_bus_journals!A:D,4,0),"")</f>
        <v>0.05</v>
      </c>
      <c r="E613" s="51">
        <f t="shared" si="45"/>
        <v>597</v>
      </c>
      <c r="F613" s="58">
        <f>IFERROR(VLOOKUP(A613,eco_journals!A:D,4,0),"")</f>
        <v>0.05</v>
      </c>
      <c r="G613" s="54">
        <f t="shared" si="46"/>
        <v>303</v>
      </c>
      <c r="H613" s="60" t="str">
        <f>IFERROR(VLOOKUP(A613,fin_journals!A:D,4,0),"")</f>
        <v/>
      </c>
      <c r="I613" s="25" t="str">
        <f t="shared" si="47"/>
        <v/>
      </c>
      <c r="J613" s="56" t="str">
        <f>IFERROR(VLOOKUP(A613,bus_journals!A:D,4,0),"")</f>
        <v/>
      </c>
      <c r="K613" s="30" t="str">
        <f t="shared" si="48"/>
        <v/>
      </c>
      <c r="L613" s="57" t="str">
        <f>IFERROR(VLOOKUP(A613,man_journals!A:D,4,0),"")</f>
        <v/>
      </c>
      <c r="M613" s="33" t="str">
        <f t="shared" si="49"/>
        <v/>
      </c>
      <c r="N613" s="3" t="s">
        <v>1274</v>
      </c>
    </row>
    <row r="614" spans="1:15" x14ac:dyDescent="0.25">
      <c r="A614" t="s">
        <v>613</v>
      </c>
      <c r="B614" t="s">
        <v>2263</v>
      </c>
      <c r="C614" s="8">
        <f>IFERROR(VLOOKUP(A614,eco_bus_journals!A:D,3,0),"")</f>
        <v>19</v>
      </c>
      <c r="D614" s="51">
        <f>IFERROR(VLOOKUP(A614,eco_bus_journals!A:D,4,0),"")</f>
        <v>0.05</v>
      </c>
      <c r="E614" s="51">
        <f t="shared" si="45"/>
        <v>597</v>
      </c>
      <c r="F614" s="58">
        <f>IFERROR(VLOOKUP(A614,eco_journals!A:D,4,0),"")</f>
        <v>0.05</v>
      </c>
      <c r="G614" s="54">
        <f t="shared" si="46"/>
        <v>303</v>
      </c>
      <c r="H614" s="60" t="str">
        <f>IFERROR(VLOOKUP(A614,fin_journals!A:D,4,0),"")</f>
        <v/>
      </c>
      <c r="I614" s="25" t="str">
        <f t="shared" si="47"/>
        <v/>
      </c>
      <c r="J614" s="56" t="str">
        <f>IFERROR(VLOOKUP(A614,bus_journals!A:D,4,0),"")</f>
        <v/>
      </c>
      <c r="K614" s="30" t="str">
        <f t="shared" si="48"/>
        <v/>
      </c>
      <c r="L614" s="57" t="str">
        <f>IFERROR(VLOOKUP(A614,man_journals!A:D,4,0),"")</f>
        <v/>
      </c>
      <c r="M614" s="33" t="str">
        <f t="shared" si="49"/>
        <v/>
      </c>
      <c r="N614" s="3" t="s">
        <v>1274</v>
      </c>
    </row>
    <row r="615" spans="1:15" x14ac:dyDescent="0.25">
      <c r="A615" t="s">
        <v>609</v>
      </c>
      <c r="B615" t="s">
        <v>2259</v>
      </c>
      <c r="C615" s="10">
        <f>IFERROR(VLOOKUP(A615,eco_bus_journals!A:D,3,0),"")</f>
        <v>37</v>
      </c>
      <c r="D615" s="11">
        <f>IFERROR(VLOOKUP(A615,eco_bus_journals!A:D,4,0),"")</f>
        <v>0.05</v>
      </c>
      <c r="E615" s="11">
        <f t="shared" si="45"/>
        <v>597</v>
      </c>
      <c r="F615" s="59">
        <f>IFERROR(VLOOKUP(A615,eco_journals!A:D,4,0),"")</f>
        <v>0.05</v>
      </c>
      <c r="G615" s="22">
        <f t="shared" si="46"/>
        <v>303</v>
      </c>
      <c r="H615" s="61" t="str">
        <f>IFERROR(VLOOKUP(A615,fin_journals!A:D,4,0),"")</f>
        <v/>
      </c>
      <c r="I615" s="27" t="str">
        <f t="shared" si="47"/>
        <v/>
      </c>
      <c r="J615" s="31" t="str">
        <f>IFERROR(VLOOKUP(A615,bus_journals!A:D,4,0),"")</f>
        <v/>
      </c>
      <c r="K615" s="32" t="str">
        <f t="shared" si="48"/>
        <v/>
      </c>
      <c r="L615" s="34" t="str">
        <f>IFERROR(VLOOKUP(A615,man_journals!A:D,4,0),"")</f>
        <v/>
      </c>
      <c r="M615" s="35" t="str">
        <f t="shared" si="49"/>
        <v/>
      </c>
      <c r="N615" s="3" t="s">
        <v>1274</v>
      </c>
    </row>
  </sheetData>
  <sortState ref="A2:S615">
    <sortCondition ref="E2:E615"/>
    <sortCondition ref="A2:A615"/>
  </sortState>
  <mergeCells count="5">
    <mergeCell ref="C1:E1"/>
    <mergeCell ref="F1:G1"/>
    <mergeCell ref="H1:I1"/>
    <mergeCell ref="J1:K1"/>
    <mergeCell ref="L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2"/>
  <sheetViews>
    <sheetView workbookViewId="0">
      <selection activeCell="A22" sqref="A22"/>
    </sheetView>
  </sheetViews>
  <sheetFormatPr baseColWidth="10" defaultColWidth="9.140625" defaultRowHeight="15" x14ac:dyDescent="0.25"/>
  <cols>
    <col min="1" max="1" width="46.5703125" customWidth="1"/>
    <col min="2" max="2" width="17.85546875" customWidth="1"/>
    <col min="3" max="3" width="4.28515625" bestFit="1" customWidth="1"/>
    <col min="4" max="4" width="5.42578125" bestFit="1" customWidth="1"/>
    <col min="5" max="5" width="4.7109375" bestFit="1" customWidth="1"/>
    <col min="6" max="18" width="5.28515625" customWidth="1"/>
  </cols>
  <sheetData>
    <row r="1" spans="1:17" x14ac:dyDescent="0.25">
      <c r="C1" s="81" t="s">
        <v>1975</v>
      </c>
      <c r="D1" s="82"/>
      <c r="E1" s="82"/>
      <c r="F1" s="81" t="s">
        <v>1977</v>
      </c>
      <c r="G1" s="82"/>
      <c r="H1" s="83"/>
      <c r="I1" s="82" t="s">
        <v>2068</v>
      </c>
      <c r="J1" s="82"/>
      <c r="K1" s="83"/>
      <c r="L1" s="82" t="s">
        <v>2069</v>
      </c>
      <c r="M1" s="82"/>
      <c r="N1" s="83"/>
      <c r="O1" s="82" t="s">
        <v>2070</v>
      </c>
      <c r="P1" s="82"/>
      <c r="Q1" s="83"/>
    </row>
    <row r="2" spans="1:17" x14ac:dyDescent="0.25">
      <c r="A2" s="7" t="s">
        <v>616</v>
      </c>
      <c r="B2" s="7" t="s">
        <v>1217</v>
      </c>
      <c r="C2" s="20" t="s">
        <v>1</v>
      </c>
      <c r="D2" s="50" t="s">
        <v>1976</v>
      </c>
      <c r="E2" s="53" t="s">
        <v>1974</v>
      </c>
      <c r="F2" s="85" t="s">
        <v>1</v>
      </c>
      <c r="G2" s="86" t="s">
        <v>1976</v>
      </c>
      <c r="H2" s="87" t="s">
        <v>1974</v>
      </c>
      <c r="I2" s="53" t="s">
        <v>1</v>
      </c>
      <c r="J2" s="50" t="s">
        <v>1976</v>
      </c>
      <c r="K2" s="19" t="s">
        <v>1974</v>
      </c>
      <c r="L2" s="7" t="s">
        <v>1</v>
      </c>
      <c r="M2" s="18" t="s">
        <v>1976</v>
      </c>
      <c r="N2" s="19" t="s">
        <v>1974</v>
      </c>
      <c r="O2" s="7" t="s">
        <v>1</v>
      </c>
      <c r="P2" s="18" t="s">
        <v>1976</v>
      </c>
      <c r="Q2" s="19" t="s">
        <v>1974</v>
      </c>
    </row>
    <row r="3" spans="1:17" x14ac:dyDescent="0.25">
      <c r="A3" s="14" t="s">
        <v>621</v>
      </c>
      <c r="B3" s="15" t="s">
        <v>1219</v>
      </c>
      <c r="C3" s="88">
        <f>IFERROR(VLOOKUP(A3,eco_bus_institutions!A:D,3,0),"")</f>
        <v>158</v>
      </c>
      <c r="D3" s="88">
        <f>IFERROR(VLOOKUP(A3,eco_bus_institutions!A:D,4,0),"")</f>
        <v>8</v>
      </c>
      <c r="E3" s="89">
        <f t="shared" ref="E3:E66" si="0">_xlfn.RANK.EQ(D3,D:D)</f>
        <v>1</v>
      </c>
      <c r="F3" s="66">
        <f>IFERROR(VLOOKUP(A3,eco_institutions!A:D,3,0),"")</f>
        <v>151</v>
      </c>
      <c r="G3" s="66">
        <f>IFERROR(VLOOKUP(A3,eco_institutions!A:D,4,0),"")</f>
        <v>7.34</v>
      </c>
      <c r="H3" s="67">
        <f t="shared" ref="H3:H66" si="1">IFERROR(_xlfn.RANK.EQ(G3,G:G),"")</f>
        <v>3</v>
      </c>
      <c r="I3" s="68">
        <f>IFERROR(VLOOKUP(A3,fin_institutions!A:D,3,0),"")</f>
        <v>43</v>
      </c>
      <c r="J3" s="24">
        <f>IFERROR(VLOOKUP(A3,fin_institutions!A:D,4,0),"")</f>
        <v>4.91</v>
      </c>
      <c r="K3" s="24">
        <f t="shared" ref="K3:K66" si="2">IFERROR(_xlfn.RANK.EQ(J3,J:J),"")</f>
        <v>14</v>
      </c>
      <c r="L3" s="69" t="str">
        <f>IFERROR(VLOOKUP(A3,bus_institutions!A:D,3,0),"")</f>
        <v/>
      </c>
      <c r="M3" s="28" t="str">
        <f>IFERROR(VLOOKUP(A3,bus_institutions!A:D,4,0),"")</f>
        <v/>
      </c>
      <c r="N3" s="29" t="str">
        <f t="shared" ref="N3:N66" si="3">IFERROR(_xlfn.RANK.EQ(M3,M:M),"")</f>
        <v/>
      </c>
      <c r="O3" s="72" t="str">
        <f>IFERROR(VLOOKUP(A3,man_institutions!A:D,3,0),"")</f>
        <v/>
      </c>
      <c r="P3" s="73" t="str">
        <f>IFERROR(VLOOKUP(A3,man_institutions!A:D,4,0),"")</f>
        <v/>
      </c>
      <c r="Q3" s="74" t="str">
        <f t="shared" ref="Q3:Q66" si="4">IFERROR(_xlfn.RANK.EQ(P3,P:P),"")</f>
        <v/>
      </c>
    </row>
    <row r="4" spans="1:17" x14ac:dyDescent="0.25">
      <c r="A4" s="8" t="s">
        <v>620</v>
      </c>
      <c r="B4" s="51" t="s">
        <v>1219</v>
      </c>
      <c r="C4" s="90">
        <f>IFERROR(VLOOKUP(A4,eco_bus_institutions!A:D,3,0),"")</f>
        <v>203</v>
      </c>
      <c r="D4" s="90">
        <f>IFERROR(VLOOKUP(A4,eco_bus_institutions!A:D,4,0),"")</f>
        <v>7.88</v>
      </c>
      <c r="E4" s="91">
        <f t="shared" si="0"/>
        <v>2</v>
      </c>
      <c r="F4" s="54">
        <f>IFERROR(VLOOKUP(A4,eco_institutions!A:D,3,0),"")</f>
        <v>157</v>
      </c>
      <c r="G4" s="54">
        <f>IFERROR(VLOOKUP(A4,eco_institutions!A:D,4,0),"")</f>
        <v>7.96</v>
      </c>
      <c r="H4" s="21">
        <f t="shared" si="1"/>
        <v>2</v>
      </c>
      <c r="I4" s="60">
        <f>IFERROR(VLOOKUP(A4,fin_institutions!A:D,3,0),"")</f>
        <v>49</v>
      </c>
      <c r="J4" s="55">
        <f>IFERROR(VLOOKUP(A4,fin_institutions!A:D,4,0),"")</f>
        <v>6.92</v>
      </c>
      <c r="K4" s="55">
        <f t="shared" si="2"/>
        <v>4</v>
      </c>
      <c r="L4" s="70">
        <f>IFERROR(VLOOKUP(A4,bus_institutions!A:D,3,0),"")</f>
        <v>18</v>
      </c>
      <c r="M4" s="56">
        <f>IFERROR(VLOOKUP(A4,bus_institutions!A:D,4,0),"")</f>
        <v>3</v>
      </c>
      <c r="N4" s="30">
        <f t="shared" si="3"/>
        <v>123</v>
      </c>
      <c r="O4" s="75">
        <f>IFERROR(VLOOKUP(A4,man_institutions!A:D,3,0),"")</f>
        <v>9</v>
      </c>
      <c r="P4" s="76">
        <f>IFERROR(VLOOKUP(A4,man_institutions!A:D,4,0),"")</f>
        <v>1.31</v>
      </c>
      <c r="Q4" s="77">
        <f t="shared" si="4"/>
        <v>398</v>
      </c>
    </row>
    <row r="5" spans="1:17" x14ac:dyDescent="0.25">
      <c r="A5" s="8" t="s">
        <v>618</v>
      </c>
      <c r="B5" s="51" t="s">
        <v>1218</v>
      </c>
      <c r="C5" s="90">
        <f>IFERROR(VLOOKUP(A5,eco_bus_institutions!A:D,3,0),"")</f>
        <v>61</v>
      </c>
      <c r="D5" s="90">
        <f>IFERROR(VLOOKUP(A5,eco_bus_institutions!A:D,4,0),"")</f>
        <v>7.33</v>
      </c>
      <c r="E5" s="91">
        <f t="shared" si="0"/>
        <v>3</v>
      </c>
      <c r="F5" s="54">
        <f>IFERROR(VLOOKUP(A5,eco_institutions!A:D,3,0),"")</f>
        <v>30</v>
      </c>
      <c r="G5" s="54">
        <f>IFERROR(VLOOKUP(A5,eco_institutions!A:D,4,0),"")</f>
        <v>8</v>
      </c>
      <c r="H5" s="21">
        <f t="shared" si="1"/>
        <v>1</v>
      </c>
      <c r="I5" s="60">
        <f>IFERROR(VLOOKUP(A5,fin_institutions!A:D,3,0),"")</f>
        <v>16</v>
      </c>
      <c r="J5" s="55">
        <f>IFERROR(VLOOKUP(A5,fin_institutions!A:D,4,0),"")</f>
        <v>5.1100000000000003</v>
      </c>
      <c r="K5" s="55">
        <f t="shared" si="2"/>
        <v>12</v>
      </c>
      <c r="L5" s="70">
        <f>IFERROR(VLOOKUP(A5,bus_institutions!A:D,3,0),"")</f>
        <v>23</v>
      </c>
      <c r="M5" s="56">
        <f>IFERROR(VLOOKUP(A5,bus_institutions!A:D,4,0),"")</f>
        <v>6.39</v>
      </c>
      <c r="N5" s="30">
        <f t="shared" si="3"/>
        <v>13</v>
      </c>
      <c r="O5" s="75">
        <f>IFERROR(VLOOKUP(A5,man_institutions!A:D,3,0),"")</f>
        <v>22</v>
      </c>
      <c r="P5" s="76">
        <f>IFERROR(VLOOKUP(A5,man_institutions!A:D,4,0),"")</f>
        <v>5.05</v>
      </c>
      <c r="Q5" s="77">
        <f t="shared" si="4"/>
        <v>19</v>
      </c>
    </row>
    <row r="6" spans="1:17" x14ac:dyDescent="0.25">
      <c r="A6" s="8" t="s">
        <v>625</v>
      </c>
      <c r="B6" s="51" t="s">
        <v>1219</v>
      </c>
      <c r="C6" s="90">
        <f>IFERROR(VLOOKUP(A6,eco_bus_institutions!A:D,3,0),"")</f>
        <v>113</v>
      </c>
      <c r="D6" s="90">
        <f>IFERROR(VLOOKUP(A6,eco_bus_institutions!A:D,4,0),"")</f>
        <v>7.19</v>
      </c>
      <c r="E6" s="91">
        <f t="shared" si="0"/>
        <v>4</v>
      </c>
      <c r="F6" s="54">
        <f>IFERROR(VLOOKUP(A6,eco_institutions!A:D,3,0),"")</f>
        <v>101</v>
      </c>
      <c r="G6" s="54">
        <f>IFERROR(VLOOKUP(A6,eco_institutions!A:D,4,0),"")</f>
        <v>7.18</v>
      </c>
      <c r="H6" s="21">
        <f t="shared" si="1"/>
        <v>4</v>
      </c>
      <c r="I6" s="60">
        <f>IFERROR(VLOOKUP(A6,fin_institutions!A:D,3,0),"")</f>
        <v>18</v>
      </c>
      <c r="J6" s="55">
        <f>IFERROR(VLOOKUP(A6,fin_institutions!A:D,4,0),"")</f>
        <v>2.75</v>
      </c>
      <c r="K6" s="55">
        <f t="shared" si="2"/>
        <v>74</v>
      </c>
      <c r="L6" s="70" t="str">
        <f>IFERROR(VLOOKUP(A6,bus_institutions!A:D,3,0),"")</f>
        <v/>
      </c>
      <c r="M6" s="56" t="str">
        <f>IFERROR(VLOOKUP(A6,bus_institutions!A:D,4,0),"")</f>
        <v/>
      </c>
      <c r="N6" s="30" t="str">
        <f t="shared" si="3"/>
        <v/>
      </c>
      <c r="O6" s="75" t="str">
        <f>IFERROR(VLOOKUP(A6,man_institutions!A:D,3,0),"")</f>
        <v/>
      </c>
      <c r="P6" s="76" t="str">
        <f>IFERROR(VLOOKUP(A6,man_institutions!A:D,4,0),"")</f>
        <v/>
      </c>
      <c r="Q6" s="77" t="str">
        <f t="shared" si="4"/>
        <v/>
      </c>
    </row>
    <row r="7" spans="1:17" x14ac:dyDescent="0.25">
      <c r="A7" s="8" t="s">
        <v>619</v>
      </c>
      <c r="B7" s="51" t="s">
        <v>1219</v>
      </c>
      <c r="C7" s="90">
        <f>IFERROR(VLOOKUP(A7,eco_bus_institutions!A:D,3,0),"")</f>
        <v>56</v>
      </c>
      <c r="D7" s="90">
        <f>IFERROR(VLOOKUP(A7,eco_bus_institutions!A:D,4,0),"")</f>
        <v>6.86</v>
      </c>
      <c r="E7" s="91">
        <f t="shared" si="0"/>
        <v>5</v>
      </c>
      <c r="F7" s="54">
        <f>IFERROR(VLOOKUP(A7,eco_institutions!A:D,3,0),"")</f>
        <v>44</v>
      </c>
      <c r="G7" s="54">
        <f>IFERROR(VLOOKUP(A7,eco_institutions!A:D,4,0),"")</f>
        <v>6.93</v>
      </c>
      <c r="H7" s="21">
        <f t="shared" si="1"/>
        <v>6</v>
      </c>
      <c r="I7" s="60">
        <f>IFERROR(VLOOKUP(A7,fin_institutions!A:D,3,0),"")</f>
        <v>6</v>
      </c>
      <c r="J7" s="55">
        <f>IFERROR(VLOOKUP(A7,fin_institutions!A:D,4,0),"")</f>
        <v>1.06</v>
      </c>
      <c r="K7" s="55">
        <f t="shared" si="2"/>
        <v>444</v>
      </c>
      <c r="L7" s="70">
        <f>IFERROR(VLOOKUP(A7,bus_institutions!A:D,3,0),"")</f>
        <v>5</v>
      </c>
      <c r="M7" s="56">
        <f>IFERROR(VLOOKUP(A7,bus_institutions!A:D,4,0),"")</f>
        <v>2.31</v>
      </c>
      <c r="N7" s="30">
        <f t="shared" si="3"/>
        <v>204</v>
      </c>
      <c r="O7" s="75">
        <f>IFERROR(VLOOKUP(A7,man_institutions!A:D,3,0),"")</f>
        <v>10</v>
      </c>
      <c r="P7" s="76">
        <f>IFERROR(VLOOKUP(A7,man_institutions!A:D,4,0),"")</f>
        <v>4.9000000000000004</v>
      </c>
      <c r="Q7" s="77">
        <f t="shared" si="4"/>
        <v>22</v>
      </c>
    </row>
    <row r="8" spans="1:17" x14ac:dyDescent="0.25">
      <c r="A8" s="8" t="s">
        <v>624</v>
      </c>
      <c r="B8" s="51" t="s">
        <v>1219</v>
      </c>
      <c r="C8" s="90">
        <f>IFERROR(VLOOKUP(A8,eco_bus_institutions!A:D,3,0),"")</f>
        <v>273</v>
      </c>
      <c r="D8" s="90">
        <f>IFERROR(VLOOKUP(A8,eco_bus_institutions!A:D,4,0),"")</f>
        <v>6.58</v>
      </c>
      <c r="E8" s="91">
        <f t="shared" si="0"/>
        <v>6</v>
      </c>
      <c r="F8" s="54">
        <f>IFERROR(VLOOKUP(A8,eco_institutions!A:D,3,0),"")</f>
        <v>196</v>
      </c>
      <c r="G8" s="54">
        <f>IFERROR(VLOOKUP(A8,eco_institutions!A:D,4,0),"")</f>
        <v>5.84</v>
      </c>
      <c r="H8" s="21">
        <f t="shared" si="1"/>
        <v>10</v>
      </c>
      <c r="I8" s="60">
        <f>IFERROR(VLOOKUP(A8,fin_institutions!A:D,3,0),"")</f>
        <v>44</v>
      </c>
      <c r="J8" s="55">
        <f>IFERROR(VLOOKUP(A8,fin_institutions!A:D,4,0),"")</f>
        <v>7.99</v>
      </c>
      <c r="K8" s="55">
        <f t="shared" si="2"/>
        <v>2</v>
      </c>
      <c r="L8" s="70">
        <f>IFERROR(VLOOKUP(A8,bus_institutions!A:D,3,0),"")</f>
        <v>37</v>
      </c>
      <c r="M8" s="56">
        <f>IFERROR(VLOOKUP(A8,bus_institutions!A:D,4,0),"")</f>
        <v>6.87</v>
      </c>
      <c r="N8" s="30">
        <f t="shared" si="3"/>
        <v>4</v>
      </c>
      <c r="O8" s="75">
        <f>IFERROR(VLOOKUP(A8,man_institutions!A:D,3,0),"")</f>
        <v>59</v>
      </c>
      <c r="P8" s="76">
        <f>IFERROR(VLOOKUP(A8,man_institutions!A:D,4,0),"")</f>
        <v>6.92</v>
      </c>
      <c r="Q8" s="77">
        <f t="shared" si="4"/>
        <v>4</v>
      </c>
    </row>
    <row r="9" spans="1:17" x14ac:dyDescent="0.25">
      <c r="A9" s="8" t="s">
        <v>630</v>
      </c>
      <c r="B9" s="51" t="s">
        <v>1219</v>
      </c>
      <c r="C9" s="90">
        <f>IFERROR(VLOOKUP(A9,eco_bus_institutions!A:D,3,0),"")</f>
        <v>244</v>
      </c>
      <c r="D9" s="90">
        <f>IFERROR(VLOOKUP(A9,eco_bus_institutions!A:D,4,0),"")</f>
        <v>6.37</v>
      </c>
      <c r="E9" s="91">
        <f t="shared" si="0"/>
        <v>7</v>
      </c>
      <c r="F9" s="54">
        <f>IFERROR(VLOOKUP(A9,eco_institutions!A:D,3,0),"")</f>
        <v>152</v>
      </c>
      <c r="G9" s="54">
        <f>IFERROR(VLOOKUP(A9,eco_institutions!A:D,4,0),"")</f>
        <v>6.95</v>
      </c>
      <c r="H9" s="21">
        <f t="shared" si="1"/>
        <v>5</v>
      </c>
      <c r="I9" s="60">
        <f>IFERROR(VLOOKUP(A9,fin_institutions!A:D,3,0),"")</f>
        <v>49</v>
      </c>
      <c r="J9" s="55">
        <f>IFERROR(VLOOKUP(A9,fin_institutions!A:D,4,0),"")</f>
        <v>3.57</v>
      </c>
      <c r="K9" s="55">
        <f t="shared" si="2"/>
        <v>44</v>
      </c>
      <c r="L9" s="70">
        <f>IFERROR(VLOOKUP(A9,bus_institutions!A:D,3,0),"")</f>
        <v>33</v>
      </c>
      <c r="M9" s="56">
        <f>IFERROR(VLOOKUP(A9,bus_institutions!A:D,4,0),"")</f>
        <v>3.91</v>
      </c>
      <c r="N9" s="30">
        <f t="shared" si="3"/>
        <v>66</v>
      </c>
      <c r="O9" s="75">
        <f>IFERROR(VLOOKUP(A9,man_institutions!A:D,3,0),"")</f>
        <v>65</v>
      </c>
      <c r="P9" s="76">
        <f>IFERROR(VLOOKUP(A9,man_institutions!A:D,4,0),"")</f>
        <v>3.97</v>
      </c>
      <c r="Q9" s="77">
        <f t="shared" si="4"/>
        <v>40</v>
      </c>
    </row>
    <row r="10" spans="1:17" x14ac:dyDescent="0.25">
      <c r="A10" s="8" t="s">
        <v>626</v>
      </c>
      <c r="B10" s="51" t="s">
        <v>1219</v>
      </c>
      <c r="C10" s="90">
        <f>IFERROR(VLOOKUP(A10,eco_bus_institutions!A:D,3,0),"")</f>
        <v>165</v>
      </c>
      <c r="D10" s="90">
        <f>IFERROR(VLOOKUP(A10,eco_bus_institutions!A:D,4,0),"")</f>
        <v>6.15</v>
      </c>
      <c r="E10" s="91">
        <f t="shared" si="0"/>
        <v>8</v>
      </c>
      <c r="F10" s="54">
        <f>IFERROR(VLOOKUP(A10,eco_institutions!A:D,3,0),"")</f>
        <v>134</v>
      </c>
      <c r="G10" s="54">
        <f>IFERROR(VLOOKUP(A10,eco_institutions!A:D,4,0),"")</f>
        <v>5.66</v>
      </c>
      <c r="H10" s="21">
        <f t="shared" si="1"/>
        <v>11</v>
      </c>
      <c r="I10" s="60">
        <f>IFERROR(VLOOKUP(A10,fin_institutions!A:D,3,0),"")</f>
        <v>27</v>
      </c>
      <c r="J10" s="55">
        <f>IFERROR(VLOOKUP(A10,fin_institutions!A:D,4,0),"")</f>
        <v>6.49</v>
      </c>
      <c r="K10" s="55">
        <f t="shared" si="2"/>
        <v>5</v>
      </c>
      <c r="L10" s="70">
        <f>IFERROR(VLOOKUP(A10,bus_institutions!A:D,3,0),"")</f>
        <v>13</v>
      </c>
      <c r="M10" s="56">
        <f>IFERROR(VLOOKUP(A10,bus_institutions!A:D,4,0),"")</f>
        <v>6.61</v>
      </c>
      <c r="N10" s="30">
        <f t="shared" si="3"/>
        <v>8</v>
      </c>
      <c r="O10" s="75">
        <f>IFERROR(VLOOKUP(A10,man_institutions!A:D,3,0),"")</f>
        <v>14</v>
      </c>
      <c r="P10" s="76">
        <f>IFERROR(VLOOKUP(A10,man_institutions!A:D,4,0),"")</f>
        <v>6.09</v>
      </c>
      <c r="Q10" s="77">
        <f t="shared" si="4"/>
        <v>9</v>
      </c>
    </row>
    <row r="11" spans="1:17" x14ac:dyDescent="0.25">
      <c r="A11" s="8" t="s">
        <v>632</v>
      </c>
      <c r="B11" s="51" t="s">
        <v>1219</v>
      </c>
      <c r="C11" s="90">
        <f>IFERROR(VLOOKUP(A11,eco_bus_institutions!A:D,3,0),"")</f>
        <v>724</v>
      </c>
      <c r="D11" s="90">
        <f>IFERROR(VLOOKUP(A11,eco_bus_institutions!A:D,4,0),"")</f>
        <v>5.99</v>
      </c>
      <c r="E11" s="91">
        <f t="shared" si="0"/>
        <v>9</v>
      </c>
      <c r="F11" s="54">
        <f>IFERROR(VLOOKUP(A11,eco_institutions!A:D,3,0),"")</f>
        <v>710</v>
      </c>
      <c r="G11" s="54">
        <f>IFERROR(VLOOKUP(A11,eco_institutions!A:D,4,0),"")</f>
        <v>5.19</v>
      </c>
      <c r="H11" s="21">
        <f t="shared" si="1"/>
        <v>14</v>
      </c>
      <c r="I11" s="60" t="str">
        <f>IFERROR(VLOOKUP(A11,fin_institutions!A:D,3,0),"")</f>
        <v/>
      </c>
      <c r="J11" s="55" t="str">
        <f>IFERROR(VLOOKUP(A11,fin_institutions!A:D,4,0),"")</f>
        <v/>
      </c>
      <c r="K11" s="55" t="str">
        <f t="shared" si="2"/>
        <v/>
      </c>
      <c r="L11" s="70" t="str">
        <f>IFERROR(VLOOKUP(A11,bus_institutions!A:D,3,0),"")</f>
        <v/>
      </c>
      <c r="M11" s="56" t="str">
        <f>IFERROR(VLOOKUP(A11,bus_institutions!A:D,4,0),"")</f>
        <v/>
      </c>
      <c r="N11" s="30" t="str">
        <f t="shared" si="3"/>
        <v/>
      </c>
      <c r="O11" s="75" t="str">
        <f>IFERROR(VLOOKUP(A11,man_institutions!A:D,3,0),"")</f>
        <v/>
      </c>
      <c r="P11" s="76" t="str">
        <f>IFERROR(VLOOKUP(A11,man_institutions!A:D,4,0),"")</f>
        <v/>
      </c>
      <c r="Q11" s="77" t="str">
        <f t="shared" si="4"/>
        <v/>
      </c>
    </row>
    <row r="12" spans="1:17" x14ac:dyDescent="0.25">
      <c r="A12" s="8" t="s">
        <v>634</v>
      </c>
      <c r="B12" s="51" t="s">
        <v>1219</v>
      </c>
      <c r="C12" s="90">
        <f>IFERROR(VLOOKUP(A12,eco_bus_institutions!A:D,3,0),"")</f>
        <v>430</v>
      </c>
      <c r="D12" s="90">
        <f>IFERROR(VLOOKUP(A12,eco_bus_institutions!A:D,4,0),"")</f>
        <v>5.87</v>
      </c>
      <c r="E12" s="91">
        <f t="shared" si="0"/>
        <v>10</v>
      </c>
      <c r="F12" s="54">
        <f>IFERROR(VLOOKUP(A12,eco_institutions!A:D,3,0),"")</f>
        <v>265</v>
      </c>
      <c r="G12" s="54">
        <f>IFERROR(VLOOKUP(A12,eco_institutions!A:D,4,0),"")</f>
        <v>6.65</v>
      </c>
      <c r="H12" s="21">
        <f t="shared" si="1"/>
        <v>7</v>
      </c>
      <c r="I12" s="60">
        <f>IFERROR(VLOOKUP(A12,fin_institutions!A:D,3,0),"")</f>
        <v>52</v>
      </c>
      <c r="J12" s="55">
        <f>IFERROR(VLOOKUP(A12,fin_institutions!A:D,4,0),"")</f>
        <v>3.92</v>
      </c>
      <c r="K12" s="55">
        <f t="shared" si="2"/>
        <v>35</v>
      </c>
      <c r="L12" s="70">
        <f>IFERROR(VLOOKUP(A12,bus_institutions!A:D,3,0),"")</f>
        <v>85</v>
      </c>
      <c r="M12" s="56">
        <f>IFERROR(VLOOKUP(A12,bus_institutions!A:D,4,0),"")</f>
        <v>4.04</v>
      </c>
      <c r="N12" s="30">
        <f t="shared" si="3"/>
        <v>55</v>
      </c>
      <c r="O12" s="75">
        <f>IFERROR(VLOOKUP(A12,man_institutions!A:D,3,0),"")</f>
        <v>106</v>
      </c>
      <c r="P12" s="76">
        <f>IFERROR(VLOOKUP(A12,man_institutions!A:D,4,0),"")</f>
        <v>3.85</v>
      </c>
      <c r="Q12" s="77">
        <f t="shared" si="4"/>
        <v>44</v>
      </c>
    </row>
    <row r="13" spans="1:17" x14ac:dyDescent="0.25">
      <c r="A13" s="8" t="s">
        <v>639</v>
      </c>
      <c r="B13" s="51" t="s">
        <v>1219</v>
      </c>
      <c r="C13" s="90">
        <f>IFERROR(VLOOKUP(A13,eco_bus_institutions!A:D,3,0),"")</f>
        <v>207</v>
      </c>
      <c r="D13" s="90">
        <f>IFERROR(VLOOKUP(A13,eco_bus_institutions!A:D,4,0),"")</f>
        <v>5.47</v>
      </c>
      <c r="E13" s="91">
        <f t="shared" si="0"/>
        <v>11</v>
      </c>
      <c r="F13" s="54">
        <f>IFERROR(VLOOKUP(A13,eco_institutions!A:D,3,0),"")</f>
        <v>156</v>
      </c>
      <c r="G13" s="54">
        <f>IFERROR(VLOOKUP(A13,eco_institutions!A:D,4,0),"")</f>
        <v>5.61</v>
      </c>
      <c r="H13" s="21">
        <f t="shared" si="1"/>
        <v>12</v>
      </c>
      <c r="I13" s="60">
        <f>IFERROR(VLOOKUP(A13,fin_institutions!A:D,3,0),"")</f>
        <v>28</v>
      </c>
      <c r="J13" s="55">
        <f>IFERROR(VLOOKUP(A13,fin_institutions!A:D,4,0),"")</f>
        <v>3.92</v>
      </c>
      <c r="K13" s="55">
        <f t="shared" si="2"/>
        <v>35</v>
      </c>
      <c r="L13" s="70">
        <f>IFERROR(VLOOKUP(A13,bus_institutions!A:D,3,0),"")</f>
        <v>26</v>
      </c>
      <c r="M13" s="56">
        <f>IFERROR(VLOOKUP(A13,bus_institutions!A:D,4,0),"")</f>
        <v>3.84</v>
      </c>
      <c r="N13" s="30">
        <f t="shared" si="3"/>
        <v>72</v>
      </c>
      <c r="O13" s="75">
        <f>IFERROR(VLOOKUP(A13,man_institutions!A:D,3,0),"")</f>
        <v>45</v>
      </c>
      <c r="P13" s="76">
        <f>IFERROR(VLOOKUP(A13,man_institutions!A:D,4,0),"")</f>
        <v>2.78</v>
      </c>
      <c r="Q13" s="77">
        <f t="shared" si="4"/>
        <v>97</v>
      </c>
    </row>
    <row r="14" spans="1:17" x14ac:dyDescent="0.25">
      <c r="A14" s="8" t="s">
        <v>627</v>
      </c>
      <c r="B14" s="51" t="s">
        <v>1219</v>
      </c>
      <c r="C14" s="90">
        <f>IFERROR(VLOOKUP(A14,eco_bus_institutions!A:D,3,0),"")</f>
        <v>126</v>
      </c>
      <c r="D14" s="90">
        <f>IFERROR(VLOOKUP(A14,eco_bus_institutions!A:D,4,0),"")</f>
        <v>5.22</v>
      </c>
      <c r="E14" s="91">
        <f t="shared" si="0"/>
        <v>12</v>
      </c>
      <c r="F14" s="54">
        <f>IFERROR(VLOOKUP(A14,eco_institutions!A:D,3,0),"")</f>
        <v>73</v>
      </c>
      <c r="G14" s="54">
        <f>IFERROR(VLOOKUP(A14,eco_institutions!A:D,4,0),"")</f>
        <v>4.72</v>
      </c>
      <c r="H14" s="21">
        <f t="shared" si="1"/>
        <v>18</v>
      </c>
      <c r="I14" s="60">
        <f>IFERROR(VLOOKUP(A14,fin_institutions!A:D,3,0),"")</f>
        <v>23</v>
      </c>
      <c r="J14" s="55">
        <f>IFERROR(VLOOKUP(A14,fin_institutions!A:D,4,0),"")</f>
        <v>3.14</v>
      </c>
      <c r="K14" s="55">
        <f t="shared" si="2"/>
        <v>59</v>
      </c>
      <c r="L14" s="70">
        <f>IFERROR(VLOOKUP(A14,bus_institutions!A:D,3,0),"")</f>
        <v>21</v>
      </c>
      <c r="M14" s="56">
        <f>IFERROR(VLOOKUP(A14,bus_institutions!A:D,4,0),"")</f>
        <v>8</v>
      </c>
      <c r="N14" s="30">
        <f t="shared" si="3"/>
        <v>1</v>
      </c>
      <c r="O14" s="75">
        <f>IFERROR(VLOOKUP(A14,man_institutions!A:D,3,0),"")</f>
        <v>30</v>
      </c>
      <c r="P14" s="76">
        <f>IFERROR(VLOOKUP(A14,man_institutions!A:D,4,0),"")</f>
        <v>6.27</v>
      </c>
      <c r="Q14" s="77">
        <f t="shared" si="4"/>
        <v>8</v>
      </c>
    </row>
    <row r="15" spans="1:17" x14ac:dyDescent="0.25">
      <c r="A15" s="8" t="s">
        <v>633</v>
      </c>
      <c r="B15" s="51" t="s">
        <v>1219</v>
      </c>
      <c r="C15" s="90">
        <f>IFERROR(VLOOKUP(A15,eco_bus_institutions!A:D,3,0),"")</f>
        <v>180</v>
      </c>
      <c r="D15" s="90">
        <f>IFERROR(VLOOKUP(A15,eco_bus_institutions!A:D,4,0),"")</f>
        <v>5.16</v>
      </c>
      <c r="E15" s="91">
        <f t="shared" si="0"/>
        <v>13</v>
      </c>
      <c r="F15" s="54">
        <f>IFERROR(VLOOKUP(A15,eco_institutions!A:D,3,0),"")</f>
        <v>102</v>
      </c>
      <c r="G15" s="54">
        <f>IFERROR(VLOOKUP(A15,eco_institutions!A:D,4,0),"")</f>
        <v>5.24</v>
      </c>
      <c r="H15" s="21">
        <f t="shared" si="1"/>
        <v>13</v>
      </c>
      <c r="I15" s="60">
        <f>IFERROR(VLOOKUP(A15,fin_institutions!A:D,3,0),"")</f>
        <v>9</v>
      </c>
      <c r="J15" s="55">
        <f>IFERROR(VLOOKUP(A15,fin_institutions!A:D,4,0),"")</f>
        <v>5.24</v>
      </c>
      <c r="K15" s="55">
        <f t="shared" si="2"/>
        <v>11</v>
      </c>
      <c r="L15" s="70">
        <f>IFERROR(VLOOKUP(A15,bus_institutions!A:D,3,0),"")</f>
        <v>48</v>
      </c>
      <c r="M15" s="56">
        <f>IFERROR(VLOOKUP(A15,bus_institutions!A:D,4,0),"")</f>
        <v>5.76</v>
      </c>
      <c r="N15" s="30">
        <f t="shared" si="3"/>
        <v>16</v>
      </c>
      <c r="O15" s="75">
        <f>IFERROR(VLOOKUP(A15,man_institutions!A:D,3,0),"")</f>
        <v>52</v>
      </c>
      <c r="P15" s="76">
        <f>IFERROR(VLOOKUP(A15,man_institutions!A:D,4,0),"")</f>
        <v>4.07</v>
      </c>
      <c r="Q15" s="77">
        <f t="shared" si="4"/>
        <v>36</v>
      </c>
    </row>
    <row r="16" spans="1:17" x14ac:dyDescent="0.25">
      <c r="A16" s="8" t="s">
        <v>793</v>
      </c>
      <c r="B16" s="51" t="s">
        <v>1222</v>
      </c>
      <c r="C16" s="90">
        <f>IFERROR(VLOOKUP(A16,eco_bus_institutions!A:D,3,0),"")</f>
        <v>80</v>
      </c>
      <c r="D16" s="90">
        <f>IFERROR(VLOOKUP(A16,eco_bus_institutions!A:D,4,0),"")</f>
        <v>5.16</v>
      </c>
      <c r="E16" s="91">
        <f t="shared" si="0"/>
        <v>13</v>
      </c>
      <c r="F16" s="54">
        <f>IFERROR(VLOOKUP(A16,eco_institutions!A:D,3,0),"")</f>
        <v>55</v>
      </c>
      <c r="G16" s="54">
        <f>IFERROR(VLOOKUP(A16,eco_institutions!A:D,4,0),"")</f>
        <v>6.16</v>
      </c>
      <c r="H16" s="21">
        <f t="shared" si="1"/>
        <v>8</v>
      </c>
      <c r="I16" s="60">
        <f>IFERROR(VLOOKUP(A16,fin_institutions!A:D,3,0),"")</f>
        <v>16</v>
      </c>
      <c r="J16" s="55">
        <f>IFERROR(VLOOKUP(A16,fin_institutions!A:D,4,0),"")</f>
        <v>1.57</v>
      </c>
      <c r="K16" s="55">
        <f t="shared" si="2"/>
        <v>167</v>
      </c>
      <c r="L16" s="70">
        <f>IFERROR(VLOOKUP(A16,bus_institutions!A:D,3,0),"")</f>
        <v>14</v>
      </c>
      <c r="M16" s="56">
        <f>IFERROR(VLOOKUP(A16,bus_institutions!A:D,4,0),"")</f>
        <v>1.08</v>
      </c>
      <c r="N16" s="30">
        <f t="shared" si="3"/>
        <v>549</v>
      </c>
      <c r="O16" s="75">
        <f>IFERROR(VLOOKUP(A16,man_institutions!A:D,3,0),"")</f>
        <v>15</v>
      </c>
      <c r="P16" s="76">
        <f>IFERROR(VLOOKUP(A16,man_institutions!A:D,4,0),"")</f>
        <v>1.17</v>
      </c>
      <c r="Q16" s="77">
        <f t="shared" si="4"/>
        <v>474</v>
      </c>
    </row>
    <row r="17" spans="1:17" x14ac:dyDescent="0.25">
      <c r="A17" s="8" t="s">
        <v>635</v>
      </c>
      <c r="B17" s="51" t="s">
        <v>1219</v>
      </c>
      <c r="C17" s="90">
        <f>IFERROR(VLOOKUP(A17,eco_bus_institutions!A:D,3,0),"")</f>
        <v>256</v>
      </c>
      <c r="D17" s="90">
        <f>IFERROR(VLOOKUP(A17,eco_bus_institutions!A:D,4,0),"")</f>
        <v>5.13</v>
      </c>
      <c r="E17" s="91">
        <f t="shared" si="0"/>
        <v>15</v>
      </c>
      <c r="F17" s="54">
        <f>IFERROR(VLOOKUP(A17,eco_institutions!A:D,3,0),"")</f>
        <v>165</v>
      </c>
      <c r="G17" s="54">
        <f>IFERROR(VLOOKUP(A17,eco_institutions!A:D,4,0),"")</f>
        <v>5.07</v>
      </c>
      <c r="H17" s="21">
        <f t="shared" si="1"/>
        <v>15</v>
      </c>
      <c r="I17" s="60">
        <f>IFERROR(VLOOKUP(A17,fin_institutions!A:D,3,0),"")</f>
        <v>61</v>
      </c>
      <c r="J17" s="55">
        <f>IFERROR(VLOOKUP(A17,fin_institutions!A:D,4,0),"")</f>
        <v>4.2300000000000004</v>
      </c>
      <c r="K17" s="55">
        <f t="shared" si="2"/>
        <v>24</v>
      </c>
      <c r="L17" s="70">
        <f>IFERROR(VLOOKUP(A17,bus_institutions!A:D,3,0),"")</f>
        <v>47</v>
      </c>
      <c r="M17" s="56">
        <f>IFERROR(VLOOKUP(A17,bus_institutions!A:D,4,0),"")</f>
        <v>5.36</v>
      </c>
      <c r="N17" s="30">
        <f t="shared" si="3"/>
        <v>24</v>
      </c>
      <c r="O17" s="75">
        <f>IFERROR(VLOOKUP(A17,man_institutions!A:D,3,0),"")</f>
        <v>39</v>
      </c>
      <c r="P17" s="76">
        <f>IFERROR(VLOOKUP(A17,man_institutions!A:D,4,0),"")</f>
        <v>2.62</v>
      </c>
      <c r="Q17" s="77">
        <f t="shared" si="4"/>
        <v>116</v>
      </c>
    </row>
    <row r="18" spans="1:17" x14ac:dyDescent="0.25">
      <c r="A18" s="8" t="s">
        <v>653</v>
      </c>
      <c r="B18" s="51" t="s">
        <v>1218</v>
      </c>
      <c r="C18" s="90">
        <f>IFERROR(VLOOKUP(A18,eco_bus_institutions!A:D,3,0),"")</f>
        <v>253</v>
      </c>
      <c r="D18" s="90">
        <f>IFERROR(VLOOKUP(A18,eco_bus_institutions!A:D,4,0),"")</f>
        <v>5.01</v>
      </c>
      <c r="E18" s="91">
        <f t="shared" si="0"/>
        <v>16</v>
      </c>
      <c r="F18" s="54">
        <f>IFERROR(VLOOKUP(A18,eco_institutions!A:D,3,0),"")</f>
        <v>233</v>
      </c>
      <c r="G18" s="54">
        <f>IFERROR(VLOOKUP(A18,eco_institutions!A:D,4,0),"")</f>
        <v>4.4800000000000004</v>
      </c>
      <c r="H18" s="21">
        <f t="shared" si="1"/>
        <v>19</v>
      </c>
      <c r="I18" s="60">
        <f>IFERROR(VLOOKUP(A18,fin_institutions!A:D,3,0),"")</f>
        <v>63</v>
      </c>
      <c r="J18" s="55">
        <f>IFERROR(VLOOKUP(A18,fin_institutions!A:D,4,0),"")</f>
        <v>2.4</v>
      </c>
      <c r="K18" s="55">
        <f t="shared" si="2"/>
        <v>91</v>
      </c>
      <c r="L18" s="70" t="str">
        <f>IFERROR(VLOOKUP(A18,bus_institutions!A:D,3,0),"")</f>
        <v/>
      </c>
      <c r="M18" s="56" t="str">
        <f>IFERROR(VLOOKUP(A18,bus_institutions!A:D,4,0),"")</f>
        <v/>
      </c>
      <c r="N18" s="30" t="str">
        <f t="shared" si="3"/>
        <v/>
      </c>
      <c r="O18" s="75" t="str">
        <f>IFERROR(VLOOKUP(A18,man_institutions!A:D,3,0),"")</f>
        <v/>
      </c>
      <c r="P18" s="76" t="str">
        <f>IFERROR(VLOOKUP(A18,man_institutions!A:D,4,0),"")</f>
        <v/>
      </c>
      <c r="Q18" s="77" t="str">
        <f t="shared" si="4"/>
        <v/>
      </c>
    </row>
    <row r="19" spans="1:17" x14ac:dyDescent="0.25">
      <c r="A19" s="8" t="s">
        <v>651</v>
      </c>
      <c r="B19" s="51" t="s">
        <v>1219</v>
      </c>
      <c r="C19" s="90">
        <f>IFERROR(VLOOKUP(A19,eco_bus_institutions!A:D,3,0),"")</f>
        <v>149</v>
      </c>
      <c r="D19" s="90">
        <f>IFERROR(VLOOKUP(A19,eco_bus_institutions!A:D,4,0),"")</f>
        <v>4.99</v>
      </c>
      <c r="E19" s="91">
        <f t="shared" si="0"/>
        <v>17</v>
      </c>
      <c r="F19" s="54">
        <f>IFERROR(VLOOKUP(A19,eco_institutions!A:D,3,0),"")</f>
        <v>88</v>
      </c>
      <c r="G19" s="54">
        <f>IFERROR(VLOOKUP(A19,eco_institutions!A:D,4,0),"")</f>
        <v>6.14</v>
      </c>
      <c r="H19" s="21">
        <f t="shared" si="1"/>
        <v>9</v>
      </c>
      <c r="I19" s="60">
        <f>IFERROR(VLOOKUP(A19,fin_institutions!A:D,3,0),"")</f>
        <v>37</v>
      </c>
      <c r="J19" s="55">
        <f>IFERROR(VLOOKUP(A19,fin_institutions!A:D,4,0),"")</f>
        <v>2.97</v>
      </c>
      <c r="K19" s="55">
        <f t="shared" si="2"/>
        <v>66</v>
      </c>
      <c r="L19" s="70">
        <f>IFERROR(VLOOKUP(A19,bus_institutions!A:D,3,0),"")</f>
        <v>24</v>
      </c>
      <c r="M19" s="56">
        <f>IFERROR(VLOOKUP(A19,bus_institutions!A:D,4,0),"")</f>
        <v>2.93</v>
      </c>
      <c r="N19" s="30">
        <f t="shared" si="3"/>
        <v>130</v>
      </c>
      <c r="O19" s="75">
        <f>IFERROR(VLOOKUP(A19,man_institutions!A:D,3,0),"")</f>
        <v>38</v>
      </c>
      <c r="P19" s="76">
        <f>IFERROR(VLOOKUP(A19,man_institutions!A:D,4,0),"")</f>
        <v>2.46</v>
      </c>
      <c r="Q19" s="77">
        <f t="shared" si="4"/>
        <v>131</v>
      </c>
    </row>
    <row r="20" spans="1:17" x14ac:dyDescent="0.25">
      <c r="A20" s="8" t="s">
        <v>622</v>
      </c>
      <c r="B20" s="51" t="s">
        <v>1220</v>
      </c>
      <c r="C20" s="90">
        <f>IFERROR(VLOOKUP(A20,eco_bus_institutions!A:D,3,0),"")</f>
        <v>89</v>
      </c>
      <c r="D20" s="90">
        <f>IFERROR(VLOOKUP(A20,eco_bus_institutions!A:D,4,0),"")</f>
        <v>4.9800000000000004</v>
      </c>
      <c r="E20" s="91">
        <f t="shared" si="0"/>
        <v>18</v>
      </c>
      <c r="F20" s="54">
        <f>IFERROR(VLOOKUP(A20,eco_institutions!A:D,3,0),"")</f>
        <v>21</v>
      </c>
      <c r="G20" s="54">
        <f>IFERROR(VLOOKUP(A20,eco_institutions!A:D,4,0),"")</f>
        <v>2.79</v>
      </c>
      <c r="H20" s="21">
        <f t="shared" si="1"/>
        <v>50</v>
      </c>
      <c r="I20" s="60">
        <f>IFERROR(VLOOKUP(A20,fin_institutions!A:D,3,0),"")</f>
        <v>11</v>
      </c>
      <c r="J20" s="55">
        <f>IFERROR(VLOOKUP(A20,fin_institutions!A:D,4,0),"")</f>
        <v>4.07</v>
      </c>
      <c r="K20" s="55">
        <f t="shared" si="2"/>
        <v>26</v>
      </c>
      <c r="L20" s="70">
        <f>IFERROR(VLOOKUP(A20,bus_institutions!A:D,3,0),"")</f>
        <v>45</v>
      </c>
      <c r="M20" s="56">
        <f>IFERROR(VLOOKUP(A20,bus_institutions!A:D,4,0),"")</f>
        <v>6.65</v>
      </c>
      <c r="N20" s="30">
        <f t="shared" si="3"/>
        <v>7</v>
      </c>
      <c r="O20" s="75">
        <f>IFERROR(VLOOKUP(A20,man_institutions!A:D,3,0),"")</f>
        <v>51</v>
      </c>
      <c r="P20" s="76">
        <f>IFERROR(VLOOKUP(A20,man_institutions!A:D,4,0),"")</f>
        <v>6</v>
      </c>
      <c r="Q20" s="77">
        <f t="shared" si="4"/>
        <v>11</v>
      </c>
    </row>
    <row r="21" spans="1:17" x14ac:dyDescent="0.25">
      <c r="A21" s="8" t="s">
        <v>623</v>
      </c>
      <c r="B21" s="51" t="s">
        <v>1221</v>
      </c>
      <c r="C21" s="90">
        <f>IFERROR(VLOOKUP(A21,eco_bus_institutions!A:D,3,0),"")</f>
        <v>39</v>
      </c>
      <c r="D21" s="90">
        <f>IFERROR(VLOOKUP(A21,eco_bus_institutions!A:D,4,0),"")</f>
        <v>4.82</v>
      </c>
      <c r="E21" s="91">
        <f t="shared" si="0"/>
        <v>19</v>
      </c>
      <c r="F21" s="54">
        <f>IFERROR(VLOOKUP(A21,eco_institutions!A:D,3,0),"")</f>
        <v>28</v>
      </c>
      <c r="G21" s="54">
        <f>IFERROR(VLOOKUP(A21,eco_institutions!A:D,4,0),"")</f>
        <v>3.64</v>
      </c>
      <c r="H21" s="21">
        <f t="shared" si="1"/>
        <v>29</v>
      </c>
      <c r="I21" s="60">
        <f>IFERROR(VLOOKUP(A21,fin_institutions!A:D,3,0),"")</f>
        <v>28</v>
      </c>
      <c r="J21" s="55">
        <f>IFERROR(VLOOKUP(A21,fin_institutions!A:D,4,0),"")</f>
        <v>4.0599999999999996</v>
      </c>
      <c r="K21" s="55">
        <f t="shared" si="2"/>
        <v>28</v>
      </c>
      <c r="L21" s="70" t="str">
        <f>IFERROR(VLOOKUP(A21,bus_institutions!A:D,3,0),"")</f>
        <v/>
      </c>
      <c r="M21" s="56" t="str">
        <f>IFERROR(VLOOKUP(A21,bus_institutions!A:D,4,0),"")</f>
        <v/>
      </c>
      <c r="N21" s="30" t="str">
        <f t="shared" si="3"/>
        <v/>
      </c>
      <c r="O21" s="75" t="str">
        <f>IFERROR(VLOOKUP(A21,man_institutions!A:D,3,0),"")</f>
        <v/>
      </c>
      <c r="P21" s="76" t="str">
        <f>IFERROR(VLOOKUP(A21,man_institutions!A:D,4,0),"")</f>
        <v/>
      </c>
      <c r="Q21" s="77" t="str">
        <f t="shared" si="4"/>
        <v/>
      </c>
    </row>
    <row r="22" spans="1:17" x14ac:dyDescent="0.25">
      <c r="A22" s="8" t="s">
        <v>640</v>
      </c>
      <c r="B22" s="51" t="s">
        <v>1219</v>
      </c>
      <c r="C22" s="90">
        <f>IFERROR(VLOOKUP(A22,eco_bus_institutions!A:D,3,0),"")</f>
        <v>83</v>
      </c>
      <c r="D22" s="90">
        <f>IFERROR(VLOOKUP(A22,eco_bus_institutions!A:D,4,0),"")</f>
        <v>4.59</v>
      </c>
      <c r="E22" s="91">
        <f t="shared" si="0"/>
        <v>20</v>
      </c>
      <c r="F22" s="54">
        <f>IFERROR(VLOOKUP(A22,eco_institutions!A:D,3,0),"")</f>
        <v>46</v>
      </c>
      <c r="G22" s="54">
        <f>IFERROR(VLOOKUP(A22,eco_institutions!A:D,4,0),"")</f>
        <v>3.75</v>
      </c>
      <c r="H22" s="21">
        <f t="shared" si="1"/>
        <v>26</v>
      </c>
      <c r="I22" s="60">
        <f>IFERROR(VLOOKUP(A22,fin_institutions!A:D,3,0),"")</f>
        <v>29</v>
      </c>
      <c r="J22" s="55">
        <f>IFERROR(VLOOKUP(A22,fin_institutions!A:D,4,0),"")</f>
        <v>4.33</v>
      </c>
      <c r="K22" s="55">
        <f t="shared" si="2"/>
        <v>23</v>
      </c>
      <c r="L22" s="70">
        <f>IFERROR(VLOOKUP(A22,bus_institutions!A:D,3,0),"")</f>
        <v>11</v>
      </c>
      <c r="M22" s="56">
        <f>IFERROR(VLOOKUP(A22,bus_institutions!A:D,4,0),"")</f>
        <v>6.42</v>
      </c>
      <c r="N22" s="30">
        <f t="shared" si="3"/>
        <v>12</v>
      </c>
      <c r="O22" s="75">
        <f>IFERROR(VLOOKUP(A22,man_institutions!A:D,3,0),"")</f>
        <v>18</v>
      </c>
      <c r="P22" s="76">
        <f>IFERROR(VLOOKUP(A22,man_institutions!A:D,4,0),"")</f>
        <v>5.0999999999999996</v>
      </c>
      <c r="Q22" s="77">
        <f t="shared" si="4"/>
        <v>18</v>
      </c>
    </row>
    <row r="23" spans="1:17" x14ac:dyDescent="0.25">
      <c r="A23" s="8" t="s">
        <v>631</v>
      </c>
      <c r="B23" s="51" t="s">
        <v>1219</v>
      </c>
      <c r="C23" s="90">
        <f>IFERROR(VLOOKUP(A23,eco_bus_institutions!A:D,3,0),"")</f>
        <v>109</v>
      </c>
      <c r="D23" s="90">
        <f>IFERROR(VLOOKUP(A23,eco_bus_institutions!A:D,4,0),"")</f>
        <v>4.45</v>
      </c>
      <c r="E23" s="91">
        <f t="shared" si="0"/>
        <v>21</v>
      </c>
      <c r="F23" s="54">
        <f>IFERROR(VLOOKUP(A23,eco_institutions!A:D,3,0),"")</f>
        <v>54</v>
      </c>
      <c r="G23" s="54">
        <f>IFERROR(VLOOKUP(A23,eco_institutions!A:D,4,0),"")</f>
        <v>3.58</v>
      </c>
      <c r="H23" s="21">
        <f t="shared" si="1"/>
        <v>32</v>
      </c>
      <c r="I23" s="60">
        <f>IFERROR(VLOOKUP(A23,fin_institutions!A:D,3,0),"")</f>
        <v>32</v>
      </c>
      <c r="J23" s="55">
        <f>IFERROR(VLOOKUP(A23,fin_institutions!A:D,4,0),"")</f>
        <v>5.41</v>
      </c>
      <c r="K23" s="55">
        <f t="shared" si="2"/>
        <v>8</v>
      </c>
      <c r="L23" s="70">
        <f>IFERROR(VLOOKUP(A23,bus_institutions!A:D,3,0),"")</f>
        <v>26</v>
      </c>
      <c r="M23" s="56">
        <f>IFERROR(VLOOKUP(A23,bus_institutions!A:D,4,0),"")</f>
        <v>5.16</v>
      </c>
      <c r="N23" s="30">
        <f t="shared" si="3"/>
        <v>26</v>
      </c>
      <c r="O23" s="75">
        <f>IFERROR(VLOOKUP(A23,man_institutions!A:D,3,0),"")</f>
        <v>29</v>
      </c>
      <c r="P23" s="76">
        <f>IFERROR(VLOOKUP(A23,man_institutions!A:D,4,0),"")</f>
        <v>5.79</v>
      </c>
      <c r="Q23" s="77">
        <f t="shared" si="4"/>
        <v>13</v>
      </c>
    </row>
    <row r="24" spans="1:17" x14ac:dyDescent="0.25">
      <c r="A24" s="8" t="s">
        <v>665</v>
      </c>
      <c r="B24" s="51" t="s">
        <v>1219</v>
      </c>
      <c r="C24" s="90">
        <f>IFERROR(VLOOKUP(A24,eco_bus_institutions!A:D,3,0),"")</f>
        <v>101</v>
      </c>
      <c r="D24" s="90">
        <f>IFERROR(VLOOKUP(A24,eco_bus_institutions!A:D,4,0),"")</f>
        <v>4.42</v>
      </c>
      <c r="E24" s="91">
        <f t="shared" si="0"/>
        <v>22</v>
      </c>
      <c r="F24" s="54">
        <f>IFERROR(VLOOKUP(A24,eco_institutions!A:D,3,0),"")</f>
        <v>82</v>
      </c>
      <c r="G24" s="54">
        <f>IFERROR(VLOOKUP(A24,eco_institutions!A:D,4,0),"")</f>
        <v>4.16</v>
      </c>
      <c r="H24" s="21">
        <f t="shared" si="1"/>
        <v>20</v>
      </c>
      <c r="I24" s="60">
        <f>IFERROR(VLOOKUP(A24,fin_institutions!A:D,3,0),"")</f>
        <v>18</v>
      </c>
      <c r="J24" s="55">
        <f>IFERROR(VLOOKUP(A24,fin_institutions!A:D,4,0),"")</f>
        <v>4.9800000000000004</v>
      </c>
      <c r="K24" s="55">
        <f t="shared" si="2"/>
        <v>13</v>
      </c>
      <c r="L24" s="70">
        <f>IFERROR(VLOOKUP(A24,bus_institutions!A:D,3,0),"")</f>
        <v>9</v>
      </c>
      <c r="M24" s="56">
        <f>IFERROR(VLOOKUP(A24,bus_institutions!A:D,4,0),"")</f>
        <v>4.1399999999999997</v>
      </c>
      <c r="N24" s="30">
        <f t="shared" si="3"/>
        <v>50</v>
      </c>
      <c r="O24" s="75">
        <f>IFERROR(VLOOKUP(A24,man_institutions!A:D,3,0),"")</f>
        <v>7</v>
      </c>
      <c r="P24" s="76">
        <f>IFERROR(VLOOKUP(A24,man_institutions!A:D,4,0),"")</f>
        <v>1.65</v>
      </c>
      <c r="Q24" s="77">
        <f t="shared" si="4"/>
        <v>262</v>
      </c>
    </row>
    <row r="25" spans="1:17" x14ac:dyDescent="0.25">
      <c r="A25" s="8" t="s">
        <v>645</v>
      </c>
      <c r="B25" s="51" t="s">
        <v>1219</v>
      </c>
      <c r="C25" s="90">
        <f>IFERROR(VLOOKUP(A25,eco_bus_institutions!A:D,3,0),"")</f>
        <v>54</v>
      </c>
      <c r="D25" s="90">
        <f>IFERROR(VLOOKUP(A25,eco_bus_institutions!A:D,4,0),"")</f>
        <v>4.3</v>
      </c>
      <c r="E25" s="91">
        <f t="shared" si="0"/>
        <v>23</v>
      </c>
      <c r="F25" s="54">
        <f>IFERROR(VLOOKUP(A25,eco_institutions!A:D,3,0),"")</f>
        <v>30</v>
      </c>
      <c r="G25" s="54">
        <f>IFERROR(VLOOKUP(A25,eco_institutions!A:D,4,0),"")</f>
        <v>4.82</v>
      </c>
      <c r="H25" s="21">
        <f t="shared" si="1"/>
        <v>16</v>
      </c>
      <c r="I25" s="60">
        <f>IFERROR(VLOOKUP(A25,fin_institutions!A:D,3,0),"")</f>
        <v>12</v>
      </c>
      <c r="J25" s="55">
        <f>IFERROR(VLOOKUP(A25,fin_institutions!A:D,4,0),"")</f>
        <v>4.6100000000000003</v>
      </c>
      <c r="K25" s="55">
        <f t="shared" si="2"/>
        <v>19</v>
      </c>
      <c r="L25" s="70">
        <f>IFERROR(VLOOKUP(A25,bus_institutions!A:D,3,0),"")</f>
        <v>10</v>
      </c>
      <c r="M25" s="56">
        <f>IFERROR(VLOOKUP(A25,bus_institutions!A:D,4,0),"")</f>
        <v>3.35</v>
      </c>
      <c r="N25" s="30">
        <f t="shared" si="3"/>
        <v>97</v>
      </c>
      <c r="O25" s="75">
        <f>IFERROR(VLOOKUP(A25,man_institutions!A:D,3,0),"")</f>
        <v>8</v>
      </c>
      <c r="P25" s="76">
        <f>IFERROR(VLOOKUP(A25,man_institutions!A:D,4,0),"")</f>
        <v>3.21</v>
      </c>
      <c r="Q25" s="77">
        <f t="shared" si="4"/>
        <v>71</v>
      </c>
    </row>
    <row r="26" spans="1:17" x14ac:dyDescent="0.25">
      <c r="A26" s="8" t="s">
        <v>647</v>
      </c>
      <c r="B26" s="51" t="s">
        <v>1219</v>
      </c>
      <c r="C26" s="90">
        <f>IFERROR(VLOOKUP(A26,eco_bus_institutions!A:D,3,0),"")</f>
        <v>253</v>
      </c>
      <c r="D26" s="90">
        <f>IFERROR(VLOOKUP(A26,eco_bus_institutions!A:D,4,0),"")</f>
        <v>4.24</v>
      </c>
      <c r="E26" s="91">
        <f t="shared" si="0"/>
        <v>24</v>
      </c>
      <c r="F26" s="54">
        <f>IFERROR(VLOOKUP(A26,eco_institutions!A:D,3,0),"")</f>
        <v>124</v>
      </c>
      <c r="G26" s="54">
        <f>IFERROR(VLOOKUP(A26,eco_institutions!A:D,4,0),"")</f>
        <v>4.05</v>
      </c>
      <c r="H26" s="21">
        <f t="shared" si="1"/>
        <v>23</v>
      </c>
      <c r="I26" s="60">
        <f>IFERROR(VLOOKUP(A26,fin_institutions!A:D,3,0),"")</f>
        <v>52</v>
      </c>
      <c r="J26" s="55">
        <f>IFERROR(VLOOKUP(A26,fin_institutions!A:D,4,0),"")</f>
        <v>3.95</v>
      </c>
      <c r="K26" s="55">
        <f t="shared" si="2"/>
        <v>33</v>
      </c>
      <c r="L26" s="70">
        <f>IFERROR(VLOOKUP(A26,bus_institutions!A:D,3,0),"")</f>
        <v>62</v>
      </c>
      <c r="M26" s="56">
        <f>IFERROR(VLOOKUP(A26,bus_institutions!A:D,4,0),"")</f>
        <v>4.9400000000000004</v>
      </c>
      <c r="N26" s="30">
        <f t="shared" si="3"/>
        <v>29</v>
      </c>
      <c r="O26" s="75">
        <f>IFERROR(VLOOKUP(A26,man_institutions!A:D,3,0),"")</f>
        <v>83</v>
      </c>
      <c r="P26" s="76">
        <f>IFERROR(VLOOKUP(A26,man_institutions!A:D,4,0),"")</f>
        <v>3.62</v>
      </c>
      <c r="Q26" s="77">
        <f t="shared" si="4"/>
        <v>51</v>
      </c>
    </row>
    <row r="27" spans="1:17" x14ac:dyDescent="0.25">
      <c r="A27" s="8" t="s">
        <v>670</v>
      </c>
      <c r="B27" s="51" t="s">
        <v>1219</v>
      </c>
      <c r="C27" s="90">
        <f>IFERROR(VLOOKUP(A27,eco_bus_institutions!A:D,3,0),"")</f>
        <v>199</v>
      </c>
      <c r="D27" s="90">
        <f>IFERROR(VLOOKUP(A27,eco_bus_institutions!A:D,4,0),"")</f>
        <v>4.1399999999999997</v>
      </c>
      <c r="E27" s="91">
        <f t="shared" si="0"/>
        <v>25</v>
      </c>
      <c r="F27" s="54">
        <f>IFERROR(VLOOKUP(A27,eco_institutions!A:D,3,0),"")</f>
        <v>107</v>
      </c>
      <c r="G27" s="54">
        <f>IFERROR(VLOOKUP(A27,eco_institutions!A:D,4,0),"")</f>
        <v>4.0999999999999996</v>
      </c>
      <c r="H27" s="21">
        <f t="shared" si="1"/>
        <v>21</v>
      </c>
      <c r="I27" s="60">
        <f>IFERROR(VLOOKUP(A27,fin_institutions!A:D,3,0),"")</f>
        <v>41</v>
      </c>
      <c r="J27" s="55">
        <f>IFERROR(VLOOKUP(A27,fin_institutions!A:D,4,0),"")</f>
        <v>2.88</v>
      </c>
      <c r="K27" s="55">
        <f t="shared" si="2"/>
        <v>69</v>
      </c>
      <c r="L27" s="70">
        <f>IFERROR(VLOOKUP(A27,bus_institutions!A:D,3,0),"")</f>
        <v>47</v>
      </c>
      <c r="M27" s="56">
        <f>IFERROR(VLOOKUP(A27,bus_institutions!A:D,4,0),"")</f>
        <v>4.01</v>
      </c>
      <c r="N27" s="30">
        <f t="shared" si="3"/>
        <v>60</v>
      </c>
      <c r="O27" s="75">
        <f>IFERROR(VLOOKUP(A27,man_institutions!A:D,3,0),"")</f>
        <v>53</v>
      </c>
      <c r="P27" s="76">
        <f>IFERROR(VLOOKUP(A27,man_institutions!A:D,4,0),"")</f>
        <v>4.7300000000000004</v>
      </c>
      <c r="Q27" s="77">
        <f t="shared" si="4"/>
        <v>25</v>
      </c>
    </row>
    <row r="28" spans="1:17" x14ac:dyDescent="0.25">
      <c r="A28" s="8" t="s">
        <v>661</v>
      </c>
      <c r="B28" s="51" t="s">
        <v>1221</v>
      </c>
      <c r="C28" s="90">
        <f>IFERROR(VLOOKUP(A28,eco_bus_institutions!A:D,3,0),"")</f>
        <v>156</v>
      </c>
      <c r="D28" s="90">
        <f>IFERROR(VLOOKUP(A28,eco_bus_institutions!A:D,4,0),"")</f>
        <v>4.07</v>
      </c>
      <c r="E28" s="91">
        <f t="shared" si="0"/>
        <v>26</v>
      </c>
      <c r="F28" s="54">
        <f>IFERROR(VLOOKUP(A28,eco_institutions!A:D,3,0),"")</f>
        <v>98</v>
      </c>
      <c r="G28" s="54">
        <f>IFERROR(VLOOKUP(A28,eco_institutions!A:D,4,0),"")</f>
        <v>4.82</v>
      </c>
      <c r="H28" s="21">
        <f t="shared" si="1"/>
        <v>16</v>
      </c>
      <c r="I28" s="60">
        <f>IFERROR(VLOOKUP(A28,fin_institutions!A:D,3,0),"")</f>
        <v>43</v>
      </c>
      <c r="J28" s="55">
        <f>IFERROR(VLOOKUP(A28,fin_institutions!A:D,4,0),"")</f>
        <v>1.62</v>
      </c>
      <c r="K28" s="55">
        <f t="shared" si="2"/>
        <v>158</v>
      </c>
      <c r="L28" s="70">
        <f>IFERROR(VLOOKUP(A28,bus_institutions!A:D,3,0),"")</f>
        <v>18</v>
      </c>
      <c r="M28" s="56">
        <f>IFERROR(VLOOKUP(A28,bus_institutions!A:D,4,0),"")</f>
        <v>2.31</v>
      </c>
      <c r="N28" s="30">
        <f t="shared" si="3"/>
        <v>204</v>
      </c>
      <c r="O28" s="75">
        <f>IFERROR(VLOOKUP(A28,man_institutions!A:D,3,0),"")</f>
        <v>21</v>
      </c>
      <c r="P28" s="76">
        <f>IFERROR(VLOOKUP(A28,man_institutions!A:D,4,0),"")</f>
        <v>2.31</v>
      </c>
      <c r="Q28" s="77">
        <f t="shared" si="4"/>
        <v>158</v>
      </c>
    </row>
    <row r="29" spans="1:17" x14ac:dyDescent="0.25">
      <c r="A29" s="8" t="s">
        <v>641</v>
      </c>
      <c r="B29" s="51" t="s">
        <v>1220</v>
      </c>
      <c r="C29" s="90">
        <f>IFERROR(VLOOKUP(A29,eco_bus_institutions!A:D,3,0),"")</f>
        <v>58</v>
      </c>
      <c r="D29" s="90">
        <f>IFERROR(VLOOKUP(A29,eco_bus_institutions!A:D,4,0),"")</f>
        <v>4.03</v>
      </c>
      <c r="E29" s="91">
        <f t="shared" si="0"/>
        <v>27</v>
      </c>
      <c r="F29" s="54">
        <f>IFERROR(VLOOKUP(A29,eco_institutions!A:D,3,0),"")</f>
        <v>24</v>
      </c>
      <c r="G29" s="54">
        <f>IFERROR(VLOOKUP(A29,eco_institutions!A:D,4,0),"")</f>
        <v>2.79</v>
      </c>
      <c r="H29" s="21">
        <f t="shared" si="1"/>
        <v>50</v>
      </c>
      <c r="I29" s="60">
        <f>IFERROR(VLOOKUP(A29,fin_institutions!A:D,3,0),"")</f>
        <v>25</v>
      </c>
      <c r="J29" s="55">
        <f>IFERROR(VLOOKUP(A29,fin_institutions!A:D,4,0),"")</f>
        <v>3.23</v>
      </c>
      <c r="K29" s="55">
        <f t="shared" si="2"/>
        <v>54</v>
      </c>
      <c r="L29" s="70">
        <f>IFERROR(VLOOKUP(A29,bus_institutions!A:D,3,0),"")</f>
        <v>20</v>
      </c>
      <c r="M29" s="56">
        <f>IFERROR(VLOOKUP(A29,bus_institutions!A:D,4,0),"")</f>
        <v>4.6500000000000004</v>
      </c>
      <c r="N29" s="30">
        <f t="shared" si="3"/>
        <v>32</v>
      </c>
      <c r="O29" s="75">
        <f>IFERROR(VLOOKUP(A29,man_institutions!A:D,3,0),"")</f>
        <v>16</v>
      </c>
      <c r="P29" s="76">
        <f>IFERROR(VLOOKUP(A29,man_institutions!A:D,4,0),"")</f>
        <v>7.77</v>
      </c>
      <c r="Q29" s="77">
        <f t="shared" si="4"/>
        <v>2</v>
      </c>
    </row>
    <row r="30" spans="1:17" x14ac:dyDescent="0.25">
      <c r="A30" s="8" t="s">
        <v>649</v>
      </c>
      <c r="B30" s="51" t="s">
        <v>1218</v>
      </c>
      <c r="C30" s="90">
        <f>IFERROR(VLOOKUP(A30,eco_bus_institutions!A:D,3,0),"")</f>
        <v>106</v>
      </c>
      <c r="D30" s="90">
        <f>IFERROR(VLOOKUP(A30,eco_bus_institutions!A:D,4,0),"")</f>
        <v>3.97</v>
      </c>
      <c r="E30" s="91">
        <f t="shared" si="0"/>
        <v>28</v>
      </c>
      <c r="F30" s="54">
        <f>IFERROR(VLOOKUP(A30,eco_institutions!A:D,3,0),"")</f>
        <v>58</v>
      </c>
      <c r="G30" s="54">
        <f>IFERROR(VLOOKUP(A30,eco_institutions!A:D,4,0),"")</f>
        <v>3.01</v>
      </c>
      <c r="H30" s="21">
        <f t="shared" si="1"/>
        <v>43</v>
      </c>
      <c r="I30" s="60">
        <f>IFERROR(VLOOKUP(A30,fin_institutions!A:D,3,0),"")</f>
        <v>37</v>
      </c>
      <c r="J30" s="55">
        <f>IFERROR(VLOOKUP(A30,fin_institutions!A:D,4,0),"")</f>
        <v>1.97</v>
      </c>
      <c r="K30" s="55">
        <f t="shared" si="2"/>
        <v>115</v>
      </c>
      <c r="L30" s="70">
        <f>IFERROR(VLOOKUP(A30,bus_institutions!A:D,3,0),"")</f>
        <v>27</v>
      </c>
      <c r="M30" s="56">
        <f>IFERROR(VLOOKUP(A30,bus_institutions!A:D,4,0),"")</f>
        <v>5.55</v>
      </c>
      <c r="N30" s="30">
        <f t="shared" si="3"/>
        <v>18</v>
      </c>
      <c r="O30" s="75">
        <f>IFERROR(VLOOKUP(A30,man_institutions!A:D,3,0),"")</f>
        <v>32</v>
      </c>
      <c r="P30" s="76">
        <f>IFERROR(VLOOKUP(A30,man_institutions!A:D,4,0),"")</f>
        <v>4.66</v>
      </c>
      <c r="Q30" s="77">
        <f t="shared" si="4"/>
        <v>26</v>
      </c>
    </row>
    <row r="31" spans="1:17" x14ac:dyDescent="0.25">
      <c r="A31" s="8" t="s">
        <v>636</v>
      </c>
      <c r="B31" s="51" t="s">
        <v>1219</v>
      </c>
      <c r="C31" s="90">
        <f>IFERROR(VLOOKUP(A31,eco_bus_institutions!A:D,3,0),"")</f>
        <v>123</v>
      </c>
      <c r="D31" s="90">
        <f>IFERROR(VLOOKUP(A31,eco_bus_institutions!A:D,4,0),"")</f>
        <v>3.96</v>
      </c>
      <c r="E31" s="91">
        <f t="shared" si="0"/>
        <v>29</v>
      </c>
      <c r="F31" s="54">
        <f>IFERROR(VLOOKUP(A31,eco_institutions!A:D,3,0),"")</f>
        <v>58</v>
      </c>
      <c r="G31" s="54">
        <f>IFERROR(VLOOKUP(A31,eco_institutions!A:D,4,0),"")</f>
        <v>3.83</v>
      </c>
      <c r="H31" s="21">
        <f t="shared" si="1"/>
        <v>24</v>
      </c>
      <c r="I31" s="60">
        <f>IFERROR(VLOOKUP(A31,fin_institutions!A:D,3,0),"")</f>
        <v>32</v>
      </c>
      <c r="J31" s="55">
        <f>IFERROR(VLOOKUP(A31,fin_institutions!A:D,4,0),"")</f>
        <v>4.7300000000000004</v>
      </c>
      <c r="K31" s="55">
        <f t="shared" si="2"/>
        <v>17</v>
      </c>
      <c r="L31" s="70">
        <f>IFERROR(VLOOKUP(A31,bus_institutions!A:D,3,0),"")</f>
        <v>29</v>
      </c>
      <c r="M31" s="56">
        <f>IFERROR(VLOOKUP(A31,bus_institutions!A:D,4,0),"")</f>
        <v>3.85</v>
      </c>
      <c r="N31" s="30">
        <f t="shared" si="3"/>
        <v>71</v>
      </c>
      <c r="O31" s="75">
        <f>IFERROR(VLOOKUP(A31,man_institutions!A:D,3,0),"")</f>
        <v>26</v>
      </c>
      <c r="P31" s="76">
        <f>IFERROR(VLOOKUP(A31,man_institutions!A:D,4,0),"")</f>
        <v>4.5999999999999996</v>
      </c>
      <c r="Q31" s="77">
        <f t="shared" si="4"/>
        <v>27</v>
      </c>
    </row>
    <row r="32" spans="1:17" x14ac:dyDescent="0.25">
      <c r="A32" s="8" t="s">
        <v>662</v>
      </c>
      <c r="B32" s="51" t="s">
        <v>1218</v>
      </c>
      <c r="C32" s="90">
        <f>IFERROR(VLOOKUP(A32,eco_bus_institutions!A:D,3,0),"")</f>
        <v>48</v>
      </c>
      <c r="D32" s="90">
        <f>IFERROR(VLOOKUP(A32,eco_bus_institutions!A:D,4,0),"")</f>
        <v>3.94</v>
      </c>
      <c r="E32" s="91">
        <f t="shared" si="0"/>
        <v>30</v>
      </c>
      <c r="F32" s="54">
        <f>IFERROR(VLOOKUP(A32,eco_institutions!A:D,3,0),"")</f>
        <v>38</v>
      </c>
      <c r="G32" s="54">
        <f>IFERROR(VLOOKUP(A32,eco_institutions!A:D,4,0),"")</f>
        <v>4.09</v>
      </c>
      <c r="H32" s="21">
        <f t="shared" si="1"/>
        <v>22</v>
      </c>
      <c r="I32" s="60">
        <f>IFERROR(VLOOKUP(A32,fin_institutions!A:D,3,0),"")</f>
        <v>24</v>
      </c>
      <c r="J32" s="55">
        <f>IFERROR(VLOOKUP(A32,fin_institutions!A:D,4,0),"")</f>
        <v>1.4</v>
      </c>
      <c r="K32" s="55">
        <f t="shared" si="2"/>
        <v>206</v>
      </c>
      <c r="L32" s="70" t="str">
        <f>IFERROR(VLOOKUP(A32,bus_institutions!A:D,3,0),"")</f>
        <v/>
      </c>
      <c r="M32" s="56" t="str">
        <f>IFERROR(VLOOKUP(A32,bus_institutions!A:D,4,0),"")</f>
        <v/>
      </c>
      <c r="N32" s="30" t="str">
        <f t="shared" si="3"/>
        <v/>
      </c>
      <c r="O32" s="75" t="str">
        <f>IFERROR(VLOOKUP(A32,man_institutions!A:D,3,0),"")</f>
        <v/>
      </c>
      <c r="P32" s="76" t="str">
        <f>IFERROR(VLOOKUP(A32,man_institutions!A:D,4,0),"")</f>
        <v/>
      </c>
      <c r="Q32" s="77" t="str">
        <f t="shared" si="4"/>
        <v/>
      </c>
    </row>
    <row r="33" spans="1:17" x14ac:dyDescent="0.25">
      <c r="A33" s="8" t="s">
        <v>663</v>
      </c>
      <c r="B33" s="51" t="s">
        <v>1220</v>
      </c>
      <c r="C33" s="90">
        <f>IFERROR(VLOOKUP(A33,eco_bus_institutions!A:D,3,0),"")</f>
        <v>92</v>
      </c>
      <c r="D33" s="90">
        <f>IFERROR(VLOOKUP(A33,eco_bus_institutions!A:D,4,0),"")</f>
        <v>3.88</v>
      </c>
      <c r="E33" s="91">
        <f t="shared" si="0"/>
        <v>31</v>
      </c>
      <c r="F33" s="54">
        <f>IFERROR(VLOOKUP(A33,eco_institutions!A:D,3,0),"")</f>
        <v>76</v>
      </c>
      <c r="G33" s="54">
        <f>IFERROR(VLOOKUP(A33,eco_institutions!A:D,4,0),"")</f>
        <v>3.79</v>
      </c>
      <c r="H33" s="21">
        <f t="shared" si="1"/>
        <v>25</v>
      </c>
      <c r="I33" s="60">
        <f>IFERROR(VLOOKUP(A33,fin_institutions!A:D,3,0),"")</f>
        <v>22</v>
      </c>
      <c r="J33" s="55">
        <f>IFERROR(VLOOKUP(A33,fin_institutions!A:D,4,0),"")</f>
        <v>1.04</v>
      </c>
      <c r="K33" s="55">
        <f t="shared" si="2"/>
        <v>479</v>
      </c>
      <c r="L33" s="70" t="str">
        <f>IFERROR(VLOOKUP(A33,bus_institutions!A:D,3,0),"")</f>
        <v/>
      </c>
      <c r="M33" s="56" t="str">
        <f>IFERROR(VLOOKUP(A33,bus_institutions!A:D,4,0),"")</f>
        <v/>
      </c>
      <c r="N33" s="30" t="str">
        <f t="shared" si="3"/>
        <v/>
      </c>
      <c r="O33" s="75">
        <f>IFERROR(VLOOKUP(A33,man_institutions!A:D,3,0),"")</f>
        <v>9</v>
      </c>
      <c r="P33" s="76">
        <f>IFERROR(VLOOKUP(A33,man_institutions!A:D,4,0),"")</f>
        <v>1.27</v>
      </c>
      <c r="Q33" s="77">
        <f t="shared" si="4"/>
        <v>419</v>
      </c>
    </row>
    <row r="34" spans="1:17" x14ac:dyDescent="0.25">
      <c r="A34" s="8" t="s">
        <v>681</v>
      </c>
      <c r="B34" s="51" t="s">
        <v>1219</v>
      </c>
      <c r="C34" s="90">
        <f>IFERROR(VLOOKUP(A34,eco_bus_institutions!A:D,3,0),"")</f>
        <v>259</v>
      </c>
      <c r="D34" s="90">
        <f>IFERROR(VLOOKUP(A34,eco_bus_institutions!A:D,4,0),"")</f>
        <v>3.87</v>
      </c>
      <c r="E34" s="91">
        <f t="shared" si="0"/>
        <v>32</v>
      </c>
      <c r="F34" s="54">
        <f>IFERROR(VLOOKUP(A34,eco_institutions!A:D,3,0),"")</f>
        <v>155</v>
      </c>
      <c r="G34" s="54">
        <f>IFERROR(VLOOKUP(A34,eco_institutions!A:D,4,0),"")</f>
        <v>3.64</v>
      </c>
      <c r="H34" s="21">
        <f t="shared" si="1"/>
        <v>29</v>
      </c>
      <c r="I34" s="60">
        <f>IFERROR(VLOOKUP(A34,fin_institutions!A:D,3,0),"")</f>
        <v>53</v>
      </c>
      <c r="J34" s="55">
        <f>IFERROR(VLOOKUP(A34,fin_institutions!A:D,4,0),"")</f>
        <v>2.59</v>
      </c>
      <c r="K34" s="55">
        <f t="shared" si="2"/>
        <v>80</v>
      </c>
      <c r="L34" s="70">
        <f>IFERROR(VLOOKUP(A34,bus_institutions!A:D,3,0),"")</f>
        <v>45</v>
      </c>
      <c r="M34" s="56">
        <f>IFERROR(VLOOKUP(A34,bus_institutions!A:D,4,0),"")</f>
        <v>4.6500000000000004</v>
      </c>
      <c r="N34" s="30">
        <f t="shared" si="3"/>
        <v>32</v>
      </c>
      <c r="O34" s="75">
        <f>IFERROR(VLOOKUP(A34,man_institutions!A:D,3,0),"")</f>
        <v>57</v>
      </c>
      <c r="P34" s="76">
        <f>IFERROR(VLOOKUP(A34,man_institutions!A:D,4,0),"")</f>
        <v>4.3499999999999996</v>
      </c>
      <c r="Q34" s="77">
        <f t="shared" si="4"/>
        <v>32</v>
      </c>
    </row>
    <row r="35" spans="1:17" x14ac:dyDescent="0.25">
      <c r="A35" s="8" t="s">
        <v>650</v>
      </c>
      <c r="B35" s="51" t="s">
        <v>1219</v>
      </c>
      <c r="C35" s="90">
        <f>IFERROR(VLOOKUP(A35,eco_bus_institutions!A:D,3,0),"")</f>
        <v>59</v>
      </c>
      <c r="D35" s="90">
        <f>IFERROR(VLOOKUP(A35,eco_bus_institutions!A:D,4,0),"")</f>
        <v>3.86</v>
      </c>
      <c r="E35" s="91">
        <f t="shared" si="0"/>
        <v>33</v>
      </c>
      <c r="F35" s="54">
        <f>IFERROR(VLOOKUP(A35,eco_institutions!A:D,3,0),"")</f>
        <v>22</v>
      </c>
      <c r="G35" s="54">
        <f>IFERROR(VLOOKUP(A35,eco_institutions!A:D,4,0),"")</f>
        <v>3.12</v>
      </c>
      <c r="H35" s="21">
        <f t="shared" si="1"/>
        <v>38</v>
      </c>
      <c r="I35" s="60">
        <f>IFERROR(VLOOKUP(A35,fin_institutions!A:D,3,0),"")</f>
        <v>16</v>
      </c>
      <c r="J35" s="55">
        <f>IFERROR(VLOOKUP(A35,fin_institutions!A:D,4,0),"")</f>
        <v>3.64</v>
      </c>
      <c r="K35" s="55">
        <f t="shared" si="2"/>
        <v>42</v>
      </c>
      <c r="L35" s="70">
        <f>IFERROR(VLOOKUP(A35,bus_institutions!A:D,3,0),"")</f>
        <v>21</v>
      </c>
      <c r="M35" s="56">
        <f>IFERROR(VLOOKUP(A35,bus_institutions!A:D,4,0),"")</f>
        <v>4.21</v>
      </c>
      <c r="N35" s="30">
        <f t="shared" si="3"/>
        <v>47</v>
      </c>
      <c r="O35" s="75">
        <f>IFERROR(VLOOKUP(A35,man_institutions!A:D,3,0),"")</f>
        <v>17</v>
      </c>
      <c r="P35" s="76">
        <f>IFERROR(VLOOKUP(A35,man_institutions!A:D,4,0),"")</f>
        <v>6.02</v>
      </c>
      <c r="Q35" s="77">
        <f t="shared" si="4"/>
        <v>10</v>
      </c>
    </row>
    <row r="36" spans="1:17" x14ac:dyDescent="0.25">
      <c r="A36" s="8" t="s">
        <v>644</v>
      </c>
      <c r="B36" s="51" t="s">
        <v>1219</v>
      </c>
      <c r="C36" s="90">
        <f>IFERROR(VLOOKUP(A36,eco_bus_institutions!A:D,3,0),"")</f>
        <v>128</v>
      </c>
      <c r="D36" s="90">
        <f>IFERROR(VLOOKUP(A36,eco_bus_institutions!A:D,4,0),"")</f>
        <v>3.83</v>
      </c>
      <c r="E36" s="91">
        <f t="shared" si="0"/>
        <v>34</v>
      </c>
      <c r="F36" s="54">
        <f>IFERROR(VLOOKUP(A36,eco_institutions!A:D,3,0),"")</f>
        <v>73</v>
      </c>
      <c r="G36" s="54">
        <f>IFERROR(VLOOKUP(A36,eco_institutions!A:D,4,0),"")</f>
        <v>2.82</v>
      </c>
      <c r="H36" s="21">
        <f t="shared" si="1"/>
        <v>48</v>
      </c>
      <c r="I36" s="60">
        <f>IFERROR(VLOOKUP(A36,fin_institutions!A:D,3,0),"")</f>
        <v>22</v>
      </c>
      <c r="J36" s="55">
        <f>IFERROR(VLOOKUP(A36,fin_institutions!A:D,4,0),"")</f>
        <v>3.85</v>
      </c>
      <c r="K36" s="55">
        <f t="shared" si="2"/>
        <v>37</v>
      </c>
      <c r="L36" s="70">
        <f>IFERROR(VLOOKUP(A36,bus_institutions!A:D,3,0),"")</f>
        <v>36</v>
      </c>
      <c r="M36" s="56">
        <f>IFERROR(VLOOKUP(A36,bus_institutions!A:D,4,0),"")</f>
        <v>6.75</v>
      </c>
      <c r="N36" s="30">
        <f t="shared" si="3"/>
        <v>5</v>
      </c>
      <c r="O36" s="75">
        <f>IFERROR(VLOOKUP(A36,man_institutions!A:D,3,0),"")</f>
        <v>35</v>
      </c>
      <c r="P36" s="76">
        <f>IFERROR(VLOOKUP(A36,man_institutions!A:D,4,0),"")</f>
        <v>3.52</v>
      </c>
      <c r="Q36" s="77">
        <f t="shared" si="4"/>
        <v>56</v>
      </c>
    </row>
    <row r="37" spans="1:17" x14ac:dyDescent="0.25">
      <c r="A37" s="8" t="s">
        <v>690</v>
      </c>
      <c r="B37" s="51" t="s">
        <v>1219</v>
      </c>
      <c r="C37" s="90">
        <f>IFERROR(VLOOKUP(A37,eco_bus_institutions!A:D,3,0),"")</f>
        <v>82</v>
      </c>
      <c r="D37" s="90">
        <f>IFERROR(VLOOKUP(A37,eco_bus_institutions!A:D,4,0),"")</f>
        <v>3.82</v>
      </c>
      <c r="E37" s="91">
        <f t="shared" si="0"/>
        <v>35</v>
      </c>
      <c r="F37" s="54">
        <f>IFERROR(VLOOKUP(A37,eco_institutions!A:D,3,0),"")</f>
        <v>61</v>
      </c>
      <c r="G37" s="54">
        <f>IFERROR(VLOOKUP(A37,eco_institutions!A:D,4,0),"")</f>
        <v>3.6</v>
      </c>
      <c r="H37" s="21">
        <f t="shared" si="1"/>
        <v>31</v>
      </c>
      <c r="I37" s="60">
        <f>IFERROR(VLOOKUP(A37,fin_institutions!A:D,3,0),"")</f>
        <v>10</v>
      </c>
      <c r="J37" s="55">
        <f>IFERROR(VLOOKUP(A37,fin_institutions!A:D,4,0),"")</f>
        <v>1.78</v>
      </c>
      <c r="K37" s="55">
        <f t="shared" si="2"/>
        <v>137</v>
      </c>
      <c r="L37" s="70">
        <f>IFERROR(VLOOKUP(A37,bus_institutions!A:D,3,0),"")</f>
        <v>10</v>
      </c>
      <c r="M37" s="56">
        <f>IFERROR(VLOOKUP(A37,bus_institutions!A:D,4,0),"")</f>
        <v>6.57</v>
      </c>
      <c r="N37" s="30">
        <f t="shared" si="3"/>
        <v>10</v>
      </c>
      <c r="O37" s="75">
        <f>IFERROR(VLOOKUP(A37,man_institutions!A:D,3,0),"")</f>
        <v>8</v>
      </c>
      <c r="P37" s="76">
        <f>IFERROR(VLOOKUP(A37,man_institutions!A:D,4,0),"")</f>
        <v>8</v>
      </c>
      <c r="Q37" s="77">
        <f t="shared" si="4"/>
        <v>1</v>
      </c>
    </row>
    <row r="38" spans="1:17" x14ac:dyDescent="0.25">
      <c r="A38" s="8" t="s">
        <v>642</v>
      </c>
      <c r="B38" s="51" t="s">
        <v>1219</v>
      </c>
      <c r="C38" s="90">
        <f>IFERROR(VLOOKUP(A38,eco_bus_institutions!A:D,3,0),"")</f>
        <v>114</v>
      </c>
      <c r="D38" s="90">
        <f>IFERROR(VLOOKUP(A38,eco_bus_institutions!A:D,4,0),"")</f>
        <v>3.74</v>
      </c>
      <c r="E38" s="91">
        <f t="shared" si="0"/>
        <v>36</v>
      </c>
      <c r="F38" s="54">
        <f>IFERROR(VLOOKUP(A38,eco_institutions!A:D,3,0),"")</f>
        <v>55</v>
      </c>
      <c r="G38" s="54">
        <f>IFERROR(VLOOKUP(A38,eco_institutions!A:D,4,0),"")</f>
        <v>2.0299999999999998</v>
      </c>
      <c r="H38" s="21">
        <f t="shared" si="1"/>
        <v>103</v>
      </c>
      <c r="I38" s="60">
        <f>IFERROR(VLOOKUP(A38,fin_institutions!A:D,3,0),"")</f>
        <v>22</v>
      </c>
      <c r="J38" s="55">
        <f>IFERROR(VLOOKUP(A38,fin_institutions!A:D,4,0),"")</f>
        <v>8</v>
      </c>
      <c r="K38" s="55">
        <f t="shared" si="2"/>
        <v>1</v>
      </c>
      <c r="L38" s="70">
        <f>IFERROR(VLOOKUP(A38,bus_institutions!A:D,3,0),"")</f>
        <v>33</v>
      </c>
      <c r="M38" s="56">
        <f>IFERROR(VLOOKUP(A38,bus_institutions!A:D,4,0),"")</f>
        <v>5.41</v>
      </c>
      <c r="N38" s="30">
        <f t="shared" si="3"/>
        <v>22</v>
      </c>
      <c r="O38" s="75">
        <f>IFERROR(VLOOKUP(A38,man_institutions!A:D,3,0),"")</f>
        <v>27</v>
      </c>
      <c r="P38" s="76">
        <f>IFERROR(VLOOKUP(A38,man_institutions!A:D,4,0),"")</f>
        <v>5.96</v>
      </c>
      <c r="Q38" s="77">
        <f t="shared" si="4"/>
        <v>12</v>
      </c>
    </row>
    <row r="39" spans="1:17" x14ac:dyDescent="0.25">
      <c r="A39" s="8" t="s">
        <v>675</v>
      </c>
      <c r="B39" s="51" t="s">
        <v>1219</v>
      </c>
      <c r="C39" s="90">
        <f>IFERROR(VLOOKUP(A39,eco_bus_institutions!A:D,3,0),"")</f>
        <v>63</v>
      </c>
      <c r="D39" s="90">
        <f>IFERROR(VLOOKUP(A39,eco_bus_institutions!A:D,4,0),"")</f>
        <v>3.72</v>
      </c>
      <c r="E39" s="91">
        <f t="shared" si="0"/>
        <v>37</v>
      </c>
      <c r="F39" s="54">
        <f>IFERROR(VLOOKUP(A39,eco_institutions!A:D,3,0),"")</f>
        <v>35</v>
      </c>
      <c r="G39" s="54">
        <f>IFERROR(VLOOKUP(A39,eco_institutions!A:D,4,0),"")</f>
        <v>2.74</v>
      </c>
      <c r="H39" s="21">
        <f t="shared" si="1"/>
        <v>54</v>
      </c>
      <c r="I39" s="60">
        <f>IFERROR(VLOOKUP(A39,fin_institutions!A:D,3,0),"")</f>
        <v>18</v>
      </c>
      <c r="J39" s="55">
        <f>IFERROR(VLOOKUP(A39,fin_institutions!A:D,4,0),"")</f>
        <v>4.76</v>
      </c>
      <c r="K39" s="55">
        <f t="shared" si="2"/>
        <v>16</v>
      </c>
      <c r="L39" s="70">
        <f>IFERROR(VLOOKUP(A39,bus_institutions!A:D,3,0),"")</f>
        <v>12</v>
      </c>
      <c r="M39" s="56">
        <f>IFERROR(VLOOKUP(A39,bus_institutions!A:D,4,0),"")</f>
        <v>5.38</v>
      </c>
      <c r="N39" s="30">
        <f t="shared" si="3"/>
        <v>23</v>
      </c>
      <c r="O39" s="75">
        <f>IFERROR(VLOOKUP(A39,man_institutions!A:D,3,0),"")</f>
        <v>18</v>
      </c>
      <c r="P39" s="76">
        <f>IFERROR(VLOOKUP(A39,man_institutions!A:D,4,0),"")</f>
        <v>5.0199999999999996</v>
      </c>
      <c r="Q39" s="77">
        <f t="shared" si="4"/>
        <v>21</v>
      </c>
    </row>
    <row r="40" spans="1:17" x14ac:dyDescent="0.25">
      <c r="A40" s="8" t="s">
        <v>684</v>
      </c>
      <c r="B40" s="51" t="s">
        <v>1224</v>
      </c>
      <c r="C40" s="90">
        <f>IFERROR(VLOOKUP(A40,eco_bus_institutions!A:D,3,0),"")</f>
        <v>185</v>
      </c>
      <c r="D40" s="90">
        <f>IFERROR(VLOOKUP(A40,eco_bus_institutions!A:D,4,0),"")</f>
        <v>3.71</v>
      </c>
      <c r="E40" s="91">
        <f t="shared" si="0"/>
        <v>38</v>
      </c>
      <c r="F40" s="54">
        <f>IFERROR(VLOOKUP(A40,eco_institutions!A:D,3,0),"")</f>
        <v>107</v>
      </c>
      <c r="G40" s="54">
        <f>IFERROR(VLOOKUP(A40,eco_institutions!A:D,4,0),"")</f>
        <v>3.75</v>
      </c>
      <c r="H40" s="21">
        <f t="shared" si="1"/>
        <v>26</v>
      </c>
      <c r="I40" s="60">
        <f>IFERROR(VLOOKUP(A40,fin_institutions!A:D,3,0),"")</f>
        <v>21</v>
      </c>
      <c r="J40" s="55">
        <f>IFERROR(VLOOKUP(A40,fin_institutions!A:D,4,0),"")</f>
        <v>1.42</v>
      </c>
      <c r="K40" s="55">
        <f t="shared" si="2"/>
        <v>203</v>
      </c>
      <c r="L40" s="70">
        <f>IFERROR(VLOOKUP(A40,bus_institutions!A:D,3,0),"")</f>
        <v>51</v>
      </c>
      <c r="M40" s="56">
        <f>IFERROR(VLOOKUP(A40,bus_institutions!A:D,4,0),"")</f>
        <v>3.44</v>
      </c>
      <c r="N40" s="30">
        <f t="shared" si="3"/>
        <v>86</v>
      </c>
      <c r="O40" s="75">
        <f>IFERROR(VLOOKUP(A40,man_institutions!A:D,3,0),"")</f>
        <v>54</v>
      </c>
      <c r="P40" s="76">
        <f>IFERROR(VLOOKUP(A40,man_institutions!A:D,4,0),"")</f>
        <v>4.01</v>
      </c>
      <c r="Q40" s="77">
        <f t="shared" si="4"/>
        <v>39</v>
      </c>
    </row>
    <row r="41" spans="1:17" x14ac:dyDescent="0.25">
      <c r="A41" s="8" t="s">
        <v>637</v>
      </c>
      <c r="B41" s="51" t="s">
        <v>1219</v>
      </c>
      <c r="C41" s="90">
        <f>IFERROR(VLOOKUP(A41,eco_bus_institutions!A:D,3,0),"")</f>
        <v>64</v>
      </c>
      <c r="D41" s="90">
        <f>IFERROR(VLOOKUP(A41,eco_bus_institutions!A:D,4,0),"")</f>
        <v>3.59</v>
      </c>
      <c r="E41" s="91">
        <f t="shared" si="0"/>
        <v>39</v>
      </c>
      <c r="F41" s="54">
        <f>IFERROR(VLOOKUP(A41,eco_institutions!A:D,3,0),"")</f>
        <v>33</v>
      </c>
      <c r="G41" s="54">
        <f>IFERROR(VLOOKUP(A41,eco_institutions!A:D,4,0),"")</f>
        <v>2.2999999999999998</v>
      </c>
      <c r="H41" s="21">
        <f t="shared" si="1"/>
        <v>78</v>
      </c>
      <c r="I41" s="60">
        <f>IFERROR(VLOOKUP(A41,fin_institutions!A:D,3,0),"")</f>
        <v>12</v>
      </c>
      <c r="J41" s="55">
        <f>IFERROR(VLOOKUP(A41,fin_institutions!A:D,4,0),"")</f>
        <v>4.51</v>
      </c>
      <c r="K41" s="55">
        <f t="shared" si="2"/>
        <v>22</v>
      </c>
      <c r="L41" s="70">
        <f>IFERROR(VLOOKUP(A41,bus_institutions!A:D,3,0),"")</f>
        <v>15</v>
      </c>
      <c r="M41" s="56">
        <f>IFERROR(VLOOKUP(A41,bus_institutions!A:D,4,0),"")</f>
        <v>7.55</v>
      </c>
      <c r="N41" s="30">
        <f t="shared" si="3"/>
        <v>2</v>
      </c>
      <c r="O41" s="75">
        <f>IFERROR(VLOOKUP(A41,man_institutions!A:D,3,0),"")</f>
        <v>14</v>
      </c>
      <c r="P41" s="76">
        <f>IFERROR(VLOOKUP(A41,man_institutions!A:D,4,0),"")</f>
        <v>2.68</v>
      </c>
      <c r="Q41" s="77">
        <f t="shared" si="4"/>
        <v>105</v>
      </c>
    </row>
    <row r="42" spans="1:17" x14ac:dyDescent="0.25">
      <c r="A42" s="8" t="s">
        <v>652</v>
      </c>
      <c r="B42" s="51" t="s">
        <v>1219</v>
      </c>
      <c r="C42" s="90">
        <f>IFERROR(VLOOKUP(A42,eco_bus_institutions!A:D,3,0),"")</f>
        <v>92</v>
      </c>
      <c r="D42" s="90">
        <f>IFERROR(VLOOKUP(A42,eco_bus_institutions!A:D,4,0),"")</f>
        <v>3.57</v>
      </c>
      <c r="E42" s="91">
        <f t="shared" si="0"/>
        <v>40</v>
      </c>
      <c r="F42" s="54">
        <f>IFERROR(VLOOKUP(A42,eco_institutions!A:D,3,0),"")</f>
        <v>39</v>
      </c>
      <c r="G42" s="54">
        <f>IFERROR(VLOOKUP(A42,eco_institutions!A:D,4,0),"")</f>
        <v>2.57</v>
      </c>
      <c r="H42" s="21">
        <f t="shared" si="1"/>
        <v>63</v>
      </c>
      <c r="I42" s="60">
        <f>IFERROR(VLOOKUP(A42,fin_institutions!A:D,3,0),"")</f>
        <v>24</v>
      </c>
      <c r="J42" s="55">
        <f>IFERROR(VLOOKUP(A42,fin_institutions!A:D,4,0),"")</f>
        <v>4.0199999999999996</v>
      </c>
      <c r="K42" s="55">
        <f t="shared" si="2"/>
        <v>29</v>
      </c>
      <c r="L42" s="70">
        <f>IFERROR(VLOOKUP(A42,bus_institutions!A:D,3,0),"")</f>
        <v>35</v>
      </c>
      <c r="M42" s="56">
        <f>IFERROR(VLOOKUP(A42,bus_institutions!A:D,4,0),"")</f>
        <v>4.6100000000000003</v>
      </c>
      <c r="N42" s="30">
        <f t="shared" si="3"/>
        <v>35</v>
      </c>
      <c r="O42" s="75">
        <f>IFERROR(VLOOKUP(A42,man_institutions!A:D,3,0),"")</f>
        <v>26</v>
      </c>
      <c r="P42" s="76">
        <f>IFERROR(VLOOKUP(A42,man_institutions!A:D,4,0),"")</f>
        <v>2.98</v>
      </c>
      <c r="Q42" s="77">
        <f t="shared" si="4"/>
        <v>84</v>
      </c>
    </row>
    <row r="43" spans="1:17" x14ac:dyDescent="0.25">
      <c r="A43" s="8" t="s">
        <v>659</v>
      </c>
      <c r="B43" s="51" t="s">
        <v>1219</v>
      </c>
      <c r="C43" s="90">
        <f>IFERROR(VLOOKUP(A43,eco_bus_institutions!A:D,3,0),"")</f>
        <v>84</v>
      </c>
      <c r="D43" s="90">
        <f>IFERROR(VLOOKUP(A43,eco_bus_institutions!A:D,4,0),"")</f>
        <v>3.51</v>
      </c>
      <c r="E43" s="91">
        <f t="shared" si="0"/>
        <v>41</v>
      </c>
      <c r="F43" s="54">
        <f>IFERROR(VLOOKUP(A43,eco_institutions!A:D,3,0),"")</f>
        <v>53</v>
      </c>
      <c r="G43" s="54">
        <f>IFERROR(VLOOKUP(A43,eco_institutions!A:D,4,0),"")</f>
        <v>1.9</v>
      </c>
      <c r="H43" s="21">
        <f t="shared" si="1"/>
        <v>110</v>
      </c>
      <c r="I43" s="60">
        <f>IFERROR(VLOOKUP(A43,fin_institutions!A:D,3,0),"")</f>
        <v>18</v>
      </c>
      <c r="J43" s="55">
        <f>IFERROR(VLOOKUP(A43,fin_institutions!A:D,4,0),"")</f>
        <v>4.5199999999999996</v>
      </c>
      <c r="K43" s="55">
        <f t="shared" si="2"/>
        <v>21</v>
      </c>
      <c r="L43" s="70">
        <f>IFERROR(VLOOKUP(A43,bus_institutions!A:D,3,0),"")</f>
        <v>13</v>
      </c>
      <c r="M43" s="56">
        <f>IFERROR(VLOOKUP(A43,bus_institutions!A:D,4,0),"")</f>
        <v>7.35</v>
      </c>
      <c r="N43" s="30">
        <f t="shared" si="3"/>
        <v>3</v>
      </c>
      <c r="O43" s="75">
        <f>IFERROR(VLOOKUP(A43,man_institutions!A:D,3,0),"")</f>
        <v>21</v>
      </c>
      <c r="P43" s="76">
        <f>IFERROR(VLOOKUP(A43,man_institutions!A:D,4,0),"")</f>
        <v>7.32</v>
      </c>
      <c r="Q43" s="77">
        <f t="shared" si="4"/>
        <v>3</v>
      </c>
    </row>
    <row r="44" spans="1:17" x14ac:dyDescent="0.25">
      <c r="A44" s="8" t="s">
        <v>673</v>
      </c>
      <c r="B44" s="51" t="s">
        <v>1226</v>
      </c>
      <c r="C44" s="90">
        <f>IFERROR(VLOOKUP(A44,eco_bus_institutions!A:D,3,0),"")</f>
        <v>127</v>
      </c>
      <c r="D44" s="90">
        <f>IFERROR(VLOOKUP(A44,eco_bus_institutions!A:D,4,0),"")</f>
        <v>3.49</v>
      </c>
      <c r="E44" s="91">
        <f t="shared" si="0"/>
        <v>42</v>
      </c>
      <c r="F44" s="54">
        <f>IFERROR(VLOOKUP(A44,eco_institutions!A:D,3,0),"")</f>
        <v>79</v>
      </c>
      <c r="G44" s="54">
        <f>IFERROR(VLOOKUP(A44,eco_institutions!A:D,4,0),"")</f>
        <v>3.28</v>
      </c>
      <c r="H44" s="21">
        <f t="shared" si="1"/>
        <v>37</v>
      </c>
      <c r="I44" s="60">
        <f>IFERROR(VLOOKUP(A44,fin_institutions!A:D,3,0),"")</f>
        <v>20</v>
      </c>
      <c r="J44" s="55">
        <f>IFERROR(VLOOKUP(A44,fin_institutions!A:D,4,0),"")</f>
        <v>4.0199999999999996</v>
      </c>
      <c r="K44" s="55">
        <f t="shared" si="2"/>
        <v>29</v>
      </c>
      <c r="L44" s="70">
        <f>IFERROR(VLOOKUP(A44,bus_institutions!A:D,3,0),"")</f>
        <v>28</v>
      </c>
      <c r="M44" s="56">
        <f>IFERROR(VLOOKUP(A44,bus_institutions!A:D,4,0),"")</f>
        <v>3.42</v>
      </c>
      <c r="N44" s="30">
        <f t="shared" si="3"/>
        <v>91</v>
      </c>
      <c r="O44" s="75">
        <f>IFERROR(VLOOKUP(A44,man_institutions!A:D,3,0),"")</f>
        <v>22</v>
      </c>
      <c r="P44" s="76">
        <f>IFERROR(VLOOKUP(A44,man_institutions!A:D,4,0),"")</f>
        <v>2.95</v>
      </c>
      <c r="Q44" s="77">
        <f t="shared" si="4"/>
        <v>87</v>
      </c>
    </row>
    <row r="45" spans="1:17" x14ac:dyDescent="0.25">
      <c r="A45" s="8" t="s">
        <v>655</v>
      </c>
      <c r="B45" s="51" t="s">
        <v>1219</v>
      </c>
      <c r="C45" s="90">
        <f>IFERROR(VLOOKUP(A45,eco_bus_institutions!A:D,3,0),"")</f>
        <v>125</v>
      </c>
      <c r="D45" s="90">
        <f>IFERROR(VLOOKUP(A45,eco_bus_institutions!A:D,4,0),"")</f>
        <v>3.49</v>
      </c>
      <c r="E45" s="91">
        <f t="shared" si="0"/>
        <v>42</v>
      </c>
      <c r="F45" s="54">
        <f>IFERROR(VLOOKUP(A45,eco_institutions!A:D,3,0),"")</f>
        <v>68</v>
      </c>
      <c r="G45" s="54">
        <f>IFERROR(VLOOKUP(A45,eco_institutions!A:D,4,0),"")</f>
        <v>2.29</v>
      </c>
      <c r="H45" s="21">
        <f t="shared" si="1"/>
        <v>79</v>
      </c>
      <c r="I45" s="60">
        <f>IFERROR(VLOOKUP(A45,fin_institutions!A:D,3,0),"")</f>
        <v>27</v>
      </c>
      <c r="J45" s="55">
        <f>IFERROR(VLOOKUP(A45,fin_institutions!A:D,4,0),"")</f>
        <v>3.99</v>
      </c>
      <c r="K45" s="55">
        <f t="shared" si="2"/>
        <v>31</v>
      </c>
      <c r="L45" s="70">
        <f>IFERROR(VLOOKUP(A45,bus_institutions!A:D,3,0),"")</f>
        <v>27</v>
      </c>
      <c r="M45" s="56">
        <f>IFERROR(VLOOKUP(A45,bus_institutions!A:D,4,0),"")</f>
        <v>6.58</v>
      </c>
      <c r="N45" s="30">
        <f t="shared" si="3"/>
        <v>9</v>
      </c>
      <c r="O45" s="75">
        <f>IFERROR(VLOOKUP(A45,man_institutions!A:D,3,0),"")</f>
        <v>29</v>
      </c>
      <c r="P45" s="76">
        <f>IFERROR(VLOOKUP(A45,man_institutions!A:D,4,0),"")</f>
        <v>4.79</v>
      </c>
      <c r="Q45" s="77">
        <f t="shared" si="4"/>
        <v>23</v>
      </c>
    </row>
    <row r="46" spans="1:17" x14ac:dyDescent="0.25">
      <c r="A46" s="8" t="s">
        <v>739</v>
      </c>
      <c r="B46" s="51" t="s">
        <v>1219</v>
      </c>
      <c r="C46" s="90">
        <f>IFERROR(VLOOKUP(A46,eco_bus_institutions!A:D,3,0),"")</f>
        <v>357</v>
      </c>
      <c r="D46" s="90">
        <f>IFERROR(VLOOKUP(A46,eco_bus_institutions!A:D,4,0),"")</f>
        <v>3.48</v>
      </c>
      <c r="E46" s="91">
        <f t="shared" si="0"/>
        <v>44</v>
      </c>
      <c r="F46" s="54">
        <f>IFERROR(VLOOKUP(A46,eco_institutions!A:D,3,0),"")</f>
        <v>311</v>
      </c>
      <c r="G46" s="54">
        <f>IFERROR(VLOOKUP(A46,eco_institutions!A:D,4,0),"")</f>
        <v>3.39</v>
      </c>
      <c r="H46" s="21">
        <f t="shared" si="1"/>
        <v>34</v>
      </c>
      <c r="I46" s="60">
        <f>IFERROR(VLOOKUP(A46,fin_institutions!A:D,3,0),"")</f>
        <v>152</v>
      </c>
      <c r="J46" s="55">
        <f>IFERROR(VLOOKUP(A46,fin_institutions!A:D,4,0),"")</f>
        <v>1.94</v>
      </c>
      <c r="K46" s="55">
        <f t="shared" si="2"/>
        <v>117</v>
      </c>
      <c r="L46" s="70" t="str">
        <f>IFERROR(VLOOKUP(A46,bus_institutions!A:D,3,0),"")</f>
        <v/>
      </c>
      <c r="M46" s="56" t="str">
        <f>IFERROR(VLOOKUP(A46,bus_institutions!A:D,4,0),"")</f>
        <v/>
      </c>
      <c r="N46" s="30" t="str">
        <f t="shared" si="3"/>
        <v/>
      </c>
      <c r="O46" s="75" t="str">
        <f>IFERROR(VLOOKUP(A46,man_institutions!A:D,3,0),"")</f>
        <v/>
      </c>
      <c r="P46" s="76" t="str">
        <f>IFERROR(VLOOKUP(A46,man_institutions!A:D,4,0),"")</f>
        <v/>
      </c>
      <c r="Q46" s="77" t="str">
        <f t="shared" si="4"/>
        <v/>
      </c>
    </row>
    <row r="47" spans="1:17" x14ac:dyDescent="0.25">
      <c r="A47" s="8" t="s">
        <v>643</v>
      </c>
      <c r="B47" s="51" t="s">
        <v>1221</v>
      </c>
      <c r="C47" s="90">
        <f>IFERROR(VLOOKUP(A47,eco_bus_institutions!A:D,3,0),"")</f>
        <v>50</v>
      </c>
      <c r="D47" s="90">
        <f>IFERROR(VLOOKUP(A47,eco_bus_institutions!A:D,4,0),"")</f>
        <v>3.48</v>
      </c>
      <c r="E47" s="91">
        <f t="shared" si="0"/>
        <v>44</v>
      </c>
      <c r="F47" s="54">
        <f>IFERROR(VLOOKUP(A47,eco_institutions!A:D,3,0),"")</f>
        <v>36</v>
      </c>
      <c r="G47" s="54">
        <f>IFERROR(VLOOKUP(A47,eco_institutions!A:D,4,0),"")</f>
        <v>2.4300000000000002</v>
      </c>
      <c r="H47" s="21">
        <f t="shared" si="1"/>
        <v>72</v>
      </c>
      <c r="I47" s="60">
        <f>IFERROR(VLOOKUP(A47,fin_institutions!A:D,3,0),"")</f>
        <v>15</v>
      </c>
      <c r="J47" s="55">
        <f>IFERROR(VLOOKUP(A47,fin_institutions!A:D,4,0),"")</f>
        <v>5.61</v>
      </c>
      <c r="K47" s="55">
        <f t="shared" si="2"/>
        <v>6</v>
      </c>
      <c r="L47" s="70">
        <f>IFERROR(VLOOKUP(A47,bus_institutions!A:D,3,0),"")</f>
        <v>11</v>
      </c>
      <c r="M47" s="56">
        <f>IFERROR(VLOOKUP(A47,bus_institutions!A:D,4,0),"")</f>
        <v>2.2799999999999998</v>
      </c>
      <c r="N47" s="30">
        <f t="shared" si="3"/>
        <v>212</v>
      </c>
      <c r="O47" s="75">
        <f>IFERROR(VLOOKUP(A47,man_institutions!A:D,3,0),"")</f>
        <v>7</v>
      </c>
      <c r="P47" s="76">
        <f>IFERROR(VLOOKUP(A47,man_institutions!A:D,4,0),"")</f>
        <v>2.63</v>
      </c>
      <c r="Q47" s="77">
        <f t="shared" si="4"/>
        <v>112</v>
      </c>
    </row>
    <row r="48" spans="1:17" x14ac:dyDescent="0.25">
      <c r="A48" s="8" t="s">
        <v>731</v>
      </c>
      <c r="B48" s="51" t="s">
        <v>1218</v>
      </c>
      <c r="C48" s="90">
        <f>IFERROR(VLOOKUP(A48,eco_bus_institutions!A:D,3,0),"")</f>
        <v>331</v>
      </c>
      <c r="D48" s="90">
        <f>IFERROR(VLOOKUP(A48,eco_bus_institutions!A:D,4,0),"")</f>
        <v>3.42</v>
      </c>
      <c r="E48" s="91">
        <f t="shared" si="0"/>
        <v>46</v>
      </c>
      <c r="F48" s="54">
        <f>IFERROR(VLOOKUP(A48,eco_institutions!A:D,3,0),"")</f>
        <v>281</v>
      </c>
      <c r="G48" s="54">
        <f>IFERROR(VLOOKUP(A48,eco_institutions!A:D,4,0),"")</f>
        <v>3.35</v>
      </c>
      <c r="H48" s="21">
        <f t="shared" si="1"/>
        <v>36</v>
      </c>
      <c r="I48" s="60">
        <f>IFERROR(VLOOKUP(A48,fin_institutions!A:D,3,0),"")</f>
        <v>76</v>
      </c>
      <c r="J48" s="55">
        <f>IFERROR(VLOOKUP(A48,fin_institutions!A:D,4,0),"")</f>
        <v>1.95</v>
      </c>
      <c r="K48" s="55">
        <f t="shared" si="2"/>
        <v>116</v>
      </c>
      <c r="L48" s="70">
        <f>IFERROR(VLOOKUP(A48,bus_institutions!A:D,3,0),"")</f>
        <v>18</v>
      </c>
      <c r="M48" s="56">
        <f>IFERROR(VLOOKUP(A48,bus_institutions!A:D,4,0),"")</f>
        <v>3.2</v>
      </c>
      <c r="N48" s="30">
        <f t="shared" si="3"/>
        <v>106</v>
      </c>
      <c r="O48" s="75">
        <f>IFERROR(VLOOKUP(A48,man_institutions!A:D,3,0),"")</f>
        <v>22</v>
      </c>
      <c r="P48" s="76">
        <f>IFERROR(VLOOKUP(A48,man_institutions!A:D,4,0),"")</f>
        <v>2.65</v>
      </c>
      <c r="Q48" s="77">
        <f t="shared" si="4"/>
        <v>107</v>
      </c>
    </row>
    <row r="49" spans="1:17" x14ac:dyDescent="0.25">
      <c r="A49" s="8" t="s">
        <v>629</v>
      </c>
      <c r="B49" s="51" t="s">
        <v>1219</v>
      </c>
      <c r="C49" s="90">
        <f>IFERROR(VLOOKUP(A49,eco_bus_institutions!A:D,3,0),"")</f>
        <v>55</v>
      </c>
      <c r="D49" s="90">
        <f>IFERROR(VLOOKUP(A49,eco_bus_institutions!A:D,4,0),"")</f>
        <v>3.41</v>
      </c>
      <c r="E49" s="91">
        <f t="shared" si="0"/>
        <v>47</v>
      </c>
      <c r="F49" s="54">
        <f>IFERROR(VLOOKUP(A49,eco_institutions!A:D,3,0),"")</f>
        <v>13</v>
      </c>
      <c r="G49" s="54">
        <f>IFERROR(VLOOKUP(A49,eco_institutions!A:D,4,0),"")</f>
        <v>2.08</v>
      </c>
      <c r="H49" s="21">
        <f t="shared" si="1"/>
        <v>96</v>
      </c>
      <c r="I49" s="60">
        <f>IFERROR(VLOOKUP(A49,fin_institutions!A:D,3,0),"")</f>
        <v>8</v>
      </c>
      <c r="J49" s="55">
        <f>IFERROR(VLOOKUP(A49,fin_institutions!A:D,4,0),"")</f>
        <v>3.65</v>
      </c>
      <c r="K49" s="55">
        <f t="shared" si="2"/>
        <v>41</v>
      </c>
      <c r="L49" s="70">
        <f>IFERROR(VLOOKUP(A49,bus_institutions!A:D,3,0),"")</f>
        <v>39</v>
      </c>
      <c r="M49" s="56">
        <f>IFERROR(VLOOKUP(A49,bus_institutions!A:D,4,0),"")</f>
        <v>4.24</v>
      </c>
      <c r="N49" s="30">
        <f t="shared" si="3"/>
        <v>46</v>
      </c>
      <c r="O49" s="75">
        <f>IFERROR(VLOOKUP(A49,man_institutions!A:D,3,0),"")</f>
        <v>19</v>
      </c>
      <c r="P49" s="76">
        <f>IFERROR(VLOOKUP(A49,man_institutions!A:D,4,0),"")</f>
        <v>3.59</v>
      </c>
      <c r="Q49" s="77">
        <f t="shared" si="4"/>
        <v>53</v>
      </c>
    </row>
    <row r="50" spans="1:17" x14ac:dyDescent="0.25">
      <c r="A50" s="8" t="s">
        <v>693</v>
      </c>
      <c r="B50" s="51" t="s">
        <v>1219</v>
      </c>
      <c r="C50" s="90">
        <f>IFERROR(VLOOKUP(A50,eco_bus_institutions!A:D,3,0),"")</f>
        <v>139</v>
      </c>
      <c r="D50" s="90">
        <f>IFERROR(VLOOKUP(A50,eco_bus_institutions!A:D,4,0),"")</f>
        <v>3.39</v>
      </c>
      <c r="E50" s="91">
        <f t="shared" si="0"/>
        <v>48</v>
      </c>
      <c r="F50" s="54">
        <f>IFERROR(VLOOKUP(A50,eco_institutions!A:D,3,0),"")</f>
        <v>90</v>
      </c>
      <c r="G50" s="54">
        <f>IFERROR(VLOOKUP(A50,eco_institutions!A:D,4,0),"")</f>
        <v>3.1</v>
      </c>
      <c r="H50" s="21">
        <f t="shared" si="1"/>
        <v>40</v>
      </c>
      <c r="I50" s="60">
        <f>IFERROR(VLOOKUP(A50,fin_institutions!A:D,3,0),"")</f>
        <v>26</v>
      </c>
      <c r="J50" s="55">
        <f>IFERROR(VLOOKUP(A50,fin_institutions!A:D,4,0),"")</f>
        <v>4.8</v>
      </c>
      <c r="K50" s="55">
        <f t="shared" si="2"/>
        <v>15</v>
      </c>
      <c r="L50" s="70">
        <f>IFERROR(VLOOKUP(A50,bus_institutions!A:D,3,0),"")</f>
        <v>21</v>
      </c>
      <c r="M50" s="56">
        <f>IFERROR(VLOOKUP(A50,bus_institutions!A:D,4,0),"")</f>
        <v>2.7</v>
      </c>
      <c r="N50" s="30">
        <f t="shared" si="3"/>
        <v>148</v>
      </c>
      <c r="O50" s="75">
        <f>IFERROR(VLOOKUP(A50,man_institutions!A:D,3,0),"")</f>
        <v>27</v>
      </c>
      <c r="P50" s="76">
        <f>IFERROR(VLOOKUP(A50,man_institutions!A:D,4,0),"")</f>
        <v>2.64</v>
      </c>
      <c r="Q50" s="77">
        <f t="shared" si="4"/>
        <v>110</v>
      </c>
    </row>
    <row r="51" spans="1:17" x14ac:dyDescent="0.25">
      <c r="A51" s="8" t="s">
        <v>667</v>
      </c>
      <c r="B51" s="51" t="s">
        <v>1219</v>
      </c>
      <c r="C51" s="90">
        <f>IFERROR(VLOOKUP(A51,eco_bus_institutions!A:D,3,0),"")</f>
        <v>90</v>
      </c>
      <c r="D51" s="90">
        <f>IFERROR(VLOOKUP(A51,eco_bus_institutions!A:D,4,0),"")</f>
        <v>3.36</v>
      </c>
      <c r="E51" s="91">
        <f t="shared" si="0"/>
        <v>49</v>
      </c>
      <c r="F51" s="54">
        <f>IFERROR(VLOOKUP(A51,eco_institutions!A:D,3,0),"")</f>
        <v>52</v>
      </c>
      <c r="G51" s="54">
        <f>IFERROR(VLOOKUP(A51,eco_institutions!A:D,4,0),"")</f>
        <v>2.35</v>
      </c>
      <c r="H51" s="21">
        <f t="shared" si="1"/>
        <v>76</v>
      </c>
      <c r="I51" s="60">
        <f>IFERROR(VLOOKUP(A51,fin_institutions!A:D,3,0),"")</f>
        <v>19</v>
      </c>
      <c r="J51" s="55">
        <f>IFERROR(VLOOKUP(A51,fin_institutions!A:D,4,0),"")</f>
        <v>3.04</v>
      </c>
      <c r="K51" s="55">
        <f t="shared" si="2"/>
        <v>63</v>
      </c>
      <c r="L51" s="70">
        <f>IFERROR(VLOOKUP(A51,bus_institutions!A:D,3,0),"")</f>
        <v>20</v>
      </c>
      <c r="M51" s="56">
        <f>IFERROR(VLOOKUP(A51,bus_institutions!A:D,4,0),"")</f>
        <v>6.73</v>
      </c>
      <c r="N51" s="30">
        <f t="shared" si="3"/>
        <v>6</v>
      </c>
      <c r="O51" s="75">
        <f>IFERROR(VLOOKUP(A51,man_institutions!A:D,3,0),"")</f>
        <v>21</v>
      </c>
      <c r="P51" s="76">
        <f>IFERROR(VLOOKUP(A51,man_institutions!A:D,4,0),"")</f>
        <v>5.26</v>
      </c>
      <c r="Q51" s="77">
        <f t="shared" si="4"/>
        <v>16</v>
      </c>
    </row>
    <row r="52" spans="1:17" x14ac:dyDescent="0.25">
      <c r="A52" s="8" t="s">
        <v>706</v>
      </c>
      <c r="B52" s="51" t="s">
        <v>1219</v>
      </c>
      <c r="C52" s="90">
        <f>IFERROR(VLOOKUP(A52,eco_bus_institutions!A:D,3,0),"")</f>
        <v>194</v>
      </c>
      <c r="D52" s="90">
        <f>IFERROR(VLOOKUP(A52,eco_bus_institutions!A:D,4,0),"")</f>
        <v>3.31</v>
      </c>
      <c r="E52" s="91">
        <f t="shared" si="0"/>
        <v>50</v>
      </c>
      <c r="F52" s="54">
        <f>IFERROR(VLOOKUP(A52,eco_institutions!A:D,3,0),"")</f>
        <v>111</v>
      </c>
      <c r="G52" s="54">
        <f>IFERROR(VLOOKUP(A52,eco_institutions!A:D,4,0),"")</f>
        <v>2.69</v>
      </c>
      <c r="H52" s="21">
        <f t="shared" si="1"/>
        <v>57</v>
      </c>
      <c r="I52" s="60">
        <f>IFERROR(VLOOKUP(A52,fin_institutions!A:D,3,0),"")</f>
        <v>44</v>
      </c>
      <c r="J52" s="55">
        <f>IFERROR(VLOOKUP(A52,fin_institutions!A:D,4,0),"")</f>
        <v>3.58</v>
      </c>
      <c r="K52" s="55">
        <f t="shared" si="2"/>
        <v>43</v>
      </c>
      <c r="L52" s="70">
        <f>IFERROR(VLOOKUP(A52,bus_institutions!A:D,3,0),"")</f>
        <v>37</v>
      </c>
      <c r="M52" s="56">
        <f>IFERROR(VLOOKUP(A52,bus_institutions!A:D,4,0),"")</f>
        <v>5.18</v>
      </c>
      <c r="N52" s="30">
        <f t="shared" si="3"/>
        <v>25</v>
      </c>
      <c r="O52" s="75">
        <f>IFERROR(VLOOKUP(A52,man_institutions!A:D,3,0),"")</f>
        <v>47</v>
      </c>
      <c r="P52" s="76">
        <f>IFERROR(VLOOKUP(A52,man_institutions!A:D,4,0),"")</f>
        <v>3.81</v>
      </c>
      <c r="Q52" s="77">
        <f t="shared" si="4"/>
        <v>45</v>
      </c>
    </row>
    <row r="53" spans="1:17" x14ac:dyDescent="0.25">
      <c r="A53" s="8" t="s">
        <v>682</v>
      </c>
      <c r="B53" s="51" t="s">
        <v>1219</v>
      </c>
      <c r="C53" s="90">
        <f>IFERROR(VLOOKUP(A53,eco_bus_institutions!A:D,3,0),"")</f>
        <v>86</v>
      </c>
      <c r="D53" s="90">
        <f>IFERROR(VLOOKUP(A53,eco_bus_institutions!A:D,4,0),"")</f>
        <v>3.27</v>
      </c>
      <c r="E53" s="91">
        <f t="shared" si="0"/>
        <v>51</v>
      </c>
      <c r="F53" s="54">
        <f>IFERROR(VLOOKUP(A53,eco_institutions!A:D,3,0),"")</f>
        <v>42</v>
      </c>
      <c r="G53" s="54">
        <f>IFERROR(VLOOKUP(A53,eco_institutions!A:D,4,0),"")</f>
        <v>2.75</v>
      </c>
      <c r="H53" s="21">
        <f t="shared" si="1"/>
        <v>53</v>
      </c>
      <c r="I53" s="60">
        <f>IFERROR(VLOOKUP(A53,fin_institutions!A:D,3,0),"")</f>
        <v>15</v>
      </c>
      <c r="J53" s="55">
        <f>IFERROR(VLOOKUP(A53,fin_institutions!A:D,4,0),"")</f>
        <v>5.41</v>
      </c>
      <c r="K53" s="55">
        <f t="shared" si="2"/>
        <v>8</v>
      </c>
      <c r="L53" s="70">
        <f>IFERROR(VLOOKUP(A53,bus_institutions!A:D,3,0),"")</f>
        <v>23</v>
      </c>
      <c r="M53" s="56">
        <f>IFERROR(VLOOKUP(A53,bus_institutions!A:D,4,0),"")</f>
        <v>4.6500000000000004</v>
      </c>
      <c r="N53" s="30">
        <f t="shared" si="3"/>
        <v>32</v>
      </c>
      <c r="O53" s="75">
        <f>IFERROR(VLOOKUP(A53,man_institutions!A:D,3,0),"")</f>
        <v>27</v>
      </c>
      <c r="P53" s="76">
        <f>IFERROR(VLOOKUP(A53,man_institutions!A:D,4,0),"")</f>
        <v>2.33</v>
      </c>
      <c r="Q53" s="77">
        <f t="shared" si="4"/>
        <v>152</v>
      </c>
    </row>
    <row r="54" spans="1:17" x14ac:dyDescent="0.25">
      <c r="A54" s="8" t="s">
        <v>660</v>
      </c>
      <c r="B54" s="51" t="s">
        <v>1219</v>
      </c>
      <c r="C54" s="90">
        <f>IFERROR(VLOOKUP(A54,eco_bus_institutions!A:D,3,0),"")</f>
        <v>44</v>
      </c>
      <c r="D54" s="90">
        <f>IFERROR(VLOOKUP(A54,eco_bus_institutions!A:D,4,0),"")</f>
        <v>3.22</v>
      </c>
      <c r="E54" s="91">
        <f t="shared" si="0"/>
        <v>52</v>
      </c>
      <c r="F54" s="54">
        <f>IFERROR(VLOOKUP(A54,eco_institutions!A:D,3,0),"")</f>
        <v>12</v>
      </c>
      <c r="G54" s="54">
        <f>IFERROR(VLOOKUP(A54,eco_institutions!A:D,4,0),"")</f>
        <v>3.48</v>
      </c>
      <c r="H54" s="21">
        <f t="shared" si="1"/>
        <v>33</v>
      </c>
      <c r="I54" s="60">
        <f>IFERROR(VLOOKUP(A54,fin_institutions!A:D,3,0),"")</f>
        <v>16</v>
      </c>
      <c r="J54" s="55">
        <f>IFERROR(VLOOKUP(A54,fin_institutions!A:D,4,0),"")</f>
        <v>5.28</v>
      </c>
      <c r="K54" s="55">
        <f t="shared" si="2"/>
        <v>10</v>
      </c>
      <c r="L54" s="70">
        <f>IFERROR(VLOOKUP(A54,bus_institutions!A:D,3,0),"")</f>
        <v>12</v>
      </c>
      <c r="M54" s="56">
        <f>IFERROR(VLOOKUP(A54,bus_institutions!A:D,4,0),"")</f>
        <v>2.61</v>
      </c>
      <c r="N54" s="30">
        <f t="shared" si="3"/>
        <v>162</v>
      </c>
      <c r="O54" s="75">
        <f>IFERROR(VLOOKUP(A54,man_institutions!A:D,3,0),"")</f>
        <v>18</v>
      </c>
      <c r="P54" s="76">
        <f>IFERROR(VLOOKUP(A54,man_institutions!A:D,4,0),"")</f>
        <v>2.58</v>
      </c>
      <c r="Q54" s="77">
        <f t="shared" si="4"/>
        <v>120</v>
      </c>
    </row>
    <row r="55" spans="1:17" x14ac:dyDescent="0.25">
      <c r="A55" s="8" t="s">
        <v>705</v>
      </c>
      <c r="B55" s="51" t="s">
        <v>1219</v>
      </c>
      <c r="C55" s="90">
        <f>IFERROR(VLOOKUP(A55,eco_bus_institutions!A:D,3,0),"")</f>
        <v>156</v>
      </c>
      <c r="D55" s="90">
        <f>IFERROR(VLOOKUP(A55,eco_bus_institutions!A:D,4,0),"")</f>
        <v>3.19</v>
      </c>
      <c r="E55" s="91">
        <f t="shared" si="0"/>
        <v>53</v>
      </c>
      <c r="F55" s="54">
        <f>IFERROR(VLOOKUP(A55,eco_institutions!A:D,3,0),"")</f>
        <v>75</v>
      </c>
      <c r="G55" s="54">
        <f>IFERROR(VLOOKUP(A55,eco_institutions!A:D,4,0),"")</f>
        <v>2.79</v>
      </c>
      <c r="H55" s="21">
        <f t="shared" si="1"/>
        <v>50</v>
      </c>
      <c r="I55" s="60">
        <f>IFERROR(VLOOKUP(A55,fin_institutions!A:D,3,0),"")</f>
        <v>19</v>
      </c>
      <c r="J55" s="55">
        <f>IFERROR(VLOOKUP(A55,fin_institutions!A:D,4,0),"")</f>
        <v>3.3</v>
      </c>
      <c r="K55" s="55">
        <f t="shared" si="2"/>
        <v>53</v>
      </c>
      <c r="L55" s="70">
        <f>IFERROR(VLOOKUP(A55,bus_institutions!A:D,3,0),"")</f>
        <v>41</v>
      </c>
      <c r="M55" s="56">
        <f>IFERROR(VLOOKUP(A55,bus_institutions!A:D,4,0),"")</f>
        <v>3.92</v>
      </c>
      <c r="N55" s="30">
        <f t="shared" si="3"/>
        <v>65</v>
      </c>
      <c r="O55" s="75">
        <f>IFERROR(VLOOKUP(A55,man_institutions!A:D,3,0),"")</f>
        <v>53</v>
      </c>
      <c r="P55" s="76">
        <f>IFERROR(VLOOKUP(A55,man_institutions!A:D,4,0),"")</f>
        <v>3.88</v>
      </c>
      <c r="Q55" s="77">
        <f t="shared" si="4"/>
        <v>42</v>
      </c>
    </row>
    <row r="56" spans="1:17" x14ac:dyDescent="0.25">
      <c r="A56" s="8" t="s">
        <v>648</v>
      </c>
      <c r="B56" s="51" t="s">
        <v>1219</v>
      </c>
      <c r="C56" s="90">
        <f>IFERROR(VLOOKUP(A56,eco_bus_institutions!A:D,3,0),"")</f>
        <v>66</v>
      </c>
      <c r="D56" s="90">
        <f>IFERROR(VLOOKUP(A56,eco_bus_institutions!A:D,4,0),"")</f>
        <v>3.17</v>
      </c>
      <c r="E56" s="91">
        <f t="shared" si="0"/>
        <v>54</v>
      </c>
      <c r="F56" s="54">
        <f>IFERROR(VLOOKUP(A56,eco_institutions!A:D,3,0),"")</f>
        <v>32</v>
      </c>
      <c r="G56" s="54">
        <f>IFERROR(VLOOKUP(A56,eco_institutions!A:D,4,0),"")</f>
        <v>1.89</v>
      </c>
      <c r="H56" s="21">
        <f t="shared" si="1"/>
        <v>113</v>
      </c>
      <c r="I56" s="60">
        <f>IFERROR(VLOOKUP(A56,fin_institutions!A:D,3,0),"")</f>
        <v>6</v>
      </c>
      <c r="J56" s="55">
        <f>IFERROR(VLOOKUP(A56,fin_institutions!A:D,4,0),"")</f>
        <v>3.56</v>
      </c>
      <c r="K56" s="55">
        <f t="shared" si="2"/>
        <v>45</v>
      </c>
      <c r="L56" s="70">
        <f>IFERROR(VLOOKUP(A56,bus_institutions!A:D,3,0),"")</f>
        <v>20</v>
      </c>
      <c r="M56" s="56">
        <f>IFERROR(VLOOKUP(A56,bus_institutions!A:D,4,0),"")</f>
        <v>6.43</v>
      </c>
      <c r="N56" s="30">
        <f t="shared" si="3"/>
        <v>11</v>
      </c>
      <c r="O56" s="75">
        <f>IFERROR(VLOOKUP(A56,man_institutions!A:D,3,0),"")</f>
        <v>19</v>
      </c>
      <c r="P56" s="76">
        <f>IFERROR(VLOOKUP(A56,man_institutions!A:D,4,0),"")</f>
        <v>4.2699999999999996</v>
      </c>
      <c r="Q56" s="77">
        <f t="shared" si="4"/>
        <v>33</v>
      </c>
    </row>
    <row r="57" spans="1:17" x14ac:dyDescent="0.25">
      <c r="A57" s="8" t="s">
        <v>727</v>
      </c>
      <c r="B57" s="51" t="s">
        <v>1219</v>
      </c>
      <c r="C57" s="90">
        <f>IFERROR(VLOOKUP(A57,eco_bus_institutions!A:D,3,0),"")</f>
        <v>144</v>
      </c>
      <c r="D57" s="90">
        <f>IFERROR(VLOOKUP(A57,eco_bus_institutions!A:D,4,0),"")</f>
        <v>3.16</v>
      </c>
      <c r="E57" s="91">
        <f t="shared" si="0"/>
        <v>55</v>
      </c>
      <c r="F57" s="54">
        <f>IFERROR(VLOOKUP(A57,eco_institutions!A:D,3,0),"")</f>
        <v>97</v>
      </c>
      <c r="G57" s="54">
        <f>IFERROR(VLOOKUP(A57,eco_institutions!A:D,4,0),"")</f>
        <v>2.97</v>
      </c>
      <c r="H57" s="21">
        <f t="shared" si="1"/>
        <v>44</v>
      </c>
      <c r="I57" s="60">
        <f>IFERROR(VLOOKUP(A57,fin_institutions!A:D,3,0),"")</f>
        <v>34</v>
      </c>
      <c r="J57" s="55">
        <f>IFERROR(VLOOKUP(A57,fin_institutions!A:D,4,0),"")</f>
        <v>2.86</v>
      </c>
      <c r="K57" s="55">
        <f t="shared" si="2"/>
        <v>70</v>
      </c>
      <c r="L57" s="70">
        <f>IFERROR(VLOOKUP(A57,bus_institutions!A:D,3,0),"")</f>
        <v>18</v>
      </c>
      <c r="M57" s="56">
        <f>IFERROR(VLOOKUP(A57,bus_institutions!A:D,4,0),"")</f>
        <v>4.9800000000000004</v>
      </c>
      <c r="N57" s="30">
        <f t="shared" si="3"/>
        <v>28</v>
      </c>
      <c r="O57" s="75">
        <f>IFERROR(VLOOKUP(A57,man_institutions!A:D,3,0),"")</f>
        <v>23</v>
      </c>
      <c r="P57" s="76">
        <f>IFERROR(VLOOKUP(A57,man_institutions!A:D,4,0),"")</f>
        <v>2.75</v>
      </c>
      <c r="Q57" s="77">
        <f t="shared" si="4"/>
        <v>101</v>
      </c>
    </row>
    <row r="58" spans="1:17" x14ac:dyDescent="0.25">
      <c r="A58" s="8" t="s">
        <v>683</v>
      </c>
      <c r="B58" s="51" t="s">
        <v>1219</v>
      </c>
      <c r="C58" s="90">
        <f>IFERROR(VLOOKUP(A58,eco_bus_institutions!A:D,3,0),"")</f>
        <v>73</v>
      </c>
      <c r="D58" s="90">
        <f>IFERROR(VLOOKUP(A58,eco_bus_institutions!A:D,4,0),"")</f>
        <v>3.15</v>
      </c>
      <c r="E58" s="91">
        <f t="shared" si="0"/>
        <v>56</v>
      </c>
      <c r="F58" s="54">
        <f>IFERROR(VLOOKUP(A58,eco_institutions!A:D,3,0),"")</f>
        <v>40</v>
      </c>
      <c r="G58" s="54">
        <f>IFERROR(VLOOKUP(A58,eco_institutions!A:D,4,0),"")</f>
        <v>2.38</v>
      </c>
      <c r="H58" s="21">
        <f t="shared" si="1"/>
        <v>73</v>
      </c>
      <c r="I58" s="60">
        <f>IFERROR(VLOOKUP(A58,fin_institutions!A:D,3,0),"")</f>
        <v>16</v>
      </c>
      <c r="J58" s="55">
        <f>IFERROR(VLOOKUP(A58,fin_institutions!A:D,4,0),"")</f>
        <v>3.08</v>
      </c>
      <c r="K58" s="55">
        <f t="shared" si="2"/>
        <v>61</v>
      </c>
      <c r="L58" s="70">
        <f>IFERROR(VLOOKUP(A58,bus_institutions!A:D,3,0),"")</f>
        <v>17</v>
      </c>
      <c r="M58" s="56">
        <f>IFERROR(VLOOKUP(A58,bus_institutions!A:D,4,0),"")</f>
        <v>5.55</v>
      </c>
      <c r="N58" s="30">
        <f t="shared" si="3"/>
        <v>18</v>
      </c>
      <c r="O58" s="75">
        <f>IFERROR(VLOOKUP(A58,man_institutions!A:D,3,0),"")</f>
        <v>15</v>
      </c>
      <c r="P58" s="76">
        <f>IFERROR(VLOOKUP(A58,man_institutions!A:D,4,0),"")</f>
        <v>4.55</v>
      </c>
      <c r="Q58" s="77">
        <f t="shared" si="4"/>
        <v>28</v>
      </c>
    </row>
    <row r="59" spans="1:17" x14ac:dyDescent="0.25">
      <c r="A59" s="8" t="s">
        <v>700</v>
      </c>
      <c r="B59" s="51" t="s">
        <v>1219</v>
      </c>
      <c r="C59" s="90">
        <f>IFERROR(VLOOKUP(A59,eco_bus_institutions!A:D,3,0),"")</f>
        <v>65</v>
      </c>
      <c r="D59" s="90">
        <f>IFERROR(VLOOKUP(A59,eco_bus_institutions!A:D,4,0),"")</f>
        <v>3.13</v>
      </c>
      <c r="E59" s="91">
        <f t="shared" si="0"/>
        <v>57</v>
      </c>
      <c r="F59" s="54">
        <f>IFERROR(VLOOKUP(A59,eco_institutions!A:D,3,0),"")</f>
        <v>31</v>
      </c>
      <c r="G59" s="54">
        <f>IFERROR(VLOOKUP(A59,eco_institutions!A:D,4,0),"")</f>
        <v>2.37</v>
      </c>
      <c r="H59" s="21">
        <f t="shared" si="1"/>
        <v>75</v>
      </c>
      <c r="I59" s="60">
        <f>IFERROR(VLOOKUP(A59,fin_institutions!A:D,3,0),"")</f>
        <v>10</v>
      </c>
      <c r="J59" s="55">
        <f>IFERROR(VLOOKUP(A59,fin_institutions!A:D,4,0),"")</f>
        <v>2.02</v>
      </c>
      <c r="K59" s="55">
        <f t="shared" si="2"/>
        <v>108</v>
      </c>
      <c r="L59" s="70">
        <f>IFERROR(VLOOKUP(A59,bus_institutions!A:D,3,0),"")</f>
        <v>14</v>
      </c>
      <c r="M59" s="56">
        <f>IFERROR(VLOOKUP(A59,bus_institutions!A:D,4,0),"")</f>
        <v>2.94</v>
      </c>
      <c r="N59" s="30">
        <f t="shared" si="3"/>
        <v>128</v>
      </c>
      <c r="O59" s="75">
        <f>IFERROR(VLOOKUP(A59,man_institutions!A:D,3,0),"")</f>
        <v>27</v>
      </c>
      <c r="P59" s="76">
        <f>IFERROR(VLOOKUP(A59,man_institutions!A:D,4,0),"")</f>
        <v>4.05</v>
      </c>
      <c r="Q59" s="77">
        <f t="shared" si="4"/>
        <v>37</v>
      </c>
    </row>
    <row r="60" spans="1:17" x14ac:dyDescent="0.25">
      <c r="A60" s="8" t="s">
        <v>676</v>
      </c>
      <c r="B60" s="51" t="s">
        <v>1220</v>
      </c>
      <c r="C60" s="90">
        <f>IFERROR(VLOOKUP(A60,eco_bus_institutions!A:D,3,0),"")</f>
        <v>44</v>
      </c>
      <c r="D60" s="90">
        <f>IFERROR(VLOOKUP(A60,eco_bus_institutions!A:D,4,0),"")</f>
        <v>3.1</v>
      </c>
      <c r="E60" s="91">
        <f t="shared" si="0"/>
        <v>58</v>
      </c>
      <c r="F60" s="54">
        <f>IFERROR(VLOOKUP(A60,eco_institutions!A:D,3,0),"")</f>
        <v>19</v>
      </c>
      <c r="G60" s="54">
        <f>IFERROR(VLOOKUP(A60,eco_institutions!A:D,4,0),"")</f>
        <v>3.39</v>
      </c>
      <c r="H60" s="21">
        <f t="shared" si="1"/>
        <v>34</v>
      </c>
      <c r="I60" s="60">
        <f>IFERROR(VLOOKUP(A60,fin_institutions!A:D,3,0),"")</f>
        <v>18</v>
      </c>
      <c r="J60" s="55">
        <f>IFERROR(VLOOKUP(A60,fin_institutions!A:D,4,0),"")</f>
        <v>1.52</v>
      </c>
      <c r="K60" s="55">
        <f t="shared" si="2"/>
        <v>181</v>
      </c>
      <c r="L60" s="70">
        <f>IFERROR(VLOOKUP(A60,bus_institutions!A:D,3,0),"")</f>
        <v>9</v>
      </c>
      <c r="M60" s="56">
        <f>IFERROR(VLOOKUP(A60,bus_institutions!A:D,4,0),"")</f>
        <v>3.47</v>
      </c>
      <c r="N60" s="30">
        <f t="shared" si="3"/>
        <v>84</v>
      </c>
      <c r="O60" s="75">
        <f>IFERROR(VLOOKUP(A60,man_institutions!A:D,3,0),"")</f>
        <v>12</v>
      </c>
      <c r="P60" s="76">
        <f>IFERROR(VLOOKUP(A60,man_institutions!A:D,4,0),"")</f>
        <v>2.44</v>
      </c>
      <c r="Q60" s="77">
        <f t="shared" si="4"/>
        <v>132</v>
      </c>
    </row>
    <row r="61" spans="1:17" x14ac:dyDescent="0.25">
      <c r="A61" s="8" t="s">
        <v>638</v>
      </c>
      <c r="B61" s="51" t="s">
        <v>1219</v>
      </c>
      <c r="C61" s="90">
        <f>IFERROR(VLOOKUP(A61,eco_bus_institutions!A:D,3,0),"")</f>
        <v>51</v>
      </c>
      <c r="D61" s="90">
        <f>IFERROR(VLOOKUP(A61,eco_bus_institutions!A:D,4,0),"")</f>
        <v>3.1</v>
      </c>
      <c r="E61" s="91">
        <f t="shared" si="0"/>
        <v>58</v>
      </c>
      <c r="F61" s="54">
        <f>IFERROR(VLOOKUP(A61,eco_institutions!A:D,3,0),"")</f>
        <v>7</v>
      </c>
      <c r="G61" s="54">
        <f>IFERROR(VLOOKUP(A61,eco_institutions!A:D,4,0),"")</f>
        <v>1.22</v>
      </c>
      <c r="H61" s="21">
        <f t="shared" si="1"/>
        <v>278</v>
      </c>
      <c r="I61" s="60">
        <f>IFERROR(VLOOKUP(A61,fin_institutions!A:D,3,0),"")</f>
        <v>15</v>
      </c>
      <c r="J61" s="55">
        <f>IFERROR(VLOOKUP(A61,fin_institutions!A:D,4,0),"")</f>
        <v>2.38</v>
      </c>
      <c r="K61" s="55">
        <f t="shared" si="2"/>
        <v>93</v>
      </c>
      <c r="L61" s="70">
        <f>IFERROR(VLOOKUP(A61,bus_institutions!A:D,3,0),"")</f>
        <v>23</v>
      </c>
      <c r="M61" s="56">
        <f>IFERROR(VLOOKUP(A61,bus_institutions!A:D,4,0),"")</f>
        <v>5.53</v>
      </c>
      <c r="N61" s="30">
        <f t="shared" si="3"/>
        <v>20</v>
      </c>
      <c r="O61" s="75">
        <f>IFERROR(VLOOKUP(A61,man_institutions!A:D,3,0),"")</f>
        <v>18</v>
      </c>
      <c r="P61" s="76">
        <f>IFERROR(VLOOKUP(A61,man_institutions!A:D,4,0),"")</f>
        <v>2.4700000000000002</v>
      </c>
      <c r="Q61" s="77">
        <f t="shared" si="4"/>
        <v>130</v>
      </c>
    </row>
    <row r="62" spans="1:17" x14ac:dyDescent="0.25">
      <c r="A62" s="8" t="s">
        <v>725</v>
      </c>
      <c r="B62" s="51" t="s">
        <v>1226</v>
      </c>
      <c r="C62" s="90">
        <f>IFERROR(VLOOKUP(A62,eco_bus_institutions!A:D,3,0),"")</f>
        <v>184</v>
      </c>
      <c r="D62" s="90">
        <f>IFERROR(VLOOKUP(A62,eco_bus_institutions!A:D,4,0),"")</f>
        <v>3.08</v>
      </c>
      <c r="E62" s="91">
        <f t="shared" si="0"/>
        <v>60</v>
      </c>
      <c r="F62" s="54">
        <f>IFERROR(VLOOKUP(A62,eco_institutions!A:D,3,0),"")</f>
        <v>109</v>
      </c>
      <c r="G62" s="54">
        <f>IFERROR(VLOOKUP(A62,eco_institutions!A:D,4,0),"")</f>
        <v>2.72</v>
      </c>
      <c r="H62" s="21">
        <f t="shared" si="1"/>
        <v>55</v>
      </c>
      <c r="I62" s="60">
        <f>IFERROR(VLOOKUP(A62,fin_institutions!A:D,3,0),"")</f>
        <v>44</v>
      </c>
      <c r="J62" s="55">
        <f>IFERROR(VLOOKUP(A62,fin_institutions!A:D,4,0),"")</f>
        <v>3.19</v>
      </c>
      <c r="K62" s="55">
        <f t="shared" si="2"/>
        <v>57</v>
      </c>
      <c r="L62" s="70">
        <f>IFERROR(VLOOKUP(A62,bus_institutions!A:D,3,0),"")</f>
        <v>33</v>
      </c>
      <c r="M62" s="56">
        <f>IFERROR(VLOOKUP(A62,bus_institutions!A:D,4,0),"")</f>
        <v>3.11</v>
      </c>
      <c r="N62" s="30">
        <f t="shared" si="3"/>
        <v>113</v>
      </c>
      <c r="O62" s="75">
        <f>IFERROR(VLOOKUP(A62,man_institutions!A:D,3,0),"")</f>
        <v>51</v>
      </c>
      <c r="P62" s="76">
        <f>IFERROR(VLOOKUP(A62,man_institutions!A:D,4,0),"")</f>
        <v>3.34</v>
      </c>
      <c r="Q62" s="77">
        <f t="shared" si="4"/>
        <v>64</v>
      </c>
    </row>
    <row r="63" spans="1:17" x14ac:dyDescent="0.25">
      <c r="A63" s="8" t="s">
        <v>646</v>
      </c>
      <c r="B63" s="51" t="s">
        <v>1219</v>
      </c>
      <c r="C63" s="90">
        <f>IFERROR(VLOOKUP(A63,eco_bus_institutions!A:D,3,0),"")</f>
        <v>79</v>
      </c>
      <c r="D63" s="90">
        <f>IFERROR(VLOOKUP(A63,eco_bus_institutions!A:D,4,0),"")</f>
        <v>3.05</v>
      </c>
      <c r="E63" s="91">
        <f t="shared" si="0"/>
        <v>61</v>
      </c>
      <c r="F63" s="54">
        <f>IFERROR(VLOOKUP(A63,eco_institutions!A:D,3,0),"")</f>
        <v>19</v>
      </c>
      <c r="G63" s="54">
        <f>IFERROR(VLOOKUP(A63,eco_institutions!A:D,4,0),"")</f>
        <v>1.81</v>
      </c>
      <c r="H63" s="21">
        <f t="shared" si="1"/>
        <v>123</v>
      </c>
      <c r="I63" s="60">
        <f>IFERROR(VLOOKUP(A63,fin_institutions!A:D,3,0),"")</f>
        <v>15</v>
      </c>
      <c r="J63" s="55">
        <f>IFERROR(VLOOKUP(A63,fin_institutions!A:D,4,0),"")</f>
        <v>3.23</v>
      </c>
      <c r="K63" s="55">
        <f t="shared" si="2"/>
        <v>54</v>
      </c>
      <c r="L63" s="70">
        <f>IFERROR(VLOOKUP(A63,bus_institutions!A:D,3,0),"")</f>
        <v>42</v>
      </c>
      <c r="M63" s="56">
        <f>IFERROR(VLOOKUP(A63,bus_institutions!A:D,4,0),"")</f>
        <v>4.12</v>
      </c>
      <c r="N63" s="30">
        <f t="shared" si="3"/>
        <v>52</v>
      </c>
      <c r="O63" s="75">
        <f>IFERROR(VLOOKUP(A63,man_institutions!A:D,3,0),"")</f>
        <v>30</v>
      </c>
      <c r="P63" s="76">
        <f>IFERROR(VLOOKUP(A63,man_institutions!A:D,4,0),"")</f>
        <v>3.79</v>
      </c>
      <c r="Q63" s="77">
        <f t="shared" si="4"/>
        <v>46</v>
      </c>
    </row>
    <row r="64" spans="1:17" x14ac:dyDescent="0.25">
      <c r="A64" s="8" t="s">
        <v>672</v>
      </c>
      <c r="B64" s="51" t="s">
        <v>1219</v>
      </c>
      <c r="C64" s="90">
        <f>IFERROR(VLOOKUP(A64,eco_bus_institutions!A:D,3,0),"")</f>
        <v>66</v>
      </c>
      <c r="D64" s="90">
        <f>IFERROR(VLOOKUP(A64,eco_bus_institutions!A:D,4,0),"")</f>
        <v>2.98</v>
      </c>
      <c r="E64" s="91">
        <f t="shared" si="0"/>
        <v>62</v>
      </c>
      <c r="F64" s="54">
        <f>IFERROR(VLOOKUP(A64,eco_institutions!A:D,3,0),"")</f>
        <v>23</v>
      </c>
      <c r="G64" s="54">
        <f>IFERROR(VLOOKUP(A64,eco_institutions!A:D,4,0),"")</f>
        <v>2.63</v>
      </c>
      <c r="H64" s="21">
        <f t="shared" si="1"/>
        <v>61</v>
      </c>
      <c r="I64" s="60">
        <f>IFERROR(VLOOKUP(A64,fin_institutions!A:D,3,0),"")</f>
        <v>15</v>
      </c>
      <c r="J64" s="55">
        <f>IFERROR(VLOOKUP(A64,fin_institutions!A:D,4,0),"")</f>
        <v>2.02</v>
      </c>
      <c r="K64" s="55">
        <f t="shared" si="2"/>
        <v>108</v>
      </c>
      <c r="L64" s="70">
        <f>IFERROR(VLOOKUP(A64,bus_institutions!A:D,3,0),"")</f>
        <v>11</v>
      </c>
      <c r="M64" s="56">
        <f>IFERROR(VLOOKUP(A64,bus_institutions!A:D,4,0),"")</f>
        <v>5.0599999999999996</v>
      </c>
      <c r="N64" s="30">
        <f t="shared" si="3"/>
        <v>27</v>
      </c>
      <c r="O64" s="75">
        <f>IFERROR(VLOOKUP(A64,man_institutions!A:D,3,0),"")</f>
        <v>29</v>
      </c>
      <c r="P64" s="76">
        <f>IFERROR(VLOOKUP(A64,man_institutions!A:D,4,0),"")</f>
        <v>2.0499999999999998</v>
      </c>
      <c r="Q64" s="77">
        <f t="shared" si="4"/>
        <v>194</v>
      </c>
    </row>
    <row r="65" spans="1:17" x14ac:dyDescent="0.25">
      <c r="A65" s="8" t="s">
        <v>798</v>
      </c>
      <c r="B65" s="51" t="s">
        <v>1273</v>
      </c>
      <c r="C65" s="90">
        <f>IFERROR(VLOOKUP(A65,eco_bus_institutions!A:D,3,0),"")</f>
        <v>77</v>
      </c>
      <c r="D65" s="90">
        <f>IFERROR(VLOOKUP(A65,eco_bus_institutions!A:D,4,0),"")</f>
        <v>2.95</v>
      </c>
      <c r="E65" s="91">
        <f t="shared" si="0"/>
        <v>63</v>
      </c>
      <c r="F65" s="54">
        <f>IFERROR(VLOOKUP(A65,eco_institutions!A:D,3,0),"")</f>
        <v>69</v>
      </c>
      <c r="G65" s="54">
        <f>IFERROR(VLOOKUP(A65,eco_institutions!A:D,4,0),"")</f>
        <v>2.82</v>
      </c>
      <c r="H65" s="21">
        <f t="shared" si="1"/>
        <v>48</v>
      </c>
      <c r="I65" s="60">
        <f>IFERROR(VLOOKUP(A65,fin_institutions!A:D,3,0),"")</f>
        <v>9</v>
      </c>
      <c r="J65" s="55">
        <f>IFERROR(VLOOKUP(A65,fin_institutions!A:D,4,0),"")</f>
        <v>2.0099999999999998</v>
      </c>
      <c r="K65" s="55">
        <f t="shared" si="2"/>
        <v>111</v>
      </c>
      <c r="L65" s="70" t="str">
        <f>IFERROR(VLOOKUP(A65,bus_institutions!A:D,3,0),"")</f>
        <v/>
      </c>
      <c r="M65" s="56" t="str">
        <f>IFERROR(VLOOKUP(A65,bus_institutions!A:D,4,0),"")</f>
        <v/>
      </c>
      <c r="N65" s="30" t="str">
        <f t="shared" si="3"/>
        <v/>
      </c>
      <c r="O65" s="75" t="str">
        <f>IFERROR(VLOOKUP(A65,man_institutions!A:D,3,0),"")</f>
        <v/>
      </c>
      <c r="P65" s="76" t="str">
        <f>IFERROR(VLOOKUP(A65,man_institutions!A:D,4,0),"")</f>
        <v/>
      </c>
      <c r="Q65" s="77" t="str">
        <f t="shared" si="4"/>
        <v/>
      </c>
    </row>
    <row r="66" spans="1:17" x14ac:dyDescent="0.25">
      <c r="A66" s="8" t="s">
        <v>704</v>
      </c>
      <c r="B66" s="51" t="s">
        <v>1219</v>
      </c>
      <c r="C66" s="90">
        <f>IFERROR(VLOOKUP(A66,eco_bus_institutions!A:D,3,0),"")</f>
        <v>86</v>
      </c>
      <c r="D66" s="90">
        <f>IFERROR(VLOOKUP(A66,eco_bus_institutions!A:D,4,0),"")</f>
        <v>2.94</v>
      </c>
      <c r="E66" s="91">
        <f t="shared" si="0"/>
        <v>64</v>
      </c>
      <c r="F66" s="54">
        <f>IFERROR(VLOOKUP(A66,eco_institutions!A:D,3,0),"")</f>
        <v>48</v>
      </c>
      <c r="G66" s="54">
        <f>IFERROR(VLOOKUP(A66,eco_institutions!A:D,4,0),"")</f>
        <v>2.38</v>
      </c>
      <c r="H66" s="21">
        <f t="shared" si="1"/>
        <v>73</v>
      </c>
      <c r="I66" s="60">
        <f>IFERROR(VLOOKUP(A66,fin_institutions!A:D,3,0),"")</f>
        <v>30</v>
      </c>
      <c r="J66" s="55">
        <f>IFERROR(VLOOKUP(A66,fin_institutions!A:D,4,0),"")</f>
        <v>3.82</v>
      </c>
      <c r="K66" s="55">
        <f t="shared" si="2"/>
        <v>40</v>
      </c>
      <c r="L66" s="70">
        <f>IFERROR(VLOOKUP(A66,bus_institutions!A:D,3,0),"")</f>
        <v>17</v>
      </c>
      <c r="M66" s="56">
        <f>IFERROR(VLOOKUP(A66,bus_institutions!A:D,4,0),"")</f>
        <v>4.0199999999999996</v>
      </c>
      <c r="N66" s="30">
        <f t="shared" si="3"/>
        <v>58</v>
      </c>
      <c r="O66" s="75">
        <f>IFERROR(VLOOKUP(A66,man_institutions!A:D,3,0),"")</f>
        <v>14</v>
      </c>
      <c r="P66" s="76">
        <f>IFERROR(VLOOKUP(A66,man_institutions!A:D,4,0),"")</f>
        <v>3.33</v>
      </c>
      <c r="Q66" s="77">
        <f t="shared" si="4"/>
        <v>65</v>
      </c>
    </row>
    <row r="67" spans="1:17" x14ac:dyDescent="0.25">
      <c r="A67" s="8" t="s">
        <v>656</v>
      </c>
      <c r="B67" s="51" t="s">
        <v>1219</v>
      </c>
      <c r="C67" s="90">
        <f>IFERROR(VLOOKUP(A67,eco_bus_institutions!A:D,3,0),"")</f>
        <v>45</v>
      </c>
      <c r="D67" s="90">
        <f>IFERROR(VLOOKUP(A67,eco_bus_institutions!A:D,4,0),"")</f>
        <v>2.91</v>
      </c>
      <c r="E67" s="91">
        <f t="shared" ref="E67:E130" si="5">_xlfn.RANK.EQ(D67,D:D)</f>
        <v>65</v>
      </c>
      <c r="F67" s="54">
        <f>IFERROR(VLOOKUP(A67,eco_institutions!A:D,3,0),"")</f>
        <v>17</v>
      </c>
      <c r="G67" s="54">
        <f>IFERROR(VLOOKUP(A67,eco_institutions!A:D,4,0),"")</f>
        <v>1.82</v>
      </c>
      <c r="H67" s="21">
        <f t="shared" ref="H67:H130" si="6">IFERROR(_xlfn.RANK.EQ(G67,G:G),"")</f>
        <v>122</v>
      </c>
      <c r="I67" s="60">
        <f>IFERROR(VLOOKUP(A67,fin_institutions!A:D,3,0),"")</f>
        <v>5</v>
      </c>
      <c r="J67" s="55">
        <f>IFERROR(VLOOKUP(A67,fin_institutions!A:D,4,0),"")</f>
        <v>2.16</v>
      </c>
      <c r="K67" s="55">
        <f t="shared" ref="K67:K130" si="7">IFERROR(_xlfn.RANK.EQ(J67,J:J),"")</f>
        <v>101</v>
      </c>
      <c r="L67" s="70">
        <f>IFERROR(VLOOKUP(A67,bus_institutions!A:D,3,0),"")</f>
        <v>24</v>
      </c>
      <c r="M67" s="56">
        <f>IFERROR(VLOOKUP(A67,bus_institutions!A:D,4,0),"")</f>
        <v>4.25</v>
      </c>
      <c r="N67" s="30">
        <f t="shared" ref="N67:N130" si="8">IFERROR(_xlfn.RANK.EQ(M67,M:M),"")</f>
        <v>45</v>
      </c>
      <c r="O67" s="75">
        <f>IFERROR(VLOOKUP(A67,man_institutions!A:D,3,0),"")</f>
        <v>16</v>
      </c>
      <c r="P67" s="76">
        <f>IFERROR(VLOOKUP(A67,man_institutions!A:D,4,0),"")</f>
        <v>3.19</v>
      </c>
      <c r="Q67" s="77">
        <f t="shared" ref="Q67:Q130" si="9">IFERROR(_xlfn.RANK.EQ(P67,P:P),"")</f>
        <v>73</v>
      </c>
    </row>
    <row r="68" spans="1:17" x14ac:dyDescent="0.25">
      <c r="A68" s="8" t="s">
        <v>677</v>
      </c>
      <c r="B68" s="51" t="s">
        <v>1225</v>
      </c>
      <c r="C68" s="90">
        <f>IFERROR(VLOOKUP(A68,eco_bus_institutions!A:D,3,0),"")</f>
        <v>85</v>
      </c>
      <c r="D68" s="90">
        <f>IFERROR(VLOOKUP(A68,eco_bus_institutions!A:D,4,0),"")</f>
        <v>2.91</v>
      </c>
      <c r="E68" s="91">
        <f t="shared" si="5"/>
        <v>65</v>
      </c>
      <c r="F68" s="54">
        <f>IFERROR(VLOOKUP(A68,eco_institutions!A:D,3,0),"")</f>
        <v>45</v>
      </c>
      <c r="G68" s="54">
        <f>IFERROR(VLOOKUP(A68,eco_institutions!A:D,4,0),"")</f>
        <v>2.2599999999999998</v>
      </c>
      <c r="H68" s="21">
        <f t="shared" si="6"/>
        <v>83</v>
      </c>
      <c r="I68" s="60">
        <f>IFERROR(VLOOKUP(A68,fin_institutions!A:D,3,0),"")</f>
        <v>21</v>
      </c>
      <c r="J68" s="55">
        <f>IFERROR(VLOOKUP(A68,fin_institutions!A:D,4,0),"")</f>
        <v>3.41</v>
      </c>
      <c r="K68" s="55">
        <f t="shared" si="7"/>
        <v>51</v>
      </c>
      <c r="L68" s="70">
        <f>IFERROR(VLOOKUP(A68,bus_institutions!A:D,3,0),"")</f>
        <v>16</v>
      </c>
      <c r="M68" s="56">
        <f>IFERROR(VLOOKUP(A68,bus_institutions!A:D,4,0),"")</f>
        <v>4.75</v>
      </c>
      <c r="N68" s="30">
        <f t="shared" si="8"/>
        <v>31</v>
      </c>
      <c r="O68" s="75">
        <f>IFERROR(VLOOKUP(A68,man_institutions!A:D,3,0),"")</f>
        <v>26</v>
      </c>
      <c r="P68" s="76">
        <f>IFERROR(VLOOKUP(A68,man_institutions!A:D,4,0),"")</f>
        <v>2.65</v>
      </c>
      <c r="Q68" s="77">
        <f t="shared" si="9"/>
        <v>107</v>
      </c>
    </row>
    <row r="69" spans="1:17" x14ac:dyDescent="0.25">
      <c r="A69" s="8" t="s">
        <v>751</v>
      </c>
      <c r="B69" s="51" t="s">
        <v>1219</v>
      </c>
      <c r="C69" s="90">
        <f>IFERROR(VLOOKUP(A69,eco_bus_institutions!A:D,3,0),"")</f>
        <v>110</v>
      </c>
      <c r="D69" s="90">
        <f>IFERROR(VLOOKUP(A69,eco_bus_institutions!A:D,4,0),"")</f>
        <v>2.87</v>
      </c>
      <c r="E69" s="91">
        <f t="shared" si="5"/>
        <v>67</v>
      </c>
      <c r="F69" s="54">
        <f>IFERROR(VLOOKUP(A69,eco_institutions!A:D,3,0),"")</f>
        <v>81</v>
      </c>
      <c r="G69" s="54">
        <f>IFERROR(VLOOKUP(A69,eco_institutions!A:D,4,0),"")</f>
        <v>2.5</v>
      </c>
      <c r="H69" s="21">
        <f t="shared" si="6"/>
        <v>66</v>
      </c>
      <c r="I69" s="60">
        <f>IFERROR(VLOOKUP(A69,fin_institutions!A:D,3,0),"")</f>
        <v>10</v>
      </c>
      <c r="J69" s="55">
        <f>IFERROR(VLOOKUP(A69,fin_institutions!A:D,4,0),"")</f>
        <v>1.56</v>
      </c>
      <c r="K69" s="55">
        <f t="shared" si="7"/>
        <v>169</v>
      </c>
      <c r="L69" s="70">
        <f>IFERROR(VLOOKUP(A69,bus_institutions!A:D,3,0),"")</f>
        <v>9</v>
      </c>
      <c r="M69" s="56">
        <f>IFERROR(VLOOKUP(A69,bus_institutions!A:D,4,0),"")</f>
        <v>2.66</v>
      </c>
      <c r="N69" s="30">
        <f t="shared" si="8"/>
        <v>155</v>
      </c>
      <c r="O69" s="75">
        <f>IFERROR(VLOOKUP(A69,man_institutions!A:D,3,0),"")</f>
        <v>24</v>
      </c>
      <c r="P69" s="76">
        <f>IFERROR(VLOOKUP(A69,man_institutions!A:D,4,0),"")</f>
        <v>2.86</v>
      </c>
      <c r="Q69" s="77">
        <f t="shared" si="9"/>
        <v>91</v>
      </c>
    </row>
    <row r="70" spans="1:17" x14ac:dyDescent="0.25">
      <c r="A70" s="8" t="s">
        <v>722</v>
      </c>
      <c r="B70" s="51" t="s">
        <v>1226</v>
      </c>
      <c r="C70" s="90">
        <f>IFERROR(VLOOKUP(A70,eco_bus_institutions!A:D,3,0),"")</f>
        <v>86</v>
      </c>
      <c r="D70" s="90">
        <f>IFERROR(VLOOKUP(A70,eco_bus_institutions!A:D,4,0),"")</f>
        <v>2.87</v>
      </c>
      <c r="E70" s="91">
        <f t="shared" si="5"/>
        <v>67</v>
      </c>
      <c r="F70" s="54">
        <f>IFERROR(VLOOKUP(A70,eco_institutions!A:D,3,0),"")</f>
        <v>44</v>
      </c>
      <c r="G70" s="54">
        <f>IFERROR(VLOOKUP(A70,eco_institutions!A:D,4,0),"")</f>
        <v>1.81</v>
      </c>
      <c r="H70" s="21">
        <f t="shared" si="6"/>
        <v>123</v>
      </c>
      <c r="I70" s="60">
        <f>IFERROR(VLOOKUP(A70,fin_institutions!A:D,3,0),"")</f>
        <v>13</v>
      </c>
      <c r="J70" s="55">
        <f>IFERROR(VLOOKUP(A70,fin_institutions!A:D,4,0),"")</f>
        <v>2.57</v>
      </c>
      <c r="K70" s="55">
        <f t="shared" si="7"/>
        <v>83</v>
      </c>
      <c r="L70" s="70">
        <f>IFERROR(VLOOKUP(A70,bus_institutions!A:D,3,0),"")</f>
        <v>21</v>
      </c>
      <c r="M70" s="56">
        <f>IFERROR(VLOOKUP(A70,bus_institutions!A:D,4,0),"")</f>
        <v>3.73</v>
      </c>
      <c r="N70" s="30">
        <f t="shared" si="8"/>
        <v>79</v>
      </c>
      <c r="O70" s="75">
        <f>IFERROR(VLOOKUP(A70,man_institutions!A:D,3,0),"")</f>
        <v>28</v>
      </c>
      <c r="P70" s="76">
        <f>IFERROR(VLOOKUP(A70,man_institutions!A:D,4,0),"")</f>
        <v>4.3899999999999997</v>
      </c>
      <c r="Q70" s="77">
        <f t="shared" si="9"/>
        <v>31</v>
      </c>
    </row>
    <row r="71" spans="1:17" x14ac:dyDescent="0.25">
      <c r="A71" s="8" t="s">
        <v>896</v>
      </c>
      <c r="B71" s="51" t="s">
        <v>1223</v>
      </c>
      <c r="C71" s="90">
        <f>IFERROR(VLOOKUP(A71,eco_bus_institutions!A:D,3,0),"")</f>
        <v>40</v>
      </c>
      <c r="D71" s="90">
        <f>IFERROR(VLOOKUP(A71,eco_bus_institutions!A:D,4,0),"")</f>
        <v>2.87</v>
      </c>
      <c r="E71" s="91">
        <f t="shared" si="5"/>
        <v>67</v>
      </c>
      <c r="F71" s="54">
        <f>IFERROR(VLOOKUP(A71,eco_institutions!A:D,3,0),"")</f>
        <v>26</v>
      </c>
      <c r="G71" s="54">
        <f>IFERROR(VLOOKUP(A71,eco_institutions!A:D,4,0),"")</f>
        <v>3.73</v>
      </c>
      <c r="H71" s="21">
        <f t="shared" si="6"/>
        <v>28</v>
      </c>
      <c r="I71" s="60" t="str">
        <f>IFERROR(VLOOKUP(A71,fin_institutions!A:D,3,0),"")</f>
        <v/>
      </c>
      <c r="J71" s="55" t="str">
        <f>IFERROR(VLOOKUP(A71,fin_institutions!A:D,4,0),"")</f>
        <v/>
      </c>
      <c r="K71" s="55" t="str">
        <f t="shared" si="7"/>
        <v/>
      </c>
      <c r="L71" s="70" t="str">
        <f>IFERROR(VLOOKUP(A71,bus_institutions!A:D,3,0),"")</f>
        <v/>
      </c>
      <c r="M71" s="56" t="str">
        <f>IFERROR(VLOOKUP(A71,bus_institutions!A:D,4,0),"")</f>
        <v/>
      </c>
      <c r="N71" s="30" t="str">
        <f t="shared" si="8"/>
        <v/>
      </c>
      <c r="O71" s="75">
        <f>IFERROR(VLOOKUP(A71,man_institutions!A:D,3,0),"")</f>
        <v>16</v>
      </c>
      <c r="P71" s="76">
        <f>IFERROR(VLOOKUP(A71,man_institutions!A:D,4,0),"")</f>
        <v>1.04</v>
      </c>
      <c r="Q71" s="77">
        <f t="shared" si="9"/>
        <v>560</v>
      </c>
    </row>
    <row r="72" spans="1:17" x14ac:dyDescent="0.25">
      <c r="A72" s="8" t="s">
        <v>666</v>
      </c>
      <c r="B72" s="51" t="s">
        <v>1219</v>
      </c>
      <c r="C72" s="90">
        <f>IFERROR(VLOOKUP(A72,eco_bus_institutions!A:D,3,0),"")</f>
        <v>54</v>
      </c>
      <c r="D72" s="90">
        <f>IFERROR(VLOOKUP(A72,eco_bus_institutions!A:D,4,0),"")</f>
        <v>2.86</v>
      </c>
      <c r="E72" s="91">
        <f t="shared" si="5"/>
        <v>70</v>
      </c>
      <c r="F72" s="54">
        <f>IFERROR(VLOOKUP(A72,eco_institutions!A:D,3,0),"")</f>
        <v>15</v>
      </c>
      <c r="G72" s="54">
        <f>IFERROR(VLOOKUP(A72,eco_institutions!A:D,4,0),"")</f>
        <v>1.75</v>
      </c>
      <c r="H72" s="21">
        <f t="shared" si="6"/>
        <v>134</v>
      </c>
      <c r="I72" s="60">
        <f>IFERROR(VLOOKUP(A72,fin_institutions!A:D,3,0),"")</f>
        <v>15</v>
      </c>
      <c r="J72" s="55">
        <f>IFERROR(VLOOKUP(A72,fin_institutions!A:D,4,0),"")</f>
        <v>3.5</v>
      </c>
      <c r="K72" s="55">
        <f t="shared" si="7"/>
        <v>49</v>
      </c>
      <c r="L72" s="70">
        <f>IFERROR(VLOOKUP(A72,bus_institutions!A:D,3,0),"")</f>
        <v>22</v>
      </c>
      <c r="M72" s="56">
        <f>IFERROR(VLOOKUP(A72,bus_institutions!A:D,4,0),"")</f>
        <v>4.07</v>
      </c>
      <c r="N72" s="30">
        <f t="shared" si="8"/>
        <v>54</v>
      </c>
      <c r="O72" s="75">
        <f>IFERROR(VLOOKUP(A72,man_institutions!A:D,3,0),"")</f>
        <v>19</v>
      </c>
      <c r="P72" s="76">
        <f>IFERROR(VLOOKUP(A72,man_institutions!A:D,4,0),"")</f>
        <v>4.03</v>
      </c>
      <c r="Q72" s="77">
        <f t="shared" si="9"/>
        <v>38</v>
      </c>
    </row>
    <row r="73" spans="1:17" x14ac:dyDescent="0.25">
      <c r="A73" s="8" t="s">
        <v>671</v>
      </c>
      <c r="B73" s="51" t="s">
        <v>1223</v>
      </c>
      <c r="C73" s="90">
        <f>IFERROR(VLOOKUP(A73,eco_bus_institutions!A:D,3,0),"")</f>
        <v>103</v>
      </c>
      <c r="D73" s="90">
        <f>IFERROR(VLOOKUP(A73,eco_bus_institutions!A:D,4,0),"")</f>
        <v>2.83</v>
      </c>
      <c r="E73" s="91">
        <f t="shared" si="5"/>
        <v>71</v>
      </c>
      <c r="F73" s="54">
        <f>IFERROR(VLOOKUP(A73,eco_institutions!A:D,3,0),"")</f>
        <v>31</v>
      </c>
      <c r="G73" s="54">
        <f>IFERROR(VLOOKUP(A73,eco_institutions!A:D,4,0),"")</f>
        <v>3.08</v>
      </c>
      <c r="H73" s="21">
        <f t="shared" si="6"/>
        <v>41</v>
      </c>
      <c r="I73" s="60">
        <f>IFERROR(VLOOKUP(A73,fin_institutions!A:D,3,0),"")</f>
        <v>13</v>
      </c>
      <c r="J73" s="55">
        <f>IFERROR(VLOOKUP(A73,fin_institutions!A:D,4,0),"")</f>
        <v>2.85</v>
      </c>
      <c r="K73" s="55">
        <f t="shared" si="7"/>
        <v>71</v>
      </c>
      <c r="L73" s="70">
        <f>IFERROR(VLOOKUP(A73,bus_institutions!A:D,3,0),"")</f>
        <v>35</v>
      </c>
      <c r="M73" s="56">
        <f>IFERROR(VLOOKUP(A73,bus_institutions!A:D,4,0),"")</f>
        <v>2.4700000000000002</v>
      </c>
      <c r="N73" s="30">
        <f t="shared" si="8"/>
        <v>179</v>
      </c>
      <c r="O73" s="75">
        <f>IFERROR(VLOOKUP(A73,man_institutions!A:D,3,0),"")</f>
        <v>48</v>
      </c>
      <c r="P73" s="76">
        <f>IFERROR(VLOOKUP(A73,man_institutions!A:D,4,0),"")</f>
        <v>2.37</v>
      </c>
      <c r="Q73" s="77">
        <f t="shared" si="9"/>
        <v>145</v>
      </c>
    </row>
    <row r="74" spans="1:17" x14ac:dyDescent="0.25">
      <c r="A74" s="8" t="s">
        <v>668</v>
      </c>
      <c r="B74" s="51" t="s">
        <v>1219</v>
      </c>
      <c r="C74" s="90">
        <f>IFERROR(VLOOKUP(A74,eco_bus_institutions!A:D,3,0),"")</f>
        <v>199</v>
      </c>
      <c r="D74" s="90">
        <f>IFERROR(VLOOKUP(A74,eco_bus_institutions!A:D,4,0),"")</f>
        <v>2.82</v>
      </c>
      <c r="E74" s="91">
        <f t="shared" si="5"/>
        <v>72</v>
      </c>
      <c r="F74" s="54">
        <f>IFERROR(VLOOKUP(A74,eco_institutions!A:D,3,0),"")</f>
        <v>76</v>
      </c>
      <c r="G74" s="54">
        <f>IFERROR(VLOOKUP(A74,eco_institutions!A:D,4,0),"")</f>
        <v>1.72</v>
      </c>
      <c r="H74" s="21">
        <f t="shared" si="6"/>
        <v>141</v>
      </c>
      <c r="I74" s="60">
        <f>IFERROR(VLOOKUP(A74,fin_institutions!A:D,3,0),"")</f>
        <v>34</v>
      </c>
      <c r="J74" s="55">
        <f>IFERROR(VLOOKUP(A74,fin_institutions!A:D,4,0),"")</f>
        <v>3.95</v>
      </c>
      <c r="K74" s="55">
        <f t="shared" si="7"/>
        <v>33</v>
      </c>
      <c r="L74" s="70">
        <f>IFERROR(VLOOKUP(A74,bus_institutions!A:D,3,0),"")</f>
        <v>85</v>
      </c>
      <c r="M74" s="56">
        <f>IFERROR(VLOOKUP(A74,bus_institutions!A:D,4,0),"")</f>
        <v>3.7</v>
      </c>
      <c r="N74" s="30">
        <f t="shared" si="8"/>
        <v>81</v>
      </c>
      <c r="O74" s="75">
        <f>IFERROR(VLOOKUP(A74,man_institutions!A:D,3,0),"")</f>
        <v>70</v>
      </c>
      <c r="P74" s="76">
        <f>IFERROR(VLOOKUP(A74,man_institutions!A:D,4,0),"")</f>
        <v>2.67</v>
      </c>
      <c r="Q74" s="77">
        <f t="shared" si="9"/>
        <v>106</v>
      </c>
    </row>
    <row r="75" spans="1:17" x14ac:dyDescent="0.25">
      <c r="A75" s="8" t="s">
        <v>711</v>
      </c>
      <c r="B75" s="51" t="s">
        <v>1219</v>
      </c>
      <c r="C75" s="90">
        <f>IFERROR(VLOOKUP(A75,eco_bus_institutions!A:D,3,0),"")</f>
        <v>220</v>
      </c>
      <c r="D75" s="90">
        <f>IFERROR(VLOOKUP(A75,eco_bus_institutions!A:D,4,0),"")</f>
        <v>2.8</v>
      </c>
      <c r="E75" s="91">
        <f t="shared" si="5"/>
        <v>73</v>
      </c>
      <c r="F75" s="54">
        <f>IFERROR(VLOOKUP(A75,eco_institutions!A:D,3,0),"")</f>
        <v>131</v>
      </c>
      <c r="G75" s="54">
        <f>IFERROR(VLOOKUP(A75,eco_institutions!A:D,4,0),"")</f>
        <v>2.1</v>
      </c>
      <c r="H75" s="21">
        <f t="shared" si="6"/>
        <v>93</v>
      </c>
      <c r="I75" s="60">
        <f>IFERROR(VLOOKUP(A75,fin_institutions!A:D,3,0),"")</f>
        <v>37</v>
      </c>
      <c r="J75" s="55">
        <f>IFERROR(VLOOKUP(A75,fin_institutions!A:D,4,0),"")</f>
        <v>3.03</v>
      </c>
      <c r="K75" s="55">
        <f t="shared" si="7"/>
        <v>64</v>
      </c>
      <c r="L75" s="70">
        <f>IFERROR(VLOOKUP(A75,bus_institutions!A:D,3,0),"")</f>
        <v>37</v>
      </c>
      <c r="M75" s="56">
        <f>IFERROR(VLOOKUP(A75,bus_institutions!A:D,4,0),"")</f>
        <v>4.51</v>
      </c>
      <c r="N75" s="30">
        <f t="shared" si="8"/>
        <v>37</v>
      </c>
      <c r="O75" s="75">
        <f>IFERROR(VLOOKUP(A75,man_institutions!A:D,3,0),"")</f>
        <v>51</v>
      </c>
      <c r="P75" s="76">
        <f>IFERROR(VLOOKUP(A75,man_institutions!A:D,4,0),"")</f>
        <v>3.67</v>
      </c>
      <c r="Q75" s="77">
        <f t="shared" si="9"/>
        <v>49</v>
      </c>
    </row>
    <row r="76" spans="1:17" x14ac:dyDescent="0.25">
      <c r="A76" s="8" t="s">
        <v>744</v>
      </c>
      <c r="B76" s="51" t="s">
        <v>1218</v>
      </c>
      <c r="C76" s="90">
        <f>IFERROR(VLOOKUP(A76,eco_bus_institutions!A:D,3,0),"")</f>
        <v>194</v>
      </c>
      <c r="D76" s="90">
        <f>IFERROR(VLOOKUP(A76,eco_bus_institutions!A:D,4,0),"")</f>
        <v>2.75</v>
      </c>
      <c r="E76" s="91">
        <f t="shared" si="5"/>
        <v>74</v>
      </c>
      <c r="F76" s="54">
        <f>IFERROR(VLOOKUP(A76,eco_institutions!A:D,3,0),"")</f>
        <v>103</v>
      </c>
      <c r="G76" s="54">
        <f>IFERROR(VLOOKUP(A76,eco_institutions!A:D,4,0),"")</f>
        <v>2.68</v>
      </c>
      <c r="H76" s="21">
        <f t="shared" si="6"/>
        <v>58</v>
      </c>
      <c r="I76" s="60">
        <f>IFERROR(VLOOKUP(A76,fin_institutions!A:D,3,0),"")</f>
        <v>25</v>
      </c>
      <c r="J76" s="55">
        <f>IFERROR(VLOOKUP(A76,fin_institutions!A:D,4,0),"")</f>
        <v>1.89</v>
      </c>
      <c r="K76" s="55">
        <f t="shared" si="7"/>
        <v>124</v>
      </c>
      <c r="L76" s="70">
        <f>IFERROR(VLOOKUP(A76,bus_institutions!A:D,3,0),"")</f>
        <v>50</v>
      </c>
      <c r="M76" s="56">
        <f>IFERROR(VLOOKUP(A76,bus_institutions!A:D,4,0),"")</f>
        <v>3.07</v>
      </c>
      <c r="N76" s="30">
        <f t="shared" si="8"/>
        <v>119</v>
      </c>
      <c r="O76" s="75">
        <f>IFERROR(VLOOKUP(A76,man_institutions!A:D,3,0),"")</f>
        <v>59</v>
      </c>
      <c r="P76" s="76">
        <f>IFERROR(VLOOKUP(A76,man_institutions!A:D,4,0),"")</f>
        <v>2.99</v>
      </c>
      <c r="Q76" s="77">
        <f t="shared" si="9"/>
        <v>82</v>
      </c>
    </row>
    <row r="77" spans="1:17" x14ac:dyDescent="0.25">
      <c r="A77" s="8" t="s">
        <v>686</v>
      </c>
      <c r="B77" s="51" t="s">
        <v>1219</v>
      </c>
      <c r="C77" s="90">
        <f>IFERROR(VLOOKUP(A77,eco_bus_institutions!A:D,3,0),"")</f>
        <v>59</v>
      </c>
      <c r="D77" s="90">
        <f>IFERROR(VLOOKUP(A77,eco_bus_institutions!A:D,4,0),"")</f>
        <v>2.74</v>
      </c>
      <c r="E77" s="91">
        <f t="shared" si="5"/>
        <v>75</v>
      </c>
      <c r="F77" s="54">
        <f>IFERROR(VLOOKUP(A77,eco_institutions!A:D,3,0),"")</f>
        <v>32</v>
      </c>
      <c r="G77" s="54">
        <f>IFERROR(VLOOKUP(A77,eco_institutions!A:D,4,0),"")</f>
        <v>2.16</v>
      </c>
      <c r="H77" s="21">
        <f t="shared" si="6"/>
        <v>89</v>
      </c>
      <c r="I77" s="60">
        <f>IFERROR(VLOOKUP(A77,fin_institutions!A:D,3,0),"")</f>
        <v>12</v>
      </c>
      <c r="J77" s="55">
        <f>IFERROR(VLOOKUP(A77,fin_institutions!A:D,4,0),"")</f>
        <v>5.54</v>
      </c>
      <c r="K77" s="55">
        <f t="shared" si="7"/>
        <v>7</v>
      </c>
      <c r="L77" s="70">
        <f>IFERROR(VLOOKUP(A77,bus_institutions!A:D,3,0),"")</f>
        <v>12</v>
      </c>
      <c r="M77" s="56">
        <f>IFERROR(VLOOKUP(A77,bus_institutions!A:D,4,0),"")</f>
        <v>2.25</v>
      </c>
      <c r="N77" s="30">
        <f t="shared" si="8"/>
        <v>217</v>
      </c>
      <c r="O77" s="75">
        <f>IFERROR(VLOOKUP(A77,man_institutions!A:D,3,0),"")</f>
        <v>13</v>
      </c>
      <c r="P77" s="76">
        <f>IFERROR(VLOOKUP(A77,man_institutions!A:D,4,0),"")</f>
        <v>2.94</v>
      </c>
      <c r="Q77" s="77">
        <f t="shared" si="9"/>
        <v>88</v>
      </c>
    </row>
    <row r="78" spans="1:17" x14ac:dyDescent="0.25">
      <c r="A78" s="8" t="s">
        <v>772</v>
      </c>
      <c r="B78" s="51" t="s">
        <v>1219</v>
      </c>
      <c r="C78" s="90">
        <f>IFERROR(VLOOKUP(A78,eco_bus_institutions!A:D,3,0),"")</f>
        <v>67</v>
      </c>
      <c r="D78" s="90">
        <f>IFERROR(VLOOKUP(A78,eco_bus_institutions!A:D,4,0),"")</f>
        <v>2.71</v>
      </c>
      <c r="E78" s="91">
        <f t="shared" si="5"/>
        <v>76</v>
      </c>
      <c r="F78" s="54">
        <f>IFERROR(VLOOKUP(A78,eco_institutions!A:D,3,0),"")</f>
        <v>33</v>
      </c>
      <c r="G78" s="54">
        <f>IFERROR(VLOOKUP(A78,eco_institutions!A:D,4,0),"")</f>
        <v>2.29</v>
      </c>
      <c r="H78" s="21">
        <f t="shared" si="6"/>
        <v>79</v>
      </c>
      <c r="I78" s="60">
        <f>IFERROR(VLOOKUP(A78,fin_institutions!A:D,3,0),"")</f>
        <v>19</v>
      </c>
      <c r="J78" s="55">
        <f>IFERROR(VLOOKUP(A78,fin_institutions!A:D,4,0),"")</f>
        <v>3.41</v>
      </c>
      <c r="K78" s="55">
        <f t="shared" si="7"/>
        <v>51</v>
      </c>
      <c r="L78" s="70">
        <f>IFERROR(VLOOKUP(A78,bus_institutions!A:D,3,0),"")</f>
        <v>12</v>
      </c>
      <c r="M78" s="56">
        <f>IFERROR(VLOOKUP(A78,bus_institutions!A:D,4,0),"")</f>
        <v>3.43</v>
      </c>
      <c r="N78" s="30">
        <f t="shared" si="8"/>
        <v>89</v>
      </c>
      <c r="O78" s="75">
        <f>IFERROR(VLOOKUP(A78,man_institutions!A:D,3,0),"")</f>
        <v>19</v>
      </c>
      <c r="P78" s="76">
        <f>IFERROR(VLOOKUP(A78,man_institutions!A:D,4,0),"")</f>
        <v>3.17</v>
      </c>
      <c r="Q78" s="77">
        <f t="shared" si="9"/>
        <v>74</v>
      </c>
    </row>
    <row r="79" spans="1:17" x14ac:dyDescent="0.25">
      <c r="A79" s="8" t="s">
        <v>887</v>
      </c>
      <c r="B79" s="51" t="s">
        <v>1273</v>
      </c>
      <c r="C79" s="90">
        <f>IFERROR(VLOOKUP(A79,eco_bus_institutions!A:D,3,0),"")</f>
        <v>330</v>
      </c>
      <c r="D79" s="90">
        <f>IFERROR(VLOOKUP(A79,eco_bus_institutions!A:D,4,0),"")</f>
        <v>2.7</v>
      </c>
      <c r="E79" s="91">
        <f t="shared" si="5"/>
        <v>77</v>
      </c>
      <c r="F79" s="54">
        <f>IFERROR(VLOOKUP(A79,eco_institutions!A:D,3,0),"")</f>
        <v>321</v>
      </c>
      <c r="G79" s="54">
        <f>IFERROR(VLOOKUP(A79,eco_institutions!A:D,4,0),"")</f>
        <v>2.4900000000000002</v>
      </c>
      <c r="H79" s="21">
        <f t="shared" si="6"/>
        <v>68</v>
      </c>
      <c r="I79" s="60">
        <f>IFERROR(VLOOKUP(A79,fin_institutions!A:D,3,0),"")</f>
        <v>20</v>
      </c>
      <c r="J79" s="55">
        <f>IFERROR(VLOOKUP(A79,fin_institutions!A:D,4,0),"")</f>
        <v>1.94</v>
      </c>
      <c r="K79" s="55">
        <f t="shared" si="7"/>
        <v>117</v>
      </c>
      <c r="L79" s="70">
        <f>IFERROR(VLOOKUP(A79,bus_institutions!A:D,3,0),"")</f>
        <v>11</v>
      </c>
      <c r="M79" s="56">
        <f>IFERROR(VLOOKUP(A79,bus_institutions!A:D,4,0),"")</f>
        <v>1.59</v>
      </c>
      <c r="N79" s="30">
        <f t="shared" si="8"/>
        <v>360</v>
      </c>
      <c r="O79" s="75">
        <f>IFERROR(VLOOKUP(A79,man_institutions!A:D,3,0),"")</f>
        <v>14</v>
      </c>
      <c r="P79" s="76">
        <f>IFERROR(VLOOKUP(A79,man_institutions!A:D,4,0),"")</f>
        <v>1.85</v>
      </c>
      <c r="Q79" s="77">
        <f t="shared" si="9"/>
        <v>226</v>
      </c>
    </row>
    <row r="80" spans="1:17" x14ac:dyDescent="0.25">
      <c r="A80" s="8" t="s">
        <v>658</v>
      </c>
      <c r="B80" s="51" t="s">
        <v>1219</v>
      </c>
      <c r="C80" s="90">
        <f>IFERROR(VLOOKUP(A80,eco_bus_institutions!A:D,3,0),"")</f>
        <v>50</v>
      </c>
      <c r="D80" s="90">
        <f>IFERROR(VLOOKUP(A80,eco_bus_institutions!A:D,4,0),"")</f>
        <v>2.7</v>
      </c>
      <c r="E80" s="91">
        <f t="shared" si="5"/>
        <v>77</v>
      </c>
      <c r="F80" s="54">
        <f>IFERROR(VLOOKUP(A80,eco_institutions!A:D,3,0),"")</f>
        <v>10</v>
      </c>
      <c r="G80" s="54">
        <f>IFERROR(VLOOKUP(A80,eco_institutions!A:D,4,0),"")</f>
        <v>1.68</v>
      </c>
      <c r="H80" s="21">
        <f t="shared" si="6"/>
        <v>152</v>
      </c>
      <c r="I80" s="60">
        <f>IFERROR(VLOOKUP(A80,fin_institutions!A:D,3,0),"")</f>
        <v>14</v>
      </c>
      <c r="J80" s="55">
        <f>IFERROR(VLOOKUP(A80,fin_institutions!A:D,4,0),"")</f>
        <v>2.15</v>
      </c>
      <c r="K80" s="55">
        <f t="shared" si="7"/>
        <v>102</v>
      </c>
      <c r="L80" s="70">
        <f>IFERROR(VLOOKUP(A80,bus_institutions!A:D,3,0),"")</f>
        <v>18</v>
      </c>
      <c r="M80" s="56">
        <f>IFERROR(VLOOKUP(A80,bus_institutions!A:D,4,0),"")</f>
        <v>3.89</v>
      </c>
      <c r="N80" s="30">
        <f t="shared" si="8"/>
        <v>67</v>
      </c>
      <c r="O80" s="75">
        <f>IFERROR(VLOOKUP(A80,man_institutions!A:D,3,0),"")</f>
        <v>28</v>
      </c>
      <c r="P80" s="76">
        <f>IFERROR(VLOOKUP(A80,man_institutions!A:D,4,0),"")</f>
        <v>2.63</v>
      </c>
      <c r="Q80" s="77">
        <f t="shared" si="9"/>
        <v>112</v>
      </c>
    </row>
    <row r="81" spans="1:17" x14ac:dyDescent="0.25">
      <c r="A81" s="8" t="s">
        <v>884</v>
      </c>
      <c r="B81" s="51" t="s">
        <v>1226</v>
      </c>
      <c r="C81" s="90">
        <f>IFERROR(VLOOKUP(A81,eco_bus_institutions!A:D,3,0),"")</f>
        <v>50</v>
      </c>
      <c r="D81" s="90">
        <f>IFERROR(VLOOKUP(A81,eco_bus_institutions!A:D,4,0),"")</f>
        <v>2.68</v>
      </c>
      <c r="E81" s="91">
        <f t="shared" si="5"/>
        <v>79</v>
      </c>
      <c r="F81" s="54">
        <f>IFERROR(VLOOKUP(A81,eco_institutions!A:D,3,0),"")</f>
        <v>40</v>
      </c>
      <c r="G81" s="54">
        <f>IFERROR(VLOOKUP(A81,eco_institutions!A:D,4,0),"")</f>
        <v>2.83</v>
      </c>
      <c r="H81" s="21">
        <f t="shared" si="6"/>
        <v>47</v>
      </c>
      <c r="I81" s="60">
        <f>IFERROR(VLOOKUP(A81,fin_institutions!A:D,3,0),"")</f>
        <v>21</v>
      </c>
      <c r="J81" s="55">
        <f>IFERROR(VLOOKUP(A81,fin_institutions!A:D,4,0),"")</f>
        <v>1.17</v>
      </c>
      <c r="K81" s="55">
        <f t="shared" si="7"/>
        <v>305</v>
      </c>
      <c r="L81" s="70" t="str">
        <f>IFERROR(VLOOKUP(A81,bus_institutions!A:D,3,0),"")</f>
        <v/>
      </c>
      <c r="M81" s="56" t="str">
        <f>IFERROR(VLOOKUP(A81,bus_institutions!A:D,4,0),"")</f>
        <v/>
      </c>
      <c r="N81" s="30" t="str">
        <f t="shared" si="8"/>
        <v/>
      </c>
      <c r="O81" s="75" t="str">
        <f>IFERROR(VLOOKUP(A81,man_institutions!A:D,3,0),"")</f>
        <v/>
      </c>
      <c r="P81" s="76" t="str">
        <f>IFERROR(VLOOKUP(A81,man_institutions!A:D,4,0),"")</f>
        <v/>
      </c>
      <c r="Q81" s="77" t="str">
        <f t="shared" si="9"/>
        <v/>
      </c>
    </row>
    <row r="82" spans="1:17" x14ac:dyDescent="0.25">
      <c r="A82" s="8" t="s">
        <v>678</v>
      </c>
      <c r="B82" s="51" t="s">
        <v>1229</v>
      </c>
      <c r="C82" s="90">
        <f>IFERROR(VLOOKUP(A82,eco_bus_institutions!A:D,3,0),"")</f>
        <v>85</v>
      </c>
      <c r="D82" s="90">
        <f>IFERROR(VLOOKUP(A82,eco_bus_institutions!A:D,4,0),"")</f>
        <v>2.68</v>
      </c>
      <c r="E82" s="91">
        <f t="shared" si="5"/>
        <v>79</v>
      </c>
      <c r="F82" s="54">
        <f>IFERROR(VLOOKUP(A82,eco_institutions!A:D,3,0),"")</f>
        <v>29</v>
      </c>
      <c r="G82" s="54">
        <f>IFERROR(VLOOKUP(A82,eco_institutions!A:D,4,0),"")</f>
        <v>1.72</v>
      </c>
      <c r="H82" s="21">
        <f t="shared" si="6"/>
        <v>141</v>
      </c>
      <c r="I82" s="60">
        <f>IFERROR(VLOOKUP(A82,fin_institutions!A:D,3,0),"")</f>
        <v>21</v>
      </c>
      <c r="J82" s="55">
        <f>IFERROR(VLOOKUP(A82,fin_institutions!A:D,4,0),"")</f>
        <v>3.83</v>
      </c>
      <c r="K82" s="55">
        <f t="shared" si="7"/>
        <v>38</v>
      </c>
      <c r="L82" s="70">
        <f>IFERROR(VLOOKUP(A82,bus_institutions!A:D,3,0),"")</f>
        <v>23</v>
      </c>
      <c r="M82" s="56">
        <f>IFERROR(VLOOKUP(A82,bus_institutions!A:D,4,0),"")</f>
        <v>3.83</v>
      </c>
      <c r="N82" s="30">
        <f t="shared" si="8"/>
        <v>73</v>
      </c>
      <c r="O82" s="75">
        <f>IFERROR(VLOOKUP(A82,man_institutions!A:D,3,0),"")</f>
        <v>32</v>
      </c>
      <c r="P82" s="76">
        <f>IFERROR(VLOOKUP(A82,man_institutions!A:D,4,0),"")</f>
        <v>2.06</v>
      </c>
      <c r="Q82" s="77">
        <f t="shared" si="9"/>
        <v>190</v>
      </c>
    </row>
    <row r="83" spans="1:17" x14ac:dyDescent="0.25">
      <c r="A83" s="8" t="s">
        <v>679</v>
      </c>
      <c r="B83" s="51" t="s">
        <v>1219</v>
      </c>
      <c r="C83" s="90">
        <f>IFERROR(VLOOKUP(A83,eco_bus_institutions!A:D,3,0),"")</f>
        <v>85</v>
      </c>
      <c r="D83" s="90">
        <f>IFERROR(VLOOKUP(A83,eco_bus_institutions!A:D,4,0),"")</f>
        <v>2.68</v>
      </c>
      <c r="E83" s="91">
        <f t="shared" si="5"/>
        <v>79</v>
      </c>
      <c r="F83" s="54">
        <f>IFERROR(VLOOKUP(A83,eco_institutions!A:D,3,0),"")</f>
        <v>29</v>
      </c>
      <c r="G83" s="54">
        <f>IFERROR(VLOOKUP(A83,eco_institutions!A:D,4,0),"")</f>
        <v>1.72</v>
      </c>
      <c r="H83" s="21">
        <f t="shared" si="6"/>
        <v>141</v>
      </c>
      <c r="I83" s="60">
        <f>IFERROR(VLOOKUP(A83,fin_institutions!A:D,3,0),"")</f>
        <v>21</v>
      </c>
      <c r="J83" s="55">
        <f>IFERROR(VLOOKUP(A83,fin_institutions!A:D,4,0),"")</f>
        <v>3.83</v>
      </c>
      <c r="K83" s="55">
        <f t="shared" si="7"/>
        <v>38</v>
      </c>
      <c r="L83" s="70">
        <f>IFERROR(VLOOKUP(A83,bus_institutions!A:D,3,0),"")</f>
        <v>23</v>
      </c>
      <c r="M83" s="56">
        <f>IFERROR(VLOOKUP(A83,bus_institutions!A:D,4,0),"")</f>
        <v>3.83</v>
      </c>
      <c r="N83" s="30">
        <f t="shared" si="8"/>
        <v>73</v>
      </c>
      <c r="O83" s="75">
        <f>IFERROR(VLOOKUP(A83,man_institutions!A:D,3,0),"")</f>
        <v>32</v>
      </c>
      <c r="P83" s="76">
        <f>IFERROR(VLOOKUP(A83,man_institutions!A:D,4,0),"")</f>
        <v>2.06</v>
      </c>
      <c r="Q83" s="77">
        <f t="shared" si="9"/>
        <v>190</v>
      </c>
    </row>
    <row r="84" spans="1:17" x14ac:dyDescent="0.25">
      <c r="A84" s="8" t="s">
        <v>680</v>
      </c>
      <c r="B84" s="51" t="s">
        <v>1226</v>
      </c>
      <c r="C84" s="90">
        <f>IFERROR(VLOOKUP(A84,eco_bus_institutions!A:D,3,0),"")</f>
        <v>111</v>
      </c>
      <c r="D84" s="90">
        <f>IFERROR(VLOOKUP(A84,eco_bus_institutions!A:D,4,0),"")</f>
        <v>2.67</v>
      </c>
      <c r="E84" s="91">
        <f t="shared" si="5"/>
        <v>82</v>
      </c>
      <c r="F84" s="54">
        <f>IFERROR(VLOOKUP(A84,eco_institutions!A:D,3,0),"")</f>
        <v>38</v>
      </c>
      <c r="G84" s="54">
        <f>IFERROR(VLOOKUP(A84,eco_institutions!A:D,4,0),"")</f>
        <v>1.53</v>
      </c>
      <c r="H84" s="21">
        <f t="shared" si="6"/>
        <v>176</v>
      </c>
      <c r="I84" s="60">
        <f>IFERROR(VLOOKUP(A84,fin_institutions!A:D,3,0),"")</f>
        <v>25</v>
      </c>
      <c r="J84" s="55">
        <f>IFERROR(VLOOKUP(A84,fin_institutions!A:D,4,0),"")</f>
        <v>1.69</v>
      </c>
      <c r="K84" s="55">
        <f t="shared" si="7"/>
        <v>150</v>
      </c>
      <c r="L84" s="70">
        <f>IFERROR(VLOOKUP(A84,bus_institutions!A:D,3,0),"")</f>
        <v>47</v>
      </c>
      <c r="M84" s="56">
        <f>IFERROR(VLOOKUP(A84,bus_institutions!A:D,4,0),"")</f>
        <v>4.58</v>
      </c>
      <c r="N84" s="30">
        <f t="shared" si="8"/>
        <v>36</v>
      </c>
      <c r="O84" s="75">
        <f>IFERROR(VLOOKUP(A84,man_institutions!A:D,3,0),"")</f>
        <v>34</v>
      </c>
      <c r="P84" s="76">
        <f>IFERROR(VLOOKUP(A84,man_institutions!A:D,4,0),"")</f>
        <v>3.57</v>
      </c>
      <c r="Q84" s="77">
        <f t="shared" si="9"/>
        <v>55</v>
      </c>
    </row>
    <row r="85" spans="1:17" x14ac:dyDescent="0.25">
      <c r="A85" s="8" t="s">
        <v>721</v>
      </c>
      <c r="B85" s="51" t="s">
        <v>1219</v>
      </c>
      <c r="C85" s="90">
        <f>IFERROR(VLOOKUP(A85,eco_bus_institutions!A:D,3,0),"")</f>
        <v>71</v>
      </c>
      <c r="D85" s="90">
        <f>IFERROR(VLOOKUP(A85,eco_bus_institutions!A:D,4,0),"")</f>
        <v>2.66</v>
      </c>
      <c r="E85" s="91">
        <f t="shared" si="5"/>
        <v>83</v>
      </c>
      <c r="F85" s="54">
        <f>IFERROR(VLOOKUP(A85,eco_institutions!A:D,3,0),"")</f>
        <v>32</v>
      </c>
      <c r="G85" s="54">
        <f>IFERROR(VLOOKUP(A85,eco_institutions!A:D,4,0),"")</f>
        <v>1.76</v>
      </c>
      <c r="H85" s="21">
        <f t="shared" si="6"/>
        <v>132</v>
      </c>
      <c r="I85" s="60">
        <f>IFERROR(VLOOKUP(A85,fin_institutions!A:D,3,0),"")</f>
        <v>21</v>
      </c>
      <c r="J85" s="55">
        <f>IFERROR(VLOOKUP(A85,fin_institutions!A:D,4,0),"")</f>
        <v>2.5099999999999998</v>
      </c>
      <c r="K85" s="55">
        <f t="shared" si="7"/>
        <v>85</v>
      </c>
      <c r="L85" s="70">
        <f>IFERROR(VLOOKUP(A85,bus_institutions!A:D,3,0),"")</f>
        <v>18</v>
      </c>
      <c r="M85" s="56">
        <f>IFERROR(VLOOKUP(A85,bus_institutions!A:D,4,0),"")</f>
        <v>4.21</v>
      </c>
      <c r="N85" s="30">
        <f t="shared" si="8"/>
        <v>47</v>
      </c>
      <c r="O85" s="75">
        <f>IFERROR(VLOOKUP(A85,man_institutions!A:D,3,0),"")</f>
        <v>25</v>
      </c>
      <c r="P85" s="76">
        <f>IFERROR(VLOOKUP(A85,man_institutions!A:D,4,0),"")</f>
        <v>4.24</v>
      </c>
      <c r="Q85" s="77">
        <f t="shared" si="9"/>
        <v>34</v>
      </c>
    </row>
    <row r="86" spans="1:17" x14ac:dyDescent="0.25">
      <c r="A86" s="8" t="s">
        <v>814</v>
      </c>
      <c r="B86" s="51" t="s">
        <v>1218</v>
      </c>
      <c r="C86" s="90">
        <f>IFERROR(VLOOKUP(A86,eco_bus_institutions!A:D,3,0),"")</f>
        <v>203</v>
      </c>
      <c r="D86" s="90">
        <f>IFERROR(VLOOKUP(A86,eco_bus_institutions!A:D,4,0),"")</f>
        <v>2.66</v>
      </c>
      <c r="E86" s="91">
        <f t="shared" si="5"/>
        <v>83</v>
      </c>
      <c r="F86" s="54">
        <f>IFERROR(VLOOKUP(A86,eco_institutions!A:D,3,0),"")</f>
        <v>146</v>
      </c>
      <c r="G86" s="54">
        <f>IFERROR(VLOOKUP(A86,eco_institutions!A:D,4,0),"")</f>
        <v>2.5099999999999998</v>
      </c>
      <c r="H86" s="21">
        <f t="shared" si="6"/>
        <v>65</v>
      </c>
      <c r="I86" s="60">
        <f>IFERROR(VLOOKUP(A86,fin_institutions!A:D,3,0),"")</f>
        <v>32</v>
      </c>
      <c r="J86" s="55">
        <f>IFERROR(VLOOKUP(A86,fin_institutions!A:D,4,0),"")</f>
        <v>1.32</v>
      </c>
      <c r="K86" s="55">
        <f t="shared" si="7"/>
        <v>228</v>
      </c>
      <c r="L86" s="70">
        <f>IFERROR(VLOOKUP(A86,bus_institutions!A:D,3,0),"")</f>
        <v>23</v>
      </c>
      <c r="M86" s="56">
        <f>IFERROR(VLOOKUP(A86,bus_institutions!A:D,4,0),"")</f>
        <v>3.96</v>
      </c>
      <c r="N86" s="30">
        <f t="shared" si="8"/>
        <v>63</v>
      </c>
      <c r="O86" s="75">
        <f>IFERROR(VLOOKUP(A86,man_institutions!A:D,3,0),"")</f>
        <v>46</v>
      </c>
      <c r="P86" s="76">
        <f>IFERROR(VLOOKUP(A86,man_institutions!A:D,4,0),"")</f>
        <v>3.21</v>
      </c>
      <c r="Q86" s="77">
        <f t="shared" si="9"/>
        <v>71</v>
      </c>
    </row>
    <row r="87" spans="1:17" x14ac:dyDescent="0.25">
      <c r="A87" s="8" t="s">
        <v>697</v>
      </c>
      <c r="B87" s="51" t="s">
        <v>1219</v>
      </c>
      <c r="C87" s="90">
        <f>IFERROR(VLOOKUP(A87,eco_bus_institutions!A:D,3,0),"")</f>
        <v>177</v>
      </c>
      <c r="D87" s="90">
        <f>IFERROR(VLOOKUP(A87,eco_bus_institutions!A:D,4,0),"")</f>
        <v>2.65</v>
      </c>
      <c r="E87" s="91">
        <f t="shared" si="5"/>
        <v>85</v>
      </c>
      <c r="F87" s="54">
        <f>IFERROR(VLOOKUP(A87,eco_institutions!A:D,3,0),"")</f>
        <v>67</v>
      </c>
      <c r="G87" s="54">
        <f>IFERROR(VLOOKUP(A87,eco_institutions!A:D,4,0),"")</f>
        <v>2.25</v>
      </c>
      <c r="H87" s="21">
        <f t="shared" si="6"/>
        <v>84</v>
      </c>
      <c r="I87" s="60">
        <f>IFERROR(VLOOKUP(A87,fin_institutions!A:D,3,0),"")</f>
        <v>37</v>
      </c>
      <c r="J87" s="55">
        <f>IFERROR(VLOOKUP(A87,fin_institutions!A:D,4,0),"")</f>
        <v>3.19</v>
      </c>
      <c r="K87" s="55">
        <f t="shared" si="7"/>
        <v>57</v>
      </c>
      <c r="L87" s="70">
        <f>IFERROR(VLOOKUP(A87,bus_institutions!A:D,3,0),"")</f>
        <v>51</v>
      </c>
      <c r="M87" s="56">
        <f>IFERROR(VLOOKUP(A87,bus_institutions!A:D,4,0),"")</f>
        <v>4.3600000000000003</v>
      </c>
      <c r="N87" s="30">
        <f t="shared" si="8"/>
        <v>43</v>
      </c>
      <c r="O87" s="75">
        <f>IFERROR(VLOOKUP(A87,man_institutions!A:D,3,0),"")</f>
        <v>59</v>
      </c>
      <c r="P87" s="76">
        <f>IFERROR(VLOOKUP(A87,man_institutions!A:D,4,0),"")</f>
        <v>2.4</v>
      </c>
      <c r="Q87" s="77">
        <f t="shared" si="9"/>
        <v>141</v>
      </c>
    </row>
    <row r="88" spans="1:17" x14ac:dyDescent="0.25">
      <c r="A88" s="8" t="s">
        <v>708</v>
      </c>
      <c r="B88" s="51" t="s">
        <v>1219</v>
      </c>
      <c r="C88" s="90">
        <f>IFERROR(VLOOKUP(A88,eco_bus_institutions!A:D,3,0),"")</f>
        <v>168</v>
      </c>
      <c r="D88" s="90">
        <f>IFERROR(VLOOKUP(A88,eco_bus_institutions!A:D,4,0),"")</f>
        <v>2.64</v>
      </c>
      <c r="E88" s="91">
        <f t="shared" si="5"/>
        <v>86</v>
      </c>
      <c r="F88" s="54">
        <f>IFERROR(VLOOKUP(A88,eco_institutions!A:D,3,0),"")</f>
        <v>72</v>
      </c>
      <c r="G88" s="54">
        <f>IFERROR(VLOOKUP(A88,eco_institutions!A:D,4,0),"")</f>
        <v>2.04</v>
      </c>
      <c r="H88" s="21">
        <f t="shared" si="6"/>
        <v>101</v>
      </c>
      <c r="I88" s="60">
        <f>IFERROR(VLOOKUP(A88,fin_institutions!A:D,3,0),"")</f>
        <v>29</v>
      </c>
      <c r="J88" s="55">
        <f>IFERROR(VLOOKUP(A88,fin_institutions!A:D,4,0),"")</f>
        <v>2.73</v>
      </c>
      <c r="K88" s="55">
        <f t="shared" si="7"/>
        <v>76</v>
      </c>
      <c r="L88" s="70">
        <f>IFERROR(VLOOKUP(A88,bus_institutions!A:D,3,0),"")</f>
        <v>35</v>
      </c>
      <c r="M88" s="56">
        <f>IFERROR(VLOOKUP(A88,bus_institutions!A:D,4,0),"")</f>
        <v>4.1399999999999997</v>
      </c>
      <c r="N88" s="30">
        <f t="shared" si="8"/>
        <v>50</v>
      </c>
      <c r="O88" s="75">
        <f>IFERROR(VLOOKUP(A88,man_institutions!A:D,3,0),"")</f>
        <v>69</v>
      </c>
      <c r="P88" s="76">
        <f>IFERROR(VLOOKUP(A88,man_institutions!A:D,4,0),"")</f>
        <v>3.6</v>
      </c>
      <c r="Q88" s="77">
        <f t="shared" si="9"/>
        <v>52</v>
      </c>
    </row>
    <row r="89" spans="1:17" x14ac:dyDescent="0.25">
      <c r="A89" s="8" t="s">
        <v>695</v>
      </c>
      <c r="B89" s="51" t="s">
        <v>1219</v>
      </c>
      <c r="C89" s="90">
        <f>IFERROR(VLOOKUP(A89,eco_bus_institutions!A:D,3,0),"")</f>
        <v>164</v>
      </c>
      <c r="D89" s="90">
        <f>IFERROR(VLOOKUP(A89,eco_bus_institutions!A:D,4,0),"")</f>
        <v>2.63</v>
      </c>
      <c r="E89" s="91">
        <f t="shared" si="5"/>
        <v>87</v>
      </c>
      <c r="F89" s="54">
        <f>IFERROR(VLOOKUP(A89,eco_institutions!A:D,3,0),"")</f>
        <v>91</v>
      </c>
      <c r="G89" s="54">
        <f>IFERROR(VLOOKUP(A89,eco_institutions!A:D,4,0),"")</f>
        <v>1.89</v>
      </c>
      <c r="H89" s="21">
        <f t="shared" si="6"/>
        <v>113</v>
      </c>
      <c r="I89" s="60">
        <f>IFERROR(VLOOKUP(A89,fin_institutions!A:D,3,0),"")</f>
        <v>16</v>
      </c>
      <c r="J89" s="55">
        <f>IFERROR(VLOOKUP(A89,fin_institutions!A:D,4,0),"")</f>
        <v>7.61</v>
      </c>
      <c r="K89" s="55">
        <f t="shared" si="7"/>
        <v>3</v>
      </c>
      <c r="L89" s="70">
        <f>IFERROR(VLOOKUP(A89,bus_institutions!A:D,3,0),"")</f>
        <v>37</v>
      </c>
      <c r="M89" s="56">
        <f>IFERROR(VLOOKUP(A89,bus_institutions!A:D,4,0),"")</f>
        <v>4.18</v>
      </c>
      <c r="N89" s="30">
        <f t="shared" si="8"/>
        <v>49</v>
      </c>
      <c r="O89" s="75">
        <f>IFERROR(VLOOKUP(A89,man_institutions!A:D,3,0),"")</f>
        <v>51</v>
      </c>
      <c r="P89" s="76">
        <f>IFERROR(VLOOKUP(A89,man_institutions!A:D,4,0),"")</f>
        <v>2.63</v>
      </c>
      <c r="Q89" s="77">
        <f t="shared" si="9"/>
        <v>112</v>
      </c>
    </row>
    <row r="90" spans="1:17" x14ac:dyDescent="0.25">
      <c r="A90" s="8" t="s">
        <v>776</v>
      </c>
      <c r="B90" s="51" t="s">
        <v>1223</v>
      </c>
      <c r="C90" s="90">
        <f>IFERROR(VLOOKUP(A90,eco_bus_institutions!A:D,3,0),"")</f>
        <v>99</v>
      </c>
      <c r="D90" s="90">
        <f>IFERROR(VLOOKUP(A90,eco_bus_institutions!A:D,4,0),"")</f>
        <v>2.61</v>
      </c>
      <c r="E90" s="91">
        <f t="shared" si="5"/>
        <v>88</v>
      </c>
      <c r="F90" s="54">
        <f>IFERROR(VLOOKUP(A90,eco_institutions!A:D,3,0),"")</f>
        <v>60</v>
      </c>
      <c r="G90" s="54">
        <f>IFERROR(VLOOKUP(A90,eco_institutions!A:D,4,0),"")</f>
        <v>2.68</v>
      </c>
      <c r="H90" s="21">
        <f t="shared" si="6"/>
        <v>58</v>
      </c>
      <c r="I90" s="60">
        <f>IFERROR(VLOOKUP(A90,fin_institutions!A:D,3,0),"")</f>
        <v>10</v>
      </c>
      <c r="J90" s="55">
        <f>IFERROR(VLOOKUP(A90,fin_institutions!A:D,4,0),"")</f>
        <v>2.2599999999999998</v>
      </c>
      <c r="K90" s="55">
        <f t="shared" si="7"/>
        <v>98</v>
      </c>
      <c r="L90" s="70">
        <f>IFERROR(VLOOKUP(A90,bus_institutions!A:D,3,0),"")</f>
        <v>18</v>
      </c>
      <c r="M90" s="56">
        <f>IFERROR(VLOOKUP(A90,bus_institutions!A:D,4,0),"")</f>
        <v>2.72</v>
      </c>
      <c r="N90" s="30">
        <f t="shared" si="8"/>
        <v>145</v>
      </c>
      <c r="O90" s="75">
        <f>IFERROR(VLOOKUP(A90,man_institutions!A:D,3,0),"")</f>
        <v>31</v>
      </c>
      <c r="P90" s="76">
        <f>IFERROR(VLOOKUP(A90,man_institutions!A:D,4,0),"")</f>
        <v>2.06</v>
      </c>
      <c r="Q90" s="77">
        <f t="shared" si="9"/>
        <v>190</v>
      </c>
    </row>
    <row r="91" spans="1:17" x14ac:dyDescent="0.25">
      <c r="A91" s="8" t="s">
        <v>844</v>
      </c>
      <c r="B91" s="51" t="s">
        <v>1229</v>
      </c>
      <c r="C91" s="90">
        <f>IFERROR(VLOOKUP(A91,eco_bus_institutions!A:D,3,0),"")</f>
        <v>163</v>
      </c>
      <c r="D91" s="90">
        <f>IFERROR(VLOOKUP(A91,eco_bus_institutions!A:D,4,0),"")</f>
        <v>2.6</v>
      </c>
      <c r="E91" s="91">
        <f t="shared" si="5"/>
        <v>89</v>
      </c>
      <c r="F91" s="54">
        <f>IFERROR(VLOOKUP(A91,eco_institutions!A:D,3,0),"")</f>
        <v>90</v>
      </c>
      <c r="G91" s="54">
        <f>IFERROR(VLOOKUP(A91,eco_institutions!A:D,4,0),"")</f>
        <v>2.93</v>
      </c>
      <c r="H91" s="21">
        <f t="shared" si="6"/>
        <v>45</v>
      </c>
      <c r="I91" s="60">
        <f>IFERROR(VLOOKUP(A91,fin_institutions!A:D,3,0),"")</f>
        <v>20</v>
      </c>
      <c r="J91" s="55">
        <f>IFERROR(VLOOKUP(A91,fin_institutions!A:D,4,0),"")</f>
        <v>1.42</v>
      </c>
      <c r="K91" s="55">
        <f t="shared" si="7"/>
        <v>203</v>
      </c>
      <c r="L91" s="70">
        <f>IFERROR(VLOOKUP(A91,bus_institutions!A:D,3,0),"")</f>
        <v>42</v>
      </c>
      <c r="M91" s="56">
        <f>IFERROR(VLOOKUP(A91,bus_institutions!A:D,4,0),"")</f>
        <v>2.15</v>
      </c>
      <c r="N91" s="30">
        <f t="shared" si="8"/>
        <v>229</v>
      </c>
      <c r="O91" s="75">
        <f>IFERROR(VLOOKUP(A91,man_institutions!A:D,3,0),"")</f>
        <v>58</v>
      </c>
      <c r="P91" s="76">
        <f>IFERROR(VLOOKUP(A91,man_institutions!A:D,4,0),"")</f>
        <v>1.6</v>
      </c>
      <c r="Q91" s="77">
        <f t="shared" si="9"/>
        <v>283</v>
      </c>
    </row>
    <row r="92" spans="1:17" x14ac:dyDescent="0.25">
      <c r="A92" s="8" t="s">
        <v>775</v>
      </c>
      <c r="B92" s="51" t="s">
        <v>1231</v>
      </c>
      <c r="C92" s="90">
        <f>IFERROR(VLOOKUP(A92,eco_bus_institutions!A:D,3,0),"")</f>
        <v>141</v>
      </c>
      <c r="D92" s="90">
        <f>IFERROR(VLOOKUP(A92,eco_bus_institutions!A:D,4,0),"")</f>
        <v>2.6</v>
      </c>
      <c r="E92" s="91">
        <f t="shared" si="5"/>
        <v>89</v>
      </c>
      <c r="F92" s="54">
        <f>IFERROR(VLOOKUP(A92,eco_institutions!A:D,3,0),"")</f>
        <v>77</v>
      </c>
      <c r="G92" s="54">
        <f>IFERROR(VLOOKUP(A92,eco_institutions!A:D,4,0),"")</f>
        <v>2.7</v>
      </c>
      <c r="H92" s="21">
        <f t="shared" si="6"/>
        <v>56</v>
      </c>
      <c r="I92" s="60">
        <f>IFERROR(VLOOKUP(A92,fin_institutions!A:D,3,0),"")</f>
        <v>18</v>
      </c>
      <c r="J92" s="55">
        <f>IFERROR(VLOOKUP(A92,fin_institutions!A:D,4,0),"")</f>
        <v>1.71</v>
      </c>
      <c r="K92" s="55">
        <f t="shared" si="7"/>
        <v>146</v>
      </c>
      <c r="L92" s="70">
        <f>IFERROR(VLOOKUP(A92,bus_institutions!A:D,3,0),"")</f>
        <v>29</v>
      </c>
      <c r="M92" s="56">
        <f>IFERROR(VLOOKUP(A92,bus_institutions!A:D,4,0),"")</f>
        <v>2.93</v>
      </c>
      <c r="N92" s="30">
        <f t="shared" si="8"/>
        <v>130</v>
      </c>
      <c r="O92" s="75">
        <f>IFERROR(VLOOKUP(A92,man_institutions!A:D,3,0),"")</f>
        <v>58</v>
      </c>
      <c r="P92" s="76">
        <f>IFERROR(VLOOKUP(A92,man_institutions!A:D,4,0),"")</f>
        <v>2.33</v>
      </c>
      <c r="Q92" s="77">
        <f t="shared" si="9"/>
        <v>152</v>
      </c>
    </row>
    <row r="93" spans="1:17" x14ac:dyDescent="0.25">
      <c r="A93" s="8" t="s">
        <v>669</v>
      </c>
      <c r="B93" s="51" t="s">
        <v>1228</v>
      </c>
      <c r="C93" s="90">
        <f>IFERROR(VLOOKUP(A93,eco_bus_institutions!A:D,3,0),"")</f>
        <v>126</v>
      </c>
      <c r="D93" s="90">
        <f>IFERROR(VLOOKUP(A93,eco_bus_institutions!A:D,4,0),"")</f>
        <v>2.6</v>
      </c>
      <c r="E93" s="91">
        <f t="shared" si="5"/>
        <v>89</v>
      </c>
      <c r="F93" s="54">
        <f>IFERROR(VLOOKUP(A93,eco_institutions!A:D,3,0),"")</f>
        <v>61</v>
      </c>
      <c r="G93" s="54">
        <f>IFERROR(VLOOKUP(A93,eco_institutions!A:D,4,0),"")</f>
        <v>1.24</v>
      </c>
      <c r="H93" s="21">
        <f t="shared" si="6"/>
        <v>269</v>
      </c>
      <c r="I93" s="60">
        <f>IFERROR(VLOOKUP(A93,fin_institutions!A:D,3,0),"")</f>
        <v>36</v>
      </c>
      <c r="J93" s="55">
        <f>IFERROR(VLOOKUP(A93,fin_institutions!A:D,4,0),"")</f>
        <v>2.73</v>
      </c>
      <c r="K93" s="55">
        <f t="shared" si="7"/>
        <v>76</v>
      </c>
      <c r="L93" s="70">
        <f>IFERROR(VLOOKUP(A93,bus_institutions!A:D,3,0),"")</f>
        <v>29</v>
      </c>
      <c r="M93" s="56">
        <f>IFERROR(VLOOKUP(A93,bus_institutions!A:D,4,0),"")</f>
        <v>5.85</v>
      </c>
      <c r="N93" s="30">
        <f t="shared" si="8"/>
        <v>15</v>
      </c>
      <c r="O93" s="75">
        <f>IFERROR(VLOOKUP(A93,man_institutions!A:D,3,0),"")</f>
        <v>34</v>
      </c>
      <c r="P93" s="76">
        <f>IFERROR(VLOOKUP(A93,man_institutions!A:D,4,0),"")</f>
        <v>4.54</v>
      </c>
      <c r="Q93" s="77">
        <f t="shared" si="9"/>
        <v>29</v>
      </c>
    </row>
    <row r="94" spans="1:17" x14ac:dyDescent="0.25">
      <c r="A94" s="8" t="s">
        <v>784</v>
      </c>
      <c r="B94" s="51" t="s">
        <v>1219</v>
      </c>
      <c r="C94" s="90">
        <f>IFERROR(VLOOKUP(A94,eco_bus_institutions!A:D,3,0),"")</f>
        <v>74</v>
      </c>
      <c r="D94" s="90">
        <f>IFERROR(VLOOKUP(A94,eco_bus_institutions!A:D,4,0),"")</f>
        <v>2.6</v>
      </c>
      <c r="E94" s="91">
        <f t="shared" si="5"/>
        <v>89</v>
      </c>
      <c r="F94" s="54">
        <f>IFERROR(VLOOKUP(A94,eco_institutions!A:D,3,0),"")</f>
        <v>44</v>
      </c>
      <c r="G94" s="54">
        <f>IFERROR(VLOOKUP(A94,eco_institutions!A:D,4,0),"")</f>
        <v>2.67</v>
      </c>
      <c r="H94" s="21">
        <f t="shared" si="6"/>
        <v>60</v>
      </c>
      <c r="I94" s="60">
        <f>IFERROR(VLOOKUP(A94,fin_institutions!A:D,3,0),"")</f>
        <v>13</v>
      </c>
      <c r="J94" s="55">
        <f>IFERROR(VLOOKUP(A94,fin_institutions!A:D,4,0),"")</f>
        <v>1.26</v>
      </c>
      <c r="K94" s="55">
        <f t="shared" si="7"/>
        <v>253</v>
      </c>
      <c r="L94" s="70">
        <f>IFERROR(VLOOKUP(A94,bus_institutions!A:D,3,0),"")</f>
        <v>16</v>
      </c>
      <c r="M94" s="56">
        <f>IFERROR(VLOOKUP(A94,bus_institutions!A:D,4,0),"")</f>
        <v>3.38</v>
      </c>
      <c r="N94" s="30">
        <f t="shared" si="8"/>
        <v>94</v>
      </c>
      <c r="O94" s="75">
        <f>IFERROR(VLOOKUP(A94,man_institutions!A:D,3,0),"")</f>
        <v>14</v>
      </c>
      <c r="P94" s="76">
        <f>IFERROR(VLOOKUP(A94,man_institutions!A:D,4,0),"")</f>
        <v>2.75</v>
      </c>
      <c r="Q94" s="77">
        <f t="shared" si="9"/>
        <v>101</v>
      </c>
    </row>
    <row r="95" spans="1:17" x14ac:dyDescent="0.25">
      <c r="A95" s="8" t="s">
        <v>749</v>
      </c>
      <c r="B95" s="51" t="s">
        <v>1219</v>
      </c>
      <c r="C95" s="90">
        <f>IFERROR(VLOOKUP(A95,eco_bus_institutions!A:D,3,0),"")</f>
        <v>91</v>
      </c>
      <c r="D95" s="90">
        <f>IFERROR(VLOOKUP(A95,eco_bus_institutions!A:D,4,0),"")</f>
        <v>2.59</v>
      </c>
      <c r="E95" s="91">
        <f t="shared" si="5"/>
        <v>93</v>
      </c>
      <c r="F95" s="54">
        <f>IFERROR(VLOOKUP(A95,eco_institutions!A:D,3,0),"")</f>
        <v>59</v>
      </c>
      <c r="G95" s="54">
        <f>IFERROR(VLOOKUP(A95,eco_institutions!A:D,4,0),"")</f>
        <v>2.4500000000000002</v>
      </c>
      <c r="H95" s="21">
        <f t="shared" si="6"/>
        <v>70</v>
      </c>
      <c r="I95" s="60">
        <f>IFERROR(VLOOKUP(A95,fin_institutions!A:D,3,0),"")</f>
        <v>12</v>
      </c>
      <c r="J95" s="55">
        <f>IFERROR(VLOOKUP(A95,fin_institutions!A:D,4,0),"")</f>
        <v>2.93</v>
      </c>
      <c r="K95" s="55">
        <f t="shared" si="7"/>
        <v>67</v>
      </c>
      <c r="L95" s="70">
        <f>IFERROR(VLOOKUP(A95,bus_institutions!A:D,3,0),"")</f>
        <v>14</v>
      </c>
      <c r="M95" s="56">
        <f>IFERROR(VLOOKUP(A95,bus_institutions!A:D,4,0),"")</f>
        <v>2.71</v>
      </c>
      <c r="N95" s="30">
        <f t="shared" si="8"/>
        <v>146</v>
      </c>
      <c r="O95" s="75">
        <f>IFERROR(VLOOKUP(A95,man_institutions!A:D,3,0),"")</f>
        <v>20</v>
      </c>
      <c r="P95" s="76">
        <f>IFERROR(VLOOKUP(A95,man_institutions!A:D,4,0),"")</f>
        <v>1.63</v>
      </c>
      <c r="Q95" s="77">
        <f t="shared" si="9"/>
        <v>269</v>
      </c>
    </row>
    <row r="96" spans="1:17" x14ac:dyDescent="0.25">
      <c r="A96" s="8" t="s">
        <v>794</v>
      </c>
      <c r="B96" s="51" t="s">
        <v>1241</v>
      </c>
      <c r="C96" s="90">
        <f>IFERROR(VLOOKUP(A96,eco_bus_institutions!A:D,3,0),"")</f>
        <v>50</v>
      </c>
      <c r="D96" s="90">
        <f>IFERROR(VLOOKUP(A96,eco_bus_institutions!A:D,4,0),"")</f>
        <v>2.59</v>
      </c>
      <c r="E96" s="91">
        <f t="shared" si="5"/>
        <v>93</v>
      </c>
      <c r="F96" s="54">
        <f>IFERROR(VLOOKUP(A96,eco_institutions!A:D,3,0),"")</f>
        <v>35</v>
      </c>
      <c r="G96" s="54">
        <f>IFERROR(VLOOKUP(A96,eco_institutions!A:D,4,0),"")</f>
        <v>2.31</v>
      </c>
      <c r="H96" s="21">
        <f t="shared" si="6"/>
        <v>77</v>
      </c>
      <c r="I96" s="60">
        <f>IFERROR(VLOOKUP(A96,fin_institutions!A:D,3,0),"")</f>
        <v>6</v>
      </c>
      <c r="J96" s="55">
        <f>IFERROR(VLOOKUP(A96,fin_institutions!A:D,4,0),"")</f>
        <v>1.1000000000000001</v>
      </c>
      <c r="K96" s="55">
        <f t="shared" si="7"/>
        <v>379</v>
      </c>
      <c r="L96" s="70">
        <f>IFERROR(VLOOKUP(A96,bus_institutions!A:D,3,0),"")</f>
        <v>11</v>
      </c>
      <c r="M96" s="56">
        <f>IFERROR(VLOOKUP(A96,bus_institutions!A:D,4,0),"")</f>
        <v>4.12</v>
      </c>
      <c r="N96" s="30">
        <f t="shared" si="8"/>
        <v>52</v>
      </c>
      <c r="O96" s="75">
        <f>IFERROR(VLOOKUP(A96,man_institutions!A:D,3,0),"")</f>
        <v>13</v>
      </c>
      <c r="P96" s="76">
        <f>IFERROR(VLOOKUP(A96,man_institutions!A:D,4,0),"")</f>
        <v>3.44</v>
      </c>
      <c r="Q96" s="77">
        <f t="shared" si="9"/>
        <v>62</v>
      </c>
    </row>
    <row r="97" spans="1:17" x14ac:dyDescent="0.25">
      <c r="A97" s="8" t="s">
        <v>703</v>
      </c>
      <c r="B97" s="51" t="s">
        <v>1219</v>
      </c>
      <c r="C97" s="90">
        <f>IFERROR(VLOOKUP(A97,eco_bus_institutions!A:D,3,0),"")</f>
        <v>40</v>
      </c>
      <c r="D97" s="90">
        <f>IFERROR(VLOOKUP(A97,eco_bus_institutions!A:D,4,0),"")</f>
        <v>2.59</v>
      </c>
      <c r="E97" s="91">
        <f t="shared" si="5"/>
        <v>93</v>
      </c>
      <c r="F97" s="54">
        <f>IFERROR(VLOOKUP(A97,eco_institutions!A:D,3,0),"")</f>
        <v>20</v>
      </c>
      <c r="G97" s="54">
        <f>IFERROR(VLOOKUP(A97,eco_institutions!A:D,4,0),"")</f>
        <v>2.08</v>
      </c>
      <c r="H97" s="21">
        <f t="shared" si="6"/>
        <v>96</v>
      </c>
      <c r="I97" s="60">
        <f>IFERROR(VLOOKUP(A97,fin_institutions!A:D,3,0),"")</f>
        <v>8</v>
      </c>
      <c r="J97" s="55">
        <f>IFERROR(VLOOKUP(A97,fin_institutions!A:D,4,0),"")</f>
        <v>2.92</v>
      </c>
      <c r="K97" s="55">
        <f t="shared" si="7"/>
        <v>68</v>
      </c>
      <c r="L97" s="70">
        <f>IFERROR(VLOOKUP(A97,bus_institutions!A:D,3,0),"")</f>
        <v>7</v>
      </c>
      <c r="M97" s="56">
        <f>IFERROR(VLOOKUP(A97,bus_institutions!A:D,4,0),"")</f>
        <v>4.82</v>
      </c>
      <c r="N97" s="30">
        <f t="shared" si="8"/>
        <v>30</v>
      </c>
      <c r="O97" s="75">
        <f>IFERROR(VLOOKUP(A97,man_institutions!A:D,3,0),"")</f>
        <v>13</v>
      </c>
      <c r="P97" s="76">
        <f>IFERROR(VLOOKUP(A97,man_institutions!A:D,4,0),"")</f>
        <v>3.96</v>
      </c>
      <c r="Q97" s="77">
        <f t="shared" si="9"/>
        <v>41</v>
      </c>
    </row>
    <row r="98" spans="1:17" x14ac:dyDescent="0.25">
      <c r="A98" s="8" t="s">
        <v>736</v>
      </c>
      <c r="B98" s="51" t="s">
        <v>1222</v>
      </c>
      <c r="C98" s="90">
        <f>IFERROR(VLOOKUP(A98,eco_bus_institutions!A:D,3,0),"")</f>
        <v>88</v>
      </c>
      <c r="D98" s="90">
        <f>IFERROR(VLOOKUP(A98,eco_bus_institutions!A:D,4,0),"")</f>
        <v>2.59</v>
      </c>
      <c r="E98" s="91">
        <f t="shared" si="5"/>
        <v>93</v>
      </c>
      <c r="F98" s="54">
        <f>IFERROR(VLOOKUP(A98,eco_institutions!A:D,3,0),"")</f>
        <v>35</v>
      </c>
      <c r="G98" s="54">
        <f>IFERROR(VLOOKUP(A98,eco_institutions!A:D,4,0),"")</f>
        <v>2.04</v>
      </c>
      <c r="H98" s="21">
        <f t="shared" si="6"/>
        <v>101</v>
      </c>
      <c r="I98" s="60">
        <f>IFERROR(VLOOKUP(A98,fin_institutions!A:D,3,0),"")</f>
        <v>28</v>
      </c>
      <c r="J98" s="55">
        <f>IFERROR(VLOOKUP(A98,fin_institutions!A:D,4,0),"")</f>
        <v>1.86</v>
      </c>
      <c r="K98" s="55">
        <f t="shared" si="7"/>
        <v>126</v>
      </c>
      <c r="L98" s="70">
        <f>IFERROR(VLOOKUP(A98,bus_institutions!A:D,3,0),"")</f>
        <v>23</v>
      </c>
      <c r="M98" s="56">
        <f>IFERROR(VLOOKUP(A98,bus_institutions!A:D,4,0),"")</f>
        <v>3.29</v>
      </c>
      <c r="N98" s="30">
        <f t="shared" si="8"/>
        <v>103</v>
      </c>
      <c r="O98" s="75">
        <f>IFERROR(VLOOKUP(A98,man_institutions!A:D,3,0),"")</f>
        <v>28</v>
      </c>
      <c r="P98" s="76">
        <f>IFERROR(VLOOKUP(A98,man_institutions!A:D,4,0),"")</f>
        <v>3.67</v>
      </c>
      <c r="Q98" s="77">
        <f t="shared" si="9"/>
        <v>49</v>
      </c>
    </row>
    <row r="99" spans="1:17" x14ac:dyDescent="0.25">
      <c r="A99" s="8" t="s">
        <v>795</v>
      </c>
      <c r="B99" s="51" t="s">
        <v>1218</v>
      </c>
      <c r="C99" s="90">
        <f>IFERROR(VLOOKUP(A99,eco_bus_institutions!A:D,3,0),"")</f>
        <v>92</v>
      </c>
      <c r="D99" s="90">
        <f>IFERROR(VLOOKUP(A99,eco_bus_institutions!A:D,4,0),"")</f>
        <v>2.56</v>
      </c>
      <c r="E99" s="91">
        <f t="shared" si="5"/>
        <v>97</v>
      </c>
      <c r="F99" s="54">
        <f>IFERROR(VLOOKUP(A99,eco_institutions!A:D,3,0),"")</f>
        <v>58</v>
      </c>
      <c r="G99" s="54">
        <f>IFERROR(VLOOKUP(A99,eco_institutions!A:D,4,0),"")</f>
        <v>2.91</v>
      </c>
      <c r="H99" s="21">
        <f t="shared" si="6"/>
        <v>46</v>
      </c>
      <c r="I99" s="60">
        <f>IFERROR(VLOOKUP(A99,fin_institutions!A:D,3,0),"")</f>
        <v>17</v>
      </c>
      <c r="J99" s="55">
        <f>IFERROR(VLOOKUP(A99,fin_institutions!A:D,4,0),"")</f>
        <v>1.0900000000000001</v>
      </c>
      <c r="K99" s="55">
        <f t="shared" si="7"/>
        <v>390</v>
      </c>
      <c r="L99" s="70">
        <f>IFERROR(VLOOKUP(A99,bus_institutions!A:D,3,0),"")</f>
        <v>14</v>
      </c>
      <c r="M99" s="56">
        <f>IFERROR(VLOOKUP(A99,bus_institutions!A:D,4,0),"")</f>
        <v>1.58</v>
      </c>
      <c r="N99" s="30">
        <f t="shared" si="8"/>
        <v>364</v>
      </c>
      <c r="O99" s="75">
        <f>IFERROR(VLOOKUP(A99,man_institutions!A:D,3,0),"")</f>
        <v>16</v>
      </c>
      <c r="P99" s="76">
        <f>IFERROR(VLOOKUP(A99,man_institutions!A:D,4,0),"")</f>
        <v>2.17</v>
      </c>
      <c r="Q99" s="77">
        <f t="shared" si="9"/>
        <v>171</v>
      </c>
    </row>
    <row r="100" spans="1:17" x14ac:dyDescent="0.25">
      <c r="A100" s="8" t="s">
        <v>819</v>
      </c>
      <c r="B100" s="51" t="s">
        <v>1221</v>
      </c>
      <c r="C100" s="90">
        <f>IFERROR(VLOOKUP(A100,eco_bus_institutions!A:D,3,0),"")</f>
        <v>65</v>
      </c>
      <c r="D100" s="90">
        <f>IFERROR(VLOOKUP(A100,eco_bus_institutions!A:D,4,0),"")</f>
        <v>2.5499999999999998</v>
      </c>
      <c r="E100" s="91">
        <f t="shared" si="5"/>
        <v>98</v>
      </c>
      <c r="F100" s="54">
        <f>IFERROR(VLOOKUP(A100,eco_institutions!A:D,3,0),"")</f>
        <v>43</v>
      </c>
      <c r="G100" s="54">
        <f>IFERROR(VLOOKUP(A100,eco_institutions!A:D,4,0),"")</f>
        <v>2.5</v>
      </c>
      <c r="H100" s="21">
        <f t="shared" si="6"/>
        <v>66</v>
      </c>
      <c r="I100" s="60">
        <f>IFERROR(VLOOKUP(A100,fin_institutions!A:D,3,0),"")</f>
        <v>7</v>
      </c>
      <c r="J100" s="55">
        <f>IFERROR(VLOOKUP(A100,fin_institutions!A:D,4,0),"")</f>
        <v>3</v>
      </c>
      <c r="K100" s="55">
        <f t="shared" si="7"/>
        <v>65</v>
      </c>
      <c r="L100" s="70">
        <f>IFERROR(VLOOKUP(A100,bus_institutions!A:D,3,0),"")</f>
        <v>14</v>
      </c>
      <c r="M100" s="56">
        <f>IFERROR(VLOOKUP(A100,bus_institutions!A:D,4,0),"")</f>
        <v>2.44</v>
      </c>
      <c r="N100" s="30">
        <f t="shared" si="8"/>
        <v>187</v>
      </c>
      <c r="O100" s="75">
        <f>IFERROR(VLOOKUP(A100,man_institutions!A:D,3,0),"")</f>
        <v>13</v>
      </c>
      <c r="P100" s="76">
        <f>IFERROR(VLOOKUP(A100,man_institutions!A:D,4,0),"")</f>
        <v>3.01</v>
      </c>
      <c r="Q100" s="77">
        <f t="shared" si="9"/>
        <v>81</v>
      </c>
    </row>
    <row r="101" spans="1:17" x14ac:dyDescent="0.25">
      <c r="A101" s="8" t="s">
        <v>685</v>
      </c>
      <c r="B101" s="51" t="s">
        <v>1230</v>
      </c>
      <c r="C101" s="90">
        <f>IFERROR(VLOOKUP(A101,eco_bus_institutions!A:D,3,0),"")</f>
        <v>242</v>
      </c>
      <c r="D101" s="90">
        <f>IFERROR(VLOOKUP(A101,eco_bus_institutions!A:D,4,0),"")</f>
        <v>2.54</v>
      </c>
      <c r="E101" s="91">
        <f t="shared" si="5"/>
        <v>99</v>
      </c>
      <c r="F101" s="54">
        <f>IFERROR(VLOOKUP(A101,eco_institutions!A:D,3,0),"")</f>
        <v>49</v>
      </c>
      <c r="G101" s="54">
        <f>IFERROR(VLOOKUP(A101,eco_institutions!A:D,4,0),"")</f>
        <v>2.14</v>
      </c>
      <c r="H101" s="21">
        <f t="shared" si="6"/>
        <v>92</v>
      </c>
      <c r="I101" s="60">
        <f>IFERROR(VLOOKUP(A101,fin_institutions!A:D,3,0),"")</f>
        <v>29</v>
      </c>
      <c r="J101" s="55">
        <f>IFERROR(VLOOKUP(A101,fin_institutions!A:D,4,0),"")</f>
        <v>1.55</v>
      </c>
      <c r="K101" s="55">
        <f t="shared" si="7"/>
        <v>172</v>
      </c>
      <c r="L101" s="70">
        <f>IFERROR(VLOOKUP(A101,bus_institutions!A:D,3,0),"")</f>
        <v>110</v>
      </c>
      <c r="M101" s="56">
        <f>IFERROR(VLOOKUP(A101,bus_institutions!A:D,4,0),"")</f>
        <v>3.09</v>
      </c>
      <c r="N101" s="30">
        <f t="shared" si="8"/>
        <v>116</v>
      </c>
      <c r="O101" s="75">
        <f>IFERROR(VLOOKUP(A101,man_institutions!A:D,3,0),"")</f>
        <v>135</v>
      </c>
      <c r="P101" s="76">
        <f>IFERROR(VLOOKUP(A101,man_institutions!A:D,4,0),"")</f>
        <v>2.76</v>
      </c>
      <c r="Q101" s="77">
        <f t="shared" si="9"/>
        <v>100</v>
      </c>
    </row>
    <row r="102" spans="1:17" x14ac:dyDescent="0.25">
      <c r="A102" s="8" t="s">
        <v>791</v>
      </c>
      <c r="B102" s="51" t="s">
        <v>1226</v>
      </c>
      <c r="C102" s="90">
        <f>IFERROR(VLOOKUP(A102,eco_bus_institutions!A:D,3,0),"")</f>
        <v>66</v>
      </c>
      <c r="D102" s="90">
        <f>IFERROR(VLOOKUP(A102,eco_bus_institutions!A:D,4,0),"")</f>
        <v>2.54</v>
      </c>
      <c r="E102" s="91">
        <f t="shared" si="5"/>
        <v>99</v>
      </c>
      <c r="F102" s="54">
        <f>IFERROR(VLOOKUP(A102,eco_institutions!A:D,3,0),"")</f>
        <v>31</v>
      </c>
      <c r="G102" s="54">
        <f>IFERROR(VLOOKUP(A102,eco_institutions!A:D,4,0),"")</f>
        <v>1.3</v>
      </c>
      <c r="H102" s="21">
        <f t="shared" si="6"/>
        <v>236</v>
      </c>
      <c r="I102" s="60">
        <f>IFERROR(VLOOKUP(A102,fin_institutions!A:D,3,0),"")</f>
        <v>10</v>
      </c>
      <c r="J102" s="55">
        <f>IFERROR(VLOOKUP(A102,fin_institutions!A:D,4,0),"")</f>
        <v>1.34</v>
      </c>
      <c r="K102" s="55">
        <f t="shared" si="7"/>
        <v>220</v>
      </c>
      <c r="L102" s="70">
        <f>IFERROR(VLOOKUP(A102,bus_institutions!A:D,3,0),"")</f>
        <v>25</v>
      </c>
      <c r="M102" s="56">
        <f>IFERROR(VLOOKUP(A102,bus_institutions!A:D,4,0),"")</f>
        <v>4.3600000000000003</v>
      </c>
      <c r="N102" s="30">
        <f t="shared" si="8"/>
        <v>43</v>
      </c>
      <c r="O102" s="75">
        <f>IFERROR(VLOOKUP(A102,man_institutions!A:D,3,0),"")</f>
        <v>23</v>
      </c>
      <c r="P102" s="76">
        <f>IFERROR(VLOOKUP(A102,man_institutions!A:D,4,0),"")</f>
        <v>5.22</v>
      </c>
      <c r="Q102" s="77">
        <f t="shared" si="9"/>
        <v>17</v>
      </c>
    </row>
    <row r="103" spans="1:17" x14ac:dyDescent="0.25">
      <c r="A103" s="8" t="s">
        <v>707</v>
      </c>
      <c r="B103" s="51" t="s">
        <v>1226</v>
      </c>
      <c r="C103" s="90">
        <f>IFERROR(VLOOKUP(A103,eco_bus_institutions!A:D,3,0),"")</f>
        <v>105</v>
      </c>
      <c r="D103" s="90">
        <f>IFERROR(VLOOKUP(A103,eco_bus_institutions!A:D,4,0),"")</f>
        <v>2.52</v>
      </c>
      <c r="E103" s="91">
        <f t="shared" si="5"/>
        <v>101</v>
      </c>
      <c r="F103" s="54">
        <f>IFERROR(VLOOKUP(A103,eco_institutions!A:D,3,0),"")</f>
        <v>41</v>
      </c>
      <c r="G103" s="54">
        <f>IFERROR(VLOOKUP(A103,eco_institutions!A:D,4,0),"")</f>
        <v>2.09</v>
      </c>
      <c r="H103" s="21">
        <f t="shared" si="6"/>
        <v>94</v>
      </c>
      <c r="I103" s="60">
        <f>IFERROR(VLOOKUP(A103,fin_institutions!A:D,3,0),"")</f>
        <v>13</v>
      </c>
      <c r="J103" s="55">
        <f>IFERROR(VLOOKUP(A103,fin_institutions!A:D,4,0),"")</f>
        <v>1.38</v>
      </c>
      <c r="K103" s="55">
        <f t="shared" si="7"/>
        <v>210</v>
      </c>
      <c r="L103" s="70">
        <f>IFERROR(VLOOKUP(A103,bus_institutions!A:D,3,0),"")</f>
        <v>42</v>
      </c>
      <c r="M103" s="56">
        <f>IFERROR(VLOOKUP(A103,bus_institutions!A:D,4,0),"")</f>
        <v>3.2</v>
      </c>
      <c r="N103" s="30">
        <f t="shared" si="8"/>
        <v>106</v>
      </c>
      <c r="O103" s="75">
        <f>IFERROR(VLOOKUP(A103,man_institutions!A:D,3,0),"")</f>
        <v>38</v>
      </c>
      <c r="P103" s="76">
        <f>IFERROR(VLOOKUP(A103,man_institutions!A:D,4,0),"")</f>
        <v>2.96</v>
      </c>
      <c r="Q103" s="77">
        <f t="shared" si="9"/>
        <v>86</v>
      </c>
    </row>
    <row r="104" spans="1:17" x14ac:dyDescent="0.25">
      <c r="A104" s="8" t="s">
        <v>945</v>
      </c>
      <c r="B104" s="51" t="s">
        <v>1220</v>
      </c>
      <c r="C104" s="90">
        <f>IFERROR(VLOOKUP(A104,eco_bus_institutions!A:D,3,0),"")</f>
        <v>77</v>
      </c>
      <c r="D104" s="90">
        <f>IFERROR(VLOOKUP(A104,eco_bus_institutions!A:D,4,0),"")</f>
        <v>2.5</v>
      </c>
      <c r="E104" s="91">
        <f t="shared" si="5"/>
        <v>102</v>
      </c>
      <c r="F104" s="54">
        <f>IFERROR(VLOOKUP(A104,eco_institutions!A:D,3,0),"")</f>
        <v>76</v>
      </c>
      <c r="G104" s="54">
        <f>IFERROR(VLOOKUP(A104,eco_institutions!A:D,4,0),"")</f>
        <v>2.4900000000000002</v>
      </c>
      <c r="H104" s="21">
        <f t="shared" si="6"/>
        <v>68</v>
      </c>
      <c r="I104" s="60">
        <f>IFERROR(VLOOKUP(A104,fin_institutions!A:D,3,0),"")</f>
        <v>7</v>
      </c>
      <c r="J104" s="55">
        <f>IFERROR(VLOOKUP(A104,fin_institutions!A:D,4,0),"")</f>
        <v>1.03</v>
      </c>
      <c r="K104" s="55">
        <f t="shared" si="7"/>
        <v>504</v>
      </c>
      <c r="L104" s="70" t="str">
        <f>IFERROR(VLOOKUP(A104,bus_institutions!A:D,3,0),"")</f>
        <v/>
      </c>
      <c r="M104" s="56" t="str">
        <f>IFERROR(VLOOKUP(A104,bus_institutions!A:D,4,0),"")</f>
        <v/>
      </c>
      <c r="N104" s="30" t="str">
        <f t="shared" si="8"/>
        <v/>
      </c>
      <c r="O104" s="75" t="str">
        <f>IFERROR(VLOOKUP(A104,man_institutions!A:D,3,0),"")</f>
        <v/>
      </c>
      <c r="P104" s="76" t="str">
        <f>IFERROR(VLOOKUP(A104,man_institutions!A:D,4,0),"")</f>
        <v/>
      </c>
      <c r="Q104" s="77" t="str">
        <f t="shared" si="9"/>
        <v/>
      </c>
    </row>
    <row r="105" spans="1:17" x14ac:dyDescent="0.25">
      <c r="A105" s="8" t="s">
        <v>847</v>
      </c>
      <c r="B105" s="51" t="s">
        <v>1231</v>
      </c>
      <c r="C105" s="90">
        <f>IFERROR(VLOOKUP(A105,eco_bus_institutions!A:D,3,0),"")</f>
        <v>99</v>
      </c>
      <c r="D105" s="90">
        <f>IFERROR(VLOOKUP(A105,eco_bus_institutions!A:D,4,0),"")</f>
        <v>2.5</v>
      </c>
      <c r="E105" s="91">
        <f t="shared" si="5"/>
        <v>102</v>
      </c>
      <c r="F105" s="54">
        <f>IFERROR(VLOOKUP(A105,eco_institutions!A:D,3,0),"")</f>
        <v>51</v>
      </c>
      <c r="G105" s="54">
        <f>IFERROR(VLOOKUP(A105,eco_institutions!A:D,4,0),"")</f>
        <v>3.12</v>
      </c>
      <c r="H105" s="21">
        <f t="shared" si="6"/>
        <v>38</v>
      </c>
      <c r="I105" s="60">
        <f>IFERROR(VLOOKUP(A105,fin_institutions!A:D,3,0),"")</f>
        <v>11</v>
      </c>
      <c r="J105" s="55">
        <f>IFERROR(VLOOKUP(A105,fin_institutions!A:D,4,0),"")</f>
        <v>1.17</v>
      </c>
      <c r="K105" s="55">
        <f t="shared" si="7"/>
        <v>305</v>
      </c>
      <c r="L105" s="70">
        <f>IFERROR(VLOOKUP(A105,bus_institutions!A:D,3,0),"")</f>
        <v>19</v>
      </c>
      <c r="M105" s="56">
        <f>IFERROR(VLOOKUP(A105,bus_institutions!A:D,4,0),"")</f>
        <v>1.76</v>
      </c>
      <c r="N105" s="30">
        <f t="shared" si="8"/>
        <v>316</v>
      </c>
      <c r="O105" s="75">
        <f>IFERROR(VLOOKUP(A105,man_institutions!A:D,3,0),"")</f>
        <v>33</v>
      </c>
      <c r="P105" s="76">
        <f>IFERROR(VLOOKUP(A105,man_institutions!A:D,4,0),"")</f>
        <v>1.58</v>
      </c>
      <c r="Q105" s="77">
        <f t="shared" si="9"/>
        <v>291</v>
      </c>
    </row>
    <row r="106" spans="1:17" x14ac:dyDescent="0.25">
      <c r="A106" s="8" t="s">
        <v>664</v>
      </c>
      <c r="B106" s="51" t="s">
        <v>1273</v>
      </c>
      <c r="C106" s="90">
        <f>IFERROR(VLOOKUP(A106,eco_bus_institutions!A:D,3,0),"")</f>
        <v>42</v>
      </c>
      <c r="D106" s="90">
        <f>IFERROR(VLOOKUP(A106,eco_bus_institutions!A:D,4,0),"")</f>
        <v>2.4700000000000002</v>
      </c>
      <c r="E106" s="91">
        <f t="shared" si="5"/>
        <v>104</v>
      </c>
      <c r="F106" s="54">
        <f>IFERROR(VLOOKUP(A106,eco_institutions!A:D,3,0),"")</f>
        <v>12</v>
      </c>
      <c r="G106" s="54">
        <f>IFERROR(VLOOKUP(A106,eco_institutions!A:D,4,0),"")</f>
        <v>1.04</v>
      </c>
      <c r="H106" s="21">
        <f t="shared" si="6"/>
        <v>479</v>
      </c>
      <c r="I106" s="60">
        <f>IFERROR(VLOOKUP(A106,fin_institutions!A:D,3,0),"")</f>
        <v>3</v>
      </c>
      <c r="J106" s="55">
        <f>IFERROR(VLOOKUP(A106,fin_institutions!A:D,4,0),"")</f>
        <v>1.08</v>
      </c>
      <c r="K106" s="55">
        <f t="shared" si="7"/>
        <v>410</v>
      </c>
      <c r="L106" s="70">
        <f>IFERROR(VLOOKUP(A106,bus_institutions!A:D,3,0),"")</f>
        <v>16</v>
      </c>
      <c r="M106" s="56">
        <f>IFERROR(VLOOKUP(A106,bus_institutions!A:D,4,0),"")</f>
        <v>3.46</v>
      </c>
      <c r="N106" s="30">
        <f t="shared" si="8"/>
        <v>85</v>
      </c>
      <c r="O106" s="75">
        <f>IFERROR(VLOOKUP(A106,man_institutions!A:D,3,0),"")</f>
        <v>21</v>
      </c>
      <c r="P106" s="76">
        <f>IFERROR(VLOOKUP(A106,man_institutions!A:D,4,0),"")</f>
        <v>2.64</v>
      </c>
      <c r="Q106" s="77">
        <f t="shared" si="9"/>
        <v>110</v>
      </c>
    </row>
    <row r="107" spans="1:17" x14ac:dyDescent="0.25">
      <c r="A107" s="8" t="s">
        <v>778</v>
      </c>
      <c r="B107" s="51" t="s">
        <v>1219</v>
      </c>
      <c r="C107" s="90">
        <f>IFERROR(VLOOKUP(A107,eco_bus_institutions!A:D,3,0),"")</f>
        <v>38</v>
      </c>
      <c r="D107" s="90">
        <f>IFERROR(VLOOKUP(A107,eco_bus_institutions!A:D,4,0),"")</f>
        <v>2.4700000000000002</v>
      </c>
      <c r="E107" s="91">
        <f t="shared" si="5"/>
        <v>104</v>
      </c>
      <c r="F107" s="54">
        <f>IFERROR(VLOOKUP(A107,eco_institutions!A:D,3,0),"")</f>
        <v>20</v>
      </c>
      <c r="G107" s="54">
        <f>IFERROR(VLOOKUP(A107,eco_institutions!A:D,4,0),"")</f>
        <v>1.71</v>
      </c>
      <c r="H107" s="21">
        <f t="shared" si="6"/>
        <v>145</v>
      </c>
      <c r="I107" s="60">
        <f>IFERROR(VLOOKUP(A107,fin_institutions!A:D,3,0),"")</f>
        <v>11</v>
      </c>
      <c r="J107" s="55">
        <f>IFERROR(VLOOKUP(A107,fin_institutions!A:D,4,0),"")</f>
        <v>1.94</v>
      </c>
      <c r="K107" s="55">
        <f t="shared" si="7"/>
        <v>117</v>
      </c>
      <c r="L107" s="70">
        <f>IFERROR(VLOOKUP(A107,bus_institutions!A:D,3,0),"")</f>
        <v>8</v>
      </c>
      <c r="M107" s="56">
        <f>IFERROR(VLOOKUP(A107,bus_institutions!A:D,4,0),"")</f>
        <v>4.43</v>
      </c>
      <c r="N107" s="30">
        <f t="shared" si="8"/>
        <v>40</v>
      </c>
      <c r="O107" s="75">
        <f>IFERROR(VLOOKUP(A107,man_institutions!A:D,3,0),"")</f>
        <v>7</v>
      </c>
      <c r="P107" s="76">
        <f>IFERROR(VLOOKUP(A107,man_institutions!A:D,4,0),"")</f>
        <v>5.67</v>
      </c>
      <c r="Q107" s="77">
        <f t="shared" si="9"/>
        <v>15</v>
      </c>
    </row>
    <row r="108" spans="1:17" x14ac:dyDescent="0.25">
      <c r="A108" s="8" t="s">
        <v>766</v>
      </c>
      <c r="B108" s="51" t="s">
        <v>1219</v>
      </c>
      <c r="C108" s="90">
        <f>IFERROR(VLOOKUP(A108,eco_bus_institutions!A:D,3,0),"")</f>
        <v>179</v>
      </c>
      <c r="D108" s="90">
        <f>IFERROR(VLOOKUP(A108,eco_bus_institutions!A:D,4,0),"")</f>
        <v>2.4700000000000002</v>
      </c>
      <c r="E108" s="91">
        <f t="shared" si="5"/>
        <v>104</v>
      </c>
      <c r="F108" s="54">
        <f>IFERROR(VLOOKUP(A108,eco_institutions!A:D,3,0),"")</f>
        <v>98</v>
      </c>
      <c r="G108" s="54">
        <f>IFERROR(VLOOKUP(A108,eco_institutions!A:D,4,0),"")</f>
        <v>2</v>
      </c>
      <c r="H108" s="21">
        <f t="shared" si="6"/>
        <v>105</v>
      </c>
      <c r="I108" s="60">
        <f>IFERROR(VLOOKUP(A108,fin_institutions!A:D,3,0),"")</f>
        <v>46</v>
      </c>
      <c r="J108" s="55">
        <f>IFERROR(VLOOKUP(A108,fin_institutions!A:D,4,0),"")</f>
        <v>4.18</v>
      </c>
      <c r="K108" s="55">
        <f t="shared" si="7"/>
        <v>25</v>
      </c>
      <c r="L108" s="70">
        <f>IFERROR(VLOOKUP(A108,bus_institutions!A:D,3,0),"")</f>
        <v>34</v>
      </c>
      <c r="M108" s="56">
        <f>IFERROR(VLOOKUP(A108,bus_institutions!A:D,4,0),"")</f>
        <v>2.29</v>
      </c>
      <c r="N108" s="30">
        <f t="shared" si="8"/>
        <v>209</v>
      </c>
      <c r="O108" s="75">
        <f>IFERROR(VLOOKUP(A108,man_institutions!A:D,3,0),"")</f>
        <v>38</v>
      </c>
      <c r="P108" s="76">
        <f>IFERROR(VLOOKUP(A108,man_institutions!A:D,4,0),"")</f>
        <v>2.2799999999999998</v>
      </c>
      <c r="Q108" s="77">
        <f t="shared" si="9"/>
        <v>160</v>
      </c>
    </row>
    <row r="109" spans="1:17" x14ac:dyDescent="0.25">
      <c r="A109" s="8" t="s">
        <v>914</v>
      </c>
      <c r="B109" s="51" t="s">
        <v>1220</v>
      </c>
      <c r="C109" s="90">
        <f>IFERROR(VLOOKUP(A109,eco_bus_institutions!A:D,3,0),"")</f>
        <v>85</v>
      </c>
      <c r="D109" s="90">
        <f>IFERROR(VLOOKUP(A109,eco_bus_institutions!A:D,4,0),"")</f>
        <v>2.46</v>
      </c>
      <c r="E109" s="91">
        <f t="shared" si="5"/>
        <v>107</v>
      </c>
      <c r="F109" s="54">
        <f>IFERROR(VLOOKUP(A109,eco_institutions!A:D,3,0),"")</f>
        <v>76</v>
      </c>
      <c r="G109" s="54">
        <f>IFERROR(VLOOKUP(A109,eco_institutions!A:D,4,0),"")</f>
        <v>2.27</v>
      </c>
      <c r="H109" s="21">
        <f t="shared" si="6"/>
        <v>81</v>
      </c>
      <c r="I109" s="60">
        <f>IFERROR(VLOOKUP(A109,fin_institutions!A:D,3,0),"")</f>
        <v>10</v>
      </c>
      <c r="J109" s="55">
        <f>IFERROR(VLOOKUP(A109,fin_institutions!A:D,4,0),"")</f>
        <v>1.3</v>
      </c>
      <c r="K109" s="55">
        <f t="shared" si="7"/>
        <v>235</v>
      </c>
      <c r="L109" s="70">
        <f>IFERROR(VLOOKUP(A109,bus_institutions!A:D,3,0),"")</f>
        <v>6</v>
      </c>
      <c r="M109" s="56">
        <f>IFERROR(VLOOKUP(A109,bus_institutions!A:D,4,0),"")</f>
        <v>2.5</v>
      </c>
      <c r="N109" s="30">
        <f t="shared" si="8"/>
        <v>174</v>
      </c>
      <c r="O109" s="75">
        <f>IFERROR(VLOOKUP(A109,man_institutions!A:D,3,0),"")</f>
        <v>6</v>
      </c>
      <c r="P109" s="76">
        <f>IFERROR(VLOOKUP(A109,man_institutions!A:D,4,0),"")</f>
        <v>1.63</v>
      </c>
      <c r="Q109" s="77">
        <f t="shared" si="9"/>
        <v>269</v>
      </c>
    </row>
    <row r="110" spans="1:17" x14ac:dyDescent="0.25">
      <c r="A110" s="8" t="s">
        <v>674</v>
      </c>
      <c r="B110" s="51" t="s">
        <v>1219</v>
      </c>
      <c r="C110" s="90">
        <f>IFERROR(VLOOKUP(A110,eco_bus_institutions!A:D,3,0),"")</f>
        <v>109</v>
      </c>
      <c r="D110" s="90">
        <f>IFERROR(VLOOKUP(A110,eco_bus_institutions!A:D,4,0),"")</f>
        <v>2.46</v>
      </c>
      <c r="E110" s="91">
        <f t="shared" si="5"/>
        <v>107</v>
      </c>
      <c r="F110" s="54">
        <f>IFERROR(VLOOKUP(A110,eco_institutions!A:D,3,0),"")</f>
        <v>29</v>
      </c>
      <c r="G110" s="54">
        <f>IFERROR(VLOOKUP(A110,eco_institutions!A:D,4,0),"")</f>
        <v>1.53</v>
      </c>
      <c r="H110" s="21">
        <f t="shared" si="6"/>
        <v>176</v>
      </c>
      <c r="I110" s="60">
        <f>IFERROR(VLOOKUP(A110,fin_institutions!A:D,3,0),"")</f>
        <v>25</v>
      </c>
      <c r="J110" s="55">
        <f>IFERROR(VLOOKUP(A110,fin_institutions!A:D,4,0),"")</f>
        <v>2.38</v>
      </c>
      <c r="K110" s="55">
        <f t="shared" si="7"/>
        <v>93</v>
      </c>
      <c r="L110" s="70">
        <f>IFERROR(VLOOKUP(A110,bus_institutions!A:D,3,0),"")</f>
        <v>44</v>
      </c>
      <c r="M110" s="56">
        <f>IFERROR(VLOOKUP(A110,bus_institutions!A:D,4,0),"")</f>
        <v>3.74</v>
      </c>
      <c r="N110" s="30">
        <f t="shared" si="8"/>
        <v>78</v>
      </c>
      <c r="O110" s="75">
        <f>IFERROR(VLOOKUP(A110,man_institutions!A:D,3,0),"")</f>
        <v>38</v>
      </c>
      <c r="P110" s="76">
        <f>IFERROR(VLOOKUP(A110,man_institutions!A:D,4,0),"")</f>
        <v>1.99</v>
      </c>
      <c r="Q110" s="77">
        <f t="shared" si="9"/>
        <v>200</v>
      </c>
    </row>
    <row r="111" spans="1:17" x14ac:dyDescent="0.25">
      <c r="A111" s="8" t="s">
        <v>811</v>
      </c>
      <c r="B111" s="51" t="s">
        <v>1219</v>
      </c>
      <c r="C111" s="90">
        <f>IFERROR(VLOOKUP(A111,eco_bus_institutions!A:D,3,0),"")</f>
        <v>46</v>
      </c>
      <c r="D111" s="90">
        <f>IFERROR(VLOOKUP(A111,eco_bus_institutions!A:D,4,0),"")</f>
        <v>2.4500000000000002</v>
      </c>
      <c r="E111" s="91">
        <f t="shared" si="5"/>
        <v>109</v>
      </c>
      <c r="F111" s="54">
        <f>IFERROR(VLOOKUP(A111,eco_institutions!A:D,3,0),"")</f>
        <v>23</v>
      </c>
      <c r="G111" s="54">
        <f>IFERROR(VLOOKUP(A111,eco_institutions!A:D,4,0),"")</f>
        <v>1.75</v>
      </c>
      <c r="H111" s="21">
        <f t="shared" si="6"/>
        <v>134</v>
      </c>
      <c r="I111" s="60">
        <f>IFERROR(VLOOKUP(A111,fin_institutions!A:D,3,0),"")</f>
        <v>10</v>
      </c>
      <c r="J111" s="55">
        <f>IFERROR(VLOOKUP(A111,fin_institutions!A:D,4,0),"")</f>
        <v>4.7</v>
      </c>
      <c r="K111" s="55">
        <f t="shared" si="7"/>
        <v>18</v>
      </c>
      <c r="L111" s="70">
        <f>IFERROR(VLOOKUP(A111,bus_institutions!A:D,3,0),"")</f>
        <v>11</v>
      </c>
      <c r="M111" s="56">
        <f>IFERROR(VLOOKUP(A111,bus_institutions!A:D,4,0),"")</f>
        <v>2.66</v>
      </c>
      <c r="N111" s="30">
        <f t="shared" si="8"/>
        <v>155</v>
      </c>
      <c r="O111" s="75">
        <f>IFERROR(VLOOKUP(A111,man_institutions!A:D,3,0),"")</f>
        <v>10</v>
      </c>
      <c r="P111" s="76">
        <f>IFERROR(VLOOKUP(A111,man_institutions!A:D,4,0),"")</f>
        <v>3.86</v>
      </c>
      <c r="Q111" s="77">
        <f t="shared" si="9"/>
        <v>43</v>
      </c>
    </row>
    <row r="112" spans="1:17" x14ac:dyDescent="0.25">
      <c r="A112" s="8" t="s">
        <v>733</v>
      </c>
      <c r="B112" s="51" t="s">
        <v>1231</v>
      </c>
      <c r="C112" s="90">
        <f>IFERROR(VLOOKUP(A112,eco_bus_institutions!A:D,3,0),"")</f>
        <v>117</v>
      </c>
      <c r="D112" s="90">
        <f>IFERROR(VLOOKUP(A112,eco_bus_institutions!A:D,4,0),"")</f>
        <v>2.41</v>
      </c>
      <c r="E112" s="91">
        <f t="shared" si="5"/>
        <v>110</v>
      </c>
      <c r="F112" s="54">
        <f>IFERROR(VLOOKUP(A112,eco_institutions!A:D,3,0),"")</f>
        <v>43</v>
      </c>
      <c r="G112" s="54">
        <f>IFERROR(VLOOKUP(A112,eco_institutions!A:D,4,0),"")</f>
        <v>2.58</v>
      </c>
      <c r="H112" s="21">
        <f t="shared" si="6"/>
        <v>62</v>
      </c>
      <c r="I112" s="60">
        <f>IFERROR(VLOOKUP(A112,fin_institutions!A:D,3,0),"")</f>
        <v>26</v>
      </c>
      <c r="J112" s="55">
        <f>IFERROR(VLOOKUP(A112,fin_institutions!A:D,4,0),"")</f>
        <v>1.94</v>
      </c>
      <c r="K112" s="55">
        <f t="shared" si="7"/>
        <v>117</v>
      </c>
      <c r="L112" s="70">
        <f>IFERROR(VLOOKUP(A112,bus_institutions!A:D,3,0),"")</f>
        <v>50</v>
      </c>
      <c r="M112" s="56">
        <f>IFERROR(VLOOKUP(A112,bus_institutions!A:D,4,0),"")</f>
        <v>2.2400000000000002</v>
      </c>
      <c r="N112" s="30">
        <f t="shared" si="8"/>
        <v>218</v>
      </c>
      <c r="O112" s="75">
        <f>IFERROR(VLOOKUP(A112,man_institutions!A:D,3,0),"")</f>
        <v>30</v>
      </c>
      <c r="P112" s="76">
        <f>IFERROR(VLOOKUP(A112,man_institutions!A:D,4,0),"")</f>
        <v>1.92</v>
      </c>
      <c r="Q112" s="77">
        <f t="shared" si="9"/>
        <v>217</v>
      </c>
    </row>
    <row r="113" spans="1:17" x14ac:dyDescent="0.25">
      <c r="A113" s="8" t="s">
        <v>657</v>
      </c>
      <c r="B113" s="51" t="s">
        <v>1224</v>
      </c>
      <c r="C113" s="90">
        <f>IFERROR(VLOOKUP(A113,eco_bus_institutions!A:D,3,0),"")</f>
        <v>56</v>
      </c>
      <c r="D113" s="90">
        <f>IFERROR(VLOOKUP(A113,eco_bus_institutions!A:D,4,0),"")</f>
        <v>2.4</v>
      </c>
      <c r="E113" s="91">
        <f t="shared" si="5"/>
        <v>111</v>
      </c>
      <c r="F113" s="54">
        <f>IFERROR(VLOOKUP(A113,eco_institutions!A:D,3,0),"")</f>
        <v>21</v>
      </c>
      <c r="G113" s="54">
        <f>IFERROR(VLOOKUP(A113,eco_institutions!A:D,4,0),"")</f>
        <v>1.1000000000000001</v>
      </c>
      <c r="H113" s="21">
        <f t="shared" si="6"/>
        <v>371</v>
      </c>
      <c r="I113" s="60">
        <f>IFERROR(VLOOKUP(A113,fin_institutions!A:D,3,0),"")</f>
        <v>4</v>
      </c>
      <c r="J113" s="55">
        <f>IFERROR(VLOOKUP(A113,fin_institutions!A:D,4,0),"")</f>
        <v>1.26</v>
      </c>
      <c r="K113" s="55">
        <f t="shared" si="7"/>
        <v>253</v>
      </c>
      <c r="L113" s="70">
        <f>IFERROR(VLOOKUP(A113,bus_institutions!A:D,3,0),"")</f>
        <v>31</v>
      </c>
      <c r="M113" s="56">
        <f>IFERROR(VLOOKUP(A113,bus_institutions!A:D,4,0),"")</f>
        <v>3.2</v>
      </c>
      <c r="N113" s="30">
        <f t="shared" si="8"/>
        <v>106</v>
      </c>
      <c r="O113" s="75">
        <f>IFERROR(VLOOKUP(A113,man_institutions!A:D,3,0),"")</f>
        <v>28</v>
      </c>
      <c r="P113" s="76">
        <f>IFERROR(VLOOKUP(A113,man_institutions!A:D,4,0),"")</f>
        <v>2.33</v>
      </c>
      <c r="Q113" s="77">
        <f t="shared" si="9"/>
        <v>152</v>
      </c>
    </row>
    <row r="114" spans="1:17" x14ac:dyDescent="0.25">
      <c r="A114" s="8" t="s">
        <v>694</v>
      </c>
      <c r="B114" s="51" t="s">
        <v>1219</v>
      </c>
      <c r="C114" s="90">
        <f>IFERROR(VLOOKUP(A114,eco_bus_institutions!A:D,3,0),"")</f>
        <v>52</v>
      </c>
      <c r="D114" s="90">
        <f>IFERROR(VLOOKUP(A114,eco_bus_institutions!A:D,4,0),"")</f>
        <v>2.4</v>
      </c>
      <c r="E114" s="91">
        <f t="shared" si="5"/>
        <v>111</v>
      </c>
      <c r="F114" s="54">
        <f>IFERROR(VLOOKUP(A114,eco_institutions!A:D,3,0),"")</f>
        <v>23</v>
      </c>
      <c r="G114" s="54">
        <f>IFERROR(VLOOKUP(A114,eco_institutions!A:D,4,0),"")</f>
        <v>1.1499999999999999</v>
      </c>
      <c r="H114" s="21">
        <f t="shared" si="6"/>
        <v>318</v>
      </c>
      <c r="I114" s="60">
        <f>IFERROR(VLOOKUP(A114,fin_institutions!A:D,3,0),"")</f>
        <v>14</v>
      </c>
      <c r="J114" s="55">
        <f>IFERROR(VLOOKUP(A114,fin_institutions!A:D,4,0),"")</f>
        <v>1.45</v>
      </c>
      <c r="K114" s="55">
        <f t="shared" si="7"/>
        <v>192</v>
      </c>
      <c r="L114" s="70">
        <f>IFERROR(VLOOKUP(A114,bus_institutions!A:D,3,0),"")</f>
        <v>14</v>
      </c>
      <c r="M114" s="56">
        <f>IFERROR(VLOOKUP(A114,bus_institutions!A:D,4,0),"")</f>
        <v>5.58</v>
      </c>
      <c r="N114" s="30">
        <f t="shared" si="8"/>
        <v>17</v>
      </c>
      <c r="O114" s="75">
        <f>IFERROR(VLOOKUP(A114,man_institutions!A:D,3,0),"")</f>
        <v>17</v>
      </c>
      <c r="P114" s="76">
        <f>IFERROR(VLOOKUP(A114,man_institutions!A:D,4,0),"")</f>
        <v>4.76</v>
      </c>
      <c r="Q114" s="77">
        <f t="shared" si="9"/>
        <v>24</v>
      </c>
    </row>
    <row r="115" spans="1:17" x14ac:dyDescent="0.25">
      <c r="A115" s="8" t="s">
        <v>741</v>
      </c>
      <c r="B115" s="51" t="s">
        <v>1226</v>
      </c>
      <c r="C115" s="90">
        <f>IFERROR(VLOOKUP(A115,eco_bus_institutions!A:D,3,0),"")</f>
        <v>58</v>
      </c>
      <c r="D115" s="90">
        <f>IFERROR(VLOOKUP(A115,eco_bus_institutions!A:D,4,0),"")</f>
        <v>2.4</v>
      </c>
      <c r="E115" s="91">
        <f t="shared" si="5"/>
        <v>111</v>
      </c>
      <c r="F115" s="54">
        <f>IFERROR(VLOOKUP(A115,eco_institutions!A:D,3,0),"")</f>
        <v>29</v>
      </c>
      <c r="G115" s="54">
        <f>IFERROR(VLOOKUP(A115,eco_institutions!A:D,4,0),"")</f>
        <v>1.52</v>
      </c>
      <c r="H115" s="21">
        <f t="shared" si="6"/>
        <v>180</v>
      </c>
      <c r="I115" s="60">
        <f>IFERROR(VLOOKUP(A115,fin_institutions!A:D,3,0),"")</f>
        <v>12</v>
      </c>
      <c r="J115" s="55">
        <f>IFERROR(VLOOKUP(A115,fin_institutions!A:D,4,0),"")</f>
        <v>1.67</v>
      </c>
      <c r="K115" s="55">
        <f t="shared" si="7"/>
        <v>152</v>
      </c>
      <c r="L115" s="70">
        <f>IFERROR(VLOOKUP(A115,bus_institutions!A:D,3,0),"")</f>
        <v>18</v>
      </c>
      <c r="M115" s="56">
        <f>IFERROR(VLOOKUP(A115,bus_institutions!A:D,4,0),"")</f>
        <v>4.04</v>
      </c>
      <c r="N115" s="30">
        <f t="shared" si="8"/>
        <v>55</v>
      </c>
      <c r="O115" s="75">
        <f>IFERROR(VLOOKUP(A115,man_institutions!A:D,3,0),"")</f>
        <v>12</v>
      </c>
      <c r="P115" s="76">
        <f>IFERROR(VLOOKUP(A115,man_institutions!A:D,4,0),"")</f>
        <v>4.18</v>
      </c>
      <c r="Q115" s="77">
        <f t="shared" si="9"/>
        <v>35</v>
      </c>
    </row>
    <row r="116" spans="1:17" x14ac:dyDescent="0.25">
      <c r="A116" s="8" t="s">
        <v>911</v>
      </c>
      <c r="B116" s="51" t="s">
        <v>1244</v>
      </c>
      <c r="C116" s="90">
        <f>IFERROR(VLOOKUP(A116,eco_bus_institutions!A:D,3,0),"")</f>
        <v>78</v>
      </c>
      <c r="D116" s="90">
        <f>IFERROR(VLOOKUP(A116,eco_bus_institutions!A:D,4,0),"")</f>
        <v>2.4</v>
      </c>
      <c r="E116" s="91">
        <f t="shared" si="5"/>
        <v>111</v>
      </c>
      <c r="F116" s="54">
        <f>IFERROR(VLOOKUP(A116,eco_institutions!A:D,3,0),"")</f>
        <v>50</v>
      </c>
      <c r="G116" s="54">
        <f>IFERROR(VLOOKUP(A116,eco_institutions!A:D,4,0),"")</f>
        <v>2.08</v>
      </c>
      <c r="H116" s="21">
        <f t="shared" si="6"/>
        <v>96</v>
      </c>
      <c r="I116" s="60">
        <f>IFERROR(VLOOKUP(A116,fin_institutions!A:D,3,0),"")</f>
        <v>13</v>
      </c>
      <c r="J116" s="55">
        <f>IFERROR(VLOOKUP(A116,fin_institutions!A:D,4,0),"")</f>
        <v>2.31</v>
      </c>
      <c r="K116" s="55">
        <f t="shared" si="7"/>
        <v>96</v>
      </c>
      <c r="L116" s="70">
        <f>IFERROR(VLOOKUP(A116,bus_institutions!A:D,3,0),"")</f>
        <v>7</v>
      </c>
      <c r="M116" s="56">
        <f>IFERROR(VLOOKUP(A116,bus_institutions!A:D,4,0),"")</f>
        <v>4</v>
      </c>
      <c r="N116" s="30">
        <f t="shared" si="8"/>
        <v>61</v>
      </c>
      <c r="O116" s="75">
        <f>IFERROR(VLOOKUP(A116,man_institutions!A:D,3,0),"")</f>
        <v>21</v>
      </c>
      <c r="P116" s="76">
        <f>IFERROR(VLOOKUP(A116,man_institutions!A:D,4,0),"")</f>
        <v>3.25</v>
      </c>
      <c r="Q116" s="77">
        <f t="shared" si="9"/>
        <v>68</v>
      </c>
    </row>
    <row r="117" spans="1:17" x14ac:dyDescent="0.25">
      <c r="A117" s="8" t="s">
        <v>815</v>
      </c>
      <c r="B117" s="51" t="s">
        <v>1219</v>
      </c>
      <c r="C117" s="90">
        <f>IFERROR(VLOOKUP(A117,eco_bus_institutions!A:D,3,0),"")</f>
        <v>83</v>
      </c>
      <c r="D117" s="90">
        <f>IFERROR(VLOOKUP(A117,eco_bus_institutions!A:D,4,0),"")</f>
        <v>2.4</v>
      </c>
      <c r="E117" s="91">
        <f t="shared" si="5"/>
        <v>111</v>
      </c>
      <c r="F117" s="54">
        <f>IFERROR(VLOOKUP(A117,eco_institutions!A:D,3,0),"")</f>
        <v>52</v>
      </c>
      <c r="G117" s="54">
        <f>IFERROR(VLOOKUP(A117,eco_institutions!A:D,4,0),"")</f>
        <v>1.69</v>
      </c>
      <c r="H117" s="21">
        <f t="shared" si="6"/>
        <v>149</v>
      </c>
      <c r="I117" s="60">
        <f>IFERROR(VLOOKUP(A117,fin_institutions!A:D,3,0),"")</f>
        <v>15</v>
      </c>
      <c r="J117" s="55">
        <f>IFERROR(VLOOKUP(A117,fin_institutions!A:D,4,0),"")</f>
        <v>3.06</v>
      </c>
      <c r="K117" s="55">
        <f t="shared" si="7"/>
        <v>62</v>
      </c>
      <c r="L117" s="70">
        <f>IFERROR(VLOOKUP(A117,bus_institutions!A:D,3,0),"")</f>
        <v>19</v>
      </c>
      <c r="M117" s="56">
        <f>IFERROR(VLOOKUP(A117,bus_institutions!A:D,4,0),"")</f>
        <v>4.3899999999999997</v>
      </c>
      <c r="N117" s="30">
        <f t="shared" si="8"/>
        <v>41</v>
      </c>
      <c r="O117" s="75">
        <f>IFERROR(VLOOKUP(A117,man_institutions!A:D,3,0),"")</f>
        <v>14</v>
      </c>
      <c r="P117" s="76">
        <f>IFERROR(VLOOKUP(A117,man_institutions!A:D,4,0),"")</f>
        <v>3.37</v>
      </c>
      <c r="Q117" s="77">
        <f t="shared" si="9"/>
        <v>63</v>
      </c>
    </row>
    <row r="118" spans="1:17" x14ac:dyDescent="0.25">
      <c r="A118" s="8" t="s">
        <v>699</v>
      </c>
      <c r="B118" s="51" t="s">
        <v>1219</v>
      </c>
      <c r="C118" s="90">
        <f>IFERROR(VLOOKUP(A118,eco_bus_institutions!A:D,3,0),"")</f>
        <v>42</v>
      </c>
      <c r="D118" s="90">
        <f>IFERROR(VLOOKUP(A118,eco_bus_institutions!A:D,4,0),"")</f>
        <v>2.4</v>
      </c>
      <c r="E118" s="91">
        <f t="shared" si="5"/>
        <v>111</v>
      </c>
      <c r="F118" s="54">
        <f>IFERROR(VLOOKUP(A118,eco_institutions!A:D,3,0),"")</f>
        <v>11</v>
      </c>
      <c r="G118" s="54">
        <f>IFERROR(VLOOKUP(A118,eco_institutions!A:D,4,0),"")</f>
        <v>1.1100000000000001</v>
      </c>
      <c r="H118" s="21">
        <f t="shared" si="6"/>
        <v>362</v>
      </c>
      <c r="I118" s="60">
        <f>IFERROR(VLOOKUP(A118,fin_institutions!A:D,3,0),"")</f>
        <v>9</v>
      </c>
      <c r="J118" s="55">
        <f>IFERROR(VLOOKUP(A118,fin_institutions!A:D,4,0),"")</f>
        <v>1.1499999999999999</v>
      </c>
      <c r="K118" s="55">
        <f t="shared" si="7"/>
        <v>325</v>
      </c>
      <c r="L118" s="70">
        <f>IFERROR(VLOOKUP(A118,bus_institutions!A:D,3,0),"")</f>
        <v>20</v>
      </c>
      <c r="M118" s="56">
        <f>IFERROR(VLOOKUP(A118,bus_institutions!A:D,4,0),"")</f>
        <v>2.4700000000000002</v>
      </c>
      <c r="N118" s="30">
        <f t="shared" si="8"/>
        <v>179</v>
      </c>
      <c r="O118" s="75">
        <f>IFERROR(VLOOKUP(A118,man_institutions!A:D,3,0),"")</f>
        <v>10</v>
      </c>
      <c r="P118" s="76">
        <f>IFERROR(VLOOKUP(A118,man_institutions!A:D,4,0),"")</f>
        <v>6.32</v>
      </c>
      <c r="Q118" s="77">
        <f t="shared" si="9"/>
        <v>6</v>
      </c>
    </row>
    <row r="119" spans="1:17" x14ac:dyDescent="0.25">
      <c r="A119" s="8" t="s">
        <v>779</v>
      </c>
      <c r="B119" s="51" t="s">
        <v>1226</v>
      </c>
      <c r="C119" s="90">
        <f>IFERROR(VLOOKUP(A119,eco_bus_institutions!A:D,3,0),"")</f>
        <v>105</v>
      </c>
      <c r="D119" s="90">
        <f>IFERROR(VLOOKUP(A119,eco_bus_institutions!A:D,4,0),"")</f>
        <v>2.38</v>
      </c>
      <c r="E119" s="91">
        <f t="shared" si="5"/>
        <v>117</v>
      </c>
      <c r="F119" s="54">
        <f>IFERROR(VLOOKUP(A119,eco_institutions!A:D,3,0),"")</f>
        <v>56</v>
      </c>
      <c r="G119" s="54">
        <f>IFERROR(VLOOKUP(A119,eco_institutions!A:D,4,0),"")</f>
        <v>1.1499999999999999</v>
      </c>
      <c r="H119" s="21">
        <f t="shared" si="6"/>
        <v>318</v>
      </c>
      <c r="I119" s="60">
        <f>IFERROR(VLOOKUP(A119,fin_institutions!A:D,3,0),"")</f>
        <v>16</v>
      </c>
      <c r="J119" s="55">
        <f>IFERROR(VLOOKUP(A119,fin_institutions!A:D,4,0),"")</f>
        <v>1.63</v>
      </c>
      <c r="K119" s="55">
        <f t="shared" si="7"/>
        <v>157</v>
      </c>
      <c r="L119" s="70">
        <f>IFERROR(VLOOKUP(A119,bus_institutions!A:D,3,0),"")</f>
        <v>33</v>
      </c>
      <c r="M119" s="56">
        <f>IFERROR(VLOOKUP(A119,bus_institutions!A:D,4,0),"")</f>
        <v>4.5</v>
      </c>
      <c r="N119" s="30">
        <f t="shared" si="8"/>
        <v>38</v>
      </c>
      <c r="O119" s="75">
        <f>IFERROR(VLOOKUP(A119,man_institutions!A:D,3,0),"")</f>
        <v>26</v>
      </c>
      <c r="P119" s="76">
        <f>IFERROR(VLOOKUP(A119,man_institutions!A:D,4,0),"")</f>
        <v>6.45</v>
      </c>
      <c r="Q119" s="77">
        <f t="shared" si="9"/>
        <v>5</v>
      </c>
    </row>
    <row r="120" spans="1:17" x14ac:dyDescent="0.25">
      <c r="A120" s="8" t="s">
        <v>730</v>
      </c>
      <c r="B120" s="51" t="s">
        <v>1219</v>
      </c>
      <c r="C120" s="90">
        <f>IFERROR(VLOOKUP(A120,eco_bus_institutions!A:D,3,0),"")</f>
        <v>81</v>
      </c>
      <c r="D120" s="90">
        <f>IFERROR(VLOOKUP(A120,eco_bus_institutions!A:D,4,0),"")</f>
        <v>2.37</v>
      </c>
      <c r="E120" s="91">
        <f t="shared" si="5"/>
        <v>118</v>
      </c>
      <c r="F120" s="54">
        <f>IFERROR(VLOOKUP(A120,eco_institutions!A:D,3,0),"")</f>
        <v>39</v>
      </c>
      <c r="G120" s="54">
        <f>IFERROR(VLOOKUP(A120,eco_institutions!A:D,4,0),"")</f>
        <v>1.3</v>
      </c>
      <c r="H120" s="21">
        <f t="shared" si="6"/>
        <v>236</v>
      </c>
      <c r="I120" s="60">
        <f>IFERROR(VLOOKUP(A120,fin_institutions!A:D,3,0),"")</f>
        <v>14</v>
      </c>
      <c r="J120" s="55">
        <f>IFERROR(VLOOKUP(A120,fin_institutions!A:D,4,0),"")</f>
        <v>2.5499999999999998</v>
      </c>
      <c r="K120" s="55">
        <f t="shared" si="7"/>
        <v>84</v>
      </c>
      <c r="L120" s="70">
        <f>IFERROR(VLOOKUP(A120,bus_institutions!A:D,3,0),"")</f>
        <v>22</v>
      </c>
      <c r="M120" s="56">
        <f>IFERROR(VLOOKUP(A120,bus_institutions!A:D,4,0),"")</f>
        <v>3.89</v>
      </c>
      <c r="N120" s="30">
        <f t="shared" si="8"/>
        <v>67</v>
      </c>
      <c r="O120" s="75">
        <f>IFERROR(VLOOKUP(A120,man_institutions!A:D,3,0),"")</f>
        <v>33</v>
      </c>
      <c r="P120" s="76">
        <f>IFERROR(VLOOKUP(A120,man_institutions!A:D,4,0),"")</f>
        <v>2.7</v>
      </c>
      <c r="Q120" s="77">
        <f t="shared" si="9"/>
        <v>104</v>
      </c>
    </row>
    <row r="121" spans="1:17" x14ac:dyDescent="0.25">
      <c r="A121" s="8" t="s">
        <v>777</v>
      </c>
      <c r="B121" s="51" t="s">
        <v>1219</v>
      </c>
      <c r="C121" s="90">
        <f>IFERROR(VLOOKUP(A121,eco_bus_institutions!A:D,3,0),"")</f>
        <v>196</v>
      </c>
      <c r="D121" s="90">
        <f>IFERROR(VLOOKUP(A121,eco_bus_institutions!A:D,4,0),"")</f>
        <v>2.37</v>
      </c>
      <c r="E121" s="91">
        <f t="shared" si="5"/>
        <v>118</v>
      </c>
      <c r="F121" s="54">
        <f>IFERROR(VLOOKUP(A121,eco_institutions!A:D,3,0),"")</f>
        <v>84</v>
      </c>
      <c r="G121" s="54">
        <f>IFERROR(VLOOKUP(A121,eco_institutions!A:D,4,0),"")</f>
        <v>1.99</v>
      </c>
      <c r="H121" s="21">
        <f t="shared" si="6"/>
        <v>106</v>
      </c>
      <c r="I121" s="60">
        <f>IFERROR(VLOOKUP(A121,fin_institutions!A:D,3,0),"")</f>
        <v>39</v>
      </c>
      <c r="J121" s="55">
        <f>IFERROR(VLOOKUP(A121,fin_institutions!A:D,4,0),"")</f>
        <v>1.61</v>
      </c>
      <c r="K121" s="55">
        <f t="shared" si="7"/>
        <v>161</v>
      </c>
      <c r="L121" s="70">
        <f>IFERROR(VLOOKUP(A121,bus_institutions!A:D,3,0),"")</f>
        <v>49</v>
      </c>
      <c r="M121" s="56">
        <f>IFERROR(VLOOKUP(A121,bus_institutions!A:D,4,0),"")</f>
        <v>3.23</v>
      </c>
      <c r="N121" s="30">
        <f t="shared" si="8"/>
        <v>105</v>
      </c>
      <c r="O121" s="75">
        <f>IFERROR(VLOOKUP(A121,man_institutions!A:D,3,0),"")</f>
        <v>75</v>
      </c>
      <c r="P121" s="76">
        <f>IFERROR(VLOOKUP(A121,man_institutions!A:D,4,0),"")</f>
        <v>3.02</v>
      </c>
      <c r="Q121" s="77">
        <f t="shared" si="9"/>
        <v>79</v>
      </c>
    </row>
    <row r="122" spans="1:17" x14ac:dyDescent="0.25">
      <c r="A122" s="8" t="s">
        <v>988</v>
      </c>
      <c r="B122" s="51" t="s">
        <v>1223</v>
      </c>
      <c r="C122" s="90">
        <f>IFERROR(VLOOKUP(A122,eco_bus_institutions!A:D,3,0),"")</f>
        <v>65</v>
      </c>
      <c r="D122" s="90">
        <f>IFERROR(VLOOKUP(A122,eco_bus_institutions!A:D,4,0),"")</f>
        <v>2.37</v>
      </c>
      <c r="E122" s="91">
        <f t="shared" si="5"/>
        <v>118</v>
      </c>
      <c r="F122" s="54">
        <f>IFERROR(VLOOKUP(A122,eco_institutions!A:D,3,0),"")</f>
        <v>52</v>
      </c>
      <c r="G122" s="54">
        <f>IFERROR(VLOOKUP(A122,eco_institutions!A:D,4,0),"")</f>
        <v>2.56</v>
      </c>
      <c r="H122" s="21">
        <f t="shared" si="6"/>
        <v>64</v>
      </c>
      <c r="I122" s="60">
        <f>IFERROR(VLOOKUP(A122,fin_institutions!A:D,3,0),"")</f>
        <v>7</v>
      </c>
      <c r="J122" s="55">
        <f>IFERROR(VLOOKUP(A122,fin_institutions!A:D,4,0),"")</f>
        <v>1.02</v>
      </c>
      <c r="K122" s="55">
        <f t="shared" si="7"/>
        <v>526</v>
      </c>
      <c r="L122" s="70">
        <f>IFERROR(VLOOKUP(A122,bus_institutions!A:D,3,0),"")</f>
        <v>8</v>
      </c>
      <c r="M122" s="56">
        <f>IFERROR(VLOOKUP(A122,bus_institutions!A:D,4,0),"")</f>
        <v>1.59</v>
      </c>
      <c r="N122" s="30">
        <f t="shared" si="8"/>
        <v>360</v>
      </c>
      <c r="O122" s="75">
        <f>IFERROR(VLOOKUP(A122,man_institutions!A:D,3,0),"")</f>
        <v>7</v>
      </c>
      <c r="P122" s="76">
        <f>IFERROR(VLOOKUP(A122,man_institutions!A:D,4,0),"")</f>
        <v>1.1599999999999999</v>
      </c>
      <c r="Q122" s="77">
        <f t="shared" si="9"/>
        <v>482</v>
      </c>
    </row>
    <row r="123" spans="1:17" x14ac:dyDescent="0.25">
      <c r="A123" s="8" t="s">
        <v>729</v>
      </c>
      <c r="B123" s="51" t="s">
        <v>1232</v>
      </c>
      <c r="C123" s="90">
        <f>IFERROR(VLOOKUP(A123,eco_bus_institutions!A:D,3,0),"")</f>
        <v>40</v>
      </c>
      <c r="D123" s="90">
        <f>IFERROR(VLOOKUP(A123,eco_bus_institutions!A:D,4,0),"")</f>
        <v>2.36</v>
      </c>
      <c r="E123" s="91">
        <f t="shared" si="5"/>
        <v>121</v>
      </c>
      <c r="F123" s="54">
        <f>IFERROR(VLOOKUP(A123,eco_institutions!A:D,3,0),"")</f>
        <v>6</v>
      </c>
      <c r="G123" s="54">
        <f>IFERROR(VLOOKUP(A123,eco_institutions!A:D,4,0),"")</f>
        <v>2.08</v>
      </c>
      <c r="H123" s="21">
        <f t="shared" si="6"/>
        <v>96</v>
      </c>
      <c r="I123" s="60">
        <f>IFERROR(VLOOKUP(A123,fin_institutions!A:D,3,0),"")</f>
        <v>4</v>
      </c>
      <c r="J123" s="55">
        <f>IFERROR(VLOOKUP(A123,fin_institutions!A:D,4,0),"")</f>
        <v>1.79</v>
      </c>
      <c r="K123" s="55">
        <f t="shared" si="7"/>
        <v>134</v>
      </c>
      <c r="L123" s="70">
        <f>IFERROR(VLOOKUP(A123,bus_institutions!A:D,3,0),"")</f>
        <v>19</v>
      </c>
      <c r="M123" s="56">
        <f>IFERROR(VLOOKUP(A123,bus_institutions!A:D,4,0),"")</f>
        <v>2.99</v>
      </c>
      <c r="N123" s="30">
        <f t="shared" si="8"/>
        <v>125</v>
      </c>
      <c r="O123" s="75">
        <f>IFERROR(VLOOKUP(A123,man_institutions!A:D,3,0),"")</f>
        <v>24</v>
      </c>
      <c r="P123" s="76">
        <f>IFERROR(VLOOKUP(A123,man_institutions!A:D,4,0),"")</f>
        <v>2.81</v>
      </c>
      <c r="Q123" s="77">
        <f t="shared" si="9"/>
        <v>95</v>
      </c>
    </row>
    <row r="124" spans="1:17" x14ac:dyDescent="0.25">
      <c r="A124" s="8" t="s">
        <v>863</v>
      </c>
      <c r="B124" s="51" t="s">
        <v>1218</v>
      </c>
      <c r="C124" s="90">
        <f>IFERROR(VLOOKUP(A124,eco_bus_institutions!A:D,3,0),"")</f>
        <v>271</v>
      </c>
      <c r="D124" s="90">
        <f>IFERROR(VLOOKUP(A124,eco_bus_institutions!A:D,4,0),"")</f>
        <v>2.35</v>
      </c>
      <c r="E124" s="91">
        <f t="shared" si="5"/>
        <v>122</v>
      </c>
      <c r="F124" s="54">
        <f>IFERROR(VLOOKUP(A124,eco_institutions!A:D,3,0),"")</f>
        <v>201</v>
      </c>
      <c r="G124" s="54">
        <f>IFERROR(VLOOKUP(A124,eco_institutions!A:D,4,0),"")</f>
        <v>2.09</v>
      </c>
      <c r="H124" s="21">
        <f t="shared" si="6"/>
        <v>94</v>
      </c>
      <c r="I124" s="60">
        <f>IFERROR(VLOOKUP(A124,fin_institutions!A:D,3,0),"")</f>
        <v>38</v>
      </c>
      <c r="J124" s="55">
        <f>IFERROR(VLOOKUP(A124,fin_institutions!A:D,4,0),"")</f>
        <v>1.75</v>
      </c>
      <c r="K124" s="55">
        <f t="shared" si="7"/>
        <v>139</v>
      </c>
      <c r="L124" s="70">
        <f>IFERROR(VLOOKUP(A124,bus_institutions!A:D,3,0),"")</f>
        <v>48</v>
      </c>
      <c r="M124" s="56">
        <f>IFERROR(VLOOKUP(A124,bus_institutions!A:D,4,0),"")</f>
        <v>2.86</v>
      </c>
      <c r="N124" s="30">
        <f t="shared" si="8"/>
        <v>136</v>
      </c>
      <c r="O124" s="75">
        <f>IFERROR(VLOOKUP(A124,man_institutions!A:D,3,0),"")</f>
        <v>52</v>
      </c>
      <c r="P124" s="76">
        <f>IFERROR(VLOOKUP(A124,man_institutions!A:D,4,0),"")</f>
        <v>3.23</v>
      </c>
      <c r="Q124" s="77">
        <f t="shared" si="9"/>
        <v>70</v>
      </c>
    </row>
    <row r="125" spans="1:17" x14ac:dyDescent="0.25">
      <c r="A125" s="8" t="s">
        <v>738</v>
      </c>
      <c r="B125" s="51" t="s">
        <v>1226</v>
      </c>
      <c r="C125" s="90">
        <f>IFERROR(VLOOKUP(A125,eco_bus_institutions!A:D,3,0),"")</f>
        <v>42</v>
      </c>
      <c r="D125" s="90">
        <f>IFERROR(VLOOKUP(A125,eco_bus_institutions!A:D,4,0),"")</f>
        <v>2.34</v>
      </c>
      <c r="E125" s="91">
        <f t="shared" si="5"/>
        <v>123</v>
      </c>
      <c r="F125" s="54">
        <f>IFERROR(VLOOKUP(A125,eco_institutions!A:D,3,0),"")</f>
        <v>13</v>
      </c>
      <c r="G125" s="54">
        <f>IFERROR(VLOOKUP(A125,eco_institutions!A:D,4,0),"")</f>
        <v>1.55</v>
      </c>
      <c r="H125" s="21">
        <f t="shared" si="6"/>
        <v>170</v>
      </c>
      <c r="I125" s="60" t="str">
        <f>IFERROR(VLOOKUP(A125,fin_institutions!A:D,3,0),"")</f>
        <v/>
      </c>
      <c r="J125" s="55" t="str">
        <f>IFERROR(VLOOKUP(A125,fin_institutions!A:D,4,0),"")</f>
        <v/>
      </c>
      <c r="K125" s="55" t="str">
        <f t="shared" si="7"/>
        <v/>
      </c>
      <c r="L125" s="70">
        <f>IFERROR(VLOOKUP(A125,bus_institutions!A:D,3,0),"")</f>
        <v>15</v>
      </c>
      <c r="M125" s="56">
        <f>IFERROR(VLOOKUP(A125,bus_institutions!A:D,4,0),"")</f>
        <v>3.41</v>
      </c>
      <c r="N125" s="30">
        <f t="shared" si="8"/>
        <v>92</v>
      </c>
      <c r="O125" s="75">
        <f>IFERROR(VLOOKUP(A125,man_institutions!A:D,3,0),"")</f>
        <v>17</v>
      </c>
      <c r="P125" s="76">
        <f>IFERROR(VLOOKUP(A125,man_institutions!A:D,4,0),"")</f>
        <v>3.24</v>
      </c>
      <c r="Q125" s="77">
        <f t="shared" si="9"/>
        <v>69</v>
      </c>
    </row>
    <row r="126" spans="1:17" x14ac:dyDescent="0.25">
      <c r="A126" s="8" t="s">
        <v>687</v>
      </c>
      <c r="B126" s="51" t="s">
        <v>1227</v>
      </c>
      <c r="C126" s="90">
        <f>IFERROR(VLOOKUP(A126,eco_bus_institutions!A:D,3,0),"")</f>
        <v>125</v>
      </c>
      <c r="D126" s="90">
        <f>IFERROR(VLOOKUP(A126,eco_bus_institutions!A:D,4,0),"")</f>
        <v>2.3199999999999998</v>
      </c>
      <c r="E126" s="91">
        <f t="shared" si="5"/>
        <v>124</v>
      </c>
      <c r="F126" s="54">
        <f>IFERROR(VLOOKUP(A126,eco_institutions!A:D,3,0),"")</f>
        <v>23</v>
      </c>
      <c r="G126" s="54">
        <f>IFERROR(VLOOKUP(A126,eco_institutions!A:D,4,0),"")</f>
        <v>1.52</v>
      </c>
      <c r="H126" s="21">
        <f t="shared" si="6"/>
        <v>180</v>
      </c>
      <c r="I126" s="60">
        <f>IFERROR(VLOOKUP(A126,fin_institutions!A:D,3,0),"")</f>
        <v>18</v>
      </c>
      <c r="J126" s="55">
        <f>IFERROR(VLOOKUP(A126,fin_institutions!A:D,4,0),"")</f>
        <v>2.06</v>
      </c>
      <c r="K126" s="55">
        <f t="shared" si="7"/>
        <v>107</v>
      </c>
      <c r="L126" s="70">
        <f>IFERROR(VLOOKUP(A126,bus_institutions!A:D,3,0),"")</f>
        <v>61</v>
      </c>
      <c r="M126" s="56">
        <f>IFERROR(VLOOKUP(A126,bus_institutions!A:D,4,0),"")</f>
        <v>2.41</v>
      </c>
      <c r="N126" s="30">
        <f t="shared" si="8"/>
        <v>193</v>
      </c>
      <c r="O126" s="75">
        <f>IFERROR(VLOOKUP(A126,man_institutions!A:D,3,0),"")</f>
        <v>65</v>
      </c>
      <c r="P126" s="76">
        <f>IFERROR(VLOOKUP(A126,man_institutions!A:D,4,0),"")</f>
        <v>2.65</v>
      </c>
      <c r="Q126" s="77">
        <f t="shared" si="9"/>
        <v>107</v>
      </c>
    </row>
    <row r="127" spans="1:17" x14ac:dyDescent="0.25">
      <c r="A127" s="8" t="s">
        <v>786</v>
      </c>
      <c r="B127" s="51" t="s">
        <v>1219</v>
      </c>
      <c r="C127" s="90">
        <f>IFERROR(VLOOKUP(A127,eco_bus_institutions!A:D,3,0),"")</f>
        <v>46</v>
      </c>
      <c r="D127" s="90">
        <f>IFERROR(VLOOKUP(A127,eco_bus_institutions!A:D,4,0),"")</f>
        <v>2.3199999999999998</v>
      </c>
      <c r="E127" s="91">
        <f t="shared" si="5"/>
        <v>124</v>
      </c>
      <c r="F127" s="54">
        <f>IFERROR(VLOOKUP(A127,eco_institutions!A:D,3,0),"")</f>
        <v>33</v>
      </c>
      <c r="G127" s="54">
        <f>IFERROR(VLOOKUP(A127,eco_institutions!A:D,4,0),"")</f>
        <v>1.89</v>
      </c>
      <c r="H127" s="21">
        <f t="shared" si="6"/>
        <v>113</v>
      </c>
      <c r="I127" s="60">
        <f>IFERROR(VLOOKUP(A127,fin_institutions!A:D,3,0),"")</f>
        <v>11</v>
      </c>
      <c r="J127" s="55">
        <f>IFERROR(VLOOKUP(A127,fin_institutions!A:D,4,0),"")</f>
        <v>1.02</v>
      </c>
      <c r="K127" s="55">
        <f t="shared" si="7"/>
        <v>526</v>
      </c>
      <c r="L127" s="70">
        <f>IFERROR(VLOOKUP(A127,bus_institutions!A:D,3,0),"")</f>
        <v>8</v>
      </c>
      <c r="M127" s="56">
        <f>IFERROR(VLOOKUP(A127,bus_institutions!A:D,4,0),"")</f>
        <v>5.91</v>
      </c>
      <c r="N127" s="30">
        <f t="shared" si="8"/>
        <v>14</v>
      </c>
      <c r="O127" s="75">
        <f>IFERROR(VLOOKUP(A127,man_institutions!A:D,3,0),"")</f>
        <v>8</v>
      </c>
      <c r="P127" s="76">
        <f>IFERROR(VLOOKUP(A127,man_institutions!A:D,4,0),"")</f>
        <v>1.89</v>
      </c>
      <c r="Q127" s="77">
        <f t="shared" si="9"/>
        <v>220</v>
      </c>
    </row>
    <row r="128" spans="1:17" x14ac:dyDescent="0.25">
      <c r="A128" s="8" t="s">
        <v>714</v>
      </c>
      <c r="B128" s="51" t="s">
        <v>1222</v>
      </c>
      <c r="C128" s="90">
        <f>IFERROR(VLOOKUP(A128,eco_bus_institutions!A:D,3,0),"")</f>
        <v>56</v>
      </c>
      <c r="D128" s="90">
        <f>IFERROR(VLOOKUP(A128,eco_bus_institutions!A:D,4,0),"")</f>
        <v>2.3199999999999998</v>
      </c>
      <c r="E128" s="91">
        <f t="shared" si="5"/>
        <v>124</v>
      </c>
      <c r="F128" s="54">
        <f>IFERROR(VLOOKUP(A128,eco_institutions!A:D,3,0),"")</f>
        <v>10</v>
      </c>
      <c r="G128" s="54">
        <f>IFERROR(VLOOKUP(A128,eco_institutions!A:D,4,0),"")</f>
        <v>1.29</v>
      </c>
      <c r="H128" s="21">
        <f t="shared" si="6"/>
        <v>244</v>
      </c>
      <c r="I128" s="60">
        <f>IFERROR(VLOOKUP(A128,fin_institutions!A:D,3,0),"")</f>
        <v>10</v>
      </c>
      <c r="J128" s="55">
        <f>IFERROR(VLOOKUP(A128,fin_institutions!A:D,4,0),"")</f>
        <v>2.02</v>
      </c>
      <c r="K128" s="55">
        <f t="shared" si="7"/>
        <v>108</v>
      </c>
      <c r="L128" s="70">
        <f>IFERROR(VLOOKUP(A128,bus_institutions!A:D,3,0),"")</f>
        <v>24</v>
      </c>
      <c r="M128" s="56">
        <f>IFERROR(VLOOKUP(A128,bus_institutions!A:D,4,0),"")</f>
        <v>2.88</v>
      </c>
      <c r="N128" s="30">
        <f t="shared" si="8"/>
        <v>134</v>
      </c>
      <c r="O128" s="75">
        <f>IFERROR(VLOOKUP(A128,man_institutions!A:D,3,0),"")</f>
        <v>31</v>
      </c>
      <c r="P128" s="76">
        <f>IFERROR(VLOOKUP(A128,man_institutions!A:D,4,0),"")</f>
        <v>2.84</v>
      </c>
      <c r="Q128" s="77">
        <f t="shared" si="9"/>
        <v>93</v>
      </c>
    </row>
    <row r="129" spans="1:17" x14ac:dyDescent="0.25">
      <c r="A129" s="8" t="s">
        <v>743</v>
      </c>
      <c r="B129" s="51" t="s">
        <v>1226</v>
      </c>
      <c r="C129" s="90">
        <f>IFERROR(VLOOKUP(A129,eco_bus_institutions!A:D,3,0),"")</f>
        <v>63</v>
      </c>
      <c r="D129" s="90">
        <f>IFERROR(VLOOKUP(A129,eco_bus_institutions!A:D,4,0),"")</f>
        <v>2.3199999999999998</v>
      </c>
      <c r="E129" s="91">
        <f t="shared" si="5"/>
        <v>124</v>
      </c>
      <c r="F129" s="54">
        <f>IFERROR(VLOOKUP(A129,eco_institutions!A:D,3,0),"")</f>
        <v>33</v>
      </c>
      <c r="G129" s="54">
        <f>IFERROR(VLOOKUP(A129,eco_institutions!A:D,4,0),"")</f>
        <v>1.5</v>
      </c>
      <c r="H129" s="21">
        <f t="shared" si="6"/>
        <v>184</v>
      </c>
      <c r="I129" s="60">
        <f>IFERROR(VLOOKUP(A129,fin_institutions!A:D,3,0),"")</f>
        <v>9</v>
      </c>
      <c r="J129" s="55">
        <f>IFERROR(VLOOKUP(A129,fin_institutions!A:D,4,0),"")</f>
        <v>1.18</v>
      </c>
      <c r="K129" s="55">
        <f t="shared" si="7"/>
        <v>298</v>
      </c>
      <c r="L129" s="70">
        <f>IFERROR(VLOOKUP(A129,bus_institutions!A:D,3,0),"")</f>
        <v>20</v>
      </c>
      <c r="M129" s="56">
        <f>IFERROR(VLOOKUP(A129,bus_institutions!A:D,4,0),"")</f>
        <v>3.89</v>
      </c>
      <c r="N129" s="30">
        <f t="shared" si="8"/>
        <v>67</v>
      </c>
      <c r="O129" s="75">
        <f>IFERROR(VLOOKUP(A129,man_institutions!A:D,3,0),"")</f>
        <v>18</v>
      </c>
      <c r="P129" s="76">
        <f>IFERROR(VLOOKUP(A129,man_institutions!A:D,4,0),"")</f>
        <v>3.51</v>
      </c>
      <c r="Q129" s="77">
        <f t="shared" si="9"/>
        <v>58</v>
      </c>
    </row>
    <row r="130" spans="1:17" x14ac:dyDescent="0.25">
      <c r="A130" s="8" t="s">
        <v>691</v>
      </c>
      <c r="B130" s="51" t="s">
        <v>1219</v>
      </c>
      <c r="C130" s="90">
        <f>IFERROR(VLOOKUP(A130,eco_bus_institutions!A:D,3,0),"")</f>
        <v>97</v>
      </c>
      <c r="D130" s="90">
        <f>IFERROR(VLOOKUP(A130,eco_bus_institutions!A:D,4,0),"")</f>
        <v>2.3199999999999998</v>
      </c>
      <c r="E130" s="91">
        <f t="shared" si="5"/>
        <v>124</v>
      </c>
      <c r="F130" s="54">
        <f>IFERROR(VLOOKUP(A130,eco_institutions!A:D,3,0),"")</f>
        <v>33</v>
      </c>
      <c r="G130" s="54">
        <f>IFERROR(VLOOKUP(A130,eco_institutions!A:D,4,0),"")</f>
        <v>1.18</v>
      </c>
      <c r="H130" s="21">
        <f t="shared" si="6"/>
        <v>302</v>
      </c>
      <c r="I130" s="60">
        <f>IFERROR(VLOOKUP(A130,fin_institutions!A:D,3,0),"")</f>
        <v>9</v>
      </c>
      <c r="J130" s="55">
        <f>IFERROR(VLOOKUP(A130,fin_institutions!A:D,4,0),"")</f>
        <v>3.55</v>
      </c>
      <c r="K130" s="55">
        <f t="shared" si="7"/>
        <v>46</v>
      </c>
      <c r="L130" s="70">
        <f>IFERROR(VLOOKUP(A130,bus_institutions!A:D,3,0),"")</f>
        <v>38</v>
      </c>
      <c r="M130" s="56">
        <f>IFERROR(VLOOKUP(A130,bus_institutions!A:D,4,0),"")</f>
        <v>3.44</v>
      </c>
      <c r="N130" s="30">
        <f t="shared" si="8"/>
        <v>86</v>
      </c>
      <c r="O130" s="75">
        <f>IFERROR(VLOOKUP(A130,man_institutions!A:D,3,0),"")</f>
        <v>41</v>
      </c>
      <c r="P130" s="76">
        <f>IFERROR(VLOOKUP(A130,man_institutions!A:D,4,0),"")</f>
        <v>3.03</v>
      </c>
      <c r="Q130" s="77">
        <f t="shared" si="9"/>
        <v>78</v>
      </c>
    </row>
    <row r="131" spans="1:17" x14ac:dyDescent="0.25">
      <c r="A131" s="8" t="s">
        <v>732</v>
      </c>
      <c r="B131" s="51" t="s">
        <v>1219</v>
      </c>
      <c r="C131" s="90">
        <f>IFERROR(VLOOKUP(A131,eco_bus_institutions!A:D,3,0),"")</f>
        <v>141</v>
      </c>
      <c r="D131" s="90">
        <f>IFERROR(VLOOKUP(A131,eco_bus_institutions!A:D,4,0),"")</f>
        <v>2.2999999999999998</v>
      </c>
      <c r="E131" s="91">
        <f t="shared" ref="E131:E194" si="10">_xlfn.RANK.EQ(D131,D:D)</f>
        <v>129</v>
      </c>
      <c r="F131" s="54">
        <f>IFERROR(VLOOKUP(A131,eco_institutions!A:D,3,0),"")</f>
        <v>46</v>
      </c>
      <c r="G131" s="54">
        <f>IFERROR(VLOOKUP(A131,eco_institutions!A:D,4,0),"")</f>
        <v>1.57</v>
      </c>
      <c r="H131" s="21">
        <f t="shared" ref="H131:H194" si="11">IFERROR(_xlfn.RANK.EQ(G131,G:G),"")</f>
        <v>166</v>
      </c>
      <c r="I131" s="60">
        <f>IFERROR(VLOOKUP(A131,fin_institutions!A:D,3,0),"")</f>
        <v>36</v>
      </c>
      <c r="J131" s="55">
        <f>IFERROR(VLOOKUP(A131,fin_institutions!A:D,4,0),"")</f>
        <v>1.85</v>
      </c>
      <c r="K131" s="55">
        <f t="shared" ref="K131:K194" si="12">IFERROR(_xlfn.RANK.EQ(J131,J:J),"")</f>
        <v>127</v>
      </c>
      <c r="L131" s="70">
        <f>IFERROR(VLOOKUP(A131,bus_institutions!A:D,3,0),"")</f>
        <v>40</v>
      </c>
      <c r="M131" s="56">
        <f>IFERROR(VLOOKUP(A131,bus_institutions!A:D,4,0),"")</f>
        <v>3.78</v>
      </c>
      <c r="N131" s="30">
        <f t="shared" ref="N131:N194" si="13">IFERROR(_xlfn.RANK.EQ(M131,M:M),"")</f>
        <v>75</v>
      </c>
      <c r="O131" s="75">
        <f>IFERROR(VLOOKUP(A131,man_institutions!A:D,3,0),"")</f>
        <v>60</v>
      </c>
      <c r="P131" s="76">
        <f>IFERROR(VLOOKUP(A131,man_institutions!A:D,4,0),"")</f>
        <v>2.77</v>
      </c>
      <c r="Q131" s="77">
        <f t="shared" ref="Q131:Q194" si="14">IFERROR(_xlfn.RANK.EQ(P131,P:P),"")</f>
        <v>98</v>
      </c>
    </row>
    <row r="132" spans="1:17" x14ac:dyDescent="0.25">
      <c r="A132" s="8" t="s">
        <v>717</v>
      </c>
      <c r="B132" s="51" t="s">
        <v>1219</v>
      </c>
      <c r="C132" s="90">
        <f>IFERROR(VLOOKUP(A132,eco_bus_institutions!A:D,3,0),"")</f>
        <v>65</v>
      </c>
      <c r="D132" s="90">
        <f>IFERROR(VLOOKUP(A132,eco_bus_institutions!A:D,4,0),"")</f>
        <v>2.2999999999999998</v>
      </c>
      <c r="E132" s="91">
        <f t="shared" si="10"/>
        <v>129</v>
      </c>
      <c r="F132" s="54">
        <f>IFERROR(VLOOKUP(A132,eco_institutions!A:D,3,0),"")</f>
        <v>28</v>
      </c>
      <c r="G132" s="54">
        <f>IFERROR(VLOOKUP(A132,eco_institutions!A:D,4,0),"")</f>
        <v>1.19</v>
      </c>
      <c r="H132" s="21">
        <f t="shared" si="11"/>
        <v>293</v>
      </c>
      <c r="I132" s="60">
        <f>IFERROR(VLOOKUP(A132,fin_institutions!A:D,3,0),"")</f>
        <v>15</v>
      </c>
      <c r="J132" s="55">
        <f>IFERROR(VLOOKUP(A132,fin_institutions!A:D,4,0),"")</f>
        <v>3.96</v>
      </c>
      <c r="K132" s="55">
        <f t="shared" si="12"/>
        <v>32</v>
      </c>
      <c r="L132" s="70">
        <f>IFERROR(VLOOKUP(A132,bus_institutions!A:D,3,0),"")</f>
        <v>15</v>
      </c>
      <c r="M132" s="56">
        <f>IFERROR(VLOOKUP(A132,bus_institutions!A:D,4,0),"")</f>
        <v>3.97</v>
      </c>
      <c r="N132" s="30">
        <f t="shared" si="13"/>
        <v>62</v>
      </c>
      <c r="O132" s="75">
        <f>IFERROR(VLOOKUP(A132,man_institutions!A:D,3,0),"")</f>
        <v>26</v>
      </c>
      <c r="P132" s="76">
        <f>IFERROR(VLOOKUP(A132,man_institutions!A:D,4,0),"")</f>
        <v>3.02</v>
      </c>
      <c r="Q132" s="77">
        <f t="shared" si="14"/>
        <v>79</v>
      </c>
    </row>
    <row r="133" spans="1:17" x14ac:dyDescent="0.25">
      <c r="A133" s="8" t="s">
        <v>773</v>
      </c>
      <c r="B133" s="51" t="s">
        <v>1219</v>
      </c>
      <c r="C133" s="90">
        <f>IFERROR(VLOOKUP(A133,eco_bus_institutions!A:D,3,0),"")</f>
        <v>52</v>
      </c>
      <c r="D133" s="90">
        <f>IFERROR(VLOOKUP(A133,eco_bus_institutions!A:D,4,0),"")</f>
        <v>2.2799999999999998</v>
      </c>
      <c r="E133" s="91">
        <f t="shared" si="10"/>
        <v>131</v>
      </c>
      <c r="F133" s="54">
        <f>IFERROR(VLOOKUP(A133,eco_institutions!A:D,3,0),"")</f>
        <v>19</v>
      </c>
      <c r="G133" s="54">
        <f>IFERROR(VLOOKUP(A133,eco_institutions!A:D,4,0),"")</f>
        <v>2.4500000000000002</v>
      </c>
      <c r="H133" s="21">
        <f t="shared" si="11"/>
        <v>70</v>
      </c>
      <c r="I133" s="60">
        <f>IFERROR(VLOOKUP(A133,fin_institutions!A:D,3,0),"")</f>
        <v>11</v>
      </c>
      <c r="J133" s="55">
        <f>IFERROR(VLOOKUP(A133,fin_institutions!A:D,4,0),"")</f>
        <v>1.62</v>
      </c>
      <c r="K133" s="55">
        <f t="shared" si="12"/>
        <v>158</v>
      </c>
      <c r="L133" s="70">
        <f>IFERROR(VLOOKUP(A133,bus_institutions!A:D,3,0),"")</f>
        <v>16</v>
      </c>
      <c r="M133" s="56">
        <f>IFERROR(VLOOKUP(A133,bus_institutions!A:D,4,0),"")</f>
        <v>2.57</v>
      </c>
      <c r="N133" s="30">
        <f t="shared" si="13"/>
        <v>166</v>
      </c>
      <c r="O133" s="75">
        <f>IFERROR(VLOOKUP(A133,man_institutions!A:D,3,0),"")</f>
        <v>19</v>
      </c>
      <c r="P133" s="76">
        <f>IFERROR(VLOOKUP(A133,man_institutions!A:D,4,0),"")</f>
        <v>2.39</v>
      </c>
      <c r="Q133" s="77">
        <f t="shared" si="14"/>
        <v>143</v>
      </c>
    </row>
    <row r="134" spans="1:17" x14ac:dyDescent="0.25">
      <c r="A134" s="8" t="s">
        <v>851</v>
      </c>
      <c r="B134" s="51" t="s">
        <v>1219</v>
      </c>
      <c r="C134" s="90">
        <f>IFERROR(VLOOKUP(A134,eco_bus_institutions!A:D,3,0),"")</f>
        <v>89</v>
      </c>
      <c r="D134" s="90">
        <f>IFERROR(VLOOKUP(A134,eco_bus_institutions!A:D,4,0),"")</f>
        <v>2.2799999999999998</v>
      </c>
      <c r="E134" s="91">
        <f t="shared" si="10"/>
        <v>131</v>
      </c>
      <c r="F134" s="54">
        <f>IFERROR(VLOOKUP(A134,eco_institutions!A:D,3,0),"")</f>
        <v>56</v>
      </c>
      <c r="G134" s="54">
        <f>IFERROR(VLOOKUP(A134,eco_institutions!A:D,4,0),"")</f>
        <v>1.79</v>
      </c>
      <c r="H134" s="21">
        <f t="shared" si="11"/>
        <v>128</v>
      </c>
      <c r="I134" s="60">
        <f>IFERROR(VLOOKUP(A134,fin_institutions!A:D,3,0),"")</f>
        <v>26</v>
      </c>
      <c r="J134" s="55">
        <f>IFERROR(VLOOKUP(A134,fin_institutions!A:D,4,0),"")</f>
        <v>2.2200000000000002</v>
      </c>
      <c r="K134" s="55">
        <f t="shared" si="12"/>
        <v>99</v>
      </c>
      <c r="L134" s="70">
        <f>IFERROR(VLOOKUP(A134,bus_institutions!A:D,3,0),"")</f>
        <v>16</v>
      </c>
      <c r="M134" s="56">
        <f>IFERROR(VLOOKUP(A134,bus_institutions!A:D,4,0),"")</f>
        <v>4.0199999999999996</v>
      </c>
      <c r="N134" s="30">
        <f t="shared" si="13"/>
        <v>58</v>
      </c>
      <c r="O134" s="75">
        <f>IFERROR(VLOOKUP(A134,man_institutions!A:D,3,0),"")</f>
        <v>19</v>
      </c>
      <c r="P134" s="76">
        <f>IFERROR(VLOOKUP(A134,man_institutions!A:D,4,0),"")</f>
        <v>3.52</v>
      </c>
      <c r="Q134" s="77">
        <f t="shared" si="14"/>
        <v>56</v>
      </c>
    </row>
    <row r="135" spans="1:17" x14ac:dyDescent="0.25">
      <c r="A135" s="8" t="s">
        <v>710</v>
      </c>
      <c r="B135" s="51" t="s">
        <v>1218</v>
      </c>
      <c r="C135" s="90">
        <f>IFERROR(VLOOKUP(A135,eco_bus_institutions!A:D,3,0),"")</f>
        <v>125</v>
      </c>
      <c r="D135" s="90">
        <f>IFERROR(VLOOKUP(A135,eco_bus_institutions!A:D,4,0),"")</f>
        <v>2.27</v>
      </c>
      <c r="E135" s="91">
        <f t="shared" si="10"/>
        <v>133</v>
      </c>
      <c r="F135" s="54">
        <f>IFERROR(VLOOKUP(A135,eco_institutions!A:D,3,0),"")</f>
        <v>55</v>
      </c>
      <c r="G135" s="54">
        <f>IFERROR(VLOOKUP(A135,eco_institutions!A:D,4,0),"")</f>
        <v>1.18</v>
      </c>
      <c r="H135" s="21">
        <f t="shared" si="11"/>
        <v>302</v>
      </c>
      <c r="I135" s="60">
        <f>IFERROR(VLOOKUP(A135,fin_institutions!A:D,3,0),"")</f>
        <v>29</v>
      </c>
      <c r="J135" s="55">
        <f>IFERROR(VLOOKUP(A135,fin_institutions!A:D,4,0),"")</f>
        <v>1.34</v>
      </c>
      <c r="K135" s="55">
        <f t="shared" si="12"/>
        <v>220</v>
      </c>
      <c r="L135" s="70">
        <f>IFERROR(VLOOKUP(A135,bus_institutions!A:D,3,0),"")</f>
        <v>36</v>
      </c>
      <c r="M135" s="56">
        <f>IFERROR(VLOOKUP(A135,bus_institutions!A:D,4,0),"")</f>
        <v>3.77</v>
      </c>
      <c r="N135" s="30">
        <f t="shared" si="13"/>
        <v>76</v>
      </c>
      <c r="O135" s="75">
        <f>IFERROR(VLOOKUP(A135,man_institutions!A:D,3,0),"")</f>
        <v>44</v>
      </c>
      <c r="P135" s="76">
        <f>IFERROR(VLOOKUP(A135,man_institutions!A:D,4,0),"")</f>
        <v>3.73</v>
      </c>
      <c r="Q135" s="77">
        <f t="shared" si="14"/>
        <v>48</v>
      </c>
    </row>
    <row r="136" spans="1:17" x14ac:dyDescent="0.25">
      <c r="A136" s="8" t="s">
        <v>827</v>
      </c>
      <c r="B136" s="51" t="s">
        <v>1219</v>
      </c>
      <c r="C136" s="90">
        <f>IFERROR(VLOOKUP(A136,eco_bus_institutions!A:D,3,0),"")</f>
        <v>187</v>
      </c>
      <c r="D136" s="90">
        <f>IFERROR(VLOOKUP(A136,eco_bus_institutions!A:D,4,0),"")</f>
        <v>2.27</v>
      </c>
      <c r="E136" s="91">
        <f t="shared" si="10"/>
        <v>133</v>
      </c>
      <c r="F136" s="54">
        <f>IFERROR(VLOOKUP(A136,eco_institutions!A:D,3,0),"")</f>
        <v>97</v>
      </c>
      <c r="G136" s="54">
        <f>IFERROR(VLOOKUP(A136,eco_institutions!A:D,4,0),"")</f>
        <v>2.16</v>
      </c>
      <c r="H136" s="21">
        <f t="shared" si="11"/>
        <v>89</v>
      </c>
      <c r="I136" s="60">
        <f>IFERROR(VLOOKUP(A136,fin_institutions!A:D,3,0),"")</f>
        <v>23</v>
      </c>
      <c r="J136" s="55">
        <f>IFERROR(VLOOKUP(A136,fin_institutions!A:D,4,0),"")</f>
        <v>4.07</v>
      </c>
      <c r="K136" s="55">
        <f t="shared" si="12"/>
        <v>26</v>
      </c>
      <c r="L136" s="70">
        <f>IFERROR(VLOOKUP(A136,bus_institutions!A:D,3,0),"")</f>
        <v>39</v>
      </c>
      <c r="M136" s="56">
        <f>IFERROR(VLOOKUP(A136,bus_institutions!A:D,4,0),"")</f>
        <v>2.29</v>
      </c>
      <c r="N136" s="30">
        <f t="shared" si="13"/>
        <v>209</v>
      </c>
      <c r="O136" s="75">
        <f>IFERROR(VLOOKUP(A136,man_institutions!A:D,3,0),"")</f>
        <v>60</v>
      </c>
      <c r="P136" s="76">
        <f>IFERROR(VLOOKUP(A136,man_institutions!A:D,4,0),"")</f>
        <v>2.15</v>
      </c>
      <c r="Q136" s="77">
        <f t="shared" si="14"/>
        <v>175</v>
      </c>
    </row>
    <row r="137" spans="1:17" x14ac:dyDescent="0.25">
      <c r="A137" s="8" t="s">
        <v>765</v>
      </c>
      <c r="B137" s="51" t="s">
        <v>1219</v>
      </c>
      <c r="C137" s="90">
        <f>IFERROR(VLOOKUP(A137,eco_bus_institutions!A:D,3,0),"")</f>
        <v>135</v>
      </c>
      <c r="D137" s="90">
        <f>IFERROR(VLOOKUP(A137,eco_bus_institutions!A:D,4,0),"")</f>
        <v>2.27</v>
      </c>
      <c r="E137" s="91">
        <f t="shared" si="10"/>
        <v>133</v>
      </c>
      <c r="F137" s="54">
        <f>IFERROR(VLOOKUP(A137,eco_institutions!A:D,3,0),"")</f>
        <v>66</v>
      </c>
      <c r="G137" s="54">
        <f>IFERROR(VLOOKUP(A137,eco_institutions!A:D,4,0),"")</f>
        <v>1.37</v>
      </c>
      <c r="H137" s="21">
        <f t="shared" si="11"/>
        <v>213</v>
      </c>
      <c r="I137" s="60">
        <f>IFERROR(VLOOKUP(A137,fin_institutions!A:D,3,0),"")</f>
        <v>29</v>
      </c>
      <c r="J137" s="55">
        <f>IFERROR(VLOOKUP(A137,fin_institutions!A:D,4,0),"")</f>
        <v>2.58</v>
      </c>
      <c r="K137" s="55">
        <f t="shared" si="12"/>
        <v>82</v>
      </c>
      <c r="L137" s="70">
        <f>IFERROR(VLOOKUP(A137,bus_institutions!A:D,3,0),"")</f>
        <v>46</v>
      </c>
      <c r="M137" s="56">
        <f>IFERROR(VLOOKUP(A137,bus_institutions!A:D,4,0),"")</f>
        <v>2.69</v>
      </c>
      <c r="N137" s="30">
        <f t="shared" si="13"/>
        <v>149</v>
      </c>
      <c r="O137" s="75">
        <f>IFERROR(VLOOKUP(A137,man_institutions!A:D,3,0),"")</f>
        <v>27</v>
      </c>
      <c r="P137" s="76">
        <f>IFERROR(VLOOKUP(A137,man_institutions!A:D,4,0),"")</f>
        <v>5.71</v>
      </c>
      <c r="Q137" s="77">
        <f t="shared" si="14"/>
        <v>14</v>
      </c>
    </row>
    <row r="138" spans="1:17" x14ac:dyDescent="0.25">
      <c r="A138" s="8" t="s">
        <v>718</v>
      </c>
      <c r="B138" s="51" t="s">
        <v>1221</v>
      </c>
      <c r="C138" s="90">
        <f>IFERROR(VLOOKUP(A138,eco_bus_institutions!A:D,3,0),"")</f>
        <v>143</v>
      </c>
      <c r="D138" s="90">
        <f>IFERROR(VLOOKUP(A138,eco_bus_institutions!A:D,4,0),"")</f>
        <v>2.2599999999999998</v>
      </c>
      <c r="E138" s="91">
        <f t="shared" si="10"/>
        <v>136</v>
      </c>
      <c r="F138" s="54">
        <f>IFERROR(VLOOKUP(A138,eco_institutions!A:D,3,0),"")</f>
        <v>56</v>
      </c>
      <c r="G138" s="54">
        <f>IFERROR(VLOOKUP(A138,eco_institutions!A:D,4,0),"")</f>
        <v>1.51</v>
      </c>
      <c r="H138" s="21">
        <f t="shared" si="11"/>
        <v>182</v>
      </c>
      <c r="I138" s="60">
        <f>IFERROR(VLOOKUP(A138,fin_institutions!A:D,3,0),"")</f>
        <v>22</v>
      </c>
      <c r="J138" s="55">
        <f>IFERROR(VLOOKUP(A138,fin_institutions!A:D,4,0),"")</f>
        <v>1.17</v>
      </c>
      <c r="K138" s="55">
        <f t="shared" si="12"/>
        <v>305</v>
      </c>
      <c r="L138" s="70">
        <f>IFERROR(VLOOKUP(A138,bus_institutions!A:D,3,0),"")</f>
        <v>64</v>
      </c>
      <c r="M138" s="56">
        <f>IFERROR(VLOOKUP(A138,bus_institutions!A:D,4,0),"")</f>
        <v>3.16</v>
      </c>
      <c r="N138" s="30">
        <f t="shared" si="13"/>
        <v>110</v>
      </c>
      <c r="O138" s="75">
        <f>IFERROR(VLOOKUP(A138,man_institutions!A:D,3,0),"")</f>
        <v>50</v>
      </c>
      <c r="P138" s="76">
        <f>IFERROR(VLOOKUP(A138,man_institutions!A:D,4,0),"")</f>
        <v>2.5</v>
      </c>
      <c r="Q138" s="77">
        <f t="shared" si="14"/>
        <v>128</v>
      </c>
    </row>
    <row r="139" spans="1:17" x14ac:dyDescent="0.25">
      <c r="A139" s="8" t="s">
        <v>928</v>
      </c>
      <c r="B139" s="51" t="s">
        <v>1230</v>
      </c>
      <c r="C139" s="90">
        <f>IFERROR(VLOOKUP(A139,eco_bus_institutions!A:D,3,0),"")</f>
        <v>98</v>
      </c>
      <c r="D139" s="90">
        <f>IFERROR(VLOOKUP(A139,eco_bus_institutions!A:D,4,0),"")</f>
        <v>2.25</v>
      </c>
      <c r="E139" s="91">
        <f t="shared" si="10"/>
        <v>137</v>
      </c>
      <c r="F139" s="54">
        <f>IFERROR(VLOOKUP(A139,eco_institutions!A:D,3,0),"")</f>
        <v>80</v>
      </c>
      <c r="G139" s="54">
        <f>IFERROR(VLOOKUP(A139,eco_institutions!A:D,4,0),"")</f>
        <v>2.23</v>
      </c>
      <c r="H139" s="21">
        <f t="shared" si="11"/>
        <v>85</v>
      </c>
      <c r="I139" s="60">
        <f>IFERROR(VLOOKUP(A139,fin_institutions!A:D,3,0),"")</f>
        <v>8</v>
      </c>
      <c r="J139" s="55">
        <f>IFERROR(VLOOKUP(A139,fin_institutions!A:D,4,0),"")</f>
        <v>2.09</v>
      </c>
      <c r="K139" s="55">
        <f t="shared" si="12"/>
        <v>104</v>
      </c>
      <c r="L139" s="70">
        <f>IFERROR(VLOOKUP(A139,bus_institutions!A:D,3,0),"")</f>
        <v>9</v>
      </c>
      <c r="M139" s="56">
        <f>IFERROR(VLOOKUP(A139,bus_institutions!A:D,4,0),"")</f>
        <v>2.08</v>
      </c>
      <c r="N139" s="30">
        <f t="shared" si="13"/>
        <v>245</v>
      </c>
      <c r="O139" s="75">
        <f>IFERROR(VLOOKUP(A139,man_institutions!A:D,3,0),"")</f>
        <v>16</v>
      </c>
      <c r="P139" s="76">
        <f>IFERROR(VLOOKUP(A139,man_institutions!A:D,4,0),"")</f>
        <v>1.53</v>
      </c>
      <c r="Q139" s="77">
        <f t="shared" si="14"/>
        <v>302</v>
      </c>
    </row>
    <row r="140" spans="1:17" x14ac:dyDescent="0.25">
      <c r="A140" s="8" t="s">
        <v>715</v>
      </c>
      <c r="B140" s="51" t="s">
        <v>1228</v>
      </c>
      <c r="C140" s="90">
        <f>IFERROR(VLOOKUP(A140,eco_bus_institutions!A:D,3,0),"")</f>
        <v>116</v>
      </c>
      <c r="D140" s="90">
        <f>IFERROR(VLOOKUP(A140,eco_bus_institutions!A:D,4,0),"")</f>
        <v>2.2400000000000002</v>
      </c>
      <c r="E140" s="91">
        <f t="shared" si="10"/>
        <v>138</v>
      </c>
      <c r="F140" s="54">
        <f>IFERROR(VLOOKUP(A140,eco_institutions!A:D,3,0),"")</f>
        <v>48</v>
      </c>
      <c r="G140" s="54">
        <f>IFERROR(VLOOKUP(A140,eco_institutions!A:D,4,0),"")</f>
        <v>1.17</v>
      </c>
      <c r="H140" s="21">
        <f t="shared" si="11"/>
        <v>307</v>
      </c>
      <c r="I140" s="60">
        <f>IFERROR(VLOOKUP(A140,fin_institutions!A:D,3,0),"")</f>
        <v>22</v>
      </c>
      <c r="J140" s="55">
        <f>IFERROR(VLOOKUP(A140,fin_institutions!A:D,4,0),"")</f>
        <v>2.59</v>
      </c>
      <c r="K140" s="55">
        <f t="shared" si="12"/>
        <v>80</v>
      </c>
      <c r="L140" s="70">
        <f>IFERROR(VLOOKUP(A140,bus_institutions!A:D,3,0),"")</f>
        <v>35</v>
      </c>
      <c r="M140" s="56">
        <f>IFERROR(VLOOKUP(A140,bus_institutions!A:D,4,0),"")</f>
        <v>3.44</v>
      </c>
      <c r="N140" s="30">
        <f t="shared" si="13"/>
        <v>86</v>
      </c>
      <c r="O140" s="75">
        <f>IFERROR(VLOOKUP(A140,man_institutions!A:D,3,0),"")</f>
        <v>36</v>
      </c>
      <c r="P140" s="76">
        <f>IFERROR(VLOOKUP(A140,man_institutions!A:D,4,0),"")</f>
        <v>2.63</v>
      </c>
      <c r="Q140" s="77">
        <f t="shared" si="14"/>
        <v>112</v>
      </c>
    </row>
    <row r="141" spans="1:17" x14ac:dyDescent="0.25">
      <c r="A141" s="8" t="s">
        <v>839</v>
      </c>
      <c r="B141" s="51" t="s">
        <v>1273</v>
      </c>
      <c r="C141" s="90">
        <f>IFERROR(VLOOKUP(A141,eco_bus_institutions!A:D,3,0),"")</f>
        <v>108</v>
      </c>
      <c r="D141" s="90">
        <f>IFERROR(VLOOKUP(A141,eco_bus_institutions!A:D,4,0),"")</f>
        <v>2.2400000000000002</v>
      </c>
      <c r="E141" s="91">
        <f t="shared" si="10"/>
        <v>138</v>
      </c>
      <c r="F141" s="54">
        <f>IFERROR(VLOOKUP(A141,eco_institutions!A:D,3,0),"")</f>
        <v>73</v>
      </c>
      <c r="G141" s="54">
        <f>IFERROR(VLOOKUP(A141,eco_institutions!A:D,4,0),"")</f>
        <v>1.7</v>
      </c>
      <c r="H141" s="21">
        <f t="shared" si="11"/>
        <v>148</v>
      </c>
      <c r="I141" s="60">
        <f>IFERROR(VLOOKUP(A141,fin_institutions!A:D,3,0),"")</f>
        <v>19</v>
      </c>
      <c r="J141" s="55">
        <f>IFERROR(VLOOKUP(A141,fin_institutions!A:D,4,0),"")</f>
        <v>1.1100000000000001</v>
      </c>
      <c r="K141" s="55">
        <f t="shared" si="12"/>
        <v>364</v>
      </c>
      <c r="L141" s="70">
        <f>IFERROR(VLOOKUP(A141,bus_institutions!A:D,3,0),"")</f>
        <v>17</v>
      </c>
      <c r="M141" s="56">
        <f>IFERROR(VLOOKUP(A141,bus_institutions!A:D,4,0),"")</f>
        <v>4.37</v>
      </c>
      <c r="N141" s="30">
        <f t="shared" si="13"/>
        <v>42</v>
      </c>
      <c r="O141" s="75">
        <f>IFERROR(VLOOKUP(A141,man_institutions!A:D,3,0),"")</f>
        <v>24</v>
      </c>
      <c r="P141" s="76">
        <f>IFERROR(VLOOKUP(A141,man_institutions!A:D,4,0),"")</f>
        <v>4.41</v>
      </c>
      <c r="Q141" s="77">
        <f t="shared" si="14"/>
        <v>30</v>
      </c>
    </row>
    <row r="142" spans="1:17" x14ac:dyDescent="0.25">
      <c r="A142" s="8" t="s">
        <v>737</v>
      </c>
      <c r="B142" s="51" t="s">
        <v>1219</v>
      </c>
      <c r="C142" s="90">
        <f>IFERROR(VLOOKUP(A142,eco_bus_institutions!A:D,3,0),"")</f>
        <v>66</v>
      </c>
      <c r="D142" s="90">
        <f>IFERROR(VLOOKUP(A142,eco_bus_institutions!A:D,4,0),"")</f>
        <v>2.2400000000000002</v>
      </c>
      <c r="E142" s="91">
        <f t="shared" si="10"/>
        <v>138</v>
      </c>
      <c r="F142" s="54">
        <f>IFERROR(VLOOKUP(A142,eco_institutions!A:D,3,0),"")</f>
        <v>28</v>
      </c>
      <c r="G142" s="54">
        <f>IFERROR(VLOOKUP(A142,eco_institutions!A:D,4,0),"")</f>
        <v>1.78</v>
      </c>
      <c r="H142" s="21">
        <f t="shared" si="11"/>
        <v>131</v>
      </c>
      <c r="I142" s="60">
        <f>IFERROR(VLOOKUP(A142,fin_institutions!A:D,3,0),"")</f>
        <v>19</v>
      </c>
      <c r="J142" s="55">
        <f>IFERROR(VLOOKUP(A142,fin_institutions!A:D,4,0),"")</f>
        <v>1.93</v>
      </c>
      <c r="K142" s="55">
        <f t="shared" si="12"/>
        <v>121</v>
      </c>
      <c r="L142" s="70">
        <f>IFERROR(VLOOKUP(A142,bus_institutions!A:D,3,0),"")</f>
        <v>16</v>
      </c>
      <c r="M142" s="56">
        <f>IFERROR(VLOOKUP(A142,bus_institutions!A:D,4,0),"")</f>
        <v>4.04</v>
      </c>
      <c r="N142" s="30">
        <f t="shared" si="13"/>
        <v>55</v>
      </c>
      <c r="O142" s="75">
        <f>IFERROR(VLOOKUP(A142,man_institutions!A:D,3,0),"")</f>
        <v>16</v>
      </c>
      <c r="P142" s="76">
        <f>IFERROR(VLOOKUP(A142,man_institutions!A:D,4,0),"")</f>
        <v>3.32</v>
      </c>
      <c r="Q142" s="77">
        <f t="shared" si="14"/>
        <v>66</v>
      </c>
    </row>
    <row r="143" spans="1:17" x14ac:dyDescent="0.25">
      <c r="A143" s="8" t="s">
        <v>868</v>
      </c>
      <c r="B143" s="51" t="s">
        <v>1220</v>
      </c>
      <c r="C143" s="90">
        <f>IFERROR(VLOOKUP(A143,eco_bus_institutions!A:D,3,0),"")</f>
        <v>56</v>
      </c>
      <c r="D143" s="90">
        <f>IFERROR(VLOOKUP(A143,eco_bus_institutions!A:D,4,0),"")</f>
        <v>2.23</v>
      </c>
      <c r="E143" s="91">
        <f t="shared" si="10"/>
        <v>141</v>
      </c>
      <c r="F143" s="54">
        <f>IFERROR(VLOOKUP(A143,eco_institutions!A:D,3,0),"")</f>
        <v>19</v>
      </c>
      <c r="G143" s="54">
        <f>IFERROR(VLOOKUP(A143,eco_institutions!A:D,4,0),"")</f>
        <v>3.04</v>
      </c>
      <c r="H143" s="21">
        <f t="shared" si="11"/>
        <v>42</v>
      </c>
      <c r="I143" s="60">
        <f>IFERROR(VLOOKUP(A143,fin_institutions!A:D,3,0),"")</f>
        <v>16</v>
      </c>
      <c r="J143" s="55">
        <f>IFERROR(VLOOKUP(A143,fin_institutions!A:D,4,0),"")</f>
        <v>1.22</v>
      </c>
      <c r="K143" s="55">
        <f t="shared" si="12"/>
        <v>273</v>
      </c>
      <c r="L143" s="70">
        <f>IFERROR(VLOOKUP(A143,bus_institutions!A:D,3,0),"")</f>
        <v>14</v>
      </c>
      <c r="M143" s="56">
        <f>IFERROR(VLOOKUP(A143,bus_institutions!A:D,4,0),"")</f>
        <v>2.04</v>
      </c>
      <c r="N143" s="30">
        <f t="shared" si="13"/>
        <v>250</v>
      </c>
      <c r="O143" s="75">
        <f>IFERROR(VLOOKUP(A143,man_institutions!A:D,3,0),"")</f>
        <v>20</v>
      </c>
      <c r="P143" s="76">
        <f>IFERROR(VLOOKUP(A143,man_institutions!A:D,4,0),"")</f>
        <v>1.7</v>
      </c>
      <c r="Q143" s="77">
        <f t="shared" si="14"/>
        <v>249</v>
      </c>
    </row>
    <row r="144" spans="1:17" x14ac:dyDescent="0.25">
      <c r="A144" s="8" t="s">
        <v>688</v>
      </c>
      <c r="B144" s="51" t="s">
        <v>1231</v>
      </c>
      <c r="C144" s="90">
        <f>IFERROR(VLOOKUP(A144,eco_bus_institutions!A:D,3,0),"")</f>
        <v>54</v>
      </c>
      <c r="D144" s="90">
        <f>IFERROR(VLOOKUP(A144,eco_bus_institutions!A:D,4,0),"")</f>
        <v>2.23</v>
      </c>
      <c r="E144" s="91">
        <f t="shared" si="10"/>
        <v>141</v>
      </c>
      <c r="F144" s="54">
        <f>IFERROR(VLOOKUP(A144,eco_institutions!A:D,3,0),"")</f>
        <v>16</v>
      </c>
      <c r="G144" s="54">
        <f>IFERROR(VLOOKUP(A144,eco_institutions!A:D,4,0),"")</f>
        <v>1.06</v>
      </c>
      <c r="H144" s="21">
        <f t="shared" si="11"/>
        <v>443</v>
      </c>
      <c r="I144" s="60">
        <f>IFERROR(VLOOKUP(A144,fin_institutions!A:D,3,0),"")</f>
        <v>5</v>
      </c>
      <c r="J144" s="55">
        <f>IFERROR(VLOOKUP(A144,fin_institutions!A:D,4,0),"")</f>
        <v>1.07</v>
      </c>
      <c r="K144" s="55">
        <f t="shared" si="12"/>
        <v>424</v>
      </c>
      <c r="L144" s="70">
        <f>IFERROR(VLOOKUP(A144,bus_institutions!A:D,3,0),"")</f>
        <v>29</v>
      </c>
      <c r="M144" s="56">
        <f>IFERROR(VLOOKUP(A144,bus_institutions!A:D,4,0),"")</f>
        <v>3.38</v>
      </c>
      <c r="N144" s="30">
        <f t="shared" si="13"/>
        <v>94</v>
      </c>
      <c r="O144" s="75">
        <f>IFERROR(VLOOKUP(A144,man_institutions!A:D,3,0),"")</f>
        <v>33</v>
      </c>
      <c r="P144" s="76">
        <f>IFERROR(VLOOKUP(A144,man_institutions!A:D,4,0),"")</f>
        <v>1.94</v>
      </c>
      <c r="Q144" s="77">
        <f t="shared" si="14"/>
        <v>211</v>
      </c>
    </row>
    <row r="145" spans="1:17" x14ac:dyDescent="0.25">
      <c r="A145" s="8" t="s">
        <v>943</v>
      </c>
      <c r="B145" s="51" t="s">
        <v>1219</v>
      </c>
      <c r="C145" s="90">
        <f>IFERROR(VLOOKUP(A145,eco_bus_institutions!A:D,3,0),"")</f>
        <v>159</v>
      </c>
      <c r="D145" s="90">
        <f>IFERROR(VLOOKUP(A145,eco_bus_institutions!A:D,4,0),"")</f>
        <v>2.2200000000000002</v>
      </c>
      <c r="E145" s="91">
        <f t="shared" si="10"/>
        <v>143</v>
      </c>
      <c r="F145" s="54">
        <f>IFERROR(VLOOKUP(A145,eco_institutions!A:D,3,0),"")</f>
        <v>135</v>
      </c>
      <c r="G145" s="54">
        <f>IFERROR(VLOOKUP(A145,eco_institutions!A:D,4,0),"")</f>
        <v>2.15</v>
      </c>
      <c r="H145" s="21">
        <f t="shared" si="11"/>
        <v>91</v>
      </c>
      <c r="I145" s="60">
        <f>IFERROR(VLOOKUP(A145,fin_institutions!A:D,3,0),"")</f>
        <v>62</v>
      </c>
      <c r="J145" s="55">
        <f>IFERROR(VLOOKUP(A145,fin_institutions!A:D,4,0),"")</f>
        <v>1.33</v>
      </c>
      <c r="K145" s="55">
        <f t="shared" si="12"/>
        <v>226</v>
      </c>
      <c r="L145" s="70" t="str">
        <f>IFERROR(VLOOKUP(A145,bus_institutions!A:D,3,0),"")</f>
        <v/>
      </c>
      <c r="M145" s="56" t="str">
        <f>IFERROR(VLOOKUP(A145,bus_institutions!A:D,4,0),"")</f>
        <v/>
      </c>
      <c r="N145" s="30" t="str">
        <f t="shared" si="13"/>
        <v/>
      </c>
      <c r="O145" s="75" t="str">
        <f>IFERROR(VLOOKUP(A145,man_institutions!A:D,3,0),"")</f>
        <v/>
      </c>
      <c r="P145" s="76" t="str">
        <f>IFERROR(VLOOKUP(A145,man_institutions!A:D,4,0),"")</f>
        <v/>
      </c>
      <c r="Q145" s="77" t="str">
        <f t="shared" si="14"/>
        <v/>
      </c>
    </row>
    <row r="146" spans="1:17" x14ac:dyDescent="0.25">
      <c r="A146" s="8" t="s">
        <v>654</v>
      </c>
      <c r="B146" s="51" t="s">
        <v>1227</v>
      </c>
      <c r="C146" s="90">
        <f>IFERROR(VLOOKUP(A146,eco_bus_institutions!A:D,3,0),"")</f>
        <v>63</v>
      </c>
      <c r="D146" s="90">
        <f>IFERROR(VLOOKUP(A146,eco_bus_institutions!A:D,4,0),"")</f>
        <v>2.2200000000000002</v>
      </c>
      <c r="E146" s="91">
        <f t="shared" si="10"/>
        <v>143</v>
      </c>
      <c r="F146" s="54">
        <f>IFERROR(VLOOKUP(A146,eco_institutions!A:D,3,0),"")</f>
        <v>6</v>
      </c>
      <c r="G146" s="54">
        <f>IFERROR(VLOOKUP(A146,eco_institutions!A:D,4,0),"")</f>
        <v>1</v>
      </c>
      <c r="H146" s="21">
        <f t="shared" si="11"/>
        <v>587</v>
      </c>
      <c r="I146" s="60" t="str">
        <f>IFERROR(VLOOKUP(A146,fin_institutions!A:D,3,0),"")</f>
        <v/>
      </c>
      <c r="J146" s="55" t="str">
        <f>IFERROR(VLOOKUP(A146,fin_institutions!A:D,4,0),"")</f>
        <v/>
      </c>
      <c r="K146" s="55" t="str">
        <f t="shared" si="12"/>
        <v/>
      </c>
      <c r="L146" s="70">
        <f>IFERROR(VLOOKUP(A146,bus_institutions!A:D,3,0),"")</f>
        <v>48</v>
      </c>
      <c r="M146" s="56">
        <f>IFERROR(VLOOKUP(A146,bus_institutions!A:D,4,0),"")</f>
        <v>2.2799999999999998</v>
      </c>
      <c r="N146" s="30">
        <f t="shared" si="13"/>
        <v>212</v>
      </c>
      <c r="O146" s="75">
        <f>IFERROR(VLOOKUP(A146,man_institutions!A:D,3,0),"")</f>
        <v>37</v>
      </c>
      <c r="P146" s="76">
        <f>IFERROR(VLOOKUP(A146,man_institutions!A:D,4,0),"")</f>
        <v>1.97</v>
      </c>
      <c r="Q146" s="77">
        <f t="shared" si="14"/>
        <v>207</v>
      </c>
    </row>
    <row r="147" spans="1:17" x14ac:dyDescent="0.25">
      <c r="A147" s="8" t="s">
        <v>759</v>
      </c>
      <c r="B147" s="51" t="s">
        <v>1224</v>
      </c>
      <c r="C147" s="90">
        <f>IFERROR(VLOOKUP(A147,eco_bus_institutions!A:D,3,0),"")</f>
        <v>82</v>
      </c>
      <c r="D147" s="90">
        <f>IFERROR(VLOOKUP(A147,eco_bus_institutions!A:D,4,0),"")</f>
        <v>2.2000000000000002</v>
      </c>
      <c r="E147" s="91">
        <f t="shared" si="10"/>
        <v>145</v>
      </c>
      <c r="F147" s="54">
        <f>IFERROR(VLOOKUP(A147,eco_institutions!A:D,3,0),"")</f>
        <v>45</v>
      </c>
      <c r="G147" s="54">
        <f>IFERROR(VLOOKUP(A147,eco_institutions!A:D,4,0),"")</f>
        <v>1.68</v>
      </c>
      <c r="H147" s="21">
        <f t="shared" si="11"/>
        <v>152</v>
      </c>
      <c r="I147" s="60">
        <f>IFERROR(VLOOKUP(A147,fin_institutions!A:D,3,0),"")</f>
        <v>12</v>
      </c>
      <c r="J147" s="55">
        <f>IFERROR(VLOOKUP(A147,fin_institutions!A:D,4,0),"")</f>
        <v>1.1000000000000001</v>
      </c>
      <c r="K147" s="55">
        <f t="shared" si="12"/>
        <v>379</v>
      </c>
      <c r="L147" s="70">
        <f>IFERROR(VLOOKUP(A147,bus_institutions!A:D,3,0),"")</f>
        <v>32</v>
      </c>
      <c r="M147" s="56">
        <f>IFERROR(VLOOKUP(A147,bus_institutions!A:D,4,0),"")</f>
        <v>2.82</v>
      </c>
      <c r="N147" s="30">
        <f t="shared" si="13"/>
        <v>137</v>
      </c>
      <c r="O147" s="75">
        <f>IFERROR(VLOOKUP(A147,man_institutions!A:D,3,0),"")</f>
        <v>26</v>
      </c>
      <c r="P147" s="76">
        <f>IFERROR(VLOOKUP(A147,man_institutions!A:D,4,0),"")</f>
        <v>3.31</v>
      </c>
      <c r="Q147" s="77">
        <f t="shared" si="14"/>
        <v>67</v>
      </c>
    </row>
    <row r="148" spans="1:17" x14ac:dyDescent="0.25">
      <c r="A148" s="8" t="s">
        <v>716</v>
      </c>
      <c r="B148" s="51" t="s">
        <v>1233</v>
      </c>
      <c r="C148" s="90">
        <f>IFERROR(VLOOKUP(A148,eco_bus_institutions!A:D,3,0),"")</f>
        <v>59</v>
      </c>
      <c r="D148" s="90">
        <f>IFERROR(VLOOKUP(A148,eco_bus_institutions!A:D,4,0),"")</f>
        <v>2.1800000000000002</v>
      </c>
      <c r="E148" s="91">
        <f t="shared" si="10"/>
        <v>146</v>
      </c>
      <c r="F148" s="54">
        <f>IFERROR(VLOOKUP(A148,eco_institutions!A:D,3,0),"")</f>
        <v>19</v>
      </c>
      <c r="G148" s="54">
        <f>IFERROR(VLOOKUP(A148,eco_institutions!A:D,4,0),"")</f>
        <v>1.36</v>
      </c>
      <c r="H148" s="21">
        <f t="shared" si="11"/>
        <v>215</v>
      </c>
      <c r="I148" s="60">
        <f>IFERROR(VLOOKUP(A148,fin_institutions!A:D,3,0),"")</f>
        <v>7</v>
      </c>
      <c r="J148" s="55">
        <f>IFERROR(VLOOKUP(A148,fin_institutions!A:D,4,0),"")</f>
        <v>1.3</v>
      </c>
      <c r="K148" s="55">
        <f t="shared" si="12"/>
        <v>235</v>
      </c>
      <c r="L148" s="70">
        <f>IFERROR(VLOOKUP(A148,bus_institutions!A:D,3,0),"")</f>
        <v>25</v>
      </c>
      <c r="M148" s="56">
        <f>IFERROR(VLOOKUP(A148,bus_institutions!A:D,4,0),"")</f>
        <v>2.79</v>
      </c>
      <c r="N148" s="30">
        <f t="shared" si="13"/>
        <v>139</v>
      </c>
      <c r="O148" s="75">
        <f>IFERROR(VLOOKUP(A148,man_institutions!A:D,3,0),"")</f>
        <v>27</v>
      </c>
      <c r="P148" s="76">
        <f>IFERROR(VLOOKUP(A148,man_institutions!A:D,4,0),"")</f>
        <v>2.5499999999999998</v>
      </c>
      <c r="Q148" s="77">
        <f t="shared" si="14"/>
        <v>124</v>
      </c>
    </row>
    <row r="149" spans="1:17" x14ac:dyDescent="0.25">
      <c r="A149" s="8" t="s">
        <v>853</v>
      </c>
      <c r="B149" s="51" t="s">
        <v>1273</v>
      </c>
      <c r="C149" s="90">
        <f>IFERROR(VLOOKUP(A149,eco_bus_institutions!A:D,3,0),"")</f>
        <v>85</v>
      </c>
      <c r="D149" s="90">
        <f>IFERROR(VLOOKUP(A149,eco_bus_institutions!A:D,4,0),"")</f>
        <v>2.1800000000000002</v>
      </c>
      <c r="E149" s="91">
        <f t="shared" si="10"/>
        <v>146</v>
      </c>
      <c r="F149" s="54">
        <f>IFERROR(VLOOKUP(A149,eco_institutions!A:D,3,0),"")</f>
        <v>59</v>
      </c>
      <c r="G149" s="54">
        <f>IFERROR(VLOOKUP(A149,eco_institutions!A:D,4,0),"")</f>
        <v>1.75</v>
      </c>
      <c r="H149" s="21">
        <f t="shared" si="11"/>
        <v>134</v>
      </c>
      <c r="I149" s="60">
        <f>IFERROR(VLOOKUP(A149,fin_institutions!A:D,3,0),"")</f>
        <v>10</v>
      </c>
      <c r="J149" s="55">
        <f>IFERROR(VLOOKUP(A149,fin_institutions!A:D,4,0),"")</f>
        <v>2.81</v>
      </c>
      <c r="K149" s="55">
        <f t="shared" si="12"/>
        <v>72</v>
      </c>
      <c r="L149" s="70">
        <f>IFERROR(VLOOKUP(A149,bus_institutions!A:D,3,0),"")</f>
        <v>21</v>
      </c>
      <c r="M149" s="56">
        <f>IFERROR(VLOOKUP(A149,bus_institutions!A:D,4,0),"")</f>
        <v>3.02</v>
      </c>
      <c r="N149" s="30">
        <f t="shared" si="13"/>
        <v>122</v>
      </c>
      <c r="O149" s="75">
        <f>IFERROR(VLOOKUP(A149,man_institutions!A:D,3,0),"")</f>
        <v>13</v>
      </c>
      <c r="P149" s="76">
        <f>IFERROR(VLOOKUP(A149,man_institutions!A:D,4,0),"")</f>
        <v>2.35</v>
      </c>
      <c r="Q149" s="77">
        <f t="shared" si="14"/>
        <v>149</v>
      </c>
    </row>
    <row r="150" spans="1:17" x14ac:dyDescent="0.25">
      <c r="A150" s="8" t="s">
        <v>709</v>
      </c>
      <c r="B150" s="51" t="s">
        <v>1225</v>
      </c>
      <c r="C150" s="90">
        <f>IFERROR(VLOOKUP(A150,eco_bus_institutions!A:D,3,0),"")</f>
        <v>130</v>
      </c>
      <c r="D150" s="90">
        <f>IFERROR(VLOOKUP(A150,eco_bus_institutions!A:D,4,0),"")</f>
        <v>2.17</v>
      </c>
      <c r="E150" s="91">
        <f t="shared" si="10"/>
        <v>148</v>
      </c>
      <c r="F150" s="54">
        <f>IFERROR(VLOOKUP(A150,eco_institutions!A:D,3,0),"")</f>
        <v>65</v>
      </c>
      <c r="G150" s="54">
        <f>IFERROR(VLOOKUP(A150,eco_institutions!A:D,4,0),"")</f>
        <v>1.73</v>
      </c>
      <c r="H150" s="21">
        <f t="shared" si="11"/>
        <v>138</v>
      </c>
      <c r="I150" s="60">
        <f>IFERROR(VLOOKUP(A150,fin_institutions!A:D,3,0),"")</f>
        <v>40</v>
      </c>
      <c r="J150" s="55">
        <f>IFERROR(VLOOKUP(A150,fin_institutions!A:D,4,0),"")</f>
        <v>2.44</v>
      </c>
      <c r="K150" s="55">
        <f t="shared" si="12"/>
        <v>88</v>
      </c>
      <c r="L150" s="70">
        <f>IFERROR(VLOOKUP(A150,bus_institutions!A:D,3,0),"")</f>
        <v>24</v>
      </c>
      <c r="M150" s="56">
        <f>IFERROR(VLOOKUP(A150,bus_institutions!A:D,4,0),"")</f>
        <v>2.58</v>
      </c>
      <c r="N150" s="30">
        <f t="shared" si="13"/>
        <v>165</v>
      </c>
      <c r="O150" s="75">
        <f>IFERROR(VLOOKUP(A150,man_institutions!A:D,3,0),"")</f>
        <v>32</v>
      </c>
      <c r="P150" s="76">
        <f>IFERROR(VLOOKUP(A150,man_institutions!A:D,4,0),"")</f>
        <v>1.62</v>
      </c>
      <c r="Q150" s="77">
        <f t="shared" si="14"/>
        <v>274</v>
      </c>
    </row>
    <row r="151" spans="1:17" x14ac:dyDescent="0.25">
      <c r="A151" s="8" t="s">
        <v>754</v>
      </c>
      <c r="B151" s="51" t="s">
        <v>1235</v>
      </c>
      <c r="C151" s="90">
        <f>IFERROR(VLOOKUP(A151,eco_bus_institutions!A:D,3,0),"")</f>
        <v>209</v>
      </c>
      <c r="D151" s="90">
        <f>IFERROR(VLOOKUP(A151,eco_bus_institutions!A:D,4,0),"")</f>
        <v>2.17</v>
      </c>
      <c r="E151" s="91">
        <f t="shared" si="10"/>
        <v>148</v>
      </c>
      <c r="F151" s="54">
        <f>IFERROR(VLOOKUP(A151,eco_institutions!A:D,3,0),"")</f>
        <v>114</v>
      </c>
      <c r="G151" s="54">
        <f>IFERROR(VLOOKUP(A151,eco_institutions!A:D,4,0),"")</f>
        <v>1.62</v>
      </c>
      <c r="H151" s="21">
        <f t="shared" si="11"/>
        <v>159</v>
      </c>
      <c r="I151" s="60">
        <f>IFERROR(VLOOKUP(A151,fin_institutions!A:D,3,0),"")</f>
        <v>43</v>
      </c>
      <c r="J151" s="55">
        <f>IFERROR(VLOOKUP(A151,fin_institutions!A:D,4,0),"")</f>
        <v>1.72</v>
      </c>
      <c r="K151" s="55">
        <f t="shared" si="12"/>
        <v>144</v>
      </c>
      <c r="L151" s="70">
        <f>IFERROR(VLOOKUP(A151,bus_institutions!A:D,3,0),"")</f>
        <v>55</v>
      </c>
      <c r="M151" s="56">
        <f>IFERROR(VLOOKUP(A151,bus_institutions!A:D,4,0),"")</f>
        <v>3.35</v>
      </c>
      <c r="N151" s="30">
        <f t="shared" si="13"/>
        <v>97</v>
      </c>
      <c r="O151" s="75">
        <f>IFERROR(VLOOKUP(A151,man_institutions!A:D,3,0),"")</f>
        <v>52</v>
      </c>
      <c r="P151" s="76">
        <f>IFERROR(VLOOKUP(A151,man_institutions!A:D,4,0),"")</f>
        <v>2.4300000000000002</v>
      </c>
      <c r="Q151" s="77">
        <f t="shared" si="14"/>
        <v>136</v>
      </c>
    </row>
    <row r="152" spans="1:17" x14ac:dyDescent="0.25">
      <c r="A152" s="8" t="s">
        <v>799</v>
      </c>
      <c r="B152" s="51" t="s">
        <v>1218</v>
      </c>
      <c r="C152" s="90">
        <f>IFERROR(VLOOKUP(A152,eco_bus_institutions!A:D,3,0),"")</f>
        <v>226</v>
      </c>
      <c r="D152" s="90">
        <f>IFERROR(VLOOKUP(A152,eco_bus_institutions!A:D,4,0),"")</f>
        <v>2.17</v>
      </c>
      <c r="E152" s="91">
        <f t="shared" si="10"/>
        <v>148</v>
      </c>
      <c r="F152" s="54">
        <f>IFERROR(VLOOKUP(A152,eco_institutions!A:D,3,0),"")</f>
        <v>153</v>
      </c>
      <c r="G152" s="54">
        <f>IFERROR(VLOOKUP(A152,eco_institutions!A:D,4,0),"")</f>
        <v>1.54</v>
      </c>
      <c r="H152" s="21">
        <f t="shared" si="11"/>
        <v>173</v>
      </c>
      <c r="I152" s="60">
        <f>IFERROR(VLOOKUP(A152,fin_institutions!A:D,3,0),"")</f>
        <v>54</v>
      </c>
      <c r="J152" s="55">
        <f>IFERROR(VLOOKUP(A152,fin_institutions!A:D,4,0),"")</f>
        <v>1.39</v>
      </c>
      <c r="K152" s="55">
        <f t="shared" si="12"/>
        <v>207</v>
      </c>
      <c r="L152" s="70">
        <f>IFERROR(VLOOKUP(A152,bus_institutions!A:D,3,0),"")</f>
        <v>27</v>
      </c>
      <c r="M152" s="56">
        <f>IFERROR(VLOOKUP(A152,bus_institutions!A:D,4,0),"")</f>
        <v>5.48</v>
      </c>
      <c r="N152" s="30">
        <f t="shared" si="13"/>
        <v>21</v>
      </c>
      <c r="O152" s="75">
        <f>IFERROR(VLOOKUP(A152,man_institutions!A:D,3,0),"")</f>
        <v>29</v>
      </c>
      <c r="P152" s="76">
        <f>IFERROR(VLOOKUP(A152,man_institutions!A:D,4,0),"")</f>
        <v>6.32</v>
      </c>
      <c r="Q152" s="77">
        <f t="shared" si="14"/>
        <v>6</v>
      </c>
    </row>
    <row r="153" spans="1:17" x14ac:dyDescent="0.25">
      <c r="A153" s="8" t="s">
        <v>870</v>
      </c>
      <c r="B153" s="51" t="s">
        <v>1219</v>
      </c>
      <c r="C153" s="90">
        <f>IFERROR(VLOOKUP(A153,eco_bus_institutions!A:D,3,0),"")</f>
        <v>99</v>
      </c>
      <c r="D153" s="90">
        <f>IFERROR(VLOOKUP(A153,eco_bus_institutions!A:D,4,0),"")</f>
        <v>2.16</v>
      </c>
      <c r="E153" s="91">
        <f t="shared" si="10"/>
        <v>151</v>
      </c>
      <c r="F153" s="54">
        <f>IFERROR(VLOOKUP(A153,eco_institutions!A:D,3,0),"")</f>
        <v>68</v>
      </c>
      <c r="G153" s="54">
        <f>IFERROR(VLOOKUP(A153,eco_institutions!A:D,4,0),"")</f>
        <v>1.36</v>
      </c>
      <c r="H153" s="21">
        <f t="shared" si="11"/>
        <v>215</v>
      </c>
      <c r="I153" s="60">
        <f>IFERROR(VLOOKUP(A153,fin_institutions!A:D,3,0),"")</f>
        <v>11</v>
      </c>
      <c r="J153" s="55">
        <f>IFERROR(VLOOKUP(A153,fin_institutions!A:D,4,0),"")</f>
        <v>4.53</v>
      </c>
      <c r="K153" s="55">
        <f t="shared" si="12"/>
        <v>20</v>
      </c>
      <c r="L153" s="70">
        <f>IFERROR(VLOOKUP(A153,bus_institutions!A:D,3,0),"")</f>
        <v>10</v>
      </c>
      <c r="M153" s="56">
        <f>IFERROR(VLOOKUP(A153,bus_institutions!A:D,4,0),"")</f>
        <v>3.31</v>
      </c>
      <c r="N153" s="30">
        <f t="shared" si="13"/>
        <v>102</v>
      </c>
      <c r="O153" s="75">
        <f>IFERROR(VLOOKUP(A153,man_institutions!A:D,3,0),"")</f>
        <v>24</v>
      </c>
      <c r="P153" s="76">
        <f>IFERROR(VLOOKUP(A153,man_institutions!A:D,4,0),"")</f>
        <v>3.78</v>
      </c>
      <c r="Q153" s="77">
        <f t="shared" si="14"/>
        <v>47</v>
      </c>
    </row>
    <row r="154" spans="1:17" x14ac:dyDescent="0.25">
      <c r="A154" s="8" t="s">
        <v>702</v>
      </c>
      <c r="B154" s="51" t="s">
        <v>1222</v>
      </c>
      <c r="C154" s="90">
        <f>IFERROR(VLOOKUP(A154,eco_bus_institutions!A:D,3,0),"")</f>
        <v>76</v>
      </c>
      <c r="D154" s="90">
        <f>IFERROR(VLOOKUP(A154,eco_bus_institutions!A:D,4,0),"")</f>
        <v>2.16</v>
      </c>
      <c r="E154" s="91">
        <f t="shared" si="10"/>
        <v>151</v>
      </c>
      <c r="F154" s="54">
        <f>IFERROR(VLOOKUP(A154,eco_institutions!A:D,3,0),"")</f>
        <v>12</v>
      </c>
      <c r="G154" s="54">
        <f>IFERROR(VLOOKUP(A154,eco_institutions!A:D,4,0),"")</f>
        <v>1.3</v>
      </c>
      <c r="H154" s="21">
        <f t="shared" si="11"/>
        <v>236</v>
      </c>
      <c r="I154" s="60">
        <f>IFERROR(VLOOKUP(A154,fin_institutions!A:D,3,0),"")</f>
        <v>13</v>
      </c>
      <c r="J154" s="55">
        <f>IFERROR(VLOOKUP(A154,fin_institutions!A:D,4,0),"")</f>
        <v>1.55</v>
      </c>
      <c r="K154" s="55">
        <f t="shared" si="12"/>
        <v>172</v>
      </c>
      <c r="L154" s="70">
        <f>IFERROR(VLOOKUP(A154,bus_institutions!A:D,3,0),"")</f>
        <v>47</v>
      </c>
      <c r="M154" s="56">
        <f>IFERROR(VLOOKUP(A154,bus_institutions!A:D,4,0),"")</f>
        <v>2.5</v>
      </c>
      <c r="N154" s="30">
        <f t="shared" si="13"/>
        <v>174</v>
      </c>
      <c r="O154" s="75">
        <f>IFERROR(VLOOKUP(A154,man_institutions!A:D,3,0),"")</f>
        <v>38</v>
      </c>
      <c r="P154" s="76">
        <f>IFERROR(VLOOKUP(A154,man_institutions!A:D,4,0),"")</f>
        <v>2.36</v>
      </c>
      <c r="Q154" s="77">
        <f t="shared" si="14"/>
        <v>146</v>
      </c>
    </row>
    <row r="155" spans="1:17" x14ac:dyDescent="0.25">
      <c r="A155" s="8" t="s">
        <v>761</v>
      </c>
      <c r="B155" s="51" t="s">
        <v>1219</v>
      </c>
      <c r="C155" s="90">
        <f>IFERROR(VLOOKUP(A155,eco_bus_institutions!A:D,3,0),"")</f>
        <v>99</v>
      </c>
      <c r="D155" s="90">
        <f>IFERROR(VLOOKUP(A155,eco_bus_institutions!A:D,4,0),"")</f>
        <v>2.16</v>
      </c>
      <c r="E155" s="91">
        <f t="shared" si="10"/>
        <v>151</v>
      </c>
      <c r="F155" s="54">
        <f>IFERROR(VLOOKUP(A155,eco_institutions!A:D,3,0),"")</f>
        <v>40</v>
      </c>
      <c r="G155" s="54">
        <f>IFERROR(VLOOKUP(A155,eco_institutions!A:D,4,0),"")</f>
        <v>1.87</v>
      </c>
      <c r="H155" s="21">
        <f t="shared" si="11"/>
        <v>119</v>
      </c>
      <c r="I155" s="60">
        <f>IFERROR(VLOOKUP(A155,fin_institutions!A:D,3,0),"")</f>
        <v>13</v>
      </c>
      <c r="J155" s="55">
        <f>IFERROR(VLOOKUP(A155,fin_institutions!A:D,4,0),"")</f>
        <v>1.48</v>
      </c>
      <c r="K155" s="55">
        <f t="shared" si="12"/>
        <v>186</v>
      </c>
      <c r="L155" s="70">
        <f>IFERROR(VLOOKUP(A155,bus_institutions!A:D,3,0),"")</f>
        <v>27</v>
      </c>
      <c r="M155" s="56">
        <f>IFERROR(VLOOKUP(A155,bus_institutions!A:D,4,0),"")</f>
        <v>2.78</v>
      </c>
      <c r="N155" s="30">
        <f t="shared" si="13"/>
        <v>141</v>
      </c>
      <c r="O155" s="75">
        <f>IFERROR(VLOOKUP(A155,man_institutions!A:D,3,0),"")</f>
        <v>47</v>
      </c>
      <c r="P155" s="76">
        <f>IFERROR(VLOOKUP(A155,man_institutions!A:D,4,0),"")</f>
        <v>2.41</v>
      </c>
      <c r="Q155" s="77">
        <f t="shared" si="14"/>
        <v>139</v>
      </c>
    </row>
    <row r="156" spans="1:17" x14ac:dyDescent="0.25">
      <c r="A156" s="8" t="s">
        <v>764</v>
      </c>
      <c r="B156" s="51" t="s">
        <v>1219</v>
      </c>
      <c r="C156" s="90">
        <f>IFERROR(VLOOKUP(A156,eco_bus_institutions!A:D,3,0),"")</f>
        <v>139</v>
      </c>
      <c r="D156" s="90">
        <f>IFERROR(VLOOKUP(A156,eco_bus_institutions!A:D,4,0),"")</f>
        <v>2.15</v>
      </c>
      <c r="E156" s="91">
        <f t="shared" si="10"/>
        <v>154</v>
      </c>
      <c r="F156" s="54">
        <f>IFERROR(VLOOKUP(A156,eco_institutions!A:D,3,0),"")</f>
        <v>68</v>
      </c>
      <c r="G156" s="54">
        <f>IFERROR(VLOOKUP(A156,eco_institutions!A:D,4,0),"")</f>
        <v>1.36</v>
      </c>
      <c r="H156" s="21">
        <f t="shared" si="11"/>
        <v>215</v>
      </c>
      <c r="I156" s="60">
        <f>IFERROR(VLOOKUP(A156,fin_institutions!A:D,3,0),"")</f>
        <v>28</v>
      </c>
      <c r="J156" s="55">
        <f>IFERROR(VLOOKUP(A156,fin_institutions!A:D,4,0),"")</f>
        <v>3.22</v>
      </c>
      <c r="K156" s="55">
        <f t="shared" si="12"/>
        <v>56</v>
      </c>
      <c r="L156" s="70">
        <f>IFERROR(VLOOKUP(A156,bus_institutions!A:D,3,0),"")</f>
        <v>31</v>
      </c>
      <c r="M156" s="56">
        <f>IFERROR(VLOOKUP(A156,bus_institutions!A:D,4,0),"")</f>
        <v>3.76</v>
      </c>
      <c r="N156" s="30">
        <f t="shared" si="13"/>
        <v>77</v>
      </c>
      <c r="O156" s="75">
        <f>IFERROR(VLOOKUP(A156,man_institutions!A:D,3,0),"")</f>
        <v>42</v>
      </c>
      <c r="P156" s="76">
        <f>IFERROR(VLOOKUP(A156,man_institutions!A:D,4,0),"")</f>
        <v>2.86</v>
      </c>
      <c r="Q156" s="77">
        <f t="shared" si="14"/>
        <v>91</v>
      </c>
    </row>
    <row r="157" spans="1:17" x14ac:dyDescent="0.25">
      <c r="A157" s="8" t="s">
        <v>692</v>
      </c>
      <c r="B157" s="51" t="s">
        <v>1273</v>
      </c>
      <c r="C157" s="90">
        <f>IFERROR(VLOOKUP(A157,eco_bus_institutions!A:D,3,0),"")</f>
        <v>76</v>
      </c>
      <c r="D157" s="90">
        <f>IFERROR(VLOOKUP(A157,eco_bus_institutions!A:D,4,0),"")</f>
        <v>2.15</v>
      </c>
      <c r="E157" s="91">
        <f t="shared" si="10"/>
        <v>154</v>
      </c>
      <c r="F157" s="54">
        <f>IFERROR(VLOOKUP(A157,eco_institutions!A:D,3,0),"")</f>
        <v>18</v>
      </c>
      <c r="G157" s="54">
        <f>IFERROR(VLOOKUP(A157,eco_institutions!A:D,4,0),"")</f>
        <v>1.04</v>
      </c>
      <c r="H157" s="21">
        <f t="shared" si="11"/>
        <v>479</v>
      </c>
      <c r="I157" s="60">
        <f>IFERROR(VLOOKUP(A157,fin_institutions!A:D,3,0),"")</f>
        <v>13</v>
      </c>
      <c r="J157" s="55">
        <f>IFERROR(VLOOKUP(A157,fin_institutions!A:D,4,0),"")</f>
        <v>1.67</v>
      </c>
      <c r="K157" s="55">
        <f t="shared" si="12"/>
        <v>152</v>
      </c>
      <c r="L157" s="70">
        <f>IFERROR(VLOOKUP(A157,bus_institutions!A:D,3,0),"")</f>
        <v>37</v>
      </c>
      <c r="M157" s="56">
        <f>IFERROR(VLOOKUP(A157,bus_institutions!A:D,4,0),"")</f>
        <v>2.62</v>
      </c>
      <c r="N157" s="30">
        <f t="shared" si="13"/>
        <v>159</v>
      </c>
      <c r="O157" s="75">
        <f>IFERROR(VLOOKUP(A157,man_institutions!A:D,3,0),"")</f>
        <v>38</v>
      </c>
      <c r="P157" s="76">
        <f>IFERROR(VLOOKUP(A157,man_institutions!A:D,4,0),"")</f>
        <v>2.62</v>
      </c>
      <c r="Q157" s="77">
        <f t="shared" si="14"/>
        <v>116</v>
      </c>
    </row>
    <row r="158" spans="1:17" x14ac:dyDescent="0.25">
      <c r="A158" s="8" t="s">
        <v>734</v>
      </c>
      <c r="B158" s="51" t="s">
        <v>1218</v>
      </c>
      <c r="C158" s="90">
        <f>IFERROR(VLOOKUP(A158,eco_bus_institutions!A:D,3,0),"")</f>
        <v>131</v>
      </c>
      <c r="D158" s="90">
        <f>IFERROR(VLOOKUP(A158,eco_bus_institutions!A:D,4,0),"")</f>
        <v>2.14</v>
      </c>
      <c r="E158" s="91">
        <f t="shared" si="10"/>
        <v>156</v>
      </c>
      <c r="F158" s="54">
        <f>IFERROR(VLOOKUP(A158,eco_institutions!A:D,3,0),"")</f>
        <v>40</v>
      </c>
      <c r="G158" s="54">
        <f>IFERROR(VLOOKUP(A158,eco_institutions!A:D,4,0),"")</f>
        <v>1.08</v>
      </c>
      <c r="H158" s="21">
        <f t="shared" si="11"/>
        <v>407</v>
      </c>
      <c r="I158" s="60">
        <f>IFERROR(VLOOKUP(A158,fin_institutions!A:D,3,0),"")</f>
        <v>29</v>
      </c>
      <c r="J158" s="55">
        <f>IFERROR(VLOOKUP(A158,fin_institutions!A:D,4,0),"")</f>
        <v>1.17</v>
      </c>
      <c r="K158" s="55">
        <f t="shared" si="12"/>
        <v>305</v>
      </c>
      <c r="L158" s="70">
        <f>IFERROR(VLOOKUP(A158,bus_institutions!A:D,3,0),"")</f>
        <v>55</v>
      </c>
      <c r="M158" s="56">
        <f>IFERROR(VLOOKUP(A158,bus_institutions!A:D,4,0),"")</f>
        <v>3.06</v>
      </c>
      <c r="N158" s="30">
        <f t="shared" si="13"/>
        <v>121</v>
      </c>
      <c r="O158" s="75">
        <f>IFERROR(VLOOKUP(A158,man_institutions!A:D,3,0),"")</f>
        <v>60</v>
      </c>
      <c r="P158" s="76">
        <f>IFERROR(VLOOKUP(A158,man_institutions!A:D,4,0),"")</f>
        <v>2.77</v>
      </c>
      <c r="Q158" s="77">
        <f t="shared" si="14"/>
        <v>98</v>
      </c>
    </row>
    <row r="159" spans="1:17" x14ac:dyDescent="0.25">
      <c r="A159" s="8" t="s">
        <v>753</v>
      </c>
      <c r="B159" s="51" t="s">
        <v>1219</v>
      </c>
      <c r="C159" s="90">
        <f>IFERROR(VLOOKUP(A159,eco_bus_institutions!A:D,3,0),"")</f>
        <v>87</v>
      </c>
      <c r="D159" s="90">
        <f>IFERROR(VLOOKUP(A159,eco_bus_institutions!A:D,4,0),"")</f>
        <v>2.13</v>
      </c>
      <c r="E159" s="91">
        <f t="shared" si="10"/>
        <v>157</v>
      </c>
      <c r="F159" s="54">
        <f>IFERROR(VLOOKUP(A159,eco_institutions!A:D,3,0),"")</f>
        <v>30</v>
      </c>
      <c r="G159" s="54">
        <f>IFERROR(VLOOKUP(A159,eco_institutions!A:D,4,0),"")</f>
        <v>1.4</v>
      </c>
      <c r="H159" s="21">
        <f t="shared" si="11"/>
        <v>208</v>
      </c>
      <c r="I159" s="60">
        <f>IFERROR(VLOOKUP(A159,fin_institutions!A:D,3,0),"")</f>
        <v>25</v>
      </c>
      <c r="J159" s="55">
        <f>IFERROR(VLOOKUP(A159,fin_institutions!A:D,4,0),"")</f>
        <v>1.84</v>
      </c>
      <c r="K159" s="55">
        <f t="shared" si="12"/>
        <v>131</v>
      </c>
      <c r="L159" s="70">
        <f>IFERROR(VLOOKUP(A159,bus_institutions!A:D,3,0),"")</f>
        <v>34</v>
      </c>
      <c r="M159" s="56">
        <f>IFERROR(VLOOKUP(A159,bus_institutions!A:D,4,0),"")</f>
        <v>2.75</v>
      </c>
      <c r="N159" s="30">
        <f t="shared" si="13"/>
        <v>142</v>
      </c>
      <c r="O159" s="75">
        <f>IFERROR(VLOOKUP(A159,man_institutions!A:D,3,0),"")</f>
        <v>35</v>
      </c>
      <c r="P159" s="76">
        <f>IFERROR(VLOOKUP(A159,man_institutions!A:D,4,0),"")</f>
        <v>2.33</v>
      </c>
      <c r="Q159" s="77">
        <f t="shared" si="14"/>
        <v>152</v>
      </c>
    </row>
    <row r="160" spans="1:17" x14ac:dyDescent="0.25">
      <c r="A160" s="8" t="s">
        <v>698</v>
      </c>
      <c r="B160" s="51" t="s">
        <v>1232</v>
      </c>
      <c r="C160" s="90">
        <f>IFERROR(VLOOKUP(A160,eco_bus_institutions!A:D,3,0),"")</f>
        <v>42</v>
      </c>
      <c r="D160" s="90">
        <f>IFERROR(VLOOKUP(A160,eco_bus_institutions!A:D,4,0),"")</f>
        <v>2.13</v>
      </c>
      <c r="E160" s="91">
        <f t="shared" si="10"/>
        <v>157</v>
      </c>
      <c r="F160" s="54">
        <f>IFERROR(VLOOKUP(A160,eco_institutions!A:D,3,0),"")</f>
        <v>30</v>
      </c>
      <c r="G160" s="54">
        <f>IFERROR(VLOOKUP(A160,eco_institutions!A:D,4,0),"")</f>
        <v>1.71</v>
      </c>
      <c r="H160" s="21">
        <f t="shared" si="11"/>
        <v>145</v>
      </c>
      <c r="I160" s="60">
        <f>IFERROR(VLOOKUP(A160,fin_institutions!A:D,3,0),"")</f>
        <v>14</v>
      </c>
      <c r="J160" s="55">
        <f>IFERROR(VLOOKUP(A160,fin_institutions!A:D,4,0),"")</f>
        <v>2.39</v>
      </c>
      <c r="K160" s="55">
        <f t="shared" si="12"/>
        <v>92</v>
      </c>
      <c r="L160" s="70">
        <f>IFERROR(VLOOKUP(A160,bus_institutions!A:D,3,0),"")</f>
        <v>4</v>
      </c>
      <c r="M160" s="56">
        <f>IFERROR(VLOOKUP(A160,bus_institutions!A:D,4,0),"")</f>
        <v>2.14</v>
      </c>
      <c r="N160" s="30">
        <f t="shared" si="13"/>
        <v>232</v>
      </c>
      <c r="O160" s="75">
        <f>IFERROR(VLOOKUP(A160,man_institutions!A:D,3,0),"")</f>
        <v>5</v>
      </c>
      <c r="P160" s="76">
        <f>IFERROR(VLOOKUP(A160,man_institutions!A:D,4,0),"")</f>
        <v>1.35</v>
      </c>
      <c r="Q160" s="77">
        <f t="shared" si="14"/>
        <v>381</v>
      </c>
    </row>
    <row r="161" spans="1:17" x14ac:dyDescent="0.25">
      <c r="A161" s="8" t="s">
        <v>1012</v>
      </c>
      <c r="B161" s="51" t="s">
        <v>1244</v>
      </c>
      <c r="C161" s="90">
        <f>IFERROR(VLOOKUP(A161,eco_bus_institutions!A:D,3,0),"")</f>
        <v>55</v>
      </c>
      <c r="D161" s="90">
        <f>IFERROR(VLOOKUP(A161,eco_bus_institutions!A:D,4,0),"")</f>
        <v>2.12</v>
      </c>
      <c r="E161" s="91">
        <f t="shared" si="10"/>
        <v>159</v>
      </c>
      <c r="F161" s="54">
        <f>IFERROR(VLOOKUP(A161,eco_institutions!A:D,3,0),"")</f>
        <v>38</v>
      </c>
      <c r="G161" s="54">
        <f>IFERROR(VLOOKUP(A161,eco_institutions!A:D,4,0),"")</f>
        <v>2.27</v>
      </c>
      <c r="H161" s="21">
        <f t="shared" si="11"/>
        <v>81</v>
      </c>
      <c r="I161" s="60">
        <f>IFERROR(VLOOKUP(A161,fin_institutions!A:D,3,0),"")</f>
        <v>10</v>
      </c>
      <c r="J161" s="55">
        <f>IFERROR(VLOOKUP(A161,fin_institutions!A:D,4,0),"")</f>
        <v>1.99</v>
      </c>
      <c r="K161" s="55">
        <f t="shared" si="12"/>
        <v>113</v>
      </c>
      <c r="L161" s="70">
        <f>IFERROR(VLOOKUP(A161,bus_institutions!A:D,3,0),"")</f>
        <v>3</v>
      </c>
      <c r="M161" s="56">
        <f>IFERROR(VLOOKUP(A161,bus_institutions!A:D,4,0),"")</f>
        <v>1.07</v>
      </c>
      <c r="N161" s="30">
        <f t="shared" si="13"/>
        <v>553</v>
      </c>
      <c r="O161" s="75">
        <f>IFERROR(VLOOKUP(A161,man_institutions!A:D,3,0),"")</f>
        <v>11</v>
      </c>
      <c r="P161" s="76">
        <f>IFERROR(VLOOKUP(A161,man_institutions!A:D,4,0),"")</f>
        <v>1.66</v>
      </c>
      <c r="Q161" s="77">
        <f t="shared" si="14"/>
        <v>258</v>
      </c>
    </row>
    <row r="162" spans="1:17" x14ac:dyDescent="0.25">
      <c r="A162" s="8" t="s">
        <v>781</v>
      </c>
      <c r="B162" s="51" t="s">
        <v>1239</v>
      </c>
      <c r="C162" s="90">
        <f>IFERROR(VLOOKUP(A162,eco_bus_institutions!A:D,3,0),"")</f>
        <v>261</v>
      </c>
      <c r="D162" s="90">
        <f>IFERROR(VLOOKUP(A162,eco_bus_institutions!A:D,4,0),"")</f>
        <v>2.12</v>
      </c>
      <c r="E162" s="91">
        <f t="shared" si="10"/>
        <v>159</v>
      </c>
      <c r="F162" s="54">
        <f>IFERROR(VLOOKUP(A162,eco_institutions!A:D,3,0),"")</f>
        <v>136</v>
      </c>
      <c r="G162" s="54">
        <f>IFERROR(VLOOKUP(A162,eco_institutions!A:D,4,0),"")</f>
        <v>1.32</v>
      </c>
      <c r="H162" s="21">
        <f t="shared" si="11"/>
        <v>230</v>
      </c>
      <c r="I162" s="60">
        <f>IFERROR(VLOOKUP(A162,fin_institutions!A:D,3,0),"")</f>
        <v>40</v>
      </c>
      <c r="J162" s="55">
        <f>IFERROR(VLOOKUP(A162,fin_institutions!A:D,4,0),"")</f>
        <v>1.85</v>
      </c>
      <c r="K162" s="55">
        <f t="shared" si="12"/>
        <v>127</v>
      </c>
      <c r="L162" s="70">
        <f>IFERROR(VLOOKUP(A162,bus_institutions!A:D,3,0),"")</f>
        <v>57</v>
      </c>
      <c r="M162" s="56">
        <f>IFERROR(VLOOKUP(A162,bus_institutions!A:D,4,0),"")</f>
        <v>4.46</v>
      </c>
      <c r="N162" s="30">
        <f t="shared" si="13"/>
        <v>39</v>
      </c>
      <c r="O162" s="75">
        <f>IFERROR(VLOOKUP(A162,man_institutions!A:D,3,0),"")</f>
        <v>73</v>
      </c>
      <c r="P162" s="76">
        <f>IFERROR(VLOOKUP(A162,man_institutions!A:D,4,0),"")</f>
        <v>3.58</v>
      </c>
      <c r="Q162" s="77">
        <f t="shared" si="14"/>
        <v>54</v>
      </c>
    </row>
    <row r="163" spans="1:17" x14ac:dyDescent="0.25">
      <c r="A163" s="8" t="s">
        <v>788</v>
      </c>
      <c r="B163" s="51" t="s">
        <v>1219</v>
      </c>
      <c r="C163" s="90">
        <f>IFERROR(VLOOKUP(A163,eco_bus_institutions!A:D,3,0),"")</f>
        <v>108</v>
      </c>
      <c r="D163" s="90">
        <f>IFERROR(VLOOKUP(A163,eco_bus_institutions!A:D,4,0),"")</f>
        <v>2.1</v>
      </c>
      <c r="E163" s="91">
        <f t="shared" si="10"/>
        <v>161</v>
      </c>
      <c r="F163" s="54">
        <f>IFERROR(VLOOKUP(A163,eco_institutions!A:D,3,0),"")</f>
        <v>43</v>
      </c>
      <c r="G163" s="54">
        <f>IFERROR(VLOOKUP(A163,eco_institutions!A:D,4,0),"")</f>
        <v>1.28</v>
      </c>
      <c r="H163" s="21">
        <f t="shared" si="11"/>
        <v>251</v>
      </c>
      <c r="I163" s="60">
        <f>IFERROR(VLOOKUP(A163,fin_institutions!A:D,3,0),"")</f>
        <v>19</v>
      </c>
      <c r="J163" s="55">
        <f>IFERROR(VLOOKUP(A163,fin_institutions!A:D,4,0),"")</f>
        <v>1.62</v>
      </c>
      <c r="K163" s="55">
        <f t="shared" si="12"/>
        <v>158</v>
      </c>
      <c r="L163" s="70">
        <f>IFERROR(VLOOKUP(A163,bus_institutions!A:D,3,0),"")</f>
        <v>35</v>
      </c>
      <c r="M163" s="56">
        <f>IFERROR(VLOOKUP(A163,bus_institutions!A:D,4,0),"")</f>
        <v>3.34</v>
      </c>
      <c r="N163" s="30">
        <f t="shared" si="13"/>
        <v>99</v>
      </c>
      <c r="O163" s="75">
        <f>IFERROR(VLOOKUP(A163,man_institutions!A:D,3,0),"")</f>
        <v>38</v>
      </c>
      <c r="P163" s="76">
        <f>IFERROR(VLOOKUP(A163,man_institutions!A:D,4,0),"")</f>
        <v>3.05</v>
      </c>
      <c r="Q163" s="77">
        <f t="shared" si="14"/>
        <v>77</v>
      </c>
    </row>
    <row r="164" spans="1:17" x14ac:dyDescent="0.25">
      <c r="A164" s="8" t="s">
        <v>790</v>
      </c>
      <c r="B164" s="51" t="s">
        <v>1219</v>
      </c>
      <c r="C164" s="90">
        <f>IFERROR(VLOOKUP(A164,eco_bus_institutions!A:D,3,0),"")</f>
        <v>101</v>
      </c>
      <c r="D164" s="90">
        <f>IFERROR(VLOOKUP(A164,eco_bus_institutions!A:D,4,0),"")</f>
        <v>2.1</v>
      </c>
      <c r="E164" s="91">
        <f t="shared" si="10"/>
        <v>161</v>
      </c>
      <c r="F164" s="54">
        <f>IFERROR(VLOOKUP(A164,eco_institutions!A:D,3,0),"")</f>
        <v>40</v>
      </c>
      <c r="G164" s="54">
        <f>IFERROR(VLOOKUP(A164,eco_institutions!A:D,4,0),"")</f>
        <v>1.48</v>
      </c>
      <c r="H164" s="21">
        <f t="shared" si="11"/>
        <v>189</v>
      </c>
      <c r="I164" s="60">
        <f>IFERROR(VLOOKUP(A164,fin_institutions!A:D,3,0),"")</f>
        <v>19</v>
      </c>
      <c r="J164" s="55">
        <f>IFERROR(VLOOKUP(A164,fin_institutions!A:D,4,0),"")</f>
        <v>2.2000000000000002</v>
      </c>
      <c r="K164" s="55">
        <f t="shared" si="12"/>
        <v>100</v>
      </c>
      <c r="L164" s="70">
        <f>IFERROR(VLOOKUP(A164,bus_institutions!A:D,3,0),"")</f>
        <v>30</v>
      </c>
      <c r="M164" s="56">
        <f>IFERROR(VLOOKUP(A164,bus_institutions!A:D,4,0),"")</f>
        <v>3.15</v>
      </c>
      <c r="N164" s="30">
        <f t="shared" si="13"/>
        <v>111</v>
      </c>
      <c r="O164" s="75">
        <f>IFERROR(VLOOKUP(A164,man_institutions!A:D,3,0),"")</f>
        <v>38</v>
      </c>
      <c r="P164" s="76">
        <f>IFERROR(VLOOKUP(A164,man_institutions!A:D,4,0),"")</f>
        <v>2.58</v>
      </c>
      <c r="Q164" s="77">
        <f t="shared" si="14"/>
        <v>120</v>
      </c>
    </row>
    <row r="165" spans="1:17" x14ac:dyDescent="0.25">
      <c r="A165" s="8" t="s">
        <v>977</v>
      </c>
      <c r="B165" s="51" t="s">
        <v>1224</v>
      </c>
      <c r="C165" s="90">
        <f>IFERROR(VLOOKUP(A165,eco_bus_institutions!A:D,3,0),"")</f>
        <v>69</v>
      </c>
      <c r="D165" s="90">
        <f>IFERROR(VLOOKUP(A165,eco_bus_institutions!A:D,4,0),"")</f>
        <v>2.09</v>
      </c>
      <c r="E165" s="91">
        <f t="shared" si="10"/>
        <v>163</v>
      </c>
      <c r="F165" s="54">
        <f>IFERROR(VLOOKUP(A165,eco_institutions!A:D,3,0),"")</f>
        <v>58</v>
      </c>
      <c r="G165" s="54">
        <f>IFERROR(VLOOKUP(A165,eco_institutions!A:D,4,0),"")</f>
        <v>2.06</v>
      </c>
      <c r="H165" s="21">
        <f t="shared" si="11"/>
        <v>100</v>
      </c>
      <c r="I165" s="60">
        <f>IFERROR(VLOOKUP(A165,fin_institutions!A:D,3,0),"")</f>
        <v>22</v>
      </c>
      <c r="J165" s="55">
        <f>IFERROR(VLOOKUP(A165,fin_institutions!A:D,4,0),"")</f>
        <v>1.34</v>
      </c>
      <c r="K165" s="55">
        <f t="shared" si="12"/>
        <v>220</v>
      </c>
      <c r="L165" s="70" t="str">
        <f>IFERROR(VLOOKUP(A165,bus_institutions!A:D,3,0),"")</f>
        <v/>
      </c>
      <c r="M165" s="56" t="str">
        <f>IFERROR(VLOOKUP(A165,bus_institutions!A:D,4,0),"")</f>
        <v/>
      </c>
      <c r="N165" s="30" t="str">
        <f t="shared" si="13"/>
        <v/>
      </c>
      <c r="O165" s="75" t="str">
        <f>IFERROR(VLOOKUP(A165,man_institutions!A:D,3,0),"")</f>
        <v/>
      </c>
      <c r="P165" s="76" t="str">
        <f>IFERROR(VLOOKUP(A165,man_institutions!A:D,4,0),"")</f>
        <v/>
      </c>
      <c r="Q165" s="77" t="str">
        <f t="shared" si="14"/>
        <v/>
      </c>
    </row>
    <row r="166" spans="1:17" x14ac:dyDescent="0.25">
      <c r="A166" s="8" t="s">
        <v>808</v>
      </c>
      <c r="B166" s="51" t="s">
        <v>1228</v>
      </c>
      <c r="C166" s="90">
        <f>IFERROR(VLOOKUP(A166,eco_bus_institutions!A:D,3,0),"")</f>
        <v>208</v>
      </c>
      <c r="D166" s="90">
        <f>IFERROR(VLOOKUP(A166,eco_bus_institutions!A:D,4,0),"")</f>
        <v>2.09</v>
      </c>
      <c r="E166" s="91">
        <f t="shared" si="10"/>
        <v>163</v>
      </c>
      <c r="F166" s="54">
        <f>IFERROR(VLOOKUP(A166,eco_institutions!A:D,3,0),"")</f>
        <v>119</v>
      </c>
      <c r="G166" s="54">
        <f>IFERROR(VLOOKUP(A166,eco_institutions!A:D,4,0),"")</f>
        <v>1.59</v>
      </c>
      <c r="H166" s="21">
        <f t="shared" si="11"/>
        <v>161</v>
      </c>
      <c r="I166" s="60">
        <f>IFERROR(VLOOKUP(A166,fin_institutions!A:D,3,0),"")</f>
        <v>27</v>
      </c>
      <c r="J166" s="55">
        <f>IFERROR(VLOOKUP(A166,fin_institutions!A:D,4,0),"")</f>
        <v>1.92</v>
      </c>
      <c r="K166" s="55">
        <f t="shared" si="12"/>
        <v>122</v>
      </c>
      <c r="L166" s="70">
        <f>IFERROR(VLOOKUP(A166,bus_institutions!A:D,3,0),"")</f>
        <v>48</v>
      </c>
      <c r="M166" s="56">
        <f>IFERROR(VLOOKUP(A166,bus_institutions!A:D,4,0),"")</f>
        <v>3.27</v>
      </c>
      <c r="N166" s="30">
        <f t="shared" si="13"/>
        <v>104</v>
      </c>
      <c r="O166" s="75">
        <f>IFERROR(VLOOKUP(A166,man_institutions!A:D,3,0),"")</f>
        <v>54</v>
      </c>
      <c r="P166" s="76">
        <f>IFERROR(VLOOKUP(A166,man_institutions!A:D,4,0),"")</f>
        <v>2.36</v>
      </c>
      <c r="Q166" s="77">
        <f t="shared" si="14"/>
        <v>146</v>
      </c>
    </row>
    <row r="167" spans="1:17" x14ac:dyDescent="0.25">
      <c r="A167" s="8" t="s">
        <v>828</v>
      </c>
      <c r="B167" s="51" t="s">
        <v>1219</v>
      </c>
      <c r="C167" s="90">
        <f>IFERROR(VLOOKUP(A167,eco_bus_institutions!A:D,3,0),"")</f>
        <v>49</v>
      </c>
      <c r="D167" s="90">
        <f>IFERROR(VLOOKUP(A167,eco_bus_institutions!A:D,4,0),"")</f>
        <v>2.08</v>
      </c>
      <c r="E167" s="91">
        <f t="shared" si="10"/>
        <v>165</v>
      </c>
      <c r="F167" s="54">
        <f>IFERROR(VLOOKUP(A167,eco_institutions!A:D,3,0),"")</f>
        <v>25</v>
      </c>
      <c r="G167" s="54">
        <f>IFERROR(VLOOKUP(A167,eco_institutions!A:D,4,0),"")</f>
        <v>1.46</v>
      </c>
      <c r="H167" s="21">
        <f t="shared" si="11"/>
        <v>199</v>
      </c>
      <c r="I167" s="60">
        <f>IFERROR(VLOOKUP(A167,fin_institutions!A:D,3,0),"")</f>
        <v>12</v>
      </c>
      <c r="J167" s="55">
        <f>IFERROR(VLOOKUP(A167,fin_institutions!A:D,4,0),"")</f>
        <v>3.52</v>
      </c>
      <c r="K167" s="55">
        <f t="shared" si="12"/>
        <v>47</v>
      </c>
      <c r="L167" s="70">
        <f>IFERROR(VLOOKUP(A167,bus_institutions!A:D,3,0),"")</f>
        <v>12</v>
      </c>
      <c r="M167" s="56">
        <f>IFERROR(VLOOKUP(A167,bus_institutions!A:D,4,0),"")</f>
        <v>3.08</v>
      </c>
      <c r="N167" s="30">
        <f t="shared" si="13"/>
        <v>117</v>
      </c>
      <c r="O167" s="75">
        <f>IFERROR(VLOOKUP(A167,man_institutions!A:D,3,0),"")</f>
        <v>11</v>
      </c>
      <c r="P167" s="76">
        <f>IFERROR(VLOOKUP(A167,man_institutions!A:D,4,0),"")</f>
        <v>2.23</v>
      </c>
      <c r="Q167" s="77">
        <f t="shared" si="14"/>
        <v>163</v>
      </c>
    </row>
    <row r="168" spans="1:17" x14ac:dyDescent="0.25">
      <c r="A168" s="8" t="s">
        <v>832</v>
      </c>
      <c r="B168" s="51" t="s">
        <v>1227</v>
      </c>
      <c r="C168" s="90">
        <f>IFERROR(VLOOKUP(A168,eco_bus_institutions!A:D,3,0),"")</f>
        <v>49</v>
      </c>
      <c r="D168" s="90">
        <f>IFERROR(VLOOKUP(A168,eco_bus_institutions!A:D,4,0),"")</f>
        <v>2.08</v>
      </c>
      <c r="E168" s="91">
        <f t="shared" si="10"/>
        <v>165</v>
      </c>
      <c r="F168" s="54">
        <f>IFERROR(VLOOKUP(A168,eco_institutions!A:D,3,0),"")</f>
        <v>25</v>
      </c>
      <c r="G168" s="54">
        <f>IFERROR(VLOOKUP(A168,eco_institutions!A:D,4,0),"")</f>
        <v>1.46</v>
      </c>
      <c r="H168" s="21">
        <f t="shared" si="11"/>
        <v>199</v>
      </c>
      <c r="I168" s="60">
        <f>IFERROR(VLOOKUP(A168,fin_institutions!A:D,3,0),"")</f>
        <v>12</v>
      </c>
      <c r="J168" s="55">
        <f>IFERROR(VLOOKUP(A168,fin_institutions!A:D,4,0),"")</f>
        <v>3.52</v>
      </c>
      <c r="K168" s="55">
        <f t="shared" si="12"/>
        <v>47</v>
      </c>
      <c r="L168" s="70">
        <f>IFERROR(VLOOKUP(A168,bus_institutions!A:D,3,0),"")</f>
        <v>12</v>
      </c>
      <c r="M168" s="56">
        <f>IFERROR(VLOOKUP(A168,bus_institutions!A:D,4,0),"")</f>
        <v>3.08</v>
      </c>
      <c r="N168" s="30">
        <f t="shared" si="13"/>
        <v>117</v>
      </c>
      <c r="O168" s="75">
        <f>IFERROR(VLOOKUP(A168,man_institutions!A:D,3,0),"")</f>
        <v>11</v>
      </c>
      <c r="P168" s="76">
        <f>IFERROR(VLOOKUP(A168,man_institutions!A:D,4,0),"")</f>
        <v>2.23</v>
      </c>
      <c r="Q168" s="77">
        <f t="shared" si="14"/>
        <v>163</v>
      </c>
    </row>
    <row r="169" spans="1:17" x14ac:dyDescent="0.25">
      <c r="A169" s="8" t="s">
        <v>713</v>
      </c>
      <c r="B169" s="51" t="s">
        <v>1220</v>
      </c>
      <c r="C169" s="90">
        <f>IFERROR(VLOOKUP(A169,eco_bus_institutions!A:D,3,0),"")</f>
        <v>82</v>
      </c>
      <c r="D169" s="90">
        <f>IFERROR(VLOOKUP(A169,eco_bus_institutions!A:D,4,0),"")</f>
        <v>2.0699999999999998</v>
      </c>
      <c r="E169" s="91">
        <f t="shared" si="10"/>
        <v>167</v>
      </c>
      <c r="F169" s="54">
        <f>IFERROR(VLOOKUP(A169,eco_institutions!A:D,3,0),"")</f>
        <v>11</v>
      </c>
      <c r="G169" s="54">
        <f>IFERROR(VLOOKUP(A169,eco_institutions!A:D,4,0),"")</f>
        <v>1.06</v>
      </c>
      <c r="H169" s="21">
        <f t="shared" si="11"/>
        <v>443</v>
      </c>
      <c r="I169" s="60">
        <f>IFERROR(VLOOKUP(A169,fin_institutions!A:D,3,0),"")</f>
        <v>11</v>
      </c>
      <c r="J169" s="55">
        <f>IFERROR(VLOOKUP(A169,fin_institutions!A:D,4,0),"")</f>
        <v>1.1599999999999999</v>
      </c>
      <c r="K169" s="55">
        <f t="shared" si="12"/>
        <v>315</v>
      </c>
      <c r="L169" s="70">
        <f>IFERROR(VLOOKUP(A169,bus_institutions!A:D,3,0),"")</f>
        <v>41</v>
      </c>
      <c r="M169" s="56">
        <f>IFERROR(VLOOKUP(A169,bus_institutions!A:D,4,0),"")</f>
        <v>2.4700000000000002</v>
      </c>
      <c r="N169" s="30">
        <f t="shared" si="13"/>
        <v>179</v>
      </c>
      <c r="O169" s="75">
        <f>IFERROR(VLOOKUP(A169,man_institutions!A:D,3,0),"")</f>
        <v>43</v>
      </c>
      <c r="P169" s="76">
        <f>IFERROR(VLOOKUP(A169,man_institutions!A:D,4,0),"")</f>
        <v>2.04</v>
      </c>
      <c r="Q169" s="77">
        <f t="shared" si="14"/>
        <v>195</v>
      </c>
    </row>
    <row r="170" spans="1:17" x14ac:dyDescent="0.25">
      <c r="A170" s="8" t="s">
        <v>824</v>
      </c>
      <c r="B170" s="51" t="s">
        <v>1219</v>
      </c>
      <c r="C170" s="90">
        <f>IFERROR(VLOOKUP(A170,eco_bus_institutions!A:D,3,0),"")</f>
        <v>129</v>
      </c>
      <c r="D170" s="90">
        <f>IFERROR(VLOOKUP(A170,eco_bus_institutions!A:D,4,0),"")</f>
        <v>2.0699999999999998</v>
      </c>
      <c r="E170" s="91">
        <f t="shared" si="10"/>
        <v>167</v>
      </c>
      <c r="F170" s="54">
        <f>IFERROR(VLOOKUP(A170,eco_institutions!A:D,3,0),"")</f>
        <v>59</v>
      </c>
      <c r="G170" s="54">
        <f>IFERROR(VLOOKUP(A170,eco_institutions!A:D,4,0),"")</f>
        <v>1.75</v>
      </c>
      <c r="H170" s="21">
        <f t="shared" si="11"/>
        <v>134</v>
      </c>
      <c r="I170" s="60">
        <f>IFERROR(VLOOKUP(A170,fin_institutions!A:D,3,0),"")</f>
        <v>20</v>
      </c>
      <c r="J170" s="55">
        <f>IFERROR(VLOOKUP(A170,fin_institutions!A:D,4,0),"")</f>
        <v>1.43</v>
      </c>
      <c r="K170" s="55">
        <f t="shared" si="12"/>
        <v>199</v>
      </c>
      <c r="L170" s="70">
        <f>IFERROR(VLOOKUP(A170,bus_institutions!A:D,3,0),"")</f>
        <v>40</v>
      </c>
      <c r="M170" s="56">
        <f>IFERROR(VLOOKUP(A170,bus_institutions!A:D,4,0),"")</f>
        <v>2.44</v>
      </c>
      <c r="N170" s="30">
        <f t="shared" si="13"/>
        <v>187</v>
      </c>
      <c r="O170" s="75">
        <f>IFERROR(VLOOKUP(A170,man_institutions!A:D,3,0),"")</f>
        <v>28</v>
      </c>
      <c r="P170" s="76">
        <f>IFERROR(VLOOKUP(A170,man_institutions!A:D,4,0),"")</f>
        <v>2.99</v>
      </c>
      <c r="Q170" s="77">
        <f t="shared" si="14"/>
        <v>82</v>
      </c>
    </row>
    <row r="171" spans="1:17" x14ac:dyDescent="0.25">
      <c r="A171" s="8" t="s">
        <v>701</v>
      </c>
      <c r="B171" s="51" t="s">
        <v>1227</v>
      </c>
      <c r="C171" s="90">
        <f>IFERROR(VLOOKUP(A171,eco_bus_institutions!A:D,3,0),"")</f>
        <v>98</v>
      </c>
      <c r="D171" s="90">
        <f>IFERROR(VLOOKUP(A171,eco_bus_institutions!A:D,4,0),"")</f>
        <v>2.0699999999999998</v>
      </c>
      <c r="E171" s="91">
        <f t="shared" si="10"/>
        <v>167</v>
      </c>
      <c r="F171" s="54">
        <f>IFERROR(VLOOKUP(A171,eco_institutions!A:D,3,0),"")</f>
        <v>16</v>
      </c>
      <c r="G171" s="54">
        <f>IFERROR(VLOOKUP(A171,eco_institutions!A:D,4,0),"")</f>
        <v>1.25</v>
      </c>
      <c r="H171" s="21">
        <f t="shared" si="11"/>
        <v>264</v>
      </c>
      <c r="I171" s="60">
        <f>IFERROR(VLOOKUP(A171,fin_institutions!A:D,3,0),"")</f>
        <v>9</v>
      </c>
      <c r="J171" s="55">
        <f>IFERROR(VLOOKUP(A171,fin_institutions!A:D,4,0),"")</f>
        <v>1.46</v>
      </c>
      <c r="K171" s="55">
        <f t="shared" si="12"/>
        <v>190</v>
      </c>
      <c r="L171" s="70">
        <f>IFERROR(VLOOKUP(A171,bus_institutions!A:D,3,0),"")</f>
        <v>47</v>
      </c>
      <c r="M171" s="56">
        <f>IFERROR(VLOOKUP(A171,bus_institutions!A:D,4,0),"")</f>
        <v>2.37</v>
      </c>
      <c r="N171" s="30">
        <f t="shared" si="13"/>
        <v>197</v>
      </c>
      <c r="O171" s="75">
        <f>IFERROR(VLOOKUP(A171,man_institutions!A:D,3,0),"")</f>
        <v>50</v>
      </c>
      <c r="P171" s="76">
        <f>IFERROR(VLOOKUP(A171,man_institutions!A:D,4,0),"")</f>
        <v>2.1</v>
      </c>
      <c r="Q171" s="77">
        <f t="shared" si="14"/>
        <v>183</v>
      </c>
    </row>
    <row r="172" spans="1:17" x14ac:dyDescent="0.25">
      <c r="A172" s="8" t="s">
        <v>831</v>
      </c>
      <c r="B172" s="51" t="s">
        <v>1219</v>
      </c>
      <c r="C172" s="90">
        <f>IFERROR(VLOOKUP(A172,eco_bus_institutions!A:D,3,0),"")</f>
        <v>69</v>
      </c>
      <c r="D172" s="90">
        <f>IFERROR(VLOOKUP(A172,eco_bus_institutions!A:D,4,0),"")</f>
        <v>2.0699999999999998</v>
      </c>
      <c r="E172" s="91">
        <f t="shared" si="10"/>
        <v>167</v>
      </c>
      <c r="F172" s="54">
        <f>IFERROR(VLOOKUP(A172,eco_institutions!A:D,3,0),"")</f>
        <v>37</v>
      </c>
      <c r="G172" s="54">
        <f>IFERROR(VLOOKUP(A172,eco_institutions!A:D,4,0),"")</f>
        <v>1.22</v>
      </c>
      <c r="H172" s="21">
        <f t="shared" si="11"/>
        <v>278</v>
      </c>
      <c r="I172" s="60">
        <f>IFERROR(VLOOKUP(A172,fin_institutions!A:D,3,0),"")</f>
        <v>14</v>
      </c>
      <c r="J172" s="55">
        <f>IFERROR(VLOOKUP(A172,fin_institutions!A:D,4,0),"")</f>
        <v>1.1100000000000001</v>
      </c>
      <c r="K172" s="55">
        <f t="shared" si="12"/>
        <v>364</v>
      </c>
      <c r="L172" s="70">
        <f>IFERROR(VLOOKUP(A172,bus_institutions!A:D,3,0),"")</f>
        <v>21</v>
      </c>
      <c r="M172" s="56">
        <f>IFERROR(VLOOKUP(A172,bus_institutions!A:D,4,0),"")</f>
        <v>3.73</v>
      </c>
      <c r="N172" s="30">
        <f t="shared" si="13"/>
        <v>79</v>
      </c>
      <c r="O172" s="75">
        <f>IFERROR(VLOOKUP(A172,man_institutions!A:D,3,0),"")</f>
        <v>21</v>
      </c>
      <c r="P172" s="76">
        <f>IFERROR(VLOOKUP(A172,man_institutions!A:D,4,0),"")</f>
        <v>2.6</v>
      </c>
      <c r="Q172" s="77">
        <f t="shared" si="14"/>
        <v>119</v>
      </c>
    </row>
    <row r="173" spans="1:17" x14ac:dyDescent="0.25">
      <c r="A173" s="8" t="s">
        <v>805</v>
      </c>
      <c r="B173" s="51" t="s">
        <v>1219</v>
      </c>
      <c r="C173" s="90">
        <f>IFERROR(VLOOKUP(A173,eco_bus_institutions!A:D,3,0),"")</f>
        <v>61</v>
      </c>
      <c r="D173" s="90">
        <f>IFERROR(VLOOKUP(A173,eco_bus_institutions!A:D,4,0),"")</f>
        <v>2.0699999999999998</v>
      </c>
      <c r="E173" s="91">
        <f t="shared" si="10"/>
        <v>167</v>
      </c>
      <c r="F173" s="54">
        <f>IFERROR(VLOOKUP(A173,eco_institutions!A:D,3,0),"")</f>
        <v>17</v>
      </c>
      <c r="G173" s="54">
        <f>IFERROR(VLOOKUP(A173,eco_institutions!A:D,4,0),"")</f>
        <v>1.04</v>
      </c>
      <c r="H173" s="21">
        <f t="shared" si="11"/>
        <v>479</v>
      </c>
      <c r="I173" s="60">
        <f>IFERROR(VLOOKUP(A173,fin_institutions!A:D,3,0),"")</f>
        <v>9</v>
      </c>
      <c r="J173" s="55">
        <f>IFERROR(VLOOKUP(A173,fin_institutions!A:D,4,0),"")</f>
        <v>1.85</v>
      </c>
      <c r="K173" s="55">
        <f t="shared" si="12"/>
        <v>127</v>
      </c>
      <c r="L173" s="70">
        <f>IFERROR(VLOOKUP(A173,bus_institutions!A:D,3,0),"")</f>
        <v>32</v>
      </c>
      <c r="M173" s="56">
        <f>IFERROR(VLOOKUP(A173,bus_institutions!A:D,4,0),"")</f>
        <v>2.97</v>
      </c>
      <c r="N173" s="30">
        <f t="shared" si="13"/>
        <v>126</v>
      </c>
      <c r="O173" s="75">
        <f>IFERROR(VLOOKUP(A173,man_institutions!A:D,3,0),"")</f>
        <v>22</v>
      </c>
      <c r="P173" s="76">
        <f>IFERROR(VLOOKUP(A173,man_institutions!A:D,4,0),"")</f>
        <v>3.06</v>
      </c>
      <c r="Q173" s="77">
        <f t="shared" si="14"/>
        <v>76</v>
      </c>
    </row>
    <row r="174" spans="1:17" x14ac:dyDescent="0.25">
      <c r="A174" s="8" t="s">
        <v>787</v>
      </c>
      <c r="B174" s="51" t="s">
        <v>1235</v>
      </c>
      <c r="C174" s="90">
        <f>IFERROR(VLOOKUP(A174,eco_bus_institutions!A:D,3,0),"")</f>
        <v>291</v>
      </c>
      <c r="D174" s="90">
        <f>IFERROR(VLOOKUP(A174,eco_bus_institutions!A:D,4,0),"")</f>
        <v>2.06</v>
      </c>
      <c r="E174" s="91">
        <f t="shared" si="10"/>
        <v>172</v>
      </c>
      <c r="F174" s="54">
        <f>IFERROR(VLOOKUP(A174,eco_institutions!A:D,3,0),"")</f>
        <v>143</v>
      </c>
      <c r="G174" s="54">
        <f>IFERROR(VLOOKUP(A174,eco_institutions!A:D,4,0),"")</f>
        <v>1.33</v>
      </c>
      <c r="H174" s="21">
        <f t="shared" si="11"/>
        <v>228</v>
      </c>
      <c r="I174" s="60">
        <f>IFERROR(VLOOKUP(A174,fin_institutions!A:D,3,0),"")</f>
        <v>37</v>
      </c>
      <c r="J174" s="55">
        <f>IFERROR(VLOOKUP(A174,fin_institutions!A:D,4,0),"")</f>
        <v>1.76</v>
      </c>
      <c r="K174" s="55">
        <f t="shared" si="12"/>
        <v>138</v>
      </c>
      <c r="L174" s="70">
        <f>IFERROR(VLOOKUP(A174,bus_institutions!A:D,3,0),"")</f>
        <v>73</v>
      </c>
      <c r="M174" s="56">
        <f>IFERROR(VLOOKUP(A174,bus_institutions!A:D,4,0),"")</f>
        <v>3.41</v>
      </c>
      <c r="N174" s="30">
        <f t="shared" si="13"/>
        <v>92</v>
      </c>
      <c r="O174" s="75">
        <f>IFERROR(VLOOKUP(A174,man_institutions!A:D,3,0),"")</f>
        <v>108</v>
      </c>
      <c r="P174" s="76">
        <f>IFERROR(VLOOKUP(A174,man_institutions!A:D,4,0),"")</f>
        <v>2.54</v>
      </c>
      <c r="Q174" s="77">
        <f t="shared" si="14"/>
        <v>125</v>
      </c>
    </row>
    <row r="175" spans="1:17" x14ac:dyDescent="0.25">
      <c r="A175" s="8" t="s">
        <v>812</v>
      </c>
      <c r="B175" s="51" t="s">
        <v>1237</v>
      </c>
      <c r="C175" s="90">
        <f>IFERROR(VLOOKUP(A175,eco_bus_institutions!A:D,3,0),"")</f>
        <v>44</v>
      </c>
      <c r="D175" s="90">
        <f>IFERROR(VLOOKUP(A175,eco_bus_institutions!A:D,4,0),"")</f>
        <v>2.06</v>
      </c>
      <c r="E175" s="91">
        <f t="shared" si="10"/>
        <v>172</v>
      </c>
      <c r="F175" s="54">
        <f>IFERROR(VLOOKUP(A175,eco_institutions!A:D,3,0),"")</f>
        <v>17</v>
      </c>
      <c r="G175" s="54">
        <f>IFERROR(VLOOKUP(A175,eco_institutions!A:D,4,0),"")</f>
        <v>1.02</v>
      </c>
      <c r="H175" s="21">
        <f t="shared" si="11"/>
        <v>543</v>
      </c>
      <c r="I175" s="60" t="str">
        <f>IFERROR(VLOOKUP(A175,fin_institutions!A:D,3,0),"")</f>
        <v/>
      </c>
      <c r="J175" s="55" t="str">
        <f>IFERROR(VLOOKUP(A175,fin_institutions!A:D,4,0),"")</f>
        <v/>
      </c>
      <c r="K175" s="55" t="str">
        <f t="shared" si="12"/>
        <v/>
      </c>
      <c r="L175" s="70">
        <f>IFERROR(VLOOKUP(A175,bus_institutions!A:D,3,0),"")</f>
        <v>26</v>
      </c>
      <c r="M175" s="56">
        <f>IFERROR(VLOOKUP(A175,bus_institutions!A:D,4,0),"")</f>
        <v>2.88</v>
      </c>
      <c r="N175" s="30">
        <f t="shared" si="13"/>
        <v>134</v>
      </c>
      <c r="O175" s="75">
        <f>IFERROR(VLOOKUP(A175,man_institutions!A:D,3,0),"")</f>
        <v>22</v>
      </c>
      <c r="P175" s="76">
        <f>IFERROR(VLOOKUP(A175,man_institutions!A:D,4,0),"")</f>
        <v>2.75</v>
      </c>
      <c r="Q175" s="77">
        <f t="shared" si="14"/>
        <v>101</v>
      </c>
    </row>
    <row r="176" spans="1:17" x14ac:dyDescent="0.25">
      <c r="A176" s="8" t="s">
        <v>785</v>
      </c>
      <c r="B176" s="51" t="s">
        <v>1235</v>
      </c>
      <c r="C176" s="90">
        <f>IFERROR(VLOOKUP(A176,eco_bus_institutions!A:D,3,0),"")</f>
        <v>181</v>
      </c>
      <c r="D176" s="90">
        <f>IFERROR(VLOOKUP(A176,eco_bus_institutions!A:D,4,0),"")</f>
        <v>2.06</v>
      </c>
      <c r="E176" s="91">
        <f t="shared" si="10"/>
        <v>172</v>
      </c>
      <c r="F176" s="54">
        <f>IFERROR(VLOOKUP(A176,eco_institutions!A:D,3,0),"")</f>
        <v>90</v>
      </c>
      <c r="G176" s="54">
        <f>IFERROR(VLOOKUP(A176,eco_institutions!A:D,4,0),"")</f>
        <v>1.27</v>
      </c>
      <c r="H176" s="21">
        <f t="shared" si="11"/>
        <v>256</v>
      </c>
      <c r="I176" s="60">
        <f>IFERROR(VLOOKUP(A176,fin_institutions!A:D,3,0),"")</f>
        <v>24</v>
      </c>
      <c r="J176" s="55">
        <f>IFERROR(VLOOKUP(A176,fin_institutions!A:D,4,0),"")</f>
        <v>1.31</v>
      </c>
      <c r="K176" s="55">
        <f t="shared" si="12"/>
        <v>233</v>
      </c>
      <c r="L176" s="70">
        <f>IFERROR(VLOOKUP(A176,bus_institutions!A:D,3,0),"")</f>
        <v>48</v>
      </c>
      <c r="M176" s="56">
        <f>IFERROR(VLOOKUP(A176,bus_institutions!A:D,4,0),"")</f>
        <v>3.6</v>
      </c>
      <c r="N176" s="30">
        <f t="shared" si="13"/>
        <v>82</v>
      </c>
      <c r="O176" s="75">
        <f>IFERROR(VLOOKUP(A176,man_institutions!A:D,3,0),"")</f>
        <v>63</v>
      </c>
      <c r="P176" s="76">
        <f>IFERROR(VLOOKUP(A176,man_institutions!A:D,4,0),"")</f>
        <v>3.11</v>
      </c>
      <c r="Q176" s="77">
        <f t="shared" si="14"/>
        <v>75</v>
      </c>
    </row>
    <row r="177" spans="1:17" x14ac:dyDescent="0.25">
      <c r="A177" s="8" t="s">
        <v>1058</v>
      </c>
      <c r="B177" s="51" t="s">
        <v>1251</v>
      </c>
      <c r="C177" s="90">
        <f>IFERROR(VLOOKUP(A177,eco_bus_institutions!A:D,3,0),"")</f>
        <v>46</v>
      </c>
      <c r="D177" s="90">
        <f>IFERROR(VLOOKUP(A177,eco_bus_institutions!A:D,4,0),"")</f>
        <v>2.0499999999999998</v>
      </c>
      <c r="E177" s="91">
        <f t="shared" si="10"/>
        <v>175</v>
      </c>
      <c r="F177" s="54" t="str">
        <f>IFERROR(VLOOKUP(A177,eco_institutions!A:D,3,0),"")</f>
        <v/>
      </c>
      <c r="G177" s="54" t="str">
        <f>IFERROR(VLOOKUP(A177,eco_institutions!A:D,4,0),"")</f>
        <v/>
      </c>
      <c r="H177" s="21" t="str">
        <f t="shared" si="11"/>
        <v/>
      </c>
      <c r="I177" s="60" t="str">
        <f>IFERROR(VLOOKUP(A177,fin_institutions!A:D,3,0),"")</f>
        <v/>
      </c>
      <c r="J177" s="55" t="str">
        <f>IFERROR(VLOOKUP(A177,fin_institutions!A:D,4,0),"")</f>
        <v/>
      </c>
      <c r="K177" s="55" t="str">
        <f t="shared" si="12"/>
        <v/>
      </c>
      <c r="L177" s="70" t="str">
        <f>IFERROR(VLOOKUP(A177,bus_institutions!A:D,3,0),"")</f>
        <v/>
      </c>
      <c r="M177" s="56" t="str">
        <f>IFERROR(VLOOKUP(A177,bus_institutions!A:D,4,0),"")</f>
        <v/>
      </c>
      <c r="N177" s="30" t="str">
        <f t="shared" si="13"/>
        <v/>
      </c>
      <c r="O177" s="75" t="str">
        <f>IFERROR(VLOOKUP(A177,man_institutions!A:D,3,0),"")</f>
        <v/>
      </c>
      <c r="P177" s="76" t="str">
        <f>IFERROR(VLOOKUP(A177,man_institutions!A:D,4,0),"")</f>
        <v/>
      </c>
      <c r="Q177" s="77" t="str">
        <f t="shared" si="14"/>
        <v/>
      </c>
    </row>
    <row r="178" spans="1:17" x14ac:dyDescent="0.25">
      <c r="A178" s="8" t="s">
        <v>965</v>
      </c>
      <c r="B178" s="51" t="s">
        <v>1273</v>
      </c>
      <c r="C178" s="90">
        <f>IFERROR(VLOOKUP(A178,eco_bus_institutions!A:D,3,0),"")</f>
        <v>240</v>
      </c>
      <c r="D178" s="90">
        <f>IFERROR(VLOOKUP(A178,eco_bus_institutions!A:D,4,0),"")</f>
        <v>2.0499999999999998</v>
      </c>
      <c r="E178" s="91">
        <f t="shared" si="10"/>
        <v>175</v>
      </c>
      <c r="F178" s="54">
        <f>IFERROR(VLOOKUP(A178,eco_institutions!A:D,3,0),"")</f>
        <v>197</v>
      </c>
      <c r="G178" s="54">
        <f>IFERROR(VLOOKUP(A178,eco_institutions!A:D,4,0),"")</f>
        <v>2.02</v>
      </c>
      <c r="H178" s="21">
        <f t="shared" si="11"/>
        <v>104</v>
      </c>
      <c r="I178" s="60">
        <f>IFERROR(VLOOKUP(A178,fin_institutions!A:D,3,0),"")</f>
        <v>92</v>
      </c>
      <c r="J178" s="55">
        <f>IFERROR(VLOOKUP(A178,fin_institutions!A:D,4,0),"")</f>
        <v>1.3</v>
      </c>
      <c r="K178" s="55">
        <f t="shared" si="12"/>
        <v>235</v>
      </c>
      <c r="L178" s="70" t="str">
        <f>IFERROR(VLOOKUP(A178,bus_institutions!A:D,3,0),"")</f>
        <v/>
      </c>
      <c r="M178" s="56" t="str">
        <f>IFERROR(VLOOKUP(A178,bus_institutions!A:D,4,0),"")</f>
        <v/>
      </c>
      <c r="N178" s="30" t="str">
        <f t="shared" si="13"/>
        <v/>
      </c>
      <c r="O178" s="75" t="str">
        <f>IFERROR(VLOOKUP(A178,man_institutions!A:D,3,0),"")</f>
        <v/>
      </c>
      <c r="P178" s="76" t="str">
        <f>IFERROR(VLOOKUP(A178,man_institutions!A:D,4,0),"")</f>
        <v/>
      </c>
      <c r="Q178" s="77" t="str">
        <f t="shared" si="14"/>
        <v/>
      </c>
    </row>
    <row r="179" spans="1:17" x14ac:dyDescent="0.25">
      <c r="A179" s="8" t="s">
        <v>696</v>
      </c>
      <c r="B179" s="51" t="s">
        <v>1224</v>
      </c>
      <c r="C179" s="90">
        <f>IFERROR(VLOOKUP(A179,eco_bus_institutions!A:D,3,0),"")</f>
        <v>97</v>
      </c>
      <c r="D179" s="90">
        <f>IFERROR(VLOOKUP(A179,eco_bus_institutions!A:D,4,0),"")</f>
        <v>2.0499999999999998</v>
      </c>
      <c r="E179" s="91">
        <f t="shared" si="10"/>
        <v>175</v>
      </c>
      <c r="F179" s="54">
        <f>IFERROR(VLOOKUP(A179,eco_institutions!A:D,3,0),"")</f>
        <v>20</v>
      </c>
      <c r="G179" s="54">
        <f>IFERROR(VLOOKUP(A179,eco_institutions!A:D,4,0),"")</f>
        <v>1.03</v>
      </c>
      <c r="H179" s="21">
        <f t="shared" si="11"/>
        <v>511</v>
      </c>
      <c r="I179" s="60" t="str">
        <f>IFERROR(VLOOKUP(A179,fin_institutions!A:D,3,0),"")</f>
        <v/>
      </c>
      <c r="J179" s="55" t="str">
        <f>IFERROR(VLOOKUP(A179,fin_institutions!A:D,4,0),"")</f>
        <v/>
      </c>
      <c r="K179" s="55" t="str">
        <f t="shared" si="12"/>
        <v/>
      </c>
      <c r="L179" s="70">
        <f>IFERROR(VLOOKUP(A179,bus_institutions!A:D,3,0),"")</f>
        <v>41</v>
      </c>
      <c r="M179" s="56">
        <f>IFERROR(VLOOKUP(A179,bus_institutions!A:D,4,0),"")</f>
        <v>2.62</v>
      </c>
      <c r="N179" s="30">
        <f t="shared" si="13"/>
        <v>159</v>
      </c>
      <c r="O179" s="75">
        <f>IFERROR(VLOOKUP(A179,man_institutions!A:D,3,0),"")</f>
        <v>66</v>
      </c>
      <c r="P179" s="76">
        <f>IFERROR(VLOOKUP(A179,man_institutions!A:D,4,0),"")</f>
        <v>1.8</v>
      </c>
      <c r="Q179" s="77">
        <f t="shared" si="14"/>
        <v>234</v>
      </c>
    </row>
    <row r="180" spans="1:17" x14ac:dyDescent="0.25">
      <c r="A180" s="8" t="s">
        <v>728</v>
      </c>
      <c r="B180" s="51" t="s">
        <v>1220</v>
      </c>
      <c r="C180" s="90">
        <f>IFERROR(VLOOKUP(A180,eco_bus_institutions!A:D,3,0),"")</f>
        <v>98</v>
      </c>
      <c r="D180" s="90">
        <f>IFERROR(VLOOKUP(A180,eco_bus_institutions!A:D,4,0),"")</f>
        <v>2.04</v>
      </c>
      <c r="E180" s="91">
        <f t="shared" si="10"/>
        <v>178</v>
      </c>
      <c r="F180" s="54">
        <f>IFERROR(VLOOKUP(A180,eco_institutions!A:D,3,0),"")</f>
        <v>24</v>
      </c>
      <c r="G180" s="54">
        <f>IFERROR(VLOOKUP(A180,eco_institutions!A:D,4,0),"")</f>
        <v>1.4</v>
      </c>
      <c r="H180" s="21">
        <f t="shared" si="11"/>
        <v>208</v>
      </c>
      <c r="I180" s="60">
        <f>IFERROR(VLOOKUP(A180,fin_institutions!A:D,3,0),"")</f>
        <v>12</v>
      </c>
      <c r="J180" s="55">
        <f>IFERROR(VLOOKUP(A180,fin_institutions!A:D,4,0),"")</f>
        <v>1.1399999999999999</v>
      </c>
      <c r="K180" s="55">
        <f t="shared" si="12"/>
        <v>335</v>
      </c>
      <c r="L180" s="70">
        <f>IFERROR(VLOOKUP(A180,bus_institutions!A:D,3,0),"")</f>
        <v>42</v>
      </c>
      <c r="M180" s="56">
        <f>IFERROR(VLOOKUP(A180,bus_institutions!A:D,4,0),"")</f>
        <v>2.44</v>
      </c>
      <c r="N180" s="30">
        <f t="shared" si="13"/>
        <v>187</v>
      </c>
      <c r="O180" s="75">
        <f>IFERROR(VLOOKUP(A180,man_institutions!A:D,3,0),"")</f>
        <v>46</v>
      </c>
      <c r="P180" s="76">
        <f>IFERROR(VLOOKUP(A180,man_institutions!A:D,4,0),"")</f>
        <v>1.96</v>
      </c>
      <c r="Q180" s="77">
        <f t="shared" si="14"/>
        <v>209</v>
      </c>
    </row>
    <row r="181" spans="1:17" x14ac:dyDescent="0.25">
      <c r="A181" s="8" t="s">
        <v>1000</v>
      </c>
      <c r="B181" s="51" t="s">
        <v>1273</v>
      </c>
      <c r="C181" s="90">
        <f>IFERROR(VLOOKUP(A181,eco_bus_institutions!A:D,3,0),"")</f>
        <v>274</v>
      </c>
      <c r="D181" s="90">
        <f>IFERROR(VLOOKUP(A181,eco_bus_institutions!A:D,4,0),"")</f>
        <v>2.04</v>
      </c>
      <c r="E181" s="91">
        <f t="shared" si="10"/>
        <v>178</v>
      </c>
      <c r="F181" s="54">
        <f>IFERROR(VLOOKUP(A181,eco_institutions!A:D,3,0),"")</f>
        <v>267</v>
      </c>
      <c r="G181" s="54">
        <f>IFERROR(VLOOKUP(A181,eco_institutions!A:D,4,0),"")</f>
        <v>1.92</v>
      </c>
      <c r="H181" s="21">
        <f t="shared" si="11"/>
        <v>108</v>
      </c>
      <c r="I181" s="60">
        <f>IFERROR(VLOOKUP(A181,fin_institutions!A:D,3,0),"")</f>
        <v>37</v>
      </c>
      <c r="J181" s="55">
        <f>IFERROR(VLOOKUP(A181,fin_institutions!A:D,4,0),"")</f>
        <v>1.1599999999999999</v>
      </c>
      <c r="K181" s="55">
        <f t="shared" si="12"/>
        <v>315</v>
      </c>
      <c r="L181" s="70">
        <f>IFERROR(VLOOKUP(A181,bus_institutions!A:D,3,0),"")</f>
        <v>7</v>
      </c>
      <c r="M181" s="56">
        <f>IFERROR(VLOOKUP(A181,bus_institutions!A:D,4,0),"")</f>
        <v>1.92</v>
      </c>
      <c r="N181" s="30">
        <f t="shared" si="13"/>
        <v>277</v>
      </c>
      <c r="O181" s="75">
        <f>IFERROR(VLOOKUP(A181,man_institutions!A:D,3,0),"")</f>
        <v>11</v>
      </c>
      <c r="P181" s="76">
        <f>IFERROR(VLOOKUP(A181,man_institutions!A:D,4,0),"")</f>
        <v>1.4</v>
      </c>
      <c r="Q181" s="77">
        <f t="shared" si="14"/>
        <v>356</v>
      </c>
    </row>
    <row r="182" spans="1:17" x14ac:dyDescent="0.25">
      <c r="A182" s="8" t="s">
        <v>780</v>
      </c>
      <c r="B182" s="51" t="s">
        <v>1219</v>
      </c>
      <c r="C182" s="90">
        <f>IFERROR(VLOOKUP(A182,eco_bus_institutions!A:D,3,0),"")</f>
        <v>72</v>
      </c>
      <c r="D182" s="90">
        <f>IFERROR(VLOOKUP(A182,eco_bus_institutions!A:D,4,0),"")</f>
        <v>2.04</v>
      </c>
      <c r="E182" s="91">
        <f t="shared" si="10"/>
        <v>178</v>
      </c>
      <c r="F182" s="54">
        <f>IFERROR(VLOOKUP(A182,eco_institutions!A:D,3,0),"")</f>
        <v>37</v>
      </c>
      <c r="G182" s="54">
        <f>IFERROR(VLOOKUP(A182,eco_institutions!A:D,4,0),"")</f>
        <v>1.64</v>
      </c>
      <c r="H182" s="21">
        <f t="shared" si="11"/>
        <v>158</v>
      </c>
      <c r="I182" s="60">
        <f>IFERROR(VLOOKUP(A182,fin_institutions!A:D,3,0),"")</f>
        <v>11</v>
      </c>
      <c r="J182" s="55">
        <f>IFERROR(VLOOKUP(A182,fin_institutions!A:D,4,0),"")</f>
        <v>2.61</v>
      </c>
      <c r="K182" s="55">
        <f t="shared" si="12"/>
        <v>79</v>
      </c>
      <c r="L182" s="70">
        <f>IFERROR(VLOOKUP(A182,bus_institutions!A:D,3,0),"")</f>
        <v>28</v>
      </c>
      <c r="M182" s="56">
        <f>IFERROR(VLOOKUP(A182,bus_institutions!A:D,4,0),"")</f>
        <v>1.05</v>
      </c>
      <c r="N182" s="30">
        <f t="shared" si="13"/>
        <v>561</v>
      </c>
      <c r="O182" s="75">
        <f>IFERROR(VLOOKUP(A182,man_institutions!A:D,3,0),"")</f>
        <v>12</v>
      </c>
      <c r="P182" s="76">
        <f>IFERROR(VLOOKUP(A182,man_institutions!A:D,4,0),"")</f>
        <v>2.42</v>
      </c>
      <c r="Q182" s="77">
        <f t="shared" si="14"/>
        <v>137</v>
      </c>
    </row>
    <row r="183" spans="1:17" x14ac:dyDescent="0.25">
      <c r="A183" s="8" t="s">
        <v>852</v>
      </c>
      <c r="B183" s="51" t="s">
        <v>1236</v>
      </c>
      <c r="C183" s="90">
        <f>IFERROR(VLOOKUP(A183,eco_bus_institutions!A:D,3,0),"")</f>
        <v>138</v>
      </c>
      <c r="D183" s="90">
        <f>IFERROR(VLOOKUP(A183,eco_bus_institutions!A:D,4,0),"")</f>
        <v>2.0299999999999998</v>
      </c>
      <c r="E183" s="91">
        <f t="shared" si="10"/>
        <v>181</v>
      </c>
      <c r="F183" s="54">
        <f>IFERROR(VLOOKUP(A183,eco_institutions!A:D,3,0),"")</f>
        <v>55</v>
      </c>
      <c r="G183" s="54">
        <f>IFERROR(VLOOKUP(A183,eco_institutions!A:D,4,0),"")</f>
        <v>1.79</v>
      </c>
      <c r="H183" s="21">
        <f t="shared" si="11"/>
        <v>128</v>
      </c>
      <c r="I183" s="60">
        <f>IFERROR(VLOOKUP(A183,fin_institutions!A:D,3,0),"")</f>
        <v>40</v>
      </c>
      <c r="J183" s="55">
        <f>IFERROR(VLOOKUP(A183,fin_institutions!A:D,4,0),"")</f>
        <v>1.1399999999999999</v>
      </c>
      <c r="K183" s="55">
        <f t="shared" si="12"/>
        <v>335</v>
      </c>
      <c r="L183" s="70">
        <f>IFERROR(VLOOKUP(A183,bus_institutions!A:D,3,0),"")</f>
        <v>36</v>
      </c>
      <c r="M183" s="56">
        <f>IFERROR(VLOOKUP(A183,bus_institutions!A:D,4,0),"")</f>
        <v>2.62</v>
      </c>
      <c r="N183" s="30">
        <f t="shared" si="13"/>
        <v>159</v>
      </c>
      <c r="O183" s="75">
        <f>IFERROR(VLOOKUP(A183,man_institutions!A:D,3,0),"")</f>
        <v>41</v>
      </c>
      <c r="P183" s="76">
        <f>IFERROR(VLOOKUP(A183,man_institutions!A:D,4,0),"")</f>
        <v>2.94</v>
      </c>
      <c r="Q183" s="77">
        <f t="shared" si="14"/>
        <v>88</v>
      </c>
    </row>
    <row r="184" spans="1:17" x14ac:dyDescent="0.25">
      <c r="A184" s="8" t="s">
        <v>768</v>
      </c>
      <c r="B184" s="51" t="s">
        <v>1226</v>
      </c>
      <c r="C184" s="90">
        <f>IFERROR(VLOOKUP(A184,eco_bus_institutions!A:D,3,0),"")</f>
        <v>79</v>
      </c>
      <c r="D184" s="90">
        <f>IFERROR(VLOOKUP(A184,eco_bus_institutions!A:D,4,0),"")</f>
        <v>2.0299999999999998</v>
      </c>
      <c r="E184" s="91">
        <f t="shared" si="10"/>
        <v>181</v>
      </c>
      <c r="F184" s="54">
        <f>IFERROR(VLOOKUP(A184,eco_institutions!A:D,3,0),"")</f>
        <v>36</v>
      </c>
      <c r="G184" s="54">
        <f>IFERROR(VLOOKUP(A184,eco_institutions!A:D,4,0),"")</f>
        <v>1.47</v>
      </c>
      <c r="H184" s="21">
        <f t="shared" si="11"/>
        <v>193</v>
      </c>
      <c r="I184" s="60">
        <f>IFERROR(VLOOKUP(A184,fin_institutions!A:D,3,0),"")</f>
        <v>13</v>
      </c>
      <c r="J184" s="55">
        <f>IFERROR(VLOOKUP(A184,fin_institutions!A:D,4,0),"")</f>
        <v>1.1399999999999999</v>
      </c>
      <c r="K184" s="55">
        <f t="shared" si="12"/>
        <v>335</v>
      </c>
      <c r="L184" s="70">
        <f>IFERROR(VLOOKUP(A184,bus_institutions!A:D,3,0),"")</f>
        <v>31</v>
      </c>
      <c r="M184" s="56">
        <f>IFERROR(VLOOKUP(A184,bus_institutions!A:D,4,0),"")</f>
        <v>2.64</v>
      </c>
      <c r="N184" s="30">
        <f t="shared" si="13"/>
        <v>158</v>
      </c>
      <c r="O184" s="75">
        <f>IFERROR(VLOOKUP(A184,man_institutions!A:D,3,0),"")</f>
        <v>27</v>
      </c>
      <c r="P184" s="76">
        <f>IFERROR(VLOOKUP(A184,man_institutions!A:D,4,0),"")</f>
        <v>2.5299999999999998</v>
      </c>
      <c r="Q184" s="77">
        <f t="shared" si="14"/>
        <v>127</v>
      </c>
    </row>
    <row r="185" spans="1:17" x14ac:dyDescent="0.25">
      <c r="A185" s="8" t="s">
        <v>859</v>
      </c>
      <c r="B185" s="51" t="s">
        <v>1226</v>
      </c>
      <c r="C185" s="90">
        <f>IFERROR(VLOOKUP(A185,eco_bus_institutions!A:D,3,0),"")</f>
        <v>170</v>
      </c>
      <c r="D185" s="90">
        <f>IFERROR(VLOOKUP(A185,eco_bus_institutions!A:D,4,0),"")</f>
        <v>2.02</v>
      </c>
      <c r="E185" s="91">
        <f t="shared" si="10"/>
        <v>183</v>
      </c>
      <c r="F185" s="54">
        <f>IFERROR(VLOOKUP(A185,eco_institutions!A:D,3,0),"")</f>
        <v>74</v>
      </c>
      <c r="G185" s="54">
        <f>IFERROR(VLOOKUP(A185,eco_institutions!A:D,4,0),"")</f>
        <v>1.88</v>
      </c>
      <c r="H185" s="21">
        <f t="shared" si="11"/>
        <v>117</v>
      </c>
      <c r="I185" s="60">
        <f>IFERROR(VLOOKUP(A185,fin_institutions!A:D,3,0),"")</f>
        <v>27</v>
      </c>
      <c r="J185" s="55">
        <f>IFERROR(VLOOKUP(A185,fin_institutions!A:D,4,0),"")</f>
        <v>1.27</v>
      </c>
      <c r="K185" s="55">
        <f t="shared" si="12"/>
        <v>250</v>
      </c>
      <c r="L185" s="70">
        <f>IFERROR(VLOOKUP(A185,bus_institutions!A:D,3,0),"")</f>
        <v>49</v>
      </c>
      <c r="M185" s="56">
        <f>IFERROR(VLOOKUP(A185,bus_institutions!A:D,4,0),"")</f>
        <v>1.1000000000000001</v>
      </c>
      <c r="N185" s="30">
        <f t="shared" si="13"/>
        <v>545</v>
      </c>
      <c r="O185" s="75">
        <f>IFERROR(VLOOKUP(A185,man_institutions!A:D,3,0),"")</f>
        <v>60</v>
      </c>
      <c r="P185" s="76">
        <f>IFERROR(VLOOKUP(A185,man_institutions!A:D,4,0),"")</f>
        <v>2.08</v>
      </c>
      <c r="Q185" s="77">
        <f t="shared" si="14"/>
        <v>187</v>
      </c>
    </row>
    <row r="186" spans="1:17" x14ac:dyDescent="0.25">
      <c r="A186" s="8" t="s">
        <v>745</v>
      </c>
      <c r="B186" s="51" t="s">
        <v>1220</v>
      </c>
      <c r="C186" s="90">
        <f>IFERROR(VLOOKUP(A186,eco_bus_institutions!A:D,3,0),"")</f>
        <v>49</v>
      </c>
      <c r="D186" s="90">
        <f>IFERROR(VLOOKUP(A186,eco_bus_institutions!A:D,4,0),"")</f>
        <v>2.0099999999999998</v>
      </c>
      <c r="E186" s="91">
        <f t="shared" si="10"/>
        <v>184</v>
      </c>
      <c r="F186" s="54">
        <f>IFERROR(VLOOKUP(A186,eco_institutions!A:D,3,0),"")</f>
        <v>10</v>
      </c>
      <c r="G186" s="54">
        <f>IFERROR(VLOOKUP(A186,eco_institutions!A:D,4,0),"")</f>
        <v>1.08</v>
      </c>
      <c r="H186" s="21">
        <f t="shared" si="11"/>
        <v>407</v>
      </c>
      <c r="I186" s="60">
        <f>IFERROR(VLOOKUP(A186,fin_institutions!A:D,3,0),"")</f>
        <v>5</v>
      </c>
      <c r="J186" s="55">
        <f>IFERROR(VLOOKUP(A186,fin_institutions!A:D,4,0),"")</f>
        <v>1.0900000000000001</v>
      </c>
      <c r="K186" s="55">
        <f t="shared" si="12"/>
        <v>390</v>
      </c>
      <c r="L186" s="70">
        <f>IFERROR(VLOOKUP(A186,bus_institutions!A:D,3,0),"")</f>
        <v>29</v>
      </c>
      <c r="M186" s="56">
        <f>IFERROR(VLOOKUP(A186,bus_institutions!A:D,4,0),"")</f>
        <v>2.4300000000000002</v>
      </c>
      <c r="N186" s="30">
        <f t="shared" si="13"/>
        <v>192</v>
      </c>
      <c r="O186" s="75">
        <f>IFERROR(VLOOKUP(A186,man_institutions!A:D,3,0),"")</f>
        <v>26</v>
      </c>
      <c r="P186" s="76">
        <f>IFERROR(VLOOKUP(A186,man_institutions!A:D,4,0),"")</f>
        <v>2.35</v>
      </c>
      <c r="Q186" s="77">
        <f t="shared" si="14"/>
        <v>149</v>
      </c>
    </row>
    <row r="187" spans="1:17" x14ac:dyDescent="0.25">
      <c r="A187" s="8" t="s">
        <v>755</v>
      </c>
      <c r="B187" s="51" t="s">
        <v>1225</v>
      </c>
      <c r="C187" s="90">
        <f>IFERROR(VLOOKUP(A187,eco_bus_institutions!A:D,3,0),"")</f>
        <v>101</v>
      </c>
      <c r="D187" s="90">
        <f>IFERROR(VLOOKUP(A187,eco_bus_institutions!A:D,4,0),"")</f>
        <v>2.0099999999999998</v>
      </c>
      <c r="E187" s="91">
        <f t="shared" si="10"/>
        <v>184</v>
      </c>
      <c r="F187" s="54">
        <f>IFERROR(VLOOKUP(A187,eco_institutions!A:D,3,0),"")</f>
        <v>54</v>
      </c>
      <c r="G187" s="54">
        <f>IFERROR(VLOOKUP(A187,eco_institutions!A:D,4,0),"")</f>
        <v>1.45</v>
      </c>
      <c r="H187" s="21">
        <f t="shared" si="11"/>
        <v>203</v>
      </c>
      <c r="I187" s="60">
        <f>IFERROR(VLOOKUP(A187,fin_institutions!A:D,3,0),"")</f>
        <v>34</v>
      </c>
      <c r="J187" s="55">
        <f>IFERROR(VLOOKUP(A187,fin_institutions!A:D,4,0),"")</f>
        <v>2.0099999999999998</v>
      </c>
      <c r="K187" s="55">
        <f t="shared" si="12"/>
        <v>111</v>
      </c>
      <c r="L187" s="70">
        <f>IFERROR(VLOOKUP(A187,bus_institutions!A:D,3,0),"")</f>
        <v>22</v>
      </c>
      <c r="M187" s="56">
        <f>IFERROR(VLOOKUP(A187,bus_institutions!A:D,4,0),"")</f>
        <v>2.4700000000000002</v>
      </c>
      <c r="N187" s="30">
        <f t="shared" si="13"/>
        <v>179</v>
      </c>
      <c r="O187" s="75">
        <f>IFERROR(VLOOKUP(A187,man_institutions!A:D,3,0),"")</f>
        <v>25</v>
      </c>
      <c r="P187" s="76">
        <f>IFERROR(VLOOKUP(A187,man_institutions!A:D,4,0),"")</f>
        <v>1.78</v>
      </c>
      <c r="Q187" s="77">
        <f t="shared" si="14"/>
        <v>239</v>
      </c>
    </row>
    <row r="188" spans="1:17" x14ac:dyDescent="0.25">
      <c r="A188" s="8" t="s">
        <v>747</v>
      </c>
      <c r="B188" s="51" t="s">
        <v>1219</v>
      </c>
      <c r="C188" s="90">
        <f>IFERROR(VLOOKUP(A188,eco_bus_institutions!A:D,3,0),"")</f>
        <v>57</v>
      </c>
      <c r="D188" s="90">
        <f>IFERROR(VLOOKUP(A188,eco_bus_institutions!A:D,4,0),"")</f>
        <v>2</v>
      </c>
      <c r="E188" s="91">
        <f t="shared" si="10"/>
        <v>186</v>
      </c>
      <c r="F188" s="54">
        <f>IFERROR(VLOOKUP(A188,eco_institutions!A:D,3,0),"")</f>
        <v>17</v>
      </c>
      <c r="G188" s="54">
        <f>IFERROR(VLOOKUP(A188,eco_institutions!A:D,4,0),"")</f>
        <v>1.47</v>
      </c>
      <c r="H188" s="21">
        <f t="shared" si="11"/>
        <v>193</v>
      </c>
      <c r="I188" s="60">
        <f>IFERROR(VLOOKUP(A188,fin_institutions!A:D,3,0),"")</f>
        <v>13</v>
      </c>
      <c r="J188" s="55">
        <f>IFERROR(VLOOKUP(A188,fin_institutions!A:D,4,0),"")</f>
        <v>1.55</v>
      </c>
      <c r="K188" s="55">
        <f t="shared" si="12"/>
        <v>172</v>
      </c>
      <c r="L188" s="70">
        <f>IFERROR(VLOOKUP(A188,bus_institutions!A:D,3,0),"")</f>
        <v>27</v>
      </c>
      <c r="M188" s="56">
        <f>IFERROR(VLOOKUP(A188,bus_institutions!A:D,4,0),"")</f>
        <v>2.4700000000000002</v>
      </c>
      <c r="N188" s="30">
        <f t="shared" si="13"/>
        <v>179</v>
      </c>
      <c r="O188" s="75">
        <f>IFERROR(VLOOKUP(A188,man_institutions!A:D,3,0),"")</f>
        <v>18</v>
      </c>
      <c r="P188" s="76">
        <f>IFERROR(VLOOKUP(A188,man_institutions!A:D,4,0),"")</f>
        <v>1.82</v>
      </c>
      <c r="Q188" s="77">
        <f t="shared" si="14"/>
        <v>231</v>
      </c>
    </row>
    <row r="189" spans="1:17" x14ac:dyDescent="0.25">
      <c r="A189" s="8" t="s">
        <v>962</v>
      </c>
      <c r="B189" s="51" t="s">
        <v>1219</v>
      </c>
      <c r="C189" s="90">
        <f>IFERROR(VLOOKUP(A189,eco_bus_institutions!A:D,3,0),"")</f>
        <v>40</v>
      </c>
      <c r="D189" s="90">
        <f>IFERROR(VLOOKUP(A189,eco_bus_institutions!A:D,4,0),"")</f>
        <v>2</v>
      </c>
      <c r="E189" s="91">
        <f t="shared" si="10"/>
        <v>186</v>
      </c>
      <c r="F189" s="54">
        <f>IFERROR(VLOOKUP(A189,eco_institutions!A:D,3,0),"")</f>
        <v>30</v>
      </c>
      <c r="G189" s="54">
        <f>IFERROR(VLOOKUP(A189,eco_institutions!A:D,4,0),"")</f>
        <v>1.76</v>
      </c>
      <c r="H189" s="21">
        <f t="shared" si="11"/>
        <v>132</v>
      </c>
      <c r="I189" s="60">
        <f>IFERROR(VLOOKUP(A189,fin_institutions!A:D,3,0),"")</f>
        <v>5</v>
      </c>
      <c r="J189" s="55">
        <f>IFERROR(VLOOKUP(A189,fin_institutions!A:D,4,0),"")</f>
        <v>1.3</v>
      </c>
      <c r="K189" s="55">
        <f t="shared" si="12"/>
        <v>235</v>
      </c>
      <c r="L189" s="70">
        <f>IFERROR(VLOOKUP(A189,bus_institutions!A:D,3,0),"")</f>
        <v>5</v>
      </c>
      <c r="M189" s="56">
        <f>IFERROR(VLOOKUP(A189,bus_institutions!A:D,4,0),"")</f>
        <v>2.75</v>
      </c>
      <c r="N189" s="30">
        <f t="shared" si="13"/>
        <v>142</v>
      </c>
      <c r="O189" s="75">
        <f>IFERROR(VLOOKUP(A189,man_institutions!A:D,3,0),"")</f>
        <v>4</v>
      </c>
      <c r="P189" s="76">
        <f>IFERROR(VLOOKUP(A189,man_institutions!A:D,4,0),"")</f>
        <v>2.0699999999999998</v>
      </c>
      <c r="Q189" s="77">
        <f t="shared" si="14"/>
        <v>188</v>
      </c>
    </row>
    <row r="190" spans="1:17" x14ac:dyDescent="0.25">
      <c r="A190" s="8" t="s">
        <v>756</v>
      </c>
      <c r="B190" s="51" t="s">
        <v>1224</v>
      </c>
      <c r="C190" s="90">
        <f>IFERROR(VLOOKUP(A190,eco_bus_institutions!A:D,3,0),"")</f>
        <v>57</v>
      </c>
      <c r="D190" s="90">
        <f>IFERROR(VLOOKUP(A190,eco_bus_institutions!A:D,4,0),"")</f>
        <v>2</v>
      </c>
      <c r="E190" s="91">
        <f t="shared" si="10"/>
        <v>186</v>
      </c>
      <c r="F190" s="54">
        <f>IFERROR(VLOOKUP(A190,eco_institutions!A:D,3,0),"")</f>
        <v>17</v>
      </c>
      <c r="G190" s="54">
        <f>IFERROR(VLOOKUP(A190,eco_institutions!A:D,4,0),"")</f>
        <v>1.47</v>
      </c>
      <c r="H190" s="21">
        <f t="shared" si="11"/>
        <v>193</v>
      </c>
      <c r="I190" s="60">
        <f>IFERROR(VLOOKUP(A190,fin_institutions!A:D,3,0),"")</f>
        <v>13</v>
      </c>
      <c r="J190" s="55">
        <f>IFERROR(VLOOKUP(A190,fin_institutions!A:D,4,0),"")</f>
        <v>1.55</v>
      </c>
      <c r="K190" s="55">
        <f t="shared" si="12"/>
        <v>172</v>
      </c>
      <c r="L190" s="70">
        <f>IFERROR(VLOOKUP(A190,bus_institutions!A:D,3,0),"")</f>
        <v>27</v>
      </c>
      <c r="M190" s="56">
        <f>IFERROR(VLOOKUP(A190,bus_institutions!A:D,4,0),"")</f>
        <v>2.4700000000000002</v>
      </c>
      <c r="N190" s="30">
        <f t="shared" si="13"/>
        <v>179</v>
      </c>
      <c r="O190" s="75">
        <f>IFERROR(VLOOKUP(A190,man_institutions!A:D,3,0),"")</f>
        <v>18</v>
      </c>
      <c r="P190" s="76">
        <f>IFERROR(VLOOKUP(A190,man_institutions!A:D,4,0),"")</f>
        <v>1.82</v>
      </c>
      <c r="Q190" s="77">
        <f t="shared" si="14"/>
        <v>231</v>
      </c>
    </row>
    <row r="191" spans="1:17" x14ac:dyDescent="0.25">
      <c r="A191" s="8" t="s">
        <v>1013</v>
      </c>
      <c r="B191" s="51" t="s">
        <v>1248</v>
      </c>
      <c r="C191" s="90">
        <f>IFERROR(VLOOKUP(A191,eco_bus_institutions!A:D,3,0),"")</f>
        <v>59</v>
      </c>
      <c r="D191" s="90">
        <f>IFERROR(VLOOKUP(A191,eco_bus_institutions!A:D,4,0),"")</f>
        <v>1.99</v>
      </c>
      <c r="E191" s="91">
        <f t="shared" si="10"/>
        <v>189</v>
      </c>
      <c r="F191" s="54">
        <f>IFERROR(VLOOKUP(A191,eco_institutions!A:D,3,0),"")</f>
        <v>48</v>
      </c>
      <c r="G191" s="54">
        <f>IFERROR(VLOOKUP(A191,eco_institutions!A:D,4,0),"")</f>
        <v>1.89</v>
      </c>
      <c r="H191" s="21">
        <f t="shared" si="11"/>
        <v>113</v>
      </c>
      <c r="I191" s="60">
        <f>IFERROR(VLOOKUP(A191,fin_institutions!A:D,3,0),"")</f>
        <v>11</v>
      </c>
      <c r="J191" s="55">
        <f>IFERROR(VLOOKUP(A191,fin_institutions!A:D,4,0),"")</f>
        <v>1.37</v>
      </c>
      <c r="K191" s="55">
        <f t="shared" si="12"/>
        <v>213</v>
      </c>
      <c r="L191" s="70">
        <f>IFERROR(VLOOKUP(A191,bus_institutions!A:D,3,0),"")</f>
        <v>4</v>
      </c>
      <c r="M191" s="56">
        <f>IFERROR(VLOOKUP(A191,bus_institutions!A:D,4,0),"")</f>
        <v>2.52</v>
      </c>
      <c r="N191" s="30">
        <f t="shared" si="13"/>
        <v>172</v>
      </c>
      <c r="O191" s="75">
        <f>IFERROR(VLOOKUP(A191,man_institutions!A:D,3,0),"")</f>
        <v>8</v>
      </c>
      <c r="P191" s="76">
        <f>IFERROR(VLOOKUP(A191,man_institutions!A:D,4,0),"")</f>
        <v>2.34</v>
      </c>
      <c r="Q191" s="77">
        <f t="shared" si="14"/>
        <v>151</v>
      </c>
    </row>
    <row r="192" spans="1:17" x14ac:dyDescent="0.25">
      <c r="A192" s="8" t="s">
        <v>909</v>
      </c>
      <c r="B192" s="51" t="s">
        <v>1219</v>
      </c>
      <c r="C192" s="90">
        <f>IFERROR(VLOOKUP(A192,eco_bus_institutions!A:D,3,0),"")</f>
        <v>104</v>
      </c>
      <c r="D192" s="90">
        <f>IFERROR(VLOOKUP(A192,eco_bus_institutions!A:D,4,0),"")</f>
        <v>1.99</v>
      </c>
      <c r="E192" s="91">
        <f t="shared" si="10"/>
        <v>189</v>
      </c>
      <c r="F192" s="54">
        <f>IFERROR(VLOOKUP(A192,eco_institutions!A:D,3,0),"")</f>
        <v>45</v>
      </c>
      <c r="G192" s="54">
        <f>IFERROR(VLOOKUP(A192,eco_institutions!A:D,4,0),"")</f>
        <v>1.9</v>
      </c>
      <c r="H192" s="21">
        <f t="shared" si="11"/>
        <v>110</v>
      </c>
      <c r="I192" s="60">
        <f>IFERROR(VLOOKUP(A192,fin_institutions!A:D,3,0),"")</f>
        <v>13</v>
      </c>
      <c r="J192" s="55">
        <f>IFERROR(VLOOKUP(A192,fin_institutions!A:D,4,0),"")</f>
        <v>1.85</v>
      </c>
      <c r="K192" s="55">
        <f t="shared" si="12"/>
        <v>127</v>
      </c>
      <c r="L192" s="70">
        <f>IFERROR(VLOOKUP(A192,bus_institutions!A:D,3,0),"")</f>
        <v>32</v>
      </c>
      <c r="M192" s="56">
        <f>IFERROR(VLOOKUP(A192,bus_institutions!A:D,4,0),"")</f>
        <v>1.94</v>
      </c>
      <c r="N192" s="30">
        <f t="shared" si="13"/>
        <v>272</v>
      </c>
      <c r="O192" s="75">
        <f>IFERROR(VLOOKUP(A192,man_institutions!A:D,3,0),"")</f>
        <v>42</v>
      </c>
      <c r="P192" s="76">
        <f>IFERROR(VLOOKUP(A192,man_institutions!A:D,4,0),"")</f>
        <v>1.84</v>
      </c>
      <c r="Q192" s="77">
        <f t="shared" si="14"/>
        <v>228</v>
      </c>
    </row>
    <row r="193" spans="1:17" x14ac:dyDescent="0.25">
      <c r="A193" s="8" t="s">
        <v>792</v>
      </c>
      <c r="B193" s="51" t="s">
        <v>1219</v>
      </c>
      <c r="C193" s="90">
        <f>IFERROR(VLOOKUP(A193,eco_bus_institutions!A:D,3,0),"")</f>
        <v>67</v>
      </c>
      <c r="D193" s="90">
        <f>IFERROR(VLOOKUP(A193,eco_bus_institutions!A:D,4,0),"")</f>
        <v>1.99</v>
      </c>
      <c r="E193" s="91">
        <f t="shared" si="10"/>
        <v>189</v>
      </c>
      <c r="F193" s="54">
        <f>IFERROR(VLOOKUP(A193,eco_institutions!A:D,3,0),"")</f>
        <v>31</v>
      </c>
      <c r="G193" s="54">
        <f>IFERROR(VLOOKUP(A193,eco_institutions!A:D,4,0),"")</f>
        <v>1.04</v>
      </c>
      <c r="H193" s="21">
        <f t="shared" si="11"/>
        <v>479</v>
      </c>
      <c r="I193" s="60">
        <f>IFERROR(VLOOKUP(A193,fin_institutions!A:D,3,0),"")</f>
        <v>16</v>
      </c>
      <c r="J193" s="55">
        <f>IFERROR(VLOOKUP(A193,fin_institutions!A:D,4,0),"")</f>
        <v>1.1599999999999999</v>
      </c>
      <c r="K193" s="55">
        <f t="shared" si="12"/>
        <v>315</v>
      </c>
      <c r="L193" s="70">
        <f>IFERROR(VLOOKUP(A193,bus_institutions!A:D,3,0),"")</f>
        <v>21</v>
      </c>
      <c r="M193" s="56">
        <f>IFERROR(VLOOKUP(A193,bus_institutions!A:D,4,0),"")</f>
        <v>3.96</v>
      </c>
      <c r="N193" s="30">
        <f t="shared" si="13"/>
        <v>63</v>
      </c>
      <c r="O193" s="75">
        <f>IFERROR(VLOOKUP(A193,man_institutions!A:D,3,0),"")</f>
        <v>14</v>
      </c>
      <c r="P193" s="76">
        <f>IFERROR(VLOOKUP(A193,man_institutions!A:D,4,0),"")</f>
        <v>5.03</v>
      </c>
      <c r="Q193" s="77">
        <f t="shared" si="14"/>
        <v>20</v>
      </c>
    </row>
    <row r="194" spans="1:17" x14ac:dyDescent="0.25">
      <c r="A194" s="8" t="s">
        <v>837</v>
      </c>
      <c r="B194" s="51" t="s">
        <v>1219</v>
      </c>
      <c r="C194" s="90">
        <f>IFERROR(VLOOKUP(A194,eco_bus_institutions!A:D,3,0),"")</f>
        <v>79</v>
      </c>
      <c r="D194" s="90">
        <f>IFERROR(VLOOKUP(A194,eco_bus_institutions!A:D,4,0),"")</f>
        <v>1.99</v>
      </c>
      <c r="E194" s="91">
        <f t="shared" si="10"/>
        <v>189</v>
      </c>
      <c r="F194" s="54">
        <f>IFERROR(VLOOKUP(A194,eco_institutions!A:D,3,0),"")</f>
        <v>43</v>
      </c>
      <c r="G194" s="54">
        <f>IFERROR(VLOOKUP(A194,eco_institutions!A:D,4,0),"")</f>
        <v>1.81</v>
      </c>
      <c r="H194" s="21">
        <f t="shared" si="11"/>
        <v>123</v>
      </c>
      <c r="I194" s="60">
        <f>IFERROR(VLOOKUP(A194,fin_institutions!A:D,3,0),"")</f>
        <v>12</v>
      </c>
      <c r="J194" s="55">
        <f>IFERROR(VLOOKUP(A194,fin_institutions!A:D,4,0),"")</f>
        <v>2.78</v>
      </c>
      <c r="K194" s="55">
        <f t="shared" si="12"/>
        <v>73</v>
      </c>
      <c r="L194" s="70">
        <f>IFERROR(VLOOKUP(A194,bus_institutions!A:D,3,0),"")</f>
        <v>19</v>
      </c>
      <c r="M194" s="56">
        <f>IFERROR(VLOOKUP(A194,bus_institutions!A:D,4,0),"")</f>
        <v>2.06</v>
      </c>
      <c r="N194" s="30">
        <f t="shared" si="13"/>
        <v>247</v>
      </c>
      <c r="O194" s="75">
        <f>IFERROR(VLOOKUP(A194,man_institutions!A:D,3,0),"")</f>
        <v>16</v>
      </c>
      <c r="P194" s="76">
        <f>IFERROR(VLOOKUP(A194,man_institutions!A:D,4,0),"")</f>
        <v>1.99</v>
      </c>
      <c r="Q194" s="77">
        <f t="shared" si="14"/>
        <v>200</v>
      </c>
    </row>
    <row r="195" spans="1:17" x14ac:dyDescent="0.25">
      <c r="A195" s="8" t="s">
        <v>724</v>
      </c>
      <c r="B195" s="51" t="s">
        <v>1218</v>
      </c>
      <c r="C195" s="90">
        <f>IFERROR(VLOOKUP(A195,eco_bus_institutions!A:D,3,0),"")</f>
        <v>138</v>
      </c>
      <c r="D195" s="90">
        <f>IFERROR(VLOOKUP(A195,eco_bus_institutions!A:D,4,0),"")</f>
        <v>1.98</v>
      </c>
      <c r="E195" s="91">
        <f t="shared" ref="E195:E258" si="15">_xlfn.RANK.EQ(D195,D:D)</f>
        <v>193</v>
      </c>
      <c r="F195" s="54">
        <f>IFERROR(VLOOKUP(A195,eco_institutions!A:D,3,0),"")</f>
        <v>50</v>
      </c>
      <c r="G195" s="54">
        <f>IFERROR(VLOOKUP(A195,eco_institutions!A:D,4,0),"")</f>
        <v>1.1200000000000001</v>
      </c>
      <c r="H195" s="21">
        <f t="shared" ref="H195:H258" si="16">IFERROR(_xlfn.RANK.EQ(G195,G:G),"")</f>
        <v>346</v>
      </c>
      <c r="I195" s="60">
        <f>IFERROR(VLOOKUP(A195,fin_institutions!A:D,3,0),"")</f>
        <v>24</v>
      </c>
      <c r="J195" s="55">
        <f>IFERROR(VLOOKUP(A195,fin_institutions!A:D,4,0),"")</f>
        <v>1.26</v>
      </c>
      <c r="K195" s="55">
        <f t="shared" ref="K195:K258" si="17">IFERROR(_xlfn.RANK.EQ(J195,J:J),"")</f>
        <v>253</v>
      </c>
      <c r="L195" s="70">
        <f>IFERROR(VLOOKUP(A195,bus_institutions!A:D,3,0),"")</f>
        <v>46</v>
      </c>
      <c r="M195" s="56">
        <f>IFERROR(VLOOKUP(A195,bus_institutions!A:D,4,0),"")</f>
        <v>2.71</v>
      </c>
      <c r="N195" s="30">
        <f t="shared" ref="N195:N258" si="18">IFERROR(_xlfn.RANK.EQ(M195,M:M),"")</f>
        <v>146</v>
      </c>
      <c r="O195" s="75">
        <f>IFERROR(VLOOKUP(A195,man_institutions!A:D,3,0),"")</f>
        <v>51</v>
      </c>
      <c r="P195" s="76">
        <f>IFERROR(VLOOKUP(A195,man_institutions!A:D,4,0),"")</f>
        <v>2.54</v>
      </c>
      <c r="Q195" s="77">
        <f t="shared" ref="Q195:Q258" si="19">IFERROR(_xlfn.RANK.EQ(P195,P:P),"")</f>
        <v>125</v>
      </c>
    </row>
    <row r="196" spans="1:17" x14ac:dyDescent="0.25">
      <c r="A196" s="8" t="s">
        <v>720</v>
      </c>
      <c r="B196" s="51" t="s">
        <v>1231</v>
      </c>
      <c r="C196" s="90">
        <f>IFERROR(VLOOKUP(A196,eco_bus_institutions!A:D,3,0),"")</f>
        <v>41</v>
      </c>
      <c r="D196" s="90">
        <f>IFERROR(VLOOKUP(A196,eco_bus_institutions!A:D,4,0),"")</f>
        <v>1.97</v>
      </c>
      <c r="E196" s="91">
        <f t="shared" si="15"/>
        <v>194</v>
      </c>
      <c r="F196" s="54" t="str">
        <f>IFERROR(VLOOKUP(A196,eco_institutions!A:D,3,0),"")</f>
        <v/>
      </c>
      <c r="G196" s="54" t="str">
        <f>IFERROR(VLOOKUP(A196,eco_institutions!A:D,4,0),"")</f>
        <v/>
      </c>
      <c r="H196" s="21" t="str">
        <f t="shared" si="16"/>
        <v/>
      </c>
      <c r="I196" s="60" t="str">
        <f>IFERROR(VLOOKUP(A196,fin_institutions!A:D,3,0),"")</f>
        <v/>
      </c>
      <c r="J196" s="55" t="str">
        <f>IFERROR(VLOOKUP(A196,fin_institutions!A:D,4,0),"")</f>
        <v/>
      </c>
      <c r="K196" s="55" t="str">
        <f t="shared" si="17"/>
        <v/>
      </c>
      <c r="L196" s="70">
        <f>IFERROR(VLOOKUP(A196,bus_institutions!A:D,3,0),"")</f>
        <v>25</v>
      </c>
      <c r="M196" s="56">
        <f>IFERROR(VLOOKUP(A196,bus_institutions!A:D,4,0),"")</f>
        <v>2.44</v>
      </c>
      <c r="N196" s="30">
        <f t="shared" si="18"/>
        <v>187</v>
      </c>
      <c r="O196" s="75">
        <f>IFERROR(VLOOKUP(A196,man_institutions!A:D,3,0),"")</f>
        <v>31</v>
      </c>
      <c r="P196" s="76">
        <f>IFERROR(VLOOKUP(A196,man_institutions!A:D,4,0),"")</f>
        <v>2.02</v>
      </c>
      <c r="Q196" s="77">
        <f t="shared" si="19"/>
        <v>196</v>
      </c>
    </row>
    <row r="197" spans="1:17" x14ac:dyDescent="0.25">
      <c r="A197" s="8" t="s">
        <v>752</v>
      </c>
      <c r="B197" s="51" t="s">
        <v>1218</v>
      </c>
      <c r="C197" s="90">
        <f>IFERROR(VLOOKUP(A197,eco_bus_institutions!A:D,3,0),"")</f>
        <v>160</v>
      </c>
      <c r="D197" s="90">
        <f>IFERROR(VLOOKUP(A197,eco_bus_institutions!A:D,4,0),"")</f>
        <v>1.97</v>
      </c>
      <c r="E197" s="91">
        <f t="shared" si="15"/>
        <v>194</v>
      </c>
      <c r="F197" s="54">
        <f>IFERROR(VLOOKUP(A197,eco_institutions!A:D,3,0),"")</f>
        <v>61</v>
      </c>
      <c r="G197" s="54">
        <f>IFERROR(VLOOKUP(A197,eco_institutions!A:D,4,0),"")</f>
        <v>1.56</v>
      </c>
      <c r="H197" s="21">
        <f t="shared" si="16"/>
        <v>168</v>
      </c>
      <c r="I197" s="60">
        <f>IFERROR(VLOOKUP(A197,fin_institutions!A:D,3,0),"")</f>
        <v>27</v>
      </c>
      <c r="J197" s="55">
        <f>IFERROR(VLOOKUP(A197,fin_institutions!A:D,4,0),"")</f>
        <v>1.55</v>
      </c>
      <c r="K197" s="55">
        <f t="shared" si="17"/>
        <v>172</v>
      </c>
      <c r="L197" s="70">
        <f>IFERROR(VLOOKUP(A197,bus_institutions!A:D,3,0),"")</f>
        <v>59</v>
      </c>
      <c r="M197" s="56">
        <f>IFERROR(VLOOKUP(A197,bus_institutions!A:D,4,0),"")</f>
        <v>2.4900000000000002</v>
      </c>
      <c r="N197" s="30">
        <f t="shared" si="18"/>
        <v>178</v>
      </c>
      <c r="O197" s="75">
        <f>IFERROR(VLOOKUP(A197,man_institutions!A:D,3,0),"")</f>
        <v>61</v>
      </c>
      <c r="P197" s="76">
        <f>IFERROR(VLOOKUP(A197,man_institutions!A:D,4,0),"")</f>
        <v>1.86</v>
      </c>
      <c r="Q197" s="77">
        <f t="shared" si="19"/>
        <v>224</v>
      </c>
    </row>
    <row r="198" spans="1:17" x14ac:dyDescent="0.25">
      <c r="A198" s="8" t="s">
        <v>810</v>
      </c>
      <c r="B198" s="51" t="s">
        <v>1220</v>
      </c>
      <c r="C198" s="90">
        <f>IFERROR(VLOOKUP(A198,eco_bus_institutions!A:D,3,0),"")</f>
        <v>47</v>
      </c>
      <c r="D198" s="90">
        <f>IFERROR(VLOOKUP(A198,eco_bus_institutions!A:D,4,0),"")</f>
        <v>1.97</v>
      </c>
      <c r="E198" s="91">
        <f t="shared" si="15"/>
        <v>194</v>
      </c>
      <c r="F198" s="54">
        <f>IFERROR(VLOOKUP(A198,eco_institutions!A:D,3,0),"")</f>
        <v>16</v>
      </c>
      <c r="G198" s="54">
        <f>IFERROR(VLOOKUP(A198,eco_institutions!A:D,4,0),"")</f>
        <v>1.1499999999999999</v>
      </c>
      <c r="H198" s="21">
        <f t="shared" si="16"/>
        <v>318</v>
      </c>
      <c r="I198" s="60">
        <f>IFERROR(VLOOKUP(A198,fin_institutions!A:D,3,0),"")</f>
        <v>6</v>
      </c>
      <c r="J198" s="55">
        <f>IFERROR(VLOOKUP(A198,fin_institutions!A:D,4,0),"")</f>
        <v>1.23</v>
      </c>
      <c r="K198" s="55">
        <f t="shared" si="17"/>
        <v>268</v>
      </c>
      <c r="L198" s="70">
        <f>IFERROR(VLOOKUP(A198,bus_institutions!A:D,3,0),"")</f>
        <v>28</v>
      </c>
      <c r="M198" s="56">
        <f>IFERROR(VLOOKUP(A198,bus_institutions!A:D,4,0),"")</f>
        <v>1.95</v>
      </c>
      <c r="N198" s="30">
        <f t="shared" si="18"/>
        <v>268</v>
      </c>
      <c r="O198" s="75">
        <f>IFERROR(VLOOKUP(A198,man_institutions!A:D,3,0),"")</f>
        <v>19</v>
      </c>
      <c r="P198" s="76">
        <f>IFERROR(VLOOKUP(A198,man_institutions!A:D,4,0),"")</f>
        <v>2.44</v>
      </c>
      <c r="Q198" s="77">
        <f t="shared" si="19"/>
        <v>132</v>
      </c>
    </row>
    <row r="199" spans="1:17" x14ac:dyDescent="0.25">
      <c r="A199" s="8" t="s">
        <v>802</v>
      </c>
      <c r="B199" s="51" t="s">
        <v>1219</v>
      </c>
      <c r="C199" s="90">
        <f>IFERROR(VLOOKUP(A199,eco_bus_institutions!A:D,3,0),"")</f>
        <v>60</v>
      </c>
      <c r="D199" s="90">
        <f>IFERROR(VLOOKUP(A199,eco_bus_institutions!A:D,4,0),"")</f>
        <v>1.97</v>
      </c>
      <c r="E199" s="91">
        <f t="shared" si="15"/>
        <v>194</v>
      </c>
      <c r="F199" s="54">
        <f>IFERROR(VLOOKUP(A199,eco_institutions!A:D,3,0),"")</f>
        <v>17</v>
      </c>
      <c r="G199" s="54">
        <f>IFERROR(VLOOKUP(A199,eco_institutions!A:D,4,0),"")</f>
        <v>1.31</v>
      </c>
      <c r="H199" s="21">
        <f t="shared" si="16"/>
        <v>232</v>
      </c>
      <c r="I199" s="60">
        <f>IFERROR(VLOOKUP(A199,fin_institutions!A:D,3,0),"")</f>
        <v>19</v>
      </c>
      <c r="J199" s="55">
        <f>IFERROR(VLOOKUP(A199,fin_institutions!A:D,4,0),"")</f>
        <v>1.51</v>
      </c>
      <c r="K199" s="55">
        <f t="shared" si="17"/>
        <v>183</v>
      </c>
      <c r="L199" s="70">
        <f>IFERROR(VLOOKUP(A199,bus_institutions!A:D,3,0),"")</f>
        <v>19</v>
      </c>
      <c r="M199" s="56">
        <f>IFERROR(VLOOKUP(A199,bus_institutions!A:D,4,0),"")</f>
        <v>3.11</v>
      </c>
      <c r="N199" s="30">
        <f t="shared" si="18"/>
        <v>113</v>
      </c>
      <c r="O199" s="75">
        <f>IFERROR(VLOOKUP(A199,man_institutions!A:D,3,0),"")</f>
        <v>22</v>
      </c>
      <c r="P199" s="76">
        <f>IFERROR(VLOOKUP(A199,man_institutions!A:D,4,0),"")</f>
        <v>1.83</v>
      </c>
      <c r="Q199" s="77">
        <f t="shared" si="19"/>
        <v>230</v>
      </c>
    </row>
    <row r="200" spans="1:17" x14ac:dyDescent="0.25">
      <c r="A200" s="8" t="s">
        <v>849</v>
      </c>
      <c r="B200" s="51" t="s">
        <v>1235</v>
      </c>
      <c r="C200" s="90">
        <f>IFERROR(VLOOKUP(A200,eco_bus_institutions!A:D,3,0),"")</f>
        <v>192</v>
      </c>
      <c r="D200" s="90">
        <f>IFERROR(VLOOKUP(A200,eco_bus_institutions!A:D,4,0),"")</f>
        <v>1.96</v>
      </c>
      <c r="E200" s="91">
        <f t="shared" si="15"/>
        <v>198</v>
      </c>
      <c r="F200" s="54">
        <f>IFERROR(VLOOKUP(A200,eco_institutions!A:D,3,0),"")</f>
        <v>101</v>
      </c>
      <c r="G200" s="54">
        <f>IFERROR(VLOOKUP(A200,eco_institutions!A:D,4,0),"")</f>
        <v>1.54</v>
      </c>
      <c r="H200" s="21">
        <f t="shared" si="16"/>
        <v>173</v>
      </c>
      <c r="I200" s="60">
        <f>IFERROR(VLOOKUP(A200,fin_institutions!A:D,3,0),"")</f>
        <v>27</v>
      </c>
      <c r="J200" s="55">
        <f>IFERROR(VLOOKUP(A200,fin_institutions!A:D,4,0),"")</f>
        <v>2.11</v>
      </c>
      <c r="K200" s="55">
        <f t="shared" si="17"/>
        <v>103</v>
      </c>
      <c r="L200" s="70">
        <f>IFERROR(VLOOKUP(A200,bus_institutions!A:D,3,0),"")</f>
        <v>56</v>
      </c>
      <c r="M200" s="56">
        <f>IFERROR(VLOOKUP(A200,bus_institutions!A:D,4,0),"")</f>
        <v>2.67</v>
      </c>
      <c r="N200" s="30">
        <f t="shared" si="18"/>
        <v>152</v>
      </c>
      <c r="O200" s="75">
        <f>IFERROR(VLOOKUP(A200,man_institutions!A:D,3,0),"")</f>
        <v>56</v>
      </c>
      <c r="P200" s="76">
        <f>IFERROR(VLOOKUP(A200,man_institutions!A:D,4,0),"")</f>
        <v>2.15</v>
      </c>
      <c r="Q200" s="77">
        <f t="shared" si="19"/>
        <v>175</v>
      </c>
    </row>
    <row r="201" spans="1:17" x14ac:dyDescent="0.25">
      <c r="A201" s="8" t="s">
        <v>866</v>
      </c>
      <c r="B201" s="51" t="s">
        <v>1222</v>
      </c>
      <c r="C201" s="90">
        <f>IFERROR(VLOOKUP(A201,eco_bus_institutions!A:D,3,0),"")</f>
        <v>74</v>
      </c>
      <c r="D201" s="90">
        <f>IFERROR(VLOOKUP(A201,eco_bus_institutions!A:D,4,0),"")</f>
        <v>1.95</v>
      </c>
      <c r="E201" s="91">
        <f t="shared" si="15"/>
        <v>199</v>
      </c>
      <c r="F201" s="54">
        <f>IFERROR(VLOOKUP(A201,eco_institutions!A:D,3,0),"")</f>
        <v>52</v>
      </c>
      <c r="G201" s="54">
        <f>IFERROR(VLOOKUP(A201,eco_institutions!A:D,4,0),"")</f>
        <v>1.84</v>
      </c>
      <c r="H201" s="21">
        <f t="shared" si="16"/>
        <v>120</v>
      </c>
      <c r="I201" s="60">
        <f>IFERROR(VLOOKUP(A201,fin_institutions!A:D,3,0),"")</f>
        <v>8</v>
      </c>
      <c r="J201" s="55">
        <f>IFERROR(VLOOKUP(A201,fin_institutions!A:D,4,0),"")</f>
        <v>1.05</v>
      </c>
      <c r="K201" s="55">
        <f t="shared" si="17"/>
        <v>462</v>
      </c>
      <c r="L201" s="70">
        <f>IFERROR(VLOOKUP(A201,bus_institutions!A:D,3,0),"")</f>
        <v>11</v>
      </c>
      <c r="M201" s="56">
        <f>IFERROR(VLOOKUP(A201,bus_institutions!A:D,4,0),"")</f>
        <v>2.37</v>
      </c>
      <c r="N201" s="30">
        <f t="shared" si="18"/>
        <v>197</v>
      </c>
      <c r="O201" s="75">
        <f>IFERROR(VLOOKUP(A201,man_institutions!A:D,3,0),"")</f>
        <v>19</v>
      </c>
      <c r="P201" s="76">
        <f>IFERROR(VLOOKUP(A201,man_institutions!A:D,4,0),"")</f>
        <v>1.5</v>
      </c>
      <c r="Q201" s="77">
        <f t="shared" si="19"/>
        <v>310</v>
      </c>
    </row>
    <row r="202" spans="1:17" x14ac:dyDescent="0.25">
      <c r="A202" s="8" t="s">
        <v>735</v>
      </c>
      <c r="B202" s="51" t="s">
        <v>1219</v>
      </c>
      <c r="C202" s="90">
        <f>IFERROR(VLOOKUP(A202,eco_bus_institutions!A:D,3,0),"")</f>
        <v>43</v>
      </c>
      <c r="D202" s="90">
        <f>IFERROR(VLOOKUP(A202,eco_bus_institutions!A:D,4,0),"")</f>
        <v>1.95</v>
      </c>
      <c r="E202" s="91">
        <f t="shared" si="15"/>
        <v>199</v>
      </c>
      <c r="F202" s="54">
        <f>IFERROR(VLOOKUP(A202,eco_institutions!A:D,3,0),"")</f>
        <v>6</v>
      </c>
      <c r="G202" s="54">
        <f>IFERROR(VLOOKUP(A202,eco_institutions!A:D,4,0),"")</f>
        <v>1</v>
      </c>
      <c r="H202" s="21">
        <f t="shared" si="16"/>
        <v>587</v>
      </c>
      <c r="I202" s="60">
        <f>IFERROR(VLOOKUP(A202,fin_institutions!A:D,3,0),"")</f>
        <v>12</v>
      </c>
      <c r="J202" s="55">
        <f>IFERROR(VLOOKUP(A202,fin_institutions!A:D,4,0),"")</f>
        <v>1.54</v>
      </c>
      <c r="K202" s="55">
        <f t="shared" si="17"/>
        <v>179</v>
      </c>
      <c r="L202" s="70">
        <f>IFERROR(VLOOKUP(A202,bus_institutions!A:D,3,0),"")</f>
        <v>18</v>
      </c>
      <c r="M202" s="56">
        <f>IFERROR(VLOOKUP(A202,bus_institutions!A:D,4,0),"")</f>
        <v>2.5</v>
      </c>
      <c r="N202" s="30">
        <f t="shared" si="18"/>
        <v>174</v>
      </c>
      <c r="O202" s="75">
        <f>IFERROR(VLOOKUP(A202,man_institutions!A:D,3,0),"")</f>
        <v>14</v>
      </c>
      <c r="P202" s="76">
        <f>IFERROR(VLOOKUP(A202,man_institutions!A:D,4,0),"")</f>
        <v>2.09</v>
      </c>
      <c r="Q202" s="77">
        <f t="shared" si="19"/>
        <v>185</v>
      </c>
    </row>
    <row r="203" spans="1:17" x14ac:dyDescent="0.25">
      <c r="A203" s="8" t="s">
        <v>774</v>
      </c>
      <c r="B203" s="51" t="s">
        <v>1220</v>
      </c>
      <c r="C203" s="90">
        <f>IFERROR(VLOOKUP(A203,eco_bus_institutions!A:D,3,0),"")</f>
        <v>80</v>
      </c>
      <c r="D203" s="90">
        <f>IFERROR(VLOOKUP(A203,eco_bus_institutions!A:D,4,0),"")</f>
        <v>1.94</v>
      </c>
      <c r="E203" s="91">
        <f t="shared" si="15"/>
        <v>201</v>
      </c>
      <c r="F203" s="54">
        <f>IFERROR(VLOOKUP(A203,eco_institutions!A:D,3,0),"")</f>
        <v>33</v>
      </c>
      <c r="G203" s="54">
        <f>IFERROR(VLOOKUP(A203,eco_institutions!A:D,4,0),"")</f>
        <v>1.2</v>
      </c>
      <c r="H203" s="21">
        <f t="shared" si="16"/>
        <v>290</v>
      </c>
      <c r="I203" s="60">
        <f>IFERROR(VLOOKUP(A203,fin_institutions!A:D,3,0),"")</f>
        <v>11</v>
      </c>
      <c r="J203" s="55">
        <f>IFERROR(VLOOKUP(A203,fin_institutions!A:D,4,0),"")</f>
        <v>1.06</v>
      </c>
      <c r="K203" s="55">
        <f t="shared" si="17"/>
        <v>444</v>
      </c>
      <c r="L203" s="70">
        <f>IFERROR(VLOOKUP(A203,bus_institutions!A:D,3,0),"")</f>
        <v>32</v>
      </c>
      <c r="M203" s="56">
        <f>IFERROR(VLOOKUP(A203,bus_institutions!A:D,4,0),"")</f>
        <v>2.67</v>
      </c>
      <c r="N203" s="30">
        <f t="shared" si="18"/>
        <v>152</v>
      </c>
      <c r="O203" s="75">
        <f>IFERROR(VLOOKUP(A203,man_institutions!A:D,3,0),"")</f>
        <v>25</v>
      </c>
      <c r="P203" s="76">
        <f>IFERROR(VLOOKUP(A203,man_institutions!A:D,4,0),"")</f>
        <v>2.36</v>
      </c>
      <c r="Q203" s="77">
        <f t="shared" si="19"/>
        <v>146</v>
      </c>
    </row>
    <row r="204" spans="1:17" x14ac:dyDescent="0.25">
      <c r="A204" s="8" t="s">
        <v>796</v>
      </c>
      <c r="B204" s="51" t="s">
        <v>1218</v>
      </c>
      <c r="C204" s="90">
        <f>IFERROR(VLOOKUP(A204,eco_bus_institutions!A:D,3,0),"")</f>
        <v>60</v>
      </c>
      <c r="D204" s="90">
        <f>IFERROR(VLOOKUP(A204,eco_bus_institutions!A:D,4,0),"")</f>
        <v>1.94</v>
      </c>
      <c r="E204" s="91">
        <f t="shared" si="15"/>
        <v>201</v>
      </c>
      <c r="F204" s="54">
        <f>IFERROR(VLOOKUP(A204,eco_institutions!A:D,3,0),"")</f>
        <v>16</v>
      </c>
      <c r="G204" s="54">
        <f>IFERROR(VLOOKUP(A204,eco_institutions!A:D,4,0),"")</f>
        <v>1.49</v>
      </c>
      <c r="H204" s="21">
        <f t="shared" si="16"/>
        <v>187</v>
      </c>
      <c r="I204" s="60">
        <f>IFERROR(VLOOKUP(A204,fin_institutions!A:D,3,0),"")</f>
        <v>8</v>
      </c>
      <c r="J204" s="55">
        <f>IFERROR(VLOOKUP(A204,fin_institutions!A:D,4,0),"")</f>
        <v>1.43</v>
      </c>
      <c r="K204" s="55">
        <f t="shared" si="17"/>
        <v>199</v>
      </c>
      <c r="L204" s="70">
        <f>IFERROR(VLOOKUP(A204,bus_institutions!A:D,3,0),"")</f>
        <v>24</v>
      </c>
      <c r="M204" s="56">
        <f>IFERROR(VLOOKUP(A204,bus_institutions!A:D,4,0),"")</f>
        <v>2.14</v>
      </c>
      <c r="N204" s="30">
        <f t="shared" si="18"/>
        <v>232</v>
      </c>
      <c r="O204" s="75">
        <f>IFERROR(VLOOKUP(A204,man_institutions!A:D,3,0),"")</f>
        <v>19</v>
      </c>
      <c r="P204" s="76">
        <f>IFERROR(VLOOKUP(A204,man_institutions!A:D,4,0),"")</f>
        <v>2.09</v>
      </c>
      <c r="Q204" s="77">
        <f t="shared" si="19"/>
        <v>185</v>
      </c>
    </row>
    <row r="205" spans="1:17" x14ac:dyDescent="0.25">
      <c r="A205" s="8" t="s">
        <v>767</v>
      </c>
      <c r="B205" s="51" t="s">
        <v>1219</v>
      </c>
      <c r="C205" s="90">
        <f>IFERROR(VLOOKUP(A205,eco_bus_institutions!A:D,3,0),"")</f>
        <v>55</v>
      </c>
      <c r="D205" s="90">
        <f>IFERROR(VLOOKUP(A205,eco_bus_institutions!A:D,4,0),"")</f>
        <v>1.94</v>
      </c>
      <c r="E205" s="91">
        <f t="shared" si="15"/>
        <v>201</v>
      </c>
      <c r="F205" s="54">
        <f>IFERROR(VLOOKUP(A205,eco_institutions!A:D,3,0),"")</f>
        <v>13</v>
      </c>
      <c r="G205" s="54">
        <f>IFERROR(VLOOKUP(A205,eco_institutions!A:D,4,0),"")</f>
        <v>1.31</v>
      </c>
      <c r="H205" s="21">
        <f t="shared" si="16"/>
        <v>232</v>
      </c>
      <c r="I205" s="60">
        <f>IFERROR(VLOOKUP(A205,fin_institutions!A:D,3,0),"")</f>
        <v>7</v>
      </c>
      <c r="J205" s="55">
        <f>IFERROR(VLOOKUP(A205,fin_institutions!A:D,4,0),"")</f>
        <v>1.22</v>
      </c>
      <c r="K205" s="55">
        <f t="shared" si="17"/>
        <v>273</v>
      </c>
      <c r="L205" s="70">
        <f>IFERROR(VLOOKUP(A205,bus_institutions!A:D,3,0),"")</f>
        <v>30</v>
      </c>
      <c r="M205" s="56">
        <f>IFERROR(VLOOKUP(A205,bus_institutions!A:D,4,0),"")</f>
        <v>2.4700000000000002</v>
      </c>
      <c r="N205" s="30">
        <f t="shared" si="18"/>
        <v>179</v>
      </c>
      <c r="O205" s="75">
        <f>IFERROR(VLOOKUP(A205,man_institutions!A:D,3,0),"")</f>
        <v>29</v>
      </c>
      <c r="P205" s="76">
        <f>IFERROR(VLOOKUP(A205,man_institutions!A:D,4,0),"")</f>
        <v>2.0699999999999998</v>
      </c>
      <c r="Q205" s="77">
        <f t="shared" si="19"/>
        <v>188</v>
      </c>
    </row>
    <row r="206" spans="1:17" x14ac:dyDescent="0.25">
      <c r="A206" s="8" t="s">
        <v>770</v>
      </c>
      <c r="B206" s="51" t="s">
        <v>1219</v>
      </c>
      <c r="C206" s="90">
        <f>IFERROR(VLOOKUP(A206,eco_bus_institutions!A:D,3,0),"")</f>
        <v>92</v>
      </c>
      <c r="D206" s="90">
        <f>IFERROR(VLOOKUP(A206,eco_bus_institutions!A:D,4,0),"")</f>
        <v>1.93</v>
      </c>
      <c r="E206" s="91">
        <f t="shared" si="15"/>
        <v>204</v>
      </c>
      <c r="F206" s="54">
        <f>IFERROR(VLOOKUP(A206,eco_institutions!A:D,3,0),"")</f>
        <v>28</v>
      </c>
      <c r="G206" s="54">
        <f>IFERROR(VLOOKUP(A206,eco_institutions!A:D,4,0),"")</f>
        <v>1.1599999999999999</v>
      </c>
      <c r="H206" s="21">
        <f t="shared" si="16"/>
        <v>312</v>
      </c>
      <c r="I206" s="60">
        <f>IFERROR(VLOOKUP(A206,fin_institutions!A:D,3,0),"")</f>
        <v>12</v>
      </c>
      <c r="J206" s="55">
        <f>IFERROR(VLOOKUP(A206,fin_institutions!A:D,4,0),"")</f>
        <v>1.45</v>
      </c>
      <c r="K206" s="55">
        <f t="shared" si="17"/>
        <v>192</v>
      </c>
      <c r="L206" s="70">
        <f>IFERROR(VLOOKUP(A206,bus_institutions!A:D,3,0),"")</f>
        <v>42</v>
      </c>
      <c r="M206" s="56">
        <f>IFERROR(VLOOKUP(A206,bus_institutions!A:D,4,0),"")</f>
        <v>2.5299999999999998</v>
      </c>
      <c r="N206" s="30">
        <f t="shared" si="18"/>
        <v>171</v>
      </c>
      <c r="O206" s="75">
        <f>IFERROR(VLOOKUP(A206,man_institutions!A:D,3,0),"")</f>
        <v>40</v>
      </c>
      <c r="P206" s="76">
        <f>IFERROR(VLOOKUP(A206,man_institutions!A:D,4,0),"")</f>
        <v>2.81</v>
      </c>
      <c r="Q206" s="77">
        <f t="shared" si="19"/>
        <v>95</v>
      </c>
    </row>
    <row r="207" spans="1:17" x14ac:dyDescent="0.25">
      <c r="A207" s="8" t="s">
        <v>848</v>
      </c>
      <c r="B207" s="51" t="s">
        <v>1273</v>
      </c>
      <c r="C207" s="90">
        <f>IFERROR(VLOOKUP(A207,eco_bus_institutions!A:D,3,0),"")</f>
        <v>87</v>
      </c>
      <c r="D207" s="90">
        <f>IFERROR(VLOOKUP(A207,eco_bus_institutions!A:D,4,0),"")</f>
        <v>1.92</v>
      </c>
      <c r="E207" s="91">
        <f t="shared" si="15"/>
        <v>205</v>
      </c>
      <c r="F207" s="54">
        <f>IFERROR(VLOOKUP(A207,eco_institutions!A:D,3,0),"")</f>
        <v>49</v>
      </c>
      <c r="G207" s="54">
        <f>IFERROR(VLOOKUP(A207,eco_institutions!A:D,4,0),"")</f>
        <v>1.2</v>
      </c>
      <c r="H207" s="21">
        <f t="shared" si="16"/>
        <v>290</v>
      </c>
      <c r="I207" s="60">
        <f>IFERROR(VLOOKUP(A207,fin_institutions!A:D,3,0),"")</f>
        <v>12</v>
      </c>
      <c r="J207" s="55">
        <f>IFERROR(VLOOKUP(A207,fin_institutions!A:D,4,0),"")</f>
        <v>1.53</v>
      </c>
      <c r="K207" s="55">
        <f t="shared" si="17"/>
        <v>180</v>
      </c>
      <c r="L207" s="70">
        <f>IFERROR(VLOOKUP(A207,bus_institutions!A:D,3,0),"")</f>
        <v>29</v>
      </c>
      <c r="M207" s="56">
        <f>IFERROR(VLOOKUP(A207,bus_institutions!A:D,4,0),"")</f>
        <v>3.1</v>
      </c>
      <c r="N207" s="30">
        <f t="shared" si="18"/>
        <v>115</v>
      </c>
      <c r="O207" s="75">
        <f>IFERROR(VLOOKUP(A207,man_institutions!A:D,3,0),"")</f>
        <v>29</v>
      </c>
      <c r="P207" s="76">
        <f>IFERROR(VLOOKUP(A207,man_institutions!A:D,4,0),"")</f>
        <v>2.14</v>
      </c>
      <c r="Q207" s="77">
        <f t="shared" si="19"/>
        <v>178</v>
      </c>
    </row>
    <row r="208" spans="1:17" x14ac:dyDescent="0.25">
      <c r="A208" s="8" t="s">
        <v>894</v>
      </c>
      <c r="B208" s="51" t="s">
        <v>1222</v>
      </c>
      <c r="C208" s="90">
        <f>IFERROR(VLOOKUP(A208,eco_bus_institutions!A:D,3,0),"")</f>
        <v>93</v>
      </c>
      <c r="D208" s="90">
        <f>IFERROR(VLOOKUP(A208,eco_bus_institutions!A:D,4,0),"")</f>
        <v>1.92</v>
      </c>
      <c r="E208" s="91">
        <f t="shared" si="15"/>
        <v>205</v>
      </c>
      <c r="F208" s="54">
        <f>IFERROR(VLOOKUP(A208,eco_institutions!A:D,3,0),"")</f>
        <v>58</v>
      </c>
      <c r="G208" s="54">
        <f>IFERROR(VLOOKUP(A208,eco_institutions!A:D,4,0),"")</f>
        <v>1.35</v>
      </c>
      <c r="H208" s="21">
        <f t="shared" si="16"/>
        <v>218</v>
      </c>
      <c r="I208" s="60">
        <f>IFERROR(VLOOKUP(A208,fin_institutions!A:D,3,0),"")</f>
        <v>16</v>
      </c>
      <c r="J208" s="55">
        <f>IFERROR(VLOOKUP(A208,fin_institutions!A:D,4,0),"")</f>
        <v>1.64</v>
      </c>
      <c r="K208" s="55">
        <f t="shared" si="17"/>
        <v>154</v>
      </c>
      <c r="L208" s="70">
        <f>IFERROR(VLOOKUP(A208,bus_institutions!A:D,3,0),"")</f>
        <v>21</v>
      </c>
      <c r="M208" s="56">
        <f>IFERROR(VLOOKUP(A208,bus_institutions!A:D,4,0),"")</f>
        <v>3.13</v>
      </c>
      <c r="N208" s="30">
        <f t="shared" si="18"/>
        <v>112</v>
      </c>
      <c r="O208" s="75">
        <f>IFERROR(VLOOKUP(A208,man_institutions!A:D,3,0),"")</f>
        <v>19</v>
      </c>
      <c r="P208" s="76">
        <f>IFERROR(VLOOKUP(A208,man_institutions!A:D,4,0),"")</f>
        <v>3.49</v>
      </c>
      <c r="Q208" s="77">
        <f t="shared" si="19"/>
        <v>59</v>
      </c>
    </row>
    <row r="209" spans="1:17" x14ac:dyDescent="0.25">
      <c r="A209" s="8" t="s">
        <v>726</v>
      </c>
      <c r="B209" s="51" t="s">
        <v>1227</v>
      </c>
      <c r="C209" s="90">
        <f>IFERROR(VLOOKUP(A209,eco_bus_institutions!A:D,3,0),"")</f>
        <v>75</v>
      </c>
      <c r="D209" s="90">
        <f>IFERROR(VLOOKUP(A209,eco_bus_institutions!A:D,4,0),"")</f>
        <v>1.92</v>
      </c>
      <c r="E209" s="91">
        <f t="shared" si="15"/>
        <v>205</v>
      </c>
      <c r="F209" s="54">
        <f>IFERROR(VLOOKUP(A209,eco_institutions!A:D,3,0),"")</f>
        <v>12</v>
      </c>
      <c r="G209" s="54">
        <f>IFERROR(VLOOKUP(A209,eco_institutions!A:D,4,0),"")</f>
        <v>1.03</v>
      </c>
      <c r="H209" s="21">
        <f t="shared" si="16"/>
        <v>511</v>
      </c>
      <c r="I209" s="60">
        <f>IFERROR(VLOOKUP(A209,fin_institutions!A:D,3,0),"")</f>
        <v>10</v>
      </c>
      <c r="J209" s="55">
        <f>IFERROR(VLOOKUP(A209,fin_institutions!A:D,4,0),"")</f>
        <v>1.1299999999999999</v>
      </c>
      <c r="K209" s="55">
        <f t="shared" si="17"/>
        <v>346</v>
      </c>
      <c r="L209" s="70">
        <f>IFERROR(VLOOKUP(A209,bus_institutions!A:D,3,0),"")</f>
        <v>42</v>
      </c>
      <c r="M209" s="56">
        <f>IFERROR(VLOOKUP(A209,bus_institutions!A:D,4,0),"")</f>
        <v>1.99</v>
      </c>
      <c r="N209" s="30">
        <f t="shared" si="18"/>
        <v>261</v>
      </c>
      <c r="O209" s="75">
        <f>IFERROR(VLOOKUP(A209,man_institutions!A:D,3,0),"")</f>
        <v>29</v>
      </c>
      <c r="P209" s="76">
        <f>IFERROR(VLOOKUP(A209,man_institutions!A:D,4,0),"")</f>
        <v>2.41</v>
      </c>
      <c r="Q209" s="77">
        <f t="shared" si="19"/>
        <v>139</v>
      </c>
    </row>
    <row r="210" spans="1:17" x14ac:dyDescent="0.25">
      <c r="A210" s="8" t="s">
        <v>740</v>
      </c>
      <c r="B210" s="51" t="s">
        <v>1219</v>
      </c>
      <c r="C210" s="90">
        <f>IFERROR(VLOOKUP(A210,eco_bus_institutions!A:D,3,0),"")</f>
        <v>90</v>
      </c>
      <c r="D210" s="90">
        <f>IFERROR(VLOOKUP(A210,eco_bus_institutions!A:D,4,0),"")</f>
        <v>1.91</v>
      </c>
      <c r="E210" s="91">
        <f t="shared" si="15"/>
        <v>208</v>
      </c>
      <c r="F210" s="54">
        <f>IFERROR(VLOOKUP(A210,eco_institutions!A:D,3,0),"")</f>
        <v>27</v>
      </c>
      <c r="G210" s="54">
        <f>IFERROR(VLOOKUP(A210,eco_institutions!A:D,4,0),"")</f>
        <v>1.04</v>
      </c>
      <c r="H210" s="21">
        <f t="shared" si="16"/>
        <v>479</v>
      </c>
      <c r="I210" s="60">
        <f>IFERROR(VLOOKUP(A210,fin_institutions!A:D,3,0),"")</f>
        <v>31</v>
      </c>
      <c r="J210" s="55">
        <f>IFERROR(VLOOKUP(A210,fin_institutions!A:D,4,0),"")</f>
        <v>1.19</v>
      </c>
      <c r="K210" s="55">
        <f t="shared" si="17"/>
        <v>293</v>
      </c>
      <c r="L210" s="70">
        <f>IFERROR(VLOOKUP(A210,bus_institutions!A:D,3,0),"")</f>
        <v>33</v>
      </c>
      <c r="M210" s="56">
        <f>IFERROR(VLOOKUP(A210,bus_institutions!A:D,4,0),"")</f>
        <v>2.8</v>
      </c>
      <c r="N210" s="30">
        <f t="shared" si="18"/>
        <v>138</v>
      </c>
      <c r="O210" s="75">
        <f>IFERROR(VLOOKUP(A210,man_institutions!A:D,3,0),"")</f>
        <v>35</v>
      </c>
      <c r="P210" s="76">
        <f>IFERROR(VLOOKUP(A210,man_institutions!A:D,4,0),"")</f>
        <v>1.93</v>
      </c>
      <c r="Q210" s="77">
        <f t="shared" si="19"/>
        <v>215</v>
      </c>
    </row>
    <row r="211" spans="1:17" x14ac:dyDescent="0.25">
      <c r="A211" s="8" t="s">
        <v>723</v>
      </c>
      <c r="B211" s="51" t="s">
        <v>1220</v>
      </c>
      <c r="C211" s="90">
        <f>IFERROR(VLOOKUP(A211,eco_bus_institutions!A:D,3,0),"")</f>
        <v>42</v>
      </c>
      <c r="D211" s="90">
        <f>IFERROR(VLOOKUP(A211,eco_bus_institutions!A:D,4,0),"")</f>
        <v>1.91</v>
      </c>
      <c r="E211" s="91">
        <f t="shared" si="15"/>
        <v>208</v>
      </c>
      <c r="F211" s="54">
        <f>IFERROR(VLOOKUP(A211,eco_institutions!A:D,3,0),"")</f>
        <v>7</v>
      </c>
      <c r="G211" s="54">
        <f>IFERROR(VLOOKUP(A211,eco_institutions!A:D,4,0),"")</f>
        <v>1.0900000000000001</v>
      </c>
      <c r="H211" s="21">
        <f t="shared" si="16"/>
        <v>383</v>
      </c>
      <c r="I211" s="60" t="str">
        <f>IFERROR(VLOOKUP(A211,fin_institutions!A:D,3,0),"")</f>
        <v/>
      </c>
      <c r="J211" s="55" t="str">
        <f>IFERROR(VLOOKUP(A211,fin_institutions!A:D,4,0),"")</f>
        <v/>
      </c>
      <c r="K211" s="55" t="str">
        <f t="shared" si="17"/>
        <v/>
      </c>
      <c r="L211" s="70">
        <f>IFERROR(VLOOKUP(A211,bus_institutions!A:D,3,0),"")</f>
        <v>29</v>
      </c>
      <c r="M211" s="56">
        <f>IFERROR(VLOOKUP(A211,bus_institutions!A:D,4,0),"")</f>
        <v>1.75</v>
      </c>
      <c r="N211" s="30">
        <f t="shared" si="18"/>
        <v>321</v>
      </c>
      <c r="O211" s="75">
        <f>IFERROR(VLOOKUP(A211,man_institutions!A:D,3,0),"")</f>
        <v>16</v>
      </c>
      <c r="P211" s="76">
        <f>IFERROR(VLOOKUP(A211,man_institutions!A:D,4,0),"")</f>
        <v>2.17</v>
      </c>
      <c r="Q211" s="77">
        <f t="shared" si="19"/>
        <v>171</v>
      </c>
    </row>
    <row r="212" spans="1:17" x14ac:dyDescent="0.25">
      <c r="A212" s="8" t="s">
        <v>1017</v>
      </c>
      <c r="B212" s="51" t="s">
        <v>1273</v>
      </c>
      <c r="C212" s="90">
        <f>IFERROR(VLOOKUP(A212,eco_bus_institutions!A:D,3,0),"")</f>
        <v>52</v>
      </c>
      <c r="D212" s="90">
        <f>IFERROR(VLOOKUP(A212,eco_bus_institutions!A:D,4,0),"")</f>
        <v>1.9</v>
      </c>
      <c r="E212" s="91">
        <f t="shared" si="15"/>
        <v>210</v>
      </c>
      <c r="F212" s="54">
        <f>IFERROR(VLOOKUP(A212,eco_institutions!A:D,3,0),"")</f>
        <v>45</v>
      </c>
      <c r="G212" s="54">
        <f>IFERROR(VLOOKUP(A212,eco_institutions!A:D,4,0),"")</f>
        <v>1.88</v>
      </c>
      <c r="H212" s="21">
        <f t="shared" si="16"/>
        <v>117</v>
      </c>
      <c r="I212" s="60">
        <f>IFERROR(VLOOKUP(A212,fin_institutions!A:D,3,0),"")</f>
        <v>10</v>
      </c>
      <c r="J212" s="55">
        <f>IFERROR(VLOOKUP(A212,fin_institutions!A:D,4,0),"")</f>
        <v>1.04</v>
      </c>
      <c r="K212" s="55">
        <f t="shared" si="17"/>
        <v>479</v>
      </c>
      <c r="L212" s="70" t="str">
        <f>IFERROR(VLOOKUP(A212,bus_institutions!A:D,3,0),"")</f>
        <v/>
      </c>
      <c r="M212" s="56" t="str">
        <f>IFERROR(VLOOKUP(A212,bus_institutions!A:D,4,0),"")</f>
        <v/>
      </c>
      <c r="N212" s="30" t="str">
        <f t="shared" si="18"/>
        <v/>
      </c>
      <c r="O212" s="75">
        <f>IFERROR(VLOOKUP(A212,man_institutions!A:D,3,0),"")</f>
        <v>9</v>
      </c>
      <c r="P212" s="76">
        <f>IFERROR(VLOOKUP(A212,man_institutions!A:D,4,0),"")</f>
        <v>1.05</v>
      </c>
      <c r="Q212" s="77">
        <f t="shared" si="19"/>
        <v>552</v>
      </c>
    </row>
    <row r="213" spans="1:17" x14ac:dyDescent="0.25">
      <c r="A213" s="8" t="s">
        <v>822</v>
      </c>
      <c r="B213" s="51" t="s">
        <v>1242</v>
      </c>
      <c r="C213" s="90">
        <f>IFERROR(VLOOKUP(A213,eco_bus_institutions!A:D,3,0),"")</f>
        <v>107</v>
      </c>
      <c r="D213" s="90">
        <f>IFERROR(VLOOKUP(A213,eco_bus_institutions!A:D,4,0),"")</f>
        <v>1.9</v>
      </c>
      <c r="E213" s="91">
        <f t="shared" si="15"/>
        <v>210</v>
      </c>
      <c r="F213" s="54">
        <f>IFERROR(VLOOKUP(A213,eco_institutions!A:D,3,0),"")</f>
        <v>53</v>
      </c>
      <c r="G213" s="54">
        <f>IFERROR(VLOOKUP(A213,eco_institutions!A:D,4,0),"")</f>
        <v>1.29</v>
      </c>
      <c r="H213" s="21">
        <f t="shared" si="16"/>
        <v>244</v>
      </c>
      <c r="I213" s="60">
        <f>IFERROR(VLOOKUP(A213,fin_institutions!A:D,3,0),"")</f>
        <v>18</v>
      </c>
      <c r="J213" s="55">
        <f>IFERROR(VLOOKUP(A213,fin_institutions!A:D,4,0),"")</f>
        <v>1.79</v>
      </c>
      <c r="K213" s="55">
        <f t="shared" si="17"/>
        <v>134</v>
      </c>
      <c r="L213" s="70">
        <f>IFERROR(VLOOKUP(A213,bus_institutions!A:D,3,0),"")</f>
        <v>25</v>
      </c>
      <c r="M213" s="56">
        <f>IFERROR(VLOOKUP(A213,bus_institutions!A:D,4,0),"")</f>
        <v>3.36</v>
      </c>
      <c r="N213" s="30">
        <f t="shared" si="18"/>
        <v>96</v>
      </c>
      <c r="O213" s="75">
        <f>IFERROR(VLOOKUP(A213,man_institutions!A:D,3,0),"")</f>
        <v>35</v>
      </c>
      <c r="P213" s="76">
        <f>IFERROR(VLOOKUP(A213,man_institutions!A:D,4,0),"")</f>
        <v>2.87</v>
      </c>
      <c r="Q213" s="77">
        <f t="shared" si="19"/>
        <v>90</v>
      </c>
    </row>
    <row r="214" spans="1:17" x14ac:dyDescent="0.25">
      <c r="A214" s="8" t="s">
        <v>758</v>
      </c>
      <c r="B214" s="51" t="s">
        <v>1229</v>
      </c>
      <c r="C214" s="90">
        <f>IFERROR(VLOOKUP(A214,eco_bus_institutions!A:D,3,0),"")</f>
        <v>124</v>
      </c>
      <c r="D214" s="90">
        <f>IFERROR(VLOOKUP(A214,eco_bus_institutions!A:D,4,0),"")</f>
        <v>1.89</v>
      </c>
      <c r="E214" s="91">
        <f t="shared" si="15"/>
        <v>212</v>
      </c>
      <c r="F214" s="54">
        <f>IFERROR(VLOOKUP(A214,eco_institutions!A:D,3,0),"")</f>
        <v>58</v>
      </c>
      <c r="G214" s="54">
        <f>IFERROR(VLOOKUP(A214,eco_institutions!A:D,4,0),"")</f>
        <v>1.28</v>
      </c>
      <c r="H214" s="21">
        <f t="shared" si="16"/>
        <v>251</v>
      </c>
      <c r="I214" s="60">
        <f>IFERROR(VLOOKUP(A214,fin_institutions!A:D,3,0),"")</f>
        <v>16</v>
      </c>
      <c r="J214" s="55">
        <f>IFERROR(VLOOKUP(A214,fin_institutions!A:D,4,0),"")</f>
        <v>1.75</v>
      </c>
      <c r="K214" s="55">
        <f t="shared" si="17"/>
        <v>139</v>
      </c>
      <c r="L214" s="70">
        <f>IFERROR(VLOOKUP(A214,bus_institutions!A:D,3,0),"")</f>
        <v>43</v>
      </c>
      <c r="M214" s="56">
        <f>IFERROR(VLOOKUP(A214,bus_institutions!A:D,4,0),"")</f>
        <v>2.97</v>
      </c>
      <c r="N214" s="30">
        <f t="shared" si="18"/>
        <v>126</v>
      </c>
      <c r="O214" s="75">
        <f>IFERROR(VLOOKUP(A214,man_institutions!A:D,3,0),"")</f>
        <v>42</v>
      </c>
      <c r="P214" s="76">
        <f>IFERROR(VLOOKUP(A214,man_institutions!A:D,4,0),"")</f>
        <v>1.55</v>
      </c>
      <c r="Q214" s="77">
        <f t="shared" si="19"/>
        <v>297</v>
      </c>
    </row>
    <row r="215" spans="1:17" x14ac:dyDescent="0.25">
      <c r="A215" s="8" t="s">
        <v>940</v>
      </c>
      <c r="B215" s="51" t="s">
        <v>1219</v>
      </c>
      <c r="C215" s="90">
        <f>IFERROR(VLOOKUP(A215,eco_bus_institutions!A:D,3,0),"")</f>
        <v>105</v>
      </c>
      <c r="D215" s="90">
        <f>IFERROR(VLOOKUP(A215,eco_bus_institutions!A:D,4,0),"")</f>
        <v>1.89</v>
      </c>
      <c r="E215" s="91">
        <f t="shared" si="15"/>
        <v>212</v>
      </c>
      <c r="F215" s="54">
        <f>IFERROR(VLOOKUP(A215,eco_institutions!A:D,3,0),"")</f>
        <v>54</v>
      </c>
      <c r="G215" s="54">
        <f>IFERROR(VLOOKUP(A215,eco_institutions!A:D,4,0),"")</f>
        <v>1.72</v>
      </c>
      <c r="H215" s="21">
        <f t="shared" si="16"/>
        <v>141</v>
      </c>
      <c r="I215" s="60">
        <f>IFERROR(VLOOKUP(A215,fin_institutions!A:D,3,0),"")</f>
        <v>19</v>
      </c>
      <c r="J215" s="55">
        <f>IFERROR(VLOOKUP(A215,fin_institutions!A:D,4,0),"")</f>
        <v>3.46</v>
      </c>
      <c r="K215" s="55">
        <f t="shared" si="17"/>
        <v>50</v>
      </c>
      <c r="L215" s="70">
        <f>IFERROR(VLOOKUP(A215,bus_institutions!A:D,3,0),"")</f>
        <v>20</v>
      </c>
      <c r="M215" s="56">
        <f>IFERROR(VLOOKUP(A215,bus_institutions!A:D,4,0),"")</f>
        <v>2.0499999999999998</v>
      </c>
      <c r="N215" s="30">
        <f t="shared" si="18"/>
        <v>249</v>
      </c>
      <c r="O215" s="75">
        <f>IFERROR(VLOOKUP(A215,man_institutions!A:D,3,0),"")</f>
        <v>24</v>
      </c>
      <c r="P215" s="76">
        <f>IFERROR(VLOOKUP(A215,man_institutions!A:D,4,0),"")</f>
        <v>1.37</v>
      </c>
      <c r="Q215" s="77">
        <f t="shared" si="19"/>
        <v>365</v>
      </c>
    </row>
    <row r="216" spans="1:17" x14ac:dyDescent="0.25">
      <c r="A216" s="8" t="s">
        <v>932</v>
      </c>
      <c r="B216" s="51" t="s">
        <v>1219</v>
      </c>
      <c r="C216" s="90">
        <f>IFERROR(VLOOKUP(A216,eco_bus_institutions!A:D,3,0),"")</f>
        <v>96</v>
      </c>
      <c r="D216" s="90">
        <f>IFERROR(VLOOKUP(A216,eco_bus_institutions!A:D,4,0),"")</f>
        <v>1.87</v>
      </c>
      <c r="E216" s="91">
        <f t="shared" si="15"/>
        <v>214</v>
      </c>
      <c r="F216" s="54">
        <f>IFERROR(VLOOKUP(A216,eco_institutions!A:D,3,0),"")</f>
        <v>47</v>
      </c>
      <c r="G216" s="54">
        <f>IFERROR(VLOOKUP(A216,eco_institutions!A:D,4,0),"")</f>
        <v>1.71</v>
      </c>
      <c r="H216" s="21">
        <f t="shared" si="16"/>
        <v>145</v>
      </c>
      <c r="I216" s="60">
        <f>IFERROR(VLOOKUP(A216,fin_institutions!A:D,3,0),"")</f>
        <v>20</v>
      </c>
      <c r="J216" s="55">
        <f>IFERROR(VLOOKUP(A216,fin_institutions!A:D,4,0),"")</f>
        <v>2.34</v>
      </c>
      <c r="K216" s="55">
        <f t="shared" si="17"/>
        <v>95</v>
      </c>
      <c r="L216" s="70">
        <f>IFERROR(VLOOKUP(A216,bus_institutions!A:D,3,0),"")</f>
        <v>23</v>
      </c>
      <c r="M216" s="56">
        <f>IFERROR(VLOOKUP(A216,bus_institutions!A:D,4,0),"")</f>
        <v>2.12</v>
      </c>
      <c r="N216" s="30">
        <f t="shared" si="18"/>
        <v>238</v>
      </c>
      <c r="O216" s="75">
        <f>IFERROR(VLOOKUP(A216,man_institutions!A:D,3,0),"")</f>
        <v>36</v>
      </c>
      <c r="P216" s="76">
        <f>IFERROR(VLOOKUP(A216,man_institutions!A:D,4,0),"")</f>
        <v>1.73</v>
      </c>
      <c r="Q216" s="77">
        <f t="shared" si="19"/>
        <v>242</v>
      </c>
    </row>
    <row r="217" spans="1:17" x14ac:dyDescent="0.25">
      <c r="A217" s="8" t="s">
        <v>879</v>
      </c>
      <c r="B217" s="51" t="s">
        <v>1236</v>
      </c>
      <c r="C217" s="90">
        <f>IFERROR(VLOOKUP(A217,eco_bus_institutions!A:D,3,0),"")</f>
        <v>46</v>
      </c>
      <c r="D217" s="90">
        <f>IFERROR(VLOOKUP(A217,eco_bus_institutions!A:D,4,0),"")</f>
        <v>1.87</v>
      </c>
      <c r="E217" s="91">
        <f t="shared" si="15"/>
        <v>214</v>
      </c>
      <c r="F217" s="54">
        <f>IFERROR(VLOOKUP(A217,eco_institutions!A:D,3,0),"")</f>
        <v>27</v>
      </c>
      <c r="G217" s="54">
        <f>IFERROR(VLOOKUP(A217,eco_institutions!A:D,4,0),"")</f>
        <v>1.55</v>
      </c>
      <c r="H217" s="21">
        <f t="shared" si="16"/>
        <v>170</v>
      </c>
      <c r="I217" s="60">
        <f>IFERROR(VLOOKUP(A217,fin_institutions!A:D,3,0),"")</f>
        <v>11</v>
      </c>
      <c r="J217" s="55">
        <f>IFERROR(VLOOKUP(A217,fin_institutions!A:D,4,0),"")</f>
        <v>1.52</v>
      </c>
      <c r="K217" s="55">
        <f t="shared" si="17"/>
        <v>181</v>
      </c>
      <c r="L217" s="70">
        <f>IFERROR(VLOOKUP(A217,bus_institutions!A:D,3,0),"")</f>
        <v>7</v>
      </c>
      <c r="M217" s="56">
        <f>IFERROR(VLOOKUP(A217,bus_institutions!A:D,4,0),"")</f>
        <v>1.74</v>
      </c>
      <c r="N217" s="30">
        <f t="shared" si="18"/>
        <v>324</v>
      </c>
      <c r="O217" s="75">
        <f>IFERROR(VLOOKUP(A217,man_institutions!A:D,3,0),"")</f>
        <v>13</v>
      </c>
      <c r="P217" s="76">
        <f>IFERROR(VLOOKUP(A217,man_institutions!A:D,4,0),"")</f>
        <v>1.88</v>
      </c>
      <c r="Q217" s="77">
        <f t="shared" si="19"/>
        <v>222</v>
      </c>
    </row>
    <row r="218" spans="1:17" x14ac:dyDescent="0.25">
      <c r="A218" s="8" t="s">
        <v>821</v>
      </c>
      <c r="B218" s="51" t="s">
        <v>1218</v>
      </c>
      <c r="C218" s="90">
        <f>IFERROR(VLOOKUP(A218,eco_bus_institutions!A:D,3,0),"")</f>
        <v>81</v>
      </c>
      <c r="D218" s="90">
        <f>IFERROR(VLOOKUP(A218,eco_bus_institutions!A:D,4,0),"")</f>
        <v>1.87</v>
      </c>
      <c r="E218" s="91">
        <f t="shared" si="15"/>
        <v>214</v>
      </c>
      <c r="F218" s="54">
        <f>IFERROR(VLOOKUP(A218,eco_institutions!A:D,3,0),"")</f>
        <v>31</v>
      </c>
      <c r="G218" s="54">
        <f>IFERROR(VLOOKUP(A218,eco_institutions!A:D,4,0),"")</f>
        <v>1.48</v>
      </c>
      <c r="H218" s="21">
        <f t="shared" si="16"/>
        <v>189</v>
      </c>
      <c r="I218" s="60">
        <f>IFERROR(VLOOKUP(A218,fin_institutions!A:D,3,0),"")</f>
        <v>12</v>
      </c>
      <c r="J218" s="55">
        <f>IFERROR(VLOOKUP(A218,fin_institutions!A:D,4,0),"")</f>
        <v>1.28</v>
      </c>
      <c r="K218" s="55">
        <f t="shared" si="17"/>
        <v>245</v>
      </c>
      <c r="L218" s="70">
        <f>IFERROR(VLOOKUP(A218,bus_institutions!A:D,3,0),"")</f>
        <v>24</v>
      </c>
      <c r="M218" s="56">
        <f>IFERROR(VLOOKUP(A218,bus_institutions!A:D,4,0),"")</f>
        <v>2.39</v>
      </c>
      <c r="N218" s="30">
        <f t="shared" si="18"/>
        <v>194</v>
      </c>
      <c r="O218" s="75">
        <f>IFERROR(VLOOKUP(A218,man_institutions!A:D,3,0),"")</f>
        <v>33</v>
      </c>
      <c r="P218" s="76">
        <f>IFERROR(VLOOKUP(A218,man_institutions!A:D,4,0),"")</f>
        <v>2.25</v>
      </c>
      <c r="Q218" s="77">
        <f t="shared" si="19"/>
        <v>161</v>
      </c>
    </row>
    <row r="219" spans="1:17" x14ac:dyDescent="0.25">
      <c r="A219" s="8" t="s">
        <v>742</v>
      </c>
      <c r="B219" s="51" t="s">
        <v>1236</v>
      </c>
      <c r="C219" s="90">
        <f>IFERROR(VLOOKUP(A219,eco_bus_institutions!A:D,3,0),"")</f>
        <v>47</v>
      </c>
      <c r="D219" s="90">
        <f>IFERROR(VLOOKUP(A219,eco_bus_institutions!A:D,4,0),"")</f>
        <v>1.86</v>
      </c>
      <c r="E219" s="91">
        <f t="shared" si="15"/>
        <v>217</v>
      </c>
      <c r="F219" s="54">
        <f>IFERROR(VLOOKUP(A219,eco_institutions!A:D,3,0),"")</f>
        <v>16</v>
      </c>
      <c r="G219" s="54">
        <f>IFERROR(VLOOKUP(A219,eco_institutions!A:D,4,0),"")</f>
        <v>1.02</v>
      </c>
      <c r="H219" s="21">
        <f t="shared" si="16"/>
        <v>543</v>
      </c>
      <c r="I219" s="60">
        <f>IFERROR(VLOOKUP(A219,fin_institutions!A:D,3,0),"")</f>
        <v>13</v>
      </c>
      <c r="J219" s="55">
        <f>IFERROR(VLOOKUP(A219,fin_institutions!A:D,4,0),"")</f>
        <v>1.1200000000000001</v>
      </c>
      <c r="K219" s="55">
        <f t="shared" si="17"/>
        <v>351</v>
      </c>
      <c r="L219" s="70">
        <f>IFERROR(VLOOKUP(A219,bus_institutions!A:D,3,0),"")</f>
        <v>18</v>
      </c>
      <c r="M219" s="56">
        <f>IFERROR(VLOOKUP(A219,bus_institutions!A:D,4,0),"")</f>
        <v>2.5</v>
      </c>
      <c r="N219" s="30">
        <f t="shared" si="18"/>
        <v>174</v>
      </c>
      <c r="O219" s="75">
        <f>IFERROR(VLOOKUP(A219,man_institutions!A:D,3,0),"")</f>
        <v>14</v>
      </c>
      <c r="P219" s="76">
        <f>IFERROR(VLOOKUP(A219,man_institutions!A:D,4,0),"")</f>
        <v>2.57</v>
      </c>
      <c r="Q219" s="77">
        <f t="shared" si="19"/>
        <v>122</v>
      </c>
    </row>
    <row r="220" spans="1:17" x14ac:dyDescent="0.25">
      <c r="A220" s="8" t="s">
        <v>961</v>
      </c>
      <c r="B220" s="51" t="s">
        <v>1226</v>
      </c>
      <c r="C220" s="90">
        <f>IFERROR(VLOOKUP(A220,eco_bus_institutions!A:D,3,0),"")</f>
        <v>61</v>
      </c>
      <c r="D220" s="90">
        <f>IFERROR(VLOOKUP(A220,eco_bus_institutions!A:D,4,0),"")</f>
        <v>1.85</v>
      </c>
      <c r="E220" s="91">
        <f t="shared" si="15"/>
        <v>218</v>
      </c>
      <c r="F220" s="54">
        <f>IFERROR(VLOOKUP(A220,eco_institutions!A:D,3,0),"")</f>
        <v>32</v>
      </c>
      <c r="G220" s="54">
        <f>IFERROR(VLOOKUP(A220,eco_institutions!A:D,4,0),"")</f>
        <v>1.97</v>
      </c>
      <c r="H220" s="21">
        <f t="shared" si="16"/>
        <v>107</v>
      </c>
      <c r="I220" s="60">
        <f>IFERROR(VLOOKUP(A220,fin_institutions!A:D,3,0),"")</f>
        <v>9</v>
      </c>
      <c r="J220" s="55">
        <f>IFERROR(VLOOKUP(A220,fin_institutions!A:D,4,0),"")</f>
        <v>1.07</v>
      </c>
      <c r="K220" s="55">
        <f t="shared" si="17"/>
        <v>424</v>
      </c>
      <c r="L220" s="70">
        <f>IFERROR(VLOOKUP(A220,bus_institutions!A:D,3,0),"")</f>
        <v>19</v>
      </c>
      <c r="M220" s="56">
        <f>IFERROR(VLOOKUP(A220,bus_institutions!A:D,4,0),"")</f>
        <v>1.75</v>
      </c>
      <c r="N220" s="30">
        <f t="shared" si="18"/>
        <v>321</v>
      </c>
      <c r="O220" s="75">
        <f>IFERROR(VLOOKUP(A220,man_institutions!A:D,3,0),"")</f>
        <v>15</v>
      </c>
      <c r="P220" s="76">
        <f>IFERROR(VLOOKUP(A220,man_institutions!A:D,4,0),"")</f>
        <v>1.6</v>
      </c>
      <c r="Q220" s="77">
        <f t="shared" si="19"/>
        <v>283</v>
      </c>
    </row>
    <row r="221" spans="1:17" x14ac:dyDescent="0.25">
      <c r="A221" s="8" t="s">
        <v>829</v>
      </c>
      <c r="B221" s="51" t="s">
        <v>1219</v>
      </c>
      <c r="C221" s="90">
        <f>IFERROR(VLOOKUP(A221,eco_bus_institutions!A:D,3,0),"")</f>
        <v>45</v>
      </c>
      <c r="D221" s="90">
        <f>IFERROR(VLOOKUP(A221,eco_bus_institutions!A:D,4,0),"")</f>
        <v>1.85</v>
      </c>
      <c r="E221" s="91">
        <f t="shared" si="15"/>
        <v>218</v>
      </c>
      <c r="F221" s="54">
        <f>IFERROR(VLOOKUP(A221,eco_institutions!A:D,3,0),"")</f>
        <v>22</v>
      </c>
      <c r="G221" s="54">
        <f>IFERROR(VLOOKUP(A221,eco_institutions!A:D,4,0),"")</f>
        <v>1.65</v>
      </c>
      <c r="H221" s="21">
        <f t="shared" si="16"/>
        <v>156</v>
      </c>
      <c r="I221" s="60">
        <f>IFERROR(VLOOKUP(A221,fin_institutions!A:D,3,0),"")</f>
        <v>7</v>
      </c>
      <c r="J221" s="55">
        <f>IFERROR(VLOOKUP(A221,fin_institutions!A:D,4,0),"")</f>
        <v>1.71</v>
      </c>
      <c r="K221" s="55">
        <f t="shared" si="17"/>
        <v>146</v>
      </c>
      <c r="L221" s="70">
        <f>IFERROR(VLOOKUP(A221,bus_institutions!A:D,3,0),"")</f>
        <v>12</v>
      </c>
      <c r="M221" s="56">
        <f>IFERROR(VLOOKUP(A221,bus_institutions!A:D,4,0),"")</f>
        <v>2.06</v>
      </c>
      <c r="N221" s="30">
        <f t="shared" si="18"/>
        <v>247</v>
      </c>
      <c r="O221" s="75">
        <f>IFERROR(VLOOKUP(A221,man_institutions!A:D,3,0),"")</f>
        <v>12</v>
      </c>
      <c r="P221" s="76">
        <f>IFERROR(VLOOKUP(A221,man_institutions!A:D,4,0),"")</f>
        <v>1.67</v>
      </c>
      <c r="Q221" s="77">
        <f t="shared" si="19"/>
        <v>253</v>
      </c>
    </row>
    <row r="222" spans="1:17" x14ac:dyDescent="0.25">
      <c r="A222" s="8" t="s">
        <v>1128</v>
      </c>
      <c r="B222" s="51" t="s">
        <v>1260</v>
      </c>
      <c r="C222" s="90">
        <f>IFERROR(VLOOKUP(A222,eco_bus_institutions!A:D,3,0),"")</f>
        <v>51</v>
      </c>
      <c r="D222" s="90">
        <f>IFERROR(VLOOKUP(A222,eco_bus_institutions!A:D,4,0),"")</f>
        <v>1.85</v>
      </c>
      <c r="E222" s="91">
        <f t="shared" si="15"/>
        <v>218</v>
      </c>
      <c r="F222" s="54">
        <f>IFERROR(VLOOKUP(A222,eco_institutions!A:D,3,0),"")</f>
        <v>35</v>
      </c>
      <c r="G222" s="54">
        <f>IFERROR(VLOOKUP(A222,eco_institutions!A:D,4,0),"")</f>
        <v>2.2000000000000002</v>
      </c>
      <c r="H222" s="21">
        <f t="shared" si="16"/>
        <v>87</v>
      </c>
      <c r="I222" s="60">
        <f>IFERROR(VLOOKUP(A222,fin_institutions!A:D,3,0),"")</f>
        <v>8</v>
      </c>
      <c r="J222" s="55">
        <f>IFERROR(VLOOKUP(A222,fin_institutions!A:D,4,0),"")</f>
        <v>1.02</v>
      </c>
      <c r="K222" s="55">
        <f t="shared" si="17"/>
        <v>526</v>
      </c>
      <c r="L222" s="70">
        <f>IFERROR(VLOOKUP(A222,bus_institutions!A:D,3,0),"")</f>
        <v>9</v>
      </c>
      <c r="M222" s="56">
        <f>IFERROR(VLOOKUP(A222,bus_institutions!A:D,4,0),"")</f>
        <v>1.03</v>
      </c>
      <c r="N222" s="30">
        <f t="shared" si="18"/>
        <v>564</v>
      </c>
      <c r="O222" s="75">
        <f>IFERROR(VLOOKUP(A222,man_institutions!A:D,3,0),"")</f>
        <v>16</v>
      </c>
      <c r="P222" s="76">
        <f>IFERROR(VLOOKUP(A222,man_institutions!A:D,4,0),"")</f>
        <v>1.01</v>
      </c>
      <c r="Q222" s="77">
        <f t="shared" si="19"/>
        <v>572</v>
      </c>
    </row>
    <row r="223" spans="1:17" x14ac:dyDescent="0.25">
      <c r="A223" s="8" t="s">
        <v>931</v>
      </c>
      <c r="B223" s="51" t="s">
        <v>1226</v>
      </c>
      <c r="C223" s="90">
        <f>IFERROR(VLOOKUP(A223,eco_bus_institutions!A:D,3,0),"")</f>
        <v>41</v>
      </c>
      <c r="D223" s="90">
        <f>IFERROR(VLOOKUP(A223,eco_bus_institutions!A:D,4,0),"")</f>
        <v>1.85</v>
      </c>
      <c r="E223" s="91">
        <f t="shared" si="15"/>
        <v>218</v>
      </c>
      <c r="F223" s="54">
        <f>IFERROR(VLOOKUP(A223,eco_institutions!A:D,3,0),"")</f>
        <v>14</v>
      </c>
      <c r="G223" s="54">
        <f>IFERROR(VLOOKUP(A223,eco_institutions!A:D,4,0),"")</f>
        <v>1.1599999999999999</v>
      </c>
      <c r="H223" s="21">
        <f t="shared" si="16"/>
        <v>312</v>
      </c>
      <c r="I223" s="60">
        <f>IFERROR(VLOOKUP(A223,fin_institutions!A:D,3,0),"")</f>
        <v>9</v>
      </c>
      <c r="J223" s="55">
        <f>IFERROR(VLOOKUP(A223,fin_institutions!A:D,4,0),"")</f>
        <v>1.23</v>
      </c>
      <c r="K223" s="55">
        <f t="shared" si="17"/>
        <v>268</v>
      </c>
      <c r="L223" s="70">
        <f>IFERROR(VLOOKUP(A223,bus_institutions!A:D,3,0),"")</f>
        <v>15</v>
      </c>
      <c r="M223" s="56">
        <f>IFERROR(VLOOKUP(A223,bus_institutions!A:D,4,0),"")</f>
        <v>2.67</v>
      </c>
      <c r="N223" s="30">
        <f t="shared" si="18"/>
        <v>152</v>
      </c>
      <c r="O223" s="75">
        <f>IFERROR(VLOOKUP(A223,man_institutions!A:D,3,0),"")</f>
        <v>14</v>
      </c>
      <c r="P223" s="76">
        <f>IFERROR(VLOOKUP(A223,man_institutions!A:D,4,0),"")</f>
        <v>3.49</v>
      </c>
      <c r="Q223" s="77">
        <f t="shared" si="19"/>
        <v>59</v>
      </c>
    </row>
    <row r="224" spans="1:17" x14ac:dyDescent="0.25">
      <c r="A224" s="8" t="s">
        <v>854</v>
      </c>
      <c r="B224" s="51" t="s">
        <v>1219</v>
      </c>
      <c r="C224" s="90">
        <f>IFERROR(VLOOKUP(A224,eco_bus_institutions!A:D,3,0),"")</f>
        <v>75</v>
      </c>
      <c r="D224" s="90">
        <f>IFERROR(VLOOKUP(A224,eco_bus_institutions!A:D,4,0),"")</f>
        <v>1.85</v>
      </c>
      <c r="E224" s="91">
        <f t="shared" si="15"/>
        <v>218</v>
      </c>
      <c r="F224" s="54">
        <f>IFERROR(VLOOKUP(A224,eco_institutions!A:D,3,0),"")</f>
        <v>28</v>
      </c>
      <c r="G224" s="54">
        <f>IFERROR(VLOOKUP(A224,eco_institutions!A:D,4,0),"")</f>
        <v>1.1599999999999999</v>
      </c>
      <c r="H224" s="21">
        <f t="shared" si="16"/>
        <v>312</v>
      </c>
      <c r="I224" s="60">
        <f>IFERROR(VLOOKUP(A224,fin_institutions!A:D,3,0),"")</f>
        <v>20</v>
      </c>
      <c r="J224" s="55">
        <f>IFERROR(VLOOKUP(A224,fin_institutions!A:D,4,0),"")</f>
        <v>1.64</v>
      </c>
      <c r="K224" s="55">
        <f t="shared" si="17"/>
        <v>154</v>
      </c>
      <c r="L224" s="70">
        <f>IFERROR(VLOOKUP(A224,bus_institutions!A:D,3,0),"")</f>
        <v>22</v>
      </c>
      <c r="M224" s="56">
        <f>IFERROR(VLOOKUP(A224,bus_institutions!A:D,4,0),"")</f>
        <v>2.94</v>
      </c>
      <c r="N224" s="30">
        <f t="shared" si="18"/>
        <v>128</v>
      </c>
      <c r="O224" s="75">
        <f>IFERROR(VLOOKUP(A224,man_institutions!A:D,3,0),"")</f>
        <v>20</v>
      </c>
      <c r="P224" s="76">
        <f>IFERROR(VLOOKUP(A224,man_institutions!A:D,4,0),"")</f>
        <v>1.93</v>
      </c>
      <c r="Q224" s="77">
        <f t="shared" si="19"/>
        <v>215</v>
      </c>
    </row>
    <row r="225" spans="1:17" x14ac:dyDescent="0.25">
      <c r="A225" s="8" t="s">
        <v>993</v>
      </c>
      <c r="B225" s="51" t="s">
        <v>1231</v>
      </c>
      <c r="C225" s="90">
        <f>IFERROR(VLOOKUP(A225,eco_bus_institutions!A:D,3,0),"")</f>
        <v>91</v>
      </c>
      <c r="D225" s="90">
        <f>IFERROR(VLOOKUP(A225,eco_bus_institutions!A:D,4,0),"")</f>
        <v>1.85</v>
      </c>
      <c r="E225" s="91">
        <f t="shared" si="15"/>
        <v>218</v>
      </c>
      <c r="F225" s="54">
        <f>IFERROR(VLOOKUP(A225,eco_institutions!A:D,3,0),"")</f>
        <v>45</v>
      </c>
      <c r="G225" s="54">
        <f>IFERROR(VLOOKUP(A225,eco_institutions!A:D,4,0),"")</f>
        <v>2.1800000000000002</v>
      </c>
      <c r="H225" s="21">
        <f t="shared" si="16"/>
        <v>88</v>
      </c>
      <c r="I225" s="60">
        <f>IFERROR(VLOOKUP(A225,fin_institutions!A:D,3,0),"")</f>
        <v>8</v>
      </c>
      <c r="J225" s="55">
        <f>IFERROR(VLOOKUP(A225,fin_institutions!A:D,4,0),"")</f>
        <v>1.01</v>
      </c>
      <c r="K225" s="55">
        <f t="shared" si="17"/>
        <v>547</v>
      </c>
      <c r="L225" s="70">
        <f>IFERROR(VLOOKUP(A225,bus_institutions!A:D,3,0),"")</f>
        <v>32</v>
      </c>
      <c r="M225" s="56">
        <f>IFERROR(VLOOKUP(A225,bus_institutions!A:D,4,0),"")</f>
        <v>1.43</v>
      </c>
      <c r="N225" s="30">
        <f t="shared" si="18"/>
        <v>424</v>
      </c>
      <c r="O225" s="75">
        <f>IFERROR(VLOOKUP(A225,man_institutions!A:D,3,0),"")</f>
        <v>28</v>
      </c>
      <c r="P225" s="76">
        <f>IFERROR(VLOOKUP(A225,man_institutions!A:D,4,0),"")</f>
        <v>1.54</v>
      </c>
      <c r="Q225" s="77">
        <f t="shared" si="19"/>
        <v>299</v>
      </c>
    </row>
    <row r="226" spans="1:17" x14ac:dyDescent="0.25">
      <c r="A226" s="8" t="s">
        <v>903</v>
      </c>
      <c r="B226" s="51" t="s">
        <v>1219</v>
      </c>
      <c r="C226" s="90">
        <f>IFERROR(VLOOKUP(A226,eco_bus_institutions!A:D,3,0),"")</f>
        <v>63</v>
      </c>
      <c r="D226" s="90">
        <f>IFERROR(VLOOKUP(A226,eco_bus_institutions!A:D,4,0),"")</f>
        <v>1.85</v>
      </c>
      <c r="E226" s="91">
        <f t="shared" si="15"/>
        <v>218</v>
      </c>
      <c r="F226" s="54">
        <f>IFERROR(VLOOKUP(A226,eco_institutions!A:D,3,0),"")</f>
        <v>27</v>
      </c>
      <c r="G226" s="54">
        <f>IFERROR(VLOOKUP(A226,eco_institutions!A:D,4,0),"")</f>
        <v>1.6</v>
      </c>
      <c r="H226" s="21">
        <f t="shared" si="16"/>
        <v>160</v>
      </c>
      <c r="I226" s="60">
        <f>IFERROR(VLOOKUP(A226,fin_institutions!A:D,3,0),"")</f>
        <v>12</v>
      </c>
      <c r="J226" s="55">
        <f>IFERROR(VLOOKUP(A226,fin_institutions!A:D,4,0),"")</f>
        <v>1.84</v>
      </c>
      <c r="K226" s="55">
        <f t="shared" si="17"/>
        <v>131</v>
      </c>
      <c r="L226" s="70">
        <f>IFERROR(VLOOKUP(A226,bus_institutions!A:D,3,0),"")</f>
        <v>22</v>
      </c>
      <c r="M226" s="56">
        <f>IFERROR(VLOOKUP(A226,bus_institutions!A:D,4,0),"")</f>
        <v>2.1800000000000002</v>
      </c>
      <c r="N226" s="30">
        <f t="shared" si="18"/>
        <v>227</v>
      </c>
      <c r="O226" s="75">
        <f>IFERROR(VLOOKUP(A226,man_institutions!A:D,3,0),"")</f>
        <v>16</v>
      </c>
      <c r="P226" s="76">
        <f>IFERROR(VLOOKUP(A226,man_institutions!A:D,4,0),"")</f>
        <v>1.53</v>
      </c>
      <c r="Q226" s="77">
        <f t="shared" si="19"/>
        <v>302</v>
      </c>
    </row>
    <row r="227" spans="1:17" x14ac:dyDescent="0.25">
      <c r="A227" s="8" t="s">
        <v>905</v>
      </c>
      <c r="B227" s="51" t="s">
        <v>1219</v>
      </c>
      <c r="C227" s="90">
        <f>IFERROR(VLOOKUP(A227,eco_bus_institutions!A:D,3,0),"")</f>
        <v>95</v>
      </c>
      <c r="D227" s="90">
        <f>IFERROR(VLOOKUP(A227,eco_bus_institutions!A:D,4,0),"")</f>
        <v>1.84</v>
      </c>
      <c r="E227" s="91">
        <f t="shared" si="15"/>
        <v>225</v>
      </c>
      <c r="F227" s="54">
        <f>IFERROR(VLOOKUP(A227,eco_institutions!A:D,3,0),"")</f>
        <v>30</v>
      </c>
      <c r="G227" s="54">
        <f>IFERROR(VLOOKUP(A227,eco_institutions!A:D,4,0),"")</f>
        <v>1.07</v>
      </c>
      <c r="H227" s="21">
        <f t="shared" si="16"/>
        <v>425</v>
      </c>
      <c r="I227" s="60">
        <f>IFERROR(VLOOKUP(A227,fin_institutions!A:D,3,0),"")</f>
        <v>31</v>
      </c>
      <c r="J227" s="55">
        <f>IFERROR(VLOOKUP(A227,fin_institutions!A:D,4,0),"")</f>
        <v>1.79</v>
      </c>
      <c r="K227" s="55">
        <f t="shared" si="17"/>
        <v>134</v>
      </c>
      <c r="L227" s="70">
        <f>IFERROR(VLOOKUP(A227,bus_institutions!A:D,3,0),"")</f>
        <v>29</v>
      </c>
      <c r="M227" s="56">
        <f>IFERROR(VLOOKUP(A227,bus_institutions!A:D,4,0),"")</f>
        <v>3</v>
      </c>
      <c r="N227" s="30">
        <f t="shared" si="18"/>
        <v>123</v>
      </c>
      <c r="O227" s="75">
        <f>IFERROR(VLOOKUP(A227,man_institutions!A:D,3,0),"")</f>
        <v>31</v>
      </c>
      <c r="P227" s="76">
        <f>IFERROR(VLOOKUP(A227,man_institutions!A:D,4,0),"")</f>
        <v>2.82</v>
      </c>
      <c r="Q227" s="77">
        <f t="shared" si="19"/>
        <v>94</v>
      </c>
    </row>
    <row r="228" spans="1:17" x14ac:dyDescent="0.25">
      <c r="A228" s="8" t="s">
        <v>750</v>
      </c>
      <c r="B228" s="51" t="s">
        <v>1225</v>
      </c>
      <c r="C228" s="90">
        <f>IFERROR(VLOOKUP(A228,eco_bus_institutions!A:D,3,0),"")</f>
        <v>67</v>
      </c>
      <c r="D228" s="90">
        <f>IFERROR(VLOOKUP(A228,eco_bus_institutions!A:D,4,0),"")</f>
        <v>1.84</v>
      </c>
      <c r="E228" s="91">
        <f t="shared" si="15"/>
        <v>225</v>
      </c>
      <c r="F228" s="54">
        <f>IFERROR(VLOOKUP(A228,eco_institutions!A:D,3,0),"")</f>
        <v>23</v>
      </c>
      <c r="G228" s="54">
        <f>IFERROR(VLOOKUP(A228,eco_institutions!A:D,4,0),"")</f>
        <v>1.35</v>
      </c>
      <c r="H228" s="21">
        <f t="shared" si="16"/>
        <v>218</v>
      </c>
      <c r="I228" s="60">
        <f>IFERROR(VLOOKUP(A228,fin_institutions!A:D,3,0),"")</f>
        <v>26</v>
      </c>
      <c r="J228" s="55">
        <f>IFERROR(VLOOKUP(A228,fin_institutions!A:D,4,0),"")</f>
        <v>1.58</v>
      </c>
      <c r="K228" s="55">
        <f t="shared" si="17"/>
        <v>165</v>
      </c>
      <c r="L228" s="70">
        <f>IFERROR(VLOOKUP(A228,bus_institutions!A:D,3,0),"")</f>
        <v>14</v>
      </c>
      <c r="M228" s="56">
        <f>IFERROR(VLOOKUP(A228,bus_institutions!A:D,4,0),"")</f>
        <v>1.92</v>
      </c>
      <c r="N228" s="30">
        <f t="shared" si="18"/>
        <v>277</v>
      </c>
      <c r="O228" s="75">
        <f>IFERROR(VLOOKUP(A228,man_institutions!A:D,3,0),"")</f>
        <v>23</v>
      </c>
      <c r="P228" s="76">
        <f>IFERROR(VLOOKUP(A228,man_institutions!A:D,4,0),"")</f>
        <v>2.2400000000000002</v>
      </c>
      <c r="Q228" s="77">
        <f t="shared" si="19"/>
        <v>162</v>
      </c>
    </row>
    <row r="229" spans="1:17" x14ac:dyDescent="0.25">
      <c r="A229" s="8" t="s">
        <v>719</v>
      </c>
      <c r="B229" s="51" t="s">
        <v>1227</v>
      </c>
      <c r="C229" s="90">
        <f>IFERROR(VLOOKUP(A229,eco_bus_institutions!A:D,3,0),"")</f>
        <v>55</v>
      </c>
      <c r="D229" s="90">
        <f>IFERROR(VLOOKUP(A229,eco_bus_institutions!A:D,4,0),"")</f>
        <v>1.84</v>
      </c>
      <c r="E229" s="91">
        <f t="shared" si="15"/>
        <v>225</v>
      </c>
      <c r="F229" s="54">
        <f>IFERROR(VLOOKUP(A229,eco_institutions!A:D,3,0),"")</f>
        <v>8</v>
      </c>
      <c r="G229" s="54">
        <f>IFERROR(VLOOKUP(A229,eco_institutions!A:D,4,0),"")</f>
        <v>1.05</v>
      </c>
      <c r="H229" s="21">
        <f t="shared" si="16"/>
        <v>459</v>
      </c>
      <c r="I229" s="60">
        <f>IFERROR(VLOOKUP(A229,fin_institutions!A:D,3,0),"")</f>
        <v>7</v>
      </c>
      <c r="J229" s="55">
        <f>IFERROR(VLOOKUP(A229,fin_institutions!A:D,4,0),"")</f>
        <v>1.24</v>
      </c>
      <c r="K229" s="55">
        <f t="shared" si="17"/>
        <v>261</v>
      </c>
      <c r="L229" s="70">
        <f>IFERROR(VLOOKUP(A229,bus_institutions!A:D,3,0),"")</f>
        <v>28</v>
      </c>
      <c r="M229" s="56">
        <f>IFERROR(VLOOKUP(A229,bus_institutions!A:D,4,0),"")</f>
        <v>2.57</v>
      </c>
      <c r="N229" s="30">
        <f t="shared" si="18"/>
        <v>166</v>
      </c>
      <c r="O229" s="75">
        <f>IFERROR(VLOOKUP(A229,man_institutions!A:D,3,0),"")</f>
        <v>26</v>
      </c>
      <c r="P229" s="76">
        <f>IFERROR(VLOOKUP(A229,man_institutions!A:D,4,0),"")</f>
        <v>1.52</v>
      </c>
      <c r="Q229" s="77">
        <f t="shared" si="19"/>
        <v>305</v>
      </c>
    </row>
    <row r="230" spans="1:17" x14ac:dyDescent="0.25">
      <c r="A230" s="8" t="s">
        <v>762</v>
      </c>
      <c r="B230" s="51" t="s">
        <v>1238</v>
      </c>
      <c r="C230" s="90">
        <f>IFERROR(VLOOKUP(A230,eco_bus_institutions!A:D,3,0),"")</f>
        <v>140</v>
      </c>
      <c r="D230" s="90">
        <f>IFERROR(VLOOKUP(A230,eco_bus_institutions!A:D,4,0),"")</f>
        <v>1.83</v>
      </c>
      <c r="E230" s="91">
        <f t="shared" si="15"/>
        <v>228</v>
      </c>
      <c r="F230" s="54">
        <f>IFERROR(VLOOKUP(A230,eco_institutions!A:D,3,0),"")</f>
        <v>30</v>
      </c>
      <c r="G230" s="54">
        <f>IFERROR(VLOOKUP(A230,eco_institutions!A:D,4,0),"")</f>
        <v>1.1200000000000001</v>
      </c>
      <c r="H230" s="21">
        <f t="shared" si="16"/>
        <v>346</v>
      </c>
      <c r="I230" s="60">
        <f>IFERROR(VLOOKUP(A230,fin_institutions!A:D,3,0),"")</f>
        <v>22</v>
      </c>
      <c r="J230" s="55">
        <f>IFERROR(VLOOKUP(A230,fin_institutions!A:D,4,0),"")</f>
        <v>1.22</v>
      </c>
      <c r="K230" s="55">
        <f t="shared" si="17"/>
        <v>273</v>
      </c>
      <c r="L230" s="70">
        <f>IFERROR(VLOOKUP(A230,bus_institutions!A:D,3,0),"")</f>
        <v>70</v>
      </c>
      <c r="M230" s="56">
        <f>IFERROR(VLOOKUP(A230,bus_institutions!A:D,4,0),"")</f>
        <v>1.92</v>
      </c>
      <c r="N230" s="30">
        <f t="shared" si="18"/>
        <v>277</v>
      </c>
      <c r="O230" s="75">
        <f>IFERROR(VLOOKUP(A230,man_institutions!A:D,3,0),"")</f>
        <v>42</v>
      </c>
      <c r="P230" s="76">
        <f>IFERROR(VLOOKUP(A230,man_institutions!A:D,4,0),"")</f>
        <v>2.57</v>
      </c>
      <c r="Q230" s="77">
        <f t="shared" si="19"/>
        <v>122</v>
      </c>
    </row>
    <row r="231" spans="1:17" x14ac:dyDescent="0.25">
      <c r="A231" s="8" t="s">
        <v>878</v>
      </c>
      <c r="B231" s="51" t="s">
        <v>1218</v>
      </c>
      <c r="C231" s="90">
        <f>IFERROR(VLOOKUP(A231,eco_bus_institutions!A:D,3,0),"")</f>
        <v>97</v>
      </c>
      <c r="D231" s="90">
        <f>IFERROR(VLOOKUP(A231,eco_bus_institutions!A:D,4,0),"")</f>
        <v>1.83</v>
      </c>
      <c r="E231" s="91">
        <f t="shared" si="15"/>
        <v>228</v>
      </c>
      <c r="F231" s="54">
        <f>IFERROR(VLOOKUP(A231,eco_institutions!A:D,3,0),"")</f>
        <v>46</v>
      </c>
      <c r="G231" s="54">
        <f>IFERROR(VLOOKUP(A231,eco_institutions!A:D,4,0),"")</f>
        <v>1.22</v>
      </c>
      <c r="H231" s="21">
        <f t="shared" si="16"/>
        <v>278</v>
      </c>
      <c r="I231" s="60">
        <f>IFERROR(VLOOKUP(A231,fin_institutions!A:D,3,0),"")</f>
        <v>11</v>
      </c>
      <c r="J231" s="55">
        <f>IFERROR(VLOOKUP(A231,fin_institutions!A:D,4,0),"")</f>
        <v>1.18</v>
      </c>
      <c r="K231" s="55">
        <f t="shared" si="17"/>
        <v>298</v>
      </c>
      <c r="L231" s="70">
        <f>IFERROR(VLOOKUP(A231,bus_institutions!A:D,3,0),"")</f>
        <v>28</v>
      </c>
      <c r="M231" s="56">
        <f>IFERROR(VLOOKUP(A231,bus_institutions!A:D,4,0),"")</f>
        <v>2.56</v>
      </c>
      <c r="N231" s="30">
        <f t="shared" si="18"/>
        <v>170</v>
      </c>
      <c r="O231" s="75">
        <f>IFERROR(VLOOKUP(A231,man_institutions!A:D,3,0),"")</f>
        <v>32</v>
      </c>
      <c r="P231" s="76">
        <f>IFERROR(VLOOKUP(A231,man_institutions!A:D,4,0),"")</f>
        <v>2.98</v>
      </c>
      <c r="Q231" s="77">
        <f t="shared" si="19"/>
        <v>84</v>
      </c>
    </row>
    <row r="232" spans="1:17" x14ac:dyDescent="0.25">
      <c r="A232" s="8" t="s">
        <v>860</v>
      </c>
      <c r="B232" s="51" t="s">
        <v>1273</v>
      </c>
      <c r="C232" s="90">
        <f>IFERROR(VLOOKUP(A232,eco_bus_institutions!A:D,3,0),"")</f>
        <v>89</v>
      </c>
      <c r="D232" s="90">
        <f>IFERROR(VLOOKUP(A232,eco_bus_institutions!A:D,4,0),"")</f>
        <v>1.83</v>
      </c>
      <c r="E232" s="91">
        <f t="shared" si="15"/>
        <v>228</v>
      </c>
      <c r="F232" s="54">
        <f>IFERROR(VLOOKUP(A232,eco_institutions!A:D,3,0),"")</f>
        <v>48</v>
      </c>
      <c r="G232" s="54">
        <f>IFERROR(VLOOKUP(A232,eco_institutions!A:D,4,0),"")</f>
        <v>1.1200000000000001</v>
      </c>
      <c r="H232" s="21">
        <f t="shared" si="16"/>
        <v>346</v>
      </c>
      <c r="I232" s="60">
        <f>IFERROR(VLOOKUP(A232,fin_institutions!A:D,3,0),"")</f>
        <v>13</v>
      </c>
      <c r="J232" s="55">
        <f>IFERROR(VLOOKUP(A232,fin_institutions!A:D,4,0),"")</f>
        <v>1.1100000000000001</v>
      </c>
      <c r="K232" s="55">
        <f t="shared" si="17"/>
        <v>364</v>
      </c>
      <c r="L232" s="70">
        <f>IFERROR(VLOOKUP(A232,bus_institutions!A:D,3,0),"")</f>
        <v>23</v>
      </c>
      <c r="M232" s="56">
        <f>IFERROR(VLOOKUP(A232,bus_institutions!A:D,4,0),"")</f>
        <v>3.43</v>
      </c>
      <c r="N232" s="30">
        <f t="shared" si="18"/>
        <v>89</v>
      </c>
      <c r="O232" s="75">
        <f>IFERROR(VLOOKUP(A232,man_institutions!A:D,3,0),"")</f>
        <v>17</v>
      </c>
      <c r="P232" s="76">
        <f>IFERROR(VLOOKUP(A232,man_institutions!A:D,4,0),"")</f>
        <v>3.47</v>
      </c>
      <c r="Q232" s="77">
        <f t="shared" si="19"/>
        <v>61</v>
      </c>
    </row>
    <row r="233" spans="1:17" x14ac:dyDescent="0.25">
      <c r="A233" s="8" t="s">
        <v>783</v>
      </c>
      <c r="B233" s="51" t="s">
        <v>1218</v>
      </c>
      <c r="C233" s="90">
        <f>IFERROR(VLOOKUP(A233,eco_bus_institutions!A:D,3,0),"")</f>
        <v>128</v>
      </c>
      <c r="D233" s="90">
        <f>IFERROR(VLOOKUP(A233,eco_bus_institutions!A:D,4,0),"")</f>
        <v>1.83</v>
      </c>
      <c r="E233" s="91">
        <f t="shared" si="15"/>
        <v>228</v>
      </c>
      <c r="F233" s="54">
        <f>IFERROR(VLOOKUP(A233,eco_institutions!A:D,3,0),"")</f>
        <v>49</v>
      </c>
      <c r="G233" s="54">
        <f>IFERROR(VLOOKUP(A233,eco_institutions!A:D,4,0),"")</f>
        <v>1.65</v>
      </c>
      <c r="H233" s="21">
        <f t="shared" si="16"/>
        <v>156</v>
      </c>
      <c r="I233" s="60">
        <f>IFERROR(VLOOKUP(A233,fin_institutions!A:D,3,0),"")</f>
        <v>19</v>
      </c>
      <c r="J233" s="55">
        <f>IFERROR(VLOOKUP(A233,fin_institutions!A:D,4,0),"")</f>
        <v>1.08</v>
      </c>
      <c r="K233" s="55">
        <f t="shared" si="17"/>
        <v>410</v>
      </c>
      <c r="L233" s="70">
        <f>IFERROR(VLOOKUP(A233,bus_institutions!A:D,3,0),"")</f>
        <v>43</v>
      </c>
      <c r="M233" s="56">
        <f>IFERROR(VLOOKUP(A233,bus_institutions!A:D,4,0),"")</f>
        <v>1.94</v>
      </c>
      <c r="N233" s="30">
        <f t="shared" si="18"/>
        <v>272</v>
      </c>
      <c r="O233" s="75">
        <f>IFERROR(VLOOKUP(A233,man_institutions!A:D,3,0),"")</f>
        <v>44</v>
      </c>
      <c r="P233" s="76">
        <f>IFERROR(VLOOKUP(A233,man_institutions!A:D,4,0),"")</f>
        <v>1.95</v>
      </c>
      <c r="Q233" s="77">
        <f t="shared" si="19"/>
        <v>210</v>
      </c>
    </row>
    <row r="234" spans="1:17" x14ac:dyDescent="0.25">
      <c r="A234" s="8" t="s">
        <v>883</v>
      </c>
      <c r="B234" s="51" t="s">
        <v>1219</v>
      </c>
      <c r="C234" s="90">
        <f>IFERROR(VLOOKUP(A234,eco_bus_institutions!A:D,3,0),"")</f>
        <v>75</v>
      </c>
      <c r="D234" s="90">
        <f>IFERROR(VLOOKUP(A234,eco_bus_institutions!A:D,4,0),"")</f>
        <v>1.82</v>
      </c>
      <c r="E234" s="91">
        <f t="shared" si="15"/>
        <v>232</v>
      </c>
      <c r="F234" s="54">
        <f>IFERROR(VLOOKUP(A234,eco_institutions!A:D,3,0),"")</f>
        <v>43</v>
      </c>
      <c r="G234" s="54">
        <f>IFERROR(VLOOKUP(A234,eco_institutions!A:D,4,0),"")</f>
        <v>1.35</v>
      </c>
      <c r="H234" s="21">
        <f t="shared" si="16"/>
        <v>218</v>
      </c>
      <c r="I234" s="60">
        <f>IFERROR(VLOOKUP(A234,fin_institutions!A:D,3,0),"")</f>
        <v>14</v>
      </c>
      <c r="J234" s="55">
        <f>IFERROR(VLOOKUP(A234,fin_institutions!A:D,4,0),"")</f>
        <v>1.37</v>
      </c>
      <c r="K234" s="55">
        <f t="shared" si="17"/>
        <v>213</v>
      </c>
      <c r="L234" s="70">
        <f>IFERROR(VLOOKUP(A234,bus_institutions!A:D,3,0),"")</f>
        <v>22</v>
      </c>
      <c r="M234" s="56">
        <f>IFERROR(VLOOKUP(A234,bus_institutions!A:D,4,0),"")</f>
        <v>2.66</v>
      </c>
      <c r="N234" s="30">
        <f t="shared" si="18"/>
        <v>155</v>
      </c>
      <c r="O234" s="75">
        <f>IFERROR(VLOOKUP(A234,man_institutions!A:D,3,0),"")</f>
        <v>22</v>
      </c>
      <c r="P234" s="76">
        <f>IFERROR(VLOOKUP(A234,man_institutions!A:D,4,0),"")</f>
        <v>1.67</v>
      </c>
      <c r="Q234" s="77">
        <f t="shared" si="19"/>
        <v>253</v>
      </c>
    </row>
    <row r="235" spans="1:17" x14ac:dyDescent="0.25">
      <c r="A235" s="8" t="s">
        <v>1055</v>
      </c>
      <c r="B235" s="51" t="s">
        <v>1219</v>
      </c>
      <c r="C235" s="90">
        <f>IFERROR(VLOOKUP(A235,eco_bus_institutions!A:D,3,0),"")</f>
        <v>165</v>
      </c>
      <c r="D235" s="90">
        <f>IFERROR(VLOOKUP(A235,eco_bus_institutions!A:D,4,0),"")</f>
        <v>1.82</v>
      </c>
      <c r="E235" s="91">
        <f t="shared" si="15"/>
        <v>232</v>
      </c>
      <c r="F235" s="54">
        <f>IFERROR(VLOOKUP(A235,eco_institutions!A:D,3,0),"")</f>
        <v>148</v>
      </c>
      <c r="G235" s="54">
        <f>IFERROR(VLOOKUP(A235,eco_institutions!A:D,4,0),"")</f>
        <v>1.83</v>
      </c>
      <c r="H235" s="21">
        <f t="shared" si="16"/>
        <v>121</v>
      </c>
      <c r="I235" s="60">
        <f>IFERROR(VLOOKUP(A235,fin_institutions!A:D,3,0),"")</f>
        <v>32</v>
      </c>
      <c r="J235" s="55">
        <f>IFERROR(VLOOKUP(A235,fin_institutions!A:D,4,0),"")</f>
        <v>1.07</v>
      </c>
      <c r="K235" s="55">
        <f t="shared" si="17"/>
        <v>424</v>
      </c>
      <c r="L235" s="70" t="str">
        <f>IFERROR(VLOOKUP(A235,bus_institutions!A:D,3,0),"")</f>
        <v/>
      </c>
      <c r="M235" s="56" t="str">
        <f>IFERROR(VLOOKUP(A235,bus_institutions!A:D,4,0),"")</f>
        <v/>
      </c>
      <c r="N235" s="30" t="str">
        <f t="shared" si="18"/>
        <v/>
      </c>
      <c r="O235" s="75" t="str">
        <f>IFERROR(VLOOKUP(A235,man_institutions!A:D,3,0),"")</f>
        <v/>
      </c>
      <c r="P235" s="76" t="str">
        <f>IFERROR(VLOOKUP(A235,man_institutions!A:D,4,0),"")</f>
        <v/>
      </c>
      <c r="Q235" s="77" t="str">
        <f t="shared" si="19"/>
        <v/>
      </c>
    </row>
    <row r="236" spans="1:17" x14ac:dyDescent="0.25">
      <c r="A236" s="8" t="s">
        <v>901</v>
      </c>
      <c r="B236" s="51" t="s">
        <v>1219</v>
      </c>
      <c r="C236" s="90">
        <f>IFERROR(VLOOKUP(A236,eco_bus_institutions!A:D,3,0),"")</f>
        <v>63</v>
      </c>
      <c r="D236" s="90">
        <f>IFERROR(VLOOKUP(A236,eco_bus_institutions!A:D,4,0),"")</f>
        <v>1.82</v>
      </c>
      <c r="E236" s="91">
        <f t="shared" si="15"/>
        <v>232</v>
      </c>
      <c r="F236" s="54">
        <f>IFERROR(VLOOKUP(A236,eco_institutions!A:D,3,0),"")</f>
        <v>12</v>
      </c>
      <c r="G236" s="54">
        <f>IFERROR(VLOOKUP(A236,eco_institutions!A:D,4,0),"")</f>
        <v>1.18</v>
      </c>
      <c r="H236" s="21">
        <f t="shared" si="16"/>
        <v>302</v>
      </c>
      <c r="I236" s="60">
        <f>IFERROR(VLOOKUP(A236,fin_institutions!A:D,3,0),"")</f>
        <v>15</v>
      </c>
      <c r="J236" s="55">
        <f>IFERROR(VLOOKUP(A236,fin_institutions!A:D,4,0),"")</f>
        <v>1.42</v>
      </c>
      <c r="K236" s="55">
        <f t="shared" si="17"/>
        <v>203</v>
      </c>
      <c r="L236" s="70">
        <f>IFERROR(VLOOKUP(A236,bus_institutions!A:D,3,0),"")</f>
        <v>20</v>
      </c>
      <c r="M236" s="56">
        <f>IFERROR(VLOOKUP(A236,bus_institutions!A:D,4,0),"")</f>
        <v>2.68</v>
      </c>
      <c r="N236" s="30">
        <f t="shared" si="18"/>
        <v>151</v>
      </c>
      <c r="O236" s="75">
        <f>IFERROR(VLOOKUP(A236,man_institutions!A:D,3,0),"")</f>
        <v>33</v>
      </c>
      <c r="P236" s="76">
        <f>IFERROR(VLOOKUP(A236,man_institutions!A:D,4,0),"")</f>
        <v>2.23</v>
      </c>
      <c r="Q236" s="77">
        <f t="shared" si="19"/>
        <v>163</v>
      </c>
    </row>
    <row r="237" spans="1:17" x14ac:dyDescent="0.25">
      <c r="A237" s="8" t="s">
        <v>1045</v>
      </c>
      <c r="B237" s="51" t="s">
        <v>1219</v>
      </c>
      <c r="C237" s="90">
        <f>IFERROR(VLOOKUP(A237,eco_bus_institutions!A:D,3,0),"")</f>
        <v>61</v>
      </c>
      <c r="D237" s="90">
        <f>IFERROR(VLOOKUP(A237,eco_bus_institutions!A:D,4,0),"")</f>
        <v>1.81</v>
      </c>
      <c r="E237" s="91">
        <f t="shared" si="15"/>
        <v>235</v>
      </c>
      <c r="F237" s="54">
        <f>IFERROR(VLOOKUP(A237,eco_institutions!A:D,3,0),"")</f>
        <v>36</v>
      </c>
      <c r="G237" s="54">
        <f>IFERROR(VLOOKUP(A237,eco_institutions!A:D,4,0),"")</f>
        <v>1.67</v>
      </c>
      <c r="H237" s="21">
        <f t="shared" si="16"/>
        <v>154</v>
      </c>
      <c r="I237" s="60">
        <f>IFERROR(VLOOKUP(A237,fin_institutions!A:D,3,0),"")</f>
        <v>15</v>
      </c>
      <c r="J237" s="55">
        <f>IFERROR(VLOOKUP(A237,fin_institutions!A:D,4,0),"")</f>
        <v>1.28</v>
      </c>
      <c r="K237" s="55">
        <f t="shared" si="17"/>
        <v>245</v>
      </c>
      <c r="L237" s="70">
        <f>IFERROR(VLOOKUP(A237,bus_institutions!A:D,3,0),"")</f>
        <v>11</v>
      </c>
      <c r="M237" s="56">
        <f>IFERROR(VLOOKUP(A237,bus_institutions!A:D,4,0),"")</f>
        <v>2.5099999999999998</v>
      </c>
      <c r="N237" s="30">
        <f t="shared" si="18"/>
        <v>173</v>
      </c>
      <c r="O237" s="75">
        <f>IFERROR(VLOOKUP(A237,man_institutions!A:D,3,0),"")</f>
        <v>16</v>
      </c>
      <c r="P237" s="76">
        <f>IFERROR(VLOOKUP(A237,man_institutions!A:D,4,0),"")</f>
        <v>1.94</v>
      </c>
      <c r="Q237" s="77">
        <f t="shared" si="19"/>
        <v>211</v>
      </c>
    </row>
    <row r="238" spans="1:17" x14ac:dyDescent="0.25">
      <c r="A238" s="8" t="s">
        <v>995</v>
      </c>
      <c r="B238" s="51" t="s">
        <v>1251</v>
      </c>
      <c r="C238" s="90">
        <f>IFERROR(VLOOKUP(A238,eco_bus_institutions!A:D,3,0),"")</f>
        <v>86</v>
      </c>
      <c r="D238" s="90">
        <f>IFERROR(VLOOKUP(A238,eco_bus_institutions!A:D,4,0),"")</f>
        <v>1.8</v>
      </c>
      <c r="E238" s="91">
        <f t="shared" si="15"/>
        <v>236</v>
      </c>
      <c r="F238" s="54">
        <f>IFERROR(VLOOKUP(A238,eco_institutions!A:D,3,0),"")</f>
        <v>72</v>
      </c>
      <c r="G238" s="54">
        <f>IFERROR(VLOOKUP(A238,eco_institutions!A:D,4,0),"")</f>
        <v>1.81</v>
      </c>
      <c r="H238" s="21">
        <f t="shared" si="16"/>
        <v>123</v>
      </c>
      <c r="I238" s="60">
        <f>IFERROR(VLOOKUP(A238,fin_institutions!A:D,3,0),"")</f>
        <v>20</v>
      </c>
      <c r="J238" s="55">
        <f>IFERROR(VLOOKUP(A238,fin_institutions!A:D,4,0),"")</f>
        <v>1.07</v>
      </c>
      <c r="K238" s="55">
        <f t="shared" si="17"/>
        <v>424</v>
      </c>
      <c r="L238" s="70">
        <f>IFERROR(VLOOKUP(A238,bus_institutions!A:D,3,0),"")</f>
        <v>5</v>
      </c>
      <c r="M238" s="56">
        <f>IFERROR(VLOOKUP(A238,bus_institutions!A:D,4,0),"")</f>
        <v>1.19</v>
      </c>
      <c r="N238" s="30">
        <f t="shared" si="18"/>
        <v>512</v>
      </c>
      <c r="O238" s="75">
        <f>IFERROR(VLOOKUP(A238,man_institutions!A:D,3,0),"")</f>
        <v>5</v>
      </c>
      <c r="P238" s="76">
        <f>IFERROR(VLOOKUP(A238,man_institutions!A:D,4,0),"")</f>
        <v>1.02</v>
      </c>
      <c r="Q238" s="77">
        <f t="shared" si="19"/>
        <v>571</v>
      </c>
    </row>
    <row r="239" spans="1:17" x14ac:dyDescent="0.25">
      <c r="A239" s="8" t="s">
        <v>823</v>
      </c>
      <c r="B239" s="51" t="s">
        <v>1225</v>
      </c>
      <c r="C239" s="90">
        <f>IFERROR(VLOOKUP(A239,eco_bus_institutions!A:D,3,0),"")</f>
        <v>133</v>
      </c>
      <c r="D239" s="90">
        <f>IFERROR(VLOOKUP(A239,eco_bus_institutions!A:D,4,0),"")</f>
        <v>1.8</v>
      </c>
      <c r="E239" s="91">
        <f t="shared" si="15"/>
        <v>236</v>
      </c>
      <c r="F239" s="54">
        <f>IFERROR(VLOOKUP(A239,eco_institutions!A:D,3,0),"")</f>
        <v>43</v>
      </c>
      <c r="G239" s="54">
        <f>IFERROR(VLOOKUP(A239,eco_institutions!A:D,4,0),"")</f>
        <v>1.57</v>
      </c>
      <c r="H239" s="21">
        <f t="shared" si="16"/>
        <v>166</v>
      </c>
      <c r="I239" s="60">
        <f>IFERROR(VLOOKUP(A239,fin_institutions!A:D,3,0),"")</f>
        <v>37</v>
      </c>
      <c r="J239" s="55">
        <f>IFERROR(VLOOKUP(A239,fin_institutions!A:D,4,0),"")</f>
        <v>2.48</v>
      </c>
      <c r="K239" s="55">
        <f t="shared" si="17"/>
        <v>87</v>
      </c>
      <c r="L239" s="70">
        <f>IFERROR(VLOOKUP(A239,bus_institutions!A:D,3,0),"")</f>
        <v>47</v>
      </c>
      <c r="M239" s="56">
        <f>IFERROR(VLOOKUP(A239,bus_institutions!A:D,4,0),"")</f>
        <v>1.74</v>
      </c>
      <c r="N239" s="30">
        <f t="shared" si="18"/>
        <v>324</v>
      </c>
      <c r="O239" s="75">
        <f>IFERROR(VLOOKUP(A239,man_institutions!A:D,3,0),"")</f>
        <v>38</v>
      </c>
      <c r="P239" s="76">
        <f>IFERROR(VLOOKUP(A239,man_institutions!A:D,4,0),"")</f>
        <v>1.45</v>
      </c>
      <c r="Q239" s="77">
        <f t="shared" si="19"/>
        <v>331</v>
      </c>
    </row>
    <row r="240" spans="1:17" x14ac:dyDescent="0.25">
      <c r="A240" s="8" t="s">
        <v>789</v>
      </c>
      <c r="B240" s="51" t="s">
        <v>1240</v>
      </c>
      <c r="C240" s="90">
        <f>IFERROR(VLOOKUP(A240,eco_bus_institutions!A:D,3,0),"")</f>
        <v>44</v>
      </c>
      <c r="D240" s="90">
        <f>IFERROR(VLOOKUP(A240,eco_bus_institutions!A:D,4,0),"")</f>
        <v>1.8</v>
      </c>
      <c r="E240" s="91">
        <f t="shared" si="15"/>
        <v>236</v>
      </c>
      <c r="F240" s="54">
        <f>IFERROR(VLOOKUP(A240,eco_institutions!A:D,3,0),"")</f>
        <v>22</v>
      </c>
      <c r="G240" s="54">
        <f>IFERROR(VLOOKUP(A240,eco_institutions!A:D,4,0),"")</f>
        <v>1.45</v>
      </c>
      <c r="H240" s="21">
        <f t="shared" si="16"/>
        <v>203</v>
      </c>
      <c r="I240" s="60">
        <f>IFERROR(VLOOKUP(A240,fin_institutions!A:D,3,0),"")</f>
        <v>12</v>
      </c>
      <c r="J240" s="55">
        <f>IFERROR(VLOOKUP(A240,fin_institutions!A:D,4,0),"")</f>
        <v>1.27</v>
      </c>
      <c r="K240" s="55">
        <f t="shared" si="17"/>
        <v>250</v>
      </c>
      <c r="L240" s="70">
        <f>IFERROR(VLOOKUP(A240,bus_institutions!A:D,3,0),"")</f>
        <v>9</v>
      </c>
      <c r="M240" s="56">
        <f>IFERROR(VLOOKUP(A240,bus_institutions!A:D,4,0),"")</f>
        <v>2.11</v>
      </c>
      <c r="N240" s="30">
        <f t="shared" si="18"/>
        <v>239</v>
      </c>
      <c r="O240" s="75">
        <f>IFERROR(VLOOKUP(A240,man_institutions!A:D,3,0),"")</f>
        <v>11</v>
      </c>
      <c r="P240" s="76">
        <f>IFERROR(VLOOKUP(A240,man_institutions!A:D,4,0),"")</f>
        <v>2.2999999999999998</v>
      </c>
      <c r="Q240" s="77">
        <f t="shared" si="19"/>
        <v>159</v>
      </c>
    </row>
    <row r="241" spans="1:17" x14ac:dyDescent="0.25">
      <c r="A241" s="8" t="s">
        <v>826</v>
      </c>
      <c r="B241" s="51" t="s">
        <v>1235</v>
      </c>
      <c r="C241" s="90">
        <f>IFERROR(VLOOKUP(A241,eco_bus_institutions!A:D,3,0),"")</f>
        <v>139</v>
      </c>
      <c r="D241" s="90">
        <f>IFERROR(VLOOKUP(A241,eco_bus_institutions!A:D,4,0),"")</f>
        <v>1.8</v>
      </c>
      <c r="E241" s="91">
        <f t="shared" si="15"/>
        <v>236</v>
      </c>
      <c r="F241" s="54">
        <f>IFERROR(VLOOKUP(A241,eco_institutions!A:D,3,0),"")</f>
        <v>86</v>
      </c>
      <c r="G241" s="54">
        <f>IFERROR(VLOOKUP(A241,eco_institutions!A:D,4,0),"")</f>
        <v>1.23</v>
      </c>
      <c r="H241" s="21">
        <f t="shared" si="16"/>
        <v>272</v>
      </c>
      <c r="I241" s="60">
        <f>IFERROR(VLOOKUP(A241,fin_institutions!A:D,3,0),"")</f>
        <v>12</v>
      </c>
      <c r="J241" s="55">
        <f>IFERROR(VLOOKUP(A241,fin_institutions!A:D,4,0),"")</f>
        <v>1.56</v>
      </c>
      <c r="K241" s="55">
        <f t="shared" si="17"/>
        <v>169</v>
      </c>
      <c r="L241" s="70">
        <f>IFERROR(VLOOKUP(A241,bus_institutions!A:D,3,0),"")</f>
        <v>34</v>
      </c>
      <c r="M241" s="56">
        <f>IFERROR(VLOOKUP(A241,bus_institutions!A:D,4,0),"")</f>
        <v>3.33</v>
      </c>
      <c r="N241" s="30">
        <f t="shared" si="18"/>
        <v>100</v>
      </c>
      <c r="O241" s="75">
        <f>IFERROR(VLOOKUP(A241,man_institutions!A:D,3,0),"")</f>
        <v>48</v>
      </c>
      <c r="P241" s="76">
        <f>IFERROR(VLOOKUP(A241,man_institutions!A:D,4,0),"")</f>
        <v>1.64</v>
      </c>
      <c r="Q241" s="77">
        <f t="shared" si="19"/>
        <v>265</v>
      </c>
    </row>
    <row r="242" spans="1:17" x14ac:dyDescent="0.25">
      <c r="A242" s="8" t="s">
        <v>861</v>
      </c>
      <c r="B242" s="51" t="s">
        <v>1219</v>
      </c>
      <c r="C242" s="90">
        <f>IFERROR(VLOOKUP(A242,eco_bus_institutions!A:D,3,0),"")</f>
        <v>49</v>
      </c>
      <c r="D242" s="90">
        <f>IFERROR(VLOOKUP(A242,eco_bus_institutions!A:D,4,0),"")</f>
        <v>1.8</v>
      </c>
      <c r="E242" s="91">
        <f t="shared" si="15"/>
        <v>236</v>
      </c>
      <c r="F242" s="54">
        <f>IFERROR(VLOOKUP(A242,eco_institutions!A:D,3,0),"")</f>
        <v>12</v>
      </c>
      <c r="G242" s="54">
        <f>IFERROR(VLOOKUP(A242,eco_institutions!A:D,4,0),"")</f>
        <v>1.73</v>
      </c>
      <c r="H242" s="21">
        <f t="shared" si="16"/>
        <v>138</v>
      </c>
      <c r="I242" s="60">
        <f>IFERROR(VLOOKUP(A242,fin_institutions!A:D,3,0),"")</f>
        <v>21</v>
      </c>
      <c r="J242" s="55">
        <f>IFERROR(VLOOKUP(A242,fin_institutions!A:D,4,0),"")</f>
        <v>1.36</v>
      </c>
      <c r="K242" s="55">
        <f t="shared" si="17"/>
        <v>217</v>
      </c>
      <c r="L242" s="70">
        <f>IFERROR(VLOOKUP(A242,bus_institutions!A:D,3,0),"")</f>
        <v>15</v>
      </c>
      <c r="M242" s="56">
        <f>IFERROR(VLOOKUP(A242,bus_institutions!A:D,4,0),"")</f>
        <v>2.0699999999999998</v>
      </c>
      <c r="N242" s="30">
        <f t="shared" si="18"/>
        <v>246</v>
      </c>
      <c r="O242" s="75">
        <f>IFERROR(VLOOKUP(A242,man_institutions!A:D,3,0),"")</f>
        <v>15</v>
      </c>
      <c r="P242" s="76">
        <f>IFERROR(VLOOKUP(A242,man_institutions!A:D,4,0),"")</f>
        <v>2.42</v>
      </c>
      <c r="Q242" s="77">
        <f t="shared" si="19"/>
        <v>137</v>
      </c>
    </row>
    <row r="243" spans="1:17" x14ac:dyDescent="0.25">
      <c r="A243" s="8" t="s">
        <v>771</v>
      </c>
      <c r="B243" s="51" t="s">
        <v>1219</v>
      </c>
      <c r="C243" s="90">
        <f>IFERROR(VLOOKUP(A243,eco_bus_institutions!A:D,3,0),"")</f>
        <v>51</v>
      </c>
      <c r="D243" s="90">
        <f>IFERROR(VLOOKUP(A243,eco_bus_institutions!A:D,4,0),"")</f>
        <v>1.79</v>
      </c>
      <c r="E243" s="91">
        <f t="shared" si="15"/>
        <v>241</v>
      </c>
      <c r="F243" s="54">
        <f>IFERROR(VLOOKUP(A243,eco_institutions!A:D,3,0),"")</f>
        <v>18</v>
      </c>
      <c r="G243" s="54">
        <f>IFERROR(VLOOKUP(A243,eco_institutions!A:D,4,0),"")</f>
        <v>1.34</v>
      </c>
      <c r="H243" s="21">
        <f t="shared" si="16"/>
        <v>225</v>
      </c>
      <c r="I243" s="60">
        <f>IFERROR(VLOOKUP(A243,fin_institutions!A:D,3,0),"")</f>
        <v>18</v>
      </c>
      <c r="J243" s="55">
        <f>IFERROR(VLOOKUP(A243,fin_institutions!A:D,4,0),"")</f>
        <v>2.0699999999999998</v>
      </c>
      <c r="K243" s="55">
        <f t="shared" si="17"/>
        <v>106</v>
      </c>
      <c r="L243" s="70">
        <f>IFERROR(VLOOKUP(A243,bus_institutions!A:D,3,0),"")</f>
        <v>18</v>
      </c>
      <c r="M243" s="56">
        <f>IFERROR(VLOOKUP(A243,bus_institutions!A:D,4,0),"")</f>
        <v>2.2799999999999998</v>
      </c>
      <c r="N243" s="30">
        <f t="shared" si="18"/>
        <v>212</v>
      </c>
      <c r="O243" s="75">
        <f>IFERROR(VLOOKUP(A243,man_institutions!A:D,3,0),"")</f>
        <v>12</v>
      </c>
      <c r="P243" s="76">
        <f>IFERROR(VLOOKUP(A243,man_institutions!A:D,4,0),"")</f>
        <v>2.19</v>
      </c>
      <c r="Q243" s="77">
        <f t="shared" si="19"/>
        <v>166</v>
      </c>
    </row>
    <row r="244" spans="1:17" x14ac:dyDescent="0.25">
      <c r="A244" s="8" t="s">
        <v>906</v>
      </c>
      <c r="B244" s="51" t="s">
        <v>1273</v>
      </c>
      <c r="C244" s="90">
        <f>IFERROR(VLOOKUP(A244,eco_bus_institutions!A:D,3,0),"")</f>
        <v>58</v>
      </c>
      <c r="D244" s="90">
        <f>IFERROR(VLOOKUP(A244,eco_bus_institutions!A:D,4,0),"")</f>
        <v>1.79</v>
      </c>
      <c r="E244" s="91">
        <f t="shared" si="15"/>
        <v>241</v>
      </c>
      <c r="F244" s="54">
        <f>IFERROR(VLOOKUP(A244,eco_institutions!A:D,3,0),"")</f>
        <v>45</v>
      </c>
      <c r="G244" s="54">
        <f>IFERROR(VLOOKUP(A244,eco_institutions!A:D,4,0),"")</f>
        <v>1.39</v>
      </c>
      <c r="H244" s="21">
        <f t="shared" si="16"/>
        <v>211</v>
      </c>
      <c r="I244" s="60">
        <f>IFERROR(VLOOKUP(A244,fin_institutions!A:D,3,0),"")</f>
        <v>12</v>
      </c>
      <c r="J244" s="55">
        <f>IFERROR(VLOOKUP(A244,fin_institutions!A:D,4,0),"")</f>
        <v>3.13</v>
      </c>
      <c r="K244" s="55">
        <f t="shared" si="17"/>
        <v>60</v>
      </c>
      <c r="L244" s="70">
        <f>IFERROR(VLOOKUP(A244,bus_institutions!A:D,3,0),"")</f>
        <v>3</v>
      </c>
      <c r="M244" s="56">
        <f>IFERROR(VLOOKUP(A244,bus_institutions!A:D,4,0),"")</f>
        <v>1.1100000000000001</v>
      </c>
      <c r="N244" s="30">
        <f t="shared" si="18"/>
        <v>541</v>
      </c>
      <c r="O244" s="75">
        <f>IFERROR(VLOOKUP(A244,man_institutions!A:D,3,0),"")</f>
        <v>8</v>
      </c>
      <c r="P244" s="76">
        <f>IFERROR(VLOOKUP(A244,man_institutions!A:D,4,0),"")</f>
        <v>1.66</v>
      </c>
      <c r="Q244" s="77">
        <f t="shared" si="19"/>
        <v>258</v>
      </c>
    </row>
    <row r="245" spans="1:17" x14ac:dyDescent="0.25">
      <c r="A245" s="8" t="s">
        <v>907</v>
      </c>
      <c r="B245" s="51" t="s">
        <v>1239</v>
      </c>
      <c r="C245" s="90">
        <f>IFERROR(VLOOKUP(A245,eco_bus_institutions!A:D,3,0),"")</f>
        <v>371</v>
      </c>
      <c r="D245" s="90">
        <f>IFERROR(VLOOKUP(A245,eco_bus_institutions!A:D,4,0),"")</f>
        <v>1.79</v>
      </c>
      <c r="E245" s="91">
        <f t="shared" si="15"/>
        <v>241</v>
      </c>
      <c r="F245" s="54">
        <f>IFERROR(VLOOKUP(A245,eco_institutions!A:D,3,0),"")</f>
        <v>169</v>
      </c>
      <c r="G245" s="54">
        <f>IFERROR(VLOOKUP(A245,eco_institutions!A:D,4,0),"")</f>
        <v>1.9</v>
      </c>
      <c r="H245" s="21">
        <f t="shared" si="16"/>
        <v>110</v>
      </c>
      <c r="I245" s="60">
        <f>IFERROR(VLOOKUP(A245,fin_institutions!A:D,3,0),"")</f>
        <v>97</v>
      </c>
      <c r="J245" s="55">
        <f>IFERROR(VLOOKUP(A245,fin_institutions!A:D,4,0),"")</f>
        <v>1.44</v>
      </c>
      <c r="K245" s="55">
        <f t="shared" si="17"/>
        <v>196</v>
      </c>
      <c r="L245" s="70">
        <f>IFERROR(VLOOKUP(A245,bus_institutions!A:D,3,0),"")</f>
        <v>89</v>
      </c>
      <c r="M245" s="56">
        <f>IFERROR(VLOOKUP(A245,bus_institutions!A:D,4,0),"")</f>
        <v>1.75</v>
      </c>
      <c r="N245" s="30">
        <f t="shared" si="18"/>
        <v>321</v>
      </c>
      <c r="O245" s="75">
        <f>IFERROR(VLOOKUP(A245,man_institutions!A:D,3,0),"")</f>
        <v>74</v>
      </c>
      <c r="P245" s="76">
        <f>IFERROR(VLOOKUP(A245,man_institutions!A:D,4,0),"")</f>
        <v>1.38</v>
      </c>
      <c r="Q245" s="77">
        <f t="shared" si="19"/>
        <v>361</v>
      </c>
    </row>
    <row r="246" spans="1:17" x14ac:dyDescent="0.25">
      <c r="A246" s="8" t="s">
        <v>946</v>
      </c>
      <c r="B246" s="51" t="s">
        <v>1219</v>
      </c>
      <c r="C246" s="90">
        <f>IFERROR(VLOOKUP(A246,eco_bus_institutions!A:D,3,0),"")</f>
        <v>136</v>
      </c>
      <c r="D246" s="90">
        <f>IFERROR(VLOOKUP(A246,eco_bus_institutions!A:D,4,0),"")</f>
        <v>1.79</v>
      </c>
      <c r="E246" s="91">
        <f t="shared" si="15"/>
        <v>241</v>
      </c>
      <c r="F246" s="54">
        <f>IFERROR(VLOOKUP(A246,eco_institutions!A:D,3,0),"")</f>
        <v>78</v>
      </c>
      <c r="G246" s="54">
        <f>IFERROR(VLOOKUP(A246,eco_institutions!A:D,4,0),"")</f>
        <v>1.48</v>
      </c>
      <c r="H246" s="21">
        <f t="shared" si="16"/>
        <v>189</v>
      </c>
      <c r="I246" s="60">
        <f>IFERROR(VLOOKUP(A246,fin_institutions!A:D,3,0),"")</f>
        <v>11</v>
      </c>
      <c r="J246" s="55">
        <f>IFERROR(VLOOKUP(A246,fin_institutions!A:D,4,0),"")</f>
        <v>2.44</v>
      </c>
      <c r="K246" s="55">
        <f t="shared" si="17"/>
        <v>88</v>
      </c>
      <c r="L246" s="70">
        <f>IFERROR(VLOOKUP(A246,bus_institutions!A:D,3,0),"")</f>
        <v>27</v>
      </c>
      <c r="M246" s="56">
        <f>IFERROR(VLOOKUP(A246,bus_institutions!A:D,4,0),"")</f>
        <v>2.36</v>
      </c>
      <c r="N246" s="30">
        <f t="shared" si="18"/>
        <v>199</v>
      </c>
      <c r="O246" s="75">
        <f>IFERROR(VLOOKUP(A246,man_institutions!A:D,3,0),"")</f>
        <v>48</v>
      </c>
      <c r="P246" s="76">
        <f>IFERROR(VLOOKUP(A246,man_institutions!A:D,4,0),"")</f>
        <v>2.17</v>
      </c>
      <c r="Q246" s="77">
        <f t="shared" si="19"/>
        <v>171</v>
      </c>
    </row>
    <row r="247" spans="1:17" x14ac:dyDescent="0.25">
      <c r="A247" s="8" t="s">
        <v>924</v>
      </c>
      <c r="B247" s="51" t="s">
        <v>1233</v>
      </c>
      <c r="C247" s="90">
        <f>IFERROR(VLOOKUP(A247,eco_bus_institutions!A:D,3,0),"")</f>
        <v>79</v>
      </c>
      <c r="D247" s="90">
        <f>IFERROR(VLOOKUP(A247,eco_bus_institutions!A:D,4,0),"")</f>
        <v>1.79</v>
      </c>
      <c r="E247" s="91">
        <f t="shared" si="15"/>
        <v>241</v>
      </c>
      <c r="F247" s="54">
        <f>IFERROR(VLOOKUP(A247,eco_institutions!A:D,3,0),"")</f>
        <v>45</v>
      </c>
      <c r="G247" s="54">
        <f>IFERROR(VLOOKUP(A247,eco_institutions!A:D,4,0),"")</f>
        <v>1.69</v>
      </c>
      <c r="H247" s="21">
        <f t="shared" si="16"/>
        <v>149</v>
      </c>
      <c r="I247" s="60">
        <f>IFERROR(VLOOKUP(A247,fin_institutions!A:D,3,0),"")</f>
        <v>11</v>
      </c>
      <c r="J247" s="55">
        <f>IFERROR(VLOOKUP(A247,fin_institutions!A:D,4,0),"")</f>
        <v>1.44</v>
      </c>
      <c r="K247" s="55">
        <f t="shared" si="17"/>
        <v>196</v>
      </c>
      <c r="L247" s="70">
        <f>IFERROR(VLOOKUP(A247,bus_institutions!A:D,3,0),"")</f>
        <v>24</v>
      </c>
      <c r="M247" s="56">
        <f>IFERROR(VLOOKUP(A247,bus_institutions!A:D,4,0),"")</f>
        <v>2</v>
      </c>
      <c r="N247" s="30">
        <f t="shared" si="18"/>
        <v>258</v>
      </c>
      <c r="O247" s="75">
        <f>IFERROR(VLOOKUP(A247,man_institutions!A:D,3,0),"")</f>
        <v>18</v>
      </c>
      <c r="P247" s="76">
        <f>IFERROR(VLOOKUP(A247,man_institutions!A:D,4,0),"")</f>
        <v>1.6</v>
      </c>
      <c r="Q247" s="77">
        <f t="shared" si="19"/>
        <v>283</v>
      </c>
    </row>
    <row r="248" spans="1:17" x14ac:dyDescent="0.25">
      <c r="A248" s="8" t="s">
        <v>763</v>
      </c>
      <c r="B248" s="51" t="s">
        <v>1218</v>
      </c>
      <c r="C248" s="90">
        <f>IFERROR(VLOOKUP(A248,eco_bus_institutions!A:D,3,0),"")</f>
        <v>149</v>
      </c>
      <c r="D248" s="90">
        <f>IFERROR(VLOOKUP(A248,eco_bus_institutions!A:D,4,0),"")</f>
        <v>1.79</v>
      </c>
      <c r="E248" s="91">
        <f t="shared" si="15"/>
        <v>241</v>
      </c>
      <c r="F248" s="54">
        <f>IFERROR(VLOOKUP(A248,eco_institutions!A:D,3,0),"")</f>
        <v>56</v>
      </c>
      <c r="G248" s="54">
        <f>IFERROR(VLOOKUP(A248,eco_institutions!A:D,4,0),"")</f>
        <v>1.1499999999999999</v>
      </c>
      <c r="H248" s="21">
        <f t="shared" si="16"/>
        <v>318</v>
      </c>
      <c r="I248" s="60">
        <f>IFERROR(VLOOKUP(A248,fin_institutions!A:D,3,0),"")</f>
        <v>37</v>
      </c>
      <c r="J248" s="55">
        <f>IFERROR(VLOOKUP(A248,fin_institutions!A:D,4,0),"")</f>
        <v>1.1599999999999999</v>
      </c>
      <c r="K248" s="55">
        <f t="shared" si="17"/>
        <v>315</v>
      </c>
      <c r="L248" s="70">
        <f>IFERROR(VLOOKUP(A248,bus_institutions!A:D,3,0),"")</f>
        <v>49</v>
      </c>
      <c r="M248" s="56">
        <f>IFERROR(VLOOKUP(A248,bus_institutions!A:D,4,0),"")</f>
        <v>2.23</v>
      </c>
      <c r="N248" s="30">
        <f t="shared" si="18"/>
        <v>220</v>
      </c>
      <c r="O248" s="75">
        <f>IFERROR(VLOOKUP(A248,man_institutions!A:D,3,0),"")</f>
        <v>41</v>
      </c>
      <c r="P248" s="76">
        <f>IFERROR(VLOOKUP(A248,man_institutions!A:D,4,0),"")</f>
        <v>2.12</v>
      </c>
      <c r="Q248" s="77">
        <f t="shared" si="19"/>
        <v>180</v>
      </c>
    </row>
    <row r="249" spans="1:17" x14ac:dyDescent="0.25">
      <c r="A249" s="8" t="s">
        <v>877</v>
      </c>
      <c r="B249" s="51" t="s">
        <v>1219</v>
      </c>
      <c r="C249" s="90">
        <f>IFERROR(VLOOKUP(A249,eco_bus_institutions!A:D,3,0),"")</f>
        <v>89</v>
      </c>
      <c r="D249" s="90">
        <f>IFERROR(VLOOKUP(A249,eco_bus_institutions!A:D,4,0),"")</f>
        <v>1.79</v>
      </c>
      <c r="E249" s="91">
        <f t="shared" si="15"/>
        <v>241</v>
      </c>
      <c r="F249" s="54">
        <f>IFERROR(VLOOKUP(A249,eco_institutions!A:D,3,0),"")</f>
        <v>16</v>
      </c>
      <c r="G249" s="54">
        <f>IFERROR(VLOOKUP(A249,eco_institutions!A:D,4,0),"")</f>
        <v>1.18</v>
      </c>
      <c r="H249" s="21">
        <f t="shared" si="16"/>
        <v>302</v>
      </c>
      <c r="I249" s="60">
        <f>IFERROR(VLOOKUP(A249,fin_institutions!A:D,3,0),"")</f>
        <v>26</v>
      </c>
      <c r="J249" s="55">
        <f>IFERROR(VLOOKUP(A249,fin_institutions!A:D,4,0),"")</f>
        <v>1.43</v>
      </c>
      <c r="K249" s="55">
        <f t="shared" si="17"/>
        <v>199</v>
      </c>
      <c r="L249" s="70">
        <f>IFERROR(VLOOKUP(A249,bus_institutions!A:D,3,0),"")</f>
        <v>37</v>
      </c>
      <c r="M249" s="56">
        <f>IFERROR(VLOOKUP(A249,bus_institutions!A:D,4,0),"")</f>
        <v>2.39</v>
      </c>
      <c r="N249" s="30">
        <f t="shared" si="18"/>
        <v>194</v>
      </c>
      <c r="O249" s="75">
        <f>IFERROR(VLOOKUP(A249,man_institutions!A:D,3,0),"")</f>
        <v>39</v>
      </c>
      <c r="P249" s="76">
        <f>IFERROR(VLOOKUP(A249,man_institutions!A:D,4,0),"")</f>
        <v>2.16</v>
      </c>
      <c r="Q249" s="77">
        <f t="shared" si="19"/>
        <v>174</v>
      </c>
    </row>
    <row r="250" spans="1:17" x14ac:dyDescent="0.25">
      <c r="A250" s="8" t="s">
        <v>806</v>
      </c>
      <c r="B250" s="51" t="s">
        <v>1218</v>
      </c>
      <c r="C250" s="90">
        <f>IFERROR(VLOOKUP(A250,eco_bus_institutions!A:D,3,0),"")</f>
        <v>141</v>
      </c>
      <c r="D250" s="90">
        <f>IFERROR(VLOOKUP(A250,eco_bus_institutions!A:D,4,0),"")</f>
        <v>1.78</v>
      </c>
      <c r="E250" s="91">
        <f t="shared" si="15"/>
        <v>248</v>
      </c>
      <c r="F250" s="54">
        <f>IFERROR(VLOOKUP(A250,eco_institutions!A:D,3,0),"")</f>
        <v>63</v>
      </c>
      <c r="G250" s="54">
        <f>IFERROR(VLOOKUP(A250,eco_institutions!A:D,4,0),"")</f>
        <v>1.1299999999999999</v>
      </c>
      <c r="H250" s="21">
        <f t="shared" si="16"/>
        <v>338</v>
      </c>
      <c r="I250" s="60">
        <f>IFERROR(VLOOKUP(A250,fin_institutions!A:D,3,0),"")</f>
        <v>17</v>
      </c>
      <c r="J250" s="55">
        <f>IFERROR(VLOOKUP(A250,fin_institutions!A:D,4,0),"")</f>
        <v>1.31</v>
      </c>
      <c r="K250" s="55">
        <f t="shared" si="17"/>
        <v>233</v>
      </c>
      <c r="L250" s="70">
        <f>IFERROR(VLOOKUP(A250,bus_institutions!A:D,3,0),"")</f>
        <v>55</v>
      </c>
      <c r="M250" s="56">
        <f>IFERROR(VLOOKUP(A250,bus_institutions!A:D,4,0),"")</f>
        <v>2.57</v>
      </c>
      <c r="N250" s="30">
        <f t="shared" si="18"/>
        <v>166</v>
      </c>
      <c r="O250" s="75">
        <f>IFERROR(VLOOKUP(A250,man_institutions!A:D,3,0),"")</f>
        <v>39</v>
      </c>
      <c r="P250" s="76">
        <f>IFERROR(VLOOKUP(A250,man_institutions!A:D,4,0),"")</f>
        <v>2.33</v>
      </c>
      <c r="Q250" s="77">
        <f t="shared" si="19"/>
        <v>152</v>
      </c>
    </row>
    <row r="251" spans="1:17" x14ac:dyDescent="0.25">
      <c r="A251" s="8" t="s">
        <v>748</v>
      </c>
      <c r="B251" s="51" t="s">
        <v>1235</v>
      </c>
      <c r="C251" s="90">
        <f>IFERROR(VLOOKUP(A251,eco_bus_institutions!A:D,3,0),"")</f>
        <v>44</v>
      </c>
      <c r="D251" s="90">
        <f>IFERROR(VLOOKUP(A251,eco_bus_institutions!A:D,4,0),"")</f>
        <v>1.77</v>
      </c>
      <c r="E251" s="91">
        <f t="shared" si="15"/>
        <v>249</v>
      </c>
      <c r="F251" s="54">
        <f>IFERROR(VLOOKUP(A251,eco_institutions!A:D,3,0),"")</f>
        <v>11</v>
      </c>
      <c r="G251" s="54">
        <f>IFERROR(VLOOKUP(A251,eco_institutions!A:D,4,0),"")</f>
        <v>1.01</v>
      </c>
      <c r="H251" s="21">
        <f t="shared" si="16"/>
        <v>566</v>
      </c>
      <c r="I251" s="60" t="str">
        <f>IFERROR(VLOOKUP(A251,fin_institutions!A:D,3,0),"")</f>
        <v/>
      </c>
      <c r="J251" s="55" t="str">
        <f>IFERROR(VLOOKUP(A251,fin_institutions!A:D,4,0),"")</f>
        <v/>
      </c>
      <c r="K251" s="55" t="str">
        <f t="shared" si="17"/>
        <v/>
      </c>
      <c r="L251" s="70">
        <f>IFERROR(VLOOKUP(A251,bus_institutions!A:D,3,0),"")</f>
        <v>20</v>
      </c>
      <c r="M251" s="56">
        <f>IFERROR(VLOOKUP(A251,bus_institutions!A:D,4,0),"")</f>
        <v>2.17</v>
      </c>
      <c r="N251" s="30">
        <f t="shared" si="18"/>
        <v>228</v>
      </c>
      <c r="O251" s="75">
        <f>IFERROR(VLOOKUP(A251,man_institutions!A:D,3,0),"")</f>
        <v>33</v>
      </c>
      <c r="P251" s="76">
        <f>IFERROR(VLOOKUP(A251,man_institutions!A:D,4,0),"")</f>
        <v>1.51</v>
      </c>
      <c r="Q251" s="77">
        <f t="shared" si="19"/>
        <v>307</v>
      </c>
    </row>
    <row r="252" spans="1:17" x14ac:dyDescent="0.25">
      <c r="A252" s="8" t="s">
        <v>1023</v>
      </c>
      <c r="B252" s="51" t="s">
        <v>1221</v>
      </c>
      <c r="C252" s="90">
        <f>IFERROR(VLOOKUP(A252,eco_bus_institutions!A:D,3,0),"")</f>
        <v>76</v>
      </c>
      <c r="D252" s="90">
        <f>IFERROR(VLOOKUP(A252,eco_bus_institutions!A:D,4,0),"")</f>
        <v>1.77</v>
      </c>
      <c r="E252" s="91">
        <f t="shared" si="15"/>
        <v>249</v>
      </c>
      <c r="F252" s="54">
        <f>IFERROR(VLOOKUP(A252,eco_institutions!A:D,3,0),"")</f>
        <v>50</v>
      </c>
      <c r="G252" s="54">
        <f>IFERROR(VLOOKUP(A252,eco_institutions!A:D,4,0),"")</f>
        <v>1.79</v>
      </c>
      <c r="H252" s="21">
        <f t="shared" si="16"/>
        <v>128</v>
      </c>
      <c r="I252" s="60">
        <f>IFERROR(VLOOKUP(A252,fin_institutions!A:D,3,0),"")</f>
        <v>12</v>
      </c>
      <c r="J252" s="55">
        <f>IFERROR(VLOOKUP(A252,fin_institutions!A:D,4,0),"")</f>
        <v>1.64</v>
      </c>
      <c r="K252" s="55">
        <f t="shared" si="17"/>
        <v>154</v>
      </c>
      <c r="L252" s="70">
        <f>IFERROR(VLOOKUP(A252,bus_institutions!A:D,3,0),"")</f>
        <v>10</v>
      </c>
      <c r="M252" s="56">
        <f>IFERROR(VLOOKUP(A252,bus_institutions!A:D,4,0),"")</f>
        <v>1.93</v>
      </c>
      <c r="N252" s="30">
        <f t="shared" si="18"/>
        <v>275</v>
      </c>
      <c r="O252" s="75">
        <f>IFERROR(VLOOKUP(A252,man_institutions!A:D,3,0),"")</f>
        <v>19</v>
      </c>
      <c r="P252" s="76">
        <f>IFERROR(VLOOKUP(A252,man_institutions!A:D,4,0),"")</f>
        <v>1.29</v>
      </c>
      <c r="Q252" s="77">
        <f t="shared" si="19"/>
        <v>408</v>
      </c>
    </row>
    <row r="253" spans="1:17" x14ac:dyDescent="0.25">
      <c r="A253" s="8" t="s">
        <v>836</v>
      </c>
      <c r="B253" s="51" t="s">
        <v>1242</v>
      </c>
      <c r="C253" s="90">
        <f>IFERROR(VLOOKUP(A253,eco_bus_institutions!A:D,3,0),"")</f>
        <v>62</v>
      </c>
      <c r="D253" s="90">
        <f>IFERROR(VLOOKUP(A253,eco_bus_institutions!A:D,4,0),"")</f>
        <v>1.77</v>
      </c>
      <c r="E253" s="91">
        <f t="shared" si="15"/>
        <v>249</v>
      </c>
      <c r="F253" s="54">
        <f>IFERROR(VLOOKUP(A253,eco_institutions!A:D,3,0),"")</f>
        <v>33</v>
      </c>
      <c r="G253" s="54">
        <f>IFERROR(VLOOKUP(A253,eco_institutions!A:D,4,0),"")</f>
        <v>1.66</v>
      </c>
      <c r="H253" s="21">
        <f t="shared" si="16"/>
        <v>155</v>
      </c>
      <c r="I253" s="60">
        <f>IFERROR(VLOOKUP(A253,fin_institutions!A:D,3,0),"")</f>
        <v>11</v>
      </c>
      <c r="J253" s="55">
        <f>IFERROR(VLOOKUP(A253,fin_institutions!A:D,4,0),"")</f>
        <v>1.28</v>
      </c>
      <c r="K253" s="55">
        <f t="shared" si="17"/>
        <v>245</v>
      </c>
      <c r="L253" s="70">
        <f>IFERROR(VLOOKUP(A253,bus_institutions!A:D,3,0),"")</f>
        <v>14</v>
      </c>
      <c r="M253" s="56">
        <f>IFERROR(VLOOKUP(A253,bus_institutions!A:D,4,0),"")</f>
        <v>1.8</v>
      </c>
      <c r="N253" s="30">
        <f t="shared" si="18"/>
        <v>305</v>
      </c>
      <c r="O253" s="75">
        <f>IFERROR(VLOOKUP(A253,man_institutions!A:D,3,0),"")</f>
        <v>20</v>
      </c>
      <c r="P253" s="76">
        <f>IFERROR(VLOOKUP(A253,man_institutions!A:D,4,0),"")</f>
        <v>1.35</v>
      </c>
      <c r="Q253" s="77">
        <f t="shared" si="19"/>
        <v>381</v>
      </c>
    </row>
    <row r="254" spans="1:17" x14ac:dyDescent="0.25">
      <c r="A254" s="8" t="s">
        <v>900</v>
      </c>
      <c r="B254" s="51" t="s">
        <v>1239</v>
      </c>
      <c r="C254" s="90">
        <f>IFERROR(VLOOKUP(A254,eco_bus_institutions!A:D,3,0),"")</f>
        <v>203</v>
      </c>
      <c r="D254" s="90">
        <f>IFERROR(VLOOKUP(A254,eco_bus_institutions!A:D,4,0),"")</f>
        <v>1.77</v>
      </c>
      <c r="E254" s="91">
        <f t="shared" si="15"/>
        <v>249</v>
      </c>
      <c r="F254" s="54">
        <f>IFERROR(VLOOKUP(A254,eco_institutions!A:D,3,0),"")</f>
        <v>75</v>
      </c>
      <c r="G254" s="54">
        <f>IFERROR(VLOOKUP(A254,eco_institutions!A:D,4,0),"")</f>
        <v>1.69</v>
      </c>
      <c r="H254" s="21">
        <f t="shared" si="16"/>
        <v>149</v>
      </c>
      <c r="I254" s="60">
        <f>IFERROR(VLOOKUP(A254,fin_institutions!A:D,3,0),"")</f>
        <v>54</v>
      </c>
      <c r="J254" s="55">
        <f>IFERROR(VLOOKUP(A254,fin_institutions!A:D,4,0),"")</f>
        <v>1.89</v>
      </c>
      <c r="K254" s="55">
        <f t="shared" si="17"/>
        <v>124</v>
      </c>
      <c r="L254" s="70">
        <f>IFERROR(VLOOKUP(A254,bus_institutions!A:D,3,0),"")</f>
        <v>57</v>
      </c>
      <c r="M254" s="56">
        <f>IFERROR(VLOOKUP(A254,bus_institutions!A:D,4,0),"")</f>
        <v>2.0299999999999998</v>
      </c>
      <c r="N254" s="30">
        <f t="shared" si="18"/>
        <v>254</v>
      </c>
      <c r="O254" s="75">
        <f>IFERROR(VLOOKUP(A254,man_institutions!A:D,3,0),"")</f>
        <v>55</v>
      </c>
      <c r="P254" s="76">
        <f>IFERROR(VLOOKUP(A254,man_institutions!A:D,4,0),"")</f>
        <v>1.35</v>
      </c>
      <c r="Q254" s="77">
        <f t="shared" si="19"/>
        <v>381</v>
      </c>
    </row>
    <row r="255" spans="1:17" x14ac:dyDescent="0.25">
      <c r="A255" s="8" t="s">
        <v>864</v>
      </c>
      <c r="B255" s="51" t="s">
        <v>1239</v>
      </c>
      <c r="C255" s="90">
        <f>IFERROR(VLOOKUP(A255,eco_bus_institutions!A:D,3,0),"")</f>
        <v>227</v>
      </c>
      <c r="D255" s="90">
        <f>IFERROR(VLOOKUP(A255,eco_bus_institutions!A:D,4,0),"")</f>
        <v>1.77</v>
      </c>
      <c r="E255" s="91">
        <f t="shared" si="15"/>
        <v>249</v>
      </c>
      <c r="F255" s="54">
        <f>IFERROR(VLOOKUP(A255,eco_institutions!A:D,3,0),"")</f>
        <v>76</v>
      </c>
      <c r="G255" s="54">
        <f>IFERROR(VLOOKUP(A255,eco_institutions!A:D,4,0),"")</f>
        <v>1.23</v>
      </c>
      <c r="H255" s="21">
        <f t="shared" si="16"/>
        <v>272</v>
      </c>
      <c r="I255" s="60">
        <f>IFERROR(VLOOKUP(A255,fin_institutions!A:D,3,0),"")</f>
        <v>52</v>
      </c>
      <c r="J255" s="55">
        <f>IFERROR(VLOOKUP(A255,fin_institutions!A:D,4,0),"")</f>
        <v>1.26</v>
      </c>
      <c r="K255" s="55">
        <f t="shared" si="17"/>
        <v>253</v>
      </c>
      <c r="L255" s="70">
        <f>IFERROR(VLOOKUP(A255,bus_institutions!A:D,3,0),"")</f>
        <v>68</v>
      </c>
      <c r="M255" s="56">
        <f>IFERROR(VLOOKUP(A255,bus_institutions!A:D,4,0),"")</f>
        <v>2.59</v>
      </c>
      <c r="N255" s="30">
        <f t="shared" si="18"/>
        <v>163</v>
      </c>
      <c r="O255" s="75">
        <f>IFERROR(VLOOKUP(A255,man_institutions!A:D,3,0),"")</f>
        <v>80</v>
      </c>
      <c r="P255" s="76">
        <f>IFERROR(VLOOKUP(A255,man_institutions!A:D,4,0),"")</f>
        <v>2.44</v>
      </c>
      <c r="Q255" s="77">
        <f t="shared" si="19"/>
        <v>132</v>
      </c>
    </row>
    <row r="256" spans="1:17" x14ac:dyDescent="0.25">
      <c r="A256" s="8" t="s">
        <v>855</v>
      </c>
      <c r="B256" s="51" t="s">
        <v>1232</v>
      </c>
      <c r="C256" s="90">
        <f>IFERROR(VLOOKUP(A256,eco_bus_institutions!A:D,3,0),"")</f>
        <v>148</v>
      </c>
      <c r="D256" s="90">
        <f>IFERROR(VLOOKUP(A256,eco_bus_institutions!A:D,4,0),"")</f>
        <v>1.76</v>
      </c>
      <c r="E256" s="91">
        <f t="shared" si="15"/>
        <v>254</v>
      </c>
      <c r="F256" s="54">
        <f>IFERROR(VLOOKUP(A256,eco_institutions!A:D,3,0),"")</f>
        <v>89</v>
      </c>
      <c r="G256" s="54">
        <f>IFERROR(VLOOKUP(A256,eco_institutions!A:D,4,0),"")</f>
        <v>1.56</v>
      </c>
      <c r="H256" s="21">
        <f t="shared" si="16"/>
        <v>168</v>
      </c>
      <c r="I256" s="60">
        <f>IFERROR(VLOOKUP(A256,fin_institutions!A:D,3,0),"")</f>
        <v>41</v>
      </c>
      <c r="J256" s="55">
        <f>IFERROR(VLOOKUP(A256,fin_institutions!A:D,4,0),"")</f>
        <v>1.51</v>
      </c>
      <c r="K256" s="55">
        <f t="shared" si="17"/>
        <v>183</v>
      </c>
      <c r="L256" s="70">
        <f>IFERROR(VLOOKUP(A256,bus_institutions!A:D,3,0),"")</f>
        <v>25</v>
      </c>
      <c r="M256" s="56">
        <f>IFERROR(VLOOKUP(A256,bus_institutions!A:D,4,0),"")</f>
        <v>2.21</v>
      </c>
      <c r="N256" s="30">
        <f t="shared" si="18"/>
        <v>222</v>
      </c>
      <c r="O256" s="75">
        <f>IFERROR(VLOOKUP(A256,man_institutions!A:D,3,0),"")</f>
        <v>21</v>
      </c>
      <c r="P256" s="76">
        <f>IFERROR(VLOOKUP(A256,man_institutions!A:D,4,0),"")</f>
        <v>1.42</v>
      </c>
      <c r="Q256" s="77">
        <f t="shared" si="19"/>
        <v>347</v>
      </c>
    </row>
    <row r="257" spans="1:17" x14ac:dyDescent="0.25">
      <c r="A257" s="8" t="s">
        <v>927</v>
      </c>
      <c r="B257" s="51" t="s">
        <v>1273</v>
      </c>
      <c r="C257" s="90">
        <f>IFERROR(VLOOKUP(A257,eco_bus_institutions!A:D,3,0),"")</f>
        <v>89</v>
      </c>
      <c r="D257" s="90">
        <f>IFERROR(VLOOKUP(A257,eco_bus_institutions!A:D,4,0),"")</f>
        <v>1.76</v>
      </c>
      <c r="E257" s="91">
        <f t="shared" si="15"/>
        <v>254</v>
      </c>
      <c r="F257" s="54">
        <f>IFERROR(VLOOKUP(A257,eco_institutions!A:D,3,0),"")</f>
        <v>63</v>
      </c>
      <c r="G257" s="54">
        <f>IFERROR(VLOOKUP(A257,eco_institutions!A:D,4,0),"")</f>
        <v>1.34</v>
      </c>
      <c r="H257" s="21">
        <f t="shared" si="16"/>
        <v>225</v>
      </c>
      <c r="I257" s="60">
        <f>IFERROR(VLOOKUP(A257,fin_institutions!A:D,3,0),"")</f>
        <v>15</v>
      </c>
      <c r="J257" s="55">
        <f>IFERROR(VLOOKUP(A257,fin_institutions!A:D,4,0),"")</f>
        <v>1.28</v>
      </c>
      <c r="K257" s="55">
        <f t="shared" si="17"/>
        <v>245</v>
      </c>
      <c r="L257" s="70">
        <f>IFERROR(VLOOKUP(A257,bus_institutions!A:D,3,0),"")</f>
        <v>15</v>
      </c>
      <c r="M257" s="56">
        <f>IFERROR(VLOOKUP(A257,bus_institutions!A:D,4,0),"")</f>
        <v>3.52</v>
      </c>
      <c r="N257" s="30">
        <f t="shared" si="18"/>
        <v>83</v>
      </c>
      <c r="O257" s="75">
        <f>IFERROR(VLOOKUP(A257,man_institutions!A:D,3,0),"")</f>
        <v>15</v>
      </c>
      <c r="P257" s="76">
        <f>IFERROR(VLOOKUP(A257,man_institutions!A:D,4,0),"")</f>
        <v>1.94</v>
      </c>
      <c r="Q257" s="77">
        <f t="shared" si="19"/>
        <v>211</v>
      </c>
    </row>
    <row r="258" spans="1:17" x14ac:dyDescent="0.25">
      <c r="A258" s="8" t="s">
        <v>800</v>
      </c>
      <c r="B258" s="51" t="s">
        <v>1218</v>
      </c>
      <c r="C258" s="90">
        <f>IFERROR(VLOOKUP(A258,eco_bus_institutions!A:D,3,0),"")</f>
        <v>152</v>
      </c>
      <c r="D258" s="90">
        <f>IFERROR(VLOOKUP(A258,eco_bus_institutions!A:D,4,0),"")</f>
        <v>1.76</v>
      </c>
      <c r="E258" s="91">
        <f t="shared" si="15"/>
        <v>254</v>
      </c>
      <c r="F258" s="54">
        <f>IFERROR(VLOOKUP(A258,eco_institutions!A:D,3,0),"")</f>
        <v>42</v>
      </c>
      <c r="G258" s="54">
        <f>IFERROR(VLOOKUP(A258,eco_institutions!A:D,4,0),"")</f>
        <v>1.0900000000000001</v>
      </c>
      <c r="H258" s="21">
        <f t="shared" si="16"/>
        <v>383</v>
      </c>
      <c r="I258" s="60">
        <f>IFERROR(VLOOKUP(A258,fin_institutions!A:D,3,0),"")</f>
        <v>15</v>
      </c>
      <c r="J258" s="55">
        <f>IFERROR(VLOOKUP(A258,fin_institutions!A:D,4,0),"")</f>
        <v>1.18</v>
      </c>
      <c r="K258" s="55">
        <f t="shared" si="17"/>
        <v>298</v>
      </c>
      <c r="L258" s="70">
        <f>IFERROR(VLOOKUP(A258,bus_institutions!A:D,3,0),"")</f>
        <v>74</v>
      </c>
      <c r="M258" s="56">
        <f>IFERROR(VLOOKUP(A258,bus_institutions!A:D,4,0),"")</f>
        <v>2.14</v>
      </c>
      <c r="N258" s="30">
        <f t="shared" si="18"/>
        <v>232</v>
      </c>
      <c r="O258" s="75">
        <f>IFERROR(VLOOKUP(A258,man_institutions!A:D,3,0),"")</f>
        <v>57</v>
      </c>
      <c r="P258" s="76">
        <f>IFERROR(VLOOKUP(A258,man_institutions!A:D,4,0),"")</f>
        <v>1.94</v>
      </c>
      <c r="Q258" s="77">
        <f t="shared" si="19"/>
        <v>211</v>
      </c>
    </row>
    <row r="259" spans="1:17" x14ac:dyDescent="0.25">
      <c r="A259" s="8" t="s">
        <v>869</v>
      </c>
      <c r="B259" s="51" t="s">
        <v>1273</v>
      </c>
      <c r="C259" s="90">
        <f>IFERROR(VLOOKUP(A259,eco_bus_institutions!A:D,3,0),"")</f>
        <v>60</v>
      </c>
      <c r="D259" s="90">
        <f>IFERROR(VLOOKUP(A259,eco_bus_institutions!A:D,4,0),"")</f>
        <v>1.75</v>
      </c>
      <c r="E259" s="91">
        <f t="shared" ref="E259:E322" si="20">_xlfn.RANK.EQ(D259,D:D)</f>
        <v>257</v>
      </c>
      <c r="F259" s="54">
        <f>IFERROR(VLOOKUP(A259,eco_institutions!A:D,3,0),"")</f>
        <v>34</v>
      </c>
      <c r="G259" s="54">
        <f>IFERROR(VLOOKUP(A259,eco_institutions!A:D,4,0),"")</f>
        <v>1.27</v>
      </c>
      <c r="H259" s="21">
        <f t="shared" ref="H259:H322" si="21">IFERROR(_xlfn.RANK.EQ(G259,G:G),"")</f>
        <v>256</v>
      </c>
      <c r="I259" s="60" t="str">
        <f>IFERROR(VLOOKUP(A259,fin_institutions!A:D,3,0),"")</f>
        <v/>
      </c>
      <c r="J259" s="55" t="str">
        <f>IFERROR(VLOOKUP(A259,fin_institutions!A:D,4,0),"")</f>
        <v/>
      </c>
      <c r="K259" s="55" t="str">
        <f t="shared" ref="K259:K322" si="22">IFERROR(_xlfn.RANK.EQ(J259,J:J),"")</f>
        <v/>
      </c>
      <c r="L259" s="70">
        <f>IFERROR(VLOOKUP(A259,bus_institutions!A:D,3,0),"")</f>
        <v>19</v>
      </c>
      <c r="M259" s="56">
        <f>IFERROR(VLOOKUP(A259,bus_institutions!A:D,4,0),"")</f>
        <v>2.69</v>
      </c>
      <c r="N259" s="30">
        <f t="shared" ref="N259:N322" si="23">IFERROR(_xlfn.RANK.EQ(M259,M:M),"")</f>
        <v>149</v>
      </c>
      <c r="O259" s="75">
        <f>IFERROR(VLOOKUP(A259,man_institutions!A:D,3,0),"")</f>
        <v>18</v>
      </c>
      <c r="P259" s="76">
        <f>IFERROR(VLOOKUP(A259,man_institutions!A:D,4,0),"")</f>
        <v>2.4</v>
      </c>
      <c r="Q259" s="77">
        <f t="shared" ref="Q259:Q322" si="24">IFERROR(_xlfn.RANK.EQ(P259,P:P),"")</f>
        <v>141</v>
      </c>
    </row>
    <row r="260" spans="1:17" x14ac:dyDescent="0.25">
      <c r="A260" s="8" t="s">
        <v>833</v>
      </c>
      <c r="B260" s="51" t="s">
        <v>1273</v>
      </c>
      <c r="C260" s="90">
        <f>IFERROR(VLOOKUP(A260,eco_bus_institutions!A:D,3,0),"")</f>
        <v>38</v>
      </c>
      <c r="D260" s="90">
        <f>IFERROR(VLOOKUP(A260,eco_bus_institutions!A:D,4,0),"")</f>
        <v>1.75</v>
      </c>
      <c r="E260" s="91">
        <f t="shared" si="20"/>
        <v>257</v>
      </c>
      <c r="F260" s="54">
        <f>IFERROR(VLOOKUP(A260,eco_institutions!A:D,3,0),"")</f>
        <v>16</v>
      </c>
      <c r="G260" s="54">
        <f>IFERROR(VLOOKUP(A260,eco_institutions!A:D,4,0),"")</f>
        <v>1.28</v>
      </c>
      <c r="H260" s="21">
        <f t="shared" si="21"/>
        <v>251</v>
      </c>
      <c r="I260" s="60">
        <f>IFERROR(VLOOKUP(A260,fin_institutions!A:D,3,0),"")</f>
        <v>5</v>
      </c>
      <c r="J260" s="55">
        <f>IFERROR(VLOOKUP(A260,fin_institutions!A:D,4,0),"")</f>
        <v>1.05</v>
      </c>
      <c r="K260" s="55">
        <f t="shared" si="22"/>
        <v>462</v>
      </c>
      <c r="L260" s="70">
        <f>IFERROR(VLOOKUP(A260,bus_institutions!A:D,3,0),"")</f>
        <v>14</v>
      </c>
      <c r="M260" s="56">
        <f>IFERROR(VLOOKUP(A260,bus_institutions!A:D,4,0),"")</f>
        <v>2.2200000000000002</v>
      </c>
      <c r="N260" s="30">
        <f t="shared" si="23"/>
        <v>221</v>
      </c>
      <c r="O260" s="75">
        <f>IFERROR(VLOOKUP(A260,man_institutions!A:D,3,0),"")</f>
        <v>16</v>
      </c>
      <c r="P260" s="76">
        <f>IFERROR(VLOOKUP(A260,man_institutions!A:D,4,0),"")</f>
        <v>1.71</v>
      </c>
      <c r="Q260" s="77">
        <f t="shared" si="24"/>
        <v>244</v>
      </c>
    </row>
    <row r="261" spans="1:17" x14ac:dyDescent="0.25">
      <c r="A261" s="8" t="s">
        <v>873</v>
      </c>
      <c r="B261" s="51" t="s">
        <v>1246</v>
      </c>
      <c r="C261" s="90">
        <f>IFERROR(VLOOKUP(A261,eco_bus_institutions!A:D,3,0),"")</f>
        <v>43</v>
      </c>
      <c r="D261" s="90">
        <f>IFERROR(VLOOKUP(A261,eco_bus_institutions!A:D,4,0),"")</f>
        <v>1.74</v>
      </c>
      <c r="E261" s="91">
        <f t="shared" si="20"/>
        <v>259</v>
      </c>
      <c r="F261" s="54">
        <f>IFERROR(VLOOKUP(A261,eco_institutions!A:D,3,0),"")</f>
        <v>17</v>
      </c>
      <c r="G261" s="54">
        <f>IFERROR(VLOOKUP(A261,eco_institutions!A:D,4,0),"")</f>
        <v>2.23</v>
      </c>
      <c r="H261" s="21">
        <f t="shared" si="21"/>
        <v>85</v>
      </c>
      <c r="I261" s="60">
        <f>IFERROR(VLOOKUP(A261,fin_institutions!A:D,3,0),"")</f>
        <v>13</v>
      </c>
      <c r="J261" s="55">
        <f>IFERROR(VLOOKUP(A261,fin_institutions!A:D,4,0),"")</f>
        <v>1.19</v>
      </c>
      <c r="K261" s="55">
        <f t="shared" si="22"/>
        <v>293</v>
      </c>
      <c r="L261" s="70">
        <f>IFERROR(VLOOKUP(A261,bus_institutions!A:D,3,0),"")</f>
        <v>14</v>
      </c>
      <c r="M261" s="56">
        <f>IFERROR(VLOOKUP(A261,bus_institutions!A:D,4,0),"")</f>
        <v>1.1399999999999999</v>
      </c>
      <c r="N261" s="30">
        <f t="shared" si="23"/>
        <v>528</v>
      </c>
      <c r="O261" s="75">
        <f>IFERROR(VLOOKUP(A261,man_institutions!A:D,3,0),"")</f>
        <v>16</v>
      </c>
      <c r="P261" s="76">
        <f>IFERROR(VLOOKUP(A261,man_institutions!A:D,4,0),"")</f>
        <v>1.24</v>
      </c>
      <c r="Q261" s="77">
        <f t="shared" si="24"/>
        <v>437</v>
      </c>
    </row>
    <row r="262" spans="1:17" x14ac:dyDescent="0.25">
      <c r="A262" s="8" t="s">
        <v>820</v>
      </c>
      <c r="B262" s="51" t="s">
        <v>1218</v>
      </c>
      <c r="C262" s="90">
        <f>IFERROR(VLOOKUP(A262,eco_bus_institutions!A:D,3,0),"")</f>
        <v>230</v>
      </c>
      <c r="D262" s="90">
        <f>IFERROR(VLOOKUP(A262,eco_bus_institutions!A:D,4,0),"")</f>
        <v>1.74</v>
      </c>
      <c r="E262" s="91">
        <f t="shared" si="20"/>
        <v>259</v>
      </c>
      <c r="F262" s="54">
        <f>IFERROR(VLOOKUP(A262,eco_institutions!A:D,3,0),"")</f>
        <v>87</v>
      </c>
      <c r="G262" s="54">
        <f>IFERROR(VLOOKUP(A262,eco_institutions!A:D,4,0),"")</f>
        <v>1.3</v>
      </c>
      <c r="H262" s="21">
        <f t="shared" si="21"/>
        <v>236</v>
      </c>
      <c r="I262" s="60">
        <f>IFERROR(VLOOKUP(A262,fin_institutions!A:D,3,0),"")</f>
        <v>43</v>
      </c>
      <c r="J262" s="55">
        <f>IFERROR(VLOOKUP(A262,fin_institutions!A:D,4,0),"")</f>
        <v>1.23</v>
      </c>
      <c r="K262" s="55">
        <f t="shared" si="22"/>
        <v>268</v>
      </c>
      <c r="L262" s="70">
        <f>IFERROR(VLOOKUP(A262,bus_institutions!A:D,3,0),"")</f>
        <v>77</v>
      </c>
      <c r="M262" s="56">
        <f>IFERROR(VLOOKUP(A262,bus_institutions!A:D,4,0),"")</f>
        <v>2.2799999999999998</v>
      </c>
      <c r="N262" s="30">
        <f t="shared" si="23"/>
        <v>212</v>
      </c>
      <c r="O262" s="75">
        <f>IFERROR(VLOOKUP(A262,man_institutions!A:D,3,0),"")</f>
        <v>73</v>
      </c>
      <c r="P262" s="76">
        <f>IFERROR(VLOOKUP(A262,man_institutions!A:D,4,0),"")</f>
        <v>1.88</v>
      </c>
      <c r="Q262" s="77">
        <f t="shared" si="24"/>
        <v>222</v>
      </c>
    </row>
    <row r="263" spans="1:17" x14ac:dyDescent="0.25">
      <c r="A263" s="8" t="s">
        <v>769</v>
      </c>
      <c r="B263" s="51" t="s">
        <v>1218</v>
      </c>
      <c r="C263" s="90">
        <f>IFERROR(VLOOKUP(A263,eco_bus_institutions!A:D,3,0),"")</f>
        <v>77</v>
      </c>
      <c r="D263" s="90">
        <f>IFERROR(VLOOKUP(A263,eco_bus_institutions!A:D,4,0),"")</f>
        <v>1.73</v>
      </c>
      <c r="E263" s="91">
        <f t="shared" si="20"/>
        <v>261</v>
      </c>
      <c r="F263" s="54">
        <f>IFERROR(VLOOKUP(A263,eco_institutions!A:D,3,0),"")</f>
        <v>17</v>
      </c>
      <c r="G263" s="54">
        <f>IFERROR(VLOOKUP(A263,eco_institutions!A:D,4,0),"")</f>
        <v>1.03</v>
      </c>
      <c r="H263" s="21">
        <f t="shared" si="21"/>
        <v>511</v>
      </c>
      <c r="I263" s="60">
        <f>IFERROR(VLOOKUP(A263,fin_institutions!A:D,3,0),"")</f>
        <v>10</v>
      </c>
      <c r="J263" s="55">
        <f>IFERROR(VLOOKUP(A263,fin_institutions!A:D,4,0),"")</f>
        <v>1.0900000000000001</v>
      </c>
      <c r="K263" s="55">
        <f t="shared" si="22"/>
        <v>390</v>
      </c>
      <c r="L263" s="70">
        <f>IFERROR(VLOOKUP(A263,bus_institutions!A:D,3,0),"")</f>
        <v>33</v>
      </c>
      <c r="M263" s="56">
        <f>IFERROR(VLOOKUP(A263,bus_institutions!A:D,4,0),"")</f>
        <v>2.2400000000000002</v>
      </c>
      <c r="N263" s="30">
        <f t="shared" si="23"/>
        <v>218</v>
      </c>
      <c r="O263" s="75">
        <f>IFERROR(VLOOKUP(A263,man_institutions!A:D,3,0),"")</f>
        <v>44</v>
      </c>
      <c r="P263" s="76">
        <f>IFERROR(VLOOKUP(A263,man_institutions!A:D,4,0),"")</f>
        <v>1.62</v>
      </c>
      <c r="Q263" s="77">
        <f t="shared" si="24"/>
        <v>274</v>
      </c>
    </row>
    <row r="264" spans="1:17" x14ac:dyDescent="0.25">
      <c r="A264" s="8" t="s">
        <v>842</v>
      </c>
      <c r="B264" s="51" t="s">
        <v>1226</v>
      </c>
      <c r="C264" s="90">
        <f>IFERROR(VLOOKUP(A264,eco_bus_institutions!A:D,3,0),"")</f>
        <v>86</v>
      </c>
      <c r="D264" s="90">
        <f>IFERROR(VLOOKUP(A264,eco_bus_institutions!A:D,4,0),"")</f>
        <v>1.73</v>
      </c>
      <c r="E264" s="91">
        <f t="shared" si="20"/>
        <v>261</v>
      </c>
      <c r="F264" s="54">
        <f>IFERROR(VLOOKUP(A264,eco_institutions!A:D,3,0),"")</f>
        <v>26</v>
      </c>
      <c r="G264" s="54">
        <f>IFERROR(VLOOKUP(A264,eco_institutions!A:D,4,0),"")</f>
        <v>1.26</v>
      </c>
      <c r="H264" s="21">
        <f t="shared" si="21"/>
        <v>260</v>
      </c>
      <c r="I264" s="60">
        <f>IFERROR(VLOOKUP(A264,fin_institutions!A:D,3,0),"")</f>
        <v>26</v>
      </c>
      <c r="J264" s="55">
        <f>IFERROR(VLOOKUP(A264,fin_institutions!A:D,4,0),"")</f>
        <v>1.75</v>
      </c>
      <c r="K264" s="55">
        <f t="shared" si="22"/>
        <v>139</v>
      </c>
      <c r="L264" s="70">
        <f>IFERROR(VLOOKUP(A264,bus_institutions!A:D,3,0),"")</f>
        <v>36</v>
      </c>
      <c r="M264" s="56">
        <f>IFERROR(VLOOKUP(A264,bus_institutions!A:D,4,0),"")</f>
        <v>1.99</v>
      </c>
      <c r="N264" s="30">
        <f t="shared" si="23"/>
        <v>261</v>
      </c>
      <c r="O264" s="75">
        <f>IFERROR(VLOOKUP(A264,man_institutions!A:D,3,0),"")</f>
        <v>38</v>
      </c>
      <c r="P264" s="76">
        <f>IFERROR(VLOOKUP(A264,man_institutions!A:D,4,0),"")</f>
        <v>1.79</v>
      </c>
      <c r="Q264" s="77">
        <f t="shared" si="24"/>
        <v>236</v>
      </c>
    </row>
    <row r="265" spans="1:17" x14ac:dyDescent="0.25">
      <c r="A265" s="8" t="s">
        <v>888</v>
      </c>
      <c r="B265" s="51" t="s">
        <v>1219</v>
      </c>
      <c r="C265" s="90">
        <f>IFERROR(VLOOKUP(A265,eco_bus_institutions!A:D,3,0),"")</f>
        <v>66</v>
      </c>
      <c r="D265" s="90">
        <f>IFERROR(VLOOKUP(A265,eco_bus_institutions!A:D,4,0),"")</f>
        <v>1.73</v>
      </c>
      <c r="E265" s="91">
        <f t="shared" si="20"/>
        <v>261</v>
      </c>
      <c r="F265" s="54">
        <f>IFERROR(VLOOKUP(A265,eco_institutions!A:D,3,0),"")</f>
        <v>26</v>
      </c>
      <c r="G265" s="54">
        <f>IFERROR(VLOOKUP(A265,eco_institutions!A:D,4,0),"")</f>
        <v>1.21</v>
      </c>
      <c r="H265" s="21">
        <f t="shared" si="21"/>
        <v>285</v>
      </c>
      <c r="I265" s="60">
        <f>IFERROR(VLOOKUP(A265,fin_institutions!A:D,3,0),"")</f>
        <v>11</v>
      </c>
      <c r="J265" s="55">
        <f>IFERROR(VLOOKUP(A265,fin_institutions!A:D,4,0),"")</f>
        <v>1.34</v>
      </c>
      <c r="K265" s="55">
        <f t="shared" si="22"/>
        <v>220</v>
      </c>
      <c r="L265" s="70">
        <f>IFERROR(VLOOKUP(A265,bus_institutions!A:D,3,0),"")</f>
        <v>22</v>
      </c>
      <c r="M265" s="56">
        <f>IFERROR(VLOOKUP(A265,bus_institutions!A:D,4,0),"")</f>
        <v>3.07</v>
      </c>
      <c r="N265" s="30">
        <f t="shared" si="23"/>
        <v>119</v>
      </c>
      <c r="O265" s="75">
        <f>IFERROR(VLOOKUP(A265,man_institutions!A:D,3,0),"")</f>
        <v>19</v>
      </c>
      <c r="P265" s="76">
        <f>IFERROR(VLOOKUP(A265,man_institutions!A:D,4,0),"")</f>
        <v>2</v>
      </c>
      <c r="Q265" s="77">
        <f t="shared" si="24"/>
        <v>198</v>
      </c>
    </row>
    <row r="266" spans="1:17" x14ac:dyDescent="0.25">
      <c r="A266" s="8" t="s">
        <v>809</v>
      </c>
      <c r="B266" s="51" t="s">
        <v>1273</v>
      </c>
      <c r="C266" s="90">
        <f>IFERROR(VLOOKUP(A266,eco_bus_institutions!A:D,3,0),"")</f>
        <v>43</v>
      </c>
      <c r="D266" s="90">
        <f>IFERROR(VLOOKUP(A266,eco_bus_institutions!A:D,4,0),"")</f>
        <v>1.73</v>
      </c>
      <c r="E266" s="91">
        <f t="shared" si="20"/>
        <v>261</v>
      </c>
      <c r="F266" s="54">
        <f>IFERROR(VLOOKUP(A266,eco_institutions!A:D,3,0),"")</f>
        <v>17</v>
      </c>
      <c r="G266" s="54">
        <f>IFERROR(VLOOKUP(A266,eco_institutions!A:D,4,0),"")</f>
        <v>1.0900000000000001</v>
      </c>
      <c r="H266" s="21">
        <f t="shared" si="21"/>
        <v>383</v>
      </c>
      <c r="I266" s="60">
        <f>IFERROR(VLOOKUP(A266,fin_institutions!A:D,3,0),"")</f>
        <v>6</v>
      </c>
      <c r="J266" s="55">
        <f>IFERROR(VLOOKUP(A266,fin_institutions!A:D,4,0),"")</f>
        <v>1.04</v>
      </c>
      <c r="K266" s="55">
        <f t="shared" si="22"/>
        <v>479</v>
      </c>
      <c r="L266" s="70">
        <f>IFERROR(VLOOKUP(A266,bus_institutions!A:D,3,0),"")</f>
        <v>19</v>
      </c>
      <c r="M266" s="56">
        <f>IFERROR(VLOOKUP(A266,bus_institutions!A:D,4,0),"")</f>
        <v>2.35</v>
      </c>
      <c r="N266" s="30">
        <f t="shared" si="23"/>
        <v>200</v>
      </c>
      <c r="O266" s="75">
        <f>IFERROR(VLOOKUP(A266,man_institutions!A:D,3,0),"")</f>
        <v>21</v>
      </c>
      <c r="P266" s="76">
        <f>IFERROR(VLOOKUP(A266,man_institutions!A:D,4,0),"")</f>
        <v>1.81</v>
      </c>
      <c r="Q266" s="77">
        <f t="shared" si="24"/>
        <v>233</v>
      </c>
    </row>
    <row r="267" spans="1:17" x14ac:dyDescent="0.25">
      <c r="A267" s="8" t="s">
        <v>899</v>
      </c>
      <c r="B267" s="51" t="s">
        <v>1218</v>
      </c>
      <c r="C267" s="90">
        <f>IFERROR(VLOOKUP(A267,eco_bus_institutions!A:D,3,0),"")</f>
        <v>161</v>
      </c>
      <c r="D267" s="90">
        <f>IFERROR(VLOOKUP(A267,eco_bus_institutions!A:D,4,0),"")</f>
        <v>1.73</v>
      </c>
      <c r="E267" s="91">
        <f t="shared" si="20"/>
        <v>261</v>
      </c>
      <c r="F267" s="54">
        <f>IFERROR(VLOOKUP(A267,eco_institutions!A:D,3,0),"")</f>
        <v>82</v>
      </c>
      <c r="G267" s="54">
        <f>IFERROR(VLOOKUP(A267,eco_institutions!A:D,4,0),"")</f>
        <v>1.8</v>
      </c>
      <c r="H267" s="21">
        <f t="shared" si="21"/>
        <v>127</v>
      </c>
      <c r="I267" s="60">
        <f>IFERROR(VLOOKUP(A267,fin_institutions!A:D,3,0),"")</f>
        <v>35</v>
      </c>
      <c r="J267" s="55">
        <f>IFERROR(VLOOKUP(A267,fin_institutions!A:D,4,0),"")</f>
        <v>1.18</v>
      </c>
      <c r="K267" s="55">
        <f t="shared" si="22"/>
        <v>298</v>
      </c>
      <c r="L267" s="70">
        <f>IFERROR(VLOOKUP(A267,bus_institutions!A:D,3,0),"")</f>
        <v>30</v>
      </c>
      <c r="M267" s="56">
        <f>IFERROR(VLOOKUP(A267,bus_institutions!A:D,4,0),"")</f>
        <v>1.47</v>
      </c>
      <c r="N267" s="30">
        <f t="shared" si="23"/>
        <v>406</v>
      </c>
      <c r="O267" s="75">
        <f>IFERROR(VLOOKUP(A267,man_institutions!A:D,3,0),"")</f>
        <v>43</v>
      </c>
      <c r="P267" s="76">
        <f>IFERROR(VLOOKUP(A267,man_institutions!A:D,4,0),"")</f>
        <v>1.5</v>
      </c>
      <c r="Q267" s="77">
        <f t="shared" si="24"/>
        <v>310</v>
      </c>
    </row>
    <row r="268" spans="1:17" x14ac:dyDescent="0.25">
      <c r="A268" s="8" t="s">
        <v>916</v>
      </c>
      <c r="B268" s="51" t="s">
        <v>1219</v>
      </c>
      <c r="C268" s="90">
        <f>IFERROR(VLOOKUP(A268,eco_bus_institutions!A:D,3,0),"")</f>
        <v>103</v>
      </c>
      <c r="D268" s="90">
        <f>IFERROR(VLOOKUP(A268,eco_bus_institutions!A:D,4,0),"")</f>
        <v>1.73</v>
      </c>
      <c r="E268" s="91">
        <f t="shared" si="20"/>
        <v>261</v>
      </c>
      <c r="F268" s="54">
        <f>IFERROR(VLOOKUP(A268,eco_institutions!A:D,3,0),"")</f>
        <v>20</v>
      </c>
      <c r="G268" s="54">
        <f>IFERROR(VLOOKUP(A268,eco_institutions!A:D,4,0),"")</f>
        <v>1.55</v>
      </c>
      <c r="H268" s="21">
        <f t="shared" si="21"/>
        <v>170</v>
      </c>
      <c r="I268" s="60">
        <f>IFERROR(VLOOKUP(A268,fin_institutions!A:D,3,0),"")</f>
        <v>32</v>
      </c>
      <c r="J268" s="55">
        <f>IFERROR(VLOOKUP(A268,fin_institutions!A:D,4,0),"")</f>
        <v>2.09</v>
      </c>
      <c r="K268" s="55">
        <f t="shared" si="22"/>
        <v>104</v>
      </c>
      <c r="L268" s="70">
        <f>IFERROR(VLOOKUP(A268,bus_institutions!A:D,3,0),"")</f>
        <v>33</v>
      </c>
      <c r="M268" s="56">
        <f>IFERROR(VLOOKUP(A268,bus_institutions!A:D,4,0),"")</f>
        <v>2.09</v>
      </c>
      <c r="N268" s="30">
        <f t="shared" si="23"/>
        <v>243</v>
      </c>
      <c r="O268" s="75">
        <f>IFERROR(VLOOKUP(A268,man_institutions!A:D,3,0),"")</f>
        <v>40</v>
      </c>
      <c r="P268" s="76">
        <f>IFERROR(VLOOKUP(A268,man_institutions!A:D,4,0),"")</f>
        <v>1.54</v>
      </c>
      <c r="Q268" s="77">
        <f t="shared" si="24"/>
        <v>299</v>
      </c>
    </row>
    <row r="269" spans="1:17" x14ac:dyDescent="0.25">
      <c r="A269" s="8" t="s">
        <v>818</v>
      </c>
      <c r="B269" s="51" t="s">
        <v>1218</v>
      </c>
      <c r="C269" s="90">
        <f>IFERROR(VLOOKUP(A269,eco_bus_institutions!A:D,3,0),"")</f>
        <v>89</v>
      </c>
      <c r="D269" s="90">
        <f>IFERROR(VLOOKUP(A269,eco_bus_institutions!A:D,4,0),"")</f>
        <v>1.73</v>
      </c>
      <c r="E269" s="91">
        <f t="shared" si="20"/>
        <v>261</v>
      </c>
      <c r="F269" s="54">
        <f>IFERROR(VLOOKUP(A269,eco_institutions!A:D,3,0),"")</f>
        <v>27</v>
      </c>
      <c r="G269" s="54">
        <f>IFERROR(VLOOKUP(A269,eco_institutions!A:D,4,0),"")</f>
        <v>1.46</v>
      </c>
      <c r="H269" s="21">
        <f t="shared" si="21"/>
        <v>199</v>
      </c>
      <c r="I269" s="60">
        <f>IFERROR(VLOOKUP(A269,fin_institutions!A:D,3,0),"")</f>
        <v>16</v>
      </c>
      <c r="J269" s="55">
        <f>IFERROR(VLOOKUP(A269,fin_institutions!A:D,4,0),"")</f>
        <v>1.1000000000000001</v>
      </c>
      <c r="K269" s="55">
        <f t="shared" si="22"/>
        <v>379</v>
      </c>
      <c r="L269" s="70">
        <f>IFERROR(VLOOKUP(A269,bus_institutions!A:D,3,0),"")</f>
        <v>39</v>
      </c>
      <c r="M269" s="56">
        <f>IFERROR(VLOOKUP(A269,bus_institutions!A:D,4,0),"")</f>
        <v>1.89</v>
      </c>
      <c r="N269" s="30">
        <f t="shared" si="23"/>
        <v>285</v>
      </c>
      <c r="O269" s="75">
        <f>IFERROR(VLOOKUP(A269,man_institutions!A:D,3,0),"")</f>
        <v>28</v>
      </c>
      <c r="P269" s="76">
        <f>IFERROR(VLOOKUP(A269,man_institutions!A:D,4,0),"")</f>
        <v>1.61</v>
      </c>
      <c r="Q269" s="77">
        <f t="shared" si="24"/>
        <v>280</v>
      </c>
    </row>
    <row r="270" spans="1:17" x14ac:dyDescent="0.25">
      <c r="A270" s="8" t="s">
        <v>835</v>
      </c>
      <c r="B270" s="51" t="s">
        <v>1234</v>
      </c>
      <c r="C270" s="90">
        <f>IFERROR(VLOOKUP(A270,eco_bus_institutions!A:D,3,0),"")</f>
        <v>89</v>
      </c>
      <c r="D270" s="90">
        <f>IFERROR(VLOOKUP(A270,eco_bus_institutions!A:D,4,0),"")</f>
        <v>1.72</v>
      </c>
      <c r="E270" s="91">
        <f t="shared" si="20"/>
        <v>268</v>
      </c>
      <c r="F270" s="54">
        <f>IFERROR(VLOOKUP(A270,eco_institutions!A:D,3,0),"")</f>
        <v>45</v>
      </c>
      <c r="G270" s="54">
        <f>IFERROR(VLOOKUP(A270,eco_institutions!A:D,4,0),"")</f>
        <v>1.42</v>
      </c>
      <c r="H270" s="21">
        <f t="shared" si="21"/>
        <v>207</v>
      </c>
      <c r="I270" s="60">
        <f>IFERROR(VLOOKUP(A270,fin_institutions!A:D,3,0),"")</f>
        <v>18</v>
      </c>
      <c r="J270" s="55">
        <f>IFERROR(VLOOKUP(A270,fin_institutions!A:D,4,0),"")</f>
        <v>1.55</v>
      </c>
      <c r="K270" s="55">
        <f t="shared" si="22"/>
        <v>172</v>
      </c>
      <c r="L270" s="70">
        <f>IFERROR(VLOOKUP(A270,bus_institutions!A:D,3,0),"")</f>
        <v>18</v>
      </c>
      <c r="M270" s="56">
        <f>IFERROR(VLOOKUP(A270,bus_institutions!A:D,4,0),"")</f>
        <v>2.04</v>
      </c>
      <c r="N270" s="30">
        <f t="shared" si="23"/>
        <v>250</v>
      </c>
      <c r="O270" s="75">
        <f>IFERROR(VLOOKUP(A270,man_institutions!A:D,3,0),"")</f>
        <v>26</v>
      </c>
      <c r="P270" s="76">
        <f>IFERROR(VLOOKUP(A270,man_institutions!A:D,4,0),"")</f>
        <v>1.84</v>
      </c>
      <c r="Q270" s="77">
        <f t="shared" si="24"/>
        <v>228</v>
      </c>
    </row>
    <row r="271" spans="1:17" x14ac:dyDescent="0.25">
      <c r="A271" s="8" t="s">
        <v>881</v>
      </c>
      <c r="B271" s="51" t="s">
        <v>1219</v>
      </c>
      <c r="C271" s="90">
        <f>IFERROR(VLOOKUP(A271,eco_bus_institutions!A:D,3,0),"")</f>
        <v>65</v>
      </c>
      <c r="D271" s="90">
        <f>IFERROR(VLOOKUP(A271,eco_bus_institutions!A:D,4,0),"")</f>
        <v>1.72</v>
      </c>
      <c r="E271" s="91">
        <f t="shared" si="20"/>
        <v>268</v>
      </c>
      <c r="F271" s="54">
        <f>IFERROR(VLOOKUP(A271,eco_institutions!A:D,3,0),"")</f>
        <v>32</v>
      </c>
      <c r="G271" s="54">
        <f>IFERROR(VLOOKUP(A271,eco_institutions!A:D,4,0),"")</f>
        <v>1.05</v>
      </c>
      <c r="H271" s="21">
        <f t="shared" si="21"/>
        <v>459</v>
      </c>
      <c r="I271" s="60">
        <f>IFERROR(VLOOKUP(A271,fin_institutions!A:D,3,0),"")</f>
        <v>21</v>
      </c>
      <c r="J271" s="55">
        <f>IFERROR(VLOOKUP(A271,fin_institutions!A:D,4,0),"")</f>
        <v>1.2</v>
      </c>
      <c r="K271" s="55">
        <f t="shared" si="22"/>
        <v>289</v>
      </c>
      <c r="L271" s="70">
        <f>IFERROR(VLOOKUP(A271,bus_institutions!A:D,3,0),"")</f>
        <v>17</v>
      </c>
      <c r="M271" s="56">
        <f>IFERROR(VLOOKUP(A271,bus_institutions!A:D,4,0),"")</f>
        <v>3.86</v>
      </c>
      <c r="N271" s="30">
        <f t="shared" si="23"/>
        <v>70</v>
      </c>
      <c r="O271" s="75">
        <f>IFERROR(VLOOKUP(A271,man_institutions!A:D,3,0),"")</f>
        <v>16</v>
      </c>
      <c r="P271" s="76">
        <f>IFERROR(VLOOKUP(A271,man_institutions!A:D,4,0),"")</f>
        <v>1.65</v>
      </c>
      <c r="Q271" s="77">
        <f t="shared" si="24"/>
        <v>262</v>
      </c>
    </row>
    <row r="272" spans="1:17" x14ac:dyDescent="0.25">
      <c r="A272" s="8" t="s">
        <v>975</v>
      </c>
      <c r="B272" s="51" t="s">
        <v>1230</v>
      </c>
      <c r="C272" s="90">
        <f>IFERROR(VLOOKUP(A272,eco_bus_institutions!A:D,3,0),"")</f>
        <v>164</v>
      </c>
      <c r="D272" s="90">
        <f>IFERROR(VLOOKUP(A272,eco_bus_institutions!A:D,4,0),"")</f>
        <v>1.71</v>
      </c>
      <c r="E272" s="91">
        <f t="shared" si="20"/>
        <v>270</v>
      </c>
      <c r="F272" s="54">
        <f>IFERROR(VLOOKUP(A272,eco_institutions!A:D,3,0),"")</f>
        <v>83</v>
      </c>
      <c r="G272" s="54">
        <f>IFERROR(VLOOKUP(A272,eco_institutions!A:D,4,0),"")</f>
        <v>1.54</v>
      </c>
      <c r="H272" s="21">
        <f t="shared" si="21"/>
        <v>173</v>
      </c>
      <c r="I272" s="60">
        <f>IFERROR(VLOOKUP(A272,fin_institutions!A:D,3,0),"")</f>
        <v>21</v>
      </c>
      <c r="J272" s="55">
        <f>IFERROR(VLOOKUP(A272,fin_institutions!A:D,4,0),"")</f>
        <v>1.27</v>
      </c>
      <c r="K272" s="55">
        <f t="shared" si="22"/>
        <v>250</v>
      </c>
      <c r="L272" s="70">
        <f>IFERROR(VLOOKUP(A272,bus_institutions!A:D,3,0),"")</f>
        <v>45</v>
      </c>
      <c r="M272" s="56">
        <f>IFERROR(VLOOKUP(A272,bus_institutions!A:D,4,0),"")</f>
        <v>1.71</v>
      </c>
      <c r="N272" s="30">
        <f t="shared" si="23"/>
        <v>335</v>
      </c>
      <c r="O272" s="75">
        <f>IFERROR(VLOOKUP(A272,man_institutions!A:D,3,0),"")</f>
        <v>59</v>
      </c>
      <c r="P272" s="76">
        <f>IFERROR(VLOOKUP(A272,man_institutions!A:D,4,0),"")</f>
        <v>1.85</v>
      </c>
      <c r="Q272" s="77">
        <f t="shared" si="24"/>
        <v>226</v>
      </c>
    </row>
    <row r="273" spans="1:17" x14ac:dyDescent="0.25">
      <c r="A273" s="8" t="s">
        <v>746</v>
      </c>
      <c r="B273" s="51" t="s">
        <v>1220</v>
      </c>
      <c r="C273" s="90">
        <f>IFERROR(VLOOKUP(A273,eco_bus_institutions!A:D,3,0),"")</f>
        <v>76</v>
      </c>
      <c r="D273" s="90">
        <f>IFERROR(VLOOKUP(A273,eco_bus_institutions!A:D,4,0),"")</f>
        <v>1.71</v>
      </c>
      <c r="E273" s="91">
        <f t="shared" si="20"/>
        <v>270</v>
      </c>
      <c r="F273" s="54">
        <f>IFERROR(VLOOKUP(A273,eco_institutions!A:D,3,0),"")</f>
        <v>22</v>
      </c>
      <c r="G273" s="54">
        <f>IFERROR(VLOOKUP(A273,eco_institutions!A:D,4,0),"")</f>
        <v>1.07</v>
      </c>
      <c r="H273" s="21">
        <f t="shared" si="21"/>
        <v>425</v>
      </c>
      <c r="I273" s="60">
        <f>IFERROR(VLOOKUP(A273,fin_institutions!A:D,3,0),"")</f>
        <v>20</v>
      </c>
      <c r="J273" s="55">
        <f>IFERROR(VLOOKUP(A273,fin_institutions!A:D,4,0),"")</f>
        <v>1.22</v>
      </c>
      <c r="K273" s="55">
        <f t="shared" si="22"/>
        <v>273</v>
      </c>
      <c r="L273" s="70">
        <f>IFERROR(VLOOKUP(A273,bus_institutions!A:D,3,0),"")</f>
        <v>33</v>
      </c>
      <c r="M273" s="56">
        <f>IFERROR(VLOOKUP(A273,bus_institutions!A:D,4,0),"")</f>
        <v>2.19</v>
      </c>
      <c r="N273" s="30">
        <f t="shared" si="23"/>
        <v>225</v>
      </c>
      <c r="O273" s="75">
        <f>IFERROR(VLOOKUP(A273,man_institutions!A:D,3,0),"")</f>
        <v>28</v>
      </c>
      <c r="P273" s="76">
        <f>IFERROR(VLOOKUP(A273,man_institutions!A:D,4,0),"")</f>
        <v>1.71</v>
      </c>
      <c r="Q273" s="77">
        <f t="shared" si="24"/>
        <v>244</v>
      </c>
    </row>
    <row r="274" spans="1:17" x14ac:dyDescent="0.25">
      <c r="A274" s="8" t="s">
        <v>746</v>
      </c>
      <c r="B274" s="51" t="s">
        <v>1220</v>
      </c>
      <c r="C274" s="90">
        <f>IFERROR(VLOOKUP(A274,eco_bus_institutions!A:D,3,0),"")</f>
        <v>76</v>
      </c>
      <c r="D274" s="90">
        <f>IFERROR(VLOOKUP(A274,eco_bus_institutions!A:D,4,0),"")</f>
        <v>1.71</v>
      </c>
      <c r="E274" s="91">
        <f t="shared" si="20"/>
        <v>270</v>
      </c>
      <c r="F274" s="54">
        <f>IFERROR(VLOOKUP(A274,eco_institutions!A:D,3,0),"")</f>
        <v>22</v>
      </c>
      <c r="G274" s="54">
        <f>IFERROR(VLOOKUP(A274,eco_institutions!A:D,4,0),"")</f>
        <v>1.07</v>
      </c>
      <c r="H274" s="21">
        <f t="shared" si="21"/>
        <v>425</v>
      </c>
      <c r="I274" s="60">
        <f>IFERROR(VLOOKUP(A274,fin_institutions!A:D,3,0),"")</f>
        <v>20</v>
      </c>
      <c r="J274" s="55">
        <f>IFERROR(VLOOKUP(A274,fin_institutions!A:D,4,0),"")</f>
        <v>1.22</v>
      </c>
      <c r="K274" s="55">
        <f t="shared" si="22"/>
        <v>273</v>
      </c>
      <c r="L274" s="70">
        <f>IFERROR(VLOOKUP(A274,bus_institutions!A:D,3,0),"")</f>
        <v>33</v>
      </c>
      <c r="M274" s="56">
        <f>IFERROR(VLOOKUP(A274,bus_institutions!A:D,4,0),"")</f>
        <v>2.19</v>
      </c>
      <c r="N274" s="30">
        <f t="shared" si="23"/>
        <v>225</v>
      </c>
      <c r="O274" s="75">
        <f>IFERROR(VLOOKUP(A274,man_institutions!A:D,3,0),"")</f>
        <v>28</v>
      </c>
      <c r="P274" s="76">
        <f>IFERROR(VLOOKUP(A274,man_institutions!A:D,4,0),"")</f>
        <v>1.71</v>
      </c>
      <c r="Q274" s="77">
        <f t="shared" si="24"/>
        <v>244</v>
      </c>
    </row>
    <row r="275" spans="1:17" x14ac:dyDescent="0.25">
      <c r="A275" s="8" t="s">
        <v>757</v>
      </c>
      <c r="B275" s="51" t="s">
        <v>1218</v>
      </c>
      <c r="C275" s="90">
        <f>IFERROR(VLOOKUP(A275,eco_bus_institutions!A:D,3,0),"")</f>
        <v>140</v>
      </c>
      <c r="D275" s="90">
        <f>IFERROR(VLOOKUP(A275,eco_bus_institutions!A:D,4,0),"")</f>
        <v>1.71</v>
      </c>
      <c r="E275" s="91">
        <f t="shared" si="20"/>
        <v>270</v>
      </c>
      <c r="F275" s="54">
        <f>IFERROR(VLOOKUP(A275,eco_institutions!A:D,3,0),"")</f>
        <v>47</v>
      </c>
      <c r="G275" s="54">
        <f>IFERROR(VLOOKUP(A275,eco_institutions!A:D,4,0),"")</f>
        <v>1.08</v>
      </c>
      <c r="H275" s="21">
        <f t="shared" si="21"/>
        <v>407</v>
      </c>
      <c r="I275" s="60">
        <f>IFERROR(VLOOKUP(A275,fin_institutions!A:D,3,0),"")</f>
        <v>25</v>
      </c>
      <c r="J275" s="55">
        <f>IFERROR(VLOOKUP(A275,fin_institutions!A:D,4,0),"")</f>
        <v>1.0900000000000001</v>
      </c>
      <c r="K275" s="55">
        <f t="shared" si="22"/>
        <v>390</v>
      </c>
      <c r="L275" s="70">
        <f>IFERROR(VLOOKUP(A275,bus_institutions!A:D,3,0),"")</f>
        <v>53</v>
      </c>
      <c r="M275" s="56">
        <f>IFERROR(VLOOKUP(A275,bus_institutions!A:D,4,0),"")</f>
        <v>2.09</v>
      </c>
      <c r="N275" s="30">
        <f t="shared" si="23"/>
        <v>243</v>
      </c>
      <c r="O275" s="75">
        <f>IFERROR(VLOOKUP(A275,man_institutions!A:D,3,0),"")</f>
        <v>63</v>
      </c>
      <c r="P275" s="76">
        <f>IFERROR(VLOOKUP(A275,man_institutions!A:D,4,0),"")</f>
        <v>1.86</v>
      </c>
      <c r="Q275" s="77">
        <f t="shared" si="24"/>
        <v>224</v>
      </c>
    </row>
    <row r="276" spans="1:17" x14ac:dyDescent="0.25">
      <c r="A276" s="8" t="s">
        <v>998</v>
      </c>
      <c r="B276" s="51" t="s">
        <v>1273</v>
      </c>
      <c r="C276" s="90">
        <f>IFERROR(VLOOKUP(A276,eco_bus_institutions!A:D,3,0),"")</f>
        <v>73</v>
      </c>
      <c r="D276" s="90">
        <f>IFERROR(VLOOKUP(A276,eco_bus_institutions!A:D,4,0),"")</f>
        <v>1.71</v>
      </c>
      <c r="E276" s="91">
        <f t="shared" si="20"/>
        <v>270</v>
      </c>
      <c r="F276" s="54">
        <f>IFERROR(VLOOKUP(A276,eco_institutions!A:D,3,0),"")</f>
        <v>53</v>
      </c>
      <c r="G276" s="54">
        <f>IFERROR(VLOOKUP(A276,eco_institutions!A:D,4,0),"")</f>
        <v>1.47</v>
      </c>
      <c r="H276" s="21">
        <f t="shared" si="21"/>
        <v>193</v>
      </c>
      <c r="I276" s="60">
        <f>IFERROR(VLOOKUP(A276,fin_institutions!A:D,3,0),"")</f>
        <v>20</v>
      </c>
      <c r="J276" s="55">
        <f>IFERROR(VLOOKUP(A276,fin_institutions!A:D,4,0),"")</f>
        <v>1.58</v>
      </c>
      <c r="K276" s="55">
        <f t="shared" si="22"/>
        <v>165</v>
      </c>
      <c r="L276" s="70">
        <f>IFERROR(VLOOKUP(A276,bus_institutions!A:D,3,0),"")</f>
        <v>10</v>
      </c>
      <c r="M276" s="56">
        <f>IFERROR(VLOOKUP(A276,bus_institutions!A:D,4,0),"")</f>
        <v>2.79</v>
      </c>
      <c r="N276" s="30">
        <f t="shared" si="23"/>
        <v>139</v>
      </c>
      <c r="O276" s="75">
        <f>IFERROR(VLOOKUP(A276,man_institutions!A:D,3,0),"")</f>
        <v>13</v>
      </c>
      <c r="P276" s="76">
        <f>IFERROR(VLOOKUP(A276,man_institutions!A:D,4,0),"")</f>
        <v>1.1499999999999999</v>
      </c>
      <c r="Q276" s="77">
        <f t="shared" si="24"/>
        <v>488</v>
      </c>
    </row>
    <row r="277" spans="1:17" x14ac:dyDescent="0.25">
      <c r="A277" s="8" t="s">
        <v>689</v>
      </c>
      <c r="B277" s="51" t="s">
        <v>1218</v>
      </c>
      <c r="C277" s="90">
        <f>IFERROR(VLOOKUP(A277,eco_bus_institutions!A:D,3,0),"")</f>
        <v>80</v>
      </c>
      <c r="D277" s="90">
        <f>IFERROR(VLOOKUP(A277,eco_bus_institutions!A:D,4,0),"")</f>
        <v>1.71</v>
      </c>
      <c r="E277" s="91">
        <f t="shared" si="20"/>
        <v>270</v>
      </c>
      <c r="F277" s="54">
        <f>IFERROR(VLOOKUP(A277,eco_institutions!A:D,3,0),"")</f>
        <v>14</v>
      </c>
      <c r="G277" s="54">
        <f>IFERROR(VLOOKUP(A277,eco_institutions!A:D,4,0),"")</f>
        <v>1.0900000000000001</v>
      </c>
      <c r="H277" s="21">
        <f t="shared" si="21"/>
        <v>383</v>
      </c>
      <c r="I277" s="60">
        <f>IFERROR(VLOOKUP(A277,fin_institutions!A:D,3,0),"")</f>
        <v>36</v>
      </c>
      <c r="J277" s="55">
        <f>IFERROR(VLOOKUP(A277,fin_institutions!A:D,4,0),"")</f>
        <v>1.33</v>
      </c>
      <c r="K277" s="55">
        <f t="shared" si="22"/>
        <v>226</v>
      </c>
      <c r="L277" s="70">
        <f>IFERROR(VLOOKUP(A277,bus_institutions!A:D,3,0),"")</f>
        <v>30</v>
      </c>
      <c r="M277" s="56">
        <f>IFERROR(VLOOKUP(A277,bus_institutions!A:D,4,0),"")</f>
        <v>1.69</v>
      </c>
      <c r="N277" s="30">
        <f t="shared" si="23"/>
        <v>338</v>
      </c>
      <c r="O277" s="75">
        <f>IFERROR(VLOOKUP(A277,man_institutions!A:D,3,0),"")</f>
        <v>26</v>
      </c>
      <c r="P277" s="76">
        <f>IFERROR(VLOOKUP(A277,man_institutions!A:D,4,0),"")</f>
        <v>1.63</v>
      </c>
      <c r="Q277" s="77">
        <f t="shared" si="24"/>
        <v>269</v>
      </c>
    </row>
    <row r="278" spans="1:17" x14ac:dyDescent="0.25">
      <c r="A278" s="8" t="s">
        <v>801</v>
      </c>
      <c r="B278" s="51" t="s">
        <v>1273</v>
      </c>
      <c r="C278" s="90">
        <f>IFERROR(VLOOKUP(A278,eco_bus_institutions!A:D,3,0),"")</f>
        <v>56</v>
      </c>
      <c r="D278" s="90">
        <f>IFERROR(VLOOKUP(A278,eco_bus_institutions!A:D,4,0),"")</f>
        <v>1.71</v>
      </c>
      <c r="E278" s="91">
        <f t="shared" si="20"/>
        <v>270</v>
      </c>
      <c r="F278" s="54">
        <f>IFERROR(VLOOKUP(A278,eco_institutions!A:D,3,0),"")</f>
        <v>30</v>
      </c>
      <c r="G278" s="54">
        <f>IFERROR(VLOOKUP(A278,eco_institutions!A:D,4,0),"")</f>
        <v>1.0900000000000001</v>
      </c>
      <c r="H278" s="21">
        <f t="shared" si="21"/>
        <v>383</v>
      </c>
      <c r="I278" s="60">
        <f>IFERROR(VLOOKUP(A278,fin_institutions!A:D,3,0),"")</f>
        <v>10</v>
      </c>
      <c r="J278" s="55">
        <f>IFERROR(VLOOKUP(A278,fin_institutions!A:D,4,0),"")</f>
        <v>1.1000000000000001</v>
      </c>
      <c r="K278" s="55">
        <f t="shared" si="22"/>
        <v>379</v>
      </c>
      <c r="L278" s="70">
        <f>IFERROR(VLOOKUP(A278,bus_institutions!A:D,3,0),"")</f>
        <v>18</v>
      </c>
      <c r="M278" s="56">
        <f>IFERROR(VLOOKUP(A278,bus_institutions!A:D,4,0),"")</f>
        <v>3.32</v>
      </c>
      <c r="N278" s="30">
        <f t="shared" si="23"/>
        <v>101</v>
      </c>
      <c r="O278" s="75">
        <f>IFERROR(VLOOKUP(A278,man_institutions!A:D,3,0),"")</f>
        <v>15</v>
      </c>
      <c r="P278" s="76">
        <f>IFERROR(VLOOKUP(A278,man_institutions!A:D,4,0),"")</f>
        <v>1.46</v>
      </c>
      <c r="Q278" s="77">
        <f t="shared" si="24"/>
        <v>328</v>
      </c>
    </row>
    <row r="279" spans="1:17" x14ac:dyDescent="0.25">
      <c r="A279" s="8" t="s">
        <v>712</v>
      </c>
      <c r="B279" s="51" t="s">
        <v>1234</v>
      </c>
      <c r="C279" s="90">
        <f>IFERROR(VLOOKUP(A279,eco_bus_institutions!A:D,3,0),"")</f>
        <v>66</v>
      </c>
      <c r="D279" s="90">
        <f>IFERROR(VLOOKUP(A279,eco_bus_institutions!A:D,4,0),"")</f>
        <v>1.7</v>
      </c>
      <c r="E279" s="91">
        <f t="shared" si="20"/>
        <v>277</v>
      </c>
      <c r="F279" s="54">
        <f>IFERROR(VLOOKUP(A279,eco_institutions!A:D,3,0),"")</f>
        <v>22</v>
      </c>
      <c r="G279" s="54">
        <f>IFERROR(VLOOKUP(A279,eco_institutions!A:D,4,0),"")</f>
        <v>1.0900000000000001</v>
      </c>
      <c r="H279" s="21">
        <f t="shared" si="21"/>
        <v>383</v>
      </c>
      <c r="I279" s="60">
        <f>IFERROR(VLOOKUP(A279,fin_institutions!A:D,3,0),"")</f>
        <v>28</v>
      </c>
      <c r="J279" s="55">
        <f>IFERROR(VLOOKUP(A279,fin_institutions!A:D,4,0),"")</f>
        <v>1.32</v>
      </c>
      <c r="K279" s="55">
        <f t="shared" si="22"/>
        <v>228</v>
      </c>
      <c r="L279" s="70">
        <f>IFERROR(VLOOKUP(A279,bus_institutions!A:D,3,0),"")</f>
        <v>16</v>
      </c>
      <c r="M279" s="56">
        <f>IFERROR(VLOOKUP(A279,bus_institutions!A:D,4,0),"")</f>
        <v>2.0299999999999998</v>
      </c>
      <c r="N279" s="30">
        <f t="shared" si="23"/>
        <v>254</v>
      </c>
      <c r="O279" s="75">
        <f>IFERROR(VLOOKUP(A279,man_institutions!A:D,3,0),"")</f>
        <v>16</v>
      </c>
      <c r="P279" s="76">
        <f>IFERROR(VLOOKUP(A279,man_institutions!A:D,4,0),"")</f>
        <v>1.99</v>
      </c>
      <c r="Q279" s="77">
        <f t="shared" si="24"/>
        <v>200</v>
      </c>
    </row>
    <row r="280" spans="1:17" x14ac:dyDescent="0.25">
      <c r="A280" s="8" t="s">
        <v>949</v>
      </c>
      <c r="B280" s="51" t="s">
        <v>1226</v>
      </c>
      <c r="C280" s="90">
        <f>IFERROR(VLOOKUP(A280,eco_bus_institutions!A:D,3,0),"")</f>
        <v>84</v>
      </c>
      <c r="D280" s="90">
        <f>IFERROR(VLOOKUP(A280,eco_bus_institutions!A:D,4,0),"")</f>
        <v>1.7</v>
      </c>
      <c r="E280" s="91">
        <f t="shared" si="20"/>
        <v>277</v>
      </c>
      <c r="F280" s="54">
        <f>IFERROR(VLOOKUP(A280,eco_institutions!A:D,3,0),"")</f>
        <v>38</v>
      </c>
      <c r="G280" s="54">
        <f>IFERROR(VLOOKUP(A280,eco_institutions!A:D,4,0),"")</f>
        <v>1.3</v>
      </c>
      <c r="H280" s="21">
        <f t="shared" si="21"/>
        <v>236</v>
      </c>
      <c r="I280" s="60">
        <f>IFERROR(VLOOKUP(A280,fin_institutions!A:D,3,0),"")</f>
        <v>17</v>
      </c>
      <c r="J280" s="55">
        <f>IFERROR(VLOOKUP(A280,fin_institutions!A:D,4,0),"")</f>
        <v>1.24</v>
      </c>
      <c r="K280" s="55">
        <f t="shared" si="22"/>
        <v>261</v>
      </c>
      <c r="L280" s="70">
        <f>IFERROR(VLOOKUP(A280,bus_institutions!A:D,3,0),"")</f>
        <v>30</v>
      </c>
      <c r="M280" s="56">
        <f>IFERROR(VLOOKUP(A280,bus_institutions!A:D,4,0),"")</f>
        <v>2.39</v>
      </c>
      <c r="N280" s="30">
        <f t="shared" si="23"/>
        <v>194</v>
      </c>
      <c r="O280" s="75">
        <f>IFERROR(VLOOKUP(A280,man_institutions!A:D,3,0),"")</f>
        <v>28</v>
      </c>
      <c r="P280" s="76">
        <f>IFERROR(VLOOKUP(A280,man_institutions!A:D,4,0),"")</f>
        <v>2.1</v>
      </c>
      <c r="Q280" s="77">
        <f t="shared" si="24"/>
        <v>183</v>
      </c>
    </row>
    <row r="281" spans="1:17" x14ac:dyDescent="0.25">
      <c r="A281" s="8" t="s">
        <v>817</v>
      </c>
      <c r="B281" s="51" t="s">
        <v>1224</v>
      </c>
      <c r="C281" s="90">
        <f>IFERROR(VLOOKUP(A281,eco_bus_institutions!A:D,3,0),"")</f>
        <v>52</v>
      </c>
      <c r="D281" s="90">
        <f>IFERROR(VLOOKUP(A281,eco_bus_institutions!A:D,4,0),"")</f>
        <v>1.7</v>
      </c>
      <c r="E281" s="91">
        <f t="shared" si="20"/>
        <v>277</v>
      </c>
      <c r="F281" s="54">
        <f>IFERROR(VLOOKUP(A281,eco_institutions!A:D,3,0),"")</f>
        <v>30</v>
      </c>
      <c r="G281" s="54">
        <f>IFERROR(VLOOKUP(A281,eco_institutions!A:D,4,0),"")</f>
        <v>1.06</v>
      </c>
      <c r="H281" s="21">
        <f t="shared" si="21"/>
        <v>443</v>
      </c>
      <c r="I281" s="60">
        <f>IFERROR(VLOOKUP(A281,fin_institutions!A:D,3,0),"")</f>
        <v>6</v>
      </c>
      <c r="J281" s="55">
        <f>IFERROR(VLOOKUP(A281,fin_institutions!A:D,4,0),"")</f>
        <v>1.0900000000000001</v>
      </c>
      <c r="K281" s="55">
        <f t="shared" si="22"/>
        <v>390</v>
      </c>
      <c r="L281" s="70">
        <f>IFERROR(VLOOKUP(A281,bus_institutions!A:D,3,0),"")</f>
        <v>15</v>
      </c>
      <c r="M281" s="56">
        <f>IFERROR(VLOOKUP(A281,bus_institutions!A:D,4,0),"")</f>
        <v>2.75</v>
      </c>
      <c r="N281" s="30">
        <f t="shared" si="23"/>
        <v>142</v>
      </c>
      <c r="O281" s="75">
        <f>IFERROR(VLOOKUP(A281,man_institutions!A:D,3,0),"")</f>
        <v>20</v>
      </c>
      <c r="P281" s="76">
        <f>IFERROR(VLOOKUP(A281,man_institutions!A:D,4,0),"")</f>
        <v>1.8</v>
      </c>
      <c r="Q281" s="77">
        <f t="shared" si="24"/>
        <v>234</v>
      </c>
    </row>
    <row r="282" spans="1:17" x14ac:dyDescent="0.25">
      <c r="A282" s="8" t="s">
        <v>913</v>
      </c>
      <c r="B282" s="51" t="s">
        <v>1220</v>
      </c>
      <c r="C282" s="90">
        <f>IFERROR(VLOOKUP(A282,eco_bus_institutions!A:D,3,0),"")</f>
        <v>64</v>
      </c>
      <c r="D282" s="90">
        <f>IFERROR(VLOOKUP(A282,eco_bus_institutions!A:D,4,0),"")</f>
        <v>1.69</v>
      </c>
      <c r="E282" s="91">
        <f t="shared" si="20"/>
        <v>280</v>
      </c>
      <c r="F282" s="54">
        <f>IFERROR(VLOOKUP(A282,eco_institutions!A:D,3,0),"")</f>
        <v>34</v>
      </c>
      <c r="G282" s="54">
        <f>IFERROR(VLOOKUP(A282,eco_institutions!A:D,4,0),"")</f>
        <v>1.0900000000000001</v>
      </c>
      <c r="H282" s="21">
        <f t="shared" si="21"/>
        <v>383</v>
      </c>
      <c r="I282" s="60">
        <f>IFERROR(VLOOKUP(A282,fin_institutions!A:D,3,0),"")</f>
        <v>5</v>
      </c>
      <c r="J282" s="55">
        <f>IFERROR(VLOOKUP(A282,fin_institutions!A:D,4,0),"")</f>
        <v>1.37</v>
      </c>
      <c r="K282" s="55">
        <f t="shared" si="22"/>
        <v>213</v>
      </c>
      <c r="L282" s="70">
        <f>IFERROR(VLOOKUP(A282,bus_institutions!A:D,3,0),"")</f>
        <v>29</v>
      </c>
      <c r="M282" s="56">
        <f>IFERROR(VLOOKUP(A282,bus_institutions!A:D,4,0),"")</f>
        <v>1.8</v>
      </c>
      <c r="N282" s="30">
        <f t="shared" si="23"/>
        <v>305</v>
      </c>
      <c r="O282" s="75">
        <f>IFERROR(VLOOKUP(A282,man_institutions!A:D,3,0),"")</f>
        <v>25</v>
      </c>
      <c r="P282" s="76">
        <f>IFERROR(VLOOKUP(A282,man_institutions!A:D,4,0),"")</f>
        <v>2.15</v>
      </c>
      <c r="Q282" s="77">
        <f t="shared" si="24"/>
        <v>175</v>
      </c>
    </row>
    <row r="283" spans="1:17" x14ac:dyDescent="0.25">
      <c r="A283" s="8" t="s">
        <v>850</v>
      </c>
      <c r="B283" s="51" t="s">
        <v>1218</v>
      </c>
      <c r="C283" s="90">
        <f>IFERROR(VLOOKUP(A283,eco_bus_institutions!A:D,3,0),"")</f>
        <v>102</v>
      </c>
      <c r="D283" s="90">
        <f>IFERROR(VLOOKUP(A283,eco_bus_institutions!A:D,4,0),"")</f>
        <v>1.69</v>
      </c>
      <c r="E283" s="91">
        <f t="shared" si="20"/>
        <v>280</v>
      </c>
      <c r="F283" s="54">
        <f>IFERROR(VLOOKUP(A283,eco_institutions!A:D,3,0),"")</f>
        <v>48</v>
      </c>
      <c r="G283" s="54">
        <f>IFERROR(VLOOKUP(A283,eco_institutions!A:D,4,0),"")</f>
        <v>1.44</v>
      </c>
      <c r="H283" s="21">
        <f t="shared" si="21"/>
        <v>206</v>
      </c>
      <c r="I283" s="60">
        <f>IFERROR(VLOOKUP(A283,fin_institutions!A:D,3,0),"")</f>
        <v>23</v>
      </c>
      <c r="J283" s="55">
        <f>IFERROR(VLOOKUP(A283,fin_institutions!A:D,4,0),"")</f>
        <v>1.1599999999999999</v>
      </c>
      <c r="K283" s="55">
        <f t="shared" si="22"/>
        <v>315</v>
      </c>
      <c r="L283" s="70">
        <f>IFERROR(VLOOKUP(A283,bus_institutions!A:D,3,0),"")</f>
        <v>20</v>
      </c>
      <c r="M283" s="56">
        <f>IFERROR(VLOOKUP(A283,bus_institutions!A:D,4,0),"")</f>
        <v>1.92</v>
      </c>
      <c r="N283" s="30">
        <f t="shared" si="23"/>
        <v>277</v>
      </c>
      <c r="O283" s="75">
        <f>IFERROR(VLOOKUP(A283,man_institutions!A:D,3,0),"")</f>
        <v>23</v>
      </c>
      <c r="P283" s="76">
        <f>IFERROR(VLOOKUP(A283,man_institutions!A:D,4,0),"")</f>
        <v>1.99</v>
      </c>
      <c r="Q283" s="77">
        <f t="shared" si="24"/>
        <v>200</v>
      </c>
    </row>
    <row r="284" spans="1:17" x14ac:dyDescent="0.25">
      <c r="A284" s="8" t="s">
        <v>912</v>
      </c>
      <c r="B284" s="51" t="s">
        <v>1232</v>
      </c>
      <c r="C284" s="90">
        <f>IFERROR(VLOOKUP(A284,eco_bus_institutions!A:D,3,0),"")</f>
        <v>212</v>
      </c>
      <c r="D284" s="90">
        <f>IFERROR(VLOOKUP(A284,eco_bus_institutions!A:D,4,0),"")</f>
        <v>1.68</v>
      </c>
      <c r="E284" s="91">
        <f t="shared" si="20"/>
        <v>282</v>
      </c>
      <c r="F284" s="54">
        <f>IFERROR(VLOOKUP(A284,eco_institutions!A:D,3,0),"")</f>
        <v>107</v>
      </c>
      <c r="G284" s="54">
        <f>IFERROR(VLOOKUP(A284,eco_institutions!A:D,4,0),"")</f>
        <v>1.48</v>
      </c>
      <c r="H284" s="21">
        <f t="shared" si="21"/>
        <v>189</v>
      </c>
      <c r="I284" s="60">
        <f>IFERROR(VLOOKUP(A284,fin_institutions!A:D,3,0),"")</f>
        <v>43</v>
      </c>
      <c r="J284" s="55">
        <f>IFERROR(VLOOKUP(A284,fin_institutions!A:D,4,0),"")</f>
        <v>1.1200000000000001</v>
      </c>
      <c r="K284" s="55">
        <f t="shared" si="22"/>
        <v>351</v>
      </c>
      <c r="L284" s="70">
        <f>IFERROR(VLOOKUP(A284,bus_institutions!A:D,3,0),"")</f>
        <v>42</v>
      </c>
      <c r="M284" s="56">
        <f>IFERROR(VLOOKUP(A284,bus_institutions!A:D,4,0),"")</f>
        <v>1.84</v>
      </c>
      <c r="N284" s="30">
        <f t="shared" si="23"/>
        <v>295</v>
      </c>
      <c r="O284" s="75">
        <f>IFERROR(VLOOKUP(A284,man_institutions!A:D,3,0),"")</f>
        <v>65</v>
      </c>
      <c r="P284" s="76">
        <f>IFERROR(VLOOKUP(A284,man_institutions!A:D,4,0),"")</f>
        <v>1.59</v>
      </c>
      <c r="Q284" s="77">
        <f t="shared" si="24"/>
        <v>288</v>
      </c>
    </row>
    <row r="285" spans="1:17" x14ac:dyDescent="0.25">
      <c r="A285" s="8" t="s">
        <v>976</v>
      </c>
      <c r="B285" s="51" t="s">
        <v>1239</v>
      </c>
      <c r="C285" s="90">
        <f>IFERROR(VLOOKUP(A285,eco_bus_institutions!A:D,3,0),"")</f>
        <v>226</v>
      </c>
      <c r="D285" s="90">
        <f>IFERROR(VLOOKUP(A285,eco_bus_institutions!A:D,4,0),"")</f>
        <v>1.67</v>
      </c>
      <c r="E285" s="91">
        <f t="shared" si="20"/>
        <v>283</v>
      </c>
      <c r="F285" s="54">
        <f>IFERROR(VLOOKUP(A285,eco_institutions!A:D,3,0),"")</f>
        <v>153</v>
      </c>
      <c r="G285" s="54">
        <f>IFERROR(VLOOKUP(A285,eco_institutions!A:D,4,0),"")</f>
        <v>1.59</v>
      </c>
      <c r="H285" s="21">
        <f t="shared" si="21"/>
        <v>161</v>
      </c>
      <c r="I285" s="60">
        <f>IFERROR(VLOOKUP(A285,fin_institutions!A:D,3,0),"")</f>
        <v>54</v>
      </c>
      <c r="J285" s="55">
        <f>IFERROR(VLOOKUP(A285,fin_institutions!A:D,4,0),"")</f>
        <v>1.24</v>
      </c>
      <c r="K285" s="55">
        <f t="shared" si="22"/>
        <v>261</v>
      </c>
      <c r="L285" s="70">
        <f>IFERROR(VLOOKUP(A285,bus_institutions!A:D,3,0),"")</f>
        <v>27</v>
      </c>
      <c r="M285" s="56">
        <f>IFERROR(VLOOKUP(A285,bus_institutions!A:D,4,0),"")</f>
        <v>1.82</v>
      </c>
      <c r="N285" s="30">
        <f t="shared" si="23"/>
        <v>299</v>
      </c>
      <c r="O285" s="75">
        <f>IFERROR(VLOOKUP(A285,man_institutions!A:D,3,0),"")</f>
        <v>29</v>
      </c>
      <c r="P285" s="76">
        <f>IFERROR(VLOOKUP(A285,man_institutions!A:D,4,0),"")</f>
        <v>1.64</v>
      </c>
      <c r="Q285" s="77">
        <f t="shared" si="24"/>
        <v>265</v>
      </c>
    </row>
    <row r="286" spans="1:17" x14ac:dyDescent="0.25">
      <c r="A286" s="8" t="s">
        <v>846</v>
      </c>
      <c r="B286" s="51" t="s">
        <v>1232</v>
      </c>
      <c r="C286" s="90">
        <f>IFERROR(VLOOKUP(A286,eco_bus_institutions!A:D,3,0),"")</f>
        <v>170</v>
      </c>
      <c r="D286" s="90">
        <f>IFERROR(VLOOKUP(A286,eco_bus_institutions!A:D,4,0),"")</f>
        <v>1.67</v>
      </c>
      <c r="E286" s="91">
        <f t="shared" si="20"/>
        <v>283</v>
      </c>
      <c r="F286" s="54">
        <f>IFERROR(VLOOKUP(A286,eco_institutions!A:D,3,0),"")</f>
        <v>106</v>
      </c>
      <c r="G286" s="54">
        <f>IFERROR(VLOOKUP(A286,eco_institutions!A:D,4,0),"")</f>
        <v>1.29</v>
      </c>
      <c r="H286" s="21">
        <f t="shared" si="21"/>
        <v>244</v>
      </c>
      <c r="I286" s="60">
        <f>IFERROR(VLOOKUP(A286,fin_institutions!A:D,3,0),"")</f>
        <v>43</v>
      </c>
      <c r="J286" s="55">
        <f>IFERROR(VLOOKUP(A286,fin_institutions!A:D,4,0),"")</f>
        <v>1.83</v>
      </c>
      <c r="K286" s="55">
        <f t="shared" si="22"/>
        <v>133</v>
      </c>
      <c r="L286" s="70">
        <f>IFERROR(VLOOKUP(A286,bus_institutions!A:D,3,0),"")</f>
        <v>30</v>
      </c>
      <c r="M286" s="56">
        <f>IFERROR(VLOOKUP(A286,bus_institutions!A:D,4,0),"")</f>
        <v>1.79</v>
      </c>
      <c r="N286" s="30">
        <f t="shared" si="23"/>
        <v>311</v>
      </c>
      <c r="O286" s="75">
        <f>IFERROR(VLOOKUP(A286,man_institutions!A:D,3,0),"")</f>
        <v>31</v>
      </c>
      <c r="P286" s="76">
        <f>IFERROR(VLOOKUP(A286,man_institutions!A:D,4,0),"")</f>
        <v>1.92</v>
      </c>
      <c r="Q286" s="77">
        <f t="shared" si="24"/>
        <v>217</v>
      </c>
    </row>
    <row r="287" spans="1:17" x14ac:dyDescent="0.25">
      <c r="A287" s="8" t="s">
        <v>865</v>
      </c>
      <c r="B287" s="51" t="s">
        <v>1226</v>
      </c>
      <c r="C287" s="90">
        <f>IFERROR(VLOOKUP(A287,eco_bus_institutions!A:D,3,0),"")</f>
        <v>55</v>
      </c>
      <c r="D287" s="90">
        <f>IFERROR(VLOOKUP(A287,eco_bus_institutions!A:D,4,0),"")</f>
        <v>1.67</v>
      </c>
      <c r="E287" s="91">
        <f t="shared" si="20"/>
        <v>283</v>
      </c>
      <c r="F287" s="54">
        <f>IFERROR(VLOOKUP(A287,eco_institutions!A:D,3,0),"")</f>
        <v>20</v>
      </c>
      <c r="G287" s="54">
        <f>IFERROR(VLOOKUP(A287,eco_institutions!A:D,4,0),"")</f>
        <v>1.29</v>
      </c>
      <c r="H287" s="21">
        <f t="shared" si="21"/>
        <v>244</v>
      </c>
      <c r="I287" s="60">
        <f>IFERROR(VLOOKUP(A287,fin_institutions!A:D,3,0),"")</f>
        <v>17</v>
      </c>
      <c r="J287" s="55">
        <f>IFERROR(VLOOKUP(A287,fin_institutions!A:D,4,0),"")</f>
        <v>1.32</v>
      </c>
      <c r="K287" s="55">
        <f t="shared" si="22"/>
        <v>228</v>
      </c>
      <c r="L287" s="70">
        <f>IFERROR(VLOOKUP(A287,bus_institutions!A:D,3,0),"")</f>
        <v>17</v>
      </c>
      <c r="M287" s="56">
        <f>IFERROR(VLOOKUP(A287,bus_institutions!A:D,4,0),"")</f>
        <v>2.2599999999999998</v>
      </c>
      <c r="N287" s="30">
        <f t="shared" si="23"/>
        <v>216</v>
      </c>
      <c r="O287" s="75">
        <f>IFERROR(VLOOKUP(A287,man_institutions!A:D,3,0),"")</f>
        <v>14</v>
      </c>
      <c r="P287" s="76">
        <f>IFERROR(VLOOKUP(A287,man_institutions!A:D,4,0),"")</f>
        <v>1.44</v>
      </c>
      <c r="Q287" s="77">
        <f t="shared" si="24"/>
        <v>336</v>
      </c>
    </row>
    <row r="288" spans="1:17" x14ac:dyDescent="0.25">
      <c r="A288" s="8" t="s">
        <v>843</v>
      </c>
      <c r="B288" s="51" t="s">
        <v>1219</v>
      </c>
      <c r="C288" s="90">
        <f>IFERROR(VLOOKUP(A288,eco_bus_institutions!A:D,3,0),"")</f>
        <v>67</v>
      </c>
      <c r="D288" s="90">
        <f>IFERROR(VLOOKUP(A288,eco_bus_institutions!A:D,4,0),"")</f>
        <v>1.66</v>
      </c>
      <c r="E288" s="91">
        <f t="shared" si="20"/>
        <v>286</v>
      </c>
      <c r="F288" s="54">
        <f>IFERROR(VLOOKUP(A288,eco_institutions!A:D,3,0),"")</f>
        <v>22</v>
      </c>
      <c r="G288" s="54">
        <f>IFERROR(VLOOKUP(A288,eco_institutions!A:D,4,0),"")</f>
        <v>1.1200000000000001</v>
      </c>
      <c r="H288" s="21">
        <f t="shared" si="21"/>
        <v>346</v>
      </c>
      <c r="I288" s="60">
        <f>IFERROR(VLOOKUP(A288,fin_institutions!A:D,3,0),"")</f>
        <v>25</v>
      </c>
      <c r="J288" s="55">
        <f>IFERROR(VLOOKUP(A288,fin_institutions!A:D,4,0),"")</f>
        <v>1.37</v>
      </c>
      <c r="K288" s="55">
        <f t="shared" si="22"/>
        <v>213</v>
      </c>
      <c r="L288" s="70">
        <f>IFERROR(VLOOKUP(A288,bus_institutions!A:D,3,0),"")</f>
        <v>17</v>
      </c>
      <c r="M288" s="56">
        <f>IFERROR(VLOOKUP(A288,bus_institutions!A:D,4,0),"")</f>
        <v>2.15</v>
      </c>
      <c r="N288" s="30">
        <f t="shared" si="23"/>
        <v>229</v>
      </c>
      <c r="O288" s="75">
        <f>IFERROR(VLOOKUP(A288,man_institutions!A:D,3,0),"")</f>
        <v>16</v>
      </c>
      <c r="P288" s="76">
        <f>IFERROR(VLOOKUP(A288,man_institutions!A:D,4,0),"")</f>
        <v>1.35</v>
      </c>
      <c r="Q288" s="77">
        <f t="shared" si="24"/>
        <v>381</v>
      </c>
    </row>
    <row r="289" spans="1:17" x14ac:dyDescent="0.25">
      <c r="A289" s="8" t="s">
        <v>874</v>
      </c>
      <c r="B289" s="51" t="s">
        <v>1219</v>
      </c>
      <c r="C289" s="90">
        <f>IFERROR(VLOOKUP(A289,eco_bus_institutions!A:D,3,0),"")</f>
        <v>65</v>
      </c>
      <c r="D289" s="90">
        <f>IFERROR(VLOOKUP(A289,eco_bus_institutions!A:D,4,0),"")</f>
        <v>1.65</v>
      </c>
      <c r="E289" s="91">
        <f t="shared" si="20"/>
        <v>287</v>
      </c>
      <c r="F289" s="54">
        <f>IFERROR(VLOOKUP(A289,eco_institutions!A:D,3,0),"")</f>
        <v>15</v>
      </c>
      <c r="G289" s="54">
        <f>IFERROR(VLOOKUP(A289,eco_institutions!A:D,4,0),"")</f>
        <v>1.31</v>
      </c>
      <c r="H289" s="21">
        <f t="shared" si="21"/>
        <v>232</v>
      </c>
      <c r="I289" s="60">
        <f>IFERROR(VLOOKUP(A289,fin_institutions!A:D,3,0),"")</f>
        <v>25</v>
      </c>
      <c r="J289" s="55">
        <f>IFERROR(VLOOKUP(A289,fin_institutions!A:D,4,0),"")</f>
        <v>1.57</v>
      </c>
      <c r="K289" s="55">
        <f t="shared" si="22"/>
        <v>167</v>
      </c>
      <c r="L289" s="70">
        <f>IFERROR(VLOOKUP(A289,bus_institutions!A:D,3,0),"")</f>
        <v>17</v>
      </c>
      <c r="M289" s="56">
        <f>IFERROR(VLOOKUP(A289,bus_institutions!A:D,4,0),"")</f>
        <v>2.21</v>
      </c>
      <c r="N289" s="30">
        <f t="shared" si="23"/>
        <v>222</v>
      </c>
      <c r="O289" s="75">
        <f>IFERROR(VLOOKUP(A289,man_institutions!A:D,3,0),"")</f>
        <v>17</v>
      </c>
      <c r="P289" s="76">
        <f>IFERROR(VLOOKUP(A289,man_institutions!A:D,4,0),"")</f>
        <v>1.37</v>
      </c>
      <c r="Q289" s="77">
        <f t="shared" si="24"/>
        <v>365</v>
      </c>
    </row>
    <row r="290" spans="1:17" x14ac:dyDescent="0.25">
      <c r="A290" s="8" t="s">
        <v>803</v>
      </c>
      <c r="B290" s="51" t="s">
        <v>1218</v>
      </c>
      <c r="C290" s="90">
        <f>IFERROR(VLOOKUP(A290,eco_bus_institutions!A:D,3,0),"")</f>
        <v>144</v>
      </c>
      <c r="D290" s="90">
        <f>IFERROR(VLOOKUP(A290,eco_bus_institutions!A:D,4,0),"")</f>
        <v>1.65</v>
      </c>
      <c r="E290" s="91">
        <f t="shared" si="20"/>
        <v>287</v>
      </c>
      <c r="F290" s="54">
        <f>IFERROR(VLOOKUP(A290,eco_institutions!A:D,3,0),"")</f>
        <v>54</v>
      </c>
      <c r="G290" s="54">
        <f>IFERROR(VLOOKUP(A290,eco_institutions!A:D,4,0),"")</f>
        <v>1.0900000000000001</v>
      </c>
      <c r="H290" s="21">
        <f t="shared" si="21"/>
        <v>383</v>
      </c>
      <c r="I290" s="60">
        <f>IFERROR(VLOOKUP(A290,fin_institutions!A:D,3,0),"")</f>
        <v>24</v>
      </c>
      <c r="J290" s="55">
        <f>IFERROR(VLOOKUP(A290,fin_institutions!A:D,4,0),"")</f>
        <v>1.1399999999999999</v>
      </c>
      <c r="K290" s="55">
        <f t="shared" si="22"/>
        <v>335</v>
      </c>
      <c r="L290" s="70">
        <f>IFERROR(VLOOKUP(A290,bus_institutions!A:D,3,0),"")</f>
        <v>51</v>
      </c>
      <c r="M290" s="56">
        <f>IFERROR(VLOOKUP(A290,bus_institutions!A:D,4,0),"")</f>
        <v>2.13</v>
      </c>
      <c r="N290" s="30">
        <f t="shared" si="23"/>
        <v>236</v>
      </c>
      <c r="O290" s="75">
        <f>IFERROR(VLOOKUP(A290,man_institutions!A:D,3,0),"")</f>
        <v>50</v>
      </c>
      <c r="P290" s="76">
        <f>IFERROR(VLOOKUP(A290,man_institutions!A:D,4,0),"")</f>
        <v>1.89</v>
      </c>
      <c r="Q290" s="77">
        <f t="shared" si="24"/>
        <v>220</v>
      </c>
    </row>
    <row r="291" spans="1:17" x14ac:dyDescent="0.25">
      <c r="A291" s="8" t="s">
        <v>964</v>
      </c>
      <c r="B291" s="51" t="s">
        <v>1273</v>
      </c>
      <c r="C291" s="90">
        <f>IFERROR(VLOOKUP(A291,eco_bus_institutions!A:D,3,0),"")</f>
        <v>46</v>
      </c>
      <c r="D291" s="90">
        <f>IFERROR(VLOOKUP(A291,eco_bus_institutions!A:D,4,0),"")</f>
        <v>1.64</v>
      </c>
      <c r="E291" s="91">
        <f t="shared" si="20"/>
        <v>289</v>
      </c>
      <c r="F291" s="54">
        <f>IFERROR(VLOOKUP(A291,eco_institutions!A:D,3,0),"")</f>
        <v>34</v>
      </c>
      <c r="G291" s="54">
        <f>IFERROR(VLOOKUP(A291,eco_institutions!A:D,4,0),"")</f>
        <v>1.38</v>
      </c>
      <c r="H291" s="21">
        <f t="shared" si="21"/>
        <v>212</v>
      </c>
      <c r="I291" s="60">
        <f>IFERROR(VLOOKUP(A291,fin_institutions!A:D,3,0),"")</f>
        <v>23</v>
      </c>
      <c r="J291" s="55">
        <f>IFERROR(VLOOKUP(A291,fin_institutions!A:D,4,0),"")</f>
        <v>1.39</v>
      </c>
      <c r="K291" s="55">
        <f t="shared" si="22"/>
        <v>207</v>
      </c>
      <c r="L291" s="70" t="str">
        <f>IFERROR(VLOOKUP(A291,bus_institutions!A:D,3,0),"")</f>
        <v/>
      </c>
      <c r="M291" s="56" t="str">
        <f>IFERROR(VLOOKUP(A291,bus_institutions!A:D,4,0),"")</f>
        <v/>
      </c>
      <c r="N291" s="30" t="str">
        <f t="shared" si="23"/>
        <v/>
      </c>
      <c r="O291" s="75" t="str">
        <f>IFERROR(VLOOKUP(A291,man_institutions!A:D,3,0),"")</f>
        <v/>
      </c>
      <c r="P291" s="76" t="str">
        <f>IFERROR(VLOOKUP(A291,man_institutions!A:D,4,0),"")</f>
        <v/>
      </c>
      <c r="Q291" s="77" t="str">
        <f t="shared" si="24"/>
        <v/>
      </c>
    </row>
    <row r="292" spans="1:17" x14ac:dyDescent="0.25">
      <c r="A292" s="8" t="s">
        <v>947</v>
      </c>
      <c r="B292" s="51" t="s">
        <v>1235</v>
      </c>
      <c r="C292" s="90">
        <f>IFERROR(VLOOKUP(A292,eco_bus_institutions!A:D,3,0),"")</f>
        <v>64</v>
      </c>
      <c r="D292" s="90">
        <f>IFERROR(VLOOKUP(A292,eco_bus_institutions!A:D,4,0),"")</f>
        <v>1.64</v>
      </c>
      <c r="E292" s="91">
        <f t="shared" si="20"/>
        <v>289</v>
      </c>
      <c r="F292" s="54">
        <f>IFERROR(VLOOKUP(A292,eco_institutions!A:D,3,0),"")</f>
        <v>25</v>
      </c>
      <c r="G292" s="54">
        <f>IFERROR(VLOOKUP(A292,eco_institutions!A:D,4,0),"")</f>
        <v>1.08</v>
      </c>
      <c r="H292" s="21">
        <f t="shared" si="21"/>
        <v>407</v>
      </c>
      <c r="I292" s="60">
        <f>IFERROR(VLOOKUP(A292,fin_institutions!A:D,3,0),"")</f>
        <v>6</v>
      </c>
      <c r="J292" s="55">
        <f>IFERROR(VLOOKUP(A292,fin_institutions!A:D,4,0),"")</f>
        <v>1.26</v>
      </c>
      <c r="K292" s="55">
        <f t="shared" si="22"/>
        <v>253</v>
      </c>
      <c r="L292" s="70">
        <f>IFERROR(VLOOKUP(A292,bus_institutions!A:D,3,0),"")</f>
        <v>16</v>
      </c>
      <c r="M292" s="56">
        <f>IFERROR(VLOOKUP(A292,bus_institutions!A:D,4,0),"")</f>
        <v>2.59</v>
      </c>
      <c r="N292" s="30">
        <f t="shared" si="23"/>
        <v>163</v>
      </c>
      <c r="O292" s="75">
        <f>IFERROR(VLOOKUP(A292,man_institutions!A:D,3,0),"")</f>
        <v>32</v>
      </c>
      <c r="P292" s="76">
        <f>IFERROR(VLOOKUP(A292,man_institutions!A:D,4,0),"")</f>
        <v>2.13</v>
      </c>
      <c r="Q292" s="77">
        <f t="shared" si="24"/>
        <v>179</v>
      </c>
    </row>
    <row r="293" spans="1:17" x14ac:dyDescent="0.25">
      <c r="A293" s="8" t="s">
        <v>1010</v>
      </c>
      <c r="B293" s="51" t="s">
        <v>1242</v>
      </c>
      <c r="C293" s="90">
        <f>IFERROR(VLOOKUP(A293,eco_bus_institutions!A:D,3,0),"")</f>
        <v>78</v>
      </c>
      <c r="D293" s="90">
        <f>IFERROR(VLOOKUP(A293,eco_bus_institutions!A:D,4,0),"")</f>
        <v>1.64</v>
      </c>
      <c r="E293" s="91">
        <f t="shared" si="20"/>
        <v>289</v>
      </c>
      <c r="F293" s="54">
        <f>IFERROR(VLOOKUP(A293,eco_institutions!A:D,3,0),"")</f>
        <v>48</v>
      </c>
      <c r="G293" s="54">
        <f>IFERROR(VLOOKUP(A293,eco_institutions!A:D,4,0),"")</f>
        <v>1.46</v>
      </c>
      <c r="H293" s="21">
        <f t="shared" si="21"/>
        <v>199</v>
      </c>
      <c r="I293" s="60">
        <f>IFERROR(VLOOKUP(A293,fin_institutions!A:D,3,0),"")</f>
        <v>12</v>
      </c>
      <c r="J293" s="55">
        <f>IFERROR(VLOOKUP(A293,fin_institutions!A:D,4,0),"")</f>
        <v>1.1100000000000001</v>
      </c>
      <c r="K293" s="55">
        <f t="shared" si="22"/>
        <v>364</v>
      </c>
      <c r="L293" s="70">
        <f>IFERROR(VLOOKUP(A293,bus_institutions!A:D,3,0),"")</f>
        <v>21</v>
      </c>
      <c r="M293" s="56">
        <f>IFERROR(VLOOKUP(A293,bus_institutions!A:D,4,0),"")</f>
        <v>2.15</v>
      </c>
      <c r="N293" s="30">
        <f t="shared" si="23"/>
        <v>229</v>
      </c>
      <c r="O293" s="75">
        <f>IFERROR(VLOOKUP(A293,man_institutions!A:D,3,0),"")</f>
        <v>16</v>
      </c>
      <c r="P293" s="76">
        <f>IFERROR(VLOOKUP(A293,man_institutions!A:D,4,0),"")</f>
        <v>2.11</v>
      </c>
      <c r="Q293" s="77">
        <f t="shared" si="24"/>
        <v>182</v>
      </c>
    </row>
    <row r="294" spans="1:17" x14ac:dyDescent="0.25">
      <c r="A294" s="8" t="s">
        <v>895</v>
      </c>
      <c r="B294" s="51" t="s">
        <v>1229</v>
      </c>
      <c r="C294" s="90">
        <f>IFERROR(VLOOKUP(A294,eco_bus_institutions!A:D,3,0),"")</f>
        <v>63</v>
      </c>
      <c r="D294" s="90">
        <f>IFERROR(VLOOKUP(A294,eco_bus_institutions!A:D,4,0),"")</f>
        <v>1.63</v>
      </c>
      <c r="E294" s="91">
        <f t="shared" si="20"/>
        <v>292</v>
      </c>
      <c r="F294" s="54">
        <f>IFERROR(VLOOKUP(A294,eco_institutions!A:D,3,0),"")</f>
        <v>25</v>
      </c>
      <c r="G294" s="54">
        <f>IFERROR(VLOOKUP(A294,eco_institutions!A:D,4,0),"")</f>
        <v>1.08</v>
      </c>
      <c r="H294" s="21">
        <f t="shared" si="21"/>
        <v>407</v>
      </c>
      <c r="I294" s="60">
        <f>IFERROR(VLOOKUP(A294,fin_institutions!A:D,3,0),"")</f>
        <v>7</v>
      </c>
      <c r="J294" s="55">
        <f>IFERROR(VLOOKUP(A294,fin_institutions!A:D,4,0),"")</f>
        <v>1.05</v>
      </c>
      <c r="K294" s="55">
        <f t="shared" si="22"/>
        <v>462</v>
      </c>
      <c r="L294" s="70">
        <f>IFERROR(VLOOKUP(A294,bus_institutions!A:D,3,0),"")</f>
        <v>21</v>
      </c>
      <c r="M294" s="56">
        <f>IFERROR(VLOOKUP(A294,bus_institutions!A:D,4,0),"")</f>
        <v>2.44</v>
      </c>
      <c r="N294" s="30">
        <f t="shared" si="23"/>
        <v>187</v>
      </c>
      <c r="O294" s="75">
        <f>IFERROR(VLOOKUP(A294,man_institutions!A:D,3,0),"")</f>
        <v>27</v>
      </c>
      <c r="P294" s="76">
        <f>IFERROR(VLOOKUP(A294,man_institutions!A:D,4,0),"")</f>
        <v>2.06</v>
      </c>
      <c r="Q294" s="77">
        <f t="shared" si="24"/>
        <v>190</v>
      </c>
    </row>
    <row r="295" spans="1:17" x14ac:dyDescent="0.25">
      <c r="A295" s="8" t="s">
        <v>862</v>
      </c>
      <c r="B295" s="51" t="s">
        <v>1218</v>
      </c>
      <c r="C295" s="90">
        <f>IFERROR(VLOOKUP(A295,eco_bus_institutions!A:D,3,0),"")</f>
        <v>183</v>
      </c>
      <c r="D295" s="90">
        <f>IFERROR(VLOOKUP(A295,eco_bus_institutions!A:D,4,0),"")</f>
        <v>1.63</v>
      </c>
      <c r="E295" s="91">
        <f t="shared" si="20"/>
        <v>292</v>
      </c>
      <c r="F295" s="54">
        <f>IFERROR(VLOOKUP(A295,eco_institutions!A:D,3,0),"")</f>
        <v>79</v>
      </c>
      <c r="G295" s="54">
        <f>IFERROR(VLOOKUP(A295,eco_institutions!A:D,4,0),"")</f>
        <v>1.31</v>
      </c>
      <c r="H295" s="21">
        <f t="shared" si="21"/>
        <v>232</v>
      </c>
      <c r="I295" s="60">
        <f>IFERROR(VLOOKUP(A295,fin_institutions!A:D,3,0),"")</f>
        <v>32</v>
      </c>
      <c r="J295" s="55">
        <f>IFERROR(VLOOKUP(A295,fin_institutions!A:D,4,0),"")</f>
        <v>1.08</v>
      </c>
      <c r="K295" s="55">
        <f t="shared" si="22"/>
        <v>410</v>
      </c>
      <c r="L295" s="70">
        <f>IFERROR(VLOOKUP(A295,bus_institutions!A:D,3,0),"")</f>
        <v>61</v>
      </c>
      <c r="M295" s="56">
        <f>IFERROR(VLOOKUP(A295,bus_institutions!A:D,4,0),"")</f>
        <v>1.87</v>
      </c>
      <c r="N295" s="30">
        <f t="shared" si="23"/>
        <v>288</v>
      </c>
      <c r="O295" s="75">
        <f>IFERROR(VLOOKUP(A295,man_institutions!A:D,3,0),"")</f>
        <v>47</v>
      </c>
      <c r="P295" s="76">
        <f>IFERROR(VLOOKUP(A295,man_institutions!A:D,4,0),"")</f>
        <v>1.71</v>
      </c>
      <c r="Q295" s="77">
        <f t="shared" si="24"/>
        <v>244</v>
      </c>
    </row>
    <row r="296" spans="1:17" x14ac:dyDescent="0.25">
      <c r="A296" s="8" t="s">
        <v>880</v>
      </c>
      <c r="B296" s="51" t="s">
        <v>1239</v>
      </c>
      <c r="C296" s="90">
        <f>IFERROR(VLOOKUP(A296,eco_bus_institutions!A:D,3,0),"")</f>
        <v>249</v>
      </c>
      <c r="D296" s="90">
        <f>IFERROR(VLOOKUP(A296,eco_bus_institutions!A:D,4,0),"")</f>
        <v>1.63</v>
      </c>
      <c r="E296" s="91">
        <f t="shared" si="20"/>
        <v>292</v>
      </c>
      <c r="F296" s="54">
        <f>IFERROR(VLOOKUP(A296,eco_institutions!A:D,3,0),"")</f>
        <v>118</v>
      </c>
      <c r="G296" s="54">
        <f>IFERROR(VLOOKUP(A296,eco_institutions!A:D,4,0),"")</f>
        <v>1.19</v>
      </c>
      <c r="H296" s="21">
        <f t="shared" si="21"/>
        <v>293</v>
      </c>
      <c r="I296" s="60">
        <f>IFERROR(VLOOKUP(A296,fin_institutions!A:D,3,0),"")</f>
        <v>61</v>
      </c>
      <c r="J296" s="55">
        <f>IFERROR(VLOOKUP(A296,fin_institutions!A:D,4,0),"")</f>
        <v>1.32</v>
      </c>
      <c r="K296" s="55">
        <f t="shared" si="22"/>
        <v>228</v>
      </c>
      <c r="L296" s="70">
        <f>IFERROR(VLOOKUP(A296,bus_institutions!A:D,3,0),"")</f>
        <v>50</v>
      </c>
      <c r="M296" s="56">
        <f>IFERROR(VLOOKUP(A296,bus_institutions!A:D,4,0),"")</f>
        <v>2.3199999999999998</v>
      </c>
      <c r="N296" s="30">
        <f t="shared" si="23"/>
        <v>203</v>
      </c>
      <c r="O296" s="75">
        <f>IFERROR(VLOOKUP(A296,man_institutions!A:D,3,0),"")</f>
        <v>66</v>
      </c>
      <c r="P296" s="76">
        <f>IFERROR(VLOOKUP(A296,man_institutions!A:D,4,0),"")</f>
        <v>2.19</v>
      </c>
      <c r="Q296" s="77">
        <f t="shared" si="24"/>
        <v>166</v>
      </c>
    </row>
    <row r="297" spans="1:17" x14ac:dyDescent="0.25">
      <c r="A297" s="8" t="s">
        <v>963</v>
      </c>
      <c r="B297" s="51" t="s">
        <v>1219</v>
      </c>
      <c r="C297" s="90">
        <f>IFERROR(VLOOKUP(A297,eco_bus_institutions!A:D,3,0),"")</f>
        <v>71</v>
      </c>
      <c r="D297" s="90">
        <f>IFERROR(VLOOKUP(A297,eco_bus_institutions!A:D,4,0),"")</f>
        <v>1.62</v>
      </c>
      <c r="E297" s="91">
        <f t="shared" si="20"/>
        <v>295</v>
      </c>
      <c r="F297" s="54">
        <f>IFERROR(VLOOKUP(A297,eco_institutions!A:D,3,0),"")</f>
        <v>40</v>
      </c>
      <c r="G297" s="54">
        <f>IFERROR(VLOOKUP(A297,eco_institutions!A:D,4,0),"")</f>
        <v>1.21</v>
      </c>
      <c r="H297" s="21">
        <f t="shared" si="21"/>
        <v>285</v>
      </c>
      <c r="I297" s="60">
        <f>IFERROR(VLOOKUP(A297,fin_institutions!A:D,3,0),"")</f>
        <v>6</v>
      </c>
      <c r="J297" s="55">
        <f>IFERROR(VLOOKUP(A297,fin_institutions!A:D,4,0),"")</f>
        <v>2.5099999999999998</v>
      </c>
      <c r="K297" s="55">
        <f t="shared" si="22"/>
        <v>85</v>
      </c>
      <c r="L297" s="70">
        <f>IFERROR(VLOOKUP(A297,bus_institutions!A:D,3,0),"")</f>
        <v>21</v>
      </c>
      <c r="M297" s="56">
        <f>IFERROR(VLOOKUP(A297,bus_institutions!A:D,4,0),"")</f>
        <v>2.33</v>
      </c>
      <c r="N297" s="30">
        <f t="shared" si="23"/>
        <v>202</v>
      </c>
      <c r="O297" s="75">
        <f>IFERROR(VLOOKUP(A297,man_institutions!A:D,3,0),"")</f>
        <v>18</v>
      </c>
      <c r="P297" s="76">
        <f>IFERROR(VLOOKUP(A297,man_institutions!A:D,4,0),"")</f>
        <v>1.76</v>
      </c>
      <c r="Q297" s="77">
        <f t="shared" si="24"/>
        <v>240</v>
      </c>
    </row>
    <row r="298" spans="1:17" x14ac:dyDescent="0.25">
      <c r="A298" s="8" t="s">
        <v>1049</v>
      </c>
      <c r="B298" s="51" t="s">
        <v>1273</v>
      </c>
      <c r="C298" s="90">
        <f>IFERROR(VLOOKUP(A298,eco_bus_institutions!A:D,3,0),"")</f>
        <v>49</v>
      </c>
      <c r="D298" s="90">
        <f>IFERROR(VLOOKUP(A298,eco_bus_institutions!A:D,4,0),"")</f>
        <v>1.62</v>
      </c>
      <c r="E298" s="91">
        <f t="shared" si="20"/>
        <v>295</v>
      </c>
      <c r="F298" s="54">
        <f>IFERROR(VLOOKUP(A298,eco_institutions!A:D,3,0),"")</f>
        <v>45</v>
      </c>
      <c r="G298" s="54">
        <f>IFERROR(VLOOKUP(A298,eco_institutions!A:D,4,0),"")</f>
        <v>1.58</v>
      </c>
      <c r="H298" s="21">
        <f t="shared" si="21"/>
        <v>164</v>
      </c>
      <c r="I298" s="60">
        <f>IFERROR(VLOOKUP(A298,fin_institutions!A:D,3,0),"")</f>
        <v>7</v>
      </c>
      <c r="J298" s="55">
        <f>IFERROR(VLOOKUP(A298,fin_institutions!A:D,4,0),"")</f>
        <v>1.0900000000000001</v>
      </c>
      <c r="K298" s="55">
        <f t="shared" si="22"/>
        <v>390</v>
      </c>
      <c r="L298" s="70" t="str">
        <f>IFERROR(VLOOKUP(A298,bus_institutions!A:D,3,0),"")</f>
        <v/>
      </c>
      <c r="M298" s="56" t="str">
        <f>IFERROR(VLOOKUP(A298,bus_institutions!A:D,4,0),"")</f>
        <v/>
      </c>
      <c r="N298" s="30" t="str">
        <f t="shared" si="23"/>
        <v/>
      </c>
      <c r="O298" s="75" t="str">
        <f>IFERROR(VLOOKUP(A298,man_institutions!A:D,3,0),"")</f>
        <v/>
      </c>
      <c r="P298" s="76" t="str">
        <f>IFERROR(VLOOKUP(A298,man_institutions!A:D,4,0),"")</f>
        <v/>
      </c>
      <c r="Q298" s="77" t="str">
        <f t="shared" si="24"/>
        <v/>
      </c>
    </row>
    <row r="299" spans="1:17" x14ac:dyDescent="0.25">
      <c r="A299" s="8" t="s">
        <v>825</v>
      </c>
      <c r="B299" s="51" t="s">
        <v>1218</v>
      </c>
      <c r="C299" s="90">
        <f>IFERROR(VLOOKUP(A299,eco_bus_institutions!A:D,3,0),"")</f>
        <v>139</v>
      </c>
      <c r="D299" s="90">
        <f>IFERROR(VLOOKUP(A299,eco_bus_institutions!A:D,4,0),"")</f>
        <v>1.62</v>
      </c>
      <c r="E299" s="91">
        <f t="shared" si="20"/>
        <v>295</v>
      </c>
      <c r="F299" s="54">
        <f>IFERROR(VLOOKUP(A299,eco_institutions!A:D,3,0),"")</f>
        <v>53</v>
      </c>
      <c r="G299" s="54">
        <f>IFERROR(VLOOKUP(A299,eco_institutions!A:D,4,0),"")</f>
        <v>1.05</v>
      </c>
      <c r="H299" s="21">
        <f t="shared" si="21"/>
        <v>459</v>
      </c>
      <c r="I299" s="60">
        <f>IFERROR(VLOOKUP(A299,fin_institutions!A:D,3,0),"")</f>
        <v>34</v>
      </c>
      <c r="J299" s="55">
        <f>IFERROR(VLOOKUP(A299,fin_institutions!A:D,4,0),"")</f>
        <v>1.07</v>
      </c>
      <c r="K299" s="55">
        <f t="shared" si="22"/>
        <v>424</v>
      </c>
      <c r="L299" s="70">
        <f>IFERROR(VLOOKUP(A299,bus_institutions!A:D,3,0),"")</f>
        <v>46</v>
      </c>
      <c r="M299" s="56">
        <f>IFERROR(VLOOKUP(A299,bus_institutions!A:D,4,0),"")</f>
        <v>2</v>
      </c>
      <c r="N299" s="30">
        <f t="shared" si="23"/>
        <v>258</v>
      </c>
      <c r="O299" s="75">
        <f>IFERROR(VLOOKUP(A299,man_institutions!A:D,3,0),"")</f>
        <v>47</v>
      </c>
      <c r="P299" s="76">
        <f>IFERROR(VLOOKUP(A299,man_institutions!A:D,4,0),"")</f>
        <v>2</v>
      </c>
      <c r="Q299" s="77">
        <f t="shared" si="24"/>
        <v>198</v>
      </c>
    </row>
    <row r="300" spans="1:17" x14ac:dyDescent="0.25">
      <c r="A300" s="8" t="s">
        <v>804</v>
      </c>
      <c r="B300" s="51" t="s">
        <v>1236</v>
      </c>
      <c r="C300" s="90">
        <f>IFERROR(VLOOKUP(A300,eco_bus_institutions!A:D,3,0),"")</f>
        <v>69</v>
      </c>
      <c r="D300" s="90">
        <f>IFERROR(VLOOKUP(A300,eco_bus_institutions!A:D,4,0),"")</f>
        <v>1.62</v>
      </c>
      <c r="E300" s="91">
        <f t="shared" si="20"/>
        <v>295</v>
      </c>
      <c r="F300" s="54">
        <f>IFERROR(VLOOKUP(A300,eco_institutions!A:D,3,0),"")</f>
        <v>24</v>
      </c>
      <c r="G300" s="54">
        <f>IFERROR(VLOOKUP(A300,eco_institutions!A:D,4,0),"")</f>
        <v>1.1499999999999999</v>
      </c>
      <c r="H300" s="21">
        <f t="shared" si="21"/>
        <v>318</v>
      </c>
      <c r="I300" s="60">
        <f>IFERROR(VLOOKUP(A300,fin_institutions!A:D,3,0),"")</f>
        <v>14</v>
      </c>
      <c r="J300" s="55">
        <f>IFERROR(VLOOKUP(A300,fin_institutions!A:D,4,0),"")</f>
        <v>1.22</v>
      </c>
      <c r="K300" s="55">
        <f t="shared" si="22"/>
        <v>273</v>
      </c>
      <c r="L300" s="70">
        <f>IFERROR(VLOOKUP(A300,bus_institutions!A:D,3,0),"")</f>
        <v>24</v>
      </c>
      <c r="M300" s="56">
        <f>IFERROR(VLOOKUP(A300,bus_institutions!A:D,4,0),"")</f>
        <v>1.9</v>
      </c>
      <c r="N300" s="30">
        <f t="shared" si="23"/>
        <v>283</v>
      </c>
      <c r="O300" s="75">
        <f>IFERROR(VLOOKUP(A300,man_institutions!A:D,3,0),"")</f>
        <v>19</v>
      </c>
      <c r="P300" s="76">
        <f>IFERROR(VLOOKUP(A300,man_institutions!A:D,4,0),"")</f>
        <v>1.48</v>
      </c>
      <c r="Q300" s="77">
        <f t="shared" si="24"/>
        <v>320</v>
      </c>
    </row>
    <row r="301" spans="1:17" x14ac:dyDescent="0.25">
      <c r="A301" s="8" t="s">
        <v>938</v>
      </c>
      <c r="B301" s="51" t="s">
        <v>1224</v>
      </c>
      <c r="C301" s="90">
        <f>IFERROR(VLOOKUP(A301,eco_bus_institutions!A:D,3,0),"")</f>
        <v>100</v>
      </c>
      <c r="D301" s="90">
        <f>IFERROR(VLOOKUP(A301,eco_bus_institutions!A:D,4,0),"")</f>
        <v>1.62</v>
      </c>
      <c r="E301" s="91">
        <f t="shared" si="20"/>
        <v>295</v>
      </c>
      <c r="F301" s="54">
        <f>IFERROR(VLOOKUP(A301,eco_institutions!A:D,3,0),"")</f>
        <v>54</v>
      </c>
      <c r="G301" s="54">
        <f>IFERROR(VLOOKUP(A301,eco_institutions!A:D,4,0),"")</f>
        <v>1.58</v>
      </c>
      <c r="H301" s="21">
        <f t="shared" si="21"/>
        <v>164</v>
      </c>
      <c r="I301" s="60">
        <f>IFERROR(VLOOKUP(A301,fin_institutions!A:D,3,0),"")</f>
        <v>6</v>
      </c>
      <c r="J301" s="55">
        <f>IFERROR(VLOOKUP(A301,fin_institutions!A:D,4,0),"")</f>
        <v>1.03</v>
      </c>
      <c r="K301" s="55">
        <f t="shared" si="22"/>
        <v>504</v>
      </c>
      <c r="L301" s="70">
        <f>IFERROR(VLOOKUP(A301,bus_institutions!A:D,3,0),"")</f>
        <v>41</v>
      </c>
      <c r="M301" s="56">
        <f>IFERROR(VLOOKUP(A301,bus_institutions!A:D,4,0),"")</f>
        <v>1.41</v>
      </c>
      <c r="N301" s="30">
        <f t="shared" si="23"/>
        <v>435</v>
      </c>
      <c r="O301" s="75">
        <f>IFERROR(VLOOKUP(A301,man_institutions!A:D,3,0),"")</f>
        <v>41</v>
      </c>
      <c r="P301" s="76">
        <f>IFERROR(VLOOKUP(A301,man_institutions!A:D,4,0),"")</f>
        <v>1.22</v>
      </c>
      <c r="Q301" s="77">
        <f t="shared" si="24"/>
        <v>441</v>
      </c>
    </row>
    <row r="302" spans="1:17" x14ac:dyDescent="0.25">
      <c r="A302" s="8" t="s">
        <v>760</v>
      </c>
      <c r="B302" s="51" t="s">
        <v>1220</v>
      </c>
      <c r="C302" s="90">
        <f>IFERROR(VLOOKUP(A302,eco_bus_institutions!A:D,3,0),"")</f>
        <v>119</v>
      </c>
      <c r="D302" s="90">
        <f>IFERROR(VLOOKUP(A302,eco_bus_institutions!A:D,4,0),"")</f>
        <v>1.61</v>
      </c>
      <c r="E302" s="91">
        <f t="shared" si="20"/>
        <v>300</v>
      </c>
      <c r="F302" s="54">
        <f>IFERROR(VLOOKUP(A302,eco_institutions!A:D,3,0),"")</f>
        <v>48</v>
      </c>
      <c r="G302" s="54">
        <f>IFERROR(VLOOKUP(A302,eco_institutions!A:D,4,0),"")</f>
        <v>1.0900000000000001</v>
      </c>
      <c r="H302" s="21">
        <f t="shared" si="21"/>
        <v>383</v>
      </c>
      <c r="I302" s="60">
        <f>IFERROR(VLOOKUP(A302,fin_institutions!A:D,3,0),"")</f>
        <v>39</v>
      </c>
      <c r="J302" s="55">
        <f>IFERROR(VLOOKUP(A302,fin_institutions!A:D,4,0),"")</f>
        <v>1.18</v>
      </c>
      <c r="K302" s="55">
        <f t="shared" si="22"/>
        <v>298</v>
      </c>
      <c r="L302" s="70">
        <f>IFERROR(VLOOKUP(A302,bus_institutions!A:D,3,0),"")</f>
        <v>45</v>
      </c>
      <c r="M302" s="56">
        <f>IFERROR(VLOOKUP(A302,bus_institutions!A:D,4,0),"")</f>
        <v>1.99</v>
      </c>
      <c r="N302" s="30">
        <f t="shared" si="23"/>
        <v>261</v>
      </c>
      <c r="O302" s="75">
        <f>IFERROR(VLOOKUP(A302,man_institutions!A:D,3,0),"")</f>
        <v>35</v>
      </c>
      <c r="P302" s="76">
        <f>IFERROR(VLOOKUP(A302,man_institutions!A:D,4,0),"")</f>
        <v>1.39</v>
      </c>
      <c r="Q302" s="77">
        <f t="shared" si="24"/>
        <v>358</v>
      </c>
    </row>
    <row r="303" spans="1:17" x14ac:dyDescent="0.25">
      <c r="A303" s="8" t="s">
        <v>830</v>
      </c>
      <c r="B303" s="51" t="s">
        <v>1224</v>
      </c>
      <c r="C303" s="90">
        <f>IFERROR(VLOOKUP(A303,eco_bus_institutions!A:D,3,0),"")</f>
        <v>51</v>
      </c>
      <c r="D303" s="90">
        <f>IFERROR(VLOOKUP(A303,eco_bus_institutions!A:D,4,0),"")</f>
        <v>1.61</v>
      </c>
      <c r="E303" s="91">
        <f t="shared" si="20"/>
        <v>300</v>
      </c>
      <c r="F303" s="54">
        <f>IFERROR(VLOOKUP(A303,eco_institutions!A:D,3,0),"")</f>
        <v>26</v>
      </c>
      <c r="G303" s="54">
        <f>IFERROR(VLOOKUP(A303,eco_institutions!A:D,4,0),"")</f>
        <v>1.17</v>
      </c>
      <c r="H303" s="21">
        <f t="shared" si="21"/>
        <v>307</v>
      </c>
      <c r="I303" s="60" t="str">
        <f>IFERROR(VLOOKUP(A303,fin_institutions!A:D,3,0),"")</f>
        <v/>
      </c>
      <c r="J303" s="55" t="str">
        <f>IFERROR(VLOOKUP(A303,fin_institutions!A:D,4,0),"")</f>
        <v/>
      </c>
      <c r="K303" s="55" t="str">
        <f t="shared" si="22"/>
        <v/>
      </c>
      <c r="L303" s="70">
        <f>IFERROR(VLOOKUP(A303,bus_institutions!A:D,3,0),"")</f>
        <v>23</v>
      </c>
      <c r="M303" s="56">
        <f>IFERROR(VLOOKUP(A303,bus_institutions!A:D,4,0),"")</f>
        <v>1.84</v>
      </c>
      <c r="N303" s="30">
        <f t="shared" si="23"/>
        <v>295</v>
      </c>
      <c r="O303" s="75">
        <f>IFERROR(VLOOKUP(A303,man_institutions!A:D,3,0),"")</f>
        <v>25</v>
      </c>
      <c r="P303" s="76">
        <f>IFERROR(VLOOKUP(A303,man_institutions!A:D,4,0),"")</f>
        <v>1.61</v>
      </c>
      <c r="Q303" s="77">
        <f t="shared" si="24"/>
        <v>280</v>
      </c>
    </row>
    <row r="304" spans="1:17" x14ac:dyDescent="0.25">
      <c r="A304" s="8" t="s">
        <v>834</v>
      </c>
      <c r="B304" s="51" t="s">
        <v>1232</v>
      </c>
      <c r="C304" s="90">
        <f>IFERROR(VLOOKUP(A304,eco_bus_institutions!A:D,3,0),"")</f>
        <v>95</v>
      </c>
      <c r="D304" s="90">
        <f>IFERROR(VLOOKUP(A304,eco_bus_institutions!A:D,4,0),"")</f>
        <v>1.61</v>
      </c>
      <c r="E304" s="91">
        <f t="shared" si="20"/>
        <v>300</v>
      </c>
      <c r="F304" s="54">
        <f>IFERROR(VLOOKUP(A304,eco_institutions!A:D,3,0),"")</f>
        <v>18</v>
      </c>
      <c r="G304" s="54">
        <f>IFERROR(VLOOKUP(A304,eco_institutions!A:D,4,0),"")</f>
        <v>1.19</v>
      </c>
      <c r="H304" s="21">
        <f t="shared" si="21"/>
        <v>293</v>
      </c>
      <c r="I304" s="60" t="str">
        <f>IFERROR(VLOOKUP(A304,fin_institutions!A:D,3,0),"")</f>
        <v/>
      </c>
      <c r="J304" s="55" t="str">
        <f>IFERROR(VLOOKUP(A304,fin_institutions!A:D,4,0),"")</f>
        <v/>
      </c>
      <c r="K304" s="55" t="str">
        <f t="shared" si="22"/>
        <v/>
      </c>
      <c r="L304" s="70">
        <f>IFERROR(VLOOKUP(A304,bus_institutions!A:D,3,0),"")</f>
        <v>46</v>
      </c>
      <c r="M304" s="56">
        <f>IFERROR(VLOOKUP(A304,bus_institutions!A:D,4,0),"")</f>
        <v>1.53</v>
      </c>
      <c r="N304" s="30">
        <f t="shared" si="23"/>
        <v>380</v>
      </c>
      <c r="O304" s="75">
        <f>IFERROR(VLOOKUP(A304,man_institutions!A:D,3,0),"")</f>
        <v>59</v>
      </c>
      <c r="P304" s="76">
        <f>IFERROR(VLOOKUP(A304,man_institutions!A:D,4,0),"")</f>
        <v>1.46</v>
      </c>
      <c r="Q304" s="77">
        <f t="shared" si="24"/>
        <v>328</v>
      </c>
    </row>
    <row r="305" spans="1:17" x14ac:dyDescent="0.25">
      <c r="A305" s="8" t="s">
        <v>915</v>
      </c>
      <c r="B305" s="51" t="s">
        <v>1219</v>
      </c>
      <c r="C305" s="90">
        <f>IFERROR(VLOOKUP(A305,eco_bus_institutions!A:D,3,0),"")</f>
        <v>95</v>
      </c>
      <c r="D305" s="90">
        <f>IFERROR(VLOOKUP(A305,eco_bus_institutions!A:D,4,0),"")</f>
        <v>1.61</v>
      </c>
      <c r="E305" s="91">
        <f t="shared" si="20"/>
        <v>300</v>
      </c>
      <c r="F305" s="54">
        <f>IFERROR(VLOOKUP(A305,eco_institutions!A:D,3,0),"")</f>
        <v>40</v>
      </c>
      <c r="G305" s="54">
        <f>IFERROR(VLOOKUP(A305,eco_institutions!A:D,4,0),"")</f>
        <v>1.17</v>
      </c>
      <c r="H305" s="21">
        <f t="shared" si="21"/>
        <v>307</v>
      </c>
      <c r="I305" s="60">
        <f>IFERROR(VLOOKUP(A305,fin_institutions!A:D,3,0),"")</f>
        <v>14</v>
      </c>
      <c r="J305" s="55">
        <f>IFERROR(VLOOKUP(A305,fin_institutions!A:D,4,0),"")</f>
        <v>1.49</v>
      </c>
      <c r="K305" s="55">
        <f t="shared" si="22"/>
        <v>185</v>
      </c>
      <c r="L305" s="70">
        <f>IFERROR(VLOOKUP(A305,bus_institutions!A:D,3,0),"")</f>
        <v>31</v>
      </c>
      <c r="M305" s="56">
        <f>IFERROR(VLOOKUP(A305,bus_institutions!A:D,4,0),"")</f>
        <v>2.21</v>
      </c>
      <c r="N305" s="30">
        <f t="shared" si="23"/>
        <v>222</v>
      </c>
      <c r="O305" s="75">
        <f>IFERROR(VLOOKUP(A305,man_institutions!A:D,3,0),"")</f>
        <v>23</v>
      </c>
      <c r="P305" s="76">
        <f>IFERROR(VLOOKUP(A305,man_institutions!A:D,4,0),"")</f>
        <v>1.99</v>
      </c>
      <c r="Q305" s="77">
        <f t="shared" si="24"/>
        <v>200</v>
      </c>
    </row>
    <row r="306" spans="1:17" x14ac:dyDescent="0.25">
      <c r="A306" s="8" t="s">
        <v>867</v>
      </c>
      <c r="B306" s="51" t="s">
        <v>1218</v>
      </c>
      <c r="C306" s="90">
        <f>IFERROR(VLOOKUP(A306,eco_bus_institutions!A:D,3,0),"")</f>
        <v>45</v>
      </c>
      <c r="D306" s="90">
        <f>IFERROR(VLOOKUP(A306,eco_bus_institutions!A:D,4,0),"")</f>
        <v>1.6</v>
      </c>
      <c r="E306" s="91">
        <f t="shared" si="20"/>
        <v>304</v>
      </c>
      <c r="F306" s="54">
        <f>IFERROR(VLOOKUP(A306,eco_institutions!A:D,3,0),"")</f>
        <v>7</v>
      </c>
      <c r="G306" s="54">
        <f>IFERROR(VLOOKUP(A306,eco_institutions!A:D,4,0),"")</f>
        <v>1</v>
      </c>
      <c r="H306" s="21">
        <f t="shared" si="21"/>
        <v>587</v>
      </c>
      <c r="I306" s="60">
        <f>IFERROR(VLOOKUP(A306,fin_institutions!A:D,3,0),"")</f>
        <v>5</v>
      </c>
      <c r="J306" s="55">
        <f>IFERROR(VLOOKUP(A306,fin_institutions!A:D,4,0),"")</f>
        <v>1.1200000000000001</v>
      </c>
      <c r="K306" s="55">
        <f t="shared" si="22"/>
        <v>351</v>
      </c>
      <c r="L306" s="70">
        <f>IFERROR(VLOOKUP(A306,bus_institutions!A:D,3,0),"")</f>
        <v>24</v>
      </c>
      <c r="M306" s="56">
        <f>IFERROR(VLOOKUP(A306,bus_institutions!A:D,4,0),"")</f>
        <v>1.61</v>
      </c>
      <c r="N306" s="30">
        <f t="shared" si="23"/>
        <v>353</v>
      </c>
      <c r="O306" s="75">
        <f>IFERROR(VLOOKUP(A306,man_institutions!A:D,3,0),"")</f>
        <v>27</v>
      </c>
      <c r="P306" s="76">
        <f>IFERROR(VLOOKUP(A306,man_institutions!A:D,4,0),"")</f>
        <v>1.63</v>
      </c>
      <c r="Q306" s="77">
        <f t="shared" si="24"/>
        <v>269</v>
      </c>
    </row>
    <row r="307" spans="1:17" x14ac:dyDescent="0.25">
      <c r="A307" s="8" t="s">
        <v>908</v>
      </c>
      <c r="B307" s="51" t="s">
        <v>1245</v>
      </c>
      <c r="C307" s="90">
        <f>IFERROR(VLOOKUP(A307,eco_bus_institutions!A:D,3,0),"")</f>
        <v>98</v>
      </c>
      <c r="D307" s="90">
        <f>IFERROR(VLOOKUP(A307,eco_bus_institutions!A:D,4,0),"")</f>
        <v>1.6</v>
      </c>
      <c r="E307" s="91">
        <f t="shared" si="20"/>
        <v>304</v>
      </c>
      <c r="F307" s="54">
        <f>IFERROR(VLOOKUP(A307,eco_institutions!A:D,3,0),"")</f>
        <v>48</v>
      </c>
      <c r="G307" s="54">
        <f>IFERROR(VLOOKUP(A307,eco_institutions!A:D,4,0),"")</f>
        <v>1.1499999999999999</v>
      </c>
      <c r="H307" s="21">
        <f t="shared" si="21"/>
        <v>318</v>
      </c>
      <c r="I307" s="60">
        <f>IFERROR(VLOOKUP(A307,fin_institutions!A:D,3,0),"")</f>
        <v>24</v>
      </c>
      <c r="J307" s="55">
        <f>IFERROR(VLOOKUP(A307,fin_institutions!A:D,4,0),"")</f>
        <v>1.34</v>
      </c>
      <c r="K307" s="55">
        <f t="shared" si="22"/>
        <v>220</v>
      </c>
      <c r="L307" s="70">
        <f>IFERROR(VLOOKUP(A307,bus_institutions!A:D,3,0),"")</f>
        <v>25</v>
      </c>
      <c r="M307" s="56">
        <f>IFERROR(VLOOKUP(A307,bus_institutions!A:D,4,0),"")</f>
        <v>2.89</v>
      </c>
      <c r="N307" s="30">
        <f t="shared" si="23"/>
        <v>133</v>
      </c>
      <c r="O307" s="75">
        <f>IFERROR(VLOOKUP(A307,man_institutions!A:D,3,0),"")</f>
        <v>31</v>
      </c>
      <c r="P307" s="76">
        <f>IFERROR(VLOOKUP(A307,man_institutions!A:D,4,0),"")</f>
        <v>1.43</v>
      </c>
      <c r="Q307" s="77">
        <f t="shared" si="24"/>
        <v>342</v>
      </c>
    </row>
    <row r="308" spans="1:17" x14ac:dyDescent="0.25">
      <c r="A308" s="8" t="s">
        <v>972</v>
      </c>
      <c r="B308" s="51" t="s">
        <v>1219</v>
      </c>
      <c r="C308" s="90">
        <f>IFERROR(VLOOKUP(A308,eco_bus_institutions!A:D,3,0),"")</f>
        <v>46</v>
      </c>
      <c r="D308" s="90">
        <f>IFERROR(VLOOKUP(A308,eco_bus_institutions!A:D,4,0),"")</f>
        <v>1.6</v>
      </c>
      <c r="E308" s="91">
        <f t="shared" si="20"/>
        <v>304</v>
      </c>
      <c r="F308" s="54">
        <f>IFERROR(VLOOKUP(A308,eco_institutions!A:D,3,0),"")</f>
        <v>18</v>
      </c>
      <c r="G308" s="54">
        <f>IFERROR(VLOOKUP(A308,eco_institutions!A:D,4,0),"")</f>
        <v>1.0900000000000001</v>
      </c>
      <c r="H308" s="21">
        <f t="shared" si="21"/>
        <v>383</v>
      </c>
      <c r="I308" s="60">
        <f>IFERROR(VLOOKUP(A308,fin_institutions!A:D,3,0),"")</f>
        <v>13</v>
      </c>
      <c r="J308" s="55">
        <f>IFERROR(VLOOKUP(A308,fin_institutions!A:D,4,0),"")</f>
        <v>2.42</v>
      </c>
      <c r="K308" s="55">
        <f t="shared" si="22"/>
        <v>90</v>
      </c>
      <c r="L308" s="70">
        <f>IFERROR(VLOOKUP(A308,bus_institutions!A:D,3,0),"")</f>
        <v>9</v>
      </c>
      <c r="M308" s="56">
        <f>IFERROR(VLOOKUP(A308,bus_institutions!A:D,4,0),"")</f>
        <v>1.8</v>
      </c>
      <c r="N308" s="30">
        <f t="shared" si="23"/>
        <v>305</v>
      </c>
      <c r="O308" s="75">
        <f>IFERROR(VLOOKUP(A308,man_institutions!A:D,3,0),"")</f>
        <v>9</v>
      </c>
      <c r="P308" s="76">
        <f>IFERROR(VLOOKUP(A308,man_institutions!A:D,4,0),"")</f>
        <v>1.74</v>
      </c>
      <c r="Q308" s="77">
        <f t="shared" si="24"/>
        <v>241</v>
      </c>
    </row>
    <row r="309" spans="1:17" x14ac:dyDescent="0.25">
      <c r="A309" s="8" t="s">
        <v>893</v>
      </c>
      <c r="B309" s="51" t="s">
        <v>1239</v>
      </c>
      <c r="C309" s="90">
        <f>IFERROR(VLOOKUP(A309,eco_bus_institutions!A:D,3,0),"")</f>
        <v>135</v>
      </c>
      <c r="D309" s="90">
        <f>IFERROR(VLOOKUP(A309,eco_bus_institutions!A:D,4,0),"")</f>
        <v>1.59</v>
      </c>
      <c r="E309" s="91">
        <f t="shared" si="20"/>
        <v>307</v>
      </c>
      <c r="F309" s="54">
        <f>IFERROR(VLOOKUP(A309,eco_institutions!A:D,3,0),"")</f>
        <v>35</v>
      </c>
      <c r="G309" s="54">
        <f>IFERROR(VLOOKUP(A309,eco_institutions!A:D,4,0),"")</f>
        <v>1.04</v>
      </c>
      <c r="H309" s="21">
        <f t="shared" si="21"/>
        <v>479</v>
      </c>
      <c r="I309" s="60">
        <f>IFERROR(VLOOKUP(A309,fin_institutions!A:D,3,0),"")</f>
        <v>27</v>
      </c>
      <c r="J309" s="55">
        <f>IFERROR(VLOOKUP(A309,fin_institutions!A:D,4,0),"")</f>
        <v>1.22</v>
      </c>
      <c r="K309" s="55">
        <f t="shared" si="22"/>
        <v>273</v>
      </c>
      <c r="L309" s="70">
        <f>IFERROR(VLOOKUP(A309,bus_institutions!A:D,3,0),"")</f>
        <v>58</v>
      </c>
      <c r="M309" s="56">
        <f>IFERROR(VLOOKUP(A309,bus_institutions!A:D,4,0),"")</f>
        <v>2.04</v>
      </c>
      <c r="N309" s="30">
        <f t="shared" si="23"/>
        <v>250</v>
      </c>
      <c r="O309" s="75">
        <f>IFERROR(VLOOKUP(A309,man_institutions!A:D,3,0),"")</f>
        <v>57</v>
      </c>
      <c r="P309" s="76">
        <f>IFERROR(VLOOKUP(A309,man_institutions!A:D,4,0),"")</f>
        <v>1.43</v>
      </c>
      <c r="Q309" s="77">
        <f t="shared" si="24"/>
        <v>342</v>
      </c>
    </row>
    <row r="310" spans="1:17" x14ac:dyDescent="0.25">
      <c r="A310" s="8" t="s">
        <v>926</v>
      </c>
      <c r="B310" s="51" t="s">
        <v>1224</v>
      </c>
      <c r="C310" s="90">
        <f>IFERROR(VLOOKUP(A310,eco_bus_institutions!A:D,3,0),"")</f>
        <v>153</v>
      </c>
      <c r="D310" s="90">
        <f>IFERROR(VLOOKUP(A310,eco_bus_institutions!A:D,4,0),"")</f>
        <v>1.59</v>
      </c>
      <c r="E310" s="91">
        <f t="shared" si="20"/>
        <v>307</v>
      </c>
      <c r="F310" s="54">
        <f>IFERROR(VLOOKUP(A310,eco_institutions!A:D,3,0),"")</f>
        <v>86</v>
      </c>
      <c r="G310" s="54">
        <f>IFERROR(VLOOKUP(A310,eco_institutions!A:D,4,0),"")</f>
        <v>1.35</v>
      </c>
      <c r="H310" s="21">
        <f t="shared" si="21"/>
        <v>218</v>
      </c>
      <c r="I310" s="60">
        <f>IFERROR(VLOOKUP(A310,fin_institutions!A:D,3,0),"")</f>
        <v>18</v>
      </c>
      <c r="J310" s="55">
        <f>IFERROR(VLOOKUP(A310,fin_institutions!A:D,4,0),"")</f>
        <v>1.05</v>
      </c>
      <c r="K310" s="55">
        <f t="shared" si="22"/>
        <v>462</v>
      </c>
      <c r="L310" s="70">
        <f>IFERROR(VLOOKUP(A310,bus_institutions!A:D,3,0),"")</f>
        <v>44</v>
      </c>
      <c r="M310" s="56">
        <f>IFERROR(VLOOKUP(A310,bus_institutions!A:D,4,0),"")</f>
        <v>1.96</v>
      </c>
      <c r="N310" s="30">
        <f t="shared" si="23"/>
        <v>265</v>
      </c>
      <c r="O310" s="75">
        <f>IFERROR(VLOOKUP(A310,man_institutions!A:D,3,0),"")</f>
        <v>45</v>
      </c>
      <c r="P310" s="76">
        <f>IFERROR(VLOOKUP(A310,man_institutions!A:D,4,0),"")</f>
        <v>1.43</v>
      </c>
      <c r="Q310" s="77">
        <f t="shared" si="24"/>
        <v>342</v>
      </c>
    </row>
    <row r="311" spans="1:17" x14ac:dyDescent="0.25">
      <c r="A311" s="8" t="s">
        <v>954</v>
      </c>
      <c r="B311" s="51" t="s">
        <v>1224</v>
      </c>
      <c r="C311" s="90">
        <f>IFERROR(VLOOKUP(A311,eco_bus_institutions!A:D,3,0),"")</f>
        <v>90</v>
      </c>
      <c r="D311" s="90">
        <f>IFERROR(VLOOKUP(A311,eco_bus_institutions!A:D,4,0),"")</f>
        <v>1.59</v>
      </c>
      <c r="E311" s="91">
        <f t="shared" si="20"/>
        <v>307</v>
      </c>
      <c r="F311" s="54">
        <f>IFERROR(VLOOKUP(A311,eco_institutions!A:D,3,0),"")</f>
        <v>44</v>
      </c>
      <c r="G311" s="54">
        <f>IFERROR(VLOOKUP(A311,eco_institutions!A:D,4,0),"")</f>
        <v>1.59</v>
      </c>
      <c r="H311" s="21">
        <f t="shared" si="21"/>
        <v>161</v>
      </c>
      <c r="I311" s="60" t="str">
        <f>IFERROR(VLOOKUP(A311,fin_institutions!A:D,3,0),"")</f>
        <v/>
      </c>
      <c r="J311" s="55" t="str">
        <f>IFERROR(VLOOKUP(A311,fin_institutions!A:D,4,0),"")</f>
        <v/>
      </c>
      <c r="K311" s="55" t="str">
        <f t="shared" si="22"/>
        <v/>
      </c>
      <c r="L311" s="70">
        <f>IFERROR(VLOOKUP(A311,bus_institutions!A:D,3,0),"")</f>
        <v>34</v>
      </c>
      <c r="M311" s="56">
        <f>IFERROR(VLOOKUP(A311,bus_institutions!A:D,4,0),"")</f>
        <v>1.38</v>
      </c>
      <c r="N311" s="30">
        <f t="shared" si="23"/>
        <v>446</v>
      </c>
      <c r="O311" s="75">
        <f>IFERROR(VLOOKUP(A311,man_institutions!A:D,3,0),"")</f>
        <v>44</v>
      </c>
      <c r="P311" s="76">
        <f>IFERROR(VLOOKUP(A311,man_institutions!A:D,4,0),"")</f>
        <v>1.25</v>
      </c>
      <c r="Q311" s="77">
        <f t="shared" si="24"/>
        <v>432</v>
      </c>
    </row>
    <row r="312" spans="1:17" x14ac:dyDescent="0.25">
      <c r="A312" s="8" t="s">
        <v>1050</v>
      </c>
      <c r="B312" s="51" t="s">
        <v>1224</v>
      </c>
      <c r="C312" s="90">
        <f>IFERROR(VLOOKUP(A312,eco_bus_institutions!A:D,3,0),"")</f>
        <v>57</v>
      </c>
      <c r="D312" s="90">
        <f>IFERROR(VLOOKUP(A312,eco_bus_institutions!A:D,4,0),"")</f>
        <v>1.58</v>
      </c>
      <c r="E312" s="91">
        <f t="shared" si="20"/>
        <v>310</v>
      </c>
      <c r="F312" s="54">
        <f>IFERROR(VLOOKUP(A312,eco_institutions!A:D,3,0),"")</f>
        <v>53</v>
      </c>
      <c r="G312" s="54">
        <f>IFERROR(VLOOKUP(A312,eco_institutions!A:D,4,0),"")</f>
        <v>1.51</v>
      </c>
      <c r="H312" s="21">
        <f t="shared" si="21"/>
        <v>182</v>
      </c>
      <c r="I312" s="60">
        <f>IFERROR(VLOOKUP(A312,fin_institutions!A:D,3,0),"")</f>
        <v>8</v>
      </c>
      <c r="J312" s="55">
        <f>IFERROR(VLOOKUP(A312,fin_institutions!A:D,4,0),"")</f>
        <v>1.01</v>
      </c>
      <c r="K312" s="55">
        <f t="shared" si="22"/>
        <v>547</v>
      </c>
      <c r="L312" s="70" t="str">
        <f>IFERROR(VLOOKUP(A312,bus_institutions!A:D,3,0),"")</f>
        <v/>
      </c>
      <c r="M312" s="56" t="str">
        <f>IFERROR(VLOOKUP(A312,bus_institutions!A:D,4,0),"")</f>
        <v/>
      </c>
      <c r="N312" s="30" t="str">
        <f t="shared" si="23"/>
        <v/>
      </c>
      <c r="O312" s="75" t="str">
        <f>IFERROR(VLOOKUP(A312,man_institutions!A:D,3,0),"")</f>
        <v/>
      </c>
      <c r="P312" s="76" t="str">
        <f>IFERROR(VLOOKUP(A312,man_institutions!A:D,4,0),"")</f>
        <v/>
      </c>
      <c r="Q312" s="77" t="str">
        <f t="shared" si="24"/>
        <v/>
      </c>
    </row>
    <row r="313" spans="1:17" x14ac:dyDescent="0.25">
      <c r="A313" s="8" t="s">
        <v>967</v>
      </c>
      <c r="B313" s="51" t="s">
        <v>1219</v>
      </c>
      <c r="C313" s="90">
        <f>IFERROR(VLOOKUP(A313,eco_bus_institutions!A:D,3,0),"")</f>
        <v>41</v>
      </c>
      <c r="D313" s="90">
        <f>IFERROR(VLOOKUP(A313,eco_bus_institutions!A:D,4,0),"")</f>
        <v>1.58</v>
      </c>
      <c r="E313" s="91">
        <f t="shared" si="20"/>
        <v>310</v>
      </c>
      <c r="F313" s="54">
        <f>IFERROR(VLOOKUP(A313,eco_institutions!A:D,3,0),"")</f>
        <v>12</v>
      </c>
      <c r="G313" s="54">
        <f>IFERROR(VLOOKUP(A313,eco_institutions!A:D,4,0),"")</f>
        <v>1.03</v>
      </c>
      <c r="H313" s="21">
        <f t="shared" si="21"/>
        <v>511</v>
      </c>
      <c r="I313" s="60">
        <f>IFERROR(VLOOKUP(A313,fin_institutions!A:D,3,0),"")</f>
        <v>12</v>
      </c>
      <c r="J313" s="55">
        <f>IFERROR(VLOOKUP(A313,fin_institutions!A:D,4,0),"")</f>
        <v>1.06</v>
      </c>
      <c r="K313" s="55">
        <f t="shared" si="22"/>
        <v>444</v>
      </c>
      <c r="L313" s="70">
        <f>IFERROR(VLOOKUP(A313,bus_institutions!A:D,3,0),"")</f>
        <v>17</v>
      </c>
      <c r="M313" s="56">
        <f>IFERROR(VLOOKUP(A313,bus_institutions!A:D,4,0),"")</f>
        <v>2.2999999999999998</v>
      </c>
      <c r="N313" s="30">
        <f t="shared" si="23"/>
        <v>208</v>
      </c>
      <c r="O313" s="75">
        <f>IFERROR(VLOOKUP(A313,man_institutions!A:D,3,0),"")</f>
        <v>11</v>
      </c>
      <c r="P313" s="76">
        <f>IFERROR(VLOOKUP(A313,man_institutions!A:D,4,0),"")</f>
        <v>2.44</v>
      </c>
      <c r="Q313" s="77">
        <f t="shared" si="24"/>
        <v>132</v>
      </c>
    </row>
    <row r="314" spans="1:17" x14ac:dyDescent="0.25">
      <c r="A314" s="8" t="s">
        <v>942</v>
      </c>
      <c r="B314" s="51" t="s">
        <v>1221</v>
      </c>
      <c r="C314" s="90">
        <f>IFERROR(VLOOKUP(A314,eco_bus_institutions!A:D,3,0),"")</f>
        <v>150</v>
      </c>
      <c r="D314" s="90">
        <f>IFERROR(VLOOKUP(A314,eco_bus_institutions!A:D,4,0),"")</f>
        <v>1.57</v>
      </c>
      <c r="E314" s="91">
        <f t="shared" si="20"/>
        <v>312</v>
      </c>
      <c r="F314" s="54">
        <f>IFERROR(VLOOKUP(A314,eco_institutions!A:D,3,0),"")</f>
        <v>97</v>
      </c>
      <c r="G314" s="54">
        <f>IFERROR(VLOOKUP(A314,eco_institutions!A:D,4,0),"")</f>
        <v>1.1599999999999999</v>
      </c>
      <c r="H314" s="21">
        <f t="shared" si="21"/>
        <v>312</v>
      </c>
      <c r="I314" s="60">
        <f>IFERROR(VLOOKUP(A314,fin_institutions!A:D,3,0),"")</f>
        <v>17</v>
      </c>
      <c r="J314" s="55">
        <f>IFERROR(VLOOKUP(A314,fin_institutions!A:D,4,0),"")</f>
        <v>1.17</v>
      </c>
      <c r="K314" s="55">
        <f t="shared" si="22"/>
        <v>305</v>
      </c>
      <c r="L314" s="70">
        <f>IFERROR(VLOOKUP(A314,bus_institutions!A:D,3,0),"")</f>
        <v>19</v>
      </c>
      <c r="M314" s="56">
        <f>IFERROR(VLOOKUP(A314,bus_institutions!A:D,4,0),"")</f>
        <v>3.17</v>
      </c>
      <c r="N314" s="30">
        <f t="shared" si="23"/>
        <v>109</v>
      </c>
      <c r="O314" s="75">
        <f>IFERROR(VLOOKUP(A314,man_institutions!A:D,3,0),"")</f>
        <v>37</v>
      </c>
      <c r="P314" s="76">
        <f>IFERROR(VLOOKUP(A314,man_institutions!A:D,4,0),"")</f>
        <v>2.19</v>
      </c>
      <c r="Q314" s="77">
        <f t="shared" si="24"/>
        <v>166</v>
      </c>
    </row>
    <row r="315" spans="1:17" x14ac:dyDescent="0.25">
      <c r="A315" s="8" t="s">
        <v>807</v>
      </c>
      <c r="B315" s="51" t="s">
        <v>1231</v>
      </c>
      <c r="C315" s="90">
        <f>IFERROR(VLOOKUP(A315,eco_bus_institutions!A:D,3,0),"")</f>
        <v>69</v>
      </c>
      <c r="D315" s="90">
        <f>IFERROR(VLOOKUP(A315,eco_bus_institutions!A:D,4,0),"")</f>
        <v>1.57</v>
      </c>
      <c r="E315" s="91">
        <f t="shared" si="20"/>
        <v>312</v>
      </c>
      <c r="F315" s="54">
        <f>IFERROR(VLOOKUP(A315,eco_institutions!A:D,3,0),"")</f>
        <v>30</v>
      </c>
      <c r="G315" s="54">
        <f>IFERROR(VLOOKUP(A315,eco_institutions!A:D,4,0),"")</f>
        <v>1.08</v>
      </c>
      <c r="H315" s="21">
        <f t="shared" si="21"/>
        <v>407</v>
      </c>
      <c r="I315" s="60">
        <f>IFERROR(VLOOKUP(A315,fin_institutions!A:D,3,0),"")</f>
        <v>8</v>
      </c>
      <c r="J315" s="55">
        <f>IFERROR(VLOOKUP(A315,fin_institutions!A:D,4,0),"")</f>
        <v>1.06</v>
      </c>
      <c r="K315" s="55">
        <f t="shared" si="22"/>
        <v>444</v>
      </c>
      <c r="L315" s="70">
        <f>IFERROR(VLOOKUP(A315,bus_institutions!A:D,3,0),"")</f>
        <v>27</v>
      </c>
      <c r="M315" s="56">
        <f>IFERROR(VLOOKUP(A315,bus_institutions!A:D,4,0),"")</f>
        <v>2.0099999999999998</v>
      </c>
      <c r="N315" s="30">
        <f t="shared" si="23"/>
        <v>256</v>
      </c>
      <c r="O315" s="75">
        <f>IFERROR(VLOOKUP(A315,man_institutions!A:D,3,0),"")</f>
        <v>33</v>
      </c>
      <c r="P315" s="76">
        <f>IFERROR(VLOOKUP(A315,man_institutions!A:D,4,0),"")</f>
        <v>1.45</v>
      </c>
      <c r="Q315" s="77">
        <f t="shared" si="24"/>
        <v>331</v>
      </c>
    </row>
    <row r="316" spans="1:17" x14ac:dyDescent="0.25">
      <c r="A316" s="8" t="s">
        <v>816</v>
      </c>
      <c r="B316" s="51" t="s">
        <v>1273</v>
      </c>
      <c r="C316" s="90">
        <f>IFERROR(VLOOKUP(A316,eco_bus_institutions!A:D,3,0),"")</f>
        <v>52</v>
      </c>
      <c r="D316" s="90">
        <f>IFERROR(VLOOKUP(A316,eco_bus_institutions!A:D,4,0),"")</f>
        <v>1.57</v>
      </c>
      <c r="E316" s="91">
        <f t="shared" si="20"/>
        <v>312</v>
      </c>
      <c r="F316" s="54">
        <f>IFERROR(VLOOKUP(A316,eco_institutions!A:D,3,0),"")</f>
        <v>18</v>
      </c>
      <c r="G316" s="54">
        <f>IFERROR(VLOOKUP(A316,eco_institutions!A:D,4,0),"")</f>
        <v>1.1100000000000001</v>
      </c>
      <c r="H316" s="21">
        <f t="shared" si="21"/>
        <v>362</v>
      </c>
      <c r="I316" s="60" t="str">
        <f>IFERROR(VLOOKUP(A316,fin_institutions!A:D,3,0),"")</f>
        <v/>
      </c>
      <c r="J316" s="55" t="str">
        <f>IFERROR(VLOOKUP(A316,fin_institutions!A:D,4,0),"")</f>
        <v/>
      </c>
      <c r="K316" s="55" t="str">
        <f t="shared" si="22"/>
        <v/>
      </c>
      <c r="L316" s="70">
        <f>IFERROR(VLOOKUP(A316,bus_institutions!A:D,3,0),"")</f>
        <v>25</v>
      </c>
      <c r="M316" s="56">
        <f>IFERROR(VLOOKUP(A316,bus_institutions!A:D,4,0),"")</f>
        <v>1.91</v>
      </c>
      <c r="N316" s="30">
        <f t="shared" si="23"/>
        <v>281</v>
      </c>
      <c r="O316" s="75">
        <f>IFERROR(VLOOKUP(A316,man_institutions!A:D,3,0),"")</f>
        <v>25</v>
      </c>
      <c r="P316" s="76">
        <f>IFERROR(VLOOKUP(A316,man_institutions!A:D,4,0),"")</f>
        <v>1.34</v>
      </c>
      <c r="Q316" s="77">
        <f t="shared" si="24"/>
        <v>389</v>
      </c>
    </row>
    <row r="317" spans="1:17" x14ac:dyDescent="0.25">
      <c r="A317" s="8" t="s">
        <v>1024</v>
      </c>
      <c r="B317" s="51" t="s">
        <v>1273</v>
      </c>
      <c r="C317" s="90">
        <f>IFERROR(VLOOKUP(A317,eco_bus_institutions!A:D,3,0),"")</f>
        <v>59</v>
      </c>
      <c r="D317" s="90">
        <f>IFERROR(VLOOKUP(A317,eco_bus_institutions!A:D,4,0),"")</f>
        <v>1.56</v>
      </c>
      <c r="E317" s="91">
        <f t="shared" si="20"/>
        <v>315</v>
      </c>
      <c r="F317" s="54">
        <f>IFERROR(VLOOKUP(A317,eco_institutions!A:D,3,0),"")</f>
        <v>40</v>
      </c>
      <c r="G317" s="54">
        <f>IFERROR(VLOOKUP(A317,eco_institutions!A:D,4,0),"")</f>
        <v>1.29</v>
      </c>
      <c r="H317" s="21">
        <f t="shared" si="21"/>
        <v>244</v>
      </c>
      <c r="I317" s="60">
        <f>IFERROR(VLOOKUP(A317,fin_institutions!A:D,3,0),"")</f>
        <v>7</v>
      </c>
      <c r="J317" s="55">
        <f>IFERROR(VLOOKUP(A317,fin_institutions!A:D,4,0),"")</f>
        <v>2.65</v>
      </c>
      <c r="K317" s="55">
        <f t="shared" si="22"/>
        <v>78</v>
      </c>
      <c r="L317" s="70">
        <f>IFERROR(VLOOKUP(A317,bus_institutions!A:D,3,0),"")</f>
        <v>9</v>
      </c>
      <c r="M317" s="56">
        <f>IFERROR(VLOOKUP(A317,bus_institutions!A:D,4,0),"")</f>
        <v>1.73</v>
      </c>
      <c r="N317" s="30">
        <f t="shared" si="23"/>
        <v>329</v>
      </c>
      <c r="O317" s="75">
        <f>IFERROR(VLOOKUP(A317,man_institutions!A:D,3,0),"")</f>
        <v>15</v>
      </c>
      <c r="P317" s="76">
        <f>IFERROR(VLOOKUP(A317,man_institutions!A:D,4,0),"")</f>
        <v>1.9</v>
      </c>
      <c r="Q317" s="77">
        <f t="shared" si="24"/>
        <v>219</v>
      </c>
    </row>
    <row r="318" spans="1:17" x14ac:dyDescent="0.25">
      <c r="A318" s="8" t="s">
        <v>953</v>
      </c>
      <c r="B318" s="51" t="s">
        <v>1235</v>
      </c>
      <c r="C318" s="90">
        <f>IFERROR(VLOOKUP(A318,eco_bus_institutions!A:D,3,0),"")</f>
        <v>163</v>
      </c>
      <c r="D318" s="90">
        <f>IFERROR(VLOOKUP(A318,eco_bus_institutions!A:D,4,0),"")</f>
        <v>1.56</v>
      </c>
      <c r="E318" s="91">
        <f t="shared" si="20"/>
        <v>315</v>
      </c>
      <c r="F318" s="54">
        <f>IFERROR(VLOOKUP(A318,eco_institutions!A:D,3,0),"")</f>
        <v>92</v>
      </c>
      <c r="G318" s="54">
        <f>IFERROR(VLOOKUP(A318,eco_institutions!A:D,4,0),"")</f>
        <v>1.19</v>
      </c>
      <c r="H318" s="21">
        <f t="shared" si="21"/>
        <v>293</v>
      </c>
      <c r="I318" s="60">
        <f>IFERROR(VLOOKUP(A318,fin_institutions!A:D,3,0),"")</f>
        <v>23</v>
      </c>
      <c r="J318" s="55">
        <f>IFERROR(VLOOKUP(A318,fin_institutions!A:D,4,0),"")</f>
        <v>1.34</v>
      </c>
      <c r="K318" s="55">
        <f t="shared" si="22"/>
        <v>220</v>
      </c>
      <c r="L318" s="70">
        <f>IFERROR(VLOOKUP(A318,bus_institutions!A:D,3,0),"")</f>
        <v>41</v>
      </c>
      <c r="M318" s="56">
        <f>IFERROR(VLOOKUP(A318,bus_institutions!A:D,4,0),"")</f>
        <v>2.29</v>
      </c>
      <c r="N318" s="30">
        <f t="shared" si="23"/>
        <v>209</v>
      </c>
      <c r="O318" s="75">
        <f>IFERROR(VLOOKUP(A318,man_institutions!A:D,3,0),"")</f>
        <v>51</v>
      </c>
      <c r="P318" s="76">
        <f>IFERROR(VLOOKUP(A318,man_institutions!A:D,4,0),"")</f>
        <v>1.64</v>
      </c>
      <c r="Q318" s="77">
        <f t="shared" si="24"/>
        <v>265</v>
      </c>
    </row>
    <row r="319" spans="1:17" x14ac:dyDescent="0.25">
      <c r="A319" s="8" t="s">
        <v>1035</v>
      </c>
      <c r="B319" s="51" t="s">
        <v>1219</v>
      </c>
      <c r="C319" s="90">
        <f>IFERROR(VLOOKUP(A319,eco_bus_institutions!A:D,3,0),"")</f>
        <v>43</v>
      </c>
      <c r="D319" s="90">
        <f>IFERROR(VLOOKUP(A319,eco_bus_institutions!A:D,4,0),"")</f>
        <v>1.55</v>
      </c>
      <c r="E319" s="91">
        <f t="shared" si="20"/>
        <v>317</v>
      </c>
      <c r="F319" s="54">
        <f>IFERROR(VLOOKUP(A319,eco_institutions!A:D,3,0),"")</f>
        <v>20</v>
      </c>
      <c r="G319" s="54">
        <f>IFERROR(VLOOKUP(A319,eco_institutions!A:D,4,0),"")</f>
        <v>1.0900000000000001</v>
      </c>
      <c r="H319" s="21">
        <f t="shared" si="21"/>
        <v>383</v>
      </c>
      <c r="I319" s="60">
        <f>IFERROR(VLOOKUP(A319,fin_institutions!A:D,3,0),"")</f>
        <v>6</v>
      </c>
      <c r="J319" s="55">
        <f>IFERROR(VLOOKUP(A319,fin_institutions!A:D,4,0),"")</f>
        <v>1.46</v>
      </c>
      <c r="K319" s="55">
        <f t="shared" si="22"/>
        <v>190</v>
      </c>
      <c r="L319" s="70">
        <f>IFERROR(VLOOKUP(A319,bus_institutions!A:D,3,0),"")</f>
        <v>9</v>
      </c>
      <c r="M319" s="56">
        <f>IFERROR(VLOOKUP(A319,bus_institutions!A:D,4,0),"")</f>
        <v>2.14</v>
      </c>
      <c r="N319" s="30">
        <f t="shared" si="23"/>
        <v>232</v>
      </c>
      <c r="O319" s="75">
        <f>IFERROR(VLOOKUP(A319,man_institutions!A:D,3,0),"")</f>
        <v>15</v>
      </c>
      <c r="P319" s="76">
        <f>IFERROR(VLOOKUP(A319,man_institutions!A:D,4,0),"")</f>
        <v>2.12</v>
      </c>
      <c r="Q319" s="77">
        <f t="shared" si="24"/>
        <v>180</v>
      </c>
    </row>
    <row r="320" spans="1:17" x14ac:dyDescent="0.25">
      <c r="A320" s="8" t="s">
        <v>845</v>
      </c>
      <c r="B320" s="51" t="s">
        <v>1220</v>
      </c>
      <c r="C320" s="90">
        <f>IFERROR(VLOOKUP(A320,eco_bus_institutions!A:D,3,0),"")</f>
        <v>78</v>
      </c>
      <c r="D320" s="90">
        <f>IFERROR(VLOOKUP(A320,eco_bus_institutions!A:D,4,0),"")</f>
        <v>1.55</v>
      </c>
      <c r="E320" s="91">
        <f t="shared" si="20"/>
        <v>317</v>
      </c>
      <c r="F320" s="54">
        <f>IFERROR(VLOOKUP(A320,eco_institutions!A:D,3,0),"")</f>
        <v>10</v>
      </c>
      <c r="G320" s="54">
        <f>IFERROR(VLOOKUP(A320,eco_institutions!A:D,4,0),"")</f>
        <v>1.03</v>
      </c>
      <c r="H320" s="21">
        <f t="shared" si="21"/>
        <v>511</v>
      </c>
      <c r="I320" s="60">
        <f>IFERROR(VLOOKUP(A320,fin_institutions!A:D,3,0),"")</f>
        <v>4</v>
      </c>
      <c r="J320" s="55">
        <f>IFERROR(VLOOKUP(A320,fin_institutions!A:D,4,0),"")</f>
        <v>1.03</v>
      </c>
      <c r="K320" s="55">
        <f t="shared" si="22"/>
        <v>504</v>
      </c>
      <c r="L320" s="70">
        <f>IFERROR(VLOOKUP(A320,bus_institutions!A:D,3,0),"")</f>
        <v>50</v>
      </c>
      <c r="M320" s="56">
        <f>IFERROR(VLOOKUP(A320,bus_institutions!A:D,4,0),"")</f>
        <v>1.68</v>
      </c>
      <c r="N320" s="30">
        <f t="shared" si="23"/>
        <v>339</v>
      </c>
      <c r="O320" s="75">
        <f>IFERROR(VLOOKUP(A320,man_institutions!A:D,3,0),"")</f>
        <v>34</v>
      </c>
      <c r="P320" s="76">
        <f>IFERROR(VLOOKUP(A320,man_institutions!A:D,4,0),"")</f>
        <v>1.37</v>
      </c>
      <c r="Q320" s="77">
        <f t="shared" si="24"/>
        <v>365</v>
      </c>
    </row>
    <row r="321" spans="1:17" x14ac:dyDescent="0.25">
      <c r="A321" s="8" t="s">
        <v>936</v>
      </c>
      <c r="B321" s="51" t="s">
        <v>1239</v>
      </c>
      <c r="C321" s="90">
        <f>IFERROR(VLOOKUP(A321,eco_bus_institutions!A:D,3,0),"")</f>
        <v>108</v>
      </c>
      <c r="D321" s="90">
        <f>IFERROR(VLOOKUP(A321,eco_bus_institutions!A:D,4,0),"")</f>
        <v>1.55</v>
      </c>
      <c r="E321" s="91">
        <f t="shared" si="20"/>
        <v>317</v>
      </c>
      <c r="F321" s="54">
        <f>IFERROR(VLOOKUP(A321,eco_institutions!A:D,3,0),"")</f>
        <v>17</v>
      </c>
      <c r="G321" s="54">
        <f>IFERROR(VLOOKUP(A321,eco_institutions!A:D,4,0),"")</f>
        <v>1.1399999999999999</v>
      </c>
      <c r="H321" s="21">
        <f t="shared" si="21"/>
        <v>330</v>
      </c>
      <c r="I321" s="60">
        <f>IFERROR(VLOOKUP(A321,fin_institutions!A:D,3,0),"")</f>
        <v>27</v>
      </c>
      <c r="J321" s="55">
        <f>IFERROR(VLOOKUP(A321,fin_institutions!A:D,4,0),"")</f>
        <v>1.0900000000000001</v>
      </c>
      <c r="K321" s="55">
        <f t="shared" si="22"/>
        <v>390</v>
      </c>
      <c r="L321" s="70">
        <f>IFERROR(VLOOKUP(A321,bus_institutions!A:D,3,0),"")</f>
        <v>47</v>
      </c>
      <c r="M321" s="56">
        <f>IFERROR(VLOOKUP(A321,bus_institutions!A:D,4,0),"")</f>
        <v>1.89</v>
      </c>
      <c r="N321" s="30">
        <f t="shared" si="23"/>
        <v>285</v>
      </c>
      <c r="O321" s="75">
        <f>IFERROR(VLOOKUP(A321,man_institutions!A:D,3,0),"")</f>
        <v>34</v>
      </c>
      <c r="P321" s="76">
        <f>IFERROR(VLOOKUP(A321,man_institutions!A:D,4,0),"")</f>
        <v>1.65</v>
      </c>
      <c r="Q321" s="77">
        <f t="shared" si="24"/>
        <v>262</v>
      </c>
    </row>
    <row r="322" spans="1:17" x14ac:dyDescent="0.25">
      <c r="A322" s="8" t="s">
        <v>956</v>
      </c>
      <c r="B322" s="51" t="s">
        <v>1230</v>
      </c>
      <c r="C322" s="90">
        <f>IFERROR(VLOOKUP(A322,eco_bus_institutions!A:D,3,0),"")</f>
        <v>103</v>
      </c>
      <c r="D322" s="90">
        <f>IFERROR(VLOOKUP(A322,eco_bus_institutions!A:D,4,0),"")</f>
        <v>1.55</v>
      </c>
      <c r="E322" s="91">
        <f t="shared" si="20"/>
        <v>317</v>
      </c>
      <c r="F322" s="54">
        <f>IFERROR(VLOOKUP(A322,eco_institutions!A:D,3,0),"")</f>
        <v>28</v>
      </c>
      <c r="G322" s="54">
        <f>IFERROR(VLOOKUP(A322,eco_institutions!A:D,4,0),"")</f>
        <v>1.25</v>
      </c>
      <c r="H322" s="21">
        <f t="shared" si="21"/>
        <v>264</v>
      </c>
      <c r="I322" s="60">
        <f>IFERROR(VLOOKUP(A322,fin_institutions!A:D,3,0),"")</f>
        <v>8</v>
      </c>
      <c r="J322" s="55">
        <f>IFERROR(VLOOKUP(A322,fin_institutions!A:D,4,0),"")</f>
        <v>1.38</v>
      </c>
      <c r="K322" s="55">
        <f t="shared" si="22"/>
        <v>210</v>
      </c>
      <c r="L322" s="70">
        <f>IFERROR(VLOOKUP(A322,bus_institutions!A:D,3,0),"")</f>
        <v>44</v>
      </c>
      <c r="M322" s="56">
        <f>IFERROR(VLOOKUP(A322,bus_institutions!A:D,4,0),"")</f>
        <v>1.71</v>
      </c>
      <c r="N322" s="30">
        <f t="shared" si="23"/>
        <v>335</v>
      </c>
      <c r="O322" s="75">
        <f>IFERROR(VLOOKUP(A322,man_institutions!A:D,3,0),"")</f>
        <v>47</v>
      </c>
      <c r="P322" s="76">
        <f>IFERROR(VLOOKUP(A322,man_institutions!A:D,4,0),"")</f>
        <v>1.56</v>
      </c>
      <c r="Q322" s="77">
        <f t="shared" si="24"/>
        <v>295</v>
      </c>
    </row>
    <row r="323" spans="1:17" x14ac:dyDescent="0.25">
      <c r="A323" s="8" t="s">
        <v>872</v>
      </c>
      <c r="B323" s="51" t="s">
        <v>1225</v>
      </c>
      <c r="C323" s="90">
        <f>IFERROR(VLOOKUP(A323,eco_bus_institutions!A:D,3,0),"")</f>
        <v>160</v>
      </c>
      <c r="D323" s="90">
        <f>IFERROR(VLOOKUP(A323,eco_bus_institutions!A:D,4,0),"")</f>
        <v>1.54</v>
      </c>
      <c r="E323" s="91">
        <f t="shared" ref="E323:E386" si="25">_xlfn.RANK.EQ(D323,D:D)</f>
        <v>321</v>
      </c>
      <c r="F323" s="54">
        <f>IFERROR(VLOOKUP(A323,eco_institutions!A:D,3,0),"")</f>
        <v>26</v>
      </c>
      <c r="G323" s="54">
        <f>IFERROR(VLOOKUP(A323,eco_institutions!A:D,4,0),"")</f>
        <v>1.0900000000000001</v>
      </c>
      <c r="H323" s="21">
        <f t="shared" ref="H323:H386" si="26">IFERROR(_xlfn.RANK.EQ(G323,G:G),"")</f>
        <v>383</v>
      </c>
      <c r="I323" s="60">
        <f>IFERROR(VLOOKUP(A323,fin_institutions!A:D,3,0),"")</f>
        <v>45</v>
      </c>
      <c r="J323" s="55">
        <f>IFERROR(VLOOKUP(A323,fin_institutions!A:D,4,0),"")</f>
        <v>1.75</v>
      </c>
      <c r="K323" s="55">
        <f t="shared" ref="K323:K386" si="27">IFERROR(_xlfn.RANK.EQ(J323,J:J),"")</f>
        <v>139</v>
      </c>
      <c r="L323" s="70">
        <f>IFERROR(VLOOKUP(A323,bus_institutions!A:D,3,0),"")</f>
        <v>45</v>
      </c>
      <c r="M323" s="56">
        <f>IFERROR(VLOOKUP(A323,bus_institutions!A:D,4,0),"")</f>
        <v>1.82</v>
      </c>
      <c r="N323" s="30">
        <f t="shared" ref="N323:N386" si="28">IFERROR(_xlfn.RANK.EQ(M323,M:M),"")</f>
        <v>299</v>
      </c>
      <c r="O323" s="75">
        <f>IFERROR(VLOOKUP(A323,man_institutions!A:D,3,0),"")</f>
        <v>83</v>
      </c>
      <c r="P323" s="76">
        <f>IFERROR(VLOOKUP(A323,man_institutions!A:D,4,0),"")</f>
        <v>1.38</v>
      </c>
      <c r="Q323" s="77">
        <f t="shared" ref="Q323:Q386" si="29">IFERROR(_xlfn.RANK.EQ(P323,P:P),"")</f>
        <v>361</v>
      </c>
    </row>
    <row r="324" spans="1:17" x14ac:dyDescent="0.25">
      <c r="A324" s="8" t="s">
        <v>1002</v>
      </c>
      <c r="B324" s="51" t="s">
        <v>1226</v>
      </c>
      <c r="C324" s="90">
        <f>IFERROR(VLOOKUP(A324,eco_bus_institutions!A:D,3,0),"")</f>
        <v>72</v>
      </c>
      <c r="D324" s="90">
        <f>IFERROR(VLOOKUP(A324,eco_bus_institutions!A:D,4,0),"")</f>
        <v>1.54</v>
      </c>
      <c r="E324" s="91">
        <f t="shared" si="25"/>
        <v>321</v>
      </c>
      <c r="F324" s="54">
        <f>IFERROR(VLOOKUP(A324,eco_institutions!A:D,3,0),"")</f>
        <v>37</v>
      </c>
      <c r="G324" s="54">
        <f>IFERROR(VLOOKUP(A324,eco_institutions!A:D,4,0),"")</f>
        <v>1.53</v>
      </c>
      <c r="H324" s="21">
        <f t="shared" si="26"/>
        <v>176</v>
      </c>
      <c r="I324" s="60">
        <f>IFERROR(VLOOKUP(A324,fin_institutions!A:D,3,0),"")</f>
        <v>17</v>
      </c>
      <c r="J324" s="55">
        <f>IFERROR(VLOOKUP(A324,fin_institutions!A:D,4,0),"")</f>
        <v>1.22</v>
      </c>
      <c r="K324" s="55">
        <f t="shared" si="27"/>
        <v>273</v>
      </c>
      <c r="L324" s="70">
        <f>IFERROR(VLOOKUP(A324,bus_institutions!A:D,3,0),"")</f>
        <v>14</v>
      </c>
      <c r="M324" s="56">
        <f>IFERROR(VLOOKUP(A324,bus_institutions!A:D,4,0),"")</f>
        <v>1.51</v>
      </c>
      <c r="N324" s="30">
        <f t="shared" si="28"/>
        <v>391</v>
      </c>
      <c r="O324" s="75">
        <f>IFERROR(VLOOKUP(A324,man_institutions!A:D,3,0),"")</f>
        <v>17</v>
      </c>
      <c r="P324" s="76">
        <f>IFERROR(VLOOKUP(A324,man_institutions!A:D,4,0),"")</f>
        <v>1.23</v>
      </c>
      <c r="Q324" s="77">
        <f t="shared" si="29"/>
        <v>440</v>
      </c>
    </row>
    <row r="325" spans="1:17" x14ac:dyDescent="0.25">
      <c r="A325" s="8" t="s">
        <v>1004</v>
      </c>
      <c r="B325" s="51" t="s">
        <v>1273</v>
      </c>
      <c r="C325" s="90">
        <f>IFERROR(VLOOKUP(A325,eco_bus_institutions!A:D,3,0),"")</f>
        <v>73</v>
      </c>
      <c r="D325" s="90">
        <f>IFERROR(VLOOKUP(A325,eco_bus_institutions!A:D,4,0),"")</f>
        <v>1.54</v>
      </c>
      <c r="E325" s="91">
        <f t="shared" si="25"/>
        <v>321</v>
      </c>
      <c r="F325" s="54">
        <f>IFERROR(VLOOKUP(A325,eco_institutions!A:D,3,0),"")</f>
        <v>60</v>
      </c>
      <c r="G325" s="54">
        <f>IFERROR(VLOOKUP(A325,eco_institutions!A:D,4,0),"")</f>
        <v>1.33</v>
      </c>
      <c r="H325" s="21">
        <f t="shared" si="26"/>
        <v>228</v>
      </c>
      <c r="I325" s="60">
        <f>IFERROR(VLOOKUP(A325,fin_institutions!A:D,3,0),"")</f>
        <v>6</v>
      </c>
      <c r="J325" s="55">
        <f>IFERROR(VLOOKUP(A325,fin_institutions!A:D,4,0),"")</f>
        <v>1.61</v>
      </c>
      <c r="K325" s="55">
        <f t="shared" si="27"/>
        <v>161</v>
      </c>
      <c r="L325" s="70">
        <f>IFERROR(VLOOKUP(A325,bus_institutions!A:D,3,0),"")</f>
        <v>5</v>
      </c>
      <c r="M325" s="56">
        <f>IFERROR(VLOOKUP(A325,bus_institutions!A:D,4,0),"")</f>
        <v>2.4500000000000002</v>
      </c>
      <c r="N325" s="30">
        <f t="shared" si="28"/>
        <v>186</v>
      </c>
      <c r="O325" s="75">
        <f>IFERROR(VLOOKUP(A325,man_institutions!A:D,3,0),"")</f>
        <v>10</v>
      </c>
      <c r="P325" s="76">
        <f>IFERROR(VLOOKUP(A325,man_institutions!A:D,4,0),"")</f>
        <v>1.39</v>
      </c>
      <c r="Q325" s="77">
        <f t="shared" si="29"/>
        <v>358</v>
      </c>
    </row>
    <row r="326" spans="1:17" x14ac:dyDescent="0.25">
      <c r="A326" s="8" t="s">
        <v>797</v>
      </c>
      <c r="B326" s="51" t="s">
        <v>1243</v>
      </c>
      <c r="C326" s="90">
        <f>IFERROR(VLOOKUP(A326,eco_bus_institutions!A:D,3,0),"")</f>
        <v>55</v>
      </c>
      <c r="D326" s="90">
        <f>IFERROR(VLOOKUP(A326,eco_bus_institutions!A:D,4,0),"")</f>
        <v>1.54</v>
      </c>
      <c r="E326" s="91">
        <f t="shared" si="25"/>
        <v>321</v>
      </c>
      <c r="F326" s="54">
        <f>IFERROR(VLOOKUP(A326,eco_institutions!A:D,3,0),"")</f>
        <v>11</v>
      </c>
      <c r="G326" s="54">
        <f>IFERROR(VLOOKUP(A326,eco_institutions!A:D,4,0),"")</f>
        <v>1.04</v>
      </c>
      <c r="H326" s="21">
        <f t="shared" si="26"/>
        <v>479</v>
      </c>
      <c r="I326" s="60">
        <f>IFERROR(VLOOKUP(A326,fin_institutions!A:D,3,0),"")</f>
        <v>13</v>
      </c>
      <c r="J326" s="55">
        <f>IFERROR(VLOOKUP(A326,fin_institutions!A:D,4,0),"")</f>
        <v>1.06</v>
      </c>
      <c r="K326" s="55">
        <f t="shared" si="27"/>
        <v>444</v>
      </c>
      <c r="L326" s="70">
        <f>IFERROR(VLOOKUP(A326,bus_institutions!A:D,3,0),"")</f>
        <v>30</v>
      </c>
      <c r="M326" s="56">
        <f>IFERROR(VLOOKUP(A326,bus_institutions!A:D,4,0),"")</f>
        <v>1.79</v>
      </c>
      <c r="N326" s="30">
        <f t="shared" si="28"/>
        <v>311</v>
      </c>
      <c r="O326" s="75">
        <f>IFERROR(VLOOKUP(A326,man_institutions!A:D,3,0),"")</f>
        <v>20</v>
      </c>
      <c r="P326" s="76">
        <f>IFERROR(VLOOKUP(A326,man_institutions!A:D,4,0),"")</f>
        <v>1.32</v>
      </c>
      <c r="Q326" s="77">
        <f t="shared" si="29"/>
        <v>394</v>
      </c>
    </row>
    <row r="327" spans="1:17" x14ac:dyDescent="0.25">
      <c r="A327" s="8" t="s">
        <v>935</v>
      </c>
      <c r="B327" s="51" t="s">
        <v>1224</v>
      </c>
      <c r="C327" s="90">
        <f>IFERROR(VLOOKUP(A327,eco_bus_institutions!A:D,3,0),"")</f>
        <v>80</v>
      </c>
      <c r="D327" s="90">
        <f>IFERROR(VLOOKUP(A327,eco_bus_institutions!A:D,4,0),"")</f>
        <v>1.54</v>
      </c>
      <c r="E327" s="91">
        <f t="shared" si="25"/>
        <v>321</v>
      </c>
      <c r="F327" s="54">
        <f>IFERROR(VLOOKUP(A327,eco_institutions!A:D,3,0),"")</f>
        <v>42</v>
      </c>
      <c r="G327" s="54">
        <f>IFERROR(VLOOKUP(A327,eco_institutions!A:D,4,0),"")</f>
        <v>1.1200000000000001</v>
      </c>
      <c r="H327" s="21">
        <f t="shared" si="26"/>
        <v>346</v>
      </c>
      <c r="I327" s="60">
        <f>IFERROR(VLOOKUP(A327,fin_institutions!A:D,3,0),"")</f>
        <v>14</v>
      </c>
      <c r="J327" s="55">
        <f>IFERROR(VLOOKUP(A327,fin_institutions!A:D,4,0),"")</f>
        <v>1.24</v>
      </c>
      <c r="K327" s="55">
        <f t="shared" si="27"/>
        <v>261</v>
      </c>
      <c r="L327" s="70">
        <f>IFERROR(VLOOKUP(A327,bus_institutions!A:D,3,0),"")</f>
        <v>22</v>
      </c>
      <c r="M327" s="56">
        <f>IFERROR(VLOOKUP(A327,bus_institutions!A:D,4,0),"")</f>
        <v>2.13</v>
      </c>
      <c r="N327" s="30">
        <f t="shared" si="28"/>
        <v>236</v>
      </c>
      <c r="O327" s="75">
        <f>IFERROR(VLOOKUP(A327,man_institutions!A:D,3,0),"")</f>
        <v>30</v>
      </c>
      <c r="P327" s="76">
        <f>IFERROR(VLOOKUP(A327,man_institutions!A:D,4,0),"")</f>
        <v>1.73</v>
      </c>
      <c r="Q327" s="77">
        <f t="shared" si="29"/>
        <v>242</v>
      </c>
    </row>
    <row r="328" spans="1:17" x14ac:dyDescent="0.25">
      <c r="A328" s="8" t="s">
        <v>1071</v>
      </c>
      <c r="B328" s="51" t="s">
        <v>1224</v>
      </c>
      <c r="C328" s="90">
        <f>IFERROR(VLOOKUP(A328,eco_bus_institutions!A:D,3,0),"")</f>
        <v>65</v>
      </c>
      <c r="D328" s="90">
        <f>IFERROR(VLOOKUP(A328,eco_bus_institutions!A:D,4,0),"")</f>
        <v>1.54</v>
      </c>
      <c r="E328" s="91">
        <f t="shared" si="25"/>
        <v>321</v>
      </c>
      <c r="F328" s="54">
        <f>IFERROR(VLOOKUP(A328,eco_institutions!A:D,3,0),"")</f>
        <v>43</v>
      </c>
      <c r="G328" s="54">
        <f>IFERROR(VLOOKUP(A328,eco_institutions!A:D,4,0),"")</f>
        <v>1.47</v>
      </c>
      <c r="H328" s="21">
        <f t="shared" si="26"/>
        <v>193</v>
      </c>
      <c r="I328" s="60">
        <f>IFERROR(VLOOKUP(A328,fin_institutions!A:D,3,0),"")</f>
        <v>6</v>
      </c>
      <c r="J328" s="55">
        <f>IFERROR(VLOOKUP(A328,fin_institutions!A:D,4,0),"")</f>
        <v>1.04</v>
      </c>
      <c r="K328" s="55">
        <f t="shared" si="27"/>
        <v>479</v>
      </c>
      <c r="L328" s="70">
        <f>IFERROR(VLOOKUP(A328,bus_institutions!A:D,3,0),"")</f>
        <v>15</v>
      </c>
      <c r="M328" s="56">
        <f>IFERROR(VLOOKUP(A328,bus_institutions!A:D,4,0),"")</f>
        <v>1.42</v>
      </c>
      <c r="N328" s="30">
        <f t="shared" si="28"/>
        <v>430</v>
      </c>
      <c r="O328" s="75">
        <f>IFERROR(VLOOKUP(A328,man_institutions!A:D,3,0),"")</f>
        <v>21</v>
      </c>
      <c r="P328" s="76">
        <f>IFERROR(VLOOKUP(A328,man_institutions!A:D,4,0),"")</f>
        <v>1.32</v>
      </c>
      <c r="Q328" s="77">
        <f t="shared" si="29"/>
        <v>394</v>
      </c>
    </row>
    <row r="329" spans="1:17" x14ac:dyDescent="0.25">
      <c r="A329" s="8" t="s">
        <v>944</v>
      </c>
      <c r="B329" s="51" t="s">
        <v>1232</v>
      </c>
      <c r="C329" s="90">
        <f>IFERROR(VLOOKUP(A329,eco_bus_institutions!A:D,3,0),"")</f>
        <v>108</v>
      </c>
      <c r="D329" s="90">
        <f>IFERROR(VLOOKUP(A329,eco_bus_institutions!A:D,4,0),"")</f>
        <v>1.53</v>
      </c>
      <c r="E329" s="91">
        <f t="shared" si="25"/>
        <v>327</v>
      </c>
      <c r="F329" s="54">
        <f>IFERROR(VLOOKUP(A329,eco_institutions!A:D,3,0),"")</f>
        <v>57</v>
      </c>
      <c r="G329" s="54">
        <f>IFERROR(VLOOKUP(A329,eco_institutions!A:D,4,0),"")</f>
        <v>1.47</v>
      </c>
      <c r="H329" s="21">
        <f t="shared" si="26"/>
        <v>193</v>
      </c>
      <c r="I329" s="60">
        <f>IFERROR(VLOOKUP(A329,fin_institutions!A:D,3,0),"")</f>
        <v>20</v>
      </c>
      <c r="J329" s="55">
        <f>IFERROR(VLOOKUP(A329,fin_institutions!A:D,4,0),"")</f>
        <v>1.21</v>
      </c>
      <c r="K329" s="55">
        <f t="shared" si="27"/>
        <v>283</v>
      </c>
      <c r="L329" s="70">
        <f>IFERROR(VLOOKUP(A329,bus_institutions!A:D,3,0),"")</f>
        <v>21</v>
      </c>
      <c r="M329" s="56">
        <f>IFERROR(VLOOKUP(A329,bus_institutions!A:D,4,0),"")</f>
        <v>1.59</v>
      </c>
      <c r="N329" s="30">
        <f t="shared" si="28"/>
        <v>360</v>
      </c>
      <c r="O329" s="75">
        <f>IFERROR(VLOOKUP(A329,man_institutions!A:D,3,0),"")</f>
        <v>34</v>
      </c>
      <c r="P329" s="76">
        <f>IFERROR(VLOOKUP(A329,man_institutions!A:D,4,0),"")</f>
        <v>1.29</v>
      </c>
      <c r="Q329" s="77">
        <f t="shared" si="29"/>
        <v>408</v>
      </c>
    </row>
    <row r="330" spans="1:17" x14ac:dyDescent="0.25">
      <c r="A330" s="8" t="s">
        <v>891</v>
      </c>
      <c r="B330" s="51" t="s">
        <v>1218</v>
      </c>
      <c r="C330" s="90">
        <f>IFERROR(VLOOKUP(A330,eco_bus_institutions!A:D,3,0),"")</f>
        <v>54</v>
      </c>
      <c r="D330" s="90">
        <f>IFERROR(VLOOKUP(A330,eco_bus_institutions!A:D,4,0),"")</f>
        <v>1.53</v>
      </c>
      <c r="E330" s="91">
        <f t="shared" si="25"/>
        <v>327</v>
      </c>
      <c r="F330" s="54">
        <f>IFERROR(VLOOKUP(A330,eco_institutions!A:D,3,0),"")</f>
        <v>15</v>
      </c>
      <c r="G330" s="54">
        <f>IFERROR(VLOOKUP(A330,eco_institutions!A:D,4,0),"")</f>
        <v>1.05</v>
      </c>
      <c r="H330" s="21">
        <f t="shared" si="26"/>
        <v>459</v>
      </c>
      <c r="I330" s="60">
        <f>IFERROR(VLOOKUP(A330,fin_institutions!A:D,3,0),"")</f>
        <v>5</v>
      </c>
      <c r="J330" s="55">
        <f>IFERROR(VLOOKUP(A330,fin_institutions!A:D,4,0),"")</f>
        <v>1.08</v>
      </c>
      <c r="K330" s="55">
        <f t="shared" si="27"/>
        <v>410</v>
      </c>
      <c r="L330" s="70">
        <f>IFERROR(VLOOKUP(A330,bus_institutions!A:D,3,0),"")</f>
        <v>17</v>
      </c>
      <c r="M330" s="56">
        <f>IFERROR(VLOOKUP(A330,bus_institutions!A:D,4,0),"")</f>
        <v>1.76</v>
      </c>
      <c r="N330" s="30">
        <f t="shared" si="28"/>
        <v>316</v>
      </c>
      <c r="O330" s="75">
        <f>IFERROR(VLOOKUP(A330,man_institutions!A:D,3,0),"")</f>
        <v>31</v>
      </c>
      <c r="P330" s="76">
        <f>IFERROR(VLOOKUP(A330,man_institutions!A:D,4,0),"")</f>
        <v>1.7</v>
      </c>
      <c r="Q330" s="77">
        <f t="shared" si="29"/>
        <v>249</v>
      </c>
    </row>
    <row r="331" spans="1:17" x14ac:dyDescent="0.25">
      <c r="A331" s="8" t="s">
        <v>1019</v>
      </c>
      <c r="B331" s="51" t="s">
        <v>1232</v>
      </c>
      <c r="C331" s="90">
        <f>IFERROR(VLOOKUP(A331,eco_bus_institutions!A:D,3,0),"")</f>
        <v>253</v>
      </c>
      <c r="D331" s="90">
        <f>IFERROR(VLOOKUP(A331,eco_bus_institutions!A:D,4,0),"")</f>
        <v>1.53</v>
      </c>
      <c r="E331" s="91">
        <f t="shared" si="25"/>
        <v>327</v>
      </c>
      <c r="F331" s="54">
        <f>IFERROR(VLOOKUP(A331,eco_institutions!A:D,3,0),"")</f>
        <v>180</v>
      </c>
      <c r="G331" s="54">
        <f>IFERROR(VLOOKUP(A331,eco_institutions!A:D,4,0),"")</f>
        <v>1.35</v>
      </c>
      <c r="H331" s="21">
        <f t="shared" si="26"/>
        <v>218</v>
      </c>
      <c r="I331" s="60">
        <f>IFERROR(VLOOKUP(A331,fin_institutions!A:D,3,0),"")</f>
        <v>40</v>
      </c>
      <c r="J331" s="55">
        <f>IFERROR(VLOOKUP(A331,fin_institutions!A:D,4,0),"")</f>
        <v>1.48</v>
      </c>
      <c r="K331" s="55">
        <f t="shared" si="27"/>
        <v>186</v>
      </c>
      <c r="L331" s="70">
        <f>IFERROR(VLOOKUP(A331,bus_institutions!A:D,3,0),"")</f>
        <v>42</v>
      </c>
      <c r="M331" s="56">
        <f>IFERROR(VLOOKUP(A331,bus_institutions!A:D,4,0),"")</f>
        <v>1.87</v>
      </c>
      <c r="N331" s="30">
        <f t="shared" si="28"/>
        <v>288</v>
      </c>
      <c r="O331" s="75">
        <f>IFERROR(VLOOKUP(A331,man_institutions!A:D,3,0),"")</f>
        <v>39</v>
      </c>
      <c r="P331" s="76">
        <f>IFERROR(VLOOKUP(A331,man_institutions!A:D,4,0),"")</f>
        <v>2.19</v>
      </c>
      <c r="Q331" s="77">
        <f t="shared" si="29"/>
        <v>166</v>
      </c>
    </row>
    <row r="332" spans="1:17" x14ac:dyDescent="0.25">
      <c r="A332" s="8" t="s">
        <v>1091</v>
      </c>
      <c r="B332" s="51" t="s">
        <v>1222</v>
      </c>
      <c r="C332" s="90">
        <f>IFERROR(VLOOKUP(A332,eco_bus_institutions!A:D,3,0),"")</f>
        <v>75</v>
      </c>
      <c r="D332" s="90">
        <f>IFERROR(VLOOKUP(A332,eco_bus_institutions!A:D,4,0),"")</f>
        <v>1.53</v>
      </c>
      <c r="E332" s="91">
        <f t="shared" si="25"/>
        <v>327</v>
      </c>
      <c r="F332" s="54">
        <f>IFERROR(VLOOKUP(A332,eco_institutions!A:D,3,0),"")</f>
        <v>49</v>
      </c>
      <c r="G332" s="54">
        <f>IFERROR(VLOOKUP(A332,eco_institutions!A:D,4,0),"")</f>
        <v>1.53</v>
      </c>
      <c r="H332" s="21">
        <f t="shared" si="26"/>
        <v>176</v>
      </c>
      <c r="I332" s="60">
        <f>IFERROR(VLOOKUP(A332,fin_institutions!A:D,3,0),"")</f>
        <v>8</v>
      </c>
      <c r="J332" s="55">
        <f>IFERROR(VLOOKUP(A332,fin_institutions!A:D,4,0),"")</f>
        <v>1.02</v>
      </c>
      <c r="K332" s="55">
        <f t="shared" si="27"/>
        <v>526</v>
      </c>
      <c r="L332" s="70">
        <f>IFERROR(VLOOKUP(A332,bus_institutions!A:D,3,0),"")</f>
        <v>13</v>
      </c>
      <c r="M332" s="56">
        <f>IFERROR(VLOOKUP(A332,bus_institutions!A:D,4,0),"")</f>
        <v>1.39</v>
      </c>
      <c r="N332" s="30">
        <f t="shared" si="28"/>
        <v>441</v>
      </c>
      <c r="O332" s="75">
        <f>IFERROR(VLOOKUP(A332,man_institutions!A:D,3,0),"")</f>
        <v>18</v>
      </c>
      <c r="P332" s="76">
        <f>IFERROR(VLOOKUP(A332,man_institutions!A:D,4,0),"")</f>
        <v>1.25</v>
      </c>
      <c r="Q332" s="77">
        <f t="shared" si="29"/>
        <v>432</v>
      </c>
    </row>
    <row r="333" spans="1:17" x14ac:dyDescent="0.25">
      <c r="A333" s="8" t="s">
        <v>782</v>
      </c>
      <c r="B333" s="51" t="s">
        <v>1218</v>
      </c>
      <c r="C333" s="90">
        <f>IFERROR(VLOOKUP(A333,eco_bus_institutions!A:D,3,0),"")</f>
        <v>128</v>
      </c>
      <c r="D333" s="90">
        <f>IFERROR(VLOOKUP(A333,eco_bus_institutions!A:D,4,0),"")</f>
        <v>1.53</v>
      </c>
      <c r="E333" s="91">
        <f t="shared" si="25"/>
        <v>327</v>
      </c>
      <c r="F333" s="54">
        <f>IFERROR(VLOOKUP(A333,eco_institutions!A:D,3,0),"")</f>
        <v>45</v>
      </c>
      <c r="G333" s="54">
        <f>IFERROR(VLOOKUP(A333,eco_institutions!A:D,4,0),"")</f>
        <v>1.1200000000000001</v>
      </c>
      <c r="H333" s="21">
        <f t="shared" si="26"/>
        <v>346</v>
      </c>
      <c r="I333" s="60">
        <f>IFERROR(VLOOKUP(A333,fin_institutions!A:D,3,0),"")</f>
        <v>46</v>
      </c>
      <c r="J333" s="55">
        <f>IFERROR(VLOOKUP(A333,fin_institutions!A:D,4,0),"")</f>
        <v>1.3</v>
      </c>
      <c r="K333" s="55">
        <f t="shared" si="27"/>
        <v>235</v>
      </c>
      <c r="L333" s="70">
        <f>IFERROR(VLOOKUP(A333,bus_institutions!A:D,3,0),"")</f>
        <v>36</v>
      </c>
      <c r="M333" s="56">
        <f>IFERROR(VLOOKUP(A333,bus_institutions!A:D,4,0),"")</f>
        <v>1.62</v>
      </c>
      <c r="N333" s="30">
        <f t="shared" si="28"/>
        <v>350</v>
      </c>
      <c r="O333" s="75">
        <f>IFERROR(VLOOKUP(A333,man_institutions!A:D,3,0),"")</f>
        <v>37</v>
      </c>
      <c r="P333" s="76">
        <f>IFERROR(VLOOKUP(A333,man_institutions!A:D,4,0),"")</f>
        <v>1.48</v>
      </c>
      <c r="Q333" s="77">
        <f t="shared" si="29"/>
        <v>320</v>
      </c>
    </row>
    <row r="334" spans="1:17" x14ac:dyDescent="0.25">
      <c r="A334" s="8" t="s">
        <v>890</v>
      </c>
      <c r="B334" s="51" t="s">
        <v>1218</v>
      </c>
      <c r="C334" s="90">
        <f>IFERROR(VLOOKUP(A334,eco_bus_institutions!A:D,3,0),"")</f>
        <v>64</v>
      </c>
      <c r="D334" s="90">
        <f>IFERROR(VLOOKUP(A334,eco_bus_institutions!A:D,4,0),"")</f>
        <v>1.52</v>
      </c>
      <c r="E334" s="91">
        <f t="shared" si="25"/>
        <v>332</v>
      </c>
      <c r="F334" s="54">
        <f>IFERROR(VLOOKUP(A334,eco_institutions!A:D,3,0),"")</f>
        <v>11</v>
      </c>
      <c r="G334" s="54">
        <f>IFERROR(VLOOKUP(A334,eco_institutions!A:D,4,0),"")</f>
        <v>1.05</v>
      </c>
      <c r="H334" s="21">
        <f t="shared" si="26"/>
        <v>459</v>
      </c>
      <c r="I334" s="60">
        <f>IFERROR(VLOOKUP(A334,fin_institutions!A:D,3,0),"")</f>
        <v>9</v>
      </c>
      <c r="J334" s="55">
        <f>IFERROR(VLOOKUP(A334,fin_institutions!A:D,4,0),"")</f>
        <v>1.06</v>
      </c>
      <c r="K334" s="55">
        <f t="shared" si="27"/>
        <v>444</v>
      </c>
      <c r="L334" s="70">
        <f>IFERROR(VLOOKUP(A334,bus_institutions!A:D,3,0),"")</f>
        <v>38</v>
      </c>
      <c r="M334" s="56">
        <f>IFERROR(VLOOKUP(A334,bus_institutions!A:D,4,0),"")</f>
        <v>1.66</v>
      </c>
      <c r="N334" s="30">
        <f t="shared" si="28"/>
        <v>341</v>
      </c>
      <c r="O334" s="75">
        <f>IFERROR(VLOOKUP(A334,man_institutions!A:D,3,0),"")</f>
        <v>18</v>
      </c>
      <c r="P334" s="76">
        <f>IFERROR(VLOOKUP(A334,man_institutions!A:D,4,0),"")</f>
        <v>1.48</v>
      </c>
      <c r="Q334" s="77">
        <f t="shared" si="29"/>
        <v>320</v>
      </c>
    </row>
    <row r="335" spans="1:17" x14ac:dyDescent="0.25">
      <c r="A335" s="8" t="s">
        <v>857</v>
      </c>
      <c r="B335" s="51" t="s">
        <v>1223</v>
      </c>
      <c r="C335" s="90">
        <f>IFERROR(VLOOKUP(A335,eco_bus_institutions!A:D,3,0),"")</f>
        <v>61</v>
      </c>
      <c r="D335" s="90">
        <f>IFERROR(VLOOKUP(A335,eco_bus_institutions!A:D,4,0),"")</f>
        <v>1.52</v>
      </c>
      <c r="E335" s="91">
        <f t="shared" si="25"/>
        <v>332</v>
      </c>
      <c r="F335" s="54">
        <f>IFERROR(VLOOKUP(A335,eco_institutions!A:D,3,0),"")</f>
        <v>26</v>
      </c>
      <c r="G335" s="54">
        <f>IFERROR(VLOOKUP(A335,eco_institutions!A:D,4,0),"")</f>
        <v>1.1200000000000001</v>
      </c>
      <c r="H335" s="21">
        <f t="shared" si="26"/>
        <v>346</v>
      </c>
      <c r="I335" s="60" t="str">
        <f>IFERROR(VLOOKUP(A335,fin_institutions!A:D,3,0),"")</f>
        <v/>
      </c>
      <c r="J335" s="55" t="str">
        <f>IFERROR(VLOOKUP(A335,fin_institutions!A:D,4,0),"")</f>
        <v/>
      </c>
      <c r="K335" s="55" t="str">
        <f t="shared" si="27"/>
        <v/>
      </c>
      <c r="L335" s="70">
        <f>IFERROR(VLOOKUP(A335,bus_institutions!A:D,3,0),"")</f>
        <v>17</v>
      </c>
      <c r="M335" s="56">
        <f>IFERROR(VLOOKUP(A335,bus_institutions!A:D,4,0),"")</f>
        <v>2.0099999999999998</v>
      </c>
      <c r="N335" s="30">
        <f t="shared" si="28"/>
        <v>256</v>
      </c>
      <c r="O335" s="75">
        <f>IFERROR(VLOOKUP(A335,man_institutions!A:D,3,0),"")</f>
        <v>26</v>
      </c>
      <c r="P335" s="76">
        <f>IFERROR(VLOOKUP(A335,man_institutions!A:D,4,0),"")</f>
        <v>1.47</v>
      </c>
      <c r="Q335" s="77">
        <f t="shared" si="29"/>
        <v>326</v>
      </c>
    </row>
    <row r="336" spans="1:17" x14ac:dyDescent="0.25">
      <c r="A336" s="8" t="s">
        <v>925</v>
      </c>
      <c r="B336" s="51" t="s">
        <v>1273</v>
      </c>
      <c r="C336" s="90">
        <f>IFERROR(VLOOKUP(A336,eco_bus_institutions!A:D,3,0),"")</f>
        <v>54</v>
      </c>
      <c r="D336" s="90">
        <f>IFERROR(VLOOKUP(A336,eco_bus_institutions!A:D,4,0),"")</f>
        <v>1.52</v>
      </c>
      <c r="E336" s="91">
        <f t="shared" si="25"/>
        <v>332</v>
      </c>
      <c r="F336" s="54">
        <f>IFERROR(VLOOKUP(A336,eco_institutions!A:D,3,0),"")</f>
        <v>32</v>
      </c>
      <c r="G336" s="54">
        <f>IFERROR(VLOOKUP(A336,eco_institutions!A:D,4,0),"")</f>
        <v>1.19</v>
      </c>
      <c r="H336" s="21">
        <f t="shared" si="26"/>
        <v>293</v>
      </c>
      <c r="I336" s="60">
        <f>IFERROR(VLOOKUP(A336,fin_institutions!A:D,3,0),"")</f>
        <v>8</v>
      </c>
      <c r="J336" s="55">
        <f>IFERROR(VLOOKUP(A336,fin_institutions!A:D,4,0),"")</f>
        <v>1.0900000000000001</v>
      </c>
      <c r="K336" s="55">
        <f t="shared" si="27"/>
        <v>390</v>
      </c>
      <c r="L336" s="70">
        <f>IFERROR(VLOOKUP(A336,bus_institutions!A:D,3,0),"")</f>
        <v>9</v>
      </c>
      <c r="M336" s="56">
        <f>IFERROR(VLOOKUP(A336,bus_institutions!A:D,4,0),"")</f>
        <v>1.96</v>
      </c>
      <c r="N336" s="30">
        <f t="shared" si="28"/>
        <v>265</v>
      </c>
      <c r="O336" s="75">
        <f>IFERROR(VLOOKUP(A336,man_institutions!A:D,3,0),"")</f>
        <v>17</v>
      </c>
      <c r="P336" s="76">
        <f>IFERROR(VLOOKUP(A336,man_institutions!A:D,4,0),"")</f>
        <v>1.61</v>
      </c>
      <c r="Q336" s="77">
        <f t="shared" si="29"/>
        <v>280</v>
      </c>
    </row>
    <row r="337" spans="1:17" x14ac:dyDescent="0.25">
      <c r="A337" s="8" t="s">
        <v>1117</v>
      </c>
      <c r="B337" s="51" t="s">
        <v>1224</v>
      </c>
      <c r="C337" s="90">
        <f>IFERROR(VLOOKUP(A337,eco_bus_institutions!A:D,3,0),"")</f>
        <v>42</v>
      </c>
      <c r="D337" s="90">
        <f>IFERROR(VLOOKUP(A337,eco_bus_institutions!A:D,4,0),"")</f>
        <v>1.52</v>
      </c>
      <c r="E337" s="91">
        <f t="shared" si="25"/>
        <v>332</v>
      </c>
      <c r="F337" s="54">
        <f>IFERROR(VLOOKUP(A337,eco_institutions!A:D,3,0),"")</f>
        <v>31</v>
      </c>
      <c r="G337" s="54">
        <f>IFERROR(VLOOKUP(A337,eco_institutions!A:D,4,0),"")</f>
        <v>1.5</v>
      </c>
      <c r="H337" s="21">
        <f t="shared" si="26"/>
        <v>184</v>
      </c>
      <c r="I337" s="60" t="str">
        <f>IFERROR(VLOOKUP(A337,fin_institutions!A:D,3,0),"")</f>
        <v/>
      </c>
      <c r="J337" s="55" t="str">
        <f>IFERROR(VLOOKUP(A337,fin_institutions!A:D,4,0),"")</f>
        <v/>
      </c>
      <c r="K337" s="55" t="str">
        <f t="shared" si="27"/>
        <v/>
      </c>
      <c r="L337" s="70">
        <f>IFERROR(VLOOKUP(A337,bus_institutions!A:D,3,0),"")</f>
        <v>9</v>
      </c>
      <c r="M337" s="56">
        <f>IFERROR(VLOOKUP(A337,bus_institutions!A:D,4,0),"")</f>
        <v>1.54</v>
      </c>
      <c r="N337" s="30">
        <f t="shared" si="28"/>
        <v>376</v>
      </c>
      <c r="O337" s="75">
        <f>IFERROR(VLOOKUP(A337,man_institutions!A:D,3,0),"")</f>
        <v>10</v>
      </c>
      <c r="P337" s="76">
        <f>IFERROR(VLOOKUP(A337,man_institutions!A:D,4,0),"")</f>
        <v>1.25</v>
      </c>
      <c r="Q337" s="77">
        <f t="shared" si="29"/>
        <v>432</v>
      </c>
    </row>
    <row r="338" spans="1:17" x14ac:dyDescent="0.25">
      <c r="A338" s="8" t="s">
        <v>1048</v>
      </c>
      <c r="B338" s="51" t="s">
        <v>1219</v>
      </c>
      <c r="C338" s="90">
        <f>IFERROR(VLOOKUP(A338,eco_bus_institutions!A:D,3,0),"")</f>
        <v>47</v>
      </c>
      <c r="D338" s="90">
        <f>IFERROR(VLOOKUP(A338,eco_bus_institutions!A:D,4,0),"")</f>
        <v>1.51</v>
      </c>
      <c r="E338" s="91">
        <f t="shared" si="25"/>
        <v>336</v>
      </c>
      <c r="F338" s="54">
        <f>IFERROR(VLOOKUP(A338,eco_institutions!A:D,3,0),"")</f>
        <v>17</v>
      </c>
      <c r="G338" s="54">
        <f>IFERROR(VLOOKUP(A338,eco_institutions!A:D,4,0),"")</f>
        <v>1.21</v>
      </c>
      <c r="H338" s="21">
        <f t="shared" si="26"/>
        <v>285</v>
      </c>
      <c r="I338" s="60">
        <f>IFERROR(VLOOKUP(A338,fin_institutions!A:D,3,0),"")</f>
        <v>12</v>
      </c>
      <c r="J338" s="55">
        <f>IFERROR(VLOOKUP(A338,fin_institutions!A:D,4,0),"")</f>
        <v>2.29</v>
      </c>
      <c r="K338" s="55">
        <f t="shared" si="27"/>
        <v>97</v>
      </c>
      <c r="L338" s="70">
        <f>IFERROR(VLOOKUP(A338,bus_institutions!A:D,3,0),"")</f>
        <v>11</v>
      </c>
      <c r="M338" s="56">
        <f>IFERROR(VLOOKUP(A338,bus_institutions!A:D,4,0),"")</f>
        <v>1.48</v>
      </c>
      <c r="N338" s="30">
        <f t="shared" si="28"/>
        <v>400</v>
      </c>
      <c r="O338" s="75">
        <f>IFERROR(VLOOKUP(A338,man_institutions!A:D,3,0),"")</f>
        <v>14</v>
      </c>
      <c r="P338" s="76">
        <f>IFERROR(VLOOKUP(A338,man_institutions!A:D,4,0),"")</f>
        <v>1.58</v>
      </c>
      <c r="Q338" s="77">
        <f t="shared" si="29"/>
        <v>291</v>
      </c>
    </row>
    <row r="339" spans="1:17" x14ac:dyDescent="0.25">
      <c r="A339" s="8" t="s">
        <v>875</v>
      </c>
      <c r="B339" s="51" t="s">
        <v>1218</v>
      </c>
      <c r="C339" s="90">
        <f>IFERROR(VLOOKUP(A339,eco_bus_institutions!A:D,3,0),"")</f>
        <v>76</v>
      </c>
      <c r="D339" s="90">
        <f>IFERROR(VLOOKUP(A339,eco_bus_institutions!A:D,4,0),"")</f>
        <v>1.51</v>
      </c>
      <c r="E339" s="91">
        <f t="shared" si="25"/>
        <v>336</v>
      </c>
      <c r="F339" s="54">
        <f>IFERROR(VLOOKUP(A339,eco_institutions!A:D,3,0),"")</f>
        <v>22</v>
      </c>
      <c r="G339" s="54">
        <f>IFERROR(VLOOKUP(A339,eco_institutions!A:D,4,0),"")</f>
        <v>1.05</v>
      </c>
      <c r="H339" s="21">
        <f t="shared" si="26"/>
        <v>459</v>
      </c>
      <c r="I339" s="60">
        <f>IFERROR(VLOOKUP(A339,fin_institutions!A:D,3,0),"")</f>
        <v>11</v>
      </c>
      <c r="J339" s="55">
        <f>IFERROR(VLOOKUP(A339,fin_institutions!A:D,4,0),"")</f>
        <v>1.05</v>
      </c>
      <c r="K339" s="55">
        <f t="shared" si="27"/>
        <v>462</v>
      </c>
      <c r="L339" s="70">
        <f>IFERROR(VLOOKUP(A339,bus_institutions!A:D,3,0),"")</f>
        <v>29</v>
      </c>
      <c r="M339" s="56">
        <f>IFERROR(VLOOKUP(A339,bus_institutions!A:D,4,0),"")</f>
        <v>1.86</v>
      </c>
      <c r="N339" s="30">
        <f t="shared" si="28"/>
        <v>291</v>
      </c>
      <c r="O339" s="75">
        <f>IFERROR(VLOOKUP(A339,man_institutions!A:D,3,0),"")</f>
        <v>30</v>
      </c>
      <c r="P339" s="76">
        <f>IFERROR(VLOOKUP(A339,man_institutions!A:D,4,0),"")</f>
        <v>1.43</v>
      </c>
      <c r="Q339" s="77">
        <f t="shared" si="29"/>
        <v>342</v>
      </c>
    </row>
    <row r="340" spans="1:17" x14ac:dyDescent="0.25">
      <c r="A340" s="8" t="s">
        <v>952</v>
      </c>
      <c r="B340" s="51" t="s">
        <v>1236</v>
      </c>
      <c r="C340" s="90">
        <f>IFERROR(VLOOKUP(A340,eco_bus_institutions!A:D,3,0),"")</f>
        <v>118</v>
      </c>
      <c r="D340" s="90">
        <f>IFERROR(VLOOKUP(A340,eco_bus_institutions!A:D,4,0),"")</f>
        <v>1.51</v>
      </c>
      <c r="E340" s="91">
        <f t="shared" si="25"/>
        <v>336</v>
      </c>
      <c r="F340" s="54">
        <f>IFERROR(VLOOKUP(A340,eco_institutions!A:D,3,0),"")</f>
        <v>47</v>
      </c>
      <c r="G340" s="54">
        <f>IFERROR(VLOOKUP(A340,eco_institutions!A:D,4,0),"")</f>
        <v>1.1299999999999999</v>
      </c>
      <c r="H340" s="21">
        <f t="shared" si="26"/>
        <v>338</v>
      </c>
      <c r="I340" s="60">
        <f>IFERROR(VLOOKUP(A340,fin_institutions!A:D,3,0),"")</f>
        <v>34</v>
      </c>
      <c r="J340" s="55">
        <f>IFERROR(VLOOKUP(A340,fin_institutions!A:D,4,0),"")</f>
        <v>1.2</v>
      </c>
      <c r="K340" s="55">
        <f t="shared" si="27"/>
        <v>289</v>
      </c>
      <c r="L340" s="70">
        <f>IFERROR(VLOOKUP(A340,bus_institutions!A:D,3,0),"")</f>
        <v>36</v>
      </c>
      <c r="M340" s="56">
        <f>IFERROR(VLOOKUP(A340,bus_institutions!A:D,4,0),"")</f>
        <v>1.97</v>
      </c>
      <c r="N340" s="30">
        <f t="shared" si="28"/>
        <v>264</v>
      </c>
      <c r="O340" s="75">
        <f>IFERROR(VLOOKUP(A340,man_institutions!A:D,3,0),"")</f>
        <v>21</v>
      </c>
      <c r="P340" s="76">
        <f>IFERROR(VLOOKUP(A340,man_institutions!A:D,4,0),"")</f>
        <v>2.19</v>
      </c>
      <c r="Q340" s="77">
        <f t="shared" si="29"/>
        <v>166</v>
      </c>
    </row>
    <row r="341" spans="1:17" x14ac:dyDescent="0.25">
      <c r="A341" s="8" t="s">
        <v>933</v>
      </c>
      <c r="B341" s="51" t="s">
        <v>1239</v>
      </c>
      <c r="C341" s="90">
        <f>IFERROR(VLOOKUP(A341,eco_bus_institutions!A:D,3,0),"")</f>
        <v>74</v>
      </c>
      <c r="D341" s="90">
        <f>IFERROR(VLOOKUP(A341,eco_bus_institutions!A:D,4,0),"")</f>
        <v>1.51</v>
      </c>
      <c r="E341" s="91">
        <f t="shared" si="25"/>
        <v>336</v>
      </c>
      <c r="F341" s="54">
        <f>IFERROR(VLOOKUP(A341,eco_institutions!A:D,3,0),"")</f>
        <v>14</v>
      </c>
      <c r="G341" s="54">
        <f>IFERROR(VLOOKUP(A341,eco_institutions!A:D,4,0),"")</f>
        <v>1.05</v>
      </c>
      <c r="H341" s="21">
        <f t="shared" si="26"/>
        <v>459</v>
      </c>
      <c r="I341" s="60">
        <f>IFERROR(VLOOKUP(A341,fin_institutions!A:D,3,0),"")</f>
        <v>21</v>
      </c>
      <c r="J341" s="55">
        <f>IFERROR(VLOOKUP(A341,fin_institutions!A:D,4,0),"")</f>
        <v>1.06</v>
      </c>
      <c r="K341" s="55">
        <f t="shared" si="27"/>
        <v>444</v>
      </c>
      <c r="L341" s="70">
        <f>IFERROR(VLOOKUP(A341,bus_institutions!A:D,3,0),"")</f>
        <v>23</v>
      </c>
      <c r="M341" s="56">
        <f>IFERROR(VLOOKUP(A341,bus_institutions!A:D,4,0),"")</f>
        <v>1.51</v>
      </c>
      <c r="N341" s="30">
        <f t="shared" si="28"/>
        <v>391</v>
      </c>
      <c r="O341" s="75">
        <f>IFERROR(VLOOKUP(A341,man_institutions!A:D,3,0),"")</f>
        <v>31</v>
      </c>
      <c r="P341" s="76">
        <f>IFERROR(VLOOKUP(A341,man_institutions!A:D,4,0),"")</f>
        <v>1.66</v>
      </c>
      <c r="Q341" s="77">
        <f t="shared" si="29"/>
        <v>258</v>
      </c>
    </row>
    <row r="342" spans="1:17" x14ac:dyDescent="0.25">
      <c r="A342" s="8" t="s">
        <v>840</v>
      </c>
      <c r="B342" s="51" t="s">
        <v>1219</v>
      </c>
      <c r="C342" s="90">
        <f>IFERROR(VLOOKUP(A342,eco_bus_institutions!A:D,3,0),"")</f>
        <v>46</v>
      </c>
      <c r="D342" s="90">
        <f>IFERROR(VLOOKUP(A342,eco_bus_institutions!A:D,4,0),"")</f>
        <v>1.51</v>
      </c>
      <c r="E342" s="91">
        <f t="shared" si="25"/>
        <v>336</v>
      </c>
      <c r="F342" s="54">
        <f>IFERROR(VLOOKUP(A342,eco_institutions!A:D,3,0),"")</f>
        <v>13</v>
      </c>
      <c r="G342" s="54">
        <f>IFERROR(VLOOKUP(A342,eco_institutions!A:D,4,0),"")</f>
        <v>1.1100000000000001</v>
      </c>
      <c r="H342" s="21">
        <f t="shared" si="26"/>
        <v>362</v>
      </c>
      <c r="I342" s="60">
        <f>IFERROR(VLOOKUP(A342,fin_institutions!A:D,3,0),"")</f>
        <v>13</v>
      </c>
      <c r="J342" s="55">
        <f>IFERROR(VLOOKUP(A342,fin_institutions!A:D,4,0),"")</f>
        <v>1.35</v>
      </c>
      <c r="K342" s="55">
        <f t="shared" si="27"/>
        <v>218</v>
      </c>
      <c r="L342" s="70">
        <f>IFERROR(VLOOKUP(A342,bus_institutions!A:D,3,0),"")</f>
        <v>24</v>
      </c>
      <c r="M342" s="56">
        <f>IFERROR(VLOOKUP(A342,bus_institutions!A:D,4,0),"")</f>
        <v>1.46</v>
      </c>
      <c r="N342" s="30">
        <f t="shared" si="28"/>
        <v>412</v>
      </c>
      <c r="O342" s="75">
        <f>IFERROR(VLOOKUP(A342,man_institutions!A:D,3,0),"")</f>
        <v>10</v>
      </c>
      <c r="P342" s="76">
        <f>IFERROR(VLOOKUP(A342,man_institutions!A:D,4,0),"")</f>
        <v>1.62</v>
      </c>
      <c r="Q342" s="77">
        <f t="shared" si="29"/>
        <v>274</v>
      </c>
    </row>
    <row r="343" spans="1:17" x14ac:dyDescent="0.25">
      <c r="A343" s="8" t="s">
        <v>902</v>
      </c>
      <c r="B343" s="51" t="s">
        <v>1235</v>
      </c>
      <c r="C343" s="90">
        <f>IFERROR(VLOOKUP(A343,eco_bus_institutions!A:D,3,0),"")</f>
        <v>44</v>
      </c>
      <c r="D343" s="90">
        <f>IFERROR(VLOOKUP(A343,eco_bus_institutions!A:D,4,0),"")</f>
        <v>1.51</v>
      </c>
      <c r="E343" s="91">
        <f t="shared" si="25"/>
        <v>336</v>
      </c>
      <c r="F343" s="54">
        <f>IFERROR(VLOOKUP(A343,eco_institutions!A:D,3,0),"")</f>
        <v>8</v>
      </c>
      <c r="G343" s="54">
        <f>IFERROR(VLOOKUP(A343,eco_institutions!A:D,4,0),"")</f>
        <v>1</v>
      </c>
      <c r="H343" s="21">
        <f t="shared" si="26"/>
        <v>587</v>
      </c>
      <c r="I343" s="60" t="str">
        <f>IFERROR(VLOOKUP(A343,fin_institutions!A:D,3,0),"")</f>
        <v/>
      </c>
      <c r="J343" s="55" t="str">
        <f>IFERROR(VLOOKUP(A343,fin_institutions!A:D,4,0),"")</f>
        <v/>
      </c>
      <c r="K343" s="55" t="str">
        <f t="shared" si="27"/>
        <v/>
      </c>
      <c r="L343" s="70">
        <f>IFERROR(VLOOKUP(A343,bus_institutions!A:D,3,0),"")</f>
        <v>16</v>
      </c>
      <c r="M343" s="56">
        <f>IFERROR(VLOOKUP(A343,bus_institutions!A:D,4,0),"")</f>
        <v>1.64</v>
      </c>
      <c r="N343" s="30">
        <f t="shared" si="28"/>
        <v>346</v>
      </c>
      <c r="O343" s="75">
        <f>IFERROR(VLOOKUP(A343,man_institutions!A:D,3,0),"")</f>
        <v>27</v>
      </c>
      <c r="P343" s="76">
        <f>IFERROR(VLOOKUP(A343,man_institutions!A:D,4,0),"")</f>
        <v>1.62</v>
      </c>
      <c r="Q343" s="77">
        <f t="shared" si="29"/>
        <v>274</v>
      </c>
    </row>
    <row r="344" spans="1:17" x14ac:dyDescent="0.25">
      <c r="A344" s="8" t="s">
        <v>1016</v>
      </c>
      <c r="B344" s="51" t="s">
        <v>1273</v>
      </c>
      <c r="C344" s="90">
        <f>IFERROR(VLOOKUP(A344,eco_bus_institutions!A:D,3,0),"")</f>
        <v>38</v>
      </c>
      <c r="D344" s="90">
        <f>IFERROR(VLOOKUP(A344,eco_bus_institutions!A:D,4,0),"")</f>
        <v>1.5</v>
      </c>
      <c r="E344" s="91">
        <f t="shared" si="25"/>
        <v>342</v>
      </c>
      <c r="F344" s="54">
        <f>IFERROR(VLOOKUP(A344,eco_institutions!A:D,3,0),"")</f>
        <v>18</v>
      </c>
      <c r="G344" s="54">
        <f>IFERROR(VLOOKUP(A344,eco_institutions!A:D,4,0),"")</f>
        <v>1.49</v>
      </c>
      <c r="H344" s="21">
        <f t="shared" si="26"/>
        <v>187</v>
      </c>
      <c r="I344" s="60">
        <f>IFERROR(VLOOKUP(A344,fin_institutions!A:D,3,0),"")</f>
        <v>7</v>
      </c>
      <c r="J344" s="55">
        <f>IFERROR(VLOOKUP(A344,fin_institutions!A:D,4,0),"")</f>
        <v>1.38</v>
      </c>
      <c r="K344" s="55">
        <f t="shared" si="27"/>
        <v>210</v>
      </c>
      <c r="L344" s="70">
        <f>IFERROR(VLOOKUP(A344,bus_institutions!A:D,3,0),"")</f>
        <v>13</v>
      </c>
      <c r="M344" s="56">
        <f>IFERROR(VLOOKUP(A344,bus_institutions!A:D,4,0),"")</f>
        <v>1.64</v>
      </c>
      <c r="N344" s="30">
        <f t="shared" si="28"/>
        <v>346</v>
      </c>
      <c r="O344" s="75">
        <f>IFERROR(VLOOKUP(A344,man_institutions!A:D,3,0),"")</f>
        <v>12</v>
      </c>
      <c r="P344" s="76">
        <f>IFERROR(VLOOKUP(A344,man_institutions!A:D,4,0),"")</f>
        <v>1.1100000000000001</v>
      </c>
      <c r="Q344" s="77">
        <f t="shared" si="29"/>
        <v>508</v>
      </c>
    </row>
    <row r="345" spans="1:17" x14ac:dyDescent="0.25">
      <c r="A345" s="8" t="s">
        <v>813</v>
      </c>
      <c r="B345" s="51" t="s">
        <v>1234</v>
      </c>
      <c r="C345" s="90">
        <f>IFERROR(VLOOKUP(A345,eco_bus_institutions!A:D,3,0),"")</f>
        <v>98</v>
      </c>
      <c r="D345" s="90">
        <f>IFERROR(VLOOKUP(A345,eco_bus_institutions!A:D,4,0),"")</f>
        <v>1.5</v>
      </c>
      <c r="E345" s="91">
        <f t="shared" si="25"/>
        <v>342</v>
      </c>
      <c r="F345" s="54">
        <f>IFERROR(VLOOKUP(A345,eco_institutions!A:D,3,0),"")</f>
        <v>56</v>
      </c>
      <c r="G345" s="54">
        <f>IFERROR(VLOOKUP(A345,eco_institutions!A:D,4,0),"")</f>
        <v>1.05</v>
      </c>
      <c r="H345" s="21">
        <f t="shared" si="26"/>
        <v>459</v>
      </c>
      <c r="I345" s="60">
        <f>IFERROR(VLOOKUP(A345,fin_institutions!A:D,3,0),"")</f>
        <v>28</v>
      </c>
      <c r="J345" s="55">
        <f>IFERROR(VLOOKUP(A345,fin_institutions!A:D,4,0),"")</f>
        <v>1.25</v>
      </c>
      <c r="K345" s="55">
        <f t="shared" si="27"/>
        <v>259</v>
      </c>
      <c r="L345" s="70">
        <f>IFERROR(VLOOKUP(A345,bus_institutions!A:D,3,0),"")</f>
        <v>23</v>
      </c>
      <c r="M345" s="56">
        <f>IFERROR(VLOOKUP(A345,bus_institutions!A:D,4,0),"")</f>
        <v>1.72</v>
      </c>
      <c r="N345" s="30">
        <f t="shared" si="28"/>
        <v>334</v>
      </c>
      <c r="O345" s="75">
        <f>IFERROR(VLOOKUP(A345,man_institutions!A:D,3,0),"")</f>
        <v>27</v>
      </c>
      <c r="P345" s="76">
        <f>IFERROR(VLOOKUP(A345,man_institutions!A:D,4,0),"")</f>
        <v>1.67</v>
      </c>
      <c r="Q345" s="77">
        <f t="shared" si="29"/>
        <v>253</v>
      </c>
    </row>
    <row r="346" spans="1:17" x14ac:dyDescent="0.25">
      <c r="A346" s="8" t="s">
        <v>941</v>
      </c>
      <c r="B346" s="51" t="s">
        <v>1239</v>
      </c>
      <c r="C346" s="90">
        <f>IFERROR(VLOOKUP(A346,eco_bus_institutions!A:D,3,0),"")</f>
        <v>167</v>
      </c>
      <c r="D346" s="90">
        <f>IFERROR(VLOOKUP(A346,eco_bus_institutions!A:D,4,0),"")</f>
        <v>1.49</v>
      </c>
      <c r="E346" s="91">
        <f t="shared" si="25"/>
        <v>344</v>
      </c>
      <c r="F346" s="54">
        <f>IFERROR(VLOOKUP(A346,eco_institutions!A:D,3,0),"")</f>
        <v>59</v>
      </c>
      <c r="G346" s="54">
        <f>IFERROR(VLOOKUP(A346,eco_institutions!A:D,4,0),"")</f>
        <v>1.29</v>
      </c>
      <c r="H346" s="21">
        <f t="shared" si="26"/>
        <v>244</v>
      </c>
      <c r="I346" s="60">
        <f>IFERROR(VLOOKUP(A346,fin_institutions!A:D,3,0),"")</f>
        <v>47</v>
      </c>
      <c r="J346" s="55">
        <f>IFERROR(VLOOKUP(A346,fin_institutions!A:D,4,0),"")</f>
        <v>1.1200000000000001</v>
      </c>
      <c r="K346" s="55">
        <f t="shared" si="27"/>
        <v>351</v>
      </c>
      <c r="L346" s="70">
        <f>IFERROR(VLOOKUP(A346,bus_institutions!A:D,3,0),"")</f>
        <v>41</v>
      </c>
      <c r="M346" s="56">
        <f>IFERROR(VLOOKUP(A346,bus_institutions!A:D,4,0),"")</f>
        <v>1.96</v>
      </c>
      <c r="N346" s="30">
        <f t="shared" si="28"/>
        <v>265</v>
      </c>
      <c r="O346" s="75">
        <f>IFERROR(VLOOKUP(A346,man_institutions!A:D,3,0),"")</f>
        <v>49</v>
      </c>
      <c r="P346" s="76">
        <f>IFERROR(VLOOKUP(A346,man_institutions!A:D,4,0),"")</f>
        <v>1.42</v>
      </c>
      <c r="Q346" s="77">
        <f t="shared" si="29"/>
        <v>347</v>
      </c>
    </row>
    <row r="347" spans="1:17" x14ac:dyDescent="0.25">
      <c r="A347" s="8" t="s">
        <v>856</v>
      </c>
      <c r="B347" s="51" t="s">
        <v>1219</v>
      </c>
      <c r="C347" s="90">
        <f>IFERROR(VLOOKUP(A347,eco_bus_institutions!A:D,3,0),"")</f>
        <v>50</v>
      </c>
      <c r="D347" s="90">
        <f>IFERROR(VLOOKUP(A347,eco_bus_institutions!A:D,4,0),"")</f>
        <v>1.49</v>
      </c>
      <c r="E347" s="91">
        <f t="shared" si="25"/>
        <v>344</v>
      </c>
      <c r="F347" s="54">
        <f>IFERROR(VLOOKUP(A347,eco_institutions!A:D,3,0),"")</f>
        <v>21</v>
      </c>
      <c r="G347" s="54">
        <f>IFERROR(VLOOKUP(A347,eco_institutions!A:D,4,0),"")</f>
        <v>1.04</v>
      </c>
      <c r="H347" s="21">
        <f t="shared" si="26"/>
        <v>479</v>
      </c>
      <c r="I347" s="60">
        <f>IFERROR(VLOOKUP(A347,fin_institutions!A:D,3,0),"")</f>
        <v>10</v>
      </c>
      <c r="J347" s="55">
        <f>IFERROR(VLOOKUP(A347,fin_institutions!A:D,4,0),"")</f>
        <v>1.45</v>
      </c>
      <c r="K347" s="55">
        <f t="shared" si="27"/>
        <v>192</v>
      </c>
      <c r="L347" s="70">
        <f>IFERROR(VLOOKUP(A347,bus_institutions!A:D,3,0),"")</f>
        <v>14</v>
      </c>
      <c r="M347" s="56">
        <f>IFERROR(VLOOKUP(A347,bus_institutions!A:D,4,0),"")</f>
        <v>2.11</v>
      </c>
      <c r="N347" s="30">
        <f t="shared" si="28"/>
        <v>239</v>
      </c>
      <c r="O347" s="75">
        <f>IFERROR(VLOOKUP(A347,man_institutions!A:D,3,0),"")</f>
        <v>11</v>
      </c>
      <c r="P347" s="76">
        <f>IFERROR(VLOOKUP(A347,man_institutions!A:D,4,0),"")</f>
        <v>1.35</v>
      </c>
      <c r="Q347" s="77">
        <f t="shared" si="29"/>
        <v>381</v>
      </c>
    </row>
    <row r="348" spans="1:17" x14ac:dyDescent="0.25">
      <c r="A348" s="8" t="s">
        <v>910</v>
      </c>
      <c r="B348" s="51" t="s">
        <v>1232</v>
      </c>
      <c r="C348" s="90">
        <f>IFERROR(VLOOKUP(A348,eco_bus_institutions!A:D,3,0),"")</f>
        <v>224</v>
      </c>
      <c r="D348" s="90">
        <f>IFERROR(VLOOKUP(A348,eco_bus_institutions!A:D,4,0),"")</f>
        <v>1.49</v>
      </c>
      <c r="E348" s="91">
        <f t="shared" si="25"/>
        <v>344</v>
      </c>
      <c r="F348" s="54">
        <f>IFERROR(VLOOKUP(A348,eco_institutions!A:D,3,0),"")</f>
        <v>131</v>
      </c>
      <c r="G348" s="54">
        <f>IFERROR(VLOOKUP(A348,eco_institutions!A:D,4,0),"")</f>
        <v>1.23</v>
      </c>
      <c r="H348" s="21">
        <f t="shared" si="26"/>
        <v>272</v>
      </c>
      <c r="I348" s="60">
        <f>IFERROR(VLOOKUP(A348,fin_institutions!A:D,3,0),"")</f>
        <v>58</v>
      </c>
      <c r="J348" s="55">
        <f>IFERROR(VLOOKUP(A348,fin_institutions!A:D,4,0),"")</f>
        <v>1.61</v>
      </c>
      <c r="K348" s="55">
        <f t="shared" si="27"/>
        <v>161</v>
      </c>
      <c r="L348" s="70">
        <f>IFERROR(VLOOKUP(A348,bus_institutions!A:D,3,0),"")</f>
        <v>44</v>
      </c>
      <c r="M348" s="56">
        <f>IFERROR(VLOOKUP(A348,bus_institutions!A:D,4,0),"")</f>
        <v>1.5</v>
      </c>
      <c r="N348" s="30">
        <f t="shared" si="28"/>
        <v>394</v>
      </c>
      <c r="O348" s="75">
        <f>IFERROR(VLOOKUP(A348,man_institutions!A:D,3,0),"")</f>
        <v>50</v>
      </c>
      <c r="P348" s="76">
        <f>IFERROR(VLOOKUP(A348,man_institutions!A:D,4,0),"")</f>
        <v>1.41</v>
      </c>
      <c r="Q348" s="77">
        <f t="shared" si="29"/>
        <v>353</v>
      </c>
    </row>
    <row r="349" spans="1:17" x14ac:dyDescent="0.25">
      <c r="A349" s="8" t="s">
        <v>838</v>
      </c>
      <c r="B349" s="51" t="s">
        <v>1219</v>
      </c>
      <c r="C349" s="90">
        <f>IFERROR(VLOOKUP(A349,eco_bus_institutions!A:D,3,0),"")</f>
        <v>50</v>
      </c>
      <c r="D349" s="90">
        <f>IFERROR(VLOOKUP(A349,eco_bus_institutions!A:D,4,0),"")</f>
        <v>1.49</v>
      </c>
      <c r="E349" s="91">
        <f t="shared" si="25"/>
        <v>344</v>
      </c>
      <c r="F349" s="54">
        <f>IFERROR(VLOOKUP(A349,eco_institutions!A:D,3,0),"")</f>
        <v>21</v>
      </c>
      <c r="G349" s="54">
        <f>IFERROR(VLOOKUP(A349,eco_institutions!A:D,4,0),"")</f>
        <v>1.04</v>
      </c>
      <c r="H349" s="21">
        <f t="shared" si="26"/>
        <v>479</v>
      </c>
      <c r="I349" s="60">
        <f>IFERROR(VLOOKUP(A349,fin_institutions!A:D,3,0),"")</f>
        <v>10</v>
      </c>
      <c r="J349" s="55">
        <f>IFERROR(VLOOKUP(A349,fin_institutions!A:D,4,0),"")</f>
        <v>1.45</v>
      </c>
      <c r="K349" s="55">
        <f t="shared" si="27"/>
        <v>192</v>
      </c>
      <c r="L349" s="70">
        <f>IFERROR(VLOOKUP(A349,bus_institutions!A:D,3,0),"")</f>
        <v>14</v>
      </c>
      <c r="M349" s="56">
        <f>IFERROR(VLOOKUP(A349,bus_institutions!A:D,4,0),"")</f>
        <v>2.11</v>
      </c>
      <c r="N349" s="30">
        <f t="shared" si="28"/>
        <v>239</v>
      </c>
      <c r="O349" s="75">
        <f>IFERROR(VLOOKUP(A349,man_institutions!A:D,3,0),"")</f>
        <v>11</v>
      </c>
      <c r="P349" s="76">
        <f>IFERROR(VLOOKUP(A349,man_institutions!A:D,4,0),"")</f>
        <v>1.35</v>
      </c>
      <c r="Q349" s="77">
        <f t="shared" si="29"/>
        <v>381</v>
      </c>
    </row>
    <row r="350" spans="1:17" x14ac:dyDescent="0.25">
      <c r="A350" s="8" t="s">
        <v>841</v>
      </c>
      <c r="B350" s="51" t="s">
        <v>1238</v>
      </c>
      <c r="C350" s="90">
        <f>IFERROR(VLOOKUP(A350,eco_bus_institutions!A:D,3,0),"")</f>
        <v>91</v>
      </c>
      <c r="D350" s="90">
        <f>IFERROR(VLOOKUP(A350,eco_bus_institutions!A:D,4,0),"")</f>
        <v>1.49</v>
      </c>
      <c r="E350" s="91">
        <f t="shared" si="25"/>
        <v>344</v>
      </c>
      <c r="F350" s="54">
        <f>IFERROR(VLOOKUP(A350,eco_institutions!A:D,3,0),"")</f>
        <v>30</v>
      </c>
      <c r="G350" s="54">
        <f>IFERROR(VLOOKUP(A350,eco_institutions!A:D,4,0),"")</f>
        <v>1.1399999999999999</v>
      </c>
      <c r="H350" s="21">
        <f t="shared" si="26"/>
        <v>330</v>
      </c>
      <c r="I350" s="60">
        <f>IFERROR(VLOOKUP(A350,fin_institutions!A:D,3,0),"")</f>
        <v>39</v>
      </c>
      <c r="J350" s="55">
        <f>IFERROR(VLOOKUP(A350,fin_institutions!A:D,4,0),"")</f>
        <v>1.23</v>
      </c>
      <c r="K350" s="55">
        <f t="shared" si="27"/>
        <v>268</v>
      </c>
      <c r="L350" s="70">
        <f>IFERROR(VLOOKUP(A350,bus_institutions!A:D,3,0),"")</f>
        <v>25</v>
      </c>
      <c r="M350" s="56">
        <f>IFERROR(VLOOKUP(A350,bus_institutions!A:D,4,0),"")</f>
        <v>1.55</v>
      </c>
      <c r="N350" s="30">
        <f t="shared" si="28"/>
        <v>372</v>
      </c>
      <c r="O350" s="75">
        <f>IFERROR(VLOOKUP(A350,man_institutions!A:D,3,0),"")</f>
        <v>22</v>
      </c>
      <c r="P350" s="76">
        <f>IFERROR(VLOOKUP(A350,man_institutions!A:D,4,0),"")</f>
        <v>1.51</v>
      </c>
      <c r="Q350" s="77">
        <f t="shared" si="29"/>
        <v>307</v>
      </c>
    </row>
    <row r="351" spans="1:17" x14ac:dyDescent="0.25">
      <c r="A351" s="8" t="s">
        <v>960</v>
      </c>
      <c r="B351" s="51" t="s">
        <v>1243</v>
      </c>
      <c r="C351" s="90">
        <f>IFERROR(VLOOKUP(A351,eco_bus_institutions!A:D,3,0),"")</f>
        <v>116</v>
      </c>
      <c r="D351" s="90">
        <f>IFERROR(VLOOKUP(A351,eco_bus_institutions!A:D,4,0),"")</f>
        <v>1.48</v>
      </c>
      <c r="E351" s="91">
        <f t="shared" si="25"/>
        <v>349</v>
      </c>
      <c r="F351" s="54">
        <f>IFERROR(VLOOKUP(A351,eco_institutions!A:D,3,0),"")</f>
        <v>44</v>
      </c>
      <c r="G351" s="54">
        <f>IFERROR(VLOOKUP(A351,eco_institutions!A:D,4,0),"")</f>
        <v>1.1200000000000001</v>
      </c>
      <c r="H351" s="21">
        <f t="shared" si="26"/>
        <v>346</v>
      </c>
      <c r="I351" s="60">
        <f>IFERROR(VLOOKUP(A351,fin_institutions!A:D,3,0),"")</f>
        <v>16</v>
      </c>
      <c r="J351" s="55">
        <f>IFERROR(VLOOKUP(A351,fin_institutions!A:D,4,0),"")</f>
        <v>1.03</v>
      </c>
      <c r="K351" s="55">
        <f t="shared" si="27"/>
        <v>504</v>
      </c>
      <c r="L351" s="70">
        <f>IFERROR(VLOOKUP(A351,bus_institutions!A:D,3,0),"")</f>
        <v>39</v>
      </c>
      <c r="M351" s="56">
        <f>IFERROR(VLOOKUP(A351,bus_institutions!A:D,4,0),"")</f>
        <v>1.93</v>
      </c>
      <c r="N351" s="30">
        <f t="shared" si="28"/>
        <v>275</v>
      </c>
      <c r="O351" s="75">
        <f>IFERROR(VLOOKUP(A351,man_institutions!A:D,3,0),"")</f>
        <v>56</v>
      </c>
      <c r="P351" s="76">
        <f>IFERROR(VLOOKUP(A351,man_institutions!A:D,4,0),"")</f>
        <v>1.59</v>
      </c>
      <c r="Q351" s="77">
        <f t="shared" si="29"/>
        <v>288</v>
      </c>
    </row>
    <row r="352" spans="1:17" x14ac:dyDescent="0.25">
      <c r="A352" s="8" t="s">
        <v>1130</v>
      </c>
      <c r="B352" s="51" t="s">
        <v>1263</v>
      </c>
      <c r="C352" s="90">
        <f>IFERROR(VLOOKUP(A352,eco_bus_institutions!A:D,3,0),"")</f>
        <v>42</v>
      </c>
      <c r="D352" s="90">
        <f>IFERROR(VLOOKUP(A352,eco_bus_institutions!A:D,4,0),"")</f>
        <v>1.48</v>
      </c>
      <c r="E352" s="91">
        <f t="shared" si="25"/>
        <v>349</v>
      </c>
      <c r="F352" s="54">
        <f>IFERROR(VLOOKUP(A352,eco_institutions!A:D,3,0),"")</f>
        <v>19</v>
      </c>
      <c r="G352" s="54">
        <f>IFERROR(VLOOKUP(A352,eco_institutions!A:D,4,0),"")</f>
        <v>1.91</v>
      </c>
      <c r="H352" s="21">
        <f t="shared" si="26"/>
        <v>109</v>
      </c>
      <c r="I352" s="60">
        <f>IFERROR(VLOOKUP(A352,fin_institutions!A:D,3,0),"")</f>
        <v>6</v>
      </c>
      <c r="J352" s="55">
        <f>IFERROR(VLOOKUP(A352,fin_institutions!A:D,4,0),"")</f>
        <v>1.04</v>
      </c>
      <c r="K352" s="55">
        <f t="shared" si="27"/>
        <v>479</v>
      </c>
      <c r="L352" s="70">
        <f>IFERROR(VLOOKUP(A352,bus_institutions!A:D,3,0),"")</f>
        <v>14</v>
      </c>
      <c r="M352" s="56">
        <f>IFERROR(VLOOKUP(A352,bus_institutions!A:D,4,0),"")</f>
        <v>1.24</v>
      </c>
      <c r="N352" s="30">
        <f t="shared" si="28"/>
        <v>496</v>
      </c>
      <c r="O352" s="75">
        <f>IFERROR(VLOOKUP(A352,man_institutions!A:D,3,0),"")</f>
        <v>11</v>
      </c>
      <c r="P352" s="76">
        <f>IFERROR(VLOOKUP(A352,man_institutions!A:D,4,0),"")</f>
        <v>1.05</v>
      </c>
      <c r="Q352" s="77">
        <f t="shared" si="29"/>
        <v>552</v>
      </c>
    </row>
    <row r="353" spans="1:17" x14ac:dyDescent="0.25">
      <c r="A353" s="8" t="s">
        <v>1070</v>
      </c>
      <c r="B353" s="51" t="s">
        <v>1242</v>
      </c>
      <c r="C353" s="90">
        <f>IFERROR(VLOOKUP(A353,eco_bus_institutions!A:D,3,0),"")</f>
        <v>40</v>
      </c>
      <c r="D353" s="90">
        <f>IFERROR(VLOOKUP(A353,eco_bus_institutions!A:D,4,0),"")</f>
        <v>1.48</v>
      </c>
      <c r="E353" s="91">
        <f t="shared" si="25"/>
        <v>349</v>
      </c>
      <c r="F353" s="54">
        <f>IFERROR(VLOOKUP(A353,eco_institutions!A:D,3,0),"")</f>
        <v>29</v>
      </c>
      <c r="G353" s="54">
        <f>IFERROR(VLOOKUP(A353,eco_institutions!A:D,4,0),"")</f>
        <v>1.29</v>
      </c>
      <c r="H353" s="21">
        <f t="shared" si="26"/>
        <v>244</v>
      </c>
      <c r="I353" s="60">
        <f>IFERROR(VLOOKUP(A353,fin_institutions!A:D,3,0),"")</f>
        <v>5</v>
      </c>
      <c r="J353" s="55">
        <f>IFERROR(VLOOKUP(A353,fin_institutions!A:D,4,0),"")</f>
        <v>2.74</v>
      </c>
      <c r="K353" s="55">
        <f t="shared" si="27"/>
        <v>75</v>
      </c>
      <c r="L353" s="70" t="str">
        <f>IFERROR(VLOOKUP(A353,bus_institutions!A:D,3,0),"")</f>
        <v/>
      </c>
      <c r="M353" s="56" t="str">
        <f>IFERROR(VLOOKUP(A353,bus_institutions!A:D,4,0),"")</f>
        <v/>
      </c>
      <c r="N353" s="30" t="str">
        <f t="shared" si="28"/>
        <v/>
      </c>
      <c r="O353" s="75">
        <f>IFERROR(VLOOKUP(A353,man_institutions!A:D,3,0),"")</f>
        <v>9</v>
      </c>
      <c r="P353" s="76">
        <f>IFERROR(VLOOKUP(A353,man_institutions!A:D,4,0),"")</f>
        <v>1.98</v>
      </c>
      <c r="Q353" s="77">
        <f t="shared" si="29"/>
        <v>205</v>
      </c>
    </row>
    <row r="354" spans="1:17" x14ac:dyDescent="0.25">
      <c r="A354" s="8" t="s">
        <v>937</v>
      </c>
      <c r="B354" s="51" t="s">
        <v>1239</v>
      </c>
      <c r="C354" s="90">
        <f>IFERROR(VLOOKUP(A354,eco_bus_institutions!A:D,3,0),"")</f>
        <v>158</v>
      </c>
      <c r="D354" s="90">
        <f>IFERROR(VLOOKUP(A354,eco_bus_institutions!A:D,4,0),"")</f>
        <v>1.48</v>
      </c>
      <c r="E354" s="91">
        <f t="shared" si="25"/>
        <v>349</v>
      </c>
      <c r="F354" s="54">
        <f>IFERROR(VLOOKUP(A354,eco_institutions!A:D,3,0),"")</f>
        <v>55</v>
      </c>
      <c r="G354" s="54">
        <f>IFERROR(VLOOKUP(A354,eco_institutions!A:D,4,0),"")</f>
        <v>1.1399999999999999</v>
      </c>
      <c r="H354" s="21">
        <f t="shared" si="26"/>
        <v>330</v>
      </c>
      <c r="I354" s="60">
        <f>IFERROR(VLOOKUP(A354,fin_institutions!A:D,3,0),"")</f>
        <v>43</v>
      </c>
      <c r="J354" s="55">
        <f>IFERROR(VLOOKUP(A354,fin_institutions!A:D,4,0),"")</f>
        <v>1.32</v>
      </c>
      <c r="K354" s="55">
        <f t="shared" si="27"/>
        <v>228</v>
      </c>
      <c r="L354" s="70">
        <f>IFERROR(VLOOKUP(A354,bus_institutions!A:D,3,0),"")</f>
        <v>38</v>
      </c>
      <c r="M354" s="56">
        <f>IFERROR(VLOOKUP(A354,bus_institutions!A:D,4,0),"")</f>
        <v>1.85</v>
      </c>
      <c r="N354" s="30">
        <f t="shared" si="28"/>
        <v>294</v>
      </c>
      <c r="O354" s="75">
        <f>IFERROR(VLOOKUP(A354,man_institutions!A:D,3,0),"")</f>
        <v>52</v>
      </c>
      <c r="P354" s="76">
        <f>IFERROR(VLOOKUP(A354,man_institutions!A:D,4,0),"")</f>
        <v>1.6</v>
      </c>
      <c r="Q354" s="77">
        <f t="shared" si="29"/>
        <v>283</v>
      </c>
    </row>
    <row r="355" spans="1:17" x14ac:dyDescent="0.25">
      <c r="A355" s="8" t="s">
        <v>882</v>
      </c>
      <c r="B355" s="51" t="s">
        <v>1238</v>
      </c>
      <c r="C355" s="90">
        <f>IFERROR(VLOOKUP(A355,eco_bus_institutions!A:D,3,0),"")</f>
        <v>78</v>
      </c>
      <c r="D355" s="90">
        <f>IFERROR(VLOOKUP(A355,eco_bus_institutions!A:D,4,0),"")</f>
        <v>1.48</v>
      </c>
      <c r="E355" s="91">
        <f t="shared" si="25"/>
        <v>349</v>
      </c>
      <c r="F355" s="54">
        <f>IFERROR(VLOOKUP(A355,eco_institutions!A:D,3,0),"")</f>
        <v>21</v>
      </c>
      <c r="G355" s="54">
        <f>IFERROR(VLOOKUP(A355,eco_institutions!A:D,4,0),"")</f>
        <v>1.1299999999999999</v>
      </c>
      <c r="H355" s="21">
        <f t="shared" si="26"/>
        <v>338</v>
      </c>
      <c r="I355" s="60">
        <f>IFERROR(VLOOKUP(A355,fin_institutions!A:D,3,0),"")</f>
        <v>28</v>
      </c>
      <c r="J355" s="55">
        <f>IFERROR(VLOOKUP(A355,fin_institutions!A:D,4,0),"")</f>
        <v>1.24</v>
      </c>
      <c r="K355" s="55">
        <f t="shared" si="27"/>
        <v>261</v>
      </c>
      <c r="L355" s="70">
        <f>IFERROR(VLOOKUP(A355,bus_institutions!A:D,3,0),"")</f>
        <v>29</v>
      </c>
      <c r="M355" s="56">
        <f>IFERROR(VLOOKUP(A355,bus_institutions!A:D,4,0),"")</f>
        <v>1.47</v>
      </c>
      <c r="N355" s="30">
        <f t="shared" si="28"/>
        <v>406</v>
      </c>
      <c r="O355" s="75">
        <f>IFERROR(VLOOKUP(A355,man_institutions!A:D,3,0),"")</f>
        <v>11</v>
      </c>
      <c r="P355" s="76">
        <f>IFERROR(VLOOKUP(A355,man_institutions!A:D,4,0),"")</f>
        <v>1.79</v>
      </c>
      <c r="Q355" s="77">
        <f t="shared" si="29"/>
        <v>236</v>
      </c>
    </row>
    <row r="356" spans="1:17" x14ac:dyDescent="0.25">
      <c r="A356" s="8" t="s">
        <v>886</v>
      </c>
      <c r="B356" s="51" t="s">
        <v>1239</v>
      </c>
      <c r="C356" s="90">
        <f>IFERROR(VLOOKUP(A356,eco_bus_institutions!A:D,3,0),"")</f>
        <v>146</v>
      </c>
      <c r="D356" s="90">
        <f>IFERROR(VLOOKUP(A356,eco_bus_institutions!A:D,4,0),"")</f>
        <v>1.47</v>
      </c>
      <c r="E356" s="91">
        <f t="shared" si="25"/>
        <v>354</v>
      </c>
      <c r="F356" s="54">
        <f>IFERROR(VLOOKUP(A356,eco_institutions!A:D,3,0),"")</f>
        <v>46</v>
      </c>
      <c r="G356" s="54">
        <f>IFERROR(VLOOKUP(A356,eco_institutions!A:D,4,0),"")</f>
        <v>1.04</v>
      </c>
      <c r="H356" s="21">
        <f t="shared" si="26"/>
        <v>479</v>
      </c>
      <c r="I356" s="60">
        <f>IFERROR(VLOOKUP(A356,fin_institutions!A:D,3,0),"")</f>
        <v>22</v>
      </c>
      <c r="J356" s="55">
        <f>IFERROR(VLOOKUP(A356,fin_institutions!A:D,4,0),"")</f>
        <v>1.08</v>
      </c>
      <c r="K356" s="55">
        <f t="shared" si="27"/>
        <v>410</v>
      </c>
      <c r="L356" s="70">
        <f>IFERROR(VLOOKUP(A356,bus_institutions!A:D,3,0),"")</f>
        <v>57</v>
      </c>
      <c r="M356" s="56">
        <f>IFERROR(VLOOKUP(A356,bus_institutions!A:D,4,0),"")</f>
        <v>1.94</v>
      </c>
      <c r="N356" s="30">
        <f t="shared" si="28"/>
        <v>272</v>
      </c>
      <c r="O356" s="75">
        <f>IFERROR(VLOOKUP(A356,man_institutions!A:D,3,0),"")</f>
        <v>56</v>
      </c>
      <c r="P356" s="76">
        <f>IFERROR(VLOOKUP(A356,man_institutions!A:D,4,0),"")</f>
        <v>1.34</v>
      </c>
      <c r="Q356" s="77">
        <f t="shared" si="29"/>
        <v>389</v>
      </c>
    </row>
    <row r="357" spans="1:17" x14ac:dyDescent="0.25">
      <c r="A357" s="8" t="s">
        <v>922</v>
      </c>
      <c r="B357" s="51" t="s">
        <v>1218</v>
      </c>
      <c r="C357" s="90">
        <f>IFERROR(VLOOKUP(A357,eco_bus_institutions!A:D,3,0),"")</f>
        <v>135</v>
      </c>
      <c r="D357" s="90">
        <f>IFERROR(VLOOKUP(A357,eco_bus_institutions!A:D,4,0),"")</f>
        <v>1.47</v>
      </c>
      <c r="E357" s="91">
        <f t="shared" si="25"/>
        <v>354</v>
      </c>
      <c r="F357" s="54">
        <f>IFERROR(VLOOKUP(A357,eco_institutions!A:D,3,0),"")</f>
        <v>27</v>
      </c>
      <c r="G357" s="54">
        <f>IFERROR(VLOOKUP(A357,eco_institutions!A:D,4,0),"")</f>
        <v>1.07</v>
      </c>
      <c r="H357" s="21">
        <f t="shared" si="26"/>
        <v>425</v>
      </c>
      <c r="I357" s="60">
        <f>IFERROR(VLOOKUP(A357,fin_institutions!A:D,3,0),"")</f>
        <v>25</v>
      </c>
      <c r="J357" s="55">
        <f>IFERROR(VLOOKUP(A357,fin_institutions!A:D,4,0),"")</f>
        <v>1.0900000000000001</v>
      </c>
      <c r="K357" s="55">
        <f t="shared" si="27"/>
        <v>390</v>
      </c>
      <c r="L357" s="70">
        <f>IFERROR(VLOOKUP(A357,bus_institutions!A:D,3,0),"")</f>
        <v>63</v>
      </c>
      <c r="M357" s="56">
        <f>IFERROR(VLOOKUP(A357,bus_institutions!A:D,4,0),"")</f>
        <v>1.6</v>
      </c>
      <c r="N357" s="30">
        <f t="shared" si="28"/>
        <v>357</v>
      </c>
      <c r="O357" s="75">
        <f>IFERROR(VLOOKUP(A357,man_institutions!A:D,3,0),"")</f>
        <v>59</v>
      </c>
      <c r="P357" s="76">
        <f>IFERROR(VLOOKUP(A357,man_institutions!A:D,4,0),"")</f>
        <v>1.55</v>
      </c>
      <c r="Q357" s="77">
        <f t="shared" si="29"/>
        <v>297</v>
      </c>
    </row>
    <row r="358" spans="1:17" x14ac:dyDescent="0.25">
      <c r="A358" s="8" t="s">
        <v>904</v>
      </c>
      <c r="B358" s="51" t="s">
        <v>1218</v>
      </c>
      <c r="C358" s="90">
        <f>IFERROR(VLOOKUP(A358,eco_bus_institutions!A:D,3,0),"")</f>
        <v>71</v>
      </c>
      <c r="D358" s="90">
        <f>IFERROR(VLOOKUP(A358,eco_bus_institutions!A:D,4,0),"")</f>
        <v>1.46</v>
      </c>
      <c r="E358" s="91">
        <f t="shared" si="25"/>
        <v>356</v>
      </c>
      <c r="F358" s="54">
        <f>IFERROR(VLOOKUP(A358,eco_institutions!A:D,3,0),"")</f>
        <v>8</v>
      </c>
      <c r="G358" s="54">
        <f>IFERROR(VLOOKUP(A358,eco_institutions!A:D,4,0),"")</f>
        <v>1</v>
      </c>
      <c r="H358" s="21">
        <f t="shared" si="26"/>
        <v>587</v>
      </c>
      <c r="I358" s="60">
        <f>IFERROR(VLOOKUP(A358,fin_institutions!A:D,3,0),"")</f>
        <v>23</v>
      </c>
      <c r="J358" s="55">
        <f>IFERROR(VLOOKUP(A358,fin_institutions!A:D,4,0),"")</f>
        <v>1.07</v>
      </c>
      <c r="K358" s="55">
        <f t="shared" si="27"/>
        <v>424</v>
      </c>
      <c r="L358" s="70">
        <f>IFERROR(VLOOKUP(A358,bus_institutions!A:D,3,0),"")</f>
        <v>33</v>
      </c>
      <c r="M358" s="56">
        <f>IFERROR(VLOOKUP(A358,bus_institutions!A:D,4,0),"")</f>
        <v>1.59</v>
      </c>
      <c r="N358" s="30">
        <f t="shared" si="28"/>
        <v>360</v>
      </c>
      <c r="O358" s="75">
        <f>IFERROR(VLOOKUP(A358,man_institutions!A:D,3,0),"")</f>
        <v>27</v>
      </c>
      <c r="P358" s="76">
        <f>IFERROR(VLOOKUP(A358,man_institutions!A:D,4,0),"")</f>
        <v>1.45</v>
      </c>
      <c r="Q358" s="77">
        <f t="shared" si="29"/>
        <v>331</v>
      </c>
    </row>
    <row r="359" spans="1:17" x14ac:dyDescent="0.25">
      <c r="A359" s="8" t="s">
        <v>921</v>
      </c>
      <c r="B359" s="51" t="s">
        <v>1242</v>
      </c>
      <c r="C359" s="90">
        <f>IFERROR(VLOOKUP(A359,eco_bus_institutions!A:D,3,0),"")</f>
        <v>57</v>
      </c>
      <c r="D359" s="90">
        <f>IFERROR(VLOOKUP(A359,eco_bus_institutions!A:D,4,0),"")</f>
        <v>1.46</v>
      </c>
      <c r="E359" s="91">
        <f t="shared" si="25"/>
        <v>356</v>
      </c>
      <c r="F359" s="54">
        <f>IFERROR(VLOOKUP(A359,eco_institutions!A:D,3,0),"")</f>
        <v>36</v>
      </c>
      <c r="G359" s="54">
        <f>IFERROR(VLOOKUP(A359,eco_institutions!A:D,4,0),"")</f>
        <v>1.24</v>
      </c>
      <c r="H359" s="21">
        <f t="shared" si="26"/>
        <v>269</v>
      </c>
      <c r="I359" s="60">
        <f>IFERROR(VLOOKUP(A359,fin_institutions!A:D,3,0),"")</f>
        <v>10</v>
      </c>
      <c r="J359" s="55">
        <f>IFERROR(VLOOKUP(A359,fin_institutions!A:D,4,0),"")</f>
        <v>1.04</v>
      </c>
      <c r="K359" s="55">
        <f t="shared" si="27"/>
        <v>479</v>
      </c>
      <c r="L359" s="70">
        <f>IFERROR(VLOOKUP(A359,bus_institutions!A:D,3,0),"")</f>
        <v>11</v>
      </c>
      <c r="M359" s="56">
        <f>IFERROR(VLOOKUP(A359,bus_institutions!A:D,4,0),"")</f>
        <v>2</v>
      </c>
      <c r="N359" s="30">
        <f t="shared" si="28"/>
        <v>258</v>
      </c>
      <c r="O359" s="75">
        <f>IFERROR(VLOOKUP(A359,man_institutions!A:D,3,0),"")</f>
        <v>15</v>
      </c>
      <c r="P359" s="76">
        <f>IFERROR(VLOOKUP(A359,man_institutions!A:D,4,0),"")</f>
        <v>1.49</v>
      </c>
      <c r="Q359" s="77">
        <f t="shared" si="29"/>
        <v>315</v>
      </c>
    </row>
    <row r="360" spans="1:17" x14ac:dyDescent="0.25">
      <c r="A360" s="8" t="s">
        <v>892</v>
      </c>
      <c r="B360" s="51" t="s">
        <v>1224</v>
      </c>
      <c r="C360" s="90">
        <f>IFERROR(VLOOKUP(A360,eco_bus_institutions!A:D,3,0),"")</f>
        <v>67</v>
      </c>
      <c r="D360" s="90">
        <f>IFERROR(VLOOKUP(A360,eco_bus_institutions!A:D,4,0),"")</f>
        <v>1.46</v>
      </c>
      <c r="E360" s="91">
        <f t="shared" si="25"/>
        <v>356</v>
      </c>
      <c r="F360" s="54">
        <f>IFERROR(VLOOKUP(A360,eco_institutions!A:D,3,0),"")</f>
        <v>24</v>
      </c>
      <c r="G360" s="54">
        <f>IFERROR(VLOOKUP(A360,eco_institutions!A:D,4,0),"")</f>
        <v>1.17</v>
      </c>
      <c r="H360" s="21">
        <f t="shared" si="26"/>
        <v>307</v>
      </c>
      <c r="I360" s="60">
        <f>IFERROR(VLOOKUP(A360,fin_institutions!A:D,3,0),"")</f>
        <v>7</v>
      </c>
      <c r="J360" s="55">
        <f>IFERROR(VLOOKUP(A360,fin_institutions!A:D,4,0),"")</f>
        <v>1.03</v>
      </c>
      <c r="K360" s="55">
        <f t="shared" si="27"/>
        <v>504</v>
      </c>
      <c r="L360" s="70">
        <f>IFERROR(VLOOKUP(A360,bus_institutions!A:D,3,0),"")</f>
        <v>34</v>
      </c>
      <c r="M360" s="56">
        <f>IFERROR(VLOOKUP(A360,bus_institutions!A:D,4,0),"")</f>
        <v>1.52</v>
      </c>
      <c r="N360" s="30">
        <f t="shared" si="28"/>
        <v>386</v>
      </c>
      <c r="O360" s="75">
        <f>IFERROR(VLOOKUP(A360,man_institutions!A:D,3,0),"")</f>
        <v>41</v>
      </c>
      <c r="P360" s="76">
        <f>IFERROR(VLOOKUP(A360,man_institutions!A:D,4,0),"")</f>
        <v>1.28</v>
      </c>
      <c r="Q360" s="77">
        <f t="shared" si="29"/>
        <v>415</v>
      </c>
    </row>
    <row r="361" spans="1:17" x14ac:dyDescent="0.25">
      <c r="A361" s="8" t="s">
        <v>876</v>
      </c>
      <c r="B361" s="51" t="s">
        <v>1219</v>
      </c>
      <c r="C361" s="90">
        <f>IFERROR(VLOOKUP(A361,eco_bus_institutions!A:D,3,0),"")</f>
        <v>39</v>
      </c>
      <c r="D361" s="90">
        <f>IFERROR(VLOOKUP(A361,eco_bus_institutions!A:D,4,0),"")</f>
        <v>1.46</v>
      </c>
      <c r="E361" s="91">
        <f t="shared" si="25"/>
        <v>356</v>
      </c>
      <c r="F361" s="54">
        <f>IFERROR(VLOOKUP(A361,eco_institutions!A:D,3,0),"")</f>
        <v>7</v>
      </c>
      <c r="G361" s="54">
        <f>IFERROR(VLOOKUP(A361,eco_institutions!A:D,4,0),"")</f>
        <v>1.03</v>
      </c>
      <c r="H361" s="21">
        <f t="shared" si="26"/>
        <v>511</v>
      </c>
      <c r="I361" s="60">
        <f>IFERROR(VLOOKUP(A361,fin_institutions!A:D,3,0),"")</f>
        <v>7</v>
      </c>
      <c r="J361" s="55">
        <f>IFERROR(VLOOKUP(A361,fin_institutions!A:D,4,0),"")</f>
        <v>1.1100000000000001</v>
      </c>
      <c r="K361" s="55">
        <f t="shared" si="27"/>
        <v>364</v>
      </c>
      <c r="L361" s="70">
        <f>IFERROR(VLOOKUP(A361,bus_institutions!A:D,3,0),"")</f>
        <v>19</v>
      </c>
      <c r="M361" s="56">
        <f>IFERROR(VLOOKUP(A361,bus_institutions!A:D,4,0),"")</f>
        <v>1.61</v>
      </c>
      <c r="N361" s="30">
        <f t="shared" si="28"/>
        <v>353</v>
      </c>
      <c r="O361" s="75">
        <f>IFERROR(VLOOKUP(A361,man_institutions!A:D,3,0),"")</f>
        <v>21</v>
      </c>
      <c r="P361" s="76">
        <f>IFERROR(VLOOKUP(A361,man_institutions!A:D,4,0),"")</f>
        <v>1.1599999999999999</v>
      </c>
      <c r="Q361" s="77">
        <f t="shared" si="29"/>
        <v>482</v>
      </c>
    </row>
    <row r="362" spans="1:17" x14ac:dyDescent="0.25">
      <c r="A362" s="8" t="s">
        <v>897</v>
      </c>
      <c r="B362" s="51" t="s">
        <v>1238</v>
      </c>
      <c r="C362" s="90">
        <f>IFERROR(VLOOKUP(A362,eco_bus_institutions!A:D,3,0),"")</f>
        <v>50</v>
      </c>
      <c r="D362" s="90">
        <f>IFERROR(VLOOKUP(A362,eco_bus_institutions!A:D,4,0),"")</f>
        <v>1.46</v>
      </c>
      <c r="E362" s="91">
        <f t="shared" si="25"/>
        <v>356</v>
      </c>
      <c r="F362" s="54">
        <f>IFERROR(VLOOKUP(A362,eco_institutions!A:D,3,0),"")</f>
        <v>16</v>
      </c>
      <c r="G362" s="54">
        <f>IFERROR(VLOOKUP(A362,eco_institutions!A:D,4,0),"")</f>
        <v>1.1000000000000001</v>
      </c>
      <c r="H362" s="21">
        <f t="shared" si="26"/>
        <v>371</v>
      </c>
      <c r="I362" s="60">
        <f>IFERROR(VLOOKUP(A362,fin_institutions!A:D,3,0),"")</f>
        <v>6</v>
      </c>
      <c r="J362" s="55">
        <f>IFERROR(VLOOKUP(A362,fin_institutions!A:D,4,0),"")</f>
        <v>1.06</v>
      </c>
      <c r="K362" s="55">
        <f t="shared" si="27"/>
        <v>444</v>
      </c>
      <c r="L362" s="70">
        <f>IFERROR(VLOOKUP(A362,bus_institutions!A:D,3,0),"")</f>
        <v>16</v>
      </c>
      <c r="M362" s="56">
        <f>IFERROR(VLOOKUP(A362,bus_institutions!A:D,4,0),"")</f>
        <v>1.44</v>
      </c>
      <c r="N362" s="30">
        <f t="shared" si="28"/>
        <v>420</v>
      </c>
      <c r="O362" s="75">
        <f>IFERROR(VLOOKUP(A362,man_institutions!A:D,3,0),"")</f>
        <v>20</v>
      </c>
      <c r="P362" s="76">
        <f>IFERROR(VLOOKUP(A362,man_institutions!A:D,4,0),"")</f>
        <v>1.44</v>
      </c>
      <c r="Q362" s="77">
        <f t="shared" si="29"/>
        <v>336</v>
      </c>
    </row>
    <row r="363" spans="1:17" x14ac:dyDescent="0.25">
      <c r="A363" s="8" t="s">
        <v>1056</v>
      </c>
      <c r="B363" s="51" t="s">
        <v>1218</v>
      </c>
      <c r="C363" s="90">
        <f>IFERROR(VLOOKUP(A363,eco_bus_institutions!A:D,3,0),"")</f>
        <v>70</v>
      </c>
      <c r="D363" s="90">
        <f>IFERROR(VLOOKUP(A363,eco_bus_institutions!A:D,4,0),"")</f>
        <v>1.46</v>
      </c>
      <c r="E363" s="91">
        <f t="shared" si="25"/>
        <v>356</v>
      </c>
      <c r="F363" s="54">
        <f>IFERROR(VLOOKUP(A363,eco_institutions!A:D,3,0),"")</f>
        <v>30</v>
      </c>
      <c r="G363" s="54">
        <f>IFERROR(VLOOKUP(A363,eco_institutions!A:D,4,0),"")</f>
        <v>1.5</v>
      </c>
      <c r="H363" s="21">
        <f t="shared" si="26"/>
        <v>184</v>
      </c>
      <c r="I363" s="60">
        <f>IFERROR(VLOOKUP(A363,fin_institutions!A:D,3,0),"")</f>
        <v>17</v>
      </c>
      <c r="J363" s="55">
        <f>IFERROR(VLOOKUP(A363,fin_institutions!A:D,4,0),"")</f>
        <v>1.07</v>
      </c>
      <c r="K363" s="55">
        <f t="shared" si="27"/>
        <v>424</v>
      </c>
      <c r="L363" s="70">
        <f>IFERROR(VLOOKUP(A363,bus_institutions!A:D,3,0),"")</f>
        <v>14</v>
      </c>
      <c r="M363" s="56">
        <f>IFERROR(VLOOKUP(A363,bus_institutions!A:D,4,0),"")</f>
        <v>1.48</v>
      </c>
      <c r="N363" s="30">
        <f t="shared" si="28"/>
        <v>400</v>
      </c>
      <c r="O363" s="75">
        <f>IFERROR(VLOOKUP(A363,man_institutions!A:D,3,0),"")</f>
        <v>19</v>
      </c>
      <c r="P363" s="76">
        <f>IFERROR(VLOOKUP(A363,man_institutions!A:D,4,0),"")</f>
        <v>1.59</v>
      </c>
      <c r="Q363" s="77">
        <f t="shared" si="29"/>
        <v>288</v>
      </c>
    </row>
    <row r="364" spans="1:17" x14ac:dyDescent="0.25">
      <c r="A364" s="8" t="s">
        <v>889</v>
      </c>
      <c r="B364" s="51" t="s">
        <v>1239</v>
      </c>
      <c r="C364" s="90">
        <f>IFERROR(VLOOKUP(A364,eco_bus_institutions!A:D,3,0),"")</f>
        <v>230</v>
      </c>
      <c r="D364" s="90">
        <f>IFERROR(VLOOKUP(A364,eco_bus_institutions!A:D,4,0),"")</f>
        <v>1.45</v>
      </c>
      <c r="E364" s="91">
        <f t="shared" si="25"/>
        <v>362</v>
      </c>
      <c r="F364" s="54">
        <f>IFERROR(VLOOKUP(A364,eco_institutions!A:D,3,0),"")</f>
        <v>86</v>
      </c>
      <c r="G364" s="54">
        <f>IFERROR(VLOOKUP(A364,eco_institutions!A:D,4,0),"")</f>
        <v>1.1599999999999999</v>
      </c>
      <c r="H364" s="21">
        <f t="shared" si="26"/>
        <v>312</v>
      </c>
      <c r="I364" s="60">
        <f>IFERROR(VLOOKUP(A364,fin_institutions!A:D,3,0),"")</f>
        <v>98</v>
      </c>
      <c r="J364" s="55">
        <f>IFERROR(VLOOKUP(A364,fin_institutions!A:D,4,0),"")</f>
        <v>1.1499999999999999</v>
      </c>
      <c r="K364" s="55">
        <f t="shared" si="27"/>
        <v>325</v>
      </c>
      <c r="L364" s="70">
        <f>IFERROR(VLOOKUP(A364,bus_institutions!A:D,3,0),"")</f>
        <v>55</v>
      </c>
      <c r="M364" s="56">
        <f>IFERROR(VLOOKUP(A364,bus_institutions!A:D,4,0),"")</f>
        <v>1.95</v>
      </c>
      <c r="N364" s="30">
        <f t="shared" si="28"/>
        <v>268</v>
      </c>
      <c r="O364" s="75">
        <f>IFERROR(VLOOKUP(A364,man_institutions!A:D,3,0),"")</f>
        <v>50</v>
      </c>
      <c r="P364" s="76">
        <f>IFERROR(VLOOKUP(A364,man_institutions!A:D,4,0),"")</f>
        <v>1.42</v>
      </c>
      <c r="Q364" s="77">
        <f t="shared" si="29"/>
        <v>347</v>
      </c>
    </row>
    <row r="365" spans="1:17" x14ac:dyDescent="0.25">
      <c r="A365" s="8" t="s">
        <v>984</v>
      </c>
      <c r="B365" s="51" t="s">
        <v>1219</v>
      </c>
      <c r="C365" s="90">
        <f>IFERROR(VLOOKUP(A365,eco_bus_institutions!A:D,3,0),"")</f>
        <v>49</v>
      </c>
      <c r="D365" s="90">
        <f>IFERROR(VLOOKUP(A365,eco_bus_institutions!A:D,4,0),"")</f>
        <v>1.45</v>
      </c>
      <c r="E365" s="91">
        <f t="shared" si="25"/>
        <v>362</v>
      </c>
      <c r="F365" s="54">
        <f>IFERROR(VLOOKUP(A365,eco_institutions!A:D,3,0),"")</f>
        <v>27</v>
      </c>
      <c r="G365" s="54">
        <f>IFERROR(VLOOKUP(A365,eco_institutions!A:D,4,0),"")</f>
        <v>1.1200000000000001</v>
      </c>
      <c r="H365" s="21">
        <f t="shared" si="26"/>
        <v>346</v>
      </c>
      <c r="I365" s="60">
        <f>IFERROR(VLOOKUP(A365,fin_institutions!A:D,3,0),"")</f>
        <v>14</v>
      </c>
      <c r="J365" s="55">
        <f>IFERROR(VLOOKUP(A365,fin_institutions!A:D,4,0),"")</f>
        <v>1.55</v>
      </c>
      <c r="K365" s="55">
        <f t="shared" si="27"/>
        <v>172</v>
      </c>
      <c r="L365" s="70">
        <f>IFERROR(VLOOKUP(A365,bus_institutions!A:D,3,0),"")</f>
        <v>17</v>
      </c>
      <c r="M365" s="56">
        <f>IFERROR(VLOOKUP(A365,bus_institutions!A:D,4,0),"")</f>
        <v>1.8</v>
      </c>
      <c r="N365" s="30">
        <f t="shared" si="28"/>
        <v>305</v>
      </c>
      <c r="O365" s="75">
        <f>IFERROR(VLOOKUP(A365,man_institutions!A:D,3,0),"")</f>
        <v>15</v>
      </c>
      <c r="P365" s="76">
        <f>IFERROR(VLOOKUP(A365,man_institutions!A:D,4,0),"")</f>
        <v>1.43</v>
      </c>
      <c r="Q365" s="77">
        <f t="shared" si="29"/>
        <v>342</v>
      </c>
    </row>
    <row r="366" spans="1:17" x14ac:dyDescent="0.25">
      <c r="A366" s="8" t="s">
        <v>985</v>
      </c>
      <c r="B366" s="51" t="s">
        <v>1273</v>
      </c>
      <c r="C366" s="90">
        <f>IFERROR(VLOOKUP(A366,eco_bus_institutions!A:D,3,0),"")</f>
        <v>45</v>
      </c>
      <c r="D366" s="90">
        <f>IFERROR(VLOOKUP(A366,eco_bus_institutions!A:D,4,0),"")</f>
        <v>1.45</v>
      </c>
      <c r="E366" s="91">
        <f t="shared" si="25"/>
        <v>362</v>
      </c>
      <c r="F366" s="54">
        <f>IFERROR(VLOOKUP(A366,eco_institutions!A:D,3,0),"")</f>
        <v>24</v>
      </c>
      <c r="G366" s="54">
        <f>IFERROR(VLOOKUP(A366,eco_institutions!A:D,4,0),"")</f>
        <v>1.45</v>
      </c>
      <c r="H366" s="21">
        <f t="shared" si="26"/>
        <v>203</v>
      </c>
      <c r="I366" s="60" t="str">
        <f>IFERROR(VLOOKUP(A366,fin_institutions!A:D,3,0),"")</f>
        <v/>
      </c>
      <c r="J366" s="55" t="str">
        <f>IFERROR(VLOOKUP(A366,fin_institutions!A:D,4,0),"")</f>
        <v/>
      </c>
      <c r="K366" s="55" t="str">
        <f t="shared" si="27"/>
        <v/>
      </c>
      <c r="L366" s="70">
        <f>IFERROR(VLOOKUP(A366,bus_institutions!A:D,3,0),"")</f>
        <v>15</v>
      </c>
      <c r="M366" s="56">
        <f>IFERROR(VLOOKUP(A366,bus_institutions!A:D,4,0),"")</f>
        <v>1.35</v>
      </c>
      <c r="N366" s="30">
        <f t="shared" si="28"/>
        <v>458</v>
      </c>
      <c r="O366" s="75">
        <f>IFERROR(VLOOKUP(A366,man_institutions!A:D,3,0),"")</f>
        <v>17</v>
      </c>
      <c r="P366" s="76">
        <f>IFERROR(VLOOKUP(A366,man_institutions!A:D,4,0),"")</f>
        <v>1.1299999999999999</v>
      </c>
      <c r="Q366" s="77">
        <f t="shared" si="29"/>
        <v>497</v>
      </c>
    </row>
    <row r="367" spans="1:17" x14ac:dyDescent="0.25">
      <c r="A367" s="8" t="s">
        <v>1073</v>
      </c>
      <c r="B367" s="51" t="s">
        <v>1256</v>
      </c>
      <c r="C367" s="90">
        <f>IFERROR(VLOOKUP(A367,eco_bus_institutions!A:D,3,0),"")</f>
        <v>102</v>
      </c>
      <c r="D367" s="90">
        <f>IFERROR(VLOOKUP(A367,eco_bus_institutions!A:D,4,0),"")</f>
        <v>1.45</v>
      </c>
      <c r="E367" s="91">
        <f t="shared" si="25"/>
        <v>362</v>
      </c>
      <c r="F367" s="54">
        <f>IFERROR(VLOOKUP(A367,eco_institutions!A:D,3,0),"")</f>
        <v>38</v>
      </c>
      <c r="G367" s="54">
        <f>IFERROR(VLOOKUP(A367,eco_institutions!A:D,4,0),"")</f>
        <v>1.23</v>
      </c>
      <c r="H367" s="21">
        <f t="shared" si="26"/>
        <v>272</v>
      </c>
      <c r="I367" s="60">
        <f>IFERROR(VLOOKUP(A367,fin_institutions!A:D,3,0),"")</f>
        <v>18</v>
      </c>
      <c r="J367" s="55">
        <f>IFERROR(VLOOKUP(A367,fin_institutions!A:D,4,0),"")</f>
        <v>1.73</v>
      </c>
      <c r="K367" s="55">
        <f t="shared" si="27"/>
        <v>143</v>
      </c>
      <c r="L367" s="70">
        <f>IFERROR(VLOOKUP(A367,bus_institutions!A:D,3,0),"")</f>
        <v>41</v>
      </c>
      <c r="M367" s="56">
        <f>IFERROR(VLOOKUP(A367,bus_institutions!A:D,4,0),"")</f>
        <v>1.57</v>
      </c>
      <c r="N367" s="30">
        <f t="shared" si="28"/>
        <v>365</v>
      </c>
      <c r="O367" s="75">
        <f>IFERROR(VLOOKUP(A367,man_institutions!A:D,3,0),"")</f>
        <v>32</v>
      </c>
      <c r="P367" s="76">
        <f>IFERROR(VLOOKUP(A367,man_institutions!A:D,4,0),"")</f>
        <v>1.32</v>
      </c>
      <c r="Q367" s="77">
        <f t="shared" si="29"/>
        <v>394</v>
      </c>
    </row>
    <row r="368" spans="1:17" x14ac:dyDescent="0.25">
      <c r="A368" s="8" t="s">
        <v>628</v>
      </c>
      <c r="B368" s="51" t="s">
        <v>1233</v>
      </c>
      <c r="C368" s="90">
        <f>IFERROR(VLOOKUP(A368,eco_bus_institutions!A:D,3,0),"")</f>
        <v>61</v>
      </c>
      <c r="D368" s="90">
        <f>IFERROR(VLOOKUP(A368,eco_bus_institutions!A:D,4,0),"")</f>
        <v>1.44</v>
      </c>
      <c r="E368" s="91">
        <f t="shared" si="25"/>
        <v>366</v>
      </c>
      <c r="F368" s="54">
        <f>IFERROR(VLOOKUP(A368,eco_institutions!A:D,3,0),"")</f>
        <v>6</v>
      </c>
      <c r="G368" s="54">
        <f>IFERROR(VLOOKUP(A368,eco_institutions!A:D,4,0),"")</f>
        <v>1.19</v>
      </c>
      <c r="H368" s="21">
        <f t="shared" si="26"/>
        <v>293</v>
      </c>
      <c r="I368" s="60">
        <f>IFERROR(VLOOKUP(A368,fin_institutions!A:D,3,0),"")</f>
        <v>14</v>
      </c>
      <c r="J368" s="55">
        <f>IFERROR(VLOOKUP(A368,fin_institutions!A:D,4,0),"")</f>
        <v>1.61</v>
      </c>
      <c r="K368" s="55">
        <f t="shared" si="27"/>
        <v>161</v>
      </c>
      <c r="L368" s="70">
        <f>IFERROR(VLOOKUP(A368,bus_institutions!A:D,3,0),"")</f>
        <v>35</v>
      </c>
      <c r="M368" s="56">
        <f>IFERROR(VLOOKUP(A368,bus_institutions!A:D,4,0),"")</f>
        <v>1.4</v>
      </c>
      <c r="N368" s="30">
        <f t="shared" si="28"/>
        <v>438</v>
      </c>
      <c r="O368" s="75">
        <f>IFERROR(VLOOKUP(A368,man_institutions!A:D,3,0),"")</f>
        <v>23</v>
      </c>
      <c r="P368" s="76">
        <f>IFERROR(VLOOKUP(A368,man_institutions!A:D,4,0),"")</f>
        <v>1.27</v>
      </c>
      <c r="Q368" s="77">
        <f t="shared" si="29"/>
        <v>419</v>
      </c>
    </row>
    <row r="369" spans="1:17" x14ac:dyDescent="0.25">
      <c r="A369" s="8" t="s">
        <v>983</v>
      </c>
      <c r="B369" s="51" t="s">
        <v>1232</v>
      </c>
      <c r="C369" s="90">
        <f>IFERROR(VLOOKUP(A369,eco_bus_institutions!A:D,3,0),"")</f>
        <v>148</v>
      </c>
      <c r="D369" s="90">
        <f>IFERROR(VLOOKUP(A369,eco_bus_institutions!A:D,4,0),"")</f>
        <v>1.44</v>
      </c>
      <c r="E369" s="91">
        <f t="shared" si="25"/>
        <v>366</v>
      </c>
      <c r="F369" s="54">
        <f>IFERROR(VLOOKUP(A369,eco_institutions!A:D,3,0),"")</f>
        <v>52</v>
      </c>
      <c r="G369" s="54">
        <f>IFERROR(VLOOKUP(A369,eco_institutions!A:D,4,0),"")</f>
        <v>1.24</v>
      </c>
      <c r="H369" s="21">
        <f t="shared" si="26"/>
        <v>269</v>
      </c>
      <c r="I369" s="60">
        <f>IFERROR(VLOOKUP(A369,fin_institutions!A:D,3,0),"")</f>
        <v>29</v>
      </c>
      <c r="J369" s="55">
        <f>IFERROR(VLOOKUP(A369,fin_institutions!A:D,4,0),"")</f>
        <v>1.56</v>
      </c>
      <c r="K369" s="55">
        <f t="shared" si="27"/>
        <v>169</v>
      </c>
      <c r="L369" s="70">
        <f>IFERROR(VLOOKUP(A369,bus_institutions!A:D,3,0),"")</f>
        <v>44</v>
      </c>
      <c r="M369" s="56">
        <f>IFERROR(VLOOKUP(A369,bus_institutions!A:D,4,0),"")</f>
        <v>1.44</v>
      </c>
      <c r="N369" s="30">
        <f t="shared" si="28"/>
        <v>420</v>
      </c>
      <c r="O369" s="75">
        <f>IFERROR(VLOOKUP(A369,man_institutions!A:D,3,0),"")</f>
        <v>65</v>
      </c>
      <c r="P369" s="76">
        <f>IFERROR(VLOOKUP(A369,man_institutions!A:D,4,0),"")</f>
        <v>1.33</v>
      </c>
      <c r="Q369" s="77">
        <f t="shared" si="29"/>
        <v>393</v>
      </c>
    </row>
    <row r="370" spans="1:17" x14ac:dyDescent="0.25">
      <c r="A370" s="8" t="s">
        <v>929</v>
      </c>
      <c r="B370" s="51" t="s">
        <v>1224</v>
      </c>
      <c r="C370" s="90">
        <f>IFERROR(VLOOKUP(A370,eco_bus_institutions!A:D,3,0),"")</f>
        <v>68</v>
      </c>
      <c r="D370" s="90">
        <f>IFERROR(VLOOKUP(A370,eco_bus_institutions!A:D,4,0),"")</f>
        <v>1.44</v>
      </c>
      <c r="E370" s="91">
        <f t="shared" si="25"/>
        <v>366</v>
      </c>
      <c r="F370" s="54">
        <f>IFERROR(VLOOKUP(A370,eco_institutions!A:D,3,0),"")</f>
        <v>41</v>
      </c>
      <c r="G370" s="54">
        <f>IFERROR(VLOOKUP(A370,eco_institutions!A:D,4,0),"")</f>
        <v>1.1100000000000001</v>
      </c>
      <c r="H370" s="21">
        <f t="shared" si="26"/>
        <v>362</v>
      </c>
      <c r="I370" s="60">
        <f>IFERROR(VLOOKUP(A370,fin_institutions!A:D,3,0),"")</f>
        <v>7</v>
      </c>
      <c r="J370" s="55">
        <f>IFERROR(VLOOKUP(A370,fin_institutions!A:D,4,0),"")</f>
        <v>1.35</v>
      </c>
      <c r="K370" s="55">
        <f t="shared" si="27"/>
        <v>218</v>
      </c>
      <c r="L370" s="70">
        <f>IFERROR(VLOOKUP(A370,bus_institutions!A:D,3,0),"")</f>
        <v>23</v>
      </c>
      <c r="M370" s="56">
        <f>IFERROR(VLOOKUP(A370,bus_institutions!A:D,4,0),"")</f>
        <v>1.76</v>
      </c>
      <c r="N370" s="30">
        <f t="shared" si="28"/>
        <v>316</v>
      </c>
      <c r="O370" s="75">
        <f>IFERROR(VLOOKUP(A370,man_institutions!A:D,3,0),"")</f>
        <v>21</v>
      </c>
      <c r="P370" s="76">
        <f>IFERROR(VLOOKUP(A370,man_institutions!A:D,4,0),"")</f>
        <v>1.52</v>
      </c>
      <c r="Q370" s="77">
        <f t="shared" si="29"/>
        <v>305</v>
      </c>
    </row>
    <row r="371" spans="1:17" x14ac:dyDescent="0.25">
      <c r="A371" s="8" t="s">
        <v>1046</v>
      </c>
      <c r="B371" s="51" t="s">
        <v>1235</v>
      </c>
      <c r="C371" s="90">
        <f>IFERROR(VLOOKUP(A371,eco_bus_institutions!A:D,3,0),"")</f>
        <v>103</v>
      </c>
      <c r="D371" s="90">
        <f>IFERROR(VLOOKUP(A371,eco_bus_institutions!A:D,4,0),"")</f>
        <v>1.44</v>
      </c>
      <c r="E371" s="91">
        <f t="shared" si="25"/>
        <v>366</v>
      </c>
      <c r="F371" s="54">
        <f>IFERROR(VLOOKUP(A371,eco_institutions!A:D,3,0),"")</f>
        <v>60</v>
      </c>
      <c r="G371" s="54">
        <f>IFERROR(VLOOKUP(A371,eco_institutions!A:D,4,0),"")</f>
        <v>1.1399999999999999</v>
      </c>
      <c r="H371" s="21">
        <f t="shared" si="26"/>
        <v>330</v>
      </c>
      <c r="I371" s="60">
        <f>IFERROR(VLOOKUP(A371,fin_institutions!A:D,3,0),"")</f>
        <v>10</v>
      </c>
      <c r="J371" s="55">
        <f>IFERROR(VLOOKUP(A371,fin_institutions!A:D,4,0),"")</f>
        <v>1.1399999999999999</v>
      </c>
      <c r="K371" s="55">
        <f t="shared" si="27"/>
        <v>335</v>
      </c>
      <c r="L371" s="70">
        <f>IFERROR(VLOOKUP(A371,bus_institutions!A:D,3,0),"")</f>
        <v>18</v>
      </c>
      <c r="M371" s="56">
        <f>IFERROR(VLOOKUP(A371,bus_institutions!A:D,4,0),"")</f>
        <v>1.74</v>
      </c>
      <c r="N371" s="30">
        <f t="shared" si="28"/>
        <v>324</v>
      </c>
      <c r="O371" s="75">
        <f>IFERROR(VLOOKUP(A371,man_institutions!A:D,3,0),"")</f>
        <v>42</v>
      </c>
      <c r="P371" s="76">
        <f>IFERROR(VLOOKUP(A371,man_institutions!A:D,4,0),"")</f>
        <v>1.64</v>
      </c>
      <c r="Q371" s="77">
        <f t="shared" si="29"/>
        <v>265</v>
      </c>
    </row>
    <row r="372" spans="1:17" x14ac:dyDescent="0.25">
      <c r="A372" s="8" t="s">
        <v>1028</v>
      </c>
      <c r="B372" s="51" t="s">
        <v>1219</v>
      </c>
      <c r="C372" s="90">
        <f>IFERROR(VLOOKUP(A372,eco_bus_institutions!A:D,3,0),"")</f>
        <v>40</v>
      </c>
      <c r="D372" s="90">
        <f>IFERROR(VLOOKUP(A372,eco_bus_institutions!A:D,4,0),"")</f>
        <v>1.44</v>
      </c>
      <c r="E372" s="91">
        <f t="shared" si="25"/>
        <v>366</v>
      </c>
      <c r="F372" s="54">
        <f>IFERROR(VLOOKUP(A372,eco_institutions!A:D,3,0),"")</f>
        <v>6</v>
      </c>
      <c r="G372" s="54">
        <f>IFERROR(VLOOKUP(A372,eco_institutions!A:D,4,0),"")</f>
        <v>1.35</v>
      </c>
      <c r="H372" s="21">
        <f t="shared" si="26"/>
        <v>218</v>
      </c>
      <c r="I372" s="60">
        <f>IFERROR(VLOOKUP(A372,fin_institutions!A:D,3,0),"")</f>
        <v>10</v>
      </c>
      <c r="J372" s="55">
        <f>IFERROR(VLOOKUP(A372,fin_institutions!A:D,4,0),"")</f>
        <v>1.47</v>
      </c>
      <c r="K372" s="55">
        <f t="shared" si="27"/>
        <v>189</v>
      </c>
      <c r="L372" s="70">
        <f>IFERROR(VLOOKUP(A372,bus_institutions!A:D,3,0),"")</f>
        <v>16</v>
      </c>
      <c r="M372" s="56">
        <f>IFERROR(VLOOKUP(A372,bus_institutions!A:D,4,0),"")</f>
        <v>1.49</v>
      </c>
      <c r="N372" s="30">
        <f t="shared" si="28"/>
        <v>399</v>
      </c>
      <c r="O372" s="75">
        <f>IFERROR(VLOOKUP(A372,man_institutions!A:D,3,0),"")</f>
        <v>22</v>
      </c>
      <c r="P372" s="76">
        <f>IFERROR(VLOOKUP(A372,man_institutions!A:D,4,0),"")</f>
        <v>1.49</v>
      </c>
      <c r="Q372" s="77">
        <f t="shared" si="29"/>
        <v>315</v>
      </c>
    </row>
    <row r="373" spans="1:17" x14ac:dyDescent="0.25">
      <c r="A373" s="8" t="s">
        <v>919</v>
      </c>
      <c r="B373" s="51" t="s">
        <v>1238</v>
      </c>
      <c r="C373" s="90">
        <f>IFERROR(VLOOKUP(A373,eco_bus_institutions!A:D,3,0),"")</f>
        <v>86</v>
      </c>
      <c r="D373" s="90">
        <f>IFERROR(VLOOKUP(A373,eco_bus_institutions!A:D,4,0),"")</f>
        <v>1.43</v>
      </c>
      <c r="E373" s="91">
        <f t="shared" si="25"/>
        <v>371</v>
      </c>
      <c r="F373" s="54">
        <f>IFERROR(VLOOKUP(A373,eco_institutions!A:D,3,0),"")</f>
        <v>22</v>
      </c>
      <c r="G373" s="54">
        <f>IFERROR(VLOOKUP(A373,eco_institutions!A:D,4,0),"")</f>
        <v>1.1200000000000001</v>
      </c>
      <c r="H373" s="21">
        <f t="shared" si="26"/>
        <v>346</v>
      </c>
      <c r="I373" s="60">
        <f>IFERROR(VLOOKUP(A373,fin_institutions!A:D,3,0),"")</f>
        <v>25</v>
      </c>
      <c r="J373" s="55">
        <f>IFERROR(VLOOKUP(A373,fin_institutions!A:D,4,0),"")</f>
        <v>1.08</v>
      </c>
      <c r="K373" s="55">
        <f t="shared" si="27"/>
        <v>410</v>
      </c>
      <c r="L373" s="70">
        <f>IFERROR(VLOOKUP(A373,bus_institutions!A:D,3,0),"")</f>
        <v>35</v>
      </c>
      <c r="M373" s="56">
        <f>IFERROR(VLOOKUP(A373,bus_institutions!A:D,4,0),"")</f>
        <v>1.83</v>
      </c>
      <c r="N373" s="30">
        <f t="shared" si="28"/>
        <v>298</v>
      </c>
      <c r="O373" s="75">
        <f>IFERROR(VLOOKUP(A373,man_institutions!A:D,3,0),"")</f>
        <v>18</v>
      </c>
      <c r="P373" s="76">
        <f>IFERROR(VLOOKUP(A373,man_institutions!A:D,4,0),"")</f>
        <v>1.44</v>
      </c>
      <c r="Q373" s="77">
        <f t="shared" si="29"/>
        <v>336</v>
      </c>
    </row>
    <row r="374" spans="1:17" x14ac:dyDescent="0.25">
      <c r="A374" s="8" t="s">
        <v>885</v>
      </c>
      <c r="B374" s="51" t="s">
        <v>1224</v>
      </c>
      <c r="C374" s="90">
        <f>IFERROR(VLOOKUP(A374,eco_bus_institutions!A:D,3,0),"")</f>
        <v>46</v>
      </c>
      <c r="D374" s="90">
        <f>IFERROR(VLOOKUP(A374,eco_bus_institutions!A:D,4,0),"")</f>
        <v>1.43</v>
      </c>
      <c r="E374" s="91">
        <f t="shared" si="25"/>
        <v>371</v>
      </c>
      <c r="F374" s="54">
        <f>IFERROR(VLOOKUP(A374,eco_institutions!A:D,3,0),"")</f>
        <v>17</v>
      </c>
      <c r="G374" s="54">
        <f>IFERROR(VLOOKUP(A374,eco_institutions!A:D,4,0),"")</f>
        <v>1.03</v>
      </c>
      <c r="H374" s="21">
        <f t="shared" si="26"/>
        <v>511</v>
      </c>
      <c r="I374" s="60">
        <f>IFERROR(VLOOKUP(A374,fin_institutions!A:D,3,0),"")</f>
        <v>10</v>
      </c>
      <c r="J374" s="55">
        <f>IFERROR(VLOOKUP(A374,fin_institutions!A:D,4,0),"")</f>
        <v>1.1100000000000001</v>
      </c>
      <c r="K374" s="55">
        <f t="shared" si="27"/>
        <v>364</v>
      </c>
      <c r="L374" s="70">
        <f>IFERROR(VLOOKUP(A374,bus_institutions!A:D,3,0),"")</f>
        <v>18</v>
      </c>
      <c r="M374" s="56">
        <f>IFERROR(VLOOKUP(A374,bus_institutions!A:D,4,0),"")</f>
        <v>1.8</v>
      </c>
      <c r="N374" s="30">
        <f t="shared" si="28"/>
        <v>305</v>
      </c>
      <c r="O374" s="75">
        <f>IFERROR(VLOOKUP(A374,man_institutions!A:D,3,0),"")</f>
        <v>18</v>
      </c>
      <c r="P374" s="76">
        <f>IFERROR(VLOOKUP(A374,man_institutions!A:D,4,0),"")</f>
        <v>1.41</v>
      </c>
      <c r="Q374" s="77">
        <f t="shared" si="29"/>
        <v>353</v>
      </c>
    </row>
    <row r="375" spans="1:17" x14ac:dyDescent="0.25">
      <c r="A375" s="8" t="s">
        <v>1092</v>
      </c>
      <c r="B375" s="51" t="s">
        <v>1260</v>
      </c>
      <c r="C375" s="90">
        <f>IFERROR(VLOOKUP(A375,eco_bus_institutions!A:D,3,0),"")</f>
        <v>62</v>
      </c>
      <c r="D375" s="90">
        <f>IFERROR(VLOOKUP(A375,eco_bus_institutions!A:D,4,0),"")</f>
        <v>1.43</v>
      </c>
      <c r="E375" s="91">
        <f t="shared" si="25"/>
        <v>371</v>
      </c>
      <c r="F375" s="54">
        <f>IFERROR(VLOOKUP(A375,eco_institutions!A:D,3,0),"")</f>
        <v>34</v>
      </c>
      <c r="G375" s="54">
        <f>IFERROR(VLOOKUP(A375,eco_institutions!A:D,4,0),"")</f>
        <v>1.1399999999999999</v>
      </c>
      <c r="H375" s="21">
        <f t="shared" si="26"/>
        <v>330</v>
      </c>
      <c r="I375" s="60">
        <f>IFERROR(VLOOKUP(A375,fin_institutions!A:D,3,0),"")</f>
        <v>15</v>
      </c>
      <c r="J375" s="55">
        <f>IFERROR(VLOOKUP(A375,fin_institutions!A:D,4,0),"")</f>
        <v>1.03</v>
      </c>
      <c r="K375" s="55">
        <f t="shared" si="27"/>
        <v>504</v>
      </c>
      <c r="L375" s="70">
        <f>IFERROR(VLOOKUP(A375,bus_institutions!A:D,3,0),"")</f>
        <v>12</v>
      </c>
      <c r="M375" s="56">
        <f>IFERROR(VLOOKUP(A375,bus_institutions!A:D,4,0),"")</f>
        <v>2.9</v>
      </c>
      <c r="N375" s="30">
        <f t="shared" si="28"/>
        <v>132</v>
      </c>
      <c r="O375" s="75">
        <f>IFERROR(VLOOKUP(A375,man_institutions!A:D,3,0),"")</f>
        <v>15</v>
      </c>
      <c r="P375" s="76">
        <f>IFERROR(VLOOKUP(A375,man_institutions!A:D,4,0),"")</f>
        <v>1.18</v>
      </c>
      <c r="Q375" s="77">
        <f t="shared" si="29"/>
        <v>462</v>
      </c>
    </row>
    <row r="376" spans="1:17" x14ac:dyDescent="0.25">
      <c r="A376" s="8" t="s">
        <v>917</v>
      </c>
      <c r="B376" s="51" t="s">
        <v>1238</v>
      </c>
      <c r="C376" s="90">
        <f>IFERROR(VLOOKUP(A376,eco_bus_institutions!A:D,3,0),"")</f>
        <v>84</v>
      </c>
      <c r="D376" s="90">
        <f>IFERROR(VLOOKUP(A376,eco_bus_institutions!A:D,4,0),"")</f>
        <v>1.43</v>
      </c>
      <c r="E376" s="91">
        <f t="shared" si="25"/>
        <v>371</v>
      </c>
      <c r="F376" s="54">
        <f>IFERROR(VLOOKUP(A376,eco_institutions!A:D,3,0),"")</f>
        <v>22</v>
      </c>
      <c r="G376" s="54">
        <f>IFERROR(VLOOKUP(A376,eco_institutions!A:D,4,0),"")</f>
        <v>1.05</v>
      </c>
      <c r="H376" s="21">
        <f t="shared" si="26"/>
        <v>459</v>
      </c>
      <c r="I376" s="60">
        <f>IFERROR(VLOOKUP(A376,fin_institutions!A:D,3,0),"")</f>
        <v>32</v>
      </c>
      <c r="J376" s="55">
        <f>IFERROR(VLOOKUP(A376,fin_institutions!A:D,4,0),"")</f>
        <v>1.1499999999999999</v>
      </c>
      <c r="K376" s="55">
        <f t="shared" si="27"/>
        <v>325</v>
      </c>
      <c r="L376" s="70">
        <f>IFERROR(VLOOKUP(A376,bus_institutions!A:D,3,0),"")</f>
        <v>24</v>
      </c>
      <c r="M376" s="56">
        <f>IFERROR(VLOOKUP(A376,bus_institutions!A:D,4,0),"")</f>
        <v>1.54</v>
      </c>
      <c r="N376" s="30">
        <f t="shared" si="28"/>
        <v>376</v>
      </c>
      <c r="O376" s="75">
        <f>IFERROR(VLOOKUP(A376,man_institutions!A:D,3,0),"")</f>
        <v>21</v>
      </c>
      <c r="P376" s="76">
        <f>IFERROR(VLOOKUP(A376,man_institutions!A:D,4,0),"")</f>
        <v>1.62</v>
      </c>
      <c r="Q376" s="77">
        <f t="shared" si="29"/>
        <v>274</v>
      </c>
    </row>
    <row r="377" spans="1:17" x14ac:dyDescent="0.25">
      <c r="A377" s="8" t="s">
        <v>1126</v>
      </c>
      <c r="B377" s="51" t="s">
        <v>1273</v>
      </c>
      <c r="C377" s="90">
        <f>IFERROR(VLOOKUP(A377,eco_bus_institutions!A:D,3,0),"")</f>
        <v>43</v>
      </c>
      <c r="D377" s="90">
        <f>IFERROR(VLOOKUP(A377,eco_bus_institutions!A:D,4,0),"")</f>
        <v>1.42</v>
      </c>
      <c r="E377" s="91">
        <f t="shared" si="25"/>
        <v>375</v>
      </c>
      <c r="F377" s="54">
        <f>IFERROR(VLOOKUP(A377,eco_institutions!A:D,3,0),"")</f>
        <v>40</v>
      </c>
      <c r="G377" s="54">
        <f>IFERROR(VLOOKUP(A377,eco_institutions!A:D,4,0),"")</f>
        <v>1.37</v>
      </c>
      <c r="H377" s="21">
        <f t="shared" si="26"/>
        <v>213</v>
      </c>
      <c r="I377" s="60" t="str">
        <f>IFERROR(VLOOKUP(A377,fin_institutions!A:D,3,0),"")</f>
        <v/>
      </c>
      <c r="J377" s="55" t="str">
        <f>IFERROR(VLOOKUP(A377,fin_institutions!A:D,4,0),"")</f>
        <v/>
      </c>
      <c r="K377" s="55" t="str">
        <f t="shared" si="27"/>
        <v/>
      </c>
      <c r="L377" s="70" t="str">
        <f>IFERROR(VLOOKUP(A377,bus_institutions!A:D,3,0),"")</f>
        <v/>
      </c>
      <c r="M377" s="56" t="str">
        <f>IFERROR(VLOOKUP(A377,bus_institutions!A:D,4,0),"")</f>
        <v/>
      </c>
      <c r="N377" s="30" t="str">
        <f t="shared" si="28"/>
        <v/>
      </c>
      <c r="O377" s="75" t="str">
        <f>IFERROR(VLOOKUP(A377,man_institutions!A:D,3,0),"")</f>
        <v/>
      </c>
      <c r="P377" s="76" t="str">
        <f>IFERROR(VLOOKUP(A377,man_institutions!A:D,4,0),"")</f>
        <v/>
      </c>
      <c r="Q377" s="77" t="str">
        <f t="shared" si="29"/>
        <v/>
      </c>
    </row>
    <row r="378" spans="1:17" x14ac:dyDescent="0.25">
      <c r="A378" s="8" t="s">
        <v>898</v>
      </c>
      <c r="B378" s="51" t="s">
        <v>1218</v>
      </c>
      <c r="C378" s="90">
        <f>IFERROR(VLOOKUP(A378,eco_bus_institutions!A:D,3,0),"")</f>
        <v>43</v>
      </c>
      <c r="D378" s="90">
        <f>IFERROR(VLOOKUP(A378,eco_bus_institutions!A:D,4,0),"")</f>
        <v>1.42</v>
      </c>
      <c r="E378" s="91">
        <f t="shared" si="25"/>
        <v>375</v>
      </c>
      <c r="F378" s="54">
        <f>IFERROR(VLOOKUP(A378,eco_institutions!A:D,3,0),"")</f>
        <v>15</v>
      </c>
      <c r="G378" s="54">
        <f>IFERROR(VLOOKUP(A378,eco_institutions!A:D,4,0),"")</f>
        <v>1.06</v>
      </c>
      <c r="H378" s="21">
        <f t="shared" si="26"/>
        <v>443</v>
      </c>
      <c r="I378" s="60">
        <f>IFERROR(VLOOKUP(A378,fin_institutions!A:D,3,0),"")</f>
        <v>9</v>
      </c>
      <c r="J378" s="55">
        <f>IFERROR(VLOOKUP(A378,fin_institutions!A:D,4,0),"")</f>
        <v>1.03</v>
      </c>
      <c r="K378" s="55">
        <f t="shared" si="27"/>
        <v>504</v>
      </c>
      <c r="L378" s="70">
        <f>IFERROR(VLOOKUP(A378,bus_institutions!A:D,3,0),"")</f>
        <v>20</v>
      </c>
      <c r="M378" s="56">
        <f>IFERROR(VLOOKUP(A378,bus_institutions!A:D,4,0),"")</f>
        <v>1.53</v>
      </c>
      <c r="N378" s="30">
        <f t="shared" si="28"/>
        <v>380</v>
      </c>
      <c r="O378" s="75">
        <f>IFERROR(VLOOKUP(A378,man_institutions!A:D,3,0),"")</f>
        <v>24</v>
      </c>
      <c r="P378" s="76">
        <f>IFERROR(VLOOKUP(A378,man_institutions!A:D,4,0),"")</f>
        <v>1.39</v>
      </c>
      <c r="Q378" s="77">
        <f t="shared" si="29"/>
        <v>358</v>
      </c>
    </row>
    <row r="379" spans="1:17" x14ac:dyDescent="0.25">
      <c r="A379" s="8" t="s">
        <v>1068</v>
      </c>
      <c r="B379" s="51" t="s">
        <v>1273</v>
      </c>
      <c r="C379" s="90">
        <f>IFERROR(VLOOKUP(A379,eco_bus_institutions!A:D,3,0),"")</f>
        <v>67</v>
      </c>
      <c r="D379" s="90">
        <f>IFERROR(VLOOKUP(A379,eco_bus_institutions!A:D,4,0),"")</f>
        <v>1.42</v>
      </c>
      <c r="E379" s="91">
        <f t="shared" si="25"/>
        <v>375</v>
      </c>
      <c r="F379" s="54">
        <f>IFERROR(VLOOKUP(A379,eco_institutions!A:D,3,0),"")</f>
        <v>35</v>
      </c>
      <c r="G379" s="54">
        <f>IFERROR(VLOOKUP(A379,eco_institutions!A:D,4,0),"")</f>
        <v>1.28</v>
      </c>
      <c r="H379" s="21">
        <f t="shared" si="26"/>
        <v>251</v>
      </c>
      <c r="I379" s="60">
        <f>IFERROR(VLOOKUP(A379,fin_institutions!A:D,3,0),"")</f>
        <v>9</v>
      </c>
      <c r="J379" s="55">
        <f>IFERROR(VLOOKUP(A379,fin_institutions!A:D,4,0),"")</f>
        <v>1.02</v>
      </c>
      <c r="K379" s="55">
        <f t="shared" si="27"/>
        <v>526</v>
      </c>
      <c r="L379" s="70">
        <f>IFERROR(VLOOKUP(A379,bus_institutions!A:D,3,0),"")</f>
        <v>17</v>
      </c>
      <c r="M379" s="56">
        <f>IFERROR(VLOOKUP(A379,bus_institutions!A:D,4,0),"")</f>
        <v>1.64</v>
      </c>
      <c r="N379" s="30">
        <f t="shared" si="28"/>
        <v>346</v>
      </c>
      <c r="O379" s="75">
        <f>IFERROR(VLOOKUP(A379,man_institutions!A:D,3,0),"")</f>
        <v>25</v>
      </c>
      <c r="P379" s="76">
        <f>IFERROR(VLOOKUP(A379,man_institutions!A:D,4,0),"")</f>
        <v>1.29</v>
      </c>
      <c r="Q379" s="77">
        <f t="shared" si="29"/>
        <v>408</v>
      </c>
    </row>
    <row r="380" spans="1:17" x14ac:dyDescent="0.25">
      <c r="A380" s="8" t="s">
        <v>1102</v>
      </c>
      <c r="B380" s="51" t="s">
        <v>1231</v>
      </c>
      <c r="C380" s="90">
        <f>IFERROR(VLOOKUP(A380,eco_bus_institutions!A:D,3,0),"")</f>
        <v>96</v>
      </c>
      <c r="D380" s="90">
        <f>IFERROR(VLOOKUP(A380,eco_bus_institutions!A:D,4,0),"")</f>
        <v>1.42</v>
      </c>
      <c r="E380" s="91">
        <f t="shared" si="25"/>
        <v>375</v>
      </c>
      <c r="F380" s="54">
        <f>IFERROR(VLOOKUP(A380,eco_institutions!A:D,3,0),"")</f>
        <v>60</v>
      </c>
      <c r="G380" s="54">
        <f>IFERROR(VLOOKUP(A380,eco_institutions!A:D,4,0),"")</f>
        <v>1.4</v>
      </c>
      <c r="H380" s="21">
        <f t="shared" si="26"/>
        <v>208</v>
      </c>
      <c r="I380" s="60">
        <f>IFERROR(VLOOKUP(A380,fin_institutions!A:D,3,0),"")</f>
        <v>9</v>
      </c>
      <c r="J380" s="55">
        <f>IFERROR(VLOOKUP(A380,fin_institutions!A:D,4,0),"")</f>
        <v>1.1000000000000001</v>
      </c>
      <c r="K380" s="55">
        <f t="shared" si="27"/>
        <v>379</v>
      </c>
      <c r="L380" s="70">
        <f>IFERROR(VLOOKUP(A380,bus_institutions!A:D,3,0),"")</f>
        <v>18</v>
      </c>
      <c r="M380" s="56">
        <f>IFERROR(VLOOKUP(A380,bus_institutions!A:D,4,0),"")</f>
        <v>1.34</v>
      </c>
      <c r="N380" s="30">
        <f t="shared" si="28"/>
        <v>463</v>
      </c>
      <c r="O380" s="75">
        <f>IFERROR(VLOOKUP(A380,man_institutions!A:D,3,0),"")</f>
        <v>32</v>
      </c>
      <c r="P380" s="76">
        <f>IFERROR(VLOOKUP(A380,man_institutions!A:D,4,0),"")</f>
        <v>1.26</v>
      </c>
      <c r="Q380" s="77">
        <f t="shared" si="29"/>
        <v>423</v>
      </c>
    </row>
    <row r="381" spans="1:17" x14ac:dyDescent="0.25">
      <c r="A381" s="8" t="s">
        <v>1008</v>
      </c>
      <c r="B381" s="51" t="s">
        <v>1222</v>
      </c>
      <c r="C381" s="90">
        <f>IFERROR(VLOOKUP(A381,eco_bus_institutions!A:D,3,0),"")</f>
        <v>83</v>
      </c>
      <c r="D381" s="90">
        <f>IFERROR(VLOOKUP(A381,eco_bus_institutions!A:D,4,0),"")</f>
        <v>1.42</v>
      </c>
      <c r="E381" s="91">
        <f t="shared" si="25"/>
        <v>375</v>
      </c>
      <c r="F381" s="54">
        <f>IFERROR(VLOOKUP(A381,eco_institutions!A:D,3,0),"")</f>
        <v>39</v>
      </c>
      <c r="G381" s="54">
        <f>IFERROR(VLOOKUP(A381,eco_institutions!A:D,4,0),"")</f>
        <v>1.0900000000000001</v>
      </c>
      <c r="H381" s="21">
        <f t="shared" si="26"/>
        <v>383</v>
      </c>
      <c r="I381" s="60">
        <f>IFERROR(VLOOKUP(A381,fin_institutions!A:D,3,0),"")</f>
        <v>6</v>
      </c>
      <c r="J381" s="55">
        <f>IFERROR(VLOOKUP(A381,fin_institutions!A:D,4,0),"")</f>
        <v>1.0900000000000001</v>
      </c>
      <c r="K381" s="55">
        <f t="shared" si="27"/>
        <v>390</v>
      </c>
      <c r="L381" s="70">
        <f>IFERROR(VLOOKUP(A381,bus_institutions!A:D,3,0),"")</f>
        <v>37</v>
      </c>
      <c r="M381" s="56">
        <f>IFERROR(VLOOKUP(A381,bus_institutions!A:D,4,0),"")</f>
        <v>1.77</v>
      </c>
      <c r="N381" s="30">
        <f t="shared" si="28"/>
        <v>314</v>
      </c>
      <c r="O381" s="75">
        <f>IFERROR(VLOOKUP(A381,man_institutions!A:D,3,0),"")</f>
        <v>31</v>
      </c>
      <c r="P381" s="76">
        <f>IFERROR(VLOOKUP(A381,man_institutions!A:D,4,0),"")</f>
        <v>1.67</v>
      </c>
      <c r="Q381" s="77">
        <f t="shared" si="29"/>
        <v>253</v>
      </c>
    </row>
    <row r="382" spans="1:17" x14ac:dyDescent="0.25">
      <c r="A382" s="8" t="s">
        <v>1029</v>
      </c>
      <c r="B382" s="51" t="s">
        <v>1219</v>
      </c>
      <c r="C382" s="90">
        <f>IFERROR(VLOOKUP(A382,eco_bus_institutions!A:D,3,0),"")</f>
        <v>61</v>
      </c>
      <c r="D382" s="90">
        <f>IFERROR(VLOOKUP(A382,eco_bus_institutions!A:D,4,0),"")</f>
        <v>1.42</v>
      </c>
      <c r="E382" s="91">
        <f t="shared" si="25"/>
        <v>375</v>
      </c>
      <c r="F382" s="54">
        <f>IFERROR(VLOOKUP(A382,eco_institutions!A:D,3,0),"")</f>
        <v>24</v>
      </c>
      <c r="G382" s="54">
        <f>IFERROR(VLOOKUP(A382,eco_institutions!A:D,4,0),"")</f>
        <v>1.1000000000000001</v>
      </c>
      <c r="H382" s="21">
        <f t="shared" si="26"/>
        <v>371</v>
      </c>
      <c r="I382" s="60">
        <f>IFERROR(VLOOKUP(A382,fin_institutions!A:D,3,0),"")</f>
        <v>16</v>
      </c>
      <c r="J382" s="55">
        <f>IFERROR(VLOOKUP(A382,fin_institutions!A:D,4,0),"")</f>
        <v>1.71</v>
      </c>
      <c r="K382" s="55">
        <f t="shared" si="27"/>
        <v>146</v>
      </c>
      <c r="L382" s="70">
        <f>IFERROR(VLOOKUP(A382,bus_institutions!A:D,3,0),"")</f>
        <v>23</v>
      </c>
      <c r="M382" s="56">
        <f>IFERROR(VLOOKUP(A382,bus_institutions!A:D,4,0),"")</f>
        <v>1.32</v>
      </c>
      <c r="N382" s="30">
        <f t="shared" si="28"/>
        <v>470</v>
      </c>
      <c r="O382" s="75">
        <f>IFERROR(VLOOKUP(A382,man_institutions!A:D,3,0),"")</f>
        <v>9</v>
      </c>
      <c r="P382" s="76">
        <f>IFERROR(VLOOKUP(A382,man_institutions!A:D,4,0),"")</f>
        <v>1.57</v>
      </c>
      <c r="Q382" s="77">
        <f t="shared" si="29"/>
        <v>293</v>
      </c>
    </row>
    <row r="383" spans="1:17" x14ac:dyDescent="0.25">
      <c r="A383" s="8" t="s">
        <v>958</v>
      </c>
      <c r="B383" s="51" t="s">
        <v>1232</v>
      </c>
      <c r="C383" s="90">
        <f>IFERROR(VLOOKUP(A383,eco_bus_institutions!A:D,3,0),"")</f>
        <v>41</v>
      </c>
      <c r="D383" s="90">
        <f>IFERROR(VLOOKUP(A383,eco_bus_institutions!A:D,4,0),"")</f>
        <v>1.41</v>
      </c>
      <c r="E383" s="91">
        <f t="shared" si="25"/>
        <v>381</v>
      </c>
      <c r="F383" s="54">
        <f>IFERROR(VLOOKUP(A383,eco_institutions!A:D,3,0),"")</f>
        <v>17</v>
      </c>
      <c r="G383" s="54">
        <f>IFERROR(VLOOKUP(A383,eco_institutions!A:D,4,0),"")</f>
        <v>1.35</v>
      </c>
      <c r="H383" s="21">
        <f t="shared" si="26"/>
        <v>218</v>
      </c>
      <c r="I383" s="60">
        <f>IFERROR(VLOOKUP(A383,fin_institutions!A:D,3,0),"")</f>
        <v>9</v>
      </c>
      <c r="J383" s="55">
        <f>IFERROR(VLOOKUP(A383,fin_institutions!A:D,4,0),"")</f>
        <v>1.21</v>
      </c>
      <c r="K383" s="55">
        <f t="shared" si="27"/>
        <v>283</v>
      </c>
      <c r="L383" s="70">
        <f>IFERROR(VLOOKUP(A383,bus_institutions!A:D,3,0),"")</f>
        <v>8</v>
      </c>
      <c r="M383" s="56">
        <f>IFERROR(VLOOKUP(A383,bus_institutions!A:D,4,0),"")</f>
        <v>1.26</v>
      </c>
      <c r="N383" s="30">
        <f t="shared" si="28"/>
        <v>489</v>
      </c>
      <c r="O383" s="75">
        <f>IFERROR(VLOOKUP(A383,man_institutions!A:D,3,0),"")</f>
        <v>19</v>
      </c>
      <c r="P383" s="76">
        <f>IFERROR(VLOOKUP(A383,man_institutions!A:D,4,0),"")</f>
        <v>1.17</v>
      </c>
      <c r="Q383" s="77">
        <f t="shared" si="29"/>
        <v>474</v>
      </c>
    </row>
    <row r="384" spans="1:17" x14ac:dyDescent="0.25">
      <c r="A384" s="8" t="s">
        <v>1061</v>
      </c>
      <c r="B384" s="51" t="s">
        <v>1219</v>
      </c>
      <c r="C384" s="90">
        <f>IFERROR(VLOOKUP(A384,eco_bus_institutions!A:D,3,0),"")</f>
        <v>44</v>
      </c>
      <c r="D384" s="90">
        <f>IFERROR(VLOOKUP(A384,eco_bus_institutions!A:D,4,0),"")</f>
        <v>1.41</v>
      </c>
      <c r="E384" s="91">
        <f t="shared" si="25"/>
        <v>381</v>
      </c>
      <c r="F384" s="54">
        <f>IFERROR(VLOOKUP(A384,eco_institutions!A:D,3,0),"")</f>
        <v>17</v>
      </c>
      <c r="G384" s="54">
        <f>IFERROR(VLOOKUP(A384,eco_institutions!A:D,4,0),"")</f>
        <v>1.0900000000000001</v>
      </c>
      <c r="H384" s="21">
        <f t="shared" si="26"/>
        <v>383</v>
      </c>
      <c r="I384" s="60">
        <f>IFERROR(VLOOKUP(A384,fin_institutions!A:D,3,0),"")</f>
        <v>12</v>
      </c>
      <c r="J384" s="55">
        <f>IFERROR(VLOOKUP(A384,fin_institutions!A:D,4,0),"")</f>
        <v>1.1200000000000001</v>
      </c>
      <c r="K384" s="55">
        <f t="shared" si="27"/>
        <v>351</v>
      </c>
      <c r="L384" s="70">
        <f>IFERROR(VLOOKUP(A384,bus_institutions!A:D,3,0),"")</f>
        <v>12</v>
      </c>
      <c r="M384" s="56">
        <f>IFERROR(VLOOKUP(A384,bus_institutions!A:D,4,0),"")</f>
        <v>1.8</v>
      </c>
      <c r="N384" s="30">
        <f t="shared" si="28"/>
        <v>305</v>
      </c>
      <c r="O384" s="75">
        <f>IFERROR(VLOOKUP(A384,man_institutions!A:D,3,0),"")</f>
        <v>17</v>
      </c>
      <c r="P384" s="76">
        <f>IFERROR(VLOOKUP(A384,man_institutions!A:D,4,0),"")</f>
        <v>1.3</v>
      </c>
      <c r="Q384" s="77">
        <f t="shared" si="29"/>
        <v>403</v>
      </c>
    </row>
    <row r="385" spans="1:17" x14ac:dyDescent="0.25">
      <c r="A385" s="8" t="s">
        <v>948</v>
      </c>
      <c r="B385" s="51" t="s">
        <v>1239</v>
      </c>
      <c r="C385" s="90">
        <f>IFERROR(VLOOKUP(A385,eco_bus_institutions!A:D,3,0),"")</f>
        <v>195</v>
      </c>
      <c r="D385" s="90">
        <f>IFERROR(VLOOKUP(A385,eco_bus_institutions!A:D,4,0),"")</f>
        <v>1.41</v>
      </c>
      <c r="E385" s="91">
        <f t="shared" si="25"/>
        <v>381</v>
      </c>
      <c r="F385" s="54">
        <f>IFERROR(VLOOKUP(A385,eco_institutions!A:D,3,0),"")</f>
        <v>59</v>
      </c>
      <c r="G385" s="54">
        <f>IFERROR(VLOOKUP(A385,eco_institutions!A:D,4,0),"")</f>
        <v>1.22</v>
      </c>
      <c r="H385" s="21">
        <f t="shared" si="26"/>
        <v>278</v>
      </c>
      <c r="I385" s="60">
        <f>IFERROR(VLOOKUP(A385,fin_institutions!A:D,3,0),"")</f>
        <v>54</v>
      </c>
      <c r="J385" s="55">
        <f>IFERROR(VLOOKUP(A385,fin_institutions!A:D,4,0),"")</f>
        <v>1.1599999999999999</v>
      </c>
      <c r="K385" s="55">
        <f t="shared" si="27"/>
        <v>315</v>
      </c>
      <c r="L385" s="70">
        <f>IFERROR(VLOOKUP(A385,bus_institutions!A:D,3,0),"")</f>
        <v>51</v>
      </c>
      <c r="M385" s="56">
        <f>IFERROR(VLOOKUP(A385,bus_institutions!A:D,4,0),"")</f>
        <v>1.86</v>
      </c>
      <c r="N385" s="30">
        <f t="shared" si="28"/>
        <v>291</v>
      </c>
      <c r="O385" s="75">
        <f>IFERROR(VLOOKUP(A385,man_institutions!A:D,3,0),"")</f>
        <v>71</v>
      </c>
      <c r="P385" s="76">
        <f>IFERROR(VLOOKUP(A385,man_institutions!A:D,4,0),"")</f>
        <v>1.31</v>
      </c>
      <c r="Q385" s="77">
        <f t="shared" si="29"/>
        <v>398</v>
      </c>
    </row>
    <row r="386" spans="1:17" x14ac:dyDescent="0.25">
      <c r="A386" s="8" t="s">
        <v>991</v>
      </c>
      <c r="B386" s="51" t="s">
        <v>1219</v>
      </c>
      <c r="C386" s="90">
        <f>IFERROR(VLOOKUP(A386,eco_bus_institutions!A:D,3,0),"")</f>
        <v>40</v>
      </c>
      <c r="D386" s="90">
        <f>IFERROR(VLOOKUP(A386,eco_bus_institutions!A:D,4,0),"")</f>
        <v>1.41</v>
      </c>
      <c r="E386" s="91">
        <f t="shared" si="25"/>
        <v>381</v>
      </c>
      <c r="F386" s="54">
        <f>IFERROR(VLOOKUP(A386,eco_institutions!A:D,3,0),"")</f>
        <v>22</v>
      </c>
      <c r="G386" s="54">
        <f>IFERROR(VLOOKUP(A386,eco_institutions!A:D,4,0),"")</f>
        <v>1.1000000000000001</v>
      </c>
      <c r="H386" s="21">
        <f t="shared" si="26"/>
        <v>371</v>
      </c>
      <c r="I386" s="60">
        <f>IFERROR(VLOOKUP(A386,fin_institutions!A:D,3,0),"")</f>
        <v>4</v>
      </c>
      <c r="J386" s="55">
        <f>IFERROR(VLOOKUP(A386,fin_institutions!A:D,4,0),"")</f>
        <v>1.07</v>
      </c>
      <c r="K386" s="55">
        <f t="shared" si="27"/>
        <v>424</v>
      </c>
      <c r="L386" s="70">
        <f>IFERROR(VLOOKUP(A386,bus_institutions!A:D,3,0),"")</f>
        <v>19</v>
      </c>
      <c r="M386" s="56">
        <f>IFERROR(VLOOKUP(A386,bus_institutions!A:D,4,0),"")</f>
        <v>1.74</v>
      </c>
      <c r="N386" s="30">
        <f t="shared" si="28"/>
        <v>324</v>
      </c>
      <c r="O386" s="75" t="str">
        <f>IFERROR(VLOOKUP(A386,man_institutions!A:D,3,0),"")</f>
        <v/>
      </c>
      <c r="P386" s="76" t="str">
        <f>IFERROR(VLOOKUP(A386,man_institutions!A:D,4,0),"")</f>
        <v/>
      </c>
      <c r="Q386" s="77" t="str">
        <f t="shared" si="29"/>
        <v/>
      </c>
    </row>
    <row r="387" spans="1:17" x14ac:dyDescent="0.25">
      <c r="A387" s="8" t="s">
        <v>1033</v>
      </c>
      <c r="B387" s="51" t="s">
        <v>1230</v>
      </c>
      <c r="C387" s="90">
        <f>IFERROR(VLOOKUP(A387,eco_bus_institutions!A:D,3,0),"")</f>
        <v>50</v>
      </c>
      <c r="D387" s="90">
        <f>IFERROR(VLOOKUP(A387,eco_bus_institutions!A:D,4,0),"")</f>
        <v>1.4</v>
      </c>
      <c r="E387" s="91">
        <f t="shared" ref="E387:E450" si="30">_xlfn.RANK.EQ(D387,D:D)</f>
        <v>385</v>
      </c>
      <c r="F387" s="54">
        <f>IFERROR(VLOOKUP(A387,eco_institutions!A:D,3,0),"")</f>
        <v>16</v>
      </c>
      <c r="G387" s="54">
        <f>IFERROR(VLOOKUP(A387,eco_institutions!A:D,4,0),"")</f>
        <v>1.1000000000000001</v>
      </c>
      <c r="H387" s="21">
        <f t="shared" ref="H387:H450" si="31">IFERROR(_xlfn.RANK.EQ(G387,G:G),"")</f>
        <v>371</v>
      </c>
      <c r="I387" s="60">
        <f>IFERROR(VLOOKUP(A387,fin_institutions!A:D,3,0),"")</f>
        <v>8</v>
      </c>
      <c r="J387" s="55">
        <f>IFERROR(VLOOKUP(A387,fin_institutions!A:D,4,0),"")</f>
        <v>1.0900000000000001</v>
      </c>
      <c r="K387" s="55">
        <f t="shared" ref="K387:K450" si="32">IFERROR(_xlfn.RANK.EQ(J387,J:J),"")</f>
        <v>390</v>
      </c>
      <c r="L387" s="70">
        <f>IFERROR(VLOOKUP(A387,bus_institutions!A:D,3,0),"")</f>
        <v>17</v>
      </c>
      <c r="M387" s="56">
        <f>IFERROR(VLOOKUP(A387,bus_institutions!A:D,4,0),"")</f>
        <v>1.56</v>
      </c>
      <c r="N387" s="30">
        <f t="shared" ref="N387:N450" si="33">IFERROR(_xlfn.RANK.EQ(M387,M:M),"")</f>
        <v>367</v>
      </c>
      <c r="O387" s="75">
        <f>IFERROR(VLOOKUP(A387,man_institutions!A:D,3,0),"")</f>
        <v>30</v>
      </c>
      <c r="P387" s="76">
        <f>IFERROR(VLOOKUP(A387,man_institutions!A:D,4,0),"")</f>
        <v>1.38</v>
      </c>
      <c r="Q387" s="77">
        <f t="shared" ref="Q387:Q450" si="34">IFERROR(_xlfn.RANK.EQ(P387,P:P),"")</f>
        <v>361</v>
      </c>
    </row>
    <row r="388" spans="1:17" x14ac:dyDescent="0.25">
      <c r="A388" s="8" t="s">
        <v>1074</v>
      </c>
      <c r="B388" s="51" t="s">
        <v>1257</v>
      </c>
      <c r="C388" s="90">
        <f>IFERROR(VLOOKUP(A388,eco_bus_institutions!A:D,3,0),"")</f>
        <v>86</v>
      </c>
      <c r="D388" s="90">
        <f>IFERROR(VLOOKUP(A388,eco_bus_institutions!A:D,4,0),"")</f>
        <v>1.4</v>
      </c>
      <c r="E388" s="91">
        <f t="shared" si="30"/>
        <v>385</v>
      </c>
      <c r="F388" s="54">
        <f>IFERROR(VLOOKUP(A388,eco_institutions!A:D,3,0),"")</f>
        <v>35</v>
      </c>
      <c r="G388" s="54">
        <f>IFERROR(VLOOKUP(A388,eco_institutions!A:D,4,0),"")</f>
        <v>1.28</v>
      </c>
      <c r="H388" s="21">
        <f t="shared" si="31"/>
        <v>251</v>
      </c>
      <c r="I388" s="60">
        <f>IFERROR(VLOOKUP(A388,fin_institutions!A:D,3,0),"")</f>
        <v>17</v>
      </c>
      <c r="J388" s="55">
        <f>IFERROR(VLOOKUP(A388,fin_institutions!A:D,4,0),"")</f>
        <v>1.24</v>
      </c>
      <c r="K388" s="55">
        <f t="shared" si="32"/>
        <v>261</v>
      </c>
      <c r="L388" s="70">
        <f>IFERROR(VLOOKUP(A388,bus_institutions!A:D,3,0),"")</f>
        <v>34</v>
      </c>
      <c r="M388" s="56">
        <f>IFERROR(VLOOKUP(A388,bus_institutions!A:D,4,0),"")</f>
        <v>1.52</v>
      </c>
      <c r="N388" s="30">
        <f t="shared" si="33"/>
        <v>386</v>
      </c>
      <c r="O388" s="75">
        <f>IFERROR(VLOOKUP(A388,man_institutions!A:D,3,0),"")</f>
        <v>34</v>
      </c>
      <c r="P388" s="76">
        <f>IFERROR(VLOOKUP(A388,man_institutions!A:D,4,0),"")</f>
        <v>1.31</v>
      </c>
      <c r="Q388" s="77">
        <f t="shared" si="34"/>
        <v>398</v>
      </c>
    </row>
    <row r="389" spans="1:17" x14ac:dyDescent="0.25">
      <c r="A389" s="8" t="s">
        <v>1039</v>
      </c>
      <c r="B389" s="51" t="s">
        <v>1253</v>
      </c>
      <c r="C389" s="90">
        <f>IFERROR(VLOOKUP(A389,eco_bus_institutions!A:D,3,0),"")</f>
        <v>40</v>
      </c>
      <c r="D389" s="90">
        <f>IFERROR(VLOOKUP(A389,eco_bus_institutions!A:D,4,0),"")</f>
        <v>1.4</v>
      </c>
      <c r="E389" s="91">
        <f t="shared" si="30"/>
        <v>385</v>
      </c>
      <c r="F389" s="54">
        <f>IFERROR(VLOOKUP(A389,eco_institutions!A:D,3,0),"")</f>
        <v>18</v>
      </c>
      <c r="G389" s="54">
        <f>IFERROR(VLOOKUP(A389,eco_institutions!A:D,4,0),"")</f>
        <v>1.02</v>
      </c>
      <c r="H389" s="21">
        <f t="shared" si="31"/>
        <v>543</v>
      </c>
      <c r="I389" s="60">
        <f>IFERROR(VLOOKUP(A389,fin_institutions!A:D,3,0),"")</f>
        <v>6</v>
      </c>
      <c r="J389" s="55">
        <f>IFERROR(VLOOKUP(A389,fin_institutions!A:D,4,0),"")</f>
        <v>1.04</v>
      </c>
      <c r="K389" s="55">
        <f t="shared" si="32"/>
        <v>479</v>
      </c>
      <c r="L389" s="70">
        <f>IFERROR(VLOOKUP(A389,bus_institutions!A:D,3,0),"")</f>
        <v>18</v>
      </c>
      <c r="M389" s="56">
        <f>IFERROR(VLOOKUP(A389,bus_institutions!A:D,4,0),"")</f>
        <v>1.79</v>
      </c>
      <c r="N389" s="30">
        <f t="shared" si="33"/>
        <v>311</v>
      </c>
      <c r="O389" s="75">
        <f>IFERROR(VLOOKUP(A389,man_institutions!A:D,3,0),"")</f>
        <v>18</v>
      </c>
      <c r="P389" s="76">
        <f>IFERROR(VLOOKUP(A389,man_institutions!A:D,4,0),"")</f>
        <v>1.48</v>
      </c>
      <c r="Q389" s="77">
        <f t="shared" si="34"/>
        <v>320</v>
      </c>
    </row>
    <row r="390" spans="1:17" x14ac:dyDescent="0.25">
      <c r="A390" s="8" t="s">
        <v>980</v>
      </c>
      <c r="B390" s="51" t="s">
        <v>1232</v>
      </c>
      <c r="C390" s="90">
        <f>IFERROR(VLOOKUP(A390,eco_bus_institutions!A:D,3,0),"")</f>
        <v>89</v>
      </c>
      <c r="D390" s="90">
        <f>IFERROR(VLOOKUP(A390,eco_bus_institutions!A:D,4,0),"")</f>
        <v>1.4</v>
      </c>
      <c r="E390" s="91">
        <f t="shared" si="30"/>
        <v>385</v>
      </c>
      <c r="F390" s="54">
        <f>IFERROR(VLOOKUP(A390,eco_institutions!A:D,3,0),"")</f>
        <v>44</v>
      </c>
      <c r="G390" s="54">
        <f>IFERROR(VLOOKUP(A390,eco_institutions!A:D,4,0),"")</f>
        <v>1.1100000000000001</v>
      </c>
      <c r="H390" s="21">
        <f t="shared" si="31"/>
        <v>362</v>
      </c>
      <c r="I390" s="60">
        <f>IFERROR(VLOOKUP(A390,fin_institutions!A:D,3,0),"")</f>
        <v>22</v>
      </c>
      <c r="J390" s="55">
        <f>IFERROR(VLOOKUP(A390,fin_institutions!A:D,4,0),"")</f>
        <v>1.1399999999999999</v>
      </c>
      <c r="K390" s="55">
        <f t="shared" si="32"/>
        <v>335</v>
      </c>
      <c r="L390" s="70">
        <f>IFERROR(VLOOKUP(A390,bus_institutions!A:D,3,0),"")</f>
        <v>21</v>
      </c>
      <c r="M390" s="56">
        <f>IFERROR(VLOOKUP(A390,bus_institutions!A:D,4,0),"")</f>
        <v>1.82</v>
      </c>
      <c r="N390" s="30">
        <f t="shared" si="33"/>
        <v>299</v>
      </c>
      <c r="O390" s="75">
        <f>IFERROR(VLOOKUP(A390,man_institutions!A:D,3,0),"")</f>
        <v>27</v>
      </c>
      <c r="P390" s="76">
        <f>IFERROR(VLOOKUP(A390,man_institutions!A:D,4,0),"")</f>
        <v>1.5</v>
      </c>
      <c r="Q390" s="77">
        <f t="shared" si="34"/>
        <v>310</v>
      </c>
    </row>
    <row r="391" spans="1:17" x14ac:dyDescent="0.25">
      <c r="A391" s="8" t="s">
        <v>969</v>
      </c>
      <c r="B391" s="51" t="s">
        <v>1218</v>
      </c>
      <c r="C391" s="90">
        <f>IFERROR(VLOOKUP(A391,eco_bus_institutions!A:D,3,0),"")</f>
        <v>71</v>
      </c>
      <c r="D391" s="90">
        <f>IFERROR(VLOOKUP(A391,eco_bus_institutions!A:D,4,0),"")</f>
        <v>1.4</v>
      </c>
      <c r="E391" s="91">
        <f t="shared" si="30"/>
        <v>385</v>
      </c>
      <c r="F391" s="54">
        <f>IFERROR(VLOOKUP(A391,eco_institutions!A:D,3,0),"")</f>
        <v>10</v>
      </c>
      <c r="G391" s="54">
        <f>IFERROR(VLOOKUP(A391,eco_institutions!A:D,4,0),"")</f>
        <v>1.03</v>
      </c>
      <c r="H391" s="21">
        <f t="shared" si="31"/>
        <v>511</v>
      </c>
      <c r="I391" s="60">
        <f>IFERROR(VLOOKUP(A391,fin_institutions!A:D,3,0),"")</f>
        <v>8</v>
      </c>
      <c r="J391" s="55">
        <f>IFERROR(VLOOKUP(A391,fin_institutions!A:D,4,0),"")</f>
        <v>1.08</v>
      </c>
      <c r="K391" s="55">
        <f t="shared" si="32"/>
        <v>410</v>
      </c>
      <c r="L391" s="70">
        <f>IFERROR(VLOOKUP(A391,bus_institutions!A:D,3,0),"")</f>
        <v>34</v>
      </c>
      <c r="M391" s="56">
        <f>IFERROR(VLOOKUP(A391,bus_institutions!A:D,4,0),"")</f>
        <v>1.55</v>
      </c>
      <c r="N391" s="30">
        <f t="shared" si="33"/>
        <v>372</v>
      </c>
      <c r="O391" s="75">
        <f>IFERROR(VLOOKUP(A391,man_institutions!A:D,3,0),"")</f>
        <v>40</v>
      </c>
      <c r="P391" s="76">
        <f>IFERROR(VLOOKUP(A391,man_institutions!A:D,4,0),"")</f>
        <v>1.44</v>
      </c>
      <c r="Q391" s="77">
        <f t="shared" si="34"/>
        <v>336</v>
      </c>
    </row>
    <row r="392" spans="1:17" x14ac:dyDescent="0.25">
      <c r="A392" s="8" t="s">
        <v>923</v>
      </c>
      <c r="B392" s="51" t="s">
        <v>1231</v>
      </c>
      <c r="C392" s="90">
        <f>IFERROR(VLOOKUP(A392,eco_bus_institutions!A:D,3,0),"")</f>
        <v>45</v>
      </c>
      <c r="D392" s="90">
        <f>IFERROR(VLOOKUP(A392,eco_bus_institutions!A:D,4,0),"")</f>
        <v>1.4</v>
      </c>
      <c r="E392" s="91">
        <f t="shared" si="30"/>
        <v>385</v>
      </c>
      <c r="F392" s="54">
        <f>IFERROR(VLOOKUP(A392,eco_institutions!A:D,3,0),"")</f>
        <v>12</v>
      </c>
      <c r="G392" s="54">
        <f>IFERROR(VLOOKUP(A392,eco_institutions!A:D,4,0),"")</f>
        <v>1.06</v>
      </c>
      <c r="H392" s="21">
        <f t="shared" si="31"/>
        <v>443</v>
      </c>
      <c r="I392" s="60">
        <f>IFERROR(VLOOKUP(A392,fin_institutions!A:D,3,0),"")</f>
        <v>5</v>
      </c>
      <c r="J392" s="55">
        <f>IFERROR(VLOOKUP(A392,fin_institutions!A:D,4,0),"")</f>
        <v>1.1100000000000001</v>
      </c>
      <c r="K392" s="55">
        <f t="shared" si="32"/>
        <v>364</v>
      </c>
      <c r="L392" s="70">
        <f>IFERROR(VLOOKUP(A392,bus_institutions!A:D,3,0),"")</f>
        <v>23</v>
      </c>
      <c r="M392" s="56">
        <f>IFERROR(VLOOKUP(A392,bus_institutions!A:D,4,0),"")</f>
        <v>1.54</v>
      </c>
      <c r="N392" s="30">
        <f t="shared" si="33"/>
        <v>376</v>
      </c>
      <c r="O392" s="75">
        <f>IFERROR(VLOOKUP(A392,man_institutions!A:D,3,0),"")</f>
        <v>19</v>
      </c>
      <c r="P392" s="76">
        <f>IFERROR(VLOOKUP(A392,man_institutions!A:D,4,0),"")</f>
        <v>1.22</v>
      </c>
      <c r="Q392" s="77">
        <f t="shared" si="34"/>
        <v>441</v>
      </c>
    </row>
    <row r="393" spans="1:17" x14ac:dyDescent="0.25">
      <c r="A393" s="8" t="s">
        <v>1043</v>
      </c>
      <c r="B393" s="51" t="s">
        <v>1219</v>
      </c>
      <c r="C393" s="90">
        <f>IFERROR(VLOOKUP(A393,eco_bus_institutions!A:D,3,0),"")</f>
        <v>45</v>
      </c>
      <c r="D393" s="90">
        <f>IFERROR(VLOOKUP(A393,eco_bus_institutions!A:D,4,0),"")</f>
        <v>1.4</v>
      </c>
      <c r="E393" s="91">
        <f t="shared" si="30"/>
        <v>385</v>
      </c>
      <c r="F393" s="54">
        <f>IFERROR(VLOOKUP(A393,eco_institutions!A:D,3,0),"")</f>
        <v>15</v>
      </c>
      <c r="G393" s="54">
        <f>IFERROR(VLOOKUP(A393,eco_institutions!A:D,4,0),"")</f>
        <v>1.1499999999999999</v>
      </c>
      <c r="H393" s="21">
        <f t="shared" si="31"/>
        <v>318</v>
      </c>
      <c r="I393" s="60">
        <f>IFERROR(VLOOKUP(A393,fin_institutions!A:D,3,0),"")</f>
        <v>9</v>
      </c>
      <c r="J393" s="55">
        <f>IFERROR(VLOOKUP(A393,fin_institutions!A:D,4,0),"")</f>
        <v>1.25</v>
      </c>
      <c r="K393" s="55">
        <f t="shared" si="32"/>
        <v>259</v>
      </c>
      <c r="L393" s="70">
        <f>IFERROR(VLOOKUP(A393,bus_institutions!A:D,3,0),"")</f>
        <v>16</v>
      </c>
      <c r="M393" s="56">
        <f>IFERROR(VLOOKUP(A393,bus_institutions!A:D,4,0),"")</f>
        <v>1.38</v>
      </c>
      <c r="N393" s="30">
        <f t="shared" si="33"/>
        <v>446</v>
      </c>
      <c r="O393" s="75">
        <f>IFERROR(VLOOKUP(A393,man_institutions!A:D,3,0),"")</f>
        <v>14</v>
      </c>
      <c r="P393" s="76">
        <f>IFERROR(VLOOKUP(A393,man_institutions!A:D,4,0),"")</f>
        <v>1.66</v>
      </c>
      <c r="Q393" s="77">
        <f t="shared" si="34"/>
        <v>258</v>
      </c>
    </row>
    <row r="394" spans="1:17" x14ac:dyDescent="0.25">
      <c r="A394" s="8" t="s">
        <v>955</v>
      </c>
      <c r="B394" s="51" t="s">
        <v>1222</v>
      </c>
      <c r="C394" s="90">
        <f>IFERROR(VLOOKUP(A394,eco_bus_institutions!A:D,3,0),"")</f>
        <v>41</v>
      </c>
      <c r="D394" s="90">
        <f>IFERROR(VLOOKUP(A394,eco_bus_institutions!A:D,4,0),"")</f>
        <v>1.4</v>
      </c>
      <c r="E394" s="91">
        <f t="shared" si="30"/>
        <v>385</v>
      </c>
      <c r="F394" s="54">
        <f>IFERROR(VLOOKUP(A394,eco_institutions!A:D,3,0),"")</f>
        <v>12</v>
      </c>
      <c r="G394" s="54">
        <f>IFERROR(VLOOKUP(A394,eco_institutions!A:D,4,0),"")</f>
        <v>1.06</v>
      </c>
      <c r="H394" s="21">
        <f t="shared" si="31"/>
        <v>443</v>
      </c>
      <c r="I394" s="60">
        <f>IFERROR(VLOOKUP(A394,fin_institutions!A:D,3,0),"")</f>
        <v>7</v>
      </c>
      <c r="J394" s="55">
        <f>IFERROR(VLOOKUP(A394,fin_institutions!A:D,4,0),"")</f>
        <v>1.04</v>
      </c>
      <c r="K394" s="55">
        <f t="shared" si="32"/>
        <v>479</v>
      </c>
      <c r="L394" s="70">
        <f>IFERROR(VLOOKUP(A394,bus_institutions!A:D,3,0),"")</f>
        <v>21</v>
      </c>
      <c r="M394" s="56">
        <f>IFERROR(VLOOKUP(A394,bus_institutions!A:D,4,0),"")</f>
        <v>1.47</v>
      </c>
      <c r="N394" s="30">
        <f t="shared" si="33"/>
        <v>406</v>
      </c>
      <c r="O394" s="75">
        <f>IFERROR(VLOOKUP(A394,man_institutions!A:D,3,0),"")</f>
        <v>21</v>
      </c>
      <c r="P394" s="76">
        <f>IFERROR(VLOOKUP(A394,man_institutions!A:D,4,0),"")</f>
        <v>1.36</v>
      </c>
      <c r="Q394" s="77">
        <f t="shared" si="34"/>
        <v>372</v>
      </c>
    </row>
    <row r="395" spans="1:17" x14ac:dyDescent="0.25">
      <c r="A395" s="8" t="s">
        <v>1120</v>
      </c>
      <c r="B395" s="51" t="s">
        <v>1219</v>
      </c>
      <c r="C395" s="90">
        <f>IFERROR(VLOOKUP(A395,eco_bus_institutions!A:D,3,0),"")</f>
        <v>43</v>
      </c>
      <c r="D395" s="90">
        <f>IFERROR(VLOOKUP(A395,eco_bus_institutions!A:D,4,0),"")</f>
        <v>1.4</v>
      </c>
      <c r="E395" s="91">
        <f t="shared" si="30"/>
        <v>385</v>
      </c>
      <c r="F395" s="54">
        <f>IFERROR(VLOOKUP(A395,eco_institutions!A:D,3,0),"")</f>
        <v>29</v>
      </c>
      <c r="G395" s="54">
        <f>IFERROR(VLOOKUP(A395,eco_institutions!A:D,4,0),"")</f>
        <v>1.1299999999999999</v>
      </c>
      <c r="H395" s="21">
        <f t="shared" si="31"/>
        <v>338</v>
      </c>
      <c r="I395" s="60">
        <f>IFERROR(VLOOKUP(A395,fin_institutions!A:D,3,0),"")</f>
        <v>8</v>
      </c>
      <c r="J395" s="55">
        <f>IFERROR(VLOOKUP(A395,fin_institutions!A:D,4,0),"")</f>
        <v>1.19</v>
      </c>
      <c r="K395" s="55">
        <f t="shared" si="32"/>
        <v>293</v>
      </c>
      <c r="L395" s="70">
        <f>IFERROR(VLOOKUP(A395,bus_institutions!A:D,3,0),"")</f>
        <v>8</v>
      </c>
      <c r="M395" s="56">
        <f>IFERROR(VLOOKUP(A395,bus_institutions!A:D,4,0),"")</f>
        <v>2.31</v>
      </c>
      <c r="N395" s="30">
        <f t="shared" si="33"/>
        <v>204</v>
      </c>
      <c r="O395" s="75">
        <f>IFERROR(VLOOKUP(A395,man_institutions!A:D,3,0),"")</f>
        <v>7</v>
      </c>
      <c r="P395" s="76">
        <f>IFERROR(VLOOKUP(A395,man_institutions!A:D,4,0),"")</f>
        <v>2.0099999999999998</v>
      </c>
      <c r="Q395" s="77">
        <f t="shared" si="34"/>
        <v>197</v>
      </c>
    </row>
    <row r="396" spans="1:17" x14ac:dyDescent="0.25">
      <c r="A396" s="8" t="s">
        <v>992</v>
      </c>
      <c r="B396" s="51" t="s">
        <v>1254</v>
      </c>
      <c r="C396" s="90">
        <f>IFERROR(VLOOKUP(A396,eco_bus_institutions!A:D,3,0),"")</f>
        <v>40</v>
      </c>
      <c r="D396" s="90">
        <f>IFERROR(VLOOKUP(A396,eco_bus_institutions!A:D,4,0),"")</f>
        <v>1.4</v>
      </c>
      <c r="E396" s="91">
        <f t="shared" si="30"/>
        <v>385</v>
      </c>
      <c r="F396" s="54">
        <f>IFERROR(VLOOKUP(A396,eco_institutions!A:D,3,0),"")</f>
        <v>22</v>
      </c>
      <c r="G396" s="54">
        <f>IFERROR(VLOOKUP(A396,eco_institutions!A:D,4,0),"")</f>
        <v>1.01</v>
      </c>
      <c r="H396" s="21">
        <f t="shared" si="31"/>
        <v>566</v>
      </c>
      <c r="I396" s="60">
        <f>IFERROR(VLOOKUP(A396,fin_institutions!A:D,3,0),"")</f>
        <v>3</v>
      </c>
      <c r="J396" s="55">
        <f>IFERROR(VLOOKUP(A396,fin_institutions!A:D,4,0),"")</f>
        <v>1</v>
      </c>
      <c r="K396" s="55">
        <f t="shared" si="32"/>
        <v>565</v>
      </c>
      <c r="L396" s="70">
        <f>IFERROR(VLOOKUP(A396,bus_institutions!A:D,3,0),"")</f>
        <v>17</v>
      </c>
      <c r="M396" s="56">
        <f>IFERROR(VLOOKUP(A396,bus_institutions!A:D,4,0),"")</f>
        <v>1.74</v>
      </c>
      <c r="N396" s="30">
        <f t="shared" si="33"/>
        <v>324</v>
      </c>
      <c r="O396" s="75">
        <f>IFERROR(VLOOKUP(A396,man_institutions!A:D,3,0),"")</f>
        <v>18</v>
      </c>
      <c r="P396" s="76">
        <f>IFERROR(VLOOKUP(A396,man_institutions!A:D,4,0),"")</f>
        <v>1.17</v>
      </c>
      <c r="Q396" s="77">
        <f t="shared" si="34"/>
        <v>474</v>
      </c>
    </row>
    <row r="397" spans="1:17" x14ac:dyDescent="0.25">
      <c r="A397" s="8" t="s">
        <v>970</v>
      </c>
      <c r="B397" s="51" t="s">
        <v>1232</v>
      </c>
      <c r="C397" s="90">
        <f>IFERROR(VLOOKUP(A397,eco_bus_institutions!A:D,3,0),"")</f>
        <v>52</v>
      </c>
      <c r="D397" s="90">
        <f>IFERROR(VLOOKUP(A397,eco_bus_institutions!A:D,4,0),"")</f>
        <v>1.39</v>
      </c>
      <c r="E397" s="91">
        <f t="shared" si="30"/>
        <v>395</v>
      </c>
      <c r="F397" s="54">
        <f>IFERROR(VLOOKUP(A397,eco_institutions!A:D,3,0),"")</f>
        <v>9</v>
      </c>
      <c r="G397" s="54">
        <f>IFERROR(VLOOKUP(A397,eco_institutions!A:D,4,0),"")</f>
        <v>1.01</v>
      </c>
      <c r="H397" s="21">
        <f t="shared" si="31"/>
        <v>566</v>
      </c>
      <c r="I397" s="60">
        <f>IFERROR(VLOOKUP(A397,fin_institutions!A:D,3,0),"")</f>
        <v>4</v>
      </c>
      <c r="J397" s="55">
        <f>IFERROR(VLOOKUP(A397,fin_institutions!A:D,4,0),"")</f>
        <v>1.1000000000000001</v>
      </c>
      <c r="K397" s="55">
        <f t="shared" si="32"/>
        <v>379</v>
      </c>
      <c r="L397" s="70">
        <f>IFERROR(VLOOKUP(A397,bus_institutions!A:D,3,0),"")</f>
        <v>24</v>
      </c>
      <c r="M397" s="56">
        <f>IFERROR(VLOOKUP(A397,bus_institutions!A:D,4,0),"")</f>
        <v>1.53</v>
      </c>
      <c r="N397" s="30">
        <f t="shared" si="33"/>
        <v>380</v>
      </c>
      <c r="O397" s="75">
        <f>IFERROR(VLOOKUP(A397,man_institutions!A:D,3,0),"")</f>
        <v>32</v>
      </c>
      <c r="P397" s="76">
        <f>IFERROR(VLOOKUP(A397,man_institutions!A:D,4,0),"")</f>
        <v>1.18</v>
      </c>
      <c r="Q397" s="77">
        <f t="shared" si="34"/>
        <v>462</v>
      </c>
    </row>
    <row r="398" spans="1:17" x14ac:dyDescent="0.25">
      <c r="A398" s="8" t="s">
        <v>981</v>
      </c>
      <c r="B398" s="51" t="s">
        <v>1252</v>
      </c>
      <c r="C398" s="90">
        <f>IFERROR(VLOOKUP(A398,eco_bus_institutions!A:D,3,0),"")</f>
        <v>51</v>
      </c>
      <c r="D398" s="90">
        <f>IFERROR(VLOOKUP(A398,eco_bus_institutions!A:D,4,0),"")</f>
        <v>1.39</v>
      </c>
      <c r="E398" s="91">
        <f t="shared" si="30"/>
        <v>395</v>
      </c>
      <c r="F398" s="54">
        <f>IFERROR(VLOOKUP(A398,eco_institutions!A:D,3,0),"")</f>
        <v>29</v>
      </c>
      <c r="G398" s="54">
        <f>IFERROR(VLOOKUP(A398,eco_institutions!A:D,4,0),"")</f>
        <v>1.3</v>
      </c>
      <c r="H398" s="21">
        <f t="shared" si="31"/>
        <v>236</v>
      </c>
      <c r="I398" s="60">
        <f>IFERROR(VLOOKUP(A398,fin_institutions!A:D,3,0),"")</f>
        <v>10</v>
      </c>
      <c r="J398" s="55">
        <f>IFERROR(VLOOKUP(A398,fin_institutions!A:D,4,0),"")</f>
        <v>1.1200000000000001</v>
      </c>
      <c r="K398" s="55">
        <f t="shared" si="32"/>
        <v>351</v>
      </c>
      <c r="L398" s="70">
        <f>IFERROR(VLOOKUP(A398,bus_institutions!A:D,3,0),"")</f>
        <v>8</v>
      </c>
      <c r="M398" s="56">
        <f>IFERROR(VLOOKUP(A398,bus_institutions!A:D,4,0),"")</f>
        <v>1.37</v>
      </c>
      <c r="N398" s="30">
        <f t="shared" si="33"/>
        <v>449</v>
      </c>
      <c r="O398" s="75">
        <f>IFERROR(VLOOKUP(A398,man_institutions!A:D,3,0),"")</f>
        <v>9</v>
      </c>
      <c r="P398" s="76">
        <f>IFERROR(VLOOKUP(A398,man_institutions!A:D,4,0),"")</f>
        <v>1.71</v>
      </c>
      <c r="Q398" s="77">
        <f t="shared" si="34"/>
        <v>244</v>
      </c>
    </row>
    <row r="399" spans="1:17" x14ac:dyDescent="0.25">
      <c r="A399" s="8" t="s">
        <v>1152</v>
      </c>
      <c r="B399" s="51" t="s">
        <v>1229</v>
      </c>
      <c r="C399" s="90">
        <f>IFERROR(VLOOKUP(A399,eco_bus_institutions!A:D,3,0),"")</f>
        <v>61</v>
      </c>
      <c r="D399" s="90">
        <f>IFERROR(VLOOKUP(A399,eco_bus_institutions!A:D,4,0),"")</f>
        <v>1.39</v>
      </c>
      <c r="E399" s="91">
        <f t="shared" si="30"/>
        <v>395</v>
      </c>
      <c r="F399" s="54">
        <f>IFERROR(VLOOKUP(A399,eco_institutions!A:D,3,0),"")</f>
        <v>41</v>
      </c>
      <c r="G399" s="54">
        <f>IFERROR(VLOOKUP(A399,eco_institutions!A:D,4,0),"")</f>
        <v>1.3</v>
      </c>
      <c r="H399" s="21">
        <f t="shared" si="31"/>
        <v>236</v>
      </c>
      <c r="I399" s="60">
        <f>IFERROR(VLOOKUP(A399,fin_institutions!A:D,3,0),"")</f>
        <v>5</v>
      </c>
      <c r="J399" s="55">
        <f>IFERROR(VLOOKUP(A399,fin_institutions!A:D,4,0),"")</f>
        <v>1.04</v>
      </c>
      <c r="K399" s="55">
        <f t="shared" si="32"/>
        <v>479</v>
      </c>
      <c r="L399" s="70">
        <f>IFERROR(VLOOKUP(A399,bus_institutions!A:D,3,0),"")</f>
        <v>10</v>
      </c>
      <c r="M399" s="56">
        <f>IFERROR(VLOOKUP(A399,bus_institutions!A:D,4,0),"")</f>
        <v>1.95</v>
      </c>
      <c r="N399" s="30">
        <f t="shared" si="33"/>
        <v>268</v>
      </c>
      <c r="O399" s="75">
        <f>IFERROR(VLOOKUP(A399,man_institutions!A:D,3,0),"")</f>
        <v>12</v>
      </c>
      <c r="P399" s="76">
        <f>IFERROR(VLOOKUP(A399,man_institutions!A:D,4,0),"")</f>
        <v>1.44</v>
      </c>
      <c r="Q399" s="77">
        <f t="shared" si="34"/>
        <v>336</v>
      </c>
    </row>
    <row r="400" spans="1:17" x14ac:dyDescent="0.25">
      <c r="A400" s="8" t="s">
        <v>1041</v>
      </c>
      <c r="B400" s="51" t="s">
        <v>1219</v>
      </c>
      <c r="C400" s="90">
        <f>IFERROR(VLOOKUP(A400,eco_bus_institutions!A:D,3,0),"")</f>
        <v>44</v>
      </c>
      <c r="D400" s="90">
        <f>IFERROR(VLOOKUP(A400,eco_bus_institutions!A:D,4,0),"")</f>
        <v>1.39</v>
      </c>
      <c r="E400" s="91">
        <f t="shared" si="30"/>
        <v>395</v>
      </c>
      <c r="F400" s="54">
        <f>IFERROR(VLOOKUP(A400,eco_institutions!A:D,3,0),"")</f>
        <v>14</v>
      </c>
      <c r="G400" s="54">
        <f>IFERROR(VLOOKUP(A400,eco_institutions!A:D,4,0),"")</f>
        <v>1.06</v>
      </c>
      <c r="H400" s="21">
        <f t="shared" si="31"/>
        <v>443</v>
      </c>
      <c r="I400" s="60">
        <f>IFERROR(VLOOKUP(A400,fin_institutions!A:D,3,0),"")</f>
        <v>8</v>
      </c>
      <c r="J400" s="55">
        <f>IFERROR(VLOOKUP(A400,fin_institutions!A:D,4,0),"")</f>
        <v>1.04</v>
      </c>
      <c r="K400" s="55">
        <f t="shared" si="32"/>
        <v>479</v>
      </c>
      <c r="L400" s="70">
        <f>IFERROR(VLOOKUP(A400,bus_institutions!A:D,3,0),"")</f>
        <v>10</v>
      </c>
      <c r="M400" s="56">
        <f>IFERROR(VLOOKUP(A400,bus_institutions!A:D,4,0),"")</f>
        <v>2.57</v>
      </c>
      <c r="N400" s="30">
        <f t="shared" si="33"/>
        <v>166</v>
      </c>
      <c r="O400" s="75">
        <f>IFERROR(VLOOKUP(A400,man_institutions!A:D,3,0),"")</f>
        <v>19</v>
      </c>
      <c r="P400" s="76">
        <f>IFERROR(VLOOKUP(A400,man_institutions!A:D,4,0),"")</f>
        <v>1.49</v>
      </c>
      <c r="Q400" s="77">
        <f t="shared" si="34"/>
        <v>315</v>
      </c>
    </row>
    <row r="401" spans="1:17" x14ac:dyDescent="0.25">
      <c r="A401" s="8" t="s">
        <v>934</v>
      </c>
      <c r="B401" s="51" t="s">
        <v>1232</v>
      </c>
      <c r="C401" s="90">
        <f>IFERROR(VLOOKUP(A401,eco_bus_institutions!A:D,3,0),"")</f>
        <v>63</v>
      </c>
      <c r="D401" s="90">
        <f>IFERROR(VLOOKUP(A401,eco_bus_institutions!A:D,4,0),"")</f>
        <v>1.39</v>
      </c>
      <c r="E401" s="91">
        <f t="shared" si="30"/>
        <v>395</v>
      </c>
      <c r="F401" s="54">
        <f>IFERROR(VLOOKUP(A401,eco_institutions!A:D,3,0),"")</f>
        <v>22</v>
      </c>
      <c r="G401" s="54">
        <f>IFERROR(VLOOKUP(A401,eco_institutions!A:D,4,0),"")</f>
        <v>1.03</v>
      </c>
      <c r="H401" s="21">
        <f t="shared" si="31"/>
        <v>511</v>
      </c>
      <c r="I401" s="60">
        <f>IFERROR(VLOOKUP(A401,fin_institutions!A:D,3,0),"")</f>
        <v>14</v>
      </c>
      <c r="J401" s="55">
        <f>IFERROR(VLOOKUP(A401,fin_institutions!A:D,4,0),"")</f>
        <v>1.08</v>
      </c>
      <c r="K401" s="55">
        <f t="shared" si="32"/>
        <v>410</v>
      </c>
      <c r="L401" s="70">
        <f>IFERROR(VLOOKUP(A401,bus_institutions!A:D,3,0),"")</f>
        <v>23</v>
      </c>
      <c r="M401" s="56">
        <f>IFERROR(VLOOKUP(A401,bus_institutions!A:D,4,0),"")</f>
        <v>1.56</v>
      </c>
      <c r="N401" s="30">
        <f t="shared" si="33"/>
        <v>367</v>
      </c>
      <c r="O401" s="75">
        <f>IFERROR(VLOOKUP(A401,man_institutions!A:D,3,0),"")</f>
        <v>21</v>
      </c>
      <c r="P401" s="76">
        <f>IFERROR(VLOOKUP(A401,man_institutions!A:D,4,0),"")</f>
        <v>1.42</v>
      </c>
      <c r="Q401" s="77">
        <f t="shared" si="34"/>
        <v>347</v>
      </c>
    </row>
    <row r="402" spans="1:17" x14ac:dyDescent="0.25">
      <c r="A402" s="8" t="s">
        <v>1119</v>
      </c>
      <c r="B402" s="51" t="s">
        <v>1226</v>
      </c>
      <c r="C402" s="90">
        <f>IFERROR(VLOOKUP(A402,eco_bus_institutions!A:D,3,0),"")</f>
        <v>84</v>
      </c>
      <c r="D402" s="90">
        <f>IFERROR(VLOOKUP(A402,eco_bus_institutions!A:D,4,0),"")</f>
        <v>1.39</v>
      </c>
      <c r="E402" s="91">
        <f t="shared" si="30"/>
        <v>395</v>
      </c>
      <c r="F402" s="54">
        <f>IFERROR(VLOOKUP(A402,eco_institutions!A:D,3,0),"")</f>
        <v>48</v>
      </c>
      <c r="G402" s="54">
        <f>IFERROR(VLOOKUP(A402,eco_institutions!A:D,4,0),"")</f>
        <v>1.19</v>
      </c>
      <c r="H402" s="21">
        <f t="shared" si="31"/>
        <v>293</v>
      </c>
      <c r="I402" s="60">
        <f>IFERROR(VLOOKUP(A402,fin_institutions!A:D,3,0),"")</f>
        <v>22</v>
      </c>
      <c r="J402" s="55">
        <f>IFERROR(VLOOKUP(A402,fin_institutions!A:D,4,0),"")</f>
        <v>1.91</v>
      </c>
      <c r="K402" s="55">
        <f t="shared" si="32"/>
        <v>123</v>
      </c>
      <c r="L402" s="70">
        <f>IFERROR(VLOOKUP(A402,bus_institutions!A:D,3,0),"")</f>
        <v>12</v>
      </c>
      <c r="M402" s="56">
        <f>IFERROR(VLOOKUP(A402,bus_institutions!A:D,4,0),"")</f>
        <v>1.45</v>
      </c>
      <c r="N402" s="30">
        <f t="shared" si="33"/>
        <v>417</v>
      </c>
      <c r="O402" s="75">
        <f>IFERROR(VLOOKUP(A402,man_institutions!A:D,3,0),"")</f>
        <v>18</v>
      </c>
      <c r="P402" s="76">
        <f>IFERROR(VLOOKUP(A402,man_institutions!A:D,4,0),"")</f>
        <v>1.37</v>
      </c>
      <c r="Q402" s="77">
        <f t="shared" si="34"/>
        <v>365</v>
      </c>
    </row>
    <row r="403" spans="1:17" x14ac:dyDescent="0.25">
      <c r="A403" s="8" t="s">
        <v>974</v>
      </c>
      <c r="B403" s="51" t="s">
        <v>1232</v>
      </c>
      <c r="C403" s="90">
        <f>IFERROR(VLOOKUP(A403,eco_bus_institutions!A:D,3,0),"")</f>
        <v>207</v>
      </c>
      <c r="D403" s="90">
        <f>IFERROR(VLOOKUP(A403,eco_bus_institutions!A:D,4,0),"")</f>
        <v>1.39</v>
      </c>
      <c r="E403" s="91">
        <f t="shared" si="30"/>
        <v>395</v>
      </c>
      <c r="F403" s="54">
        <f>IFERROR(VLOOKUP(A403,eco_institutions!A:D,3,0),"")</f>
        <v>98</v>
      </c>
      <c r="G403" s="54">
        <f>IFERROR(VLOOKUP(A403,eco_institutions!A:D,4,0),"")</f>
        <v>1.1499999999999999</v>
      </c>
      <c r="H403" s="21">
        <f t="shared" si="31"/>
        <v>318</v>
      </c>
      <c r="I403" s="60">
        <f>IFERROR(VLOOKUP(A403,fin_institutions!A:D,3,0),"")</f>
        <v>40</v>
      </c>
      <c r="J403" s="55">
        <f>IFERROR(VLOOKUP(A403,fin_institutions!A:D,4,0),"")</f>
        <v>1.1200000000000001</v>
      </c>
      <c r="K403" s="55">
        <f t="shared" si="32"/>
        <v>351</v>
      </c>
      <c r="L403" s="70">
        <f>IFERROR(VLOOKUP(A403,bus_institutions!A:D,3,0),"")</f>
        <v>53</v>
      </c>
      <c r="M403" s="56">
        <f>IFERROR(VLOOKUP(A403,bus_institutions!A:D,4,0),"")</f>
        <v>1.73</v>
      </c>
      <c r="N403" s="30">
        <f t="shared" si="33"/>
        <v>329</v>
      </c>
      <c r="O403" s="75">
        <f>IFERROR(VLOOKUP(A403,man_institutions!A:D,3,0),"")</f>
        <v>67</v>
      </c>
      <c r="P403" s="76">
        <f>IFERROR(VLOOKUP(A403,man_institutions!A:D,4,0),"")</f>
        <v>1.37</v>
      </c>
      <c r="Q403" s="77">
        <f t="shared" si="34"/>
        <v>365</v>
      </c>
    </row>
    <row r="404" spans="1:17" x14ac:dyDescent="0.25">
      <c r="A404" s="8" t="s">
        <v>1036</v>
      </c>
      <c r="B404" s="51" t="s">
        <v>1226</v>
      </c>
      <c r="C404" s="90">
        <f>IFERROR(VLOOKUP(A404,eco_bus_institutions!A:D,3,0),"")</f>
        <v>41</v>
      </c>
      <c r="D404" s="90">
        <f>IFERROR(VLOOKUP(A404,eco_bus_institutions!A:D,4,0),"")</f>
        <v>1.38</v>
      </c>
      <c r="E404" s="91">
        <f t="shared" si="30"/>
        <v>402</v>
      </c>
      <c r="F404" s="54">
        <f>IFERROR(VLOOKUP(A404,eco_institutions!A:D,3,0),"")</f>
        <v>7</v>
      </c>
      <c r="G404" s="54">
        <f>IFERROR(VLOOKUP(A404,eco_institutions!A:D,4,0),"")</f>
        <v>1</v>
      </c>
      <c r="H404" s="21">
        <f t="shared" si="31"/>
        <v>587</v>
      </c>
      <c r="I404" s="60">
        <f>IFERROR(VLOOKUP(A404,fin_institutions!A:D,3,0),"")</f>
        <v>5</v>
      </c>
      <c r="J404" s="55">
        <f>IFERROR(VLOOKUP(A404,fin_institutions!A:D,4,0),"")</f>
        <v>1.06</v>
      </c>
      <c r="K404" s="55">
        <f t="shared" si="32"/>
        <v>444</v>
      </c>
      <c r="L404" s="70">
        <f>IFERROR(VLOOKUP(A404,bus_institutions!A:D,3,0),"")</f>
        <v>24</v>
      </c>
      <c r="M404" s="56">
        <f>IFERROR(VLOOKUP(A404,bus_institutions!A:D,4,0),"")</f>
        <v>1.52</v>
      </c>
      <c r="N404" s="30">
        <f t="shared" si="33"/>
        <v>386</v>
      </c>
      <c r="O404" s="75">
        <f>IFERROR(VLOOKUP(A404,man_institutions!A:D,3,0),"")</f>
        <v>18</v>
      </c>
      <c r="P404" s="76">
        <f>IFERROR(VLOOKUP(A404,man_institutions!A:D,4,0),"")</f>
        <v>1.67</v>
      </c>
      <c r="Q404" s="77">
        <f t="shared" si="34"/>
        <v>253</v>
      </c>
    </row>
    <row r="405" spans="1:17" x14ac:dyDescent="0.25">
      <c r="A405" s="8" t="s">
        <v>978</v>
      </c>
      <c r="B405" s="51" t="s">
        <v>1239</v>
      </c>
      <c r="C405" s="90">
        <f>IFERROR(VLOOKUP(A405,eco_bus_institutions!A:D,3,0),"")</f>
        <v>117</v>
      </c>
      <c r="D405" s="90">
        <f>IFERROR(VLOOKUP(A405,eco_bus_institutions!A:D,4,0),"")</f>
        <v>1.38</v>
      </c>
      <c r="E405" s="91">
        <f t="shared" si="30"/>
        <v>402</v>
      </c>
      <c r="F405" s="54">
        <f>IFERROR(VLOOKUP(A405,eco_institutions!A:D,3,0),"")</f>
        <v>34</v>
      </c>
      <c r="G405" s="54">
        <f>IFERROR(VLOOKUP(A405,eco_institutions!A:D,4,0),"")</f>
        <v>1.04</v>
      </c>
      <c r="H405" s="21">
        <f t="shared" si="31"/>
        <v>479</v>
      </c>
      <c r="I405" s="60">
        <f>IFERROR(VLOOKUP(A405,fin_institutions!A:D,3,0),"")</f>
        <v>24</v>
      </c>
      <c r="J405" s="55">
        <f>IFERROR(VLOOKUP(A405,fin_institutions!A:D,4,0),"")</f>
        <v>1.1299999999999999</v>
      </c>
      <c r="K405" s="55">
        <f t="shared" si="32"/>
        <v>346</v>
      </c>
      <c r="L405" s="70">
        <f>IFERROR(VLOOKUP(A405,bus_institutions!A:D,3,0),"")</f>
        <v>49</v>
      </c>
      <c r="M405" s="56">
        <f>IFERROR(VLOOKUP(A405,bus_institutions!A:D,4,0),"")</f>
        <v>1.5</v>
      </c>
      <c r="N405" s="30">
        <f t="shared" si="33"/>
        <v>394</v>
      </c>
      <c r="O405" s="75">
        <f>IFERROR(VLOOKUP(A405,man_institutions!A:D,3,0),"")</f>
        <v>36</v>
      </c>
      <c r="P405" s="76">
        <f>IFERROR(VLOOKUP(A405,man_institutions!A:D,4,0),"")</f>
        <v>1.62</v>
      </c>
      <c r="Q405" s="77">
        <f t="shared" si="34"/>
        <v>274</v>
      </c>
    </row>
    <row r="406" spans="1:17" x14ac:dyDescent="0.25">
      <c r="A406" s="8" t="s">
        <v>950</v>
      </c>
      <c r="B406" s="51" t="s">
        <v>1239</v>
      </c>
      <c r="C406" s="90">
        <f>IFERROR(VLOOKUP(A406,eco_bus_institutions!A:D,3,0),"")</f>
        <v>82</v>
      </c>
      <c r="D406" s="90">
        <f>IFERROR(VLOOKUP(A406,eco_bus_institutions!A:D,4,0),"")</f>
        <v>1.38</v>
      </c>
      <c r="E406" s="91">
        <f t="shared" si="30"/>
        <v>402</v>
      </c>
      <c r="F406" s="54">
        <f>IFERROR(VLOOKUP(A406,eco_institutions!A:D,3,0),"")</f>
        <v>6</v>
      </c>
      <c r="G406" s="54">
        <f>IFERROR(VLOOKUP(A406,eco_institutions!A:D,4,0),"")</f>
        <v>1</v>
      </c>
      <c r="H406" s="21">
        <f t="shared" si="31"/>
        <v>587</v>
      </c>
      <c r="I406" s="60">
        <f>IFERROR(VLOOKUP(A406,fin_institutions!A:D,3,0),"")</f>
        <v>12</v>
      </c>
      <c r="J406" s="55">
        <f>IFERROR(VLOOKUP(A406,fin_institutions!A:D,4,0),"")</f>
        <v>1.07</v>
      </c>
      <c r="K406" s="55">
        <f t="shared" si="32"/>
        <v>424</v>
      </c>
      <c r="L406" s="70">
        <f>IFERROR(VLOOKUP(A406,bus_institutions!A:D,3,0),"")</f>
        <v>44</v>
      </c>
      <c r="M406" s="56">
        <f>IFERROR(VLOOKUP(A406,bus_institutions!A:D,4,0),"")</f>
        <v>1.65</v>
      </c>
      <c r="N406" s="30">
        <f t="shared" si="33"/>
        <v>343</v>
      </c>
      <c r="O406" s="75">
        <f>IFERROR(VLOOKUP(A406,man_institutions!A:D,3,0),"")</f>
        <v>42</v>
      </c>
      <c r="P406" s="76">
        <f>IFERROR(VLOOKUP(A406,man_institutions!A:D,4,0),"")</f>
        <v>1.18</v>
      </c>
      <c r="Q406" s="77">
        <f t="shared" si="34"/>
        <v>462</v>
      </c>
    </row>
    <row r="407" spans="1:17" x14ac:dyDescent="0.25">
      <c r="A407" s="8" t="s">
        <v>1040</v>
      </c>
      <c r="B407" s="51" t="s">
        <v>1226</v>
      </c>
      <c r="C407" s="90">
        <f>IFERROR(VLOOKUP(A407,eco_bus_institutions!A:D,3,0),"")</f>
        <v>62</v>
      </c>
      <c r="D407" s="90">
        <f>IFERROR(VLOOKUP(A407,eco_bus_institutions!A:D,4,0),"")</f>
        <v>1.38</v>
      </c>
      <c r="E407" s="91">
        <f t="shared" si="30"/>
        <v>402</v>
      </c>
      <c r="F407" s="54">
        <f>IFERROR(VLOOKUP(A407,eco_institutions!A:D,3,0),"")</f>
        <v>23</v>
      </c>
      <c r="G407" s="54">
        <f>IFERROR(VLOOKUP(A407,eco_institutions!A:D,4,0),"")</f>
        <v>1.02</v>
      </c>
      <c r="H407" s="21">
        <f t="shared" si="31"/>
        <v>543</v>
      </c>
      <c r="I407" s="60">
        <f>IFERROR(VLOOKUP(A407,fin_institutions!A:D,3,0),"")</f>
        <v>16</v>
      </c>
      <c r="J407" s="55">
        <f>IFERROR(VLOOKUP(A407,fin_institutions!A:D,4,0),"")</f>
        <v>1.07</v>
      </c>
      <c r="K407" s="55">
        <f t="shared" si="32"/>
        <v>424</v>
      </c>
      <c r="L407" s="70">
        <f>IFERROR(VLOOKUP(A407,bus_institutions!A:D,3,0),"")</f>
        <v>28</v>
      </c>
      <c r="M407" s="56">
        <f>IFERROR(VLOOKUP(A407,bus_institutions!A:D,4,0),"")</f>
        <v>1.43</v>
      </c>
      <c r="N407" s="30">
        <f t="shared" si="33"/>
        <v>424</v>
      </c>
      <c r="O407" s="75">
        <f>IFERROR(VLOOKUP(A407,man_institutions!A:D,3,0),"")</f>
        <v>25</v>
      </c>
      <c r="P407" s="76">
        <f>IFERROR(VLOOKUP(A407,man_institutions!A:D,4,0),"")</f>
        <v>1.48</v>
      </c>
      <c r="Q407" s="77">
        <f t="shared" si="34"/>
        <v>320</v>
      </c>
    </row>
    <row r="408" spans="1:17" x14ac:dyDescent="0.25">
      <c r="A408" s="8" t="s">
        <v>1069</v>
      </c>
      <c r="B408" s="51" t="s">
        <v>1273</v>
      </c>
      <c r="C408" s="90">
        <f>IFERROR(VLOOKUP(A408,eco_bus_institutions!A:D,3,0),"")</f>
        <v>123</v>
      </c>
      <c r="D408" s="90">
        <f>IFERROR(VLOOKUP(A408,eco_bus_institutions!A:D,4,0),"")</f>
        <v>1.38</v>
      </c>
      <c r="E408" s="91">
        <f t="shared" si="30"/>
        <v>402</v>
      </c>
      <c r="F408" s="54">
        <f>IFERROR(VLOOKUP(A408,eco_institutions!A:D,3,0),"")</f>
        <v>98</v>
      </c>
      <c r="G408" s="54">
        <f>IFERROR(VLOOKUP(A408,eco_institutions!A:D,4,0),"")</f>
        <v>1.1100000000000001</v>
      </c>
      <c r="H408" s="21">
        <f t="shared" si="31"/>
        <v>362</v>
      </c>
      <c r="I408" s="60">
        <f>IFERROR(VLOOKUP(A408,fin_institutions!A:D,3,0),"")</f>
        <v>12</v>
      </c>
      <c r="J408" s="55">
        <f>IFERROR(VLOOKUP(A408,fin_institutions!A:D,4,0),"")</f>
        <v>1.04</v>
      </c>
      <c r="K408" s="55">
        <f t="shared" si="32"/>
        <v>479</v>
      </c>
      <c r="L408" s="70">
        <f>IFERROR(VLOOKUP(A408,bus_institutions!A:D,3,0),"")</f>
        <v>19</v>
      </c>
      <c r="M408" s="56">
        <f>IFERROR(VLOOKUP(A408,bus_institutions!A:D,4,0),"")</f>
        <v>2.35</v>
      </c>
      <c r="N408" s="30">
        <f t="shared" si="33"/>
        <v>200</v>
      </c>
      <c r="O408" s="75">
        <f>IFERROR(VLOOKUP(A408,man_institutions!A:D,3,0),"")</f>
        <v>15</v>
      </c>
      <c r="P408" s="76">
        <f>IFERROR(VLOOKUP(A408,man_institutions!A:D,4,0),"")</f>
        <v>2.4900000000000002</v>
      </c>
      <c r="Q408" s="77">
        <f t="shared" si="34"/>
        <v>129</v>
      </c>
    </row>
    <row r="409" spans="1:17" x14ac:dyDescent="0.25">
      <c r="A409" s="8" t="s">
        <v>1009</v>
      </c>
      <c r="B409" s="51" t="s">
        <v>1219</v>
      </c>
      <c r="C409" s="90">
        <f>IFERROR(VLOOKUP(A409,eco_bus_institutions!A:D,3,0),"")</f>
        <v>60</v>
      </c>
      <c r="D409" s="90">
        <f>IFERROR(VLOOKUP(A409,eco_bus_institutions!A:D,4,0),"")</f>
        <v>1.38</v>
      </c>
      <c r="E409" s="91">
        <f t="shared" si="30"/>
        <v>402</v>
      </c>
      <c r="F409" s="54">
        <f>IFERROR(VLOOKUP(A409,eco_institutions!A:D,3,0),"")</f>
        <v>9</v>
      </c>
      <c r="G409" s="54">
        <f>IFERROR(VLOOKUP(A409,eco_institutions!A:D,4,0),"")</f>
        <v>1.02</v>
      </c>
      <c r="H409" s="21">
        <f t="shared" si="31"/>
        <v>543</v>
      </c>
      <c r="I409" s="60">
        <f>IFERROR(VLOOKUP(A409,fin_institutions!A:D,3,0),"")</f>
        <v>13</v>
      </c>
      <c r="J409" s="55">
        <f>IFERROR(VLOOKUP(A409,fin_institutions!A:D,4,0),"")</f>
        <v>1.68</v>
      </c>
      <c r="K409" s="55">
        <f t="shared" si="32"/>
        <v>151</v>
      </c>
      <c r="L409" s="70">
        <f>IFERROR(VLOOKUP(A409,bus_institutions!A:D,3,0),"")</f>
        <v>35</v>
      </c>
      <c r="M409" s="56">
        <f>IFERROR(VLOOKUP(A409,bus_institutions!A:D,4,0),"")</f>
        <v>1.53</v>
      </c>
      <c r="N409" s="30">
        <f t="shared" si="33"/>
        <v>380</v>
      </c>
      <c r="O409" s="75">
        <f>IFERROR(VLOOKUP(A409,man_institutions!A:D,3,0),"")</f>
        <v>20</v>
      </c>
      <c r="P409" s="76">
        <f>IFERROR(VLOOKUP(A409,man_institutions!A:D,4,0),"")</f>
        <v>1.1299999999999999</v>
      </c>
      <c r="Q409" s="77">
        <f t="shared" si="34"/>
        <v>497</v>
      </c>
    </row>
    <row r="410" spans="1:17" x14ac:dyDescent="0.25">
      <c r="A410" s="8" t="s">
        <v>989</v>
      </c>
      <c r="B410" s="51" t="s">
        <v>1218</v>
      </c>
      <c r="C410" s="90">
        <f>IFERROR(VLOOKUP(A410,eco_bus_institutions!A:D,3,0),"")</f>
        <v>125</v>
      </c>
      <c r="D410" s="90">
        <f>IFERROR(VLOOKUP(A410,eco_bus_institutions!A:D,4,0),"")</f>
        <v>1.38</v>
      </c>
      <c r="E410" s="91">
        <f t="shared" si="30"/>
        <v>402</v>
      </c>
      <c r="F410" s="54">
        <f>IFERROR(VLOOKUP(A410,eco_institutions!A:D,3,0),"")</f>
        <v>63</v>
      </c>
      <c r="G410" s="54">
        <f>IFERROR(VLOOKUP(A410,eco_institutions!A:D,4,0),"")</f>
        <v>1.0900000000000001</v>
      </c>
      <c r="H410" s="21">
        <f t="shared" si="31"/>
        <v>383</v>
      </c>
      <c r="I410" s="60">
        <f>IFERROR(VLOOKUP(A410,fin_institutions!A:D,3,0),"")</f>
        <v>25</v>
      </c>
      <c r="J410" s="55">
        <f>IFERROR(VLOOKUP(A410,fin_institutions!A:D,4,0),"")</f>
        <v>1.0900000000000001</v>
      </c>
      <c r="K410" s="55">
        <f t="shared" si="32"/>
        <v>390</v>
      </c>
      <c r="L410" s="70">
        <f>IFERROR(VLOOKUP(A410,bus_institutions!A:D,3,0),"")</f>
        <v>23</v>
      </c>
      <c r="M410" s="56">
        <f>IFERROR(VLOOKUP(A410,bus_institutions!A:D,4,0),"")</f>
        <v>1.81</v>
      </c>
      <c r="N410" s="30">
        <f t="shared" si="33"/>
        <v>302</v>
      </c>
      <c r="O410" s="75">
        <f>IFERROR(VLOOKUP(A410,man_institutions!A:D,3,0),"")</f>
        <v>28</v>
      </c>
      <c r="P410" s="76">
        <f>IFERROR(VLOOKUP(A410,man_institutions!A:D,4,0),"")</f>
        <v>1.57</v>
      </c>
      <c r="Q410" s="77">
        <f t="shared" si="34"/>
        <v>293</v>
      </c>
    </row>
    <row r="411" spans="1:17" x14ac:dyDescent="0.25">
      <c r="A411" s="8" t="s">
        <v>1134</v>
      </c>
      <c r="B411" s="51" t="s">
        <v>1220</v>
      </c>
      <c r="C411" s="90">
        <f>IFERROR(VLOOKUP(A411,eco_bus_institutions!A:D,3,0),"")</f>
        <v>386</v>
      </c>
      <c r="D411" s="90">
        <f>IFERROR(VLOOKUP(A411,eco_bus_institutions!A:D,4,0),"")</f>
        <v>1.37</v>
      </c>
      <c r="E411" s="91">
        <f t="shared" si="30"/>
        <v>409</v>
      </c>
      <c r="F411" s="54">
        <f>IFERROR(VLOOKUP(A411,eco_institutions!A:D,3,0),"")</f>
        <v>313</v>
      </c>
      <c r="G411" s="54">
        <f>IFERROR(VLOOKUP(A411,eco_institutions!A:D,4,0),"")</f>
        <v>1.23</v>
      </c>
      <c r="H411" s="21">
        <f t="shared" si="31"/>
        <v>272</v>
      </c>
      <c r="I411" s="60">
        <f>IFERROR(VLOOKUP(A411,fin_institutions!A:D,3,0),"")</f>
        <v>34</v>
      </c>
      <c r="J411" s="55">
        <f>IFERROR(VLOOKUP(A411,fin_institutions!A:D,4,0),"")</f>
        <v>1.02</v>
      </c>
      <c r="K411" s="55">
        <f t="shared" si="32"/>
        <v>526</v>
      </c>
      <c r="L411" s="70">
        <f>IFERROR(VLOOKUP(A411,bus_institutions!A:D,3,0),"")</f>
        <v>33</v>
      </c>
      <c r="M411" s="56">
        <f>IFERROR(VLOOKUP(A411,bus_institutions!A:D,4,0),"")</f>
        <v>1.9</v>
      </c>
      <c r="N411" s="30">
        <f t="shared" si="33"/>
        <v>283</v>
      </c>
      <c r="O411" s="75">
        <f>IFERROR(VLOOKUP(A411,man_institutions!A:D,3,0),"")</f>
        <v>61</v>
      </c>
      <c r="P411" s="76">
        <f>IFERROR(VLOOKUP(A411,man_institutions!A:D,4,0),"")</f>
        <v>1.48</v>
      </c>
      <c r="Q411" s="77">
        <f t="shared" si="34"/>
        <v>320</v>
      </c>
    </row>
    <row r="412" spans="1:17" x14ac:dyDescent="0.25">
      <c r="A412" s="8" t="s">
        <v>1136</v>
      </c>
      <c r="B412" s="51" t="s">
        <v>1256</v>
      </c>
      <c r="C412" s="90">
        <f>IFERROR(VLOOKUP(A412,eco_bus_institutions!A:D,3,0),"")</f>
        <v>68</v>
      </c>
      <c r="D412" s="90">
        <f>IFERROR(VLOOKUP(A412,eco_bus_institutions!A:D,4,0),"")</f>
        <v>1.37</v>
      </c>
      <c r="E412" s="91">
        <f t="shared" si="30"/>
        <v>409</v>
      </c>
      <c r="F412" s="54">
        <f>IFERROR(VLOOKUP(A412,eco_institutions!A:D,3,0),"")</f>
        <v>33</v>
      </c>
      <c r="G412" s="54">
        <f>IFERROR(VLOOKUP(A412,eco_institutions!A:D,4,0),"")</f>
        <v>1.3</v>
      </c>
      <c r="H412" s="21">
        <f t="shared" si="31"/>
        <v>236</v>
      </c>
      <c r="I412" s="60">
        <f>IFERROR(VLOOKUP(A412,fin_institutions!A:D,3,0),"")</f>
        <v>27</v>
      </c>
      <c r="J412" s="55">
        <f>IFERROR(VLOOKUP(A412,fin_institutions!A:D,4,0),"")</f>
        <v>1.72</v>
      </c>
      <c r="K412" s="55">
        <f t="shared" si="32"/>
        <v>144</v>
      </c>
      <c r="L412" s="70">
        <f>IFERROR(VLOOKUP(A412,bus_institutions!A:D,3,0),"")</f>
        <v>17</v>
      </c>
      <c r="M412" s="56">
        <f>IFERROR(VLOOKUP(A412,bus_institutions!A:D,4,0),"")</f>
        <v>1.1299999999999999</v>
      </c>
      <c r="N412" s="30">
        <f t="shared" si="33"/>
        <v>532</v>
      </c>
      <c r="O412" s="75">
        <f>IFERROR(VLOOKUP(A412,man_institutions!A:D,3,0),"")</f>
        <v>14</v>
      </c>
      <c r="P412" s="76">
        <f>IFERROR(VLOOKUP(A412,man_institutions!A:D,4,0),"")</f>
        <v>1.1200000000000001</v>
      </c>
      <c r="Q412" s="77">
        <f t="shared" si="34"/>
        <v>502</v>
      </c>
    </row>
    <row r="413" spans="1:17" x14ac:dyDescent="0.25">
      <c r="A413" s="8" t="s">
        <v>1022</v>
      </c>
      <c r="B413" s="51" t="s">
        <v>1224</v>
      </c>
      <c r="C413" s="90">
        <f>IFERROR(VLOOKUP(A413,eco_bus_institutions!A:D,3,0),"")</f>
        <v>80</v>
      </c>
      <c r="D413" s="90">
        <f>IFERROR(VLOOKUP(A413,eco_bus_institutions!A:D,4,0),"")</f>
        <v>1.37</v>
      </c>
      <c r="E413" s="91">
        <f t="shared" si="30"/>
        <v>409</v>
      </c>
      <c r="F413" s="54">
        <f>IFERROR(VLOOKUP(A413,eco_institutions!A:D,3,0),"")</f>
        <v>51</v>
      </c>
      <c r="G413" s="54">
        <f>IFERROR(VLOOKUP(A413,eco_institutions!A:D,4,0),"")</f>
        <v>1.1299999999999999</v>
      </c>
      <c r="H413" s="21">
        <f t="shared" si="31"/>
        <v>338</v>
      </c>
      <c r="I413" s="60">
        <f>IFERROR(VLOOKUP(A413,fin_institutions!A:D,3,0),"")</f>
        <v>10</v>
      </c>
      <c r="J413" s="55">
        <f>IFERROR(VLOOKUP(A413,fin_institutions!A:D,4,0),"")</f>
        <v>1.06</v>
      </c>
      <c r="K413" s="55">
        <f t="shared" si="32"/>
        <v>444</v>
      </c>
      <c r="L413" s="70">
        <f>IFERROR(VLOOKUP(A413,bus_institutions!A:D,3,0),"")</f>
        <v>21</v>
      </c>
      <c r="M413" s="56">
        <f>IFERROR(VLOOKUP(A413,bus_institutions!A:D,4,0),"")</f>
        <v>1.44</v>
      </c>
      <c r="N413" s="30">
        <f t="shared" si="33"/>
        <v>420</v>
      </c>
      <c r="O413" s="75">
        <f>IFERROR(VLOOKUP(A413,man_institutions!A:D,3,0),"")</f>
        <v>25</v>
      </c>
      <c r="P413" s="76">
        <f>IFERROR(VLOOKUP(A413,man_institutions!A:D,4,0),"")</f>
        <v>1.36</v>
      </c>
      <c r="Q413" s="77">
        <f t="shared" si="34"/>
        <v>372</v>
      </c>
    </row>
    <row r="414" spans="1:17" x14ac:dyDescent="0.25">
      <c r="A414" s="8" t="s">
        <v>1151</v>
      </c>
      <c r="B414" s="51" t="s">
        <v>1220</v>
      </c>
      <c r="C414" s="90">
        <f>IFERROR(VLOOKUP(A414,eco_bus_institutions!A:D,3,0),"")</f>
        <v>36</v>
      </c>
      <c r="D414" s="90">
        <f>IFERROR(VLOOKUP(A414,eco_bus_institutions!A:D,4,0),"")</f>
        <v>1.37</v>
      </c>
      <c r="E414" s="91">
        <f t="shared" si="30"/>
        <v>409</v>
      </c>
      <c r="F414" s="54">
        <f>IFERROR(VLOOKUP(A414,eco_institutions!A:D,3,0),"")</f>
        <v>33</v>
      </c>
      <c r="G414" s="54">
        <f>IFERROR(VLOOKUP(A414,eco_institutions!A:D,4,0),"")</f>
        <v>1.34</v>
      </c>
      <c r="H414" s="21">
        <f t="shared" si="31"/>
        <v>225</v>
      </c>
      <c r="I414" s="60">
        <f>IFERROR(VLOOKUP(A414,fin_institutions!A:D,3,0),"")</f>
        <v>4</v>
      </c>
      <c r="J414" s="55">
        <f>IFERROR(VLOOKUP(A414,fin_institutions!A:D,4,0),"")</f>
        <v>1.04</v>
      </c>
      <c r="K414" s="55">
        <f t="shared" si="32"/>
        <v>479</v>
      </c>
      <c r="L414" s="70" t="str">
        <f>IFERROR(VLOOKUP(A414,bus_institutions!A:D,3,0),"")</f>
        <v/>
      </c>
      <c r="M414" s="56" t="str">
        <f>IFERROR(VLOOKUP(A414,bus_institutions!A:D,4,0),"")</f>
        <v/>
      </c>
      <c r="N414" s="30" t="str">
        <f t="shared" si="33"/>
        <v/>
      </c>
      <c r="O414" s="75" t="str">
        <f>IFERROR(VLOOKUP(A414,man_institutions!A:D,3,0),"")</f>
        <v/>
      </c>
      <c r="P414" s="76" t="str">
        <f>IFERROR(VLOOKUP(A414,man_institutions!A:D,4,0),"")</f>
        <v/>
      </c>
      <c r="Q414" s="77" t="str">
        <f t="shared" si="34"/>
        <v/>
      </c>
    </row>
    <row r="415" spans="1:17" x14ac:dyDescent="0.25">
      <c r="A415" s="8" t="s">
        <v>1042</v>
      </c>
      <c r="B415" s="51" t="s">
        <v>1239</v>
      </c>
      <c r="C415" s="90">
        <f>IFERROR(VLOOKUP(A415,eco_bus_institutions!A:D,3,0),"")</f>
        <v>110</v>
      </c>
      <c r="D415" s="90">
        <f>IFERROR(VLOOKUP(A415,eco_bus_institutions!A:D,4,0),"")</f>
        <v>1.37</v>
      </c>
      <c r="E415" s="91">
        <f t="shared" si="30"/>
        <v>409</v>
      </c>
      <c r="F415" s="54">
        <f>IFERROR(VLOOKUP(A415,eco_institutions!A:D,3,0),"")</f>
        <v>42</v>
      </c>
      <c r="G415" s="54">
        <f>IFERROR(VLOOKUP(A415,eco_institutions!A:D,4,0),"")</f>
        <v>1.25</v>
      </c>
      <c r="H415" s="21">
        <f t="shared" si="31"/>
        <v>264</v>
      </c>
      <c r="I415" s="60">
        <f>IFERROR(VLOOKUP(A415,fin_institutions!A:D,3,0),"")</f>
        <v>25</v>
      </c>
      <c r="J415" s="55">
        <f>IFERROR(VLOOKUP(A415,fin_institutions!A:D,4,0),"")</f>
        <v>1.2</v>
      </c>
      <c r="K415" s="55">
        <f t="shared" si="32"/>
        <v>289</v>
      </c>
      <c r="L415" s="70">
        <f>IFERROR(VLOOKUP(A415,bus_institutions!A:D,3,0),"")</f>
        <v>31</v>
      </c>
      <c r="M415" s="56">
        <f>IFERROR(VLOOKUP(A415,bus_institutions!A:D,4,0),"")</f>
        <v>1.63</v>
      </c>
      <c r="N415" s="30">
        <f t="shared" si="33"/>
        <v>349</v>
      </c>
      <c r="O415" s="75">
        <f>IFERROR(VLOOKUP(A415,man_institutions!A:D,3,0),"")</f>
        <v>35</v>
      </c>
      <c r="P415" s="76">
        <f>IFERROR(VLOOKUP(A415,man_institutions!A:D,4,0),"")</f>
        <v>1.17</v>
      </c>
      <c r="Q415" s="77">
        <f t="shared" si="34"/>
        <v>474</v>
      </c>
    </row>
    <row r="416" spans="1:17" x14ac:dyDescent="0.25">
      <c r="A416" s="8" t="s">
        <v>1078</v>
      </c>
      <c r="B416" s="51" t="s">
        <v>1227</v>
      </c>
      <c r="C416" s="90">
        <f>IFERROR(VLOOKUP(A416,eco_bus_institutions!A:D,3,0),"")</f>
        <v>66</v>
      </c>
      <c r="D416" s="90">
        <f>IFERROR(VLOOKUP(A416,eco_bus_institutions!A:D,4,0),"")</f>
        <v>1.37</v>
      </c>
      <c r="E416" s="91">
        <f t="shared" si="30"/>
        <v>409</v>
      </c>
      <c r="F416" s="54">
        <f>IFERROR(VLOOKUP(A416,eco_institutions!A:D,3,0),"")</f>
        <v>33</v>
      </c>
      <c r="G416" s="54">
        <f>IFERROR(VLOOKUP(A416,eco_institutions!A:D,4,0),"")</f>
        <v>1.05</v>
      </c>
      <c r="H416" s="21">
        <f t="shared" si="31"/>
        <v>459</v>
      </c>
      <c r="I416" s="60">
        <f>IFERROR(VLOOKUP(A416,fin_institutions!A:D,3,0),"")</f>
        <v>5</v>
      </c>
      <c r="J416" s="55">
        <f>IFERROR(VLOOKUP(A416,fin_institutions!A:D,4,0),"")</f>
        <v>1.03</v>
      </c>
      <c r="K416" s="55">
        <f t="shared" si="32"/>
        <v>504</v>
      </c>
      <c r="L416" s="70">
        <f>IFERROR(VLOOKUP(A416,bus_institutions!A:D,3,0),"")</f>
        <v>27</v>
      </c>
      <c r="M416" s="56">
        <f>IFERROR(VLOOKUP(A416,bus_institutions!A:D,4,0),"")</f>
        <v>1.43</v>
      </c>
      <c r="N416" s="30">
        <f t="shared" si="33"/>
        <v>424</v>
      </c>
      <c r="O416" s="75">
        <f>IFERROR(VLOOKUP(A416,man_institutions!A:D,3,0),"")</f>
        <v>12</v>
      </c>
      <c r="P416" s="76">
        <f>IFERROR(VLOOKUP(A416,man_institutions!A:D,4,0),"")</f>
        <v>2.62</v>
      </c>
      <c r="Q416" s="77">
        <f t="shared" si="34"/>
        <v>116</v>
      </c>
    </row>
    <row r="417" spans="1:17" x14ac:dyDescent="0.25">
      <c r="A417" s="8" t="s">
        <v>1044</v>
      </c>
      <c r="B417" s="51" t="s">
        <v>1218</v>
      </c>
      <c r="C417" s="90">
        <f>IFERROR(VLOOKUP(A417,eco_bus_institutions!A:D,3,0),"")</f>
        <v>92</v>
      </c>
      <c r="D417" s="90">
        <f>IFERROR(VLOOKUP(A417,eco_bus_institutions!A:D,4,0),"")</f>
        <v>1.37</v>
      </c>
      <c r="E417" s="91">
        <f t="shared" si="30"/>
        <v>409</v>
      </c>
      <c r="F417" s="54">
        <f>IFERROR(VLOOKUP(A417,eco_institutions!A:D,3,0),"")</f>
        <v>18</v>
      </c>
      <c r="G417" s="54">
        <f>IFERROR(VLOOKUP(A417,eco_institutions!A:D,4,0),"")</f>
        <v>1.08</v>
      </c>
      <c r="H417" s="21">
        <f t="shared" si="31"/>
        <v>407</v>
      </c>
      <c r="I417" s="60">
        <f>IFERROR(VLOOKUP(A417,fin_institutions!A:D,3,0),"")</f>
        <v>24</v>
      </c>
      <c r="J417" s="55">
        <f>IFERROR(VLOOKUP(A417,fin_institutions!A:D,4,0),"")</f>
        <v>1.08</v>
      </c>
      <c r="K417" s="55">
        <f t="shared" si="32"/>
        <v>410</v>
      </c>
      <c r="L417" s="70">
        <f>IFERROR(VLOOKUP(A417,bus_institutions!A:D,3,0),"")</f>
        <v>33</v>
      </c>
      <c r="M417" s="56">
        <f>IFERROR(VLOOKUP(A417,bus_institutions!A:D,4,0),"")</f>
        <v>1.46</v>
      </c>
      <c r="N417" s="30">
        <f t="shared" si="33"/>
        <v>412</v>
      </c>
      <c r="O417" s="75">
        <f>IFERROR(VLOOKUP(A417,man_institutions!A:D,3,0),"")</f>
        <v>36</v>
      </c>
      <c r="P417" s="76">
        <f>IFERROR(VLOOKUP(A417,man_institutions!A:D,4,0),"")</f>
        <v>1.5</v>
      </c>
      <c r="Q417" s="77">
        <f t="shared" si="34"/>
        <v>310</v>
      </c>
    </row>
    <row r="418" spans="1:17" x14ac:dyDescent="0.25">
      <c r="A418" s="8" t="s">
        <v>1072</v>
      </c>
      <c r="B418" s="51" t="s">
        <v>1218</v>
      </c>
      <c r="C418" s="90">
        <f>IFERROR(VLOOKUP(A418,eco_bus_institutions!A:D,3,0),"")</f>
        <v>42</v>
      </c>
      <c r="D418" s="90">
        <f>IFERROR(VLOOKUP(A418,eco_bus_institutions!A:D,4,0),"")</f>
        <v>1.36</v>
      </c>
      <c r="E418" s="91">
        <f t="shared" si="30"/>
        <v>416</v>
      </c>
      <c r="F418" s="54">
        <f>IFERROR(VLOOKUP(A418,eco_institutions!A:D,3,0),"")</f>
        <v>11</v>
      </c>
      <c r="G418" s="54">
        <f>IFERROR(VLOOKUP(A418,eco_institutions!A:D,4,0),"")</f>
        <v>1.02</v>
      </c>
      <c r="H418" s="21">
        <f t="shared" si="31"/>
        <v>543</v>
      </c>
      <c r="I418" s="60" t="str">
        <f>IFERROR(VLOOKUP(A418,fin_institutions!A:D,3,0),"")</f>
        <v/>
      </c>
      <c r="J418" s="55" t="str">
        <f>IFERROR(VLOOKUP(A418,fin_institutions!A:D,4,0),"")</f>
        <v/>
      </c>
      <c r="K418" s="55" t="str">
        <f t="shared" si="32"/>
        <v/>
      </c>
      <c r="L418" s="70">
        <f>IFERROR(VLOOKUP(A418,bus_institutions!A:D,3,0),"")</f>
        <v>15</v>
      </c>
      <c r="M418" s="56">
        <f>IFERROR(VLOOKUP(A418,bus_institutions!A:D,4,0),"")</f>
        <v>1.33</v>
      </c>
      <c r="N418" s="30">
        <f t="shared" si="33"/>
        <v>466</v>
      </c>
      <c r="O418" s="75">
        <f>IFERROR(VLOOKUP(A418,man_institutions!A:D,3,0),"")</f>
        <v>25</v>
      </c>
      <c r="P418" s="76">
        <f>IFERROR(VLOOKUP(A418,man_institutions!A:D,4,0),"")</f>
        <v>1.5</v>
      </c>
      <c r="Q418" s="77">
        <f t="shared" si="34"/>
        <v>310</v>
      </c>
    </row>
    <row r="419" spans="1:17" x14ac:dyDescent="0.25">
      <c r="A419" s="8" t="s">
        <v>939</v>
      </c>
      <c r="B419" s="51" t="s">
        <v>1239</v>
      </c>
      <c r="C419" s="90">
        <f>IFERROR(VLOOKUP(A419,eco_bus_institutions!A:D,3,0),"")</f>
        <v>90</v>
      </c>
      <c r="D419" s="90">
        <f>IFERROR(VLOOKUP(A419,eco_bus_institutions!A:D,4,0),"")</f>
        <v>1.36</v>
      </c>
      <c r="E419" s="91">
        <f t="shared" si="30"/>
        <v>416</v>
      </c>
      <c r="F419" s="54">
        <f>IFERROR(VLOOKUP(A419,eco_institutions!A:D,3,0),"")</f>
        <v>26</v>
      </c>
      <c r="G419" s="54">
        <f>IFERROR(VLOOKUP(A419,eco_institutions!A:D,4,0),"")</f>
        <v>1.0900000000000001</v>
      </c>
      <c r="H419" s="21">
        <f t="shared" si="31"/>
        <v>383</v>
      </c>
      <c r="I419" s="60">
        <f>IFERROR(VLOOKUP(A419,fin_institutions!A:D,3,0),"")</f>
        <v>30</v>
      </c>
      <c r="J419" s="55">
        <f>IFERROR(VLOOKUP(A419,fin_institutions!A:D,4,0),"")</f>
        <v>1.21</v>
      </c>
      <c r="K419" s="55">
        <f t="shared" si="32"/>
        <v>283</v>
      </c>
      <c r="L419" s="70">
        <f>IFERROR(VLOOKUP(A419,bus_institutions!A:D,3,0),"")</f>
        <v>29</v>
      </c>
      <c r="M419" s="56">
        <f>IFERROR(VLOOKUP(A419,bus_institutions!A:D,4,0),"")</f>
        <v>1.46</v>
      </c>
      <c r="N419" s="30">
        <f t="shared" si="33"/>
        <v>412</v>
      </c>
      <c r="O419" s="75">
        <f>IFERROR(VLOOKUP(A419,man_institutions!A:D,3,0),"")</f>
        <v>26</v>
      </c>
      <c r="P419" s="76">
        <f>IFERROR(VLOOKUP(A419,man_institutions!A:D,4,0),"")</f>
        <v>1.34</v>
      </c>
      <c r="Q419" s="77">
        <f t="shared" si="34"/>
        <v>389</v>
      </c>
    </row>
    <row r="420" spans="1:17" x14ac:dyDescent="0.25">
      <c r="A420" s="8" t="s">
        <v>1027</v>
      </c>
      <c r="B420" s="51" t="s">
        <v>1222</v>
      </c>
      <c r="C420" s="90">
        <f>IFERROR(VLOOKUP(A420,eco_bus_institutions!A:D,3,0),"")</f>
        <v>93</v>
      </c>
      <c r="D420" s="90">
        <f>IFERROR(VLOOKUP(A420,eco_bus_institutions!A:D,4,0),"")</f>
        <v>1.36</v>
      </c>
      <c r="E420" s="91">
        <f t="shared" si="30"/>
        <v>416</v>
      </c>
      <c r="F420" s="54">
        <f>IFERROR(VLOOKUP(A420,eco_institutions!A:D,3,0),"")</f>
        <v>43</v>
      </c>
      <c r="G420" s="54">
        <f>IFERROR(VLOOKUP(A420,eco_institutions!A:D,4,0),"")</f>
        <v>1.73</v>
      </c>
      <c r="H420" s="21">
        <f t="shared" si="31"/>
        <v>138</v>
      </c>
      <c r="I420" s="60">
        <f>IFERROR(VLOOKUP(A420,fin_institutions!A:D,3,0),"")</f>
        <v>16</v>
      </c>
      <c r="J420" s="55">
        <f>IFERROR(VLOOKUP(A420,fin_institutions!A:D,4,0),"")</f>
        <v>1.04</v>
      </c>
      <c r="K420" s="55">
        <f t="shared" si="32"/>
        <v>479</v>
      </c>
      <c r="L420" s="70">
        <f>IFERROR(VLOOKUP(A420,bus_institutions!A:D,3,0),"")</f>
        <v>32</v>
      </c>
      <c r="M420" s="56">
        <f>IFERROR(VLOOKUP(A420,bus_institutions!A:D,4,0),"")</f>
        <v>1.71</v>
      </c>
      <c r="N420" s="30">
        <f t="shared" si="33"/>
        <v>335</v>
      </c>
      <c r="O420" s="75">
        <f>IFERROR(VLOOKUP(A420,man_institutions!A:D,3,0),"")</f>
        <v>29</v>
      </c>
      <c r="P420" s="76">
        <f>IFERROR(VLOOKUP(A420,man_institutions!A:D,4,0),"")</f>
        <v>1.26</v>
      </c>
      <c r="Q420" s="77">
        <f t="shared" si="34"/>
        <v>423</v>
      </c>
    </row>
    <row r="421" spans="1:17" x14ac:dyDescent="0.25">
      <c r="A421" s="8" t="s">
        <v>918</v>
      </c>
      <c r="B421" s="51" t="s">
        <v>1250</v>
      </c>
      <c r="C421" s="90">
        <f>IFERROR(VLOOKUP(A421,eco_bus_institutions!A:D,3,0),"")</f>
        <v>45</v>
      </c>
      <c r="D421" s="90">
        <f>IFERROR(VLOOKUP(A421,eco_bus_institutions!A:D,4,0),"")</f>
        <v>1.36</v>
      </c>
      <c r="E421" s="91">
        <f t="shared" si="30"/>
        <v>416</v>
      </c>
      <c r="F421" s="54">
        <f>IFERROR(VLOOKUP(A421,eco_institutions!A:D,3,0),"")</f>
        <v>13</v>
      </c>
      <c r="G421" s="54">
        <f>IFERROR(VLOOKUP(A421,eco_institutions!A:D,4,0),"")</f>
        <v>1.1100000000000001</v>
      </c>
      <c r="H421" s="21">
        <f t="shared" si="31"/>
        <v>362</v>
      </c>
      <c r="I421" s="60">
        <f>IFERROR(VLOOKUP(A421,fin_institutions!A:D,3,0),"")</f>
        <v>15</v>
      </c>
      <c r="J421" s="55">
        <f>IFERROR(VLOOKUP(A421,fin_institutions!A:D,4,0),"")</f>
        <v>1.1399999999999999</v>
      </c>
      <c r="K421" s="55">
        <f t="shared" si="32"/>
        <v>335</v>
      </c>
      <c r="L421" s="70">
        <f>IFERROR(VLOOKUP(A421,bus_institutions!A:D,3,0),"")</f>
        <v>18</v>
      </c>
      <c r="M421" s="56">
        <f>IFERROR(VLOOKUP(A421,bus_institutions!A:D,4,0),"")</f>
        <v>1.39</v>
      </c>
      <c r="N421" s="30">
        <f t="shared" si="33"/>
        <v>441</v>
      </c>
      <c r="O421" s="75">
        <f>IFERROR(VLOOKUP(A421,man_institutions!A:D,3,0),"")</f>
        <v>8</v>
      </c>
      <c r="P421" s="76">
        <f>IFERROR(VLOOKUP(A421,man_institutions!A:D,4,0),"")</f>
        <v>1.31</v>
      </c>
      <c r="Q421" s="77">
        <f t="shared" si="34"/>
        <v>398</v>
      </c>
    </row>
    <row r="422" spans="1:17" x14ac:dyDescent="0.25">
      <c r="A422" s="8" t="s">
        <v>1108</v>
      </c>
      <c r="B422" s="51" t="s">
        <v>1273</v>
      </c>
      <c r="C422" s="90">
        <f>IFERROR(VLOOKUP(A422,eco_bus_institutions!A:D,3,0),"")</f>
        <v>48</v>
      </c>
      <c r="D422" s="90">
        <f>IFERROR(VLOOKUP(A422,eco_bus_institutions!A:D,4,0),"")</f>
        <v>1.36</v>
      </c>
      <c r="E422" s="91">
        <f t="shared" si="30"/>
        <v>416</v>
      </c>
      <c r="F422" s="54">
        <f>IFERROR(VLOOKUP(A422,eco_institutions!A:D,3,0),"")</f>
        <v>44</v>
      </c>
      <c r="G422" s="54">
        <f>IFERROR(VLOOKUP(A422,eco_institutions!A:D,4,0),"")</f>
        <v>1.23</v>
      </c>
      <c r="H422" s="21">
        <f t="shared" si="31"/>
        <v>272</v>
      </c>
      <c r="I422" s="60">
        <f>IFERROR(VLOOKUP(A422,fin_institutions!A:D,3,0),"")</f>
        <v>8</v>
      </c>
      <c r="J422" s="55">
        <f>IFERROR(VLOOKUP(A422,fin_institutions!A:D,4,0),"")</f>
        <v>1.06</v>
      </c>
      <c r="K422" s="55">
        <f t="shared" si="32"/>
        <v>444</v>
      </c>
      <c r="L422" s="70">
        <f>IFERROR(VLOOKUP(A422,bus_institutions!A:D,3,0),"")</f>
        <v>3</v>
      </c>
      <c r="M422" s="56">
        <f>IFERROR(VLOOKUP(A422,bus_institutions!A:D,4,0),"")</f>
        <v>1.48</v>
      </c>
      <c r="N422" s="30">
        <f t="shared" si="33"/>
        <v>400</v>
      </c>
      <c r="O422" s="75">
        <f>IFERROR(VLOOKUP(A422,man_institutions!A:D,3,0),"")</f>
        <v>8</v>
      </c>
      <c r="P422" s="76">
        <f>IFERROR(VLOOKUP(A422,man_institutions!A:D,4,0),"")</f>
        <v>1.2</v>
      </c>
      <c r="Q422" s="77">
        <f t="shared" si="34"/>
        <v>452</v>
      </c>
    </row>
    <row r="423" spans="1:17" x14ac:dyDescent="0.25">
      <c r="A423" s="8" t="s">
        <v>959</v>
      </c>
      <c r="B423" s="51" t="s">
        <v>1232</v>
      </c>
      <c r="C423" s="90">
        <f>IFERROR(VLOOKUP(A423,eco_bus_institutions!A:D,3,0),"")</f>
        <v>79</v>
      </c>
      <c r="D423" s="90">
        <f>IFERROR(VLOOKUP(A423,eco_bus_institutions!A:D,4,0),"")</f>
        <v>1.35</v>
      </c>
      <c r="E423" s="91">
        <f t="shared" si="30"/>
        <v>421</v>
      </c>
      <c r="F423" s="54">
        <f>IFERROR(VLOOKUP(A423,eco_institutions!A:D,3,0),"")</f>
        <v>54</v>
      </c>
      <c r="G423" s="54">
        <f>IFERROR(VLOOKUP(A423,eco_institutions!A:D,4,0),"")</f>
        <v>1.1200000000000001</v>
      </c>
      <c r="H423" s="21">
        <f t="shared" si="31"/>
        <v>346</v>
      </c>
      <c r="I423" s="60">
        <f>IFERROR(VLOOKUP(A423,fin_institutions!A:D,3,0),"")</f>
        <v>16</v>
      </c>
      <c r="J423" s="55">
        <f>IFERROR(VLOOKUP(A423,fin_institutions!A:D,4,0),"")</f>
        <v>1.2</v>
      </c>
      <c r="K423" s="55">
        <f t="shared" si="32"/>
        <v>289</v>
      </c>
      <c r="L423" s="70">
        <f>IFERROR(VLOOKUP(A423,bus_institutions!A:D,3,0),"")</f>
        <v>16</v>
      </c>
      <c r="M423" s="56">
        <f>IFERROR(VLOOKUP(A423,bus_institutions!A:D,4,0),"")</f>
        <v>1.56</v>
      </c>
      <c r="N423" s="30">
        <f t="shared" si="33"/>
        <v>367</v>
      </c>
      <c r="O423" s="75">
        <f>IFERROR(VLOOKUP(A423,man_institutions!A:D,3,0),"")</f>
        <v>13</v>
      </c>
      <c r="P423" s="76">
        <f>IFERROR(VLOOKUP(A423,man_institutions!A:D,4,0),"")</f>
        <v>1.3</v>
      </c>
      <c r="Q423" s="77">
        <f t="shared" si="34"/>
        <v>403</v>
      </c>
    </row>
    <row r="424" spans="1:17" x14ac:dyDescent="0.25">
      <c r="A424" s="8" t="s">
        <v>920</v>
      </c>
      <c r="B424" s="51" t="s">
        <v>1232</v>
      </c>
      <c r="C424" s="90">
        <f>IFERROR(VLOOKUP(A424,eco_bus_institutions!A:D,3,0),"")</f>
        <v>67</v>
      </c>
      <c r="D424" s="90">
        <f>IFERROR(VLOOKUP(A424,eco_bus_institutions!A:D,4,0),"")</f>
        <v>1.35</v>
      </c>
      <c r="E424" s="91">
        <f t="shared" si="30"/>
        <v>421</v>
      </c>
      <c r="F424" s="54">
        <f>IFERROR(VLOOKUP(A424,eco_institutions!A:D,3,0),"")</f>
        <v>30</v>
      </c>
      <c r="G424" s="54">
        <f>IFERROR(VLOOKUP(A424,eco_institutions!A:D,4,0),"")</f>
        <v>1.1000000000000001</v>
      </c>
      <c r="H424" s="21">
        <f t="shared" si="31"/>
        <v>371</v>
      </c>
      <c r="I424" s="60">
        <f>IFERROR(VLOOKUP(A424,fin_institutions!A:D,3,0),"")</f>
        <v>14</v>
      </c>
      <c r="J424" s="55">
        <f>IFERROR(VLOOKUP(A424,fin_institutions!A:D,4,0),"")</f>
        <v>1.0900000000000001</v>
      </c>
      <c r="K424" s="55">
        <f t="shared" si="32"/>
        <v>390</v>
      </c>
      <c r="L424" s="70">
        <f>IFERROR(VLOOKUP(A424,bus_institutions!A:D,3,0),"")</f>
        <v>19</v>
      </c>
      <c r="M424" s="56">
        <f>IFERROR(VLOOKUP(A424,bus_institutions!A:D,4,0),"")</f>
        <v>1.65</v>
      </c>
      <c r="N424" s="30">
        <f t="shared" si="33"/>
        <v>343</v>
      </c>
      <c r="O424" s="75">
        <f>IFERROR(VLOOKUP(A424,man_institutions!A:D,3,0),"")</f>
        <v>22</v>
      </c>
      <c r="P424" s="76">
        <f>IFERROR(VLOOKUP(A424,man_institutions!A:D,4,0),"")</f>
        <v>1.32</v>
      </c>
      <c r="Q424" s="77">
        <f t="shared" si="34"/>
        <v>394</v>
      </c>
    </row>
    <row r="425" spans="1:17" x14ac:dyDescent="0.25">
      <c r="A425" s="8" t="s">
        <v>971</v>
      </c>
      <c r="B425" s="51" t="s">
        <v>1232</v>
      </c>
      <c r="C425" s="90">
        <f>IFERROR(VLOOKUP(A425,eco_bus_institutions!A:D,3,0),"")</f>
        <v>237</v>
      </c>
      <c r="D425" s="90">
        <f>IFERROR(VLOOKUP(A425,eco_bus_institutions!A:D,4,0),"")</f>
        <v>1.35</v>
      </c>
      <c r="E425" s="91">
        <f t="shared" si="30"/>
        <v>421</v>
      </c>
      <c r="F425" s="54">
        <f>IFERROR(VLOOKUP(A425,eco_institutions!A:D,3,0),"")</f>
        <v>156</v>
      </c>
      <c r="G425" s="54">
        <f>IFERROR(VLOOKUP(A425,eco_institutions!A:D,4,0),"")</f>
        <v>1.1299999999999999</v>
      </c>
      <c r="H425" s="21">
        <f t="shared" si="31"/>
        <v>338</v>
      </c>
      <c r="I425" s="60">
        <f>IFERROR(VLOOKUP(A425,fin_institutions!A:D,3,0),"")</f>
        <v>75</v>
      </c>
      <c r="J425" s="55">
        <f>IFERROR(VLOOKUP(A425,fin_institutions!A:D,4,0),"")</f>
        <v>1.19</v>
      </c>
      <c r="K425" s="55">
        <f t="shared" si="32"/>
        <v>293</v>
      </c>
      <c r="L425" s="70">
        <f>IFERROR(VLOOKUP(A425,bus_institutions!A:D,3,0),"")</f>
        <v>39</v>
      </c>
      <c r="M425" s="56">
        <f>IFERROR(VLOOKUP(A425,bus_institutions!A:D,4,0),"")</f>
        <v>1.46</v>
      </c>
      <c r="N425" s="30">
        <f t="shared" si="33"/>
        <v>412</v>
      </c>
      <c r="O425" s="75">
        <f>IFERROR(VLOOKUP(A425,man_institutions!A:D,3,0),"")</f>
        <v>37</v>
      </c>
      <c r="P425" s="76">
        <f>IFERROR(VLOOKUP(A425,man_institutions!A:D,4,0),"")</f>
        <v>1.42</v>
      </c>
      <c r="Q425" s="77">
        <f t="shared" si="34"/>
        <v>347</v>
      </c>
    </row>
    <row r="426" spans="1:17" x14ac:dyDescent="0.25">
      <c r="A426" s="8" t="s">
        <v>1054</v>
      </c>
      <c r="B426" s="51" t="s">
        <v>1219</v>
      </c>
      <c r="C426" s="90">
        <f>IFERROR(VLOOKUP(A426,eco_bus_institutions!A:D,3,0),"")</f>
        <v>84</v>
      </c>
      <c r="D426" s="90">
        <f>IFERROR(VLOOKUP(A426,eco_bus_institutions!A:D,4,0),"")</f>
        <v>1.35</v>
      </c>
      <c r="E426" s="91">
        <f t="shared" si="30"/>
        <v>421</v>
      </c>
      <c r="F426" s="54">
        <f>IFERROR(VLOOKUP(A426,eco_institutions!A:D,3,0),"")</f>
        <v>33</v>
      </c>
      <c r="G426" s="54">
        <f>IFERROR(VLOOKUP(A426,eco_institutions!A:D,4,0),"")</f>
        <v>1.0900000000000001</v>
      </c>
      <c r="H426" s="21">
        <f t="shared" si="31"/>
        <v>383</v>
      </c>
      <c r="I426" s="60">
        <f>IFERROR(VLOOKUP(A426,fin_institutions!A:D,3,0),"")</f>
        <v>14</v>
      </c>
      <c r="J426" s="55">
        <f>IFERROR(VLOOKUP(A426,fin_institutions!A:D,4,0),"")</f>
        <v>1.29</v>
      </c>
      <c r="K426" s="55">
        <f t="shared" si="32"/>
        <v>242</v>
      </c>
      <c r="L426" s="70">
        <f>IFERROR(VLOOKUP(A426,bus_institutions!A:D,3,0),"")</f>
        <v>34</v>
      </c>
      <c r="M426" s="56">
        <f>IFERROR(VLOOKUP(A426,bus_institutions!A:D,4,0),"")</f>
        <v>1.62</v>
      </c>
      <c r="N426" s="30">
        <f t="shared" si="33"/>
        <v>350</v>
      </c>
      <c r="O426" s="75">
        <f>IFERROR(VLOOKUP(A426,man_institutions!A:D,3,0),"")</f>
        <v>25</v>
      </c>
      <c r="P426" s="76">
        <f>IFERROR(VLOOKUP(A426,man_institutions!A:D,4,0),"")</f>
        <v>1.42</v>
      </c>
      <c r="Q426" s="77">
        <f t="shared" si="34"/>
        <v>347</v>
      </c>
    </row>
    <row r="427" spans="1:17" x14ac:dyDescent="0.25">
      <c r="A427" s="8" t="s">
        <v>1129</v>
      </c>
      <c r="B427" s="51" t="s">
        <v>1235</v>
      </c>
      <c r="C427" s="90">
        <f>IFERROR(VLOOKUP(A427,eco_bus_institutions!A:D,3,0),"")</f>
        <v>82</v>
      </c>
      <c r="D427" s="90">
        <f>IFERROR(VLOOKUP(A427,eco_bus_institutions!A:D,4,0),"")</f>
        <v>1.35</v>
      </c>
      <c r="E427" s="91">
        <f t="shared" si="30"/>
        <v>421</v>
      </c>
      <c r="F427" s="54">
        <f>IFERROR(VLOOKUP(A427,eco_institutions!A:D,3,0),"")</f>
        <v>73</v>
      </c>
      <c r="G427" s="54">
        <f>IFERROR(VLOOKUP(A427,eco_institutions!A:D,4,0),"")</f>
        <v>1.26</v>
      </c>
      <c r="H427" s="21">
        <f t="shared" si="31"/>
        <v>260</v>
      </c>
      <c r="I427" s="60">
        <f>IFERROR(VLOOKUP(A427,fin_institutions!A:D,3,0),"")</f>
        <v>11</v>
      </c>
      <c r="J427" s="55">
        <f>IFERROR(VLOOKUP(A427,fin_institutions!A:D,4,0),"")</f>
        <v>1.04</v>
      </c>
      <c r="K427" s="55">
        <f t="shared" si="32"/>
        <v>479</v>
      </c>
      <c r="L427" s="70">
        <f>IFERROR(VLOOKUP(A427,bus_institutions!A:D,3,0),"")</f>
        <v>3</v>
      </c>
      <c r="M427" s="56">
        <f>IFERROR(VLOOKUP(A427,bus_institutions!A:D,4,0),"")</f>
        <v>2.1</v>
      </c>
      <c r="N427" s="30">
        <f t="shared" si="33"/>
        <v>242</v>
      </c>
      <c r="O427" s="75">
        <f>IFERROR(VLOOKUP(A427,man_institutions!A:D,3,0),"")</f>
        <v>7</v>
      </c>
      <c r="P427" s="76">
        <f>IFERROR(VLOOKUP(A427,man_institutions!A:D,4,0),"")</f>
        <v>1.46</v>
      </c>
      <c r="Q427" s="77">
        <f t="shared" si="34"/>
        <v>328</v>
      </c>
    </row>
    <row r="428" spans="1:17" x14ac:dyDescent="0.25">
      <c r="A428" s="8" t="s">
        <v>987</v>
      </c>
      <c r="B428" s="51" t="s">
        <v>1220</v>
      </c>
      <c r="C428" s="90">
        <f>IFERROR(VLOOKUP(A428,eco_bus_institutions!A:D,3,0),"")</f>
        <v>74</v>
      </c>
      <c r="D428" s="90">
        <f>IFERROR(VLOOKUP(A428,eco_bus_institutions!A:D,4,0),"")</f>
        <v>1.35</v>
      </c>
      <c r="E428" s="91">
        <f t="shared" si="30"/>
        <v>421</v>
      </c>
      <c r="F428" s="54">
        <f>IFERROR(VLOOKUP(A428,eco_institutions!A:D,3,0),"")</f>
        <v>39</v>
      </c>
      <c r="G428" s="54">
        <f>IFERROR(VLOOKUP(A428,eco_institutions!A:D,4,0),"")</f>
        <v>1.03</v>
      </c>
      <c r="H428" s="21">
        <f t="shared" si="31"/>
        <v>511</v>
      </c>
      <c r="I428" s="60">
        <f>IFERROR(VLOOKUP(A428,fin_institutions!A:D,3,0),"")</f>
        <v>11</v>
      </c>
      <c r="J428" s="55">
        <f>IFERROR(VLOOKUP(A428,fin_institutions!A:D,4,0),"")</f>
        <v>1.0900000000000001</v>
      </c>
      <c r="K428" s="55">
        <f t="shared" si="32"/>
        <v>390</v>
      </c>
      <c r="L428" s="70">
        <f>IFERROR(VLOOKUP(A428,bus_institutions!A:D,3,0),"")</f>
        <v>21</v>
      </c>
      <c r="M428" s="56">
        <f>IFERROR(VLOOKUP(A428,bus_institutions!A:D,4,0),"")</f>
        <v>1.77</v>
      </c>
      <c r="N428" s="30">
        <f t="shared" si="33"/>
        <v>314</v>
      </c>
      <c r="O428" s="75">
        <f>IFERROR(VLOOKUP(A428,man_institutions!A:D,3,0),"")</f>
        <v>20</v>
      </c>
      <c r="P428" s="76">
        <f>IFERROR(VLOOKUP(A428,man_institutions!A:D,4,0),"")</f>
        <v>1.36</v>
      </c>
      <c r="Q428" s="77">
        <f t="shared" si="34"/>
        <v>372</v>
      </c>
    </row>
    <row r="429" spans="1:17" x14ac:dyDescent="0.25">
      <c r="A429" s="8" t="s">
        <v>951</v>
      </c>
      <c r="B429" s="51" t="s">
        <v>1223</v>
      </c>
      <c r="C429" s="90">
        <f>IFERROR(VLOOKUP(A429,eco_bus_institutions!A:D,3,0),"")</f>
        <v>49</v>
      </c>
      <c r="D429" s="90">
        <f>IFERROR(VLOOKUP(A429,eco_bus_institutions!A:D,4,0),"")</f>
        <v>1.35</v>
      </c>
      <c r="E429" s="91">
        <f t="shared" si="30"/>
        <v>421</v>
      </c>
      <c r="F429" s="54">
        <f>IFERROR(VLOOKUP(A429,eco_institutions!A:D,3,0),"")</f>
        <v>32</v>
      </c>
      <c r="G429" s="54">
        <f>IFERROR(VLOOKUP(A429,eco_institutions!A:D,4,0),"")</f>
        <v>1.08</v>
      </c>
      <c r="H429" s="21">
        <f t="shared" si="31"/>
        <v>407</v>
      </c>
      <c r="I429" s="60">
        <f>IFERROR(VLOOKUP(A429,fin_institutions!A:D,3,0),"")</f>
        <v>10</v>
      </c>
      <c r="J429" s="55">
        <f>IFERROR(VLOOKUP(A429,fin_institutions!A:D,4,0),"")</f>
        <v>1.1299999999999999</v>
      </c>
      <c r="K429" s="55">
        <f t="shared" si="32"/>
        <v>346</v>
      </c>
      <c r="L429" s="70">
        <f>IFERROR(VLOOKUP(A429,bus_institutions!A:D,3,0),"")</f>
        <v>10</v>
      </c>
      <c r="M429" s="56">
        <f>IFERROR(VLOOKUP(A429,bus_institutions!A:D,4,0),"")</f>
        <v>1.76</v>
      </c>
      <c r="N429" s="30">
        <f t="shared" si="33"/>
        <v>316</v>
      </c>
      <c r="O429" s="75">
        <f>IFERROR(VLOOKUP(A429,man_institutions!A:D,3,0),"")</f>
        <v>7</v>
      </c>
      <c r="P429" s="76">
        <f>IFERROR(VLOOKUP(A429,man_institutions!A:D,4,0),"")</f>
        <v>1.51</v>
      </c>
      <c r="Q429" s="77">
        <f t="shared" si="34"/>
        <v>307</v>
      </c>
    </row>
    <row r="430" spans="1:17" x14ac:dyDescent="0.25">
      <c r="A430" s="8" t="s">
        <v>990</v>
      </c>
      <c r="B430" s="51" t="s">
        <v>1222</v>
      </c>
      <c r="C430" s="90">
        <f>IFERROR(VLOOKUP(A430,eco_bus_institutions!A:D,3,0),"")</f>
        <v>138</v>
      </c>
      <c r="D430" s="90">
        <f>IFERROR(VLOOKUP(A430,eco_bus_institutions!A:D,4,0),"")</f>
        <v>1.35</v>
      </c>
      <c r="E430" s="91">
        <f t="shared" si="30"/>
        <v>421</v>
      </c>
      <c r="F430" s="54">
        <f>IFERROR(VLOOKUP(A430,eco_institutions!A:D,3,0),"")</f>
        <v>59</v>
      </c>
      <c r="G430" s="54">
        <f>IFERROR(VLOOKUP(A430,eco_institutions!A:D,4,0),"")</f>
        <v>1.03</v>
      </c>
      <c r="H430" s="21">
        <f t="shared" si="31"/>
        <v>511</v>
      </c>
      <c r="I430" s="60">
        <f>IFERROR(VLOOKUP(A430,fin_institutions!A:D,3,0),"")</f>
        <v>9</v>
      </c>
      <c r="J430" s="55">
        <f>IFERROR(VLOOKUP(A430,fin_institutions!A:D,4,0),"")</f>
        <v>1.05</v>
      </c>
      <c r="K430" s="55">
        <f t="shared" si="32"/>
        <v>462</v>
      </c>
      <c r="L430" s="70">
        <f>IFERROR(VLOOKUP(A430,bus_institutions!A:D,3,0),"")</f>
        <v>59</v>
      </c>
      <c r="M430" s="56">
        <f>IFERROR(VLOOKUP(A430,bus_institutions!A:D,4,0),"")</f>
        <v>1.52</v>
      </c>
      <c r="N430" s="30">
        <f t="shared" si="33"/>
        <v>386</v>
      </c>
      <c r="O430" s="75">
        <f>IFERROR(VLOOKUP(A430,man_institutions!A:D,3,0),"")</f>
        <v>65</v>
      </c>
      <c r="P430" s="76">
        <f>IFERROR(VLOOKUP(A430,man_institutions!A:D,4,0),"")</f>
        <v>1.29</v>
      </c>
      <c r="Q430" s="77">
        <f t="shared" si="34"/>
        <v>408</v>
      </c>
    </row>
    <row r="431" spans="1:17" x14ac:dyDescent="0.25">
      <c r="A431" s="8" t="s">
        <v>1121</v>
      </c>
      <c r="B431" s="51" t="s">
        <v>1218</v>
      </c>
      <c r="C431" s="90">
        <f>IFERROR(VLOOKUP(A431,eco_bus_institutions!A:D,3,0),"")</f>
        <v>119</v>
      </c>
      <c r="D431" s="90">
        <f>IFERROR(VLOOKUP(A431,eco_bus_institutions!A:D,4,0),"")</f>
        <v>1.35</v>
      </c>
      <c r="E431" s="91">
        <f t="shared" si="30"/>
        <v>421</v>
      </c>
      <c r="F431" s="54">
        <f>IFERROR(VLOOKUP(A431,eco_institutions!A:D,3,0),"")</f>
        <v>76</v>
      </c>
      <c r="G431" s="54">
        <f>IFERROR(VLOOKUP(A431,eco_institutions!A:D,4,0),"")</f>
        <v>1.32</v>
      </c>
      <c r="H431" s="21">
        <f t="shared" si="31"/>
        <v>230</v>
      </c>
      <c r="I431" s="60">
        <f>IFERROR(VLOOKUP(A431,fin_institutions!A:D,3,0),"")</f>
        <v>16</v>
      </c>
      <c r="J431" s="55">
        <f>IFERROR(VLOOKUP(A431,fin_institutions!A:D,4,0),"")</f>
        <v>1.06</v>
      </c>
      <c r="K431" s="55">
        <f t="shared" si="32"/>
        <v>444</v>
      </c>
      <c r="L431" s="70">
        <f>IFERROR(VLOOKUP(A431,bus_institutions!A:D,3,0),"")</f>
        <v>27</v>
      </c>
      <c r="M431" s="56">
        <f>IFERROR(VLOOKUP(A431,bus_institutions!A:D,4,0),"")</f>
        <v>1.36</v>
      </c>
      <c r="N431" s="30">
        <f t="shared" si="33"/>
        <v>454</v>
      </c>
      <c r="O431" s="75">
        <f>IFERROR(VLOOKUP(A431,man_institutions!A:D,3,0),"")</f>
        <v>21</v>
      </c>
      <c r="P431" s="76">
        <f>IFERROR(VLOOKUP(A431,man_institutions!A:D,4,0),"")</f>
        <v>1.49</v>
      </c>
      <c r="Q431" s="77">
        <f t="shared" si="34"/>
        <v>315</v>
      </c>
    </row>
    <row r="432" spans="1:17" x14ac:dyDescent="0.25">
      <c r="A432" s="8" t="s">
        <v>957</v>
      </c>
      <c r="B432" s="51" t="s">
        <v>1232</v>
      </c>
      <c r="C432" s="90">
        <f>IFERROR(VLOOKUP(A432,eco_bus_institutions!A:D,3,0),"")</f>
        <v>176</v>
      </c>
      <c r="D432" s="90">
        <f>IFERROR(VLOOKUP(A432,eco_bus_institutions!A:D,4,0),"")</f>
        <v>1.35</v>
      </c>
      <c r="E432" s="91">
        <f t="shared" si="30"/>
        <v>421</v>
      </c>
      <c r="F432" s="54">
        <f>IFERROR(VLOOKUP(A432,eco_institutions!A:D,3,0),"")</f>
        <v>92</v>
      </c>
      <c r="G432" s="54">
        <f>IFERROR(VLOOKUP(A432,eco_institutions!A:D,4,0),"")</f>
        <v>1.1100000000000001</v>
      </c>
      <c r="H432" s="21">
        <f t="shared" si="31"/>
        <v>362</v>
      </c>
      <c r="I432" s="60">
        <f>IFERROR(VLOOKUP(A432,fin_institutions!A:D,3,0),"")</f>
        <v>67</v>
      </c>
      <c r="J432" s="55">
        <f>IFERROR(VLOOKUP(A432,fin_institutions!A:D,4,0),"")</f>
        <v>1.21</v>
      </c>
      <c r="K432" s="55">
        <f t="shared" si="32"/>
        <v>283</v>
      </c>
      <c r="L432" s="70">
        <f>IFERROR(VLOOKUP(A432,bus_institutions!A:D,3,0),"")</f>
        <v>29</v>
      </c>
      <c r="M432" s="56">
        <f>IFERROR(VLOOKUP(A432,bus_institutions!A:D,4,0),"")</f>
        <v>1.41</v>
      </c>
      <c r="N432" s="30">
        <f t="shared" si="33"/>
        <v>435</v>
      </c>
      <c r="O432" s="75">
        <f>IFERROR(VLOOKUP(A432,man_institutions!A:D,3,0),"")</f>
        <v>27</v>
      </c>
      <c r="P432" s="76">
        <f>IFERROR(VLOOKUP(A432,man_institutions!A:D,4,0),"")</f>
        <v>1.38</v>
      </c>
      <c r="Q432" s="77">
        <f t="shared" si="34"/>
        <v>361</v>
      </c>
    </row>
    <row r="433" spans="1:17" x14ac:dyDescent="0.25">
      <c r="A433" s="8" t="s">
        <v>1011</v>
      </c>
      <c r="B433" s="51" t="s">
        <v>1218</v>
      </c>
      <c r="C433" s="90">
        <f>IFERROR(VLOOKUP(A433,eco_bus_institutions!A:D,3,0),"")</f>
        <v>101</v>
      </c>
      <c r="D433" s="90">
        <f>IFERROR(VLOOKUP(A433,eco_bus_institutions!A:D,4,0),"")</f>
        <v>1.34</v>
      </c>
      <c r="E433" s="91">
        <f t="shared" si="30"/>
        <v>431</v>
      </c>
      <c r="F433" s="54">
        <f>IFERROR(VLOOKUP(A433,eco_institutions!A:D,3,0),"")</f>
        <v>29</v>
      </c>
      <c r="G433" s="54">
        <f>IFERROR(VLOOKUP(A433,eco_institutions!A:D,4,0),"")</f>
        <v>1.03</v>
      </c>
      <c r="H433" s="21">
        <f t="shared" si="31"/>
        <v>511</v>
      </c>
      <c r="I433" s="60">
        <f>IFERROR(VLOOKUP(A433,fin_institutions!A:D,3,0),"")</f>
        <v>32</v>
      </c>
      <c r="J433" s="55">
        <f>IFERROR(VLOOKUP(A433,fin_institutions!A:D,4,0),"")</f>
        <v>1.04</v>
      </c>
      <c r="K433" s="55">
        <f t="shared" si="32"/>
        <v>479</v>
      </c>
      <c r="L433" s="70">
        <f>IFERROR(VLOOKUP(A433,bus_institutions!A:D,3,0),"")</f>
        <v>38</v>
      </c>
      <c r="M433" s="56">
        <f>IFERROR(VLOOKUP(A433,bus_institutions!A:D,4,0),"")</f>
        <v>1.54</v>
      </c>
      <c r="N433" s="30">
        <f t="shared" si="33"/>
        <v>376</v>
      </c>
      <c r="O433" s="75">
        <f>IFERROR(VLOOKUP(A433,man_institutions!A:D,3,0),"")</f>
        <v>29</v>
      </c>
      <c r="P433" s="76">
        <f>IFERROR(VLOOKUP(A433,man_institutions!A:D,4,0),"")</f>
        <v>1.56</v>
      </c>
      <c r="Q433" s="77">
        <f t="shared" si="34"/>
        <v>295</v>
      </c>
    </row>
    <row r="434" spans="1:17" x14ac:dyDescent="0.25">
      <c r="A434" s="8" t="s">
        <v>871</v>
      </c>
      <c r="B434" s="51" t="s">
        <v>1249</v>
      </c>
      <c r="C434" s="90">
        <f>IFERROR(VLOOKUP(A434,eco_bus_institutions!A:D,3,0),"")</f>
        <v>93</v>
      </c>
      <c r="D434" s="90">
        <f>IFERROR(VLOOKUP(A434,eco_bus_institutions!A:D,4,0),"")</f>
        <v>1.34</v>
      </c>
      <c r="E434" s="91">
        <f t="shared" si="30"/>
        <v>431</v>
      </c>
      <c r="F434" s="54">
        <f>IFERROR(VLOOKUP(A434,eco_institutions!A:D,3,0),"")</f>
        <v>46</v>
      </c>
      <c r="G434" s="54">
        <f>IFERROR(VLOOKUP(A434,eco_institutions!A:D,4,0),"")</f>
        <v>1.08</v>
      </c>
      <c r="H434" s="21">
        <f t="shared" si="31"/>
        <v>407</v>
      </c>
      <c r="I434" s="60">
        <f>IFERROR(VLOOKUP(A434,fin_institutions!A:D,3,0),"")</f>
        <v>44</v>
      </c>
      <c r="J434" s="55">
        <f>IFERROR(VLOOKUP(A434,fin_institutions!A:D,4,0),"")</f>
        <v>1.24</v>
      </c>
      <c r="K434" s="55">
        <f t="shared" si="32"/>
        <v>261</v>
      </c>
      <c r="L434" s="70">
        <f>IFERROR(VLOOKUP(A434,bus_institutions!A:D,3,0),"")</f>
        <v>16</v>
      </c>
      <c r="M434" s="56">
        <f>IFERROR(VLOOKUP(A434,bus_institutions!A:D,4,0),"")</f>
        <v>1.31</v>
      </c>
      <c r="N434" s="30">
        <f t="shared" si="33"/>
        <v>471</v>
      </c>
      <c r="O434" s="75">
        <f>IFERROR(VLOOKUP(A434,man_institutions!A:D,3,0),"")</f>
        <v>11</v>
      </c>
      <c r="P434" s="76">
        <f>IFERROR(VLOOKUP(A434,man_institutions!A:D,4,0),"")</f>
        <v>1.18</v>
      </c>
      <c r="Q434" s="77">
        <f t="shared" si="34"/>
        <v>462</v>
      </c>
    </row>
    <row r="435" spans="1:17" x14ac:dyDescent="0.25">
      <c r="A435" s="8" t="s">
        <v>968</v>
      </c>
      <c r="B435" s="51" t="s">
        <v>1238</v>
      </c>
      <c r="C435" s="90">
        <f>IFERROR(VLOOKUP(A435,eco_bus_institutions!A:D,3,0),"")</f>
        <v>110</v>
      </c>
      <c r="D435" s="90">
        <f>IFERROR(VLOOKUP(A435,eco_bus_institutions!A:D,4,0),"")</f>
        <v>1.34</v>
      </c>
      <c r="E435" s="91">
        <f t="shared" si="30"/>
        <v>431</v>
      </c>
      <c r="F435" s="54">
        <f>IFERROR(VLOOKUP(A435,eco_institutions!A:D,3,0),"")</f>
        <v>25</v>
      </c>
      <c r="G435" s="54">
        <f>IFERROR(VLOOKUP(A435,eco_institutions!A:D,4,0),"")</f>
        <v>1.07</v>
      </c>
      <c r="H435" s="21">
        <f t="shared" si="31"/>
        <v>425</v>
      </c>
      <c r="I435" s="60">
        <f>IFERROR(VLOOKUP(A435,fin_institutions!A:D,3,0),"")</f>
        <v>42</v>
      </c>
      <c r="J435" s="55">
        <f>IFERROR(VLOOKUP(A435,fin_institutions!A:D,4,0),"")</f>
        <v>1.1399999999999999</v>
      </c>
      <c r="K435" s="55">
        <f t="shared" si="32"/>
        <v>335</v>
      </c>
      <c r="L435" s="70">
        <f>IFERROR(VLOOKUP(A435,bus_institutions!A:D,3,0),"")</f>
        <v>29</v>
      </c>
      <c r="M435" s="56">
        <f>IFERROR(VLOOKUP(A435,bus_institutions!A:D,4,0),"")</f>
        <v>1.44</v>
      </c>
      <c r="N435" s="30">
        <f t="shared" si="33"/>
        <v>420</v>
      </c>
      <c r="O435" s="75">
        <f>IFERROR(VLOOKUP(A435,man_institutions!A:D,3,0),"")</f>
        <v>31</v>
      </c>
      <c r="P435" s="76">
        <f>IFERROR(VLOOKUP(A435,man_institutions!A:D,4,0),"")</f>
        <v>1.3</v>
      </c>
      <c r="Q435" s="77">
        <f t="shared" si="34"/>
        <v>403</v>
      </c>
    </row>
    <row r="436" spans="1:17" x14ac:dyDescent="0.25">
      <c r="A436" s="8" t="s">
        <v>1163</v>
      </c>
      <c r="B436" s="51" t="s">
        <v>1248</v>
      </c>
      <c r="C436" s="90">
        <f>IFERROR(VLOOKUP(A436,eco_bus_institutions!A:D,3,0),"")</f>
        <v>60</v>
      </c>
      <c r="D436" s="90">
        <f>IFERROR(VLOOKUP(A436,eco_bus_institutions!A:D,4,0),"")</f>
        <v>1.34</v>
      </c>
      <c r="E436" s="91">
        <f t="shared" si="30"/>
        <v>431</v>
      </c>
      <c r="F436" s="54">
        <f>IFERROR(VLOOKUP(A436,eco_institutions!A:D,3,0),"")</f>
        <v>50</v>
      </c>
      <c r="G436" s="54">
        <f>IFERROR(VLOOKUP(A436,eco_institutions!A:D,4,0),"")</f>
        <v>1.1399999999999999</v>
      </c>
      <c r="H436" s="21">
        <f t="shared" si="31"/>
        <v>330</v>
      </c>
      <c r="I436" s="60">
        <f>IFERROR(VLOOKUP(A436,fin_institutions!A:D,3,0),"")</f>
        <v>10</v>
      </c>
      <c r="J436" s="55">
        <f>IFERROR(VLOOKUP(A436,fin_institutions!A:D,4,0),"")</f>
        <v>1.1100000000000001</v>
      </c>
      <c r="K436" s="55">
        <f t="shared" si="32"/>
        <v>364</v>
      </c>
      <c r="L436" s="70">
        <f>IFERROR(VLOOKUP(A436,bus_institutions!A:D,3,0),"")</f>
        <v>8</v>
      </c>
      <c r="M436" s="56">
        <f>IFERROR(VLOOKUP(A436,bus_institutions!A:D,4,0),"")</f>
        <v>1.86</v>
      </c>
      <c r="N436" s="30">
        <f t="shared" si="33"/>
        <v>291</v>
      </c>
      <c r="O436" s="75">
        <f>IFERROR(VLOOKUP(A436,man_institutions!A:D,3,0),"")</f>
        <v>6</v>
      </c>
      <c r="P436" s="76">
        <f>IFERROR(VLOOKUP(A436,man_institutions!A:D,4,0),"")</f>
        <v>2.38</v>
      </c>
      <c r="Q436" s="77">
        <f t="shared" si="34"/>
        <v>144</v>
      </c>
    </row>
    <row r="437" spans="1:17" x14ac:dyDescent="0.25">
      <c r="A437" s="8" t="s">
        <v>858</v>
      </c>
      <c r="B437" s="51" t="s">
        <v>1247</v>
      </c>
      <c r="C437" s="90">
        <f>IFERROR(VLOOKUP(A437,eco_bus_institutions!A:D,3,0),"")</f>
        <v>49</v>
      </c>
      <c r="D437" s="90">
        <f>IFERROR(VLOOKUP(A437,eco_bus_institutions!A:D,4,0),"")</f>
        <v>1.34</v>
      </c>
      <c r="E437" s="91">
        <f t="shared" si="30"/>
        <v>431</v>
      </c>
      <c r="F437" s="54">
        <f>IFERROR(VLOOKUP(A437,eco_institutions!A:D,3,0),"")</f>
        <v>27</v>
      </c>
      <c r="G437" s="54">
        <f>IFERROR(VLOOKUP(A437,eco_institutions!A:D,4,0),"")</f>
        <v>1.1399999999999999</v>
      </c>
      <c r="H437" s="21">
        <f t="shared" si="31"/>
        <v>330</v>
      </c>
      <c r="I437" s="60">
        <f>IFERROR(VLOOKUP(A437,fin_institutions!A:D,3,0),"")</f>
        <v>27</v>
      </c>
      <c r="J437" s="55">
        <f>IFERROR(VLOOKUP(A437,fin_institutions!A:D,4,0),"")</f>
        <v>1.1000000000000001</v>
      </c>
      <c r="K437" s="55">
        <f t="shared" si="32"/>
        <v>379</v>
      </c>
      <c r="L437" s="70" t="str">
        <f>IFERROR(VLOOKUP(A437,bus_institutions!A:D,3,0),"")</f>
        <v/>
      </c>
      <c r="M437" s="56" t="str">
        <f>IFERROR(VLOOKUP(A437,bus_institutions!A:D,4,0),"")</f>
        <v/>
      </c>
      <c r="N437" s="30" t="str">
        <f t="shared" si="33"/>
        <v/>
      </c>
      <c r="O437" s="75" t="str">
        <f>IFERROR(VLOOKUP(A437,man_institutions!A:D,3,0),"")</f>
        <v/>
      </c>
      <c r="P437" s="76" t="str">
        <f>IFERROR(VLOOKUP(A437,man_institutions!A:D,4,0),"")</f>
        <v/>
      </c>
      <c r="Q437" s="77" t="str">
        <f t="shared" si="34"/>
        <v/>
      </c>
    </row>
    <row r="438" spans="1:17" x14ac:dyDescent="0.25">
      <c r="A438" s="8" t="s">
        <v>1021</v>
      </c>
      <c r="B438" s="51" t="s">
        <v>1232</v>
      </c>
      <c r="C438" s="90">
        <f>IFERROR(VLOOKUP(A438,eco_bus_institutions!A:D,3,0),"")</f>
        <v>141</v>
      </c>
      <c r="D438" s="90">
        <f>IFERROR(VLOOKUP(A438,eco_bus_institutions!A:D,4,0),"")</f>
        <v>1.34</v>
      </c>
      <c r="E438" s="91">
        <f t="shared" si="30"/>
        <v>431</v>
      </c>
      <c r="F438" s="54">
        <f>IFERROR(VLOOKUP(A438,eco_institutions!A:D,3,0),"")</f>
        <v>54</v>
      </c>
      <c r="G438" s="54">
        <f>IFERROR(VLOOKUP(A438,eco_institutions!A:D,4,0),"")</f>
        <v>1.07</v>
      </c>
      <c r="H438" s="21">
        <f t="shared" si="31"/>
        <v>425</v>
      </c>
      <c r="I438" s="60">
        <f>IFERROR(VLOOKUP(A438,fin_institutions!A:D,3,0),"")</f>
        <v>40</v>
      </c>
      <c r="J438" s="55">
        <f>IFERROR(VLOOKUP(A438,fin_institutions!A:D,4,0),"")</f>
        <v>1.1299999999999999</v>
      </c>
      <c r="K438" s="55">
        <f t="shared" si="32"/>
        <v>346</v>
      </c>
      <c r="L438" s="70">
        <f>IFERROR(VLOOKUP(A438,bus_institutions!A:D,3,0),"")</f>
        <v>41</v>
      </c>
      <c r="M438" s="56">
        <f>IFERROR(VLOOKUP(A438,bus_institutions!A:D,4,0),"")</f>
        <v>1.62</v>
      </c>
      <c r="N438" s="30">
        <f t="shared" si="33"/>
        <v>350</v>
      </c>
      <c r="O438" s="75">
        <f>IFERROR(VLOOKUP(A438,man_institutions!A:D,3,0),"")</f>
        <v>45</v>
      </c>
      <c r="P438" s="76">
        <f>IFERROR(VLOOKUP(A438,man_institutions!A:D,4,0),"")</f>
        <v>1.3</v>
      </c>
      <c r="Q438" s="77">
        <f t="shared" si="34"/>
        <v>403</v>
      </c>
    </row>
    <row r="439" spans="1:17" x14ac:dyDescent="0.25">
      <c r="A439" s="8" t="s">
        <v>1167</v>
      </c>
      <c r="B439" s="51" t="s">
        <v>1220</v>
      </c>
      <c r="C439" s="90">
        <f>IFERROR(VLOOKUP(A439,eco_bus_institutions!A:D,3,0),"")</f>
        <v>71</v>
      </c>
      <c r="D439" s="90">
        <f>IFERROR(VLOOKUP(A439,eco_bus_institutions!A:D,4,0),"")</f>
        <v>1.34</v>
      </c>
      <c r="E439" s="91">
        <f t="shared" si="30"/>
        <v>431</v>
      </c>
      <c r="F439" s="54">
        <f>IFERROR(VLOOKUP(A439,eco_institutions!A:D,3,0),"")</f>
        <v>51</v>
      </c>
      <c r="G439" s="54">
        <f>IFERROR(VLOOKUP(A439,eco_institutions!A:D,4,0),"")</f>
        <v>1.1299999999999999</v>
      </c>
      <c r="H439" s="21">
        <f t="shared" si="31"/>
        <v>338</v>
      </c>
      <c r="I439" s="60">
        <f>IFERROR(VLOOKUP(A439,fin_institutions!A:D,3,0),"")</f>
        <v>12</v>
      </c>
      <c r="J439" s="55">
        <f>IFERROR(VLOOKUP(A439,fin_institutions!A:D,4,0),"")</f>
        <v>1.1000000000000001</v>
      </c>
      <c r="K439" s="55">
        <f t="shared" si="32"/>
        <v>379</v>
      </c>
      <c r="L439" s="70">
        <f>IFERROR(VLOOKUP(A439,bus_institutions!A:D,3,0),"")</f>
        <v>8</v>
      </c>
      <c r="M439" s="56">
        <f>IFERROR(VLOOKUP(A439,bus_institutions!A:D,4,0),"")</f>
        <v>1.22</v>
      </c>
      <c r="N439" s="30">
        <f t="shared" si="33"/>
        <v>502</v>
      </c>
      <c r="O439" s="75">
        <f>IFERROR(VLOOKUP(A439,man_institutions!A:D,3,0),"")</f>
        <v>15</v>
      </c>
      <c r="P439" s="76">
        <f>IFERROR(VLOOKUP(A439,man_institutions!A:D,4,0),"")</f>
        <v>1.6</v>
      </c>
      <c r="Q439" s="77">
        <f t="shared" si="34"/>
        <v>283</v>
      </c>
    </row>
    <row r="440" spans="1:17" x14ac:dyDescent="0.25">
      <c r="A440" s="8" t="s">
        <v>1169</v>
      </c>
      <c r="B440" s="51" t="s">
        <v>1222</v>
      </c>
      <c r="C440" s="90">
        <f>IFERROR(VLOOKUP(A440,eco_bus_institutions!A:D,3,0),"")</f>
        <v>82</v>
      </c>
      <c r="D440" s="90">
        <f>IFERROR(VLOOKUP(A440,eco_bus_institutions!A:D,4,0),"")</f>
        <v>1.34</v>
      </c>
      <c r="E440" s="91">
        <f t="shared" si="30"/>
        <v>431</v>
      </c>
      <c r="F440" s="54">
        <f>IFERROR(VLOOKUP(A440,eco_institutions!A:D,3,0),"")</f>
        <v>58</v>
      </c>
      <c r="G440" s="54">
        <f>IFERROR(VLOOKUP(A440,eco_institutions!A:D,4,0),"")</f>
        <v>1.1499999999999999</v>
      </c>
      <c r="H440" s="21">
        <f t="shared" si="31"/>
        <v>318</v>
      </c>
      <c r="I440" s="60">
        <f>IFERROR(VLOOKUP(A440,fin_institutions!A:D,3,0),"")</f>
        <v>7</v>
      </c>
      <c r="J440" s="55">
        <f>IFERROR(VLOOKUP(A440,fin_institutions!A:D,4,0),"")</f>
        <v>1.04</v>
      </c>
      <c r="K440" s="55">
        <f t="shared" si="32"/>
        <v>479</v>
      </c>
      <c r="L440" s="70">
        <f>IFERROR(VLOOKUP(A440,bus_institutions!A:D,3,0),"")</f>
        <v>13</v>
      </c>
      <c r="M440" s="56">
        <f>IFERROR(VLOOKUP(A440,bus_institutions!A:D,4,0),"")</f>
        <v>1.95</v>
      </c>
      <c r="N440" s="30">
        <f t="shared" si="33"/>
        <v>268</v>
      </c>
      <c r="O440" s="75">
        <f>IFERROR(VLOOKUP(A440,man_institutions!A:D,3,0),"")</f>
        <v>15</v>
      </c>
      <c r="P440" s="76">
        <f>IFERROR(VLOOKUP(A440,man_institutions!A:D,4,0),"")</f>
        <v>1.63</v>
      </c>
      <c r="Q440" s="77">
        <f t="shared" si="34"/>
        <v>269</v>
      </c>
    </row>
    <row r="441" spans="1:17" x14ac:dyDescent="0.25">
      <c r="A441" s="8" t="s">
        <v>1094</v>
      </c>
      <c r="B441" s="51" t="s">
        <v>1219</v>
      </c>
      <c r="C441" s="90">
        <f>IFERROR(VLOOKUP(A441,eco_bus_institutions!A:D,3,0),"")</f>
        <v>43</v>
      </c>
      <c r="D441" s="90">
        <f>IFERROR(VLOOKUP(A441,eco_bus_institutions!A:D,4,0),"")</f>
        <v>1.34</v>
      </c>
      <c r="E441" s="91">
        <f t="shared" si="30"/>
        <v>431</v>
      </c>
      <c r="F441" s="54">
        <f>IFERROR(VLOOKUP(A441,eco_institutions!A:D,3,0),"")</f>
        <v>19</v>
      </c>
      <c r="G441" s="54">
        <f>IFERROR(VLOOKUP(A441,eco_institutions!A:D,4,0),"")</f>
        <v>1.04</v>
      </c>
      <c r="H441" s="21">
        <f t="shared" si="31"/>
        <v>479</v>
      </c>
      <c r="I441" s="60">
        <f>IFERROR(VLOOKUP(A441,fin_institutions!A:D,3,0),"")</f>
        <v>6</v>
      </c>
      <c r="J441" s="55">
        <f>IFERROR(VLOOKUP(A441,fin_institutions!A:D,4,0),"")</f>
        <v>1.1599999999999999</v>
      </c>
      <c r="K441" s="55">
        <f t="shared" si="32"/>
        <v>315</v>
      </c>
      <c r="L441" s="70">
        <f>IFERROR(VLOOKUP(A441,bus_institutions!A:D,3,0),"")</f>
        <v>14</v>
      </c>
      <c r="M441" s="56">
        <f>IFERROR(VLOOKUP(A441,bus_institutions!A:D,4,0),"")</f>
        <v>1.56</v>
      </c>
      <c r="N441" s="30">
        <f t="shared" si="33"/>
        <v>367</v>
      </c>
      <c r="O441" s="75">
        <f>IFERROR(VLOOKUP(A441,man_institutions!A:D,3,0),"")</f>
        <v>12</v>
      </c>
      <c r="P441" s="76">
        <f>IFERROR(VLOOKUP(A441,man_institutions!A:D,4,0),"")</f>
        <v>1.79</v>
      </c>
      <c r="Q441" s="77">
        <f t="shared" si="34"/>
        <v>236</v>
      </c>
    </row>
    <row r="442" spans="1:17" x14ac:dyDescent="0.25">
      <c r="A442" s="8" t="s">
        <v>1032</v>
      </c>
      <c r="B442" s="51" t="s">
        <v>1232</v>
      </c>
      <c r="C442" s="90">
        <f>IFERROR(VLOOKUP(A442,eco_bus_institutions!A:D,3,0),"")</f>
        <v>47</v>
      </c>
      <c r="D442" s="90">
        <f>IFERROR(VLOOKUP(A442,eco_bus_institutions!A:D,4,0),"")</f>
        <v>1.34</v>
      </c>
      <c r="E442" s="91">
        <f t="shared" si="30"/>
        <v>431</v>
      </c>
      <c r="F442" s="54">
        <f>IFERROR(VLOOKUP(A442,eco_institutions!A:D,3,0),"")</f>
        <v>18</v>
      </c>
      <c r="G442" s="54">
        <f>IFERROR(VLOOKUP(A442,eco_institutions!A:D,4,0),"")</f>
        <v>1.03</v>
      </c>
      <c r="H442" s="21">
        <f t="shared" si="31"/>
        <v>511</v>
      </c>
      <c r="I442" s="60">
        <f>IFERROR(VLOOKUP(A442,fin_institutions!A:D,3,0),"")</f>
        <v>11</v>
      </c>
      <c r="J442" s="55">
        <f>IFERROR(VLOOKUP(A442,fin_institutions!A:D,4,0),"")</f>
        <v>1.04</v>
      </c>
      <c r="K442" s="55">
        <f t="shared" si="32"/>
        <v>479</v>
      </c>
      <c r="L442" s="70">
        <f>IFERROR(VLOOKUP(A442,bus_institutions!A:D,3,0),"")</f>
        <v>14</v>
      </c>
      <c r="M442" s="56">
        <f>IFERROR(VLOOKUP(A442,bus_institutions!A:D,4,0),"")</f>
        <v>1.65</v>
      </c>
      <c r="N442" s="30">
        <f t="shared" si="33"/>
        <v>343</v>
      </c>
      <c r="O442" s="75">
        <f>IFERROR(VLOOKUP(A442,man_institutions!A:D,3,0),"")</f>
        <v>14</v>
      </c>
      <c r="P442" s="76">
        <f>IFERROR(VLOOKUP(A442,man_institutions!A:D,4,0),"")</f>
        <v>1.47</v>
      </c>
      <c r="Q442" s="77">
        <f t="shared" si="34"/>
        <v>326</v>
      </c>
    </row>
    <row r="443" spans="1:17" x14ac:dyDescent="0.25">
      <c r="A443" s="8" t="s">
        <v>1057</v>
      </c>
      <c r="B443" s="51" t="s">
        <v>1232</v>
      </c>
      <c r="C443" s="90">
        <f>IFERROR(VLOOKUP(A443,eco_bus_institutions!A:D,3,0),"")</f>
        <v>84</v>
      </c>
      <c r="D443" s="90">
        <f>IFERROR(VLOOKUP(A443,eco_bus_institutions!A:D,4,0),"")</f>
        <v>1.33</v>
      </c>
      <c r="E443" s="91">
        <f t="shared" si="30"/>
        <v>441</v>
      </c>
      <c r="F443" s="54">
        <f>IFERROR(VLOOKUP(A443,eco_institutions!A:D,3,0),"")</f>
        <v>50</v>
      </c>
      <c r="G443" s="54">
        <f>IFERROR(VLOOKUP(A443,eco_institutions!A:D,4,0),"")</f>
        <v>1.26</v>
      </c>
      <c r="H443" s="21">
        <f t="shared" si="31"/>
        <v>260</v>
      </c>
      <c r="I443" s="60">
        <f>IFERROR(VLOOKUP(A443,fin_institutions!A:D,3,0),"")</f>
        <v>19</v>
      </c>
      <c r="J443" s="55">
        <f>IFERROR(VLOOKUP(A443,fin_institutions!A:D,4,0),"")</f>
        <v>1.1399999999999999</v>
      </c>
      <c r="K443" s="55">
        <f t="shared" si="32"/>
        <v>335</v>
      </c>
      <c r="L443" s="70">
        <f>IFERROR(VLOOKUP(A443,bus_institutions!A:D,3,0),"")</f>
        <v>13</v>
      </c>
      <c r="M443" s="56">
        <f>IFERROR(VLOOKUP(A443,bus_institutions!A:D,4,0),"")</f>
        <v>1.57</v>
      </c>
      <c r="N443" s="30">
        <f t="shared" si="33"/>
        <v>365</v>
      </c>
      <c r="O443" s="75">
        <f>IFERROR(VLOOKUP(A443,man_institutions!A:D,3,0),"")</f>
        <v>20</v>
      </c>
      <c r="P443" s="76">
        <f>IFERROR(VLOOKUP(A443,man_institutions!A:D,4,0),"")</f>
        <v>1.29</v>
      </c>
      <c r="Q443" s="77">
        <f t="shared" si="34"/>
        <v>408</v>
      </c>
    </row>
    <row r="444" spans="1:17" x14ac:dyDescent="0.25">
      <c r="A444" s="8" t="s">
        <v>1084</v>
      </c>
      <c r="B444" s="51" t="s">
        <v>1222</v>
      </c>
      <c r="C444" s="90">
        <f>IFERROR(VLOOKUP(A444,eco_bus_institutions!A:D,3,0),"")</f>
        <v>38</v>
      </c>
      <c r="D444" s="90">
        <f>IFERROR(VLOOKUP(A444,eco_bus_institutions!A:D,4,0),"")</f>
        <v>1.33</v>
      </c>
      <c r="E444" s="91">
        <f t="shared" si="30"/>
        <v>441</v>
      </c>
      <c r="F444" s="54">
        <f>IFERROR(VLOOKUP(A444,eco_institutions!A:D,3,0),"")</f>
        <v>23</v>
      </c>
      <c r="G444" s="54">
        <f>IFERROR(VLOOKUP(A444,eco_institutions!A:D,4,0),"")</f>
        <v>1.21</v>
      </c>
      <c r="H444" s="21">
        <f t="shared" si="31"/>
        <v>285</v>
      </c>
      <c r="I444" s="60" t="str">
        <f>IFERROR(VLOOKUP(A444,fin_institutions!A:D,3,0),"")</f>
        <v/>
      </c>
      <c r="J444" s="55" t="str">
        <f>IFERROR(VLOOKUP(A444,fin_institutions!A:D,4,0),"")</f>
        <v/>
      </c>
      <c r="K444" s="55" t="str">
        <f t="shared" si="32"/>
        <v/>
      </c>
      <c r="L444" s="70" t="str">
        <f>IFERROR(VLOOKUP(A444,bus_institutions!A:D,3,0),"")</f>
        <v/>
      </c>
      <c r="M444" s="56" t="str">
        <f>IFERROR(VLOOKUP(A444,bus_institutions!A:D,4,0),"")</f>
        <v/>
      </c>
      <c r="N444" s="30" t="str">
        <f t="shared" si="33"/>
        <v/>
      </c>
      <c r="O444" s="75">
        <f>IFERROR(VLOOKUP(A444,man_institutions!A:D,3,0),"")</f>
        <v>16</v>
      </c>
      <c r="P444" s="76">
        <f>IFERROR(VLOOKUP(A444,man_institutions!A:D,4,0),"")</f>
        <v>1.35</v>
      </c>
      <c r="Q444" s="77">
        <f t="shared" si="34"/>
        <v>381</v>
      </c>
    </row>
    <row r="445" spans="1:17" x14ac:dyDescent="0.25">
      <c r="A445" s="8" t="s">
        <v>1099</v>
      </c>
      <c r="B445" s="51" t="s">
        <v>1219</v>
      </c>
      <c r="C445" s="90">
        <f>IFERROR(VLOOKUP(A445,eco_bus_institutions!A:D,3,0),"")</f>
        <v>59</v>
      </c>
      <c r="D445" s="90">
        <f>IFERROR(VLOOKUP(A445,eco_bus_institutions!A:D,4,0),"")</f>
        <v>1.33</v>
      </c>
      <c r="E445" s="91">
        <f t="shared" si="30"/>
        <v>441</v>
      </c>
      <c r="F445" s="54">
        <f>IFERROR(VLOOKUP(A445,eco_institutions!A:D,3,0),"")</f>
        <v>16</v>
      </c>
      <c r="G445" s="54">
        <f>IFERROR(VLOOKUP(A445,eco_institutions!A:D,4,0),"")</f>
        <v>1.01</v>
      </c>
      <c r="H445" s="21">
        <f t="shared" si="31"/>
        <v>566</v>
      </c>
      <c r="I445" s="60">
        <f>IFERROR(VLOOKUP(A445,fin_institutions!A:D,3,0),"")</f>
        <v>17</v>
      </c>
      <c r="J445" s="55">
        <f>IFERROR(VLOOKUP(A445,fin_institutions!A:D,4,0),"")</f>
        <v>1.08</v>
      </c>
      <c r="K445" s="55">
        <f t="shared" si="32"/>
        <v>410</v>
      </c>
      <c r="L445" s="70">
        <f>IFERROR(VLOOKUP(A445,bus_institutions!A:D,3,0),"")</f>
        <v>17</v>
      </c>
      <c r="M445" s="56">
        <f>IFERROR(VLOOKUP(A445,bus_institutions!A:D,4,0),"")</f>
        <v>1.45</v>
      </c>
      <c r="N445" s="30">
        <f t="shared" si="33"/>
        <v>417</v>
      </c>
      <c r="O445" s="75">
        <f>IFERROR(VLOOKUP(A445,man_institutions!A:D,3,0),"")</f>
        <v>27</v>
      </c>
      <c r="P445" s="76">
        <f>IFERROR(VLOOKUP(A445,man_institutions!A:D,4,0),"")</f>
        <v>1.35</v>
      </c>
      <c r="Q445" s="77">
        <f t="shared" si="34"/>
        <v>381</v>
      </c>
    </row>
    <row r="446" spans="1:17" x14ac:dyDescent="0.25">
      <c r="A446" s="8" t="s">
        <v>982</v>
      </c>
      <c r="B446" s="51" t="s">
        <v>1232</v>
      </c>
      <c r="C446" s="90">
        <f>IFERROR(VLOOKUP(A446,eco_bus_institutions!A:D,3,0),"")</f>
        <v>75</v>
      </c>
      <c r="D446" s="90">
        <f>IFERROR(VLOOKUP(A446,eco_bus_institutions!A:D,4,0),"")</f>
        <v>1.33</v>
      </c>
      <c r="E446" s="91">
        <f t="shared" si="30"/>
        <v>441</v>
      </c>
      <c r="F446" s="54">
        <f>IFERROR(VLOOKUP(A446,eco_institutions!A:D,3,0),"")</f>
        <v>35</v>
      </c>
      <c r="G446" s="54">
        <f>IFERROR(VLOOKUP(A446,eco_institutions!A:D,4,0),"")</f>
        <v>1.08</v>
      </c>
      <c r="H446" s="21">
        <f t="shared" si="31"/>
        <v>407</v>
      </c>
      <c r="I446" s="60">
        <f>IFERROR(VLOOKUP(A446,fin_institutions!A:D,3,0),"")</f>
        <v>12</v>
      </c>
      <c r="J446" s="55">
        <f>IFERROR(VLOOKUP(A446,fin_institutions!A:D,4,0),"")</f>
        <v>1.28</v>
      </c>
      <c r="K446" s="55">
        <f t="shared" si="32"/>
        <v>245</v>
      </c>
      <c r="L446" s="70">
        <f>IFERROR(VLOOKUP(A446,bus_institutions!A:D,3,0),"")</f>
        <v>16</v>
      </c>
      <c r="M446" s="56">
        <f>IFERROR(VLOOKUP(A446,bus_institutions!A:D,4,0),"")</f>
        <v>1.47</v>
      </c>
      <c r="N446" s="30">
        <f t="shared" si="33"/>
        <v>406</v>
      </c>
      <c r="O446" s="75">
        <f>IFERROR(VLOOKUP(A446,man_institutions!A:D,3,0),"")</f>
        <v>26</v>
      </c>
      <c r="P446" s="76">
        <f>IFERROR(VLOOKUP(A446,man_institutions!A:D,4,0),"")</f>
        <v>1.29</v>
      </c>
      <c r="Q446" s="77">
        <f t="shared" si="34"/>
        <v>408</v>
      </c>
    </row>
    <row r="447" spans="1:17" x14ac:dyDescent="0.25">
      <c r="A447" s="8" t="s">
        <v>1115</v>
      </c>
      <c r="B447" s="51" t="s">
        <v>1256</v>
      </c>
      <c r="C447" s="90">
        <f>IFERROR(VLOOKUP(A447,eco_bus_institutions!A:D,3,0),"")</f>
        <v>85</v>
      </c>
      <c r="D447" s="90">
        <f>IFERROR(VLOOKUP(A447,eco_bus_institutions!A:D,4,0),"")</f>
        <v>1.33</v>
      </c>
      <c r="E447" s="91">
        <f t="shared" si="30"/>
        <v>441</v>
      </c>
      <c r="F447" s="54">
        <f>IFERROR(VLOOKUP(A447,eco_institutions!A:D,3,0),"")</f>
        <v>41</v>
      </c>
      <c r="G447" s="54">
        <f>IFERROR(VLOOKUP(A447,eco_institutions!A:D,4,0),"")</f>
        <v>1.1000000000000001</v>
      </c>
      <c r="H447" s="21">
        <f t="shared" si="31"/>
        <v>371</v>
      </c>
      <c r="I447" s="60">
        <f>IFERROR(VLOOKUP(A447,fin_institutions!A:D,3,0),"")</f>
        <v>21</v>
      </c>
      <c r="J447" s="55">
        <f>IFERROR(VLOOKUP(A447,fin_institutions!A:D,4,0),"")</f>
        <v>1.44</v>
      </c>
      <c r="K447" s="55">
        <f t="shared" si="32"/>
        <v>196</v>
      </c>
      <c r="L447" s="70">
        <f>IFERROR(VLOOKUP(A447,bus_institutions!A:D,3,0),"")</f>
        <v>29</v>
      </c>
      <c r="M447" s="56">
        <f>IFERROR(VLOOKUP(A447,bus_institutions!A:D,4,0),"")</f>
        <v>1.1499999999999999</v>
      </c>
      <c r="N447" s="30">
        <f t="shared" si="33"/>
        <v>525</v>
      </c>
      <c r="O447" s="75">
        <f>IFERROR(VLOOKUP(A447,man_institutions!A:D,3,0),"")</f>
        <v>15</v>
      </c>
      <c r="P447" s="76">
        <f>IFERROR(VLOOKUP(A447,man_institutions!A:D,4,0),"")</f>
        <v>1.97</v>
      </c>
      <c r="Q447" s="77">
        <f t="shared" si="34"/>
        <v>207</v>
      </c>
    </row>
    <row r="448" spans="1:17" x14ac:dyDescent="0.25">
      <c r="A448" s="8" t="s">
        <v>1088</v>
      </c>
      <c r="B448" s="51" t="s">
        <v>1222</v>
      </c>
      <c r="C448" s="90">
        <f>IFERROR(VLOOKUP(A448,eco_bus_institutions!A:D,3,0),"")</f>
        <v>47</v>
      </c>
      <c r="D448" s="90">
        <f>IFERROR(VLOOKUP(A448,eco_bus_institutions!A:D,4,0),"")</f>
        <v>1.33</v>
      </c>
      <c r="E448" s="91">
        <f t="shared" si="30"/>
        <v>441</v>
      </c>
      <c r="F448" s="54">
        <f>IFERROR(VLOOKUP(A448,eco_institutions!A:D,3,0),"")</f>
        <v>19</v>
      </c>
      <c r="G448" s="54">
        <f>IFERROR(VLOOKUP(A448,eco_institutions!A:D,4,0),"")</f>
        <v>1.1200000000000001</v>
      </c>
      <c r="H448" s="21">
        <f t="shared" si="31"/>
        <v>346</v>
      </c>
      <c r="I448" s="60" t="str">
        <f>IFERROR(VLOOKUP(A448,fin_institutions!A:D,3,0),"")</f>
        <v/>
      </c>
      <c r="J448" s="55" t="str">
        <f>IFERROR(VLOOKUP(A448,fin_institutions!A:D,4,0),"")</f>
        <v/>
      </c>
      <c r="K448" s="55" t="str">
        <f t="shared" si="32"/>
        <v/>
      </c>
      <c r="L448" s="70">
        <f>IFERROR(VLOOKUP(A448,bus_institutions!A:D,3,0),"")</f>
        <v>19</v>
      </c>
      <c r="M448" s="56">
        <f>IFERROR(VLOOKUP(A448,bus_institutions!A:D,4,0),"")</f>
        <v>1.48</v>
      </c>
      <c r="N448" s="30">
        <f t="shared" si="33"/>
        <v>400</v>
      </c>
      <c r="O448" s="75">
        <f>IFERROR(VLOOKUP(A448,man_institutions!A:D,3,0),"")</f>
        <v>28</v>
      </c>
      <c r="P448" s="76">
        <f>IFERROR(VLOOKUP(A448,man_institutions!A:D,4,0),"")</f>
        <v>1.37</v>
      </c>
      <c r="Q448" s="77">
        <f t="shared" si="34"/>
        <v>365</v>
      </c>
    </row>
    <row r="449" spans="1:17" x14ac:dyDescent="0.25">
      <c r="A449" s="8" t="s">
        <v>997</v>
      </c>
      <c r="B449" s="51" t="s">
        <v>1232</v>
      </c>
      <c r="C449" s="90">
        <f>IFERROR(VLOOKUP(A449,eco_bus_institutions!A:D,3,0),"")</f>
        <v>66</v>
      </c>
      <c r="D449" s="90">
        <f>IFERROR(VLOOKUP(A449,eco_bus_institutions!A:D,4,0),"")</f>
        <v>1.32</v>
      </c>
      <c r="E449" s="91">
        <f t="shared" si="30"/>
        <v>447</v>
      </c>
      <c r="F449" s="54">
        <f>IFERROR(VLOOKUP(A449,eco_institutions!A:D,3,0),"")</f>
        <v>27</v>
      </c>
      <c r="G449" s="54">
        <f>IFERROR(VLOOKUP(A449,eco_institutions!A:D,4,0),"")</f>
        <v>1.03</v>
      </c>
      <c r="H449" s="21">
        <f t="shared" si="31"/>
        <v>511</v>
      </c>
      <c r="I449" s="60">
        <f>IFERROR(VLOOKUP(A449,fin_institutions!A:D,3,0),"")</f>
        <v>13</v>
      </c>
      <c r="J449" s="55">
        <f>IFERROR(VLOOKUP(A449,fin_institutions!A:D,4,0),"")</f>
        <v>1.1399999999999999</v>
      </c>
      <c r="K449" s="55">
        <f t="shared" si="32"/>
        <v>335</v>
      </c>
      <c r="L449" s="70">
        <f>IFERROR(VLOOKUP(A449,bus_institutions!A:D,3,0),"")</f>
        <v>23</v>
      </c>
      <c r="M449" s="56">
        <f>IFERROR(VLOOKUP(A449,bus_institutions!A:D,4,0),"")</f>
        <v>1.37</v>
      </c>
      <c r="N449" s="30">
        <f t="shared" si="33"/>
        <v>449</v>
      </c>
      <c r="O449" s="75">
        <f>IFERROR(VLOOKUP(A449,man_institutions!A:D,3,0),"")</f>
        <v>27</v>
      </c>
      <c r="P449" s="76">
        <f>IFERROR(VLOOKUP(A449,man_institutions!A:D,4,0),"")</f>
        <v>1.17</v>
      </c>
      <c r="Q449" s="77">
        <f t="shared" si="34"/>
        <v>474</v>
      </c>
    </row>
    <row r="450" spans="1:17" x14ac:dyDescent="0.25">
      <c r="A450" s="8" t="s">
        <v>979</v>
      </c>
      <c r="B450" s="51" t="s">
        <v>1239</v>
      </c>
      <c r="C450" s="90">
        <f>IFERROR(VLOOKUP(A450,eco_bus_institutions!A:D,3,0),"")</f>
        <v>44</v>
      </c>
      <c r="D450" s="90">
        <f>IFERROR(VLOOKUP(A450,eco_bus_institutions!A:D,4,0),"")</f>
        <v>1.32</v>
      </c>
      <c r="E450" s="91">
        <f t="shared" si="30"/>
        <v>447</v>
      </c>
      <c r="F450" s="54">
        <f>IFERROR(VLOOKUP(A450,eco_institutions!A:D,3,0),"")</f>
        <v>6</v>
      </c>
      <c r="G450" s="54">
        <f>IFERROR(VLOOKUP(A450,eco_institutions!A:D,4,0),"")</f>
        <v>1.04</v>
      </c>
      <c r="H450" s="21">
        <f t="shared" si="31"/>
        <v>479</v>
      </c>
      <c r="I450" s="60">
        <f>IFERROR(VLOOKUP(A450,fin_institutions!A:D,3,0),"")</f>
        <v>11</v>
      </c>
      <c r="J450" s="55">
        <f>IFERROR(VLOOKUP(A450,fin_institutions!A:D,4,0),"")</f>
        <v>1.1100000000000001</v>
      </c>
      <c r="K450" s="55">
        <f t="shared" si="32"/>
        <v>364</v>
      </c>
      <c r="L450" s="70">
        <f>IFERROR(VLOOKUP(A450,bus_institutions!A:D,3,0),"")</f>
        <v>11</v>
      </c>
      <c r="M450" s="56">
        <f>IFERROR(VLOOKUP(A450,bus_institutions!A:D,4,0),"")</f>
        <v>1.5</v>
      </c>
      <c r="N450" s="30">
        <f t="shared" si="33"/>
        <v>394</v>
      </c>
      <c r="O450" s="75">
        <f>IFERROR(VLOOKUP(A450,man_institutions!A:D,3,0),"")</f>
        <v>27</v>
      </c>
      <c r="P450" s="76">
        <f>IFERROR(VLOOKUP(A450,man_institutions!A:D,4,0),"")</f>
        <v>1.1499999999999999</v>
      </c>
      <c r="Q450" s="77">
        <f t="shared" si="34"/>
        <v>488</v>
      </c>
    </row>
    <row r="451" spans="1:17" x14ac:dyDescent="0.25">
      <c r="A451" s="8" t="s">
        <v>1052</v>
      </c>
      <c r="B451" s="51" t="s">
        <v>1256</v>
      </c>
      <c r="C451" s="90">
        <f>IFERROR(VLOOKUP(A451,eco_bus_institutions!A:D,3,0),"")</f>
        <v>57</v>
      </c>
      <c r="D451" s="90">
        <f>IFERROR(VLOOKUP(A451,eco_bus_institutions!A:D,4,0),"")</f>
        <v>1.32</v>
      </c>
      <c r="E451" s="91">
        <f t="shared" ref="E451:E514" si="35">_xlfn.RANK.EQ(D451,D:D)</f>
        <v>447</v>
      </c>
      <c r="F451" s="54">
        <f>IFERROR(VLOOKUP(A451,eco_institutions!A:D,3,0),"")</f>
        <v>19</v>
      </c>
      <c r="G451" s="54">
        <f>IFERROR(VLOOKUP(A451,eco_institutions!A:D,4,0),"")</f>
        <v>1.1399999999999999</v>
      </c>
      <c r="H451" s="21">
        <f t="shared" ref="H451:H514" si="36">IFERROR(_xlfn.RANK.EQ(G451,G:G),"")</f>
        <v>330</v>
      </c>
      <c r="I451" s="60">
        <f>IFERROR(VLOOKUP(A451,fin_institutions!A:D,3,0),"")</f>
        <v>5</v>
      </c>
      <c r="J451" s="55">
        <f>IFERROR(VLOOKUP(A451,fin_institutions!A:D,4,0),"")</f>
        <v>1.05</v>
      </c>
      <c r="K451" s="55">
        <f t="shared" ref="K451:K514" si="37">IFERROR(_xlfn.RANK.EQ(J451,J:J),"")</f>
        <v>462</v>
      </c>
      <c r="L451" s="70">
        <f>IFERROR(VLOOKUP(A451,bus_institutions!A:D,3,0),"")</f>
        <v>27</v>
      </c>
      <c r="M451" s="56">
        <f>IFERROR(VLOOKUP(A451,bus_institutions!A:D,4,0),"")</f>
        <v>1.43</v>
      </c>
      <c r="N451" s="30">
        <f t="shared" ref="N451:N514" si="38">IFERROR(_xlfn.RANK.EQ(M451,M:M),"")</f>
        <v>424</v>
      </c>
      <c r="O451" s="75">
        <f>IFERROR(VLOOKUP(A451,man_institutions!A:D,3,0),"")</f>
        <v>19</v>
      </c>
      <c r="P451" s="76">
        <f>IFERROR(VLOOKUP(A451,man_institutions!A:D,4,0),"")</f>
        <v>1.17</v>
      </c>
      <c r="Q451" s="77">
        <f t="shared" ref="Q451:Q514" si="39">IFERROR(_xlfn.RANK.EQ(P451,P:P),"")</f>
        <v>474</v>
      </c>
    </row>
    <row r="452" spans="1:17" x14ac:dyDescent="0.25">
      <c r="A452" s="8" t="s">
        <v>1003</v>
      </c>
      <c r="B452" s="51" t="s">
        <v>1218</v>
      </c>
      <c r="C452" s="90">
        <f>IFERROR(VLOOKUP(A452,eco_bus_institutions!A:D,3,0),"")</f>
        <v>47</v>
      </c>
      <c r="D452" s="90">
        <f>IFERROR(VLOOKUP(A452,eco_bus_institutions!A:D,4,0),"")</f>
        <v>1.32</v>
      </c>
      <c r="E452" s="91">
        <f t="shared" si="35"/>
        <v>447</v>
      </c>
      <c r="F452" s="54">
        <f>IFERROR(VLOOKUP(A452,eco_institutions!A:D,3,0),"")</f>
        <v>7</v>
      </c>
      <c r="G452" s="54">
        <f>IFERROR(VLOOKUP(A452,eco_institutions!A:D,4,0),"")</f>
        <v>1.02</v>
      </c>
      <c r="H452" s="21">
        <f t="shared" si="36"/>
        <v>543</v>
      </c>
      <c r="I452" s="60">
        <f>IFERROR(VLOOKUP(A452,fin_institutions!A:D,3,0),"")</f>
        <v>3</v>
      </c>
      <c r="J452" s="55">
        <f>IFERROR(VLOOKUP(A452,fin_institutions!A:D,4,0),"")</f>
        <v>1.03</v>
      </c>
      <c r="K452" s="55">
        <f t="shared" si="37"/>
        <v>504</v>
      </c>
      <c r="L452" s="70">
        <f>IFERROR(VLOOKUP(A452,bus_institutions!A:D,3,0),"")</f>
        <v>26</v>
      </c>
      <c r="M452" s="56">
        <f>IFERROR(VLOOKUP(A452,bus_institutions!A:D,4,0),"")</f>
        <v>1.47</v>
      </c>
      <c r="N452" s="30">
        <f t="shared" si="38"/>
        <v>406</v>
      </c>
      <c r="O452" s="75">
        <f>IFERROR(VLOOKUP(A452,man_institutions!A:D,3,0),"")</f>
        <v>29</v>
      </c>
      <c r="P452" s="76">
        <f>IFERROR(VLOOKUP(A452,man_institutions!A:D,4,0),"")</f>
        <v>1.19</v>
      </c>
      <c r="Q452" s="77">
        <f t="shared" si="39"/>
        <v>457</v>
      </c>
    </row>
    <row r="453" spans="1:17" x14ac:dyDescent="0.25">
      <c r="A453" s="8" t="s">
        <v>1076</v>
      </c>
      <c r="B453" s="51" t="s">
        <v>1245</v>
      </c>
      <c r="C453" s="90">
        <f>IFERROR(VLOOKUP(A453,eco_bus_institutions!A:D,3,0),"")</f>
        <v>91</v>
      </c>
      <c r="D453" s="90">
        <f>IFERROR(VLOOKUP(A453,eco_bus_institutions!A:D,4,0),"")</f>
        <v>1.32</v>
      </c>
      <c r="E453" s="91">
        <f t="shared" si="35"/>
        <v>447</v>
      </c>
      <c r="F453" s="54">
        <f>IFERROR(VLOOKUP(A453,eco_institutions!A:D,3,0),"")</f>
        <v>50</v>
      </c>
      <c r="G453" s="54">
        <f>IFERROR(VLOOKUP(A453,eco_institutions!A:D,4,0),"")</f>
        <v>1.07</v>
      </c>
      <c r="H453" s="21">
        <f t="shared" si="36"/>
        <v>425</v>
      </c>
      <c r="I453" s="60">
        <f>IFERROR(VLOOKUP(A453,fin_institutions!A:D,3,0),"")</f>
        <v>36</v>
      </c>
      <c r="J453" s="55">
        <f>IFERROR(VLOOKUP(A453,fin_institutions!A:D,4,0),"")</f>
        <v>1.29</v>
      </c>
      <c r="K453" s="55">
        <f t="shared" si="37"/>
        <v>242</v>
      </c>
      <c r="L453" s="70">
        <f>IFERROR(VLOOKUP(A453,bus_institutions!A:D,3,0),"")</f>
        <v>20</v>
      </c>
      <c r="M453" s="56">
        <f>IFERROR(VLOOKUP(A453,bus_institutions!A:D,4,0),"")</f>
        <v>1.66</v>
      </c>
      <c r="N453" s="30">
        <f t="shared" si="38"/>
        <v>341</v>
      </c>
      <c r="O453" s="75">
        <f>IFERROR(VLOOKUP(A453,man_institutions!A:D,3,0),"")</f>
        <v>14</v>
      </c>
      <c r="P453" s="76">
        <f>IFERROR(VLOOKUP(A453,man_institutions!A:D,4,0),"")</f>
        <v>1.54</v>
      </c>
      <c r="Q453" s="77">
        <f t="shared" si="39"/>
        <v>299</v>
      </c>
    </row>
    <row r="454" spans="1:17" x14ac:dyDescent="0.25">
      <c r="A454" s="8" t="s">
        <v>1100</v>
      </c>
      <c r="B454" s="51" t="s">
        <v>1220</v>
      </c>
      <c r="C454" s="90">
        <f>IFERROR(VLOOKUP(A454,eco_bus_institutions!A:D,3,0),"")</f>
        <v>46</v>
      </c>
      <c r="D454" s="90">
        <f>IFERROR(VLOOKUP(A454,eco_bus_institutions!A:D,4,0),"")</f>
        <v>1.32</v>
      </c>
      <c r="E454" s="91">
        <f t="shared" si="35"/>
        <v>447</v>
      </c>
      <c r="F454" s="54">
        <f>IFERROR(VLOOKUP(A454,eco_institutions!A:D,3,0),"")</f>
        <v>39</v>
      </c>
      <c r="G454" s="54">
        <f>IFERROR(VLOOKUP(A454,eco_institutions!A:D,4,0),"")</f>
        <v>1.25</v>
      </c>
      <c r="H454" s="21">
        <f t="shared" si="36"/>
        <v>264</v>
      </c>
      <c r="I454" s="60">
        <f>IFERROR(VLOOKUP(A454,fin_institutions!A:D,3,0),"")</f>
        <v>10</v>
      </c>
      <c r="J454" s="55">
        <f>IFERROR(VLOOKUP(A454,fin_institutions!A:D,4,0),"")</f>
        <v>1.03</v>
      </c>
      <c r="K454" s="55">
        <f t="shared" si="37"/>
        <v>504</v>
      </c>
      <c r="L454" s="70" t="str">
        <f>IFERROR(VLOOKUP(A454,bus_institutions!A:D,3,0),"")</f>
        <v/>
      </c>
      <c r="M454" s="56" t="str">
        <f>IFERROR(VLOOKUP(A454,bus_institutions!A:D,4,0),"")</f>
        <v/>
      </c>
      <c r="N454" s="30" t="str">
        <f t="shared" si="38"/>
        <v/>
      </c>
      <c r="O454" s="75">
        <f>IFERROR(VLOOKUP(A454,man_institutions!A:D,3,0),"")</f>
        <v>7</v>
      </c>
      <c r="P454" s="76">
        <f>IFERROR(VLOOKUP(A454,man_institutions!A:D,4,0),"")</f>
        <v>1.0900000000000001</v>
      </c>
      <c r="Q454" s="77">
        <f t="shared" si="39"/>
        <v>530</v>
      </c>
    </row>
    <row r="455" spans="1:17" x14ac:dyDescent="0.25">
      <c r="A455" s="8" t="s">
        <v>1116</v>
      </c>
      <c r="B455" s="51" t="s">
        <v>1261</v>
      </c>
      <c r="C455" s="90">
        <f>IFERROR(VLOOKUP(A455,eco_bus_institutions!A:D,3,0),"")</f>
        <v>69</v>
      </c>
      <c r="D455" s="90">
        <f>IFERROR(VLOOKUP(A455,eco_bus_institutions!A:D,4,0),"")</f>
        <v>1.32</v>
      </c>
      <c r="E455" s="91">
        <f t="shared" si="35"/>
        <v>447</v>
      </c>
      <c r="F455" s="54">
        <f>IFERROR(VLOOKUP(A455,eco_institutions!A:D,3,0),"")</f>
        <v>32</v>
      </c>
      <c r="G455" s="54">
        <f>IFERROR(VLOOKUP(A455,eco_institutions!A:D,4,0),"")</f>
        <v>1.05</v>
      </c>
      <c r="H455" s="21">
        <f t="shared" si="36"/>
        <v>459</v>
      </c>
      <c r="I455" s="60">
        <f>IFERROR(VLOOKUP(A455,fin_institutions!A:D,3,0),"")</f>
        <v>20</v>
      </c>
      <c r="J455" s="55">
        <f>IFERROR(VLOOKUP(A455,fin_institutions!A:D,4,0),"")</f>
        <v>1.0900000000000001</v>
      </c>
      <c r="K455" s="55">
        <f t="shared" si="37"/>
        <v>390</v>
      </c>
      <c r="L455" s="70">
        <f>IFERROR(VLOOKUP(A455,bus_institutions!A:D,3,0),"")</f>
        <v>18</v>
      </c>
      <c r="M455" s="56">
        <f>IFERROR(VLOOKUP(A455,bus_institutions!A:D,4,0),"")</f>
        <v>1.91</v>
      </c>
      <c r="N455" s="30">
        <f t="shared" si="38"/>
        <v>281</v>
      </c>
      <c r="O455" s="75">
        <f>IFERROR(VLOOKUP(A455,man_institutions!A:D,3,0),"")</f>
        <v>14</v>
      </c>
      <c r="P455" s="76">
        <f>IFERROR(VLOOKUP(A455,man_institutions!A:D,4,0),"")</f>
        <v>1.68</v>
      </c>
      <c r="Q455" s="77">
        <f t="shared" si="39"/>
        <v>251</v>
      </c>
    </row>
    <row r="456" spans="1:17" x14ac:dyDescent="0.25">
      <c r="A456" s="8" t="s">
        <v>973</v>
      </c>
      <c r="B456" s="51" t="s">
        <v>1224</v>
      </c>
      <c r="C456" s="90">
        <f>IFERROR(VLOOKUP(A456,eco_bus_institutions!A:D,3,0),"")</f>
        <v>49</v>
      </c>
      <c r="D456" s="90">
        <f>IFERROR(VLOOKUP(A456,eco_bus_institutions!A:D,4,0),"")</f>
        <v>1.32</v>
      </c>
      <c r="E456" s="91">
        <f t="shared" si="35"/>
        <v>447</v>
      </c>
      <c r="F456" s="54">
        <f>IFERROR(VLOOKUP(A456,eco_institutions!A:D,3,0),"")</f>
        <v>15</v>
      </c>
      <c r="G456" s="54">
        <f>IFERROR(VLOOKUP(A456,eco_institutions!A:D,4,0),"")</f>
        <v>1.01</v>
      </c>
      <c r="H456" s="21">
        <f t="shared" si="36"/>
        <v>566</v>
      </c>
      <c r="I456" s="60" t="str">
        <f>IFERROR(VLOOKUP(A456,fin_institutions!A:D,3,0),"")</f>
        <v/>
      </c>
      <c r="J456" s="55" t="str">
        <f>IFERROR(VLOOKUP(A456,fin_institutions!A:D,4,0),"")</f>
        <v/>
      </c>
      <c r="K456" s="55" t="str">
        <f t="shared" si="37"/>
        <v/>
      </c>
      <c r="L456" s="70">
        <f>IFERROR(VLOOKUP(A456,bus_institutions!A:D,3,0),"")</f>
        <v>31</v>
      </c>
      <c r="M456" s="56">
        <f>IFERROR(VLOOKUP(A456,bus_institutions!A:D,4,0),"")</f>
        <v>1.35</v>
      </c>
      <c r="N456" s="30">
        <f t="shared" si="38"/>
        <v>458</v>
      </c>
      <c r="O456" s="75">
        <f>IFERROR(VLOOKUP(A456,man_institutions!A:D,3,0),"")</f>
        <v>31</v>
      </c>
      <c r="P456" s="76">
        <f>IFERROR(VLOOKUP(A456,man_institutions!A:D,4,0),"")</f>
        <v>1.26</v>
      </c>
      <c r="Q456" s="77">
        <f t="shared" si="39"/>
        <v>423</v>
      </c>
    </row>
    <row r="457" spans="1:17" x14ac:dyDescent="0.25">
      <c r="A457" s="8" t="s">
        <v>999</v>
      </c>
      <c r="B457" s="51" t="s">
        <v>1220</v>
      </c>
      <c r="C457" s="90">
        <f>IFERROR(VLOOKUP(A457,eco_bus_institutions!A:D,3,0),"")</f>
        <v>68</v>
      </c>
      <c r="D457" s="90">
        <f>IFERROR(VLOOKUP(A457,eco_bus_institutions!A:D,4,0),"")</f>
        <v>1.31</v>
      </c>
      <c r="E457" s="91">
        <f t="shared" si="35"/>
        <v>455</v>
      </c>
      <c r="F457" s="54">
        <f>IFERROR(VLOOKUP(A457,eco_institutions!A:D,3,0),"")</f>
        <v>40</v>
      </c>
      <c r="G457" s="54">
        <f>IFERROR(VLOOKUP(A457,eco_institutions!A:D,4,0),"")</f>
        <v>1.0900000000000001</v>
      </c>
      <c r="H457" s="21">
        <f t="shared" si="36"/>
        <v>383</v>
      </c>
      <c r="I457" s="60">
        <f>IFERROR(VLOOKUP(A457,fin_institutions!A:D,3,0),"")</f>
        <v>16</v>
      </c>
      <c r="J457" s="55">
        <f>IFERROR(VLOOKUP(A457,fin_institutions!A:D,4,0),"")</f>
        <v>1.17</v>
      </c>
      <c r="K457" s="55">
        <f t="shared" si="37"/>
        <v>305</v>
      </c>
      <c r="L457" s="70">
        <f>IFERROR(VLOOKUP(A457,bus_institutions!A:D,3,0),"")</f>
        <v>13</v>
      </c>
      <c r="M457" s="56">
        <f>IFERROR(VLOOKUP(A457,bus_institutions!A:D,4,0),"")</f>
        <v>1.67</v>
      </c>
      <c r="N457" s="30">
        <f t="shared" si="38"/>
        <v>340</v>
      </c>
      <c r="O457" s="75">
        <f>IFERROR(VLOOKUP(A457,man_institutions!A:D,3,0),"")</f>
        <v>17</v>
      </c>
      <c r="P457" s="76">
        <f>IFERROR(VLOOKUP(A457,man_institutions!A:D,4,0),"")</f>
        <v>1.19</v>
      </c>
      <c r="Q457" s="77">
        <f t="shared" si="39"/>
        <v>457</v>
      </c>
    </row>
    <row r="458" spans="1:17" x14ac:dyDescent="0.25">
      <c r="A458" s="8" t="s">
        <v>1067</v>
      </c>
      <c r="B458" s="51" t="s">
        <v>1233</v>
      </c>
      <c r="C458" s="90">
        <f>IFERROR(VLOOKUP(A458,eco_bus_institutions!A:D,3,0),"")</f>
        <v>81</v>
      </c>
      <c r="D458" s="90">
        <f>IFERROR(VLOOKUP(A458,eco_bus_institutions!A:D,4,0),"")</f>
        <v>1.31</v>
      </c>
      <c r="E458" s="91">
        <f t="shared" si="35"/>
        <v>455</v>
      </c>
      <c r="F458" s="54">
        <f>IFERROR(VLOOKUP(A458,eco_institutions!A:D,3,0),"")</f>
        <v>48</v>
      </c>
      <c r="G458" s="54">
        <f>IFERROR(VLOOKUP(A458,eco_institutions!A:D,4,0),"")</f>
        <v>1.26</v>
      </c>
      <c r="H458" s="21">
        <f t="shared" si="36"/>
        <v>260</v>
      </c>
      <c r="I458" s="60">
        <f>IFERROR(VLOOKUP(A458,fin_institutions!A:D,3,0),"")</f>
        <v>16</v>
      </c>
      <c r="J458" s="55">
        <f>IFERROR(VLOOKUP(A458,fin_institutions!A:D,4,0),"")</f>
        <v>1.04</v>
      </c>
      <c r="K458" s="55">
        <f t="shared" si="37"/>
        <v>479</v>
      </c>
      <c r="L458" s="70">
        <f>IFERROR(VLOOKUP(A458,bus_institutions!A:D,3,0),"")</f>
        <v>15</v>
      </c>
      <c r="M458" s="56">
        <f>IFERROR(VLOOKUP(A458,bus_institutions!A:D,4,0),"")</f>
        <v>1.35</v>
      </c>
      <c r="N458" s="30">
        <f t="shared" si="38"/>
        <v>458</v>
      </c>
      <c r="O458" s="75">
        <f>IFERROR(VLOOKUP(A458,man_institutions!A:D,3,0),"")</f>
        <v>25</v>
      </c>
      <c r="P458" s="76">
        <f>IFERROR(VLOOKUP(A458,man_institutions!A:D,4,0),"")</f>
        <v>1.1000000000000001</v>
      </c>
      <c r="Q458" s="77">
        <f t="shared" si="39"/>
        <v>522</v>
      </c>
    </row>
    <row r="459" spans="1:17" x14ac:dyDescent="0.25">
      <c r="A459" s="8" t="s">
        <v>1025</v>
      </c>
      <c r="B459" s="51" t="s">
        <v>1232</v>
      </c>
      <c r="C459" s="90">
        <f>IFERROR(VLOOKUP(A459,eco_bus_institutions!A:D,3,0),"")</f>
        <v>175</v>
      </c>
      <c r="D459" s="90">
        <f>IFERROR(VLOOKUP(A459,eco_bus_institutions!A:D,4,0),"")</f>
        <v>1.31</v>
      </c>
      <c r="E459" s="91">
        <f t="shared" si="35"/>
        <v>455</v>
      </c>
      <c r="F459" s="54">
        <f>IFERROR(VLOOKUP(A459,eco_institutions!A:D,3,0),"")</f>
        <v>104</v>
      </c>
      <c r="G459" s="54">
        <f>IFERROR(VLOOKUP(A459,eco_institutions!A:D,4,0),"")</f>
        <v>1.1200000000000001</v>
      </c>
      <c r="H459" s="21">
        <f t="shared" si="36"/>
        <v>346</v>
      </c>
      <c r="I459" s="60">
        <f>IFERROR(VLOOKUP(A459,fin_institutions!A:D,3,0),"")</f>
        <v>58</v>
      </c>
      <c r="J459" s="55">
        <f>IFERROR(VLOOKUP(A459,fin_institutions!A:D,4,0),"")</f>
        <v>1.1599999999999999</v>
      </c>
      <c r="K459" s="55">
        <f t="shared" si="37"/>
        <v>315</v>
      </c>
      <c r="L459" s="70">
        <f>IFERROR(VLOOKUP(A459,bus_institutions!A:D,3,0),"")</f>
        <v>28</v>
      </c>
      <c r="M459" s="56">
        <f>IFERROR(VLOOKUP(A459,bus_institutions!A:D,4,0),"")</f>
        <v>1.45</v>
      </c>
      <c r="N459" s="30">
        <f t="shared" si="38"/>
        <v>417</v>
      </c>
      <c r="O459" s="75">
        <f>IFERROR(VLOOKUP(A459,man_institutions!A:D,3,0),"")</f>
        <v>23</v>
      </c>
      <c r="P459" s="76">
        <f>IFERROR(VLOOKUP(A459,man_institutions!A:D,4,0),"")</f>
        <v>1.45</v>
      </c>
      <c r="Q459" s="77">
        <f t="shared" si="39"/>
        <v>331</v>
      </c>
    </row>
    <row r="460" spans="1:17" x14ac:dyDescent="0.25">
      <c r="A460" s="8" t="s">
        <v>1132</v>
      </c>
      <c r="B460" s="51" t="s">
        <v>1273</v>
      </c>
      <c r="C460" s="90">
        <f>IFERROR(VLOOKUP(A460,eco_bus_institutions!A:D,3,0),"")</f>
        <v>39</v>
      </c>
      <c r="D460" s="90">
        <f>IFERROR(VLOOKUP(A460,eco_bus_institutions!A:D,4,0),"")</f>
        <v>1.31</v>
      </c>
      <c r="E460" s="91">
        <f t="shared" si="35"/>
        <v>455</v>
      </c>
      <c r="F460" s="54">
        <f>IFERROR(VLOOKUP(A460,eco_institutions!A:D,3,0),"")</f>
        <v>31</v>
      </c>
      <c r="G460" s="54">
        <f>IFERROR(VLOOKUP(A460,eco_institutions!A:D,4,0),"")</f>
        <v>1.2</v>
      </c>
      <c r="H460" s="21">
        <f t="shared" si="36"/>
        <v>290</v>
      </c>
      <c r="I460" s="60">
        <f>IFERROR(VLOOKUP(A460,fin_institutions!A:D,3,0),"")</f>
        <v>8</v>
      </c>
      <c r="J460" s="55">
        <f>IFERROR(VLOOKUP(A460,fin_institutions!A:D,4,0),"")</f>
        <v>1.1399999999999999</v>
      </c>
      <c r="K460" s="55">
        <f t="shared" si="37"/>
        <v>335</v>
      </c>
      <c r="L460" s="70">
        <f>IFERROR(VLOOKUP(A460,bus_institutions!A:D,3,0),"")</f>
        <v>6</v>
      </c>
      <c r="M460" s="56">
        <f>IFERROR(VLOOKUP(A460,bus_institutions!A:D,4,0),"")</f>
        <v>1.55</v>
      </c>
      <c r="N460" s="30">
        <f t="shared" si="38"/>
        <v>372</v>
      </c>
      <c r="O460" s="75">
        <f>IFERROR(VLOOKUP(A460,man_institutions!A:D,3,0),"")</f>
        <v>5</v>
      </c>
      <c r="P460" s="76">
        <f>IFERROR(VLOOKUP(A460,man_institutions!A:D,4,0),"")</f>
        <v>1.68</v>
      </c>
      <c r="Q460" s="77">
        <f t="shared" si="39"/>
        <v>251</v>
      </c>
    </row>
    <row r="461" spans="1:17" x14ac:dyDescent="0.25">
      <c r="A461" s="8" t="s">
        <v>1079</v>
      </c>
      <c r="B461" s="51" t="s">
        <v>1236</v>
      </c>
      <c r="C461" s="90">
        <f>IFERROR(VLOOKUP(A461,eco_bus_institutions!A:D,3,0),"")</f>
        <v>42</v>
      </c>
      <c r="D461" s="90">
        <f>IFERROR(VLOOKUP(A461,eco_bus_institutions!A:D,4,0),"")</f>
        <v>1.31</v>
      </c>
      <c r="E461" s="91">
        <f t="shared" si="35"/>
        <v>455</v>
      </c>
      <c r="F461" s="54">
        <f>IFERROR(VLOOKUP(A461,eco_institutions!A:D,3,0),"")</f>
        <v>17</v>
      </c>
      <c r="G461" s="54">
        <f>IFERROR(VLOOKUP(A461,eco_institutions!A:D,4,0),"")</f>
        <v>1.06</v>
      </c>
      <c r="H461" s="21">
        <f t="shared" si="36"/>
        <v>443</v>
      </c>
      <c r="I461" s="60">
        <f>IFERROR(VLOOKUP(A461,fin_institutions!A:D,3,0),"")</f>
        <v>8</v>
      </c>
      <c r="J461" s="55">
        <f>IFERROR(VLOOKUP(A461,fin_institutions!A:D,4,0),"")</f>
        <v>1.02</v>
      </c>
      <c r="K461" s="55">
        <f t="shared" si="37"/>
        <v>526</v>
      </c>
      <c r="L461" s="70">
        <f>IFERROR(VLOOKUP(A461,bus_institutions!A:D,3,0),"")</f>
        <v>15</v>
      </c>
      <c r="M461" s="56">
        <f>IFERROR(VLOOKUP(A461,bus_institutions!A:D,4,0),"")</f>
        <v>1.5</v>
      </c>
      <c r="N461" s="30">
        <f t="shared" si="38"/>
        <v>394</v>
      </c>
      <c r="O461" s="75">
        <f>IFERROR(VLOOKUP(A461,man_institutions!A:D,3,0),"")</f>
        <v>8</v>
      </c>
      <c r="P461" s="76">
        <f>IFERROR(VLOOKUP(A461,man_institutions!A:D,4,0),"")</f>
        <v>2.33</v>
      </c>
      <c r="Q461" s="77">
        <f t="shared" si="39"/>
        <v>152</v>
      </c>
    </row>
    <row r="462" spans="1:17" x14ac:dyDescent="0.25">
      <c r="A462" s="8" t="s">
        <v>1181</v>
      </c>
      <c r="B462" s="51" t="s">
        <v>1248</v>
      </c>
      <c r="C462" s="90">
        <f>IFERROR(VLOOKUP(A462,eco_bus_institutions!A:D,3,0),"")</f>
        <v>90</v>
      </c>
      <c r="D462" s="90">
        <f>IFERROR(VLOOKUP(A462,eco_bus_institutions!A:D,4,0),"")</f>
        <v>1.31</v>
      </c>
      <c r="E462" s="91">
        <f t="shared" si="35"/>
        <v>455</v>
      </c>
      <c r="F462" s="54">
        <f>IFERROR(VLOOKUP(A462,eco_institutions!A:D,3,0),"")</f>
        <v>67</v>
      </c>
      <c r="G462" s="54">
        <f>IFERROR(VLOOKUP(A462,eco_institutions!A:D,4,0),"")</f>
        <v>1.27</v>
      </c>
      <c r="H462" s="21">
        <f t="shared" si="36"/>
        <v>256</v>
      </c>
      <c r="I462" s="60">
        <f>IFERROR(VLOOKUP(A462,fin_institutions!A:D,3,0),"")</f>
        <v>13</v>
      </c>
      <c r="J462" s="55">
        <f>IFERROR(VLOOKUP(A462,fin_institutions!A:D,4,0),"")</f>
        <v>1.01</v>
      </c>
      <c r="K462" s="55">
        <f t="shared" si="37"/>
        <v>547</v>
      </c>
      <c r="L462" s="70">
        <f>IFERROR(VLOOKUP(A462,bus_institutions!A:D,3,0),"")</f>
        <v>13</v>
      </c>
      <c r="M462" s="56">
        <f>IFERROR(VLOOKUP(A462,bus_institutions!A:D,4,0),"")</f>
        <v>1.81</v>
      </c>
      <c r="N462" s="30">
        <f t="shared" si="38"/>
        <v>302</v>
      </c>
      <c r="O462" s="75">
        <f>IFERROR(VLOOKUP(A462,man_institutions!A:D,3,0),"")</f>
        <v>16</v>
      </c>
      <c r="P462" s="76">
        <f>IFERROR(VLOOKUP(A462,man_institutions!A:D,4,0),"")</f>
        <v>1.22</v>
      </c>
      <c r="Q462" s="77">
        <f t="shared" si="39"/>
        <v>441</v>
      </c>
    </row>
    <row r="463" spans="1:17" x14ac:dyDescent="0.25">
      <c r="A463" s="8" t="s">
        <v>1015</v>
      </c>
      <c r="B463" s="51" t="s">
        <v>1232</v>
      </c>
      <c r="C463" s="90">
        <f>IFERROR(VLOOKUP(A463,eco_bus_institutions!A:D,3,0),"")</f>
        <v>127</v>
      </c>
      <c r="D463" s="90">
        <f>IFERROR(VLOOKUP(A463,eco_bus_institutions!A:D,4,0),"")</f>
        <v>1.3</v>
      </c>
      <c r="E463" s="91">
        <f t="shared" si="35"/>
        <v>461</v>
      </c>
      <c r="F463" s="54">
        <f>IFERROR(VLOOKUP(A463,eco_institutions!A:D,3,0),"")</f>
        <v>87</v>
      </c>
      <c r="G463" s="54">
        <f>IFERROR(VLOOKUP(A463,eco_institutions!A:D,4,0),"")</f>
        <v>1.22</v>
      </c>
      <c r="H463" s="21">
        <f t="shared" si="36"/>
        <v>278</v>
      </c>
      <c r="I463" s="60">
        <f>IFERROR(VLOOKUP(A463,fin_institutions!A:D,3,0),"")</f>
        <v>36</v>
      </c>
      <c r="J463" s="55">
        <f>IFERROR(VLOOKUP(A463,fin_institutions!A:D,4,0),"")</f>
        <v>1.1200000000000001</v>
      </c>
      <c r="K463" s="55">
        <f t="shared" si="37"/>
        <v>351</v>
      </c>
      <c r="L463" s="70">
        <f>IFERROR(VLOOKUP(A463,bus_institutions!A:D,3,0),"")</f>
        <v>20</v>
      </c>
      <c r="M463" s="56">
        <f>IFERROR(VLOOKUP(A463,bus_institutions!A:D,4,0),"")</f>
        <v>1.25</v>
      </c>
      <c r="N463" s="30">
        <f t="shared" si="38"/>
        <v>491</v>
      </c>
      <c r="O463" s="75">
        <f>IFERROR(VLOOKUP(A463,man_institutions!A:D,3,0),"")</f>
        <v>21</v>
      </c>
      <c r="P463" s="76">
        <f>IFERROR(VLOOKUP(A463,man_institutions!A:D,4,0),"")</f>
        <v>1.1100000000000001</v>
      </c>
      <c r="Q463" s="77">
        <f t="shared" si="39"/>
        <v>508</v>
      </c>
    </row>
    <row r="464" spans="1:17" x14ac:dyDescent="0.25">
      <c r="A464" s="8" t="s">
        <v>1053</v>
      </c>
      <c r="B464" s="51" t="s">
        <v>1259</v>
      </c>
      <c r="C464" s="90">
        <f>IFERROR(VLOOKUP(A464,eco_bus_institutions!A:D,3,0),"")</f>
        <v>39</v>
      </c>
      <c r="D464" s="90">
        <f>IFERROR(VLOOKUP(A464,eco_bus_institutions!A:D,4,0),"")</f>
        <v>1.3</v>
      </c>
      <c r="E464" s="91">
        <f t="shared" si="35"/>
        <v>461</v>
      </c>
      <c r="F464" s="54">
        <f>IFERROR(VLOOKUP(A464,eco_institutions!A:D,3,0),"")</f>
        <v>13</v>
      </c>
      <c r="G464" s="54">
        <f>IFERROR(VLOOKUP(A464,eco_institutions!A:D,4,0),"")</f>
        <v>1.03</v>
      </c>
      <c r="H464" s="21">
        <f t="shared" si="36"/>
        <v>511</v>
      </c>
      <c r="I464" s="60">
        <f>IFERROR(VLOOKUP(A464,fin_institutions!A:D,3,0),"")</f>
        <v>8</v>
      </c>
      <c r="J464" s="55">
        <f>IFERROR(VLOOKUP(A464,fin_institutions!A:D,4,0),"")</f>
        <v>1.1299999999999999</v>
      </c>
      <c r="K464" s="55">
        <f t="shared" si="37"/>
        <v>346</v>
      </c>
      <c r="L464" s="70">
        <f>IFERROR(VLOOKUP(A464,bus_institutions!A:D,3,0),"")</f>
        <v>15</v>
      </c>
      <c r="M464" s="56">
        <f>IFERROR(VLOOKUP(A464,bus_institutions!A:D,4,0),"")</f>
        <v>1.43</v>
      </c>
      <c r="N464" s="30">
        <f t="shared" si="38"/>
        <v>424</v>
      </c>
      <c r="O464" s="75">
        <f>IFERROR(VLOOKUP(A464,man_institutions!A:D,3,0),"")</f>
        <v>16</v>
      </c>
      <c r="P464" s="76">
        <f>IFERROR(VLOOKUP(A464,man_institutions!A:D,4,0),"")</f>
        <v>1.1599999999999999</v>
      </c>
      <c r="Q464" s="77">
        <f t="shared" si="39"/>
        <v>482</v>
      </c>
    </row>
    <row r="465" spans="1:17" x14ac:dyDescent="0.25">
      <c r="A465" s="8" t="s">
        <v>1001</v>
      </c>
      <c r="B465" s="51" t="s">
        <v>1239</v>
      </c>
      <c r="C465" s="90">
        <f>IFERROR(VLOOKUP(A465,eco_bus_institutions!A:D,3,0),"")</f>
        <v>80</v>
      </c>
      <c r="D465" s="90">
        <f>IFERROR(VLOOKUP(A465,eco_bus_institutions!A:D,4,0),"")</f>
        <v>1.3</v>
      </c>
      <c r="E465" s="91">
        <f t="shared" si="35"/>
        <v>461</v>
      </c>
      <c r="F465" s="54">
        <f>IFERROR(VLOOKUP(A465,eco_institutions!A:D,3,0),"")</f>
        <v>20</v>
      </c>
      <c r="G465" s="54">
        <f>IFERROR(VLOOKUP(A465,eco_institutions!A:D,4,0),"")</f>
        <v>1.0900000000000001</v>
      </c>
      <c r="H465" s="21">
        <f t="shared" si="36"/>
        <v>383</v>
      </c>
      <c r="I465" s="60">
        <f>IFERROR(VLOOKUP(A465,fin_institutions!A:D,3,0),"")</f>
        <v>38</v>
      </c>
      <c r="J465" s="55">
        <f>IFERROR(VLOOKUP(A465,fin_institutions!A:D,4,0),"")</f>
        <v>1.1499999999999999</v>
      </c>
      <c r="K465" s="55">
        <f t="shared" si="37"/>
        <v>325</v>
      </c>
      <c r="L465" s="70">
        <f>IFERROR(VLOOKUP(A465,bus_institutions!A:D,3,0),"")</f>
        <v>25</v>
      </c>
      <c r="M465" s="56">
        <f>IFERROR(VLOOKUP(A465,bus_institutions!A:D,4,0),"")</f>
        <v>1.39</v>
      </c>
      <c r="N465" s="30">
        <f t="shared" si="38"/>
        <v>441</v>
      </c>
      <c r="O465" s="75">
        <f>IFERROR(VLOOKUP(A465,man_institutions!A:D,3,0),"")</f>
        <v>20</v>
      </c>
      <c r="P465" s="76">
        <f>IFERROR(VLOOKUP(A465,man_institutions!A:D,4,0),"")</f>
        <v>1.26</v>
      </c>
      <c r="Q465" s="77">
        <f t="shared" si="39"/>
        <v>423</v>
      </c>
    </row>
    <row r="466" spans="1:17" x14ac:dyDescent="0.25">
      <c r="A466" s="8" t="s">
        <v>1127</v>
      </c>
      <c r="B466" s="51" t="s">
        <v>1256</v>
      </c>
      <c r="C466" s="90">
        <f>IFERROR(VLOOKUP(A466,eco_bus_institutions!A:D,3,0),"")</f>
        <v>131</v>
      </c>
      <c r="D466" s="90">
        <f>IFERROR(VLOOKUP(A466,eco_bus_institutions!A:D,4,0),"")</f>
        <v>1.3</v>
      </c>
      <c r="E466" s="91">
        <f t="shared" si="35"/>
        <v>461</v>
      </c>
      <c r="F466" s="54">
        <f>IFERROR(VLOOKUP(A466,eco_institutions!A:D,3,0),"")</f>
        <v>66</v>
      </c>
      <c r="G466" s="54">
        <f>IFERROR(VLOOKUP(A466,eco_institutions!A:D,4,0),"")</f>
        <v>1.1599999999999999</v>
      </c>
      <c r="H466" s="21">
        <f t="shared" si="36"/>
        <v>312</v>
      </c>
      <c r="I466" s="60">
        <f>IFERROR(VLOOKUP(A466,fin_institutions!A:D,3,0),"")</f>
        <v>23</v>
      </c>
      <c r="J466" s="55">
        <f>IFERROR(VLOOKUP(A466,fin_institutions!A:D,4,0),"")</f>
        <v>1.39</v>
      </c>
      <c r="K466" s="55">
        <f t="shared" si="37"/>
        <v>207</v>
      </c>
      <c r="L466" s="70">
        <f>IFERROR(VLOOKUP(A466,bus_institutions!A:D,3,0),"")</f>
        <v>35</v>
      </c>
      <c r="M466" s="56">
        <f>IFERROR(VLOOKUP(A466,bus_institutions!A:D,4,0),"")</f>
        <v>1.46</v>
      </c>
      <c r="N466" s="30">
        <f t="shared" si="38"/>
        <v>412</v>
      </c>
      <c r="O466" s="75">
        <f>IFERROR(VLOOKUP(A466,man_institutions!A:D,3,0),"")</f>
        <v>35</v>
      </c>
      <c r="P466" s="76">
        <f>IFERROR(VLOOKUP(A466,man_institutions!A:D,4,0),"")</f>
        <v>1.44</v>
      </c>
      <c r="Q466" s="77">
        <f t="shared" si="39"/>
        <v>336</v>
      </c>
    </row>
    <row r="467" spans="1:17" x14ac:dyDescent="0.25">
      <c r="A467" s="8" t="s">
        <v>1154</v>
      </c>
      <c r="B467" s="51" t="s">
        <v>1273</v>
      </c>
      <c r="C467" s="90">
        <f>IFERROR(VLOOKUP(A467,eco_bus_institutions!A:D,3,0),"")</f>
        <v>52</v>
      </c>
      <c r="D467" s="90">
        <f>IFERROR(VLOOKUP(A467,eco_bus_institutions!A:D,4,0),"")</f>
        <v>1.3</v>
      </c>
      <c r="E467" s="91">
        <f t="shared" si="35"/>
        <v>461</v>
      </c>
      <c r="F467" s="54">
        <f>IFERROR(VLOOKUP(A467,eco_institutions!A:D,3,0),"")</f>
        <v>35</v>
      </c>
      <c r="G467" s="54">
        <f>IFERROR(VLOOKUP(A467,eco_institutions!A:D,4,0),"")</f>
        <v>1.19</v>
      </c>
      <c r="H467" s="21">
        <f t="shared" si="36"/>
        <v>293</v>
      </c>
      <c r="I467" s="60">
        <f>IFERROR(VLOOKUP(A467,fin_institutions!A:D,3,0),"")</f>
        <v>6</v>
      </c>
      <c r="J467" s="55">
        <f>IFERROR(VLOOKUP(A467,fin_institutions!A:D,4,0),"")</f>
        <v>1.01</v>
      </c>
      <c r="K467" s="55">
        <f t="shared" si="37"/>
        <v>547</v>
      </c>
      <c r="L467" s="70">
        <f>IFERROR(VLOOKUP(A467,bus_institutions!A:D,3,0),"")</f>
        <v>12</v>
      </c>
      <c r="M467" s="56">
        <f>IFERROR(VLOOKUP(A467,bus_institutions!A:D,4,0),"")</f>
        <v>1.42</v>
      </c>
      <c r="N467" s="30">
        <f t="shared" si="38"/>
        <v>430</v>
      </c>
      <c r="O467" s="75">
        <f>IFERROR(VLOOKUP(A467,man_institutions!A:D,3,0),"")</f>
        <v>8</v>
      </c>
      <c r="P467" s="76">
        <f>IFERROR(VLOOKUP(A467,man_institutions!A:D,4,0),"")</f>
        <v>1.36</v>
      </c>
      <c r="Q467" s="77">
        <f t="shared" si="39"/>
        <v>372</v>
      </c>
    </row>
    <row r="468" spans="1:17" x14ac:dyDescent="0.25">
      <c r="A468" s="8" t="s">
        <v>1155</v>
      </c>
      <c r="B468" s="51" t="s">
        <v>1265</v>
      </c>
      <c r="C468" s="90">
        <f>IFERROR(VLOOKUP(A468,eco_bus_institutions!A:D,3,0),"")</f>
        <v>46</v>
      </c>
      <c r="D468" s="90">
        <f>IFERROR(VLOOKUP(A468,eco_bus_institutions!A:D,4,0),"")</f>
        <v>1.3</v>
      </c>
      <c r="E468" s="91">
        <f t="shared" si="35"/>
        <v>461</v>
      </c>
      <c r="F468" s="54">
        <f>IFERROR(VLOOKUP(A468,eco_institutions!A:D,3,0),"")</f>
        <v>35</v>
      </c>
      <c r="G468" s="54">
        <f>IFERROR(VLOOKUP(A468,eco_institutions!A:D,4,0),"")</f>
        <v>1.17</v>
      </c>
      <c r="H468" s="21">
        <f t="shared" si="36"/>
        <v>307</v>
      </c>
      <c r="I468" s="60">
        <f>IFERROR(VLOOKUP(A468,fin_institutions!A:D,3,0),"")</f>
        <v>8</v>
      </c>
      <c r="J468" s="55">
        <f>IFERROR(VLOOKUP(A468,fin_institutions!A:D,4,0),"")</f>
        <v>1.43</v>
      </c>
      <c r="K468" s="55">
        <f t="shared" si="37"/>
        <v>199</v>
      </c>
      <c r="L468" s="70">
        <f>IFERROR(VLOOKUP(A468,bus_institutions!A:D,3,0),"")</f>
        <v>7</v>
      </c>
      <c r="M468" s="56">
        <f>IFERROR(VLOOKUP(A468,bus_institutions!A:D,4,0),"")</f>
        <v>1.28</v>
      </c>
      <c r="N468" s="30">
        <f t="shared" si="38"/>
        <v>477</v>
      </c>
      <c r="O468" s="75">
        <f>IFERROR(VLOOKUP(A468,man_institutions!A:D,3,0),"")</f>
        <v>13</v>
      </c>
      <c r="P468" s="76">
        <f>IFERROR(VLOOKUP(A468,man_institutions!A:D,4,0),"")</f>
        <v>1.2</v>
      </c>
      <c r="Q468" s="77">
        <f t="shared" si="39"/>
        <v>452</v>
      </c>
    </row>
    <row r="469" spans="1:17" x14ac:dyDescent="0.25">
      <c r="A469" s="8" t="s">
        <v>1026</v>
      </c>
      <c r="B469" s="51" t="s">
        <v>1239</v>
      </c>
      <c r="C469" s="90">
        <f>IFERROR(VLOOKUP(A469,eco_bus_institutions!A:D,3,0),"")</f>
        <v>125</v>
      </c>
      <c r="D469" s="90">
        <f>IFERROR(VLOOKUP(A469,eco_bus_institutions!A:D,4,0),"")</f>
        <v>1.3</v>
      </c>
      <c r="E469" s="91">
        <f t="shared" si="35"/>
        <v>461</v>
      </c>
      <c r="F469" s="54">
        <f>IFERROR(VLOOKUP(A469,eco_institutions!A:D,3,0),"")</f>
        <v>55</v>
      </c>
      <c r="G469" s="54">
        <f>IFERROR(VLOOKUP(A469,eco_institutions!A:D,4,0),"")</f>
        <v>1.08</v>
      </c>
      <c r="H469" s="21">
        <f t="shared" si="36"/>
        <v>407</v>
      </c>
      <c r="I469" s="60">
        <f>IFERROR(VLOOKUP(A469,fin_institutions!A:D,3,0),"")</f>
        <v>31</v>
      </c>
      <c r="J469" s="55">
        <f>IFERROR(VLOOKUP(A469,fin_institutions!A:D,4,0),"")</f>
        <v>1.19</v>
      </c>
      <c r="K469" s="55">
        <f t="shared" si="37"/>
        <v>293</v>
      </c>
      <c r="L469" s="70">
        <f>IFERROR(VLOOKUP(A469,bus_institutions!A:D,3,0),"")</f>
        <v>44</v>
      </c>
      <c r="M469" s="56">
        <f>IFERROR(VLOOKUP(A469,bus_institutions!A:D,4,0),"")</f>
        <v>1.37</v>
      </c>
      <c r="N469" s="30">
        <f t="shared" si="38"/>
        <v>449</v>
      </c>
      <c r="O469" s="75">
        <f>IFERROR(VLOOKUP(A469,man_institutions!A:D,3,0),"")</f>
        <v>34</v>
      </c>
      <c r="P469" s="76">
        <f>IFERROR(VLOOKUP(A469,man_institutions!A:D,4,0),"")</f>
        <v>1.28</v>
      </c>
      <c r="Q469" s="77">
        <f t="shared" si="39"/>
        <v>415</v>
      </c>
    </row>
    <row r="470" spans="1:17" x14ac:dyDescent="0.25">
      <c r="A470" s="8" t="s">
        <v>1030</v>
      </c>
      <c r="B470" s="51" t="s">
        <v>1232</v>
      </c>
      <c r="C470" s="90">
        <f>IFERROR(VLOOKUP(A470,eco_bus_institutions!A:D,3,0),"")</f>
        <v>99</v>
      </c>
      <c r="D470" s="90">
        <f>IFERROR(VLOOKUP(A470,eco_bus_institutions!A:D,4,0),"")</f>
        <v>1.3</v>
      </c>
      <c r="E470" s="91">
        <f t="shared" si="35"/>
        <v>461</v>
      </c>
      <c r="F470" s="54">
        <f>IFERROR(VLOOKUP(A470,eco_institutions!A:D,3,0),"")</f>
        <v>51</v>
      </c>
      <c r="G470" s="54">
        <f>IFERROR(VLOOKUP(A470,eco_institutions!A:D,4,0),"")</f>
        <v>1.07</v>
      </c>
      <c r="H470" s="21">
        <f t="shared" si="36"/>
        <v>425</v>
      </c>
      <c r="I470" s="60">
        <f>IFERROR(VLOOKUP(A470,fin_institutions!A:D,3,0),"")</f>
        <v>12</v>
      </c>
      <c r="J470" s="55">
        <f>IFERROR(VLOOKUP(A470,fin_institutions!A:D,4,0),"")</f>
        <v>1.98</v>
      </c>
      <c r="K470" s="55">
        <f t="shared" si="37"/>
        <v>114</v>
      </c>
      <c r="L470" s="70">
        <f>IFERROR(VLOOKUP(A470,bus_institutions!A:D,3,0),"")</f>
        <v>31</v>
      </c>
      <c r="M470" s="56">
        <f>IFERROR(VLOOKUP(A470,bus_institutions!A:D,4,0),"")</f>
        <v>1.27</v>
      </c>
      <c r="N470" s="30">
        <f t="shared" si="38"/>
        <v>485</v>
      </c>
      <c r="O470" s="75">
        <f>IFERROR(VLOOKUP(A470,man_institutions!A:D,3,0),"")</f>
        <v>28</v>
      </c>
      <c r="P470" s="76">
        <f>IFERROR(VLOOKUP(A470,man_institutions!A:D,4,0),"")</f>
        <v>1.1399999999999999</v>
      </c>
      <c r="Q470" s="77">
        <f t="shared" si="39"/>
        <v>494</v>
      </c>
    </row>
    <row r="471" spans="1:17" x14ac:dyDescent="0.25">
      <c r="A471" s="8" t="s">
        <v>1031</v>
      </c>
      <c r="B471" s="51" t="s">
        <v>1232</v>
      </c>
      <c r="C471" s="90">
        <f>IFERROR(VLOOKUP(A471,eco_bus_institutions!A:D,3,0),"")</f>
        <v>168</v>
      </c>
      <c r="D471" s="90">
        <f>IFERROR(VLOOKUP(A471,eco_bus_institutions!A:D,4,0),"")</f>
        <v>1.3</v>
      </c>
      <c r="E471" s="91">
        <f t="shared" si="35"/>
        <v>461</v>
      </c>
      <c r="F471" s="54">
        <f>IFERROR(VLOOKUP(A471,eco_institutions!A:D,3,0),"")</f>
        <v>67</v>
      </c>
      <c r="G471" s="54">
        <f>IFERROR(VLOOKUP(A471,eco_institutions!A:D,4,0),"")</f>
        <v>1.01</v>
      </c>
      <c r="H471" s="21">
        <f t="shared" si="36"/>
        <v>566</v>
      </c>
      <c r="I471" s="60">
        <f>IFERROR(VLOOKUP(A471,fin_institutions!A:D,3,0),"")</f>
        <v>29</v>
      </c>
      <c r="J471" s="55">
        <f>IFERROR(VLOOKUP(A471,fin_institutions!A:D,4,0),"")</f>
        <v>1.1499999999999999</v>
      </c>
      <c r="K471" s="55">
        <f t="shared" si="37"/>
        <v>325</v>
      </c>
      <c r="L471" s="70">
        <f>IFERROR(VLOOKUP(A471,bus_institutions!A:D,3,0),"")</f>
        <v>67</v>
      </c>
      <c r="M471" s="56">
        <f>IFERROR(VLOOKUP(A471,bus_institutions!A:D,4,0),"")</f>
        <v>1.35</v>
      </c>
      <c r="N471" s="30">
        <f t="shared" si="38"/>
        <v>458</v>
      </c>
      <c r="O471" s="75">
        <f>IFERROR(VLOOKUP(A471,man_institutions!A:D,3,0),"")</f>
        <v>69</v>
      </c>
      <c r="P471" s="76">
        <f>IFERROR(VLOOKUP(A471,man_institutions!A:D,4,0),"")</f>
        <v>1.24</v>
      </c>
      <c r="Q471" s="77">
        <f t="shared" si="39"/>
        <v>437</v>
      </c>
    </row>
    <row r="472" spans="1:17" x14ac:dyDescent="0.25">
      <c r="A472" s="8" t="s">
        <v>1082</v>
      </c>
      <c r="B472" s="51" t="s">
        <v>1224</v>
      </c>
      <c r="C472" s="90">
        <f>IFERROR(VLOOKUP(A472,eco_bus_institutions!A:D,3,0),"")</f>
        <v>88</v>
      </c>
      <c r="D472" s="90">
        <f>IFERROR(VLOOKUP(A472,eco_bus_institutions!A:D,4,0),"")</f>
        <v>1.29</v>
      </c>
      <c r="E472" s="91">
        <f t="shared" si="35"/>
        <v>470</v>
      </c>
      <c r="F472" s="54">
        <f>IFERROR(VLOOKUP(A472,eco_institutions!A:D,3,0),"")</f>
        <v>62</v>
      </c>
      <c r="G472" s="54">
        <f>IFERROR(VLOOKUP(A472,eco_institutions!A:D,4,0),"")</f>
        <v>1.0900000000000001</v>
      </c>
      <c r="H472" s="21">
        <f t="shared" si="36"/>
        <v>383</v>
      </c>
      <c r="I472" s="60">
        <f>IFERROR(VLOOKUP(A472,fin_institutions!A:D,3,0),"")</f>
        <v>11</v>
      </c>
      <c r="J472" s="55">
        <f>IFERROR(VLOOKUP(A472,fin_institutions!A:D,4,0),"")</f>
        <v>1.07</v>
      </c>
      <c r="K472" s="55">
        <f t="shared" si="37"/>
        <v>424</v>
      </c>
      <c r="L472" s="70">
        <f>IFERROR(VLOOKUP(A472,bus_institutions!A:D,3,0),"")</f>
        <v>23</v>
      </c>
      <c r="M472" s="56">
        <f>IFERROR(VLOOKUP(A472,bus_institutions!A:D,4,0),"")</f>
        <v>1.61</v>
      </c>
      <c r="N472" s="30">
        <f t="shared" si="38"/>
        <v>353</v>
      </c>
      <c r="O472" s="75">
        <f>IFERROR(VLOOKUP(A472,man_institutions!A:D,3,0),"")</f>
        <v>15</v>
      </c>
      <c r="P472" s="76">
        <f>IFERROR(VLOOKUP(A472,man_institutions!A:D,4,0),"")</f>
        <v>1.26</v>
      </c>
      <c r="Q472" s="77">
        <f t="shared" si="39"/>
        <v>423</v>
      </c>
    </row>
    <row r="473" spans="1:17" x14ac:dyDescent="0.25">
      <c r="A473" s="8" t="s">
        <v>994</v>
      </c>
      <c r="B473" s="51" t="s">
        <v>1232</v>
      </c>
      <c r="C473" s="90">
        <f>IFERROR(VLOOKUP(A473,eco_bus_institutions!A:D,3,0),"")</f>
        <v>166</v>
      </c>
      <c r="D473" s="90">
        <f>IFERROR(VLOOKUP(A473,eco_bus_institutions!A:D,4,0),"")</f>
        <v>1.29</v>
      </c>
      <c r="E473" s="91">
        <f t="shared" si="35"/>
        <v>470</v>
      </c>
      <c r="F473" s="54">
        <f>IFERROR(VLOOKUP(A473,eco_institutions!A:D,3,0),"")</f>
        <v>99</v>
      </c>
      <c r="G473" s="54">
        <f>IFERROR(VLOOKUP(A473,eco_institutions!A:D,4,0),"")</f>
        <v>1.07</v>
      </c>
      <c r="H473" s="21">
        <f t="shared" si="36"/>
        <v>425</v>
      </c>
      <c r="I473" s="60">
        <f>IFERROR(VLOOKUP(A473,fin_institutions!A:D,3,0),"")</f>
        <v>69</v>
      </c>
      <c r="J473" s="55">
        <f>IFERROR(VLOOKUP(A473,fin_institutions!A:D,4,0),"")</f>
        <v>1.29</v>
      </c>
      <c r="K473" s="55">
        <f t="shared" si="37"/>
        <v>242</v>
      </c>
      <c r="L473" s="70">
        <f>IFERROR(VLOOKUP(A473,bus_institutions!A:D,3,0),"")</f>
        <v>15</v>
      </c>
      <c r="M473" s="56">
        <f>IFERROR(VLOOKUP(A473,bus_institutions!A:D,4,0),"")</f>
        <v>1.73</v>
      </c>
      <c r="N473" s="30">
        <f t="shared" si="38"/>
        <v>329</v>
      </c>
      <c r="O473" s="75">
        <f>IFERROR(VLOOKUP(A473,man_institutions!A:D,3,0),"")</f>
        <v>15</v>
      </c>
      <c r="P473" s="76">
        <f>IFERROR(VLOOKUP(A473,man_institutions!A:D,4,0),"")</f>
        <v>1.41</v>
      </c>
      <c r="Q473" s="77">
        <f t="shared" si="39"/>
        <v>353</v>
      </c>
    </row>
    <row r="474" spans="1:17" x14ac:dyDescent="0.25">
      <c r="A474" s="8" t="s">
        <v>966</v>
      </c>
      <c r="B474" s="51" t="s">
        <v>1232</v>
      </c>
      <c r="C474" s="90">
        <f>IFERROR(VLOOKUP(A474,eco_bus_institutions!A:D,3,0),"")</f>
        <v>110</v>
      </c>
      <c r="D474" s="90">
        <f>IFERROR(VLOOKUP(A474,eco_bus_institutions!A:D,4,0),"")</f>
        <v>1.29</v>
      </c>
      <c r="E474" s="91">
        <f t="shared" si="35"/>
        <v>470</v>
      </c>
      <c r="F474" s="54">
        <f>IFERROR(VLOOKUP(A474,eco_institutions!A:D,3,0),"")</f>
        <v>52</v>
      </c>
      <c r="G474" s="54">
        <f>IFERROR(VLOOKUP(A474,eco_institutions!A:D,4,0),"")</f>
        <v>1.06</v>
      </c>
      <c r="H474" s="21">
        <f t="shared" si="36"/>
        <v>443</v>
      </c>
      <c r="I474" s="60">
        <f>IFERROR(VLOOKUP(A474,fin_institutions!A:D,3,0),"")</f>
        <v>19</v>
      </c>
      <c r="J474" s="55">
        <f>IFERROR(VLOOKUP(A474,fin_institutions!A:D,4,0),"")</f>
        <v>1.3</v>
      </c>
      <c r="K474" s="55">
        <f t="shared" si="37"/>
        <v>235</v>
      </c>
      <c r="L474" s="70">
        <f>IFERROR(VLOOKUP(A474,bus_institutions!A:D,3,0),"")</f>
        <v>28</v>
      </c>
      <c r="M474" s="56">
        <f>IFERROR(VLOOKUP(A474,bus_institutions!A:D,4,0),"")</f>
        <v>1.39</v>
      </c>
      <c r="N474" s="30">
        <f t="shared" si="38"/>
        <v>441</v>
      </c>
      <c r="O474" s="75">
        <f>IFERROR(VLOOKUP(A474,man_institutions!A:D,3,0),"")</f>
        <v>37</v>
      </c>
      <c r="P474" s="76">
        <f>IFERROR(VLOOKUP(A474,man_institutions!A:D,4,0),"")</f>
        <v>1.1599999999999999</v>
      </c>
      <c r="Q474" s="77">
        <f t="shared" si="39"/>
        <v>482</v>
      </c>
    </row>
    <row r="475" spans="1:17" x14ac:dyDescent="0.25">
      <c r="A475" s="8" t="s">
        <v>1064</v>
      </c>
      <c r="B475" s="51" t="s">
        <v>1232</v>
      </c>
      <c r="C475" s="90">
        <f>IFERROR(VLOOKUP(A475,eco_bus_institutions!A:D,3,0),"")</f>
        <v>93</v>
      </c>
      <c r="D475" s="90">
        <f>IFERROR(VLOOKUP(A475,eco_bus_institutions!A:D,4,0),"")</f>
        <v>1.29</v>
      </c>
      <c r="E475" s="91">
        <f t="shared" si="35"/>
        <v>470</v>
      </c>
      <c r="F475" s="54">
        <f>IFERROR(VLOOKUP(A475,eco_institutions!A:D,3,0),"")</f>
        <v>35</v>
      </c>
      <c r="G475" s="54">
        <f>IFERROR(VLOOKUP(A475,eco_institutions!A:D,4,0),"")</f>
        <v>1.02</v>
      </c>
      <c r="H475" s="21">
        <f t="shared" si="36"/>
        <v>543</v>
      </c>
      <c r="I475" s="60">
        <f>IFERROR(VLOOKUP(A475,fin_institutions!A:D,3,0),"")</f>
        <v>16</v>
      </c>
      <c r="J475" s="55">
        <f>IFERROR(VLOOKUP(A475,fin_institutions!A:D,4,0),"")</f>
        <v>1.1200000000000001</v>
      </c>
      <c r="K475" s="55">
        <f t="shared" si="37"/>
        <v>351</v>
      </c>
      <c r="L475" s="70">
        <f>IFERROR(VLOOKUP(A475,bus_institutions!A:D,3,0),"")</f>
        <v>46</v>
      </c>
      <c r="M475" s="56">
        <f>IFERROR(VLOOKUP(A475,bus_institutions!A:D,4,0),"")</f>
        <v>1.34</v>
      </c>
      <c r="N475" s="30">
        <f t="shared" si="38"/>
        <v>463</v>
      </c>
      <c r="O475" s="75">
        <f>IFERROR(VLOOKUP(A475,man_institutions!A:D,3,0),"")</f>
        <v>31</v>
      </c>
      <c r="P475" s="76">
        <f>IFERROR(VLOOKUP(A475,man_institutions!A:D,4,0),"")</f>
        <v>1.36</v>
      </c>
      <c r="Q475" s="77">
        <f t="shared" si="39"/>
        <v>372</v>
      </c>
    </row>
    <row r="476" spans="1:17" x14ac:dyDescent="0.25">
      <c r="A476" s="8" t="s">
        <v>1007</v>
      </c>
      <c r="B476" s="51" t="s">
        <v>1255</v>
      </c>
      <c r="C476" s="90">
        <f>IFERROR(VLOOKUP(A476,eco_bus_institutions!A:D,3,0),"")</f>
        <v>40</v>
      </c>
      <c r="D476" s="90">
        <f>IFERROR(VLOOKUP(A476,eco_bus_institutions!A:D,4,0),"")</f>
        <v>1.29</v>
      </c>
      <c r="E476" s="91">
        <f t="shared" si="35"/>
        <v>470</v>
      </c>
      <c r="F476" s="54">
        <f>IFERROR(VLOOKUP(A476,eco_institutions!A:D,3,0),"")</f>
        <v>23</v>
      </c>
      <c r="G476" s="54">
        <f>IFERROR(VLOOKUP(A476,eco_institutions!A:D,4,0),"")</f>
        <v>1.04</v>
      </c>
      <c r="H476" s="21">
        <f t="shared" si="36"/>
        <v>479</v>
      </c>
      <c r="I476" s="60">
        <f>IFERROR(VLOOKUP(A476,fin_institutions!A:D,3,0),"")</f>
        <v>13</v>
      </c>
      <c r="J476" s="55">
        <f>IFERROR(VLOOKUP(A476,fin_institutions!A:D,4,0),"")</f>
        <v>1.05</v>
      </c>
      <c r="K476" s="55">
        <f t="shared" si="37"/>
        <v>462</v>
      </c>
      <c r="L476" s="70">
        <f>IFERROR(VLOOKUP(A476,bus_institutions!A:D,3,0),"")</f>
        <v>8</v>
      </c>
      <c r="M476" s="56">
        <f>IFERROR(VLOOKUP(A476,bus_institutions!A:D,4,0),"")</f>
        <v>2.31</v>
      </c>
      <c r="N476" s="30">
        <f t="shared" si="38"/>
        <v>204</v>
      </c>
      <c r="O476" s="75">
        <f>IFERROR(VLOOKUP(A476,man_institutions!A:D,3,0),"")</f>
        <v>5</v>
      </c>
      <c r="P476" s="76">
        <f>IFERROR(VLOOKUP(A476,man_institutions!A:D,4,0),"")</f>
        <v>1.03</v>
      </c>
      <c r="Q476" s="77">
        <f t="shared" si="39"/>
        <v>565</v>
      </c>
    </row>
    <row r="477" spans="1:17" x14ac:dyDescent="0.25">
      <c r="A477" s="8" t="s">
        <v>986</v>
      </c>
      <c r="B477" s="51" t="s">
        <v>1222</v>
      </c>
      <c r="C477" s="90">
        <f>IFERROR(VLOOKUP(A477,eco_bus_institutions!A:D,3,0),"")</f>
        <v>36</v>
      </c>
      <c r="D477" s="90">
        <f>IFERROR(VLOOKUP(A477,eco_bus_institutions!A:D,4,0),"")</f>
        <v>1.29</v>
      </c>
      <c r="E477" s="91">
        <f t="shared" si="35"/>
        <v>470</v>
      </c>
      <c r="F477" s="54">
        <f>IFERROR(VLOOKUP(A477,eco_institutions!A:D,3,0),"")</f>
        <v>17</v>
      </c>
      <c r="G477" s="54">
        <f>IFERROR(VLOOKUP(A477,eco_institutions!A:D,4,0),"")</f>
        <v>1.07</v>
      </c>
      <c r="H477" s="21">
        <f t="shared" si="36"/>
        <v>425</v>
      </c>
      <c r="I477" s="60">
        <f>IFERROR(VLOOKUP(A477,fin_institutions!A:D,3,0),"")</f>
        <v>3</v>
      </c>
      <c r="J477" s="55">
        <f>IFERROR(VLOOKUP(A477,fin_institutions!A:D,4,0),"")</f>
        <v>1.01</v>
      </c>
      <c r="K477" s="55">
        <f t="shared" si="37"/>
        <v>547</v>
      </c>
      <c r="L477" s="70">
        <f>IFERROR(VLOOKUP(A477,bus_institutions!A:D,3,0),"")</f>
        <v>15</v>
      </c>
      <c r="M477" s="56">
        <f>IFERROR(VLOOKUP(A477,bus_institutions!A:D,4,0),"")</f>
        <v>1.27</v>
      </c>
      <c r="N477" s="30">
        <f t="shared" si="38"/>
        <v>485</v>
      </c>
      <c r="O477" s="75">
        <f>IFERROR(VLOOKUP(A477,man_institutions!A:D,3,0),"")</f>
        <v>13</v>
      </c>
      <c r="P477" s="76">
        <f>IFERROR(VLOOKUP(A477,man_institutions!A:D,4,0),"")</f>
        <v>1.22</v>
      </c>
      <c r="Q477" s="77">
        <f t="shared" si="39"/>
        <v>441</v>
      </c>
    </row>
    <row r="478" spans="1:17" x14ac:dyDescent="0.25">
      <c r="A478" s="8" t="s">
        <v>1090</v>
      </c>
      <c r="B478" s="51" t="s">
        <v>1220</v>
      </c>
      <c r="C478" s="90">
        <f>IFERROR(VLOOKUP(A478,eco_bus_institutions!A:D,3,0),"")</f>
        <v>79</v>
      </c>
      <c r="D478" s="90">
        <f>IFERROR(VLOOKUP(A478,eco_bus_institutions!A:D,4,0),"")</f>
        <v>1.29</v>
      </c>
      <c r="E478" s="91">
        <f t="shared" si="35"/>
        <v>470</v>
      </c>
      <c r="F478" s="54">
        <f>IFERROR(VLOOKUP(A478,eco_institutions!A:D,3,0),"")</f>
        <v>41</v>
      </c>
      <c r="G478" s="54">
        <f>IFERROR(VLOOKUP(A478,eco_institutions!A:D,4,0),"")</f>
        <v>1.07</v>
      </c>
      <c r="H478" s="21">
        <f t="shared" si="36"/>
        <v>425</v>
      </c>
      <c r="I478" s="60">
        <f>IFERROR(VLOOKUP(A478,fin_institutions!A:D,3,0),"")</f>
        <v>17</v>
      </c>
      <c r="J478" s="55">
        <f>IFERROR(VLOOKUP(A478,fin_institutions!A:D,4,0),"")</f>
        <v>1.03</v>
      </c>
      <c r="K478" s="55">
        <f t="shared" si="37"/>
        <v>504</v>
      </c>
      <c r="L478" s="70">
        <f>IFERROR(VLOOKUP(A478,bus_institutions!A:D,3,0),"")</f>
        <v>22</v>
      </c>
      <c r="M478" s="56">
        <f>IFERROR(VLOOKUP(A478,bus_institutions!A:D,4,0),"")</f>
        <v>1.39</v>
      </c>
      <c r="N478" s="30">
        <f t="shared" si="38"/>
        <v>441</v>
      </c>
      <c r="O478" s="75">
        <f>IFERROR(VLOOKUP(A478,man_institutions!A:D,3,0),"")</f>
        <v>27</v>
      </c>
      <c r="P478" s="76">
        <f>IFERROR(VLOOKUP(A478,man_institutions!A:D,4,0),"")</f>
        <v>1.45</v>
      </c>
      <c r="Q478" s="77">
        <f t="shared" si="39"/>
        <v>331</v>
      </c>
    </row>
    <row r="479" spans="1:17" x14ac:dyDescent="0.25">
      <c r="A479" s="8" t="s">
        <v>930</v>
      </c>
      <c r="B479" s="51" t="s">
        <v>1218</v>
      </c>
      <c r="C479" s="90">
        <f>IFERROR(VLOOKUP(A479,eco_bus_institutions!A:D,3,0),"")</f>
        <v>60</v>
      </c>
      <c r="D479" s="90">
        <f>IFERROR(VLOOKUP(A479,eco_bus_institutions!A:D,4,0),"")</f>
        <v>1.29</v>
      </c>
      <c r="E479" s="91">
        <f t="shared" si="35"/>
        <v>470</v>
      </c>
      <c r="F479" s="54">
        <f>IFERROR(VLOOKUP(A479,eco_institutions!A:D,3,0),"")</f>
        <v>14</v>
      </c>
      <c r="G479" s="54">
        <f>IFERROR(VLOOKUP(A479,eco_institutions!A:D,4,0),"")</f>
        <v>1.1000000000000001</v>
      </c>
      <c r="H479" s="21">
        <f t="shared" si="36"/>
        <v>371</v>
      </c>
      <c r="I479" s="60">
        <f>IFERROR(VLOOKUP(A479,fin_institutions!A:D,3,0),"")</f>
        <v>21</v>
      </c>
      <c r="J479" s="55">
        <f>IFERROR(VLOOKUP(A479,fin_institutions!A:D,4,0),"")</f>
        <v>1.1100000000000001</v>
      </c>
      <c r="K479" s="55">
        <f t="shared" si="37"/>
        <v>364</v>
      </c>
      <c r="L479" s="70">
        <f>IFERROR(VLOOKUP(A479,bus_institutions!A:D,3,0),"")</f>
        <v>20</v>
      </c>
      <c r="M479" s="56">
        <f>IFERROR(VLOOKUP(A479,bus_institutions!A:D,4,0),"")</f>
        <v>1.28</v>
      </c>
      <c r="N479" s="30">
        <f t="shared" si="38"/>
        <v>477</v>
      </c>
      <c r="O479" s="75">
        <f>IFERROR(VLOOKUP(A479,man_institutions!A:D,3,0),"")</f>
        <v>19</v>
      </c>
      <c r="P479" s="76">
        <f>IFERROR(VLOOKUP(A479,man_institutions!A:D,4,0),"")</f>
        <v>1.18</v>
      </c>
      <c r="Q479" s="77">
        <f t="shared" si="39"/>
        <v>462</v>
      </c>
    </row>
    <row r="480" spans="1:17" x14ac:dyDescent="0.25">
      <c r="A480" s="8" t="s">
        <v>1133</v>
      </c>
      <c r="B480" s="51" t="s">
        <v>1220</v>
      </c>
      <c r="C480" s="90">
        <f>IFERROR(VLOOKUP(A480,eco_bus_institutions!A:D,3,0),"")</f>
        <v>80</v>
      </c>
      <c r="D480" s="90">
        <f>IFERROR(VLOOKUP(A480,eco_bus_institutions!A:D,4,0),"")</f>
        <v>1.28</v>
      </c>
      <c r="E480" s="91">
        <f t="shared" si="35"/>
        <v>478</v>
      </c>
      <c r="F480" s="54">
        <f>IFERROR(VLOOKUP(A480,eco_institutions!A:D,3,0),"")</f>
        <v>58</v>
      </c>
      <c r="G480" s="54">
        <f>IFERROR(VLOOKUP(A480,eco_institutions!A:D,4,0),"")</f>
        <v>1.22</v>
      </c>
      <c r="H480" s="21">
        <f t="shared" si="36"/>
        <v>278</v>
      </c>
      <c r="I480" s="60">
        <f>IFERROR(VLOOKUP(A480,fin_institutions!A:D,3,0),"")</f>
        <v>7</v>
      </c>
      <c r="J480" s="55">
        <f>IFERROR(VLOOKUP(A480,fin_institutions!A:D,4,0),"")</f>
        <v>1.04</v>
      </c>
      <c r="K480" s="55">
        <f t="shared" si="37"/>
        <v>479</v>
      </c>
      <c r="L480" s="70">
        <f>IFERROR(VLOOKUP(A480,bus_institutions!A:D,3,0),"")</f>
        <v>16</v>
      </c>
      <c r="M480" s="56">
        <f>IFERROR(VLOOKUP(A480,bus_institutions!A:D,4,0),"")</f>
        <v>1.28</v>
      </c>
      <c r="N480" s="30">
        <f t="shared" si="38"/>
        <v>477</v>
      </c>
      <c r="O480" s="75">
        <f>IFERROR(VLOOKUP(A480,man_institutions!A:D,3,0),"")</f>
        <v>16</v>
      </c>
      <c r="P480" s="76">
        <f>IFERROR(VLOOKUP(A480,man_institutions!A:D,4,0),"")</f>
        <v>1.26</v>
      </c>
      <c r="Q480" s="77">
        <f t="shared" si="39"/>
        <v>423</v>
      </c>
    </row>
    <row r="481" spans="1:17" x14ac:dyDescent="0.25">
      <c r="A481" s="8" t="s">
        <v>1037</v>
      </c>
      <c r="B481" s="51" t="s">
        <v>1218</v>
      </c>
      <c r="C481" s="90">
        <f>IFERROR(VLOOKUP(A481,eco_bus_institutions!A:D,3,0),"")</f>
        <v>87</v>
      </c>
      <c r="D481" s="90">
        <f>IFERROR(VLOOKUP(A481,eco_bus_institutions!A:D,4,0),"")</f>
        <v>1.28</v>
      </c>
      <c r="E481" s="91">
        <f t="shared" si="35"/>
        <v>478</v>
      </c>
      <c r="F481" s="54">
        <f>IFERROR(VLOOKUP(A481,eco_institutions!A:D,3,0),"")</f>
        <v>20</v>
      </c>
      <c r="G481" s="54">
        <f>IFERROR(VLOOKUP(A481,eco_institutions!A:D,4,0),"")</f>
        <v>1.01</v>
      </c>
      <c r="H481" s="21">
        <f t="shared" si="36"/>
        <v>566</v>
      </c>
      <c r="I481" s="60">
        <f>IFERROR(VLOOKUP(A481,fin_institutions!A:D,3,0),"")</f>
        <v>22</v>
      </c>
      <c r="J481" s="55">
        <f>IFERROR(VLOOKUP(A481,fin_institutions!A:D,4,0),"")</f>
        <v>1.07</v>
      </c>
      <c r="K481" s="55">
        <f t="shared" si="37"/>
        <v>424</v>
      </c>
      <c r="L481" s="70">
        <f>IFERROR(VLOOKUP(A481,bus_institutions!A:D,3,0),"")</f>
        <v>37</v>
      </c>
      <c r="M481" s="56">
        <f>IFERROR(VLOOKUP(A481,bus_institutions!A:D,4,0),"")</f>
        <v>1.41</v>
      </c>
      <c r="N481" s="30">
        <f t="shared" si="38"/>
        <v>435</v>
      </c>
      <c r="O481" s="75">
        <f>IFERROR(VLOOKUP(A481,man_institutions!A:D,3,0),"")</f>
        <v>37</v>
      </c>
      <c r="P481" s="76">
        <f>IFERROR(VLOOKUP(A481,man_institutions!A:D,4,0),"")</f>
        <v>1.22</v>
      </c>
      <c r="Q481" s="77">
        <f t="shared" si="39"/>
        <v>441</v>
      </c>
    </row>
    <row r="482" spans="1:17" x14ac:dyDescent="0.25">
      <c r="A482" s="8" t="s">
        <v>1038</v>
      </c>
      <c r="B482" s="51" t="s">
        <v>1232</v>
      </c>
      <c r="C482" s="90">
        <f>IFERROR(VLOOKUP(A482,eco_bus_institutions!A:D,3,0),"")</f>
        <v>73</v>
      </c>
      <c r="D482" s="90">
        <f>IFERROR(VLOOKUP(A482,eco_bus_institutions!A:D,4,0),"")</f>
        <v>1.28</v>
      </c>
      <c r="E482" s="91">
        <f t="shared" si="35"/>
        <v>478</v>
      </c>
      <c r="F482" s="54">
        <f>IFERROR(VLOOKUP(A482,eco_institutions!A:D,3,0),"")</f>
        <v>19</v>
      </c>
      <c r="G482" s="54">
        <f>IFERROR(VLOOKUP(A482,eco_institutions!A:D,4,0),"")</f>
        <v>1.02</v>
      </c>
      <c r="H482" s="21">
        <f t="shared" si="36"/>
        <v>543</v>
      </c>
      <c r="I482" s="60">
        <f>IFERROR(VLOOKUP(A482,fin_institutions!A:D,3,0),"")</f>
        <v>7</v>
      </c>
      <c r="J482" s="55">
        <f>IFERROR(VLOOKUP(A482,fin_institutions!A:D,4,0),"")</f>
        <v>1.03</v>
      </c>
      <c r="K482" s="55">
        <f t="shared" si="37"/>
        <v>504</v>
      </c>
      <c r="L482" s="70">
        <f>IFERROR(VLOOKUP(A482,bus_institutions!A:D,3,0),"")</f>
        <v>29</v>
      </c>
      <c r="M482" s="56">
        <f>IFERROR(VLOOKUP(A482,bus_institutions!A:D,4,0),"")</f>
        <v>1.38</v>
      </c>
      <c r="N482" s="30">
        <f t="shared" si="38"/>
        <v>446</v>
      </c>
      <c r="O482" s="75">
        <f>IFERROR(VLOOKUP(A482,man_institutions!A:D,3,0),"")</f>
        <v>36</v>
      </c>
      <c r="P482" s="76">
        <f>IFERROR(VLOOKUP(A482,man_institutions!A:D,4,0),"")</f>
        <v>1.25</v>
      </c>
      <c r="Q482" s="77">
        <f t="shared" si="39"/>
        <v>432</v>
      </c>
    </row>
    <row r="483" spans="1:17" x14ac:dyDescent="0.25">
      <c r="A483" s="8" t="s">
        <v>1020</v>
      </c>
      <c r="B483" s="51" t="s">
        <v>1258</v>
      </c>
      <c r="C483" s="90">
        <f>IFERROR(VLOOKUP(A483,eco_bus_institutions!A:D,3,0),"")</f>
        <v>59</v>
      </c>
      <c r="D483" s="90">
        <f>IFERROR(VLOOKUP(A483,eco_bus_institutions!A:D,4,0),"")</f>
        <v>1.28</v>
      </c>
      <c r="E483" s="91">
        <f t="shared" si="35"/>
        <v>478</v>
      </c>
      <c r="F483" s="54">
        <f>IFERROR(VLOOKUP(A483,eco_institutions!A:D,3,0),"")</f>
        <v>17</v>
      </c>
      <c r="G483" s="54">
        <f>IFERROR(VLOOKUP(A483,eco_institutions!A:D,4,0),"")</f>
        <v>1.05</v>
      </c>
      <c r="H483" s="21">
        <f t="shared" si="36"/>
        <v>459</v>
      </c>
      <c r="I483" s="60">
        <f>IFERROR(VLOOKUP(A483,fin_institutions!A:D,3,0),"")</f>
        <v>19</v>
      </c>
      <c r="J483" s="55">
        <f>IFERROR(VLOOKUP(A483,fin_institutions!A:D,4,0),"")</f>
        <v>1.06</v>
      </c>
      <c r="K483" s="55">
        <f t="shared" si="37"/>
        <v>444</v>
      </c>
      <c r="L483" s="70">
        <f>IFERROR(VLOOKUP(A483,bus_institutions!A:D,3,0),"")</f>
        <v>24</v>
      </c>
      <c r="M483" s="56">
        <f>IFERROR(VLOOKUP(A483,bus_institutions!A:D,4,0),"")</f>
        <v>1.42</v>
      </c>
      <c r="N483" s="30">
        <f t="shared" si="38"/>
        <v>430</v>
      </c>
      <c r="O483" s="75">
        <f>IFERROR(VLOOKUP(A483,man_institutions!A:D,3,0),"")</f>
        <v>20</v>
      </c>
      <c r="P483" s="76">
        <f>IFERROR(VLOOKUP(A483,man_institutions!A:D,4,0),"")</f>
        <v>1.2</v>
      </c>
      <c r="Q483" s="77">
        <f t="shared" si="39"/>
        <v>452</v>
      </c>
    </row>
    <row r="484" spans="1:17" x14ac:dyDescent="0.25">
      <c r="A484" s="8" t="s">
        <v>1089</v>
      </c>
      <c r="B484" s="51" t="s">
        <v>1222</v>
      </c>
      <c r="C484" s="90">
        <f>IFERROR(VLOOKUP(A484,eco_bus_institutions!A:D,3,0),"")</f>
        <v>50</v>
      </c>
      <c r="D484" s="90">
        <f>IFERROR(VLOOKUP(A484,eco_bus_institutions!A:D,4,0),"")</f>
        <v>1.28</v>
      </c>
      <c r="E484" s="91">
        <f t="shared" si="35"/>
        <v>478</v>
      </c>
      <c r="F484" s="54">
        <f>IFERROR(VLOOKUP(A484,eco_institutions!A:D,3,0),"")</f>
        <v>20</v>
      </c>
      <c r="G484" s="54">
        <f>IFERROR(VLOOKUP(A484,eco_institutions!A:D,4,0),"")</f>
        <v>1.01</v>
      </c>
      <c r="H484" s="21">
        <f t="shared" si="36"/>
        <v>566</v>
      </c>
      <c r="I484" s="60" t="str">
        <f>IFERROR(VLOOKUP(A484,fin_institutions!A:D,3,0),"")</f>
        <v/>
      </c>
      <c r="J484" s="55" t="str">
        <f>IFERROR(VLOOKUP(A484,fin_institutions!A:D,4,0),"")</f>
        <v/>
      </c>
      <c r="K484" s="55" t="str">
        <f t="shared" si="37"/>
        <v/>
      </c>
      <c r="L484" s="70">
        <f>IFERROR(VLOOKUP(A484,bus_institutions!A:D,3,0),"")</f>
        <v>21</v>
      </c>
      <c r="M484" s="56">
        <f>IFERROR(VLOOKUP(A484,bus_institutions!A:D,4,0),"")</f>
        <v>1.4</v>
      </c>
      <c r="N484" s="30">
        <f t="shared" si="38"/>
        <v>438</v>
      </c>
      <c r="O484" s="75">
        <f>IFERROR(VLOOKUP(A484,man_institutions!A:D,3,0),"")</f>
        <v>26</v>
      </c>
      <c r="P484" s="76">
        <f>IFERROR(VLOOKUP(A484,man_institutions!A:D,4,0),"")</f>
        <v>1.26</v>
      </c>
      <c r="Q484" s="77">
        <f t="shared" si="39"/>
        <v>423</v>
      </c>
    </row>
    <row r="485" spans="1:17" x14ac:dyDescent="0.25">
      <c r="A485" s="8" t="s">
        <v>1093</v>
      </c>
      <c r="B485" s="51" t="s">
        <v>1218</v>
      </c>
      <c r="C485" s="90">
        <f>IFERROR(VLOOKUP(A485,eco_bus_institutions!A:D,3,0),"")</f>
        <v>80</v>
      </c>
      <c r="D485" s="90">
        <f>IFERROR(VLOOKUP(A485,eco_bus_institutions!A:D,4,0),"")</f>
        <v>1.28</v>
      </c>
      <c r="E485" s="91">
        <f t="shared" si="35"/>
        <v>478</v>
      </c>
      <c r="F485" s="54">
        <f>IFERROR(VLOOKUP(A485,eco_institutions!A:D,3,0),"")</f>
        <v>50</v>
      </c>
      <c r="G485" s="54">
        <f>IFERROR(VLOOKUP(A485,eco_institutions!A:D,4,0),"")</f>
        <v>1.1000000000000001</v>
      </c>
      <c r="H485" s="21">
        <f t="shared" si="36"/>
        <v>371</v>
      </c>
      <c r="I485" s="60">
        <f>IFERROR(VLOOKUP(A485,fin_institutions!A:D,3,0),"")</f>
        <v>12</v>
      </c>
      <c r="J485" s="55">
        <f>IFERROR(VLOOKUP(A485,fin_institutions!A:D,4,0),"")</f>
        <v>1.03</v>
      </c>
      <c r="K485" s="55">
        <f t="shared" si="37"/>
        <v>504</v>
      </c>
      <c r="L485" s="70">
        <f>IFERROR(VLOOKUP(A485,bus_institutions!A:D,3,0),"")</f>
        <v>16</v>
      </c>
      <c r="M485" s="56">
        <f>IFERROR(VLOOKUP(A485,bus_institutions!A:D,4,0),"")</f>
        <v>1.73</v>
      </c>
      <c r="N485" s="30">
        <f t="shared" si="38"/>
        <v>329</v>
      </c>
      <c r="O485" s="75">
        <f>IFERROR(VLOOKUP(A485,man_institutions!A:D,3,0),"")</f>
        <v>18</v>
      </c>
      <c r="P485" s="76">
        <f>IFERROR(VLOOKUP(A485,man_institutions!A:D,4,0),"")</f>
        <v>1.21</v>
      </c>
      <c r="Q485" s="77">
        <f t="shared" si="39"/>
        <v>450</v>
      </c>
    </row>
    <row r="486" spans="1:17" x14ac:dyDescent="0.25">
      <c r="A486" s="8" t="s">
        <v>996</v>
      </c>
      <c r="B486" s="51" t="s">
        <v>1232</v>
      </c>
      <c r="C486" s="90">
        <f>IFERROR(VLOOKUP(A486,eco_bus_institutions!A:D,3,0),"")</f>
        <v>189</v>
      </c>
      <c r="D486" s="90">
        <f>IFERROR(VLOOKUP(A486,eco_bus_institutions!A:D,4,0),"")</f>
        <v>1.27</v>
      </c>
      <c r="E486" s="91">
        <f t="shared" si="35"/>
        <v>484</v>
      </c>
      <c r="F486" s="54">
        <f>IFERROR(VLOOKUP(A486,eco_institutions!A:D,3,0),"")</f>
        <v>79</v>
      </c>
      <c r="G486" s="54">
        <f>IFERROR(VLOOKUP(A486,eco_institutions!A:D,4,0),"")</f>
        <v>1.04</v>
      </c>
      <c r="H486" s="21">
        <f t="shared" si="36"/>
        <v>479</v>
      </c>
      <c r="I486" s="60">
        <f>IFERROR(VLOOKUP(A486,fin_institutions!A:D,3,0),"")</f>
        <v>40</v>
      </c>
      <c r="J486" s="55">
        <f>IFERROR(VLOOKUP(A486,fin_institutions!A:D,4,0),"")</f>
        <v>1.3</v>
      </c>
      <c r="K486" s="55">
        <f t="shared" si="37"/>
        <v>235</v>
      </c>
      <c r="L486" s="70">
        <f>IFERROR(VLOOKUP(A486,bus_institutions!A:D,3,0),"")</f>
        <v>42</v>
      </c>
      <c r="M486" s="56">
        <f>IFERROR(VLOOKUP(A486,bus_institutions!A:D,4,0),"")</f>
        <v>1.19</v>
      </c>
      <c r="N486" s="30">
        <f t="shared" si="38"/>
        <v>512</v>
      </c>
      <c r="O486" s="75">
        <f>IFERROR(VLOOKUP(A486,man_institutions!A:D,3,0),"")</f>
        <v>86</v>
      </c>
      <c r="P486" s="76">
        <f>IFERROR(VLOOKUP(A486,man_institutions!A:D,4,0),"")</f>
        <v>1.1399999999999999</v>
      </c>
      <c r="Q486" s="77">
        <f t="shared" si="39"/>
        <v>494</v>
      </c>
    </row>
    <row r="487" spans="1:17" x14ac:dyDescent="0.25">
      <c r="A487" s="8" t="s">
        <v>1110</v>
      </c>
      <c r="B487" s="51" t="s">
        <v>1219</v>
      </c>
      <c r="C487" s="90">
        <f>IFERROR(VLOOKUP(A487,eco_bus_institutions!A:D,3,0),"")</f>
        <v>58</v>
      </c>
      <c r="D487" s="90">
        <f>IFERROR(VLOOKUP(A487,eco_bus_institutions!A:D,4,0),"")</f>
        <v>1.27</v>
      </c>
      <c r="E487" s="91">
        <f t="shared" si="35"/>
        <v>484</v>
      </c>
      <c r="F487" s="54">
        <f>IFERROR(VLOOKUP(A487,eco_institutions!A:D,3,0),"")</f>
        <v>39</v>
      </c>
      <c r="G487" s="54">
        <f>IFERROR(VLOOKUP(A487,eco_institutions!A:D,4,0),"")</f>
        <v>1.08</v>
      </c>
      <c r="H487" s="21">
        <f t="shared" si="36"/>
        <v>407</v>
      </c>
      <c r="I487" s="60">
        <f>IFERROR(VLOOKUP(A487,fin_institutions!A:D,3,0),"")</f>
        <v>10</v>
      </c>
      <c r="J487" s="55">
        <f>IFERROR(VLOOKUP(A487,fin_institutions!A:D,4,0),"")</f>
        <v>1.48</v>
      </c>
      <c r="K487" s="55">
        <f t="shared" si="37"/>
        <v>186</v>
      </c>
      <c r="L487" s="70">
        <f>IFERROR(VLOOKUP(A487,bus_institutions!A:D,3,0),"")</f>
        <v>13</v>
      </c>
      <c r="M487" s="56">
        <f>IFERROR(VLOOKUP(A487,bus_institutions!A:D,4,0),"")</f>
        <v>1.84</v>
      </c>
      <c r="N487" s="30">
        <f t="shared" si="38"/>
        <v>295</v>
      </c>
      <c r="O487" s="75">
        <f>IFERROR(VLOOKUP(A487,man_institutions!A:D,3,0),"")</f>
        <v>9</v>
      </c>
      <c r="P487" s="76">
        <f>IFERROR(VLOOKUP(A487,man_institutions!A:D,4,0),"")</f>
        <v>1.98</v>
      </c>
      <c r="Q487" s="77">
        <f t="shared" si="39"/>
        <v>205</v>
      </c>
    </row>
    <row r="488" spans="1:17" x14ac:dyDescent="0.25">
      <c r="A488" s="8" t="s">
        <v>1131</v>
      </c>
      <c r="B488" s="51" t="s">
        <v>1220</v>
      </c>
      <c r="C488" s="90">
        <f>IFERROR(VLOOKUP(A488,eco_bus_institutions!A:D,3,0),"")</f>
        <v>53</v>
      </c>
      <c r="D488" s="90">
        <f>IFERROR(VLOOKUP(A488,eco_bus_institutions!A:D,4,0),"")</f>
        <v>1.27</v>
      </c>
      <c r="E488" s="91">
        <f t="shared" si="35"/>
        <v>484</v>
      </c>
      <c r="F488" s="54">
        <f>IFERROR(VLOOKUP(A488,eco_institutions!A:D,3,0),"")</f>
        <v>36</v>
      </c>
      <c r="G488" s="54">
        <f>IFERROR(VLOOKUP(A488,eco_institutions!A:D,4,0),"")</f>
        <v>1.18</v>
      </c>
      <c r="H488" s="21">
        <f t="shared" si="36"/>
        <v>302</v>
      </c>
      <c r="I488" s="60">
        <f>IFERROR(VLOOKUP(A488,fin_institutions!A:D,3,0),"")</f>
        <v>6</v>
      </c>
      <c r="J488" s="55">
        <f>IFERROR(VLOOKUP(A488,fin_institutions!A:D,4,0),"")</f>
        <v>1.05</v>
      </c>
      <c r="K488" s="55">
        <f t="shared" si="37"/>
        <v>462</v>
      </c>
      <c r="L488" s="70">
        <f>IFERROR(VLOOKUP(A488,bus_institutions!A:D,3,0),"")</f>
        <v>9</v>
      </c>
      <c r="M488" s="56">
        <f>IFERROR(VLOOKUP(A488,bus_institutions!A:D,4,0),"")</f>
        <v>1.37</v>
      </c>
      <c r="N488" s="30">
        <f t="shared" si="38"/>
        <v>449</v>
      </c>
      <c r="O488" s="75">
        <f>IFERROR(VLOOKUP(A488,man_institutions!A:D,3,0),"")</f>
        <v>8</v>
      </c>
      <c r="P488" s="76">
        <f>IFERROR(VLOOKUP(A488,man_institutions!A:D,4,0),"")</f>
        <v>1.37</v>
      </c>
      <c r="Q488" s="77">
        <f t="shared" si="39"/>
        <v>365</v>
      </c>
    </row>
    <row r="489" spans="1:17" x14ac:dyDescent="0.25">
      <c r="A489" s="8" t="s">
        <v>1156</v>
      </c>
      <c r="B489" s="51" t="s">
        <v>1253</v>
      </c>
      <c r="C489" s="90">
        <f>IFERROR(VLOOKUP(A489,eco_bus_institutions!A:D,3,0),"")</f>
        <v>60</v>
      </c>
      <c r="D489" s="90">
        <f>IFERROR(VLOOKUP(A489,eco_bus_institutions!A:D,4,0),"")</f>
        <v>1.27</v>
      </c>
      <c r="E489" s="91">
        <f t="shared" si="35"/>
        <v>484</v>
      </c>
      <c r="F489" s="54">
        <f>IFERROR(VLOOKUP(A489,eco_institutions!A:D,3,0),"")</f>
        <v>45</v>
      </c>
      <c r="G489" s="54">
        <f>IFERROR(VLOOKUP(A489,eco_institutions!A:D,4,0),"")</f>
        <v>1.05</v>
      </c>
      <c r="H489" s="21">
        <f t="shared" si="36"/>
        <v>459</v>
      </c>
      <c r="I489" s="60">
        <f>IFERROR(VLOOKUP(A489,fin_institutions!A:D,3,0),"")</f>
        <v>4</v>
      </c>
      <c r="J489" s="55">
        <f>IFERROR(VLOOKUP(A489,fin_institutions!A:D,4,0),"")</f>
        <v>1.03</v>
      </c>
      <c r="K489" s="55">
        <f t="shared" si="37"/>
        <v>504</v>
      </c>
      <c r="L489" s="70">
        <f>IFERROR(VLOOKUP(A489,bus_institutions!A:D,3,0),"")</f>
        <v>13</v>
      </c>
      <c r="M489" s="56">
        <f>IFERROR(VLOOKUP(A489,bus_institutions!A:D,4,0),"")</f>
        <v>1.88</v>
      </c>
      <c r="N489" s="30">
        <f t="shared" si="38"/>
        <v>287</v>
      </c>
      <c r="O489" s="75">
        <f>IFERROR(VLOOKUP(A489,man_institutions!A:D,3,0),"")</f>
        <v>8</v>
      </c>
      <c r="P489" s="76">
        <f>IFERROR(VLOOKUP(A489,man_institutions!A:D,4,0),"")</f>
        <v>1.1200000000000001</v>
      </c>
      <c r="Q489" s="77">
        <f t="shared" si="39"/>
        <v>502</v>
      </c>
    </row>
    <row r="490" spans="1:17" x14ac:dyDescent="0.25">
      <c r="A490" s="8" t="s">
        <v>1059</v>
      </c>
      <c r="B490" s="51" t="s">
        <v>1232</v>
      </c>
      <c r="C490" s="90">
        <f>IFERROR(VLOOKUP(A490,eco_bus_institutions!A:D,3,0),"")</f>
        <v>54</v>
      </c>
      <c r="D490" s="90">
        <f>IFERROR(VLOOKUP(A490,eco_bus_institutions!A:D,4,0),"")</f>
        <v>1.26</v>
      </c>
      <c r="E490" s="91">
        <f t="shared" si="35"/>
        <v>488</v>
      </c>
      <c r="F490" s="54">
        <f>IFERROR(VLOOKUP(A490,eco_institutions!A:D,3,0),"")</f>
        <v>17</v>
      </c>
      <c r="G490" s="54">
        <f>IFERROR(VLOOKUP(A490,eco_institutions!A:D,4,0),"")</f>
        <v>1.05</v>
      </c>
      <c r="H490" s="21">
        <f t="shared" si="36"/>
        <v>459</v>
      </c>
      <c r="I490" s="60">
        <f>IFERROR(VLOOKUP(A490,fin_institutions!A:D,3,0),"")</f>
        <v>11</v>
      </c>
      <c r="J490" s="55">
        <f>IFERROR(VLOOKUP(A490,fin_institutions!A:D,4,0),"")</f>
        <v>1.07</v>
      </c>
      <c r="K490" s="55">
        <f t="shared" si="37"/>
        <v>424</v>
      </c>
      <c r="L490" s="70">
        <f>IFERROR(VLOOKUP(A490,bus_institutions!A:D,3,0),"")</f>
        <v>25</v>
      </c>
      <c r="M490" s="56">
        <f>IFERROR(VLOOKUP(A490,bus_institutions!A:D,4,0),"")</f>
        <v>1.23</v>
      </c>
      <c r="N490" s="30">
        <f t="shared" si="38"/>
        <v>500</v>
      </c>
      <c r="O490" s="75">
        <f>IFERROR(VLOOKUP(A490,man_institutions!A:D,3,0),"")</f>
        <v>19</v>
      </c>
      <c r="P490" s="76">
        <f>IFERROR(VLOOKUP(A490,man_institutions!A:D,4,0),"")</f>
        <v>1.1599999999999999</v>
      </c>
      <c r="Q490" s="77">
        <f t="shared" si="39"/>
        <v>482</v>
      </c>
    </row>
    <row r="491" spans="1:17" x14ac:dyDescent="0.25">
      <c r="A491" s="8" t="s">
        <v>1087</v>
      </c>
      <c r="B491" s="51" t="s">
        <v>1232</v>
      </c>
      <c r="C491" s="90">
        <f>IFERROR(VLOOKUP(A491,eco_bus_institutions!A:D,3,0),"")</f>
        <v>104</v>
      </c>
      <c r="D491" s="90">
        <f>IFERROR(VLOOKUP(A491,eco_bus_institutions!A:D,4,0),"")</f>
        <v>1.26</v>
      </c>
      <c r="E491" s="91">
        <f t="shared" si="35"/>
        <v>488</v>
      </c>
      <c r="F491" s="54">
        <f>IFERROR(VLOOKUP(A491,eco_institutions!A:D,3,0),"")</f>
        <v>61</v>
      </c>
      <c r="G491" s="54">
        <f>IFERROR(VLOOKUP(A491,eco_institutions!A:D,4,0),"")</f>
        <v>1.04</v>
      </c>
      <c r="H491" s="21">
        <f t="shared" si="36"/>
        <v>479</v>
      </c>
      <c r="I491" s="60">
        <f>IFERROR(VLOOKUP(A491,fin_institutions!A:D,3,0),"")</f>
        <v>10</v>
      </c>
      <c r="J491" s="55">
        <f>IFERROR(VLOOKUP(A491,fin_institutions!A:D,4,0),"")</f>
        <v>1.1499999999999999</v>
      </c>
      <c r="K491" s="55">
        <f t="shared" si="37"/>
        <v>325</v>
      </c>
      <c r="L491" s="70">
        <f>IFERROR(VLOOKUP(A491,bus_institutions!A:D,3,0),"")</f>
        <v>23</v>
      </c>
      <c r="M491" s="56">
        <f>IFERROR(VLOOKUP(A491,bus_institutions!A:D,4,0),"")</f>
        <v>1.87</v>
      </c>
      <c r="N491" s="30">
        <f t="shared" si="38"/>
        <v>288</v>
      </c>
      <c r="O491" s="75">
        <f>IFERROR(VLOOKUP(A491,man_institutions!A:D,3,0),"")</f>
        <v>34</v>
      </c>
      <c r="P491" s="76">
        <f>IFERROR(VLOOKUP(A491,man_institutions!A:D,4,0),"")</f>
        <v>1.1100000000000001</v>
      </c>
      <c r="Q491" s="77">
        <f t="shared" si="39"/>
        <v>508</v>
      </c>
    </row>
    <row r="492" spans="1:17" x14ac:dyDescent="0.25">
      <c r="A492" s="8" t="s">
        <v>1101</v>
      </c>
      <c r="B492" s="51" t="s">
        <v>1224</v>
      </c>
      <c r="C492" s="90">
        <f>IFERROR(VLOOKUP(A492,eco_bus_institutions!A:D,3,0),"")</f>
        <v>43</v>
      </c>
      <c r="D492" s="90">
        <f>IFERROR(VLOOKUP(A492,eco_bus_institutions!A:D,4,0),"")</f>
        <v>1.26</v>
      </c>
      <c r="E492" s="91">
        <f t="shared" si="35"/>
        <v>488</v>
      </c>
      <c r="F492" s="54">
        <f>IFERROR(VLOOKUP(A492,eco_institutions!A:D,3,0),"")</f>
        <v>30</v>
      </c>
      <c r="G492" s="54">
        <f>IFERROR(VLOOKUP(A492,eco_institutions!A:D,4,0),"")</f>
        <v>1.02</v>
      </c>
      <c r="H492" s="21">
        <f t="shared" si="36"/>
        <v>543</v>
      </c>
      <c r="I492" s="60">
        <f>IFERROR(VLOOKUP(A492,fin_institutions!A:D,3,0),"")</f>
        <v>5</v>
      </c>
      <c r="J492" s="55">
        <f>IFERROR(VLOOKUP(A492,fin_institutions!A:D,4,0),"")</f>
        <v>1.04</v>
      </c>
      <c r="K492" s="55">
        <f t="shared" si="37"/>
        <v>479</v>
      </c>
      <c r="L492" s="70">
        <f>IFERROR(VLOOKUP(A492,bus_institutions!A:D,3,0),"")</f>
        <v>10</v>
      </c>
      <c r="M492" s="56">
        <f>IFERROR(VLOOKUP(A492,bus_institutions!A:D,4,0),"")</f>
        <v>1.25</v>
      </c>
      <c r="N492" s="30">
        <f t="shared" si="38"/>
        <v>491</v>
      </c>
      <c r="O492" s="75">
        <f>IFERROR(VLOOKUP(A492,man_institutions!A:D,3,0),"")</f>
        <v>10</v>
      </c>
      <c r="P492" s="76">
        <f>IFERROR(VLOOKUP(A492,man_institutions!A:D,4,0),"")</f>
        <v>1.1200000000000001</v>
      </c>
      <c r="Q492" s="77">
        <f t="shared" si="39"/>
        <v>502</v>
      </c>
    </row>
    <row r="493" spans="1:17" x14ac:dyDescent="0.25">
      <c r="A493" s="8" t="s">
        <v>1104</v>
      </c>
      <c r="B493" s="51" t="s">
        <v>1224</v>
      </c>
      <c r="C493" s="90">
        <f>IFERROR(VLOOKUP(A493,eco_bus_institutions!A:D,3,0),"")</f>
        <v>44</v>
      </c>
      <c r="D493" s="90">
        <f>IFERROR(VLOOKUP(A493,eco_bus_institutions!A:D,4,0),"")</f>
        <v>1.26</v>
      </c>
      <c r="E493" s="91">
        <f t="shared" si="35"/>
        <v>488</v>
      </c>
      <c r="F493" s="54">
        <f>IFERROR(VLOOKUP(A493,eco_institutions!A:D,3,0),"")</f>
        <v>35</v>
      </c>
      <c r="G493" s="54">
        <f>IFERROR(VLOOKUP(A493,eco_institutions!A:D,4,0),"")</f>
        <v>1.1499999999999999</v>
      </c>
      <c r="H493" s="21">
        <f t="shared" si="36"/>
        <v>318</v>
      </c>
      <c r="I493" s="60">
        <f>IFERROR(VLOOKUP(A493,fin_institutions!A:D,3,0),"")</f>
        <v>4</v>
      </c>
      <c r="J493" s="55">
        <f>IFERROR(VLOOKUP(A493,fin_institutions!A:D,4,0),"")</f>
        <v>1.07</v>
      </c>
      <c r="K493" s="55">
        <f t="shared" si="37"/>
        <v>424</v>
      </c>
      <c r="L493" s="70">
        <f>IFERROR(VLOOKUP(A493,bus_institutions!A:D,3,0),"")</f>
        <v>6</v>
      </c>
      <c r="M493" s="56">
        <f>IFERROR(VLOOKUP(A493,bus_institutions!A:D,4,0),"")</f>
        <v>1.52</v>
      </c>
      <c r="N493" s="30">
        <f t="shared" si="38"/>
        <v>386</v>
      </c>
      <c r="O493" s="75">
        <f>IFERROR(VLOOKUP(A493,man_institutions!A:D,3,0),"")</f>
        <v>6</v>
      </c>
      <c r="P493" s="76">
        <f>IFERROR(VLOOKUP(A493,man_institutions!A:D,4,0),"")</f>
        <v>1.4</v>
      </c>
      <c r="Q493" s="77">
        <f t="shared" si="39"/>
        <v>356</v>
      </c>
    </row>
    <row r="494" spans="1:17" x14ac:dyDescent="0.25">
      <c r="A494" s="8" t="s">
        <v>1143</v>
      </c>
      <c r="B494" s="51" t="s">
        <v>1224</v>
      </c>
      <c r="C494" s="90">
        <f>IFERROR(VLOOKUP(A494,eco_bus_institutions!A:D,3,0),"")</f>
        <v>53</v>
      </c>
      <c r="D494" s="90">
        <f>IFERROR(VLOOKUP(A494,eco_bus_institutions!A:D,4,0),"")</f>
        <v>1.26</v>
      </c>
      <c r="E494" s="91">
        <f t="shared" si="35"/>
        <v>488</v>
      </c>
      <c r="F494" s="54">
        <f>IFERROR(VLOOKUP(A494,eco_institutions!A:D,3,0),"")</f>
        <v>32</v>
      </c>
      <c r="G494" s="54">
        <f>IFERROR(VLOOKUP(A494,eco_institutions!A:D,4,0),"")</f>
        <v>1.1000000000000001</v>
      </c>
      <c r="H494" s="21">
        <f t="shared" si="36"/>
        <v>371</v>
      </c>
      <c r="I494" s="60">
        <f>IFERROR(VLOOKUP(A494,fin_institutions!A:D,3,0),"")</f>
        <v>5</v>
      </c>
      <c r="J494" s="55">
        <f>IFERROR(VLOOKUP(A494,fin_institutions!A:D,4,0),"")</f>
        <v>1.04</v>
      </c>
      <c r="K494" s="55">
        <f t="shared" si="37"/>
        <v>479</v>
      </c>
      <c r="L494" s="70">
        <f>IFERROR(VLOOKUP(A494,bus_institutions!A:D,3,0),"")</f>
        <v>15</v>
      </c>
      <c r="M494" s="56">
        <f>IFERROR(VLOOKUP(A494,bus_institutions!A:D,4,0),"")</f>
        <v>1.6</v>
      </c>
      <c r="N494" s="30">
        <f t="shared" si="38"/>
        <v>357</v>
      </c>
      <c r="O494" s="75">
        <f>IFERROR(VLOOKUP(A494,man_institutions!A:D,3,0),"")</f>
        <v>19</v>
      </c>
      <c r="P494" s="76">
        <f>IFERROR(VLOOKUP(A494,man_institutions!A:D,4,0),"")</f>
        <v>1.26</v>
      </c>
      <c r="Q494" s="77">
        <f t="shared" si="39"/>
        <v>423</v>
      </c>
    </row>
    <row r="495" spans="1:17" x14ac:dyDescent="0.25">
      <c r="A495" s="8" t="s">
        <v>1118</v>
      </c>
      <c r="B495" s="51" t="s">
        <v>1222</v>
      </c>
      <c r="C495" s="90">
        <f>IFERROR(VLOOKUP(A495,eco_bus_institutions!A:D,3,0),"")</f>
        <v>70</v>
      </c>
      <c r="D495" s="90">
        <f>IFERROR(VLOOKUP(A495,eco_bus_institutions!A:D,4,0),"")</f>
        <v>1.26</v>
      </c>
      <c r="E495" s="91">
        <f t="shared" si="35"/>
        <v>488</v>
      </c>
      <c r="F495" s="54">
        <f>IFERROR(VLOOKUP(A495,eco_institutions!A:D,3,0),"")</f>
        <v>28</v>
      </c>
      <c r="G495" s="54">
        <f>IFERROR(VLOOKUP(A495,eco_institutions!A:D,4,0),"")</f>
        <v>1.02</v>
      </c>
      <c r="H495" s="21">
        <f t="shared" si="36"/>
        <v>543</v>
      </c>
      <c r="I495" s="60">
        <f>IFERROR(VLOOKUP(A495,fin_institutions!A:D,3,0),"")</f>
        <v>7</v>
      </c>
      <c r="J495" s="55">
        <f>IFERROR(VLOOKUP(A495,fin_institutions!A:D,4,0),"")</f>
        <v>1.02</v>
      </c>
      <c r="K495" s="55">
        <f t="shared" si="37"/>
        <v>526</v>
      </c>
      <c r="L495" s="70">
        <f>IFERROR(VLOOKUP(A495,bus_institutions!A:D,3,0),"")</f>
        <v>34</v>
      </c>
      <c r="M495" s="56">
        <f>IFERROR(VLOOKUP(A495,bus_institutions!A:D,4,0),"")</f>
        <v>1.4</v>
      </c>
      <c r="N495" s="30">
        <f t="shared" si="38"/>
        <v>438</v>
      </c>
      <c r="O495" s="75">
        <f>IFERROR(VLOOKUP(A495,man_institutions!A:D,3,0),"")</f>
        <v>47</v>
      </c>
      <c r="P495" s="76">
        <f>IFERROR(VLOOKUP(A495,man_institutions!A:D,4,0),"")</f>
        <v>1.22</v>
      </c>
      <c r="Q495" s="77">
        <f t="shared" si="39"/>
        <v>441</v>
      </c>
    </row>
    <row r="496" spans="1:17" x14ac:dyDescent="0.25">
      <c r="A496" s="8" t="s">
        <v>1122</v>
      </c>
      <c r="B496" s="51" t="s">
        <v>1235</v>
      </c>
      <c r="C496" s="90">
        <f>IFERROR(VLOOKUP(A496,eco_bus_institutions!A:D,3,0),"")</f>
        <v>76</v>
      </c>
      <c r="D496" s="90">
        <f>IFERROR(VLOOKUP(A496,eco_bus_institutions!A:D,4,0),"")</f>
        <v>1.26</v>
      </c>
      <c r="E496" s="91">
        <f t="shared" si="35"/>
        <v>488</v>
      </c>
      <c r="F496" s="54">
        <f>IFERROR(VLOOKUP(A496,eco_institutions!A:D,3,0),"")</f>
        <v>57</v>
      </c>
      <c r="G496" s="54">
        <f>IFERROR(VLOOKUP(A496,eco_institutions!A:D,4,0),"")</f>
        <v>1.0900000000000001</v>
      </c>
      <c r="H496" s="21">
        <f t="shared" si="36"/>
        <v>383</v>
      </c>
      <c r="I496" s="60" t="str">
        <f>IFERROR(VLOOKUP(A496,fin_institutions!A:D,3,0),"")</f>
        <v/>
      </c>
      <c r="J496" s="55" t="str">
        <f>IFERROR(VLOOKUP(A496,fin_institutions!A:D,4,0),"")</f>
        <v/>
      </c>
      <c r="K496" s="55" t="str">
        <f t="shared" si="37"/>
        <v/>
      </c>
      <c r="L496" s="70">
        <f>IFERROR(VLOOKUP(A496,bus_institutions!A:D,3,0),"")</f>
        <v>13</v>
      </c>
      <c r="M496" s="56">
        <f>IFERROR(VLOOKUP(A496,bus_institutions!A:D,4,0),"")</f>
        <v>1.76</v>
      </c>
      <c r="N496" s="30">
        <f t="shared" si="38"/>
        <v>316</v>
      </c>
      <c r="O496" s="75">
        <f>IFERROR(VLOOKUP(A496,man_institutions!A:D,3,0),"")</f>
        <v>13</v>
      </c>
      <c r="P496" s="76">
        <f>IFERROR(VLOOKUP(A496,man_institutions!A:D,4,0),"")</f>
        <v>1.36</v>
      </c>
      <c r="Q496" s="77">
        <f t="shared" si="39"/>
        <v>372</v>
      </c>
    </row>
    <row r="497" spans="1:17" x14ac:dyDescent="0.25">
      <c r="A497" s="8" t="s">
        <v>1198</v>
      </c>
      <c r="B497" s="51" t="s">
        <v>1244</v>
      </c>
      <c r="C497" s="90">
        <f>IFERROR(VLOOKUP(A497,eco_bus_institutions!A:D,3,0),"")</f>
        <v>47</v>
      </c>
      <c r="D497" s="90">
        <f>IFERROR(VLOOKUP(A497,eco_bus_institutions!A:D,4,0),"")</f>
        <v>1.25</v>
      </c>
      <c r="E497" s="91">
        <f t="shared" si="35"/>
        <v>495</v>
      </c>
      <c r="F497" s="54">
        <f>IFERROR(VLOOKUP(A497,eco_institutions!A:D,3,0),"")</f>
        <v>27</v>
      </c>
      <c r="G497" s="54">
        <f>IFERROR(VLOOKUP(A497,eco_institutions!A:D,4,0),"")</f>
        <v>1.25</v>
      </c>
      <c r="H497" s="21">
        <f t="shared" si="36"/>
        <v>264</v>
      </c>
      <c r="I497" s="60">
        <f>IFERROR(VLOOKUP(A497,fin_institutions!A:D,3,0),"")</f>
        <v>6</v>
      </c>
      <c r="J497" s="55">
        <f>IFERROR(VLOOKUP(A497,fin_institutions!A:D,4,0),"")</f>
        <v>1.02</v>
      </c>
      <c r="K497" s="55">
        <f t="shared" si="37"/>
        <v>526</v>
      </c>
      <c r="L497" s="70">
        <f>IFERROR(VLOOKUP(A497,bus_institutions!A:D,3,0),"")</f>
        <v>6</v>
      </c>
      <c r="M497" s="56">
        <f>IFERROR(VLOOKUP(A497,bus_institutions!A:D,4,0),"")</f>
        <v>1.36</v>
      </c>
      <c r="N497" s="30">
        <f t="shared" si="38"/>
        <v>454</v>
      </c>
      <c r="O497" s="75">
        <f>IFERROR(VLOOKUP(A497,man_institutions!A:D,3,0),"")</f>
        <v>10</v>
      </c>
      <c r="P497" s="76">
        <f>IFERROR(VLOOKUP(A497,man_institutions!A:D,4,0),"")</f>
        <v>1.26</v>
      </c>
      <c r="Q497" s="77">
        <f t="shared" si="39"/>
        <v>423</v>
      </c>
    </row>
    <row r="498" spans="1:17" x14ac:dyDescent="0.25">
      <c r="A498" s="8" t="s">
        <v>1060</v>
      </c>
      <c r="B498" s="51" t="s">
        <v>1225</v>
      </c>
      <c r="C498" s="90">
        <f>IFERROR(VLOOKUP(A498,eco_bus_institutions!A:D,3,0),"")</f>
        <v>43</v>
      </c>
      <c r="D498" s="90">
        <f>IFERROR(VLOOKUP(A498,eco_bus_institutions!A:D,4,0),"")</f>
        <v>1.25</v>
      </c>
      <c r="E498" s="91">
        <f t="shared" si="35"/>
        <v>495</v>
      </c>
      <c r="F498" s="54">
        <f>IFERROR(VLOOKUP(A498,eco_institutions!A:D,3,0),"")</f>
        <v>15</v>
      </c>
      <c r="G498" s="54">
        <f>IFERROR(VLOOKUP(A498,eco_institutions!A:D,4,0),"")</f>
        <v>1.03</v>
      </c>
      <c r="H498" s="21">
        <f t="shared" si="36"/>
        <v>511</v>
      </c>
      <c r="I498" s="60">
        <f>IFERROR(VLOOKUP(A498,fin_institutions!A:D,3,0),"")</f>
        <v>11</v>
      </c>
      <c r="J498" s="55">
        <f>IFERROR(VLOOKUP(A498,fin_institutions!A:D,4,0),"")</f>
        <v>1.1200000000000001</v>
      </c>
      <c r="K498" s="55">
        <f t="shared" si="37"/>
        <v>351</v>
      </c>
      <c r="L498" s="70">
        <f>IFERROR(VLOOKUP(A498,bus_institutions!A:D,3,0),"")</f>
        <v>18</v>
      </c>
      <c r="M498" s="56">
        <f>IFERROR(VLOOKUP(A498,bus_institutions!A:D,4,0),"")</f>
        <v>1.33</v>
      </c>
      <c r="N498" s="30">
        <f t="shared" si="38"/>
        <v>466</v>
      </c>
      <c r="O498" s="75">
        <f>IFERROR(VLOOKUP(A498,man_institutions!A:D,3,0),"")</f>
        <v>12</v>
      </c>
      <c r="P498" s="76">
        <f>IFERROR(VLOOKUP(A498,man_institutions!A:D,4,0),"")</f>
        <v>1.19</v>
      </c>
      <c r="Q498" s="77">
        <f t="shared" si="39"/>
        <v>457</v>
      </c>
    </row>
    <row r="499" spans="1:17" x14ac:dyDescent="0.25">
      <c r="A499" s="8" t="s">
        <v>1171</v>
      </c>
      <c r="B499" s="51" t="s">
        <v>1220</v>
      </c>
      <c r="C499" s="90">
        <f>IFERROR(VLOOKUP(A499,eco_bus_institutions!A:D,3,0),"")</f>
        <v>113</v>
      </c>
      <c r="D499" s="90">
        <f>IFERROR(VLOOKUP(A499,eco_bus_institutions!A:D,4,0),"")</f>
        <v>1.25</v>
      </c>
      <c r="E499" s="91">
        <f t="shared" si="35"/>
        <v>495</v>
      </c>
      <c r="F499" s="54">
        <f>IFERROR(VLOOKUP(A499,eco_institutions!A:D,3,0),"")</f>
        <v>94</v>
      </c>
      <c r="G499" s="54">
        <f>IFERROR(VLOOKUP(A499,eco_institutions!A:D,4,0),"")</f>
        <v>1.21</v>
      </c>
      <c r="H499" s="21">
        <f t="shared" si="36"/>
        <v>285</v>
      </c>
      <c r="I499" s="60">
        <f>IFERROR(VLOOKUP(A499,fin_institutions!A:D,3,0),"")</f>
        <v>4</v>
      </c>
      <c r="J499" s="55">
        <f>IFERROR(VLOOKUP(A499,fin_institutions!A:D,4,0),"")</f>
        <v>1.02</v>
      </c>
      <c r="K499" s="55">
        <f t="shared" si="37"/>
        <v>526</v>
      </c>
      <c r="L499" s="70">
        <f>IFERROR(VLOOKUP(A499,bus_institutions!A:D,3,0),"")</f>
        <v>10</v>
      </c>
      <c r="M499" s="56">
        <f>IFERROR(VLOOKUP(A499,bus_institutions!A:D,4,0),"")</f>
        <v>1.81</v>
      </c>
      <c r="N499" s="30">
        <f t="shared" si="38"/>
        <v>302</v>
      </c>
      <c r="O499" s="75">
        <f>IFERROR(VLOOKUP(A499,man_institutions!A:D,3,0),"")</f>
        <v>13</v>
      </c>
      <c r="P499" s="76">
        <f>IFERROR(VLOOKUP(A499,man_institutions!A:D,4,0),"")</f>
        <v>1.27</v>
      </c>
      <c r="Q499" s="77">
        <f t="shared" si="39"/>
        <v>419</v>
      </c>
    </row>
    <row r="500" spans="1:17" x14ac:dyDescent="0.25">
      <c r="A500" s="8" t="s">
        <v>1111</v>
      </c>
      <c r="B500" s="51" t="s">
        <v>1273</v>
      </c>
      <c r="C500" s="90">
        <f>IFERROR(VLOOKUP(A500,eco_bus_institutions!A:D,3,0),"")</f>
        <v>56</v>
      </c>
      <c r="D500" s="90">
        <f>IFERROR(VLOOKUP(A500,eco_bus_institutions!A:D,4,0),"")</f>
        <v>1.25</v>
      </c>
      <c r="E500" s="91">
        <f t="shared" si="35"/>
        <v>495</v>
      </c>
      <c r="F500" s="54">
        <f>IFERROR(VLOOKUP(A500,eco_institutions!A:D,3,0),"")</f>
        <v>40</v>
      </c>
      <c r="G500" s="54">
        <f>IFERROR(VLOOKUP(A500,eco_institutions!A:D,4,0),"")</f>
        <v>1.07</v>
      </c>
      <c r="H500" s="21">
        <f t="shared" si="36"/>
        <v>425</v>
      </c>
      <c r="I500" s="60">
        <f>IFERROR(VLOOKUP(A500,fin_institutions!A:D,3,0),"")</f>
        <v>11</v>
      </c>
      <c r="J500" s="55">
        <f>IFERROR(VLOOKUP(A500,fin_institutions!A:D,4,0),"")</f>
        <v>1.05</v>
      </c>
      <c r="K500" s="55">
        <f t="shared" si="37"/>
        <v>462</v>
      </c>
      <c r="L500" s="70">
        <f>IFERROR(VLOOKUP(A500,bus_institutions!A:D,3,0),"")</f>
        <v>10</v>
      </c>
      <c r="M500" s="56">
        <f>IFERROR(VLOOKUP(A500,bus_institutions!A:D,4,0),"")</f>
        <v>2.04</v>
      </c>
      <c r="N500" s="30">
        <f t="shared" si="38"/>
        <v>250</v>
      </c>
      <c r="O500" s="75">
        <f>IFERROR(VLOOKUP(A500,man_institutions!A:D,3,0),"")</f>
        <v>9</v>
      </c>
      <c r="P500" s="76">
        <f>IFERROR(VLOOKUP(A500,man_institutions!A:D,4,0),"")</f>
        <v>1.36</v>
      </c>
      <c r="Q500" s="77">
        <f t="shared" si="39"/>
        <v>372</v>
      </c>
    </row>
    <row r="501" spans="1:17" x14ac:dyDescent="0.25">
      <c r="A501" s="8" t="s">
        <v>1018</v>
      </c>
      <c r="B501" s="51" t="s">
        <v>1232</v>
      </c>
      <c r="C501" s="90">
        <f>IFERROR(VLOOKUP(A501,eco_bus_institutions!A:D,3,0),"")</f>
        <v>39</v>
      </c>
      <c r="D501" s="90">
        <f>IFERROR(VLOOKUP(A501,eco_bus_institutions!A:D,4,0),"")</f>
        <v>1.25</v>
      </c>
      <c r="E501" s="91">
        <f t="shared" si="35"/>
        <v>495</v>
      </c>
      <c r="F501" s="54">
        <f>IFERROR(VLOOKUP(A501,eco_institutions!A:D,3,0),"")</f>
        <v>18</v>
      </c>
      <c r="G501" s="54">
        <f>IFERROR(VLOOKUP(A501,eco_institutions!A:D,4,0),"")</f>
        <v>1.03</v>
      </c>
      <c r="H501" s="21">
        <f t="shared" si="36"/>
        <v>511</v>
      </c>
      <c r="I501" s="60">
        <f>IFERROR(VLOOKUP(A501,fin_institutions!A:D,3,0),"")</f>
        <v>9</v>
      </c>
      <c r="J501" s="55">
        <f>IFERROR(VLOOKUP(A501,fin_institutions!A:D,4,0),"")</f>
        <v>1.1599999999999999</v>
      </c>
      <c r="K501" s="55">
        <f t="shared" si="37"/>
        <v>315</v>
      </c>
      <c r="L501" s="70">
        <f>IFERROR(VLOOKUP(A501,bus_institutions!A:D,3,0),"")</f>
        <v>9</v>
      </c>
      <c r="M501" s="56">
        <f>IFERROR(VLOOKUP(A501,bus_institutions!A:D,4,0),"")</f>
        <v>1.73</v>
      </c>
      <c r="N501" s="30">
        <f t="shared" si="38"/>
        <v>329</v>
      </c>
      <c r="O501" s="75">
        <f>IFERROR(VLOOKUP(A501,man_institutions!A:D,3,0),"")</f>
        <v>12</v>
      </c>
      <c r="P501" s="76">
        <f>IFERROR(VLOOKUP(A501,man_institutions!A:D,4,0),"")</f>
        <v>1.08</v>
      </c>
      <c r="Q501" s="77">
        <f t="shared" si="39"/>
        <v>534</v>
      </c>
    </row>
    <row r="502" spans="1:17" x14ac:dyDescent="0.25">
      <c r="A502" s="8" t="s">
        <v>1006</v>
      </c>
      <c r="B502" s="51" t="s">
        <v>1232</v>
      </c>
      <c r="C502" s="90">
        <f>IFERROR(VLOOKUP(A502,eco_bus_institutions!A:D,3,0),"")</f>
        <v>79</v>
      </c>
      <c r="D502" s="90">
        <f>IFERROR(VLOOKUP(A502,eco_bus_institutions!A:D,4,0),"")</f>
        <v>1.25</v>
      </c>
      <c r="E502" s="91">
        <f t="shared" si="35"/>
        <v>495</v>
      </c>
      <c r="F502" s="54">
        <f>IFERROR(VLOOKUP(A502,eco_institutions!A:D,3,0),"")</f>
        <v>31</v>
      </c>
      <c r="G502" s="54">
        <f>IFERROR(VLOOKUP(A502,eco_institutions!A:D,4,0),"")</f>
        <v>1.1299999999999999</v>
      </c>
      <c r="H502" s="21">
        <f t="shared" si="36"/>
        <v>338</v>
      </c>
      <c r="I502" s="60">
        <f>IFERROR(VLOOKUP(A502,fin_institutions!A:D,3,0),"")</f>
        <v>28</v>
      </c>
      <c r="J502" s="55">
        <f>IFERROR(VLOOKUP(A502,fin_institutions!A:D,4,0),"")</f>
        <v>1.22</v>
      </c>
      <c r="K502" s="55">
        <f t="shared" si="37"/>
        <v>273</v>
      </c>
      <c r="L502" s="70">
        <f>IFERROR(VLOOKUP(A502,bus_institutions!A:D,3,0),"")</f>
        <v>17</v>
      </c>
      <c r="M502" s="56">
        <f>IFERROR(VLOOKUP(A502,bus_institutions!A:D,4,0),"")</f>
        <v>1.1399999999999999</v>
      </c>
      <c r="N502" s="30">
        <f t="shared" si="38"/>
        <v>528</v>
      </c>
      <c r="O502" s="75">
        <f>IFERROR(VLOOKUP(A502,man_institutions!A:D,3,0),"")</f>
        <v>30</v>
      </c>
      <c r="P502" s="76">
        <f>IFERROR(VLOOKUP(A502,man_institutions!A:D,4,0),"")</f>
        <v>1.1000000000000001</v>
      </c>
      <c r="Q502" s="77">
        <f t="shared" si="39"/>
        <v>522</v>
      </c>
    </row>
    <row r="503" spans="1:17" x14ac:dyDescent="0.25">
      <c r="A503" s="8" t="s">
        <v>1166</v>
      </c>
      <c r="B503" s="51" t="s">
        <v>1241</v>
      </c>
      <c r="C503" s="90">
        <f>IFERROR(VLOOKUP(A503,eco_bus_institutions!A:D,3,0),"")</f>
        <v>48</v>
      </c>
      <c r="D503" s="90">
        <f>IFERROR(VLOOKUP(A503,eco_bus_institutions!A:D,4,0),"")</f>
        <v>1.25</v>
      </c>
      <c r="E503" s="91">
        <f t="shared" si="35"/>
        <v>495</v>
      </c>
      <c r="F503" s="54">
        <f>IFERROR(VLOOKUP(A503,eco_institutions!A:D,3,0),"")</f>
        <v>30</v>
      </c>
      <c r="G503" s="54">
        <f>IFERROR(VLOOKUP(A503,eco_institutions!A:D,4,0),"")</f>
        <v>1.05</v>
      </c>
      <c r="H503" s="21">
        <f t="shared" si="36"/>
        <v>459</v>
      </c>
      <c r="I503" s="60">
        <f>IFERROR(VLOOKUP(A503,fin_institutions!A:D,3,0),"")</f>
        <v>7</v>
      </c>
      <c r="J503" s="55">
        <f>IFERROR(VLOOKUP(A503,fin_institutions!A:D,4,0),"")</f>
        <v>1.71</v>
      </c>
      <c r="K503" s="55">
        <f t="shared" si="37"/>
        <v>146</v>
      </c>
      <c r="L503" s="70">
        <f>IFERROR(VLOOKUP(A503,bus_institutions!A:D,3,0),"")</f>
        <v>8</v>
      </c>
      <c r="M503" s="56">
        <f>IFERROR(VLOOKUP(A503,bus_institutions!A:D,4,0),"")</f>
        <v>1.21</v>
      </c>
      <c r="N503" s="30">
        <f t="shared" si="38"/>
        <v>506</v>
      </c>
      <c r="O503" s="75">
        <f>IFERROR(VLOOKUP(A503,man_institutions!A:D,3,0),"")</f>
        <v>14</v>
      </c>
      <c r="P503" s="76">
        <f>IFERROR(VLOOKUP(A503,man_institutions!A:D,4,0),"")</f>
        <v>1.3</v>
      </c>
      <c r="Q503" s="77">
        <f t="shared" si="39"/>
        <v>403</v>
      </c>
    </row>
    <row r="504" spans="1:17" x14ac:dyDescent="0.25">
      <c r="A504" s="8" t="s">
        <v>1106</v>
      </c>
      <c r="B504" s="51" t="s">
        <v>1224</v>
      </c>
      <c r="C504" s="90">
        <f>IFERROR(VLOOKUP(A504,eco_bus_institutions!A:D,3,0),"")</f>
        <v>53</v>
      </c>
      <c r="D504" s="90">
        <f>IFERROR(VLOOKUP(A504,eco_bus_institutions!A:D,4,0),"")</f>
        <v>1.25</v>
      </c>
      <c r="E504" s="91">
        <f t="shared" si="35"/>
        <v>495</v>
      </c>
      <c r="F504" s="54">
        <f>IFERROR(VLOOKUP(A504,eco_institutions!A:D,3,0),"")</f>
        <v>25</v>
      </c>
      <c r="G504" s="54">
        <f>IFERROR(VLOOKUP(A504,eco_institutions!A:D,4,0),"")</f>
        <v>1.1499999999999999</v>
      </c>
      <c r="H504" s="21">
        <f t="shared" si="36"/>
        <v>318</v>
      </c>
      <c r="I504" s="60">
        <f>IFERROR(VLOOKUP(A504,fin_institutions!A:D,3,0),"")</f>
        <v>5</v>
      </c>
      <c r="J504" s="55">
        <f>IFERROR(VLOOKUP(A504,fin_institutions!A:D,4,0),"")</f>
        <v>1.03</v>
      </c>
      <c r="K504" s="55">
        <f t="shared" si="37"/>
        <v>504</v>
      </c>
      <c r="L504" s="70">
        <f>IFERROR(VLOOKUP(A504,bus_institutions!A:D,3,0),"")</f>
        <v>24</v>
      </c>
      <c r="M504" s="56">
        <f>IFERROR(VLOOKUP(A504,bus_institutions!A:D,4,0),"")</f>
        <v>1.25</v>
      </c>
      <c r="N504" s="30">
        <f t="shared" si="38"/>
        <v>491</v>
      </c>
      <c r="O504" s="75">
        <f>IFERROR(VLOOKUP(A504,man_institutions!A:D,3,0),"")</f>
        <v>20</v>
      </c>
      <c r="P504" s="76">
        <f>IFERROR(VLOOKUP(A504,man_institutions!A:D,4,0),"")</f>
        <v>1.1000000000000001</v>
      </c>
      <c r="Q504" s="77">
        <f t="shared" si="39"/>
        <v>522</v>
      </c>
    </row>
    <row r="505" spans="1:17" x14ac:dyDescent="0.25">
      <c r="A505" s="8" t="s">
        <v>1095</v>
      </c>
      <c r="B505" s="51" t="s">
        <v>1250</v>
      </c>
      <c r="C505" s="90">
        <f>IFERROR(VLOOKUP(A505,eco_bus_institutions!A:D,3,0),"")</f>
        <v>59</v>
      </c>
      <c r="D505" s="90">
        <f>IFERROR(VLOOKUP(A505,eco_bus_institutions!A:D,4,0),"")</f>
        <v>1.24</v>
      </c>
      <c r="E505" s="91">
        <f t="shared" si="35"/>
        <v>503</v>
      </c>
      <c r="F505" s="54">
        <f>IFERROR(VLOOKUP(A505,eco_institutions!A:D,3,0),"")</f>
        <v>21</v>
      </c>
      <c r="G505" s="54">
        <f>IFERROR(VLOOKUP(A505,eco_institutions!A:D,4,0),"")</f>
        <v>1.06</v>
      </c>
      <c r="H505" s="21">
        <f t="shared" si="36"/>
        <v>443</v>
      </c>
      <c r="I505" s="60">
        <f>IFERROR(VLOOKUP(A505,fin_institutions!A:D,3,0),"")</f>
        <v>15</v>
      </c>
      <c r="J505" s="55">
        <f>IFERROR(VLOOKUP(A505,fin_institutions!A:D,4,0),"")</f>
        <v>1.08</v>
      </c>
      <c r="K505" s="55">
        <f t="shared" si="37"/>
        <v>410</v>
      </c>
      <c r="L505" s="70">
        <f>IFERROR(VLOOKUP(A505,bus_institutions!A:D,3,0),"")</f>
        <v>20</v>
      </c>
      <c r="M505" s="56">
        <f>IFERROR(VLOOKUP(A505,bus_institutions!A:D,4,0),"")</f>
        <v>1.43</v>
      </c>
      <c r="N505" s="30">
        <f t="shared" si="38"/>
        <v>424</v>
      </c>
      <c r="O505" s="75">
        <f>IFERROR(VLOOKUP(A505,man_institutions!A:D,3,0),"")</f>
        <v>21</v>
      </c>
      <c r="P505" s="76">
        <f>IFERROR(VLOOKUP(A505,man_institutions!A:D,4,0),"")</f>
        <v>1.1100000000000001</v>
      </c>
      <c r="Q505" s="77">
        <f t="shared" si="39"/>
        <v>508</v>
      </c>
    </row>
    <row r="506" spans="1:17" x14ac:dyDescent="0.25">
      <c r="A506" s="8" t="s">
        <v>1034</v>
      </c>
      <c r="B506" s="51" t="s">
        <v>1232</v>
      </c>
      <c r="C506" s="90">
        <f>IFERROR(VLOOKUP(A506,eco_bus_institutions!A:D,3,0),"")</f>
        <v>79</v>
      </c>
      <c r="D506" s="90">
        <f>IFERROR(VLOOKUP(A506,eco_bus_institutions!A:D,4,0),"")</f>
        <v>1.24</v>
      </c>
      <c r="E506" s="91">
        <f t="shared" si="35"/>
        <v>503</v>
      </c>
      <c r="F506" s="54">
        <f>IFERROR(VLOOKUP(A506,eco_institutions!A:D,3,0),"")</f>
        <v>38</v>
      </c>
      <c r="G506" s="54">
        <f>IFERROR(VLOOKUP(A506,eco_institutions!A:D,4,0),"")</f>
        <v>1.1000000000000001</v>
      </c>
      <c r="H506" s="21">
        <f t="shared" si="36"/>
        <v>371</v>
      </c>
      <c r="I506" s="60">
        <f>IFERROR(VLOOKUP(A506,fin_institutions!A:D,3,0),"")</f>
        <v>12</v>
      </c>
      <c r="J506" s="55">
        <f>IFERROR(VLOOKUP(A506,fin_institutions!A:D,4,0),"")</f>
        <v>1.06</v>
      </c>
      <c r="K506" s="55">
        <f t="shared" si="37"/>
        <v>444</v>
      </c>
      <c r="L506" s="70">
        <f>IFERROR(VLOOKUP(A506,bus_institutions!A:D,3,0),"")</f>
        <v>14</v>
      </c>
      <c r="M506" s="56">
        <f>IFERROR(VLOOKUP(A506,bus_institutions!A:D,4,0),"")</f>
        <v>1.28</v>
      </c>
      <c r="N506" s="30">
        <f t="shared" si="38"/>
        <v>477</v>
      </c>
      <c r="O506" s="75">
        <f>IFERROR(VLOOKUP(A506,man_institutions!A:D,3,0),"")</f>
        <v>31</v>
      </c>
      <c r="P506" s="76">
        <f>IFERROR(VLOOKUP(A506,man_institutions!A:D,4,0),"")</f>
        <v>1.22</v>
      </c>
      <c r="Q506" s="77">
        <f t="shared" si="39"/>
        <v>441</v>
      </c>
    </row>
    <row r="507" spans="1:17" x14ac:dyDescent="0.25">
      <c r="A507" s="8" t="s">
        <v>1097</v>
      </c>
      <c r="B507" s="51" t="s">
        <v>1236</v>
      </c>
      <c r="C507" s="90">
        <f>IFERROR(VLOOKUP(A507,eco_bus_institutions!A:D,3,0),"")</f>
        <v>53</v>
      </c>
      <c r="D507" s="90">
        <f>IFERROR(VLOOKUP(A507,eco_bus_institutions!A:D,4,0),"")</f>
        <v>1.24</v>
      </c>
      <c r="E507" s="91">
        <f t="shared" si="35"/>
        <v>503</v>
      </c>
      <c r="F507" s="54">
        <f>IFERROR(VLOOKUP(A507,eco_institutions!A:D,3,0),"")</f>
        <v>22</v>
      </c>
      <c r="G507" s="54">
        <f>IFERROR(VLOOKUP(A507,eco_institutions!A:D,4,0),"")</f>
        <v>1.08</v>
      </c>
      <c r="H507" s="21">
        <f t="shared" si="36"/>
        <v>407</v>
      </c>
      <c r="I507" s="60">
        <f>IFERROR(VLOOKUP(A507,fin_institutions!A:D,3,0),"")</f>
        <v>13</v>
      </c>
      <c r="J507" s="55">
        <f>IFERROR(VLOOKUP(A507,fin_institutions!A:D,4,0),"")</f>
        <v>1.0900000000000001</v>
      </c>
      <c r="K507" s="55">
        <f t="shared" si="37"/>
        <v>390</v>
      </c>
      <c r="L507" s="70">
        <f>IFERROR(VLOOKUP(A507,bus_institutions!A:D,3,0),"")</f>
        <v>9</v>
      </c>
      <c r="M507" s="56">
        <f>IFERROR(VLOOKUP(A507,bus_institutions!A:D,4,0),"")</f>
        <v>1.18</v>
      </c>
      <c r="N507" s="30">
        <f t="shared" si="38"/>
        <v>515</v>
      </c>
      <c r="O507" s="75">
        <f>IFERROR(VLOOKUP(A507,man_institutions!A:D,3,0),"")</f>
        <v>18</v>
      </c>
      <c r="P507" s="76">
        <f>IFERROR(VLOOKUP(A507,man_institutions!A:D,4,0),"")</f>
        <v>1.49</v>
      </c>
      <c r="Q507" s="77">
        <f t="shared" si="39"/>
        <v>315</v>
      </c>
    </row>
    <row r="508" spans="1:17" x14ac:dyDescent="0.25">
      <c r="A508" s="8" t="s">
        <v>1065</v>
      </c>
      <c r="B508" s="51" t="s">
        <v>1232</v>
      </c>
      <c r="C508" s="90">
        <f>IFERROR(VLOOKUP(A508,eco_bus_institutions!A:D,3,0),"")</f>
        <v>75</v>
      </c>
      <c r="D508" s="90">
        <f>IFERROR(VLOOKUP(A508,eco_bus_institutions!A:D,4,0),"")</f>
        <v>1.24</v>
      </c>
      <c r="E508" s="91">
        <f t="shared" si="35"/>
        <v>503</v>
      </c>
      <c r="F508" s="54">
        <f>IFERROR(VLOOKUP(A508,eco_institutions!A:D,3,0),"")</f>
        <v>30</v>
      </c>
      <c r="G508" s="54">
        <f>IFERROR(VLOOKUP(A508,eco_institutions!A:D,4,0),"")</f>
        <v>1.04</v>
      </c>
      <c r="H508" s="21">
        <f t="shared" si="36"/>
        <v>479</v>
      </c>
      <c r="I508" s="60">
        <f>IFERROR(VLOOKUP(A508,fin_institutions!A:D,3,0),"")</f>
        <v>19</v>
      </c>
      <c r="J508" s="55">
        <f>IFERROR(VLOOKUP(A508,fin_institutions!A:D,4,0),"")</f>
        <v>1.18</v>
      </c>
      <c r="K508" s="55">
        <f t="shared" si="37"/>
        <v>298</v>
      </c>
      <c r="L508" s="70">
        <f>IFERROR(VLOOKUP(A508,bus_institutions!A:D,3,0),"")</f>
        <v>21</v>
      </c>
      <c r="M508" s="56">
        <f>IFERROR(VLOOKUP(A508,bus_institutions!A:D,4,0),"")</f>
        <v>1.42</v>
      </c>
      <c r="N508" s="30">
        <f t="shared" si="38"/>
        <v>430</v>
      </c>
      <c r="O508" s="75">
        <f>IFERROR(VLOOKUP(A508,man_institutions!A:D,3,0),"")</f>
        <v>25</v>
      </c>
      <c r="P508" s="76">
        <f>IFERROR(VLOOKUP(A508,man_institutions!A:D,4,0),"")</f>
        <v>1.1299999999999999</v>
      </c>
      <c r="Q508" s="77">
        <f t="shared" si="39"/>
        <v>497</v>
      </c>
    </row>
    <row r="509" spans="1:17" x14ac:dyDescent="0.25">
      <c r="A509" s="8" t="s">
        <v>1066</v>
      </c>
      <c r="B509" s="51" t="s">
        <v>1232</v>
      </c>
      <c r="C509" s="90">
        <f>IFERROR(VLOOKUP(A509,eco_bus_institutions!A:D,3,0),"")</f>
        <v>72</v>
      </c>
      <c r="D509" s="90">
        <f>IFERROR(VLOOKUP(A509,eco_bus_institutions!A:D,4,0),"")</f>
        <v>1.24</v>
      </c>
      <c r="E509" s="91">
        <f t="shared" si="35"/>
        <v>503</v>
      </c>
      <c r="F509" s="54">
        <f>IFERROR(VLOOKUP(A509,eco_institutions!A:D,3,0),"")</f>
        <v>32</v>
      </c>
      <c r="G509" s="54">
        <f>IFERROR(VLOOKUP(A509,eco_institutions!A:D,4,0),"")</f>
        <v>1.02</v>
      </c>
      <c r="H509" s="21">
        <f t="shared" si="36"/>
        <v>543</v>
      </c>
      <c r="I509" s="60">
        <f>IFERROR(VLOOKUP(A509,fin_institutions!A:D,3,0),"")</f>
        <v>6</v>
      </c>
      <c r="J509" s="55">
        <f>IFERROR(VLOOKUP(A509,fin_institutions!A:D,4,0),"")</f>
        <v>1.18</v>
      </c>
      <c r="K509" s="55">
        <f t="shared" si="37"/>
        <v>298</v>
      </c>
      <c r="L509" s="70">
        <f>IFERROR(VLOOKUP(A509,bus_institutions!A:D,3,0),"")</f>
        <v>28</v>
      </c>
      <c r="M509" s="56">
        <f>IFERROR(VLOOKUP(A509,bus_institutions!A:D,4,0),"")</f>
        <v>1.25</v>
      </c>
      <c r="N509" s="30">
        <f t="shared" si="38"/>
        <v>491</v>
      </c>
      <c r="O509" s="75">
        <f>IFERROR(VLOOKUP(A509,man_institutions!A:D,3,0),"")</f>
        <v>28</v>
      </c>
      <c r="P509" s="76">
        <f>IFERROR(VLOOKUP(A509,man_institutions!A:D,4,0),"")</f>
        <v>1.1100000000000001</v>
      </c>
      <c r="Q509" s="77">
        <f t="shared" si="39"/>
        <v>508</v>
      </c>
    </row>
    <row r="510" spans="1:17" x14ac:dyDescent="0.25">
      <c r="A510" s="8" t="s">
        <v>1103</v>
      </c>
      <c r="B510" s="51" t="s">
        <v>1260</v>
      </c>
      <c r="C510" s="90">
        <f>IFERROR(VLOOKUP(A510,eco_bus_institutions!A:D,3,0),"")</f>
        <v>74</v>
      </c>
      <c r="D510" s="90">
        <f>IFERROR(VLOOKUP(A510,eco_bus_institutions!A:D,4,0),"")</f>
        <v>1.24</v>
      </c>
      <c r="E510" s="91">
        <f t="shared" si="35"/>
        <v>503</v>
      </c>
      <c r="F510" s="54">
        <f>IFERROR(VLOOKUP(A510,eco_institutions!A:D,3,0),"")</f>
        <v>38</v>
      </c>
      <c r="G510" s="54">
        <f>IFERROR(VLOOKUP(A510,eco_institutions!A:D,4,0),"")</f>
        <v>1.04</v>
      </c>
      <c r="H510" s="21">
        <f t="shared" si="36"/>
        <v>479</v>
      </c>
      <c r="I510" s="60">
        <f>IFERROR(VLOOKUP(A510,fin_institutions!A:D,3,0),"")</f>
        <v>6</v>
      </c>
      <c r="J510" s="55">
        <f>IFERROR(VLOOKUP(A510,fin_institutions!A:D,4,0),"")</f>
        <v>1.01</v>
      </c>
      <c r="K510" s="55">
        <f t="shared" si="37"/>
        <v>547</v>
      </c>
      <c r="L510" s="70">
        <f>IFERROR(VLOOKUP(A510,bus_institutions!A:D,3,0),"")</f>
        <v>26</v>
      </c>
      <c r="M510" s="56">
        <f>IFERROR(VLOOKUP(A510,bus_institutions!A:D,4,0),"")</f>
        <v>1.56</v>
      </c>
      <c r="N510" s="30">
        <f t="shared" si="38"/>
        <v>367</v>
      </c>
      <c r="O510" s="75">
        <f>IFERROR(VLOOKUP(A510,man_institutions!A:D,3,0),"")</f>
        <v>31</v>
      </c>
      <c r="P510" s="76">
        <f>IFERROR(VLOOKUP(A510,man_institutions!A:D,4,0),"")</f>
        <v>1.18</v>
      </c>
      <c r="Q510" s="77">
        <f t="shared" si="39"/>
        <v>462</v>
      </c>
    </row>
    <row r="511" spans="1:17" x14ac:dyDescent="0.25">
      <c r="A511" s="8" t="s">
        <v>1081</v>
      </c>
      <c r="B511" s="51" t="s">
        <v>1222</v>
      </c>
      <c r="C511" s="90">
        <f>IFERROR(VLOOKUP(A511,eco_bus_institutions!A:D,3,0),"")</f>
        <v>44</v>
      </c>
      <c r="D511" s="90">
        <f>IFERROR(VLOOKUP(A511,eco_bus_institutions!A:D,4,0),"")</f>
        <v>1.23</v>
      </c>
      <c r="E511" s="91">
        <f t="shared" si="35"/>
        <v>509</v>
      </c>
      <c r="F511" s="54">
        <f>IFERROR(VLOOKUP(A511,eco_institutions!A:D,3,0),"")</f>
        <v>29</v>
      </c>
      <c r="G511" s="54">
        <f>IFERROR(VLOOKUP(A511,eco_institutions!A:D,4,0),"")</f>
        <v>1.03</v>
      </c>
      <c r="H511" s="21">
        <f t="shared" si="36"/>
        <v>511</v>
      </c>
      <c r="I511" s="60">
        <f>IFERROR(VLOOKUP(A511,fin_institutions!A:D,3,0),"")</f>
        <v>5</v>
      </c>
      <c r="J511" s="55">
        <f>IFERROR(VLOOKUP(A511,fin_institutions!A:D,4,0),"")</f>
        <v>1.22</v>
      </c>
      <c r="K511" s="55">
        <f t="shared" si="37"/>
        <v>273</v>
      </c>
      <c r="L511" s="70">
        <f>IFERROR(VLOOKUP(A511,bus_institutions!A:D,3,0),"")</f>
        <v>15</v>
      </c>
      <c r="M511" s="56">
        <f>IFERROR(VLOOKUP(A511,bus_institutions!A:D,4,0),"")</f>
        <v>1.47</v>
      </c>
      <c r="N511" s="30">
        <f t="shared" si="38"/>
        <v>406</v>
      </c>
      <c r="O511" s="75">
        <f>IFERROR(VLOOKUP(A511,man_institutions!A:D,3,0),"")</f>
        <v>11</v>
      </c>
      <c r="P511" s="76">
        <f>IFERROR(VLOOKUP(A511,man_institutions!A:D,4,0),"")</f>
        <v>1.1100000000000001</v>
      </c>
      <c r="Q511" s="77">
        <f t="shared" si="39"/>
        <v>508</v>
      </c>
    </row>
    <row r="512" spans="1:17" x14ac:dyDescent="0.25">
      <c r="A512" s="8" t="s">
        <v>1051</v>
      </c>
      <c r="B512" s="51" t="s">
        <v>1232</v>
      </c>
      <c r="C512" s="90">
        <f>IFERROR(VLOOKUP(A512,eco_bus_institutions!A:D,3,0),"")</f>
        <v>44</v>
      </c>
      <c r="D512" s="90">
        <f>IFERROR(VLOOKUP(A512,eco_bus_institutions!A:D,4,0),"")</f>
        <v>1.23</v>
      </c>
      <c r="E512" s="91">
        <f t="shared" si="35"/>
        <v>509</v>
      </c>
      <c r="F512" s="54">
        <f>IFERROR(VLOOKUP(A512,eco_institutions!A:D,3,0),"")</f>
        <v>26</v>
      </c>
      <c r="G512" s="54">
        <f>IFERROR(VLOOKUP(A512,eco_institutions!A:D,4,0),"")</f>
        <v>1.03</v>
      </c>
      <c r="H512" s="21">
        <f t="shared" si="36"/>
        <v>511</v>
      </c>
      <c r="I512" s="60">
        <f>IFERROR(VLOOKUP(A512,fin_institutions!A:D,3,0),"")</f>
        <v>7</v>
      </c>
      <c r="J512" s="55">
        <f>IFERROR(VLOOKUP(A512,fin_institutions!A:D,4,0),"")</f>
        <v>1.21</v>
      </c>
      <c r="K512" s="55">
        <f t="shared" si="37"/>
        <v>283</v>
      </c>
      <c r="L512" s="70">
        <f>IFERROR(VLOOKUP(A512,bus_institutions!A:D,3,0),"")</f>
        <v>9</v>
      </c>
      <c r="M512" s="56">
        <f>IFERROR(VLOOKUP(A512,bus_institutions!A:D,4,0),"")</f>
        <v>1.28</v>
      </c>
      <c r="N512" s="30">
        <f t="shared" si="38"/>
        <v>477</v>
      </c>
      <c r="O512" s="75">
        <f>IFERROR(VLOOKUP(A512,man_institutions!A:D,3,0),"")</f>
        <v>13</v>
      </c>
      <c r="P512" s="76">
        <f>IFERROR(VLOOKUP(A512,man_institutions!A:D,4,0),"")</f>
        <v>1.1200000000000001</v>
      </c>
      <c r="Q512" s="77">
        <f t="shared" si="39"/>
        <v>502</v>
      </c>
    </row>
    <row r="513" spans="1:17" x14ac:dyDescent="0.25">
      <c r="A513" s="8" t="s">
        <v>1014</v>
      </c>
      <c r="B513" s="51" t="s">
        <v>1232</v>
      </c>
      <c r="C513" s="90">
        <f>IFERROR(VLOOKUP(A513,eco_bus_institutions!A:D,3,0),"")</f>
        <v>131</v>
      </c>
      <c r="D513" s="90">
        <f>IFERROR(VLOOKUP(A513,eco_bus_institutions!A:D,4,0),"")</f>
        <v>1.23</v>
      </c>
      <c r="E513" s="91">
        <f t="shared" si="35"/>
        <v>509</v>
      </c>
      <c r="F513" s="54">
        <f>IFERROR(VLOOKUP(A513,eco_institutions!A:D,3,0),"")</f>
        <v>73</v>
      </c>
      <c r="G513" s="54">
        <f>IFERROR(VLOOKUP(A513,eco_institutions!A:D,4,0),"")</f>
        <v>1.08</v>
      </c>
      <c r="H513" s="21">
        <f t="shared" si="36"/>
        <v>407</v>
      </c>
      <c r="I513" s="60">
        <f>IFERROR(VLOOKUP(A513,fin_institutions!A:D,3,0),"")</f>
        <v>40</v>
      </c>
      <c r="J513" s="55">
        <f>IFERROR(VLOOKUP(A513,fin_institutions!A:D,4,0),"")</f>
        <v>1.1200000000000001</v>
      </c>
      <c r="K513" s="55">
        <f t="shared" si="37"/>
        <v>351</v>
      </c>
      <c r="L513" s="70">
        <f>IFERROR(VLOOKUP(A513,bus_institutions!A:D,3,0),"")</f>
        <v>31</v>
      </c>
      <c r="M513" s="56">
        <f>IFERROR(VLOOKUP(A513,bus_institutions!A:D,4,0),"")</f>
        <v>1.24</v>
      </c>
      <c r="N513" s="30">
        <f t="shared" si="38"/>
        <v>496</v>
      </c>
      <c r="O513" s="75">
        <f>IFERROR(VLOOKUP(A513,man_institutions!A:D,3,0),"")</f>
        <v>28</v>
      </c>
      <c r="P513" s="76">
        <f>IFERROR(VLOOKUP(A513,man_institutions!A:D,4,0),"")</f>
        <v>1.21</v>
      </c>
      <c r="Q513" s="77">
        <f t="shared" si="39"/>
        <v>450</v>
      </c>
    </row>
    <row r="514" spans="1:17" x14ac:dyDescent="0.25">
      <c r="A514" s="8" t="s">
        <v>1085</v>
      </c>
      <c r="B514" s="51" t="s">
        <v>1224</v>
      </c>
      <c r="C514" s="90">
        <f>IFERROR(VLOOKUP(A514,eco_bus_institutions!A:D,3,0),"")</f>
        <v>55</v>
      </c>
      <c r="D514" s="90">
        <f>IFERROR(VLOOKUP(A514,eco_bus_institutions!A:D,4,0),"")</f>
        <v>1.23</v>
      </c>
      <c r="E514" s="91">
        <f t="shared" si="35"/>
        <v>509</v>
      </c>
      <c r="F514" s="54">
        <f>IFERROR(VLOOKUP(A514,eco_institutions!A:D,3,0),"")</f>
        <v>42</v>
      </c>
      <c r="G514" s="54">
        <f>IFERROR(VLOOKUP(A514,eco_institutions!A:D,4,0),"")</f>
        <v>1.05</v>
      </c>
      <c r="H514" s="21">
        <f t="shared" si="36"/>
        <v>459</v>
      </c>
      <c r="I514" s="60">
        <f>IFERROR(VLOOKUP(A514,fin_institutions!A:D,3,0),"")</f>
        <v>6</v>
      </c>
      <c r="J514" s="55">
        <f>IFERROR(VLOOKUP(A514,fin_institutions!A:D,4,0),"")</f>
        <v>1.08</v>
      </c>
      <c r="K514" s="55">
        <f t="shared" si="37"/>
        <v>410</v>
      </c>
      <c r="L514" s="70">
        <f>IFERROR(VLOOKUP(A514,bus_institutions!A:D,3,0),"")</f>
        <v>14</v>
      </c>
      <c r="M514" s="56">
        <f>IFERROR(VLOOKUP(A514,bus_institutions!A:D,4,0),"")</f>
        <v>1.51</v>
      </c>
      <c r="N514" s="30">
        <f t="shared" si="38"/>
        <v>391</v>
      </c>
      <c r="O514" s="75">
        <f>IFERROR(VLOOKUP(A514,man_institutions!A:D,3,0),"")</f>
        <v>14</v>
      </c>
      <c r="P514" s="76">
        <f>IFERROR(VLOOKUP(A514,man_institutions!A:D,4,0),"")</f>
        <v>1.18</v>
      </c>
      <c r="Q514" s="77">
        <f t="shared" si="39"/>
        <v>462</v>
      </c>
    </row>
    <row r="515" spans="1:17" x14ac:dyDescent="0.25">
      <c r="A515" s="8" t="s">
        <v>1168</v>
      </c>
      <c r="B515" s="51" t="s">
        <v>1220</v>
      </c>
      <c r="C515" s="90">
        <f>IFERROR(VLOOKUP(A515,eco_bus_institutions!A:D,3,0),"")</f>
        <v>55</v>
      </c>
      <c r="D515" s="90">
        <f>IFERROR(VLOOKUP(A515,eco_bus_institutions!A:D,4,0),"")</f>
        <v>1.23</v>
      </c>
      <c r="E515" s="91">
        <f t="shared" ref="E515:E578" si="40">_xlfn.RANK.EQ(D515,D:D)</f>
        <v>509</v>
      </c>
      <c r="F515" s="54">
        <f>IFERROR(VLOOKUP(A515,eco_institutions!A:D,3,0),"")</f>
        <v>37</v>
      </c>
      <c r="G515" s="54">
        <f>IFERROR(VLOOKUP(A515,eco_institutions!A:D,4,0),"")</f>
        <v>1.19</v>
      </c>
      <c r="H515" s="21">
        <f t="shared" ref="H515:H578" si="41">IFERROR(_xlfn.RANK.EQ(G515,G:G),"")</f>
        <v>293</v>
      </c>
      <c r="I515" s="60">
        <f>IFERROR(VLOOKUP(A515,fin_institutions!A:D,3,0),"")</f>
        <v>9</v>
      </c>
      <c r="J515" s="55">
        <f>IFERROR(VLOOKUP(A515,fin_institutions!A:D,4,0),"")</f>
        <v>1.02</v>
      </c>
      <c r="K515" s="55">
        <f t="shared" ref="K515:K578" si="42">IFERROR(_xlfn.RANK.EQ(J515,J:J),"")</f>
        <v>526</v>
      </c>
      <c r="L515" s="70">
        <f>IFERROR(VLOOKUP(A515,bus_institutions!A:D,3,0),"")</f>
        <v>9</v>
      </c>
      <c r="M515" s="56">
        <f>IFERROR(VLOOKUP(A515,bus_institutions!A:D,4,0),"")</f>
        <v>1.42</v>
      </c>
      <c r="N515" s="30">
        <f t="shared" ref="N515:N578" si="43">IFERROR(_xlfn.RANK.EQ(M515,M:M),"")</f>
        <v>430</v>
      </c>
      <c r="O515" s="75">
        <f>IFERROR(VLOOKUP(A515,man_institutions!A:D,3,0),"")</f>
        <v>9</v>
      </c>
      <c r="P515" s="76">
        <f>IFERROR(VLOOKUP(A515,man_institutions!A:D,4,0),"")</f>
        <v>1.18</v>
      </c>
      <c r="Q515" s="77">
        <f t="shared" ref="Q515:Q578" si="44">IFERROR(_xlfn.RANK.EQ(P515,P:P),"")</f>
        <v>462</v>
      </c>
    </row>
    <row r="516" spans="1:17" x14ac:dyDescent="0.25">
      <c r="A516" s="8" t="s">
        <v>1075</v>
      </c>
      <c r="B516" s="51" t="s">
        <v>1232</v>
      </c>
      <c r="C516" s="90">
        <f>IFERROR(VLOOKUP(A516,eco_bus_institutions!A:D,3,0),"")</f>
        <v>98</v>
      </c>
      <c r="D516" s="90">
        <f>IFERROR(VLOOKUP(A516,eco_bus_institutions!A:D,4,0),"")</f>
        <v>1.22</v>
      </c>
      <c r="E516" s="91">
        <f t="shared" si="40"/>
        <v>514</v>
      </c>
      <c r="F516" s="54">
        <f>IFERROR(VLOOKUP(A516,eco_institutions!A:D,3,0),"")</f>
        <v>79</v>
      </c>
      <c r="G516" s="54">
        <f>IFERROR(VLOOKUP(A516,eco_institutions!A:D,4,0),"")</f>
        <v>1.1200000000000001</v>
      </c>
      <c r="H516" s="21">
        <f t="shared" si="41"/>
        <v>346</v>
      </c>
      <c r="I516" s="60">
        <f>IFERROR(VLOOKUP(A516,fin_institutions!A:D,3,0),"")</f>
        <v>22</v>
      </c>
      <c r="J516" s="55">
        <f>IFERROR(VLOOKUP(A516,fin_institutions!A:D,4,0),"")</f>
        <v>1.1499999999999999</v>
      </c>
      <c r="K516" s="55">
        <f t="shared" si="42"/>
        <v>325</v>
      </c>
      <c r="L516" s="70">
        <f>IFERROR(VLOOKUP(A516,bus_institutions!A:D,3,0),"")</f>
        <v>15</v>
      </c>
      <c r="M516" s="56">
        <f>IFERROR(VLOOKUP(A516,bus_institutions!A:D,4,0),"")</f>
        <v>1.06</v>
      </c>
      <c r="N516" s="30">
        <f t="shared" si="43"/>
        <v>560</v>
      </c>
      <c r="O516" s="75">
        <f>IFERROR(VLOOKUP(A516,man_institutions!A:D,3,0),"")</f>
        <v>20</v>
      </c>
      <c r="P516" s="76">
        <f>IFERROR(VLOOKUP(A516,man_institutions!A:D,4,0),"")</f>
        <v>1.04</v>
      </c>
      <c r="Q516" s="77">
        <f t="shared" si="44"/>
        <v>560</v>
      </c>
    </row>
    <row r="517" spans="1:17" x14ac:dyDescent="0.25">
      <c r="A517" s="8" t="s">
        <v>1005</v>
      </c>
      <c r="B517" s="51" t="s">
        <v>1232</v>
      </c>
      <c r="C517" s="90">
        <f>IFERROR(VLOOKUP(A517,eco_bus_institutions!A:D,3,0),"")</f>
        <v>40</v>
      </c>
      <c r="D517" s="90">
        <f>IFERROR(VLOOKUP(A517,eco_bus_institutions!A:D,4,0),"")</f>
        <v>1.22</v>
      </c>
      <c r="E517" s="91">
        <f t="shared" si="40"/>
        <v>514</v>
      </c>
      <c r="F517" s="54">
        <f>IFERROR(VLOOKUP(A517,eco_institutions!A:D,3,0),"")</f>
        <v>19</v>
      </c>
      <c r="G517" s="54">
        <f>IFERROR(VLOOKUP(A517,eco_institutions!A:D,4,0),"")</f>
        <v>1.1100000000000001</v>
      </c>
      <c r="H517" s="21">
        <f t="shared" si="41"/>
        <v>362</v>
      </c>
      <c r="I517" s="60">
        <f>IFERROR(VLOOKUP(A517,fin_institutions!A:D,3,0),"")</f>
        <v>11</v>
      </c>
      <c r="J517" s="55">
        <f>IFERROR(VLOOKUP(A517,fin_institutions!A:D,4,0),"")</f>
        <v>1.0900000000000001</v>
      </c>
      <c r="K517" s="55">
        <f t="shared" si="42"/>
        <v>390</v>
      </c>
      <c r="L517" s="70">
        <f>IFERROR(VLOOKUP(A517,bus_institutions!A:D,3,0),"")</f>
        <v>6</v>
      </c>
      <c r="M517" s="56">
        <f>IFERROR(VLOOKUP(A517,bus_institutions!A:D,4,0),"")</f>
        <v>1.1299999999999999</v>
      </c>
      <c r="N517" s="30">
        <f t="shared" si="43"/>
        <v>532</v>
      </c>
      <c r="O517" s="75">
        <f>IFERROR(VLOOKUP(A517,man_institutions!A:D,3,0),"")</f>
        <v>20</v>
      </c>
      <c r="P517" s="76">
        <f>IFERROR(VLOOKUP(A517,man_institutions!A:D,4,0),"")</f>
        <v>1.06</v>
      </c>
      <c r="Q517" s="77">
        <f t="shared" si="44"/>
        <v>544</v>
      </c>
    </row>
    <row r="518" spans="1:17" x14ac:dyDescent="0.25">
      <c r="A518" s="8" t="s">
        <v>1098</v>
      </c>
      <c r="B518" s="51" t="s">
        <v>1245</v>
      </c>
      <c r="C518" s="90">
        <f>IFERROR(VLOOKUP(A518,eco_bus_institutions!A:D,3,0),"")</f>
        <v>43</v>
      </c>
      <c r="D518" s="90">
        <f>IFERROR(VLOOKUP(A518,eco_bus_institutions!A:D,4,0),"")</f>
        <v>1.22</v>
      </c>
      <c r="E518" s="91">
        <f t="shared" si="40"/>
        <v>514</v>
      </c>
      <c r="F518" s="54">
        <f>IFERROR(VLOOKUP(A518,eco_institutions!A:D,3,0),"")</f>
        <v>21</v>
      </c>
      <c r="G518" s="54">
        <f>IFERROR(VLOOKUP(A518,eco_institutions!A:D,4,0),"")</f>
        <v>1.01</v>
      </c>
      <c r="H518" s="21">
        <f t="shared" si="41"/>
        <v>566</v>
      </c>
      <c r="I518" s="60">
        <f>IFERROR(VLOOKUP(A518,fin_institutions!A:D,3,0),"")</f>
        <v>13</v>
      </c>
      <c r="J518" s="55">
        <f>IFERROR(VLOOKUP(A518,fin_institutions!A:D,4,0),"")</f>
        <v>1.08</v>
      </c>
      <c r="K518" s="55">
        <f t="shared" si="42"/>
        <v>410</v>
      </c>
      <c r="L518" s="70">
        <f>IFERROR(VLOOKUP(A518,bus_institutions!A:D,3,0),"")</f>
        <v>12</v>
      </c>
      <c r="M518" s="56">
        <f>IFERROR(VLOOKUP(A518,bus_institutions!A:D,4,0),"")</f>
        <v>1.34</v>
      </c>
      <c r="N518" s="30">
        <f t="shared" si="43"/>
        <v>463</v>
      </c>
      <c r="O518" s="75">
        <f>IFERROR(VLOOKUP(A518,man_institutions!A:D,3,0),"")</f>
        <v>12</v>
      </c>
      <c r="P518" s="76">
        <f>IFERROR(VLOOKUP(A518,man_institutions!A:D,4,0),"")</f>
        <v>1.1399999999999999</v>
      </c>
      <c r="Q518" s="77">
        <f t="shared" si="44"/>
        <v>494</v>
      </c>
    </row>
    <row r="519" spans="1:17" x14ac:dyDescent="0.25">
      <c r="A519" s="8" t="s">
        <v>1159</v>
      </c>
      <c r="B519" s="51" t="s">
        <v>1222</v>
      </c>
      <c r="C519" s="90">
        <f>IFERROR(VLOOKUP(A519,eco_bus_institutions!A:D,3,0),"")</f>
        <v>79</v>
      </c>
      <c r="D519" s="90">
        <f>IFERROR(VLOOKUP(A519,eco_bus_institutions!A:D,4,0),"")</f>
        <v>1.21</v>
      </c>
      <c r="E519" s="91">
        <f t="shared" si="40"/>
        <v>517</v>
      </c>
      <c r="F519" s="54">
        <f>IFERROR(VLOOKUP(A519,eco_institutions!A:D,3,0),"")</f>
        <v>51</v>
      </c>
      <c r="G519" s="54">
        <f>IFERROR(VLOOKUP(A519,eco_institutions!A:D,4,0),"")</f>
        <v>1.08</v>
      </c>
      <c r="H519" s="21">
        <f t="shared" si="41"/>
        <v>407</v>
      </c>
      <c r="I519" s="60">
        <f>IFERROR(VLOOKUP(A519,fin_institutions!A:D,3,0),"")</f>
        <v>13</v>
      </c>
      <c r="J519" s="55">
        <f>IFERROR(VLOOKUP(A519,fin_institutions!A:D,4,0),"")</f>
        <v>1.02</v>
      </c>
      <c r="K519" s="55">
        <f t="shared" si="42"/>
        <v>526</v>
      </c>
      <c r="L519" s="70">
        <f>IFERROR(VLOOKUP(A519,bus_institutions!A:D,3,0),"")</f>
        <v>18</v>
      </c>
      <c r="M519" s="56">
        <f>IFERROR(VLOOKUP(A519,bus_institutions!A:D,4,0),"")</f>
        <v>1.5</v>
      </c>
      <c r="N519" s="30">
        <f t="shared" si="43"/>
        <v>394</v>
      </c>
      <c r="O519" s="75">
        <f>IFERROR(VLOOKUP(A519,man_institutions!A:D,3,0),"")</f>
        <v>21</v>
      </c>
      <c r="P519" s="76">
        <f>IFERROR(VLOOKUP(A519,man_institutions!A:D,4,0),"")</f>
        <v>1.29</v>
      </c>
      <c r="Q519" s="77">
        <f t="shared" si="44"/>
        <v>408</v>
      </c>
    </row>
    <row r="520" spans="1:17" x14ac:dyDescent="0.25">
      <c r="A520" s="8" t="s">
        <v>1113</v>
      </c>
      <c r="B520" s="51" t="s">
        <v>1224</v>
      </c>
      <c r="C520" s="90">
        <f>IFERROR(VLOOKUP(A520,eco_bus_institutions!A:D,3,0),"")</f>
        <v>114</v>
      </c>
      <c r="D520" s="90">
        <f>IFERROR(VLOOKUP(A520,eco_bus_institutions!A:D,4,0),"")</f>
        <v>1.21</v>
      </c>
      <c r="E520" s="91">
        <f t="shared" si="40"/>
        <v>517</v>
      </c>
      <c r="F520" s="54">
        <f>IFERROR(VLOOKUP(A520,eco_institutions!A:D,3,0),"")</f>
        <v>73</v>
      </c>
      <c r="G520" s="54">
        <f>IFERROR(VLOOKUP(A520,eco_institutions!A:D,4,0),"")</f>
        <v>1.08</v>
      </c>
      <c r="H520" s="21">
        <f t="shared" si="41"/>
        <v>407</v>
      </c>
      <c r="I520" s="60">
        <f>IFERROR(VLOOKUP(A520,fin_institutions!A:D,3,0),"")</f>
        <v>17</v>
      </c>
      <c r="J520" s="55">
        <f>IFERROR(VLOOKUP(A520,fin_institutions!A:D,4,0),"")</f>
        <v>1.05</v>
      </c>
      <c r="K520" s="55">
        <f t="shared" si="42"/>
        <v>462</v>
      </c>
      <c r="L520" s="70">
        <f>IFERROR(VLOOKUP(A520,bus_institutions!A:D,3,0),"")</f>
        <v>33</v>
      </c>
      <c r="M520" s="56">
        <f>IFERROR(VLOOKUP(A520,bus_institutions!A:D,4,0),"")</f>
        <v>1.33</v>
      </c>
      <c r="N520" s="30">
        <f t="shared" si="43"/>
        <v>466</v>
      </c>
      <c r="O520" s="75">
        <f>IFERROR(VLOOKUP(A520,man_institutions!A:D,3,0),"")</f>
        <v>35</v>
      </c>
      <c r="P520" s="76">
        <f>IFERROR(VLOOKUP(A520,man_institutions!A:D,4,0),"")</f>
        <v>1.18</v>
      </c>
      <c r="Q520" s="77">
        <f t="shared" si="44"/>
        <v>462</v>
      </c>
    </row>
    <row r="521" spans="1:17" x14ac:dyDescent="0.25">
      <c r="A521" s="8" t="s">
        <v>1137</v>
      </c>
      <c r="B521" s="51" t="s">
        <v>1256</v>
      </c>
      <c r="C521" s="90">
        <f>IFERROR(VLOOKUP(A521,eco_bus_institutions!A:D,3,0),"")</f>
        <v>57</v>
      </c>
      <c r="D521" s="90">
        <f>IFERROR(VLOOKUP(A521,eco_bus_institutions!A:D,4,0),"")</f>
        <v>1.2</v>
      </c>
      <c r="E521" s="91">
        <f t="shared" si="40"/>
        <v>519</v>
      </c>
      <c r="F521" s="54">
        <f>IFERROR(VLOOKUP(A521,eco_institutions!A:D,3,0),"")</f>
        <v>20</v>
      </c>
      <c r="G521" s="54">
        <f>IFERROR(VLOOKUP(A521,eco_institutions!A:D,4,0),"")</f>
        <v>1.01</v>
      </c>
      <c r="H521" s="21">
        <f t="shared" si="41"/>
        <v>566</v>
      </c>
      <c r="I521" s="60">
        <f>IFERROR(VLOOKUP(A521,fin_institutions!A:D,3,0),"")</f>
        <v>10</v>
      </c>
      <c r="J521" s="55">
        <f>IFERROR(VLOOKUP(A521,fin_institutions!A:D,4,0),"")</f>
        <v>1.1200000000000001</v>
      </c>
      <c r="K521" s="55">
        <f t="shared" si="42"/>
        <v>351</v>
      </c>
      <c r="L521" s="70">
        <f>IFERROR(VLOOKUP(A521,bus_institutions!A:D,3,0),"")</f>
        <v>21</v>
      </c>
      <c r="M521" s="56">
        <f>IFERROR(VLOOKUP(A521,bus_institutions!A:D,4,0),"")</f>
        <v>1.36</v>
      </c>
      <c r="N521" s="30">
        <f t="shared" si="43"/>
        <v>454</v>
      </c>
      <c r="O521" s="75">
        <f>IFERROR(VLOOKUP(A521,man_institutions!A:D,3,0),"")</f>
        <v>20</v>
      </c>
      <c r="P521" s="76">
        <f>IFERROR(VLOOKUP(A521,man_institutions!A:D,4,0),"")</f>
        <v>1.05</v>
      </c>
      <c r="Q521" s="77">
        <f t="shared" si="44"/>
        <v>552</v>
      </c>
    </row>
    <row r="522" spans="1:17" x14ac:dyDescent="0.25">
      <c r="A522" s="8" t="s">
        <v>1112</v>
      </c>
      <c r="B522" s="51" t="s">
        <v>1245</v>
      </c>
      <c r="C522" s="90">
        <f>IFERROR(VLOOKUP(A522,eco_bus_institutions!A:D,3,0),"")</f>
        <v>65</v>
      </c>
      <c r="D522" s="90">
        <f>IFERROR(VLOOKUP(A522,eco_bus_institutions!A:D,4,0),"")</f>
        <v>1.2</v>
      </c>
      <c r="E522" s="91">
        <f t="shared" si="40"/>
        <v>519</v>
      </c>
      <c r="F522" s="54">
        <f>IFERROR(VLOOKUP(A522,eco_institutions!A:D,3,0),"")</f>
        <v>26</v>
      </c>
      <c r="G522" s="54">
        <f>IFERROR(VLOOKUP(A522,eco_institutions!A:D,4,0),"")</f>
        <v>1.04</v>
      </c>
      <c r="H522" s="21">
        <f t="shared" si="41"/>
        <v>479</v>
      </c>
      <c r="I522" s="60">
        <f>IFERROR(VLOOKUP(A522,fin_institutions!A:D,3,0),"")</f>
        <v>20</v>
      </c>
      <c r="J522" s="55">
        <f>IFERROR(VLOOKUP(A522,fin_institutions!A:D,4,0),"")</f>
        <v>1.05</v>
      </c>
      <c r="K522" s="55">
        <f t="shared" si="42"/>
        <v>462</v>
      </c>
      <c r="L522" s="70">
        <f>IFERROR(VLOOKUP(A522,bus_institutions!A:D,3,0),"")</f>
        <v>19</v>
      </c>
      <c r="M522" s="56">
        <f>IFERROR(VLOOKUP(A522,bus_institutions!A:D,4,0),"")</f>
        <v>1.53</v>
      </c>
      <c r="N522" s="30">
        <f t="shared" si="43"/>
        <v>380</v>
      </c>
      <c r="O522" s="75">
        <f>IFERROR(VLOOKUP(A522,man_institutions!A:D,3,0),"")</f>
        <v>19</v>
      </c>
      <c r="P522" s="76">
        <f>IFERROR(VLOOKUP(A522,man_institutions!A:D,4,0),"")</f>
        <v>1.1499999999999999</v>
      </c>
      <c r="Q522" s="77">
        <f t="shared" si="44"/>
        <v>488</v>
      </c>
    </row>
    <row r="523" spans="1:17" x14ac:dyDescent="0.25">
      <c r="A523" s="8" t="s">
        <v>1178</v>
      </c>
      <c r="B523" s="51" t="s">
        <v>1220</v>
      </c>
      <c r="C523" s="90">
        <f>IFERROR(VLOOKUP(A523,eco_bus_institutions!A:D,3,0),"")</f>
        <v>53</v>
      </c>
      <c r="D523" s="90">
        <f>IFERROR(VLOOKUP(A523,eco_bus_institutions!A:D,4,0),"")</f>
        <v>1.2</v>
      </c>
      <c r="E523" s="91">
        <f t="shared" si="40"/>
        <v>519</v>
      </c>
      <c r="F523" s="54">
        <f>IFERROR(VLOOKUP(A523,eco_institutions!A:D,3,0),"")</f>
        <v>36</v>
      </c>
      <c r="G523" s="54">
        <f>IFERROR(VLOOKUP(A523,eco_institutions!A:D,4,0),"")</f>
        <v>1.1200000000000001</v>
      </c>
      <c r="H523" s="21">
        <f t="shared" si="41"/>
        <v>346</v>
      </c>
      <c r="I523" s="60">
        <f>IFERROR(VLOOKUP(A523,fin_institutions!A:D,3,0),"")</f>
        <v>3</v>
      </c>
      <c r="J523" s="55">
        <f>IFERROR(VLOOKUP(A523,fin_institutions!A:D,4,0),"")</f>
        <v>1.0900000000000001</v>
      </c>
      <c r="K523" s="55">
        <f t="shared" si="42"/>
        <v>390</v>
      </c>
      <c r="L523" s="70">
        <f>IFERROR(VLOOKUP(A523,bus_institutions!A:D,3,0),"")</f>
        <v>9</v>
      </c>
      <c r="M523" s="56">
        <f>IFERROR(VLOOKUP(A523,bus_institutions!A:D,4,0),"")</f>
        <v>1.55</v>
      </c>
      <c r="N523" s="30">
        <f t="shared" si="43"/>
        <v>372</v>
      </c>
      <c r="O523" s="75">
        <f>IFERROR(VLOOKUP(A523,man_institutions!A:D,3,0),"")</f>
        <v>11</v>
      </c>
      <c r="P523" s="76">
        <f>IFERROR(VLOOKUP(A523,man_institutions!A:D,4,0),"")</f>
        <v>1.19</v>
      </c>
      <c r="Q523" s="77">
        <f t="shared" si="44"/>
        <v>457</v>
      </c>
    </row>
    <row r="524" spans="1:17" x14ac:dyDescent="0.25">
      <c r="A524" s="8" t="s">
        <v>1201</v>
      </c>
      <c r="B524" s="51" t="s">
        <v>1244</v>
      </c>
      <c r="C524" s="90">
        <f>IFERROR(VLOOKUP(A524,eco_bus_institutions!A:D,3,0),"")</f>
        <v>42</v>
      </c>
      <c r="D524" s="90">
        <f>IFERROR(VLOOKUP(A524,eco_bus_institutions!A:D,4,0),"")</f>
        <v>1.2</v>
      </c>
      <c r="E524" s="91">
        <f t="shared" si="40"/>
        <v>519</v>
      </c>
      <c r="F524" s="54">
        <f>IFERROR(VLOOKUP(A524,eco_institutions!A:D,3,0),"")</f>
        <v>27</v>
      </c>
      <c r="G524" s="54">
        <f>IFERROR(VLOOKUP(A524,eco_institutions!A:D,4,0),"")</f>
        <v>1.06</v>
      </c>
      <c r="H524" s="21">
        <f t="shared" si="41"/>
        <v>443</v>
      </c>
      <c r="I524" s="60">
        <f>IFERROR(VLOOKUP(A524,fin_institutions!A:D,3,0),"")</f>
        <v>6</v>
      </c>
      <c r="J524" s="55">
        <f>IFERROR(VLOOKUP(A524,fin_institutions!A:D,4,0),"")</f>
        <v>1.02</v>
      </c>
      <c r="K524" s="55">
        <f t="shared" si="42"/>
        <v>526</v>
      </c>
      <c r="L524" s="70">
        <f>IFERROR(VLOOKUP(A524,bus_institutions!A:D,3,0),"")</f>
        <v>4</v>
      </c>
      <c r="M524" s="56">
        <f>IFERROR(VLOOKUP(A524,bus_institutions!A:D,4,0),"")</f>
        <v>1.1399999999999999</v>
      </c>
      <c r="N524" s="30">
        <f t="shared" si="43"/>
        <v>528</v>
      </c>
      <c r="O524" s="75">
        <f>IFERROR(VLOOKUP(A524,man_institutions!A:D,3,0),"")</f>
        <v>10</v>
      </c>
      <c r="P524" s="76">
        <f>IFERROR(VLOOKUP(A524,man_institutions!A:D,4,0),"")</f>
        <v>1.1499999999999999</v>
      </c>
      <c r="Q524" s="77">
        <f t="shared" si="44"/>
        <v>488</v>
      </c>
    </row>
    <row r="525" spans="1:17" x14ac:dyDescent="0.25">
      <c r="A525" s="8" t="s">
        <v>1193</v>
      </c>
      <c r="B525" s="51" t="s">
        <v>1226</v>
      </c>
      <c r="C525" s="90">
        <f>IFERROR(VLOOKUP(A525,eco_bus_institutions!A:D,3,0),"")</f>
        <v>62</v>
      </c>
      <c r="D525" s="90">
        <f>IFERROR(VLOOKUP(A525,eco_bus_institutions!A:D,4,0),"")</f>
        <v>1.2</v>
      </c>
      <c r="E525" s="91">
        <f t="shared" si="40"/>
        <v>519</v>
      </c>
      <c r="F525" s="54">
        <f>IFERROR(VLOOKUP(A525,eco_institutions!A:D,3,0),"")</f>
        <v>21</v>
      </c>
      <c r="G525" s="54">
        <f>IFERROR(VLOOKUP(A525,eco_institutions!A:D,4,0),"")</f>
        <v>1.27</v>
      </c>
      <c r="H525" s="21">
        <f t="shared" si="41"/>
        <v>256</v>
      </c>
      <c r="I525" s="60">
        <f>IFERROR(VLOOKUP(A525,fin_institutions!A:D,3,0),"")</f>
        <v>12</v>
      </c>
      <c r="J525" s="55">
        <f>IFERROR(VLOOKUP(A525,fin_institutions!A:D,4,0),"")</f>
        <v>1.02</v>
      </c>
      <c r="K525" s="55">
        <f t="shared" si="42"/>
        <v>526</v>
      </c>
      <c r="L525" s="70">
        <f>IFERROR(VLOOKUP(A525,bus_institutions!A:D,3,0),"")</f>
        <v>22</v>
      </c>
      <c r="M525" s="56">
        <f>IFERROR(VLOOKUP(A525,bus_institutions!A:D,4,0),"")</f>
        <v>1.08</v>
      </c>
      <c r="N525" s="30">
        <f t="shared" si="43"/>
        <v>549</v>
      </c>
      <c r="O525" s="75">
        <f>IFERROR(VLOOKUP(A525,man_institutions!A:D,3,0),"")</f>
        <v>27</v>
      </c>
      <c r="P525" s="76">
        <f>IFERROR(VLOOKUP(A525,man_institutions!A:D,4,0),"")</f>
        <v>1.19</v>
      </c>
      <c r="Q525" s="77">
        <f t="shared" si="44"/>
        <v>457</v>
      </c>
    </row>
    <row r="526" spans="1:17" x14ac:dyDescent="0.25">
      <c r="A526" s="8" t="s">
        <v>1202</v>
      </c>
      <c r="B526" s="51" t="s">
        <v>1248</v>
      </c>
      <c r="C526" s="90">
        <f>IFERROR(VLOOKUP(A526,eco_bus_institutions!A:D,3,0),"")</f>
        <v>74</v>
      </c>
      <c r="D526" s="90">
        <f>IFERROR(VLOOKUP(A526,eco_bus_institutions!A:D,4,0),"")</f>
        <v>1.2</v>
      </c>
      <c r="E526" s="91">
        <f t="shared" si="40"/>
        <v>519</v>
      </c>
      <c r="F526" s="54">
        <f>IFERROR(VLOOKUP(A526,eco_institutions!A:D,3,0),"")</f>
        <v>62</v>
      </c>
      <c r="G526" s="54">
        <f>IFERROR(VLOOKUP(A526,eco_institutions!A:D,4,0),"")</f>
        <v>1.22</v>
      </c>
      <c r="H526" s="21">
        <f t="shared" si="41"/>
        <v>278</v>
      </c>
      <c r="I526" s="60">
        <f>IFERROR(VLOOKUP(A526,fin_institutions!A:D,3,0),"")</f>
        <v>10</v>
      </c>
      <c r="J526" s="55">
        <f>IFERROR(VLOOKUP(A526,fin_institutions!A:D,4,0),"")</f>
        <v>1.0900000000000001</v>
      </c>
      <c r="K526" s="55">
        <f t="shared" si="42"/>
        <v>390</v>
      </c>
      <c r="L526" s="70">
        <f>IFERROR(VLOOKUP(A526,bus_institutions!A:D,3,0),"")</f>
        <v>4</v>
      </c>
      <c r="M526" s="56">
        <f>IFERROR(VLOOKUP(A526,bus_institutions!A:D,4,0),"")</f>
        <v>1.1100000000000001</v>
      </c>
      <c r="N526" s="30">
        <f t="shared" si="43"/>
        <v>541</v>
      </c>
      <c r="O526" s="75">
        <f>IFERROR(VLOOKUP(A526,man_institutions!A:D,3,0),"")</f>
        <v>9</v>
      </c>
      <c r="P526" s="76">
        <f>IFERROR(VLOOKUP(A526,man_institutions!A:D,4,0),"")</f>
        <v>1.1200000000000001</v>
      </c>
      <c r="Q526" s="77">
        <f t="shared" si="44"/>
        <v>502</v>
      </c>
    </row>
    <row r="527" spans="1:17" x14ac:dyDescent="0.25">
      <c r="A527" s="8" t="s">
        <v>1047</v>
      </c>
      <c r="B527" s="51" t="s">
        <v>1232</v>
      </c>
      <c r="C527" s="90">
        <f>IFERROR(VLOOKUP(A527,eco_bus_institutions!A:D,3,0),"")</f>
        <v>62</v>
      </c>
      <c r="D527" s="90">
        <f>IFERROR(VLOOKUP(A527,eco_bus_institutions!A:D,4,0),"")</f>
        <v>1.19</v>
      </c>
      <c r="E527" s="91">
        <f t="shared" si="40"/>
        <v>525</v>
      </c>
      <c r="F527" s="54">
        <f>IFERROR(VLOOKUP(A527,eco_institutions!A:D,3,0),"")</f>
        <v>33</v>
      </c>
      <c r="G527" s="54">
        <f>IFERROR(VLOOKUP(A527,eco_institutions!A:D,4,0),"")</f>
        <v>1.0900000000000001</v>
      </c>
      <c r="H527" s="21">
        <f t="shared" si="41"/>
        <v>383</v>
      </c>
      <c r="I527" s="60">
        <f>IFERROR(VLOOKUP(A527,fin_institutions!A:D,3,0),"")</f>
        <v>23</v>
      </c>
      <c r="J527" s="55">
        <f>IFERROR(VLOOKUP(A527,fin_institutions!A:D,4,0),"")</f>
        <v>1.1499999999999999</v>
      </c>
      <c r="K527" s="55">
        <f t="shared" si="42"/>
        <v>325</v>
      </c>
      <c r="L527" s="70">
        <f>IFERROR(VLOOKUP(A527,bus_institutions!A:D,3,0),"")</f>
        <v>5</v>
      </c>
      <c r="M527" s="56">
        <f>IFERROR(VLOOKUP(A527,bus_institutions!A:D,4,0),"")</f>
        <v>1.07</v>
      </c>
      <c r="N527" s="30">
        <f t="shared" si="43"/>
        <v>553</v>
      </c>
      <c r="O527" s="75">
        <f>IFERROR(VLOOKUP(A527,man_institutions!A:D,3,0),"")</f>
        <v>14</v>
      </c>
      <c r="P527" s="76">
        <f>IFERROR(VLOOKUP(A527,man_institutions!A:D,4,0),"")</f>
        <v>1.04</v>
      </c>
      <c r="Q527" s="77">
        <f t="shared" si="44"/>
        <v>560</v>
      </c>
    </row>
    <row r="528" spans="1:17" x14ac:dyDescent="0.25">
      <c r="A528" s="8" t="s">
        <v>1109</v>
      </c>
      <c r="B528" s="51" t="s">
        <v>1246</v>
      </c>
      <c r="C528" s="90">
        <f>IFERROR(VLOOKUP(A528,eco_bus_institutions!A:D,3,0),"")</f>
        <v>93</v>
      </c>
      <c r="D528" s="90">
        <f>IFERROR(VLOOKUP(A528,eco_bus_institutions!A:D,4,0),"")</f>
        <v>1.19</v>
      </c>
      <c r="E528" s="91">
        <f t="shared" si="40"/>
        <v>525</v>
      </c>
      <c r="F528" s="54">
        <f>IFERROR(VLOOKUP(A528,eco_institutions!A:D,3,0),"")</f>
        <v>31</v>
      </c>
      <c r="G528" s="54">
        <f>IFERROR(VLOOKUP(A528,eco_institutions!A:D,4,0),"")</f>
        <v>1.04</v>
      </c>
      <c r="H528" s="21">
        <f t="shared" si="41"/>
        <v>479</v>
      </c>
      <c r="I528" s="60">
        <f>IFERROR(VLOOKUP(A528,fin_institutions!A:D,3,0),"")</f>
        <v>20</v>
      </c>
      <c r="J528" s="55">
        <f>IFERROR(VLOOKUP(A528,fin_institutions!A:D,4,0),"")</f>
        <v>1.03</v>
      </c>
      <c r="K528" s="55">
        <f t="shared" si="42"/>
        <v>504</v>
      </c>
      <c r="L528" s="70">
        <f>IFERROR(VLOOKUP(A528,bus_institutions!A:D,3,0),"")</f>
        <v>31</v>
      </c>
      <c r="M528" s="56">
        <f>IFERROR(VLOOKUP(A528,bus_institutions!A:D,4,0),"")</f>
        <v>1.17</v>
      </c>
      <c r="N528" s="30">
        <f t="shared" si="43"/>
        <v>517</v>
      </c>
      <c r="O528" s="75">
        <f>IFERROR(VLOOKUP(A528,man_institutions!A:D,3,0),"")</f>
        <v>51</v>
      </c>
      <c r="P528" s="76">
        <f>IFERROR(VLOOKUP(A528,man_institutions!A:D,4,0),"")</f>
        <v>1.18</v>
      </c>
      <c r="Q528" s="77">
        <f t="shared" si="44"/>
        <v>462</v>
      </c>
    </row>
    <row r="529" spans="1:17" x14ac:dyDescent="0.25">
      <c r="A529" s="8" t="s">
        <v>1135</v>
      </c>
      <c r="B529" s="51" t="s">
        <v>1235</v>
      </c>
      <c r="C529" s="90">
        <f>IFERROR(VLOOKUP(A529,eco_bus_institutions!A:D,3,0),"")</f>
        <v>46</v>
      </c>
      <c r="D529" s="90">
        <f>IFERROR(VLOOKUP(A529,eco_bus_institutions!A:D,4,0),"")</f>
        <v>1.19</v>
      </c>
      <c r="E529" s="91">
        <f t="shared" si="40"/>
        <v>525</v>
      </c>
      <c r="F529" s="54">
        <f>IFERROR(VLOOKUP(A529,eco_institutions!A:D,3,0),"")</f>
        <v>19</v>
      </c>
      <c r="G529" s="54">
        <f>IFERROR(VLOOKUP(A529,eco_institutions!A:D,4,0),"")</f>
        <v>1.02</v>
      </c>
      <c r="H529" s="21">
        <f t="shared" si="41"/>
        <v>543</v>
      </c>
      <c r="I529" s="60">
        <f>IFERROR(VLOOKUP(A529,fin_institutions!A:D,3,0),"")</f>
        <v>4</v>
      </c>
      <c r="J529" s="55">
        <f>IFERROR(VLOOKUP(A529,fin_institutions!A:D,4,0),"")</f>
        <v>1.01</v>
      </c>
      <c r="K529" s="55">
        <f t="shared" si="42"/>
        <v>547</v>
      </c>
      <c r="L529" s="70">
        <f>IFERROR(VLOOKUP(A529,bus_institutions!A:D,3,0),"")</f>
        <v>14</v>
      </c>
      <c r="M529" s="56">
        <f>IFERROR(VLOOKUP(A529,bus_institutions!A:D,4,0),"")</f>
        <v>1.61</v>
      </c>
      <c r="N529" s="30">
        <f t="shared" si="43"/>
        <v>353</v>
      </c>
      <c r="O529" s="75">
        <f>IFERROR(VLOOKUP(A529,man_institutions!A:D,3,0),"")</f>
        <v>21</v>
      </c>
      <c r="P529" s="76">
        <f>IFERROR(VLOOKUP(A529,man_institutions!A:D,4,0),"")</f>
        <v>1.1499999999999999</v>
      </c>
      <c r="Q529" s="77">
        <f t="shared" si="44"/>
        <v>488</v>
      </c>
    </row>
    <row r="530" spans="1:17" x14ac:dyDescent="0.25">
      <c r="A530" s="8" t="s">
        <v>1062</v>
      </c>
      <c r="B530" s="51" t="s">
        <v>1232</v>
      </c>
      <c r="C530" s="90">
        <f>IFERROR(VLOOKUP(A530,eco_bus_institutions!A:D,3,0),"")</f>
        <v>66</v>
      </c>
      <c r="D530" s="90">
        <f>IFERROR(VLOOKUP(A530,eco_bus_institutions!A:D,4,0),"")</f>
        <v>1.19</v>
      </c>
      <c r="E530" s="91">
        <f t="shared" si="40"/>
        <v>525</v>
      </c>
      <c r="F530" s="54">
        <f>IFERROR(VLOOKUP(A530,eco_institutions!A:D,3,0),"")</f>
        <v>34</v>
      </c>
      <c r="G530" s="54">
        <f>IFERROR(VLOOKUP(A530,eco_institutions!A:D,4,0),"")</f>
        <v>1.04</v>
      </c>
      <c r="H530" s="21">
        <f t="shared" si="41"/>
        <v>479</v>
      </c>
      <c r="I530" s="60">
        <f>IFERROR(VLOOKUP(A530,fin_institutions!A:D,3,0),"")</f>
        <v>25</v>
      </c>
      <c r="J530" s="55">
        <f>IFERROR(VLOOKUP(A530,fin_institutions!A:D,4,0),"")</f>
        <v>1.17</v>
      </c>
      <c r="K530" s="55">
        <f t="shared" si="42"/>
        <v>305</v>
      </c>
      <c r="L530" s="70">
        <f>IFERROR(VLOOKUP(A530,bus_institutions!A:D,3,0),"")</f>
        <v>11</v>
      </c>
      <c r="M530" s="56">
        <f>IFERROR(VLOOKUP(A530,bus_institutions!A:D,4,0),"")</f>
        <v>1.04</v>
      </c>
      <c r="N530" s="30">
        <f t="shared" si="43"/>
        <v>563</v>
      </c>
      <c r="O530" s="75">
        <f>IFERROR(VLOOKUP(A530,man_institutions!A:D,3,0),"")</f>
        <v>11</v>
      </c>
      <c r="P530" s="76">
        <f>IFERROR(VLOOKUP(A530,man_institutions!A:D,4,0),"")</f>
        <v>1.1000000000000001</v>
      </c>
      <c r="Q530" s="77">
        <f t="shared" si="44"/>
        <v>522</v>
      </c>
    </row>
    <row r="531" spans="1:17" x14ac:dyDescent="0.25">
      <c r="A531" s="8" t="s">
        <v>1172</v>
      </c>
      <c r="B531" s="51" t="s">
        <v>1256</v>
      </c>
      <c r="C531" s="90">
        <f>IFERROR(VLOOKUP(A531,eco_bus_institutions!A:D,3,0),"")</f>
        <v>99</v>
      </c>
      <c r="D531" s="90">
        <f>IFERROR(VLOOKUP(A531,eco_bus_institutions!A:D,4,0),"")</f>
        <v>1.19</v>
      </c>
      <c r="E531" s="91">
        <f t="shared" si="40"/>
        <v>525</v>
      </c>
      <c r="F531" s="54">
        <f>IFERROR(VLOOKUP(A531,eco_institutions!A:D,3,0),"")</f>
        <v>51</v>
      </c>
      <c r="G531" s="54">
        <f>IFERROR(VLOOKUP(A531,eco_institutions!A:D,4,0),"")</f>
        <v>1.04</v>
      </c>
      <c r="H531" s="21">
        <f t="shared" si="41"/>
        <v>479</v>
      </c>
      <c r="I531" s="60">
        <f>IFERROR(VLOOKUP(A531,fin_institutions!A:D,3,0),"")</f>
        <v>18</v>
      </c>
      <c r="J531" s="55">
        <f>IFERROR(VLOOKUP(A531,fin_institutions!A:D,4,0),"")</f>
        <v>1.1100000000000001</v>
      </c>
      <c r="K531" s="55">
        <f t="shared" si="42"/>
        <v>364</v>
      </c>
      <c r="L531" s="70">
        <f>IFERROR(VLOOKUP(A531,bus_institutions!A:D,3,0),"")</f>
        <v>25</v>
      </c>
      <c r="M531" s="56">
        <f>IFERROR(VLOOKUP(A531,bus_institutions!A:D,4,0),"")</f>
        <v>1.53</v>
      </c>
      <c r="N531" s="30">
        <f t="shared" si="43"/>
        <v>380</v>
      </c>
      <c r="O531" s="75">
        <f>IFERROR(VLOOKUP(A531,man_institutions!A:D,3,0),"")</f>
        <v>23</v>
      </c>
      <c r="P531" s="76">
        <f>IFERROR(VLOOKUP(A531,man_institutions!A:D,4,0),"")</f>
        <v>1.36</v>
      </c>
      <c r="Q531" s="77">
        <f t="shared" si="44"/>
        <v>372</v>
      </c>
    </row>
    <row r="532" spans="1:17" x14ac:dyDescent="0.25">
      <c r="A532" s="8" t="s">
        <v>1162</v>
      </c>
      <c r="B532" s="51" t="s">
        <v>1245</v>
      </c>
      <c r="C532" s="90">
        <f>IFERROR(VLOOKUP(A532,eco_bus_institutions!A:D,3,0),"")</f>
        <v>41</v>
      </c>
      <c r="D532" s="90">
        <f>IFERROR(VLOOKUP(A532,eco_bus_institutions!A:D,4,0),"")</f>
        <v>1.19</v>
      </c>
      <c r="E532" s="91">
        <f t="shared" si="40"/>
        <v>525</v>
      </c>
      <c r="F532" s="54">
        <f>IFERROR(VLOOKUP(A532,eco_institutions!A:D,3,0),"")</f>
        <v>16</v>
      </c>
      <c r="G532" s="54">
        <f>IFERROR(VLOOKUP(A532,eco_institutions!A:D,4,0),"")</f>
        <v>1.01</v>
      </c>
      <c r="H532" s="21">
        <f t="shared" si="41"/>
        <v>566</v>
      </c>
      <c r="I532" s="60">
        <f>IFERROR(VLOOKUP(A532,fin_institutions!A:D,3,0),"")</f>
        <v>6</v>
      </c>
      <c r="J532" s="55">
        <f>IFERROR(VLOOKUP(A532,fin_institutions!A:D,4,0),"")</f>
        <v>1.01</v>
      </c>
      <c r="K532" s="55">
        <f t="shared" si="42"/>
        <v>547</v>
      </c>
      <c r="L532" s="70">
        <f>IFERROR(VLOOKUP(A532,bus_institutions!A:D,3,0),"")</f>
        <v>14</v>
      </c>
      <c r="M532" s="56">
        <f>IFERROR(VLOOKUP(A532,bus_institutions!A:D,4,0),"")</f>
        <v>1.29</v>
      </c>
      <c r="N532" s="30">
        <f t="shared" si="43"/>
        <v>475</v>
      </c>
      <c r="O532" s="75">
        <f>IFERROR(VLOOKUP(A532,man_institutions!A:D,3,0),"")</f>
        <v>16</v>
      </c>
      <c r="P532" s="76">
        <f>IFERROR(VLOOKUP(A532,man_institutions!A:D,4,0),"")</f>
        <v>1.28</v>
      </c>
      <c r="Q532" s="77">
        <f t="shared" si="44"/>
        <v>415</v>
      </c>
    </row>
    <row r="533" spans="1:17" x14ac:dyDescent="0.25">
      <c r="A533" s="8" t="s">
        <v>1086</v>
      </c>
      <c r="B533" s="51" t="s">
        <v>1253</v>
      </c>
      <c r="C533" s="90">
        <f>IFERROR(VLOOKUP(A533,eco_bus_institutions!A:D,3,0),"")</f>
        <v>49</v>
      </c>
      <c r="D533" s="90">
        <f>IFERROR(VLOOKUP(A533,eco_bus_institutions!A:D,4,0),"")</f>
        <v>1.19</v>
      </c>
      <c r="E533" s="91">
        <f t="shared" si="40"/>
        <v>525</v>
      </c>
      <c r="F533" s="54">
        <f>IFERROR(VLOOKUP(A533,eco_institutions!A:D,3,0),"")</f>
        <v>24</v>
      </c>
      <c r="G533" s="54">
        <f>IFERROR(VLOOKUP(A533,eco_institutions!A:D,4,0),"")</f>
        <v>1.03</v>
      </c>
      <c r="H533" s="21">
        <f t="shared" si="41"/>
        <v>511</v>
      </c>
      <c r="I533" s="60">
        <f>IFERROR(VLOOKUP(A533,fin_institutions!A:D,3,0),"")</f>
        <v>21</v>
      </c>
      <c r="J533" s="55">
        <f>IFERROR(VLOOKUP(A533,fin_institutions!A:D,4,0),"")</f>
        <v>1.17</v>
      </c>
      <c r="K533" s="55">
        <f t="shared" si="42"/>
        <v>305</v>
      </c>
      <c r="L533" s="70">
        <f>IFERROR(VLOOKUP(A533,bus_institutions!A:D,3,0),"")</f>
        <v>10</v>
      </c>
      <c r="M533" s="56">
        <f>IFERROR(VLOOKUP(A533,bus_institutions!A:D,4,0),"")</f>
        <v>1.17</v>
      </c>
      <c r="N533" s="30">
        <f t="shared" si="43"/>
        <v>517</v>
      </c>
      <c r="O533" s="75">
        <f>IFERROR(VLOOKUP(A533,man_institutions!A:D,3,0),"")</f>
        <v>8</v>
      </c>
      <c r="P533" s="76">
        <f>IFERROR(VLOOKUP(A533,man_institutions!A:D,4,0),"")</f>
        <v>1.05</v>
      </c>
      <c r="Q533" s="77">
        <f t="shared" si="44"/>
        <v>552</v>
      </c>
    </row>
    <row r="534" spans="1:17" x14ac:dyDescent="0.25">
      <c r="A534" s="8" t="s">
        <v>1144</v>
      </c>
      <c r="B534" s="51" t="s">
        <v>1224</v>
      </c>
      <c r="C534" s="90">
        <f>IFERROR(VLOOKUP(A534,eco_bus_institutions!A:D,3,0),"")</f>
        <v>45</v>
      </c>
      <c r="D534" s="90">
        <f>IFERROR(VLOOKUP(A534,eco_bus_institutions!A:D,4,0),"")</f>
        <v>1.19</v>
      </c>
      <c r="E534" s="91">
        <f t="shared" si="40"/>
        <v>525</v>
      </c>
      <c r="F534" s="54">
        <f>IFERROR(VLOOKUP(A534,eco_institutions!A:D,3,0),"")</f>
        <v>34</v>
      </c>
      <c r="G534" s="54">
        <f>IFERROR(VLOOKUP(A534,eco_institutions!A:D,4,0),"")</f>
        <v>1.0900000000000001</v>
      </c>
      <c r="H534" s="21">
        <f t="shared" si="41"/>
        <v>383</v>
      </c>
      <c r="I534" s="60" t="str">
        <f>IFERROR(VLOOKUP(A534,fin_institutions!A:D,3,0),"")</f>
        <v/>
      </c>
      <c r="J534" s="55" t="str">
        <f>IFERROR(VLOOKUP(A534,fin_institutions!A:D,4,0),"")</f>
        <v/>
      </c>
      <c r="K534" s="55" t="str">
        <f t="shared" si="42"/>
        <v/>
      </c>
      <c r="L534" s="70">
        <f>IFERROR(VLOOKUP(A534,bus_institutions!A:D,3,0),"")</f>
        <v>6</v>
      </c>
      <c r="M534" s="56">
        <f>IFERROR(VLOOKUP(A534,bus_institutions!A:D,4,0),"")</f>
        <v>1.48</v>
      </c>
      <c r="N534" s="30">
        <f t="shared" si="43"/>
        <v>400</v>
      </c>
      <c r="O534" s="75">
        <f>IFERROR(VLOOKUP(A534,man_institutions!A:D,3,0),"")</f>
        <v>8</v>
      </c>
      <c r="P534" s="76">
        <f>IFERROR(VLOOKUP(A534,man_institutions!A:D,4,0),"")</f>
        <v>1.22</v>
      </c>
      <c r="Q534" s="77">
        <f t="shared" si="44"/>
        <v>441</v>
      </c>
    </row>
    <row r="535" spans="1:17" x14ac:dyDescent="0.25">
      <c r="A535" s="8" t="s">
        <v>1107</v>
      </c>
      <c r="B535" s="51" t="s">
        <v>1239</v>
      </c>
      <c r="C535" s="90">
        <f>IFERROR(VLOOKUP(A535,eco_bus_institutions!A:D,3,0),"")</f>
        <v>53</v>
      </c>
      <c r="D535" s="90">
        <f>IFERROR(VLOOKUP(A535,eco_bus_institutions!A:D,4,0),"")</f>
        <v>1.19</v>
      </c>
      <c r="E535" s="91">
        <f t="shared" si="40"/>
        <v>525</v>
      </c>
      <c r="F535" s="54">
        <f>IFERROR(VLOOKUP(A535,eco_institutions!A:D,3,0),"")</f>
        <v>25</v>
      </c>
      <c r="G535" s="54">
        <f>IFERROR(VLOOKUP(A535,eco_institutions!A:D,4,0),"")</f>
        <v>1.06</v>
      </c>
      <c r="H535" s="21">
        <f t="shared" si="41"/>
        <v>443</v>
      </c>
      <c r="I535" s="60">
        <f>IFERROR(VLOOKUP(A535,fin_institutions!A:D,3,0),"")</f>
        <v>15</v>
      </c>
      <c r="J535" s="55">
        <f>IFERROR(VLOOKUP(A535,fin_institutions!A:D,4,0),"")</f>
        <v>1.21</v>
      </c>
      <c r="K535" s="55">
        <f t="shared" si="42"/>
        <v>283</v>
      </c>
      <c r="L535" s="70">
        <f>IFERROR(VLOOKUP(A535,bus_institutions!A:D,3,0),"")</f>
        <v>14</v>
      </c>
      <c r="M535" s="56">
        <f>IFERROR(VLOOKUP(A535,bus_institutions!A:D,4,0),"")</f>
        <v>1.2</v>
      </c>
      <c r="N535" s="30">
        <f t="shared" si="43"/>
        <v>510</v>
      </c>
      <c r="O535" s="75">
        <f>IFERROR(VLOOKUP(A535,man_institutions!A:D,3,0),"")</f>
        <v>13</v>
      </c>
      <c r="P535" s="76">
        <f>IFERROR(VLOOKUP(A535,man_institutions!A:D,4,0),"")</f>
        <v>1.0900000000000001</v>
      </c>
      <c r="Q535" s="77">
        <f t="shared" si="44"/>
        <v>530</v>
      </c>
    </row>
    <row r="536" spans="1:17" x14ac:dyDescent="0.25">
      <c r="A536" s="8" t="s">
        <v>1145</v>
      </c>
      <c r="B536" s="51" t="s">
        <v>1232</v>
      </c>
      <c r="C536" s="90">
        <f>IFERROR(VLOOKUP(A536,eco_bus_institutions!A:D,3,0),"")</f>
        <v>63</v>
      </c>
      <c r="D536" s="90">
        <f>IFERROR(VLOOKUP(A536,eco_bus_institutions!A:D,4,0),"")</f>
        <v>1.19</v>
      </c>
      <c r="E536" s="91">
        <f t="shared" si="40"/>
        <v>525</v>
      </c>
      <c r="F536" s="54">
        <f>IFERROR(VLOOKUP(A536,eco_institutions!A:D,3,0),"")</f>
        <v>39</v>
      </c>
      <c r="G536" s="54">
        <f>IFERROR(VLOOKUP(A536,eco_institutions!A:D,4,0),"")</f>
        <v>1.02</v>
      </c>
      <c r="H536" s="21">
        <f t="shared" si="41"/>
        <v>543</v>
      </c>
      <c r="I536" s="60">
        <f>IFERROR(VLOOKUP(A536,fin_institutions!A:D,3,0),"")</f>
        <v>14</v>
      </c>
      <c r="J536" s="55">
        <f>IFERROR(VLOOKUP(A536,fin_institutions!A:D,4,0),"")</f>
        <v>1.05</v>
      </c>
      <c r="K536" s="55">
        <f t="shared" si="42"/>
        <v>462</v>
      </c>
      <c r="L536" s="70">
        <f>IFERROR(VLOOKUP(A536,bus_institutions!A:D,3,0),"")</f>
        <v>17</v>
      </c>
      <c r="M536" s="56">
        <f>IFERROR(VLOOKUP(A536,bus_institutions!A:D,4,0),"")</f>
        <v>1.22</v>
      </c>
      <c r="N536" s="30">
        <f t="shared" si="43"/>
        <v>502</v>
      </c>
      <c r="O536" s="75">
        <f>IFERROR(VLOOKUP(A536,man_institutions!A:D,3,0),"")</f>
        <v>14</v>
      </c>
      <c r="P536" s="76">
        <f>IFERROR(VLOOKUP(A536,man_institutions!A:D,4,0),"")</f>
        <v>1.53</v>
      </c>
      <c r="Q536" s="77">
        <f t="shared" si="44"/>
        <v>302</v>
      </c>
    </row>
    <row r="537" spans="1:17" x14ac:dyDescent="0.25">
      <c r="A537" s="8" t="s">
        <v>1123</v>
      </c>
      <c r="B537" s="51" t="s">
        <v>1262</v>
      </c>
      <c r="C537" s="90">
        <f>IFERROR(VLOOKUP(A537,eco_bus_institutions!A:D,3,0),"")</f>
        <v>83</v>
      </c>
      <c r="D537" s="90">
        <f>IFERROR(VLOOKUP(A537,eco_bus_institutions!A:D,4,0),"")</f>
        <v>1.18</v>
      </c>
      <c r="E537" s="91">
        <f t="shared" si="40"/>
        <v>535</v>
      </c>
      <c r="F537" s="54">
        <f>IFERROR(VLOOKUP(A537,eco_institutions!A:D,3,0),"")</f>
        <v>44</v>
      </c>
      <c r="G537" s="54">
        <f>IFERROR(VLOOKUP(A537,eco_institutions!A:D,4,0),"")</f>
        <v>1.03</v>
      </c>
      <c r="H537" s="21">
        <f t="shared" si="41"/>
        <v>511</v>
      </c>
      <c r="I537" s="60">
        <f>IFERROR(VLOOKUP(A537,fin_institutions!A:D,3,0),"")</f>
        <v>18</v>
      </c>
      <c r="J537" s="55">
        <f>IFERROR(VLOOKUP(A537,fin_institutions!A:D,4,0),"")</f>
        <v>1.1000000000000001</v>
      </c>
      <c r="K537" s="55">
        <f t="shared" si="42"/>
        <v>379</v>
      </c>
      <c r="L537" s="70">
        <f>IFERROR(VLOOKUP(A537,bus_institutions!A:D,3,0),"")</f>
        <v>22</v>
      </c>
      <c r="M537" s="56">
        <f>IFERROR(VLOOKUP(A537,bus_institutions!A:D,4,0),"")</f>
        <v>1.29</v>
      </c>
      <c r="N537" s="30">
        <f t="shared" si="43"/>
        <v>475</v>
      </c>
      <c r="O537" s="75">
        <f>IFERROR(VLOOKUP(A537,man_institutions!A:D,3,0),"")</f>
        <v>19</v>
      </c>
      <c r="P537" s="76">
        <f>IFERROR(VLOOKUP(A537,man_institutions!A:D,4,0),"")</f>
        <v>1.28</v>
      </c>
      <c r="Q537" s="77">
        <f t="shared" si="44"/>
        <v>415</v>
      </c>
    </row>
    <row r="538" spans="1:17" x14ac:dyDescent="0.25">
      <c r="A538" s="8" t="s">
        <v>1096</v>
      </c>
      <c r="B538" s="51" t="s">
        <v>1247</v>
      </c>
      <c r="C538" s="90">
        <f>IFERROR(VLOOKUP(A538,eco_bus_institutions!A:D,3,0),"")</f>
        <v>124</v>
      </c>
      <c r="D538" s="90">
        <f>IFERROR(VLOOKUP(A538,eco_bus_institutions!A:D,4,0),"")</f>
        <v>1.18</v>
      </c>
      <c r="E538" s="91">
        <f t="shared" si="40"/>
        <v>535</v>
      </c>
      <c r="F538" s="54">
        <f>IFERROR(VLOOKUP(A538,eco_institutions!A:D,3,0),"")</f>
        <v>85</v>
      </c>
      <c r="G538" s="54">
        <f>IFERROR(VLOOKUP(A538,eco_institutions!A:D,4,0),"")</f>
        <v>1.04</v>
      </c>
      <c r="H538" s="21">
        <f t="shared" si="41"/>
        <v>479</v>
      </c>
      <c r="I538" s="60">
        <f>IFERROR(VLOOKUP(A538,fin_institutions!A:D,3,0),"")</f>
        <v>13</v>
      </c>
      <c r="J538" s="55">
        <f>IFERROR(VLOOKUP(A538,fin_institutions!A:D,4,0),"")</f>
        <v>1.26</v>
      </c>
      <c r="K538" s="55">
        <f t="shared" si="42"/>
        <v>253</v>
      </c>
      <c r="L538" s="70">
        <f>IFERROR(VLOOKUP(A538,bus_institutions!A:D,3,0),"")</f>
        <v>28</v>
      </c>
      <c r="M538" s="56">
        <f>IFERROR(VLOOKUP(A538,bus_institutions!A:D,4,0),"")</f>
        <v>1.28</v>
      </c>
      <c r="N538" s="30">
        <f t="shared" si="43"/>
        <v>477</v>
      </c>
      <c r="O538" s="75">
        <f>IFERROR(VLOOKUP(A538,man_institutions!A:D,3,0),"")</f>
        <v>36</v>
      </c>
      <c r="P538" s="76">
        <f>IFERROR(VLOOKUP(A538,man_institutions!A:D,4,0),"")</f>
        <v>1.06</v>
      </c>
      <c r="Q538" s="77">
        <f t="shared" si="44"/>
        <v>544</v>
      </c>
    </row>
    <row r="539" spans="1:17" x14ac:dyDescent="0.25">
      <c r="A539" s="8" t="s">
        <v>1161</v>
      </c>
      <c r="B539" s="51" t="s">
        <v>1248</v>
      </c>
      <c r="C539" s="90">
        <f>IFERROR(VLOOKUP(A539,eco_bus_institutions!A:D,3,0),"")</f>
        <v>41</v>
      </c>
      <c r="D539" s="90">
        <f>IFERROR(VLOOKUP(A539,eco_bus_institutions!A:D,4,0),"")</f>
        <v>1.18</v>
      </c>
      <c r="E539" s="91">
        <f t="shared" si="40"/>
        <v>535</v>
      </c>
      <c r="F539" s="54">
        <f>IFERROR(VLOOKUP(A539,eco_institutions!A:D,3,0),"")</f>
        <v>26</v>
      </c>
      <c r="G539" s="54">
        <f>IFERROR(VLOOKUP(A539,eco_institutions!A:D,4,0),"")</f>
        <v>1.06</v>
      </c>
      <c r="H539" s="21">
        <f t="shared" si="41"/>
        <v>443</v>
      </c>
      <c r="I539" s="60">
        <f>IFERROR(VLOOKUP(A539,fin_institutions!A:D,3,0),"")</f>
        <v>4</v>
      </c>
      <c r="J539" s="55">
        <f>IFERROR(VLOOKUP(A539,fin_institutions!A:D,4,0),"")</f>
        <v>1.01</v>
      </c>
      <c r="K539" s="55">
        <f t="shared" si="42"/>
        <v>547</v>
      </c>
      <c r="L539" s="70">
        <f>IFERROR(VLOOKUP(A539,bus_institutions!A:D,3,0),"")</f>
        <v>6</v>
      </c>
      <c r="M539" s="56">
        <f>IFERROR(VLOOKUP(A539,bus_institutions!A:D,4,0),"")</f>
        <v>1.25</v>
      </c>
      <c r="N539" s="30">
        <f t="shared" si="43"/>
        <v>491</v>
      </c>
      <c r="O539" s="75">
        <f>IFERROR(VLOOKUP(A539,man_institutions!A:D,3,0),"")</f>
        <v>8</v>
      </c>
      <c r="P539" s="76">
        <f>IFERROR(VLOOKUP(A539,man_institutions!A:D,4,0),"")</f>
        <v>1.34</v>
      </c>
      <c r="Q539" s="77">
        <f t="shared" si="44"/>
        <v>389</v>
      </c>
    </row>
    <row r="540" spans="1:17" x14ac:dyDescent="0.25">
      <c r="A540" s="8" t="s">
        <v>1077</v>
      </c>
      <c r="B540" s="51" t="s">
        <v>1232</v>
      </c>
      <c r="C540" s="90">
        <f>IFERROR(VLOOKUP(A540,eco_bus_institutions!A:D,3,0),"")</f>
        <v>123</v>
      </c>
      <c r="D540" s="90">
        <f>IFERROR(VLOOKUP(A540,eco_bus_institutions!A:D,4,0),"")</f>
        <v>1.18</v>
      </c>
      <c r="E540" s="91">
        <f t="shared" si="40"/>
        <v>535</v>
      </c>
      <c r="F540" s="54">
        <f>IFERROR(VLOOKUP(A540,eco_institutions!A:D,3,0),"")</f>
        <v>45</v>
      </c>
      <c r="G540" s="54">
        <f>IFERROR(VLOOKUP(A540,eco_institutions!A:D,4,0),"")</f>
        <v>1.03</v>
      </c>
      <c r="H540" s="21">
        <f t="shared" si="41"/>
        <v>511</v>
      </c>
      <c r="I540" s="60">
        <f>IFERROR(VLOOKUP(A540,fin_institutions!A:D,3,0),"")</f>
        <v>42</v>
      </c>
      <c r="J540" s="55">
        <f>IFERROR(VLOOKUP(A540,fin_institutions!A:D,4,0),"")</f>
        <v>1.1100000000000001</v>
      </c>
      <c r="K540" s="55">
        <f t="shared" si="42"/>
        <v>364</v>
      </c>
      <c r="L540" s="70">
        <f>IFERROR(VLOOKUP(A540,bus_institutions!A:D,3,0),"")</f>
        <v>21</v>
      </c>
      <c r="M540" s="56">
        <f>IFERROR(VLOOKUP(A540,bus_institutions!A:D,4,0),"")</f>
        <v>1.24</v>
      </c>
      <c r="N540" s="30">
        <f t="shared" si="43"/>
        <v>496</v>
      </c>
      <c r="O540" s="75">
        <f>IFERROR(VLOOKUP(A540,man_institutions!A:D,3,0),"")</f>
        <v>45</v>
      </c>
      <c r="P540" s="76">
        <f>IFERROR(VLOOKUP(A540,man_institutions!A:D,4,0),"")</f>
        <v>1.17</v>
      </c>
      <c r="Q540" s="77">
        <f t="shared" si="44"/>
        <v>474</v>
      </c>
    </row>
    <row r="541" spans="1:17" x14ac:dyDescent="0.25">
      <c r="A541" s="8" t="s">
        <v>1164</v>
      </c>
      <c r="B541" s="51" t="s">
        <v>1222</v>
      </c>
      <c r="C541" s="90">
        <f>IFERROR(VLOOKUP(A541,eco_bus_institutions!A:D,3,0),"")</f>
        <v>43</v>
      </c>
      <c r="D541" s="90">
        <f>IFERROR(VLOOKUP(A541,eco_bus_institutions!A:D,4,0),"")</f>
        <v>1.18</v>
      </c>
      <c r="E541" s="91">
        <f t="shared" si="40"/>
        <v>535</v>
      </c>
      <c r="F541" s="54">
        <f>IFERROR(VLOOKUP(A541,eco_institutions!A:D,3,0),"")</f>
        <v>17</v>
      </c>
      <c r="G541" s="54">
        <f>IFERROR(VLOOKUP(A541,eco_institutions!A:D,4,0),"")</f>
        <v>1.04</v>
      </c>
      <c r="H541" s="21">
        <f t="shared" si="41"/>
        <v>479</v>
      </c>
      <c r="I541" s="60">
        <f>IFERROR(VLOOKUP(A541,fin_institutions!A:D,3,0),"")</f>
        <v>7</v>
      </c>
      <c r="J541" s="55">
        <f>IFERROR(VLOOKUP(A541,fin_institutions!A:D,4,0),"")</f>
        <v>1.07</v>
      </c>
      <c r="K541" s="55">
        <f t="shared" si="42"/>
        <v>424</v>
      </c>
      <c r="L541" s="70">
        <f>IFERROR(VLOOKUP(A541,bus_institutions!A:D,3,0),"")</f>
        <v>13</v>
      </c>
      <c r="M541" s="56">
        <f>IFERROR(VLOOKUP(A541,bus_institutions!A:D,4,0),"")</f>
        <v>1.37</v>
      </c>
      <c r="N541" s="30">
        <f t="shared" si="43"/>
        <v>449</v>
      </c>
      <c r="O541" s="75">
        <f>IFERROR(VLOOKUP(A541,man_institutions!A:D,3,0),"")</f>
        <v>19</v>
      </c>
      <c r="P541" s="76">
        <f>IFERROR(VLOOKUP(A541,man_institutions!A:D,4,0),"")</f>
        <v>1.25</v>
      </c>
      <c r="Q541" s="77">
        <f t="shared" si="44"/>
        <v>432</v>
      </c>
    </row>
    <row r="542" spans="1:17" x14ac:dyDescent="0.25">
      <c r="A542" s="8" t="s">
        <v>1140</v>
      </c>
      <c r="B542" s="51" t="s">
        <v>1233</v>
      </c>
      <c r="C542" s="90">
        <f>IFERROR(VLOOKUP(A542,eco_bus_institutions!A:D,3,0),"")</f>
        <v>71</v>
      </c>
      <c r="D542" s="90">
        <f>IFERROR(VLOOKUP(A542,eco_bus_institutions!A:D,4,0),"")</f>
        <v>1.18</v>
      </c>
      <c r="E542" s="91">
        <f t="shared" si="40"/>
        <v>535</v>
      </c>
      <c r="F542" s="54">
        <f>IFERROR(VLOOKUP(A542,eco_institutions!A:D,3,0),"")</f>
        <v>30</v>
      </c>
      <c r="G542" s="54">
        <f>IFERROR(VLOOKUP(A542,eco_institutions!A:D,4,0),"")</f>
        <v>1.04</v>
      </c>
      <c r="H542" s="21">
        <f t="shared" si="41"/>
        <v>479</v>
      </c>
      <c r="I542" s="60">
        <f>IFERROR(VLOOKUP(A542,fin_institutions!A:D,3,0),"")</f>
        <v>10</v>
      </c>
      <c r="J542" s="55">
        <f>IFERROR(VLOOKUP(A542,fin_institutions!A:D,4,0),"")</f>
        <v>1.02</v>
      </c>
      <c r="K542" s="55">
        <f t="shared" si="42"/>
        <v>526</v>
      </c>
      <c r="L542" s="70">
        <f>IFERROR(VLOOKUP(A542,bus_institutions!A:D,3,0),"")</f>
        <v>22</v>
      </c>
      <c r="M542" s="56">
        <f>IFERROR(VLOOKUP(A542,bus_institutions!A:D,4,0),"")</f>
        <v>1.6</v>
      </c>
      <c r="N542" s="30">
        <f t="shared" si="43"/>
        <v>357</v>
      </c>
      <c r="O542" s="75">
        <f>IFERROR(VLOOKUP(A542,man_institutions!A:D,3,0),"")</f>
        <v>29</v>
      </c>
      <c r="P542" s="76">
        <f>IFERROR(VLOOKUP(A542,man_institutions!A:D,4,0),"")</f>
        <v>1.06</v>
      </c>
      <c r="Q542" s="77">
        <f t="shared" si="44"/>
        <v>544</v>
      </c>
    </row>
    <row r="543" spans="1:17" x14ac:dyDescent="0.25">
      <c r="A543" s="8" t="s">
        <v>1177</v>
      </c>
      <c r="B543" s="51" t="s">
        <v>1220</v>
      </c>
      <c r="C543" s="90">
        <f>IFERROR(VLOOKUP(A543,eco_bus_institutions!A:D,3,0),"")</f>
        <v>77</v>
      </c>
      <c r="D543" s="90">
        <f>IFERROR(VLOOKUP(A543,eco_bus_institutions!A:D,4,0),"")</f>
        <v>1.18</v>
      </c>
      <c r="E543" s="91">
        <f t="shared" si="40"/>
        <v>535</v>
      </c>
      <c r="F543" s="54">
        <f>IFERROR(VLOOKUP(A543,eco_institutions!A:D,3,0),"")</f>
        <v>56</v>
      </c>
      <c r="G543" s="54">
        <f>IFERROR(VLOOKUP(A543,eco_institutions!A:D,4,0),"")</f>
        <v>1.1200000000000001</v>
      </c>
      <c r="H543" s="21">
        <f t="shared" si="41"/>
        <v>346</v>
      </c>
      <c r="I543" s="60">
        <f>IFERROR(VLOOKUP(A543,fin_institutions!A:D,3,0),"")</f>
        <v>15</v>
      </c>
      <c r="J543" s="55">
        <f>IFERROR(VLOOKUP(A543,fin_institutions!A:D,4,0),"")</f>
        <v>1.03</v>
      </c>
      <c r="K543" s="55">
        <f t="shared" si="42"/>
        <v>504</v>
      </c>
      <c r="L543" s="70">
        <f>IFERROR(VLOOKUP(A543,bus_institutions!A:D,3,0),"")</f>
        <v>7</v>
      </c>
      <c r="M543" s="56">
        <f>IFERROR(VLOOKUP(A543,bus_institutions!A:D,4,0),"")</f>
        <v>1.28</v>
      </c>
      <c r="N543" s="30">
        <f t="shared" si="43"/>
        <v>477</v>
      </c>
      <c r="O543" s="75">
        <f>IFERROR(VLOOKUP(A543,man_institutions!A:D,3,0),"")</f>
        <v>8</v>
      </c>
      <c r="P543" s="76">
        <f>IFERROR(VLOOKUP(A543,man_institutions!A:D,4,0),"")</f>
        <v>1.36</v>
      </c>
      <c r="Q543" s="77">
        <f t="shared" si="44"/>
        <v>372</v>
      </c>
    </row>
    <row r="544" spans="1:17" x14ac:dyDescent="0.25">
      <c r="A544" s="8" t="s">
        <v>1105</v>
      </c>
      <c r="B544" s="51" t="s">
        <v>1260</v>
      </c>
      <c r="C544" s="90">
        <f>IFERROR(VLOOKUP(A544,eco_bus_institutions!A:D,3,0),"")</f>
        <v>125</v>
      </c>
      <c r="D544" s="90">
        <f>IFERROR(VLOOKUP(A544,eco_bus_institutions!A:D,4,0),"")</f>
        <v>1.18</v>
      </c>
      <c r="E544" s="91">
        <f t="shared" si="40"/>
        <v>535</v>
      </c>
      <c r="F544" s="54">
        <f>IFERROR(VLOOKUP(A544,eco_institutions!A:D,3,0),"")</f>
        <v>70</v>
      </c>
      <c r="G544" s="54">
        <f>IFERROR(VLOOKUP(A544,eco_institutions!A:D,4,0),"")</f>
        <v>1.05</v>
      </c>
      <c r="H544" s="21">
        <f t="shared" si="41"/>
        <v>459</v>
      </c>
      <c r="I544" s="60">
        <f>IFERROR(VLOOKUP(A544,fin_institutions!A:D,3,0),"")</f>
        <v>43</v>
      </c>
      <c r="J544" s="55">
        <f>IFERROR(VLOOKUP(A544,fin_institutions!A:D,4,0),"")</f>
        <v>1.08</v>
      </c>
      <c r="K544" s="55">
        <f t="shared" si="42"/>
        <v>410</v>
      </c>
      <c r="L544" s="70">
        <f>IFERROR(VLOOKUP(A544,bus_institutions!A:D,3,0),"")</f>
        <v>28</v>
      </c>
      <c r="M544" s="56">
        <f>IFERROR(VLOOKUP(A544,bus_institutions!A:D,4,0),"")</f>
        <v>1.28</v>
      </c>
      <c r="N544" s="30">
        <f t="shared" si="43"/>
        <v>477</v>
      </c>
      <c r="O544" s="75">
        <f>IFERROR(VLOOKUP(A544,man_institutions!A:D,3,0),"")</f>
        <v>24</v>
      </c>
      <c r="P544" s="76">
        <f>IFERROR(VLOOKUP(A544,man_institutions!A:D,4,0),"")</f>
        <v>1.0900000000000001</v>
      </c>
      <c r="Q544" s="77">
        <f t="shared" si="44"/>
        <v>530</v>
      </c>
    </row>
    <row r="545" spans="1:17" x14ac:dyDescent="0.25">
      <c r="A545" s="8" t="s">
        <v>1083</v>
      </c>
      <c r="B545" s="51" t="s">
        <v>1232</v>
      </c>
      <c r="C545" s="90">
        <f>IFERROR(VLOOKUP(A545,eco_bus_institutions!A:D,3,0),"")</f>
        <v>70</v>
      </c>
      <c r="D545" s="90">
        <f>IFERROR(VLOOKUP(A545,eco_bus_institutions!A:D,4,0),"")</f>
        <v>1.17</v>
      </c>
      <c r="E545" s="91">
        <f t="shared" si="40"/>
        <v>543</v>
      </c>
      <c r="F545" s="54">
        <f>IFERROR(VLOOKUP(A545,eco_institutions!A:D,3,0),"")</f>
        <v>26</v>
      </c>
      <c r="G545" s="54">
        <f>IFERROR(VLOOKUP(A545,eco_institutions!A:D,4,0),"")</f>
        <v>1.02</v>
      </c>
      <c r="H545" s="21">
        <f t="shared" si="41"/>
        <v>543</v>
      </c>
      <c r="I545" s="60">
        <f>IFERROR(VLOOKUP(A545,fin_institutions!A:D,3,0),"")</f>
        <v>18</v>
      </c>
      <c r="J545" s="55">
        <f>IFERROR(VLOOKUP(A545,fin_institutions!A:D,4,0),"")</f>
        <v>1.23</v>
      </c>
      <c r="K545" s="55">
        <f t="shared" si="42"/>
        <v>268</v>
      </c>
      <c r="L545" s="70">
        <f>IFERROR(VLOOKUP(A545,bus_institutions!A:D,3,0),"")</f>
        <v>13</v>
      </c>
      <c r="M545" s="56">
        <f>IFERROR(VLOOKUP(A545,bus_institutions!A:D,4,0),"")</f>
        <v>1.0900000000000001</v>
      </c>
      <c r="N545" s="30">
        <f t="shared" si="43"/>
        <v>547</v>
      </c>
      <c r="O545" s="75">
        <f>IFERROR(VLOOKUP(A545,man_institutions!A:D,3,0),"")</f>
        <v>28</v>
      </c>
      <c r="P545" s="76">
        <f>IFERROR(VLOOKUP(A545,man_institutions!A:D,4,0),"")</f>
        <v>1.1200000000000001</v>
      </c>
      <c r="Q545" s="77">
        <f t="shared" si="44"/>
        <v>502</v>
      </c>
    </row>
    <row r="546" spans="1:17" x14ac:dyDescent="0.25">
      <c r="A546" s="8" t="s">
        <v>1124</v>
      </c>
      <c r="B546" s="51" t="s">
        <v>1232</v>
      </c>
      <c r="C546" s="90">
        <f>IFERROR(VLOOKUP(A546,eco_bus_institutions!A:D,3,0),"")</f>
        <v>51</v>
      </c>
      <c r="D546" s="90">
        <f>IFERROR(VLOOKUP(A546,eco_bus_institutions!A:D,4,0),"")</f>
        <v>1.17</v>
      </c>
      <c r="E546" s="91">
        <f t="shared" si="40"/>
        <v>543</v>
      </c>
      <c r="F546" s="54">
        <f>IFERROR(VLOOKUP(A546,eco_institutions!A:D,3,0),"")</f>
        <v>19</v>
      </c>
      <c r="G546" s="54">
        <f>IFERROR(VLOOKUP(A546,eco_institutions!A:D,4,0),"")</f>
        <v>1.03</v>
      </c>
      <c r="H546" s="21">
        <f t="shared" si="41"/>
        <v>511</v>
      </c>
      <c r="I546" s="60">
        <f>IFERROR(VLOOKUP(A546,fin_institutions!A:D,3,0),"")</f>
        <v>7</v>
      </c>
      <c r="J546" s="55">
        <f>IFERROR(VLOOKUP(A546,fin_institutions!A:D,4,0),"")</f>
        <v>1.04</v>
      </c>
      <c r="K546" s="55">
        <f t="shared" si="42"/>
        <v>479</v>
      </c>
      <c r="L546" s="70">
        <f>IFERROR(VLOOKUP(A546,bus_institutions!A:D,3,0),"")</f>
        <v>18</v>
      </c>
      <c r="M546" s="56">
        <f>IFERROR(VLOOKUP(A546,bus_institutions!A:D,4,0),"")</f>
        <v>1.33</v>
      </c>
      <c r="N546" s="30">
        <f t="shared" si="43"/>
        <v>466</v>
      </c>
      <c r="O546" s="75">
        <f>IFERROR(VLOOKUP(A546,man_institutions!A:D,3,0),"")</f>
        <v>24</v>
      </c>
      <c r="P546" s="76">
        <f>IFERROR(VLOOKUP(A546,man_institutions!A:D,4,0),"")</f>
        <v>1.08</v>
      </c>
      <c r="Q546" s="77">
        <f t="shared" si="44"/>
        <v>534</v>
      </c>
    </row>
    <row r="547" spans="1:17" x14ac:dyDescent="0.25">
      <c r="A547" s="8" t="s">
        <v>1139</v>
      </c>
      <c r="B547" s="51" t="s">
        <v>1233</v>
      </c>
      <c r="C547" s="90">
        <f>IFERROR(VLOOKUP(A547,eco_bus_institutions!A:D,3,0),"")</f>
        <v>46</v>
      </c>
      <c r="D547" s="90">
        <f>IFERROR(VLOOKUP(A547,eco_bus_institutions!A:D,4,0),"")</f>
        <v>1.17</v>
      </c>
      <c r="E547" s="91">
        <f t="shared" si="40"/>
        <v>543</v>
      </c>
      <c r="F547" s="54">
        <f>IFERROR(VLOOKUP(A547,eco_institutions!A:D,3,0),"")</f>
        <v>19</v>
      </c>
      <c r="G547" s="54">
        <f>IFERROR(VLOOKUP(A547,eco_institutions!A:D,4,0),"")</f>
        <v>1.03</v>
      </c>
      <c r="H547" s="21">
        <f t="shared" si="41"/>
        <v>511</v>
      </c>
      <c r="I547" s="60" t="str">
        <f>IFERROR(VLOOKUP(A547,fin_institutions!A:D,3,0),"")</f>
        <v/>
      </c>
      <c r="J547" s="55" t="str">
        <f>IFERROR(VLOOKUP(A547,fin_institutions!A:D,4,0),"")</f>
        <v/>
      </c>
      <c r="K547" s="55" t="str">
        <f t="shared" si="42"/>
        <v/>
      </c>
      <c r="L547" s="70">
        <f>IFERROR(VLOOKUP(A547,bus_institutions!A:D,3,0),"")</f>
        <v>19</v>
      </c>
      <c r="M547" s="56">
        <f>IFERROR(VLOOKUP(A547,bus_institutions!A:D,4,0),"")</f>
        <v>1.21</v>
      </c>
      <c r="N547" s="30">
        <f t="shared" si="43"/>
        <v>506</v>
      </c>
      <c r="O547" s="75">
        <f>IFERROR(VLOOKUP(A547,man_institutions!A:D,3,0),"")</f>
        <v>24</v>
      </c>
      <c r="P547" s="76">
        <f>IFERROR(VLOOKUP(A547,man_institutions!A:D,4,0),"")</f>
        <v>1.1100000000000001</v>
      </c>
      <c r="Q547" s="77">
        <f t="shared" si="44"/>
        <v>508</v>
      </c>
    </row>
    <row r="548" spans="1:17" x14ac:dyDescent="0.25">
      <c r="A548" s="8" t="s">
        <v>1141</v>
      </c>
      <c r="B548" s="51" t="s">
        <v>1264</v>
      </c>
      <c r="C548" s="90">
        <f>IFERROR(VLOOKUP(A548,eco_bus_institutions!A:D,3,0),"")</f>
        <v>49</v>
      </c>
      <c r="D548" s="90">
        <f>IFERROR(VLOOKUP(A548,eco_bus_institutions!A:D,4,0),"")</f>
        <v>1.17</v>
      </c>
      <c r="E548" s="91">
        <f t="shared" si="40"/>
        <v>543</v>
      </c>
      <c r="F548" s="54">
        <f>IFERROR(VLOOKUP(A548,eco_institutions!A:D,3,0),"")</f>
        <v>22</v>
      </c>
      <c r="G548" s="54">
        <f>IFERROR(VLOOKUP(A548,eco_institutions!A:D,4,0),"")</f>
        <v>1.03</v>
      </c>
      <c r="H548" s="21">
        <f t="shared" si="41"/>
        <v>511</v>
      </c>
      <c r="I548" s="60">
        <f>IFERROR(VLOOKUP(A548,fin_institutions!A:D,3,0),"")</f>
        <v>13</v>
      </c>
      <c r="J548" s="55">
        <f>IFERROR(VLOOKUP(A548,fin_institutions!A:D,4,0),"")</f>
        <v>1.04</v>
      </c>
      <c r="K548" s="55">
        <f t="shared" si="42"/>
        <v>479</v>
      </c>
      <c r="L548" s="70">
        <f>IFERROR(VLOOKUP(A548,bus_institutions!A:D,3,0),"")</f>
        <v>14</v>
      </c>
      <c r="M548" s="56">
        <f>IFERROR(VLOOKUP(A548,bus_institutions!A:D,4,0),"")</f>
        <v>1.26</v>
      </c>
      <c r="N548" s="30">
        <f t="shared" si="43"/>
        <v>489</v>
      </c>
      <c r="O548" s="75">
        <f>IFERROR(VLOOKUP(A548,man_institutions!A:D,3,0),"")</f>
        <v>24</v>
      </c>
      <c r="P548" s="76">
        <f>IFERROR(VLOOKUP(A548,man_institutions!A:D,4,0),"")</f>
        <v>1.18</v>
      </c>
      <c r="Q548" s="77">
        <f t="shared" si="44"/>
        <v>462</v>
      </c>
    </row>
    <row r="549" spans="1:17" x14ac:dyDescent="0.25">
      <c r="A549" s="8" t="s">
        <v>1153</v>
      </c>
      <c r="B549" s="51" t="s">
        <v>1264</v>
      </c>
      <c r="C549" s="90">
        <f>IFERROR(VLOOKUP(A549,eco_bus_institutions!A:D,3,0),"")</f>
        <v>44</v>
      </c>
      <c r="D549" s="90">
        <f>IFERROR(VLOOKUP(A549,eco_bus_institutions!A:D,4,0),"")</f>
        <v>1.17</v>
      </c>
      <c r="E549" s="91">
        <f t="shared" si="40"/>
        <v>543</v>
      </c>
      <c r="F549" s="54">
        <f>IFERROR(VLOOKUP(A549,eco_institutions!A:D,3,0),"")</f>
        <v>16</v>
      </c>
      <c r="G549" s="54">
        <f>IFERROR(VLOOKUP(A549,eco_institutions!A:D,4,0),"")</f>
        <v>1.04</v>
      </c>
      <c r="H549" s="21">
        <f t="shared" si="41"/>
        <v>479</v>
      </c>
      <c r="I549" s="60">
        <f>IFERROR(VLOOKUP(A549,fin_institutions!A:D,3,0),"")</f>
        <v>4</v>
      </c>
      <c r="J549" s="55">
        <f>IFERROR(VLOOKUP(A549,fin_institutions!A:D,4,0),"")</f>
        <v>1.02</v>
      </c>
      <c r="K549" s="55">
        <f t="shared" si="42"/>
        <v>526</v>
      </c>
      <c r="L549" s="70">
        <f>IFERROR(VLOOKUP(A549,bus_institutions!A:D,3,0),"")</f>
        <v>25</v>
      </c>
      <c r="M549" s="56">
        <f>IFERROR(VLOOKUP(A549,bus_institutions!A:D,4,0),"")</f>
        <v>1.22</v>
      </c>
      <c r="N549" s="30">
        <f t="shared" si="43"/>
        <v>502</v>
      </c>
      <c r="O549" s="75">
        <f>IFERROR(VLOOKUP(A549,man_institutions!A:D,3,0),"")</f>
        <v>18</v>
      </c>
      <c r="P549" s="76">
        <f>IFERROR(VLOOKUP(A549,man_institutions!A:D,4,0),"")</f>
        <v>1.07</v>
      </c>
      <c r="Q549" s="77">
        <f t="shared" si="44"/>
        <v>540</v>
      </c>
    </row>
    <row r="550" spans="1:17" x14ac:dyDescent="0.25">
      <c r="A550" s="8" t="s">
        <v>1080</v>
      </c>
      <c r="B550" s="51" t="s">
        <v>1232</v>
      </c>
      <c r="C550" s="90">
        <f>IFERROR(VLOOKUP(A550,eco_bus_institutions!A:D,3,0),"")</f>
        <v>144</v>
      </c>
      <c r="D550" s="90">
        <f>IFERROR(VLOOKUP(A550,eco_bus_institutions!A:D,4,0),"")</f>
        <v>1.17</v>
      </c>
      <c r="E550" s="91">
        <f t="shared" si="40"/>
        <v>543</v>
      </c>
      <c r="F550" s="54">
        <f>IFERROR(VLOOKUP(A550,eco_institutions!A:D,3,0),"")</f>
        <v>94</v>
      </c>
      <c r="G550" s="54">
        <f>IFERROR(VLOOKUP(A550,eco_institutions!A:D,4,0),"")</f>
        <v>1.07</v>
      </c>
      <c r="H550" s="21">
        <f t="shared" si="41"/>
        <v>425</v>
      </c>
      <c r="I550" s="60">
        <f>IFERROR(VLOOKUP(A550,fin_institutions!A:D,3,0),"")</f>
        <v>43</v>
      </c>
      <c r="J550" s="55">
        <f>IFERROR(VLOOKUP(A550,fin_institutions!A:D,4,0),"")</f>
        <v>1.17</v>
      </c>
      <c r="K550" s="55">
        <f t="shared" si="42"/>
        <v>305</v>
      </c>
      <c r="L550" s="70">
        <f>IFERROR(VLOOKUP(A550,bus_institutions!A:D,3,0),"")</f>
        <v>16</v>
      </c>
      <c r="M550" s="56">
        <f>IFERROR(VLOOKUP(A550,bus_institutions!A:D,4,0),"")</f>
        <v>1.1200000000000001</v>
      </c>
      <c r="N550" s="30">
        <f t="shared" si="43"/>
        <v>538</v>
      </c>
      <c r="O550" s="75">
        <f>IFERROR(VLOOKUP(A550,man_institutions!A:D,3,0),"")</f>
        <v>19</v>
      </c>
      <c r="P550" s="76">
        <f>IFERROR(VLOOKUP(A550,man_institutions!A:D,4,0),"")</f>
        <v>1.08</v>
      </c>
      <c r="Q550" s="77">
        <f t="shared" si="44"/>
        <v>534</v>
      </c>
    </row>
    <row r="551" spans="1:17" x14ac:dyDescent="0.25">
      <c r="A551" s="8" t="s">
        <v>1063</v>
      </c>
      <c r="B551" s="51" t="s">
        <v>1232</v>
      </c>
      <c r="C551" s="90">
        <f>IFERROR(VLOOKUP(A551,eco_bus_institutions!A:D,3,0),"")</f>
        <v>61</v>
      </c>
      <c r="D551" s="90">
        <f>IFERROR(VLOOKUP(A551,eco_bus_institutions!A:D,4,0),"")</f>
        <v>1.1599999999999999</v>
      </c>
      <c r="E551" s="91">
        <f t="shared" si="40"/>
        <v>549</v>
      </c>
      <c r="F551" s="54">
        <f>IFERROR(VLOOKUP(A551,eco_institutions!A:D,3,0),"")</f>
        <v>45</v>
      </c>
      <c r="G551" s="54">
        <f>IFERROR(VLOOKUP(A551,eco_institutions!A:D,4,0),"")</f>
        <v>1.08</v>
      </c>
      <c r="H551" s="21">
        <f t="shared" si="41"/>
        <v>407</v>
      </c>
      <c r="I551" s="60">
        <f>IFERROR(VLOOKUP(A551,fin_institutions!A:D,3,0),"")</f>
        <v>21</v>
      </c>
      <c r="J551" s="55">
        <f>IFERROR(VLOOKUP(A551,fin_institutions!A:D,4,0),"")</f>
        <v>1.06</v>
      </c>
      <c r="K551" s="55">
        <f t="shared" si="42"/>
        <v>444</v>
      </c>
      <c r="L551" s="70">
        <f>IFERROR(VLOOKUP(A551,bus_institutions!A:D,3,0),"")</f>
        <v>6</v>
      </c>
      <c r="M551" s="56">
        <f>IFERROR(VLOOKUP(A551,bus_institutions!A:D,4,0),"")</f>
        <v>1.1299999999999999</v>
      </c>
      <c r="N551" s="30">
        <f t="shared" si="43"/>
        <v>532</v>
      </c>
      <c r="O551" s="75">
        <f>IFERROR(VLOOKUP(A551,man_institutions!A:D,3,0),"")</f>
        <v>7</v>
      </c>
      <c r="P551" s="76">
        <f>IFERROR(VLOOKUP(A551,man_institutions!A:D,4,0),"")</f>
        <v>1.03</v>
      </c>
      <c r="Q551" s="77">
        <f t="shared" si="44"/>
        <v>565</v>
      </c>
    </row>
    <row r="552" spans="1:17" x14ac:dyDescent="0.25">
      <c r="A552" s="8" t="s">
        <v>1142</v>
      </c>
      <c r="B552" s="51" t="s">
        <v>1224</v>
      </c>
      <c r="C552" s="90">
        <f>IFERROR(VLOOKUP(A552,eco_bus_institutions!A:D,3,0),"")</f>
        <v>54</v>
      </c>
      <c r="D552" s="90">
        <f>IFERROR(VLOOKUP(A552,eco_bus_institutions!A:D,4,0),"")</f>
        <v>1.1599999999999999</v>
      </c>
      <c r="E552" s="91">
        <f t="shared" si="40"/>
        <v>549</v>
      </c>
      <c r="F552" s="54">
        <f>IFERROR(VLOOKUP(A552,eco_institutions!A:D,3,0),"")</f>
        <v>32</v>
      </c>
      <c r="G552" s="54">
        <f>IFERROR(VLOOKUP(A552,eco_institutions!A:D,4,0),"")</f>
        <v>1.07</v>
      </c>
      <c r="H552" s="21">
        <f t="shared" si="41"/>
        <v>425</v>
      </c>
      <c r="I552" s="60">
        <f>IFERROR(VLOOKUP(A552,fin_institutions!A:D,3,0),"")</f>
        <v>18</v>
      </c>
      <c r="J552" s="55">
        <f>IFERROR(VLOOKUP(A552,fin_institutions!A:D,4,0),"")</f>
        <v>1.07</v>
      </c>
      <c r="K552" s="55">
        <f t="shared" si="42"/>
        <v>424</v>
      </c>
      <c r="L552" s="70">
        <f>IFERROR(VLOOKUP(A552,bus_institutions!A:D,3,0),"")</f>
        <v>7</v>
      </c>
      <c r="M552" s="56">
        <f>IFERROR(VLOOKUP(A552,bus_institutions!A:D,4,0),"")</f>
        <v>1.23</v>
      </c>
      <c r="N552" s="30">
        <f t="shared" si="43"/>
        <v>500</v>
      </c>
      <c r="O552" s="75">
        <f>IFERROR(VLOOKUP(A552,man_institutions!A:D,3,0),"")</f>
        <v>12</v>
      </c>
      <c r="P552" s="76">
        <f>IFERROR(VLOOKUP(A552,man_institutions!A:D,4,0),"")</f>
        <v>1.24</v>
      </c>
      <c r="Q552" s="77">
        <f t="shared" si="44"/>
        <v>437</v>
      </c>
    </row>
    <row r="553" spans="1:17" x14ac:dyDescent="0.25">
      <c r="A553" s="8" t="s">
        <v>1158</v>
      </c>
      <c r="B553" s="51" t="s">
        <v>1232</v>
      </c>
      <c r="C553" s="90">
        <f>IFERROR(VLOOKUP(A553,eco_bus_institutions!A:D,3,0),"")</f>
        <v>57</v>
      </c>
      <c r="D553" s="90">
        <f>IFERROR(VLOOKUP(A553,eco_bus_institutions!A:D,4,0),"")</f>
        <v>1.1599999999999999</v>
      </c>
      <c r="E553" s="91">
        <f t="shared" si="40"/>
        <v>549</v>
      </c>
      <c r="F553" s="54">
        <f>IFERROR(VLOOKUP(A553,eco_institutions!A:D,3,0),"")</f>
        <v>33</v>
      </c>
      <c r="G553" s="54">
        <f>IFERROR(VLOOKUP(A553,eco_institutions!A:D,4,0),"")</f>
        <v>1.02</v>
      </c>
      <c r="H553" s="21">
        <f t="shared" si="41"/>
        <v>543</v>
      </c>
      <c r="I553" s="60">
        <f>IFERROR(VLOOKUP(A553,fin_institutions!A:D,3,0),"")</f>
        <v>5</v>
      </c>
      <c r="J553" s="55">
        <f>IFERROR(VLOOKUP(A553,fin_institutions!A:D,4,0),"")</f>
        <v>1.07</v>
      </c>
      <c r="K553" s="55">
        <f t="shared" si="42"/>
        <v>424</v>
      </c>
      <c r="L553" s="70">
        <f>IFERROR(VLOOKUP(A553,bus_institutions!A:D,3,0),"")</f>
        <v>20</v>
      </c>
      <c r="M553" s="56">
        <f>IFERROR(VLOOKUP(A553,bus_institutions!A:D,4,0),"")</f>
        <v>1.35</v>
      </c>
      <c r="N553" s="30">
        <f t="shared" si="43"/>
        <v>458</v>
      </c>
      <c r="O553" s="75">
        <f>IFERROR(VLOOKUP(A553,man_institutions!A:D,3,0),"")</f>
        <v>15</v>
      </c>
      <c r="P553" s="76">
        <f>IFERROR(VLOOKUP(A553,man_institutions!A:D,4,0),"")</f>
        <v>1.31</v>
      </c>
      <c r="Q553" s="77">
        <f t="shared" si="44"/>
        <v>398</v>
      </c>
    </row>
    <row r="554" spans="1:17" x14ac:dyDescent="0.25">
      <c r="A554" s="8" t="s">
        <v>1149</v>
      </c>
      <c r="B554" s="51" t="s">
        <v>1224</v>
      </c>
      <c r="C554" s="90">
        <f>IFERROR(VLOOKUP(A554,eco_bus_institutions!A:D,3,0),"")</f>
        <v>66</v>
      </c>
      <c r="D554" s="90">
        <f>IFERROR(VLOOKUP(A554,eco_bus_institutions!A:D,4,0),"")</f>
        <v>1.1499999999999999</v>
      </c>
      <c r="E554" s="91">
        <f t="shared" si="40"/>
        <v>552</v>
      </c>
      <c r="F554" s="54">
        <f>IFERROR(VLOOKUP(A554,eco_institutions!A:D,3,0),"")</f>
        <v>45</v>
      </c>
      <c r="G554" s="54">
        <f>IFERROR(VLOOKUP(A554,eco_institutions!A:D,4,0),"")</f>
        <v>1.06</v>
      </c>
      <c r="H554" s="21">
        <f t="shared" si="41"/>
        <v>443</v>
      </c>
      <c r="I554" s="60">
        <f>IFERROR(VLOOKUP(A554,fin_institutions!A:D,3,0),"")</f>
        <v>8</v>
      </c>
      <c r="J554" s="55">
        <f>IFERROR(VLOOKUP(A554,fin_institutions!A:D,4,0),"")</f>
        <v>1.1599999999999999</v>
      </c>
      <c r="K554" s="55">
        <f t="shared" si="42"/>
        <v>315</v>
      </c>
      <c r="L554" s="70">
        <f>IFERROR(VLOOKUP(A554,bus_institutions!A:D,3,0),"")</f>
        <v>15</v>
      </c>
      <c r="M554" s="56">
        <f>IFERROR(VLOOKUP(A554,bus_institutions!A:D,4,0),"")</f>
        <v>1.1299999999999999</v>
      </c>
      <c r="N554" s="30">
        <f t="shared" si="43"/>
        <v>532</v>
      </c>
      <c r="O554" s="75">
        <f>IFERROR(VLOOKUP(A554,man_institutions!A:D,3,0),"")</f>
        <v>15</v>
      </c>
      <c r="P554" s="76">
        <f>IFERROR(VLOOKUP(A554,man_institutions!A:D,4,0),"")</f>
        <v>1.1299999999999999</v>
      </c>
      <c r="Q554" s="77">
        <f t="shared" si="44"/>
        <v>497</v>
      </c>
    </row>
    <row r="555" spans="1:17" x14ac:dyDescent="0.25">
      <c r="A555" s="8" t="s">
        <v>1176</v>
      </c>
      <c r="B555" s="51" t="s">
        <v>1222</v>
      </c>
      <c r="C555" s="90">
        <f>IFERROR(VLOOKUP(A555,eco_bus_institutions!A:D,3,0),"")</f>
        <v>44</v>
      </c>
      <c r="D555" s="90">
        <f>IFERROR(VLOOKUP(A555,eco_bus_institutions!A:D,4,0),"")</f>
        <v>1.1499999999999999</v>
      </c>
      <c r="E555" s="91">
        <f t="shared" si="40"/>
        <v>552</v>
      </c>
      <c r="F555" s="54">
        <f>IFERROR(VLOOKUP(A555,eco_institutions!A:D,3,0),"")</f>
        <v>12</v>
      </c>
      <c r="G555" s="54">
        <f>IFERROR(VLOOKUP(A555,eco_institutions!A:D,4,0),"")</f>
        <v>1.01</v>
      </c>
      <c r="H555" s="21">
        <f t="shared" si="41"/>
        <v>566</v>
      </c>
      <c r="I555" s="60">
        <f>IFERROR(VLOOKUP(A555,fin_institutions!A:D,3,0),"")</f>
        <v>8</v>
      </c>
      <c r="J555" s="55">
        <f>IFERROR(VLOOKUP(A555,fin_institutions!A:D,4,0),"")</f>
        <v>1.02</v>
      </c>
      <c r="K555" s="55">
        <f t="shared" si="42"/>
        <v>526</v>
      </c>
      <c r="L555" s="70">
        <f>IFERROR(VLOOKUP(A555,bus_institutions!A:D,3,0),"")</f>
        <v>20</v>
      </c>
      <c r="M555" s="56">
        <f>IFERROR(VLOOKUP(A555,bus_institutions!A:D,4,0),"")</f>
        <v>1.17</v>
      </c>
      <c r="N555" s="30">
        <f t="shared" si="43"/>
        <v>517</v>
      </c>
      <c r="O555" s="75">
        <f>IFERROR(VLOOKUP(A555,man_institutions!A:D,3,0),"")</f>
        <v>19</v>
      </c>
      <c r="P555" s="76">
        <f>IFERROR(VLOOKUP(A555,man_institutions!A:D,4,0),"")</f>
        <v>1.1100000000000001</v>
      </c>
      <c r="Q555" s="77">
        <f t="shared" si="44"/>
        <v>508</v>
      </c>
    </row>
    <row r="556" spans="1:17" x14ac:dyDescent="0.25">
      <c r="A556" s="8" t="s">
        <v>1196</v>
      </c>
      <c r="B556" s="51" t="s">
        <v>1222</v>
      </c>
      <c r="C556" s="90">
        <f>IFERROR(VLOOKUP(A556,eco_bus_institutions!A:D,3,0),"")</f>
        <v>39</v>
      </c>
      <c r="D556" s="90">
        <f>IFERROR(VLOOKUP(A556,eco_bus_institutions!A:D,4,0),"")</f>
        <v>1.1499999999999999</v>
      </c>
      <c r="E556" s="91">
        <f t="shared" si="40"/>
        <v>552</v>
      </c>
      <c r="F556" s="54">
        <f>IFERROR(VLOOKUP(A556,eco_institutions!A:D,3,0),"")</f>
        <v>20</v>
      </c>
      <c r="G556" s="54">
        <f>IFERROR(VLOOKUP(A556,eco_institutions!A:D,4,0),"")</f>
        <v>1.02</v>
      </c>
      <c r="H556" s="21">
        <f t="shared" si="41"/>
        <v>543</v>
      </c>
      <c r="I556" s="60">
        <f>IFERROR(VLOOKUP(A556,fin_institutions!A:D,3,0),"")</f>
        <v>3</v>
      </c>
      <c r="J556" s="55">
        <f>IFERROR(VLOOKUP(A556,fin_institutions!A:D,4,0),"")</f>
        <v>1.05</v>
      </c>
      <c r="K556" s="55">
        <f t="shared" si="42"/>
        <v>462</v>
      </c>
      <c r="L556" s="70">
        <f>IFERROR(VLOOKUP(A556,bus_institutions!A:D,3,0),"")</f>
        <v>15</v>
      </c>
      <c r="M556" s="56">
        <f>IFERROR(VLOOKUP(A556,bus_institutions!A:D,4,0),"")</f>
        <v>1.3</v>
      </c>
      <c r="N556" s="30">
        <f t="shared" si="43"/>
        <v>472</v>
      </c>
      <c r="O556" s="75">
        <f>IFERROR(VLOOKUP(A556,man_institutions!A:D,3,0),"")</f>
        <v>14</v>
      </c>
      <c r="P556" s="76">
        <f>IFERROR(VLOOKUP(A556,man_institutions!A:D,4,0),"")</f>
        <v>1.2</v>
      </c>
      <c r="Q556" s="77">
        <f t="shared" si="44"/>
        <v>452</v>
      </c>
    </row>
    <row r="557" spans="1:17" x14ac:dyDescent="0.25">
      <c r="A557" s="8" t="s">
        <v>1192</v>
      </c>
      <c r="B557" s="51" t="s">
        <v>1222</v>
      </c>
      <c r="C557" s="90">
        <f>IFERROR(VLOOKUP(A557,eco_bus_institutions!A:D,3,0),"")</f>
        <v>44</v>
      </c>
      <c r="D557" s="90">
        <f>IFERROR(VLOOKUP(A557,eco_bus_institutions!A:D,4,0),"")</f>
        <v>1.1499999999999999</v>
      </c>
      <c r="E557" s="91">
        <f t="shared" si="40"/>
        <v>552</v>
      </c>
      <c r="F557" s="54">
        <f>IFERROR(VLOOKUP(A557,eco_institutions!A:D,3,0),"")</f>
        <v>18</v>
      </c>
      <c r="G557" s="54">
        <f>IFERROR(VLOOKUP(A557,eco_institutions!A:D,4,0),"")</f>
        <v>1.02</v>
      </c>
      <c r="H557" s="21">
        <f t="shared" si="41"/>
        <v>543</v>
      </c>
      <c r="I557" s="60" t="str">
        <f>IFERROR(VLOOKUP(A557,fin_institutions!A:D,3,0),"")</f>
        <v/>
      </c>
      <c r="J557" s="55" t="str">
        <f>IFERROR(VLOOKUP(A557,fin_institutions!A:D,4,0),"")</f>
        <v/>
      </c>
      <c r="K557" s="55" t="str">
        <f t="shared" si="42"/>
        <v/>
      </c>
      <c r="L557" s="70">
        <f>IFERROR(VLOOKUP(A557,bus_institutions!A:D,3,0),"")</f>
        <v>23</v>
      </c>
      <c r="M557" s="56">
        <f>IFERROR(VLOOKUP(A557,bus_institutions!A:D,4,0),"")</f>
        <v>1.1499999999999999</v>
      </c>
      <c r="N557" s="30">
        <f t="shared" si="43"/>
        <v>525</v>
      </c>
      <c r="O557" s="75">
        <f>IFERROR(VLOOKUP(A557,man_institutions!A:D,3,0),"")</f>
        <v>20</v>
      </c>
      <c r="P557" s="76">
        <f>IFERROR(VLOOKUP(A557,man_institutions!A:D,4,0),"")</f>
        <v>1.1499999999999999</v>
      </c>
      <c r="Q557" s="77">
        <f t="shared" si="44"/>
        <v>488</v>
      </c>
    </row>
    <row r="558" spans="1:17" x14ac:dyDescent="0.25">
      <c r="A558" s="8" t="s">
        <v>1199</v>
      </c>
      <c r="B558" s="51" t="s">
        <v>1245</v>
      </c>
      <c r="C558" s="90">
        <f>IFERROR(VLOOKUP(A558,eco_bus_institutions!A:D,3,0),"")</f>
        <v>43</v>
      </c>
      <c r="D558" s="90">
        <f>IFERROR(VLOOKUP(A558,eco_bus_institutions!A:D,4,0),"")</f>
        <v>1.1399999999999999</v>
      </c>
      <c r="E558" s="91">
        <f t="shared" si="40"/>
        <v>556</v>
      </c>
      <c r="F558" s="54">
        <f>IFERROR(VLOOKUP(A558,eco_institutions!A:D,3,0),"")</f>
        <v>37</v>
      </c>
      <c r="G558" s="54">
        <f>IFERROR(VLOOKUP(A558,eco_institutions!A:D,4,0),"")</f>
        <v>1.1499999999999999</v>
      </c>
      <c r="H558" s="21">
        <f t="shared" si="41"/>
        <v>318</v>
      </c>
      <c r="I558" s="60">
        <f>IFERROR(VLOOKUP(A558,fin_institutions!A:D,3,0),"")</f>
        <v>5</v>
      </c>
      <c r="J558" s="55">
        <f>IFERROR(VLOOKUP(A558,fin_institutions!A:D,4,0),"")</f>
        <v>1.04</v>
      </c>
      <c r="K558" s="55">
        <f t="shared" si="42"/>
        <v>479</v>
      </c>
      <c r="L558" s="70" t="str">
        <f>IFERROR(VLOOKUP(A558,bus_institutions!A:D,3,0),"")</f>
        <v/>
      </c>
      <c r="M558" s="56" t="str">
        <f>IFERROR(VLOOKUP(A558,bus_institutions!A:D,4,0),"")</f>
        <v/>
      </c>
      <c r="N558" s="30" t="str">
        <f t="shared" si="43"/>
        <v/>
      </c>
      <c r="O558" s="75" t="str">
        <f>IFERROR(VLOOKUP(A558,man_institutions!A:D,3,0),"")</f>
        <v/>
      </c>
      <c r="P558" s="76" t="str">
        <f>IFERROR(VLOOKUP(A558,man_institutions!A:D,4,0),"")</f>
        <v/>
      </c>
      <c r="Q558" s="77" t="str">
        <f t="shared" si="44"/>
        <v/>
      </c>
    </row>
    <row r="559" spans="1:17" x14ac:dyDescent="0.25">
      <c r="A559" s="8" t="s">
        <v>1148</v>
      </c>
      <c r="B559" s="51" t="s">
        <v>1232</v>
      </c>
      <c r="C559" s="90">
        <f>IFERROR(VLOOKUP(A559,eco_bus_institutions!A:D,3,0),"")</f>
        <v>45</v>
      </c>
      <c r="D559" s="90">
        <f>IFERROR(VLOOKUP(A559,eco_bus_institutions!A:D,4,0),"")</f>
        <v>1.1399999999999999</v>
      </c>
      <c r="E559" s="91">
        <f t="shared" si="40"/>
        <v>556</v>
      </c>
      <c r="F559" s="54">
        <f>IFERROR(VLOOKUP(A559,eco_institutions!A:D,3,0),"")</f>
        <v>24</v>
      </c>
      <c r="G559" s="54">
        <f>IFERROR(VLOOKUP(A559,eco_institutions!A:D,4,0),"")</f>
        <v>1.03</v>
      </c>
      <c r="H559" s="21">
        <f t="shared" si="41"/>
        <v>511</v>
      </c>
      <c r="I559" s="60">
        <f>IFERROR(VLOOKUP(A559,fin_institutions!A:D,3,0),"")</f>
        <v>6</v>
      </c>
      <c r="J559" s="55">
        <f>IFERROR(VLOOKUP(A559,fin_institutions!A:D,4,0),"")</f>
        <v>1.1100000000000001</v>
      </c>
      <c r="K559" s="55">
        <f t="shared" si="42"/>
        <v>364</v>
      </c>
      <c r="L559" s="70">
        <f>IFERROR(VLOOKUP(A559,bus_institutions!A:D,3,0),"")</f>
        <v>12</v>
      </c>
      <c r="M559" s="56">
        <f>IFERROR(VLOOKUP(A559,bus_institutions!A:D,4,0),"")</f>
        <v>1.2</v>
      </c>
      <c r="N559" s="30">
        <f t="shared" si="43"/>
        <v>510</v>
      </c>
      <c r="O559" s="75">
        <f>IFERROR(VLOOKUP(A559,man_institutions!A:D,3,0),"")</f>
        <v>22</v>
      </c>
      <c r="P559" s="76">
        <f>IFERROR(VLOOKUP(A559,man_institutions!A:D,4,0),"")</f>
        <v>1.08</v>
      </c>
      <c r="Q559" s="77">
        <f t="shared" si="44"/>
        <v>534</v>
      </c>
    </row>
    <row r="560" spans="1:17" x14ac:dyDescent="0.25">
      <c r="A560" s="8" t="s">
        <v>1114</v>
      </c>
      <c r="B560" s="51" t="s">
        <v>1232</v>
      </c>
      <c r="C560" s="90">
        <f>IFERROR(VLOOKUP(A560,eco_bus_institutions!A:D,3,0),"")</f>
        <v>52</v>
      </c>
      <c r="D560" s="90">
        <f>IFERROR(VLOOKUP(A560,eco_bus_institutions!A:D,4,0),"")</f>
        <v>1.1399999999999999</v>
      </c>
      <c r="E560" s="91">
        <f t="shared" si="40"/>
        <v>556</v>
      </c>
      <c r="F560" s="54">
        <f>IFERROR(VLOOKUP(A560,eco_institutions!A:D,3,0),"")</f>
        <v>23</v>
      </c>
      <c r="G560" s="54">
        <f>IFERROR(VLOOKUP(A560,eco_institutions!A:D,4,0),"")</f>
        <v>1.04</v>
      </c>
      <c r="H560" s="21">
        <f t="shared" si="41"/>
        <v>479</v>
      </c>
      <c r="I560" s="60">
        <f>IFERROR(VLOOKUP(A560,fin_institutions!A:D,3,0),"")</f>
        <v>9</v>
      </c>
      <c r="J560" s="55">
        <f>IFERROR(VLOOKUP(A560,fin_institutions!A:D,4,0),"")</f>
        <v>1.1000000000000001</v>
      </c>
      <c r="K560" s="55">
        <f t="shared" si="42"/>
        <v>379</v>
      </c>
      <c r="L560" s="70">
        <f>IFERROR(VLOOKUP(A560,bus_institutions!A:D,3,0),"")</f>
        <v>13</v>
      </c>
      <c r="M560" s="56">
        <f>IFERROR(VLOOKUP(A560,bus_institutions!A:D,4,0),"")</f>
        <v>1.1599999999999999</v>
      </c>
      <c r="N560" s="30">
        <f t="shared" si="43"/>
        <v>522</v>
      </c>
      <c r="O560" s="75">
        <f>IFERROR(VLOOKUP(A560,man_institutions!A:D,3,0),"")</f>
        <v>25</v>
      </c>
      <c r="P560" s="76">
        <f>IFERROR(VLOOKUP(A560,man_institutions!A:D,4,0),"")</f>
        <v>1.06</v>
      </c>
      <c r="Q560" s="77">
        <f t="shared" si="44"/>
        <v>544</v>
      </c>
    </row>
    <row r="561" spans="1:17" x14ac:dyDescent="0.25">
      <c r="A561" s="8" t="s">
        <v>1165</v>
      </c>
      <c r="B561" s="51" t="s">
        <v>1222</v>
      </c>
      <c r="C561" s="90">
        <f>IFERROR(VLOOKUP(A561,eco_bus_institutions!A:D,3,0),"")</f>
        <v>54</v>
      </c>
      <c r="D561" s="90">
        <f>IFERROR(VLOOKUP(A561,eco_bus_institutions!A:D,4,0),"")</f>
        <v>1.1399999999999999</v>
      </c>
      <c r="E561" s="91">
        <f t="shared" si="40"/>
        <v>556</v>
      </c>
      <c r="F561" s="54">
        <f>IFERROR(VLOOKUP(A561,eco_institutions!A:D,3,0),"")</f>
        <v>26</v>
      </c>
      <c r="G561" s="54">
        <f>IFERROR(VLOOKUP(A561,eco_institutions!A:D,4,0),"")</f>
        <v>1.03</v>
      </c>
      <c r="H561" s="21">
        <f t="shared" si="41"/>
        <v>511</v>
      </c>
      <c r="I561" s="60">
        <f>IFERROR(VLOOKUP(A561,fin_institutions!A:D,3,0),"")</f>
        <v>12</v>
      </c>
      <c r="J561" s="55">
        <f>IFERROR(VLOOKUP(A561,fin_institutions!A:D,4,0),"")</f>
        <v>1.06</v>
      </c>
      <c r="K561" s="55">
        <f t="shared" si="42"/>
        <v>444</v>
      </c>
      <c r="L561" s="70">
        <f>IFERROR(VLOOKUP(A561,bus_institutions!A:D,3,0),"")</f>
        <v>17</v>
      </c>
      <c r="M561" s="56">
        <f>IFERROR(VLOOKUP(A561,bus_institutions!A:D,4,0),"")</f>
        <v>1.21</v>
      </c>
      <c r="N561" s="30">
        <f t="shared" si="43"/>
        <v>506</v>
      </c>
      <c r="O561" s="75">
        <f>IFERROR(VLOOKUP(A561,man_institutions!A:D,3,0),"")</f>
        <v>17</v>
      </c>
      <c r="P561" s="76">
        <f>IFERROR(VLOOKUP(A561,man_institutions!A:D,4,0),"")</f>
        <v>1.1100000000000001</v>
      </c>
      <c r="Q561" s="77">
        <f t="shared" si="44"/>
        <v>508</v>
      </c>
    </row>
    <row r="562" spans="1:17" x14ac:dyDescent="0.25">
      <c r="A562" s="8" t="s">
        <v>1185</v>
      </c>
      <c r="B562" s="51" t="s">
        <v>1222</v>
      </c>
      <c r="C562" s="90">
        <f>IFERROR(VLOOKUP(A562,eco_bus_institutions!A:D,3,0),"")</f>
        <v>46</v>
      </c>
      <c r="D562" s="90">
        <f>IFERROR(VLOOKUP(A562,eco_bus_institutions!A:D,4,0),"")</f>
        <v>1.1399999999999999</v>
      </c>
      <c r="E562" s="91">
        <f t="shared" si="40"/>
        <v>556</v>
      </c>
      <c r="F562" s="54">
        <f>IFERROR(VLOOKUP(A562,eco_institutions!A:D,3,0),"")</f>
        <v>26</v>
      </c>
      <c r="G562" s="54">
        <f>IFERROR(VLOOKUP(A562,eco_institutions!A:D,4,0),"")</f>
        <v>1.02</v>
      </c>
      <c r="H562" s="21">
        <f t="shared" si="41"/>
        <v>543</v>
      </c>
      <c r="I562" s="60" t="str">
        <f>IFERROR(VLOOKUP(A562,fin_institutions!A:D,3,0),"")</f>
        <v/>
      </c>
      <c r="J562" s="55" t="str">
        <f>IFERROR(VLOOKUP(A562,fin_institutions!A:D,4,0),"")</f>
        <v/>
      </c>
      <c r="K562" s="55" t="str">
        <f t="shared" si="42"/>
        <v/>
      </c>
      <c r="L562" s="70">
        <f>IFERROR(VLOOKUP(A562,bus_institutions!A:D,3,0),"")</f>
        <v>24</v>
      </c>
      <c r="M562" s="56">
        <f>IFERROR(VLOOKUP(A562,bus_institutions!A:D,4,0),"")</f>
        <v>1.1599999999999999</v>
      </c>
      <c r="N562" s="30">
        <f t="shared" si="43"/>
        <v>522</v>
      </c>
      <c r="O562" s="75">
        <f>IFERROR(VLOOKUP(A562,man_institutions!A:D,3,0),"")</f>
        <v>15</v>
      </c>
      <c r="P562" s="76">
        <f>IFERROR(VLOOKUP(A562,man_institutions!A:D,4,0),"")</f>
        <v>1.1100000000000001</v>
      </c>
      <c r="Q562" s="77">
        <f t="shared" si="44"/>
        <v>508</v>
      </c>
    </row>
    <row r="563" spans="1:17" x14ac:dyDescent="0.25">
      <c r="A563" s="8" t="s">
        <v>1189</v>
      </c>
      <c r="B563" s="51" t="s">
        <v>1233</v>
      </c>
      <c r="C563" s="90">
        <f>IFERROR(VLOOKUP(A563,eco_bus_institutions!A:D,3,0),"")</f>
        <v>102</v>
      </c>
      <c r="D563" s="90">
        <f>IFERROR(VLOOKUP(A563,eco_bus_institutions!A:D,4,0),"")</f>
        <v>1.1399999999999999</v>
      </c>
      <c r="E563" s="91">
        <f t="shared" si="40"/>
        <v>556</v>
      </c>
      <c r="F563" s="54">
        <f>IFERROR(VLOOKUP(A563,eco_institutions!A:D,3,0),"")</f>
        <v>53</v>
      </c>
      <c r="G563" s="54">
        <f>IFERROR(VLOOKUP(A563,eco_institutions!A:D,4,0),"")</f>
        <v>1.1000000000000001</v>
      </c>
      <c r="H563" s="21">
        <f t="shared" si="41"/>
        <v>371</v>
      </c>
      <c r="I563" s="60">
        <f>IFERROR(VLOOKUP(A563,fin_institutions!A:D,3,0),"")</f>
        <v>19</v>
      </c>
      <c r="J563" s="55">
        <f>IFERROR(VLOOKUP(A563,fin_institutions!A:D,4,0),"")</f>
        <v>1.01</v>
      </c>
      <c r="K563" s="55">
        <f t="shared" si="42"/>
        <v>547</v>
      </c>
      <c r="L563" s="70">
        <f>IFERROR(VLOOKUP(A563,bus_institutions!A:D,3,0),"")</f>
        <v>32</v>
      </c>
      <c r="M563" s="56">
        <f>IFERROR(VLOOKUP(A563,bus_institutions!A:D,4,0),"")</f>
        <v>1.22</v>
      </c>
      <c r="N563" s="30">
        <f t="shared" si="43"/>
        <v>502</v>
      </c>
      <c r="O563" s="75">
        <f>IFERROR(VLOOKUP(A563,man_institutions!A:D,3,0),"")</f>
        <v>31</v>
      </c>
      <c r="P563" s="76">
        <f>IFERROR(VLOOKUP(A563,man_institutions!A:D,4,0),"")</f>
        <v>1.06</v>
      </c>
      <c r="Q563" s="77">
        <f t="shared" si="44"/>
        <v>544</v>
      </c>
    </row>
    <row r="564" spans="1:17" x14ac:dyDescent="0.25">
      <c r="A564" s="8" t="s">
        <v>1170</v>
      </c>
      <c r="B564" s="51" t="s">
        <v>1224</v>
      </c>
      <c r="C564" s="90">
        <f>IFERROR(VLOOKUP(A564,eco_bus_institutions!A:D,3,0),"")</f>
        <v>44</v>
      </c>
      <c r="D564" s="90">
        <f>IFERROR(VLOOKUP(A564,eco_bus_institutions!A:D,4,0),"")</f>
        <v>1.1399999999999999</v>
      </c>
      <c r="E564" s="91">
        <f t="shared" si="40"/>
        <v>556</v>
      </c>
      <c r="F564" s="54">
        <f>IFERROR(VLOOKUP(A564,eco_institutions!A:D,3,0),"")</f>
        <v>33</v>
      </c>
      <c r="G564" s="54">
        <f>IFERROR(VLOOKUP(A564,eco_institutions!A:D,4,0),"")</f>
        <v>1.04</v>
      </c>
      <c r="H564" s="21">
        <f t="shared" si="41"/>
        <v>479</v>
      </c>
      <c r="I564" s="60">
        <f>IFERROR(VLOOKUP(A564,fin_institutions!A:D,3,0),"")</f>
        <v>11</v>
      </c>
      <c r="J564" s="55">
        <f>IFERROR(VLOOKUP(A564,fin_institutions!A:D,4,0),"")</f>
        <v>1.07</v>
      </c>
      <c r="K564" s="55">
        <f t="shared" si="42"/>
        <v>424</v>
      </c>
      <c r="L564" s="70" t="str">
        <f>IFERROR(VLOOKUP(A564,bus_institutions!A:D,3,0),"")</f>
        <v/>
      </c>
      <c r="M564" s="56" t="str">
        <f>IFERROR(VLOOKUP(A564,bus_institutions!A:D,4,0),"")</f>
        <v/>
      </c>
      <c r="N564" s="30" t="str">
        <f t="shared" si="43"/>
        <v/>
      </c>
      <c r="O564" s="75">
        <f>IFERROR(VLOOKUP(A564,man_institutions!A:D,3,0),"")</f>
        <v>7</v>
      </c>
      <c r="P564" s="76">
        <f>IFERROR(VLOOKUP(A564,man_institutions!A:D,4,0),"")</f>
        <v>1.27</v>
      </c>
      <c r="Q564" s="77">
        <f t="shared" si="44"/>
        <v>419</v>
      </c>
    </row>
    <row r="565" spans="1:17" x14ac:dyDescent="0.25">
      <c r="A565" s="8" t="s">
        <v>1146</v>
      </c>
      <c r="B565" s="51" t="s">
        <v>1232</v>
      </c>
      <c r="C565" s="90">
        <f>IFERROR(VLOOKUP(A565,eco_bus_institutions!A:D,3,0),"")</f>
        <v>41</v>
      </c>
      <c r="D565" s="90">
        <f>IFERROR(VLOOKUP(A565,eco_bus_institutions!A:D,4,0),"")</f>
        <v>1.1299999999999999</v>
      </c>
      <c r="E565" s="91">
        <f t="shared" si="40"/>
        <v>563</v>
      </c>
      <c r="F565" s="54">
        <f>IFERROR(VLOOKUP(A565,eco_institutions!A:D,3,0),"")</f>
        <v>36</v>
      </c>
      <c r="G565" s="54">
        <f>IFERROR(VLOOKUP(A565,eco_institutions!A:D,4,0),"")</f>
        <v>1.07</v>
      </c>
      <c r="H565" s="21">
        <f t="shared" si="41"/>
        <v>425</v>
      </c>
      <c r="I565" s="60" t="str">
        <f>IFERROR(VLOOKUP(A565,fin_institutions!A:D,3,0),"")</f>
        <v/>
      </c>
      <c r="J565" s="55" t="str">
        <f>IFERROR(VLOOKUP(A565,fin_institutions!A:D,4,0),"")</f>
        <v/>
      </c>
      <c r="K565" s="55" t="str">
        <f t="shared" si="42"/>
        <v/>
      </c>
      <c r="L565" s="70">
        <f>IFERROR(VLOOKUP(A565,bus_institutions!A:D,3,0),"")</f>
        <v>6</v>
      </c>
      <c r="M565" s="56">
        <f>IFERROR(VLOOKUP(A565,bus_institutions!A:D,4,0),"")</f>
        <v>1.18</v>
      </c>
      <c r="N565" s="30">
        <f t="shared" si="43"/>
        <v>515</v>
      </c>
      <c r="O565" s="75" t="str">
        <f>IFERROR(VLOOKUP(A565,man_institutions!A:D,3,0),"")</f>
        <v/>
      </c>
      <c r="P565" s="76" t="str">
        <f>IFERROR(VLOOKUP(A565,man_institutions!A:D,4,0),"")</f>
        <v/>
      </c>
      <c r="Q565" s="77" t="str">
        <f t="shared" si="44"/>
        <v/>
      </c>
    </row>
    <row r="566" spans="1:17" x14ac:dyDescent="0.25">
      <c r="A566" s="8" t="s">
        <v>1183</v>
      </c>
      <c r="B566" s="51" t="s">
        <v>1245</v>
      </c>
      <c r="C566" s="90">
        <f>IFERROR(VLOOKUP(A566,eco_bus_institutions!A:D,3,0),"")</f>
        <v>41</v>
      </c>
      <c r="D566" s="90">
        <f>IFERROR(VLOOKUP(A566,eco_bus_institutions!A:D,4,0),"")</f>
        <v>1.1299999999999999</v>
      </c>
      <c r="E566" s="91">
        <f t="shared" si="40"/>
        <v>563</v>
      </c>
      <c r="F566" s="54">
        <f>IFERROR(VLOOKUP(A566,eco_institutions!A:D,3,0),"")</f>
        <v>10</v>
      </c>
      <c r="G566" s="54">
        <f>IFERROR(VLOOKUP(A566,eco_institutions!A:D,4,0),"")</f>
        <v>1</v>
      </c>
      <c r="H566" s="21">
        <f t="shared" si="41"/>
        <v>587</v>
      </c>
      <c r="I566" s="60">
        <f>IFERROR(VLOOKUP(A566,fin_institutions!A:D,3,0),"")</f>
        <v>9</v>
      </c>
      <c r="J566" s="55">
        <f>IFERROR(VLOOKUP(A566,fin_institutions!A:D,4,0),"")</f>
        <v>1.01</v>
      </c>
      <c r="K566" s="55">
        <f t="shared" si="42"/>
        <v>547</v>
      </c>
      <c r="L566" s="70">
        <f>IFERROR(VLOOKUP(A566,bus_institutions!A:D,3,0),"")</f>
        <v>15</v>
      </c>
      <c r="M566" s="56">
        <f>IFERROR(VLOOKUP(A566,bus_institutions!A:D,4,0),"")</f>
        <v>1.24</v>
      </c>
      <c r="N566" s="30">
        <f t="shared" si="43"/>
        <v>496</v>
      </c>
      <c r="O566" s="75">
        <f>IFERROR(VLOOKUP(A566,man_institutions!A:D,3,0),"")</f>
        <v>24</v>
      </c>
      <c r="P566" s="76">
        <f>IFERROR(VLOOKUP(A566,man_institutions!A:D,4,0),"")</f>
        <v>1.06</v>
      </c>
      <c r="Q566" s="77">
        <f t="shared" si="44"/>
        <v>544</v>
      </c>
    </row>
    <row r="567" spans="1:17" x14ac:dyDescent="0.25">
      <c r="A567" s="8" t="s">
        <v>1173</v>
      </c>
      <c r="B567" s="51" t="s">
        <v>1245</v>
      </c>
      <c r="C567" s="90">
        <f>IFERROR(VLOOKUP(A567,eco_bus_institutions!A:D,3,0),"")</f>
        <v>58</v>
      </c>
      <c r="D567" s="90">
        <f>IFERROR(VLOOKUP(A567,eco_bus_institutions!A:D,4,0),"")</f>
        <v>1.1299999999999999</v>
      </c>
      <c r="E567" s="91">
        <f t="shared" si="40"/>
        <v>563</v>
      </c>
      <c r="F567" s="54">
        <f>IFERROR(VLOOKUP(A567,eco_institutions!A:D,3,0),"")</f>
        <v>33</v>
      </c>
      <c r="G567" s="54">
        <f>IFERROR(VLOOKUP(A567,eco_institutions!A:D,4,0),"")</f>
        <v>1.05</v>
      </c>
      <c r="H567" s="21">
        <f t="shared" si="41"/>
        <v>459</v>
      </c>
      <c r="I567" s="60">
        <f>IFERROR(VLOOKUP(A567,fin_institutions!A:D,3,0),"")</f>
        <v>18</v>
      </c>
      <c r="J567" s="55">
        <f>IFERROR(VLOOKUP(A567,fin_institutions!A:D,4,0),"")</f>
        <v>1.1100000000000001</v>
      </c>
      <c r="K567" s="55">
        <f t="shared" si="42"/>
        <v>364</v>
      </c>
      <c r="L567" s="70">
        <f>IFERROR(VLOOKUP(A567,bus_institutions!A:D,3,0),"")</f>
        <v>13</v>
      </c>
      <c r="M567" s="56">
        <f>IFERROR(VLOOKUP(A567,bus_institutions!A:D,4,0),"")</f>
        <v>1.1299999999999999</v>
      </c>
      <c r="N567" s="30">
        <f t="shared" si="43"/>
        <v>532</v>
      </c>
      <c r="O567" s="75">
        <f>IFERROR(VLOOKUP(A567,man_institutions!A:D,3,0),"")</f>
        <v>12</v>
      </c>
      <c r="P567" s="76">
        <f>IFERROR(VLOOKUP(A567,man_institutions!A:D,4,0),"")</f>
        <v>1.05</v>
      </c>
      <c r="Q567" s="77">
        <f t="shared" si="44"/>
        <v>552</v>
      </c>
    </row>
    <row r="568" spans="1:17" x14ac:dyDescent="0.25">
      <c r="A568" s="8" t="s">
        <v>1174</v>
      </c>
      <c r="B568" s="51" t="s">
        <v>1245</v>
      </c>
      <c r="C568" s="90">
        <f>IFERROR(VLOOKUP(A568,eco_bus_institutions!A:D,3,0),"")</f>
        <v>45</v>
      </c>
      <c r="D568" s="90">
        <f>IFERROR(VLOOKUP(A568,eco_bus_institutions!A:D,4,0),"")</f>
        <v>1.1299999999999999</v>
      </c>
      <c r="E568" s="91">
        <f t="shared" si="40"/>
        <v>563</v>
      </c>
      <c r="F568" s="54">
        <f>IFERROR(VLOOKUP(A568,eco_institutions!A:D,3,0),"")</f>
        <v>16</v>
      </c>
      <c r="G568" s="54">
        <f>IFERROR(VLOOKUP(A568,eco_institutions!A:D,4,0),"")</f>
        <v>1.01</v>
      </c>
      <c r="H568" s="21">
        <f t="shared" si="41"/>
        <v>566</v>
      </c>
      <c r="I568" s="60">
        <f>IFERROR(VLOOKUP(A568,fin_institutions!A:D,3,0),"")</f>
        <v>8</v>
      </c>
      <c r="J568" s="55">
        <f>IFERROR(VLOOKUP(A568,fin_institutions!A:D,4,0),"")</f>
        <v>1.07</v>
      </c>
      <c r="K568" s="55">
        <f t="shared" si="42"/>
        <v>424</v>
      </c>
      <c r="L568" s="70">
        <f>IFERROR(VLOOKUP(A568,bus_institutions!A:D,3,0),"")</f>
        <v>21</v>
      </c>
      <c r="M568" s="56">
        <f>IFERROR(VLOOKUP(A568,bus_institutions!A:D,4,0),"")</f>
        <v>1.1499999999999999</v>
      </c>
      <c r="N568" s="30">
        <f t="shared" si="43"/>
        <v>525</v>
      </c>
      <c r="O568" s="75">
        <f>IFERROR(VLOOKUP(A568,man_institutions!A:D,3,0),"")</f>
        <v>23</v>
      </c>
      <c r="P568" s="76">
        <f>IFERROR(VLOOKUP(A568,man_institutions!A:D,4,0),"")</f>
        <v>1.08</v>
      </c>
      <c r="Q568" s="77">
        <f t="shared" si="44"/>
        <v>534</v>
      </c>
    </row>
    <row r="569" spans="1:17" x14ac:dyDescent="0.25">
      <c r="A569" s="8" t="s">
        <v>1125</v>
      </c>
      <c r="B569" s="51" t="s">
        <v>1256</v>
      </c>
      <c r="C569" s="90">
        <f>IFERROR(VLOOKUP(A569,eco_bus_institutions!A:D,3,0),"")</f>
        <v>41</v>
      </c>
      <c r="D569" s="90">
        <f>IFERROR(VLOOKUP(A569,eco_bus_institutions!A:D,4,0),"")</f>
        <v>1.1299999999999999</v>
      </c>
      <c r="E569" s="91">
        <f t="shared" si="40"/>
        <v>563</v>
      </c>
      <c r="F569" s="54">
        <f>IFERROR(VLOOKUP(A569,eco_institutions!A:D,3,0),"")</f>
        <v>24</v>
      </c>
      <c r="G569" s="54">
        <f>IFERROR(VLOOKUP(A569,eco_institutions!A:D,4,0),"")</f>
        <v>1.04</v>
      </c>
      <c r="H569" s="21">
        <f t="shared" si="41"/>
        <v>479</v>
      </c>
      <c r="I569" s="60">
        <f>IFERROR(VLOOKUP(A569,fin_institutions!A:D,3,0),"")</f>
        <v>16</v>
      </c>
      <c r="J569" s="55">
        <f>IFERROR(VLOOKUP(A569,fin_institutions!A:D,4,0),"")</f>
        <v>1.1100000000000001</v>
      </c>
      <c r="K569" s="55">
        <f t="shared" si="42"/>
        <v>364</v>
      </c>
      <c r="L569" s="70">
        <f>IFERROR(VLOOKUP(A569,bus_institutions!A:D,3,0),"")</f>
        <v>6</v>
      </c>
      <c r="M569" s="56">
        <f>IFERROR(VLOOKUP(A569,bus_institutions!A:D,4,0),"")</f>
        <v>1.19</v>
      </c>
      <c r="N569" s="30">
        <f t="shared" si="43"/>
        <v>512</v>
      </c>
      <c r="O569" s="75">
        <f>IFERROR(VLOOKUP(A569,man_institutions!A:D,3,0),"")</f>
        <v>10</v>
      </c>
      <c r="P569" s="76">
        <f>IFERROR(VLOOKUP(A569,man_institutions!A:D,4,0),"")</f>
        <v>1.03</v>
      </c>
      <c r="Q569" s="77">
        <f t="shared" si="44"/>
        <v>565</v>
      </c>
    </row>
    <row r="570" spans="1:17" x14ac:dyDescent="0.25">
      <c r="A570" s="8" t="s">
        <v>1187</v>
      </c>
      <c r="B570" s="51" t="s">
        <v>1264</v>
      </c>
      <c r="C570" s="90">
        <f>IFERROR(VLOOKUP(A570,eco_bus_institutions!A:D,3,0),"")</f>
        <v>55</v>
      </c>
      <c r="D570" s="90">
        <f>IFERROR(VLOOKUP(A570,eco_bus_institutions!A:D,4,0),"")</f>
        <v>1.1299999999999999</v>
      </c>
      <c r="E570" s="91">
        <f t="shared" si="40"/>
        <v>563</v>
      </c>
      <c r="F570" s="54">
        <f>IFERROR(VLOOKUP(A570,eco_institutions!A:D,3,0),"")</f>
        <v>21</v>
      </c>
      <c r="G570" s="54">
        <f>IFERROR(VLOOKUP(A570,eco_institutions!A:D,4,0),"")</f>
        <v>1.03</v>
      </c>
      <c r="H570" s="21">
        <f t="shared" si="41"/>
        <v>511</v>
      </c>
      <c r="I570" s="60">
        <f>IFERROR(VLOOKUP(A570,fin_institutions!A:D,3,0),"")</f>
        <v>9</v>
      </c>
      <c r="J570" s="55">
        <f>IFERROR(VLOOKUP(A570,fin_institutions!A:D,4,0),"")</f>
        <v>1.03</v>
      </c>
      <c r="K570" s="55">
        <f t="shared" si="42"/>
        <v>504</v>
      </c>
      <c r="L570" s="70">
        <f>IFERROR(VLOOKUP(A570,bus_institutions!A:D,3,0),"")</f>
        <v>17</v>
      </c>
      <c r="M570" s="56">
        <f>IFERROR(VLOOKUP(A570,bus_institutions!A:D,4,0),"")</f>
        <v>1.1200000000000001</v>
      </c>
      <c r="N570" s="30">
        <f t="shared" si="43"/>
        <v>538</v>
      </c>
      <c r="O570" s="75">
        <f>IFERROR(VLOOKUP(A570,man_institutions!A:D,3,0),"")</f>
        <v>25</v>
      </c>
      <c r="P570" s="76">
        <f>IFERROR(VLOOKUP(A570,man_institutions!A:D,4,0),"")</f>
        <v>1.1100000000000001</v>
      </c>
      <c r="Q570" s="77">
        <f t="shared" si="44"/>
        <v>508</v>
      </c>
    </row>
    <row r="571" spans="1:17" x14ac:dyDescent="0.25">
      <c r="A571" s="8" t="s">
        <v>1157</v>
      </c>
      <c r="B571" s="51" t="s">
        <v>1260</v>
      </c>
      <c r="C571" s="90">
        <f>IFERROR(VLOOKUP(A571,eco_bus_institutions!A:D,3,0),"")</f>
        <v>49</v>
      </c>
      <c r="D571" s="90">
        <f>IFERROR(VLOOKUP(A571,eco_bus_institutions!A:D,4,0),"")</f>
        <v>1.1299999999999999</v>
      </c>
      <c r="E571" s="91">
        <f t="shared" si="40"/>
        <v>563</v>
      </c>
      <c r="F571" s="54">
        <f>IFERROR(VLOOKUP(A571,eco_institutions!A:D,3,0),"")</f>
        <v>22</v>
      </c>
      <c r="G571" s="54">
        <f>IFERROR(VLOOKUP(A571,eco_institutions!A:D,4,0),"")</f>
        <v>1.07</v>
      </c>
      <c r="H571" s="21">
        <f t="shared" si="41"/>
        <v>425</v>
      </c>
      <c r="I571" s="60">
        <f>IFERROR(VLOOKUP(A571,fin_institutions!A:D,3,0),"")</f>
        <v>19</v>
      </c>
      <c r="J571" s="55">
        <f>IFERROR(VLOOKUP(A571,fin_institutions!A:D,4,0),"")</f>
        <v>1.05</v>
      </c>
      <c r="K571" s="55">
        <f t="shared" si="42"/>
        <v>462</v>
      </c>
      <c r="L571" s="70">
        <f>IFERROR(VLOOKUP(A571,bus_institutions!A:D,3,0),"")</f>
        <v>8</v>
      </c>
      <c r="M571" s="56">
        <f>IFERROR(VLOOKUP(A571,bus_institutions!A:D,4,0),"")</f>
        <v>1.27</v>
      </c>
      <c r="N571" s="30">
        <f t="shared" si="43"/>
        <v>485</v>
      </c>
      <c r="O571" s="75">
        <f>IFERROR(VLOOKUP(A571,man_institutions!A:D,3,0),"")</f>
        <v>17</v>
      </c>
      <c r="P571" s="76">
        <f>IFERROR(VLOOKUP(A571,man_institutions!A:D,4,0),"")</f>
        <v>1.1000000000000001</v>
      </c>
      <c r="Q571" s="77">
        <f t="shared" si="44"/>
        <v>522</v>
      </c>
    </row>
    <row r="572" spans="1:17" x14ac:dyDescent="0.25">
      <c r="A572" s="8" t="s">
        <v>1182</v>
      </c>
      <c r="B572" s="51" t="s">
        <v>1240</v>
      </c>
      <c r="C572" s="90">
        <f>IFERROR(VLOOKUP(A572,eco_bus_institutions!A:D,3,0),"")</f>
        <v>52</v>
      </c>
      <c r="D572" s="90">
        <f>IFERROR(VLOOKUP(A572,eco_bus_institutions!A:D,4,0),"")</f>
        <v>1.1200000000000001</v>
      </c>
      <c r="E572" s="91">
        <f t="shared" si="40"/>
        <v>570</v>
      </c>
      <c r="F572" s="54">
        <f>IFERROR(VLOOKUP(A572,eco_institutions!A:D,3,0),"")</f>
        <v>23</v>
      </c>
      <c r="G572" s="54">
        <f>IFERROR(VLOOKUP(A572,eco_institutions!A:D,4,0),"")</f>
        <v>1.02</v>
      </c>
      <c r="H572" s="21">
        <f t="shared" si="41"/>
        <v>543</v>
      </c>
      <c r="I572" s="60">
        <f>IFERROR(VLOOKUP(A572,fin_institutions!A:D,3,0),"")</f>
        <v>22</v>
      </c>
      <c r="J572" s="55">
        <f>IFERROR(VLOOKUP(A572,fin_institutions!A:D,4,0),"")</f>
        <v>1.03</v>
      </c>
      <c r="K572" s="55">
        <f t="shared" si="42"/>
        <v>504</v>
      </c>
      <c r="L572" s="70">
        <f>IFERROR(VLOOKUP(A572,bus_institutions!A:D,3,0),"")</f>
        <v>7</v>
      </c>
      <c r="M572" s="56">
        <f>IFERROR(VLOOKUP(A572,bus_institutions!A:D,4,0),"")</f>
        <v>1.27</v>
      </c>
      <c r="N572" s="30">
        <f t="shared" si="43"/>
        <v>485</v>
      </c>
      <c r="O572" s="75">
        <f>IFERROR(VLOOKUP(A572,man_institutions!A:D,3,0),"")</f>
        <v>17</v>
      </c>
      <c r="P572" s="76">
        <f>IFERROR(VLOOKUP(A572,man_institutions!A:D,4,0),"")</f>
        <v>1.1100000000000001</v>
      </c>
      <c r="Q572" s="77">
        <f t="shared" si="44"/>
        <v>508</v>
      </c>
    </row>
    <row r="573" spans="1:17" x14ac:dyDescent="0.25">
      <c r="A573" s="8" t="s">
        <v>1160</v>
      </c>
      <c r="B573" s="51" t="s">
        <v>1232</v>
      </c>
      <c r="C573" s="90">
        <f>IFERROR(VLOOKUP(A573,eco_bus_institutions!A:D,3,0),"")</f>
        <v>64</v>
      </c>
      <c r="D573" s="90">
        <f>IFERROR(VLOOKUP(A573,eco_bus_institutions!A:D,4,0),"")</f>
        <v>1.1200000000000001</v>
      </c>
      <c r="E573" s="91">
        <f t="shared" si="40"/>
        <v>570</v>
      </c>
      <c r="F573" s="54">
        <f>IFERROR(VLOOKUP(A573,eco_institutions!A:D,3,0),"")</f>
        <v>27</v>
      </c>
      <c r="G573" s="54">
        <f>IFERROR(VLOOKUP(A573,eco_institutions!A:D,4,0),"")</f>
        <v>1.03</v>
      </c>
      <c r="H573" s="21">
        <f t="shared" si="41"/>
        <v>511</v>
      </c>
      <c r="I573" s="60">
        <f>IFERROR(VLOOKUP(A573,fin_institutions!A:D,3,0),"")</f>
        <v>9</v>
      </c>
      <c r="J573" s="55">
        <f>IFERROR(VLOOKUP(A573,fin_institutions!A:D,4,0),"")</f>
        <v>1.04</v>
      </c>
      <c r="K573" s="55">
        <f t="shared" si="42"/>
        <v>479</v>
      </c>
      <c r="L573" s="70">
        <f>IFERROR(VLOOKUP(A573,bus_institutions!A:D,3,0),"")</f>
        <v>17</v>
      </c>
      <c r="M573" s="56">
        <f>IFERROR(VLOOKUP(A573,bus_institutions!A:D,4,0),"")</f>
        <v>1.17</v>
      </c>
      <c r="N573" s="30">
        <f t="shared" si="43"/>
        <v>517</v>
      </c>
      <c r="O573" s="75">
        <f>IFERROR(VLOOKUP(A573,man_institutions!A:D,3,0),"")</f>
        <v>28</v>
      </c>
      <c r="P573" s="76">
        <f>IFERROR(VLOOKUP(A573,man_institutions!A:D,4,0),"")</f>
        <v>1.1100000000000001</v>
      </c>
      <c r="Q573" s="77">
        <f t="shared" si="44"/>
        <v>508</v>
      </c>
    </row>
    <row r="574" spans="1:17" x14ac:dyDescent="0.25">
      <c r="A574" s="8" t="s">
        <v>1138</v>
      </c>
      <c r="B574" s="51" t="s">
        <v>1232</v>
      </c>
      <c r="C574" s="90">
        <f>IFERROR(VLOOKUP(A574,eco_bus_institutions!A:D,3,0),"")</f>
        <v>68</v>
      </c>
      <c r="D574" s="90">
        <f>IFERROR(VLOOKUP(A574,eco_bus_institutions!A:D,4,0),"")</f>
        <v>1.1200000000000001</v>
      </c>
      <c r="E574" s="91">
        <f t="shared" si="40"/>
        <v>570</v>
      </c>
      <c r="F574" s="54">
        <f>IFERROR(VLOOKUP(A574,eco_institutions!A:D,3,0),"")</f>
        <v>42</v>
      </c>
      <c r="G574" s="54">
        <f>IFERROR(VLOOKUP(A574,eco_institutions!A:D,4,0),"")</f>
        <v>1.05</v>
      </c>
      <c r="H574" s="21">
        <f t="shared" si="41"/>
        <v>459</v>
      </c>
      <c r="I574" s="60">
        <f>IFERROR(VLOOKUP(A574,fin_institutions!A:D,3,0),"")</f>
        <v>19</v>
      </c>
      <c r="J574" s="55">
        <f>IFERROR(VLOOKUP(A574,fin_institutions!A:D,4,0),"")</f>
        <v>1.06</v>
      </c>
      <c r="K574" s="55">
        <f t="shared" si="42"/>
        <v>444</v>
      </c>
      <c r="L574" s="70">
        <f>IFERROR(VLOOKUP(A574,bus_institutions!A:D,3,0),"")</f>
        <v>12</v>
      </c>
      <c r="M574" s="56">
        <f>IFERROR(VLOOKUP(A574,bus_institutions!A:D,4,0),"")</f>
        <v>1.1200000000000001</v>
      </c>
      <c r="N574" s="30">
        <f t="shared" si="43"/>
        <v>538</v>
      </c>
      <c r="O574" s="75">
        <f>IFERROR(VLOOKUP(A574,man_institutions!A:D,3,0),"")</f>
        <v>19</v>
      </c>
      <c r="P574" s="76">
        <f>IFERROR(VLOOKUP(A574,man_institutions!A:D,4,0),"")</f>
        <v>1.08</v>
      </c>
      <c r="Q574" s="77">
        <f t="shared" si="44"/>
        <v>534</v>
      </c>
    </row>
    <row r="575" spans="1:17" x14ac:dyDescent="0.25">
      <c r="A575" s="8" t="s">
        <v>1188</v>
      </c>
      <c r="B575" s="51" t="s">
        <v>1245</v>
      </c>
      <c r="C575" s="90">
        <f>IFERROR(VLOOKUP(A575,eco_bus_institutions!A:D,3,0),"")</f>
        <v>42</v>
      </c>
      <c r="D575" s="90">
        <f>IFERROR(VLOOKUP(A575,eco_bus_institutions!A:D,4,0),"")</f>
        <v>1.1200000000000001</v>
      </c>
      <c r="E575" s="91">
        <f t="shared" si="40"/>
        <v>570</v>
      </c>
      <c r="F575" s="54">
        <f>IFERROR(VLOOKUP(A575,eco_institutions!A:D,3,0),"")</f>
        <v>14</v>
      </c>
      <c r="G575" s="54">
        <f>IFERROR(VLOOKUP(A575,eco_institutions!A:D,4,0),"")</f>
        <v>1.01</v>
      </c>
      <c r="H575" s="21">
        <f t="shared" si="41"/>
        <v>566</v>
      </c>
      <c r="I575" s="60">
        <f>IFERROR(VLOOKUP(A575,fin_institutions!A:D,3,0),"")</f>
        <v>17</v>
      </c>
      <c r="J575" s="55">
        <f>IFERROR(VLOOKUP(A575,fin_institutions!A:D,4,0),"")</f>
        <v>1.1000000000000001</v>
      </c>
      <c r="K575" s="55">
        <f t="shared" si="42"/>
        <v>379</v>
      </c>
      <c r="L575" s="70">
        <f>IFERROR(VLOOKUP(A575,bus_institutions!A:D,3,0),"")</f>
        <v>7</v>
      </c>
      <c r="M575" s="56">
        <f>IFERROR(VLOOKUP(A575,bus_institutions!A:D,4,0),"")</f>
        <v>1.17</v>
      </c>
      <c r="N575" s="30">
        <f t="shared" si="43"/>
        <v>517</v>
      </c>
      <c r="O575" s="75">
        <f>IFERROR(VLOOKUP(A575,man_institutions!A:D,3,0),"")</f>
        <v>16</v>
      </c>
      <c r="P575" s="76">
        <f>IFERROR(VLOOKUP(A575,man_institutions!A:D,4,0),"")</f>
        <v>1.07</v>
      </c>
      <c r="Q575" s="77">
        <f t="shared" si="44"/>
        <v>540</v>
      </c>
    </row>
    <row r="576" spans="1:17" x14ac:dyDescent="0.25">
      <c r="A576" s="8" t="s">
        <v>1184</v>
      </c>
      <c r="B576" s="51" t="s">
        <v>1251</v>
      </c>
      <c r="C576" s="90">
        <f>IFERROR(VLOOKUP(A576,eco_bus_institutions!A:D,3,0),"")</f>
        <v>73</v>
      </c>
      <c r="D576" s="90">
        <f>IFERROR(VLOOKUP(A576,eco_bus_institutions!A:D,4,0),"")</f>
        <v>1.1200000000000001</v>
      </c>
      <c r="E576" s="91">
        <f t="shared" si="40"/>
        <v>570</v>
      </c>
      <c r="F576" s="54">
        <f>IFERROR(VLOOKUP(A576,eco_institutions!A:D,3,0),"")</f>
        <v>50</v>
      </c>
      <c r="G576" s="54">
        <f>IFERROR(VLOOKUP(A576,eco_institutions!A:D,4,0),"")</f>
        <v>1.02</v>
      </c>
      <c r="H576" s="21">
        <f t="shared" si="41"/>
        <v>543</v>
      </c>
      <c r="I576" s="60">
        <f>IFERROR(VLOOKUP(A576,fin_institutions!A:D,3,0),"")</f>
        <v>5</v>
      </c>
      <c r="J576" s="55">
        <f>IFERROR(VLOOKUP(A576,fin_institutions!A:D,4,0),"")</f>
        <v>1.1499999999999999</v>
      </c>
      <c r="K576" s="55">
        <f t="shared" si="42"/>
        <v>325</v>
      </c>
      <c r="L576" s="70">
        <f>IFERROR(VLOOKUP(A576,bus_institutions!A:D,3,0),"")</f>
        <v>16</v>
      </c>
      <c r="M576" s="56">
        <f>IFERROR(VLOOKUP(A576,bus_institutions!A:D,4,0),"")</f>
        <v>1.21</v>
      </c>
      <c r="N576" s="30">
        <f t="shared" si="43"/>
        <v>506</v>
      </c>
      <c r="O576" s="75">
        <f>IFERROR(VLOOKUP(A576,man_institutions!A:D,3,0),"")</f>
        <v>17</v>
      </c>
      <c r="P576" s="76">
        <f>IFERROR(VLOOKUP(A576,man_institutions!A:D,4,0),"")</f>
        <v>1.06</v>
      </c>
      <c r="Q576" s="77">
        <f t="shared" si="44"/>
        <v>544</v>
      </c>
    </row>
    <row r="577" spans="1:17" x14ac:dyDescent="0.25">
      <c r="A577" s="8" t="s">
        <v>1194</v>
      </c>
      <c r="B577" s="51" t="s">
        <v>1257</v>
      </c>
      <c r="C577" s="90">
        <f>IFERROR(VLOOKUP(A577,eco_bus_institutions!A:D,3,0),"")</f>
        <v>91</v>
      </c>
      <c r="D577" s="90">
        <f>IFERROR(VLOOKUP(A577,eco_bus_institutions!A:D,4,0),"")</f>
        <v>1.1200000000000001</v>
      </c>
      <c r="E577" s="91">
        <f t="shared" si="40"/>
        <v>570</v>
      </c>
      <c r="F577" s="54">
        <f>IFERROR(VLOOKUP(A577,eco_institutions!A:D,3,0),"")</f>
        <v>44</v>
      </c>
      <c r="G577" s="54">
        <f>IFERROR(VLOOKUP(A577,eco_institutions!A:D,4,0),"")</f>
        <v>1.04</v>
      </c>
      <c r="H577" s="21">
        <f t="shared" si="41"/>
        <v>479</v>
      </c>
      <c r="I577" s="60">
        <f>IFERROR(VLOOKUP(A577,fin_institutions!A:D,3,0),"")</f>
        <v>9</v>
      </c>
      <c r="J577" s="55">
        <f>IFERROR(VLOOKUP(A577,fin_institutions!A:D,4,0),"")</f>
        <v>1.01</v>
      </c>
      <c r="K577" s="55">
        <f t="shared" si="42"/>
        <v>547</v>
      </c>
      <c r="L577" s="70">
        <f>IFERROR(VLOOKUP(A577,bus_institutions!A:D,3,0),"")</f>
        <v>33</v>
      </c>
      <c r="M577" s="56">
        <f>IFERROR(VLOOKUP(A577,bus_institutions!A:D,4,0),"")</f>
        <v>1.1100000000000001</v>
      </c>
      <c r="N577" s="30">
        <f t="shared" si="43"/>
        <v>541</v>
      </c>
      <c r="O577" s="75">
        <f>IFERROR(VLOOKUP(A577,man_institutions!A:D,3,0),"")</f>
        <v>42</v>
      </c>
      <c r="P577" s="76">
        <f>IFERROR(VLOOKUP(A577,man_institutions!A:D,4,0),"")</f>
        <v>1.1599999999999999</v>
      </c>
      <c r="Q577" s="77">
        <f t="shared" si="44"/>
        <v>482</v>
      </c>
    </row>
    <row r="578" spans="1:17" x14ac:dyDescent="0.25">
      <c r="A578" s="8" t="s">
        <v>1179</v>
      </c>
      <c r="B578" s="51" t="s">
        <v>1226</v>
      </c>
      <c r="C578" s="90">
        <f>IFERROR(VLOOKUP(A578,eco_bus_institutions!A:D,3,0),"")</f>
        <v>62</v>
      </c>
      <c r="D578" s="90">
        <f>IFERROR(VLOOKUP(A578,eco_bus_institutions!A:D,4,0),"")</f>
        <v>1.1200000000000001</v>
      </c>
      <c r="E578" s="91">
        <f t="shared" si="40"/>
        <v>570</v>
      </c>
      <c r="F578" s="54">
        <f>IFERROR(VLOOKUP(A578,eco_institutions!A:D,3,0),"")</f>
        <v>43</v>
      </c>
      <c r="G578" s="54">
        <f>IFERROR(VLOOKUP(A578,eco_institutions!A:D,4,0),"")</f>
        <v>1.04</v>
      </c>
      <c r="H578" s="21">
        <f t="shared" si="41"/>
        <v>479</v>
      </c>
      <c r="I578" s="60">
        <f>IFERROR(VLOOKUP(A578,fin_institutions!A:D,3,0),"")</f>
        <v>10</v>
      </c>
      <c r="J578" s="55">
        <f>IFERROR(VLOOKUP(A578,fin_institutions!A:D,4,0),"")</f>
        <v>1.07</v>
      </c>
      <c r="K578" s="55">
        <f t="shared" si="42"/>
        <v>424</v>
      </c>
      <c r="L578" s="70">
        <f>IFERROR(VLOOKUP(A578,bus_institutions!A:D,3,0),"")</f>
        <v>9</v>
      </c>
      <c r="M578" s="56">
        <f>IFERROR(VLOOKUP(A578,bus_institutions!A:D,4,0),"")</f>
        <v>1.36</v>
      </c>
      <c r="N578" s="30">
        <f t="shared" si="43"/>
        <v>454</v>
      </c>
      <c r="O578" s="75">
        <f>IFERROR(VLOOKUP(A578,man_institutions!A:D,3,0),"")</f>
        <v>12</v>
      </c>
      <c r="P578" s="76">
        <f>IFERROR(VLOOKUP(A578,man_institutions!A:D,4,0),"")</f>
        <v>1.17</v>
      </c>
      <c r="Q578" s="77">
        <f t="shared" si="44"/>
        <v>474</v>
      </c>
    </row>
    <row r="579" spans="1:17" x14ac:dyDescent="0.25">
      <c r="A579" s="8" t="s">
        <v>1180</v>
      </c>
      <c r="B579" s="51" t="s">
        <v>1266</v>
      </c>
      <c r="C579" s="90">
        <f>IFERROR(VLOOKUP(A579,eco_bus_institutions!A:D,3,0),"")</f>
        <v>42</v>
      </c>
      <c r="D579" s="90">
        <f>IFERROR(VLOOKUP(A579,eco_bus_institutions!A:D,4,0),"")</f>
        <v>1.1200000000000001</v>
      </c>
      <c r="E579" s="91">
        <f t="shared" ref="E579:E642" si="45">_xlfn.RANK.EQ(D579,D:D)</f>
        <v>570</v>
      </c>
      <c r="F579" s="54">
        <f>IFERROR(VLOOKUP(A579,eco_institutions!A:D,3,0),"")</f>
        <v>16</v>
      </c>
      <c r="G579" s="54">
        <f>IFERROR(VLOOKUP(A579,eco_institutions!A:D,4,0),"")</f>
        <v>1.01</v>
      </c>
      <c r="H579" s="21">
        <f t="shared" ref="H579:H642" si="46">IFERROR(_xlfn.RANK.EQ(G579,G:G),"")</f>
        <v>566</v>
      </c>
      <c r="I579" s="60">
        <f>IFERROR(VLOOKUP(A579,fin_institutions!A:D,3,0),"")</f>
        <v>6</v>
      </c>
      <c r="J579" s="55">
        <f>IFERROR(VLOOKUP(A579,fin_institutions!A:D,4,0),"")</f>
        <v>1.06</v>
      </c>
      <c r="K579" s="55">
        <f t="shared" ref="K579:K642" si="47">IFERROR(_xlfn.RANK.EQ(J579,J:J),"")</f>
        <v>444</v>
      </c>
      <c r="L579" s="70">
        <f>IFERROR(VLOOKUP(A579,bus_institutions!A:D,3,0),"")</f>
        <v>22</v>
      </c>
      <c r="M579" s="56">
        <f>IFERROR(VLOOKUP(A579,bus_institutions!A:D,4,0),"")</f>
        <v>1.1299999999999999</v>
      </c>
      <c r="N579" s="30">
        <f t="shared" ref="N579:N642" si="48">IFERROR(_xlfn.RANK.EQ(M579,M:M),"")</f>
        <v>532</v>
      </c>
      <c r="O579" s="75">
        <f>IFERROR(VLOOKUP(A579,man_institutions!A:D,3,0),"")</f>
        <v>23</v>
      </c>
      <c r="P579" s="76">
        <f>IFERROR(VLOOKUP(A579,man_institutions!A:D,4,0),"")</f>
        <v>1.0900000000000001</v>
      </c>
      <c r="Q579" s="77">
        <f t="shared" ref="Q579:Q642" si="49">IFERROR(_xlfn.RANK.EQ(P579,P:P),"")</f>
        <v>530</v>
      </c>
    </row>
    <row r="580" spans="1:17" x14ac:dyDescent="0.25">
      <c r="A580" s="8" t="s">
        <v>1210</v>
      </c>
      <c r="B580" s="51" t="s">
        <v>1269</v>
      </c>
      <c r="C580" s="90">
        <f>IFERROR(VLOOKUP(A580,eco_bus_institutions!A:D,3,0),"")</f>
        <v>37</v>
      </c>
      <c r="D580" s="90">
        <f>IFERROR(VLOOKUP(A580,eco_bus_institutions!A:D,4,0),"")</f>
        <v>1.1100000000000001</v>
      </c>
      <c r="E580" s="91">
        <f t="shared" si="45"/>
        <v>578</v>
      </c>
      <c r="F580" s="54">
        <f>IFERROR(VLOOKUP(A580,eco_institutions!A:D,3,0),"")</f>
        <v>20</v>
      </c>
      <c r="G580" s="54">
        <f>IFERROR(VLOOKUP(A580,eco_institutions!A:D,4,0),"")</f>
        <v>1.01</v>
      </c>
      <c r="H580" s="21">
        <f t="shared" si="46"/>
        <v>566</v>
      </c>
      <c r="I580" s="60" t="str">
        <f>IFERROR(VLOOKUP(A580,fin_institutions!A:D,3,0),"")</f>
        <v/>
      </c>
      <c r="J580" s="55" t="str">
        <f>IFERROR(VLOOKUP(A580,fin_institutions!A:D,4,0),"")</f>
        <v/>
      </c>
      <c r="K580" s="55" t="str">
        <f t="shared" si="47"/>
        <v/>
      </c>
      <c r="L580" s="70">
        <f>IFERROR(VLOOKUP(A580,bus_institutions!A:D,3,0),"")</f>
        <v>7</v>
      </c>
      <c r="M580" s="56">
        <f>IFERROR(VLOOKUP(A580,bus_institutions!A:D,4,0),"")</f>
        <v>1.48</v>
      </c>
      <c r="N580" s="30">
        <f t="shared" si="48"/>
        <v>400</v>
      </c>
      <c r="O580" s="75">
        <f>IFERROR(VLOOKUP(A580,man_institutions!A:D,3,0),"")</f>
        <v>14</v>
      </c>
      <c r="P580" s="76">
        <f>IFERROR(VLOOKUP(A580,man_institutions!A:D,4,0),"")</f>
        <v>1.22</v>
      </c>
      <c r="Q580" s="77">
        <f t="shared" si="49"/>
        <v>441</v>
      </c>
    </row>
    <row r="581" spans="1:17" x14ac:dyDescent="0.25">
      <c r="A581" s="8" t="s">
        <v>1147</v>
      </c>
      <c r="B581" s="51" t="s">
        <v>1232</v>
      </c>
      <c r="C581" s="90">
        <f>IFERROR(VLOOKUP(A581,eco_bus_institutions!A:D,3,0),"")</f>
        <v>59</v>
      </c>
      <c r="D581" s="90">
        <f>IFERROR(VLOOKUP(A581,eco_bus_institutions!A:D,4,0),"")</f>
        <v>1.1100000000000001</v>
      </c>
      <c r="E581" s="91">
        <f t="shared" si="45"/>
        <v>578</v>
      </c>
      <c r="F581" s="54">
        <f>IFERROR(VLOOKUP(A581,eco_institutions!A:D,3,0),"")</f>
        <v>18</v>
      </c>
      <c r="G581" s="54">
        <f>IFERROR(VLOOKUP(A581,eco_institutions!A:D,4,0),"")</f>
        <v>1.02</v>
      </c>
      <c r="H581" s="21">
        <f t="shared" si="46"/>
        <v>543</v>
      </c>
      <c r="I581" s="60">
        <f>IFERROR(VLOOKUP(A581,fin_institutions!A:D,3,0),"")</f>
        <v>11</v>
      </c>
      <c r="J581" s="55">
        <f>IFERROR(VLOOKUP(A581,fin_institutions!A:D,4,0),"")</f>
        <v>1.05</v>
      </c>
      <c r="K581" s="55">
        <f t="shared" si="47"/>
        <v>462</v>
      </c>
      <c r="L581" s="70">
        <f>IFERROR(VLOOKUP(A581,bus_institutions!A:D,3,0),"")</f>
        <v>15</v>
      </c>
      <c r="M581" s="56">
        <f>IFERROR(VLOOKUP(A581,bus_institutions!A:D,4,0),"")</f>
        <v>1.0900000000000001</v>
      </c>
      <c r="N581" s="30">
        <f t="shared" si="48"/>
        <v>547</v>
      </c>
      <c r="O581" s="75">
        <f>IFERROR(VLOOKUP(A581,man_institutions!A:D,3,0),"")</f>
        <v>31</v>
      </c>
      <c r="P581" s="76">
        <f>IFERROR(VLOOKUP(A581,man_institutions!A:D,4,0),"")</f>
        <v>1.07</v>
      </c>
      <c r="Q581" s="77">
        <f t="shared" si="49"/>
        <v>540</v>
      </c>
    </row>
    <row r="582" spans="1:17" x14ac:dyDescent="0.25">
      <c r="A582" s="8" t="s">
        <v>1150</v>
      </c>
      <c r="B582" s="51" t="s">
        <v>1232</v>
      </c>
      <c r="C582" s="90">
        <f>IFERROR(VLOOKUP(A582,eco_bus_institutions!A:D,3,0),"")</f>
        <v>45</v>
      </c>
      <c r="D582" s="90">
        <f>IFERROR(VLOOKUP(A582,eco_bus_institutions!A:D,4,0),"")</f>
        <v>1.1100000000000001</v>
      </c>
      <c r="E582" s="91">
        <f t="shared" si="45"/>
        <v>578</v>
      </c>
      <c r="F582" s="54">
        <f>IFERROR(VLOOKUP(A582,eco_institutions!A:D,3,0),"")</f>
        <v>26</v>
      </c>
      <c r="G582" s="54">
        <f>IFERROR(VLOOKUP(A582,eco_institutions!A:D,4,0),"")</f>
        <v>1.05</v>
      </c>
      <c r="H582" s="21">
        <f t="shared" si="46"/>
        <v>459</v>
      </c>
      <c r="I582" s="60">
        <f>IFERROR(VLOOKUP(A582,fin_institutions!A:D,3,0),"")</f>
        <v>14</v>
      </c>
      <c r="J582" s="55">
        <f>IFERROR(VLOOKUP(A582,fin_institutions!A:D,4,0),"")</f>
        <v>1.01</v>
      </c>
      <c r="K582" s="55">
        <f t="shared" si="47"/>
        <v>547</v>
      </c>
      <c r="L582" s="70">
        <f>IFERROR(VLOOKUP(A582,bus_institutions!A:D,3,0),"")</f>
        <v>11</v>
      </c>
      <c r="M582" s="56">
        <f>IFERROR(VLOOKUP(A582,bus_institutions!A:D,4,0),"")</f>
        <v>1.07</v>
      </c>
      <c r="N582" s="30">
        <f t="shared" si="48"/>
        <v>553</v>
      </c>
      <c r="O582" s="75">
        <f>IFERROR(VLOOKUP(A582,man_institutions!A:D,3,0),"")</f>
        <v>9</v>
      </c>
      <c r="P582" s="76">
        <f>IFERROR(VLOOKUP(A582,man_institutions!A:D,4,0),"")</f>
        <v>1.1100000000000001</v>
      </c>
      <c r="Q582" s="77">
        <f t="shared" si="49"/>
        <v>508</v>
      </c>
    </row>
    <row r="583" spans="1:17" x14ac:dyDescent="0.25">
      <c r="A583" s="8" t="s">
        <v>1175</v>
      </c>
      <c r="B583" s="51" t="s">
        <v>1249</v>
      </c>
      <c r="C583" s="90">
        <f>IFERROR(VLOOKUP(A583,eco_bus_institutions!A:D,3,0),"")</f>
        <v>43</v>
      </c>
      <c r="D583" s="90">
        <f>IFERROR(VLOOKUP(A583,eco_bus_institutions!A:D,4,0),"")</f>
        <v>1.1100000000000001</v>
      </c>
      <c r="E583" s="91">
        <f t="shared" si="45"/>
        <v>578</v>
      </c>
      <c r="F583" s="54">
        <f>IFERROR(VLOOKUP(A583,eco_institutions!A:D,3,0),"")</f>
        <v>23</v>
      </c>
      <c r="G583" s="54">
        <f>IFERROR(VLOOKUP(A583,eco_institutions!A:D,4,0),"")</f>
        <v>1.03</v>
      </c>
      <c r="H583" s="21">
        <f t="shared" si="46"/>
        <v>511</v>
      </c>
      <c r="I583" s="60">
        <f>IFERROR(VLOOKUP(A583,fin_institutions!A:D,3,0),"")</f>
        <v>18</v>
      </c>
      <c r="J583" s="55">
        <f>IFERROR(VLOOKUP(A583,fin_institutions!A:D,4,0),"")</f>
        <v>1.05</v>
      </c>
      <c r="K583" s="55">
        <f t="shared" si="47"/>
        <v>462</v>
      </c>
      <c r="L583" s="70">
        <f>IFERROR(VLOOKUP(A583,bus_institutions!A:D,3,0),"")</f>
        <v>6</v>
      </c>
      <c r="M583" s="56">
        <f>IFERROR(VLOOKUP(A583,bus_institutions!A:D,4,0),"")</f>
        <v>1.1599999999999999</v>
      </c>
      <c r="N583" s="30">
        <f t="shared" si="48"/>
        <v>522</v>
      </c>
      <c r="O583" s="75">
        <f>IFERROR(VLOOKUP(A583,man_institutions!A:D,3,0),"")</f>
        <v>7</v>
      </c>
      <c r="P583" s="76">
        <f>IFERROR(VLOOKUP(A583,man_institutions!A:D,4,0),"")</f>
        <v>1.1000000000000001</v>
      </c>
      <c r="Q583" s="77">
        <f t="shared" si="49"/>
        <v>522</v>
      </c>
    </row>
    <row r="584" spans="1:17" x14ac:dyDescent="0.25">
      <c r="A584" s="8" t="s">
        <v>1186</v>
      </c>
      <c r="B584" s="51" t="s">
        <v>1233</v>
      </c>
      <c r="C584" s="90">
        <f>IFERROR(VLOOKUP(A584,eco_bus_institutions!A:D,3,0),"")</f>
        <v>44</v>
      </c>
      <c r="D584" s="90">
        <f>IFERROR(VLOOKUP(A584,eco_bus_institutions!A:D,4,0),"")</f>
        <v>1.1000000000000001</v>
      </c>
      <c r="E584" s="91">
        <f t="shared" si="45"/>
        <v>582</v>
      </c>
      <c r="F584" s="54">
        <f>IFERROR(VLOOKUP(A584,eco_institutions!A:D,3,0),"")</f>
        <v>20</v>
      </c>
      <c r="G584" s="54">
        <f>IFERROR(VLOOKUP(A584,eco_institutions!A:D,4,0),"")</f>
        <v>1.02</v>
      </c>
      <c r="H584" s="21">
        <f t="shared" si="46"/>
        <v>543</v>
      </c>
      <c r="I584" s="60">
        <f>IFERROR(VLOOKUP(A584,fin_institutions!A:D,3,0),"")</f>
        <v>8</v>
      </c>
      <c r="J584" s="55">
        <f>IFERROR(VLOOKUP(A584,fin_institutions!A:D,4,0),"")</f>
        <v>1.03</v>
      </c>
      <c r="K584" s="55">
        <f t="shared" si="47"/>
        <v>504</v>
      </c>
      <c r="L584" s="70">
        <f>IFERROR(VLOOKUP(A584,bus_institutions!A:D,3,0),"")</f>
        <v>7</v>
      </c>
      <c r="M584" s="56">
        <f>IFERROR(VLOOKUP(A584,bus_institutions!A:D,4,0),"")</f>
        <v>1.07</v>
      </c>
      <c r="N584" s="30">
        <f t="shared" si="48"/>
        <v>553</v>
      </c>
      <c r="O584" s="75">
        <f>IFERROR(VLOOKUP(A584,man_institutions!A:D,3,0),"")</f>
        <v>19</v>
      </c>
      <c r="P584" s="76">
        <f>IFERROR(VLOOKUP(A584,man_institutions!A:D,4,0),"")</f>
        <v>1.18</v>
      </c>
      <c r="Q584" s="77">
        <f t="shared" si="49"/>
        <v>462</v>
      </c>
    </row>
    <row r="585" spans="1:17" x14ac:dyDescent="0.25">
      <c r="A585" s="8" t="s">
        <v>1191</v>
      </c>
      <c r="B585" s="51" t="s">
        <v>1273</v>
      </c>
      <c r="C585" s="90">
        <f>IFERROR(VLOOKUP(A585,eco_bus_institutions!A:D,3,0),"")</f>
        <v>46</v>
      </c>
      <c r="D585" s="90">
        <f>IFERROR(VLOOKUP(A585,eco_bus_institutions!A:D,4,0),"")</f>
        <v>1.1000000000000001</v>
      </c>
      <c r="E585" s="91">
        <f t="shared" si="45"/>
        <v>582</v>
      </c>
      <c r="F585" s="54">
        <f>IFERROR(VLOOKUP(A585,eco_institutions!A:D,3,0),"")</f>
        <v>36</v>
      </c>
      <c r="G585" s="54">
        <f>IFERROR(VLOOKUP(A585,eco_institutions!A:D,4,0),"")</f>
        <v>1.07</v>
      </c>
      <c r="H585" s="21">
        <f t="shared" si="46"/>
        <v>425</v>
      </c>
      <c r="I585" s="60" t="str">
        <f>IFERROR(VLOOKUP(A585,fin_institutions!A:D,3,0),"")</f>
        <v/>
      </c>
      <c r="J585" s="55" t="str">
        <f>IFERROR(VLOOKUP(A585,fin_institutions!A:D,4,0),"")</f>
        <v/>
      </c>
      <c r="K585" s="55" t="str">
        <f t="shared" si="47"/>
        <v/>
      </c>
      <c r="L585" s="70">
        <f>IFERROR(VLOOKUP(A585,bus_institutions!A:D,3,0),"")</f>
        <v>5</v>
      </c>
      <c r="M585" s="56">
        <f>IFERROR(VLOOKUP(A585,bus_institutions!A:D,4,0),"")</f>
        <v>1.3</v>
      </c>
      <c r="N585" s="30">
        <f t="shared" si="48"/>
        <v>472</v>
      </c>
      <c r="O585" s="75">
        <f>IFERROR(VLOOKUP(A585,man_institutions!A:D,3,0),"")</f>
        <v>8</v>
      </c>
      <c r="P585" s="76">
        <f>IFERROR(VLOOKUP(A585,man_institutions!A:D,4,0),"")</f>
        <v>1.07</v>
      </c>
      <c r="Q585" s="77">
        <f t="shared" si="49"/>
        <v>540</v>
      </c>
    </row>
    <row r="586" spans="1:17" x14ac:dyDescent="0.25">
      <c r="A586" s="8" t="s">
        <v>1197</v>
      </c>
      <c r="B586" s="51" t="s">
        <v>1268</v>
      </c>
      <c r="C586" s="90">
        <f>IFERROR(VLOOKUP(A586,eco_bus_institutions!A:D,3,0),"")</f>
        <v>43</v>
      </c>
      <c r="D586" s="90">
        <f>IFERROR(VLOOKUP(A586,eco_bus_institutions!A:D,4,0),"")</f>
        <v>1.1000000000000001</v>
      </c>
      <c r="E586" s="91">
        <f t="shared" si="45"/>
        <v>582</v>
      </c>
      <c r="F586" s="54">
        <f>IFERROR(VLOOKUP(A586,eco_institutions!A:D,3,0),"")</f>
        <v>39</v>
      </c>
      <c r="G586" s="54">
        <f>IFERROR(VLOOKUP(A586,eco_institutions!A:D,4,0),"")</f>
        <v>1.04</v>
      </c>
      <c r="H586" s="21">
        <f t="shared" si="46"/>
        <v>479</v>
      </c>
      <c r="I586" s="60">
        <f>IFERROR(VLOOKUP(A586,fin_institutions!A:D,3,0),"")</f>
        <v>5</v>
      </c>
      <c r="J586" s="55">
        <f>IFERROR(VLOOKUP(A586,fin_institutions!A:D,4,0),"")</f>
        <v>1.1200000000000001</v>
      </c>
      <c r="K586" s="55">
        <f t="shared" si="47"/>
        <v>351</v>
      </c>
      <c r="L586" s="70">
        <f>IFERROR(VLOOKUP(A586,bus_institutions!A:D,3,0),"")</f>
        <v>3</v>
      </c>
      <c r="M586" s="56">
        <f>IFERROR(VLOOKUP(A586,bus_institutions!A:D,4,0),"")</f>
        <v>1</v>
      </c>
      <c r="N586" s="30">
        <f t="shared" si="48"/>
        <v>567</v>
      </c>
      <c r="O586" s="75">
        <f>IFERROR(VLOOKUP(A586,man_institutions!A:D,3,0),"")</f>
        <v>6</v>
      </c>
      <c r="P586" s="76">
        <f>IFERROR(VLOOKUP(A586,man_institutions!A:D,4,0),"")</f>
        <v>1</v>
      </c>
      <c r="Q586" s="77">
        <f t="shared" si="49"/>
        <v>576</v>
      </c>
    </row>
    <row r="587" spans="1:17" x14ac:dyDescent="0.25">
      <c r="A587" s="8" t="s">
        <v>1200</v>
      </c>
      <c r="B587" s="51" t="s">
        <v>1256</v>
      </c>
      <c r="C587" s="90">
        <f>IFERROR(VLOOKUP(A587,eco_bus_institutions!A:D,3,0),"")</f>
        <v>50</v>
      </c>
      <c r="D587" s="90">
        <f>IFERROR(VLOOKUP(A587,eco_bus_institutions!A:D,4,0),"")</f>
        <v>1.0900000000000001</v>
      </c>
      <c r="E587" s="91">
        <f t="shared" si="45"/>
        <v>585</v>
      </c>
      <c r="F587" s="54">
        <f>IFERROR(VLOOKUP(A587,eco_institutions!A:D,3,0),"")</f>
        <v>24</v>
      </c>
      <c r="G587" s="54">
        <f>IFERROR(VLOOKUP(A587,eco_institutions!A:D,4,0),"")</f>
        <v>1</v>
      </c>
      <c r="H587" s="21">
        <f t="shared" si="46"/>
        <v>587</v>
      </c>
      <c r="I587" s="60">
        <f>IFERROR(VLOOKUP(A587,fin_institutions!A:D,3,0),"")</f>
        <v>17</v>
      </c>
      <c r="J587" s="55">
        <f>IFERROR(VLOOKUP(A587,fin_institutions!A:D,4,0),"")</f>
        <v>1.1499999999999999</v>
      </c>
      <c r="K587" s="55">
        <f t="shared" si="47"/>
        <v>325</v>
      </c>
      <c r="L587" s="70">
        <f>IFERROR(VLOOKUP(A587,bus_institutions!A:D,3,0),"")</f>
        <v>5</v>
      </c>
      <c r="M587" s="56">
        <f>IFERROR(VLOOKUP(A587,bus_institutions!A:D,4,0),"")</f>
        <v>1.3</v>
      </c>
      <c r="N587" s="30">
        <f t="shared" si="48"/>
        <v>472</v>
      </c>
      <c r="O587" s="75">
        <f>IFERROR(VLOOKUP(A587,man_institutions!A:D,3,0),"")</f>
        <v>14</v>
      </c>
      <c r="P587" s="76">
        <f>IFERROR(VLOOKUP(A587,man_institutions!A:D,4,0),"")</f>
        <v>1.05</v>
      </c>
      <c r="Q587" s="77">
        <f t="shared" si="49"/>
        <v>552</v>
      </c>
    </row>
    <row r="588" spans="1:17" x14ac:dyDescent="0.25">
      <c r="A588" s="8" t="s">
        <v>1207</v>
      </c>
      <c r="B588" s="51" t="s">
        <v>1248</v>
      </c>
      <c r="C588" s="90">
        <f>IFERROR(VLOOKUP(A588,eco_bus_institutions!A:D,3,0),"")</f>
        <v>53</v>
      </c>
      <c r="D588" s="90">
        <f>IFERROR(VLOOKUP(A588,eco_bus_institutions!A:D,4,0),"")</f>
        <v>1.0900000000000001</v>
      </c>
      <c r="E588" s="91">
        <f t="shared" si="45"/>
        <v>585</v>
      </c>
      <c r="F588" s="54">
        <f>IFERROR(VLOOKUP(A588,eco_institutions!A:D,3,0),"")</f>
        <v>38</v>
      </c>
      <c r="G588" s="54">
        <f>IFERROR(VLOOKUP(A588,eco_institutions!A:D,4,0),"")</f>
        <v>1.08</v>
      </c>
      <c r="H588" s="21">
        <f t="shared" si="46"/>
        <v>407</v>
      </c>
      <c r="I588" s="60">
        <f>IFERROR(VLOOKUP(A588,fin_institutions!A:D,3,0),"")</f>
        <v>7</v>
      </c>
      <c r="J588" s="55">
        <f>IFERROR(VLOOKUP(A588,fin_institutions!A:D,4,0),"")</f>
        <v>1.02</v>
      </c>
      <c r="K588" s="55">
        <f t="shared" si="47"/>
        <v>526</v>
      </c>
      <c r="L588" s="70">
        <f>IFERROR(VLOOKUP(A588,bus_institutions!A:D,3,0),"")</f>
        <v>9</v>
      </c>
      <c r="M588" s="56">
        <f>IFERROR(VLOOKUP(A588,bus_institutions!A:D,4,0),"")</f>
        <v>1.08</v>
      </c>
      <c r="N588" s="30">
        <f t="shared" si="48"/>
        <v>549</v>
      </c>
      <c r="O588" s="75">
        <f>IFERROR(VLOOKUP(A588,man_institutions!A:D,3,0),"")</f>
        <v>6</v>
      </c>
      <c r="P588" s="76">
        <f>IFERROR(VLOOKUP(A588,man_institutions!A:D,4,0),"")</f>
        <v>1.04</v>
      </c>
      <c r="Q588" s="77">
        <f t="shared" si="49"/>
        <v>560</v>
      </c>
    </row>
    <row r="589" spans="1:17" x14ac:dyDescent="0.25">
      <c r="A589" s="8" t="s">
        <v>1204</v>
      </c>
      <c r="B589" s="51" t="s">
        <v>1245</v>
      </c>
      <c r="C589" s="90">
        <f>IFERROR(VLOOKUP(A589,eco_bus_institutions!A:D,3,0),"")</f>
        <v>44</v>
      </c>
      <c r="D589" s="90">
        <f>IFERROR(VLOOKUP(A589,eco_bus_institutions!A:D,4,0),"")</f>
        <v>1.0900000000000001</v>
      </c>
      <c r="E589" s="91">
        <f t="shared" si="45"/>
        <v>585</v>
      </c>
      <c r="F589" s="54">
        <f>IFERROR(VLOOKUP(A589,eco_institutions!A:D,3,0),"")</f>
        <v>22</v>
      </c>
      <c r="G589" s="54">
        <f>IFERROR(VLOOKUP(A589,eco_institutions!A:D,4,0),"")</f>
        <v>1.0900000000000001</v>
      </c>
      <c r="H589" s="21">
        <f t="shared" si="46"/>
        <v>383</v>
      </c>
      <c r="I589" s="60">
        <f>IFERROR(VLOOKUP(A589,fin_institutions!A:D,3,0),"")</f>
        <v>9</v>
      </c>
      <c r="J589" s="55">
        <f>IFERROR(VLOOKUP(A589,fin_institutions!A:D,4,0),"")</f>
        <v>1.01</v>
      </c>
      <c r="K589" s="55">
        <f t="shared" si="47"/>
        <v>547</v>
      </c>
      <c r="L589" s="70">
        <f>IFERROR(VLOOKUP(A589,bus_institutions!A:D,3,0),"")</f>
        <v>10</v>
      </c>
      <c r="M589" s="56">
        <f>IFERROR(VLOOKUP(A589,bus_institutions!A:D,4,0),"")</f>
        <v>1.1399999999999999</v>
      </c>
      <c r="N589" s="30">
        <f t="shared" si="48"/>
        <v>528</v>
      </c>
      <c r="O589" s="75">
        <f>IFERROR(VLOOKUP(A589,man_institutions!A:D,3,0),"")</f>
        <v>10</v>
      </c>
      <c r="P589" s="76">
        <f>IFERROR(VLOOKUP(A589,man_institutions!A:D,4,0),"")</f>
        <v>1.03</v>
      </c>
      <c r="Q589" s="77">
        <f t="shared" si="49"/>
        <v>565</v>
      </c>
    </row>
    <row r="590" spans="1:17" x14ac:dyDescent="0.25">
      <c r="A590" s="8" t="s">
        <v>1195</v>
      </c>
      <c r="B590" s="51" t="s">
        <v>1222</v>
      </c>
      <c r="C590" s="90">
        <f>IFERROR(VLOOKUP(A590,eco_bus_institutions!A:D,3,0),"")</f>
        <v>72</v>
      </c>
      <c r="D590" s="90">
        <f>IFERROR(VLOOKUP(A590,eco_bus_institutions!A:D,4,0),"")</f>
        <v>1.0900000000000001</v>
      </c>
      <c r="E590" s="91">
        <f t="shared" si="45"/>
        <v>585</v>
      </c>
      <c r="F590" s="54">
        <f>IFERROR(VLOOKUP(A590,eco_institutions!A:D,3,0),"")</f>
        <v>40</v>
      </c>
      <c r="G590" s="54">
        <f>IFERROR(VLOOKUP(A590,eco_institutions!A:D,4,0),"")</f>
        <v>1.03</v>
      </c>
      <c r="H590" s="21">
        <f t="shared" si="46"/>
        <v>511</v>
      </c>
      <c r="I590" s="60">
        <f>IFERROR(VLOOKUP(A590,fin_institutions!A:D,3,0),"")</f>
        <v>15</v>
      </c>
      <c r="J590" s="55">
        <f>IFERROR(VLOOKUP(A590,fin_institutions!A:D,4,0),"")</f>
        <v>1.01</v>
      </c>
      <c r="K590" s="55">
        <f t="shared" si="47"/>
        <v>547</v>
      </c>
      <c r="L590" s="70">
        <f>IFERROR(VLOOKUP(A590,bus_institutions!A:D,3,0),"")</f>
        <v>19</v>
      </c>
      <c r="M590" s="56">
        <f>IFERROR(VLOOKUP(A590,bus_institutions!A:D,4,0),"")</f>
        <v>1.1000000000000001</v>
      </c>
      <c r="N590" s="30">
        <f t="shared" si="48"/>
        <v>545</v>
      </c>
      <c r="O590" s="75">
        <f>IFERROR(VLOOKUP(A590,man_institutions!A:D,3,0),"")</f>
        <v>27</v>
      </c>
      <c r="P590" s="76">
        <f>IFERROR(VLOOKUP(A590,man_institutions!A:D,4,0),"")</f>
        <v>1.1000000000000001</v>
      </c>
      <c r="Q590" s="77">
        <f t="shared" si="49"/>
        <v>522</v>
      </c>
    </row>
    <row r="591" spans="1:17" x14ac:dyDescent="0.25">
      <c r="A591" s="8" t="s">
        <v>1190</v>
      </c>
      <c r="B591" s="51" t="s">
        <v>1267</v>
      </c>
      <c r="C591" s="90">
        <f>IFERROR(VLOOKUP(A591,eco_bus_institutions!A:D,3,0),"")</f>
        <v>47</v>
      </c>
      <c r="D591" s="90">
        <f>IFERROR(VLOOKUP(A591,eco_bus_institutions!A:D,4,0),"")</f>
        <v>1.0900000000000001</v>
      </c>
      <c r="E591" s="91">
        <f t="shared" si="45"/>
        <v>585</v>
      </c>
      <c r="F591" s="54">
        <f>IFERROR(VLOOKUP(A591,eco_institutions!A:D,3,0),"")</f>
        <v>30</v>
      </c>
      <c r="G591" s="54">
        <f>IFERROR(VLOOKUP(A591,eco_institutions!A:D,4,0),"")</f>
        <v>1.03</v>
      </c>
      <c r="H591" s="21">
        <f t="shared" si="46"/>
        <v>511</v>
      </c>
      <c r="I591" s="60">
        <f>IFERROR(VLOOKUP(A591,fin_institutions!A:D,3,0),"")</f>
        <v>16</v>
      </c>
      <c r="J591" s="55">
        <f>IFERROR(VLOOKUP(A591,fin_institutions!A:D,4,0),"")</f>
        <v>1.0900000000000001</v>
      </c>
      <c r="K591" s="55">
        <f t="shared" si="47"/>
        <v>390</v>
      </c>
      <c r="L591" s="70">
        <f>IFERROR(VLOOKUP(A591,bus_institutions!A:D,3,0),"")</f>
        <v>3</v>
      </c>
      <c r="M591" s="56">
        <f>IFERROR(VLOOKUP(A591,bus_institutions!A:D,4,0),"")</f>
        <v>1.07</v>
      </c>
      <c r="N591" s="30">
        <f t="shared" si="48"/>
        <v>553</v>
      </c>
      <c r="O591" s="75">
        <f>IFERROR(VLOOKUP(A591,man_institutions!A:D,3,0),"")</f>
        <v>11</v>
      </c>
      <c r="P591" s="76">
        <f>IFERROR(VLOOKUP(A591,man_institutions!A:D,4,0),"")</f>
        <v>1.03</v>
      </c>
      <c r="Q591" s="77">
        <f t="shared" si="49"/>
        <v>565</v>
      </c>
    </row>
    <row r="592" spans="1:17" x14ac:dyDescent="0.25">
      <c r="A592" s="8" t="s">
        <v>1206</v>
      </c>
      <c r="B592" s="51" t="s">
        <v>1253</v>
      </c>
      <c r="C592" s="90">
        <f>IFERROR(VLOOKUP(A592,eco_bus_institutions!A:D,3,0),"")</f>
        <v>51</v>
      </c>
      <c r="D592" s="90">
        <f>IFERROR(VLOOKUP(A592,eco_bus_institutions!A:D,4,0),"")</f>
        <v>1.08</v>
      </c>
      <c r="E592" s="91">
        <f t="shared" si="45"/>
        <v>590</v>
      </c>
      <c r="F592" s="54">
        <f>IFERROR(VLOOKUP(A592,eco_institutions!A:D,3,0),"")</f>
        <v>41</v>
      </c>
      <c r="G592" s="54">
        <f>IFERROR(VLOOKUP(A592,eco_institutions!A:D,4,0),"")</f>
        <v>1.06</v>
      </c>
      <c r="H592" s="21">
        <f t="shared" si="46"/>
        <v>443</v>
      </c>
      <c r="I592" s="60">
        <f>IFERROR(VLOOKUP(A592,fin_institutions!A:D,3,0),"")</f>
        <v>11</v>
      </c>
      <c r="J592" s="55">
        <f>IFERROR(VLOOKUP(A592,fin_institutions!A:D,4,0),"")</f>
        <v>1.01</v>
      </c>
      <c r="K592" s="55">
        <f t="shared" si="47"/>
        <v>547</v>
      </c>
      <c r="L592" s="70" t="str">
        <f>IFERROR(VLOOKUP(A592,bus_institutions!A:D,3,0),"")</f>
        <v/>
      </c>
      <c r="M592" s="56" t="str">
        <f>IFERROR(VLOOKUP(A592,bus_institutions!A:D,4,0),"")</f>
        <v/>
      </c>
      <c r="N592" s="30" t="str">
        <f t="shared" si="48"/>
        <v/>
      </c>
      <c r="O592" s="75">
        <f>IFERROR(VLOOKUP(A592,man_institutions!A:D,3,0),"")</f>
        <v>6</v>
      </c>
      <c r="P592" s="76">
        <f>IFERROR(VLOOKUP(A592,man_institutions!A:D,4,0),"")</f>
        <v>1.2</v>
      </c>
      <c r="Q592" s="77">
        <f t="shared" si="49"/>
        <v>452</v>
      </c>
    </row>
    <row r="593" spans="1:17" x14ac:dyDescent="0.25">
      <c r="A593" s="8" t="s">
        <v>1203</v>
      </c>
      <c r="B593" s="51" t="s">
        <v>1248</v>
      </c>
      <c r="C593" s="90">
        <f>IFERROR(VLOOKUP(A593,eco_bus_institutions!A:D,3,0),"")</f>
        <v>68</v>
      </c>
      <c r="D593" s="90">
        <f>IFERROR(VLOOKUP(A593,eco_bus_institutions!A:D,4,0),"")</f>
        <v>1.07</v>
      </c>
      <c r="E593" s="91">
        <f t="shared" si="45"/>
        <v>591</v>
      </c>
      <c r="F593" s="54">
        <f>IFERROR(VLOOKUP(A593,eco_institutions!A:D,3,0),"")</f>
        <v>58</v>
      </c>
      <c r="G593" s="54">
        <f>IFERROR(VLOOKUP(A593,eco_institutions!A:D,4,0),"")</f>
        <v>1.06</v>
      </c>
      <c r="H593" s="21">
        <f t="shared" si="46"/>
        <v>443</v>
      </c>
      <c r="I593" s="60">
        <f>IFERROR(VLOOKUP(A593,fin_institutions!A:D,3,0),"")</f>
        <v>10</v>
      </c>
      <c r="J593" s="55">
        <f>IFERROR(VLOOKUP(A593,fin_institutions!A:D,4,0),"")</f>
        <v>1.02</v>
      </c>
      <c r="K593" s="55">
        <f t="shared" si="47"/>
        <v>526</v>
      </c>
      <c r="L593" s="70">
        <f>IFERROR(VLOOKUP(A593,bus_institutions!A:D,3,0),"")</f>
        <v>5</v>
      </c>
      <c r="M593" s="56">
        <f>IFERROR(VLOOKUP(A593,bus_institutions!A:D,4,0),"")</f>
        <v>1.02</v>
      </c>
      <c r="N593" s="30">
        <f t="shared" si="48"/>
        <v>565</v>
      </c>
      <c r="O593" s="75">
        <f>IFERROR(VLOOKUP(A593,man_institutions!A:D,3,0),"")</f>
        <v>9</v>
      </c>
      <c r="P593" s="76">
        <f>IFERROR(VLOOKUP(A593,man_institutions!A:D,4,0),"")</f>
        <v>1.06</v>
      </c>
      <c r="Q593" s="77">
        <f t="shared" si="49"/>
        <v>544</v>
      </c>
    </row>
    <row r="594" spans="1:17" x14ac:dyDescent="0.25">
      <c r="A594" s="8" t="s">
        <v>1205</v>
      </c>
      <c r="B594" s="51" t="s">
        <v>1222</v>
      </c>
      <c r="C594" s="90">
        <f>IFERROR(VLOOKUP(A594,eco_bus_institutions!A:D,3,0),"")</f>
        <v>40</v>
      </c>
      <c r="D594" s="90">
        <f>IFERROR(VLOOKUP(A594,eco_bus_institutions!A:D,4,0),"")</f>
        <v>1.07</v>
      </c>
      <c r="E594" s="91">
        <f t="shared" si="45"/>
        <v>591</v>
      </c>
      <c r="F594" s="54">
        <f>IFERROR(VLOOKUP(A594,eco_institutions!A:D,3,0),"")</f>
        <v>22</v>
      </c>
      <c r="G594" s="54">
        <f>IFERROR(VLOOKUP(A594,eco_institutions!A:D,4,0),"")</f>
        <v>1.01</v>
      </c>
      <c r="H594" s="21">
        <f t="shared" si="46"/>
        <v>566</v>
      </c>
      <c r="I594" s="60" t="str">
        <f>IFERROR(VLOOKUP(A594,fin_institutions!A:D,3,0),"")</f>
        <v/>
      </c>
      <c r="J594" s="55" t="str">
        <f>IFERROR(VLOOKUP(A594,fin_institutions!A:D,4,0),"")</f>
        <v/>
      </c>
      <c r="K594" s="55" t="str">
        <f t="shared" si="47"/>
        <v/>
      </c>
      <c r="L594" s="70">
        <f>IFERROR(VLOOKUP(A594,bus_institutions!A:D,3,0),"")</f>
        <v>18</v>
      </c>
      <c r="M594" s="56">
        <f>IFERROR(VLOOKUP(A594,bus_institutions!A:D,4,0),"")</f>
        <v>1.07</v>
      </c>
      <c r="N594" s="30">
        <f t="shared" si="48"/>
        <v>553</v>
      </c>
      <c r="O594" s="75">
        <f>IFERROR(VLOOKUP(A594,man_institutions!A:D,3,0),"")</f>
        <v>12</v>
      </c>
      <c r="P594" s="76">
        <f>IFERROR(VLOOKUP(A594,man_institutions!A:D,4,0),"")</f>
        <v>1.1000000000000001</v>
      </c>
      <c r="Q594" s="77">
        <f t="shared" si="49"/>
        <v>522</v>
      </c>
    </row>
    <row r="595" spans="1:17" x14ac:dyDescent="0.25">
      <c r="A595" s="8" t="s">
        <v>1208</v>
      </c>
      <c r="B595" s="51" t="s">
        <v>1257</v>
      </c>
      <c r="C595" s="90">
        <f>IFERROR(VLOOKUP(A595,eco_bus_institutions!A:D,3,0),"")</f>
        <v>38</v>
      </c>
      <c r="D595" s="90">
        <f>IFERROR(VLOOKUP(A595,eco_bus_institutions!A:D,4,0),"")</f>
        <v>1.07</v>
      </c>
      <c r="E595" s="91">
        <f t="shared" si="45"/>
        <v>591</v>
      </c>
      <c r="F595" s="54">
        <f>IFERROR(VLOOKUP(A595,eco_institutions!A:D,3,0),"")</f>
        <v>14</v>
      </c>
      <c r="G595" s="54">
        <f>IFERROR(VLOOKUP(A595,eco_institutions!A:D,4,0),"")</f>
        <v>1</v>
      </c>
      <c r="H595" s="21">
        <f t="shared" si="46"/>
        <v>587</v>
      </c>
      <c r="I595" s="60">
        <f>IFERROR(VLOOKUP(A595,fin_institutions!A:D,3,0),"")</f>
        <v>5</v>
      </c>
      <c r="J595" s="55">
        <f>IFERROR(VLOOKUP(A595,fin_institutions!A:D,4,0),"")</f>
        <v>1.03</v>
      </c>
      <c r="K595" s="55">
        <f t="shared" si="47"/>
        <v>504</v>
      </c>
      <c r="L595" s="70">
        <f>IFERROR(VLOOKUP(A595,bus_institutions!A:D,3,0),"")</f>
        <v>24</v>
      </c>
      <c r="M595" s="56">
        <f>IFERROR(VLOOKUP(A595,bus_institutions!A:D,4,0),"")</f>
        <v>1.1100000000000001</v>
      </c>
      <c r="N595" s="30">
        <f t="shared" si="48"/>
        <v>541</v>
      </c>
      <c r="O595" s="75">
        <f>IFERROR(VLOOKUP(A595,man_institutions!A:D,3,0),"")</f>
        <v>15</v>
      </c>
      <c r="P595" s="76">
        <f>IFERROR(VLOOKUP(A595,man_institutions!A:D,4,0),"")</f>
        <v>1.1299999999999999</v>
      </c>
      <c r="Q595" s="77">
        <f t="shared" si="49"/>
        <v>497</v>
      </c>
    </row>
    <row r="596" spans="1:17" x14ac:dyDescent="0.25">
      <c r="A596" s="8" t="s">
        <v>1209</v>
      </c>
      <c r="B596" s="51" t="s">
        <v>1262</v>
      </c>
      <c r="C596" s="90">
        <f>IFERROR(VLOOKUP(A596,eco_bus_institutions!A:D,3,0),"")</f>
        <v>43</v>
      </c>
      <c r="D596" s="90">
        <f>IFERROR(VLOOKUP(A596,eco_bus_institutions!A:D,4,0),"")</f>
        <v>1.07</v>
      </c>
      <c r="E596" s="91">
        <f t="shared" si="45"/>
        <v>591</v>
      </c>
      <c r="F596" s="54">
        <f>IFERROR(VLOOKUP(A596,eco_institutions!A:D,3,0),"")</f>
        <v>26</v>
      </c>
      <c r="G596" s="54">
        <f>IFERROR(VLOOKUP(A596,eco_institutions!A:D,4,0),"")</f>
        <v>1.07</v>
      </c>
      <c r="H596" s="21">
        <f t="shared" si="46"/>
        <v>425</v>
      </c>
      <c r="I596" s="60">
        <f>IFERROR(VLOOKUP(A596,fin_institutions!A:D,3,0),"")</f>
        <v>16</v>
      </c>
      <c r="J596" s="55">
        <f>IFERROR(VLOOKUP(A596,fin_institutions!A:D,4,0),"")</f>
        <v>1.03</v>
      </c>
      <c r="K596" s="55">
        <f t="shared" si="47"/>
        <v>504</v>
      </c>
      <c r="L596" s="70">
        <f>IFERROR(VLOOKUP(A596,bus_institutions!A:D,3,0),"")</f>
        <v>4</v>
      </c>
      <c r="M596" s="56">
        <f>IFERROR(VLOOKUP(A596,bus_institutions!A:D,4,0),"")</f>
        <v>1.05</v>
      </c>
      <c r="N596" s="30">
        <f t="shared" si="48"/>
        <v>561</v>
      </c>
      <c r="O596" s="75">
        <f>IFERROR(VLOOKUP(A596,man_institutions!A:D,3,0),"")</f>
        <v>7</v>
      </c>
      <c r="P596" s="76">
        <f>IFERROR(VLOOKUP(A596,man_institutions!A:D,4,0),"")</f>
        <v>1.05</v>
      </c>
      <c r="Q596" s="77">
        <f t="shared" si="49"/>
        <v>552</v>
      </c>
    </row>
    <row r="597" spans="1:17" x14ac:dyDescent="0.25">
      <c r="A597" s="8" t="s">
        <v>1211</v>
      </c>
      <c r="B597" s="51" t="s">
        <v>1266</v>
      </c>
      <c r="C597" s="90">
        <f>IFERROR(VLOOKUP(A597,eco_bus_institutions!A:D,3,0),"")</f>
        <v>58</v>
      </c>
      <c r="D597" s="90">
        <f>IFERROR(VLOOKUP(A597,eco_bus_institutions!A:D,4,0),"")</f>
        <v>1.05</v>
      </c>
      <c r="E597" s="91">
        <f t="shared" si="45"/>
        <v>595</v>
      </c>
      <c r="F597" s="54">
        <f>IFERROR(VLOOKUP(A597,eco_institutions!A:D,3,0),"")</f>
        <v>19</v>
      </c>
      <c r="G597" s="54">
        <f>IFERROR(VLOOKUP(A597,eco_institutions!A:D,4,0),"")</f>
        <v>1.01</v>
      </c>
      <c r="H597" s="21">
        <f t="shared" si="46"/>
        <v>566</v>
      </c>
      <c r="I597" s="60">
        <f>IFERROR(VLOOKUP(A597,fin_institutions!A:D,3,0),"")</f>
        <v>11</v>
      </c>
      <c r="J597" s="55">
        <f>IFERROR(VLOOKUP(A597,fin_institutions!A:D,4,0),"")</f>
        <v>1.02</v>
      </c>
      <c r="K597" s="55">
        <f t="shared" si="47"/>
        <v>526</v>
      </c>
      <c r="L597" s="70">
        <f>IFERROR(VLOOKUP(A597,bus_institutions!A:D,3,0),"")</f>
        <v>22</v>
      </c>
      <c r="M597" s="56">
        <f>IFERROR(VLOOKUP(A597,bus_institutions!A:D,4,0),"")</f>
        <v>1.08</v>
      </c>
      <c r="N597" s="30">
        <f t="shared" si="48"/>
        <v>549</v>
      </c>
      <c r="O597" s="75">
        <f>IFERROR(VLOOKUP(A597,man_institutions!A:D,3,0),"")</f>
        <v>35</v>
      </c>
      <c r="P597" s="76">
        <f>IFERROR(VLOOKUP(A597,man_institutions!A:D,4,0),"")</f>
        <v>1.05</v>
      </c>
      <c r="Q597" s="77">
        <f t="shared" si="49"/>
        <v>552</v>
      </c>
    </row>
    <row r="598" spans="1:17" x14ac:dyDescent="0.25">
      <c r="A598" s="8" t="s">
        <v>1212</v>
      </c>
      <c r="B598" s="51" t="s">
        <v>1245</v>
      </c>
      <c r="C598" s="90">
        <f>IFERROR(VLOOKUP(A598,eco_bus_institutions!A:D,3,0),"")</f>
        <v>42</v>
      </c>
      <c r="D598" s="90">
        <f>IFERROR(VLOOKUP(A598,eco_bus_institutions!A:D,4,0),"")</f>
        <v>1.03</v>
      </c>
      <c r="E598" s="91">
        <f t="shared" si="45"/>
        <v>596</v>
      </c>
      <c r="F598" s="54">
        <f>IFERROR(VLOOKUP(A598,eco_institutions!A:D,3,0),"")</f>
        <v>26</v>
      </c>
      <c r="G598" s="54">
        <f>IFERROR(VLOOKUP(A598,eco_institutions!A:D,4,0),"")</f>
        <v>1.01</v>
      </c>
      <c r="H598" s="21">
        <f t="shared" si="46"/>
        <v>566</v>
      </c>
      <c r="I598" s="60">
        <f>IFERROR(VLOOKUP(A598,fin_institutions!A:D,3,0),"")</f>
        <v>14</v>
      </c>
      <c r="J598" s="55">
        <f>IFERROR(VLOOKUP(A598,fin_institutions!A:D,4,0),"")</f>
        <v>1.02</v>
      </c>
      <c r="K598" s="55">
        <f t="shared" si="47"/>
        <v>526</v>
      </c>
      <c r="L598" s="70">
        <f>IFERROR(VLOOKUP(A598,bus_institutions!A:D,3,0),"")</f>
        <v>11</v>
      </c>
      <c r="M598" s="56">
        <f>IFERROR(VLOOKUP(A598,bus_institutions!A:D,4,0),"")</f>
        <v>1.07</v>
      </c>
      <c r="N598" s="30">
        <f t="shared" si="48"/>
        <v>553</v>
      </c>
      <c r="O598" s="75">
        <f>IFERROR(VLOOKUP(A598,man_institutions!A:D,3,0),"")</f>
        <v>8</v>
      </c>
      <c r="P598" s="76">
        <f>IFERROR(VLOOKUP(A598,man_institutions!A:D,4,0),"")</f>
        <v>1.03</v>
      </c>
      <c r="Q598" s="77">
        <f t="shared" si="49"/>
        <v>565</v>
      </c>
    </row>
    <row r="599" spans="1:17" x14ac:dyDescent="0.25">
      <c r="A599" s="8" t="s">
        <v>1213</v>
      </c>
      <c r="B599" s="51" t="s">
        <v>1270</v>
      </c>
      <c r="C599" s="90">
        <f>IFERROR(VLOOKUP(A599,eco_bus_institutions!A:D,3,0),"")</f>
        <v>109</v>
      </c>
      <c r="D599" s="90">
        <f>IFERROR(VLOOKUP(A599,eco_bus_institutions!A:D,4,0),"")</f>
        <v>1.02</v>
      </c>
      <c r="E599" s="91">
        <f t="shared" si="45"/>
        <v>597</v>
      </c>
      <c r="F599" s="54">
        <f>IFERROR(VLOOKUP(A599,eco_institutions!A:D,3,0),"")</f>
        <v>97</v>
      </c>
      <c r="G599" s="54">
        <f>IFERROR(VLOOKUP(A599,eco_institutions!A:D,4,0),"")</f>
        <v>1</v>
      </c>
      <c r="H599" s="21">
        <f t="shared" si="46"/>
        <v>587</v>
      </c>
      <c r="I599" s="60">
        <f>IFERROR(VLOOKUP(A599,fin_institutions!A:D,3,0),"")</f>
        <v>7</v>
      </c>
      <c r="J599" s="55">
        <f>IFERROR(VLOOKUP(A599,fin_institutions!A:D,4,0),"")</f>
        <v>1.17</v>
      </c>
      <c r="K599" s="55">
        <f t="shared" si="47"/>
        <v>305</v>
      </c>
      <c r="L599" s="70">
        <f>IFERROR(VLOOKUP(A599,bus_institutions!A:D,3,0),"")</f>
        <v>48</v>
      </c>
      <c r="M599" s="56">
        <f>IFERROR(VLOOKUP(A599,bus_institutions!A:D,4,0),"")</f>
        <v>1</v>
      </c>
      <c r="N599" s="30">
        <f t="shared" si="48"/>
        <v>567</v>
      </c>
      <c r="O599" s="75">
        <f>IFERROR(VLOOKUP(A599,man_institutions!A:D,3,0),"")</f>
        <v>38</v>
      </c>
      <c r="P599" s="76">
        <f>IFERROR(VLOOKUP(A599,man_institutions!A:D,4,0),"")</f>
        <v>1.01</v>
      </c>
      <c r="Q599" s="77">
        <f t="shared" si="49"/>
        <v>572</v>
      </c>
    </row>
    <row r="600" spans="1:17" x14ac:dyDescent="0.25">
      <c r="A600" s="8" t="s">
        <v>1214</v>
      </c>
      <c r="B600" s="51" t="s">
        <v>1271</v>
      </c>
      <c r="C600" s="90">
        <f>IFERROR(VLOOKUP(A600,eco_bus_institutions!A:D,3,0),"")</f>
        <v>43</v>
      </c>
      <c r="D600" s="90">
        <f>IFERROR(VLOOKUP(A600,eco_bus_institutions!A:D,4,0),"")</f>
        <v>1.01</v>
      </c>
      <c r="E600" s="91">
        <f t="shared" si="45"/>
        <v>598</v>
      </c>
      <c r="F600" s="54">
        <f>IFERROR(VLOOKUP(A600,eco_institutions!A:D,3,0),"")</f>
        <v>30</v>
      </c>
      <c r="G600" s="54">
        <f>IFERROR(VLOOKUP(A600,eco_institutions!A:D,4,0),"")</f>
        <v>1.01</v>
      </c>
      <c r="H600" s="21">
        <f t="shared" si="46"/>
        <v>566</v>
      </c>
      <c r="I600" s="60">
        <f>IFERROR(VLOOKUP(A600,fin_institutions!A:D,3,0),"")</f>
        <v>3</v>
      </c>
      <c r="J600" s="55">
        <f>IFERROR(VLOOKUP(A600,fin_institutions!A:D,4,0),"")</f>
        <v>1.01</v>
      </c>
      <c r="K600" s="55">
        <f t="shared" si="47"/>
        <v>547</v>
      </c>
      <c r="L600" s="70">
        <f>IFERROR(VLOOKUP(A600,bus_institutions!A:D,3,0),"")</f>
        <v>7</v>
      </c>
      <c r="M600" s="56">
        <f>IFERROR(VLOOKUP(A600,bus_institutions!A:D,4,0),"")</f>
        <v>1.01</v>
      </c>
      <c r="N600" s="30">
        <f t="shared" si="48"/>
        <v>566</v>
      </c>
      <c r="O600" s="75">
        <f>IFERROR(VLOOKUP(A600,man_institutions!A:D,3,0),"")</f>
        <v>15</v>
      </c>
      <c r="P600" s="76">
        <f>IFERROR(VLOOKUP(A600,man_institutions!A:D,4,0),"")</f>
        <v>1.04</v>
      </c>
      <c r="Q600" s="77">
        <f t="shared" si="49"/>
        <v>560</v>
      </c>
    </row>
    <row r="601" spans="1:17" x14ac:dyDescent="0.25">
      <c r="A601" s="8" t="s">
        <v>1216</v>
      </c>
      <c r="B601" s="51" t="s">
        <v>1272</v>
      </c>
      <c r="C601" s="90">
        <f>IFERROR(VLOOKUP(A601,eco_bus_institutions!A:D,3,0),"")</f>
        <v>48</v>
      </c>
      <c r="D601" s="90">
        <f>IFERROR(VLOOKUP(A601,eco_bus_institutions!A:D,4,0),"")</f>
        <v>1.01</v>
      </c>
      <c r="E601" s="91">
        <f t="shared" si="45"/>
        <v>598</v>
      </c>
      <c r="F601" s="54">
        <f>IFERROR(VLOOKUP(A601,eco_institutions!A:D,3,0),"")</f>
        <v>41</v>
      </c>
      <c r="G601" s="54">
        <f>IFERROR(VLOOKUP(A601,eco_institutions!A:D,4,0),"")</f>
        <v>1</v>
      </c>
      <c r="H601" s="21">
        <f t="shared" si="46"/>
        <v>587</v>
      </c>
      <c r="I601" s="60" t="str">
        <f>IFERROR(VLOOKUP(A601,fin_institutions!A:D,3,0),"")</f>
        <v/>
      </c>
      <c r="J601" s="55" t="str">
        <f>IFERROR(VLOOKUP(A601,fin_institutions!A:D,4,0),"")</f>
        <v/>
      </c>
      <c r="K601" s="55" t="str">
        <f t="shared" si="47"/>
        <v/>
      </c>
      <c r="L601" s="70">
        <f>IFERROR(VLOOKUP(A601,bus_institutions!A:D,3,0),"")</f>
        <v>19</v>
      </c>
      <c r="M601" s="56">
        <f>IFERROR(VLOOKUP(A601,bus_institutions!A:D,4,0),"")</f>
        <v>1</v>
      </c>
      <c r="N601" s="30">
        <f t="shared" si="48"/>
        <v>567</v>
      </c>
      <c r="O601" s="75">
        <f>IFERROR(VLOOKUP(A601,man_institutions!A:D,3,0),"")</f>
        <v>15</v>
      </c>
      <c r="P601" s="76">
        <f>IFERROR(VLOOKUP(A601,man_institutions!A:D,4,0),"")</f>
        <v>1.01</v>
      </c>
      <c r="Q601" s="77">
        <f t="shared" si="49"/>
        <v>572</v>
      </c>
    </row>
    <row r="602" spans="1:17" x14ac:dyDescent="0.25">
      <c r="A602" s="10" t="s">
        <v>1215</v>
      </c>
      <c r="B602" s="11" t="s">
        <v>1271</v>
      </c>
      <c r="C602" s="92">
        <f>IFERROR(VLOOKUP(A602,eco_bus_institutions!A:D,3,0),"")</f>
        <v>42</v>
      </c>
      <c r="D602" s="92">
        <f>IFERROR(VLOOKUP(A602,eco_bus_institutions!A:D,4,0),"")</f>
        <v>1</v>
      </c>
      <c r="E602" s="93">
        <f t="shared" si="45"/>
        <v>600</v>
      </c>
      <c r="F602" s="22">
        <f>IFERROR(VLOOKUP(A602,eco_institutions!A:D,3,0),"")</f>
        <v>30</v>
      </c>
      <c r="G602" s="22">
        <f>IFERROR(VLOOKUP(A602,eco_institutions!A:D,4,0),"")</f>
        <v>1.01</v>
      </c>
      <c r="H602" s="23">
        <f t="shared" si="46"/>
        <v>566</v>
      </c>
      <c r="I602" s="61">
        <f>IFERROR(VLOOKUP(A602,fin_institutions!A:D,3,0),"")</f>
        <v>4</v>
      </c>
      <c r="J602" s="26">
        <f>IFERROR(VLOOKUP(A602,fin_institutions!A:D,4,0),"")</f>
        <v>1.01</v>
      </c>
      <c r="K602" s="26">
        <f t="shared" si="47"/>
        <v>547</v>
      </c>
      <c r="L602" s="71">
        <f>IFERROR(VLOOKUP(A602,bus_institutions!A:D,3,0),"")</f>
        <v>9</v>
      </c>
      <c r="M602" s="31">
        <f>IFERROR(VLOOKUP(A602,bus_institutions!A:D,4,0),"")</f>
        <v>1</v>
      </c>
      <c r="N602" s="32">
        <f t="shared" si="48"/>
        <v>567</v>
      </c>
      <c r="O602" s="78">
        <f>IFERROR(VLOOKUP(A602,man_institutions!A:D,3,0),"")</f>
        <v>12</v>
      </c>
      <c r="P602" s="79">
        <f>IFERROR(VLOOKUP(A602,man_institutions!A:D,4,0),"")</f>
        <v>1.01</v>
      </c>
      <c r="Q602" s="80">
        <f t="shared" si="49"/>
        <v>572</v>
      </c>
    </row>
  </sheetData>
  <sortState ref="A3:W602">
    <sortCondition descending="1" ref="D3:D602"/>
    <sortCondition ref="A3:A602"/>
  </sortState>
  <mergeCells count="5">
    <mergeCell ref="L1:N1"/>
    <mergeCell ref="O1:Q1"/>
    <mergeCell ref="C1:E1"/>
    <mergeCell ref="F1:H1"/>
    <mergeCell ref="I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4"/>
  <sheetViews>
    <sheetView workbookViewId="0">
      <selection activeCell="G28" sqref="G28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1662</v>
      </c>
      <c r="C1" s="1" t="s">
        <v>1</v>
      </c>
      <c r="D1" s="1" t="s">
        <v>2</v>
      </c>
    </row>
    <row r="2" spans="1:4" x14ac:dyDescent="0.25">
      <c r="A2" t="s">
        <v>3</v>
      </c>
      <c r="B2" t="s">
        <v>1661</v>
      </c>
      <c r="C2">
        <v>40</v>
      </c>
      <c r="D2">
        <v>10</v>
      </c>
    </row>
    <row r="3" spans="1:4" x14ac:dyDescent="0.25">
      <c r="A3" t="s">
        <v>6</v>
      </c>
      <c r="B3" t="s">
        <v>1660</v>
      </c>
      <c r="C3">
        <v>116</v>
      </c>
      <c r="D3">
        <v>8.4</v>
      </c>
    </row>
    <row r="4" spans="1:4" x14ac:dyDescent="0.25">
      <c r="A4" t="s">
        <v>4</v>
      </c>
      <c r="B4" t="s">
        <v>1987</v>
      </c>
      <c r="C4">
        <v>31</v>
      </c>
      <c r="D4">
        <v>7.04</v>
      </c>
    </row>
    <row r="5" spans="1:4" x14ac:dyDescent="0.25">
      <c r="A5" t="s">
        <v>14</v>
      </c>
      <c r="B5" t="s">
        <v>1659</v>
      </c>
      <c r="C5">
        <v>7</v>
      </c>
      <c r="D5">
        <v>6.46</v>
      </c>
    </row>
    <row r="6" spans="1:4" x14ac:dyDescent="0.25">
      <c r="A6" t="s">
        <v>5</v>
      </c>
      <c r="B6" t="s">
        <v>1988</v>
      </c>
      <c r="C6">
        <v>39</v>
      </c>
      <c r="D6">
        <v>6.4</v>
      </c>
    </row>
    <row r="7" spans="1:4" x14ac:dyDescent="0.25">
      <c r="A7" t="s">
        <v>10</v>
      </c>
      <c r="B7" t="s">
        <v>1658</v>
      </c>
      <c r="C7">
        <v>80</v>
      </c>
      <c r="D7">
        <v>5.99</v>
      </c>
    </row>
    <row r="8" spans="1:4" x14ac:dyDescent="0.25">
      <c r="A8" t="s">
        <v>12</v>
      </c>
      <c r="B8" t="s">
        <v>1657</v>
      </c>
      <c r="C8">
        <v>110</v>
      </c>
      <c r="D8">
        <v>5.74</v>
      </c>
    </row>
    <row r="9" spans="1:4" x14ac:dyDescent="0.25">
      <c r="A9" t="s">
        <v>20</v>
      </c>
      <c r="B9" t="s">
        <v>1656</v>
      </c>
      <c r="C9">
        <v>76</v>
      </c>
      <c r="D9">
        <v>5.32</v>
      </c>
    </row>
    <row r="10" spans="1:4" x14ac:dyDescent="0.25">
      <c r="A10" t="s">
        <v>9</v>
      </c>
      <c r="B10" t="s">
        <v>1653</v>
      </c>
      <c r="C10">
        <v>73</v>
      </c>
      <c r="D10">
        <v>5.01</v>
      </c>
    </row>
    <row r="11" spans="1:4" x14ac:dyDescent="0.25">
      <c r="A11" t="s">
        <v>18</v>
      </c>
      <c r="B11" t="s">
        <v>1655</v>
      </c>
      <c r="C11">
        <v>32</v>
      </c>
      <c r="D11">
        <v>4.72</v>
      </c>
    </row>
    <row r="12" spans="1:4" x14ac:dyDescent="0.25">
      <c r="A12" t="s">
        <v>7</v>
      </c>
      <c r="B12" t="s">
        <v>1989</v>
      </c>
      <c r="C12">
        <v>71</v>
      </c>
      <c r="D12">
        <v>4.17</v>
      </c>
    </row>
    <row r="13" spans="1:4" x14ac:dyDescent="0.25">
      <c r="A13" t="s">
        <v>16</v>
      </c>
      <c r="B13" t="s">
        <v>1654</v>
      </c>
      <c r="C13">
        <v>16</v>
      </c>
      <c r="D13">
        <v>3.8</v>
      </c>
    </row>
    <row r="14" spans="1:4" x14ac:dyDescent="0.25">
      <c r="A14" t="s">
        <v>24</v>
      </c>
      <c r="B14" t="s">
        <v>1652</v>
      </c>
      <c r="C14">
        <v>43</v>
      </c>
      <c r="D14">
        <v>3.77</v>
      </c>
    </row>
    <row r="15" spans="1:4" x14ac:dyDescent="0.25">
      <c r="A15" t="s">
        <v>36</v>
      </c>
      <c r="B15" t="s">
        <v>1651</v>
      </c>
      <c r="C15">
        <v>38</v>
      </c>
      <c r="D15">
        <v>3.71</v>
      </c>
    </row>
    <row r="16" spans="1:4" x14ac:dyDescent="0.25">
      <c r="A16" t="s">
        <v>15</v>
      </c>
      <c r="B16" t="s">
        <v>1646</v>
      </c>
      <c r="C16">
        <v>141</v>
      </c>
      <c r="D16">
        <v>3.56</v>
      </c>
    </row>
    <row r="17" spans="1:4" x14ac:dyDescent="0.25">
      <c r="A17" t="s">
        <v>11</v>
      </c>
      <c r="B17" t="s">
        <v>1990</v>
      </c>
      <c r="C17">
        <v>40</v>
      </c>
      <c r="D17">
        <v>3.53</v>
      </c>
    </row>
    <row r="18" spans="1:4" x14ac:dyDescent="0.25">
      <c r="A18" t="s">
        <v>41</v>
      </c>
      <c r="B18" t="s">
        <v>1649</v>
      </c>
      <c r="C18">
        <v>31</v>
      </c>
      <c r="D18">
        <v>3.36</v>
      </c>
    </row>
    <row r="19" spans="1:4" x14ac:dyDescent="0.25">
      <c r="A19" t="s">
        <v>21</v>
      </c>
      <c r="B19" t="s">
        <v>1642</v>
      </c>
      <c r="C19">
        <v>152</v>
      </c>
      <c r="D19">
        <v>3.17</v>
      </c>
    </row>
    <row r="20" spans="1:4" x14ac:dyDescent="0.25">
      <c r="A20" t="s">
        <v>22</v>
      </c>
      <c r="B20" t="s">
        <v>1995</v>
      </c>
      <c r="C20">
        <v>121</v>
      </c>
      <c r="D20">
        <v>2.98</v>
      </c>
    </row>
    <row r="21" spans="1:4" x14ac:dyDescent="0.25">
      <c r="A21" t="s">
        <v>8</v>
      </c>
      <c r="B21" t="s">
        <v>1888</v>
      </c>
      <c r="C21">
        <v>65</v>
      </c>
      <c r="D21">
        <v>2.97</v>
      </c>
    </row>
    <row r="22" spans="1:4" x14ac:dyDescent="0.25">
      <c r="A22" t="s">
        <v>37</v>
      </c>
      <c r="B22" t="s">
        <v>1648</v>
      </c>
      <c r="C22">
        <v>41</v>
      </c>
      <c r="D22">
        <v>2.9</v>
      </c>
    </row>
    <row r="23" spans="1:4" x14ac:dyDescent="0.25">
      <c r="A23" t="s">
        <v>34</v>
      </c>
      <c r="B23" t="s">
        <v>1650</v>
      </c>
      <c r="C23">
        <v>24</v>
      </c>
      <c r="D23">
        <v>2.83</v>
      </c>
    </row>
    <row r="24" spans="1:4" x14ac:dyDescent="0.25">
      <c r="A24" t="s">
        <v>19</v>
      </c>
      <c r="B24" t="s">
        <v>1992</v>
      </c>
      <c r="C24">
        <v>88</v>
      </c>
      <c r="D24">
        <v>2.8</v>
      </c>
    </row>
    <row r="25" spans="1:4" x14ac:dyDescent="0.25">
      <c r="A25" t="s">
        <v>44</v>
      </c>
      <c r="B25" t="s">
        <v>1647</v>
      </c>
      <c r="C25">
        <v>51</v>
      </c>
      <c r="D25">
        <v>2.79</v>
      </c>
    </row>
    <row r="26" spans="1:4" x14ac:dyDescent="0.25">
      <c r="A26" t="s">
        <v>17</v>
      </c>
      <c r="B26" t="s">
        <v>1991</v>
      </c>
      <c r="C26">
        <v>30</v>
      </c>
      <c r="D26">
        <v>2.6</v>
      </c>
    </row>
    <row r="27" spans="1:4" x14ac:dyDescent="0.25">
      <c r="A27" t="s">
        <v>39</v>
      </c>
      <c r="B27" t="s">
        <v>2074</v>
      </c>
      <c r="C27">
        <v>74</v>
      </c>
      <c r="D27">
        <v>2.5499999999999998</v>
      </c>
    </row>
    <row r="28" spans="1:4" x14ac:dyDescent="0.25">
      <c r="A28" t="s">
        <v>25</v>
      </c>
      <c r="B28" t="s">
        <v>1632</v>
      </c>
      <c r="C28">
        <v>35</v>
      </c>
      <c r="D28">
        <v>2.46</v>
      </c>
    </row>
    <row r="29" spans="1:4" x14ac:dyDescent="0.25">
      <c r="A29" t="s">
        <v>33</v>
      </c>
      <c r="B29" t="s">
        <v>2071</v>
      </c>
      <c r="C29">
        <v>32</v>
      </c>
      <c r="D29">
        <v>2.39</v>
      </c>
    </row>
    <row r="30" spans="1:4" x14ac:dyDescent="0.25">
      <c r="A30" t="s">
        <v>23</v>
      </c>
      <c r="B30" t="s">
        <v>1994</v>
      </c>
      <c r="C30">
        <v>93</v>
      </c>
      <c r="D30">
        <v>2.39</v>
      </c>
    </row>
    <row r="31" spans="1:4" x14ac:dyDescent="0.25">
      <c r="A31" t="s">
        <v>65</v>
      </c>
      <c r="B31" t="s">
        <v>1644</v>
      </c>
      <c r="C31">
        <v>32</v>
      </c>
      <c r="D31">
        <v>2.3199999999999998</v>
      </c>
    </row>
    <row r="32" spans="1:4" x14ac:dyDescent="0.25">
      <c r="A32" t="s">
        <v>59</v>
      </c>
      <c r="B32" t="s">
        <v>1645</v>
      </c>
      <c r="C32">
        <v>65</v>
      </c>
      <c r="D32">
        <v>2.31</v>
      </c>
    </row>
    <row r="33" spans="1:4" x14ac:dyDescent="0.25">
      <c r="A33" t="s">
        <v>29</v>
      </c>
      <c r="B33" t="s">
        <v>1738</v>
      </c>
      <c r="C33">
        <v>34</v>
      </c>
      <c r="D33">
        <v>2.21</v>
      </c>
    </row>
    <row r="34" spans="1:4" x14ac:dyDescent="0.25">
      <c r="A34" t="s">
        <v>13</v>
      </c>
      <c r="B34" t="s">
        <v>1663</v>
      </c>
      <c r="C34">
        <v>71</v>
      </c>
      <c r="D34">
        <v>2.1800000000000002</v>
      </c>
    </row>
    <row r="35" spans="1:4" x14ac:dyDescent="0.25">
      <c r="A35" t="s">
        <v>30</v>
      </c>
      <c r="B35" t="s">
        <v>1993</v>
      </c>
      <c r="C35">
        <v>60</v>
      </c>
      <c r="D35">
        <v>2.16</v>
      </c>
    </row>
    <row r="36" spans="1:4" x14ac:dyDescent="0.25">
      <c r="A36" t="s">
        <v>40</v>
      </c>
      <c r="B36" t="s">
        <v>1997</v>
      </c>
      <c r="C36">
        <v>45</v>
      </c>
      <c r="D36">
        <v>2.12</v>
      </c>
    </row>
    <row r="37" spans="1:4" x14ac:dyDescent="0.25">
      <c r="A37" t="s">
        <v>35</v>
      </c>
      <c r="B37" t="s">
        <v>1810</v>
      </c>
      <c r="C37">
        <v>91</v>
      </c>
      <c r="D37">
        <v>2.11</v>
      </c>
    </row>
    <row r="38" spans="1:4" x14ac:dyDescent="0.25">
      <c r="A38" t="s">
        <v>43</v>
      </c>
      <c r="B38" t="s">
        <v>2073</v>
      </c>
      <c r="C38">
        <v>58</v>
      </c>
      <c r="D38">
        <v>2.06</v>
      </c>
    </row>
    <row r="39" spans="1:4" x14ac:dyDescent="0.25">
      <c r="A39" t="s">
        <v>67</v>
      </c>
      <c r="B39" t="s">
        <v>1641</v>
      </c>
      <c r="C39">
        <v>84</v>
      </c>
      <c r="D39">
        <v>2.04</v>
      </c>
    </row>
    <row r="40" spans="1:4" x14ac:dyDescent="0.25">
      <c r="A40" t="s">
        <v>57</v>
      </c>
      <c r="B40" t="s">
        <v>1643</v>
      </c>
      <c r="C40">
        <v>133</v>
      </c>
      <c r="D40">
        <v>1.94</v>
      </c>
    </row>
    <row r="41" spans="1:4" x14ac:dyDescent="0.25">
      <c r="A41" t="s">
        <v>31</v>
      </c>
      <c r="B41" t="s">
        <v>1998</v>
      </c>
      <c r="C41">
        <v>92</v>
      </c>
      <c r="D41">
        <v>1.93</v>
      </c>
    </row>
    <row r="42" spans="1:4" x14ac:dyDescent="0.25">
      <c r="A42" t="s">
        <v>79</v>
      </c>
      <c r="B42" t="s">
        <v>1640</v>
      </c>
      <c r="C42">
        <v>102</v>
      </c>
      <c r="D42">
        <v>1.8</v>
      </c>
    </row>
    <row r="43" spans="1:4" x14ac:dyDescent="0.25">
      <c r="A43" t="s">
        <v>26</v>
      </c>
      <c r="B43" t="s">
        <v>1996</v>
      </c>
      <c r="C43">
        <v>25</v>
      </c>
      <c r="D43">
        <v>1.75</v>
      </c>
    </row>
    <row r="44" spans="1:4" x14ac:dyDescent="0.25">
      <c r="A44" t="s">
        <v>46</v>
      </c>
      <c r="B44" t="s">
        <v>2075</v>
      </c>
      <c r="C44">
        <v>90</v>
      </c>
      <c r="D44">
        <v>1.73</v>
      </c>
    </row>
    <row r="45" spans="1:4" x14ac:dyDescent="0.25">
      <c r="A45" t="s">
        <v>53</v>
      </c>
      <c r="B45" t="s">
        <v>1669</v>
      </c>
      <c r="C45">
        <v>26</v>
      </c>
      <c r="D45">
        <v>1.66</v>
      </c>
    </row>
    <row r="46" spans="1:4" x14ac:dyDescent="0.25">
      <c r="A46" t="s">
        <v>32</v>
      </c>
      <c r="B46" t="s">
        <v>1628</v>
      </c>
      <c r="C46">
        <v>17</v>
      </c>
      <c r="D46">
        <v>1.65</v>
      </c>
    </row>
    <row r="47" spans="1:4" x14ac:dyDescent="0.25">
      <c r="A47" t="s">
        <v>28</v>
      </c>
      <c r="B47" t="s">
        <v>2000</v>
      </c>
      <c r="C47">
        <v>21</v>
      </c>
      <c r="D47">
        <v>1.63</v>
      </c>
    </row>
    <row r="48" spans="1:4" x14ac:dyDescent="0.25">
      <c r="A48" t="s">
        <v>27</v>
      </c>
      <c r="B48" t="s">
        <v>1801</v>
      </c>
      <c r="C48">
        <v>42</v>
      </c>
      <c r="D48">
        <v>1.62</v>
      </c>
    </row>
    <row r="49" spans="1:4" x14ac:dyDescent="0.25">
      <c r="A49" t="s">
        <v>45</v>
      </c>
      <c r="B49" t="s">
        <v>1999</v>
      </c>
      <c r="C49">
        <v>33</v>
      </c>
      <c r="D49">
        <v>1.49</v>
      </c>
    </row>
    <row r="50" spans="1:4" x14ac:dyDescent="0.25">
      <c r="A50" t="s">
        <v>88</v>
      </c>
      <c r="B50" t="s">
        <v>1639</v>
      </c>
      <c r="C50">
        <v>21</v>
      </c>
      <c r="D50">
        <v>1.49</v>
      </c>
    </row>
    <row r="51" spans="1:4" x14ac:dyDescent="0.25">
      <c r="A51" t="s">
        <v>58</v>
      </c>
      <c r="B51" t="s">
        <v>2085</v>
      </c>
      <c r="C51">
        <v>294</v>
      </c>
      <c r="D51">
        <v>1.47</v>
      </c>
    </row>
    <row r="52" spans="1:4" x14ac:dyDescent="0.25">
      <c r="A52" t="s">
        <v>98</v>
      </c>
      <c r="B52" t="s">
        <v>1638</v>
      </c>
      <c r="C52">
        <v>40</v>
      </c>
      <c r="D52">
        <v>1.45</v>
      </c>
    </row>
    <row r="53" spans="1:4" x14ac:dyDescent="0.25">
      <c r="A53" t="s">
        <v>128</v>
      </c>
      <c r="B53" t="s">
        <v>1635</v>
      </c>
      <c r="C53">
        <v>45</v>
      </c>
      <c r="D53">
        <v>1.45</v>
      </c>
    </row>
    <row r="54" spans="1:4" x14ac:dyDescent="0.25">
      <c r="A54" t="s">
        <v>54</v>
      </c>
      <c r="B54" t="s">
        <v>1823</v>
      </c>
      <c r="C54">
        <v>62</v>
      </c>
      <c r="D54">
        <v>1.44</v>
      </c>
    </row>
    <row r="55" spans="1:4" x14ac:dyDescent="0.25">
      <c r="A55" t="s">
        <v>49</v>
      </c>
      <c r="B55" t="s">
        <v>1880</v>
      </c>
      <c r="C55">
        <v>71</v>
      </c>
      <c r="D55">
        <v>1.42</v>
      </c>
    </row>
    <row r="56" spans="1:4" x14ac:dyDescent="0.25">
      <c r="A56" t="s">
        <v>47</v>
      </c>
      <c r="B56" t="s">
        <v>1699</v>
      </c>
      <c r="C56">
        <v>51</v>
      </c>
      <c r="D56">
        <v>1.41</v>
      </c>
    </row>
    <row r="57" spans="1:4" x14ac:dyDescent="0.25">
      <c r="A57" t="s">
        <v>63</v>
      </c>
      <c r="B57" t="s">
        <v>1722</v>
      </c>
      <c r="C57">
        <v>57</v>
      </c>
      <c r="D57">
        <v>1.37</v>
      </c>
    </row>
    <row r="58" spans="1:4" x14ac:dyDescent="0.25">
      <c r="A58" t="s">
        <v>68</v>
      </c>
      <c r="B58" t="s">
        <v>2004</v>
      </c>
      <c r="C58">
        <v>53</v>
      </c>
      <c r="D58">
        <v>1.37</v>
      </c>
    </row>
    <row r="59" spans="1:4" x14ac:dyDescent="0.25">
      <c r="A59" t="s">
        <v>51</v>
      </c>
      <c r="B59" t="s">
        <v>1758</v>
      </c>
      <c r="C59">
        <v>92</v>
      </c>
      <c r="D59">
        <v>1.34</v>
      </c>
    </row>
    <row r="60" spans="1:4" x14ac:dyDescent="0.25">
      <c r="A60" t="s">
        <v>48</v>
      </c>
      <c r="B60" t="s">
        <v>2001</v>
      </c>
      <c r="C60">
        <v>31</v>
      </c>
      <c r="D60">
        <v>1.33</v>
      </c>
    </row>
    <row r="61" spans="1:4" x14ac:dyDescent="0.25">
      <c r="A61" t="s">
        <v>38</v>
      </c>
      <c r="B61" t="s">
        <v>1908</v>
      </c>
      <c r="C61">
        <v>32</v>
      </c>
      <c r="D61">
        <v>1.33</v>
      </c>
    </row>
    <row r="62" spans="1:4" x14ac:dyDescent="0.25">
      <c r="A62" t="s">
        <v>111</v>
      </c>
      <c r="B62" t="s">
        <v>1636</v>
      </c>
      <c r="C62">
        <v>39</v>
      </c>
      <c r="D62">
        <v>1.29</v>
      </c>
    </row>
    <row r="63" spans="1:4" x14ac:dyDescent="0.25">
      <c r="A63" t="s">
        <v>62</v>
      </c>
      <c r="B63" t="s">
        <v>2002</v>
      </c>
      <c r="C63">
        <v>56</v>
      </c>
      <c r="D63">
        <v>1.28</v>
      </c>
    </row>
    <row r="64" spans="1:4" x14ac:dyDescent="0.25">
      <c r="A64" t="s">
        <v>69</v>
      </c>
      <c r="B64" t="s">
        <v>1978</v>
      </c>
      <c r="C64">
        <v>15</v>
      </c>
      <c r="D64">
        <v>1.26</v>
      </c>
    </row>
    <row r="65" spans="1:4" x14ac:dyDescent="0.25">
      <c r="A65" t="s">
        <v>104</v>
      </c>
      <c r="B65" t="s">
        <v>1634</v>
      </c>
      <c r="C65">
        <v>92</v>
      </c>
      <c r="D65">
        <v>1.25</v>
      </c>
    </row>
    <row r="66" spans="1:4" x14ac:dyDescent="0.25">
      <c r="A66" t="s">
        <v>50</v>
      </c>
      <c r="B66" t="s">
        <v>1894</v>
      </c>
      <c r="C66">
        <v>38</v>
      </c>
      <c r="D66">
        <v>1.22</v>
      </c>
    </row>
    <row r="67" spans="1:4" x14ac:dyDescent="0.25">
      <c r="A67" t="s">
        <v>64</v>
      </c>
      <c r="B67" t="s">
        <v>10390</v>
      </c>
      <c r="C67">
        <v>44</v>
      </c>
      <c r="D67">
        <v>1.2</v>
      </c>
    </row>
    <row r="68" spans="1:4" x14ac:dyDescent="0.25">
      <c r="A68" t="s">
        <v>55</v>
      </c>
      <c r="B68" t="s">
        <v>1675</v>
      </c>
      <c r="C68">
        <v>83</v>
      </c>
      <c r="D68">
        <v>1.18</v>
      </c>
    </row>
    <row r="69" spans="1:4" x14ac:dyDescent="0.25">
      <c r="A69" t="s">
        <v>60</v>
      </c>
      <c r="B69" t="s">
        <v>2077</v>
      </c>
      <c r="C69">
        <v>22</v>
      </c>
      <c r="D69">
        <v>1.17</v>
      </c>
    </row>
    <row r="70" spans="1:4" x14ac:dyDescent="0.25">
      <c r="A70" t="s">
        <v>125</v>
      </c>
      <c r="B70" t="s">
        <v>1630</v>
      </c>
      <c r="C70">
        <v>46</v>
      </c>
      <c r="D70">
        <v>1.17</v>
      </c>
    </row>
    <row r="71" spans="1:4" x14ac:dyDescent="0.25">
      <c r="A71" t="s">
        <v>52</v>
      </c>
      <c r="B71" t="s">
        <v>1724</v>
      </c>
      <c r="C71">
        <v>48</v>
      </c>
      <c r="D71">
        <v>1.1599999999999999</v>
      </c>
    </row>
    <row r="72" spans="1:4" x14ac:dyDescent="0.25">
      <c r="A72" t="s">
        <v>135</v>
      </c>
      <c r="B72" t="s">
        <v>1627</v>
      </c>
      <c r="C72">
        <v>34</v>
      </c>
      <c r="D72">
        <v>1.1499999999999999</v>
      </c>
    </row>
    <row r="73" spans="1:4" x14ac:dyDescent="0.25">
      <c r="A73" t="s">
        <v>66</v>
      </c>
      <c r="B73" t="s">
        <v>1615</v>
      </c>
      <c r="C73">
        <v>82</v>
      </c>
      <c r="D73">
        <v>1.1499999999999999</v>
      </c>
    </row>
    <row r="74" spans="1:4" x14ac:dyDescent="0.25">
      <c r="A74" t="s">
        <v>110</v>
      </c>
      <c r="B74" t="s">
        <v>1637</v>
      </c>
      <c r="C74">
        <v>11</v>
      </c>
      <c r="D74">
        <v>1.1200000000000001</v>
      </c>
    </row>
    <row r="75" spans="1:4" x14ac:dyDescent="0.25">
      <c r="A75" t="s">
        <v>42</v>
      </c>
      <c r="B75" t="s">
        <v>2072</v>
      </c>
      <c r="C75">
        <v>25</v>
      </c>
      <c r="D75">
        <v>1.1200000000000001</v>
      </c>
    </row>
    <row r="76" spans="1:4" x14ac:dyDescent="0.25">
      <c r="A76" t="s">
        <v>86</v>
      </c>
      <c r="B76" t="s">
        <v>1633</v>
      </c>
      <c r="C76">
        <v>39</v>
      </c>
      <c r="D76">
        <v>1.0900000000000001</v>
      </c>
    </row>
    <row r="77" spans="1:4" x14ac:dyDescent="0.25">
      <c r="A77" t="s">
        <v>61</v>
      </c>
      <c r="B77" t="s">
        <v>1680</v>
      </c>
      <c r="C77">
        <v>47</v>
      </c>
      <c r="D77">
        <v>1.07</v>
      </c>
    </row>
    <row r="78" spans="1:4" x14ac:dyDescent="0.25">
      <c r="A78" t="s">
        <v>71</v>
      </c>
      <c r="B78" t="s">
        <v>1742</v>
      </c>
      <c r="C78">
        <v>100</v>
      </c>
      <c r="D78">
        <v>0.97</v>
      </c>
    </row>
    <row r="79" spans="1:4" x14ac:dyDescent="0.25">
      <c r="A79" t="s">
        <v>118</v>
      </c>
      <c r="B79" t="s">
        <v>1626</v>
      </c>
      <c r="C79">
        <v>95</v>
      </c>
      <c r="D79">
        <v>0.97</v>
      </c>
    </row>
    <row r="80" spans="1:4" x14ac:dyDescent="0.25">
      <c r="A80" t="s">
        <v>72</v>
      </c>
      <c r="B80" t="s">
        <v>1772</v>
      </c>
      <c r="C80">
        <v>25</v>
      </c>
      <c r="D80">
        <v>0.92</v>
      </c>
    </row>
    <row r="81" spans="1:4" x14ac:dyDescent="0.25">
      <c r="A81" t="s">
        <v>56</v>
      </c>
      <c r="B81" t="s">
        <v>2076</v>
      </c>
      <c r="C81">
        <v>44</v>
      </c>
      <c r="D81">
        <v>0.92</v>
      </c>
    </row>
    <row r="82" spans="1:4" x14ac:dyDescent="0.25">
      <c r="A82" t="s">
        <v>83</v>
      </c>
      <c r="B82" t="s">
        <v>2089</v>
      </c>
      <c r="C82">
        <v>44</v>
      </c>
      <c r="D82">
        <v>0.89</v>
      </c>
    </row>
    <row r="83" spans="1:4" x14ac:dyDescent="0.25">
      <c r="A83" t="s">
        <v>70</v>
      </c>
      <c r="B83" t="s">
        <v>2005</v>
      </c>
      <c r="C83">
        <v>76</v>
      </c>
      <c r="D83">
        <v>0.87</v>
      </c>
    </row>
    <row r="84" spans="1:4" x14ac:dyDescent="0.25">
      <c r="A84" t="s">
        <v>178</v>
      </c>
      <c r="B84" t="s">
        <v>1625</v>
      </c>
      <c r="C84">
        <v>75</v>
      </c>
      <c r="D84">
        <v>0.87</v>
      </c>
    </row>
    <row r="85" spans="1:4" x14ac:dyDescent="0.25">
      <c r="A85" t="s">
        <v>170</v>
      </c>
      <c r="B85" t="s">
        <v>1610</v>
      </c>
      <c r="C85">
        <v>26</v>
      </c>
      <c r="D85">
        <v>0.85</v>
      </c>
    </row>
    <row r="86" spans="1:4" x14ac:dyDescent="0.25">
      <c r="A86" t="s">
        <v>199</v>
      </c>
      <c r="B86" t="s">
        <v>1618</v>
      </c>
      <c r="C86">
        <v>67</v>
      </c>
      <c r="D86">
        <v>0.85</v>
      </c>
    </row>
    <row r="87" spans="1:4" x14ac:dyDescent="0.25">
      <c r="A87" t="s">
        <v>77</v>
      </c>
      <c r="B87" t="s">
        <v>2006</v>
      </c>
      <c r="C87">
        <v>29</v>
      </c>
      <c r="D87">
        <v>0.84</v>
      </c>
    </row>
    <row r="88" spans="1:4" x14ac:dyDescent="0.25">
      <c r="A88" t="s">
        <v>91</v>
      </c>
      <c r="B88" t="s">
        <v>2082</v>
      </c>
      <c r="C88">
        <v>111</v>
      </c>
      <c r="D88">
        <v>0.84</v>
      </c>
    </row>
    <row r="89" spans="1:4" x14ac:dyDescent="0.25">
      <c r="A89" t="s">
        <v>73</v>
      </c>
      <c r="B89" t="s">
        <v>2078</v>
      </c>
      <c r="C89">
        <v>35</v>
      </c>
      <c r="D89">
        <v>0.84</v>
      </c>
    </row>
    <row r="90" spans="1:4" x14ac:dyDescent="0.25">
      <c r="A90" t="s">
        <v>176</v>
      </c>
      <c r="B90" t="s">
        <v>1622</v>
      </c>
      <c r="C90">
        <v>23</v>
      </c>
      <c r="D90">
        <v>0.83</v>
      </c>
    </row>
    <row r="91" spans="1:4" x14ac:dyDescent="0.25">
      <c r="A91" t="s">
        <v>92</v>
      </c>
      <c r="B91" t="s">
        <v>2081</v>
      </c>
      <c r="C91">
        <v>50</v>
      </c>
      <c r="D91">
        <v>0.8</v>
      </c>
    </row>
    <row r="92" spans="1:4" x14ac:dyDescent="0.25">
      <c r="A92" t="s">
        <v>192</v>
      </c>
      <c r="B92" t="s">
        <v>1617</v>
      </c>
      <c r="C92">
        <v>114</v>
      </c>
      <c r="D92">
        <v>0.8</v>
      </c>
    </row>
    <row r="93" spans="1:4" x14ac:dyDescent="0.25">
      <c r="A93" t="s">
        <v>107</v>
      </c>
      <c r="B93" t="s">
        <v>2091</v>
      </c>
      <c r="C93">
        <v>77</v>
      </c>
      <c r="D93">
        <v>0.8</v>
      </c>
    </row>
    <row r="94" spans="1:4" x14ac:dyDescent="0.25">
      <c r="A94" t="s">
        <v>142</v>
      </c>
      <c r="B94" t="s">
        <v>1624</v>
      </c>
      <c r="C94">
        <v>132</v>
      </c>
      <c r="D94">
        <v>0.78</v>
      </c>
    </row>
    <row r="95" spans="1:4" x14ac:dyDescent="0.25">
      <c r="A95" t="s">
        <v>74</v>
      </c>
      <c r="B95" t="s">
        <v>1786</v>
      </c>
      <c r="C95">
        <v>234</v>
      </c>
      <c r="D95">
        <v>0.76</v>
      </c>
    </row>
    <row r="96" spans="1:4" x14ac:dyDescent="0.25">
      <c r="A96" t="s">
        <v>84</v>
      </c>
      <c r="B96" t="s">
        <v>1666</v>
      </c>
      <c r="C96">
        <v>21</v>
      </c>
      <c r="D96">
        <v>0.76</v>
      </c>
    </row>
    <row r="97" spans="1:4" x14ac:dyDescent="0.25">
      <c r="A97" t="s">
        <v>76</v>
      </c>
      <c r="B97" t="s">
        <v>2007</v>
      </c>
      <c r="C97">
        <v>18</v>
      </c>
      <c r="D97">
        <v>0.75</v>
      </c>
    </row>
    <row r="98" spans="1:4" x14ac:dyDescent="0.25">
      <c r="A98" t="s">
        <v>81</v>
      </c>
      <c r="B98" t="s">
        <v>1967</v>
      </c>
      <c r="C98">
        <v>113</v>
      </c>
      <c r="D98">
        <v>0.74</v>
      </c>
    </row>
    <row r="99" spans="1:4" x14ac:dyDescent="0.25">
      <c r="A99" t="s">
        <v>164</v>
      </c>
      <c r="B99" t="s">
        <v>1611</v>
      </c>
      <c r="C99">
        <v>70</v>
      </c>
      <c r="D99">
        <v>0.73</v>
      </c>
    </row>
    <row r="100" spans="1:4" x14ac:dyDescent="0.25">
      <c r="A100" t="s">
        <v>89</v>
      </c>
      <c r="B100" t="s">
        <v>1811</v>
      </c>
      <c r="C100">
        <v>40</v>
      </c>
      <c r="D100">
        <v>0.73</v>
      </c>
    </row>
    <row r="101" spans="1:4" x14ac:dyDescent="0.25">
      <c r="A101" t="s">
        <v>185</v>
      </c>
      <c r="B101" t="s">
        <v>1620</v>
      </c>
      <c r="C101">
        <v>31</v>
      </c>
      <c r="D101">
        <v>0.71</v>
      </c>
    </row>
    <row r="102" spans="1:4" x14ac:dyDescent="0.25">
      <c r="A102" t="s">
        <v>94</v>
      </c>
      <c r="B102" t="s">
        <v>2009</v>
      </c>
      <c r="C102">
        <v>52</v>
      </c>
      <c r="D102">
        <v>0.7</v>
      </c>
    </row>
    <row r="103" spans="1:4" x14ac:dyDescent="0.25">
      <c r="A103" t="s">
        <v>103</v>
      </c>
      <c r="B103" t="s">
        <v>2008</v>
      </c>
      <c r="C103">
        <v>20</v>
      </c>
      <c r="D103">
        <v>0.7</v>
      </c>
    </row>
    <row r="104" spans="1:4" x14ac:dyDescent="0.25">
      <c r="A104" t="s">
        <v>96</v>
      </c>
      <c r="B104" t="s">
        <v>2083</v>
      </c>
      <c r="C104">
        <v>51</v>
      </c>
      <c r="D104">
        <v>0.7</v>
      </c>
    </row>
    <row r="105" spans="1:4" x14ac:dyDescent="0.25">
      <c r="A105" t="s">
        <v>87</v>
      </c>
      <c r="B105" t="s">
        <v>1980</v>
      </c>
      <c r="C105">
        <v>26</v>
      </c>
      <c r="D105">
        <v>0.69</v>
      </c>
    </row>
    <row r="106" spans="1:4" x14ac:dyDescent="0.25">
      <c r="A106" t="s">
        <v>113</v>
      </c>
      <c r="B106" t="s">
        <v>1631</v>
      </c>
      <c r="C106">
        <v>36</v>
      </c>
      <c r="D106">
        <v>0.69</v>
      </c>
    </row>
    <row r="107" spans="1:4" x14ac:dyDescent="0.25">
      <c r="A107" t="s">
        <v>80</v>
      </c>
      <c r="B107" t="s">
        <v>1678</v>
      </c>
      <c r="C107">
        <v>67</v>
      </c>
      <c r="D107">
        <v>0.68</v>
      </c>
    </row>
    <row r="108" spans="1:4" x14ac:dyDescent="0.25">
      <c r="A108" t="s">
        <v>198</v>
      </c>
      <c r="B108" t="s">
        <v>2111</v>
      </c>
      <c r="C108">
        <v>3</v>
      </c>
      <c r="D108">
        <v>0.68</v>
      </c>
    </row>
    <row r="109" spans="1:4" x14ac:dyDescent="0.25">
      <c r="A109" t="s">
        <v>75</v>
      </c>
      <c r="B109" t="s">
        <v>1785</v>
      </c>
      <c r="C109">
        <v>42</v>
      </c>
      <c r="D109">
        <v>0.67</v>
      </c>
    </row>
    <row r="110" spans="1:4" x14ac:dyDescent="0.25">
      <c r="A110" t="s">
        <v>120</v>
      </c>
      <c r="B110" t="s">
        <v>2090</v>
      </c>
      <c r="C110">
        <v>51</v>
      </c>
      <c r="D110">
        <v>0.67</v>
      </c>
    </row>
    <row r="111" spans="1:4" x14ac:dyDescent="0.25">
      <c r="A111" t="s">
        <v>106</v>
      </c>
      <c r="B111" t="s">
        <v>2098</v>
      </c>
      <c r="C111">
        <v>23</v>
      </c>
      <c r="D111">
        <v>0.67</v>
      </c>
    </row>
    <row r="112" spans="1:4" x14ac:dyDescent="0.25">
      <c r="A112" t="s">
        <v>78</v>
      </c>
      <c r="B112" t="s">
        <v>2079</v>
      </c>
      <c r="C112">
        <v>70</v>
      </c>
      <c r="D112">
        <v>0.66</v>
      </c>
    </row>
    <row r="113" spans="1:4" x14ac:dyDescent="0.25">
      <c r="A113" t="s">
        <v>90</v>
      </c>
      <c r="B113" t="s">
        <v>1926</v>
      </c>
      <c r="C113">
        <v>22</v>
      </c>
      <c r="D113">
        <v>0.65</v>
      </c>
    </row>
    <row r="114" spans="1:4" x14ac:dyDescent="0.25">
      <c r="A114" t="s">
        <v>99</v>
      </c>
      <c r="B114" t="s">
        <v>2100</v>
      </c>
      <c r="C114">
        <v>81</v>
      </c>
      <c r="D114">
        <v>0.64</v>
      </c>
    </row>
    <row r="115" spans="1:4" x14ac:dyDescent="0.25">
      <c r="A115" t="s">
        <v>85</v>
      </c>
      <c r="B115" t="s">
        <v>2105</v>
      </c>
      <c r="C115">
        <v>77</v>
      </c>
      <c r="D115">
        <v>0.64</v>
      </c>
    </row>
    <row r="116" spans="1:4" x14ac:dyDescent="0.25">
      <c r="A116" t="s">
        <v>129</v>
      </c>
      <c r="B116" t="s">
        <v>2087</v>
      </c>
      <c r="C116">
        <v>27</v>
      </c>
      <c r="D116">
        <v>0.63</v>
      </c>
    </row>
    <row r="117" spans="1:4" x14ac:dyDescent="0.25">
      <c r="A117" t="s">
        <v>123</v>
      </c>
      <c r="B117" t="s">
        <v>1737</v>
      </c>
      <c r="C117">
        <v>41</v>
      </c>
      <c r="D117">
        <v>0.63</v>
      </c>
    </row>
    <row r="118" spans="1:4" x14ac:dyDescent="0.25">
      <c r="A118" t="s">
        <v>82</v>
      </c>
      <c r="B118" t="s">
        <v>2003</v>
      </c>
      <c r="C118">
        <v>42</v>
      </c>
      <c r="D118">
        <v>0.62</v>
      </c>
    </row>
    <row r="119" spans="1:4" x14ac:dyDescent="0.25">
      <c r="A119" t="s">
        <v>102</v>
      </c>
      <c r="B119" t="s">
        <v>2014</v>
      </c>
      <c r="C119">
        <v>503</v>
      </c>
      <c r="D119">
        <v>0.62</v>
      </c>
    </row>
    <row r="120" spans="1:4" x14ac:dyDescent="0.25">
      <c r="A120" t="s">
        <v>95</v>
      </c>
      <c r="B120" t="s">
        <v>1934</v>
      </c>
      <c r="C120">
        <v>772</v>
      </c>
      <c r="D120">
        <v>0.62</v>
      </c>
    </row>
    <row r="121" spans="1:4" x14ac:dyDescent="0.25">
      <c r="A121" t="s">
        <v>211</v>
      </c>
      <c r="B121" t="s">
        <v>1605</v>
      </c>
      <c r="C121">
        <v>73</v>
      </c>
      <c r="D121">
        <v>0.62</v>
      </c>
    </row>
    <row r="122" spans="1:4" x14ac:dyDescent="0.25">
      <c r="A122" t="s">
        <v>153</v>
      </c>
      <c r="B122" t="s">
        <v>2028</v>
      </c>
      <c r="C122">
        <v>61</v>
      </c>
      <c r="D122">
        <v>0.6</v>
      </c>
    </row>
    <row r="123" spans="1:4" x14ac:dyDescent="0.25">
      <c r="A123" t="s">
        <v>97</v>
      </c>
      <c r="B123" t="s">
        <v>2084</v>
      </c>
      <c r="C123">
        <v>112</v>
      </c>
      <c r="D123">
        <v>0.6</v>
      </c>
    </row>
    <row r="124" spans="1:4" x14ac:dyDescent="0.25">
      <c r="A124" t="s">
        <v>124</v>
      </c>
      <c r="B124" t="s">
        <v>2095</v>
      </c>
      <c r="C124">
        <v>91</v>
      </c>
      <c r="D124">
        <v>0.6</v>
      </c>
    </row>
    <row r="125" spans="1:4" x14ac:dyDescent="0.25">
      <c r="A125" t="s">
        <v>134</v>
      </c>
      <c r="B125" t="s">
        <v>1526</v>
      </c>
      <c r="C125">
        <v>231</v>
      </c>
      <c r="D125">
        <v>0.6</v>
      </c>
    </row>
    <row r="126" spans="1:4" x14ac:dyDescent="0.25">
      <c r="A126" t="s">
        <v>109</v>
      </c>
      <c r="B126" t="s">
        <v>2086</v>
      </c>
      <c r="C126">
        <v>15</v>
      </c>
      <c r="D126">
        <v>0.57999999999999996</v>
      </c>
    </row>
    <row r="127" spans="1:4" x14ac:dyDescent="0.25">
      <c r="A127" t="s">
        <v>119</v>
      </c>
      <c r="B127" t="s">
        <v>1762</v>
      </c>
      <c r="C127">
        <v>48</v>
      </c>
      <c r="D127">
        <v>0.56999999999999995</v>
      </c>
    </row>
    <row r="128" spans="1:4" x14ac:dyDescent="0.25">
      <c r="A128" t="s">
        <v>250</v>
      </c>
      <c r="B128" t="s">
        <v>1887</v>
      </c>
      <c r="C128">
        <v>44</v>
      </c>
      <c r="D128">
        <v>0.56999999999999995</v>
      </c>
    </row>
    <row r="129" spans="1:4" x14ac:dyDescent="0.25">
      <c r="A129" t="s">
        <v>279</v>
      </c>
      <c r="B129" t="s">
        <v>1606</v>
      </c>
      <c r="C129">
        <v>17</v>
      </c>
      <c r="D129">
        <v>0.56999999999999995</v>
      </c>
    </row>
    <row r="130" spans="1:4" x14ac:dyDescent="0.25">
      <c r="A130" t="s">
        <v>122</v>
      </c>
      <c r="B130" t="s">
        <v>2097</v>
      </c>
      <c r="C130">
        <v>54</v>
      </c>
      <c r="D130">
        <v>0.56999999999999995</v>
      </c>
    </row>
    <row r="131" spans="1:4" x14ac:dyDescent="0.25">
      <c r="A131" t="s">
        <v>133</v>
      </c>
      <c r="B131" t="s">
        <v>1613</v>
      </c>
      <c r="C131">
        <v>62</v>
      </c>
      <c r="D131">
        <v>0.55000000000000004</v>
      </c>
    </row>
    <row r="132" spans="1:4" x14ac:dyDescent="0.25">
      <c r="A132" t="s">
        <v>101</v>
      </c>
      <c r="B132" t="s">
        <v>2010</v>
      </c>
      <c r="C132">
        <v>284</v>
      </c>
      <c r="D132">
        <v>0.54</v>
      </c>
    </row>
    <row r="133" spans="1:4" x14ac:dyDescent="0.25">
      <c r="A133" t="s">
        <v>239</v>
      </c>
      <c r="B133" t="s">
        <v>1601</v>
      </c>
      <c r="C133">
        <v>54</v>
      </c>
      <c r="D133">
        <v>0.53</v>
      </c>
    </row>
    <row r="134" spans="1:4" x14ac:dyDescent="0.25">
      <c r="A134" t="s">
        <v>216</v>
      </c>
      <c r="B134" t="s">
        <v>1612</v>
      </c>
      <c r="C134">
        <v>24</v>
      </c>
      <c r="D134">
        <v>0.52</v>
      </c>
    </row>
    <row r="135" spans="1:4" x14ac:dyDescent="0.25">
      <c r="A135" t="s">
        <v>186</v>
      </c>
      <c r="B135" t="s">
        <v>1619</v>
      </c>
      <c r="C135">
        <v>85</v>
      </c>
      <c r="D135">
        <v>0.52</v>
      </c>
    </row>
    <row r="136" spans="1:4" x14ac:dyDescent="0.25">
      <c r="A136" t="s">
        <v>235</v>
      </c>
      <c r="B136" t="s">
        <v>1597</v>
      </c>
      <c r="C136">
        <v>116</v>
      </c>
      <c r="D136">
        <v>0.52</v>
      </c>
    </row>
    <row r="137" spans="1:4" x14ac:dyDescent="0.25">
      <c r="A137" t="s">
        <v>126</v>
      </c>
      <c r="B137" t="s">
        <v>1629</v>
      </c>
      <c r="C137">
        <v>19</v>
      </c>
      <c r="D137">
        <v>0.52</v>
      </c>
    </row>
    <row r="138" spans="1:4" x14ac:dyDescent="0.25">
      <c r="A138" t="s">
        <v>165</v>
      </c>
      <c r="B138" t="s">
        <v>1752</v>
      </c>
      <c r="C138">
        <v>28</v>
      </c>
      <c r="D138">
        <v>0.51</v>
      </c>
    </row>
    <row r="139" spans="1:4" x14ac:dyDescent="0.25">
      <c r="A139" t="s">
        <v>108</v>
      </c>
      <c r="B139" t="s">
        <v>2088</v>
      </c>
      <c r="C139">
        <v>62</v>
      </c>
      <c r="D139">
        <v>0.5</v>
      </c>
    </row>
    <row r="140" spans="1:4" x14ac:dyDescent="0.25">
      <c r="A140" t="s">
        <v>184</v>
      </c>
      <c r="B140" t="s">
        <v>1607</v>
      </c>
      <c r="C140">
        <v>148</v>
      </c>
      <c r="D140">
        <v>0.5</v>
      </c>
    </row>
    <row r="141" spans="1:4" x14ac:dyDescent="0.25">
      <c r="A141" t="s">
        <v>112</v>
      </c>
      <c r="B141" t="s">
        <v>2011</v>
      </c>
      <c r="C141">
        <v>32</v>
      </c>
      <c r="D141">
        <v>0.5</v>
      </c>
    </row>
    <row r="142" spans="1:4" x14ac:dyDescent="0.25">
      <c r="A142" t="s">
        <v>105</v>
      </c>
      <c r="B142" t="s">
        <v>1979</v>
      </c>
      <c r="C142">
        <v>16</v>
      </c>
      <c r="D142">
        <v>0.5</v>
      </c>
    </row>
    <row r="143" spans="1:4" x14ac:dyDescent="0.25">
      <c r="A143" t="s">
        <v>214</v>
      </c>
      <c r="B143" t="s">
        <v>1609</v>
      </c>
      <c r="C143">
        <v>17</v>
      </c>
      <c r="D143">
        <v>0.49</v>
      </c>
    </row>
    <row r="144" spans="1:4" x14ac:dyDescent="0.25">
      <c r="A144" t="s">
        <v>100</v>
      </c>
      <c r="B144" t="s">
        <v>2012</v>
      </c>
      <c r="C144">
        <v>278</v>
      </c>
      <c r="D144">
        <v>0.49</v>
      </c>
    </row>
    <row r="145" spans="1:4" x14ac:dyDescent="0.25">
      <c r="A145" t="s">
        <v>205</v>
      </c>
      <c r="B145" t="s">
        <v>1603</v>
      </c>
      <c r="C145">
        <v>16</v>
      </c>
      <c r="D145">
        <v>0.48</v>
      </c>
    </row>
    <row r="146" spans="1:4" x14ac:dyDescent="0.25">
      <c r="A146" t="s">
        <v>209</v>
      </c>
      <c r="B146" t="s">
        <v>1608</v>
      </c>
      <c r="C146">
        <v>114</v>
      </c>
      <c r="D146">
        <v>0.48</v>
      </c>
    </row>
    <row r="147" spans="1:4" x14ac:dyDescent="0.25">
      <c r="A147" t="s">
        <v>131</v>
      </c>
      <c r="B147" t="s">
        <v>2019</v>
      </c>
      <c r="C147">
        <v>30</v>
      </c>
      <c r="D147">
        <v>0.48</v>
      </c>
    </row>
    <row r="148" spans="1:4" x14ac:dyDescent="0.25">
      <c r="A148" t="s">
        <v>173</v>
      </c>
      <c r="B148" t="s">
        <v>1741</v>
      </c>
      <c r="C148">
        <v>32</v>
      </c>
      <c r="D148">
        <v>0.48</v>
      </c>
    </row>
    <row r="149" spans="1:4" x14ac:dyDescent="0.25">
      <c r="A149" t="s">
        <v>196</v>
      </c>
      <c r="B149" t="s">
        <v>1538</v>
      </c>
      <c r="C149">
        <v>14</v>
      </c>
      <c r="D149">
        <v>0.48</v>
      </c>
    </row>
    <row r="150" spans="1:4" x14ac:dyDescent="0.25">
      <c r="A150" t="s">
        <v>190</v>
      </c>
      <c r="B150" t="s">
        <v>1600</v>
      </c>
      <c r="C150">
        <v>192</v>
      </c>
      <c r="D150">
        <v>0.47</v>
      </c>
    </row>
    <row r="151" spans="1:4" x14ac:dyDescent="0.25">
      <c r="A151" t="s">
        <v>136</v>
      </c>
      <c r="B151" t="s">
        <v>1621</v>
      </c>
      <c r="C151">
        <v>34</v>
      </c>
      <c r="D151">
        <v>0.47</v>
      </c>
    </row>
    <row r="152" spans="1:4" x14ac:dyDescent="0.25">
      <c r="A152" t="s">
        <v>151</v>
      </c>
      <c r="B152" t="s">
        <v>2020</v>
      </c>
      <c r="C152">
        <v>78</v>
      </c>
      <c r="D152">
        <v>0.46</v>
      </c>
    </row>
    <row r="153" spans="1:4" x14ac:dyDescent="0.25">
      <c r="A153" t="s">
        <v>156</v>
      </c>
      <c r="B153" t="s">
        <v>1929</v>
      </c>
      <c r="C153">
        <v>59</v>
      </c>
      <c r="D153">
        <v>0.46</v>
      </c>
    </row>
    <row r="154" spans="1:4" x14ac:dyDescent="0.25">
      <c r="A154" t="s">
        <v>93</v>
      </c>
      <c r="B154" t="s">
        <v>1751</v>
      </c>
      <c r="C154">
        <v>164</v>
      </c>
      <c r="D154">
        <v>0.46</v>
      </c>
    </row>
    <row r="155" spans="1:4" x14ac:dyDescent="0.25">
      <c r="A155" t="s">
        <v>115</v>
      </c>
      <c r="B155" t="s">
        <v>1623</v>
      </c>
      <c r="C155">
        <v>23</v>
      </c>
      <c r="D155">
        <v>0.45</v>
      </c>
    </row>
    <row r="156" spans="1:4" x14ac:dyDescent="0.25">
      <c r="A156" t="s">
        <v>166</v>
      </c>
      <c r="B156" t="s">
        <v>2017</v>
      </c>
      <c r="C156">
        <v>91</v>
      </c>
      <c r="D156">
        <v>0.45</v>
      </c>
    </row>
    <row r="157" spans="1:4" x14ac:dyDescent="0.25">
      <c r="A157" t="s">
        <v>167</v>
      </c>
      <c r="B157" t="s">
        <v>1602</v>
      </c>
      <c r="C157">
        <v>40</v>
      </c>
      <c r="D157">
        <v>0.45</v>
      </c>
    </row>
    <row r="158" spans="1:4" x14ac:dyDescent="0.25">
      <c r="A158" t="s">
        <v>121</v>
      </c>
      <c r="B158" t="s">
        <v>1733</v>
      </c>
      <c r="C158">
        <v>331</v>
      </c>
      <c r="D158">
        <v>0.45</v>
      </c>
    </row>
    <row r="159" spans="1:4" x14ac:dyDescent="0.25">
      <c r="A159" t="s">
        <v>189</v>
      </c>
      <c r="B159" t="s">
        <v>1736</v>
      </c>
      <c r="C159">
        <v>17</v>
      </c>
      <c r="D159">
        <v>0.45</v>
      </c>
    </row>
    <row r="160" spans="1:4" x14ac:dyDescent="0.25">
      <c r="A160" t="s">
        <v>271</v>
      </c>
      <c r="B160" t="s">
        <v>1590</v>
      </c>
      <c r="C160">
        <v>156</v>
      </c>
      <c r="D160">
        <v>0.44</v>
      </c>
    </row>
    <row r="161" spans="1:4" x14ac:dyDescent="0.25">
      <c r="A161" t="s">
        <v>114</v>
      </c>
      <c r="B161" t="s">
        <v>1817</v>
      </c>
      <c r="C161">
        <v>26</v>
      </c>
      <c r="D161">
        <v>0.44</v>
      </c>
    </row>
    <row r="162" spans="1:4" x14ac:dyDescent="0.25">
      <c r="A162" t="s">
        <v>236</v>
      </c>
      <c r="B162" t="s">
        <v>1596</v>
      </c>
      <c r="C162">
        <v>44</v>
      </c>
      <c r="D162">
        <v>0.44</v>
      </c>
    </row>
    <row r="163" spans="1:4" x14ac:dyDescent="0.25">
      <c r="A163" t="s">
        <v>146</v>
      </c>
      <c r="B163" t="s">
        <v>2018</v>
      </c>
      <c r="C163">
        <v>50</v>
      </c>
      <c r="D163">
        <v>0.44</v>
      </c>
    </row>
    <row r="164" spans="1:4" x14ac:dyDescent="0.25">
      <c r="A164" t="s">
        <v>221</v>
      </c>
      <c r="B164" t="s">
        <v>1574</v>
      </c>
      <c r="C164">
        <v>43</v>
      </c>
      <c r="D164">
        <v>0.43</v>
      </c>
    </row>
    <row r="165" spans="1:4" x14ac:dyDescent="0.25">
      <c r="A165" t="s">
        <v>145</v>
      </c>
      <c r="B165" t="s">
        <v>2099</v>
      </c>
      <c r="C165">
        <v>19</v>
      </c>
      <c r="D165">
        <v>0.43</v>
      </c>
    </row>
    <row r="166" spans="1:4" x14ac:dyDescent="0.25">
      <c r="A166" t="s">
        <v>262</v>
      </c>
      <c r="B166" t="s">
        <v>1587</v>
      </c>
      <c r="C166">
        <v>120</v>
      </c>
      <c r="D166">
        <v>0.42</v>
      </c>
    </row>
    <row r="167" spans="1:4" x14ac:dyDescent="0.25">
      <c r="A167" t="s">
        <v>116</v>
      </c>
      <c r="B167" t="s">
        <v>1744</v>
      </c>
      <c r="C167">
        <v>36</v>
      </c>
      <c r="D167">
        <v>0.41</v>
      </c>
    </row>
    <row r="168" spans="1:4" x14ac:dyDescent="0.25">
      <c r="A168" t="s">
        <v>201</v>
      </c>
      <c r="B168" t="s">
        <v>2096</v>
      </c>
      <c r="C168">
        <v>20</v>
      </c>
      <c r="D168">
        <v>0.41</v>
      </c>
    </row>
    <row r="169" spans="1:4" x14ac:dyDescent="0.25">
      <c r="A169" t="s">
        <v>127</v>
      </c>
      <c r="B169" t="s">
        <v>2027</v>
      </c>
      <c r="C169">
        <v>70</v>
      </c>
      <c r="D169">
        <v>0.41</v>
      </c>
    </row>
    <row r="170" spans="1:4" x14ac:dyDescent="0.25">
      <c r="A170" t="s">
        <v>183</v>
      </c>
      <c r="B170" t="s">
        <v>1595</v>
      </c>
      <c r="C170">
        <v>49</v>
      </c>
      <c r="D170">
        <v>0.4</v>
      </c>
    </row>
    <row r="171" spans="1:4" x14ac:dyDescent="0.25">
      <c r="A171" t="s">
        <v>168</v>
      </c>
      <c r="B171" t="s">
        <v>1616</v>
      </c>
      <c r="C171">
        <v>68</v>
      </c>
      <c r="D171">
        <v>0.4</v>
      </c>
    </row>
    <row r="172" spans="1:4" x14ac:dyDescent="0.25">
      <c r="A172" t="s">
        <v>144</v>
      </c>
      <c r="B172" t="s">
        <v>2015</v>
      </c>
      <c r="C172">
        <v>81</v>
      </c>
      <c r="D172">
        <v>0.4</v>
      </c>
    </row>
    <row r="173" spans="1:4" x14ac:dyDescent="0.25">
      <c r="A173" t="s">
        <v>218</v>
      </c>
      <c r="B173" t="s">
        <v>1599</v>
      </c>
      <c r="C173">
        <v>52</v>
      </c>
      <c r="D173">
        <v>0.39</v>
      </c>
    </row>
    <row r="174" spans="1:4" x14ac:dyDescent="0.25">
      <c r="A174" t="s">
        <v>140</v>
      </c>
      <c r="B174" t="s">
        <v>1566</v>
      </c>
      <c r="C174">
        <v>220</v>
      </c>
      <c r="D174">
        <v>0.39</v>
      </c>
    </row>
    <row r="175" spans="1:4" x14ac:dyDescent="0.25">
      <c r="A175" t="s">
        <v>141</v>
      </c>
      <c r="B175" t="s">
        <v>2080</v>
      </c>
      <c r="C175">
        <v>26</v>
      </c>
      <c r="D175">
        <v>0.39</v>
      </c>
    </row>
    <row r="176" spans="1:4" x14ac:dyDescent="0.25">
      <c r="A176" t="s">
        <v>150</v>
      </c>
      <c r="B176" t="s">
        <v>1704</v>
      </c>
      <c r="C176">
        <v>157</v>
      </c>
      <c r="D176">
        <v>0.38</v>
      </c>
    </row>
    <row r="177" spans="1:4" x14ac:dyDescent="0.25">
      <c r="A177" t="s">
        <v>179</v>
      </c>
      <c r="B177" t="s">
        <v>2025</v>
      </c>
      <c r="C177">
        <v>110</v>
      </c>
      <c r="D177">
        <v>0.38</v>
      </c>
    </row>
    <row r="178" spans="1:4" x14ac:dyDescent="0.25">
      <c r="A178" t="s">
        <v>130</v>
      </c>
      <c r="B178" t="s">
        <v>1598</v>
      </c>
      <c r="C178">
        <v>21</v>
      </c>
      <c r="D178">
        <v>0.38</v>
      </c>
    </row>
    <row r="179" spans="1:4" x14ac:dyDescent="0.25">
      <c r="A179" t="s">
        <v>158</v>
      </c>
      <c r="B179" t="s">
        <v>1800</v>
      </c>
      <c r="C179">
        <v>33</v>
      </c>
      <c r="D179">
        <v>0.38</v>
      </c>
    </row>
    <row r="180" spans="1:4" x14ac:dyDescent="0.25">
      <c r="A180" t="s">
        <v>132</v>
      </c>
      <c r="B180" t="s">
        <v>2094</v>
      </c>
      <c r="C180">
        <v>32</v>
      </c>
      <c r="D180">
        <v>0.38</v>
      </c>
    </row>
    <row r="181" spans="1:4" x14ac:dyDescent="0.25">
      <c r="A181" t="s">
        <v>147</v>
      </c>
      <c r="B181" t="s">
        <v>2116</v>
      </c>
      <c r="C181">
        <v>57</v>
      </c>
      <c r="D181">
        <v>0.38</v>
      </c>
    </row>
    <row r="182" spans="1:4" x14ac:dyDescent="0.25">
      <c r="A182" t="s">
        <v>117</v>
      </c>
      <c r="B182" t="s">
        <v>1743</v>
      </c>
      <c r="C182">
        <v>31</v>
      </c>
      <c r="D182">
        <v>0.37</v>
      </c>
    </row>
    <row r="183" spans="1:4" x14ac:dyDescent="0.25">
      <c r="A183" t="s">
        <v>291</v>
      </c>
      <c r="B183" t="s">
        <v>1592</v>
      </c>
      <c r="C183">
        <v>31</v>
      </c>
      <c r="D183">
        <v>0.37</v>
      </c>
    </row>
    <row r="184" spans="1:4" x14ac:dyDescent="0.25">
      <c r="A184" t="s">
        <v>248</v>
      </c>
      <c r="B184" t="s">
        <v>1501</v>
      </c>
      <c r="C184">
        <v>70</v>
      </c>
      <c r="D184">
        <v>0.37</v>
      </c>
    </row>
    <row r="185" spans="1:4" x14ac:dyDescent="0.25">
      <c r="A185" t="s">
        <v>172</v>
      </c>
      <c r="B185" t="s">
        <v>1927</v>
      </c>
      <c r="C185">
        <v>100</v>
      </c>
      <c r="D185">
        <v>0.37</v>
      </c>
    </row>
    <row r="186" spans="1:4" x14ac:dyDescent="0.25">
      <c r="A186" t="s">
        <v>161</v>
      </c>
      <c r="B186" t="s">
        <v>1718</v>
      </c>
      <c r="C186">
        <v>39</v>
      </c>
      <c r="D186">
        <v>0.36</v>
      </c>
    </row>
    <row r="187" spans="1:4" x14ac:dyDescent="0.25">
      <c r="A187" t="s">
        <v>137</v>
      </c>
      <c r="B187" t="s">
        <v>2016</v>
      </c>
      <c r="C187">
        <v>79</v>
      </c>
      <c r="D187">
        <v>0.36</v>
      </c>
    </row>
    <row r="188" spans="1:4" x14ac:dyDescent="0.25">
      <c r="A188" t="s">
        <v>143</v>
      </c>
      <c r="B188" t="s">
        <v>1691</v>
      </c>
      <c r="C188">
        <v>16</v>
      </c>
      <c r="D188">
        <v>0.36</v>
      </c>
    </row>
    <row r="189" spans="1:4" x14ac:dyDescent="0.25">
      <c r="A189" t="s">
        <v>188</v>
      </c>
      <c r="B189" t="s">
        <v>1614</v>
      </c>
      <c r="C189">
        <v>24</v>
      </c>
      <c r="D189">
        <v>0.36</v>
      </c>
    </row>
    <row r="190" spans="1:4" x14ac:dyDescent="0.25">
      <c r="A190" t="s">
        <v>200</v>
      </c>
      <c r="B190" t="s">
        <v>2113</v>
      </c>
      <c r="C190">
        <v>89</v>
      </c>
      <c r="D190">
        <v>0.36</v>
      </c>
    </row>
    <row r="191" spans="1:4" x14ac:dyDescent="0.25">
      <c r="A191" t="s">
        <v>154</v>
      </c>
      <c r="B191" t="s">
        <v>1852</v>
      </c>
      <c r="C191">
        <v>81</v>
      </c>
      <c r="D191">
        <v>0.35</v>
      </c>
    </row>
    <row r="192" spans="1:4" x14ac:dyDescent="0.25">
      <c r="A192" t="s">
        <v>355</v>
      </c>
      <c r="B192" t="s">
        <v>1580</v>
      </c>
      <c r="C192">
        <v>16</v>
      </c>
      <c r="D192">
        <v>0.35</v>
      </c>
    </row>
    <row r="193" spans="1:4" x14ac:dyDescent="0.25">
      <c r="A193" t="s">
        <v>171</v>
      </c>
      <c r="B193" t="s">
        <v>1604</v>
      </c>
      <c r="C193">
        <v>66</v>
      </c>
      <c r="D193">
        <v>0.35</v>
      </c>
    </row>
    <row r="194" spans="1:4" x14ac:dyDescent="0.25">
      <c r="A194" t="s">
        <v>212</v>
      </c>
      <c r="B194" t="s">
        <v>2115</v>
      </c>
      <c r="C194">
        <v>43</v>
      </c>
      <c r="D194">
        <v>0.35</v>
      </c>
    </row>
    <row r="195" spans="1:4" x14ac:dyDescent="0.25">
      <c r="A195" t="s">
        <v>160</v>
      </c>
      <c r="B195" t="s">
        <v>2103</v>
      </c>
      <c r="C195">
        <v>20</v>
      </c>
      <c r="D195">
        <v>0.35</v>
      </c>
    </row>
    <row r="196" spans="1:4" x14ac:dyDescent="0.25">
      <c r="A196" t="s">
        <v>215</v>
      </c>
      <c r="B196" t="s">
        <v>1584</v>
      </c>
      <c r="C196">
        <v>29</v>
      </c>
      <c r="D196">
        <v>0.34</v>
      </c>
    </row>
    <row r="197" spans="1:4" x14ac:dyDescent="0.25">
      <c r="A197" t="s">
        <v>139</v>
      </c>
      <c r="B197" t="s">
        <v>2092</v>
      </c>
      <c r="C197">
        <v>39</v>
      </c>
      <c r="D197">
        <v>0.34</v>
      </c>
    </row>
    <row r="198" spans="1:4" x14ac:dyDescent="0.25">
      <c r="A198" t="s">
        <v>157</v>
      </c>
      <c r="B198" t="s">
        <v>1713</v>
      </c>
      <c r="C198">
        <v>66</v>
      </c>
      <c r="D198">
        <v>0.34</v>
      </c>
    </row>
    <row r="199" spans="1:4" x14ac:dyDescent="0.25">
      <c r="A199" t="s">
        <v>175</v>
      </c>
      <c r="B199" t="s">
        <v>2029</v>
      </c>
      <c r="C199">
        <v>239</v>
      </c>
      <c r="D199">
        <v>0.33</v>
      </c>
    </row>
    <row r="200" spans="1:4" x14ac:dyDescent="0.25">
      <c r="A200" t="s">
        <v>148</v>
      </c>
      <c r="B200" t="s">
        <v>2101</v>
      </c>
      <c r="C200">
        <v>88</v>
      </c>
      <c r="D200">
        <v>0.33</v>
      </c>
    </row>
    <row r="201" spans="1:4" x14ac:dyDescent="0.25">
      <c r="A201" t="s">
        <v>149</v>
      </c>
      <c r="B201" t="s">
        <v>1907</v>
      </c>
      <c r="C201">
        <v>57</v>
      </c>
      <c r="D201">
        <v>0.33</v>
      </c>
    </row>
    <row r="202" spans="1:4" x14ac:dyDescent="0.25">
      <c r="A202" t="s">
        <v>138</v>
      </c>
      <c r="B202" t="s">
        <v>2021</v>
      </c>
      <c r="C202">
        <v>20</v>
      </c>
      <c r="D202">
        <v>0.33</v>
      </c>
    </row>
    <row r="203" spans="1:4" x14ac:dyDescent="0.25">
      <c r="A203" t="s">
        <v>207</v>
      </c>
      <c r="B203" t="s">
        <v>2107</v>
      </c>
      <c r="C203">
        <v>191</v>
      </c>
      <c r="D203">
        <v>0.33</v>
      </c>
    </row>
    <row r="204" spans="1:4" x14ac:dyDescent="0.25">
      <c r="A204" t="s">
        <v>191</v>
      </c>
      <c r="B204" t="s">
        <v>2013</v>
      </c>
      <c r="C204">
        <v>33</v>
      </c>
      <c r="D204">
        <v>0.33</v>
      </c>
    </row>
    <row r="205" spans="1:4" x14ac:dyDescent="0.25">
      <c r="A205" t="s">
        <v>169</v>
      </c>
      <c r="B205" t="s">
        <v>1563</v>
      </c>
      <c r="C205">
        <v>45</v>
      </c>
      <c r="D205">
        <v>0.33</v>
      </c>
    </row>
    <row r="206" spans="1:4" x14ac:dyDescent="0.25">
      <c r="A206" t="s">
        <v>187</v>
      </c>
      <c r="B206" t="s">
        <v>2023</v>
      </c>
      <c r="C206">
        <v>99</v>
      </c>
      <c r="D206">
        <v>0.33</v>
      </c>
    </row>
    <row r="207" spans="1:4" x14ac:dyDescent="0.25">
      <c r="A207" t="s">
        <v>181</v>
      </c>
      <c r="B207" t="s">
        <v>1565</v>
      </c>
      <c r="C207">
        <v>80</v>
      </c>
      <c r="D207">
        <v>0.32</v>
      </c>
    </row>
    <row r="208" spans="1:4" x14ac:dyDescent="0.25">
      <c r="A208" t="s">
        <v>182</v>
      </c>
      <c r="B208" t="s">
        <v>2022</v>
      </c>
      <c r="C208">
        <v>46</v>
      </c>
      <c r="D208">
        <v>0.32</v>
      </c>
    </row>
    <row r="209" spans="1:4" x14ac:dyDescent="0.25">
      <c r="A209" t="s">
        <v>159</v>
      </c>
      <c r="B209" t="s">
        <v>2026</v>
      </c>
      <c r="C209">
        <v>38</v>
      </c>
      <c r="D209">
        <v>0.32</v>
      </c>
    </row>
    <row r="210" spans="1:4" x14ac:dyDescent="0.25">
      <c r="A210" t="s">
        <v>193</v>
      </c>
      <c r="B210" t="s">
        <v>2108</v>
      </c>
      <c r="C210">
        <v>44</v>
      </c>
      <c r="D210">
        <v>0.32</v>
      </c>
    </row>
    <row r="211" spans="1:4" x14ac:dyDescent="0.25">
      <c r="A211" t="s">
        <v>460</v>
      </c>
      <c r="B211" t="s">
        <v>1579</v>
      </c>
      <c r="C211">
        <v>12</v>
      </c>
      <c r="D211">
        <v>0.32</v>
      </c>
    </row>
    <row r="212" spans="1:4" x14ac:dyDescent="0.25">
      <c r="A212" t="s">
        <v>204</v>
      </c>
      <c r="B212" t="s">
        <v>2110</v>
      </c>
      <c r="C212">
        <v>62</v>
      </c>
      <c r="D212">
        <v>0.31</v>
      </c>
    </row>
    <row r="213" spans="1:4" x14ac:dyDescent="0.25">
      <c r="A213" t="s">
        <v>206</v>
      </c>
      <c r="B213" t="s">
        <v>1690</v>
      </c>
      <c r="C213">
        <v>54</v>
      </c>
      <c r="D213">
        <v>0.31</v>
      </c>
    </row>
    <row r="214" spans="1:4" x14ac:dyDescent="0.25">
      <c r="A214" t="s">
        <v>152</v>
      </c>
      <c r="B214" t="s">
        <v>1720</v>
      </c>
      <c r="C214">
        <v>299</v>
      </c>
      <c r="D214">
        <v>0.31</v>
      </c>
    </row>
    <row r="215" spans="1:4" x14ac:dyDescent="0.25">
      <c r="A215" t="s">
        <v>347</v>
      </c>
      <c r="B215" t="s">
        <v>1568</v>
      </c>
      <c r="C215">
        <v>17</v>
      </c>
      <c r="D215">
        <v>0.3</v>
      </c>
    </row>
    <row r="216" spans="1:4" x14ac:dyDescent="0.25">
      <c r="A216" t="s">
        <v>302</v>
      </c>
      <c r="B216" t="s">
        <v>2033</v>
      </c>
      <c r="C216">
        <v>44</v>
      </c>
      <c r="D216">
        <v>0.3</v>
      </c>
    </row>
    <row r="217" spans="1:4" x14ac:dyDescent="0.25">
      <c r="A217" t="s">
        <v>162</v>
      </c>
      <c r="B217" t="s">
        <v>2024</v>
      </c>
      <c r="C217">
        <v>66</v>
      </c>
      <c r="D217">
        <v>0.28999999999999998</v>
      </c>
    </row>
    <row r="218" spans="1:4" x14ac:dyDescent="0.25">
      <c r="A218" t="s">
        <v>224</v>
      </c>
      <c r="B218" t="s">
        <v>1774</v>
      </c>
      <c r="C218">
        <v>36</v>
      </c>
      <c r="D218">
        <v>0.28000000000000003</v>
      </c>
    </row>
    <row r="219" spans="1:4" x14ac:dyDescent="0.25">
      <c r="A219" t="s">
        <v>177</v>
      </c>
      <c r="B219" t="s">
        <v>2102</v>
      </c>
      <c r="C219">
        <v>15</v>
      </c>
      <c r="D219">
        <v>0.28000000000000003</v>
      </c>
    </row>
    <row r="220" spans="1:4" x14ac:dyDescent="0.25">
      <c r="A220" t="s">
        <v>331</v>
      </c>
      <c r="B220" t="s">
        <v>1567</v>
      </c>
      <c r="C220">
        <v>72</v>
      </c>
      <c r="D220">
        <v>0.28000000000000003</v>
      </c>
    </row>
    <row r="221" spans="1:4" x14ac:dyDescent="0.25">
      <c r="A221" t="s">
        <v>208</v>
      </c>
      <c r="B221" t="s">
        <v>2104</v>
      </c>
      <c r="C221">
        <v>63</v>
      </c>
      <c r="D221">
        <v>0.28000000000000003</v>
      </c>
    </row>
    <row r="222" spans="1:4" x14ac:dyDescent="0.25">
      <c r="A222" t="s">
        <v>194</v>
      </c>
      <c r="B222" t="s">
        <v>2109</v>
      </c>
      <c r="C222">
        <v>17</v>
      </c>
      <c r="D222">
        <v>0.28000000000000003</v>
      </c>
    </row>
    <row r="223" spans="1:4" x14ac:dyDescent="0.25">
      <c r="A223" t="s">
        <v>197</v>
      </c>
      <c r="B223" t="s">
        <v>1920</v>
      </c>
      <c r="C223">
        <v>204</v>
      </c>
      <c r="D223">
        <v>0.28000000000000003</v>
      </c>
    </row>
    <row r="224" spans="1:4" x14ac:dyDescent="0.25">
      <c r="A224" t="s">
        <v>256</v>
      </c>
      <c r="B224" t="s">
        <v>1586</v>
      </c>
      <c r="C224">
        <v>65</v>
      </c>
      <c r="D224">
        <v>0.28000000000000003</v>
      </c>
    </row>
    <row r="225" spans="1:4" x14ac:dyDescent="0.25">
      <c r="A225" t="s">
        <v>343</v>
      </c>
      <c r="B225" t="s">
        <v>1570</v>
      </c>
      <c r="C225">
        <v>15</v>
      </c>
      <c r="D225">
        <v>0.27</v>
      </c>
    </row>
    <row r="226" spans="1:4" x14ac:dyDescent="0.25">
      <c r="A226" t="s">
        <v>288</v>
      </c>
      <c r="B226" t="s">
        <v>1577</v>
      </c>
      <c r="C226">
        <v>46</v>
      </c>
      <c r="D226">
        <v>0.27</v>
      </c>
    </row>
    <row r="227" spans="1:4" x14ac:dyDescent="0.25">
      <c r="A227" t="s">
        <v>270</v>
      </c>
      <c r="B227" t="s">
        <v>1575</v>
      </c>
      <c r="C227">
        <v>95</v>
      </c>
      <c r="D227">
        <v>0.27</v>
      </c>
    </row>
    <row r="228" spans="1:4" x14ac:dyDescent="0.25">
      <c r="A228" t="s">
        <v>217</v>
      </c>
      <c r="B228" t="s">
        <v>2030</v>
      </c>
      <c r="C228">
        <v>89</v>
      </c>
      <c r="D228">
        <v>0.27</v>
      </c>
    </row>
    <row r="229" spans="1:4" x14ac:dyDescent="0.25">
      <c r="A229" t="s">
        <v>275</v>
      </c>
      <c r="B229" t="s">
        <v>1671</v>
      </c>
      <c r="C229">
        <v>34</v>
      </c>
      <c r="D229">
        <v>0.27</v>
      </c>
    </row>
    <row r="230" spans="1:4" x14ac:dyDescent="0.25">
      <c r="A230" t="s">
        <v>222</v>
      </c>
      <c r="B230" t="s">
        <v>1895</v>
      </c>
      <c r="C230">
        <v>28</v>
      </c>
      <c r="D230">
        <v>0.27</v>
      </c>
    </row>
    <row r="231" spans="1:4" x14ac:dyDescent="0.25">
      <c r="A231" t="s">
        <v>223</v>
      </c>
      <c r="B231" t="s">
        <v>2114</v>
      </c>
      <c r="C231">
        <v>117</v>
      </c>
      <c r="D231">
        <v>0.27</v>
      </c>
    </row>
    <row r="232" spans="1:4" x14ac:dyDescent="0.25">
      <c r="A232" t="s">
        <v>174</v>
      </c>
      <c r="B232" t="s">
        <v>1729</v>
      </c>
      <c r="C232">
        <v>96</v>
      </c>
      <c r="D232">
        <v>0.26</v>
      </c>
    </row>
    <row r="233" spans="1:4" x14ac:dyDescent="0.25">
      <c r="A233" t="s">
        <v>329</v>
      </c>
      <c r="B233" t="s">
        <v>1569</v>
      </c>
      <c r="C233">
        <v>45</v>
      </c>
      <c r="D233">
        <v>0.26</v>
      </c>
    </row>
    <row r="234" spans="1:4" x14ac:dyDescent="0.25">
      <c r="A234" t="s">
        <v>220</v>
      </c>
      <c r="B234" t="s">
        <v>1805</v>
      </c>
      <c r="C234">
        <v>109</v>
      </c>
      <c r="D234">
        <v>0.26</v>
      </c>
    </row>
    <row r="235" spans="1:4" x14ac:dyDescent="0.25">
      <c r="A235" t="s">
        <v>274</v>
      </c>
      <c r="B235" t="s">
        <v>1564</v>
      </c>
      <c r="C235">
        <v>396</v>
      </c>
      <c r="D235">
        <v>0.26</v>
      </c>
    </row>
    <row r="236" spans="1:4" x14ac:dyDescent="0.25">
      <c r="A236" t="s">
        <v>238</v>
      </c>
      <c r="B236" t="s">
        <v>2031</v>
      </c>
      <c r="C236">
        <v>22</v>
      </c>
      <c r="D236">
        <v>0.26</v>
      </c>
    </row>
    <row r="237" spans="1:4" x14ac:dyDescent="0.25">
      <c r="A237" t="s">
        <v>226</v>
      </c>
      <c r="B237" t="s">
        <v>2035</v>
      </c>
      <c r="C237">
        <v>39</v>
      </c>
      <c r="D237">
        <v>0.25</v>
      </c>
    </row>
    <row r="238" spans="1:4" x14ac:dyDescent="0.25">
      <c r="A238" t="s">
        <v>326</v>
      </c>
      <c r="B238" t="s">
        <v>1571</v>
      </c>
      <c r="C238">
        <v>55</v>
      </c>
      <c r="D238">
        <v>0.25</v>
      </c>
    </row>
    <row r="239" spans="1:4" x14ac:dyDescent="0.25">
      <c r="A239" t="s">
        <v>163</v>
      </c>
      <c r="B239" t="s">
        <v>1593</v>
      </c>
      <c r="C239">
        <v>369</v>
      </c>
      <c r="D239">
        <v>0.25</v>
      </c>
    </row>
    <row r="240" spans="1:4" x14ac:dyDescent="0.25">
      <c r="A240" t="s">
        <v>210</v>
      </c>
      <c r="B240" t="s">
        <v>1549</v>
      </c>
      <c r="C240">
        <v>61</v>
      </c>
      <c r="D240">
        <v>0.25</v>
      </c>
    </row>
    <row r="241" spans="1:4" x14ac:dyDescent="0.25">
      <c r="A241" t="s">
        <v>265</v>
      </c>
      <c r="B241" t="s">
        <v>1829</v>
      </c>
      <c r="C241">
        <v>99</v>
      </c>
      <c r="D241">
        <v>0.25</v>
      </c>
    </row>
    <row r="242" spans="1:4" x14ac:dyDescent="0.25">
      <c r="A242" t="s">
        <v>374</v>
      </c>
      <c r="B242" t="s">
        <v>1554</v>
      </c>
      <c r="C242">
        <v>62</v>
      </c>
      <c r="D242">
        <v>0.25</v>
      </c>
    </row>
    <row r="243" spans="1:4" x14ac:dyDescent="0.25">
      <c r="A243" t="s">
        <v>241</v>
      </c>
      <c r="B243" t="s">
        <v>1594</v>
      </c>
      <c r="C243">
        <v>112</v>
      </c>
      <c r="D243">
        <v>0.24</v>
      </c>
    </row>
    <row r="244" spans="1:4" x14ac:dyDescent="0.25">
      <c r="A244" t="s">
        <v>242</v>
      </c>
      <c r="B244" t="s">
        <v>1561</v>
      </c>
      <c r="C244">
        <v>11</v>
      </c>
      <c r="D244">
        <v>0.24</v>
      </c>
    </row>
    <row r="245" spans="1:4" x14ac:dyDescent="0.25">
      <c r="A245" t="s">
        <v>247</v>
      </c>
      <c r="B245" t="s">
        <v>2037</v>
      </c>
      <c r="C245">
        <v>127</v>
      </c>
      <c r="D245">
        <v>0.24</v>
      </c>
    </row>
    <row r="246" spans="1:4" x14ac:dyDescent="0.25">
      <c r="A246" t="s">
        <v>230</v>
      </c>
      <c r="B246" t="s">
        <v>1486</v>
      </c>
      <c r="C246">
        <v>59</v>
      </c>
      <c r="D246">
        <v>0.24</v>
      </c>
    </row>
    <row r="247" spans="1:4" x14ac:dyDescent="0.25">
      <c r="A247" t="s">
        <v>155</v>
      </c>
      <c r="B247" t="s">
        <v>2093</v>
      </c>
      <c r="C247">
        <v>42</v>
      </c>
      <c r="D247">
        <v>0.24</v>
      </c>
    </row>
    <row r="248" spans="1:4" x14ac:dyDescent="0.25">
      <c r="A248" t="s">
        <v>261</v>
      </c>
      <c r="B248" t="s">
        <v>1581</v>
      </c>
      <c r="C248">
        <v>17</v>
      </c>
      <c r="D248">
        <v>0.24</v>
      </c>
    </row>
    <row r="249" spans="1:4" x14ac:dyDescent="0.25">
      <c r="A249" t="s">
        <v>254</v>
      </c>
      <c r="B249" t="s">
        <v>2038</v>
      </c>
      <c r="C249">
        <v>210</v>
      </c>
      <c r="D249">
        <v>0.24</v>
      </c>
    </row>
    <row r="250" spans="1:4" x14ac:dyDescent="0.25">
      <c r="A250" t="s">
        <v>213</v>
      </c>
      <c r="B250" t="s">
        <v>1682</v>
      </c>
      <c r="C250">
        <v>74</v>
      </c>
      <c r="D250">
        <v>0.24</v>
      </c>
    </row>
    <row r="251" spans="1:4" x14ac:dyDescent="0.25">
      <c r="A251" t="s">
        <v>285</v>
      </c>
      <c r="B251" t="s">
        <v>2041</v>
      </c>
      <c r="C251">
        <v>52</v>
      </c>
      <c r="D251">
        <v>0.23</v>
      </c>
    </row>
    <row r="252" spans="1:4" x14ac:dyDescent="0.25">
      <c r="A252" t="s">
        <v>225</v>
      </c>
      <c r="B252" t="s">
        <v>2042</v>
      </c>
      <c r="C252">
        <v>47</v>
      </c>
      <c r="D252">
        <v>0.23</v>
      </c>
    </row>
    <row r="253" spans="1:4" x14ac:dyDescent="0.25">
      <c r="A253" t="s">
        <v>286</v>
      </c>
      <c r="B253" t="s">
        <v>2043</v>
      </c>
      <c r="C253">
        <v>34</v>
      </c>
      <c r="D253">
        <v>0.23</v>
      </c>
    </row>
    <row r="254" spans="1:4" x14ac:dyDescent="0.25">
      <c r="A254" t="s">
        <v>307</v>
      </c>
      <c r="B254" t="s">
        <v>2137</v>
      </c>
      <c r="C254">
        <v>44</v>
      </c>
      <c r="D254">
        <v>0.23</v>
      </c>
    </row>
    <row r="255" spans="1:4" x14ac:dyDescent="0.25">
      <c r="A255" t="s">
        <v>327</v>
      </c>
      <c r="B255" t="s">
        <v>1591</v>
      </c>
      <c r="C255">
        <v>34</v>
      </c>
      <c r="D255">
        <v>0.23</v>
      </c>
    </row>
    <row r="256" spans="1:4" x14ac:dyDescent="0.25">
      <c r="A256" t="s">
        <v>328</v>
      </c>
      <c r="B256" t="s">
        <v>1553</v>
      </c>
      <c r="C256">
        <v>143</v>
      </c>
      <c r="D256">
        <v>0.23</v>
      </c>
    </row>
    <row r="257" spans="1:4" x14ac:dyDescent="0.25">
      <c r="A257" t="s">
        <v>295</v>
      </c>
      <c r="B257" t="s">
        <v>2120</v>
      </c>
      <c r="C257">
        <v>24</v>
      </c>
      <c r="D257">
        <v>0.23</v>
      </c>
    </row>
    <row r="258" spans="1:4" x14ac:dyDescent="0.25">
      <c r="A258" t="s">
        <v>180</v>
      </c>
      <c r="B258" t="s">
        <v>1588</v>
      </c>
      <c r="C258">
        <v>98</v>
      </c>
      <c r="D258">
        <v>0.23</v>
      </c>
    </row>
    <row r="259" spans="1:4" x14ac:dyDescent="0.25">
      <c r="A259" t="s">
        <v>219</v>
      </c>
      <c r="B259" t="s">
        <v>1556</v>
      </c>
      <c r="C259">
        <v>21</v>
      </c>
      <c r="D259">
        <v>0.23</v>
      </c>
    </row>
    <row r="260" spans="1:4" x14ac:dyDescent="0.25">
      <c r="A260" t="s">
        <v>232</v>
      </c>
      <c r="B260" t="s">
        <v>1668</v>
      </c>
      <c r="C260">
        <v>24</v>
      </c>
      <c r="D260">
        <v>0.23</v>
      </c>
    </row>
    <row r="261" spans="1:4" x14ac:dyDescent="0.25">
      <c r="A261" t="s">
        <v>234</v>
      </c>
      <c r="B261" t="s">
        <v>2118</v>
      </c>
      <c r="C261">
        <v>36</v>
      </c>
      <c r="D261">
        <v>0.23</v>
      </c>
    </row>
    <row r="262" spans="1:4" x14ac:dyDescent="0.25">
      <c r="A262" t="s">
        <v>253</v>
      </c>
      <c r="B262" t="s">
        <v>1702</v>
      </c>
      <c r="C262">
        <v>66</v>
      </c>
      <c r="D262">
        <v>0.23</v>
      </c>
    </row>
    <row r="263" spans="1:4" x14ac:dyDescent="0.25">
      <c r="A263" t="s">
        <v>409</v>
      </c>
      <c r="B263" t="s">
        <v>1539</v>
      </c>
      <c r="C263">
        <v>27</v>
      </c>
      <c r="D263">
        <v>0.23</v>
      </c>
    </row>
    <row r="264" spans="1:4" x14ac:dyDescent="0.25">
      <c r="A264" t="s">
        <v>267</v>
      </c>
      <c r="B264" t="s">
        <v>1698</v>
      </c>
      <c r="C264">
        <v>46</v>
      </c>
      <c r="D264">
        <v>0.22</v>
      </c>
    </row>
    <row r="265" spans="1:4" x14ac:dyDescent="0.25">
      <c r="A265" t="s">
        <v>203</v>
      </c>
      <c r="B265" t="s">
        <v>1578</v>
      </c>
      <c r="C265">
        <v>179</v>
      </c>
      <c r="D265">
        <v>0.22</v>
      </c>
    </row>
    <row r="266" spans="1:4" x14ac:dyDescent="0.25">
      <c r="A266" t="s">
        <v>228</v>
      </c>
      <c r="B266" t="s">
        <v>1502</v>
      </c>
      <c r="C266">
        <v>57</v>
      </c>
      <c r="D266">
        <v>0.22</v>
      </c>
    </row>
    <row r="267" spans="1:4" x14ac:dyDescent="0.25">
      <c r="A267" t="s">
        <v>292</v>
      </c>
      <c r="B267" t="s">
        <v>1589</v>
      </c>
      <c r="C267">
        <v>14</v>
      </c>
      <c r="D267">
        <v>0.22</v>
      </c>
    </row>
    <row r="268" spans="1:4" x14ac:dyDescent="0.25">
      <c r="A268" t="s">
        <v>272</v>
      </c>
      <c r="B268" t="s">
        <v>1776</v>
      </c>
      <c r="C268">
        <v>232</v>
      </c>
      <c r="D268">
        <v>0.22</v>
      </c>
    </row>
    <row r="269" spans="1:4" x14ac:dyDescent="0.25">
      <c r="A269" t="s">
        <v>356</v>
      </c>
      <c r="B269" t="s">
        <v>1541</v>
      </c>
      <c r="C269">
        <v>26</v>
      </c>
      <c r="D269">
        <v>0.22</v>
      </c>
    </row>
    <row r="270" spans="1:4" x14ac:dyDescent="0.25">
      <c r="A270" t="s">
        <v>233</v>
      </c>
      <c r="B270" t="s">
        <v>1516</v>
      </c>
      <c r="C270">
        <v>62</v>
      </c>
      <c r="D270">
        <v>0.22</v>
      </c>
    </row>
    <row r="271" spans="1:4" x14ac:dyDescent="0.25">
      <c r="A271" t="s">
        <v>266</v>
      </c>
      <c r="B271" t="s">
        <v>1923</v>
      </c>
      <c r="C271">
        <v>100</v>
      </c>
      <c r="D271">
        <v>0.22</v>
      </c>
    </row>
    <row r="272" spans="1:4" x14ac:dyDescent="0.25">
      <c r="A272" t="s">
        <v>237</v>
      </c>
      <c r="B272" t="s">
        <v>1754</v>
      </c>
      <c r="C272">
        <v>166</v>
      </c>
      <c r="D272">
        <v>0.22</v>
      </c>
    </row>
    <row r="273" spans="1:4" x14ac:dyDescent="0.25">
      <c r="A273" t="s">
        <v>281</v>
      </c>
      <c r="B273" t="s">
        <v>1573</v>
      </c>
      <c r="C273">
        <v>63</v>
      </c>
      <c r="D273">
        <v>0.22</v>
      </c>
    </row>
    <row r="274" spans="1:4" x14ac:dyDescent="0.25">
      <c r="A274" t="s">
        <v>321</v>
      </c>
      <c r="B274" t="s">
        <v>1536</v>
      </c>
      <c r="C274">
        <v>53</v>
      </c>
      <c r="D274">
        <v>0.22</v>
      </c>
    </row>
    <row r="275" spans="1:4" x14ac:dyDescent="0.25">
      <c r="A275" t="s">
        <v>257</v>
      </c>
      <c r="B275" t="s">
        <v>1673</v>
      </c>
      <c r="C275">
        <v>20</v>
      </c>
      <c r="D275">
        <v>0.21</v>
      </c>
    </row>
    <row r="276" spans="1:4" x14ac:dyDescent="0.25">
      <c r="A276" t="s">
        <v>243</v>
      </c>
      <c r="B276" t="s">
        <v>1523</v>
      </c>
      <c r="C276">
        <v>36</v>
      </c>
      <c r="D276">
        <v>0.21</v>
      </c>
    </row>
    <row r="277" spans="1:4" x14ac:dyDescent="0.25">
      <c r="A277" t="s">
        <v>259</v>
      </c>
      <c r="B277" t="s">
        <v>1839</v>
      </c>
      <c r="C277">
        <v>42</v>
      </c>
      <c r="D277">
        <v>0.21</v>
      </c>
    </row>
    <row r="278" spans="1:4" x14ac:dyDescent="0.25">
      <c r="A278" t="s">
        <v>227</v>
      </c>
      <c r="B278" t="s">
        <v>1545</v>
      </c>
      <c r="C278">
        <v>375</v>
      </c>
      <c r="D278">
        <v>0.21</v>
      </c>
    </row>
    <row r="279" spans="1:4" x14ac:dyDescent="0.25">
      <c r="A279" t="s">
        <v>246</v>
      </c>
      <c r="B279" t="s">
        <v>1778</v>
      </c>
      <c r="C279">
        <v>114</v>
      </c>
      <c r="D279">
        <v>0.21</v>
      </c>
    </row>
    <row r="280" spans="1:4" x14ac:dyDescent="0.25">
      <c r="A280" t="s">
        <v>313</v>
      </c>
      <c r="B280" t="s">
        <v>2128</v>
      </c>
      <c r="C280">
        <v>16</v>
      </c>
      <c r="D280">
        <v>0.21</v>
      </c>
    </row>
    <row r="281" spans="1:4" x14ac:dyDescent="0.25">
      <c r="A281" t="s">
        <v>277</v>
      </c>
      <c r="B281" t="s">
        <v>1548</v>
      </c>
      <c r="C281">
        <v>34</v>
      </c>
      <c r="D281">
        <v>0.21</v>
      </c>
    </row>
    <row r="282" spans="1:4" x14ac:dyDescent="0.25">
      <c r="A282" t="s">
        <v>335</v>
      </c>
      <c r="B282" t="s">
        <v>1562</v>
      </c>
      <c r="C282">
        <v>53</v>
      </c>
      <c r="D282">
        <v>0.21</v>
      </c>
    </row>
    <row r="283" spans="1:4" x14ac:dyDescent="0.25">
      <c r="A283" t="s">
        <v>360</v>
      </c>
      <c r="B283" t="s">
        <v>1546</v>
      </c>
      <c r="C283">
        <v>10</v>
      </c>
      <c r="D283">
        <v>0.2</v>
      </c>
    </row>
    <row r="284" spans="1:4" x14ac:dyDescent="0.25">
      <c r="A284" t="s">
        <v>283</v>
      </c>
      <c r="B284" t="s">
        <v>2122</v>
      </c>
      <c r="C284">
        <v>41</v>
      </c>
      <c r="D284">
        <v>0.2</v>
      </c>
    </row>
    <row r="285" spans="1:4" x14ac:dyDescent="0.25">
      <c r="A285" t="s">
        <v>202</v>
      </c>
      <c r="B285" t="s">
        <v>1572</v>
      </c>
      <c r="C285">
        <v>40</v>
      </c>
      <c r="D285">
        <v>0.2</v>
      </c>
    </row>
    <row r="286" spans="1:4" x14ac:dyDescent="0.25">
      <c r="A286" t="s">
        <v>308</v>
      </c>
      <c r="B286" t="s">
        <v>1576</v>
      </c>
      <c r="C286">
        <v>55</v>
      </c>
      <c r="D286">
        <v>0.2</v>
      </c>
    </row>
    <row r="287" spans="1:4" x14ac:dyDescent="0.25">
      <c r="A287" t="s">
        <v>294</v>
      </c>
      <c r="B287" t="s">
        <v>2126</v>
      </c>
      <c r="C287">
        <v>25</v>
      </c>
      <c r="D287">
        <v>0.2</v>
      </c>
    </row>
    <row r="288" spans="1:4" x14ac:dyDescent="0.25">
      <c r="A288" t="s">
        <v>231</v>
      </c>
      <c r="B288" t="s">
        <v>2112</v>
      </c>
      <c r="C288">
        <v>70</v>
      </c>
      <c r="D288">
        <v>0.2</v>
      </c>
    </row>
    <row r="289" spans="1:4" x14ac:dyDescent="0.25">
      <c r="A289" t="s">
        <v>251</v>
      </c>
      <c r="B289" t="s">
        <v>1518</v>
      </c>
      <c r="C289">
        <v>178</v>
      </c>
      <c r="D289">
        <v>0.2</v>
      </c>
    </row>
    <row r="290" spans="1:4" x14ac:dyDescent="0.25">
      <c r="A290" t="s">
        <v>333</v>
      </c>
      <c r="B290" t="s">
        <v>1530</v>
      </c>
      <c r="C290">
        <v>17</v>
      </c>
      <c r="D290">
        <v>0.2</v>
      </c>
    </row>
    <row r="291" spans="1:4" x14ac:dyDescent="0.25">
      <c r="A291" t="s">
        <v>263</v>
      </c>
      <c r="B291" t="s">
        <v>2034</v>
      </c>
      <c r="C291">
        <v>65</v>
      </c>
      <c r="D291">
        <v>0.2</v>
      </c>
    </row>
    <row r="292" spans="1:4" x14ac:dyDescent="0.25">
      <c r="A292" t="s">
        <v>278</v>
      </c>
      <c r="B292" t="s">
        <v>2039</v>
      </c>
      <c r="C292">
        <v>97</v>
      </c>
      <c r="D292">
        <v>0.2</v>
      </c>
    </row>
    <row r="293" spans="1:4" x14ac:dyDescent="0.25">
      <c r="A293" t="s">
        <v>298</v>
      </c>
      <c r="B293" t="s">
        <v>2123</v>
      </c>
      <c r="C293">
        <v>56</v>
      </c>
      <c r="D293">
        <v>0.2</v>
      </c>
    </row>
    <row r="294" spans="1:4" x14ac:dyDescent="0.25">
      <c r="A294" t="s">
        <v>299</v>
      </c>
      <c r="B294" t="s">
        <v>2124</v>
      </c>
      <c r="C294">
        <v>50</v>
      </c>
      <c r="D294">
        <v>0.2</v>
      </c>
    </row>
    <row r="295" spans="1:4" x14ac:dyDescent="0.25">
      <c r="A295" t="s">
        <v>300</v>
      </c>
      <c r="B295" t="s">
        <v>2130</v>
      </c>
      <c r="C295">
        <v>76</v>
      </c>
      <c r="D295">
        <v>0.2</v>
      </c>
    </row>
    <row r="296" spans="1:4" x14ac:dyDescent="0.25">
      <c r="A296" t="s">
        <v>195</v>
      </c>
      <c r="B296" t="s">
        <v>2106</v>
      </c>
      <c r="C296">
        <v>43</v>
      </c>
      <c r="D296">
        <v>0.2</v>
      </c>
    </row>
    <row r="297" spans="1:4" x14ac:dyDescent="0.25">
      <c r="A297" t="s">
        <v>240</v>
      </c>
      <c r="B297" t="s">
        <v>1674</v>
      </c>
      <c r="C297">
        <v>24</v>
      </c>
      <c r="D297">
        <v>0.19</v>
      </c>
    </row>
    <row r="298" spans="1:4" x14ac:dyDescent="0.25">
      <c r="A298" t="s">
        <v>284</v>
      </c>
      <c r="B298" t="s">
        <v>1670</v>
      </c>
      <c r="C298">
        <v>144</v>
      </c>
      <c r="D298">
        <v>0.19</v>
      </c>
    </row>
    <row r="299" spans="1:4" x14ac:dyDescent="0.25">
      <c r="A299" t="s">
        <v>305</v>
      </c>
      <c r="B299" t="s">
        <v>1840</v>
      </c>
      <c r="C299">
        <v>29</v>
      </c>
      <c r="D299">
        <v>0.19</v>
      </c>
    </row>
    <row r="300" spans="1:4" x14ac:dyDescent="0.25">
      <c r="A300" t="s">
        <v>342</v>
      </c>
      <c r="B300" t="s">
        <v>2045</v>
      </c>
      <c r="C300">
        <v>18</v>
      </c>
      <c r="D300">
        <v>0.19</v>
      </c>
    </row>
    <row r="301" spans="1:4" x14ac:dyDescent="0.25">
      <c r="A301" t="s">
        <v>433</v>
      </c>
      <c r="B301" t="s">
        <v>1552</v>
      </c>
      <c r="C301">
        <v>20</v>
      </c>
      <c r="D301">
        <v>0.19</v>
      </c>
    </row>
    <row r="302" spans="1:4" x14ac:dyDescent="0.25">
      <c r="A302" t="s">
        <v>244</v>
      </c>
      <c r="B302" t="s">
        <v>2036</v>
      </c>
      <c r="C302">
        <v>103</v>
      </c>
      <c r="D302">
        <v>0.19</v>
      </c>
    </row>
    <row r="303" spans="1:4" x14ac:dyDescent="0.25">
      <c r="A303" t="s">
        <v>260</v>
      </c>
      <c r="B303" t="s">
        <v>1583</v>
      </c>
      <c r="C303">
        <v>76</v>
      </c>
      <c r="D303">
        <v>0.19</v>
      </c>
    </row>
    <row r="304" spans="1:4" x14ac:dyDescent="0.25">
      <c r="A304" t="s">
        <v>472</v>
      </c>
      <c r="B304" t="s">
        <v>1550</v>
      </c>
      <c r="C304">
        <v>17</v>
      </c>
      <c r="D304">
        <v>0.19</v>
      </c>
    </row>
    <row r="305" spans="1:4" x14ac:dyDescent="0.25">
      <c r="A305" t="s">
        <v>293</v>
      </c>
      <c r="B305" t="s">
        <v>1681</v>
      </c>
      <c r="C305">
        <v>32</v>
      </c>
      <c r="D305">
        <v>0.19</v>
      </c>
    </row>
    <row r="306" spans="1:4" x14ac:dyDescent="0.25">
      <c r="A306" t="s">
        <v>351</v>
      </c>
      <c r="B306" t="s">
        <v>1557</v>
      </c>
      <c r="C306">
        <v>157</v>
      </c>
      <c r="D306">
        <v>0.19</v>
      </c>
    </row>
    <row r="307" spans="1:4" x14ac:dyDescent="0.25">
      <c r="A307" t="s">
        <v>249</v>
      </c>
      <c r="B307" t="s">
        <v>1981</v>
      </c>
      <c r="C307">
        <v>20</v>
      </c>
      <c r="D307">
        <v>0.19</v>
      </c>
    </row>
    <row r="308" spans="1:4" x14ac:dyDescent="0.25">
      <c r="A308" t="s">
        <v>297</v>
      </c>
      <c r="B308" t="s">
        <v>1904</v>
      </c>
      <c r="C308">
        <v>52</v>
      </c>
      <c r="D308">
        <v>0.19</v>
      </c>
    </row>
    <row r="309" spans="1:4" x14ac:dyDescent="0.25">
      <c r="A309" t="s">
        <v>506</v>
      </c>
      <c r="B309" t="s">
        <v>1532</v>
      </c>
      <c r="C309">
        <v>33</v>
      </c>
      <c r="D309">
        <v>0.19</v>
      </c>
    </row>
    <row r="310" spans="1:4" x14ac:dyDescent="0.25">
      <c r="A310" t="s">
        <v>252</v>
      </c>
      <c r="B310" t="s">
        <v>2129</v>
      </c>
      <c r="C310">
        <v>151</v>
      </c>
      <c r="D310">
        <v>0.19</v>
      </c>
    </row>
    <row r="311" spans="1:4" x14ac:dyDescent="0.25">
      <c r="A311" t="s">
        <v>264</v>
      </c>
      <c r="B311" t="s">
        <v>1965</v>
      </c>
      <c r="C311">
        <v>11</v>
      </c>
      <c r="D311">
        <v>0.19</v>
      </c>
    </row>
    <row r="312" spans="1:4" x14ac:dyDescent="0.25">
      <c r="A312" t="s">
        <v>369</v>
      </c>
      <c r="B312" t="s">
        <v>1540</v>
      </c>
      <c r="C312">
        <v>27</v>
      </c>
      <c r="D312">
        <v>0.19</v>
      </c>
    </row>
    <row r="313" spans="1:4" x14ac:dyDescent="0.25">
      <c r="A313" t="s">
        <v>319</v>
      </c>
      <c r="B313" t="s">
        <v>1547</v>
      </c>
      <c r="C313">
        <v>60</v>
      </c>
      <c r="D313">
        <v>0.19</v>
      </c>
    </row>
    <row r="314" spans="1:4" x14ac:dyDescent="0.25">
      <c r="A314" t="s">
        <v>303</v>
      </c>
      <c r="B314" t="s">
        <v>2044</v>
      </c>
      <c r="C314">
        <v>32</v>
      </c>
      <c r="D314">
        <v>0.19</v>
      </c>
    </row>
    <row r="315" spans="1:4" x14ac:dyDescent="0.25">
      <c r="A315" t="s">
        <v>341</v>
      </c>
      <c r="B315" t="s">
        <v>2133</v>
      </c>
      <c r="C315">
        <v>46</v>
      </c>
      <c r="D315">
        <v>0.18</v>
      </c>
    </row>
    <row r="316" spans="1:4" x14ac:dyDescent="0.25">
      <c r="A316" t="s">
        <v>380</v>
      </c>
      <c r="B316" t="s">
        <v>1505</v>
      </c>
      <c r="C316">
        <v>438</v>
      </c>
      <c r="D316">
        <v>0.18</v>
      </c>
    </row>
    <row r="317" spans="1:4" x14ac:dyDescent="0.25">
      <c r="A317" t="s">
        <v>290</v>
      </c>
      <c r="B317" t="s">
        <v>1503</v>
      </c>
      <c r="C317">
        <v>202</v>
      </c>
      <c r="D317">
        <v>0.18</v>
      </c>
    </row>
    <row r="318" spans="1:4" x14ac:dyDescent="0.25">
      <c r="A318" t="s">
        <v>312</v>
      </c>
      <c r="B318" t="s">
        <v>2047</v>
      </c>
      <c r="C318">
        <v>58</v>
      </c>
      <c r="D318">
        <v>0.18</v>
      </c>
    </row>
    <row r="319" spans="1:4" x14ac:dyDescent="0.25">
      <c r="A319" t="s">
        <v>229</v>
      </c>
      <c r="B319" t="s">
        <v>2032</v>
      </c>
      <c r="C319">
        <v>107</v>
      </c>
      <c r="D319">
        <v>0.18</v>
      </c>
    </row>
    <row r="320" spans="1:4" x14ac:dyDescent="0.25">
      <c r="A320" t="s">
        <v>352</v>
      </c>
      <c r="B320" t="s">
        <v>1500</v>
      </c>
      <c r="C320">
        <v>19</v>
      </c>
      <c r="D320">
        <v>0.18</v>
      </c>
    </row>
    <row r="321" spans="1:4" x14ac:dyDescent="0.25">
      <c r="A321" t="s">
        <v>296</v>
      </c>
      <c r="B321" t="s">
        <v>1798</v>
      </c>
      <c r="C321">
        <v>31</v>
      </c>
      <c r="D321">
        <v>0.18</v>
      </c>
    </row>
    <row r="322" spans="1:4" x14ac:dyDescent="0.25">
      <c r="A322" t="s">
        <v>314</v>
      </c>
      <c r="B322" t="s">
        <v>1937</v>
      </c>
      <c r="C322">
        <v>90</v>
      </c>
      <c r="D322">
        <v>0.18</v>
      </c>
    </row>
    <row r="323" spans="1:4" x14ac:dyDescent="0.25">
      <c r="A323" t="s">
        <v>332</v>
      </c>
      <c r="B323" t="s">
        <v>2132</v>
      </c>
      <c r="C323">
        <v>101</v>
      </c>
      <c r="D323">
        <v>0.18</v>
      </c>
    </row>
    <row r="324" spans="1:4" x14ac:dyDescent="0.25">
      <c r="A324" t="s">
        <v>273</v>
      </c>
      <c r="B324" t="s">
        <v>1461</v>
      </c>
      <c r="C324">
        <v>30</v>
      </c>
      <c r="D324">
        <v>0.18</v>
      </c>
    </row>
    <row r="325" spans="1:4" x14ac:dyDescent="0.25">
      <c r="A325" t="s">
        <v>425</v>
      </c>
      <c r="B325" t="s">
        <v>1528</v>
      </c>
      <c r="C325">
        <v>74</v>
      </c>
      <c r="D325">
        <v>0.18</v>
      </c>
    </row>
    <row r="326" spans="1:4" x14ac:dyDescent="0.25">
      <c r="A326" t="s">
        <v>373</v>
      </c>
      <c r="B326" t="s">
        <v>1492</v>
      </c>
      <c r="C326">
        <v>76</v>
      </c>
      <c r="D326">
        <v>0.18</v>
      </c>
    </row>
    <row r="327" spans="1:4" x14ac:dyDescent="0.25">
      <c r="A327" t="s">
        <v>268</v>
      </c>
      <c r="B327" t="s">
        <v>1804</v>
      </c>
      <c r="C327">
        <v>229</v>
      </c>
      <c r="D327">
        <v>0.17</v>
      </c>
    </row>
    <row r="328" spans="1:4" x14ac:dyDescent="0.25">
      <c r="A328" t="s">
        <v>330</v>
      </c>
      <c r="B328" t="s">
        <v>1447</v>
      </c>
      <c r="C328">
        <v>79</v>
      </c>
      <c r="D328">
        <v>0.17</v>
      </c>
    </row>
    <row r="329" spans="1:4" x14ac:dyDescent="0.25">
      <c r="A329" t="s">
        <v>245</v>
      </c>
      <c r="B329" t="s">
        <v>1582</v>
      </c>
      <c r="C329">
        <v>124</v>
      </c>
      <c r="D329">
        <v>0.17</v>
      </c>
    </row>
    <row r="330" spans="1:4" x14ac:dyDescent="0.25">
      <c r="A330" t="s">
        <v>438</v>
      </c>
      <c r="B330" t="s">
        <v>1499</v>
      </c>
      <c r="C330">
        <v>20</v>
      </c>
      <c r="D330">
        <v>0.17</v>
      </c>
    </row>
    <row r="331" spans="1:4" x14ac:dyDescent="0.25">
      <c r="A331" t="s">
        <v>387</v>
      </c>
      <c r="B331" t="s">
        <v>1531</v>
      </c>
      <c r="C331">
        <v>84</v>
      </c>
      <c r="D331">
        <v>0.17</v>
      </c>
    </row>
    <row r="332" spans="1:4" x14ac:dyDescent="0.25">
      <c r="A332" t="s">
        <v>440</v>
      </c>
      <c r="B332" t="s">
        <v>1921</v>
      </c>
      <c r="C332">
        <v>13</v>
      </c>
      <c r="D332">
        <v>0.17</v>
      </c>
    </row>
    <row r="333" spans="1:4" x14ac:dyDescent="0.25">
      <c r="A333" t="s">
        <v>357</v>
      </c>
      <c r="B333" t="s">
        <v>1959</v>
      </c>
      <c r="C333">
        <v>75</v>
      </c>
      <c r="D333">
        <v>0.17</v>
      </c>
    </row>
    <row r="334" spans="1:4" x14ac:dyDescent="0.25">
      <c r="A334" t="s">
        <v>301</v>
      </c>
      <c r="B334" t="s">
        <v>2121</v>
      </c>
      <c r="C334">
        <v>25</v>
      </c>
      <c r="D334">
        <v>0.17</v>
      </c>
    </row>
    <row r="335" spans="1:4" x14ac:dyDescent="0.25">
      <c r="A335" t="s">
        <v>320</v>
      </c>
      <c r="B335" t="s">
        <v>1468</v>
      </c>
      <c r="C335">
        <v>119</v>
      </c>
      <c r="D335">
        <v>0.17</v>
      </c>
    </row>
    <row r="336" spans="1:4" x14ac:dyDescent="0.25">
      <c r="A336" t="s">
        <v>339</v>
      </c>
      <c r="B336" t="s">
        <v>2040</v>
      </c>
      <c r="C336">
        <v>10</v>
      </c>
      <c r="D336">
        <v>0.17</v>
      </c>
    </row>
    <row r="337" spans="1:4" x14ac:dyDescent="0.25">
      <c r="A337" t="s">
        <v>282</v>
      </c>
      <c r="B337" t="s">
        <v>2117</v>
      </c>
      <c r="C337">
        <v>26</v>
      </c>
      <c r="D337">
        <v>0.17</v>
      </c>
    </row>
    <row r="338" spans="1:4" x14ac:dyDescent="0.25">
      <c r="A338" t="s">
        <v>258</v>
      </c>
      <c r="B338" t="s">
        <v>1585</v>
      </c>
      <c r="C338">
        <v>111</v>
      </c>
      <c r="D338">
        <v>0.16</v>
      </c>
    </row>
    <row r="339" spans="1:4" x14ac:dyDescent="0.25">
      <c r="A339" t="s">
        <v>325</v>
      </c>
      <c r="B339" t="s">
        <v>2046</v>
      </c>
      <c r="C339">
        <v>102</v>
      </c>
      <c r="D339">
        <v>0.16</v>
      </c>
    </row>
    <row r="340" spans="1:4" x14ac:dyDescent="0.25">
      <c r="A340" t="s">
        <v>364</v>
      </c>
      <c r="B340" t="s">
        <v>1522</v>
      </c>
      <c r="C340">
        <v>60</v>
      </c>
      <c r="D340">
        <v>0.16</v>
      </c>
    </row>
    <row r="341" spans="1:4" x14ac:dyDescent="0.25">
      <c r="A341" t="s">
        <v>287</v>
      </c>
      <c r="B341" t="s">
        <v>2134</v>
      </c>
      <c r="C341">
        <v>48</v>
      </c>
      <c r="D341">
        <v>0.16</v>
      </c>
    </row>
    <row r="342" spans="1:4" x14ac:dyDescent="0.25">
      <c r="A342" t="s">
        <v>434</v>
      </c>
      <c r="B342" t="s">
        <v>1504</v>
      </c>
      <c r="C342">
        <v>26</v>
      </c>
      <c r="D342">
        <v>0.16</v>
      </c>
    </row>
    <row r="343" spans="1:4" x14ac:dyDescent="0.25">
      <c r="A343" t="s">
        <v>384</v>
      </c>
      <c r="B343" t="s">
        <v>1519</v>
      </c>
      <c r="C343">
        <v>90</v>
      </c>
      <c r="D343">
        <v>0.16</v>
      </c>
    </row>
    <row r="344" spans="1:4" x14ac:dyDescent="0.25">
      <c r="A344" t="s">
        <v>349</v>
      </c>
      <c r="B344" t="s">
        <v>1551</v>
      </c>
      <c r="C344">
        <v>63</v>
      </c>
      <c r="D344">
        <v>0.16</v>
      </c>
    </row>
    <row r="345" spans="1:4" x14ac:dyDescent="0.25">
      <c r="A345" t="s">
        <v>354</v>
      </c>
      <c r="B345" t="s">
        <v>1460</v>
      </c>
      <c r="C345">
        <v>34</v>
      </c>
      <c r="D345">
        <v>0.16</v>
      </c>
    </row>
    <row r="346" spans="1:4" x14ac:dyDescent="0.25">
      <c r="A346" t="s">
        <v>276</v>
      </c>
      <c r="B346" t="s">
        <v>1847</v>
      </c>
      <c r="C346">
        <v>80</v>
      </c>
      <c r="D346">
        <v>0.16</v>
      </c>
    </row>
    <row r="347" spans="1:4" x14ac:dyDescent="0.25">
      <c r="A347" t="s">
        <v>427</v>
      </c>
      <c r="B347" t="s">
        <v>2055</v>
      </c>
      <c r="C347">
        <v>49</v>
      </c>
      <c r="D347">
        <v>0.16</v>
      </c>
    </row>
    <row r="348" spans="1:4" x14ac:dyDescent="0.25">
      <c r="A348" t="s">
        <v>428</v>
      </c>
      <c r="B348" t="s">
        <v>1511</v>
      </c>
      <c r="C348">
        <v>51</v>
      </c>
      <c r="D348">
        <v>0.16</v>
      </c>
    </row>
    <row r="349" spans="1:4" x14ac:dyDescent="0.25">
      <c r="A349" t="s">
        <v>443</v>
      </c>
      <c r="B349" t="s">
        <v>1508</v>
      </c>
      <c r="C349">
        <v>26</v>
      </c>
      <c r="D349">
        <v>0.16</v>
      </c>
    </row>
    <row r="350" spans="1:4" x14ac:dyDescent="0.25">
      <c r="A350" t="s">
        <v>324</v>
      </c>
      <c r="B350" t="s">
        <v>2136</v>
      </c>
      <c r="C350">
        <v>118</v>
      </c>
      <c r="D350">
        <v>0.16</v>
      </c>
    </row>
    <row r="351" spans="1:4" x14ac:dyDescent="0.25">
      <c r="A351" t="s">
        <v>378</v>
      </c>
      <c r="B351" t="s">
        <v>2135</v>
      </c>
      <c r="C351">
        <v>36</v>
      </c>
      <c r="D351">
        <v>0.15</v>
      </c>
    </row>
    <row r="352" spans="1:4" x14ac:dyDescent="0.25">
      <c r="A352" t="s">
        <v>269</v>
      </c>
      <c r="B352" t="s">
        <v>1559</v>
      </c>
      <c r="C352">
        <v>255</v>
      </c>
      <c r="D352">
        <v>0.15</v>
      </c>
    </row>
    <row r="353" spans="1:4" x14ac:dyDescent="0.25">
      <c r="A353" t="s">
        <v>289</v>
      </c>
      <c r="B353" t="s">
        <v>1521</v>
      </c>
      <c r="C353">
        <v>95</v>
      </c>
      <c r="D353">
        <v>0.15</v>
      </c>
    </row>
    <row r="354" spans="1:4" x14ac:dyDescent="0.25">
      <c r="A354" t="s">
        <v>348</v>
      </c>
      <c r="B354" t="s">
        <v>1445</v>
      </c>
      <c r="C354">
        <v>36</v>
      </c>
      <c r="D354">
        <v>0.15</v>
      </c>
    </row>
    <row r="355" spans="1:4" x14ac:dyDescent="0.25">
      <c r="A355" t="s">
        <v>397</v>
      </c>
      <c r="B355" t="s">
        <v>2145</v>
      </c>
      <c r="C355">
        <v>44</v>
      </c>
      <c r="D355">
        <v>0.15</v>
      </c>
    </row>
    <row r="356" spans="1:4" x14ac:dyDescent="0.25">
      <c r="A356" t="s">
        <v>311</v>
      </c>
      <c r="B356" t="s">
        <v>1558</v>
      </c>
      <c r="C356">
        <v>102</v>
      </c>
      <c r="D356">
        <v>0.15</v>
      </c>
    </row>
    <row r="357" spans="1:4" x14ac:dyDescent="0.25">
      <c r="A357" t="s">
        <v>418</v>
      </c>
      <c r="B357" t="s">
        <v>1485</v>
      </c>
      <c r="C357">
        <v>74</v>
      </c>
      <c r="D357">
        <v>0.15</v>
      </c>
    </row>
    <row r="358" spans="1:4" x14ac:dyDescent="0.25">
      <c r="A358" t="s">
        <v>315</v>
      </c>
      <c r="B358" t="s">
        <v>1542</v>
      </c>
      <c r="C358">
        <v>36</v>
      </c>
      <c r="D358">
        <v>0.15</v>
      </c>
    </row>
    <row r="359" spans="1:4" x14ac:dyDescent="0.25">
      <c r="A359" t="s">
        <v>457</v>
      </c>
      <c r="B359" t="s">
        <v>1472</v>
      </c>
      <c r="C359">
        <v>78</v>
      </c>
      <c r="D359">
        <v>0.15</v>
      </c>
    </row>
    <row r="360" spans="1:4" x14ac:dyDescent="0.25">
      <c r="A360" t="s">
        <v>407</v>
      </c>
      <c r="B360" t="s">
        <v>1494</v>
      </c>
      <c r="C360">
        <v>81</v>
      </c>
      <c r="D360">
        <v>0.15</v>
      </c>
    </row>
    <row r="361" spans="1:4" x14ac:dyDescent="0.25">
      <c r="A361" t="s">
        <v>423</v>
      </c>
      <c r="B361" t="s">
        <v>1529</v>
      </c>
      <c r="C361">
        <v>73</v>
      </c>
      <c r="D361">
        <v>0.15</v>
      </c>
    </row>
    <row r="362" spans="1:4" x14ac:dyDescent="0.25">
      <c r="A362" t="s">
        <v>501</v>
      </c>
      <c r="B362" t="s">
        <v>1527</v>
      </c>
      <c r="C362">
        <v>18</v>
      </c>
      <c r="D362">
        <v>0.15</v>
      </c>
    </row>
    <row r="363" spans="1:4" x14ac:dyDescent="0.25">
      <c r="A363" t="s">
        <v>322</v>
      </c>
      <c r="B363" t="s">
        <v>1535</v>
      </c>
      <c r="C363">
        <v>113</v>
      </c>
      <c r="D363">
        <v>0.15</v>
      </c>
    </row>
    <row r="364" spans="1:4" x14ac:dyDescent="0.25">
      <c r="A364" t="s">
        <v>340</v>
      </c>
      <c r="B364" t="s">
        <v>2052</v>
      </c>
      <c r="C364">
        <v>43</v>
      </c>
      <c r="D364">
        <v>0.14000000000000001</v>
      </c>
    </row>
    <row r="365" spans="1:4" x14ac:dyDescent="0.25">
      <c r="A365" t="s">
        <v>361</v>
      </c>
      <c r="B365" t="s">
        <v>1479</v>
      </c>
      <c r="C365">
        <v>39</v>
      </c>
      <c r="D365">
        <v>0.14000000000000001</v>
      </c>
    </row>
    <row r="366" spans="1:4" x14ac:dyDescent="0.25">
      <c r="A366" t="s">
        <v>363</v>
      </c>
      <c r="B366" t="s">
        <v>2141</v>
      </c>
      <c r="C366">
        <v>57</v>
      </c>
      <c r="D366">
        <v>0.14000000000000001</v>
      </c>
    </row>
    <row r="367" spans="1:4" x14ac:dyDescent="0.25">
      <c r="A367" t="s">
        <v>346</v>
      </c>
      <c r="B367" t="s">
        <v>1489</v>
      </c>
      <c r="C367">
        <v>53</v>
      </c>
      <c r="D367">
        <v>0.14000000000000001</v>
      </c>
    </row>
    <row r="368" spans="1:4" x14ac:dyDescent="0.25">
      <c r="A368" t="s">
        <v>383</v>
      </c>
      <c r="B368" t="s">
        <v>1765</v>
      </c>
      <c r="C368">
        <v>22</v>
      </c>
      <c r="D368">
        <v>0.14000000000000001</v>
      </c>
    </row>
    <row r="369" spans="1:4" x14ac:dyDescent="0.25">
      <c r="A369" t="s">
        <v>385</v>
      </c>
      <c r="B369" t="s">
        <v>1419</v>
      </c>
      <c r="C369">
        <v>22</v>
      </c>
      <c r="D369">
        <v>0.14000000000000001</v>
      </c>
    </row>
    <row r="370" spans="1:4" x14ac:dyDescent="0.25">
      <c r="A370" t="s">
        <v>310</v>
      </c>
      <c r="B370" t="s">
        <v>1983</v>
      </c>
      <c r="C370">
        <v>45</v>
      </c>
      <c r="D370">
        <v>0.14000000000000001</v>
      </c>
    </row>
    <row r="371" spans="1:4" x14ac:dyDescent="0.25">
      <c r="A371" t="s">
        <v>399</v>
      </c>
      <c r="B371" t="s">
        <v>1402</v>
      </c>
      <c r="C371">
        <v>149</v>
      </c>
      <c r="D371">
        <v>0.14000000000000001</v>
      </c>
    </row>
    <row r="372" spans="1:4" x14ac:dyDescent="0.25">
      <c r="A372" t="s">
        <v>353</v>
      </c>
      <c r="B372" t="s">
        <v>1694</v>
      </c>
      <c r="C372">
        <v>86</v>
      </c>
      <c r="D372">
        <v>0.14000000000000001</v>
      </c>
    </row>
    <row r="373" spans="1:4" x14ac:dyDescent="0.25">
      <c r="A373" t="s">
        <v>453</v>
      </c>
      <c r="B373" t="s">
        <v>1462</v>
      </c>
      <c r="C373">
        <v>50</v>
      </c>
      <c r="D373">
        <v>0.14000000000000001</v>
      </c>
    </row>
    <row r="374" spans="1:4" x14ac:dyDescent="0.25">
      <c r="A374" t="s">
        <v>334</v>
      </c>
      <c r="B374" t="s">
        <v>1430</v>
      </c>
      <c r="C374">
        <v>49</v>
      </c>
      <c r="D374">
        <v>0.14000000000000001</v>
      </c>
    </row>
    <row r="375" spans="1:4" x14ac:dyDescent="0.25">
      <c r="A375" t="s">
        <v>367</v>
      </c>
      <c r="B375" t="s">
        <v>1712</v>
      </c>
      <c r="C375">
        <v>33</v>
      </c>
      <c r="D375">
        <v>0.14000000000000001</v>
      </c>
    </row>
    <row r="376" spans="1:4" x14ac:dyDescent="0.25">
      <c r="A376" t="s">
        <v>405</v>
      </c>
      <c r="B376" t="s">
        <v>1495</v>
      </c>
      <c r="C376">
        <v>64</v>
      </c>
      <c r="D376">
        <v>0.14000000000000001</v>
      </c>
    </row>
    <row r="377" spans="1:4" x14ac:dyDescent="0.25">
      <c r="A377" t="s">
        <v>406</v>
      </c>
      <c r="B377" t="s">
        <v>2144</v>
      </c>
      <c r="C377">
        <v>87</v>
      </c>
      <c r="D377">
        <v>0.14000000000000001</v>
      </c>
    </row>
    <row r="378" spans="1:4" x14ac:dyDescent="0.25">
      <c r="A378" t="s">
        <v>388</v>
      </c>
      <c r="B378" t="s">
        <v>1514</v>
      </c>
      <c r="C378">
        <v>98</v>
      </c>
      <c r="D378">
        <v>0.14000000000000001</v>
      </c>
    </row>
    <row r="379" spans="1:4" x14ac:dyDescent="0.25">
      <c r="A379" t="s">
        <v>389</v>
      </c>
      <c r="B379" t="s">
        <v>1714</v>
      </c>
      <c r="C379">
        <v>20</v>
      </c>
      <c r="D379">
        <v>0.14000000000000001</v>
      </c>
    </row>
    <row r="380" spans="1:4" x14ac:dyDescent="0.25">
      <c r="A380" t="s">
        <v>336</v>
      </c>
      <c r="B380" t="s">
        <v>1470</v>
      </c>
      <c r="C380">
        <v>267</v>
      </c>
      <c r="D380">
        <v>0.14000000000000001</v>
      </c>
    </row>
    <row r="381" spans="1:4" x14ac:dyDescent="0.25">
      <c r="A381" t="s">
        <v>255</v>
      </c>
      <c r="B381" t="s">
        <v>2119</v>
      </c>
      <c r="C381">
        <v>105</v>
      </c>
      <c r="D381">
        <v>0.14000000000000001</v>
      </c>
    </row>
    <row r="382" spans="1:4" x14ac:dyDescent="0.25">
      <c r="A382" t="s">
        <v>337</v>
      </c>
      <c r="B382" t="s">
        <v>1692</v>
      </c>
      <c r="C382">
        <v>29</v>
      </c>
      <c r="D382">
        <v>0.14000000000000001</v>
      </c>
    </row>
    <row r="383" spans="1:4" x14ac:dyDescent="0.25">
      <c r="A383" t="s">
        <v>338</v>
      </c>
      <c r="B383" t="s">
        <v>1537</v>
      </c>
      <c r="C383">
        <v>48</v>
      </c>
      <c r="D383">
        <v>0.14000000000000001</v>
      </c>
    </row>
    <row r="384" spans="1:4" x14ac:dyDescent="0.25">
      <c r="A384" t="s">
        <v>393</v>
      </c>
      <c r="B384" t="s">
        <v>1509</v>
      </c>
      <c r="C384">
        <v>41</v>
      </c>
      <c r="D384">
        <v>0.14000000000000001</v>
      </c>
    </row>
    <row r="385" spans="1:4" x14ac:dyDescent="0.25">
      <c r="A385" t="s">
        <v>415</v>
      </c>
      <c r="B385" t="s">
        <v>2059</v>
      </c>
      <c r="C385">
        <v>41</v>
      </c>
      <c r="D385">
        <v>0.13</v>
      </c>
    </row>
    <row r="386" spans="1:4" x14ac:dyDescent="0.25">
      <c r="A386" t="s">
        <v>362</v>
      </c>
      <c r="B386" t="s">
        <v>2131</v>
      </c>
      <c r="C386">
        <v>42</v>
      </c>
      <c r="D386">
        <v>0.13</v>
      </c>
    </row>
    <row r="387" spans="1:4" x14ac:dyDescent="0.25">
      <c r="A387" t="s">
        <v>344</v>
      </c>
      <c r="B387" t="s">
        <v>1506</v>
      </c>
      <c r="C387">
        <v>34</v>
      </c>
      <c r="D387">
        <v>0.13</v>
      </c>
    </row>
    <row r="388" spans="1:4" x14ac:dyDescent="0.25">
      <c r="A388" t="s">
        <v>416</v>
      </c>
      <c r="B388" t="s">
        <v>1524</v>
      </c>
      <c r="C388">
        <v>27</v>
      </c>
      <c r="D388">
        <v>0.13</v>
      </c>
    </row>
    <row r="389" spans="1:4" x14ac:dyDescent="0.25">
      <c r="A389" t="s">
        <v>365</v>
      </c>
      <c r="B389" t="s">
        <v>2048</v>
      </c>
      <c r="C389">
        <v>78</v>
      </c>
      <c r="D389">
        <v>0.13</v>
      </c>
    </row>
    <row r="390" spans="1:4" x14ac:dyDescent="0.25">
      <c r="A390" t="s">
        <v>381</v>
      </c>
      <c r="B390" t="s">
        <v>2138</v>
      </c>
      <c r="C390">
        <v>122</v>
      </c>
      <c r="D390">
        <v>0.13</v>
      </c>
    </row>
    <row r="391" spans="1:4" x14ac:dyDescent="0.25">
      <c r="A391" t="s">
        <v>403</v>
      </c>
      <c r="B391" t="s">
        <v>1416</v>
      </c>
      <c r="C391">
        <v>58</v>
      </c>
      <c r="D391">
        <v>0.13</v>
      </c>
    </row>
    <row r="392" spans="1:4" x14ac:dyDescent="0.25">
      <c r="A392" t="s">
        <v>316</v>
      </c>
      <c r="B392" t="s">
        <v>1496</v>
      </c>
      <c r="C392">
        <v>103</v>
      </c>
      <c r="D392">
        <v>0.13</v>
      </c>
    </row>
    <row r="393" spans="1:4" x14ac:dyDescent="0.25">
      <c r="A393" t="s">
        <v>368</v>
      </c>
      <c r="B393" t="s">
        <v>1484</v>
      </c>
      <c r="C393">
        <v>51</v>
      </c>
      <c r="D393">
        <v>0.13</v>
      </c>
    </row>
    <row r="394" spans="1:4" x14ac:dyDescent="0.25">
      <c r="A394" t="s">
        <v>317</v>
      </c>
      <c r="B394" t="s">
        <v>2049</v>
      </c>
      <c r="C394">
        <v>34</v>
      </c>
      <c r="D394">
        <v>0.13</v>
      </c>
    </row>
    <row r="395" spans="1:4" x14ac:dyDescent="0.25">
      <c r="A395" t="s">
        <v>509</v>
      </c>
      <c r="B395" t="s">
        <v>2143</v>
      </c>
      <c r="C395">
        <v>26</v>
      </c>
      <c r="D395">
        <v>0.13</v>
      </c>
    </row>
    <row r="396" spans="1:4" x14ac:dyDescent="0.25">
      <c r="A396" t="s">
        <v>358</v>
      </c>
      <c r="B396" t="s">
        <v>1705</v>
      </c>
      <c r="C396">
        <v>28</v>
      </c>
      <c r="D396">
        <v>0.13</v>
      </c>
    </row>
    <row r="397" spans="1:4" x14ac:dyDescent="0.25">
      <c r="A397" t="s">
        <v>359</v>
      </c>
      <c r="B397" t="s">
        <v>1892</v>
      </c>
      <c r="C397">
        <v>49</v>
      </c>
      <c r="D397">
        <v>0.13</v>
      </c>
    </row>
    <row r="398" spans="1:4" x14ac:dyDescent="0.25">
      <c r="A398" t="s">
        <v>394</v>
      </c>
      <c r="B398" t="s">
        <v>1491</v>
      </c>
      <c r="C398">
        <v>159</v>
      </c>
      <c r="D398">
        <v>0.13</v>
      </c>
    </row>
    <row r="399" spans="1:4" x14ac:dyDescent="0.25">
      <c r="A399" t="s">
        <v>414</v>
      </c>
      <c r="B399" t="s">
        <v>1391</v>
      </c>
      <c r="C399">
        <v>57</v>
      </c>
      <c r="D399">
        <v>0.12</v>
      </c>
    </row>
    <row r="400" spans="1:4" x14ac:dyDescent="0.25">
      <c r="A400" t="s">
        <v>306</v>
      </c>
      <c r="B400" t="s">
        <v>1763</v>
      </c>
      <c r="C400">
        <v>27</v>
      </c>
      <c r="D400">
        <v>0.12</v>
      </c>
    </row>
    <row r="401" spans="1:4" x14ac:dyDescent="0.25">
      <c r="A401" t="s">
        <v>345</v>
      </c>
      <c r="B401" t="s">
        <v>1525</v>
      </c>
      <c r="C401">
        <v>57</v>
      </c>
      <c r="D401">
        <v>0.12</v>
      </c>
    </row>
    <row r="402" spans="1:4" x14ac:dyDescent="0.25">
      <c r="A402" t="s">
        <v>432</v>
      </c>
      <c r="B402" t="s">
        <v>1520</v>
      </c>
      <c r="C402">
        <v>30</v>
      </c>
      <c r="D402">
        <v>0.12</v>
      </c>
    </row>
    <row r="403" spans="1:4" x14ac:dyDescent="0.25">
      <c r="A403" t="s">
        <v>379</v>
      </c>
      <c r="B403" t="s">
        <v>1544</v>
      </c>
      <c r="C403">
        <v>97</v>
      </c>
      <c r="D403">
        <v>0.12</v>
      </c>
    </row>
    <row r="404" spans="1:4" x14ac:dyDescent="0.25">
      <c r="A404" t="s">
        <v>451</v>
      </c>
      <c r="B404" t="s">
        <v>1464</v>
      </c>
      <c r="C404">
        <v>41</v>
      </c>
      <c r="D404">
        <v>0.12</v>
      </c>
    </row>
    <row r="405" spans="1:4" x14ac:dyDescent="0.25">
      <c r="A405" t="s">
        <v>309</v>
      </c>
      <c r="B405" t="s">
        <v>1543</v>
      </c>
      <c r="C405">
        <v>32</v>
      </c>
      <c r="D405">
        <v>0.12</v>
      </c>
    </row>
    <row r="406" spans="1:4" x14ac:dyDescent="0.25">
      <c r="A406" t="s">
        <v>436</v>
      </c>
      <c r="B406" t="s">
        <v>1477</v>
      </c>
      <c r="C406">
        <v>16</v>
      </c>
      <c r="D406">
        <v>0.12</v>
      </c>
    </row>
    <row r="407" spans="1:4" x14ac:dyDescent="0.25">
      <c r="A407" t="s">
        <v>400</v>
      </c>
      <c r="B407" t="s">
        <v>1685</v>
      </c>
      <c r="C407">
        <v>602</v>
      </c>
      <c r="D407">
        <v>0.12</v>
      </c>
    </row>
    <row r="408" spans="1:4" x14ac:dyDescent="0.25">
      <c r="A408" t="s">
        <v>419</v>
      </c>
      <c r="B408" t="s">
        <v>1745</v>
      </c>
      <c r="C408">
        <v>24</v>
      </c>
      <c r="D408">
        <v>0.12</v>
      </c>
    </row>
    <row r="409" spans="1:4" x14ac:dyDescent="0.25">
      <c r="A409" t="s">
        <v>420</v>
      </c>
      <c r="B409" t="s">
        <v>1440</v>
      </c>
      <c r="C409">
        <v>40</v>
      </c>
      <c r="D409">
        <v>0.12</v>
      </c>
    </row>
    <row r="410" spans="1:4" x14ac:dyDescent="0.25">
      <c r="A410" t="s">
        <v>441</v>
      </c>
      <c r="B410" t="s">
        <v>1497</v>
      </c>
      <c r="C410">
        <v>35</v>
      </c>
      <c r="D410">
        <v>0.12</v>
      </c>
    </row>
    <row r="411" spans="1:4" x14ac:dyDescent="0.25">
      <c r="A411" t="s">
        <v>426</v>
      </c>
      <c r="B411" t="s">
        <v>1457</v>
      </c>
      <c r="C411">
        <v>48</v>
      </c>
      <c r="D411">
        <v>0.12</v>
      </c>
    </row>
    <row r="412" spans="1:4" x14ac:dyDescent="0.25">
      <c r="A412" t="s">
        <v>318</v>
      </c>
      <c r="B412" t="s">
        <v>1512</v>
      </c>
      <c r="C412">
        <v>43</v>
      </c>
      <c r="D412">
        <v>0.12</v>
      </c>
    </row>
    <row r="413" spans="1:4" x14ac:dyDescent="0.25">
      <c r="A413" t="s">
        <v>280</v>
      </c>
      <c r="B413" t="s">
        <v>2127</v>
      </c>
      <c r="C413">
        <v>144</v>
      </c>
      <c r="D413">
        <v>0.12</v>
      </c>
    </row>
    <row r="414" spans="1:4" x14ac:dyDescent="0.25">
      <c r="A414" t="s">
        <v>442</v>
      </c>
      <c r="B414" t="s">
        <v>1467</v>
      </c>
      <c r="C414">
        <v>55</v>
      </c>
      <c r="D414">
        <v>0.12</v>
      </c>
    </row>
    <row r="415" spans="1:4" x14ac:dyDescent="0.25">
      <c r="A415" t="s">
        <v>461</v>
      </c>
      <c r="B415" t="s">
        <v>1507</v>
      </c>
      <c r="C415">
        <v>20</v>
      </c>
      <c r="D415">
        <v>0.12</v>
      </c>
    </row>
    <row r="416" spans="1:4" x14ac:dyDescent="0.25">
      <c r="A416" t="s">
        <v>412</v>
      </c>
      <c r="B416" t="s">
        <v>1480</v>
      </c>
      <c r="C416">
        <v>51</v>
      </c>
      <c r="D416">
        <v>0.12</v>
      </c>
    </row>
    <row r="417" spans="1:4" x14ac:dyDescent="0.25">
      <c r="A417" t="s">
        <v>376</v>
      </c>
      <c r="B417" t="s">
        <v>1533</v>
      </c>
      <c r="C417">
        <v>49</v>
      </c>
      <c r="D417">
        <v>0.11</v>
      </c>
    </row>
    <row r="418" spans="1:4" x14ac:dyDescent="0.25">
      <c r="A418" t="s">
        <v>467</v>
      </c>
      <c r="B418" t="s">
        <v>2056</v>
      </c>
      <c r="C418">
        <v>148</v>
      </c>
      <c r="D418">
        <v>0.11</v>
      </c>
    </row>
    <row r="419" spans="1:4" x14ac:dyDescent="0.25">
      <c r="A419" t="s">
        <v>395</v>
      </c>
      <c r="B419" t="s">
        <v>1466</v>
      </c>
      <c r="C419">
        <v>62</v>
      </c>
      <c r="D419">
        <v>0.11</v>
      </c>
    </row>
    <row r="420" spans="1:4" x14ac:dyDescent="0.25">
      <c r="A420" t="s">
        <v>396</v>
      </c>
      <c r="B420" t="s">
        <v>1435</v>
      </c>
      <c r="C420">
        <v>32</v>
      </c>
      <c r="D420">
        <v>0.11</v>
      </c>
    </row>
    <row r="421" spans="1:4" x14ac:dyDescent="0.25">
      <c r="A421" t="s">
        <v>435</v>
      </c>
      <c r="B421" t="s">
        <v>1478</v>
      </c>
      <c r="C421">
        <v>380</v>
      </c>
      <c r="D421">
        <v>0.11</v>
      </c>
    </row>
    <row r="422" spans="1:4" x14ac:dyDescent="0.25">
      <c r="A422" t="s">
        <v>449</v>
      </c>
      <c r="B422" t="s">
        <v>1488</v>
      </c>
      <c r="C422">
        <v>30</v>
      </c>
      <c r="D422">
        <v>0.11</v>
      </c>
    </row>
    <row r="423" spans="1:4" x14ac:dyDescent="0.25">
      <c r="A423" t="s">
        <v>386</v>
      </c>
      <c r="B423" t="s">
        <v>2053</v>
      </c>
      <c r="C423">
        <v>34</v>
      </c>
      <c r="D423">
        <v>0.11</v>
      </c>
    </row>
    <row r="424" spans="1:4" x14ac:dyDescent="0.25">
      <c r="A424" t="s">
        <v>507</v>
      </c>
      <c r="B424" t="s">
        <v>1443</v>
      </c>
      <c r="C424">
        <v>37</v>
      </c>
      <c r="D424">
        <v>0.11</v>
      </c>
    </row>
    <row r="425" spans="1:4" x14ac:dyDescent="0.25">
      <c r="A425" t="s">
        <v>479</v>
      </c>
      <c r="B425" t="s">
        <v>1474</v>
      </c>
      <c r="C425">
        <v>43</v>
      </c>
      <c r="D425">
        <v>0.11</v>
      </c>
    </row>
    <row r="426" spans="1:4" x14ac:dyDescent="0.25">
      <c r="A426" t="s">
        <v>422</v>
      </c>
      <c r="B426" t="s">
        <v>1429</v>
      </c>
      <c r="C426">
        <v>69</v>
      </c>
      <c r="D426">
        <v>0.11</v>
      </c>
    </row>
    <row r="427" spans="1:4" x14ac:dyDescent="0.25">
      <c r="A427" t="s">
        <v>404</v>
      </c>
      <c r="B427" t="s">
        <v>1438</v>
      </c>
      <c r="C427">
        <v>74</v>
      </c>
      <c r="D427">
        <v>0.11</v>
      </c>
    </row>
    <row r="428" spans="1:4" x14ac:dyDescent="0.25">
      <c r="A428" t="s">
        <v>480</v>
      </c>
      <c r="B428" t="s">
        <v>1482</v>
      </c>
      <c r="C428">
        <v>27</v>
      </c>
      <c r="D428">
        <v>0.11</v>
      </c>
    </row>
    <row r="429" spans="1:4" x14ac:dyDescent="0.25">
      <c r="A429" t="s">
        <v>458</v>
      </c>
      <c r="B429" t="s">
        <v>1413</v>
      </c>
      <c r="C429">
        <v>140</v>
      </c>
      <c r="D429">
        <v>0.11</v>
      </c>
    </row>
    <row r="430" spans="1:4" x14ac:dyDescent="0.25">
      <c r="A430" t="s">
        <v>390</v>
      </c>
      <c r="B430" t="s">
        <v>2051</v>
      </c>
      <c r="C430">
        <v>28</v>
      </c>
      <c r="D430">
        <v>0.11</v>
      </c>
    </row>
    <row r="431" spans="1:4" x14ac:dyDescent="0.25">
      <c r="A431" t="s">
        <v>481</v>
      </c>
      <c r="B431" t="s">
        <v>1379</v>
      </c>
      <c r="C431">
        <v>161</v>
      </c>
      <c r="D431">
        <v>0.11</v>
      </c>
    </row>
    <row r="432" spans="1:4" x14ac:dyDescent="0.25">
      <c r="A432" t="s">
        <v>371</v>
      </c>
      <c r="B432" t="s">
        <v>2140</v>
      </c>
      <c r="C432">
        <v>43</v>
      </c>
      <c r="D432">
        <v>0.11</v>
      </c>
    </row>
    <row r="433" spans="1:4" x14ac:dyDescent="0.25">
      <c r="A433" t="s">
        <v>459</v>
      </c>
      <c r="B433" t="s">
        <v>1455</v>
      </c>
      <c r="C433">
        <v>52</v>
      </c>
      <c r="D433">
        <v>0.11</v>
      </c>
    </row>
    <row r="434" spans="1:4" x14ac:dyDescent="0.25">
      <c r="A434" t="s">
        <v>304</v>
      </c>
      <c r="B434" t="s">
        <v>1510</v>
      </c>
      <c r="C434">
        <v>109</v>
      </c>
      <c r="D434">
        <v>0.11</v>
      </c>
    </row>
    <row r="435" spans="1:4" x14ac:dyDescent="0.25">
      <c r="A435" t="s">
        <v>323</v>
      </c>
      <c r="B435" t="s">
        <v>2125</v>
      </c>
      <c r="C435">
        <v>15</v>
      </c>
      <c r="D435">
        <v>0.11</v>
      </c>
    </row>
    <row r="436" spans="1:4" x14ac:dyDescent="0.25">
      <c r="A436" t="s">
        <v>502</v>
      </c>
      <c r="B436" t="s">
        <v>1437</v>
      </c>
      <c r="C436">
        <v>60</v>
      </c>
      <c r="D436">
        <v>0.11</v>
      </c>
    </row>
    <row r="437" spans="1:4" x14ac:dyDescent="0.25">
      <c r="A437" t="s">
        <v>413</v>
      </c>
      <c r="B437" t="s">
        <v>2146</v>
      </c>
      <c r="C437">
        <v>157</v>
      </c>
      <c r="D437">
        <v>0.11</v>
      </c>
    </row>
    <row r="438" spans="1:4" x14ac:dyDescent="0.25">
      <c r="A438" t="s">
        <v>430</v>
      </c>
      <c r="B438" t="s">
        <v>1436</v>
      </c>
      <c r="C438">
        <v>374</v>
      </c>
      <c r="D438">
        <v>0.1</v>
      </c>
    </row>
    <row r="439" spans="1:4" x14ac:dyDescent="0.25">
      <c r="A439" t="s">
        <v>545</v>
      </c>
      <c r="B439" t="s">
        <v>1423</v>
      </c>
      <c r="C439">
        <v>46</v>
      </c>
      <c r="D439">
        <v>0.1</v>
      </c>
    </row>
    <row r="440" spans="1:4" x14ac:dyDescent="0.25">
      <c r="A440" t="s">
        <v>503</v>
      </c>
      <c r="B440" t="s">
        <v>1734</v>
      </c>
      <c r="C440">
        <v>10</v>
      </c>
      <c r="D440">
        <v>0.1</v>
      </c>
    </row>
    <row r="441" spans="1:4" x14ac:dyDescent="0.25">
      <c r="A441" t="s">
        <v>431</v>
      </c>
      <c r="B441" t="s">
        <v>1451</v>
      </c>
      <c r="C441">
        <v>85</v>
      </c>
      <c r="D441">
        <v>0.1</v>
      </c>
    </row>
    <row r="442" spans="1:4" x14ac:dyDescent="0.25">
      <c r="A442" t="s">
        <v>447</v>
      </c>
      <c r="B442" t="s">
        <v>1403</v>
      </c>
      <c r="C442">
        <v>281</v>
      </c>
      <c r="D442">
        <v>0.1</v>
      </c>
    </row>
    <row r="443" spans="1:4" x14ac:dyDescent="0.25">
      <c r="A443" t="s">
        <v>398</v>
      </c>
      <c r="B443" t="s">
        <v>2148</v>
      </c>
      <c r="C443">
        <v>26</v>
      </c>
      <c r="D443">
        <v>0.1</v>
      </c>
    </row>
    <row r="444" spans="1:4" x14ac:dyDescent="0.25">
      <c r="A444" t="s">
        <v>473</v>
      </c>
      <c r="B444" t="s">
        <v>1417</v>
      </c>
      <c r="C444">
        <v>20</v>
      </c>
      <c r="D444">
        <v>0.1</v>
      </c>
    </row>
    <row r="445" spans="1:4" x14ac:dyDescent="0.25">
      <c r="A445" t="s">
        <v>488</v>
      </c>
      <c r="B445" t="s">
        <v>2156</v>
      </c>
      <c r="C445">
        <v>19</v>
      </c>
      <c r="D445">
        <v>0.1</v>
      </c>
    </row>
    <row r="446" spans="1:4" x14ac:dyDescent="0.25">
      <c r="A446" t="s">
        <v>401</v>
      </c>
      <c r="B446" t="s">
        <v>2139</v>
      </c>
      <c r="C446">
        <v>49</v>
      </c>
      <c r="D446">
        <v>0.1</v>
      </c>
    </row>
    <row r="447" spans="1:4" x14ac:dyDescent="0.25">
      <c r="A447" t="s">
        <v>366</v>
      </c>
      <c r="B447" t="s">
        <v>2060</v>
      </c>
      <c r="C447">
        <v>78</v>
      </c>
      <c r="D447">
        <v>0.1</v>
      </c>
    </row>
    <row r="448" spans="1:4" x14ac:dyDescent="0.25">
      <c r="A448" t="s">
        <v>402</v>
      </c>
      <c r="B448" t="s">
        <v>1498</v>
      </c>
      <c r="C448">
        <v>53</v>
      </c>
      <c r="D448">
        <v>0.1</v>
      </c>
    </row>
    <row r="449" spans="1:4" x14ac:dyDescent="0.25">
      <c r="A449" t="s">
        <v>456</v>
      </c>
      <c r="B449" t="s">
        <v>2054</v>
      </c>
      <c r="C449">
        <v>33</v>
      </c>
      <c r="D449">
        <v>0.1</v>
      </c>
    </row>
    <row r="450" spans="1:4" x14ac:dyDescent="0.25">
      <c r="A450" t="s">
        <v>408</v>
      </c>
      <c r="B450" t="s">
        <v>1515</v>
      </c>
      <c r="C450">
        <v>23</v>
      </c>
      <c r="D450">
        <v>0.1</v>
      </c>
    </row>
    <row r="451" spans="1:4" x14ac:dyDescent="0.25">
      <c r="A451" t="s">
        <v>523</v>
      </c>
      <c r="B451" t="s">
        <v>1458</v>
      </c>
      <c r="C451">
        <v>43</v>
      </c>
      <c r="D451">
        <v>0.1</v>
      </c>
    </row>
    <row r="452" spans="1:4" x14ac:dyDescent="0.25">
      <c r="A452" t="s">
        <v>424</v>
      </c>
      <c r="B452" t="s">
        <v>1493</v>
      </c>
      <c r="C452">
        <v>59</v>
      </c>
      <c r="D452">
        <v>0.1</v>
      </c>
    </row>
    <row r="453" spans="1:4" x14ac:dyDescent="0.25">
      <c r="A453" t="s">
        <v>496</v>
      </c>
      <c r="B453" t="s">
        <v>2152</v>
      </c>
      <c r="C453">
        <v>20</v>
      </c>
      <c r="D453">
        <v>0.1</v>
      </c>
    </row>
    <row r="454" spans="1:4" x14ac:dyDescent="0.25">
      <c r="A454" t="s">
        <v>511</v>
      </c>
      <c r="B454" t="s">
        <v>1399</v>
      </c>
      <c r="C454">
        <v>31</v>
      </c>
      <c r="D454">
        <v>0.1</v>
      </c>
    </row>
    <row r="455" spans="1:4" x14ac:dyDescent="0.25">
      <c r="A455" t="s">
        <v>392</v>
      </c>
      <c r="B455" t="s">
        <v>1469</v>
      </c>
      <c r="C455">
        <v>132</v>
      </c>
      <c r="D455">
        <v>0.1</v>
      </c>
    </row>
    <row r="456" spans="1:4" x14ac:dyDescent="0.25">
      <c r="A456" t="s">
        <v>429</v>
      </c>
      <c r="B456" t="s">
        <v>1427</v>
      </c>
      <c r="C456">
        <v>62</v>
      </c>
      <c r="D456">
        <v>0.1</v>
      </c>
    </row>
    <row r="457" spans="1:4" x14ac:dyDescent="0.25">
      <c r="A457" t="s">
        <v>464</v>
      </c>
      <c r="B457" t="s">
        <v>1409</v>
      </c>
      <c r="C457">
        <v>435</v>
      </c>
      <c r="D457">
        <v>0.09</v>
      </c>
    </row>
    <row r="458" spans="1:4" x14ac:dyDescent="0.25">
      <c r="A458" t="s">
        <v>465</v>
      </c>
      <c r="B458" t="s">
        <v>1376</v>
      </c>
      <c r="C458">
        <v>92</v>
      </c>
      <c r="D458">
        <v>0.09</v>
      </c>
    </row>
    <row r="459" spans="1:4" x14ac:dyDescent="0.25">
      <c r="A459" t="s">
        <v>466</v>
      </c>
      <c r="B459" t="s">
        <v>1424</v>
      </c>
      <c r="C459">
        <v>46</v>
      </c>
      <c r="D459">
        <v>0.09</v>
      </c>
    </row>
    <row r="460" spans="1:4" x14ac:dyDescent="0.25">
      <c r="A460" t="s">
        <v>445</v>
      </c>
      <c r="B460" t="s">
        <v>1490</v>
      </c>
      <c r="C460">
        <v>47</v>
      </c>
      <c r="D460">
        <v>0.09</v>
      </c>
    </row>
    <row r="461" spans="1:4" x14ac:dyDescent="0.25">
      <c r="A461" t="s">
        <v>468</v>
      </c>
      <c r="B461" t="s">
        <v>1422</v>
      </c>
      <c r="C461">
        <v>163</v>
      </c>
      <c r="D461">
        <v>0.09</v>
      </c>
    </row>
    <row r="462" spans="1:4" x14ac:dyDescent="0.25">
      <c r="A462" t="s">
        <v>446</v>
      </c>
      <c r="B462" t="s">
        <v>2147</v>
      </c>
      <c r="C462">
        <v>20</v>
      </c>
      <c r="D462">
        <v>0.09</v>
      </c>
    </row>
    <row r="463" spans="1:4" x14ac:dyDescent="0.25">
      <c r="A463" t="s">
        <v>469</v>
      </c>
      <c r="B463" t="s">
        <v>1449</v>
      </c>
      <c r="C463">
        <v>65</v>
      </c>
      <c r="D463">
        <v>0.09</v>
      </c>
    </row>
    <row r="464" spans="1:4" x14ac:dyDescent="0.25">
      <c r="A464" t="s">
        <v>470</v>
      </c>
      <c r="B464" t="s">
        <v>1404</v>
      </c>
      <c r="C464">
        <v>24</v>
      </c>
      <c r="D464">
        <v>0.09</v>
      </c>
    </row>
    <row r="465" spans="1:4" x14ac:dyDescent="0.25">
      <c r="A465" t="s">
        <v>535</v>
      </c>
      <c r="B465" t="s">
        <v>1421</v>
      </c>
      <c r="C465">
        <v>37</v>
      </c>
      <c r="D465">
        <v>0.09</v>
      </c>
    </row>
    <row r="466" spans="1:4" x14ac:dyDescent="0.25">
      <c r="A466" t="s">
        <v>350</v>
      </c>
      <c r="B466" t="s">
        <v>1982</v>
      </c>
      <c r="C466">
        <v>27</v>
      </c>
      <c r="D466">
        <v>0.09</v>
      </c>
    </row>
    <row r="467" spans="1:4" x14ac:dyDescent="0.25">
      <c r="A467" t="s">
        <v>417</v>
      </c>
      <c r="B467" t="s">
        <v>1463</v>
      </c>
      <c r="C467">
        <v>88</v>
      </c>
      <c r="D467">
        <v>0.09</v>
      </c>
    </row>
    <row r="468" spans="1:4" x14ac:dyDescent="0.25">
      <c r="A468" t="s">
        <v>504</v>
      </c>
      <c r="B468" t="s">
        <v>1848</v>
      </c>
      <c r="C468">
        <v>62</v>
      </c>
      <c r="D468">
        <v>0.09</v>
      </c>
    </row>
    <row r="469" spans="1:4" x14ac:dyDescent="0.25">
      <c r="A469" t="s">
        <v>476</v>
      </c>
      <c r="B469" t="s">
        <v>1431</v>
      </c>
      <c r="C469">
        <v>39</v>
      </c>
      <c r="D469">
        <v>0.09</v>
      </c>
    </row>
    <row r="470" spans="1:4" x14ac:dyDescent="0.25">
      <c r="A470" t="s">
        <v>492</v>
      </c>
      <c r="B470" t="s">
        <v>1380</v>
      </c>
      <c r="C470">
        <v>83</v>
      </c>
      <c r="D470">
        <v>0.09</v>
      </c>
    </row>
    <row r="471" spans="1:4" x14ac:dyDescent="0.25">
      <c r="A471" t="s">
        <v>421</v>
      </c>
      <c r="B471" t="s">
        <v>2151</v>
      </c>
      <c r="C471">
        <v>60</v>
      </c>
      <c r="D471">
        <v>0.09</v>
      </c>
    </row>
    <row r="472" spans="1:4" x14ac:dyDescent="0.25">
      <c r="A472" t="s">
        <v>493</v>
      </c>
      <c r="B472" t="s">
        <v>1475</v>
      </c>
      <c r="C472">
        <v>25</v>
      </c>
      <c r="D472">
        <v>0.09</v>
      </c>
    </row>
    <row r="473" spans="1:4" x14ac:dyDescent="0.25">
      <c r="A473" t="s">
        <v>455</v>
      </c>
      <c r="B473" t="s">
        <v>1439</v>
      </c>
      <c r="C473">
        <v>41</v>
      </c>
      <c r="D473">
        <v>0.09</v>
      </c>
    </row>
    <row r="474" spans="1:4" x14ac:dyDescent="0.25">
      <c r="A474" t="s">
        <v>508</v>
      </c>
      <c r="B474" t="s">
        <v>1459</v>
      </c>
      <c r="C474">
        <v>15</v>
      </c>
      <c r="D474">
        <v>0.09</v>
      </c>
    </row>
    <row r="475" spans="1:4" x14ac:dyDescent="0.25">
      <c r="A475" t="s">
        <v>494</v>
      </c>
      <c r="B475" t="s">
        <v>1414</v>
      </c>
      <c r="C475">
        <v>42</v>
      </c>
      <c r="D475">
        <v>0.09</v>
      </c>
    </row>
    <row r="476" spans="1:4" x14ac:dyDescent="0.25">
      <c r="A476" t="s">
        <v>495</v>
      </c>
      <c r="B476" t="s">
        <v>1471</v>
      </c>
      <c r="C476">
        <v>23</v>
      </c>
      <c r="D476">
        <v>0.09</v>
      </c>
    </row>
    <row r="477" spans="1:4" x14ac:dyDescent="0.25">
      <c r="A477" t="s">
        <v>391</v>
      </c>
      <c r="B477" t="s">
        <v>1513</v>
      </c>
      <c r="C477">
        <v>21</v>
      </c>
      <c r="D477">
        <v>0.09</v>
      </c>
    </row>
    <row r="478" spans="1:4" x14ac:dyDescent="0.25">
      <c r="A478" t="s">
        <v>370</v>
      </c>
      <c r="B478" t="s">
        <v>1481</v>
      </c>
      <c r="C478">
        <v>90</v>
      </c>
      <c r="D478">
        <v>0.09</v>
      </c>
    </row>
    <row r="479" spans="1:4" x14ac:dyDescent="0.25">
      <c r="A479" t="s">
        <v>500</v>
      </c>
      <c r="B479" t="s">
        <v>1412</v>
      </c>
      <c r="C479">
        <v>99</v>
      </c>
      <c r="D479">
        <v>0.09</v>
      </c>
    </row>
    <row r="480" spans="1:4" x14ac:dyDescent="0.25">
      <c r="A480" t="s">
        <v>571</v>
      </c>
      <c r="B480" t="s">
        <v>1428</v>
      </c>
      <c r="C480">
        <v>36</v>
      </c>
      <c r="D480">
        <v>0.09</v>
      </c>
    </row>
    <row r="481" spans="1:4" x14ac:dyDescent="0.25">
      <c r="A481" t="s">
        <v>410</v>
      </c>
      <c r="B481" t="s">
        <v>1984</v>
      </c>
      <c r="C481">
        <v>41</v>
      </c>
      <c r="D481">
        <v>0.09</v>
      </c>
    </row>
    <row r="482" spans="1:4" x14ac:dyDescent="0.25">
      <c r="A482" t="s">
        <v>411</v>
      </c>
      <c r="B482" t="s">
        <v>1454</v>
      </c>
      <c r="C482">
        <v>138</v>
      </c>
      <c r="D482">
        <v>0.09</v>
      </c>
    </row>
    <row r="483" spans="1:4" x14ac:dyDescent="0.25">
      <c r="A483" t="s">
        <v>483</v>
      </c>
      <c r="B483" t="s">
        <v>1410</v>
      </c>
      <c r="C483">
        <v>31</v>
      </c>
      <c r="D483">
        <v>0.09</v>
      </c>
    </row>
    <row r="484" spans="1:4" x14ac:dyDescent="0.25">
      <c r="A484" t="s">
        <v>463</v>
      </c>
      <c r="B484" t="s">
        <v>2153</v>
      </c>
      <c r="C484">
        <v>100</v>
      </c>
      <c r="D484">
        <v>0.09</v>
      </c>
    </row>
    <row r="485" spans="1:4" x14ac:dyDescent="0.25">
      <c r="A485" t="s">
        <v>375</v>
      </c>
      <c r="B485" t="s">
        <v>1534</v>
      </c>
      <c r="C485">
        <v>6</v>
      </c>
      <c r="D485">
        <v>0.09</v>
      </c>
    </row>
    <row r="486" spans="1:4" x14ac:dyDescent="0.25">
      <c r="A486" t="s">
        <v>544</v>
      </c>
      <c r="B486" t="s">
        <v>2061</v>
      </c>
      <c r="C486">
        <v>35</v>
      </c>
      <c r="D486">
        <v>0.08</v>
      </c>
    </row>
    <row r="487" spans="1:4" x14ac:dyDescent="0.25">
      <c r="A487" t="s">
        <v>586</v>
      </c>
      <c r="B487" t="s">
        <v>1386</v>
      </c>
      <c r="C487">
        <v>37</v>
      </c>
      <c r="D487">
        <v>0.08</v>
      </c>
    </row>
    <row r="488" spans="1:4" x14ac:dyDescent="0.25">
      <c r="A488" t="s">
        <v>524</v>
      </c>
      <c r="B488" t="s">
        <v>1394</v>
      </c>
      <c r="C488">
        <v>47</v>
      </c>
      <c r="D488">
        <v>0.08</v>
      </c>
    </row>
    <row r="489" spans="1:4" x14ac:dyDescent="0.25">
      <c r="A489" t="s">
        <v>515</v>
      </c>
      <c r="B489" t="s">
        <v>1425</v>
      </c>
      <c r="C489">
        <v>17</v>
      </c>
      <c r="D489">
        <v>0.08</v>
      </c>
    </row>
    <row r="490" spans="1:4" x14ac:dyDescent="0.25">
      <c r="A490" t="s">
        <v>377</v>
      </c>
      <c r="B490" t="s">
        <v>1560</v>
      </c>
      <c r="C490">
        <v>8</v>
      </c>
      <c r="D490">
        <v>0.08</v>
      </c>
    </row>
    <row r="491" spans="1:4" x14ac:dyDescent="0.25">
      <c r="A491" t="s">
        <v>516</v>
      </c>
      <c r="B491" t="s">
        <v>1407</v>
      </c>
      <c r="C491">
        <v>10</v>
      </c>
      <c r="D491">
        <v>0.08</v>
      </c>
    </row>
    <row r="492" spans="1:4" x14ac:dyDescent="0.25">
      <c r="A492" t="s">
        <v>485</v>
      </c>
      <c r="B492" t="s">
        <v>2057</v>
      </c>
      <c r="C492">
        <v>17</v>
      </c>
      <c r="D492">
        <v>0.08</v>
      </c>
    </row>
    <row r="493" spans="1:4" x14ac:dyDescent="0.25">
      <c r="A493" t="s">
        <v>525</v>
      </c>
      <c r="B493" t="s">
        <v>1465</v>
      </c>
      <c r="C493">
        <v>10</v>
      </c>
      <c r="D493">
        <v>0.08</v>
      </c>
    </row>
    <row r="494" spans="1:4" x14ac:dyDescent="0.25">
      <c r="A494" t="s">
        <v>554</v>
      </c>
      <c r="B494" t="s">
        <v>1450</v>
      </c>
      <c r="C494">
        <v>9</v>
      </c>
      <c r="D494">
        <v>0.08</v>
      </c>
    </row>
    <row r="495" spans="1:4" x14ac:dyDescent="0.25">
      <c r="A495" t="s">
        <v>518</v>
      </c>
      <c r="B495" t="s">
        <v>1406</v>
      </c>
      <c r="C495">
        <v>47</v>
      </c>
      <c r="D495">
        <v>0.08</v>
      </c>
    </row>
    <row r="496" spans="1:4" x14ac:dyDescent="0.25">
      <c r="A496" t="s">
        <v>448</v>
      </c>
      <c r="B496" t="s">
        <v>1446</v>
      </c>
      <c r="C496">
        <v>21</v>
      </c>
      <c r="D496">
        <v>0.08</v>
      </c>
    </row>
    <row r="497" spans="1:4" x14ac:dyDescent="0.25">
      <c r="A497" t="s">
        <v>526</v>
      </c>
      <c r="B497" t="s">
        <v>1420</v>
      </c>
      <c r="C497">
        <v>60</v>
      </c>
      <c r="D497">
        <v>0.08</v>
      </c>
    </row>
    <row r="498" spans="1:4" x14ac:dyDescent="0.25">
      <c r="A498" t="s">
        <v>382</v>
      </c>
      <c r="B498" t="s">
        <v>2142</v>
      </c>
      <c r="C498">
        <v>245</v>
      </c>
      <c r="D498">
        <v>0.08</v>
      </c>
    </row>
    <row r="499" spans="1:4" x14ac:dyDescent="0.25">
      <c r="A499" t="s">
        <v>471</v>
      </c>
      <c r="B499" t="s">
        <v>2058</v>
      </c>
      <c r="C499">
        <v>29</v>
      </c>
      <c r="D499">
        <v>0.08</v>
      </c>
    </row>
    <row r="500" spans="1:4" x14ac:dyDescent="0.25">
      <c r="A500" t="s">
        <v>487</v>
      </c>
      <c r="B500" t="s">
        <v>1916</v>
      </c>
      <c r="C500">
        <v>47</v>
      </c>
      <c r="D500">
        <v>0.08</v>
      </c>
    </row>
    <row r="501" spans="1:4" x14ac:dyDescent="0.25">
      <c r="A501" t="s">
        <v>519</v>
      </c>
      <c r="B501" t="s">
        <v>2155</v>
      </c>
      <c r="C501">
        <v>62</v>
      </c>
      <c r="D501">
        <v>0.08</v>
      </c>
    </row>
    <row r="502" spans="1:4" x14ac:dyDescent="0.25">
      <c r="A502" t="s">
        <v>557</v>
      </c>
      <c r="B502" t="s">
        <v>1374</v>
      </c>
      <c r="C502">
        <v>40</v>
      </c>
      <c r="D502">
        <v>0.08</v>
      </c>
    </row>
    <row r="503" spans="1:4" x14ac:dyDescent="0.25">
      <c r="A503" t="s">
        <v>505</v>
      </c>
      <c r="B503" t="s">
        <v>2149</v>
      </c>
      <c r="C503">
        <v>40</v>
      </c>
      <c r="D503">
        <v>0.08</v>
      </c>
    </row>
    <row r="504" spans="1:4" x14ac:dyDescent="0.25">
      <c r="A504" t="s">
        <v>490</v>
      </c>
      <c r="B504" t="s">
        <v>1373</v>
      </c>
      <c r="C504">
        <v>38</v>
      </c>
      <c r="D504">
        <v>0.08</v>
      </c>
    </row>
    <row r="505" spans="1:4" x14ac:dyDescent="0.25">
      <c r="A505" t="s">
        <v>437</v>
      </c>
      <c r="B505" t="s">
        <v>2150</v>
      </c>
      <c r="C505">
        <v>209</v>
      </c>
      <c r="D505">
        <v>0.08</v>
      </c>
    </row>
    <row r="506" spans="1:4" x14ac:dyDescent="0.25">
      <c r="A506" t="s">
        <v>549</v>
      </c>
      <c r="B506" t="s">
        <v>1372</v>
      </c>
      <c r="C506">
        <v>50</v>
      </c>
      <c r="D506">
        <v>0.08</v>
      </c>
    </row>
    <row r="507" spans="1:4" x14ac:dyDescent="0.25">
      <c r="A507" t="s">
        <v>528</v>
      </c>
      <c r="B507" t="s">
        <v>1389</v>
      </c>
      <c r="C507">
        <v>27</v>
      </c>
      <c r="D507">
        <v>0.08</v>
      </c>
    </row>
    <row r="508" spans="1:4" x14ac:dyDescent="0.25">
      <c r="A508" t="s">
        <v>439</v>
      </c>
      <c r="B508" t="s">
        <v>1476</v>
      </c>
      <c r="C508">
        <v>26</v>
      </c>
      <c r="D508">
        <v>0.08</v>
      </c>
    </row>
    <row r="509" spans="1:4" x14ac:dyDescent="0.25">
      <c r="A509" t="s">
        <v>477</v>
      </c>
      <c r="B509" t="s">
        <v>1735</v>
      </c>
      <c r="C509">
        <v>16</v>
      </c>
      <c r="D509">
        <v>0.08</v>
      </c>
    </row>
    <row r="510" spans="1:4" x14ac:dyDescent="0.25">
      <c r="A510" t="s">
        <v>454</v>
      </c>
      <c r="B510" t="s">
        <v>1881</v>
      </c>
      <c r="C510">
        <v>25</v>
      </c>
      <c r="D510">
        <v>0.08</v>
      </c>
    </row>
    <row r="511" spans="1:4" x14ac:dyDescent="0.25">
      <c r="A511" t="s">
        <v>521</v>
      </c>
      <c r="B511" t="s">
        <v>1415</v>
      </c>
      <c r="C511">
        <v>54</v>
      </c>
      <c r="D511">
        <v>0.08</v>
      </c>
    </row>
    <row r="512" spans="1:4" x14ac:dyDescent="0.25">
      <c r="A512" t="s">
        <v>478</v>
      </c>
      <c r="B512" t="s">
        <v>1517</v>
      </c>
      <c r="C512">
        <v>9</v>
      </c>
      <c r="D512">
        <v>0.08</v>
      </c>
    </row>
    <row r="513" spans="1:4" x14ac:dyDescent="0.25">
      <c r="A513" t="s">
        <v>529</v>
      </c>
      <c r="B513" t="s">
        <v>1473</v>
      </c>
      <c r="C513">
        <v>26</v>
      </c>
      <c r="D513">
        <v>0.08</v>
      </c>
    </row>
    <row r="514" spans="1:4" x14ac:dyDescent="0.25">
      <c r="A514" t="s">
        <v>522</v>
      </c>
      <c r="B514" t="s">
        <v>1483</v>
      </c>
      <c r="C514">
        <v>20</v>
      </c>
      <c r="D514">
        <v>0.08</v>
      </c>
    </row>
    <row r="515" spans="1:4" x14ac:dyDescent="0.25">
      <c r="A515" t="s">
        <v>497</v>
      </c>
      <c r="B515" t="s">
        <v>1456</v>
      </c>
      <c r="C515">
        <v>38</v>
      </c>
      <c r="D515">
        <v>0.08</v>
      </c>
    </row>
    <row r="516" spans="1:4" x14ac:dyDescent="0.25">
      <c r="A516" t="s">
        <v>540</v>
      </c>
      <c r="B516" t="s">
        <v>1388</v>
      </c>
      <c r="C516">
        <v>45</v>
      </c>
      <c r="D516">
        <v>0.08</v>
      </c>
    </row>
    <row r="517" spans="1:4" x14ac:dyDescent="0.25">
      <c r="A517" t="s">
        <v>510</v>
      </c>
      <c r="B517" t="s">
        <v>2154</v>
      </c>
      <c r="C517">
        <v>19</v>
      </c>
      <c r="D517">
        <v>0.08</v>
      </c>
    </row>
    <row r="518" spans="1:4" x14ac:dyDescent="0.25">
      <c r="A518" t="s">
        <v>530</v>
      </c>
      <c r="B518" t="s">
        <v>2158</v>
      </c>
      <c r="C518">
        <v>32</v>
      </c>
      <c r="D518">
        <v>0.08</v>
      </c>
    </row>
    <row r="519" spans="1:4" x14ac:dyDescent="0.25">
      <c r="A519" t="s">
        <v>498</v>
      </c>
      <c r="B519" t="s">
        <v>1398</v>
      </c>
      <c r="C519">
        <v>43</v>
      </c>
      <c r="D519">
        <v>0.08</v>
      </c>
    </row>
    <row r="520" spans="1:4" x14ac:dyDescent="0.25">
      <c r="A520" t="s">
        <v>559</v>
      </c>
      <c r="B520" t="s">
        <v>2063</v>
      </c>
      <c r="C520">
        <v>48</v>
      </c>
      <c r="D520">
        <v>0.08</v>
      </c>
    </row>
    <row r="521" spans="1:4" x14ac:dyDescent="0.25">
      <c r="A521" t="s">
        <v>512</v>
      </c>
      <c r="B521" t="s">
        <v>1411</v>
      </c>
      <c r="C521">
        <v>30</v>
      </c>
      <c r="D521">
        <v>0.08</v>
      </c>
    </row>
    <row r="522" spans="1:4" x14ac:dyDescent="0.25">
      <c r="A522" t="s">
        <v>482</v>
      </c>
      <c r="B522" t="s">
        <v>1665</v>
      </c>
      <c r="C522">
        <v>19</v>
      </c>
      <c r="D522">
        <v>0.08</v>
      </c>
    </row>
    <row r="523" spans="1:4" x14ac:dyDescent="0.25">
      <c r="A523" t="s">
        <v>462</v>
      </c>
      <c r="B523" t="s">
        <v>1453</v>
      </c>
      <c r="C523">
        <v>34</v>
      </c>
      <c r="D523">
        <v>0.08</v>
      </c>
    </row>
    <row r="524" spans="1:4" x14ac:dyDescent="0.25">
      <c r="A524" t="s">
        <v>444</v>
      </c>
      <c r="B524" t="s">
        <v>2050</v>
      </c>
      <c r="C524">
        <v>22</v>
      </c>
      <c r="D524">
        <v>0.08</v>
      </c>
    </row>
    <row r="525" spans="1:4" x14ac:dyDescent="0.25">
      <c r="A525" t="s">
        <v>552</v>
      </c>
      <c r="B525" t="s">
        <v>1356</v>
      </c>
      <c r="C525">
        <v>72</v>
      </c>
      <c r="D525">
        <v>7.0000000000000007E-2</v>
      </c>
    </row>
    <row r="526" spans="1:4" x14ac:dyDescent="0.25">
      <c r="A526" t="s">
        <v>562</v>
      </c>
      <c r="B526" t="s">
        <v>1355</v>
      </c>
      <c r="C526">
        <v>19</v>
      </c>
      <c r="D526">
        <v>7.0000000000000007E-2</v>
      </c>
    </row>
    <row r="527" spans="1:4" x14ac:dyDescent="0.25">
      <c r="A527" t="s">
        <v>563</v>
      </c>
      <c r="B527" t="s">
        <v>1393</v>
      </c>
      <c r="C527">
        <v>12</v>
      </c>
      <c r="D527">
        <v>7.0000000000000007E-2</v>
      </c>
    </row>
    <row r="528" spans="1:4" x14ac:dyDescent="0.25">
      <c r="A528" t="s">
        <v>534</v>
      </c>
      <c r="B528" t="s">
        <v>1392</v>
      </c>
      <c r="C528">
        <v>18</v>
      </c>
      <c r="D528">
        <v>7.0000000000000007E-2</v>
      </c>
    </row>
    <row r="529" spans="1:4" x14ac:dyDescent="0.25">
      <c r="A529" t="s">
        <v>484</v>
      </c>
      <c r="B529" t="s">
        <v>1408</v>
      </c>
      <c r="C529">
        <v>33</v>
      </c>
      <c r="D529">
        <v>7.0000000000000007E-2</v>
      </c>
    </row>
    <row r="530" spans="1:4" x14ac:dyDescent="0.25">
      <c r="A530" t="s">
        <v>546</v>
      </c>
      <c r="B530" t="s">
        <v>1384</v>
      </c>
      <c r="C530">
        <v>38</v>
      </c>
      <c r="D530">
        <v>7.0000000000000007E-2</v>
      </c>
    </row>
    <row r="531" spans="1:4" x14ac:dyDescent="0.25">
      <c r="A531" t="s">
        <v>517</v>
      </c>
      <c r="B531" t="s">
        <v>1452</v>
      </c>
      <c r="C531">
        <v>12</v>
      </c>
      <c r="D531">
        <v>7.0000000000000007E-2</v>
      </c>
    </row>
    <row r="532" spans="1:4" x14ac:dyDescent="0.25">
      <c r="A532" t="s">
        <v>553</v>
      </c>
      <c r="B532" t="s">
        <v>1390</v>
      </c>
      <c r="C532">
        <v>22</v>
      </c>
      <c r="D532">
        <v>7.0000000000000007E-2</v>
      </c>
    </row>
    <row r="533" spans="1:4" x14ac:dyDescent="0.25">
      <c r="A533" t="s">
        <v>486</v>
      </c>
      <c r="B533" t="s">
        <v>1448</v>
      </c>
      <c r="C533">
        <v>42</v>
      </c>
      <c r="D533">
        <v>7.0000000000000007E-2</v>
      </c>
    </row>
    <row r="534" spans="1:4" x14ac:dyDescent="0.25">
      <c r="A534" t="s">
        <v>450</v>
      </c>
      <c r="B534" t="s">
        <v>1487</v>
      </c>
      <c r="C534">
        <v>95</v>
      </c>
      <c r="D534">
        <v>7.0000000000000007E-2</v>
      </c>
    </row>
    <row r="535" spans="1:4" x14ac:dyDescent="0.25">
      <c r="A535" t="s">
        <v>582</v>
      </c>
      <c r="B535" t="s">
        <v>1382</v>
      </c>
      <c r="C535">
        <v>59</v>
      </c>
      <c r="D535">
        <v>7.0000000000000007E-2</v>
      </c>
    </row>
    <row r="536" spans="1:4" x14ac:dyDescent="0.25">
      <c r="A536" t="s">
        <v>583</v>
      </c>
      <c r="B536" t="s">
        <v>1939</v>
      </c>
      <c r="C536">
        <v>24</v>
      </c>
      <c r="D536">
        <v>7.0000000000000007E-2</v>
      </c>
    </row>
    <row r="537" spans="1:4" x14ac:dyDescent="0.25">
      <c r="A537" t="s">
        <v>556</v>
      </c>
      <c r="B537" t="s">
        <v>1958</v>
      </c>
      <c r="C537">
        <v>12</v>
      </c>
      <c r="D537">
        <v>7.0000000000000007E-2</v>
      </c>
    </row>
    <row r="538" spans="1:4" x14ac:dyDescent="0.25">
      <c r="A538" t="s">
        <v>565</v>
      </c>
      <c r="B538" t="s">
        <v>2161</v>
      </c>
      <c r="C538">
        <v>12</v>
      </c>
      <c r="D538">
        <v>7.0000000000000007E-2</v>
      </c>
    </row>
    <row r="539" spans="1:4" x14ac:dyDescent="0.25">
      <c r="A539" t="s">
        <v>452</v>
      </c>
      <c r="B539" t="s">
        <v>1444</v>
      </c>
      <c r="C539">
        <v>103</v>
      </c>
      <c r="D539">
        <v>7.0000000000000007E-2</v>
      </c>
    </row>
    <row r="540" spans="1:4" x14ac:dyDescent="0.25">
      <c r="A540" t="s">
        <v>536</v>
      </c>
      <c r="B540" t="s">
        <v>1434</v>
      </c>
      <c r="C540">
        <v>36</v>
      </c>
      <c r="D540">
        <v>7.0000000000000007E-2</v>
      </c>
    </row>
    <row r="541" spans="1:4" x14ac:dyDescent="0.25">
      <c r="A541" t="s">
        <v>537</v>
      </c>
      <c r="B541" t="s">
        <v>1401</v>
      </c>
      <c r="C541">
        <v>59</v>
      </c>
      <c r="D541">
        <v>7.0000000000000007E-2</v>
      </c>
    </row>
    <row r="542" spans="1:4" x14ac:dyDescent="0.25">
      <c r="A542" t="s">
        <v>527</v>
      </c>
      <c r="B542" t="s">
        <v>1433</v>
      </c>
      <c r="C542">
        <v>22</v>
      </c>
      <c r="D542">
        <v>7.0000000000000007E-2</v>
      </c>
    </row>
    <row r="543" spans="1:4" x14ac:dyDescent="0.25">
      <c r="A543" t="s">
        <v>489</v>
      </c>
      <c r="B543" t="s">
        <v>2157</v>
      </c>
      <c r="C543">
        <v>33</v>
      </c>
      <c r="D543">
        <v>7.0000000000000007E-2</v>
      </c>
    </row>
    <row r="544" spans="1:4" x14ac:dyDescent="0.25">
      <c r="A544" t="s">
        <v>520</v>
      </c>
      <c r="B544" t="s">
        <v>1912</v>
      </c>
      <c r="C544">
        <v>21</v>
      </c>
      <c r="D544">
        <v>7.0000000000000007E-2</v>
      </c>
    </row>
    <row r="545" spans="1:4" x14ac:dyDescent="0.25">
      <c r="A545" t="s">
        <v>474</v>
      </c>
      <c r="B545" t="s">
        <v>1442</v>
      </c>
      <c r="C545">
        <v>108</v>
      </c>
      <c r="D545">
        <v>7.0000000000000007E-2</v>
      </c>
    </row>
    <row r="546" spans="1:4" x14ac:dyDescent="0.25">
      <c r="A546" t="s">
        <v>475</v>
      </c>
      <c r="B546" t="s">
        <v>1441</v>
      </c>
      <c r="C546">
        <v>34</v>
      </c>
      <c r="D546">
        <v>7.0000000000000007E-2</v>
      </c>
    </row>
    <row r="547" spans="1:4" x14ac:dyDescent="0.25">
      <c r="A547" t="s">
        <v>550</v>
      </c>
      <c r="B547" t="s">
        <v>1365</v>
      </c>
      <c r="C547">
        <v>41</v>
      </c>
      <c r="D547">
        <v>7.0000000000000007E-2</v>
      </c>
    </row>
    <row r="548" spans="1:4" x14ac:dyDescent="0.25">
      <c r="A548" t="s">
        <v>538</v>
      </c>
      <c r="B548" t="s">
        <v>1986</v>
      </c>
      <c r="C548">
        <v>23</v>
      </c>
      <c r="D548">
        <v>7.0000000000000007E-2</v>
      </c>
    </row>
    <row r="549" spans="1:4" x14ac:dyDescent="0.25">
      <c r="A549" t="s">
        <v>539</v>
      </c>
      <c r="B549" t="s">
        <v>1369</v>
      </c>
      <c r="C549">
        <v>56</v>
      </c>
      <c r="D549">
        <v>7.0000000000000007E-2</v>
      </c>
    </row>
    <row r="550" spans="1:4" x14ac:dyDescent="0.25">
      <c r="A550" t="s">
        <v>372</v>
      </c>
      <c r="B550" t="s">
        <v>1555</v>
      </c>
      <c r="C550">
        <v>61</v>
      </c>
      <c r="D550">
        <v>7.0000000000000007E-2</v>
      </c>
    </row>
    <row r="551" spans="1:4" x14ac:dyDescent="0.25">
      <c r="A551" t="s">
        <v>541</v>
      </c>
      <c r="B551" t="s">
        <v>1397</v>
      </c>
      <c r="C551">
        <v>52</v>
      </c>
      <c r="D551">
        <v>7.0000000000000007E-2</v>
      </c>
    </row>
    <row r="552" spans="1:4" x14ac:dyDescent="0.25">
      <c r="A552" t="s">
        <v>569</v>
      </c>
      <c r="B552" t="s">
        <v>2064</v>
      </c>
      <c r="C552">
        <v>32</v>
      </c>
      <c r="D552">
        <v>7.0000000000000007E-2</v>
      </c>
    </row>
    <row r="553" spans="1:4" x14ac:dyDescent="0.25">
      <c r="A553" t="s">
        <v>513</v>
      </c>
      <c r="B553" t="s">
        <v>1387</v>
      </c>
      <c r="C553">
        <v>47</v>
      </c>
      <c r="D553">
        <v>7.0000000000000007E-2</v>
      </c>
    </row>
    <row r="554" spans="1:4" x14ac:dyDescent="0.25">
      <c r="A554" t="s">
        <v>579</v>
      </c>
      <c r="B554" t="s">
        <v>1357</v>
      </c>
      <c r="C554">
        <v>40</v>
      </c>
      <c r="D554">
        <v>7.0000000000000007E-2</v>
      </c>
    </row>
    <row r="555" spans="1:4" x14ac:dyDescent="0.25">
      <c r="A555" t="s">
        <v>514</v>
      </c>
      <c r="B555" t="s">
        <v>2159</v>
      </c>
      <c r="C555">
        <v>32</v>
      </c>
      <c r="D555">
        <v>7.0000000000000007E-2</v>
      </c>
    </row>
    <row r="556" spans="1:4" x14ac:dyDescent="0.25">
      <c r="A556" t="s">
        <v>531</v>
      </c>
      <c r="B556" t="s">
        <v>1378</v>
      </c>
      <c r="C556">
        <v>115</v>
      </c>
      <c r="D556">
        <v>7.0000000000000007E-2</v>
      </c>
    </row>
    <row r="557" spans="1:4" x14ac:dyDescent="0.25">
      <c r="A557" t="s">
        <v>532</v>
      </c>
      <c r="B557" t="s">
        <v>2062</v>
      </c>
      <c r="C557">
        <v>29</v>
      </c>
      <c r="D557">
        <v>7.0000000000000007E-2</v>
      </c>
    </row>
    <row r="558" spans="1:4" x14ac:dyDescent="0.25">
      <c r="A558" t="s">
        <v>542</v>
      </c>
      <c r="B558" t="s">
        <v>1395</v>
      </c>
      <c r="C558">
        <v>30</v>
      </c>
      <c r="D558">
        <v>7.0000000000000007E-2</v>
      </c>
    </row>
    <row r="559" spans="1:4" x14ac:dyDescent="0.25">
      <c r="A559" t="s">
        <v>560</v>
      </c>
      <c r="B559" t="s">
        <v>1676</v>
      </c>
      <c r="C559">
        <v>18</v>
      </c>
      <c r="D559">
        <v>7.0000000000000007E-2</v>
      </c>
    </row>
    <row r="560" spans="1:4" x14ac:dyDescent="0.25">
      <c r="A560" t="s">
        <v>543</v>
      </c>
      <c r="B560" t="s">
        <v>1746</v>
      </c>
      <c r="C560">
        <v>7</v>
      </c>
      <c r="D560">
        <v>7.0000000000000007E-2</v>
      </c>
    </row>
    <row r="561" spans="1:4" x14ac:dyDescent="0.25">
      <c r="A561" t="s">
        <v>561</v>
      </c>
      <c r="B561" t="s">
        <v>1377</v>
      </c>
      <c r="C561">
        <v>56</v>
      </c>
      <c r="D561">
        <v>0.06</v>
      </c>
    </row>
    <row r="562" spans="1:4" x14ac:dyDescent="0.25">
      <c r="A562" t="s">
        <v>594</v>
      </c>
      <c r="B562" t="s">
        <v>1349</v>
      </c>
      <c r="C562">
        <v>27</v>
      </c>
      <c r="D562">
        <v>0.06</v>
      </c>
    </row>
    <row r="563" spans="1:4" x14ac:dyDescent="0.25">
      <c r="A563" t="s">
        <v>587</v>
      </c>
      <c r="B563" t="s">
        <v>1367</v>
      </c>
      <c r="C563">
        <v>13</v>
      </c>
      <c r="D563">
        <v>0.06</v>
      </c>
    </row>
    <row r="564" spans="1:4" x14ac:dyDescent="0.25">
      <c r="A564" t="s">
        <v>573</v>
      </c>
      <c r="B564" t="s">
        <v>1385</v>
      </c>
      <c r="C564">
        <v>16</v>
      </c>
      <c r="D564">
        <v>0.06</v>
      </c>
    </row>
    <row r="565" spans="1:4" x14ac:dyDescent="0.25">
      <c r="A565" t="s">
        <v>580</v>
      </c>
      <c r="B565" t="s">
        <v>1375</v>
      </c>
      <c r="C565">
        <v>35</v>
      </c>
      <c r="D565">
        <v>0.06</v>
      </c>
    </row>
    <row r="566" spans="1:4" x14ac:dyDescent="0.25">
      <c r="A566" t="s">
        <v>588</v>
      </c>
      <c r="B566" t="s">
        <v>1354</v>
      </c>
      <c r="C566">
        <v>41</v>
      </c>
      <c r="D566">
        <v>0.06</v>
      </c>
    </row>
    <row r="567" spans="1:4" x14ac:dyDescent="0.25">
      <c r="A567" t="s">
        <v>574</v>
      </c>
      <c r="B567" t="s">
        <v>1353</v>
      </c>
      <c r="C567">
        <v>55</v>
      </c>
      <c r="D567">
        <v>0.06</v>
      </c>
    </row>
    <row r="568" spans="1:4" x14ac:dyDescent="0.25">
      <c r="A568" t="s">
        <v>555</v>
      </c>
      <c r="B568" t="s">
        <v>1405</v>
      </c>
      <c r="C568">
        <v>19</v>
      </c>
      <c r="D568">
        <v>0.06</v>
      </c>
    </row>
    <row r="569" spans="1:4" x14ac:dyDescent="0.25">
      <c r="A569" t="s">
        <v>564</v>
      </c>
      <c r="B569" t="s">
        <v>1383</v>
      </c>
      <c r="C569">
        <v>13</v>
      </c>
      <c r="D569">
        <v>0.06</v>
      </c>
    </row>
    <row r="570" spans="1:4" x14ac:dyDescent="0.25">
      <c r="A570" t="s">
        <v>595</v>
      </c>
      <c r="B570" t="s">
        <v>1352</v>
      </c>
      <c r="C570">
        <v>25</v>
      </c>
      <c r="D570">
        <v>0.06</v>
      </c>
    </row>
    <row r="571" spans="1:4" x14ac:dyDescent="0.25">
      <c r="A571" t="s">
        <v>581</v>
      </c>
      <c r="B571" t="s">
        <v>1366</v>
      </c>
      <c r="C571">
        <v>10</v>
      </c>
      <c r="D571">
        <v>0.06</v>
      </c>
    </row>
    <row r="572" spans="1:4" x14ac:dyDescent="0.25">
      <c r="A572" t="s">
        <v>547</v>
      </c>
      <c r="B572" t="s">
        <v>1381</v>
      </c>
      <c r="C572">
        <v>25</v>
      </c>
      <c r="D572">
        <v>0.06</v>
      </c>
    </row>
    <row r="573" spans="1:4" x14ac:dyDescent="0.25">
      <c r="A573" t="s">
        <v>548</v>
      </c>
      <c r="B573" t="s">
        <v>1418</v>
      </c>
      <c r="C573">
        <v>31</v>
      </c>
      <c r="D573">
        <v>0.06</v>
      </c>
    </row>
    <row r="574" spans="1:4" x14ac:dyDescent="0.25">
      <c r="A574" t="s">
        <v>575</v>
      </c>
      <c r="B574" t="s">
        <v>2162</v>
      </c>
      <c r="C574">
        <v>28</v>
      </c>
      <c r="D574">
        <v>0.06</v>
      </c>
    </row>
    <row r="575" spans="1:4" x14ac:dyDescent="0.25">
      <c r="A575" t="s">
        <v>596</v>
      </c>
      <c r="B575" t="s">
        <v>1985</v>
      </c>
      <c r="C575">
        <v>40</v>
      </c>
      <c r="D575">
        <v>0.06</v>
      </c>
    </row>
    <row r="576" spans="1:4" x14ac:dyDescent="0.25">
      <c r="A576" t="s">
        <v>491</v>
      </c>
      <c r="B576" t="s">
        <v>1432</v>
      </c>
      <c r="C576">
        <v>29</v>
      </c>
      <c r="D576">
        <v>0.06</v>
      </c>
    </row>
    <row r="577" spans="1:4" x14ac:dyDescent="0.25">
      <c r="A577" t="s">
        <v>584</v>
      </c>
      <c r="B577" t="s">
        <v>2163</v>
      </c>
      <c r="C577">
        <v>37</v>
      </c>
      <c r="D577">
        <v>0.06</v>
      </c>
    </row>
    <row r="578" spans="1:4" x14ac:dyDescent="0.25">
      <c r="A578" t="s">
        <v>566</v>
      </c>
      <c r="B578" t="s">
        <v>1361</v>
      </c>
      <c r="C578">
        <v>77</v>
      </c>
      <c r="D578">
        <v>0.06</v>
      </c>
    </row>
    <row r="579" spans="1:4" x14ac:dyDescent="0.25">
      <c r="A579" t="s">
        <v>591</v>
      </c>
      <c r="B579" t="s">
        <v>1371</v>
      </c>
      <c r="C579">
        <v>16</v>
      </c>
      <c r="D579">
        <v>0.06</v>
      </c>
    </row>
    <row r="580" spans="1:4" x14ac:dyDescent="0.25">
      <c r="A580" t="s">
        <v>603</v>
      </c>
      <c r="B580" t="s">
        <v>1344</v>
      </c>
      <c r="C580">
        <v>57</v>
      </c>
      <c r="D580">
        <v>0.06</v>
      </c>
    </row>
    <row r="581" spans="1:4" x14ac:dyDescent="0.25">
      <c r="A581" t="s">
        <v>576</v>
      </c>
      <c r="B581" t="s">
        <v>1883</v>
      </c>
      <c r="C581">
        <v>15</v>
      </c>
      <c r="D581">
        <v>0.06</v>
      </c>
    </row>
    <row r="582" spans="1:4" x14ac:dyDescent="0.25">
      <c r="A582" t="s">
        <v>558</v>
      </c>
      <c r="B582" t="s">
        <v>1370</v>
      </c>
      <c r="C582">
        <v>38</v>
      </c>
      <c r="D582">
        <v>0.06</v>
      </c>
    </row>
    <row r="583" spans="1:4" x14ac:dyDescent="0.25">
      <c r="A583" t="s">
        <v>577</v>
      </c>
      <c r="B583" t="s">
        <v>1946</v>
      </c>
      <c r="C583">
        <v>16</v>
      </c>
      <c r="D583">
        <v>0.06</v>
      </c>
    </row>
    <row r="584" spans="1:4" x14ac:dyDescent="0.25">
      <c r="A584" t="s">
        <v>578</v>
      </c>
      <c r="B584" t="s">
        <v>1400</v>
      </c>
      <c r="C584">
        <v>13</v>
      </c>
      <c r="D584">
        <v>0.06</v>
      </c>
    </row>
    <row r="585" spans="1:4" x14ac:dyDescent="0.25">
      <c r="A585" t="s">
        <v>597</v>
      </c>
      <c r="B585" t="s">
        <v>2066</v>
      </c>
      <c r="C585">
        <v>32</v>
      </c>
      <c r="D585">
        <v>0.06</v>
      </c>
    </row>
    <row r="586" spans="1:4" x14ac:dyDescent="0.25">
      <c r="A586" t="s">
        <v>567</v>
      </c>
      <c r="B586" t="s">
        <v>1364</v>
      </c>
      <c r="C586">
        <v>42</v>
      </c>
      <c r="D586">
        <v>0.06</v>
      </c>
    </row>
    <row r="587" spans="1:4" x14ac:dyDescent="0.25">
      <c r="A587" t="s">
        <v>590</v>
      </c>
      <c r="B587" t="s">
        <v>1368</v>
      </c>
      <c r="C587">
        <v>6</v>
      </c>
      <c r="D587">
        <v>0.06</v>
      </c>
    </row>
    <row r="588" spans="1:4" x14ac:dyDescent="0.25">
      <c r="A588" t="s">
        <v>604</v>
      </c>
      <c r="B588" t="s">
        <v>1345</v>
      </c>
      <c r="C588">
        <v>39</v>
      </c>
      <c r="D588">
        <v>0.06</v>
      </c>
    </row>
    <row r="589" spans="1:4" x14ac:dyDescent="0.25">
      <c r="A589" t="s">
        <v>568</v>
      </c>
      <c r="B589" t="s">
        <v>1363</v>
      </c>
      <c r="C589">
        <v>29</v>
      </c>
      <c r="D589">
        <v>0.06</v>
      </c>
    </row>
    <row r="590" spans="1:4" x14ac:dyDescent="0.25">
      <c r="A590" t="s">
        <v>585</v>
      </c>
      <c r="B590" t="s">
        <v>1362</v>
      </c>
      <c r="C590">
        <v>35</v>
      </c>
      <c r="D590">
        <v>0.06</v>
      </c>
    </row>
    <row r="591" spans="1:4" x14ac:dyDescent="0.25">
      <c r="A591" t="s">
        <v>499</v>
      </c>
      <c r="B591" t="s">
        <v>1396</v>
      </c>
      <c r="C591">
        <v>107</v>
      </c>
      <c r="D591">
        <v>0.06</v>
      </c>
    </row>
    <row r="592" spans="1:4" x14ac:dyDescent="0.25">
      <c r="A592" t="s">
        <v>570</v>
      </c>
      <c r="B592" t="s">
        <v>1359</v>
      </c>
      <c r="C592">
        <v>18</v>
      </c>
      <c r="D592">
        <v>0.06</v>
      </c>
    </row>
    <row r="593" spans="1:4" x14ac:dyDescent="0.25">
      <c r="A593" t="s">
        <v>593</v>
      </c>
      <c r="B593" t="s">
        <v>1343</v>
      </c>
      <c r="C593">
        <v>19</v>
      </c>
      <c r="D593">
        <v>0.06</v>
      </c>
    </row>
    <row r="594" spans="1:4" x14ac:dyDescent="0.25">
      <c r="A594" t="s">
        <v>572</v>
      </c>
      <c r="B594" t="s">
        <v>1351</v>
      </c>
      <c r="C594">
        <v>35</v>
      </c>
      <c r="D594">
        <v>0.06</v>
      </c>
    </row>
    <row r="595" spans="1:4" x14ac:dyDescent="0.25">
      <c r="A595" t="s">
        <v>551</v>
      </c>
      <c r="B595" t="s">
        <v>2160</v>
      </c>
      <c r="C595">
        <v>58</v>
      </c>
      <c r="D595">
        <v>0.06</v>
      </c>
    </row>
    <row r="596" spans="1:4" x14ac:dyDescent="0.25">
      <c r="A596" t="s">
        <v>598</v>
      </c>
      <c r="B596" t="s">
        <v>1350</v>
      </c>
      <c r="C596">
        <v>97</v>
      </c>
      <c r="D596">
        <v>0.06</v>
      </c>
    </row>
    <row r="597" spans="1:4" x14ac:dyDescent="0.25">
      <c r="A597" t="s">
        <v>533</v>
      </c>
      <c r="B597" t="s">
        <v>1426</v>
      </c>
      <c r="C597">
        <v>21</v>
      </c>
      <c r="D597">
        <v>0.06</v>
      </c>
    </row>
    <row r="598" spans="1:4" x14ac:dyDescent="0.25">
      <c r="A598" t="s">
        <v>615</v>
      </c>
      <c r="B598" t="s">
        <v>2067</v>
      </c>
      <c r="C598">
        <v>26</v>
      </c>
      <c r="D598">
        <v>0.05</v>
      </c>
    </row>
    <row r="599" spans="1:4" x14ac:dyDescent="0.25">
      <c r="A599" t="s">
        <v>608</v>
      </c>
      <c r="B599" t="s">
        <v>1341</v>
      </c>
      <c r="C599">
        <v>35</v>
      </c>
      <c r="D599">
        <v>0.05</v>
      </c>
    </row>
    <row r="600" spans="1:4" x14ac:dyDescent="0.25">
      <c r="A600" t="s">
        <v>611</v>
      </c>
      <c r="B600" t="s">
        <v>1336</v>
      </c>
      <c r="C600">
        <v>104</v>
      </c>
      <c r="D600">
        <v>0.05</v>
      </c>
    </row>
    <row r="601" spans="1:4" x14ac:dyDescent="0.25">
      <c r="A601" t="s">
        <v>599</v>
      </c>
      <c r="B601" t="s">
        <v>1340</v>
      </c>
      <c r="C601">
        <v>76</v>
      </c>
      <c r="D601">
        <v>0.05</v>
      </c>
    </row>
    <row r="602" spans="1:4" x14ac:dyDescent="0.25">
      <c r="A602" t="s">
        <v>605</v>
      </c>
      <c r="B602" t="s">
        <v>1339</v>
      </c>
      <c r="C602">
        <v>53</v>
      </c>
      <c r="D602">
        <v>0.05</v>
      </c>
    </row>
    <row r="603" spans="1:4" x14ac:dyDescent="0.25">
      <c r="A603" t="s">
        <v>589</v>
      </c>
      <c r="B603" t="s">
        <v>2065</v>
      </c>
      <c r="C603">
        <v>18</v>
      </c>
      <c r="D603">
        <v>0.05</v>
      </c>
    </row>
    <row r="604" spans="1:4" x14ac:dyDescent="0.25">
      <c r="A604" t="s">
        <v>600</v>
      </c>
      <c r="B604" t="s">
        <v>1348</v>
      </c>
      <c r="C604">
        <v>22</v>
      </c>
      <c r="D604">
        <v>0.05</v>
      </c>
    </row>
    <row r="605" spans="1:4" x14ac:dyDescent="0.25">
      <c r="A605" t="s">
        <v>607</v>
      </c>
      <c r="B605" t="s">
        <v>1347</v>
      </c>
      <c r="C605">
        <v>8</v>
      </c>
      <c r="D605">
        <v>0.05</v>
      </c>
    </row>
    <row r="606" spans="1:4" x14ac:dyDescent="0.25">
      <c r="A606" t="s">
        <v>601</v>
      </c>
      <c r="B606" t="s">
        <v>1346</v>
      </c>
      <c r="C606">
        <v>40</v>
      </c>
      <c r="D606">
        <v>0.05</v>
      </c>
    </row>
    <row r="607" spans="1:4" x14ac:dyDescent="0.25">
      <c r="A607" t="s">
        <v>610</v>
      </c>
      <c r="B607" t="s">
        <v>1337</v>
      </c>
      <c r="C607">
        <v>20</v>
      </c>
      <c r="D607">
        <v>0.05</v>
      </c>
    </row>
    <row r="608" spans="1:4" x14ac:dyDescent="0.25">
      <c r="A608" t="s">
        <v>602</v>
      </c>
      <c r="B608" t="s">
        <v>1338</v>
      </c>
      <c r="C608">
        <v>20</v>
      </c>
      <c r="D608">
        <v>0.05</v>
      </c>
    </row>
    <row r="609" spans="1:4" x14ac:dyDescent="0.25">
      <c r="A609" t="s">
        <v>606</v>
      </c>
      <c r="B609" t="s">
        <v>1360</v>
      </c>
      <c r="C609">
        <v>15</v>
      </c>
      <c r="D609">
        <v>0.05</v>
      </c>
    </row>
    <row r="610" spans="1:4" x14ac:dyDescent="0.25">
      <c r="A610" t="s">
        <v>612</v>
      </c>
      <c r="B610" t="s">
        <v>2164</v>
      </c>
      <c r="C610">
        <v>17</v>
      </c>
      <c r="D610">
        <v>0.05</v>
      </c>
    </row>
    <row r="611" spans="1:4" x14ac:dyDescent="0.25">
      <c r="A611" t="s">
        <v>614</v>
      </c>
      <c r="B611" t="s">
        <v>1335</v>
      </c>
      <c r="C611">
        <v>29</v>
      </c>
      <c r="D611">
        <v>0.05</v>
      </c>
    </row>
    <row r="612" spans="1:4" x14ac:dyDescent="0.25">
      <c r="A612" t="s">
        <v>592</v>
      </c>
      <c r="B612" t="s">
        <v>1358</v>
      </c>
      <c r="C612">
        <v>6</v>
      </c>
      <c r="D612">
        <v>0.05</v>
      </c>
    </row>
    <row r="613" spans="1:4" x14ac:dyDescent="0.25">
      <c r="A613" t="s">
        <v>613</v>
      </c>
      <c r="B613" t="s">
        <v>1334</v>
      </c>
      <c r="C613">
        <v>19</v>
      </c>
      <c r="D613">
        <v>0.05</v>
      </c>
    </row>
    <row r="614" spans="1:4" x14ac:dyDescent="0.25">
      <c r="A614" t="s">
        <v>609</v>
      </c>
      <c r="B614" t="s">
        <v>1342</v>
      </c>
      <c r="C614">
        <v>37</v>
      </c>
      <c r="D614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1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35.42578125" customWidth="1"/>
  </cols>
  <sheetData>
    <row r="1" spans="1:4" x14ac:dyDescent="0.25">
      <c r="A1" s="1" t="s">
        <v>616</v>
      </c>
      <c r="B1" s="1" t="s">
        <v>1662</v>
      </c>
      <c r="C1" s="1" t="s">
        <v>1</v>
      </c>
      <c r="D1" s="1" t="s">
        <v>617</v>
      </c>
    </row>
    <row r="2" spans="1:4" x14ac:dyDescent="0.25">
      <c r="A2" t="s">
        <v>621</v>
      </c>
      <c r="B2" t="s">
        <v>1972</v>
      </c>
      <c r="C2">
        <v>158</v>
      </c>
      <c r="D2">
        <v>8</v>
      </c>
    </row>
    <row r="3" spans="1:4" x14ac:dyDescent="0.25">
      <c r="A3" t="s">
        <v>620</v>
      </c>
      <c r="B3" t="s">
        <v>1491</v>
      </c>
      <c r="C3">
        <v>203</v>
      </c>
      <c r="D3">
        <v>7.88</v>
      </c>
    </row>
    <row r="4" spans="1:4" x14ac:dyDescent="0.25">
      <c r="A4" t="s">
        <v>618</v>
      </c>
      <c r="B4" t="s">
        <v>1973</v>
      </c>
      <c r="C4">
        <v>61</v>
      </c>
      <c r="D4">
        <v>7.33</v>
      </c>
    </row>
    <row r="5" spans="1:4" x14ac:dyDescent="0.25">
      <c r="A5" t="s">
        <v>625</v>
      </c>
      <c r="B5" t="s">
        <v>1559</v>
      </c>
      <c r="C5">
        <v>113</v>
      </c>
      <c r="D5">
        <v>7.19</v>
      </c>
    </row>
    <row r="6" spans="1:4" x14ac:dyDescent="0.25">
      <c r="A6" t="s">
        <v>619</v>
      </c>
      <c r="B6" t="s">
        <v>1451</v>
      </c>
      <c r="C6">
        <v>56</v>
      </c>
      <c r="D6">
        <v>6.86</v>
      </c>
    </row>
    <row r="7" spans="1:4" x14ac:dyDescent="0.25">
      <c r="A7" t="s">
        <v>624</v>
      </c>
      <c r="B7" t="s">
        <v>1970</v>
      </c>
      <c r="C7">
        <v>273</v>
      </c>
      <c r="D7">
        <v>6.58</v>
      </c>
    </row>
    <row r="8" spans="1:4" x14ac:dyDescent="0.25">
      <c r="A8" t="s">
        <v>630</v>
      </c>
      <c r="B8" t="s">
        <v>1403</v>
      </c>
      <c r="C8">
        <v>244</v>
      </c>
      <c r="D8">
        <v>6.37</v>
      </c>
    </row>
    <row r="9" spans="1:4" x14ac:dyDescent="0.25">
      <c r="A9" t="s">
        <v>626</v>
      </c>
      <c r="B9" t="s">
        <v>1971</v>
      </c>
      <c r="C9">
        <v>165</v>
      </c>
      <c r="D9">
        <v>6.15</v>
      </c>
    </row>
    <row r="10" spans="1:4" x14ac:dyDescent="0.25">
      <c r="A10" t="s">
        <v>632</v>
      </c>
      <c r="B10" t="s">
        <v>1503</v>
      </c>
      <c r="C10">
        <v>724</v>
      </c>
      <c r="D10">
        <v>5.99</v>
      </c>
    </row>
    <row r="11" spans="1:4" x14ac:dyDescent="0.25">
      <c r="A11" t="s">
        <v>634</v>
      </c>
      <c r="B11" t="s">
        <v>1478</v>
      </c>
      <c r="C11">
        <v>430</v>
      </c>
      <c r="D11">
        <v>5.87</v>
      </c>
    </row>
    <row r="12" spans="1:4" x14ac:dyDescent="0.25">
      <c r="A12" t="s">
        <v>639</v>
      </c>
      <c r="B12" t="s">
        <v>1969</v>
      </c>
      <c r="C12">
        <v>207</v>
      </c>
      <c r="D12">
        <v>5.47</v>
      </c>
    </row>
    <row r="13" spans="1:4" x14ac:dyDescent="0.25">
      <c r="A13" t="s">
        <v>627</v>
      </c>
      <c r="B13" t="s">
        <v>1966</v>
      </c>
      <c r="C13">
        <v>126</v>
      </c>
      <c r="D13">
        <v>5.22</v>
      </c>
    </row>
    <row r="14" spans="1:4" x14ac:dyDescent="0.25">
      <c r="A14" t="s">
        <v>633</v>
      </c>
      <c r="B14" t="s">
        <v>1968</v>
      </c>
      <c r="C14">
        <v>180</v>
      </c>
      <c r="D14">
        <v>5.16</v>
      </c>
    </row>
    <row r="15" spans="1:4" x14ac:dyDescent="0.25">
      <c r="A15" t="s">
        <v>793</v>
      </c>
      <c r="B15" t="s">
        <v>1401</v>
      </c>
      <c r="C15">
        <v>80</v>
      </c>
      <c r="D15">
        <v>5.16</v>
      </c>
    </row>
    <row r="16" spans="1:4" x14ac:dyDescent="0.25">
      <c r="A16" t="s">
        <v>635</v>
      </c>
      <c r="B16" t="s">
        <v>1453</v>
      </c>
      <c r="C16">
        <v>256</v>
      </c>
      <c r="D16">
        <v>5.13</v>
      </c>
    </row>
    <row r="17" spans="1:4" x14ac:dyDescent="0.25">
      <c r="A17" t="s">
        <v>653</v>
      </c>
      <c r="B17" t="s">
        <v>1963</v>
      </c>
      <c r="C17">
        <v>253</v>
      </c>
      <c r="D17">
        <v>5.01</v>
      </c>
    </row>
    <row r="18" spans="1:4" x14ac:dyDescent="0.25">
      <c r="A18" t="s">
        <v>651</v>
      </c>
      <c r="B18" t="s">
        <v>1566</v>
      </c>
      <c r="C18">
        <v>149</v>
      </c>
      <c r="D18">
        <v>4.99</v>
      </c>
    </row>
    <row r="19" spans="1:4" x14ac:dyDescent="0.25">
      <c r="A19" t="s">
        <v>622</v>
      </c>
      <c r="B19" t="s">
        <v>1612</v>
      </c>
      <c r="C19">
        <v>89</v>
      </c>
      <c r="D19">
        <v>4.9800000000000004</v>
      </c>
    </row>
    <row r="20" spans="1:4" x14ac:dyDescent="0.25">
      <c r="A20" t="s">
        <v>623</v>
      </c>
      <c r="B20" t="s">
        <v>1965</v>
      </c>
      <c r="C20">
        <v>39</v>
      </c>
      <c r="D20">
        <v>4.82</v>
      </c>
    </row>
    <row r="21" spans="1:4" x14ac:dyDescent="0.25">
      <c r="A21" t="s">
        <v>640</v>
      </c>
      <c r="B21" t="s">
        <v>1379</v>
      </c>
      <c r="C21">
        <v>83</v>
      </c>
      <c r="D21">
        <v>4.59</v>
      </c>
    </row>
    <row r="22" spans="1:4" x14ac:dyDescent="0.25">
      <c r="A22" t="s">
        <v>631</v>
      </c>
      <c r="B22" t="s">
        <v>1468</v>
      </c>
      <c r="C22">
        <v>109</v>
      </c>
      <c r="D22">
        <v>4.45</v>
      </c>
    </row>
    <row r="23" spans="1:4" x14ac:dyDescent="0.25">
      <c r="A23" t="s">
        <v>665</v>
      </c>
      <c r="B23" t="s">
        <v>1962</v>
      </c>
      <c r="C23">
        <v>101</v>
      </c>
      <c r="D23">
        <v>4.42</v>
      </c>
    </row>
    <row r="24" spans="1:4" x14ac:dyDescent="0.25">
      <c r="A24" t="s">
        <v>645</v>
      </c>
      <c r="B24" t="s">
        <v>1505</v>
      </c>
      <c r="C24">
        <v>54</v>
      </c>
      <c r="D24">
        <v>4.3</v>
      </c>
    </row>
    <row r="25" spans="1:4" x14ac:dyDescent="0.25">
      <c r="A25" t="s">
        <v>647</v>
      </c>
      <c r="B25" t="s">
        <v>1422</v>
      </c>
      <c r="C25">
        <v>253</v>
      </c>
      <c r="D25">
        <v>4.24</v>
      </c>
    </row>
    <row r="26" spans="1:4" x14ac:dyDescent="0.25">
      <c r="A26" t="s">
        <v>670</v>
      </c>
      <c r="B26" t="s">
        <v>1600</v>
      </c>
      <c r="C26">
        <v>199</v>
      </c>
      <c r="D26">
        <v>4.1399999999999997</v>
      </c>
    </row>
    <row r="27" spans="1:4" x14ac:dyDescent="0.25">
      <c r="A27" t="s">
        <v>661</v>
      </c>
      <c r="B27" t="s">
        <v>1442</v>
      </c>
      <c r="C27">
        <v>156</v>
      </c>
      <c r="D27">
        <v>4.07</v>
      </c>
    </row>
    <row r="28" spans="1:4" x14ac:dyDescent="0.25">
      <c r="A28" t="s">
        <v>641</v>
      </c>
      <c r="B28" t="s">
        <v>1656</v>
      </c>
      <c r="C28">
        <v>58</v>
      </c>
      <c r="D28">
        <v>4.03</v>
      </c>
    </row>
    <row r="29" spans="1:4" x14ac:dyDescent="0.25">
      <c r="A29" t="s">
        <v>649</v>
      </c>
      <c r="B29" t="s">
        <v>1557</v>
      </c>
      <c r="C29">
        <v>106</v>
      </c>
      <c r="D29">
        <v>3.97</v>
      </c>
    </row>
    <row r="30" spans="1:4" x14ac:dyDescent="0.25">
      <c r="A30" t="s">
        <v>636</v>
      </c>
      <c r="B30" t="s">
        <v>1964</v>
      </c>
      <c r="C30">
        <v>123</v>
      </c>
      <c r="D30">
        <v>3.96</v>
      </c>
    </row>
    <row r="31" spans="1:4" x14ac:dyDescent="0.25">
      <c r="A31" t="s">
        <v>662</v>
      </c>
      <c r="B31" t="s">
        <v>1541</v>
      </c>
      <c r="C31">
        <v>48</v>
      </c>
      <c r="D31">
        <v>3.94</v>
      </c>
    </row>
    <row r="32" spans="1:4" x14ac:dyDescent="0.25">
      <c r="A32" t="s">
        <v>663</v>
      </c>
      <c r="B32" t="s">
        <v>1961</v>
      </c>
      <c r="C32">
        <v>92</v>
      </c>
      <c r="D32">
        <v>3.88</v>
      </c>
    </row>
    <row r="33" spans="1:4" x14ac:dyDescent="0.25">
      <c r="A33" t="s">
        <v>681</v>
      </c>
      <c r="B33" t="s">
        <v>1470</v>
      </c>
      <c r="C33">
        <v>259</v>
      </c>
      <c r="D33">
        <v>3.87</v>
      </c>
    </row>
    <row r="34" spans="1:4" x14ac:dyDescent="0.25">
      <c r="A34" t="s">
        <v>650</v>
      </c>
      <c r="B34" t="s">
        <v>1437</v>
      </c>
      <c r="C34">
        <v>59</v>
      </c>
      <c r="D34">
        <v>3.86</v>
      </c>
    </row>
    <row r="35" spans="1:4" x14ac:dyDescent="0.25">
      <c r="A35" t="s">
        <v>644</v>
      </c>
      <c r="B35" t="s">
        <v>1413</v>
      </c>
      <c r="C35">
        <v>128</v>
      </c>
      <c r="D35">
        <v>3.83</v>
      </c>
    </row>
    <row r="36" spans="1:4" x14ac:dyDescent="0.25">
      <c r="A36" t="s">
        <v>690</v>
      </c>
      <c r="B36" t="s">
        <v>1640</v>
      </c>
      <c r="C36">
        <v>82</v>
      </c>
      <c r="D36">
        <v>3.82</v>
      </c>
    </row>
    <row r="37" spans="1:4" x14ac:dyDescent="0.25">
      <c r="A37" t="s">
        <v>642</v>
      </c>
      <c r="B37" t="s">
        <v>1938</v>
      </c>
      <c r="C37">
        <v>114</v>
      </c>
      <c r="D37">
        <v>3.74</v>
      </c>
    </row>
    <row r="38" spans="1:4" x14ac:dyDescent="0.25">
      <c r="A38" t="s">
        <v>675</v>
      </c>
      <c r="B38" t="s">
        <v>1415</v>
      </c>
      <c r="C38">
        <v>63</v>
      </c>
      <c r="D38">
        <v>3.72</v>
      </c>
    </row>
    <row r="39" spans="1:4" x14ac:dyDescent="0.25">
      <c r="A39" t="s">
        <v>684</v>
      </c>
      <c r="B39" t="s">
        <v>1518</v>
      </c>
      <c r="C39">
        <v>185</v>
      </c>
      <c r="D39">
        <v>3.71</v>
      </c>
    </row>
    <row r="40" spans="1:4" x14ac:dyDescent="0.25">
      <c r="A40" t="s">
        <v>637</v>
      </c>
      <c r="B40" t="s">
        <v>1486</v>
      </c>
      <c r="C40">
        <v>64</v>
      </c>
      <c r="D40">
        <v>3.59</v>
      </c>
    </row>
    <row r="41" spans="1:4" x14ac:dyDescent="0.25">
      <c r="A41" t="s">
        <v>652</v>
      </c>
      <c r="B41" t="s">
        <v>1954</v>
      </c>
      <c r="C41">
        <v>92</v>
      </c>
      <c r="D41">
        <v>3.57</v>
      </c>
    </row>
    <row r="42" spans="1:4" x14ac:dyDescent="0.25">
      <c r="A42" t="s">
        <v>659</v>
      </c>
      <c r="B42" t="s">
        <v>1490</v>
      </c>
      <c r="C42">
        <v>84</v>
      </c>
      <c r="D42">
        <v>3.51</v>
      </c>
    </row>
    <row r="43" spans="1:4" x14ac:dyDescent="0.25">
      <c r="A43" t="s">
        <v>673</v>
      </c>
      <c r="B43" t="s">
        <v>1514</v>
      </c>
      <c r="C43">
        <v>127</v>
      </c>
      <c r="D43">
        <v>3.49</v>
      </c>
    </row>
    <row r="44" spans="1:4" x14ac:dyDescent="0.25">
      <c r="A44" t="s">
        <v>655</v>
      </c>
      <c r="B44" t="s">
        <v>1626</v>
      </c>
      <c r="C44">
        <v>125</v>
      </c>
      <c r="D44">
        <v>3.49</v>
      </c>
    </row>
    <row r="45" spans="1:4" x14ac:dyDescent="0.25">
      <c r="A45" t="s">
        <v>739</v>
      </c>
      <c r="B45" t="s">
        <v>1960</v>
      </c>
      <c r="C45">
        <v>357</v>
      </c>
      <c r="D45">
        <v>3.48</v>
      </c>
    </row>
    <row r="46" spans="1:4" x14ac:dyDescent="0.25">
      <c r="A46" t="s">
        <v>643</v>
      </c>
      <c r="B46" t="s">
        <v>1951</v>
      </c>
      <c r="C46">
        <v>50</v>
      </c>
      <c r="D46">
        <v>3.48</v>
      </c>
    </row>
    <row r="47" spans="1:4" x14ac:dyDescent="0.25">
      <c r="A47" t="s">
        <v>731</v>
      </c>
      <c r="B47" t="s">
        <v>1593</v>
      </c>
      <c r="C47">
        <v>331</v>
      </c>
      <c r="D47">
        <v>3.42</v>
      </c>
    </row>
    <row r="48" spans="1:4" x14ac:dyDescent="0.25">
      <c r="A48" t="s">
        <v>629</v>
      </c>
      <c r="B48" t="s">
        <v>1943</v>
      </c>
      <c r="C48">
        <v>55</v>
      </c>
      <c r="D48">
        <v>3.41</v>
      </c>
    </row>
    <row r="49" spans="1:4" x14ac:dyDescent="0.25">
      <c r="A49" t="s">
        <v>693</v>
      </c>
      <c r="B49" t="s">
        <v>1956</v>
      </c>
      <c r="C49">
        <v>139</v>
      </c>
      <c r="D49">
        <v>3.39</v>
      </c>
    </row>
    <row r="50" spans="1:4" x14ac:dyDescent="0.25">
      <c r="A50" t="s">
        <v>667</v>
      </c>
      <c r="B50" t="s">
        <v>1457</v>
      </c>
      <c r="C50">
        <v>90</v>
      </c>
      <c r="D50">
        <v>3.36</v>
      </c>
    </row>
    <row r="51" spans="1:4" x14ac:dyDescent="0.25">
      <c r="A51" t="s">
        <v>706</v>
      </c>
      <c r="B51" t="s">
        <v>1646</v>
      </c>
      <c r="C51">
        <v>194</v>
      </c>
      <c r="D51">
        <v>3.31</v>
      </c>
    </row>
    <row r="52" spans="1:4" x14ac:dyDescent="0.25">
      <c r="A52" t="s">
        <v>682</v>
      </c>
      <c r="B52" t="s">
        <v>1955</v>
      </c>
      <c r="C52">
        <v>86</v>
      </c>
      <c r="D52">
        <v>3.27</v>
      </c>
    </row>
    <row r="53" spans="1:4" x14ac:dyDescent="0.25">
      <c r="A53" t="s">
        <v>660</v>
      </c>
      <c r="B53" t="s">
        <v>1967</v>
      </c>
      <c r="C53">
        <v>44</v>
      </c>
      <c r="D53">
        <v>3.22</v>
      </c>
    </row>
    <row r="54" spans="1:4" x14ac:dyDescent="0.25">
      <c r="A54" t="s">
        <v>705</v>
      </c>
      <c r="B54" t="s">
        <v>1575</v>
      </c>
      <c r="C54">
        <v>156</v>
      </c>
      <c r="D54">
        <v>3.19</v>
      </c>
    </row>
    <row r="55" spans="1:4" x14ac:dyDescent="0.25">
      <c r="A55" t="s">
        <v>648</v>
      </c>
      <c r="B55" t="s">
        <v>1584</v>
      </c>
      <c r="C55">
        <v>66</v>
      </c>
      <c r="D55">
        <v>3.17</v>
      </c>
    </row>
    <row r="56" spans="1:4" x14ac:dyDescent="0.25">
      <c r="A56" t="s">
        <v>727</v>
      </c>
      <c r="B56" t="s">
        <v>1953</v>
      </c>
      <c r="C56">
        <v>144</v>
      </c>
      <c r="D56">
        <v>3.16</v>
      </c>
    </row>
    <row r="57" spans="1:4" x14ac:dyDescent="0.25">
      <c r="A57" t="s">
        <v>683</v>
      </c>
      <c r="B57" t="s">
        <v>1944</v>
      </c>
      <c r="C57">
        <v>73</v>
      </c>
      <c r="D57">
        <v>3.15</v>
      </c>
    </row>
    <row r="58" spans="1:4" x14ac:dyDescent="0.25">
      <c r="A58" t="s">
        <v>700</v>
      </c>
      <c r="B58" t="s">
        <v>1481</v>
      </c>
      <c r="C58">
        <v>65</v>
      </c>
      <c r="D58">
        <v>3.13</v>
      </c>
    </row>
    <row r="59" spans="1:4" x14ac:dyDescent="0.25">
      <c r="A59" t="s">
        <v>676</v>
      </c>
      <c r="B59" t="s">
        <v>1959</v>
      </c>
      <c r="C59">
        <v>44</v>
      </c>
      <c r="D59">
        <v>3.1</v>
      </c>
    </row>
    <row r="60" spans="1:4" x14ac:dyDescent="0.25">
      <c r="A60" t="s">
        <v>638</v>
      </c>
      <c r="B60" t="s">
        <v>1823</v>
      </c>
      <c r="C60">
        <v>51</v>
      </c>
      <c r="D60">
        <v>3.1</v>
      </c>
    </row>
    <row r="61" spans="1:4" x14ac:dyDescent="0.25">
      <c r="A61" t="s">
        <v>725</v>
      </c>
      <c r="B61" t="s">
        <v>1454</v>
      </c>
      <c r="C61">
        <v>184</v>
      </c>
      <c r="D61">
        <v>3.08</v>
      </c>
    </row>
    <row r="62" spans="1:4" x14ac:dyDescent="0.25">
      <c r="A62" t="s">
        <v>646</v>
      </c>
      <c r="B62" t="s">
        <v>1585</v>
      </c>
      <c r="C62">
        <v>79</v>
      </c>
      <c r="D62">
        <v>3.05</v>
      </c>
    </row>
    <row r="63" spans="1:4" x14ac:dyDescent="0.25">
      <c r="A63" t="s">
        <v>672</v>
      </c>
      <c r="B63" t="s">
        <v>1361</v>
      </c>
      <c r="C63">
        <v>66</v>
      </c>
      <c r="D63">
        <v>2.98</v>
      </c>
    </row>
    <row r="64" spans="1:4" x14ac:dyDescent="0.25">
      <c r="A64" t="s">
        <v>798</v>
      </c>
      <c r="B64" t="s">
        <v>1642</v>
      </c>
      <c r="C64">
        <v>77</v>
      </c>
      <c r="D64">
        <v>2.95</v>
      </c>
    </row>
    <row r="65" spans="1:4" x14ac:dyDescent="0.25">
      <c r="A65" t="s">
        <v>704</v>
      </c>
      <c r="B65" t="s">
        <v>1516</v>
      </c>
      <c r="C65">
        <v>86</v>
      </c>
      <c r="D65">
        <v>2.94</v>
      </c>
    </row>
    <row r="66" spans="1:4" x14ac:dyDescent="0.25">
      <c r="A66" t="s">
        <v>656</v>
      </c>
      <c r="B66" t="s">
        <v>1926</v>
      </c>
      <c r="C66">
        <v>45</v>
      </c>
      <c r="D66">
        <v>2.91</v>
      </c>
    </row>
    <row r="67" spans="1:4" x14ac:dyDescent="0.25">
      <c r="A67" t="s">
        <v>677</v>
      </c>
      <c r="B67" t="s">
        <v>1594</v>
      </c>
      <c r="C67">
        <v>85</v>
      </c>
      <c r="D67">
        <v>2.91</v>
      </c>
    </row>
    <row r="68" spans="1:4" x14ac:dyDescent="0.25">
      <c r="A68" t="s">
        <v>751</v>
      </c>
      <c r="B68" t="s">
        <v>1464</v>
      </c>
      <c r="C68">
        <v>110</v>
      </c>
      <c r="D68">
        <v>2.87</v>
      </c>
    </row>
    <row r="69" spans="1:4" x14ac:dyDescent="0.25">
      <c r="A69" t="s">
        <v>722</v>
      </c>
      <c r="B69" t="s">
        <v>1930</v>
      </c>
      <c r="C69">
        <v>86</v>
      </c>
      <c r="D69">
        <v>2.87</v>
      </c>
    </row>
    <row r="70" spans="1:4" x14ac:dyDescent="0.25">
      <c r="A70" t="s">
        <v>896</v>
      </c>
      <c r="B70" t="s">
        <v>1958</v>
      </c>
      <c r="C70">
        <v>40</v>
      </c>
      <c r="D70">
        <v>2.87</v>
      </c>
    </row>
    <row r="71" spans="1:4" x14ac:dyDescent="0.25">
      <c r="A71" t="s">
        <v>666</v>
      </c>
      <c r="B71" t="s">
        <v>1934</v>
      </c>
      <c r="C71">
        <v>54</v>
      </c>
      <c r="D71">
        <v>2.86</v>
      </c>
    </row>
    <row r="72" spans="1:4" x14ac:dyDescent="0.25">
      <c r="A72" t="s">
        <v>671</v>
      </c>
      <c r="B72" t="s">
        <v>1957</v>
      </c>
      <c r="C72">
        <v>103</v>
      </c>
      <c r="D72">
        <v>2.83</v>
      </c>
    </row>
    <row r="73" spans="1:4" x14ac:dyDescent="0.25">
      <c r="A73" t="s">
        <v>668</v>
      </c>
      <c r="B73" t="s">
        <v>1545</v>
      </c>
      <c r="C73">
        <v>199</v>
      </c>
      <c r="D73">
        <v>2.82</v>
      </c>
    </row>
    <row r="74" spans="1:4" x14ac:dyDescent="0.25">
      <c r="A74" t="s">
        <v>711</v>
      </c>
      <c r="B74" t="s">
        <v>1578</v>
      </c>
      <c r="C74">
        <v>220</v>
      </c>
      <c r="D74">
        <v>2.8</v>
      </c>
    </row>
    <row r="75" spans="1:4" x14ac:dyDescent="0.25">
      <c r="A75" t="s">
        <v>744</v>
      </c>
      <c r="B75" t="s">
        <v>1547</v>
      </c>
      <c r="C75">
        <v>194</v>
      </c>
      <c r="D75">
        <v>2.75</v>
      </c>
    </row>
    <row r="76" spans="1:4" x14ac:dyDescent="0.25">
      <c r="A76" t="s">
        <v>686</v>
      </c>
      <c r="B76" t="s">
        <v>1495</v>
      </c>
      <c r="C76">
        <v>59</v>
      </c>
      <c r="D76">
        <v>2.74</v>
      </c>
    </row>
    <row r="77" spans="1:4" x14ac:dyDescent="0.25">
      <c r="A77" t="s">
        <v>772</v>
      </c>
      <c r="B77" t="s">
        <v>1574</v>
      </c>
      <c r="C77">
        <v>67</v>
      </c>
      <c r="D77">
        <v>2.71</v>
      </c>
    </row>
    <row r="78" spans="1:4" x14ac:dyDescent="0.25">
      <c r="A78" t="s">
        <v>887</v>
      </c>
      <c r="B78" t="s">
        <v>1487</v>
      </c>
      <c r="C78">
        <v>330</v>
      </c>
      <c r="D78">
        <v>2.7</v>
      </c>
    </row>
    <row r="79" spans="1:4" x14ac:dyDescent="0.25">
      <c r="A79" t="s">
        <v>658</v>
      </c>
      <c r="B79" t="s">
        <v>1929</v>
      </c>
      <c r="C79">
        <v>50</v>
      </c>
      <c r="D79">
        <v>2.7</v>
      </c>
    </row>
    <row r="80" spans="1:4" x14ac:dyDescent="0.25">
      <c r="A80" t="s">
        <v>884</v>
      </c>
      <c r="B80" t="s">
        <v>1947</v>
      </c>
      <c r="C80">
        <v>50</v>
      </c>
      <c r="D80">
        <v>2.68</v>
      </c>
    </row>
    <row r="81" spans="1:4" x14ac:dyDescent="0.25">
      <c r="A81" t="s">
        <v>678</v>
      </c>
      <c r="B81" t="s">
        <v>1485</v>
      </c>
      <c r="C81">
        <v>85</v>
      </c>
      <c r="D81">
        <v>2.68</v>
      </c>
    </row>
    <row r="82" spans="1:4" x14ac:dyDescent="0.25">
      <c r="A82" t="s">
        <v>679</v>
      </c>
      <c r="B82" t="s">
        <v>1519</v>
      </c>
      <c r="C82">
        <v>85</v>
      </c>
      <c r="D82">
        <v>2.68</v>
      </c>
    </row>
    <row r="83" spans="1:4" x14ac:dyDescent="0.25">
      <c r="A83" t="s">
        <v>680</v>
      </c>
      <c r="B83" t="s">
        <v>1624</v>
      </c>
      <c r="C83">
        <v>111</v>
      </c>
      <c r="D83">
        <v>2.67</v>
      </c>
    </row>
    <row r="84" spans="1:4" x14ac:dyDescent="0.25">
      <c r="A84" t="s">
        <v>721</v>
      </c>
      <c r="B84" t="s">
        <v>1397</v>
      </c>
      <c r="C84">
        <v>71</v>
      </c>
      <c r="D84">
        <v>2.66</v>
      </c>
    </row>
    <row r="85" spans="1:4" x14ac:dyDescent="0.25">
      <c r="A85" t="s">
        <v>814</v>
      </c>
      <c r="B85" t="s">
        <v>1376</v>
      </c>
      <c r="C85">
        <v>203</v>
      </c>
      <c r="D85">
        <v>2.66</v>
      </c>
    </row>
    <row r="86" spans="1:4" x14ac:dyDescent="0.25">
      <c r="A86" t="s">
        <v>697</v>
      </c>
      <c r="B86" t="s">
        <v>1526</v>
      </c>
      <c r="C86">
        <v>177</v>
      </c>
      <c r="D86">
        <v>2.65</v>
      </c>
    </row>
    <row r="87" spans="1:4" x14ac:dyDescent="0.25">
      <c r="A87" t="s">
        <v>708</v>
      </c>
      <c r="B87" t="s">
        <v>1409</v>
      </c>
      <c r="C87">
        <v>168</v>
      </c>
      <c r="D87">
        <v>2.64</v>
      </c>
    </row>
    <row r="88" spans="1:4" x14ac:dyDescent="0.25">
      <c r="A88" t="s">
        <v>695</v>
      </c>
      <c r="B88" t="s">
        <v>1657</v>
      </c>
      <c r="C88">
        <v>164</v>
      </c>
      <c r="D88">
        <v>2.63</v>
      </c>
    </row>
    <row r="89" spans="1:4" x14ac:dyDescent="0.25">
      <c r="A89" t="s">
        <v>776</v>
      </c>
      <c r="B89" t="s">
        <v>1456</v>
      </c>
      <c r="C89">
        <v>99</v>
      </c>
      <c r="D89">
        <v>2.61</v>
      </c>
    </row>
    <row r="90" spans="1:4" x14ac:dyDescent="0.25">
      <c r="A90" t="s">
        <v>844</v>
      </c>
      <c r="B90" t="s">
        <v>1340</v>
      </c>
      <c r="C90">
        <v>163</v>
      </c>
      <c r="D90">
        <v>2.6</v>
      </c>
    </row>
    <row r="91" spans="1:4" x14ac:dyDescent="0.25">
      <c r="A91" t="s">
        <v>775</v>
      </c>
      <c r="B91" t="s">
        <v>1945</v>
      </c>
      <c r="C91">
        <v>141</v>
      </c>
      <c r="D91">
        <v>2.6</v>
      </c>
    </row>
    <row r="92" spans="1:4" x14ac:dyDescent="0.25">
      <c r="A92" t="s">
        <v>669</v>
      </c>
      <c r="B92" t="s">
        <v>1889</v>
      </c>
      <c r="C92">
        <v>126</v>
      </c>
      <c r="D92">
        <v>2.6</v>
      </c>
    </row>
    <row r="93" spans="1:4" x14ac:dyDescent="0.25">
      <c r="A93" t="s">
        <v>784</v>
      </c>
      <c r="B93" t="s">
        <v>1950</v>
      </c>
      <c r="C93">
        <v>74</v>
      </c>
      <c r="D93">
        <v>2.6</v>
      </c>
    </row>
    <row r="94" spans="1:4" x14ac:dyDescent="0.25">
      <c r="A94" t="s">
        <v>749</v>
      </c>
      <c r="B94" t="s">
        <v>1472</v>
      </c>
      <c r="C94">
        <v>91</v>
      </c>
      <c r="D94">
        <v>2.59</v>
      </c>
    </row>
    <row r="95" spans="1:4" x14ac:dyDescent="0.25">
      <c r="A95" t="s">
        <v>794</v>
      </c>
      <c r="B95" t="s">
        <v>1622</v>
      </c>
      <c r="C95">
        <v>50</v>
      </c>
      <c r="D95">
        <v>2.59</v>
      </c>
    </row>
    <row r="96" spans="1:4" x14ac:dyDescent="0.25">
      <c r="A96" t="s">
        <v>703</v>
      </c>
      <c r="B96" t="s">
        <v>1946</v>
      </c>
      <c r="C96">
        <v>40</v>
      </c>
      <c r="D96">
        <v>2.59</v>
      </c>
    </row>
    <row r="97" spans="1:4" x14ac:dyDescent="0.25">
      <c r="A97" t="s">
        <v>736</v>
      </c>
      <c r="B97" t="s">
        <v>1521</v>
      </c>
      <c r="C97">
        <v>88</v>
      </c>
      <c r="D97">
        <v>2.59</v>
      </c>
    </row>
    <row r="98" spans="1:4" x14ac:dyDescent="0.25">
      <c r="A98" t="s">
        <v>795</v>
      </c>
      <c r="B98" t="s">
        <v>1948</v>
      </c>
      <c r="C98">
        <v>92</v>
      </c>
      <c r="D98">
        <v>2.56</v>
      </c>
    </row>
    <row r="99" spans="1:4" x14ac:dyDescent="0.25">
      <c r="A99" t="s">
        <v>819</v>
      </c>
      <c r="B99" t="s">
        <v>1427</v>
      </c>
      <c r="C99">
        <v>65</v>
      </c>
      <c r="D99">
        <v>2.5499999999999998</v>
      </c>
    </row>
    <row r="100" spans="1:4" x14ac:dyDescent="0.25">
      <c r="A100" t="s">
        <v>685</v>
      </c>
      <c r="B100" t="s">
        <v>1436</v>
      </c>
      <c r="C100">
        <v>242</v>
      </c>
      <c r="D100">
        <v>2.54</v>
      </c>
    </row>
    <row r="101" spans="1:4" x14ac:dyDescent="0.25">
      <c r="A101" t="s">
        <v>791</v>
      </c>
      <c r="B101" t="s">
        <v>1365</v>
      </c>
      <c r="C101">
        <v>66</v>
      </c>
      <c r="D101">
        <v>2.54</v>
      </c>
    </row>
    <row r="102" spans="1:4" x14ac:dyDescent="0.25">
      <c r="A102" t="s">
        <v>707</v>
      </c>
      <c r="B102" t="s">
        <v>1643</v>
      </c>
      <c r="C102">
        <v>105</v>
      </c>
      <c r="D102">
        <v>2.52</v>
      </c>
    </row>
    <row r="103" spans="1:4" x14ac:dyDescent="0.25">
      <c r="A103" t="s">
        <v>945</v>
      </c>
      <c r="B103" t="s">
        <v>1942</v>
      </c>
      <c r="C103">
        <v>77</v>
      </c>
      <c r="D103">
        <v>2.5</v>
      </c>
    </row>
    <row r="104" spans="1:4" x14ac:dyDescent="0.25">
      <c r="A104" t="s">
        <v>847</v>
      </c>
      <c r="B104" t="s">
        <v>1952</v>
      </c>
      <c r="C104">
        <v>99</v>
      </c>
      <c r="D104">
        <v>2.5</v>
      </c>
    </row>
    <row r="105" spans="1:4" x14ac:dyDescent="0.25">
      <c r="A105" t="s">
        <v>664</v>
      </c>
      <c r="B105" t="s">
        <v>1738</v>
      </c>
      <c r="C105">
        <v>42</v>
      </c>
      <c r="D105">
        <v>2.4700000000000002</v>
      </c>
    </row>
    <row r="106" spans="1:4" x14ac:dyDescent="0.25">
      <c r="A106" t="s">
        <v>778</v>
      </c>
      <c r="B106" t="s">
        <v>1919</v>
      </c>
      <c r="C106">
        <v>38</v>
      </c>
      <c r="D106">
        <v>2.4700000000000002</v>
      </c>
    </row>
    <row r="107" spans="1:4" x14ac:dyDescent="0.25">
      <c r="A107" t="s">
        <v>766</v>
      </c>
      <c r="B107" t="s">
        <v>1588</v>
      </c>
      <c r="C107">
        <v>179</v>
      </c>
      <c r="D107">
        <v>2.4700000000000002</v>
      </c>
    </row>
    <row r="108" spans="1:4" x14ac:dyDescent="0.25">
      <c r="A108" t="s">
        <v>914</v>
      </c>
      <c r="B108" t="s">
        <v>1608</v>
      </c>
      <c r="C108">
        <v>85</v>
      </c>
      <c r="D108">
        <v>2.46</v>
      </c>
    </row>
    <row r="109" spans="1:4" x14ac:dyDescent="0.25">
      <c r="A109" t="s">
        <v>674</v>
      </c>
      <c r="B109" t="s">
        <v>1909</v>
      </c>
      <c r="C109">
        <v>109</v>
      </c>
      <c r="D109">
        <v>2.46</v>
      </c>
    </row>
    <row r="110" spans="1:4" x14ac:dyDescent="0.25">
      <c r="A110" t="s">
        <v>811</v>
      </c>
      <c r="B110" t="s">
        <v>1542</v>
      </c>
      <c r="C110">
        <v>46</v>
      </c>
      <c r="D110">
        <v>2.4500000000000002</v>
      </c>
    </row>
    <row r="111" spans="1:4" x14ac:dyDescent="0.25">
      <c r="A111" t="s">
        <v>733</v>
      </c>
      <c r="B111" t="s">
        <v>1498</v>
      </c>
      <c r="C111">
        <v>117</v>
      </c>
      <c r="D111">
        <v>2.41</v>
      </c>
    </row>
    <row r="112" spans="1:4" x14ac:dyDescent="0.25">
      <c r="A112" t="s">
        <v>657</v>
      </c>
      <c r="B112" t="s">
        <v>1429</v>
      </c>
      <c r="C112">
        <v>56</v>
      </c>
      <c r="D112">
        <v>2.4</v>
      </c>
    </row>
    <row r="113" spans="1:4" x14ac:dyDescent="0.25">
      <c r="A113" t="s">
        <v>694</v>
      </c>
      <c r="B113" t="s">
        <v>1843</v>
      </c>
      <c r="C113">
        <v>52</v>
      </c>
      <c r="D113">
        <v>2.4</v>
      </c>
    </row>
    <row r="114" spans="1:4" x14ac:dyDescent="0.25">
      <c r="A114" t="s">
        <v>741</v>
      </c>
      <c r="B114" t="s">
        <v>1899</v>
      </c>
      <c r="C114">
        <v>58</v>
      </c>
      <c r="D114">
        <v>2.4</v>
      </c>
    </row>
    <row r="115" spans="1:4" x14ac:dyDescent="0.25">
      <c r="A115" t="s">
        <v>911</v>
      </c>
      <c r="B115" t="s">
        <v>1928</v>
      </c>
      <c r="C115">
        <v>78</v>
      </c>
      <c r="D115">
        <v>2.4</v>
      </c>
    </row>
    <row r="116" spans="1:4" x14ac:dyDescent="0.25">
      <c r="A116" t="s">
        <v>815</v>
      </c>
      <c r="B116" t="s">
        <v>1444</v>
      </c>
      <c r="C116">
        <v>83</v>
      </c>
      <c r="D116">
        <v>2.4</v>
      </c>
    </row>
    <row r="117" spans="1:4" x14ac:dyDescent="0.25">
      <c r="A117" t="s">
        <v>699</v>
      </c>
      <c r="B117" t="s">
        <v>1880</v>
      </c>
      <c r="C117">
        <v>42</v>
      </c>
      <c r="D117">
        <v>2.4</v>
      </c>
    </row>
    <row r="118" spans="1:4" x14ac:dyDescent="0.25">
      <c r="A118" t="s">
        <v>779</v>
      </c>
      <c r="B118" t="s">
        <v>1510</v>
      </c>
      <c r="C118">
        <v>105</v>
      </c>
      <c r="D118">
        <v>2.38</v>
      </c>
    </row>
    <row r="119" spans="1:4" x14ac:dyDescent="0.25">
      <c r="A119" t="s">
        <v>730</v>
      </c>
      <c r="B119" t="s">
        <v>1412</v>
      </c>
      <c r="C119">
        <v>81</v>
      </c>
      <c r="D119">
        <v>2.37</v>
      </c>
    </row>
    <row r="120" spans="1:4" x14ac:dyDescent="0.25">
      <c r="A120" t="s">
        <v>777</v>
      </c>
      <c r="B120" t="s">
        <v>1619</v>
      </c>
      <c r="C120">
        <v>196</v>
      </c>
      <c r="D120">
        <v>2.37</v>
      </c>
    </row>
    <row r="121" spans="1:4" x14ac:dyDescent="0.25">
      <c r="A121" t="s">
        <v>988</v>
      </c>
      <c r="B121" t="s">
        <v>1940</v>
      </c>
      <c r="C121">
        <v>65</v>
      </c>
      <c r="D121">
        <v>2.37</v>
      </c>
    </row>
    <row r="122" spans="1:4" x14ac:dyDescent="0.25">
      <c r="A122" t="s">
        <v>729</v>
      </c>
      <c r="B122" t="s">
        <v>1921</v>
      </c>
      <c r="C122">
        <v>40</v>
      </c>
      <c r="D122">
        <v>2.36</v>
      </c>
    </row>
    <row r="123" spans="1:4" x14ac:dyDescent="0.25">
      <c r="A123" t="s">
        <v>863</v>
      </c>
      <c r="B123" t="s">
        <v>1936</v>
      </c>
      <c r="C123">
        <v>271</v>
      </c>
      <c r="D123">
        <v>2.35</v>
      </c>
    </row>
    <row r="124" spans="1:4" x14ac:dyDescent="0.25">
      <c r="A124" t="s">
        <v>738</v>
      </c>
      <c r="B124" t="s">
        <v>1901</v>
      </c>
      <c r="C124">
        <v>42</v>
      </c>
      <c r="D124">
        <v>2.34</v>
      </c>
    </row>
    <row r="125" spans="1:4" x14ac:dyDescent="0.25">
      <c r="A125" t="s">
        <v>687</v>
      </c>
      <c r="B125" t="s">
        <v>1917</v>
      </c>
      <c r="C125">
        <v>125</v>
      </c>
      <c r="D125">
        <v>2.3199999999999998</v>
      </c>
    </row>
    <row r="126" spans="1:4" x14ac:dyDescent="0.25">
      <c r="A126" t="s">
        <v>786</v>
      </c>
      <c r="B126" t="s">
        <v>1920</v>
      </c>
      <c r="C126">
        <v>46</v>
      </c>
      <c r="D126">
        <v>2.3199999999999998</v>
      </c>
    </row>
    <row r="127" spans="1:4" x14ac:dyDescent="0.25">
      <c r="A127" t="s">
        <v>714</v>
      </c>
      <c r="B127" t="s">
        <v>1897</v>
      </c>
      <c r="C127">
        <v>56</v>
      </c>
      <c r="D127">
        <v>2.3199999999999998</v>
      </c>
    </row>
    <row r="128" spans="1:4" x14ac:dyDescent="0.25">
      <c r="A128" t="s">
        <v>743</v>
      </c>
      <c r="B128" t="s">
        <v>1558</v>
      </c>
      <c r="C128">
        <v>63</v>
      </c>
      <c r="D128">
        <v>2.3199999999999998</v>
      </c>
    </row>
    <row r="129" spans="1:4" x14ac:dyDescent="0.25">
      <c r="A129" t="s">
        <v>691</v>
      </c>
      <c r="B129" t="s">
        <v>1552</v>
      </c>
      <c r="C129">
        <v>97</v>
      </c>
      <c r="D129">
        <v>2.3199999999999998</v>
      </c>
    </row>
    <row r="130" spans="1:4" x14ac:dyDescent="0.25">
      <c r="A130" t="s">
        <v>732</v>
      </c>
      <c r="B130" t="s">
        <v>1449</v>
      </c>
      <c r="C130">
        <v>141</v>
      </c>
      <c r="D130">
        <v>2.2999999999999998</v>
      </c>
    </row>
    <row r="131" spans="1:4" x14ac:dyDescent="0.25">
      <c r="A131" t="s">
        <v>717</v>
      </c>
      <c r="B131" t="s">
        <v>1520</v>
      </c>
      <c r="C131">
        <v>65</v>
      </c>
      <c r="D131">
        <v>2.2999999999999998</v>
      </c>
    </row>
    <row r="132" spans="1:4" x14ac:dyDescent="0.25">
      <c r="A132" t="s">
        <v>773</v>
      </c>
      <c r="B132" t="s">
        <v>1511</v>
      </c>
      <c r="C132">
        <v>52</v>
      </c>
      <c r="D132">
        <v>2.2799999999999998</v>
      </c>
    </row>
    <row r="133" spans="1:4" x14ac:dyDescent="0.25">
      <c r="A133" t="s">
        <v>851</v>
      </c>
      <c r="B133" t="s">
        <v>1925</v>
      </c>
      <c r="C133">
        <v>89</v>
      </c>
      <c r="D133">
        <v>2.2799999999999998</v>
      </c>
    </row>
    <row r="134" spans="1:4" x14ac:dyDescent="0.25">
      <c r="A134" t="s">
        <v>710</v>
      </c>
      <c r="B134" t="s">
        <v>1834</v>
      </c>
      <c r="C134">
        <v>125</v>
      </c>
      <c r="D134">
        <v>2.27</v>
      </c>
    </row>
    <row r="135" spans="1:4" x14ac:dyDescent="0.25">
      <c r="A135" t="s">
        <v>827</v>
      </c>
      <c r="B135" t="s">
        <v>1402</v>
      </c>
      <c r="C135">
        <v>187</v>
      </c>
      <c r="D135">
        <v>2.27</v>
      </c>
    </row>
    <row r="136" spans="1:4" x14ac:dyDescent="0.25">
      <c r="A136" t="s">
        <v>765</v>
      </c>
      <c r="B136" t="s">
        <v>1512</v>
      </c>
      <c r="C136">
        <v>135</v>
      </c>
      <c r="D136">
        <v>2.27</v>
      </c>
    </row>
    <row r="137" spans="1:4" x14ac:dyDescent="0.25">
      <c r="A137" t="s">
        <v>718</v>
      </c>
      <c r="B137" t="s">
        <v>1438</v>
      </c>
      <c r="C137">
        <v>143</v>
      </c>
      <c r="D137">
        <v>2.2599999999999998</v>
      </c>
    </row>
    <row r="138" spans="1:4" x14ac:dyDescent="0.25">
      <c r="A138" t="s">
        <v>928</v>
      </c>
      <c r="B138" t="s">
        <v>1941</v>
      </c>
      <c r="C138">
        <v>98</v>
      </c>
      <c r="D138">
        <v>2.25</v>
      </c>
    </row>
    <row r="139" spans="1:4" x14ac:dyDescent="0.25">
      <c r="A139" t="s">
        <v>715</v>
      </c>
      <c r="B139" t="s">
        <v>1554</v>
      </c>
      <c r="C139">
        <v>116</v>
      </c>
      <c r="D139">
        <v>2.2400000000000002</v>
      </c>
    </row>
    <row r="140" spans="1:4" x14ac:dyDescent="0.25">
      <c r="A140" t="s">
        <v>839</v>
      </c>
      <c r="B140" t="s">
        <v>1910</v>
      </c>
      <c r="C140">
        <v>108</v>
      </c>
      <c r="D140">
        <v>2.2400000000000002</v>
      </c>
    </row>
    <row r="141" spans="1:4" x14ac:dyDescent="0.25">
      <c r="A141" t="s">
        <v>737</v>
      </c>
      <c r="B141" t="s">
        <v>1488</v>
      </c>
      <c r="C141">
        <v>66</v>
      </c>
      <c r="D141">
        <v>2.2400000000000002</v>
      </c>
    </row>
    <row r="142" spans="1:4" x14ac:dyDescent="0.25">
      <c r="A142" t="s">
        <v>868</v>
      </c>
      <c r="B142" t="s">
        <v>1949</v>
      </c>
      <c r="C142">
        <v>56</v>
      </c>
      <c r="D142">
        <v>2.23</v>
      </c>
    </row>
    <row r="143" spans="1:4" x14ac:dyDescent="0.25">
      <c r="A143" t="s">
        <v>688</v>
      </c>
      <c r="B143" t="s">
        <v>1434</v>
      </c>
      <c r="C143">
        <v>54</v>
      </c>
      <c r="D143">
        <v>2.23</v>
      </c>
    </row>
    <row r="144" spans="1:4" x14ac:dyDescent="0.25">
      <c r="A144" t="s">
        <v>943</v>
      </c>
      <c r="B144" t="s">
        <v>1625</v>
      </c>
      <c r="C144">
        <v>159</v>
      </c>
      <c r="D144">
        <v>2.2200000000000002</v>
      </c>
    </row>
    <row r="145" spans="1:4" x14ac:dyDescent="0.25">
      <c r="A145" t="s">
        <v>654</v>
      </c>
      <c r="B145" t="s">
        <v>1677</v>
      </c>
      <c r="C145">
        <v>63</v>
      </c>
      <c r="D145">
        <v>2.2200000000000002</v>
      </c>
    </row>
    <row r="146" spans="1:4" x14ac:dyDescent="0.25">
      <c r="A146" t="s">
        <v>759</v>
      </c>
      <c r="B146" t="s">
        <v>1601</v>
      </c>
      <c r="C146">
        <v>82</v>
      </c>
      <c r="D146">
        <v>2.2000000000000002</v>
      </c>
    </row>
    <row r="147" spans="1:4" x14ac:dyDescent="0.25">
      <c r="A147" t="s">
        <v>716</v>
      </c>
      <c r="B147" t="s">
        <v>1627</v>
      </c>
      <c r="C147">
        <v>59</v>
      </c>
      <c r="D147">
        <v>2.1800000000000002</v>
      </c>
    </row>
    <row r="148" spans="1:4" x14ac:dyDescent="0.25">
      <c r="A148" t="s">
        <v>853</v>
      </c>
      <c r="B148" t="s">
        <v>1914</v>
      </c>
      <c r="C148">
        <v>85</v>
      </c>
      <c r="D148">
        <v>2.1800000000000002</v>
      </c>
    </row>
    <row r="149" spans="1:4" x14ac:dyDescent="0.25">
      <c r="A149" t="s">
        <v>709</v>
      </c>
      <c r="B149" t="s">
        <v>1587</v>
      </c>
      <c r="C149">
        <v>130</v>
      </c>
      <c r="D149">
        <v>2.17</v>
      </c>
    </row>
    <row r="150" spans="1:4" x14ac:dyDescent="0.25">
      <c r="A150" t="s">
        <v>754</v>
      </c>
      <c r="B150" t="s">
        <v>1911</v>
      </c>
      <c r="C150">
        <v>209</v>
      </c>
      <c r="D150">
        <v>2.17</v>
      </c>
    </row>
    <row r="151" spans="1:4" x14ac:dyDescent="0.25">
      <c r="A151" t="s">
        <v>799</v>
      </c>
      <c r="B151" t="s">
        <v>1915</v>
      </c>
      <c r="C151">
        <v>226</v>
      </c>
      <c r="D151">
        <v>2.17</v>
      </c>
    </row>
    <row r="152" spans="1:4" x14ac:dyDescent="0.25">
      <c r="A152" t="s">
        <v>870</v>
      </c>
      <c r="B152" t="s">
        <v>1597</v>
      </c>
      <c r="C152">
        <v>99</v>
      </c>
      <c r="D152">
        <v>2.16</v>
      </c>
    </row>
    <row r="153" spans="1:4" x14ac:dyDescent="0.25">
      <c r="A153" t="s">
        <v>702</v>
      </c>
      <c r="B153" t="s">
        <v>1851</v>
      </c>
      <c r="C153">
        <v>76</v>
      </c>
      <c r="D153">
        <v>2.16</v>
      </c>
    </row>
    <row r="154" spans="1:4" x14ac:dyDescent="0.25">
      <c r="A154" t="s">
        <v>761</v>
      </c>
      <c r="B154" t="s">
        <v>1918</v>
      </c>
      <c r="C154">
        <v>99</v>
      </c>
      <c r="D154">
        <v>2.16</v>
      </c>
    </row>
    <row r="155" spans="1:4" x14ac:dyDescent="0.25">
      <c r="A155" t="s">
        <v>764</v>
      </c>
      <c r="B155" t="s">
        <v>1573</v>
      </c>
      <c r="C155">
        <v>139</v>
      </c>
      <c r="D155">
        <v>2.15</v>
      </c>
    </row>
    <row r="156" spans="1:4" x14ac:dyDescent="0.25">
      <c r="A156" t="s">
        <v>692</v>
      </c>
      <c r="B156" t="s">
        <v>1344</v>
      </c>
      <c r="C156">
        <v>76</v>
      </c>
      <c r="D156">
        <v>2.15</v>
      </c>
    </row>
    <row r="157" spans="1:4" x14ac:dyDescent="0.25">
      <c r="A157" t="s">
        <v>734</v>
      </c>
      <c r="B157" t="s">
        <v>1539</v>
      </c>
      <c r="C157">
        <v>131</v>
      </c>
      <c r="D157">
        <v>2.14</v>
      </c>
    </row>
    <row r="158" spans="1:4" x14ac:dyDescent="0.25">
      <c r="A158" t="s">
        <v>753</v>
      </c>
      <c r="B158" t="s">
        <v>1618</v>
      </c>
      <c r="C158">
        <v>87</v>
      </c>
      <c r="D158">
        <v>2.13</v>
      </c>
    </row>
    <row r="159" spans="1:4" x14ac:dyDescent="0.25">
      <c r="A159" t="s">
        <v>698</v>
      </c>
      <c r="B159" t="s">
        <v>1939</v>
      </c>
      <c r="C159">
        <v>42</v>
      </c>
      <c r="D159">
        <v>2.13</v>
      </c>
    </row>
    <row r="160" spans="1:4" x14ac:dyDescent="0.25">
      <c r="A160" t="s">
        <v>1012</v>
      </c>
      <c r="B160" t="s">
        <v>1522</v>
      </c>
      <c r="C160">
        <v>55</v>
      </c>
      <c r="D160">
        <v>2.12</v>
      </c>
    </row>
    <row r="161" spans="1:4" x14ac:dyDescent="0.25">
      <c r="A161" t="s">
        <v>781</v>
      </c>
      <c r="B161" t="s">
        <v>1529</v>
      </c>
      <c r="C161">
        <v>261</v>
      </c>
      <c r="D161">
        <v>2.12</v>
      </c>
    </row>
    <row r="162" spans="1:4" x14ac:dyDescent="0.25">
      <c r="A162" t="s">
        <v>788</v>
      </c>
      <c r="B162" t="s">
        <v>1878</v>
      </c>
      <c r="C162">
        <v>108</v>
      </c>
      <c r="D162">
        <v>2.1</v>
      </c>
    </row>
    <row r="163" spans="1:4" x14ac:dyDescent="0.25">
      <c r="A163" t="s">
        <v>790</v>
      </c>
      <c r="B163" t="s">
        <v>1509</v>
      </c>
      <c r="C163">
        <v>101</v>
      </c>
      <c r="D163">
        <v>2.1</v>
      </c>
    </row>
    <row r="164" spans="1:4" x14ac:dyDescent="0.25">
      <c r="A164" t="s">
        <v>977</v>
      </c>
      <c r="B164" t="s">
        <v>1933</v>
      </c>
      <c r="C164">
        <v>69</v>
      </c>
      <c r="D164">
        <v>2.09</v>
      </c>
    </row>
    <row r="165" spans="1:4" x14ac:dyDescent="0.25">
      <c r="A165" t="s">
        <v>808</v>
      </c>
      <c r="B165" t="s">
        <v>1524</v>
      </c>
      <c r="C165">
        <v>208</v>
      </c>
      <c r="D165">
        <v>2.09</v>
      </c>
    </row>
    <row r="166" spans="1:4" x14ac:dyDescent="0.25">
      <c r="A166" t="s">
        <v>828</v>
      </c>
      <c r="B166" t="s">
        <v>1357</v>
      </c>
      <c r="C166">
        <v>49</v>
      </c>
      <c r="D166">
        <v>2.08</v>
      </c>
    </row>
    <row r="167" spans="1:4" x14ac:dyDescent="0.25">
      <c r="A167" t="s">
        <v>832</v>
      </c>
      <c r="B167" t="s">
        <v>1904</v>
      </c>
      <c r="C167">
        <v>49</v>
      </c>
      <c r="D167">
        <v>2.08</v>
      </c>
    </row>
    <row r="168" spans="1:4" x14ac:dyDescent="0.25">
      <c r="A168" t="s">
        <v>713</v>
      </c>
      <c r="B168" t="s">
        <v>1773</v>
      </c>
      <c r="C168">
        <v>82</v>
      </c>
      <c r="D168">
        <v>2.0699999999999998</v>
      </c>
    </row>
    <row r="169" spans="1:4" x14ac:dyDescent="0.25">
      <c r="A169" t="s">
        <v>824</v>
      </c>
      <c r="B169" t="s">
        <v>1378</v>
      </c>
      <c r="C169">
        <v>129</v>
      </c>
      <c r="D169">
        <v>2.0699999999999998</v>
      </c>
    </row>
    <row r="170" spans="1:4" x14ac:dyDescent="0.25">
      <c r="A170" t="s">
        <v>701</v>
      </c>
      <c r="B170" t="s">
        <v>1863</v>
      </c>
      <c r="C170">
        <v>98</v>
      </c>
      <c r="D170">
        <v>2.0699999999999998</v>
      </c>
    </row>
    <row r="171" spans="1:4" x14ac:dyDescent="0.25">
      <c r="A171" t="s">
        <v>831</v>
      </c>
      <c r="B171" t="s">
        <v>1861</v>
      </c>
      <c r="C171">
        <v>69</v>
      </c>
      <c r="D171">
        <v>2.0699999999999998</v>
      </c>
    </row>
    <row r="172" spans="1:4" x14ac:dyDescent="0.25">
      <c r="A172" t="s">
        <v>805</v>
      </c>
      <c r="B172" t="s">
        <v>1576</v>
      </c>
      <c r="C172">
        <v>61</v>
      </c>
      <c r="D172">
        <v>2.0699999999999998</v>
      </c>
    </row>
    <row r="173" spans="1:4" x14ac:dyDescent="0.25">
      <c r="A173" t="s">
        <v>787</v>
      </c>
      <c r="B173" t="s">
        <v>1564</v>
      </c>
      <c r="C173">
        <v>291</v>
      </c>
      <c r="D173">
        <v>2.06</v>
      </c>
    </row>
    <row r="174" spans="1:4" x14ac:dyDescent="0.25">
      <c r="A174" t="s">
        <v>812</v>
      </c>
      <c r="B174" t="s">
        <v>1471</v>
      </c>
      <c r="C174">
        <v>44</v>
      </c>
      <c r="D174">
        <v>2.06</v>
      </c>
    </row>
    <row r="175" spans="1:4" x14ac:dyDescent="0.25">
      <c r="A175" t="s">
        <v>785</v>
      </c>
      <c r="B175" t="s">
        <v>1416</v>
      </c>
      <c r="C175">
        <v>181</v>
      </c>
      <c r="D175">
        <v>2.06</v>
      </c>
    </row>
    <row r="176" spans="1:4" x14ac:dyDescent="0.25">
      <c r="A176" t="s">
        <v>1058</v>
      </c>
      <c r="B176" t="s">
        <v>1421</v>
      </c>
      <c r="C176">
        <v>46</v>
      </c>
      <c r="D176">
        <v>2.0499999999999998</v>
      </c>
    </row>
    <row r="177" spans="1:4" x14ac:dyDescent="0.25">
      <c r="A177" t="s">
        <v>965</v>
      </c>
      <c r="B177" t="s">
        <v>1931</v>
      </c>
      <c r="C177">
        <v>240</v>
      </c>
      <c r="D177">
        <v>2.0499999999999998</v>
      </c>
    </row>
    <row r="178" spans="1:4" x14ac:dyDescent="0.25">
      <c r="A178" t="s">
        <v>696</v>
      </c>
      <c r="B178" t="s">
        <v>1700</v>
      </c>
      <c r="C178">
        <v>97</v>
      </c>
      <c r="D178">
        <v>2.0499999999999998</v>
      </c>
    </row>
    <row r="179" spans="1:4" x14ac:dyDescent="0.25">
      <c r="A179" t="s">
        <v>1000</v>
      </c>
      <c r="B179" t="s">
        <v>1569</v>
      </c>
      <c r="C179">
        <v>274</v>
      </c>
      <c r="D179">
        <v>2.04</v>
      </c>
    </row>
    <row r="180" spans="1:4" x14ac:dyDescent="0.25">
      <c r="A180" t="s">
        <v>780</v>
      </c>
      <c r="B180" t="s">
        <v>1565</v>
      </c>
      <c r="C180">
        <v>72</v>
      </c>
      <c r="D180">
        <v>2.04</v>
      </c>
    </row>
    <row r="181" spans="1:4" x14ac:dyDescent="0.25">
      <c r="A181" t="s">
        <v>728</v>
      </c>
      <c r="B181" t="s">
        <v>1572</v>
      </c>
      <c r="C181">
        <v>98</v>
      </c>
      <c r="D181">
        <v>2.04</v>
      </c>
    </row>
    <row r="182" spans="1:4" x14ac:dyDescent="0.25">
      <c r="A182" t="s">
        <v>852</v>
      </c>
      <c r="B182" t="s">
        <v>1466</v>
      </c>
      <c r="C182">
        <v>138</v>
      </c>
      <c r="D182">
        <v>2.0299999999999998</v>
      </c>
    </row>
    <row r="183" spans="1:4" x14ac:dyDescent="0.25">
      <c r="A183" t="s">
        <v>768</v>
      </c>
      <c r="B183" t="s">
        <v>1905</v>
      </c>
      <c r="C183">
        <v>79</v>
      </c>
      <c r="D183">
        <v>2.0299999999999998</v>
      </c>
    </row>
    <row r="184" spans="1:4" x14ac:dyDescent="0.25">
      <c r="A184" t="s">
        <v>859</v>
      </c>
      <c r="B184" t="s">
        <v>1350</v>
      </c>
      <c r="C184">
        <v>170</v>
      </c>
      <c r="D184">
        <v>2.02</v>
      </c>
    </row>
    <row r="185" spans="1:4" x14ac:dyDescent="0.25">
      <c r="A185" t="s">
        <v>755</v>
      </c>
      <c r="B185" t="s">
        <v>1607</v>
      </c>
      <c r="C185">
        <v>101</v>
      </c>
      <c r="D185">
        <v>2.0099999999999998</v>
      </c>
    </row>
    <row r="186" spans="1:4" x14ac:dyDescent="0.25">
      <c r="A186" t="s">
        <v>745</v>
      </c>
      <c r="B186" t="s">
        <v>1801</v>
      </c>
      <c r="C186">
        <v>49</v>
      </c>
      <c r="D186">
        <v>2.0099999999999998</v>
      </c>
    </row>
    <row r="187" spans="1:4" x14ac:dyDescent="0.25">
      <c r="A187" t="s">
        <v>747</v>
      </c>
      <c r="B187" t="s">
        <v>1620</v>
      </c>
      <c r="C187">
        <v>57</v>
      </c>
      <c r="D187">
        <v>2</v>
      </c>
    </row>
    <row r="188" spans="1:4" x14ac:dyDescent="0.25">
      <c r="A188" t="s">
        <v>962</v>
      </c>
      <c r="B188" t="s">
        <v>1912</v>
      </c>
      <c r="C188">
        <v>40</v>
      </c>
      <c r="D188">
        <v>2</v>
      </c>
    </row>
    <row r="189" spans="1:4" x14ac:dyDescent="0.25">
      <c r="A189" t="s">
        <v>756</v>
      </c>
      <c r="B189" t="s">
        <v>1370</v>
      </c>
      <c r="C189">
        <v>57</v>
      </c>
      <c r="D189">
        <v>2</v>
      </c>
    </row>
    <row r="190" spans="1:4" x14ac:dyDescent="0.25">
      <c r="A190" t="s">
        <v>1013</v>
      </c>
      <c r="B190" t="s">
        <v>1492</v>
      </c>
      <c r="C190">
        <v>59</v>
      </c>
      <c r="D190">
        <v>1.99</v>
      </c>
    </row>
    <row r="191" spans="1:4" x14ac:dyDescent="0.25">
      <c r="A191" t="s">
        <v>909</v>
      </c>
      <c r="B191" t="s">
        <v>1479</v>
      </c>
      <c r="C191">
        <v>104</v>
      </c>
      <c r="D191">
        <v>1.99</v>
      </c>
    </row>
    <row r="192" spans="1:4" x14ac:dyDescent="0.25">
      <c r="A192" t="s">
        <v>792</v>
      </c>
      <c r="B192" t="s">
        <v>1769</v>
      </c>
      <c r="C192">
        <v>67</v>
      </c>
      <c r="D192">
        <v>1.99</v>
      </c>
    </row>
    <row r="193" spans="1:4" x14ac:dyDescent="0.25">
      <c r="A193" t="s">
        <v>837</v>
      </c>
      <c r="B193" t="s">
        <v>1924</v>
      </c>
      <c r="C193">
        <v>79</v>
      </c>
      <c r="D193">
        <v>1.99</v>
      </c>
    </row>
    <row r="194" spans="1:4" x14ac:dyDescent="0.25">
      <c r="A194" t="s">
        <v>724</v>
      </c>
      <c r="B194" t="s">
        <v>1822</v>
      </c>
      <c r="C194">
        <v>138</v>
      </c>
      <c r="D194">
        <v>1.98</v>
      </c>
    </row>
    <row r="195" spans="1:4" x14ac:dyDescent="0.25">
      <c r="A195" t="s">
        <v>720</v>
      </c>
      <c r="B195" t="s">
        <v>1986</v>
      </c>
      <c r="C195">
        <v>41</v>
      </c>
      <c r="D195">
        <v>1.97</v>
      </c>
    </row>
    <row r="196" spans="1:4" x14ac:dyDescent="0.25">
      <c r="A196" t="s">
        <v>752</v>
      </c>
      <c r="B196" t="s">
        <v>1586</v>
      </c>
      <c r="C196">
        <v>160</v>
      </c>
      <c r="D196">
        <v>1.97</v>
      </c>
    </row>
    <row r="197" spans="1:4" x14ac:dyDescent="0.25">
      <c r="A197" t="s">
        <v>810</v>
      </c>
      <c r="B197" t="s">
        <v>1840</v>
      </c>
      <c r="C197">
        <v>47</v>
      </c>
      <c r="D197">
        <v>1.97</v>
      </c>
    </row>
    <row r="198" spans="1:4" x14ac:dyDescent="0.25">
      <c r="A198" t="s">
        <v>802</v>
      </c>
      <c r="B198" t="s">
        <v>1893</v>
      </c>
      <c r="C198">
        <v>60</v>
      </c>
      <c r="D198">
        <v>1.97</v>
      </c>
    </row>
    <row r="199" spans="1:4" x14ac:dyDescent="0.25">
      <c r="A199" t="s">
        <v>849</v>
      </c>
      <c r="B199" t="s">
        <v>1906</v>
      </c>
      <c r="C199">
        <v>192</v>
      </c>
      <c r="D199">
        <v>1.96</v>
      </c>
    </row>
    <row r="200" spans="1:4" x14ac:dyDescent="0.25">
      <c r="A200" t="s">
        <v>866</v>
      </c>
      <c r="B200" t="s">
        <v>1480</v>
      </c>
      <c r="C200">
        <v>74</v>
      </c>
      <c r="D200">
        <v>1.95</v>
      </c>
    </row>
    <row r="201" spans="1:4" x14ac:dyDescent="0.25">
      <c r="A201" t="s">
        <v>735</v>
      </c>
      <c r="B201" t="s">
        <v>1663</v>
      </c>
      <c r="C201">
        <v>43</v>
      </c>
      <c r="D201">
        <v>1.95</v>
      </c>
    </row>
    <row r="202" spans="1:4" x14ac:dyDescent="0.25">
      <c r="A202" t="s">
        <v>774</v>
      </c>
      <c r="B202" t="s">
        <v>1445</v>
      </c>
      <c r="C202">
        <v>80</v>
      </c>
      <c r="D202">
        <v>1.94</v>
      </c>
    </row>
    <row r="203" spans="1:4" x14ac:dyDescent="0.25">
      <c r="A203" t="s">
        <v>796</v>
      </c>
      <c r="B203" t="s">
        <v>1418</v>
      </c>
      <c r="C203">
        <v>60</v>
      </c>
      <c r="D203">
        <v>1.94</v>
      </c>
    </row>
    <row r="204" spans="1:4" x14ac:dyDescent="0.25">
      <c r="A204" t="s">
        <v>767</v>
      </c>
      <c r="B204" t="s">
        <v>1419</v>
      </c>
      <c r="C204">
        <v>55</v>
      </c>
      <c r="D204">
        <v>1.94</v>
      </c>
    </row>
    <row r="205" spans="1:4" x14ac:dyDescent="0.25">
      <c r="A205" t="s">
        <v>770</v>
      </c>
      <c r="B205" t="s">
        <v>1455</v>
      </c>
      <c r="C205">
        <v>92</v>
      </c>
      <c r="D205">
        <v>1.93</v>
      </c>
    </row>
    <row r="206" spans="1:4" x14ac:dyDescent="0.25">
      <c r="A206" t="s">
        <v>848</v>
      </c>
      <c r="B206" t="s">
        <v>1838</v>
      </c>
      <c r="C206">
        <v>87</v>
      </c>
      <c r="D206">
        <v>1.92</v>
      </c>
    </row>
    <row r="207" spans="1:4" x14ac:dyDescent="0.25">
      <c r="A207" t="s">
        <v>894</v>
      </c>
      <c r="B207" t="s">
        <v>1884</v>
      </c>
      <c r="C207">
        <v>93</v>
      </c>
      <c r="D207">
        <v>1.92</v>
      </c>
    </row>
    <row r="208" spans="1:4" x14ac:dyDescent="0.25">
      <c r="A208" t="s">
        <v>726</v>
      </c>
      <c r="B208" t="s">
        <v>1728</v>
      </c>
      <c r="C208">
        <v>75</v>
      </c>
      <c r="D208">
        <v>1.92</v>
      </c>
    </row>
    <row r="209" spans="1:4" x14ac:dyDescent="0.25">
      <c r="A209" t="s">
        <v>740</v>
      </c>
      <c r="B209" t="s">
        <v>1753</v>
      </c>
      <c r="C209">
        <v>90</v>
      </c>
      <c r="D209">
        <v>1.91</v>
      </c>
    </row>
    <row r="210" spans="1:4" x14ac:dyDescent="0.25">
      <c r="A210" t="s">
        <v>723</v>
      </c>
      <c r="B210" t="s">
        <v>1852</v>
      </c>
      <c r="C210">
        <v>42</v>
      </c>
      <c r="D210">
        <v>1.91</v>
      </c>
    </row>
    <row r="211" spans="1:4" x14ac:dyDescent="0.25">
      <c r="A211" t="s">
        <v>1017</v>
      </c>
      <c r="B211" t="s">
        <v>1927</v>
      </c>
      <c r="C211">
        <v>52</v>
      </c>
      <c r="D211">
        <v>1.9</v>
      </c>
    </row>
    <row r="212" spans="1:4" x14ac:dyDescent="0.25">
      <c r="A212" t="s">
        <v>822</v>
      </c>
      <c r="B212" t="s">
        <v>1406</v>
      </c>
      <c r="C212">
        <v>107</v>
      </c>
      <c r="D212">
        <v>1.9</v>
      </c>
    </row>
    <row r="213" spans="1:4" x14ac:dyDescent="0.25">
      <c r="A213" t="s">
        <v>758</v>
      </c>
      <c r="B213" t="s">
        <v>1890</v>
      </c>
      <c r="C213">
        <v>124</v>
      </c>
      <c r="D213">
        <v>1.89</v>
      </c>
    </row>
    <row r="214" spans="1:4" x14ac:dyDescent="0.25">
      <c r="A214" t="s">
        <v>940</v>
      </c>
      <c r="B214" t="s">
        <v>1614</v>
      </c>
      <c r="C214">
        <v>105</v>
      </c>
      <c r="D214">
        <v>1.89</v>
      </c>
    </row>
    <row r="215" spans="1:4" x14ac:dyDescent="0.25">
      <c r="A215" t="s">
        <v>932</v>
      </c>
      <c r="B215" t="s">
        <v>1461</v>
      </c>
      <c r="C215">
        <v>96</v>
      </c>
      <c r="D215">
        <v>1.87</v>
      </c>
    </row>
    <row r="216" spans="1:4" x14ac:dyDescent="0.25">
      <c r="A216" t="s">
        <v>879</v>
      </c>
      <c r="B216" t="s">
        <v>1335</v>
      </c>
      <c r="C216">
        <v>46</v>
      </c>
      <c r="D216">
        <v>1.87</v>
      </c>
    </row>
    <row r="217" spans="1:4" x14ac:dyDescent="0.25">
      <c r="A217" t="s">
        <v>821</v>
      </c>
      <c r="B217" t="s">
        <v>1525</v>
      </c>
      <c r="C217">
        <v>81</v>
      </c>
      <c r="D217">
        <v>1.87</v>
      </c>
    </row>
    <row r="218" spans="1:4" x14ac:dyDescent="0.25">
      <c r="A218" t="s">
        <v>742</v>
      </c>
      <c r="B218" t="s">
        <v>1548</v>
      </c>
      <c r="C218">
        <v>47</v>
      </c>
      <c r="D218">
        <v>1.86</v>
      </c>
    </row>
    <row r="219" spans="1:4" x14ac:dyDescent="0.25">
      <c r="A219" t="s">
        <v>961</v>
      </c>
      <c r="B219" t="s">
        <v>1394</v>
      </c>
      <c r="C219">
        <v>61</v>
      </c>
      <c r="D219">
        <v>1.85</v>
      </c>
    </row>
    <row r="220" spans="1:4" x14ac:dyDescent="0.25">
      <c r="A220" t="s">
        <v>829</v>
      </c>
      <c r="B220" t="s">
        <v>1935</v>
      </c>
      <c r="C220">
        <v>45</v>
      </c>
      <c r="D220">
        <v>1.85</v>
      </c>
    </row>
    <row r="221" spans="1:4" x14ac:dyDescent="0.25">
      <c r="A221" t="s">
        <v>1128</v>
      </c>
      <c r="B221" t="s">
        <v>1374</v>
      </c>
      <c r="C221">
        <v>51</v>
      </c>
      <c r="D221">
        <v>1.85</v>
      </c>
    </row>
    <row r="222" spans="1:4" x14ac:dyDescent="0.25">
      <c r="A222" t="s">
        <v>931</v>
      </c>
      <c r="B222" t="s">
        <v>1762</v>
      </c>
      <c r="C222">
        <v>41</v>
      </c>
      <c r="D222">
        <v>1.85</v>
      </c>
    </row>
    <row r="223" spans="1:4" x14ac:dyDescent="0.25">
      <c r="A223" t="s">
        <v>854</v>
      </c>
      <c r="B223" t="s">
        <v>1390</v>
      </c>
      <c r="C223">
        <v>75</v>
      </c>
      <c r="D223">
        <v>1.85</v>
      </c>
    </row>
    <row r="224" spans="1:4" x14ac:dyDescent="0.25">
      <c r="A224" t="s">
        <v>993</v>
      </c>
      <c r="B224" t="s">
        <v>1504</v>
      </c>
      <c r="C224">
        <v>91</v>
      </c>
      <c r="D224">
        <v>1.85</v>
      </c>
    </row>
    <row r="225" spans="1:4" x14ac:dyDescent="0.25">
      <c r="A225" t="s">
        <v>903</v>
      </c>
      <c r="B225" t="s">
        <v>1913</v>
      </c>
      <c r="C225">
        <v>63</v>
      </c>
      <c r="D225">
        <v>1.85</v>
      </c>
    </row>
    <row r="226" spans="1:4" x14ac:dyDescent="0.25">
      <c r="A226" t="s">
        <v>905</v>
      </c>
      <c r="B226" t="s">
        <v>1630</v>
      </c>
      <c r="C226">
        <v>95</v>
      </c>
      <c r="D226">
        <v>1.84</v>
      </c>
    </row>
    <row r="227" spans="1:4" x14ac:dyDescent="0.25">
      <c r="A227" t="s">
        <v>750</v>
      </c>
      <c r="B227" t="s">
        <v>1635</v>
      </c>
      <c r="C227">
        <v>67</v>
      </c>
      <c r="D227">
        <v>1.84</v>
      </c>
    </row>
    <row r="228" spans="1:4" x14ac:dyDescent="0.25">
      <c r="A228" t="s">
        <v>719</v>
      </c>
      <c r="B228" t="s">
        <v>1534</v>
      </c>
      <c r="C228">
        <v>55</v>
      </c>
      <c r="D228">
        <v>1.84</v>
      </c>
    </row>
    <row r="229" spans="1:4" x14ac:dyDescent="0.25">
      <c r="A229" t="s">
        <v>762</v>
      </c>
      <c r="B229" t="s">
        <v>1336</v>
      </c>
      <c r="C229">
        <v>140</v>
      </c>
      <c r="D229">
        <v>1.83</v>
      </c>
    </row>
    <row r="230" spans="1:4" x14ac:dyDescent="0.25">
      <c r="A230" t="s">
        <v>878</v>
      </c>
      <c r="B230" t="s">
        <v>1872</v>
      </c>
      <c r="C230">
        <v>97</v>
      </c>
      <c r="D230">
        <v>1.83</v>
      </c>
    </row>
    <row r="231" spans="1:4" x14ac:dyDescent="0.25">
      <c r="A231" t="s">
        <v>860</v>
      </c>
      <c r="B231" t="s">
        <v>1617</v>
      </c>
      <c r="C231">
        <v>89</v>
      </c>
      <c r="D231">
        <v>1.83</v>
      </c>
    </row>
    <row r="232" spans="1:4" x14ac:dyDescent="0.25">
      <c r="A232" t="s">
        <v>783</v>
      </c>
      <c r="B232" t="s">
        <v>1562</v>
      </c>
      <c r="C232">
        <v>128</v>
      </c>
      <c r="D232">
        <v>1.83</v>
      </c>
    </row>
    <row r="233" spans="1:4" x14ac:dyDescent="0.25">
      <c r="A233" t="s">
        <v>883</v>
      </c>
      <c r="B233" t="s">
        <v>1435</v>
      </c>
      <c r="C233">
        <v>75</v>
      </c>
      <c r="D233">
        <v>1.82</v>
      </c>
    </row>
    <row r="234" spans="1:4" x14ac:dyDescent="0.25">
      <c r="A234" t="s">
        <v>1055</v>
      </c>
      <c r="B234" t="s">
        <v>1369</v>
      </c>
      <c r="C234">
        <v>165</v>
      </c>
      <c r="D234">
        <v>1.82</v>
      </c>
    </row>
    <row r="235" spans="1:4" x14ac:dyDescent="0.25">
      <c r="A235" t="s">
        <v>901</v>
      </c>
      <c r="B235" t="s">
        <v>1836</v>
      </c>
      <c r="C235">
        <v>63</v>
      </c>
      <c r="D235">
        <v>1.82</v>
      </c>
    </row>
    <row r="236" spans="1:4" x14ac:dyDescent="0.25">
      <c r="A236" t="s">
        <v>1045</v>
      </c>
      <c r="B236" t="s">
        <v>1611</v>
      </c>
      <c r="C236">
        <v>61</v>
      </c>
      <c r="D236">
        <v>1.81</v>
      </c>
    </row>
    <row r="237" spans="1:4" x14ac:dyDescent="0.25">
      <c r="A237" t="s">
        <v>995</v>
      </c>
      <c r="B237" t="s">
        <v>1381</v>
      </c>
      <c r="C237">
        <v>86</v>
      </c>
      <c r="D237">
        <v>1.8</v>
      </c>
    </row>
    <row r="238" spans="1:4" x14ac:dyDescent="0.25">
      <c r="A238" t="s">
        <v>823</v>
      </c>
      <c r="B238" t="s">
        <v>1615</v>
      </c>
      <c r="C238">
        <v>133</v>
      </c>
      <c r="D238">
        <v>1.8</v>
      </c>
    </row>
    <row r="239" spans="1:4" x14ac:dyDescent="0.25">
      <c r="A239" t="s">
        <v>789</v>
      </c>
      <c r="B239" t="s">
        <v>1907</v>
      </c>
      <c r="C239">
        <v>44</v>
      </c>
      <c r="D239">
        <v>1.8</v>
      </c>
    </row>
    <row r="240" spans="1:4" x14ac:dyDescent="0.25">
      <c r="A240" t="s">
        <v>826</v>
      </c>
      <c r="B240" t="s">
        <v>1469</v>
      </c>
      <c r="C240">
        <v>139</v>
      </c>
      <c r="D240">
        <v>1.8</v>
      </c>
    </row>
    <row r="241" spans="1:4" x14ac:dyDescent="0.25">
      <c r="A241" t="s">
        <v>861</v>
      </c>
      <c r="B241" t="s">
        <v>1894</v>
      </c>
      <c r="C241">
        <v>49</v>
      </c>
      <c r="D241">
        <v>1.8</v>
      </c>
    </row>
    <row r="242" spans="1:4" x14ac:dyDescent="0.25">
      <c r="A242" t="s">
        <v>771</v>
      </c>
      <c r="B242" t="s">
        <v>1923</v>
      </c>
      <c r="C242">
        <v>51</v>
      </c>
      <c r="D242">
        <v>1.79</v>
      </c>
    </row>
    <row r="243" spans="1:4" x14ac:dyDescent="0.25">
      <c r="A243" t="s">
        <v>906</v>
      </c>
      <c r="B243" t="s">
        <v>1623</v>
      </c>
      <c r="C243">
        <v>58</v>
      </c>
      <c r="D243">
        <v>1.79</v>
      </c>
    </row>
    <row r="244" spans="1:4" x14ac:dyDescent="0.25">
      <c r="A244" t="s">
        <v>907</v>
      </c>
      <c r="B244" t="s">
        <v>1932</v>
      </c>
      <c r="C244">
        <v>371</v>
      </c>
      <c r="D244">
        <v>1.79</v>
      </c>
    </row>
    <row r="245" spans="1:4" x14ac:dyDescent="0.25">
      <c r="A245" t="s">
        <v>946</v>
      </c>
      <c r="B245" t="s">
        <v>1396</v>
      </c>
      <c r="C245">
        <v>136</v>
      </c>
      <c r="D245">
        <v>1.79</v>
      </c>
    </row>
    <row r="246" spans="1:4" x14ac:dyDescent="0.25">
      <c r="A246" t="s">
        <v>924</v>
      </c>
      <c r="B246" t="s">
        <v>1420</v>
      </c>
      <c r="C246">
        <v>79</v>
      </c>
      <c r="D246">
        <v>1.79</v>
      </c>
    </row>
    <row r="247" spans="1:4" x14ac:dyDescent="0.25">
      <c r="A247" t="s">
        <v>763</v>
      </c>
      <c r="B247" t="s">
        <v>1645</v>
      </c>
      <c r="C247">
        <v>149</v>
      </c>
      <c r="D247">
        <v>1.79</v>
      </c>
    </row>
    <row r="248" spans="1:4" x14ac:dyDescent="0.25">
      <c r="A248" t="s">
        <v>877</v>
      </c>
      <c r="B248" t="s">
        <v>1831</v>
      </c>
      <c r="C248">
        <v>89</v>
      </c>
      <c r="D248">
        <v>1.79</v>
      </c>
    </row>
    <row r="249" spans="1:4" x14ac:dyDescent="0.25">
      <c r="A249" t="s">
        <v>806</v>
      </c>
      <c r="B249" t="s">
        <v>1833</v>
      </c>
      <c r="C249">
        <v>141</v>
      </c>
      <c r="D249">
        <v>1.78</v>
      </c>
    </row>
    <row r="250" spans="1:4" x14ac:dyDescent="0.25">
      <c r="A250" t="s">
        <v>748</v>
      </c>
      <c r="B250" t="s">
        <v>1423</v>
      </c>
      <c r="C250">
        <v>44</v>
      </c>
      <c r="D250">
        <v>1.77</v>
      </c>
    </row>
    <row r="251" spans="1:4" x14ac:dyDescent="0.25">
      <c r="A251" t="s">
        <v>1023</v>
      </c>
      <c r="B251" t="s">
        <v>1362</v>
      </c>
      <c r="C251">
        <v>76</v>
      </c>
      <c r="D251">
        <v>1.77</v>
      </c>
    </row>
    <row r="252" spans="1:4" x14ac:dyDescent="0.25">
      <c r="A252" t="s">
        <v>836</v>
      </c>
      <c r="B252" t="s">
        <v>1644</v>
      </c>
      <c r="C252">
        <v>62</v>
      </c>
      <c r="D252">
        <v>1.77</v>
      </c>
    </row>
    <row r="253" spans="1:4" x14ac:dyDescent="0.25">
      <c r="A253" t="s">
        <v>900</v>
      </c>
      <c r="B253" t="s">
        <v>1447</v>
      </c>
      <c r="C253">
        <v>203</v>
      </c>
      <c r="D253">
        <v>1.77</v>
      </c>
    </row>
    <row r="254" spans="1:4" x14ac:dyDescent="0.25">
      <c r="A254" t="s">
        <v>864</v>
      </c>
      <c r="B254" t="s">
        <v>1820</v>
      </c>
      <c r="C254">
        <v>227</v>
      </c>
      <c r="D254">
        <v>1.77</v>
      </c>
    </row>
    <row r="255" spans="1:4" x14ac:dyDescent="0.25">
      <c r="A255" t="s">
        <v>855</v>
      </c>
      <c r="B255" t="s">
        <v>1563</v>
      </c>
      <c r="C255">
        <v>148</v>
      </c>
      <c r="D255">
        <v>1.76</v>
      </c>
    </row>
    <row r="256" spans="1:4" x14ac:dyDescent="0.25">
      <c r="A256" t="s">
        <v>927</v>
      </c>
      <c r="B256" t="s">
        <v>1441</v>
      </c>
      <c r="C256">
        <v>89</v>
      </c>
      <c r="D256">
        <v>1.76</v>
      </c>
    </row>
    <row r="257" spans="1:4" x14ac:dyDescent="0.25">
      <c r="A257" t="s">
        <v>800</v>
      </c>
      <c r="B257" t="s">
        <v>1613</v>
      </c>
      <c r="C257">
        <v>152</v>
      </c>
      <c r="D257">
        <v>1.76</v>
      </c>
    </row>
    <row r="258" spans="1:4" x14ac:dyDescent="0.25">
      <c r="A258" t="s">
        <v>869</v>
      </c>
      <c r="B258" t="s">
        <v>1855</v>
      </c>
      <c r="C258">
        <v>60</v>
      </c>
      <c r="D258">
        <v>1.75</v>
      </c>
    </row>
    <row r="259" spans="1:4" x14ac:dyDescent="0.25">
      <c r="A259" t="s">
        <v>833</v>
      </c>
      <c r="B259" t="s">
        <v>1346</v>
      </c>
      <c r="C259">
        <v>38</v>
      </c>
      <c r="D259">
        <v>1.75</v>
      </c>
    </row>
    <row r="260" spans="1:4" x14ac:dyDescent="0.25">
      <c r="A260" t="s">
        <v>873</v>
      </c>
      <c r="B260" t="s">
        <v>1937</v>
      </c>
      <c r="C260">
        <v>43</v>
      </c>
      <c r="D260">
        <v>1.74</v>
      </c>
    </row>
    <row r="261" spans="1:4" x14ac:dyDescent="0.25">
      <c r="A261" t="s">
        <v>820</v>
      </c>
      <c r="B261" t="s">
        <v>1544</v>
      </c>
      <c r="C261">
        <v>230</v>
      </c>
      <c r="D261">
        <v>1.74</v>
      </c>
    </row>
    <row r="262" spans="1:4" x14ac:dyDescent="0.25">
      <c r="A262" t="s">
        <v>769</v>
      </c>
      <c r="B262" t="s">
        <v>1531</v>
      </c>
      <c r="C262">
        <v>77</v>
      </c>
      <c r="D262">
        <v>1.73</v>
      </c>
    </row>
    <row r="263" spans="1:4" x14ac:dyDescent="0.25">
      <c r="A263" t="s">
        <v>842</v>
      </c>
      <c r="B263" t="s">
        <v>1462</v>
      </c>
      <c r="C263">
        <v>86</v>
      </c>
      <c r="D263">
        <v>1.73</v>
      </c>
    </row>
    <row r="264" spans="1:4" x14ac:dyDescent="0.25">
      <c r="A264" t="s">
        <v>888</v>
      </c>
      <c r="B264" t="s">
        <v>1842</v>
      </c>
      <c r="C264">
        <v>66</v>
      </c>
      <c r="D264">
        <v>1.73</v>
      </c>
    </row>
    <row r="265" spans="1:4" x14ac:dyDescent="0.25">
      <c r="A265" t="s">
        <v>809</v>
      </c>
      <c r="B265" t="s">
        <v>1386</v>
      </c>
      <c r="C265">
        <v>43</v>
      </c>
      <c r="D265">
        <v>1.73</v>
      </c>
    </row>
    <row r="266" spans="1:4" x14ac:dyDescent="0.25">
      <c r="A266" t="s">
        <v>899</v>
      </c>
      <c r="B266" t="s">
        <v>1922</v>
      </c>
      <c r="C266">
        <v>161</v>
      </c>
      <c r="D266">
        <v>1.73</v>
      </c>
    </row>
    <row r="267" spans="1:4" x14ac:dyDescent="0.25">
      <c r="A267" t="s">
        <v>916</v>
      </c>
      <c r="B267" t="s">
        <v>1655</v>
      </c>
      <c r="C267">
        <v>103</v>
      </c>
      <c r="D267">
        <v>1.73</v>
      </c>
    </row>
    <row r="268" spans="1:4" x14ac:dyDescent="0.25">
      <c r="A268" t="s">
        <v>818</v>
      </c>
      <c r="B268" t="s">
        <v>1882</v>
      </c>
      <c r="C268">
        <v>89</v>
      </c>
      <c r="D268">
        <v>1.73</v>
      </c>
    </row>
    <row r="269" spans="1:4" x14ac:dyDescent="0.25">
      <c r="A269" t="s">
        <v>835</v>
      </c>
      <c r="B269" t="s">
        <v>1873</v>
      </c>
      <c r="C269">
        <v>89</v>
      </c>
      <c r="D269">
        <v>1.72</v>
      </c>
    </row>
    <row r="270" spans="1:4" x14ac:dyDescent="0.25">
      <c r="A270" t="s">
        <v>881</v>
      </c>
      <c r="B270" t="s">
        <v>1757</v>
      </c>
      <c r="C270">
        <v>65</v>
      </c>
      <c r="D270">
        <v>1.72</v>
      </c>
    </row>
    <row r="271" spans="1:4" x14ac:dyDescent="0.25">
      <c r="A271" t="s">
        <v>975</v>
      </c>
      <c r="B271" t="s">
        <v>1582</v>
      </c>
      <c r="C271">
        <v>164</v>
      </c>
      <c r="D271">
        <v>1.71</v>
      </c>
    </row>
    <row r="272" spans="1:4" x14ac:dyDescent="0.25">
      <c r="A272" t="s">
        <v>746</v>
      </c>
      <c r="B272" t="s">
        <v>1755</v>
      </c>
      <c r="C272">
        <v>76</v>
      </c>
      <c r="D272">
        <v>1.71</v>
      </c>
    </row>
    <row r="273" spans="1:4" x14ac:dyDescent="0.25">
      <c r="A273" t="s">
        <v>757</v>
      </c>
      <c r="B273" t="s">
        <v>1537</v>
      </c>
      <c r="C273">
        <v>140</v>
      </c>
      <c r="D273">
        <v>1.71</v>
      </c>
    </row>
    <row r="274" spans="1:4" x14ac:dyDescent="0.25">
      <c r="A274" t="s">
        <v>998</v>
      </c>
      <c r="B274" t="s">
        <v>1900</v>
      </c>
      <c r="C274">
        <v>73</v>
      </c>
      <c r="D274">
        <v>1.71</v>
      </c>
    </row>
    <row r="275" spans="1:4" x14ac:dyDescent="0.25">
      <c r="A275" t="s">
        <v>689</v>
      </c>
      <c r="B275" t="s">
        <v>1499</v>
      </c>
      <c r="C275">
        <v>80</v>
      </c>
      <c r="D275">
        <v>1.71</v>
      </c>
    </row>
    <row r="276" spans="1:4" x14ac:dyDescent="0.25">
      <c r="A276" t="s">
        <v>801</v>
      </c>
      <c r="B276" t="s">
        <v>1776</v>
      </c>
      <c r="C276">
        <v>56</v>
      </c>
      <c r="D276">
        <v>1.71</v>
      </c>
    </row>
    <row r="277" spans="1:4" x14ac:dyDescent="0.25">
      <c r="A277" t="s">
        <v>712</v>
      </c>
      <c r="B277" t="s">
        <v>1846</v>
      </c>
      <c r="C277">
        <v>66</v>
      </c>
      <c r="D277">
        <v>1.7</v>
      </c>
    </row>
    <row r="278" spans="1:4" x14ac:dyDescent="0.25">
      <c r="A278" t="s">
        <v>949</v>
      </c>
      <c r="B278" t="s">
        <v>1874</v>
      </c>
      <c r="C278">
        <v>84</v>
      </c>
      <c r="D278">
        <v>1.7</v>
      </c>
    </row>
    <row r="279" spans="1:4" x14ac:dyDescent="0.25">
      <c r="A279" t="s">
        <v>817</v>
      </c>
      <c r="B279" t="s">
        <v>1382</v>
      </c>
      <c r="C279">
        <v>52</v>
      </c>
      <c r="D279">
        <v>1.7</v>
      </c>
    </row>
    <row r="280" spans="1:4" x14ac:dyDescent="0.25">
      <c r="A280" t="s">
        <v>913</v>
      </c>
      <c r="B280" t="s">
        <v>1790</v>
      </c>
      <c r="C280">
        <v>64</v>
      </c>
      <c r="D280">
        <v>1.69</v>
      </c>
    </row>
    <row r="281" spans="1:4" x14ac:dyDescent="0.25">
      <c r="A281" t="s">
        <v>850</v>
      </c>
      <c r="B281" t="s">
        <v>1903</v>
      </c>
      <c r="C281">
        <v>102</v>
      </c>
      <c r="D281">
        <v>1.69</v>
      </c>
    </row>
    <row r="282" spans="1:4" x14ac:dyDescent="0.25">
      <c r="A282" t="s">
        <v>912</v>
      </c>
      <c r="B282" t="s">
        <v>1414</v>
      </c>
      <c r="C282">
        <v>212</v>
      </c>
      <c r="D282">
        <v>1.68</v>
      </c>
    </row>
    <row r="283" spans="1:4" x14ac:dyDescent="0.25">
      <c r="A283" t="s">
        <v>976</v>
      </c>
      <c r="B283" t="s">
        <v>1641</v>
      </c>
      <c r="C283">
        <v>226</v>
      </c>
      <c r="D283">
        <v>1.67</v>
      </c>
    </row>
    <row r="284" spans="1:4" x14ac:dyDescent="0.25">
      <c r="A284" t="s">
        <v>846</v>
      </c>
      <c r="B284" t="s">
        <v>1875</v>
      </c>
      <c r="C284">
        <v>170</v>
      </c>
      <c r="D284">
        <v>1.67</v>
      </c>
    </row>
    <row r="285" spans="1:4" x14ac:dyDescent="0.25">
      <c r="A285" t="s">
        <v>865</v>
      </c>
      <c r="B285" t="s">
        <v>1870</v>
      </c>
      <c r="C285">
        <v>55</v>
      </c>
      <c r="D285">
        <v>1.67</v>
      </c>
    </row>
    <row r="286" spans="1:4" x14ac:dyDescent="0.25">
      <c r="A286" t="s">
        <v>843</v>
      </c>
      <c r="B286" t="s">
        <v>1825</v>
      </c>
      <c r="C286">
        <v>67</v>
      </c>
      <c r="D286">
        <v>1.66</v>
      </c>
    </row>
    <row r="287" spans="1:4" x14ac:dyDescent="0.25">
      <c r="A287" t="s">
        <v>874</v>
      </c>
      <c r="B287" t="s">
        <v>1862</v>
      </c>
      <c r="C287">
        <v>65</v>
      </c>
      <c r="D287">
        <v>1.65</v>
      </c>
    </row>
    <row r="288" spans="1:4" x14ac:dyDescent="0.25">
      <c r="A288" t="s">
        <v>803</v>
      </c>
      <c r="B288" t="s">
        <v>1533</v>
      </c>
      <c r="C288">
        <v>144</v>
      </c>
      <c r="D288">
        <v>1.65</v>
      </c>
    </row>
    <row r="289" spans="1:4" x14ac:dyDescent="0.25">
      <c r="A289" t="s">
        <v>964</v>
      </c>
      <c r="B289" t="s">
        <v>1891</v>
      </c>
      <c r="C289">
        <v>46</v>
      </c>
      <c r="D289">
        <v>1.64</v>
      </c>
    </row>
    <row r="290" spans="1:4" x14ac:dyDescent="0.25">
      <c r="A290" t="s">
        <v>947</v>
      </c>
      <c r="B290" t="s">
        <v>1815</v>
      </c>
      <c r="C290">
        <v>64</v>
      </c>
      <c r="D290">
        <v>1.64</v>
      </c>
    </row>
    <row r="291" spans="1:4" x14ac:dyDescent="0.25">
      <c r="A291" t="s">
        <v>1010</v>
      </c>
      <c r="B291" t="s">
        <v>1879</v>
      </c>
      <c r="C291">
        <v>78</v>
      </c>
      <c r="D291">
        <v>1.64</v>
      </c>
    </row>
    <row r="292" spans="1:4" x14ac:dyDescent="0.25">
      <c r="A292" t="s">
        <v>895</v>
      </c>
      <c r="B292" t="s">
        <v>1789</v>
      </c>
      <c r="C292">
        <v>63</v>
      </c>
      <c r="D292">
        <v>1.63</v>
      </c>
    </row>
    <row r="293" spans="1:4" x14ac:dyDescent="0.25">
      <c r="A293" t="s">
        <v>862</v>
      </c>
      <c r="B293" t="s">
        <v>1605</v>
      </c>
      <c r="C293">
        <v>183</v>
      </c>
      <c r="D293">
        <v>1.63</v>
      </c>
    </row>
    <row r="294" spans="1:4" x14ac:dyDescent="0.25">
      <c r="A294" t="s">
        <v>880</v>
      </c>
      <c r="B294" t="s">
        <v>1634</v>
      </c>
      <c r="C294">
        <v>249</v>
      </c>
      <c r="D294">
        <v>1.63</v>
      </c>
    </row>
    <row r="295" spans="1:4" x14ac:dyDescent="0.25">
      <c r="A295" t="s">
        <v>963</v>
      </c>
      <c r="B295" t="s">
        <v>1864</v>
      </c>
      <c r="C295">
        <v>71</v>
      </c>
      <c r="D295">
        <v>1.62</v>
      </c>
    </row>
    <row r="296" spans="1:4" x14ac:dyDescent="0.25">
      <c r="A296" t="s">
        <v>1049</v>
      </c>
      <c r="B296" t="s">
        <v>1908</v>
      </c>
      <c r="C296">
        <v>49</v>
      </c>
      <c r="D296">
        <v>1.62</v>
      </c>
    </row>
    <row r="297" spans="1:4" x14ac:dyDescent="0.25">
      <c r="A297" t="s">
        <v>825</v>
      </c>
      <c r="B297" t="s">
        <v>1592</v>
      </c>
      <c r="C297">
        <v>139</v>
      </c>
      <c r="D297">
        <v>1.62</v>
      </c>
    </row>
    <row r="298" spans="1:4" x14ac:dyDescent="0.25">
      <c r="A298" t="s">
        <v>804</v>
      </c>
      <c r="B298" t="s">
        <v>1865</v>
      </c>
      <c r="C298">
        <v>69</v>
      </c>
      <c r="D298">
        <v>1.62</v>
      </c>
    </row>
    <row r="299" spans="1:4" x14ac:dyDescent="0.25">
      <c r="A299" t="s">
        <v>938</v>
      </c>
      <c r="B299" t="s">
        <v>1902</v>
      </c>
      <c r="C299">
        <v>100</v>
      </c>
      <c r="D299">
        <v>1.62</v>
      </c>
    </row>
    <row r="300" spans="1:4" x14ac:dyDescent="0.25">
      <c r="A300" t="s">
        <v>760</v>
      </c>
      <c r="B300" t="s">
        <v>1590</v>
      </c>
      <c r="C300">
        <v>119</v>
      </c>
      <c r="D300">
        <v>1.61</v>
      </c>
    </row>
    <row r="301" spans="1:4" x14ac:dyDescent="0.25">
      <c r="A301" t="s">
        <v>830</v>
      </c>
      <c r="B301" t="s">
        <v>1342</v>
      </c>
      <c r="C301">
        <v>51</v>
      </c>
      <c r="D301">
        <v>1.61</v>
      </c>
    </row>
    <row r="302" spans="1:4" x14ac:dyDescent="0.25">
      <c r="A302" t="s">
        <v>834</v>
      </c>
      <c r="B302" t="s">
        <v>1351</v>
      </c>
      <c r="C302">
        <v>95</v>
      </c>
      <c r="D302">
        <v>1.61</v>
      </c>
    </row>
    <row r="303" spans="1:4" x14ac:dyDescent="0.25">
      <c r="A303" t="s">
        <v>915</v>
      </c>
      <c r="B303" t="s">
        <v>1395</v>
      </c>
      <c r="C303">
        <v>95</v>
      </c>
      <c r="D303">
        <v>1.61</v>
      </c>
    </row>
    <row r="304" spans="1:4" x14ac:dyDescent="0.25">
      <c r="A304" t="s">
        <v>867</v>
      </c>
      <c r="B304" t="s">
        <v>1666</v>
      </c>
      <c r="C304">
        <v>45</v>
      </c>
      <c r="D304">
        <v>1.6</v>
      </c>
    </row>
    <row r="305" spans="1:4" x14ac:dyDescent="0.25">
      <c r="A305" t="s">
        <v>908</v>
      </c>
      <c r="B305" t="s">
        <v>1440</v>
      </c>
      <c r="C305">
        <v>98</v>
      </c>
      <c r="D305">
        <v>1.6</v>
      </c>
    </row>
    <row r="306" spans="1:4" x14ac:dyDescent="0.25">
      <c r="A306" t="s">
        <v>972</v>
      </c>
      <c r="B306" t="s">
        <v>1808</v>
      </c>
      <c r="C306">
        <v>46</v>
      </c>
      <c r="D306">
        <v>1.6</v>
      </c>
    </row>
    <row r="307" spans="1:4" x14ac:dyDescent="0.25">
      <c r="A307" t="s">
        <v>893</v>
      </c>
      <c r="B307" t="s">
        <v>1356</v>
      </c>
      <c r="C307">
        <v>135</v>
      </c>
      <c r="D307">
        <v>1.59</v>
      </c>
    </row>
    <row r="308" spans="1:4" x14ac:dyDescent="0.25">
      <c r="A308" t="s">
        <v>926</v>
      </c>
      <c r="B308" t="s">
        <v>1375</v>
      </c>
      <c r="C308">
        <v>153</v>
      </c>
      <c r="D308">
        <v>1.59</v>
      </c>
    </row>
    <row r="309" spans="1:4" x14ac:dyDescent="0.25">
      <c r="A309" t="s">
        <v>954</v>
      </c>
      <c r="B309" t="s">
        <v>1885</v>
      </c>
      <c r="C309">
        <v>90</v>
      </c>
      <c r="D309">
        <v>1.59</v>
      </c>
    </row>
    <row r="310" spans="1:4" x14ac:dyDescent="0.25">
      <c r="A310" t="s">
        <v>1050</v>
      </c>
      <c r="B310" t="s">
        <v>1439</v>
      </c>
      <c r="C310">
        <v>57</v>
      </c>
      <c r="D310">
        <v>1.58</v>
      </c>
    </row>
    <row r="311" spans="1:4" x14ac:dyDescent="0.25">
      <c r="A311" t="s">
        <v>967</v>
      </c>
      <c r="B311" t="s">
        <v>1702</v>
      </c>
      <c r="C311">
        <v>41</v>
      </c>
      <c r="D311">
        <v>1.58</v>
      </c>
    </row>
    <row r="312" spans="1:4" x14ac:dyDescent="0.25">
      <c r="A312" t="s">
        <v>942</v>
      </c>
      <c r="B312" t="s">
        <v>1536</v>
      </c>
      <c r="C312">
        <v>150</v>
      </c>
      <c r="D312">
        <v>1.57</v>
      </c>
    </row>
    <row r="313" spans="1:4" x14ac:dyDescent="0.25">
      <c r="A313" t="s">
        <v>807</v>
      </c>
      <c r="B313" t="s">
        <v>1467</v>
      </c>
      <c r="C313">
        <v>69</v>
      </c>
      <c r="D313">
        <v>1.57</v>
      </c>
    </row>
    <row r="314" spans="1:4" x14ac:dyDescent="0.25">
      <c r="A314" t="s">
        <v>816</v>
      </c>
      <c r="B314" t="s">
        <v>1810</v>
      </c>
      <c r="C314">
        <v>52</v>
      </c>
      <c r="D314">
        <v>1.57</v>
      </c>
    </row>
    <row r="315" spans="1:4" x14ac:dyDescent="0.25">
      <c r="A315" t="s">
        <v>1024</v>
      </c>
      <c r="B315" t="s">
        <v>1859</v>
      </c>
      <c r="C315">
        <v>59</v>
      </c>
      <c r="D315">
        <v>1.56</v>
      </c>
    </row>
    <row r="316" spans="1:4" x14ac:dyDescent="0.25">
      <c r="A316" t="s">
        <v>953</v>
      </c>
      <c r="B316" t="s">
        <v>1553</v>
      </c>
      <c r="C316">
        <v>163</v>
      </c>
      <c r="D316">
        <v>1.56</v>
      </c>
    </row>
    <row r="317" spans="1:4" x14ac:dyDescent="0.25">
      <c r="A317" t="s">
        <v>1035</v>
      </c>
      <c r="B317" t="s">
        <v>1774</v>
      </c>
      <c r="C317">
        <v>43</v>
      </c>
      <c r="D317">
        <v>1.55</v>
      </c>
    </row>
    <row r="318" spans="1:4" x14ac:dyDescent="0.25">
      <c r="A318" t="s">
        <v>845</v>
      </c>
      <c r="B318" t="s">
        <v>1591</v>
      </c>
      <c r="C318">
        <v>78</v>
      </c>
      <c r="D318">
        <v>1.55</v>
      </c>
    </row>
    <row r="319" spans="1:4" x14ac:dyDescent="0.25">
      <c r="A319" t="s">
        <v>936</v>
      </c>
      <c r="B319" t="s">
        <v>1783</v>
      </c>
      <c r="C319">
        <v>108</v>
      </c>
      <c r="D319">
        <v>1.55</v>
      </c>
    </row>
    <row r="320" spans="1:4" x14ac:dyDescent="0.25">
      <c r="A320" t="s">
        <v>956</v>
      </c>
      <c r="B320" t="s">
        <v>1866</v>
      </c>
      <c r="C320">
        <v>103</v>
      </c>
      <c r="D320">
        <v>1.55</v>
      </c>
    </row>
    <row r="321" spans="1:4" x14ac:dyDescent="0.25">
      <c r="A321" t="s">
        <v>872</v>
      </c>
      <c r="B321" t="s">
        <v>1555</v>
      </c>
      <c r="C321">
        <v>160</v>
      </c>
      <c r="D321">
        <v>1.54</v>
      </c>
    </row>
    <row r="322" spans="1:4" x14ac:dyDescent="0.25">
      <c r="A322" t="s">
        <v>1002</v>
      </c>
      <c r="B322" t="s">
        <v>1599</v>
      </c>
      <c r="C322">
        <v>72</v>
      </c>
      <c r="D322">
        <v>1.54</v>
      </c>
    </row>
    <row r="323" spans="1:4" x14ac:dyDescent="0.25">
      <c r="A323" t="s">
        <v>1004</v>
      </c>
      <c r="B323" t="s">
        <v>1408</v>
      </c>
      <c r="C323">
        <v>73</v>
      </c>
      <c r="D323">
        <v>1.54</v>
      </c>
    </row>
    <row r="324" spans="1:4" x14ac:dyDescent="0.25">
      <c r="A324" t="s">
        <v>797</v>
      </c>
      <c r="B324" t="s">
        <v>1767</v>
      </c>
      <c r="C324">
        <v>55</v>
      </c>
      <c r="D324">
        <v>1.54</v>
      </c>
    </row>
    <row r="325" spans="1:4" x14ac:dyDescent="0.25">
      <c r="A325" t="s">
        <v>935</v>
      </c>
      <c r="B325" t="s">
        <v>1806</v>
      </c>
      <c r="C325">
        <v>80</v>
      </c>
      <c r="D325">
        <v>1.54</v>
      </c>
    </row>
    <row r="326" spans="1:4" x14ac:dyDescent="0.25">
      <c r="A326" t="s">
        <v>1071</v>
      </c>
      <c r="B326" t="s">
        <v>1513</v>
      </c>
      <c r="C326">
        <v>65</v>
      </c>
      <c r="D326">
        <v>1.54</v>
      </c>
    </row>
    <row r="327" spans="1:4" x14ac:dyDescent="0.25">
      <c r="A327" t="s">
        <v>944</v>
      </c>
      <c r="B327" t="s">
        <v>1636</v>
      </c>
      <c r="C327">
        <v>108</v>
      </c>
      <c r="D327">
        <v>1.53</v>
      </c>
    </row>
    <row r="328" spans="1:4" x14ac:dyDescent="0.25">
      <c r="A328" t="s">
        <v>891</v>
      </c>
      <c r="B328" t="s">
        <v>1768</v>
      </c>
      <c r="C328">
        <v>54</v>
      </c>
      <c r="D328">
        <v>1.53</v>
      </c>
    </row>
    <row r="329" spans="1:4" x14ac:dyDescent="0.25">
      <c r="A329" t="s">
        <v>1019</v>
      </c>
      <c r="B329" t="s">
        <v>1528</v>
      </c>
      <c r="C329">
        <v>253</v>
      </c>
      <c r="D329">
        <v>1.53</v>
      </c>
    </row>
    <row r="330" spans="1:4" x14ac:dyDescent="0.25">
      <c r="A330" t="s">
        <v>1091</v>
      </c>
      <c r="B330" t="s">
        <v>1886</v>
      </c>
      <c r="C330">
        <v>75</v>
      </c>
      <c r="D330">
        <v>1.53</v>
      </c>
    </row>
    <row r="331" spans="1:4" x14ac:dyDescent="0.25">
      <c r="A331" t="s">
        <v>782</v>
      </c>
      <c r="B331" t="s">
        <v>1850</v>
      </c>
      <c r="C331">
        <v>128</v>
      </c>
      <c r="D331">
        <v>1.53</v>
      </c>
    </row>
    <row r="332" spans="1:4" x14ac:dyDescent="0.25">
      <c r="A332" t="s">
        <v>890</v>
      </c>
      <c r="B332" t="s">
        <v>1749</v>
      </c>
      <c r="C332">
        <v>64</v>
      </c>
      <c r="D332">
        <v>1.52</v>
      </c>
    </row>
    <row r="333" spans="1:4" x14ac:dyDescent="0.25">
      <c r="A333" t="s">
        <v>857</v>
      </c>
      <c r="B333" t="s">
        <v>1508</v>
      </c>
      <c r="C333">
        <v>61</v>
      </c>
      <c r="D333">
        <v>1.52</v>
      </c>
    </row>
    <row r="334" spans="1:4" x14ac:dyDescent="0.25">
      <c r="A334" t="s">
        <v>925</v>
      </c>
      <c r="B334" t="s">
        <v>1837</v>
      </c>
      <c r="C334">
        <v>54</v>
      </c>
      <c r="D334">
        <v>1.52</v>
      </c>
    </row>
    <row r="335" spans="1:4" x14ac:dyDescent="0.25">
      <c r="A335" t="s">
        <v>1117</v>
      </c>
      <c r="B335" t="s">
        <v>1881</v>
      </c>
      <c r="C335">
        <v>42</v>
      </c>
      <c r="D335">
        <v>1.52</v>
      </c>
    </row>
    <row r="336" spans="1:4" x14ac:dyDescent="0.25">
      <c r="A336" t="s">
        <v>1048</v>
      </c>
      <c r="B336" t="s">
        <v>1798</v>
      </c>
      <c r="C336">
        <v>47</v>
      </c>
      <c r="D336">
        <v>1.51</v>
      </c>
    </row>
    <row r="337" spans="1:4" x14ac:dyDescent="0.25">
      <c r="A337" t="s">
        <v>875</v>
      </c>
      <c r="B337" t="s">
        <v>1428</v>
      </c>
      <c r="C337">
        <v>76</v>
      </c>
      <c r="D337">
        <v>1.51</v>
      </c>
    </row>
    <row r="338" spans="1:4" x14ac:dyDescent="0.25">
      <c r="A338" t="s">
        <v>952</v>
      </c>
      <c r="B338" t="s">
        <v>1809</v>
      </c>
      <c r="C338">
        <v>118</v>
      </c>
      <c r="D338">
        <v>1.51</v>
      </c>
    </row>
    <row r="339" spans="1:4" x14ac:dyDescent="0.25">
      <c r="A339" t="s">
        <v>933</v>
      </c>
      <c r="B339" t="s">
        <v>1549</v>
      </c>
      <c r="C339">
        <v>74</v>
      </c>
      <c r="D339">
        <v>1.51</v>
      </c>
    </row>
    <row r="340" spans="1:4" x14ac:dyDescent="0.25">
      <c r="A340" t="s">
        <v>840</v>
      </c>
      <c r="B340" t="s">
        <v>1804</v>
      </c>
      <c r="C340">
        <v>46</v>
      </c>
      <c r="D340">
        <v>1.51</v>
      </c>
    </row>
    <row r="341" spans="1:4" x14ac:dyDescent="0.25">
      <c r="A341" t="s">
        <v>902</v>
      </c>
      <c r="B341" t="s">
        <v>1463</v>
      </c>
      <c r="C341">
        <v>44</v>
      </c>
      <c r="D341">
        <v>1.51</v>
      </c>
    </row>
    <row r="342" spans="1:4" x14ac:dyDescent="0.25">
      <c r="A342" t="s">
        <v>1016</v>
      </c>
      <c r="B342" t="s">
        <v>1658</v>
      </c>
      <c r="C342">
        <v>38</v>
      </c>
      <c r="D342">
        <v>1.5</v>
      </c>
    </row>
    <row r="343" spans="1:4" x14ac:dyDescent="0.25">
      <c r="A343" t="s">
        <v>813</v>
      </c>
      <c r="B343" t="s">
        <v>1430</v>
      </c>
      <c r="C343">
        <v>98</v>
      </c>
      <c r="D343">
        <v>1.5</v>
      </c>
    </row>
    <row r="344" spans="1:4" x14ac:dyDescent="0.25">
      <c r="A344" t="s">
        <v>941</v>
      </c>
      <c r="B344" t="s">
        <v>1660</v>
      </c>
      <c r="C344">
        <v>167</v>
      </c>
      <c r="D344">
        <v>1.49</v>
      </c>
    </row>
    <row r="345" spans="1:4" x14ac:dyDescent="0.25">
      <c r="A345" t="s">
        <v>856</v>
      </c>
      <c r="B345" t="s">
        <v>1792</v>
      </c>
      <c r="C345">
        <v>50</v>
      </c>
      <c r="D345">
        <v>1.49</v>
      </c>
    </row>
    <row r="346" spans="1:4" x14ac:dyDescent="0.25">
      <c r="A346" t="s">
        <v>910</v>
      </c>
      <c r="B346" t="s">
        <v>1567</v>
      </c>
      <c r="C346">
        <v>224</v>
      </c>
      <c r="D346">
        <v>1.49</v>
      </c>
    </row>
    <row r="347" spans="1:4" x14ac:dyDescent="0.25">
      <c r="A347" t="s">
        <v>838</v>
      </c>
      <c r="B347" t="s">
        <v>1786</v>
      </c>
      <c r="C347">
        <v>50</v>
      </c>
      <c r="D347">
        <v>1.49</v>
      </c>
    </row>
    <row r="348" spans="1:4" x14ac:dyDescent="0.25">
      <c r="A348" t="s">
        <v>841</v>
      </c>
      <c r="B348" t="s">
        <v>1502</v>
      </c>
      <c r="C348">
        <v>91</v>
      </c>
      <c r="D348">
        <v>1.49</v>
      </c>
    </row>
    <row r="349" spans="1:4" x14ac:dyDescent="0.25">
      <c r="A349" t="s">
        <v>960</v>
      </c>
      <c r="B349" t="s">
        <v>1797</v>
      </c>
      <c r="C349">
        <v>116</v>
      </c>
      <c r="D349">
        <v>1.48</v>
      </c>
    </row>
    <row r="350" spans="1:4" x14ac:dyDescent="0.25">
      <c r="A350" t="s">
        <v>1130</v>
      </c>
      <c r="B350" t="s">
        <v>1916</v>
      </c>
      <c r="C350">
        <v>42</v>
      </c>
      <c r="D350">
        <v>1.48</v>
      </c>
    </row>
    <row r="351" spans="1:4" x14ac:dyDescent="0.25">
      <c r="A351" t="s">
        <v>1070</v>
      </c>
      <c r="B351" t="s">
        <v>1883</v>
      </c>
      <c r="C351">
        <v>40</v>
      </c>
      <c r="D351">
        <v>1.48</v>
      </c>
    </row>
    <row r="352" spans="1:4" x14ac:dyDescent="0.25">
      <c r="A352" t="s">
        <v>937</v>
      </c>
      <c r="B352" t="s">
        <v>1448</v>
      </c>
      <c r="C352">
        <v>158</v>
      </c>
      <c r="D352">
        <v>1.48</v>
      </c>
    </row>
    <row r="353" spans="1:4" x14ac:dyDescent="0.25">
      <c r="A353" t="s">
        <v>882</v>
      </c>
      <c r="B353" t="s">
        <v>1756</v>
      </c>
      <c r="C353">
        <v>78</v>
      </c>
      <c r="D353">
        <v>1.48</v>
      </c>
    </row>
    <row r="354" spans="1:4" x14ac:dyDescent="0.25">
      <c r="A354" t="s">
        <v>886</v>
      </c>
      <c r="B354" t="s">
        <v>1523</v>
      </c>
      <c r="C354">
        <v>146</v>
      </c>
      <c r="D354">
        <v>1.47</v>
      </c>
    </row>
    <row r="355" spans="1:4" x14ac:dyDescent="0.25">
      <c r="A355" t="s">
        <v>922</v>
      </c>
      <c r="B355" t="s">
        <v>1638</v>
      </c>
      <c r="C355">
        <v>135</v>
      </c>
      <c r="D355">
        <v>1.47</v>
      </c>
    </row>
    <row r="356" spans="1:4" x14ac:dyDescent="0.25">
      <c r="A356" t="s">
        <v>904</v>
      </c>
      <c r="B356" t="s">
        <v>1679</v>
      </c>
      <c r="C356">
        <v>71</v>
      </c>
      <c r="D356">
        <v>1.46</v>
      </c>
    </row>
    <row r="357" spans="1:4" x14ac:dyDescent="0.25">
      <c r="A357" t="s">
        <v>921</v>
      </c>
      <c r="B357" t="s">
        <v>1515</v>
      </c>
      <c r="C357">
        <v>57</v>
      </c>
      <c r="D357">
        <v>1.46</v>
      </c>
    </row>
    <row r="358" spans="1:4" x14ac:dyDescent="0.25">
      <c r="A358" t="s">
        <v>892</v>
      </c>
      <c r="B358" t="s">
        <v>1661</v>
      </c>
      <c r="C358">
        <v>67</v>
      </c>
      <c r="D358">
        <v>1.46</v>
      </c>
    </row>
    <row r="359" spans="1:4" x14ac:dyDescent="0.25">
      <c r="A359" t="s">
        <v>876</v>
      </c>
      <c r="B359" t="s">
        <v>1746</v>
      </c>
      <c r="C359">
        <v>39</v>
      </c>
      <c r="D359">
        <v>1.46</v>
      </c>
    </row>
    <row r="360" spans="1:4" x14ac:dyDescent="0.25">
      <c r="A360" t="s">
        <v>897</v>
      </c>
      <c r="B360" t="s">
        <v>1788</v>
      </c>
      <c r="C360">
        <v>50</v>
      </c>
      <c r="D360">
        <v>1.46</v>
      </c>
    </row>
    <row r="361" spans="1:4" x14ac:dyDescent="0.25">
      <c r="A361" t="s">
        <v>1056</v>
      </c>
      <c r="B361" t="s">
        <v>1871</v>
      </c>
      <c r="C361">
        <v>70</v>
      </c>
      <c r="D361">
        <v>1.46</v>
      </c>
    </row>
    <row r="362" spans="1:4" x14ac:dyDescent="0.25">
      <c r="A362" t="s">
        <v>889</v>
      </c>
      <c r="B362" t="s">
        <v>1877</v>
      </c>
      <c r="C362">
        <v>230</v>
      </c>
      <c r="D362">
        <v>1.45</v>
      </c>
    </row>
    <row r="363" spans="1:4" x14ac:dyDescent="0.25">
      <c r="A363" t="s">
        <v>984</v>
      </c>
      <c r="B363" t="s">
        <v>1839</v>
      </c>
      <c r="C363">
        <v>49</v>
      </c>
      <c r="D363">
        <v>1.45</v>
      </c>
    </row>
    <row r="364" spans="1:4" x14ac:dyDescent="0.25">
      <c r="A364" t="s">
        <v>985</v>
      </c>
      <c r="B364" t="s">
        <v>1411</v>
      </c>
      <c r="C364">
        <v>45</v>
      </c>
      <c r="D364">
        <v>1.45</v>
      </c>
    </row>
    <row r="365" spans="1:4" x14ac:dyDescent="0.25">
      <c r="A365" t="s">
        <v>1073</v>
      </c>
      <c r="B365" t="s">
        <v>1349</v>
      </c>
      <c r="C365">
        <v>102</v>
      </c>
      <c r="D365">
        <v>1.45</v>
      </c>
    </row>
    <row r="366" spans="1:4" x14ac:dyDescent="0.25">
      <c r="A366" t="s">
        <v>628</v>
      </c>
      <c r="B366" t="s">
        <v>1596</v>
      </c>
      <c r="C366">
        <v>61</v>
      </c>
      <c r="D366">
        <v>1.44</v>
      </c>
    </row>
    <row r="367" spans="1:4" x14ac:dyDescent="0.25">
      <c r="A367" t="s">
        <v>983</v>
      </c>
      <c r="B367" t="s">
        <v>1868</v>
      </c>
      <c r="C367">
        <v>148</v>
      </c>
      <c r="D367">
        <v>1.44</v>
      </c>
    </row>
    <row r="368" spans="1:4" x14ac:dyDescent="0.25">
      <c r="A368" t="s">
        <v>929</v>
      </c>
      <c r="B368" t="s">
        <v>1764</v>
      </c>
      <c r="C368">
        <v>68</v>
      </c>
      <c r="D368">
        <v>1.44</v>
      </c>
    </row>
    <row r="369" spans="1:4" x14ac:dyDescent="0.25">
      <c r="A369" t="s">
        <v>1046</v>
      </c>
      <c r="B369" t="s">
        <v>1828</v>
      </c>
      <c r="C369">
        <v>103</v>
      </c>
      <c r="D369">
        <v>1.44</v>
      </c>
    </row>
    <row r="370" spans="1:4" x14ac:dyDescent="0.25">
      <c r="A370" t="s">
        <v>1028</v>
      </c>
      <c r="B370" t="s">
        <v>1892</v>
      </c>
      <c r="C370">
        <v>40</v>
      </c>
      <c r="D370">
        <v>1.44</v>
      </c>
    </row>
    <row r="371" spans="1:4" x14ac:dyDescent="0.25">
      <c r="A371" t="s">
        <v>919</v>
      </c>
      <c r="B371" t="s">
        <v>1571</v>
      </c>
      <c r="C371">
        <v>86</v>
      </c>
      <c r="D371">
        <v>1.43</v>
      </c>
    </row>
    <row r="372" spans="1:4" x14ac:dyDescent="0.25">
      <c r="A372" t="s">
        <v>885</v>
      </c>
      <c r="B372" t="s">
        <v>1772</v>
      </c>
      <c r="C372">
        <v>46</v>
      </c>
      <c r="D372">
        <v>1.43</v>
      </c>
    </row>
    <row r="373" spans="1:4" x14ac:dyDescent="0.25">
      <c r="A373" t="s">
        <v>1092</v>
      </c>
      <c r="B373" t="s">
        <v>1391</v>
      </c>
      <c r="C373">
        <v>62</v>
      </c>
      <c r="D373">
        <v>1.43</v>
      </c>
    </row>
    <row r="374" spans="1:4" x14ac:dyDescent="0.25">
      <c r="A374" t="s">
        <v>917</v>
      </c>
      <c r="B374" t="s">
        <v>1760</v>
      </c>
      <c r="C374">
        <v>84</v>
      </c>
      <c r="D374">
        <v>1.43</v>
      </c>
    </row>
    <row r="375" spans="1:4" x14ac:dyDescent="0.25">
      <c r="A375" t="s">
        <v>1126</v>
      </c>
      <c r="B375" t="s">
        <v>1876</v>
      </c>
      <c r="C375">
        <v>43</v>
      </c>
      <c r="D375">
        <v>1.42</v>
      </c>
    </row>
    <row r="376" spans="1:4" x14ac:dyDescent="0.25">
      <c r="A376" t="s">
        <v>898</v>
      </c>
      <c r="B376" t="s">
        <v>1744</v>
      </c>
      <c r="C376">
        <v>43</v>
      </c>
      <c r="D376">
        <v>1.42</v>
      </c>
    </row>
    <row r="377" spans="1:4" x14ac:dyDescent="0.25">
      <c r="A377" t="s">
        <v>1068</v>
      </c>
      <c r="B377" t="s">
        <v>1496</v>
      </c>
      <c r="C377">
        <v>67</v>
      </c>
      <c r="D377">
        <v>1.42</v>
      </c>
    </row>
    <row r="378" spans="1:4" x14ac:dyDescent="0.25">
      <c r="A378" t="s">
        <v>1102</v>
      </c>
      <c r="B378" t="s">
        <v>1898</v>
      </c>
      <c r="C378">
        <v>96</v>
      </c>
      <c r="D378">
        <v>1.42</v>
      </c>
    </row>
    <row r="379" spans="1:4" x14ac:dyDescent="0.25">
      <c r="A379" t="s">
        <v>1008</v>
      </c>
      <c r="B379" t="s">
        <v>1730</v>
      </c>
      <c r="C379">
        <v>83</v>
      </c>
      <c r="D379">
        <v>1.42</v>
      </c>
    </row>
    <row r="380" spans="1:4" x14ac:dyDescent="0.25">
      <c r="A380" t="s">
        <v>1029</v>
      </c>
      <c r="B380" t="s">
        <v>1358</v>
      </c>
      <c r="C380">
        <v>61</v>
      </c>
      <c r="D380">
        <v>1.42</v>
      </c>
    </row>
    <row r="381" spans="1:4" x14ac:dyDescent="0.25">
      <c r="A381" t="s">
        <v>958</v>
      </c>
      <c r="B381" t="s">
        <v>1856</v>
      </c>
      <c r="C381">
        <v>41</v>
      </c>
      <c r="D381">
        <v>1.41</v>
      </c>
    </row>
    <row r="382" spans="1:4" x14ac:dyDescent="0.25">
      <c r="A382" t="s">
        <v>1061</v>
      </c>
      <c r="B382" t="s">
        <v>1751</v>
      </c>
      <c r="C382">
        <v>44</v>
      </c>
      <c r="D382">
        <v>1.41</v>
      </c>
    </row>
    <row r="383" spans="1:4" x14ac:dyDescent="0.25">
      <c r="A383" t="s">
        <v>948</v>
      </c>
      <c r="B383" t="s">
        <v>1373</v>
      </c>
      <c r="C383">
        <v>195</v>
      </c>
      <c r="D383">
        <v>1.41</v>
      </c>
    </row>
    <row r="384" spans="1:4" x14ac:dyDescent="0.25">
      <c r="A384" t="s">
        <v>991</v>
      </c>
      <c r="B384" t="s">
        <v>1848</v>
      </c>
      <c r="C384">
        <v>40</v>
      </c>
      <c r="D384">
        <v>1.41</v>
      </c>
    </row>
    <row r="385" spans="1:4" x14ac:dyDescent="0.25">
      <c r="A385" t="s">
        <v>1033</v>
      </c>
      <c r="B385" t="s">
        <v>1827</v>
      </c>
      <c r="C385">
        <v>50</v>
      </c>
      <c r="D385">
        <v>1.4</v>
      </c>
    </row>
    <row r="386" spans="1:4" x14ac:dyDescent="0.25">
      <c r="A386" t="s">
        <v>1074</v>
      </c>
      <c r="B386" t="s">
        <v>1854</v>
      </c>
      <c r="C386">
        <v>86</v>
      </c>
      <c r="D386">
        <v>1.4</v>
      </c>
    </row>
    <row r="387" spans="1:4" x14ac:dyDescent="0.25">
      <c r="A387" t="s">
        <v>1039</v>
      </c>
      <c r="B387" t="s">
        <v>1692</v>
      </c>
      <c r="C387">
        <v>40</v>
      </c>
      <c r="D387">
        <v>1.4</v>
      </c>
    </row>
    <row r="388" spans="1:4" x14ac:dyDescent="0.25">
      <c r="A388" t="s">
        <v>980</v>
      </c>
      <c r="B388" t="s">
        <v>1841</v>
      </c>
      <c r="C388">
        <v>89</v>
      </c>
      <c r="D388">
        <v>1.4</v>
      </c>
    </row>
    <row r="389" spans="1:4" x14ac:dyDescent="0.25">
      <c r="A389" t="s">
        <v>969</v>
      </c>
      <c r="B389" t="s">
        <v>1507</v>
      </c>
      <c r="C389">
        <v>71</v>
      </c>
      <c r="D389">
        <v>1.4</v>
      </c>
    </row>
    <row r="390" spans="1:4" x14ac:dyDescent="0.25">
      <c r="A390" t="s">
        <v>923</v>
      </c>
      <c r="B390" t="s">
        <v>1778</v>
      </c>
      <c r="C390">
        <v>45</v>
      </c>
      <c r="D390">
        <v>1.4</v>
      </c>
    </row>
    <row r="391" spans="1:4" x14ac:dyDescent="0.25">
      <c r="A391" t="s">
        <v>1043</v>
      </c>
      <c r="B391" t="s">
        <v>1829</v>
      </c>
      <c r="C391">
        <v>45</v>
      </c>
      <c r="D391">
        <v>1.4</v>
      </c>
    </row>
    <row r="392" spans="1:4" x14ac:dyDescent="0.25">
      <c r="A392" t="s">
        <v>955</v>
      </c>
      <c r="B392" t="s">
        <v>1743</v>
      </c>
      <c r="C392">
        <v>41</v>
      </c>
      <c r="D392">
        <v>1.4</v>
      </c>
    </row>
    <row r="393" spans="1:4" x14ac:dyDescent="0.25">
      <c r="A393" t="s">
        <v>1120</v>
      </c>
      <c r="B393" t="s">
        <v>1742</v>
      </c>
      <c r="C393">
        <v>43</v>
      </c>
      <c r="D393">
        <v>1.4</v>
      </c>
    </row>
    <row r="394" spans="1:4" x14ac:dyDescent="0.25">
      <c r="A394" t="s">
        <v>992</v>
      </c>
      <c r="B394" t="s">
        <v>1672</v>
      </c>
      <c r="C394">
        <v>40</v>
      </c>
      <c r="D394">
        <v>1.4</v>
      </c>
    </row>
    <row r="395" spans="1:4" x14ac:dyDescent="0.25">
      <c r="A395" t="s">
        <v>970</v>
      </c>
      <c r="B395" t="s">
        <v>1681</v>
      </c>
      <c r="C395">
        <v>52</v>
      </c>
      <c r="D395">
        <v>1.39</v>
      </c>
    </row>
    <row r="396" spans="1:4" x14ac:dyDescent="0.25">
      <c r="A396" t="s">
        <v>981</v>
      </c>
      <c r="B396" t="s">
        <v>1431</v>
      </c>
      <c r="C396">
        <v>51</v>
      </c>
      <c r="D396">
        <v>1.39</v>
      </c>
    </row>
    <row r="397" spans="1:4" x14ac:dyDescent="0.25">
      <c r="A397" t="s">
        <v>1152</v>
      </c>
      <c r="B397" t="s">
        <v>1649</v>
      </c>
      <c r="C397">
        <v>61</v>
      </c>
      <c r="D397">
        <v>1.39</v>
      </c>
    </row>
    <row r="398" spans="1:4" x14ac:dyDescent="0.25">
      <c r="A398" t="s">
        <v>1041</v>
      </c>
      <c r="B398" t="s">
        <v>1718</v>
      </c>
      <c r="C398">
        <v>44</v>
      </c>
      <c r="D398">
        <v>1.39</v>
      </c>
    </row>
    <row r="399" spans="1:4" x14ac:dyDescent="0.25">
      <c r="A399" t="s">
        <v>934</v>
      </c>
      <c r="B399" t="s">
        <v>1695</v>
      </c>
      <c r="C399">
        <v>63</v>
      </c>
      <c r="D399">
        <v>1.39</v>
      </c>
    </row>
    <row r="400" spans="1:4" x14ac:dyDescent="0.25">
      <c r="A400" t="s">
        <v>1119</v>
      </c>
      <c r="B400" t="s">
        <v>1819</v>
      </c>
      <c r="C400">
        <v>84</v>
      </c>
      <c r="D400">
        <v>1.39</v>
      </c>
    </row>
    <row r="401" spans="1:4" x14ac:dyDescent="0.25">
      <c r="A401" t="s">
        <v>974</v>
      </c>
      <c r="B401" t="s">
        <v>1835</v>
      </c>
      <c r="C401">
        <v>207</v>
      </c>
      <c r="D401">
        <v>1.39</v>
      </c>
    </row>
    <row r="402" spans="1:4" x14ac:dyDescent="0.25">
      <c r="A402" t="s">
        <v>1036</v>
      </c>
      <c r="B402" t="s">
        <v>1668</v>
      </c>
      <c r="C402">
        <v>41</v>
      </c>
      <c r="D402">
        <v>1.38</v>
      </c>
    </row>
    <row r="403" spans="1:4" x14ac:dyDescent="0.25">
      <c r="A403" t="s">
        <v>978</v>
      </c>
      <c r="B403" t="s">
        <v>1595</v>
      </c>
      <c r="C403">
        <v>117</v>
      </c>
      <c r="D403">
        <v>1.38</v>
      </c>
    </row>
    <row r="404" spans="1:4" x14ac:dyDescent="0.25">
      <c r="A404" t="s">
        <v>950</v>
      </c>
      <c r="B404" t="s">
        <v>1648</v>
      </c>
      <c r="C404">
        <v>82</v>
      </c>
      <c r="D404">
        <v>1.38</v>
      </c>
    </row>
    <row r="405" spans="1:4" x14ac:dyDescent="0.25">
      <c r="A405" t="s">
        <v>1040</v>
      </c>
      <c r="B405" t="s">
        <v>1710</v>
      </c>
      <c r="C405">
        <v>62</v>
      </c>
      <c r="D405">
        <v>1.38</v>
      </c>
    </row>
    <row r="406" spans="1:4" x14ac:dyDescent="0.25">
      <c r="A406" t="s">
        <v>1069</v>
      </c>
      <c r="B406" t="s">
        <v>1532</v>
      </c>
      <c r="C406">
        <v>123</v>
      </c>
      <c r="D406">
        <v>1.38</v>
      </c>
    </row>
    <row r="407" spans="1:4" x14ac:dyDescent="0.25">
      <c r="A407" t="s">
        <v>1009</v>
      </c>
      <c r="B407" t="s">
        <v>1717</v>
      </c>
      <c r="C407">
        <v>60</v>
      </c>
      <c r="D407">
        <v>1.38</v>
      </c>
    </row>
    <row r="408" spans="1:4" x14ac:dyDescent="0.25">
      <c r="A408" t="s">
        <v>989</v>
      </c>
      <c r="B408" t="s">
        <v>1784</v>
      </c>
      <c r="C408">
        <v>125</v>
      </c>
      <c r="D408">
        <v>1.38</v>
      </c>
    </row>
    <row r="409" spans="1:4" x14ac:dyDescent="0.25">
      <c r="A409" t="s">
        <v>1134</v>
      </c>
      <c r="B409" t="s">
        <v>1494</v>
      </c>
      <c r="C409">
        <v>386</v>
      </c>
      <c r="D409">
        <v>1.37</v>
      </c>
    </row>
    <row r="410" spans="1:4" x14ac:dyDescent="0.25">
      <c r="A410" t="s">
        <v>1136</v>
      </c>
      <c r="B410" t="s">
        <v>1853</v>
      </c>
      <c r="C410">
        <v>68</v>
      </c>
      <c r="D410">
        <v>1.37</v>
      </c>
    </row>
    <row r="411" spans="1:4" x14ac:dyDescent="0.25">
      <c r="A411" t="s">
        <v>1022</v>
      </c>
      <c r="B411" t="s">
        <v>1813</v>
      </c>
      <c r="C411">
        <v>80</v>
      </c>
      <c r="D411">
        <v>1.37</v>
      </c>
    </row>
    <row r="412" spans="1:4" x14ac:dyDescent="0.25">
      <c r="A412" t="s">
        <v>1151</v>
      </c>
      <c r="B412" t="s">
        <v>1887</v>
      </c>
      <c r="C412">
        <v>36</v>
      </c>
      <c r="D412">
        <v>1.37</v>
      </c>
    </row>
    <row r="413" spans="1:4" x14ac:dyDescent="0.25">
      <c r="A413" t="s">
        <v>1042</v>
      </c>
      <c r="B413" t="s">
        <v>1621</v>
      </c>
      <c r="C413">
        <v>110</v>
      </c>
      <c r="D413">
        <v>1.37</v>
      </c>
    </row>
    <row r="414" spans="1:4" x14ac:dyDescent="0.25">
      <c r="A414" t="s">
        <v>1078</v>
      </c>
      <c r="B414" t="s">
        <v>1387</v>
      </c>
      <c r="C414">
        <v>66</v>
      </c>
      <c r="D414">
        <v>1.37</v>
      </c>
    </row>
    <row r="415" spans="1:4" x14ac:dyDescent="0.25">
      <c r="A415" t="s">
        <v>1044</v>
      </c>
      <c r="B415" t="s">
        <v>1821</v>
      </c>
      <c r="C415">
        <v>92</v>
      </c>
      <c r="D415">
        <v>1.37</v>
      </c>
    </row>
    <row r="416" spans="1:4" x14ac:dyDescent="0.25">
      <c r="A416" t="s">
        <v>1072</v>
      </c>
      <c r="B416" t="s">
        <v>1694</v>
      </c>
      <c r="C416">
        <v>42</v>
      </c>
      <c r="D416">
        <v>1.36</v>
      </c>
    </row>
    <row r="417" spans="1:4" x14ac:dyDescent="0.25">
      <c r="A417" t="s">
        <v>939</v>
      </c>
      <c r="B417" t="s">
        <v>1849</v>
      </c>
      <c r="C417">
        <v>90</v>
      </c>
      <c r="D417">
        <v>1.36</v>
      </c>
    </row>
    <row r="418" spans="1:4" x14ac:dyDescent="0.25">
      <c r="A418" t="s">
        <v>1027</v>
      </c>
      <c r="B418" t="s">
        <v>1399</v>
      </c>
      <c r="C418">
        <v>93</v>
      </c>
      <c r="D418">
        <v>1.36</v>
      </c>
    </row>
    <row r="419" spans="1:4" x14ac:dyDescent="0.25">
      <c r="A419" t="s">
        <v>918</v>
      </c>
      <c r="B419" t="s">
        <v>1847</v>
      </c>
      <c r="C419">
        <v>45</v>
      </c>
      <c r="D419">
        <v>1.36</v>
      </c>
    </row>
    <row r="420" spans="1:4" x14ac:dyDescent="0.25">
      <c r="A420" t="s">
        <v>1108</v>
      </c>
      <c r="B420" t="s">
        <v>1857</v>
      </c>
      <c r="C420">
        <v>48</v>
      </c>
      <c r="D420">
        <v>1.36</v>
      </c>
    </row>
    <row r="421" spans="1:4" x14ac:dyDescent="0.25">
      <c r="A421" t="s">
        <v>959</v>
      </c>
      <c r="B421" t="s">
        <v>1473</v>
      </c>
      <c r="C421">
        <v>79</v>
      </c>
      <c r="D421">
        <v>1.35</v>
      </c>
    </row>
    <row r="422" spans="1:4" x14ac:dyDescent="0.25">
      <c r="A422" t="s">
        <v>920</v>
      </c>
      <c r="B422" t="s">
        <v>1647</v>
      </c>
      <c r="C422">
        <v>67</v>
      </c>
      <c r="D422">
        <v>1.35</v>
      </c>
    </row>
    <row r="423" spans="1:4" x14ac:dyDescent="0.25">
      <c r="A423" t="s">
        <v>971</v>
      </c>
      <c r="B423" t="s">
        <v>1616</v>
      </c>
      <c r="C423">
        <v>237</v>
      </c>
      <c r="D423">
        <v>1.35</v>
      </c>
    </row>
    <row r="424" spans="1:4" x14ac:dyDescent="0.25">
      <c r="A424" t="s">
        <v>1054</v>
      </c>
      <c r="B424" t="s">
        <v>1791</v>
      </c>
      <c r="C424">
        <v>84</v>
      </c>
      <c r="D424">
        <v>1.35</v>
      </c>
    </row>
    <row r="425" spans="1:4" x14ac:dyDescent="0.25">
      <c r="A425" t="s">
        <v>1129</v>
      </c>
      <c r="B425" t="s">
        <v>1867</v>
      </c>
      <c r="C425">
        <v>82</v>
      </c>
      <c r="D425">
        <v>1.35</v>
      </c>
    </row>
    <row r="426" spans="1:4" x14ac:dyDescent="0.25">
      <c r="A426" t="s">
        <v>987</v>
      </c>
      <c r="B426" t="s">
        <v>1363</v>
      </c>
      <c r="C426">
        <v>74</v>
      </c>
      <c r="D426">
        <v>1.35</v>
      </c>
    </row>
    <row r="427" spans="1:4" x14ac:dyDescent="0.25">
      <c r="A427" t="s">
        <v>951</v>
      </c>
      <c r="B427" t="s">
        <v>1811</v>
      </c>
      <c r="C427">
        <v>49</v>
      </c>
      <c r="D427">
        <v>1.35</v>
      </c>
    </row>
    <row r="428" spans="1:4" x14ac:dyDescent="0.25">
      <c r="A428" t="s">
        <v>990</v>
      </c>
      <c r="B428" t="s">
        <v>1727</v>
      </c>
      <c r="C428">
        <v>138</v>
      </c>
      <c r="D428">
        <v>1.35</v>
      </c>
    </row>
    <row r="429" spans="1:4" x14ac:dyDescent="0.25">
      <c r="A429" t="s">
        <v>1121</v>
      </c>
      <c r="B429" t="s">
        <v>1482</v>
      </c>
      <c r="C429">
        <v>119</v>
      </c>
      <c r="D429">
        <v>1.35</v>
      </c>
    </row>
    <row r="430" spans="1:4" x14ac:dyDescent="0.25">
      <c r="A430" t="s">
        <v>957</v>
      </c>
      <c r="B430" t="s">
        <v>1458</v>
      </c>
      <c r="C430">
        <v>176</v>
      </c>
      <c r="D430">
        <v>1.35</v>
      </c>
    </row>
    <row r="431" spans="1:4" x14ac:dyDescent="0.25">
      <c r="A431" t="s">
        <v>1011</v>
      </c>
      <c r="B431" t="s">
        <v>1489</v>
      </c>
      <c r="C431">
        <v>101</v>
      </c>
      <c r="D431">
        <v>1.34</v>
      </c>
    </row>
    <row r="432" spans="1:4" x14ac:dyDescent="0.25">
      <c r="A432" t="s">
        <v>871</v>
      </c>
      <c r="B432" t="s">
        <v>1474</v>
      </c>
      <c r="C432">
        <v>93</v>
      </c>
      <c r="D432">
        <v>1.34</v>
      </c>
    </row>
    <row r="433" spans="1:4" x14ac:dyDescent="0.25">
      <c r="A433" t="s">
        <v>968</v>
      </c>
      <c r="B433" t="s">
        <v>1832</v>
      </c>
      <c r="C433">
        <v>110</v>
      </c>
      <c r="D433">
        <v>1.34</v>
      </c>
    </row>
    <row r="434" spans="1:4" x14ac:dyDescent="0.25">
      <c r="A434" t="s">
        <v>1163</v>
      </c>
      <c r="B434" t="s">
        <v>1577</v>
      </c>
      <c r="C434">
        <v>60</v>
      </c>
      <c r="D434">
        <v>1.34</v>
      </c>
    </row>
    <row r="435" spans="1:4" x14ac:dyDescent="0.25">
      <c r="A435" t="s">
        <v>858</v>
      </c>
      <c r="B435" t="s">
        <v>1888</v>
      </c>
      <c r="C435">
        <v>49</v>
      </c>
      <c r="D435">
        <v>1.34</v>
      </c>
    </row>
    <row r="436" spans="1:4" x14ac:dyDescent="0.25">
      <c r="A436" t="s">
        <v>1021</v>
      </c>
      <c r="B436" t="s">
        <v>1506</v>
      </c>
      <c r="C436">
        <v>141</v>
      </c>
      <c r="D436">
        <v>1.34</v>
      </c>
    </row>
    <row r="437" spans="1:4" x14ac:dyDescent="0.25">
      <c r="A437" t="s">
        <v>1167</v>
      </c>
      <c r="B437" t="s">
        <v>1766</v>
      </c>
      <c r="C437">
        <v>71</v>
      </c>
      <c r="D437">
        <v>1.34</v>
      </c>
    </row>
    <row r="438" spans="1:4" x14ac:dyDescent="0.25">
      <c r="A438" t="s">
        <v>1169</v>
      </c>
      <c r="B438" t="s">
        <v>1639</v>
      </c>
      <c r="C438">
        <v>82</v>
      </c>
      <c r="D438">
        <v>1.34</v>
      </c>
    </row>
    <row r="439" spans="1:4" x14ac:dyDescent="0.25">
      <c r="A439" t="s">
        <v>1094</v>
      </c>
      <c r="B439" t="s">
        <v>1729</v>
      </c>
      <c r="C439">
        <v>43</v>
      </c>
      <c r="D439">
        <v>1.34</v>
      </c>
    </row>
    <row r="440" spans="1:4" x14ac:dyDescent="0.25">
      <c r="A440" t="s">
        <v>1032</v>
      </c>
      <c r="B440" t="s">
        <v>1705</v>
      </c>
      <c r="C440">
        <v>47</v>
      </c>
      <c r="D440">
        <v>1.34</v>
      </c>
    </row>
    <row r="441" spans="1:4" x14ac:dyDescent="0.25">
      <c r="A441" t="s">
        <v>1057</v>
      </c>
      <c r="B441" t="s">
        <v>1869</v>
      </c>
      <c r="C441">
        <v>84</v>
      </c>
      <c r="D441">
        <v>1.33</v>
      </c>
    </row>
    <row r="442" spans="1:4" x14ac:dyDescent="0.25">
      <c r="A442" t="s">
        <v>1084</v>
      </c>
      <c r="B442" t="s">
        <v>1583</v>
      </c>
      <c r="C442">
        <v>38</v>
      </c>
      <c r="D442">
        <v>1.33</v>
      </c>
    </row>
    <row r="443" spans="1:4" x14ac:dyDescent="0.25">
      <c r="A443" t="s">
        <v>1099</v>
      </c>
      <c r="B443" t="s">
        <v>1701</v>
      </c>
      <c r="C443">
        <v>59</v>
      </c>
      <c r="D443">
        <v>1.33</v>
      </c>
    </row>
    <row r="444" spans="1:4" x14ac:dyDescent="0.25">
      <c r="A444" t="s">
        <v>982</v>
      </c>
      <c r="B444" t="s">
        <v>1410</v>
      </c>
      <c r="C444">
        <v>75</v>
      </c>
      <c r="D444">
        <v>1.33</v>
      </c>
    </row>
    <row r="445" spans="1:4" x14ac:dyDescent="0.25">
      <c r="A445" t="s">
        <v>1115</v>
      </c>
      <c r="B445" t="s">
        <v>1460</v>
      </c>
      <c r="C445">
        <v>85</v>
      </c>
      <c r="D445">
        <v>1.33</v>
      </c>
    </row>
    <row r="446" spans="1:4" x14ac:dyDescent="0.25">
      <c r="A446" t="s">
        <v>1088</v>
      </c>
      <c r="B446" t="s">
        <v>1343</v>
      </c>
      <c r="C446">
        <v>47</v>
      </c>
      <c r="D446">
        <v>1.33</v>
      </c>
    </row>
    <row r="447" spans="1:4" x14ac:dyDescent="0.25">
      <c r="A447" t="s">
        <v>997</v>
      </c>
      <c r="B447" t="s">
        <v>1726</v>
      </c>
      <c r="C447">
        <v>66</v>
      </c>
      <c r="D447">
        <v>1.32</v>
      </c>
    </row>
    <row r="448" spans="1:4" x14ac:dyDescent="0.25">
      <c r="A448" t="s">
        <v>979</v>
      </c>
      <c r="B448" t="s">
        <v>1754</v>
      </c>
      <c r="C448">
        <v>44</v>
      </c>
      <c r="D448">
        <v>1.32</v>
      </c>
    </row>
    <row r="449" spans="1:4" x14ac:dyDescent="0.25">
      <c r="A449" t="s">
        <v>1052</v>
      </c>
      <c r="B449" t="s">
        <v>1771</v>
      </c>
      <c r="C449">
        <v>57</v>
      </c>
      <c r="D449">
        <v>1.32</v>
      </c>
    </row>
    <row r="450" spans="1:4" x14ac:dyDescent="0.25">
      <c r="A450" t="s">
        <v>1003</v>
      </c>
      <c r="B450" t="s">
        <v>1737</v>
      </c>
      <c r="C450">
        <v>47</v>
      </c>
      <c r="D450">
        <v>1.32</v>
      </c>
    </row>
    <row r="451" spans="1:4" x14ac:dyDescent="0.25">
      <c r="A451" t="s">
        <v>1076</v>
      </c>
      <c r="B451" t="s">
        <v>1723</v>
      </c>
      <c r="C451">
        <v>91</v>
      </c>
      <c r="D451">
        <v>1.32</v>
      </c>
    </row>
    <row r="452" spans="1:4" x14ac:dyDescent="0.25">
      <c r="A452" t="s">
        <v>1100</v>
      </c>
      <c r="B452" t="s">
        <v>1501</v>
      </c>
      <c r="C452">
        <v>46</v>
      </c>
      <c r="D452">
        <v>1.32</v>
      </c>
    </row>
    <row r="453" spans="1:4" x14ac:dyDescent="0.25">
      <c r="A453" t="s">
        <v>1116</v>
      </c>
      <c r="B453" t="s">
        <v>1696</v>
      </c>
      <c r="C453">
        <v>69</v>
      </c>
      <c r="D453">
        <v>1.32</v>
      </c>
    </row>
    <row r="454" spans="1:4" x14ac:dyDescent="0.25">
      <c r="A454" t="s">
        <v>973</v>
      </c>
      <c r="B454" t="s">
        <v>1680</v>
      </c>
      <c r="C454">
        <v>49</v>
      </c>
      <c r="D454">
        <v>1.32</v>
      </c>
    </row>
    <row r="455" spans="1:4" x14ac:dyDescent="0.25">
      <c r="A455" t="s">
        <v>999</v>
      </c>
      <c r="B455" t="s">
        <v>1780</v>
      </c>
      <c r="C455">
        <v>68</v>
      </c>
      <c r="D455">
        <v>1.31</v>
      </c>
    </row>
    <row r="456" spans="1:4" x14ac:dyDescent="0.25">
      <c r="A456" t="s">
        <v>1067</v>
      </c>
      <c r="B456" t="s">
        <v>1556</v>
      </c>
      <c r="C456">
        <v>81</v>
      </c>
      <c r="D456">
        <v>1.31</v>
      </c>
    </row>
    <row r="457" spans="1:4" x14ac:dyDescent="0.25">
      <c r="A457" t="s">
        <v>1025</v>
      </c>
      <c r="B457" t="s">
        <v>1787</v>
      </c>
      <c r="C457">
        <v>175</v>
      </c>
      <c r="D457">
        <v>1.31</v>
      </c>
    </row>
    <row r="458" spans="1:4" x14ac:dyDescent="0.25">
      <c r="A458" t="s">
        <v>1132</v>
      </c>
      <c r="B458" t="s">
        <v>1443</v>
      </c>
      <c r="C458">
        <v>39</v>
      </c>
      <c r="D458">
        <v>1.31</v>
      </c>
    </row>
    <row r="459" spans="1:4" x14ac:dyDescent="0.25">
      <c r="A459" t="s">
        <v>1079</v>
      </c>
      <c r="B459" t="s">
        <v>1805</v>
      </c>
      <c r="C459">
        <v>42</v>
      </c>
      <c r="D459">
        <v>1.31</v>
      </c>
    </row>
    <row r="460" spans="1:4" x14ac:dyDescent="0.25">
      <c r="A460" t="s">
        <v>1181</v>
      </c>
      <c r="B460" t="s">
        <v>1803</v>
      </c>
      <c r="C460">
        <v>90</v>
      </c>
      <c r="D460">
        <v>1.31</v>
      </c>
    </row>
    <row r="461" spans="1:4" x14ac:dyDescent="0.25">
      <c r="A461" t="s">
        <v>1015</v>
      </c>
      <c r="B461" t="s">
        <v>1896</v>
      </c>
      <c r="C461">
        <v>127</v>
      </c>
      <c r="D461">
        <v>1.3</v>
      </c>
    </row>
    <row r="462" spans="1:4" x14ac:dyDescent="0.25">
      <c r="A462" t="s">
        <v>1053</v>
      </c>
      <c r="B462" t="s">
        <v>1724</v>
      </c>
      <c r="C462">
        <v>39</v>
      </c>
      <c r="D462">
        <v>1.3</v>
      </c>
    </row>
    <row r="463" spans="1:4" x14ac:dyDescent="0.25">
      <c r="A463" t="s">
        <v>1001</v>
      </c>
      <c r="B463" t="s">
        <v>1483</v>
      </c>
      <c r="C463">
        <v>80</v>
      </c>
      <c r="D463">
        <v>1.3</v>
      </c>
    </row>
    <row r="464" spans="1:4" x14ac:dyDescent="0.25">
      <c r="A464" t="s">
        <v>1127</v>
      </c>
      <c r="B464" t="s">
        <v>1632</v>
      </c>
      <c r="C464">
        <v>131</v>
      </c>
      <c r="D464">
        <v>1.3</v>
      </c>
    </row>
    <row r="465" spans="1:4" x14ac:dyDescent="0.25">
      <c r="A465" t="s">
        <v>1154</v>
      </c>
      <c r="B465" t="s">
        <v>1598</v>
      </c>
      <c r="C465">
        <v>52</v>
      </c>
      <c r="D465">
        <v>1.3</v>
      </c>
    </row>
    <row r="466" spans="1:4" x14ac:dyDescent="0.25">
      <c r="A466" t="s">
        <v>1155</v>
      </c>
      <c r="B466" t="s">
        <v>1807</v>
      </c>
      <c r="C466">
        <v>46</v>
      </c>
      <c r="D466">
        <v>1.3</v>
      </c>
    </row>
    <row r="467" spans="1:4" x14ac:dyDescent="0.25">
      <c r="A467" t="s">
        <v>1026</v>
      </c>
      <c r="B467" t="s">
        <v>1818</v>
      </c>
      <c r="C467">
        <v>125</v>
      </c>
      <c r="D467">
        <v>1.3</v>
      </c>
    </row>
    <row r="468" spans="1:4" x14ac:dyDescent="0.25">
      <c r="A468" t="s">
        <v>1030</v>
      </c>
      <c r="B468" t="s">
        <v>1782</v>
      </c>
      <c r="C468">
        <v>99</v>
      </c>
      <c r="D468">
        <v>1.3</v>
      </c>
    </row>
    <row r="469" spans="1:4" x14ac:dyDescent="0.25">
      <c r="A469" t="s">
        <v>1031</v>
      </c>
      <c r="B469" t="s">
        <v>1540</v>
      </c>
      <c r="C469">
        <v>168</v>
      </c>
      <c r="D469">
        <v>1.3</v>
      </c>
    </row>
    <row r="470" spans="1:4" x14ac:dyDescent="0.25">
      <c r="A470" t="s">
        <v>1082</v>
      </c>
      <c r="B470" t="s">
        <v>1432</v>
      </c>
      <c r="C470">
        <v>88</v>
      </c>
      <c r="D470">
        <v>1.29</v>
      </c>
    </row>
    <row r="471" spans="1:4" x14ac:dyDescent="0.25">
      <c r="A471" t="s">
        <v>994</v>
      </c>
      <c r="B471" t="s">
        <v>1796</v>
      </c>
      <c r="C471">
        <v>166</v>
      </c>
      <c r="D471">
        <v>1.29</v>
      </c>
    </row>
    <row r="472" spans="1:4" x14ac:dyDescent="0.25">
      <c r="A472" t="s">
        <v>966</v>
      </c>
      <c r="B472" t="s">
        <v>1398</v>
      </c>
      <c r="C472">
        <v>110</v>
      </c>
      <c r="D472">
        <v>1.29</v>
      </c>
    </row>
    <row r="473" spans="1:4" x14ac:dyDescent="0.25">
      <c r="A473" t="s">
        <v>1064</v>
      </c>
      <c r="B473" t="s">
        <v>1631</v>
      </c>
      <c r="C473">
        <v>93</v>
      </c>
      <c r="D473">
        <v>1.29</v>
      </c>
    </row>
    <row r="474" spans="1:4" x14ac:dyDescent="0.25">
      <c r="A474" t="s">
        <v>1007</v>
      </c>
      <c r="B474" t="s">
        <v>1734</v>
      </c>
      <c r="C474">
        <v>40</v>
      </c>
      <c r="D474">
        <v>1.29</v>
      </c>
    </row>
    <row r="475" spans="1:4" x14ac:dyDescent="0.25">
      <c r="A475" t="s">
        <v>986</v>
      </c>
      <c r="B475" t="s">
        <v>1814</v>
      </c>
      <c r="C475">
        <v>36</v>
      </c>
      <c r="D475">
        <v>1.29</v>
      </c>
    </row>
    <row r="476" spans="1:4" x14ac:dyDescent="0.25">
      <c r="A476" t="s">
        <v>1090</v>
      </c>
      <c r="B476" t="s">
        <v>1543</v>
      </c>
      <c r="C476">
        <v>79</v>
      </c>
      <c r="D476">
        <v>1.29</v>
      </c>
    </row>
    <row r="477" spans="1:4" x14ac:dyDescent="0.25">
      <c r="A477" t="s">
        <v>930</v>
      </c>
      <c r="B477" t="s">
        <v>1830</v>
      </c>
      <c r="C477">
        <v>60</v>
      </c>
      <c r="D477">
        <v>1.29</v>
      </c>
    </row>
    <row r="478" spans="1:4" x14ac:dyDescent="0.25">
      <c r="A478" t="s">
        <v>1133</v>
      </c>
      <c r="B478" t="s">
        <v>1476</v>
      </c>
      <c r="C478">
        <v>80</v>
      </c>
      <c r="D478">
        <v>1.28</v>
      </c>
    </row>
    <row r="479" spans="1:4" x14ac:dyDescent="0.25">
      <c r="A479" t="s">
        <v>1037</v>
      </c>
      <c r="B479" t="s">
        <v>1651</v>
      </c>
      <c r="C479">
        <v>87</v>
      </c>
      <c r="D479">
        <v>1.28</v>
      </c>
    </row>
    <row r="480" spans="1:4" x14ac:dyDescent="0.25">
      <c r="A480" t="s">
        <v>1038</v>
      </c>
      <c r="B480" t="s">
        <v>1433</v>
      </c>
      <c r="C480">
        <v>73</v>
      </c>
      <c r="D480">
        <v>1.28</v>
      </c>
    </row>
    <row r="481" spans="1:4" x14ac:dyDescent="0.25">
      <c r="A481" t="s">
        <v>1020</v>
      </c>
      <c r="B481" t="s">
        <v>1404</v>
      </c>
      <c r="C481">
        <v>59</v>
      </c>
      <c r="D481">
        <v>1.28</v>
      </c>
    </row>
    <row r="482" spans="1:4" x14ac:dyDescent="0.25">
      <c r="A482" t="s">
        <v>1089</v>
      </c>
      <c r="B482" t="s">
        <v>1629</v>
      </c>
      <c r="C482">
        <v>50</v>
      </c>
      <c r="D482">
        <v>1.28</v>
      </c>
    </row>
    <row r="483" spans="1:4" x14ac:dyDescent="0.25">
      <c r="A483" t="s">
        <v>1093</v>
      </c>
      <c r="B483" t="s">
        <v>1602</v>
      </c>
      <c r="C483">
        <v>80</v>
      </c>
      <c r="D483">
        <v>1.28</v>
      </c>
    </row>
    <row r="484" spans="1:4" x14ac:dyDescent="0.25">
      <c r="A484" t="s">
        <v>996</v>
      </c>
      <c r="B484" t="s">
        <v>1794</v>
      </c>
      <c r="C484">
        <v>189</v>
      </c>
      <c r="D484">
        <v>1.27</v>
      </c>
    </row>
    <row r="485" spans="1:4" x14ac:dyDescent="0.25">
      <c r="A485" t="s">
        <v>1110</v>
      </c>
      <c r="B485" t="s">
        <v>1824</v>
      </c>
      <c r="C485">
        <v>58</v>
      </c>
      <c r="D485">
        <v>1.27</v>
      </c>
    </row>
    <row r="486" spans="1:4" x14ac:dyDescent="0.25">
      <c r="A486" t="s">
        <v>1131</v>
      </c>
      <c r="B486" t="s">
        <v>1388</v>
      </c>
      <c r="C486">
        <v>53</v>
      </c>
      <c r="D486">
        <v>1.27</v>
      </c>
    </row>
    <row r="487" spans="1:4" x14ac:dyDescent="0.25">
      <c r="A487" t="s">
        <v>1156</v>
      </c>
      <c r="B487" t="s">
        <v>1706</v>
      </c>
      <c r="C487">
        <v>60</v>
      </c>
      <c r="D487">
        <v>1.27</v>
      </c>
    </row>
    <row r="488" spans="1:4" x14ac:dyDescent="0.25">
      <c r="A488" t="s">
        <v>1059</v>
      </c>
      <c r="B488" t="s">
        <v>1610</v>
      </c>
      <c r="C488">
        <v>54</v>
      </c>
      <c r="D488">
        <v>1.26</v>
      </c>
    </row>
    <row r="489" spans="1:4" x14ac:dyDescent="0.25">
      <c r="A489" t="s">
        <v>1087</v>
      </c>
      <c r="B489" t="s">
        <v>1497</v>
      </c>
      <c r="C489">
        <v>104</v>
      </c>
      <c r="D489">
        <v>1.26</v>
      </c>
    </row>
    <row r="490" spans="1:4" x14ac:dyDescent="0.25">
      <c r="A490" t="s">
        <v>1101</v>
      </c>
      <c r="B490" t="s">
        <v>1697</v>
      </c>
      <c r="C490">
        <v>43</v>
      </c>
      <c r="D490">
        <v>1.26</v>
      </c>
    </row>
    <row r="491" spans="1:4" x14ac:dyDescent="0.25">
      <c r="A491" t="s">
        <v>1104</v>
      </c>
      <c r="B491" t="s">
        <v>1339</v>
      </c>
      <c r="C491">
        <v>44</v>
      </c>
      <c r="D491">
        <v>1.26</v>
      </c>
    </row>
    <row r="492" spans="1:4" x14ac:dyDescent="0.25">
      <c r="A492" t="s">
        <v>1143</v>
      </c>
      <c r="B492" t="s">
        <v>1775</v>
      </c>
      <c r="C492">
        <v>53</v>
      </c>
      <c r="D492">
        <v>1.26</v>
      </c>
    </row>
    <row r="493" spans="1:4" x14ac:dyDescent="0.25">
      <c r="A493" t="s">
        <v>1118</v>
      </c>
      <c r="B493" t="s">
        <v>1426</v>
      </c>
      <c r="C493">
        <v>70</v>
      </c>
      <c r="D493">
        <v>1.26</v>
      </c>
    </row>
    <row r="494" spans="1:4" x14ac:dyDescent="0.25">
      <c r="A494" t="s">
        <v>1122</v>
      </c>
      <c r="B494" t="s">
        <v>1389</v>
      </c>
      <c r="C494">
        <v>76</v>
      </c>
      <c r="D494">
        <v>1.26</v>
      </c>
    </row>
    <row r="495" spans="1:4" x14ac:dyDescent="0.25">
      <c r="A495" t="s">
        <v>1198</v>
      </c>
      <c r="B495" t="s">
        <v>1817</v>
      </c>
      <c r="C495">
        <v>47</v>
      </c>
      <c r="D495">
        <v>1.25</v>
      </c>
    </row>
    <row r="496" spans="1:4" x14ac:dyDescent="0.25">
      <c r="A496" t="s">
        <v>1060</v>
      </c>
      <c r="B496" t="s">
        <v>1752</v>
      </c>
      <c r="C496">
        <v>43</v>
      </c>
      <c r="D496">
        <v>1.25</v>
      </c>
    </row>
    <row r="497" spans="1:4" x14ac:dyDescent="0.25">
      <c r="A497" t="s">
        <v>1171</v>
      </c>
      <c r="B497" t="s">
        <v>1844</v>
      </c>
      <c r="C497">
        <v>113</v>
      </c>
      <c r="D497">
        <v>1.25</v>
      </c>
    </row>
    <row r="498" spans="1:4" x14ac:dyDescent="0.25">
      <c r="A498" t="s">
        <v>1111</v>
      </c>
      <c r="B498" t="s">
        <v>1770</v>
      </c>
      <c r="C498">
        <v>56</v>
      </c>
      <c r="D498">
        <v>1.25</v>
      </c>
    </row>
    <row r="499" spans="1:4" x14ac:dyDescent="0.25">
      <c r="A499" t="s">
        <v>1018</v>
      </c>
      <c r="B499" t="s">
        <v>1736</v>
      </c>
      <c r="C499">
        <v>39</v>
      </c>
      <c r="D499">
        <v>1.25</v>
      </c>
    </row>
    <row r="500" spans="1:4" x14ac:dyDescent="0.25">
      <c r="A500" t="s">
        <v>1006</v>
      </c>
      <c r="B500" t="s">
        <v>1633</v>
      </c>
      <c r="C500">
        <v>79</v>
      </c>
      <c r="D500">
        <v>1.25</v>
      </c>
    </row>
    <row r="501" spans="1:4" x14ac:dyDescent="0.25">
      <c r="A501" t="s">
        <v>1166</v>
      </c>
      <c r="B501" t="s">
        <v>1721</v>
      </c>
      <c r="C501">
        <v>48</v>
      </c>
      <c r="D501">
        <v>1.25</v>
      </c>
    </row>
    <row r="502" spans="1:4" x14ac:dyDescent="0.25">
      <c r="A502" t="s">
        <v>1106</v>
      </c>
      <c r="B502" t="s">
        <v>1785</v>
      </c>
      <c r="C502">
        <v>53</v>
      </c>
      <c r="D502">
        <v>1.25</v>
      </c>
    </row>
    <row r="503" spans="1:4" x14ac:dyDescent="0.25">
      <c r="A503" t="s">
        <v>1095</v>
      </c>
      <c r="B503" t="s">
        <v>1799</v>
      </c>
      <c r="C503">
        <v>59</v>
      </c>
      <c r="D503">
        <v>1.24</v>
      </c>
    </row>
    <row r="504" spans="1:4" x14ac:dyDescent="0.25">
      <c r="A504" t="s">
        <v>1034</v>
      </c>
      <c r="B504" t="s">
        <v>1380</v>
      </c>
      <c r="C504">
        <v>79</v>
      </c>
      <c r="D504">
        <v>1.24</v>
      </c>
    </row>
    <row r="505" spans="1:4" x14ac:dyDescent="0.25">
      <c r="A505" t="s">
        <v>1097</v>
      </c>
      <c r="B505" t="s">
        <v>1793</v>
      </c>
      <c r="C505">
        <v>53</v>
      </c>
      <c r="D505">
        <v>1.24</v>
      </c>
    </row>
    <row r="506" spans="1:4" x14ac:dyDescent="0.25">
      <c r="A506" t="s">
        <v>1065</v>
      </c>
      <c r="B506" t="s">
        <v>1347</v>
      </c>
      <c r="C506">
        <v>75</v>
      </c>
      <c r="D506">
        <v>1.24</v>
      </c>
    </row>
    <row r="507" spans="1:4" x14ac:dyDescent="0.25">
      <c r="A507" t="s">
        <v>1066</v>
      </c>
      <c r="B507" t="s">
        <v>1337</v>
      </c>
      <c r="C507">
        <v>72</v>
      </c>
      <c r="D507">
        <v>1.24</v>
      </c>
    </row>
    <row r="508" spans="1:4" x14ac:dyDescent="0.25">
      <c r="A508" t="s">
        <v>1103</v>
      </c>
      <c r="B508" t="s">
        <v>1650</v>
      </c>
      <c r="C508">
        <v>74</v>
      </c>
      <c r="D508">
        <v>1.24</v>
      </c>
    </row>
    <row r="509" spans="1:4" x14ac:dyDescent="0.25">
      <c r="A509" t="s">
        <v>1081</v>
      </c>
      <c r="B509" t="s">
        <v>1715</v>
      </c>
      <c r="C509">
        <v>44</v>
      </c>
      <c r="D509">
        <v>1.23</v>
      </c>
    </row>
    <row r="510" spans="1:4" x14ac:dyDescent="0.25">
      <c r="A510" t="s">
        <v>1051</v>
      </c>
      <c r="B510" t="s">
        <v>1713</v>
      </c>
      <c r="C510">
        <v>44</v>
      </c>
      <c r="D510">
        <v>1.23</v>
      </c>
    </row>
    <row r="511" spans="1:4" x14ac:dyDescent="0.25">
      <c r="A511" t="s">
        <v>1014</v>
      </c>
      <c r="B511" t="s">
        <v>1845</v>
      </c>
      <c r="C511">
        <v>131</v>
      </c>
      <c r="D511">
        <v>1.23</v>
      </c>
    </row>
    <row r="512" spans="1:4" x14ac:dyDescent="0.25">
      <c r="A512" t="s">
        <v>1085</v>
      </c>
      <c r="B512" t="s">
        <v>1750</v>
      </c>
      <c r="C512">
        <v>55</v>
      </c>
      <c r="D512">
        <v>1.23</v>
      </c>
    </row>
    <row r="513" spans="1:4" x14ac:dyDescent="0.25">
      <c r="A513" t="s">
        <v>1168</v>
      </c>
      <c r="B513" t="s">
        <v>1812</v>
      </c>
      <c r="C513">
        <v>55</v>
      </c>
      <c r="D513">
        <v>1.23</v>
      </c>
    </row>
    <row r="514" spans="1:4" x14ac:dyDescent="0.25">
      <c r="A514" t="s">
        <v>1075</v>
      </c>
      <c r="B514" t="s">
        <v>1816</v>
      </c>
      <c r="C514">
        <v>98</v>
      </c>
      <c r="D514">
        <v>1.22</v>
      </c>
    </row>
    <row r="515" spans="1:4" x14ac:dyDescent="0.25">
      <c r="A515" t="s">
        <v>1005</v>
      </c>
      <c r="B515" t="s">
        <v>1895</v>
      </c>
      <c r="C515">
        <v>40</v>
      </c>
      <c r="D515">
        <v>1.22</v>
      </c>
    </row>
    <row r="516" spans="1:4" x14ac:dyDescent="0.25">
      <c r="A516" t="s">
        <v>1098</v>
      </c>
      <c r="B516" t="s">
        <v>1690</v>
      </c>
      <c r="C516">
        <v>43</v>
      </c>
      <c r="D516">
        <v>1.22</v>
      </c>
    </row>
    <row r="517" spans="1:4" x14ac:dyDescent="0.25">
      <c r="A517" t="s">
        <v>1159</v>
      </c>
      <c r="B517" t="s">
        <v>1781</v>
      </c>
      <c r="C517">
        <v>79</v>
      </c>
      <c r="D517">
        <v>1.21</v>
      </c>
    </row>
    <row r="518" spans="1:4" x14ac:dyDescent="0.25">
      <c r="A518" t="s">
        <v>1113</v>
      </c>
      <c r="B518" t="s">
        <v>1446</v>
      </c>
      <c r="C518">
        <v>114</v>
      </c>
      <c r="D518">
        <v>1.21</v>
      </c>
    </row>
    <row r="519" spans="1:4" x14ac:dyDescent="0.25">
      <c r="A519" t="s">
        <v>1137</v>
      </c>
      <c r="B519" t="s">
        <v>1703</v>
      </c>
      <c r="C519">
        <v>57</v>
      </c>
      <c r="D519">
        <v>1.2</v>
      </c>
    </row>
    <row r="520" spans="1:4" x14ac:dyDescent="0.25">
      <c r="A520" t="s">
        <v>1112</v>
      </c>
      <c r="B520" t="s">
        <v>1747</v>
      </c>
      <c r="C520">
        <v>65</v>
      </c>
      <c r="D520">
        <v>1.2</v>
      </c>
    </row>
    <row r="521" spans="1:4" x14ac:dyDescent="0.25">
      <c r="A521" t="s">
        <v>1178</v>
      </c>
      <c r="B521" t="s">
        <v>1731</v>
      </c>
      <c r="C521">
        <v>53</v>
      </c>
      <c r="D521">
        <v>1.2</v>
      </c>
    </row>
    <row r="522" spans="1:4" x14ac:dyDescent="0.25">
      <c r="A522" t="s">
        <v>1201</v>
      </c>
      <c r="B522" t="s">
        <v>1763</v>
      </c>
      <c r="C522">
        <v>42</v>
      </c>
      <c r="D522">
        <v>1.2</v>
      </c>
    </row>
    <row r="523" spans="1:4" x14ac:dyDescent="0.25">
      <c r="A523" t="s">
        <v>1193</v>
      </c>
      <c r="B523" t="s">
        <v>1858</v>
      </c>
      <c r="C523">
        <v>62</v>
      </c>
      <c r="D523">
        <v>1.2</v>
      </c>
    </row>
    <row r="524" spans="1:4" x14ac:dyDescent="0.25">
      <c r="A524" t="s">
        <v>1202</v>
      </c>
      <c r="B524" t="s">
        <v>1500</v>
      </c>
      <c r="C524">
        <v>74</v>
      </c>
      <c r="D524">
        <v>1.2</v>
      </c>
    </row>
    <row r="525" spans="1:4" x14ac:dyDescent="0.25">
      <c r="A525" t="s">
        <v>1047</v>
      </c>
      <c r="B525" t="s">
        <v>1826</v>
      </c>
      <c r="C525">
        <v>62</v>
      </c>
      <c r="D525">
        <v>1.19</v>
      </c>
    </row>
    <row r="526" spans="1:4" x14ac:dyDescent="0.25">
      <c r="A526" t="s">
        <v>1109</v>
      </c>
      <c r="B526" t="s">
        <v>1372</v>
      </c>
      <c r="C526">
        <v>93</v>
      </c>
      <c r="D526">
        <v>1.19</v>
      </c>
    </row>
    <row r="527" spans="1:4" x14ac:dyDescent="0.25">
      <c r="A527" t="s">
        <v>1135</v>
      </c>
      <c r="B527" t="s">
        <v>1424</v>
      </c>
      <c r="C527">
        <v>46</v>
      </c>
      <c r="D527">
        <v>1.19</v>
      </c>
    </row>
    <row r="528" spans="1:4" x14ac:dyDescent="0.25">
      <c r="A528" t="s">
        <v>1062</v>
      </c>
      <c r="B528" t="s">
        <v>1725</v>
      </c>
      <c r="C528">
        <v>66</v>
      </c>
      <c r="D528">
        <v>1.19</v>
      </c>
    </row>
    <row r="529" spans="1:4" x14ac:dyDescent="0.25">
      <c r="A529" t="s">
        <v>1172</v>
      </c>
      <c r="B529" t="s">
        <v>1364</v>
      </c>
      <c r="C529">
        <v>99</v>
      </c>
      <c r="D529">
        <v>1.19</v>
      </c>
    </row>
    <row r="530" spans="1:4" x14ac:dyDescent="0.25">
      <c r="A530" t="s">
        <v>1162</v>
      </c>
      <c r="B530" t="s">
        <v>1676</v>
      </c>
      <c r="C530">
        <v>41</v>
      </c>
      <c r="D530">
        <v>1.19</v>
      </c>
    </row>
    <row r="531" spans="1:4" x14ac:dyDescent="0.25">
      <c r="A531" t="s">
        <v>1086</v>
      </c>
      <c r="B531" t="s">
        <v>1722</v>
      </c>
      <c r="C531">
        <v>49</v>
      </c>
      <c r="D531">
        <v>1.19</v>
      </c>
    </row>
    <row r="532" spans="1:4" x14ac:dyDescent="0.25">
      <c r="A532" t="s">
        <v>1144</v>
      </c>
      <c r="B532" t="s">
        <v>1758</v>
      </c>
      <c r="C532">
        <v>45</v>
      </c>
      <c r="D532">
        <v>1.19</v>
      </c>
    </row>
    <row r="533" spans="1:4" x14ac:dyDescent="0.25">
      <c r="A533" t="s">
        <v>1107</v>
      </c>
      <c r="B533" t="s">
        <v>1604</v>
      </c>
      <c r="C533">
        <v>53</v>
      </c>
      <c r="D533">
        <v>1.19</v>
      </c>
    </row>
    <row r="534" spans="1:4" x14ac:dyDescent="0.25">
      <c r="A534" t="s">
        <v>1145</v>
      </c>
      <c r="B534" t="s">
        <v>1693</v>
      </c>
      <c r="C534">
        <v>63</v>
      </c>
      <c r="D534">
        <v>1.19</v>
      </c>
    </row>
    <row r="535" spans="1:4" x14ac:dyDescent="0.25">
      <c r="A535" t="s">
        <v>1123</v>
      </c>
      <c r="B535" t="s">
        <v>1353</v>
      </c>
      <c r="C535">
        <v>83</v>
      </c>
      <c r="D535">
        <v>1.18</v>
      </c>
    </row>
    <row r="536" spans="1:4" x14ac:dyDescent="0.25">
      <c r="A536" t="s">
        <v>1096</v>
      </c>
      <c r="B536" t="s">
        <v>1739</v>
      </c>
      <c r="C536">
        <v>124</v>
      </c>
      <c r="D536">
        <v>1.18</v>
      </c>
    </row>
    <row r="537" spans="1:4" x14ac:dyDescent="0.25">
      <c r="A537" t="s">
        <v>1161</v>
      </c>
      <c r="B537" t="s">
        <v>1653</v>
      </c>
      <c r="C537">
        <v>41</v>
      </c>
      <c r="D537">
        <v>1.18</v>
      </c>
    </row>
    <row r="538" spans="1:4" x14ac:dyDescent="0.25">
      <c r="A538" t="s">
        <v>1077</v>
      </c>
      <c r="B538" t="s">
        <v>1377</v>
      </c>
      <c r="C538">
        <v>123</v>
      </c>
      <c r="D538">
        <v>1.18</v>
      </c>
    </row>
    <row r="539" spans="1:4" x14ac:dyDescent="0.25">
      <c r="A539" t="s">
        <v>1164</v>
      </c>
      <c r="B539" t="s">
        <v>1698</v>
      </c>
      <c r="C539">
        <v>43</v>
      </c>
      <c r="D539">
        <v>1.18</v>
      </c>
    </row>
    <row r="540" spans="1:4" x14ac:dyDescent="0.25">
      <c r="A540" t="s">
        <v>1140</v>
      </c>
      <c r="B540" t="s">
        <v>1719</v>
      </c>
      <c r="C540">
        <v>71</v>
      </c>
      <c r="D540">
        <v>1.18</v>
      </c>
    </row>
    <row r="541" spans="1:4" x14ac:dyDescent="0.25">
      <c r="A541" t="s">
        <v>1177</v>
      </c>
      <c r="B541" t="s">
        <v>1654</v>
      </c>
      <c r="C541">
        <v>77</v>
      </c>
      <c r="D541">
        <v>1.18</v>
      </c>
    </row>
    <row r="542" spans="1:4" x14ac:dyDescent="0.25">
      <c r="A542" t="s">
        <v>1105</v>
      </c>
      <c r="B542" t="s">
        <v>1759</v>
      </c>
      <c r="C542">
        <v>125</v>
      </c>
      <c r="D542">
        <v>1.18</v>
      </c>
    </row>
    <row r="543" spans="1:4" x14ac:dyDescent="0.25">
      <c r="A543" t="s">
        <v>1083</v>
      </c>
      <c r="B543" t="s">
        <v>1417</v>
      </c>
      <c r="C543">
        <v>70</v>
      </c>
      <c r="D543">
        <v>1.17</v>
      </c>
    </row>
    <row r="544" spans="1:4" x14ac:dyDescent="0.25">
      <c r="A544" t="s">
        <v>1124</v>
      </c>
      <c r="B544" t="s">
        <v>1712</v>
      </c>
      <c r="C544">
        <v>51</v>
      </c>
      <c r="D544">
        <v>1.17</v>
      </c>
    </row>
    <row r="545" spans="1:4" x14ac:dyDescent="0.25">
      <c r="A545" t="s">
        <v>1139</v>
      </c>
      <c r="B545" t="s">
        <v>1720</v>
      </c>
      <c r="C545">
        <v>46</v>
      </c>
      <c r="D545">
        <v>1.17</v>
      </c>
    </row>
    <row r="546" spans="1:4" x14ac:dyDescent="0.25">
      <c r="A546" t="s">
        <v>1141</v>
      </c>
      <c r="B546" t="s">
        <v>1628</v>
      </c>
      <c r="C546">
        <v>49</v>
      </c>
      <c r="D546">
        <v>1.17</v>
      </c>
    </row>
    <row r="547" spans="1:4" x14ac:dyDescent="0.25">
      <c r="A547" t="s">
        <v>1153</v>
      </c>
      <c r="B547" t="s">
        <v>1745</v>
      </c>
      <c r="C547">
        <v>44</v>
      </c>
      <c r="D547">
        <v>1.17</v>
      </c>
    </row>
    <row r="548" spans="1:4" x14ac:dyDescent="0.25">
      <c r="A548" t="s">
        <v>1080</v>
      </c>
      <c r="B548" t="s">
        <v>1802</v>
      </c>
      <c r="C548">
        <v>144</v>
      </c>
      <c r="D548">
        <v>1.17</v>
      </c>
    </row>
    <row r="549" spans="1:4" x14ac:dyDescent="0.25">
      <c r="A549" t="s">
        <v>1063</v>
      </c>
      <c r="B549" t="s">
        <v>1354</v>
      </c>
      <c r="C549">
        <v>61</v>
      </c>
      <c r="D549">
        <v>1.1599999999999999</v>
      </c>
    </row>
    <row r="550" spans="1:4" x14ac:dyDescent="0.25">
      <c r="A550" t="s">
        <v>1142</v>
      </c>
      <c r="B550" t="s">
        <v>1761</v>
      </c>
      <c r="C550">
        <v>54</v>
      </c>
      <c r="D550">
        <v>1.1599999999999999</v>
      </c>
    </row>
    <row r="551" spans="1:4" x14ac:dyDescent="0.25">
      <c r="A551" t="s">
        <v>1158</v>
      </c>
      <c r="B551" t="s">
        <v>1686</v>
      </c>
      <c r="C551">
        <v>57</v>
      </c>
      <c r="D551">
        <v>1.1599999999999999</v>
      </c>
    </row>
    <row r="552" spans="1:4" x14ac:dyDescent="0.25">
      <c r="A552" t="s">
        <v>1149</v>
      </c>
      <c r="B552" t="s">
        <v>1484</v>
      </c>
      <c r="C552">
        <v>66</v>
      </c>
      <c r="D552">
        <v>1.1499999999999999</v>
      </c>
    </row>
    <row r="553" spans="1:4" x14ac:dyDescent="0.25">
      <c r="A553" t="s">
        <v>1176</v>
      </c>
      <c r="B553" t="s">
        <v>1685</v>
      </c>
      <c r="C553">
        <v>44</v>
      </c>
      <c r="D553">
        <v>1.1499999999999999</v>
      </c>
    </row>
    <row r="554" spans="1:4" x14ac:dyDescent="0.25">
      <c r="A554" t="s">
        <v>1196</v>
      </c>
      <c r="B554" t="s">
        <v>1683</v>
      </c>
      <c r="C554">
        <v>39</v>
      </c>
      <c r="D554">
        <v>1.1499999999999999</v>
      </c>
    </row>
    <row r="555" spans="1:4" x14ac:dyDescent="0.25">
      <c r="A555" t="s">
        <v>1192</v>
      </c>
      <c r="B555" t="s">
        <v>1687</v>
      </c>
      <c r="C555">
        <v>44</v>
      </c>
      <c r="D555">
        <v>1.1499999999999999</v>
      </c>
    </row>
    <row r="556" spans="1:4" x14ac:dyDescent="0.25">
      <c r="A556" t="s">
        <v>1199</v>
      </c>
      <c r="B556" t="s">
        <v>1800</v>
      </c>
      <c r="C556">
        <v>43</v>
      </c>
      <c r="D556">
        <v>1.1399999999999999</v>
      </c>
    </row>
    <row r="557" spans="1:4" x14ac:dyDescent="0.25">
      <c r="A557" t="s">
        <v>1148</v>
      </c>
      <c r="B557" t="s">
        <v>1714</v>
      </c>
      <c r="C557">
        <v>45</v>
      </c>
      <c r="D557">
        <v>1.1399999999999999</v>
      </c>
    </row>
    <row r="558" spans="1:4" x14ac:dyDescent="0.25">
      <c r="A558" t="s">
        <v>1114</v>
      </c>
      <c r="B558" t="s">
        <v>1341</v>
      </c>
      <c r="C558">
        <v>52</v>
      </c>
      <c r="D558">
        <v>1.1399999999999999</v>
      </c>
    </row>
    <row r="559" spans="1:4" x14ac:dyDescent="0.25">
      <c r="A559" t="s">
        <v>1165</v>
      </c>
      <c r="B559" t="s">
        <v>1732</v>
      </c>
      <c r="C559">
        <v>54</v>
      </c>
      <c r="D559">
        <v>1.1399999999999999</v>
      </c>
    </row>
    <row r="560" spans="1:4" x14ac:dyDescent="0.25">
      <c r="A560" t="s">
        <v>1185</v>
      </c>
      <c r="B560" t="s">
        <v>1860</v>
      </c>
      <c r="C560">
        <v>46</v>
      </c>
      <c r="D560">
        <v>1.1399999999999999</v>
      </c>
    </row>
    <row r="561" spans="1:4" x14ac:dyDescent="0.25">
      <c r="A561" t="s">
        <v>1189</v>
      </c>
      <c r="B561" t="s">
        <v>1348</v>
      </c>
      <c r="C561">
        <v>102</v>
      </c>
      <c r="D561">
        <v>1.1399999999999999</v>
      </c>
    </row>
    <row r="562" spans="1:4" x14ac:dyDescent="0.25">
      <c r="A562" t="s">
        <v>1170</v>
      </c>
      <c r="B562" t="s">
        <v>1652</v>
      </c>
      <c r="C562">
        <v>44</v>
      </c>
      <c r="D562">
        <v>1.1399999999999999</v>
      </c>
    </row>
    <row r="563" spans="1:4" x14ac:dyDescent="0.25">
      <c r="A563" t="s">
        <v>1146</v>
      </c>
      <c r="B563" t="s">
        <v>1795</v>
      </c>
      <c r="C563">
        <v>41</v>
      </c>
      <c r="D563">
        <v>1.1299999999999999</v>
      </c>
    </row>
    <row r="564" spans="1:4" x14ac:dyDescent="0.25">
      <c r="A564" t="s">
        <v>1183</v>
      </c>
      <c r="B564" t="s">
        <v>1665</v>
      </c>
      <c r="C564">
        <v>41</v>
      </c>
      <c r="D564">
        <v>1.1299999999999999</v>
      </c>
    </row>
    <row r="565" spans="1:4" x14ac:dyDescent="0.25">
      <c r="A565" t="s">
        <v>1173</v>
      </c>
      <c r="B565" t="s">
        <v>1748</v>
      </c>
      <c r="C565">
        <v>58</v>
      </c>
      <c r="D565">
        <v>1.1299999999999999</v>
      </c>
    </row>
    <row r="566" spans="1:4" x14ac:dyDescent="0.25">
      <c r="A566" t="s">
        <v>1174</v>
      </c>
      <c r="B566" t="s">
        <v>1691</v>
      </c>
      <c r="C566">
        <v>45</v>
      </c>
      <c r="D566">
        <v>1.1299999999999999</v>
      </c>
    </row>
    <row r="567" spans="1:4" x14ac:dyDescent="0.25">
      <c r="A567" t="s">
        <v>1125</v>
      </c>
      <c r="B567" t="s">
        <v>1735</v>
      </c>
      <c r="C567">
        <v>41</v>
      </c>
      <c r="D567">
        <v>1.1299999999999999</v>
      </c>
    </row>
    <row r="568" spans="1:4" x14ac:dyDescent="0.25">
      <c r="A568" t="s">
        <v>1187</v>
      </c>
      <c r="B568" t="s">
        <v>1707</v>
      </c>
      <c r="C568">
        <v>55</v>
      </c>
      <c r="D568">
        <v>1.1299999999999999</v>
      </c>
    </row>
    <row r="569" spans="1:4" x14ac:dyDescent="0.25">
      <c r="A569" t="s">
        <v>1157</v>
      </c>
      <c r="B569" t="s">
        <v>1741</v>
      </c>
      <c r="C569">
        <v>49</v>
      </c>
      <c r="D569">
        <v>1.1299999999999999</v>
      </c>
    </row>
    <row r="570" spans="1:4" x14ac:dyDescent="0.25">
      <c r="A570" t="s">
        <v>1182</v>
      </c>
      <c r="B570" t="s">
        <v>1704</v>
      </c>
      <c r="C570">
        <v>52</v>
      </c>
      <c r="D570">
        <v>1.1200000000000001</v>
      </c>
    </row>
    <row r="571" spans="1:4" x14ac:dyDescent="0.25">
      <c r="A571" t="s">
        <v>1160</v>
      </c>
      <c r="B571" t="s">
        <v>1711</v>
      </c>
      <c r="C571">
        <v>64</v>
      </c>
      <c r="D571">
        <v>1.1200000000000001</v>
      </c>
    </row>
    <row r="572" spans="1:4" x14ac:dyDescent="0.25">
      <c r="A572" t="s">
        <v>1138</v>
      </c>
      <c r="B572" t="s">
        <v>1779</v>
      </c>
      <c r="C572">
        <v>68</v>
      </c>
      <c r="D572">
        <v>1.1200000000000001</v>
      </c>
    </row>
    <row r="573" spans="1:4" x14ac:dyDescent="0.25">
      <c r="A573" t="s">
        <v>1188</v>
      </c>
      <c r="B573" t="s">
        <v>1675</v>
      </c>
      <c r="C573">
        <v>42</v>
      </c>
      <c r="D573">
        <v>1.1200000000000001</v>
      </c>
    </row>
    <row r="574" spans="1:4" x14ac:dyDescent="0.25">
      <c r="A574" t="s">
        <v>1184</v>
      </c>
      <c r="B574" t="s">
        <v>1689</v>
      </c>
      <c r="C574">
        <v>73</v>
      </c>
      <c r="D574">
        <v>1.1200000000000001</v>
      </c>
    </row>
    <row r="575" spans="1:4" x14ac:dyDescent="0.25">
      <c r="A575" t="s">
        <v>1194</v>
      </c>
      <c r="B575" t="s">
        <v>1709</v>
      </c>
      <c r="C575">
        <v>91</v>
      </c>
      <c r="D575">
        <v>1.1200000000000001</v>
      </c>
    </row>
    <row r="576" spans="1:4" x14ac:dyDescent="0.25">
      <c r="A576" t="s">
        <v>1179</v>
      </c>
      <c r="B576" t="s">
        <v>1777</v>
      </c>
      <c r="C576">
        <v>62</v>
      </c>
      <c r="D576">
        <v>1.1200000000000001</v>
      </c>
    </row>
    <row r="577" spans="1:4" x14ac:dyDescent="0.25">
      <c r="A577" t="s">
        <v>1180</v>
      </c>
      <c r="B577" t="s">
        <v>1674</v>
      </c>
      <c r="C577">
        <v>42</v>
      </c>
      <c r="D577">
        <v>1.1200000000000001</v>
      </c>
    </row>
    <row r="578" spans="1:4" x14ac:dyDescent="0.25">
      <c r="A578" t="s">
        <v>1210</v>
      </c>
      <c r="B578" t="s">
        <v>1673</v>
      </c>
      <c r="C578">
        <v>37</v>
      </c>
      <c r="D578">
        <v>1.1100000000000001</v>
      </c>
    </row>
    <row r="579" spans="1:4" x14ac:dyDescent="0.25">
      <c r="A579" t="s">
        <v>1147</v>
      </c>
      <c r="B579" t="s">
        <v>1659</v>
      </c>
      <c r="C579">
        <v>59</v>
      </c>
      <c r="D579">
        <v>1.1100000000000001</v>
      </c>
    </row>
    <row r="580" spans="1:4" x14ac:dyDescent="0.25">
      <c r="A580" t="s">
        <v>1150</v>
      </c>
      <c r="B580" t="s">
        <v>1560</v>
      </c>
      <c r="C580">
        <v>45</v>
      </c>
      <c r="D580">
        <v>1.1100000000000001</v>
      </c>
    </row>
    <row r="581" spans="1:4" x14ac:dyDescent="0.25">
      <c r="A581" t="s">
        <v>1175</v>
      </c>
      <c r="B581" t="s">
        <v>1733</v>
      </c>
      <c r="C581">
        <v>43</v>
      </c>
      <c r="D581">
        <v>1.1100000000000001</v>
      </c>
    </row>
    <row r="582" spans="1:4" x14ac:dyDescent="0.25">
      <c r="A582" t="s">
        <v>10248</v>
      </c>
      <c r="B582" t="s">
        <v>1740</v>
      </c>
      <c r="C582">
        <v>76</v>
      </c>
      <c r="D582">
        <v>1.1100000000000001</v>
      </c>
    </row>
    <row r="583" spans="1:4" x14ac:dyDescent="0.25">
      <c r="A583" t="s">
        <v>1186</v>
      </c>
      <c r="B583" t="s">
        <v>1338</v>
      </c>
      <c r="C583">
        <v>44</v>
      </c>
      <c r="D583">
        <v>1.1000000000000001</v>
      </c>
    </row>
    <row r="584" spans="1:4" x14ac:dyDescent="0.25">
      <c r="A584" t="s">
        <v>1191</v>
      </c>
      <c r="B584" t="s">
        <v>1765</v>
      </c>
      <c r="C584">
        <v>46</v>
      </c>
      <c r="D584">
        <v>1.1000000000000001</v>
      </c>
    </row>
    <row r="585" spans="1:4" x14ac:dyDescent="0.25">
      <c r="A585" t="s">
        <v>1197</v>
      </c>
      <c r="B585" t="s">
        <v>1551</v>
      </c>
      <c r="C585">
        <v>43</v>
      </c>
      <c r="D585">
        <v>1.1000000000000001</v>
      </c>
    </row>
    <row r="586" spans="1:4" x14ac:dyDescent="0.25">
      <c r="A586" t="s">
        <v>1200</v>
      </c>
      <c r="B586" t="s">
        <v>1671</v>
      </c>
      <c r="C586">
        <v>50</v>
      </c>
      <c r="D586">
        <v>1.0900000000000001</v>
      </c>
    </row>
    <row r="587" spans="1:4" x14ac:dyDescent="0.25">
      <c r="A587" t="s">
        <v>1207</v>
      </c>
      <c r="B587" t="s">
        <v>1345</v>
      </c>
      <c r="C587">
        <v>53</v>
      </c>
      <c r="D587">
        <v>1.0900000000000001</v>
      </c>
    </row>
    <row r="588" spans="1:4" x14ac:dyDescent="0.25">
      <c r="A588" t="s">
        <v>1204</v>
      </c>
      <c r="B588" t="s">
        <v>1699</v>
      </c>
      <c r="C588">
        <v>44</v>
      </c>
      <c r="D588">
        <v>1.0900000000000001</v>
      </c>
    </row>
    <row r="589" spans="1:4" x14ac:dyDescent="0.25">
      <c r="A589" t="s">
        <v>1195</v>
      </c>
      <c r="B589" t="s">
        <v>1708</v>
      </c>
      <c r="C589">
        <v>72</v>
      </c>
      <c r="D589">
        <v>1.0900000000000001</v>
      </c>
    </row>
    <row r="590" spans="1:4" x14ac:dyDescent="0.25">
      <c r="A590" t="s">
        <v>1190</v>
      </c>
      <c r="B590" t="s">
        <v>1688</v>
      </c>
      <c r="C590">
        <v>47</v>
      </c>
      <c r="D590">
        <v>1.0900000000000001</v>
      </c>
    </row>
    <row r="591" spans="1:4" x14ac:dyDescent="0.25">
      <c r="A591" t="s">
        <v>1206</v>
      </c>
      <c r="B591" t="s">
        <v>1493</v>
      </c>
      <c r="C591">
        <v>51</v>
      </c>
      <c r="D591">
        <v>1.08</v>
      </c>
    </row>
    <row r="592" spans="1:4" x14ac:dyDescent="0.25">
      <c r="A592" t="s">
        <v>1203</v>
      </c>
      <c r="B592" t="s">
        <v>1535</v>
      </c>
      <c r="C592">
        <v>68</v>
      </c>
      <c r="D592">
        <v>1.07</v>
      </c>
    </row>
    <row r="593" spans="1:4" x14ac:dyDescent="0.25">
      <c r="A593" t="s">
        <v>1208</v>
      </c>
      <c r="B593" t="s">
        <v>1664</v>
      </c>
      <c r="C593">
        <v>38</v>
      </c>
      <c r="D593">
        <v>1.07</v>
      </c>
    </row>
    <row r="594" spans="1:4" x14ac:dyDescent="0.25">
      <c r="A594" t="s">
        <v>1205</v>
      </c>
      <c r="B594" t="s">
        <v>1684</v>
      </c>
      <c r="C594">
        <v>40</v>
      </c>
      <c r="D594">
        <v>1.07</v>
      </c>
    </row>
    <row r="595" spans="1:4" x14ac:dyDescent="0.25">
      <c r="A595" t="s">
        <v>1209</v>
      </c>
      <c r="B595" t="s">
        <v>1716</v>
      </c>
      <c r="C595">
        <v>43</v>
      </c>
      <c r="D595">
        <v>1.07</v>
      </c>
    </row>
    <row r="596" spans="1:4" x14ac:dyDescent="0.25">
      <c r="A596" t="s">
        <v>1211</v>
      </c>
      <c r="B596" t="s">
        <v>1682</v>
      </c>
      <c r="C596">
        <v>58</v>
      </c>
      <c r="D596">
        <v>1.05</v>
      </c>
    </row>
    <row r="597" spans="1:4" x14ac:dyDescent="0.25">
      <c r="A597" t="s">
        <v>1212</v>
      </c>
      <c r="B597" t="s">
        <v>1678</v>
      </c>
      <c r="C597">
        <v>42</v>
      </c>
      <c r="D597">
        <v>1.03</v>
      </c>
    </row>
    <row r="598" spans="1:4" x14ac:dyDescent="0.25">
      <c r="A598" t="s">
        <v>1213</v>
      </c>
      <c r="B598" t="s">
        <v>1667</v>
      </c>
      <c r="C598">
        <v>109</v>
      </c>
      <c r="D598">
        <v>1.02</v>
      </c>
    </row>
    <row r="599" spans="1:4" x14ac:dyDescent="0.25">
      <c r="A599" t="s">
        <v>1214</v>
      </c>
      <c r="B599" t="s">
        <v>1670</v>
      </c>
      <c r="C599">
        <v>43</v>
      </c>
      <c r="D599">
        <v>1.01</v>
      </c>
    </row>
    <row r="600" spans="1:4" x14ac:dyDescent="0.25">
      <c r="A600" t="s">
        <v>1216</v>
      </c>
      <c r="B600" t="s">
        <v>1475</v>
      </c>
      <c r="C600">
        <v>48</v>
      </c>
      <c r="D600">
        <v>1.01</v>
      </c>
    </row>
    <row r="601" spans="1:4" x14ac:dyDescent="0.25">
      <c r="A601" t="s">
        <v>1215</v>
      </c>
      <c r="B601" t="s">
        <v>1669</v>
      </c>
      <c r="C601">
        <v>42</v>
      </c>
      <c r="D60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9"/>
  <sheetViews>
    <sheetView workbookViewId="0">
      <selection activeCell="D20" sqref="D20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1662</v>
      </c>
      <c r="C1" s="1" t="s">
        <v>1</v>
      </c>
      <c r="D1" s="1" t="s">
        <v>2</v>
      </c>
    </row>
    <row r="2" spans="1:4" x14ac:dyDescent="0.25">
      <c r="A2" t="s">
        <v>3</v>
      </c>
      <c r="B2" t="s">
        <v>1661</v>
      </c>
      <c r="C2">
        <v>40</v>
      </c>
      <c r="D2">
        <v>10</v>
      </c>
    </row>
    <row r="3" spans="1:4" x14ac:dyDescent="0.25">
      <c r="A3" t="s">
        <v>6</v>
      </c>
      <c r="B3" t="s">
        <v>1660</v>
      </c>
      <c r="C3">
        <v>116</v>
      </c>
      <c r="D3">
        <v>8.32</v>
      </c>
    </row>
    <row r="4" spans="1:4" x14ac:dyDescent="0.25">
      <c r="A4" t="s">
        <v>14</v>
      </c>
      <c r="B4" t="s">
        <v>1659</v>
      </c>
      <c r="C4">
        <v>7</v>
      </c>
      <c r="D4">
        <v>6.68</v>
      </c>
    </row>
    <row r="5" spans="1:4" x14ac:dyDescent="0.25">
      <c r="A5" t="s">
        <v>10</v>
      </c>
      <c r="B5" t="s">
        <v>1658</v>
      </c>
      <c r="C5">
        <v>80</v>
      </c>
      <c r="D5">
        <v>6.08</v>
      </c>
    </row>
    <row r="6" spans="1:4" x14ac:dyDescent="0.25">
      <c r="A6" t="s">
        <v>12</v>
      </c>
      <c r="B6" t="s">
        <v>1657</v>
      </c>
      <c r="C6">
        <v>110</v>
      </c>
      <c r="D6">
        <v>5.78</v>
      </c>
    </row>
    <row r="7" spans="1:4" x14ac:dyDescent="0.25">
      <c r="A7" t="s">
        <v>20</v>
      </c>
      <c r="B7" t="s">
        <v>1656</v>
      </c>
      <c r="C7">
        <v>76</v>
      </c>
      <c r="D7">
        <v>5.73</v>
      </c>
    </row>
    <row r="8" spans="1:4" x14ac:dyDescent="0.25">
      <c r="A8" t="s">
        <v>18</v>
      </c>
      <c r="B8" t="s">
        <v>1655</v>
      </c>
      <c r="C8">
        <v>32</v>
      </c>
      <c r="D8">
        <v>4.7300000000000004</v>
      </c>
    </row>
    <row r="9" spans="1:4" x14ac:dyDescent="0.25">
      <c r="A9" t="s">
        <v>24</v>
      </c>
      <c r="B9" t="s">
        <v>1652</v>
      </c>
      <c r="C9">
        <v>43</v>
      </c>
      <c r="D9">
        <v>3.88</v>
      </c>
    </row>
    <row r="10" spans="1:4" x14ac:dyDescent="0.25">
      <c r="A10" t="s">
        <v>36</v>
      </c>
      <c r="B10" t="s">
        <v>1651</v>
      </c>
      <c r="C10">
        <v>38</v>
      </c>
      <c r="D10">
        <v>3.8</v>
      </c>
    </row>
    <row r="11" spans="1:4" x14ac:dyDescent="0.25">
      <c r="A11" t="s">
        <v>9</v>
      </c>
      <c r="B11" t="s">
        <v>1653</v>
      </c>
      <c r="C11">
        <v>73</v>
      </c>
      <c r="D11">
        <v>3.58</v>
      </c>
    </row>
    <row r="12" spans="1:4" x14ac:dyDescent="0.25">
      <c r="A12" t="s">
        <v>16</v>
      </c>
      <c r="B12" t="s">
        <v>1654</v>
      </c>
      <c r="C12">
        <v>16</v>
      </c>
      <c r="D12">
        <v>3.56</v>
      </c>
    </row>
    <row r="13" spans="1:4" x14ac:dyDescent="0.25">
      <c r="A13" t="s">
        <v>41</v>
      </c>
      <c r="B13" t="s">
        <v>1649</v>
      </c>
      <c r="C13">
        <v>31</v>
      </c>
      <c r="D13">
        <v>3.44</v>
      </c>
    </row>
    <row r="14" spans="1:4" x14ac:dyDescent="0.25">
      <c r="A14" t="s">
        <v>34</v>
      </c>
      <c r="B14" t="s">
        <v>1650</v>
      </c>
      <c r="C14">
        <v>24</v>
      </c>
      <c r="D14">
        <v>2.68</v>
      </c>
    </row>
    <row r="15" spans="1:4" x14ac:dyDescent="0.25">
      <c r="A15" t="s">
        <v>44</v>
      </c>
      <c r="B15" t="s">
        <v>1647</v>
      </c>
      <c r="C15">
        <v>51</v>
      </c>
      <c r="D15">
        <v>2.67</v>
      </c>
    </row>
    <row r="16" spans="1:4" x14ac:dyDescent="0.25">
      <c r="A16" t="s">
        <v>37</v>
      </c>
      <c r="B16" t="s">
        <v>1648</v>
      </c>
      <c r="C16">
        <v>41</v>
      </c>
      <c r="D16">
        <v>2.67</v>
      </c>
    </row>
    <row r="17" spans="1:4" x14ac:dyDescent="0.25">
      <c r="A17" t="s">
        <v>65</v>
      </c>
      <c r="B17" t="s">
        <v>1644</v>
      </c>
      <c r="C17">
        <v>32</v>
      </c>
      <c r="D17">
        <v>2.37</v>
      </c>
    </row>
    <row r="18" spans="1:4" x14ac:dyDescent="0.25">
      <c r="A18" t="s">
        <v>59</v>
      </c>
      <c r="B18" t="s">
        <v>1645</v>
      </c>
      <c r="C18">
        <v>65</v>
      </c>
      <c r="D18">
        <v>2.37</v>
      </c>
    </row>
    <row r="19" spans="1:4" x14ac:dyDescent="0.25">
      <c r="A19" t="s">
        <v>67</v>
      </c>
      <c r="B19" t="s">
        <v>1641</v>
      </c>
      <c r="C19">
        <v>84</v>
      </c>
      <c r="D19">
        <v>2.15</v>
      </c>
    </row>
    <row r="20" spans="1:4" x14ac:dyDescent="0.25">
      <c r="A20" t="s">
        <v>15</v>
      </c>
      <c r="B20" t="s">
        <v>1646</v>
      </c>
      <c r="C20">
        <v>141</v>
      </c>
      <c r="D20">
        <v>1.99</v>
      </c>
    </row>
    <row r="21" spans="1:4" x14ac:dyDescent="0.25">
      <c r="A21" t="s">
        <v>57</v>
      </c>
      <c r="B21" t="s">
        <v>1643</v>
      </c>
      <c r="C21">
        <v>133</v>
      </c>
      <c r="D21">
        <v>1.87</v>
      </c>
    </row>
    <row r="22" spans="1:4" x14ac:dyDescent="0.25">
      <c r="A22" t="s">
        <v>79</v>
      </c>
      <c r="B22" t="s">
        <v>1640</v>
      </c>
      <c r="C22">
        <v>102</v>
      </c>
      <c r="D22">
        <v>1.75</v>
      </c>
    </row>
    <row r="23" spans="1:4" x14ac:dyDescent="0.25">
      <c r="A23" t="s">
        <v>21</v>
      </c>
      <c r="B23" t="s">
        <v>1642</v>
      </c>
      <c r="C23">
        <v>152</v>
      </c>
      <c r="D23">
        <v>1.67</v>
      </c>
    </row>
    <row r="24" spans="1:4" x14ac:dyDescent="0.25">
      <c r="A24" t="s">
        <v>98</v>
      </c>
      <c r="B24" t="s">
        <v>1638</v>
      </c>
      <c r="C24">
        <v>40</v>
      </c>
      <c r="D24">
        <v>1.55</v>
      </c>
    </row>
    <row r="25" spans="1:4" x14ac:dyDescent="0.25">
      <c r="A25" t="s">
        <v>128</v>
      </c>
      <c r="B25" t="s">
        <v>1635</v>
      </c>
      <c r="C25">
        <v>45</v>
      </c>
      <c r="D25">
        <v>1.54</v>
      </c>
    </row>
    <row r="26" spans="1:4" x14ac:dyDescent="0.25">
      <c r="A26" t="s">
        <v>88</v>
      </c>
      <c r="B26" t="s">
        <v>1639</v>
      </c>
      <c r="C26">
        <v>21</v>
      </c>
      <c r="D26">
        <v>1.46</v>
      </c>
    </row>
    <row r="27" spans="1:4" x14ac:dyDescent="0.25">
      <c r="A27" t="s">
        <v>111</v>
      </c>
      <c r="B27" t="s">
        <v>1636</v>
      </c>
      <c r="C27">
        <v>39</v>
      </c>
      <c r="D27">
        <v>1.31</v>
      </c>
    </row>
    <row r="28" spans="1:4" x14ac:dyDescent="0.25">
      <c r="A28" t="s">
        <v>104</v>
      </c>
      <c r="B28" t="s">
        <v>1634</v>
      </c>
      <c r="C28">
        <v>92</v>
      </c>
      <c r="D28">
        <v>1.25</v>
      </c>
    </row>
    <row r="29" spans="1:4" x14ac:dyDescent="0.25">
      <c r="A29" t="s">
        <v>110</v>
      </c>
      <c r="B29" t="s">
        <v>1637</v>
      </c>
      <c r="C29">
        <v>11</v>
      </c>
      <c r="D29">
        <v>1.1499999999999999</v>
      </c>
    </row>
    <row r="30" spans="1:4" x14ac:dyDescent="0.25">
      <c r="A30" t="s">
        <v>135</v>
      </c>
      <c r="B30" t="s">
        <v>1627</v>
      </c>
      <c r="C30">
        <v>34</v>
      </c>
      <c r="D30">
        <v>1.07</v>
      </c>
    </row>
    <row r="31" spans="1:4" x14ac:dyDescent="0.25">
      <c r="A31" t="s">
        <v>86</v>
      </c>
      <c r="B31" t="s">
        <v>1633</v>
      </c>
      <c r="C31">
        <v>39</v>
      </c>
      <c r="D31">
        <v>1.03</v>
      </c>
    </row>
    <row r="32" spans="1:4" x14ac:dyDescent="0.25">
      <c r="A32" t="s">
        <v>118</v>
      </c>
      <c r="B32" t="s">
        <v>1626</v>
      </c>
      <c r="C32">
        <v>95</v>
      </c>
      <c r="D32">
        <v>0.93</v>
      </c>
    </row>
    <row r="33" spans="1:4" x14ac:dyDescent="0.25">
      <c r="A33" t="s">
        <v>125</v>
      </c>
      <c r="B33" t="s">
        <v>1630</v>
      </c>
      <c r="C33">
        <v>46</v>
      </c>
      <c r="D33">
        <v>0.93</v>
      </c>
    </row>
    <row r="34" spans="1:4" x14ac:dyDescent="0.25">
      <c r="A34" t="s">
        <v>176</v>
      </c>
      <c r="B34" t="s">
        <v>1622</v>
      </c>
      <c r="C34">
        <v>23</v>
      </c>
      <c r="D34">
        <v>0.88</v>
      </c>
    </row>
    <row r="35" spans="1:4" x14ac:dyDescent="0.25">
      <c r="A35" t="s">
        <v>199</v>
      </c>
      <c r="B35" t="s">
        <v>1618</v>
      </c>
      <c r="C35">
        <v>67</v>
      </c>
      <c r="D35">
        <v>0.88</v>
      </c>
    </row>
    <row r="36" spans="1:4" x14ac:dyDescent="0.25">
      <c r="A36" t="s">
        <v>178</v>
      </c>
      <c r="B36" t="s">
        <v>1625</v>
      </c>
      <c r="C36">
        <v>75</v>
      </c>
      <c r="D36">
        <v>0.87</v>
      </c>
    </row>
    <row r="37" spans="1:4" x14ac:dyDescent="0.25">
      <c r="A37" t="s">
        <v>192</v>
      </c>
      <c r="B37" t="s">
        <v>1617</v>
      </c>
      <c r="C37">
        <v>114</v>
      </c>
      <c r="D37">
        <v>0.84</v>
      </c>
    </row>
    <row r="38" spans="1:4" x14ac:dyDescent="0.25">
      <c r="A38" t="s">
        <v>142</v>
      </c>
      <c r="B38" t="s">
        <v>1624</v>
      </c>
      <c r="C38">
        <v>132</v>
      </c>
      <c r="D38">
        <v>0.77</v>
      </c>
    </row>
    <row r="39" spans="1:4" x14ac:dyDescent="0.25">
      <c r="A39" t="s">
        <v>185</v>
      </c>
      <c r="B39" t="s">
        <v>1620</v>
      </c>
      <c r="C39">
        <v>31</v>
      </c>
      <c r="D39">
        <v>0.74</v>
      </c>
    </row>
    <row r="40" spans="1:4" x14ac:dyDescent="0.25">
      <c r="A40" t="s">
        <v>170</v>
      </c>
      <c r="B40" t="s">
        <v>1610</v>
      </c>
      <c r="C40">
        <v>26</v>
      </c>
      <c r="D40">
        <v>0.67</v>
      </c>
    </row>
    <row r="41" spans="1:4" x14ac:dyDescent="0.25">
      <c r="A41" t="s">
        <v>113</v>
      </c>
      <c r="B41" t="s">
        <v>1631</v>
      </c>
      <c r="C41">
        <v>36</v>
      </c>
      <c r="D41">
        <v>0.65</v>
      </c>
    </row>
    <row r="42" spans="1:4" x14ac:dyDescent="0.25">
      <c r="A42" t="s">
        <v>164</v>
      </c>
      <c r="B42" t="s">
        <v>1611</v>
      </c>
      <c r="C42">
        <v>70</v>
      </c>
      <c r="D42">
        <v>0.64</v>
      </c>
    </row>
    <row r="43" spans="1:4" x14ac:dyDescent="0.25">
      <c r="A43" t="s">
        <v>32</v>
      </c>
      <c r="B43" t="s">
        <v>1628</v>
      </c>
      <c r="C43">
        <v>17</v>
      </c>
      <c r="D43">
        <v>0.59</v>
      </c>
    </row>
    <row r="44" spans="1:4" x14ac:dyDescent="0.25">
      <c r="A44" t="s">
        <v>211</v>
      </c>
      <c r="B44" t="s">
        <v>1605</v>
      </c>
      <c r="C44">
        <v>73</v>
      </c>
      <c r="D44">
        <v>0.55000000000000004</v>
      </c>
    </row>
    <row r="45" spans="1:4" x14ac:dyDescent="0.25">
      <c r="A45" t="s">
        <v>25</v>
      </c>
      <c r="B45" t="s">
        <v>1632</v>
      </c>
      <c r="C45">
        <v>35</v>
      </c>
      <c r="D45">
        <v>0.54</v>
      </c>
    </row>
    <row r="46" spans="1:4" x14ac:dyDescent="0.25">
      <c r="A46" t="s">
        <v>186</v>
      </c>
      <c r="B46" t="s">
        <v>1619</v>
      </c>
      <c r="C46">
        <v>85</v>
      </c>
      <c r="D46">
        <v>0.54</v>
      </c>
    </row>
    <row r="47" spans="1:4" x14ac:dyDescent="0.25">
      <c r="A47" t="s">
        <v>214</v>
      </c>
      <c r="B47" t="s">
        <v>1609</v>
      </c>
      <c r="C47">
        <v>17</v>
      </c>
      <c r="D47">
        <v>0.52</v>
      </c>
    </row>
    <row r="48" spans="1:4" x14ac:dyDescent="0.25">
      <c r="A48" t="s">
        <v>216</v>
      </c>
      <c r="B48" t="s">
        <v>1612</v>
      </c>
      <c r="C48">
        <v>24</v>
      </c>
      <c r="D48">
        <v>0.52</v>
      </c>
    </row>
    <row r="49" spans="1:4" x14ac:dyDescent="0.25">
      <c r="A49" t="s">
        <v>279</v>
      </c>
      <c r="B49" t="s">
        <v>1606</v>
      </c>
      <c r="C49">
        <v>17</v>
      </c>
      <c r="D49">
        <v>0.52</v>
      </c>
    </row>
    <row r="50" spans="1:4" x14ac:dyDescent="0.25">
      <c r="A50" t="s">
        <v>235</v>
      </c>
      <c r="B50" t="s">
        <v>1597</v>
      </c>
      <c r="C50">
        <v>116</v>
      </c>
      <c r="D50">
        <v>0.52</v>
      </c>
    </row>
    <row r="51" spans="1:4" x14ac:dyDescent="0.25">
      <c r="A51" t="s">
        <v>239</v>
      </c>
      <c r="B51" t="s">
        <v>1601</v>
      </c>
      <c r="C51">
        <v>54</v>
      </c>
      <c r="D51">
        <v>0.51</v>
      </c>
    </row>
    <row r="52" spans="1:4" x14ac:dyDescent="0.25">
      <c r="A52" t="s">
        <v>209</v>
      </c>
      <c r="B52" t="s">
        <v>1608</v>
      </c>
      <c r="C52">
        <v>114</v>
      </c>
      <c r="D52">
        <v>0.49</v>
      </c>
    </row>
    <row r="53" spans="1:4" x14ac:dyDescent="0.25">
      <c r="A53" t="s">
        <v>126</v>
      </c>
      <c r="B53" t="s">
        <v>1629</v>
      </c>
      <c r="C53">
        <v>19</v>
      </c>
      <c r="D53">
        <v>0.49</v>
      </c>
    </row>
    <row r="54" spans="1:4" x14ac:dyDescent="0.25">
      <c r="A54" t="s">
        <v>66</v>
      </c>
      <c r="B54" t="s">
        <v>1615</v>
      </c>
      <c r="C54">
        <v>82</v>
      </c>
      <c r="D54">
        <v>0.48</v>
      </c>
    </row>
    <row r="55" spans="1:4" x14ac:dyDescent="0.25">
      <c r="A55" t="s">
        <v>271</v>
      </c>
      <c r="B55" t="s">
        <v>1590</v>
      </c>
      <c r="C55">
        <v>156</v>
      </c>
      <c r="D55">
        <v>0.45</v>
      </c>
    </row>
    <row r="56" spans="1:4" x14ac:dyDescent="0.25">
      <c r="A56" t="s">
        <v>184</v>
      </c>
      <c r="B56" t="s">
        <v>1607</v>
      </c>
      <c r="C56">
        <v>148</v>
      </c>
      <c r="D56">
        <v>0.45</v>
      </c>
    </row>
    <row r="57" spans="1:4" x14ac:dyDescent="0.25">
      <c r="A57" t="s">
        <v>205</v>
      </c>
      <c r="B57" t="s">
        <v>1603</v>
      </c>
      <c r="C57">
        <v>16</v>
      </c>
      <c r="D57">
        <v>0.44</v>
      </c>
    </row>
    <row r="58" spans="1:4" x14ac:dyDescent="0.25">
      <c r="A58" t="s">
        <v>136</v>
      </c>
      <c r="B58" t="s">
        <v>1621</v>
      </c>
      <c r="C58">
        <v>34</v>
      </c>
      <c r="D58">
        <v>0.43</v>
      </c>
    </row>
    <row r="59" spans="1:4" x14ac:dyDescent="0.25">
      <c r="A59" t="s">
        <v>291</v>
      </c>
      <c r="B59" t="s">
        <v>1592</v>
      </c>
      <c r="C59">
        <v>31</v>
      </c>
      <c r="D59">
        <v>0.41</v>
      </c>
    </row>
    <row r="60" spans="1:4" x14ac:dyDescent="0.25">
      <c r="A60" t="s">
        <v>190</v>
      </c>
      <c r="B60" t="s">
        <v>1600</v>
      </c>
      <c r="C60">
        <v>192</v>
      </c>
      <c r="D60">
        <v>0.4</v>
      </c>
    </row>
    <row r="61" spans="1:4" x14ac:dyDescent="0.25">
      <c r="A61" t="s">
        <v>236</v>
      </c>
      <c r="B61" t="s">
        <v>1596</v>
      </c>
      <c r="C61">
        <v>44</v>
      </c>
      <c r="D61">
        <v>0.4</v>
      </c>
    </row>
    <row r="62" spans="1:4" x14ac:dyDescent="0.25">
      <c r="A62" t="s">
        <v>133</v>
      </c>
      <c r="B62" t="s">
        <v>1613</v>
      </c>
      <c r="C62">
        <v>62</v>
      </c>
      <c r="D62">
        <v>0.4</v>
      </c>
    </row>
    <row r="63" spans="1:4" x14ac:dyDescent="0.25">
      <c r="A63" t="s">
        <v>355</v>
      </c>
      <c r="B63" t="s">
        <v>1580</v>
      </c>
      <c r="C63">
        <v>16</v>
      </c>
      <c r="D63">
        <v>0.38</v>
      </c>
    </row>
    <row r="64" spans="1:4" x14ac:dyDescent="0.25">
      <c r="A64" t="s">
        <v>262</v>
      </c>
      <c r="B64" t="s">
        <v>1587</v>
      </c>
      <c r="C64">
        <v>120</v>
      </c>
      <c r="D64">
        <v>0.38</v>
      </c>
    </row>
    <row r="65" spans="1:4" x14ac:dyDescent="0.25">
      <c r="A65" t="s">
        <v>218</v>
      </c>
      <c r="B65" t="s">
        <v>1599</v>
      </c>
      <c r="C65">
        <v>52</v>
      </c>
      <c r="D65">
        <v>0.36</v>
      </c>
    </row>
    <row r="66" spans="1:4" x14ac:dyDescent="0.25">
      <c r="A66" t="s">
        <v>460</v>
      </c>
      <c r="B66" t="s">
        <v>1579</v>
      </c>
      <c r="C66">
        <v>12</v>
      </c>
      <c r="D66">
        <v>0.36</v>
      </c>
    </row>
    <row r="67" spans="1:4" x14ac:dyDescent="0.25">
      <c r="A67" t="s">
        <v>167</v>
      </c>
      <c r="B67" t="s">
        <v>1602</v>
      </c>
      <c r="C67">
        <v>40</v>
      </c>
      <c r="D67">
        <v>0.35</v>
      </c>
    </row>
    <row r="68" spans="1:4" x14ac:dyDescent="0.25">
      <c r="A68" t="s">
        <v>168</v>
      </c>
      <c r="B68" t="s">
        <v>1616</v>
      </c>
      <c r="C68">
        <v>68</v>
      </c>
      <c r="D68">
        <v>0.34</v>
      </c>
    </row>
    <row r="69" spans="1:4" x14ac:dyDescent="0.25">
      <c r="A69" t="s">
        <v>183</v>
      </c>
      <c r="B69" t="s">
        <v>1595</v>
      </c>
      <c r="C69">
        <v>49</v>
      </c>
      <c r="D69">
        <v>0.33</v>
      </c>
    </row>
    <row r="70" spans="1:4" x14ac:dyDescent="0.25">
      <c r="A70" t="s">
        <v>188</v>
      </c>
      <c r="B70" t="s">
        <v>1614</v>
      </c>
      <c r="C70">
        <v>24</v>
      </c>
      <c r="D70">
        <v>0.33</v>
      </c>
    </row>
    <row r="71" spans="1:4" x14ac:dyDescent="0.25">
      <c r="A71" t="s">
        <v>115</v>
      </c>
      <c r="B71" t="s">
        <v>1623</v>
      </c>
      <c r="C71">
        <v>23</v>
      </c>
      <c r="D71">
        <v>0.32</v>
      </c>
    </row>
    <row r="72" spans="1:4" x14ac:dyDescent="0.25">
      <c r="A72" t="s">
        <v>171</v>
      </c>
      <c r="B72" t="s">
        <v>1604</v>
      </c>
      <c r="C72">
        <v>66</v>
      </c>
      <c r="D72">
        <v>0.32</v>
      </c>
    </row>
    <row r="73" spans="1:4" x14ac:dyDescent="0.25">
      <c r="A73" t="s">
        <v>343</v>
      </c>
      <c r="B73" t="s">
        <v>1570</v>
      </c>
      <c r="C73">
        <v>15</v>
      </c>
      <c r="D73">
        <v>0.27</v>
      </c>
    </row>
    <row r="74" spans="1:4" x14ac:dyDescent="0.25">
      <c r="A74" t="s">
        <v>215</v>
      </c>
      <c r="B74" t="s">
        <v>1584</v>
      </c>
      <c r="C74">
        <v>29</v>
      </c>
      <c r="D74">
        <v>0.26</v>
      </c>
    </row>
    <row r="75" spans="1:4" x14ac:dyDescent="0.25">
      <c r="A75" t="s">
        <v>256</v>
      </c>
      <c r="B75" t="s">
        <v>1586</v>
      </c>
      <c r="C75">
        <v>65</v>
      </c>
      <c r="D75">
        <v>0.26</v>
      </c>
    </row>
    <row r="76" spans="1:4" x14ac:dyDescent="0.25">
      <c r="A76" t="s">
        <v>374</v>
      </c>
      <c r="B76" t="s">
        <v>1554</v>
      </c>
      <c r="C76">
        <v>62</v>
      </c>
      <c r="D76">
        <v>0.25</v>
      </c>
    </row>
    <row r="77" spans="1:4" x14ac:dyDescent="0.25">
      <c r="A77" t="s">
        <v>326</v>
      </c>
      <c r="B77" t="s">
        <v>1571</v>
      </c>
      <c r="C77">
        <v>55</v>
      </c>
      <c r="D77">
        <v>0.24</v>
      </c>
    </row>
    <row r="78" spans="1:4" x14ac:dyDescent="0.25">
      <c r="A78" t="s">
        <v>328</v>
      </c>
      <c r="B78" t="s">
        <v>1553</v>
      </c>
      <c r="C78">
        <v>143</v>
      </c>
      <c r="D78">
        <v>0.24</v>
      </c>
    </row>
    <row r="79" spans="1:4" x14ac:dyDescent="0.25">
      <c r="A79" t="s">
        <v>329</v>
      </c>
      <c r="B79" t="s">
        <v>1569</v>
      </c>
      <c r="C79">
        <v>45</v>
      </c>
      <c r="D79">
        <v>0.24</v>
      </c>
    </row>
    <row r="80" spans="1:4" x14ac:dyDescent="0.25">
      <c r="A80" t="s">
        <v>347</v>
      </c>
      <c r="B80" t="s">
        <v>1568</v>
      </c>
      <c r="C80">
        <v>17</v>
      </c>
      <c r="D80">
        <v>0.24</v>
      </c>
    </row>
    <row r="81" spans="1:4" x14ac:dyDescent="0.25">
      <c r="A81" t="s">
        <v>331</v>
      </c>
      <c r="B81" t="s">
        <v>1567</v>
      </c>
      <c r="C81">
        <v>72</v>
      </c>
      <c r="D81">
        <v>0.24</v>
      </c>
    </row>
    <row r="82" spans="1:4" x14ac:dyDescent="0.25">
      <c r="A82" t="s">
        <v>221</v>
      </c>
      <c r="B82" t="s">
        <v>1574</v>
      </c>
      <c r="C82">
        <v>43</v>
      </c>
      <c r="D82">
        <v>0.24</v>
      </c>
    </row>
    <row r="83" spans="1:4" x14ac:dyDescent="0.25">
      <c r="A83" t="s">
        <v>327</v>
      </c>
      <c r="B83" t="s">
        <v>1591</v>
      </c>
      <c r="C83">
        <v>34</v>
      </c>
      <c r="D83">
        <v>0.23</v>
      </c>
    </row>
    <row r="84" spans="1:4" x14ac:dyDescent="0.25">
      <c r="A84" t="s">
        <v>409</v>
      </c>
      <c r="B84" t="s">
        <v>1539</v>
      </c>
      <c r="C84">
        <v>27</v>
      </c>
      <c r="D84">
        <v>0.23</v>
      </c>
    </row>
    <row r="85" spans="1:4" x14ac:dyDescent="0.25">
      <c r="A85" t="s">
        <v>241</v>
      </c>
      <c r="B85" t="s">
        <v>1594</v>
      </c>
      <c r="C85">
        <v>112</v>
      </c>
      <c r="D85">
        <v>0.22</v>
      </c>
    </row>
    <row r="86" spans="1:4" x14ac:dyDescent="0.25">
      <c r="A86" t="s">
        <v>270</v>
      </c>
      <c r="B86" t="s">
        <v>1575</v>
      </c>
      <c r="C86">
        <v>95</v>
      </c>
      <c r="D86">
        <v>0.22</v>
      </c>
    </row>
    <row r="87" spans="1:4" x14ac:dyDescent="0.25">
      <c r="A87" t="s">
        <v>274</v>
      </c>
      <c r="B87" t="s">
        <v>1564</v>
      </c>
      <c r="C87">
        <v>396</v>
      </c>
      <c r="D87">
        <v>0.22</v>
      </c>
    </row>
    <row r="88" spans="1:4" x14ac:dyDescent="0.25">
      <c r="A88" t="s">
        <v>288</v>
      </c>
      <c r="B88" t="s">
        <v>1577</v>
      </c>
      <c r="C88">
        <v>46</v>
      </c>
      <c r="D88">
        <v>0.21</v>
      </c>
    </row>
    <row r="89" spans="1:4" x14ac:dyDescent="0.25">
      <c r="A89" t="s">
        <v>308</v>
      </c>
      <c r="B89" t="s">
        <v>1576</v>
      </c>
      <c r="C89">
        <v>55</v>
      </c>
      <c r="D89">
        <v>0.2</v>
      </c>
    </row>
    <row r="90" spans="1:4" x14ac:dyDescent="0.25">
      <c r="A90" t="s">
        <v>130</v>
      </c>
      <c r="B90" t="s">
        <v>1598</v>
      </c>
      <c r="C90">
        <v>21</v>
      </c>
      <c r="D90">
        <v>0.2</v>
      </c>
    </row>
    <row r="91" spans="1:4" x14ac:dyDescent="0.25">
      <c r="A91" t="s">
        <v>433</v>
      </c>
      <c r="B91" t="s">
        <v>1552</v>
      </c>
      <c r="C91">
        <v>20</v>
      </c>
      <c r="D91">
        <v>0.19</v>
      </c>
    </row>
    <row r="92" spans="1:4" x14ac:dyDescent="0.25">
      <c r="A92" t="s">
        <v>472</v>
      </c>
      <c r="B92" t="s">
        <v>1550</v>
      </c>
      <c r="C92">
        <v>17</v>
      </c>
      <c r="D92">
        <v>0.19</v>
      </c>
    </row>
    <row r="93" spans="1:4" x14ac:dyDescent="0.25">
      <c r="A93" t="s">
        <v>351</v>
      </c>
      <c r="B93" t="s">
        <v>1557</v>
      </c>
      <c r="C93">
        <v>157</v>
      </c>
      <c r="D93">
        <v>0.19</v>
      </c>
    </row>
    <row r="94" spans="1:4" x14ac:dyDescent="0.25">
      <c r="A94" t="s">
        <v>506</v>
      </c>
      <c r="B94" t="s">
        <v>1532</v>
      </c>
      <c r="C94">
        <v>33</v>
      </c>
      <c r="D94">
        <v>0.19</v>
      </c>
    </row>
    <row r="95" spans="1:4" x14ac:dyDescent="0.25">
      <c r="A95" t="s">
        <v>335</v>
      </c>
      <c r="B95" t="s">
        <v>1562</v>
      </c>
      <c r="C95">
        <v>53</v>
      </c>
      <c r="D95">
        <v>0.19</v>
      </c>
    </row>
    <row r="96" spans="1:4" x14ac:dyDescent="0.25">
      <c r="A96" t="s">
        <v>321</v>
      </c>
      <c r="B96" t="s">
        <v>1536</v>
      </c>
      <c r="C96">
        <v>53</v>
      </c>
      <c r="D96">
        <v>0.19</v>
      </c>
    </row>
    <row r="97" spans="1:4" x14ac:dyDescent="0.25">
      <c r="A97" t="s">
        <v>261</v>
      </c>
      <c r="B97" t="s">
        <v>1581</v>
      </c>
      <c r="C97">
        <v>17</v>
      </c>
      <c r="D97">
        <v>0.18</v>
      </c>
    </row>
    <row r="98" spans="1:4" x14ac:dyDescent="0.25">
      <c r="A98" t="s">
        <v>356</v>
      </c>
      <c r="B98" t="s">
        <v>1541</v>
      </c>
      <c r="C98">
        <v>26</v>
      </c>
      <c r="D98">
        <v>0.18</v>
      </c>
    </row>
    <row r="99" spans="1:4" x14ac:dyDescent="0.25">
      <c r="A99" t="s">
        <v>360</v>
      </c>
      <c r="B99" t="s">
        <v>1546</v>
      </c>
      <c r="C99">
        <v>10</v>
      </c>
      <c r="D99">
        <v>0.17</v>
      </c>
    </row>
    <row r="100" spans="1:4" x14ac:dyDescent="0.25">
      <c r="A100" t="s">
        <v>292</v>
      </c>
      <c r="B100" t="s">
        <v>1589</v>
      </c>
      <c r="C100">
        <v>14</v>
      </c>
      <c r="D100">
        <v>0.17</v>
      </c>
    </row>
    <row r="101" spans="1:4" x14ac:dyDescent="0.25">
      <c r="A101" t="s">
        <v>277</v>
      </c>
      <c r="B101" t="s">
        <v>1548</v>
      </c>
      <c r="C101">
        <v>34</v>
      </c>
      <c r="D101">
        <v>0.17</v>
      </c>
    </row>
    <row r="102" spans="1:4" x14ac:dyDescent="0.25">
      <c r="A102" t="s">
        <v>425</v>
      </c>
      <c r="B102" t="s">
        <v>1528</v>
      </c>
      <c r="C102">
        <v>74</v>
      </c>
      <c r="D102">
        <v>0.17</v>
      </c>
    </row>
    <row r="103" spans="1:4" x14ac:dyDescent="0.25">
      <c r="A103" t="s">
        <v>434</v>
      </c>
      <c r="B103" t="s">
        <v>1504</v>
      </c>
      <c r="C103">
        <v>26</v>
      </c>
      <c r="D103">
        <v>0.16</v>
      </c>
    </row>
    <row r="104" spans="1:4" x14ac:dyDescent="0.25">
      <c r="A104" t="s">
        <v>260</v>
      </c>
      <c r="B104" t="s">
        <v>1583</v>
      </c>
      <c r="C104">
        <v>76</v>
      </c>
      <c r="D104">
        <v>0.16</v>
      </c>
    </row>
    <row r="105" spans="1:4" x14ac:dyDescent="0.25">
      <c r="A105" t="s">
        <v>438</v>
      </c>
      <c r="B105" t="s">
        <v>1499</v>
      </c>
      <c r="C105">
        <v>20</v>
      </c>
      <c r="D105">
        <v>0.16</v>
      </c>
    </row>
    <row r="106" spans="1:4" x14ac:dyDescent="0.25">
      <c r="A106" t="s">
        <v>140</v>
      </c>
      <c r="B106" t="s">
        <v>1566</v>
      </c>
      <c r="C106">
        <v>220</v>
      </c>
      <c r="D106">
        <v>0.16</v>
      </c>
    </row>
    <row r="107" spans="1:4" x14ac:dyDescent="0.25">
      <c r="A107" t="s">
        <v>369</v>
      </c>
      <c r="B107" t="s">
        <v>1540</v>
      </c>
      <c r="C107">
        <v>27</v>
      </c>
      <c r="D107">
        <v>0.16</v>
      </c>
    </row>
    <row r="108" spans="1:4" x14ac:dyDescent="0.25">
      <c r="A108" t="s">
        <v>423</v>
      </c>
      <c r="B108" t="s">
        <v>1529</v>
      </c>
      <c r="C108">
        <v>73</v>
      </c>
      <c r="D108">
        <v>0.16</v>
      </c>
    </row>
    <row r="109" spans="1:4" x14ac:dyDescent="0.25">
      <c r="A109" t="s">
        <v>319</v>
      </c>
      <c r="B109" t="s">
        <v>1547</v>
      </c>
      <c r="C109">
        <v>60</v>
      </c>
      <c r="D109">
        <v>0.16</v>
      </c>
    </row>
    <row r="110" spans="1:4" x14ac:dyDescent="0.25">
      <c r="A110" t="s">
        <v>281</v>
      </c>
      <c r="B110" t="s">
        <v>1573</v>
      </c>
      <c r="C110">
        <v>63</v>
      </c>
      <c r="D110">
        <v>0.16</v>
      </c>
    </row>
    <row r="111" spans="1:4" x14ac:dyDescent="0.25">
      <c r="A111" t="s">
        <v>443</v>
      </c>
      <c r="B111" t="s">
        <v>1508</v>
      </c>
      <c r="C111">
        <v>26</v>
      </c>
      <c r="D111">
        <v>0.16</v>
      </c>
    </row>
    <row r="112" spans="1:4" x14ac:dyDescent="0.25">
      <c r="A112" t="s">
        <v>163</v>
      </c>
      <c r="B112" t="s">
        <v>1593</v>
      </c>
      <c r="C112">
        <v>369</v>
      </c>
      <c r="D112">
        <v>0.15</v>
      </c>
    </row>
    <row r="113" spans="1:4" x14ac:dyDescent="0.25">
      <c r="A113" t="s">
        <v>384</v>
      </c>
      <c r="B113" t="s">
        <v>1519</v>
      </c>
      <c r="C113">
        <v>90</v>
      </c>
      <c r="D113">
        <v>0.15</v>
      </c>
    </row>
    <row r="114" spans="1:4" x14ac:dyDescent="0.25">
      <c r="A114" t="s">
        <v>180</v>
      </c>
      <c r="B114" t="s">
        <v>1588</v>
      </c>
      <c r="C114">
        <v>98</v>
      </c>
      <c r="D114">
        <v>0.15</v>
      </c>
    </row>
    <row r="115" spans="1:4" x14ac:dyDescent="0.25">
      <c r="A115" t="s">
        <v>428</v>
      </c>
      <c r="B115" t="s">
        <v>1511</v>
      </c>
      <c r="C115">
        <v>51</v>
      </c>
      <c r="D115">
        <v>0.15</v>
      </c>
    </row>
    <row r="116" spans="1:4" x14ac:dyDescent="0.25">
      <c r="A116" t="s">
        <v>258</v>
      </c>
      <c r="B116" t="s">
        <v>1585</v>
      </c>
      <c r="C116">
        <v>111</v>
      </c>
      <c r="D116">
        <v>0.14000000000000001</v>
      </c>
    </row>
    <row r="117" spans="1:4" x14ac:dyDescent="0.25">
      <c r="A117" t="s">
        <v>203</v>
      </c>
      <c r="B117" t="s">
        <v>1578</v>
      </c>
      <c r="C117">
        <v>179</v>
      </c>
      <c r="D117">
        <v>0.14000000000000001</v>
      </c>
    </row>
    <row r="118" spans="1:4" x14ac:dyDescent="0.25">
      <c r="A118" t="s">
        <v>364</v>
      </c>
      <c r="B118" t="s">
        <v>1522</v>
      </c>
      <c r="C118">
        <v>60</v>
      </c>
      <c r="D118">
        <v>0.14000000000000001</v>
      </c>
    </row>
    <row r="119" spans="1:4" x14ac:dyDescent="0.25">
      <c r="A119" t="s">
        <v>380</v>
      </c>
      <c r="B119" t="s">
        <v>1505</v>
      </c>
      <c r="C119">
        <v>438</v>
      </c>
      <c r="D119">
        <v>0.14000000000000001</v>
      </c>
    </row>
    <row r="120" spans="1:4" x14ac:dyDescent="0.25">
      <c r="A120" t="s">
        <v>387</v>
      </c>
      <c r="B120" t="s">
        <v>1531</v>
      </c>
      <c r="C120">
        <v>84</v>
      </c>
      <c r="D120">
        <v>0.14000000000000001</v>
      </c>
    </row>
    <row r="121" spans="1:4" x14ac:dyDescent="0.25">
      <c r="A121" t="s">
        <v>181</v>
      </c>
      <c r="B121" t="s">
        <v>1565</v>
      </c>
      <c r="C121">
        <v>80</v>
      </c>
      <c r="D121">
        <v>0.14000000000000001</v>
      </c>
    </row>
    <row r="122" spans="1:4" x14ac:dyDescent="0.25">
      <c r="A122" t="s">
        <v>219</v>
      </c>
      <c r="B122" t="s">
        <v>1556</v>
      </c>
      <c r="C122">
        <v>21</v>
      </c>
      <c r="D122">
        <v>0.14000000000000001</v>
      </c>
    </row>
    <row r="123" spans="1:4" x14ac:dyDescent="0.25">
      <c r="A123" t="s">
        <v>169</v>
      </c>
      <c r="B123" t="s">
        <v>1563</v>
      </c>
      <c r="C123">
        <v>45</v>
      </c>
      <c r="D123">
        <v>0.14000000000000001</v>
      </c>
    </row>
    <row r="124" spans="1:4" x14ac:dyDescent="0.25">
      <c r="A124" t="s">
        <v>457</v>
      </c>
      <c r="B124" t="s">
        <v>1472</v>
      </c>
      <c r="C124">
        <v>78</v>
      </c>
      <c r="D124">
        <v>0.14000000000000001</v>
      </c>
    </row>
    <row r="125" spans="1:4" x14ac:dyDescent="0.25">
      <c r="A125" t="s">
        <v>501</v>
      </c>
      <c r="B125" t="s">
        <v>1527</v>
      </c>
      <c r="C125">
        <v>18</v>
      </c>
      <c r="D125">
        <v>0.14000000000000001</v>
      </c>
    </row>
    <row r="126" spans="1:4" x14ac:dyDescent="0.25">
      <c r="A126" t="s">
        <v>242</v>
      </c>
      <c r="B126" t="s">
        <v>1561</v>
      </c>
      <c r="C126">
        <v>11</v>
      </c>
      <c r="D126">
        <v>0.13</v>
      </c>
    </row>
    <row r="127" spans="1:4" x14ac:dyDescent="0.25">
      <c r="A127" t="s">
        <v>245</v>
      </c>
      <c r="B127" t="s">
        <v>1582</v>
      </c>
      <c r="C127">
        <v>124</v>
      </c>
      <c r="D127">
        <v>0.13</v>
      </c>
    </row>
    <row r="128" spans="1:4" x14ac:dyDescent="0.25">
      <c r="A128" t="s">
        <v>349</v>
      </c>
      <c r="B128" t="s">
        <v>1551</v>
      </c>
      <c r="C128">
        <v>63</v>
      </c>
      <c r="D128">
        <v>0.13</v>
      </c>
    </row>
    <row r="129" spans="1:4" x14ac:dyDescent="0.25">
      <c r="A129" t="s">
        <v>352</v>
      </c>
      <c r="B129" t="s">
        <v>1500</v>
      </c>
      <c r="C129">
        <v>19</v>
      </c>
      <c r="D129">
        <v>0.13</v>
      </c>
    </row>
    <row r="130" spans="1:4" x14ac:dyDescent="0.25">
      <c r="A130" t="s">
        <v>418</v>
      </c>
      <c r="B130" t="s">
        <v>1485</v>
      </c>
      <c r="C130">
        <v>74</v>
      </c>
      <c r="D130">
        <v>0.13</v>
      </c>
    </row>
    <row r="131" spans="1:4" x14ac:dyDescent="0.25">
      <c r="A131" t="s">
        <v>405</v>
      </c>
      <c r="B131" t="s">
        <v>1495</v>
      </c>
      <c r="C131">
        <v>64</v>
      </c>
      <c r="D131">
        <v>0.13</v>
      </c>
    </row>
    <row r="132" spans="1:4" x14ac:dyDescent="0.25">
      <c r="A132" t="s">
        <v>407</v>
      </c>
      <c r="B132" t="s">
        <v>1494</v>
      </c>
      <c r="C132">
        <v>81</v>
      </c>
      <c r="D132">
        <v>0.13</v>
      </c>
    </row>
    <row r="133" spans="1:4" x14ac:dyDescent="0.25">
      <c r="A133" t="s">
        <v>373</v>
      </c>
      <c r="B133" t="s">
        <v>1492</v>
      </c>
      <c r="C133">
        <v>76</v>
      </c>
      <c r="D133">
        <v>0.13</v>
      </c>
    </row>
    <row r="134" spans="1:4" x14ac:dyDescent="0.25">
      <c r="A134" t="s">
        <v>461</v>
      </c>
      <c r="B134" t="s">
        <v>1507</v>
      </c>
      <c r="C134">
        <v>20</v>
      </c>
      <c r="D134">
        <v>0.13</v>
      </c>
    </row>
    <row r="135" spans="1:4" x14ac:dyDescent="0.25">
      <c r="A135" t="s">
        <v>416</v>
      </c>
      <c r="B135" t="s">
        <v>1524</v>
      </c>
      <c r="C135">
        <v>27</v>
      </c>
      <c r="D135">
        <v>0.12</v>
      </c>
    </row>
    <row r="136" spans="1:4" x14ac:dyDescent="0.25">
      <c r="A136" t="s">
        <v>311</v>
      </c>
      <c r="B136" t="s">
        <v>1558</v>
      </c>
      <c r="C136">
        <v>102</v>
      </c>
      <c r="D136">
        <v>0.12</v>
      </c>
    </row>
    <row r="137" spans="1:4" x14ac:dyDescent="0.25">
      <c r="A137" t="s">
        <v>453</v>
      </c>
      <c r="B137" t="s">
        <v>1462</v>
      </c>
      <c r="C137">
        <v>50</v>
      </c>
      <c r="D137">
        <v>0.12</v>
      </c>
    </row>
    <row r="138" spans="1:4" x14ac:dyDescent="0.25">
      <c r="A138" t="s">
        <v>338</v>
      </c>
      <c r="B138" t="s">
        <v>1537</v>
      </c>
      <c r="C138">
        <v>48</v>
      </c>
      <c r="D138">
        <v>0.12</v>
      </c>
    </row>
    <row r="139" spans="1:4" x14ac:dyDescent="0.25">
      <c r="A139" t="s">
        <v>393</v>
      </c>
      <c r="B139" t="s">
        <v>1509</v>
      </c>
      <c r="C139">
        <v>41</v>
      </c>
      <c r="D139">
        <v>0.12</v>
      </c>
    </row>
    <row r="140" spans="1:4" x14ac:dyDescent="0.25">
      <c r="A140" t="s">
        <v>227</v>
      </c>
      <c r="B140" t="s">
        <v>1545</v>
      </c>
      <c r="C140">
        <v>375</v>
      </c>
      <c r="D140">
        <v>0.11</v>
      </c>
    </row>
    <row r="141" spans="1:4" x14ac:dyDescent="0.25">
      <c r="A141" t="s">
        <v>432</v>
      </c>
      <c r="B141" t="s">
        <v>1520</v>
      </c>
      <c r="C141">
        <v>30</v>
      </c>
      <c r="D141">
        <v>0.11</v>
      </c>
    </row>
    <row r="142" spans="1:4" x14ac:dyDescent="0.25">
      <c r="A142" t="s">
        <v>379</v>
      </c>
      <c r="B142" t="s">
        <v>1544</v>
      </c>
      <c r="C142">
        <v>97</v>
      </c>
      <c r="D142">
        <v>0.11</v>
      </c>
    </row>
    <row r="143" spans="1:4" x14ac:dyDescent="0.25">
      <c r="A143" t="s">
        <v>248</v>
      </c>
      <c r="B143" t="s">
        <v>1501</v>
      </c>
      <c r="C143">
        <v>70</v>
      </c>
      <c r="D143">
        <v>0.11</v>
      </c>
    </row>
    <row r="144" spans="1:4" x14ac:dyDescent="0.25">
      <c r="A144" t="s">
        <v>315</v>
      </c>
      <c r="B144" t="s">
        <v>1542</v>
      </c>
      <c r="C144">
        <v>36</v>
      </c>
      <c r="D144">
        <v>0.11</v>
      </c>
    </row>
    <row r="145" spans="1:4" x14ac:dyDescent="0.25">
      <c r="A145" t="s">
        <v>441</v>
      </c>
      <c r="B145" t="s">
        <v>1497</v>
      </c>
      <c r="C145">
        <v>35</v>
      </c>
      <c r="D145">
        <v>0.11</v>
      </c>
    </row>
    <row r="146" spans="1:4" x14ac:dyDescent="0.25">
      <c r="A146" t="s">
        <v>479</v>
      </c>
      <c r="B146" t="s">
        <v>1474</v>
      </c>
      <c r="C146">
        <v>43</v>
      </c>
      <c r="D146">
        <v>0.11</v>
      </c>
    </row>
    <row r="147" spans="1:4" x14ac:dyDescent="0.25">
      <c r="A147" t="s">
        <v>210</v>
      </c>
      <c r="B147" t="s">
        <v>1549</v>
      </c>
      <c r="C147">
        <v>61</v>
      </c>
      <c r="D147">
        <v>0.11</v>
      </c>
    </row>
    <row r="148" spans="1:4" x14ac:dyDescent="0.25">
      <c r="A148" t="s">
        <v>388</v>
      </c>
      <c r="B148" t="s">
        <v>1514</v>
      </c>
      <c r="C148">
        <v>98</v>
      </c>
      <c r="D148">
        <v>0.11</v>
      </c>
    </row>
    <row r="149" spans="1:4" x14ac:dyDescent="0.25">
      <c r="A149" t="s">
        <v>376</v>
      </c>
      <c r="B149" t="s">
        <v>1533</v>
      </c>
      <c r="C149">
        <v>49</v>
      </c>
      <c r="D149">
        <v>0.1</v>
      </c>
    </row>
    <row r="150" spans="1:4" x14ac:dyDescent="0.25">
      <c r="A150" t="s">
        <v>269</v>
      </c>
      <c r="B150" t="s">
        <v>1559</v>
      </c>
      <c r="C150">
        <v>255</v>
      </c>
      <c r="D150">
        <v>0.1</v>
      </c>
    </row>
    <row r="151" spans="1:4" x14ac:dyDescent="0.25">
      <c r="A151" t="s">
        <v>289</v>
      </c>
      <c r="B151" t="s">
        <v>1521</v>
      </c>
      <c r="C151">
        <v>95</v>
      </c>
      <c r="D151">
        <v>0.1</v>
      </c>
    </row>
    <row r="152" spans="1:4" x14ac:dyDescent="0.25">
      <c r="A152" t="s">
        <v>449</v>
      </c>
      <c r="B152" t="s">
        <v>1488</v>
      </c>
      <c r="C152">
        <v>30</v>
      </c>
      <c r="D152">
        <v>0.1</v>
      </c>
    </row>
    <row r="153" spans="1:4" x14ac:dyDescent="0.25">
      <c r="A153" t="s">
        <v>309</v>
      </c>
      <c r="B153" t="s">
        <v>1543</v>
      </c>
      <c r="C153">
        <v>32</v>
      </c>
      <c r="D153">
        <v>0.1</v>
      </c>
    </row>
    <row r="154" spans="1:4" x14ac:dyDescent="0.25">
      <c r="A154" t="s">
        <v>507</v>
      </c>
      <c r="B154" t="s">
        <v>1443</v>
      </c>
      <c r="C154">
        <v>37</v>
      </c>
      <c r="D154">
        <v>0.1</v>
      </c>
    </row>
    <row r="155" spans="1:4" x14ac:dyDescent="0.25">
      <c r="A155" t="s">
        <v>493</v>
      </c>
      <c r="B155" t="s">
        <v>1475</v>
      </c>
      <c r="C155">
        <v>25</v>
      </c>
      <c r="D155">
        <v>0.1</v>
      </c>
    </row>
    <row r="156" spans="1:4" x14ac:dyDescent="0.25">
      <c r="A156" t="s">
        <v>368</v>
      </c>
      <c r="B156" t="s">
        <v>1484</v>
      </c>
      <c r="C156">
        <v>51</v>
      </c>
      <c r="D156">
        <v>0.1</v>
      </c>
    </row>
    <row r="157" spans="1:4" x14ac:dyDescent="0.25">
      <c r="A157" t="s">
        <v>523</v>
      </c>
      <c r="B157" t="s">
        <v>1458</v>
      </c>
      <c r="C157">
        <v>43</v>
      </c>
      <c r="D157">
        <v>0.1</v>
      </c>
    </row>
    <row r="158" spans="1:4" x14ac:dyDescent="0.25">
      <c r="A158" t="s">
        <v>196</v>
      </c>
      <c r="B158" t="s">
        <v>1538</v>
      </c>
      <c r="C158">
        <v>14</v>
      </c>
      <c r="D158">
        <v>0.1</v>
      </c>
    </row>
    <row r="159" spans="1:4" x14ac:dyDescent="0.25">
      <c r="A159" t="s">
        <v>442</v>
      </c>
      <c r="B159" t="s">
        <v>1467</v>
      </c>
      <c r="C159">
        <v>55</v>
      </c>
      <c r="D159">
        <v>0.1</v>
      </c>
    </row>
    <row r="160" spans="1:4" x14ac:dyDescent="0.25">
      <c r="A160" t="s">
        <v>412</v>
      </c>
      <c r="B160" t="s">
        <v>1480</v>
      </c>
      <c r="C160">
        <v>51</v>
      </c>
      <c r="D160">
        <v>0.1</v>
      </c>
    </row>
    <row r="161" spans="1:4" x14ac:dyDescent="0.25">
      <c r="A161" t="s">
        <v>322</v>
      </c>
      <c r="B161" t="s">
        <v>1535</v>
      </c>
      <c r="C161">
        <v>113</v>
      </c>
      <c r="D161">
        <v>0.1</v>
      </c>
    </row>
    <row r="162" spans="1:4" x14ac:dyDescent="0.25">
      <c r="A162" t="s">
        <v>394</v>
      </c>
      <c r="B162" t="s">
        <v>1491</v>
      </c>
      <c r="C162">
        <v>159</v>
      </c>
      <c r="D162">
        <v>0.1</v>
      </c>
    </row>
    <row r="163" spans="1:4" x14ac:dyDescent="0.25">
      <c r="A163" t="s">
        <v>545</v>
      </c>
      <c r="B163" t="s">
        <v>1423</v>
      </c>
      <c r="C163">
        <v>46</v>
      </c>
      <c r="D163">
        <v>0.09</v>
      </c>
    </row>
    <row r="164" spans="1:4" x14ac:dyDescent="0.25">
      <c r="A164" t="s">
        <v>395</v>
      </c>
      <c r="B164" t="s">
        <v>1466</v>
      </c>
      <c r="C164">
        <v>62</v>
      </c>
      <c r="D164">
        <v>0.09</v>
      </c>
    </row>
    <row r="165" spans="1:4" x14ac:dyDescent="0.25">
      <c r="A165" t="s">
        <v>202</v>
      </c>
      <c r="B165" t="s">
        <v>1572</v>
      </c>
      <c r="C165">
        <v>40</v>
      </c>
      <c r="D165">
        <v>0.09</v>
      </c>
    </row>
    <row r="166" spans="1:4" x14ac:dyDescent="0.25">
      <c r="A166" t="s">
        <v>344</v>
      </c>
      <c r="B166" t="s">
        <v>1506</v>
      </c>
      <c r="C166">
        <v>34</v>
      </c>
      <c r="D166">
        <v>0.09</v>
      </c>
    </row>
    <row r="167" spans="1:4" x14ac:dyDescent="0.25">
      <c r="A167" t="s">
        <v>345</v>
      </c>
      <c r="B167" t="s">
        <v>1525</v>
      </c>
      <c r="C167">
        <v>57</v>
      </c>
      <c r="D167">
        <v>0.09</v>
      </c>
    </row>
    <row r="168" spans="1:4" x14ac:dyDescent="0.25">
      <c r="A168" t="s">
        <v>525</v>
      </c>
      <c r="B168" t="s">
        <v>1465</v>
      </c>
      <c r="C168">
        <v>10</v>
      </c>
      <c r="D168">
        <v>0.09</v>
      </c>
    </row>
    <row r="169" spans="1:4" x14ac:dyDescent="0.25">
      <c r="A169" t="s">
        <v>346</v>
      </c>
      <c r="B169" t="s">
        <v>1489</v>
      </c>
      <c r="C169">
        <v>53</v>
      </c>
      <c r="D169">
        <v>0.09</v>
      </c>
    </row>
    <row r="170" spans="1:4" x14ac:dyDescent="0.25">
      <c r="A170" t="s">
        <v>290</v>
      </c>
      <c r="B170" t="s">
        <v>1503</v>
      </c>
      <c r="C170">
        <v>202</v>
      </c>
      <c r="D170">
        <v>0.09</v>
      </c>
    </row>
    <row r="171" spans="1:4" x14ac:dyDescent="0.25">
      <c r="A171" t="s">
        <v>228</v>
      </c>
      <c r="B171" t="s">
        <v>1502</v>
      </c>
      <c r="C171">
        <v>57</v>
      </c>
      <c r="D171">
        <v>0.09</v>
      </c>
    </row>
    <row r="172" spans="1:4" x14ac:dyDescent="0.25">
      <c r="A172" t="s">
        <v>435</v>
      </c>
      <c r="B172" t="s">
        <v>1478</v>
      </c>
      <c r="C172">
        <v>380</v>
      </c>
      <c r="D172">
        <v>0.09</v>
      </c>
    </row>
    <row r="173" spans="1:4" x14ac:dyDescent="0.25">
      <c r="A173" t="s">
        <v>251</v>
      </c>
      <c r="B173" t="s">
        <v>1518</v>
      </c>
      <c r="C173">
        <v>178</v>
      </c>
      <c r="D173">
        <v>0.09</v>
      </c>
    </row>
    <row r="174" spans="1:4" x14ac:dyDescent="0.25">
      <c r="A174" t="s">
        <v>402</v>
      </c>
      <c r="B174" t="s">
        <v>1498</v>
      </c>
      <c r="C174">
        <v>53</v>
      </c>
      <c r="D174">
        <v>0.09</v>
      </c>
    </row>
    <row r="175" spans="1:4" x14ac:dyDescent="0.25">
      <c r="A175" t="s">
        <v>333</v>
      </c>
      <c r="B175" t="s">
        <v>1530</v>
      </c>
      <c r="C175">
        <v>17</v>
      </c>
      <c r="D175">
        <v>0.09</v>
      </c>
    </row>
    <row r="176" spans="1:4" x14ac:dyDescent="0.25">
      <c r="A176" t="s">
        <v>316</v>
      </c>
      <c r="B176" t="s">
        <v>1496</v>
      </c>
      <c r="C176">
        <v>103</v>
      </c>
      <c r="D176">
        <v>0.09</v>
      </c>
    </row>
    <row r="177" spans="1:4" x14ac:dyDescent="0.25">
      <c r="A177" t="s">
        <v>508</v>
      </c>
      <c r="B177" t="s">
        <v>1459</v>
      </c>
      <c r="C177">
        <v>15</v>
      </c>
      <c r="D177">
        <v>0.09</v>
      </c>
    </row>
    <row r="178" spans="1:4" x14ac:dyDescent="0.25">
      <c r="A178" t="s">
        <v>233</v>
      </c>
      <c r="B178" t="s">
        <v>1516</v>
      </c>
      <c r="C178">
        <v>62</v>
      </c>
      <c r="D178">
        <v>0.09</v>
      </c>
    </row>
    <row r="179" spans="1:4" x14ac:dyDescent="0.25">
      <c r="A179" t="s">
        <v>424</v>
      </c>
      <c r="B179" t="s">
        <v>1493</v>
      </c>
      <c r="C179">
        <v>59</v>
      </c>
      <c r="D179">
        <v>0.09</v>
      </c>
    </row>
    <row r="180" spans="1:4" x14ac:dyDescent="0.25">
      <c r="A180" t="s">
        <v>480</v>
      </c>
      <c r="B180" t="s">
        <v>1482</v>
      </c>
      <c r="C180">
        <v>27</v>
      </c>
      <c r="D180">
        <v>0.09</v>
      </c>
    </row>
    <row r="181" spans="1:4" x14ac:dyDescent="0.25">
      <c r="A181" t="s">
        <v>426</v>
      </c>
      <c r="B181" t="s">
        <v>1457</v>
      </c>
      <c r="C181">
        <v>48</v>
      </c>
      <c r="D181">
        <v>0.09</v>
      </c>
    </row>
    <row r="182" spans="1:4" x14ac:dyDescent="0.25">
      <c r="A182" t="s">
        <v>391</v>
      </c>
      <c r="B182" t="s">
        <v>1513</v>
      </c>
      <c r="C182">
        <v>21</v>
      </c>
      <c r="D182">
        <v>0.09</v>
      </c>
    </row>
    <row r="183" spans="1:4" x14ac:dyDescent="0.25">
      <c r="A183" t="s">
        <v>318</v>
      </c>
      <c r="B183" t="s">
        <v>1512</v>
      </c>
      <c r="C183">
        <v>43</v>
      </c>
      <c r="D183">
        <v>0.09</v>
      </c>
    </row>
    <row r="184" spans="1:4" x14ac:dyDescent="0.25">
      <c r="A184" t="s">
        <v>459</v>
      </c>
      <c r="B184" t="s">
        <v>1455</v>
      </c>
      <c r="C184">
        <v>52</v>
      </c>
      <c r="D184">
        <v>0.09</v>
      </c>
    </row>
    <row r="185" spans="1:4" x14ac:dyDescent="0.25">
      <c r="A185" t="s">
        <v>320</v>
      </c>
      <c r="B185" t="s">
        <v>1468</v>
      </c>
      <c r="C185">
        <v>119</v>
      </c>
      <c r="D185">
        <v>0.09</v>
      </c>
    </row>
    <row r="186" spans="1:4" x14ac:dyDescent="0.25">
      <c r="A186" t="s">
        <v>571</v>
      </c>
      <c r="B186" t="s">
        <v>1428</v>
      </c>
      <c r="C186">
        <v>36</v>
      </c>
      <c r="D186">
        <v>0.09</v>
      </c>
    </row>
    <row r="187" spans="1:4" x14ac:dyDescent="0.25">
      <c r="A187" t="s">
        <v>134</v>
      </c>
      <c r="B187" t="s">
        <v>1526</v>
      </c>
      <c r="C187">
        <v>231</v>
      </c>
      <c r="D187">
        <v>0.09</v>
      </c>
    </row>
    <row r="188" spans="1:4" x14ac:dyDescent="0.25">
      <c r="A188" t="s">
        <v>502</v>
      </c>
      <c r="B188" t="s">
        <v>1437</v>
      </c>
      <c r="C188">
        <v>60</v>
      </c>
      <c r="D188">
        <v>0.09</v>
      </c>
    </row>
    <row r="189" spans="1:4" x14ac:dyDescent="0.25">
      <c r="A189" t="s">
        <v>586</v>
      </c>
      <c r="B189" t="s">
        <v>1386</v>
      </c>
      <c r="C189">
        <v>37</v>
      </c>
      <c r="D189">
        <v>0.08</v>
      </c>
    </row>
    <row r="190" spans="1:4" x14ac:dyDescent="0.25">
      <c r="A190" t="s">
        <v>377</v>
      </c>
      <c r="B190" t="s">
        <v>1560</v>
      </c>
      <c r="C190">
        <v>8</v>
      </c>
      <c r="D190">
        <v>0.08</v>
      </c>
    </row>
    <row r="191" spans="1:4" x14ac:dyDescent="0.25">
      <c r="A191" t="s">
        <v>445</v>
      </c>
      <c r="B191" t="s">
        <v>1490</v>
      </c>
      <c r="C191">
        <v>47</v>
      </c>
      <c r="D191">
        <v>0.08</v>
      </c>
    </row>
    <row r="192" spans="1:4" x14ac:dyDescent="0.25">
      <c r="A192" t="s">
        <v>361</v>
      </c>
      <c r="B192" t="s">
        <v>1479</v>
      </c>
      <c r="C192">
        <v>39</v>
      </c>
      <c r="D192">
        <v>0.08</v>
      </c>
    </row>
    <row r="193" spans="1:4" x14ac:dyDescent="0.25">
      <c r="A193" t="s">
        <v>431</v>
      </c>
      <c r="B193" t="s">
        <v>1451</v>
      </c>
      <c r="C193">
        <v>85</v>
      </c>
      <c r="D193">
        <v>0.08</v>
      </c>
    </row>
    <row r="194" spans="1:4" x14ac:dyDescent="0.25">
      <c r="A194" t="s">
        <v>554</v>
      </c>
      <c r="B194" t="s">
        <v>1450</v>
      </c>
      <c r="C194">
        <v>9</v>
      </c>
      <c r="D194">
        <v>0.08</v>
      </c>
    </row>
    <row r="195" spans="1:4" x14ac:dyDescent="0.25">
      <c r="A195" t="s">
        <v>535</v>
      </c>
      <c r="B195" t="s">
        <v>1421</v>
      </c>
      <c r="C195">
        <v>37</v>
      </c>
      <c r="D195">
        <v>0.08</v>
      </c>
    </row>
    <row r="196" spans="1:4" x14ac:dyDescent="0.25">
      <c r="A196" t="s">
        <v>448</v>
      </c>
      <c r="B196" t="s">
        <v>1446</v>
      </c>
      <c r="C196">
        <v>21</v>
      </c>
      <c r="D196">
        <v>0.08</v>
      </c>
    </row>
    <row r="197" spans="1:4" x14ac:dyDescent="0.25">
      <c r="A197" t="s">
        <v>348</v>
      </c>
      <c r="B197" t="s">
        <v>1445</v>
      </c>
      <c r="C197">
        <v>36</v>
      </c>
      <c r="D197">
        <v>0.08</v>
      </c>
    </row>
    <row r="198" spans="1:4" x14ac:dyDescent="0.25">
      <c r="A198" t="s">
        <v>436</v>
      </c>
      <c r="B198" t="s">
        <v>1477</v>
      </c>
      <c r="C198">
        <v>16</v>
      </c>
      <c r="D198">
        <v>0.08</v>
      </c>
    </row>
    <row r="199" spans="1:4" x14ac:dyDescent="0.25">
      <c r="A199" t="s">
        <v>557</v>
      </c>
      <c r="B199" t="s">
        <v>1374</v>
      </c>
      <c r="C199">
        <v>40</v>
      </c>
      <c r="D199">
        <v>0.08</v>
      </c>
    </row>
    <row r="200" spans="1:4" x14ac:dyDescent="0.25">
      <c r="A200" t="s">
        <v>473</v>
      </c>
      <c r="B200" t="s">
        <v>1417</v>
      </c>
      <c r="C200">
        <v>20</v>
      </c>
      <c r="D200">
        <v>0.08</v>
      </c>
    </row>
    <row r="201" spans="1:4" x14ac:dyDescent="0.25">
      <c r="A201" t="s">
        <v>537</v>
      </c>
      <c r="B201" t="s">
        <v>1401</v>
      </c>
      <c r="C201">
        <v>59</v>
      </c>
      <c r="D201">
        <v>0.08</v>
      </c>
    </row>
    <row r="202" spans="1:4" x14ac:dyDescent="0.25">
      <c r="A202" t="s">
        <v>403</v>
      </c>
      <c r="B202" t="s">
        <v>1416</v>
      </c>
      <c r="C202">
        <v>58</v>
      </c>
      <c r="D202">
        <v>0.08</v>
      </c>
    </row>
    <row r="203" spans="1:4" x14ac:dyDescent="0.25">
      <c r="A203" t="s">
        <v>404</v>
      </c>
      <c r="B203" t="s">
        <v>1438</v>
      </c>
      <c r="C203">
        <v>74</v>
      </c>
      <c r="D203">
        <v>0.08</v>
      </c>
    </row>
    <row r="204" spans="1:4" x14ac:dyDescent="0.25">
      <c r="A204" t="s">
        <v>529</v>
      </c>
      <c r="B204" t="s">
        <v>1473</v>
      </c>
      <c r="C204">
        <v>26</v>
      </c>
      <c r="D204">
        <v>0.08</v>
      </c>
    </row>
    <row r="205" spans="1:4" x14ac:dyDescent="0.25">
      <c r="A205" t="s">
        <v>408</v>
      </c>
      <c r="B205" t="s">
        <v>1515</v>
      </c>
      <c r="C205">
        <v>23</v>
      </c>
      <c r="D205">
        <v>0.08</v>
      </c>
    </row>
    <row r="206" spans="1:4" x14ac:dyDescent="0.25">
      <c r="A206" t="s">
        <v>458</v>
      </c>
      <c r="B206" t="s">
        <v>1413</v>
      </c>
      <c r="C206">
        <v>140</v>
      </c>
      <c r="D206">
        <v>0.08</v>
      </c>
    </row>
    <row r="207" spans="1:4" x14ac:dyDescent="0.25">
      <c r="A207" t="s">
        <v>336</v>
      </c>
      <c r="B207" t="s">
        <v>1470</v>
      </c>
      <c r="C207">
        <v>267</v>
      </c>
      <c r="D207">
        <v>0.08</v>
      </c>
    </row>
    <row r="208" spans="1:4" x14ac:dyDescent="0.25">
      <c r="A208" t="s">
        <v>304</v>
      </c>
      <c r="B208" t="s">
        <v>1510</v>
      </c>
      <c r="C208">
        <v>109</v>
      </c>
      <c r="D208">
        <v>0.08</v>
      </c>
    </row>
    <row r="209" spans="1:4" x14ac:dyDescent="0.25">
      <c r="A209" t="s">
        <v>375</v>
      </c>
      <c r="B209" t="s">
        <v>1534</v>
      </c>
      <c r="C209">
        <v>6</v>
      </c>
      <c r="D209">
        <v>0.08</v>
      </c>
    </row>
    <row r="210" spans="1:4" x14ac:dyDescent="0.25">
      <c r="A210" t="s">
        <v>430</v>
      </c>
      <c r="B210" t="s">
        <v>1436</v>
      </c>
      <c r="C210">
        <v>374</v>
      </c>
      <c r="D210">
        <v>7.0000000000000007E-2</v>
      </c>
    </row>
    <row r="211" spans="1:4" x14ac:dyDescent="0.25">
      <c r="A211" t="s">
        <v>464</v>
      </c>
      <c r="B211" t="s">
        <v>1409</v>
      </c>
      <c r="C211">
        <v>435</v>
      </c>
      <c r="D211">
        <v>7.0000000000000007E-2</v>
      </c>
    </row>
    <row r="212" spans="1:4" x14ac:dyDescent="0.25">
      <c r="A212" t="s">
        <v>466</v>
      </c>
      <c r="B212" t="s">
        <v>1424</v>
      </c>
      <c r="C212">
        <v>46</v>
      </c>
      <c r="D212">
        <v>7.0000000000000007E-2</v>
      </c>
    </row>
    <row r="213" spans="1:4" x14ac:dyDescent="0.25">
      <c r="A213" t="s">
        <v>484</v>
      </c>
      <c r="B213" t="s">
        <v>1408</v>
      </c>
      <c r="C213">
        <v>33</v>
      </c>
      <c r="D213">
        <v>7.0000000000000007E-2</v>
      </c>
    </row>
    <row r="214" spans="1:4" x14ac:dyDescent="0.25">
      <c r="A214" t="s">
        <v>516</v>
      </c>
      <c r="B214" t="s">
        <v>1407</v>
      </c>
      <c r="C214">
        <v>10</v>
      </c>
      <c r="D214">
        <v>7.0000000000000007E-2</v>
      </c>
    </row>
    <row r="215" spans="1:4" x14ac:dyDescent="0.25">
      <c r="A215" t="s">
        <v>517</v>
      </c>
      <c r="B215" t="s">
        <v>1452</v>
      </c>
      <c r="C215">
        <v>12</v>
      </c>
      <c r="D215">
        <v>7.0000000000000007E-2</v>
      </c>
    </row>
    <row r="216" spans="1:4" x14ac:dyDescent="0.25">
      <c r="A216" t="s">
        <v>243</v>
      </c>
      <c r="B216" t="s">
        <v>1523</v>
      </c>
      <c r="C216">
        <v>36</v>
      </c>
      <c r="D216">
        <v>7.0000000000000007E-2</v>
      </c>
    </row>
    <row r="217" spans="1:4" x14ac:dyDescent="0.25">
      <c r="A217" t="s">
        <v>468</v>
      </c>
      <c r="B217" t="s">
        <v>1422</v>
      </c>
      <c r="C217">
        <v>163</v>
      </c>
      <c r="D217">
        <v>7.0000000000000007E-2</v>
      </c>
    </row>
    <row r="218" spans="1:4" x14ac:dyDescent="0.25">
      <c r="A218" t="s">
        <v>553</v>
      </c>
      <c r="B218" t="s">
        <v>1390</v>
      </c>
      <c r="C218">
        <v>22</v>
      </c>
      <c r="D218">
        <v>7.0000000000000007E-2</v>
      </c>
    </row>
    <row r="219" spans="1:4" x14ac:dyDescent="0.25">
      <c r="A219" t="s">
        <v>518</v>
      </c>
      <c r="B219" t="s">
        <v>1406</v>
      </c>
      <c r="C219">
        <v>47</v>
      </c>
      <c r="D219">
        <v>7.0000000000000007E-2</v>
      </c>
    </row>
    <row r="220" spans="1:4" x14ac:dyDescent="0.25">
      <c r="A220" t="s">
        <v>469</v>
      </c>
      <c r="B220" t="s">
        <v>1449</v>
      </c>
      <c r="C220">
        <v>65</v>
      </c>
      <c r="D220">
        <v>7.0000000000000007E-2</v>
      </c>
    </row>
    <row r="221" spans="1:4" x14ac:dyDescent="0.25">
      <c r="A221" t="s">
        <v>470</v>
      </c>
      <c r="B221" t="s">
        <v>1404</v>
      </c>
      <c r="C221">
        <v>24</v>
      </c>
      <c r="D221">
        <v>7.0000000000000007E-2</v>
      </c>
    </row>
    <row r="222" spans="1:4" x14ac:dyDescent="0.25">
      <c r="A222" t="s">
        <v>486</v>
      </c>
      <c r="B222" t="s">
        <v>1448</v>
      </c>
      <c r="C222">
        <v>42</v>
      </c>
      <c r="D222">
        <v>7.0000000000000007E-2</v>
      </c>
    </row>
    <row r="223" spans="1:4" x14ac:dyDescent="0.25">
      <c r="A223" t="s">
        <v>330</v>
      </c>
      <c r="B223" t="s">
        <v>1447</v>
      </c>
      <c r="C223">
        <v>79</v>
      </c>
      <c r="D223">
        <v>7.0000000000000007E-2</v>
      </c>
    </row>
    <row r="224" spans="1:4" x14ac:dyDescent="0.25">
      <c r="A224" t="s">
        <v>526</v>
      </c>
      <c r="B224" t="s">
        <v>1420</v>
      </c>
      <c r="C224">
        <v>60</v>
      </c>
      <c r="D224">
        <v>7.0000000000000007E-2</v>
      </c>
    </row>
    <row r="225" spans="1:4" x14ac:dyDescent="0.25">
      <c r="A225" t="s">
        <v>450</v>
      </c>
      <c r="B225" t="s">
        <v>1487</v>
      </c>
      <c r="C225">
        <v>95</v>
      </c>
      <c r="D225">
        <v>7.0000000000000007E-2</v>
      </c>
    </row>
    <row r="226" spans="1:4" x14ac:dyDescent="0.25">
      <c r="A226" t="s">
        <v>451</v>
      </c>
      <c r="B226" t="s">
        <v>1464</v>
      </c>
      <c r="C226">
        <v>41</v>
      </c>
      <c r="D226">
        <v>7.0000000000000007E-2</v>
      </c>
    </row>
    <row r="227" spans="1:4" x14ac:dyDescent="0.25">
      <c r="A227" t="s">
        <v>582</v>
      </c>
      <c r="B227" t="s">
        <v>1382</v>
      </c>
      <c r="C227">
        <v>59</v>
      </c>
      <c r="D227">
        <v>7.0000000000000007E-2</v>
      </c>
    </row>
    <row r="228" spans="1:4" x14ac:dyDescent="0.25">
      <c r="A228" t="s">
        <v>230</v>
      </c>
      <c r="B228" t="s">
        <v>1486</v>
      </c>
      <c r="C228">
        <v>59</v>
      </c>
      <c r="D228">
        <v>7.0000000000000007E-2</v>
      </c>
    </row>
    <row r="229" spans="1:4" x14ac:dyDescent="0.25">
      <c r="A229" t="s">
        <v>536</v>
      </c>
      <c r="B229" t="s">
        <v>1434</v>
      </c>
      <c r="C229">
        <v>36</v>
      </c>
      <c r="D229">
        <v>7.0000000000000007E-2</v>
      </c>
    </row>
    <row r="230" spans="1:4" x14ac:dyDescent="0.25">
      <c r="A230" t="s">
        <v>399</v>
      </c>
      <c r="B230" t="s">
        <v>1402</v>
      </c>
      <c r="C230">
        <v>149</v>
      </c>
      <c r="D230">
        <v>7.0000000000000007E-2</v>
      </c>
    </row>
    <row r="231" spans="1:4" x14ac:dyDescent="0.25">
      <c r="A231" t="s">
        <v>527</v>
      </c>
      <c r="B231" t="s">
        <v>1433</v>
      </c>
      <c r="C231">
        <v>22</v>
      </c>
      <c r="D231">
        <v>7.0000000000000007E-2</v>
      </c>
    </row>
    <row r="232" spans="1:4" x14ac:dyDescent="0.25">
      <c r="A232" t="s">
        <v>528</v>
      </c>
      <c r="B232" t="s">
        <v>1389</v>
      </c>
      <c r="C232">
        <v>27</v>
      </c>
      <c r="D232">
        <v>7.0000000000000007E-2</v>
      </c>
    </row>
    <row r="233" spans="1:4" x14ac:dyDescent="0.25">
      <c r="A233" t="s">
        <v>474</v>
      </c>
      <c r="B233" t="s">
        <v>1442</v>
      </c>
      <c r="C233">
        <v>108</v>
      </c>
      <c r="D233">
        <v>7.0000000000000007E-2</v>
      </c>
    </row>
    <row r="234" spans="1:4" x14ac:dyDescent="0.25">
      <c r="A234" t="s">
        <v>475</v>
      </c>
      <c r="B234" t="s">
        <v>1441</v>
      </c>
      <c r="C234">
        <v>34</v>
      </c>
      <c r="D234">
        <v>7.0000000000000007E-2</v>
      </c>
    </row>
    <row r="235" spans="1:4" x14ac:dyDescent="0.25">
      <c r="A235" t="s">
        <v>476</v>
      </c>
      <c r="B235" t="s">
        <v>1431</v>
      </c>
      <c r="C235">
        <v>39</v>
      </c>
      <c r="D235">
        <v>7.0000000000000007E-2</v>
      </c>
    </row>
    <row r="236" spans="1:4" x14ac:dyDescent="0.25">
      <c r="A236" t="s">
        <v>439</v>
      </c>
      <c r="B236" t="s">
        <v>1476</v>
      </c>
      <c r="C236">
        <v>26</v>
      </c>
      <c r="D236">
        <v>7.0000000000000007E-2</v>
      </c>
    </row>
    <row r="237" spans="1:4" x14ac:dyDescent="0.25">
      <c r="A237" t="s">
        <v>420</v>
      </c>
      <c r="B237" t="s">
        <v>1440</v>
      </c>
      <c r="C237">
        <v>40</v>
      </c>
      <c r="D237">
        <v>7.0000000000000007E-2</v>
      </c>
    </row>
    <row r="238" spans="1:4" x14ac:dyDescent="0.25">
      <c r="A238" t="s">
        <v>273</v>
      </c>
      <c r="B238" t="s">
        <v>1461</v>
      </c>
      <c r="C238">
        <v>30</v>
      </c>
      <c r="D238">
        <v>7.0000000000000007E-2</v>
      </c>
    </row>
    <row r="239" spans="1:4" x14ac:dyDescent="0.25">
      <c r="A239" t="s">
        <v>354</v>
      </c>
      <c r="B239" t="s">
        <v>1460</v>
      </c>
      <c r="C239">
        <v>34</v>
      </c>
      <c r="D239">
        <v>7.0000000000000007E-2</v>
      </c>
    </row>
    <row r="240" spans="1:4" x14ac:dyDescent="0.25">
      <c r="A240" t="s">
        <v>521</v>
      </c>
      <c r="B240" t="s">
        <v>1415</v>
      </c>
      <c r="C240">
        <v>54</v>
      </c>
      <c r="D240">
        <v>7.0000000000000007E-2</v>
      </c>
    </row>
    <row r="241" spans="1:4" x14ac:dyDescent="0.25">
      <c r="A241" t="s">
        <v>478</v>
      </c>
      <c r="B241" t="s">
        <v>1517</v>
      </c>
      <c r="C241">
        <v>9</v>
      </c>
      <c r="D241">
        <v>7.0000000000000007E-2</v>
      </c>
    </row>
    <row r="242" spans="1:4" x14ac:dyDescent="0.25">
      <c r="A242" t="s">
        <v>455</v>
      </c>
      <c r="B242" t="s">
        <v>1439</v>
      </c>
      <c r="C242">
        <v>41</v>
      </c>
      <c r="D242">
        <v>7.0000000000000007E-2</v>
      </c>
    </row>
    <row r="243" spans="1:4" x14ac:dyDescent="0.25">
      <c r="A243" t="s">
        <v>422</v>
      </c>
      <c r="B243" t="s">
        <v>1429</v>
      </c>
      <c r="C243">
        <v>69</v>
      </c>
      <c r="D243">
        <v>7.0000000000000007E-2</v>
      </c>
    </row>
    <row r="244" spans="1:4" x14ac:dyDescent="0.25">
      <c r="A244" t="s">
        <v>494</v>
      </c>
      <c r="B244" t="s">
        <v>1414</v>
      </c>
      <c r="C244">
        <v>42</v>
      </c>
      <c r="D244">
        <v>7.0000000000000007E-2</v>
      </c>
    </row>
    <row r="245" spans="1:4" x14ac:dyDescent="0.25">
      <c r="A245" t="s">
        <v>522</v>
      </c>
      <c r="B245" t="s">
        <v>1483</v>
      </c>
      <c r="C245">
        <v>20</v>
      </c>
      <c r="D245">
        <v>7.0000000000000007E-2</v>
      </c>
    </row>
    <row r="246" spans="1:4" x14ac:dyDescent="0.25">
      <c r="A246" t="s">
        <v>495</v>
      </c>
      <c r="B246" t="s">
        <v>1471</v>
      </c>
      <c r="C246">
        <v>23</v>
      </c>
      <c r="D246">
        <v>7.0000000000000007E-2</v>
      </c>
    </row>
    <row r="247" spans="1:4" x14ac:dyDescent="0.25">
      <c r="A247" t="s">
        <v>540</v>
      </c>
      <c r="B247" t="s">
        <v>1388</v>
      </c>
      <c r="C247">
        <v>45</v>
      </c>
      <c r="D247">
        <v>7.0000000000000007E-2</v>
      </c>
    </row>
    <row r="248" spans="1:4" x14ac:dyDescent="0.25">
      <c r="A248" t="s">
        <v>370</v>
      </c>
      <c r="B248" t="s">
        <v>1481</v>
      </c>
      <c r="C248">
        <v>90</v>
      </c>
      <c r="D248">
        <v>7.0000000000000007E-2</v>
      </c>
    </row>
    <row r="249" spans="1:4" x14ac:dyDescent="0.25">
      <c r="A249" t="s">
        <v>511</v>
      </c>
      <c r="B249" t="s">
        <v>1399</v>
      </c>
      <c r="C249">
        <v>31</v>
      </c>
      <c r="D249">
        <v>7.0000000000000007E-2</v>
      </c>
    </row>
    <row r="250" spans="1:4" x14ac:dyDescent="0.25">
      <c r="A250" t="s">
        <v>498</v>
      </c>
      <c r="B250" t="s">
        <v>1398</v>
      </c>
      <c r="C250">
        <v>43</v>
      </c>
      <c r="D250">
        <v>7.0000000000000007E-2</v>
      </c>
    </row>
    <row r="251" spans="1:4" x14ac:dyDescent="0.25">
      <c r="A251" t="s">
        <v>372</v>
      </c>
      <c r="B251" t="s">
        <v>1555</v>
      </c>
      <c r="C251">
        <v>61</v>
      </c>
      <c r="D251">
        <v>7.0000000000000007E-2</v>
      </c>
    </row>
    <row r="252" spans="1:4" x14ac:dyDescent="0.25">
      <c r="A252" t="s">
        <v>392</v>
      </c>
      <c r="B252" t="s">
        <v>1469</v>
      </c>
      <c r="C252">
        <v>132</v>
      </c>
      <c r="D252">
        <v>7.0000000000000007E-2</v>
      </c>
    </row>
    <row r="253" spans="1:4" x14ac:dyDescent="0.25">
      <c r="A253" t="s">
        <v>500</v>
      </c>
      <c r="B253" t="s">
        <v>1412</v>
      </c>
      <c r="C253">
        <v>99</v>
      </c>
      <c r="D253">
        <v>7.0000000000000007E-2</v>
      </c>
    </row>
    <row r="254" spans="1:4" x14ac:dyDescent="0.25">
      <c r="A254" t="s">
        <v>512</v>
      </c>
      <c r="B254" t="s">
        <v>1411</v>
      </c>
      <c r="C254">
        <v>30</v>
      </c>
      <c r="D254">
        <v>7.0000000000000007E-2</v>
      </c>
    </row>
    <row r="255" spans="1:4" x14ac:dyDescent="0.25">
      <c r="A255" t="s">
        <v>411</v>
      </c>
      <c r="B255" t="s">
        <v>1454</v>
      </c>
      <c r="C255">
        <v>138</v>
      </c>
      <c r="D255">
        <v>7.0000000000000007E-2</v>
      </c>
    </row>
    <row r="256" spans="1:4" x14ac:dyDescent="0.25">
      <c r="A256" t="s">
        <v>462</v>
      </c>
      <c r="B256" t="s">
        <v>1453</v>
      </c>
      <c r="C256">
        <v>34</v>
      </c>
      <c r="D256">
        <v>7.0000000000000007E-2</v>
      </c>
    </row>
    <row r="257" spans="1:4" x14ac:dyDescent="0.25">
      <c r="A257" t="s">
        <v>483</v>
      </c>
      <c r="B257" t="s">
        <v>1410</v>
      </c>
      <c r="C257">
        <v>31</v>
      </c>
      <c r="D257">
        <v>7.0000000000000007E-2</v>
      </c>
    </row>
    <row r="258" spans="1:4" x14ac:dyDescent="0.25">
      <c r="A258" t="s">
        <v>561</v>
      </c>
      <c r="B258" t="s">
        <v>1377</v>
      </c>
      <c r="C258">
        <v>56</v>
      </c>
      <c r="D258">
        <v>0.06</v>
      </c>
    </row>
    <row r="259" spans="1:4" x14ac:dyDescent="0.25">
      <c r="A259" t="s">
        <v>524</v>
      </c>
      <c r="B259" t="s">
        <v>1394</v>
      </c>
      <c r="C259">
        <v>47</v>
      </c>
      <c r="D259">
        <v>0.06</v>
      </c>
    </row>
    <row r="260" spans="1:4" x14ac:dyDescent="0.25">
      <c r="A260" t="s">
        <v>563</v>
      </c>
      <c r="B260" t="s">
        <v>1393</v>
      </c>
      <c r="C260">
        <v>12</v>
      </c>
      <c r="D260">
        <v>0.06</v>
      </c>
    </row>
    <row r="261" spans="1:4" x14ac:dyDescent="0.25">
      <c r="A261" t="s">
        <v>465</v>
      </c>
      <c r="B261" t="s">
        <v>1376</v>
      </c>
      <c r="C261">
        <v>92</v>
      </c>
      <c r="D261">
        <v>0.06</v>
      </c>
    </row>
    <row r="262" spans="1:4" x14ac:dyDescent="0.25">
      <c r="A262" t="s">
        <v>515</v>
      </c>
      <c r="B262" t="s">
        <v>1425</v>
      </c>
      <c r="C262">
        <v>17</v>
      </c>
      <c r="D262">
        <v>0.06</v>
      </c>
    </row>
    <row r="263" spans="1:4" x14ac:dyDescent="0.25">
      <c r="A263" t="s">
        <v>534</v>
      </c>
      <c r="B263" t="s">
        <v>1392</v>
      </c>
      <c r="C263">
        <v>18</v>
      </c>
      <c r="D263">
        <v>0.06</v>
      </c>
    </row>
    <row r="264" spans="1:4" x14ac:dyDescent="0.25">
      <c r="A264" t="s">
        <v>414</v>
      </c>
      <c r="B264" t="s">
        <v>1391</v>
      </c>
      <c r="C264">
        <v>57</v>
      </c>
      <c r="D264">
        <v>0.06</v>
      </c>
    </row>
    <row r="265" spans="1:4" x14ac:dyDescent="0.25">
      <c r="A265" t="s">
        <v>587</v>
      </c>
      <c r="B265" t="s">
        <v>1367</v>
      </c>
      <c r="C265">
        <v>13</v>
      </c>
      <c r="D265">
        <v>0.06</v>
      </c>
    </row>
    <row r="266" spans="1:4" x14ac:dyDescent="0.25">
      <c r="A266" t="s">
        <v>573</v>
      </c>
      <c r="B266" t="s">
        <v>1385</v>
      </c>
      <c r="C266">
        <v>16</v>
      </c>
      <c r="D266">
        <v>0.06</v>
      </c>
    </row>
    <row r="267" spans="1:4" x14ac:dyDescent="0.25">
      <c r="A267" t="s">
        <v>580</v>
      </c>
      <c r="B267" t="s">
        <v>1375</v>
      </c>
      <c r="C267">
        <v>35</v>
      </c>
      <c r="D267">
        <v>0.06</v>
      </c>
    </row>
    <row r="268" spans="1:4" x14ac:dyDescent="0.25">
      <c r="A268" t="s">
        <v>588</v>
      </c>
      <c r="B268" t="s">
        <v>1354</v>
      </c>
      <c r="C268">
        <v>41</v>
      </c>
      <c r="D268">
        <v>0.06</v>
      </c>
    </row>
    <row r="269" spans="1:4" x14ac:dyDescent="0.25">
      <c r="A269" t="s">
        <v>546</v>
      </c>
      <c r="B269" t="s">
        <v>1384</v>
      </c>
      <c r="C269">
        <v>38</v>
      </c>
      <c r="D269">
        <v>0.06</v>
      </c>
    </row>
    <row r="270" spans="1:4" x14ac:dyDescent="0.25">
      <c r="A270" t="s">
        <v>574</v>
      </c>
      <c r="B270" t="s">
        <v>1353</v>
      </c>
      <c r="C270">
        <v>55</v>
      </c>
      <c r="D270">
        <v>0.06</v>
      </c>
    </row>
    <row r="271" spans="1:4" x14ac:dyDescent="0.25">
      <c r="A271" t="s">
        <v>396</v>
      </c>
      <c r="B271" t="s">
        <v>1435</v>
      </c>
      <c r="C271">
        <v>32</v>
      </c>
      <c r="D271">
        <v>0.06</v>
      </c>
    </row>
    <row r="272" spans="1:4" x14ac:dyDescent="0.25">
      <c r="A272" t="s">
        <v>555</v>
      </c>
      <c r="B272" t="s">
        <v>1405</v>
      </c>
      <c r="C272">
        <v>19</v>
      </c>
      <c r="D272">
        <v>0.06</v>
      </c>
    </row>
    <row r="273" spans="1:4" x14ac:dyDescent="0.25">
      <c r="A273" t="s">
        <v>447</v>
      </c>
      <c r="B273" t="s">
        <v>1403</v>
      </c>
      <c r="C273">
        <v>281</v>
      </c>
      <c r="D273">
        <v>0.06</v>
      </c>
    </row>
    <row r="274" spans="1:4" x14ac:dyDescent="0.25">
      <c r="A274" t="s">
        <v>564</v>
      </c>
      <c r="B274" t="s">
        <v>1383</v>
      </c>
      <c r="C274">
        <v>13</v>
      </c>
      <c r="D274">
        <v>0.06</v>
      </c>
    </row>
    <row r="275" spans="1:4" x14ac:dyDescent="0.25">
      <c r="A275" t="s">
        <v>595</v>
      </c>
      <c r="B275" t="s">
        <v>1352</v>
      </c>
      <c r="C275">
        <v>25</v>
      </c>
      <c r="D275">
        <v>0.06</v>
      </c>
    </row>
    <row r="276" spans="1:4" x14ac:dyDescent="0.25">
      <c r="A276" t="s">
        <v>581</v>
      </c>
      <c r="B276" t="s">
        <v>1366</v>
      </c>
      <c r="C276">
        <v>10</v>
      </c>
      <c r="D276">
        <v>0.06</v>
      </c>
    </row>
    <row r="277" spans="1:4" x14ac:dyDescent="0.25">
      <c r="A277" t="s">
        <v>385</v>
      </c>
      <c r="B277" t="s">
        <v>1419</v>
      </c>
      <c r="C277">
        <v>22</v>
      </c>
      <c r="D277">
        <v>0.06</v>
      </c>
    </row>
    <row r="278" spans="1:4" x14ac:dyDescent="0.25">
      <c r="A278" t="s">
        <v>417</v>
      </c>
      <c r="B278" t="s">
        <v>1463</v>
      </c>
      <c r="C278">
        <v>88</v>
      </c>
      <c r="D278">
        <v>0.06</v>
      </c>
    </row>
    <row r="279" spans="1:4" x14ac:dyDescent="0.25">
      <c r="A279" t="s">
        <v>547</v>
      </c>
      <c r="B279" t="s">
        <v>1381</v>
      </c>
      <c r="C279">
        <v>25</v>
      </c>
      <c r="D279">
        <v>0.06</v>
      </c>
    </row>
    <row r="280" spans="1:4" x14ac:dyDescent="0.25">
      <c r="A280" t="s">
        <v>548</v>
      </c>
      <c r="B280" t="s">
        <v>1418</v>
      </c>
      <c r="C280">
        <v>31</v>
      </c>
      <c r="D280">
        <v>0.06</v>
      </c>
    </row>
    <row r="281" spans="1:4" x14ac:dyDescent="0.25">
      <c r="A281" t="s">
        <v>452</v>
      </c>
      <c r="B281" t="s">
        <v>1444</v>
      </c>
      <c r="C281">
        <v>103</v>
      </c>
      <c r="D281">
        <v>0.06</v>
      </c>
    </row>
    <row r="282" spans="1:4" x14ac:dyDescent="0.25">
      <c r="A282" t="s">
        <v>490</v>
      </c>
      <c r="B282" t="s">
        <v>1373</v>
      </c>
      <c r="C282">
        <v>38</v>
      </c>
      <c r="D282">
        <v>0.06</v>
      </c>
    </row>
    <row r="283" spans="1:4" x14ac:dyDescent="0.25">
      <c r="A283" t="s">
        <v>549</v>
      </c>
      <c r="B283" t="s">
        <v>1372</v>
      </c>
      <c r="C283">
        <v>50</v>
      </c>
      <c r="D283">
        <v>0.06</v>
      </c>
    </row>
    <row r="284" spans="1:4" x14ac:dyDescent="0.25">
      <c r="A284" t="s">
        <v>491</v>
      </c>
      <c r="B284" t="s">
        <v>1432</v>
      </c>
      <c r="C284">
        <v>29</v>
      </c>
      <c r="D284">
        <v>0.06</v>
      </c>
    </row>
    <row r="285" spans="1:4" x14ac:dyDescent="0.25">
      <c r="A285" t="s">
        <v>492</v>
      </c>
      <c r="B285" t="s">
        <v>1380</v>
      </c>
      <c r="C285">
        <v>83</v>
      </c>
      <c r="D285">
        <v>0.06</v>
      </c>
    </row>
    <row r="286" spans="1:4" x14ac:dyDescent="0.25">
      <c r="A286" t="s">
        <v>334</v>
      </c>
      <c r="B286" t="s">
        <v>1430</v>
      </c>
      <c r="C286">
        <v>49</v>
      </c>
      <c r="D286">
        <v>0.06</v>
      </c>
    </row>
    <row r="287" spans="1:4" x14ac:dyDescent="0.25">
      <c r="A287" t="s">
        <v>566</v>
      </c>
      <c r="B287" t="s">
        <v>1361</v>
      </c>
      <c r="C287">
        <v>77</v>
      </c>
      <c r="D287">
        <v>0.06</v>
      </c>
    </row>
    <row r="288" spans="1:4" x14ac:dyDescent="0.25">
      <c r="A288" t="s">
        <v>558</v>
      </c>
      <c r="B288" t="s">
        <v>1370</v>
      </c>
      <c r="C288">
        <v>38</v>
      </c>
      <c r="D288">
        <v>0.06</v>
      </c>
    </row>
    <row r="289" spans="1:4" x14ac:dyDescent="0.25">
      <c r="A289" t="s">
        <v>539</v>
      </c>
      <c r="B289" t="s">
        <v>1369</v>
      </c>
      <c r="C289">
        <v>56</v>
      </c>
      <c r="D289">
        <v>0.06</v>
      </c>
    </row>
    <row r="290" spans="1:4" x14ac:dyDescent="0.25">
      <c r="A290" t="s">
        <v>578</v>
      </c>
      <c r="B290" t="s">
        <v>1400</v>
      </c>
      <c r="C290">
        <v>13</v>
      </c>
      <c r="D290">
        <v>0.06</v>
      </c>
    </row>
    <row r="291" spans="1:4" x14ac:dyDescent="0.25">
      <c r="A291" t="s">
        <v>481</v>
      </c>
      <c r="B291" t="s">
        <v>1379</v>
      </c>
      <c r="C291">
        <v>161</v>
      </c>
      <c r="D291">
        <v>0.06</v>
      </c>
    </row>
    <row r="292" spans="1:4" x14ac:dyDescent="0.25">
      <c r="A292" t="s">
        <v>497</v>
      </c>
      <c r="B292" t="s">
        <v>1456</v>
      </c>
      <c r="C292">
        <v>38</v>
      </c>
      <c r="D292">
        <v>0.06</v>
      </c>
    </row>
    <row r="293" spans="1:4" x14ac:dyDescent="0.25">
      <c r="A293" t="s">
        <v>568</v>
      </c>
      <c r="B293" t="s">
        <v>1363</v>
      </c>
      <c r="C293">
        <v>29</v>
      </c>
      <c r="D293">
        <v>0.06</v>
      </c>
    </row>
    <row r="294" spans="1:4" x14ac:dyDescent="0.25">
      <c r="A294" t="s">
        <v>541</v>
      </c>
      <c r="B294" t="s">
        <v>1397</v>
      </c>
      <c r="C294">
        <v>52</v>
      </c>
      <c r="D294">
        <v>0.06</v>
      </c>
    </row>
    <row r="295" spans="1:4" x14ac:dyDescent="0.25">
      <c r="A295" t="s">
        <v>585</v>
      </c>
      <c r="B295" t="s">
        <v>1362</v>
      </c>
      <c r="C295">
        <v>35</v>
      </c>
      <c r="D295">
        <v>0.06</v>
      </c>
    </row>
    <row r="296" spans="1:4" x14ac:dyDescent="0.25">
      <c r="A296" t="s">
        <v>499</v>
      </c>
      <c r="B296" t="s">
        <v>1396</v>
      </c>
      <c r="C296">
        <v>107</v>
      </c>
      <c r="D296">
        <v>0.06</v>
      </c>
    </row>
    <row r="297" spans="1:4" x14ac:dyDescent="0.25">
      <c r="A297" t="s">
        <v>570</v>
      </c>
      <c r="B297" t="s">
        <v>1359</v>
      </c>
      <c r="C297">
        <v>18</v>
      </c>
      <c r="D297">
        <v>0.06</v>
      </c>
    </row>
    <row r="298" spans="1:4" x14ac:dyDescent="0.25">
      <c r="A298" t="s">
        <v>513</v>
      </c>
      <c r="B298" t="s">
        <v>1387</v>
      </c>
      <c r="C298">
        <v>47</v>
      </c>
      <c r="D298">
        <v>0.06</v>
      </c>
    </row>
    <row r="299" spans="1:4" x14ac:dyDescent="0.25">
      <c r="A299" t="s">
        <v>579</v>
      </c>
      <c r="B299" t="s">
        <v>1357</v>
      </c>
      <c r="C299">
        <v>40</v>
      </c>
      <c r="D299">
        <v>0.06</v>
      </c>
    </row>
    <row r="300" spans="1:4" x14ac:dyDescent="0.25">
      <c r="A300" t="s">
        <v>531</v>
      </c>
      <c r="B300" t="s">
        <v>1378</v>
      </c>
      <c r="C300">
        <v>115</v>
      </c>
      <c r="D300">
        <v>0.06</v>
      </c>
    </row>
    <row r="301" spans="1:4" x14ac:dyDescent="0.25">
      <c r="A301" t="s">
        <v>542</v>
      </c>
      <c r="B301" t="s">
        <v>1395</v>
      </c>
      <c r="C301">
        <v>30</v>
      </c>
      <c r="D301">
        <v>0.06</v>
      </c>
    </row>
    <row r="302" spans="1:4" x14ac:dyDescent="0.25">
      <c r="A302" t="s">
        <v>429</v>
      </c>
      <c r="B302" t="s">
        <v>1427</v>
      </c>
      <c r="C302">
        <v>62</v>
      </c>
      <c r="D302">
        <v>0.06</v>
      </c>
    </row>
    <row r="303" spans="1:4" x14ac:dyDescent="0.25">
      <c r="A303" t="s">
        <v>533</v>
      </c>
      <c r="B303" t="s">
        <v>1426</v>
      </c>
      <c r="C303">
        <v>21</v>
      </c>
      <c r="D303">
        <v>0.06</v>
      </c>
    </row>
    <row r="304" spans="1:4" x14ac:dyDescent="0.25">
      <c r="A304" t="s">
        <v>552</v>
      </c>
      <c r="B304" t="s">
        <v>1356</v>
      </c>
      <c r="C304">
        <v>72</v>
      </c>
      <c r="D304">
        <v>0.05</v>
      </c>
    </row>
    <row r="305" spans="1:4" x14ac:dyDescent="0.25">
      <c r="A305" t="s">
        <v>562</v>
      </c>
      <c r="B305" t="s">
        <v>1355</v>
      </c>
      <c r="C305">
        <v>19</v>
      </c>
      <c r="D305">
        <v>0.05</v>
      </c>
    </row>
    <row r="306" spans="1:4" x14ac:dyDescent="0.25">
      <c r="A306" t="s">
        <v>594</v>
      </c>
      <c r="B306" t="s">
        <v>1349</v>
      </c>
      <c r="C306">
        <v>27</v>
      </c>
      <c r="D306">
        <v>0.05</v>
      </c>
    </row>
    <row r="307" spans="1:4" x14ac:dyDescent="0.25">
      <c r="A307" t="s">
        <v>608</v>
      </c>
      <c r="B307" t="s">
        <v>1341</v>
      </c>
      <c r="C307">
        <v>35</v>
      </c>
      <c r="D307">
        <v>0.05</v>
      </c>
    </row>
    <row r="308" spans="1:4" x14ac:dyDescent="0.25">
      <c r="A308" t="s">
        <v>611</v>
      </c>
      <c r="B308" t="s">
        <v>1336</v>
      </c>
      <c r="C308">
        <v>104</v>
      </c>
      <c r="D308">
        <v>0.05</v>
      </c>
    </row>
    <row r="309" spans="1:4" x14ac:dyDescent="0.25">
      <c r="A309" t="s">
        <v>599</v>
      </c>
      <c r="B309" t="s">
        <v>1340</v>
      </c>
      <c r="C309">
        <v>76</v>
      </c>
      <c r="D309">
        <v>0.05</v>
      </c>
    </row>
    <row r="310" spans="1:4" x14ac:dyDescent="0.25">
      <c r="A310" t="s">
        <v>605</v>
      </c>
      <c r="B310" t="s">
        <v>1339</v>
      </c>
      <c r="C310">
        <v>53</v>
      </c>
      <c r="D310">
        <v>0.05</v>
      </c>
    </row>
    <row r="311" spans="1:4" x14ac:dyDescent="0.25">
      <c r="A311" t="s">
        <v>600</v>
      </c>
      <c r="B311" t="s">
        <v>1348</v>
      </c>
      <c r="C311">
        <v>22</v>
      </c>
      <c r="D311">
        <v>0.05</v>
      </c>
    </row>
    <row r="312" spans="1:4" x14ac:dyDescent="0.25">
      <c r="A312" t="s">
        <v>607</v>
      </c>
      <c r="B312" t="s">
        <v>1347</v>
      </c>
      <c r="C312">
        <v>8</v>
      </c>
      <c r="D312">
        <v>0.05</v>
      </c>
    </row>
    <row r="313" spans="1:4" x14ac:dyDescent="0.25">
      <c r="A313" t="s">
        <v>601</v>
      </c>
      <c r="B313" t="s">
        <v>1346</v>
      </c>
      <c r="C313">
        <v>40</v>
      </c>
      <c r="D313">
        <v>0.05</v>
      </c>
    </row>
    <row r="314" spans="1:4" x14ac:dyDescent="0.25">
      <c r="A314" t="s">
        <v>610</v>
      </c>
      <c r="B314" t="s">
        <v>1337</v>
      </c>
      <c r="C314">
        <v>20</v>
      </c>
      <c r="D314">
        <v>0.05</v>
      </c>
    </row>
    <row r="315" spans="1:4" x14ac:dyDescent="0.25">
      <c r="A315" t="s">
        <v>602</v>
      </c>
      <c r="B315" t="s">
        <v>1338</v>
      </c>
      <c r="C315">
        <v>20</v>
      </c>
      <c r="D315">
        <v>0.05</v>
      </c>
    </row>
    <row r="316" spans="1:4" x14ac:dyDescent="0.25">
      <c r="A316" t="s">
        <v>550</v>
      </c>
      <c r="B316" t="s">
        <v>1365</v>
      </c>
      <c r="C316">
        <v>41</v>
      </c>
      <c r="D316">
        <v>0.05</v>
      </c>
    </row>
    <row r="317" spans="1:4" x14ac:dyDescent="0.25">
      <c r="A317" t="s">
        <v>591</v>
      </c>
      <c r="B317" t="s">
        <v>1371</v>
      </c>
      <c r="C317">
        <v>16</v>
      </c>
      <c r="D317">
        <v>0.05</v>
      </c>
    </row>
    <row r="318" spans="1:4" x14ac:dyDescent="0.25">
      <c r="A318" t="s">
        <v>603</v>
      </c>
      <c r="B318" t="s">
        <v>1344</v>
      </c>
      <c r="C318">
        <v>57</v>
      </c>
      <c r="D318">
        <v>0.05</v>
      </c>
    </row>
    <row r="319" spans="1:4" x14ac:dyDescent="0.25">
      <c r="A319" t="s">
        <v>567</v>
      </c>
      <c r="B319" t="s">
        <v>1364</v>
      </c>
      <c r="C319">
        <v>42</v>
      </c>
      <c r="D319">
        <v>0.05</v>
      </c>
    </row>
    <row r="320" spans="1:4" x14ac:dyDescent="0.25">
      <c r="A320" t="s">
        <v>606</v>
      </c>
      <c r="B320" t="s">
        <v>1360</v>
      </c>
      <c r="C320">
        <v>15</v>
      </c>
      <c r="D320">
        <v>0.05</v>
      </c>
    </row>
    <row r="321" spans="1:4" x14ac:dyDescent="0.25">
      <c r="A321" t="s">
        <v>590</v>
      </c>
      <c r="B321" t="s">
        <v>1368</v>
      </c>
      <c r="C321">
        <v>6</v>
      </c>
      <c r="D321">
        <v>0.05</v>
      </c>
    </row>
    <row r="322" spans="1:4" x14ac:dyDescent="0.25">
      <c r="A322" t="s">
        <v>604</v>
      </c>
      <c r="B322" t="s">
        <v>1345</v>
      </c>
      <c r="C322">
        <v>39</v>
      </c>
      <c r="D322">
        <v>0.05</v>
      </c>
    </row>
    <row r="323" spans="1:4" x14ac:dyDescent="0.25">
      <c r="A323" t="s">
        <v>614</v>
      </c>
      <c r="B323" t="s">
        <v>1335</v>
      </c>
      <c r="C323">
        <v>29</v>
      </c>
      <c r="D323">
        <v>0.05</v>
      </c>
    </row>
    <row r="324" spans="1:4" x14ac:dyDescent="0.25">
      <c r="A324" t="s">
        <v>592</v>
      </c>
      <c r="B324" t="s">
        <v>1358</v>
      </c>
      <c r="C324">
        <v>6</v>
      </c>
      <c r="D324">
        <v>0.05</v>
      </c>
    </row>
    <row r="325" spans="1:4" x14ac:dyDescent="0.25">
      <c r="A325" t="s">
        <v>593</v>
      </c>
      <c r="B325" t="s">
        <v>1343</v>
      </c>
      <c r="C325">
        <v>19</v>
      </c>
      <c r="D325">
        <v>0.05</v>
      </c>
    </row>
    <row r="326" spans="1:4" x14ac:dyDescent="0.25">
      <c r="A326" t="s">
        <v>613</v>
      </c>
      <c r="B326" t="s">
        <v>1334</v>
      </c>
      <c r="C326">
        <v>19</v>
      </c>
      <c r="D326">
        <v>0.05</v>
      </c>
    </row>
    <row r="327" spans="1:4" x14ac:dyDescent="0.25">
      <c r="A327" t="s">
        <v>572</v>
      </c>
      <c r="B327" t="s">
        <v>1351</v>
      </c>
      <c r="C327">
        <v>35</v>
      </c>
      <c r="D327">
        <v>0.05</v>
      </c>
    </row>
    <row r="328" spans="1:4" x14ac:dyDescent="0.25">
      <c r="A328" t="s">
        <v>598</v>
      </c>
      <c r="B328" t="s">
        <v>1350</v>
      </c>
      <c r="C328">
        <v>97</v>
      </c>
      <c r="D328">
        <v>0.05</v>
      </c>
    </row>
    <row r="329" spans="1:4" x14ac:dyDescent="0.25">
      <c r="A329" t="s">
        <v>609</v>
      </c>
      <c r="B329" t="s">
        <v>1342</v>
      </c>
      <c r="C329">
        <v>37</v>
      </c>
      <c r="D329">
        <v>0.05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9"/>
  <sheetViews>
    <sheetView workbookViewId="0">
      <selection activeCell="F16" sqref="F16"/>
    </sheetView>
  </sheetViews>
  <sheetFormatPr baseColWidth="10" defaultColWidth="9.140625" defaultRowHeight="15" x14ac:dyDescent="0.25"/>
  <sheetData>
    <row r="1" spans="1:4" x14ac:dyDescent="0.25">
      <c r="A1" s="1" t="s">
        <v>616</v>
      </c>
      <c r="B1" s="1" t="s">
        <v>1662</v>
      </c>
      <c r="C1" s="1" t="s">
        <v>1</v>
      </c>
      <c r="D1" s="1" t="s">
        <v>617</v>
      </c>
    </row>
    <row r="2" spans="1:4" x14ac:dyDescent="0.25">
      <c r="A2" t="s">
        <v>618</v>
      </c>
      <c r="B2" t="s">
        <v>1973</v>
      </c>
      <c r="C2">
        <v>30</v>
      </c>
      <c r="D2">
        <v>8</v>
      </c>
    </row>
    <row r="3" spans="1:4" x14ac:dyDescent="0.25">
      <c r="A3" t="s">
        <v>620</v>
      </c>
      <c r="B3" t="s">
        <v>1491</v>
      </c>
      <c r="C3">
        <v>157</v>
      </c>
      <c r="D3">
        <v>7.96</v>
      </c>
    </row>
    <row r="4" spans="1:4" x14ac:dyDescent="0.25">
      <c r="A4" t="s">
        <v>621</v>
      </c>
      <c r="B4" t="s">
        <v>1972</v>
      </c>
      <c r="C4">
        <v>151</v>
      </c>
      <c r="D4">
        <v>7.34</v>
      </c>
    </row>
    <row r="5" spans="1:4" x14ac:dyDescent="0.25">
      <c r="A5" t="s">
        <v>625</v>
      </c>
      <c r="B5" t="s">
        <v>1559</v>
      </c>
      <c r="C5">
        <v>101</v>
      </c>
      <c r="D5">
        <v>7.18</v>
      </c>
    </row>
    <row r="6" spans="1:4" x14ac:dyDescent="0.25">
      <c r="A6" t="s">
        <v>630</v>
      </c>
      <c r="B6" t="s">
        <v>1403</v>
      </c>
      <c r="C6">
        <v>152</v>
      </c>
      <c r="D6">
        <v>6.95</v>
      </c>
    </row>
    <row r="7" spans="1:4" x14ac:dyDescent="0.25">
      <c r="A7" t="s">
        <v>619</v>
      </c>
      <c r="B7" t="s">
        <v>1451</v>
      </c>
      <c r="C7">
        <v>44</v>
      </c>
      <c r="D7">
        <v>6.93</v>
      </c>
    </row>
    <row r="8" spans="1:4" x14ac:dyDescent="0.25">
      <c r="A8" t="s">
        <v>634</v>
      </c>
      <c r="B8" t="s">
        <v>1478</v>
      </c>
      <c r="C8">
        <v>265</v>
      </c>
      <c r="D8">
        <v>6.65</v>
      </c>
    </row>
    <row r="9" spans="1:4" x14ac:dyDescent="0.25">
      <c r="A9" t="s">
        <v>793</v>
      </c>
      <c r="B9" t="s">
        <v>1401</v>
      </c>
      <c r="C9">
        <v>55</v>
      </c>
      <c r="D9">
        <v>6.16</v>
      </c>
    </row>
    <row r="10" spans="1:4" x14ac:dyDescent="0.25">
      <c r="A10" t="s">
        <v>651</v>
      </c>
      <c r="B10" t="s">
        <v>1566</v>
      </c>
      <c r="C10">
        <v>88</v>
      </c>
      <c r="D10">
        <v>6.14</v>
      </c>
    </row>
    <row r="11" spans="1:4" x14ac:dyDescent="0.25">
      <c r="A11" t="s">
        <v>624</v>
      </c>
      <c r="B11" t="s">
        <v>1970</v>
      </c>
      <c r="C11">
        <v>196</v>
      </c>
      <c r="D11">
        <v>5.84</v>
      </c>
    </row>
    <row r="12" spans="1:4" x14ac:dyDescent="0.25">
      <c r="A12" t="s">
        <v>626</v>
      </c>
      <c r="B12" t="s">
        <v>1971</v>
      </c>
      <c r="C12">
        <v>134</v>
      </c>
      <c r="D12">
        <v>5.66</v>
      </c>
    </row>
    <row r="13" spans="1:4" x14ac:dyDescent="0.25">
      <c r="A13" t="s">
        <v>639</v>
      </c>
      <c r="B13" t="s">
        <v>1969</v>
      </c>
      <c r="C13">
        <v>156</v>
      </c>
      <c r="D13">
        <v>5.61</v>
      </c>
    </row>
    <row r="14" spans="1:4" x14ac:dyDescent="0.25">
      <c r="A14" t="s">
        <v>633</v>
      </c>
      <c r="B14" t="s">
        <v>1968</v>
      </c>
      <c r="C14">
        <v>102</v>
      </c>
      <c r="D14">
        <v>5.24</v>
      </c>
    </row>
    <row r="15" spans="1:4" x14ac:dyDescent="0.25">
      <c r="A15" t="s">
        <v>632</v>
      </c>
      <c r="B15" t="s">
        <v>1503</v>
      </c>
      <c r="C15">
        <v>710</v>
      </c>
      <c r="D15">
        <v>5.19</v>
      </c>
    </row>
    <row r="16" spans="1:4" x14ac:dyDescent="0.25">
      <c r="A16" t="s">
        <v>635</v>
      </c>
      <c r="B16" t="s">
        <v>1453</v>
      </c>
      <c r="C16">
        <v>165</v>
      </c>
      <c r="D16">
        <v>5.07</v>
      </c>
    </row>
    <row r="17" spans="1:4" x14ac:dyDescent="0.25">
      <c r="A17" t="s">
        <v>645</v>
      </c>
      <c r="B17" t="s">
        <v>1505</v>
      </c>
      <c r="C17">
        <v>30</v>
      </c>
      <c r="D17">
        <v>4.82</v>
      </c>
    </row>
    <row r="18" spans="1:4" x14ac:dyDescent="0.25">
      <c r="A18" t="s">
        <v>661</v>
      </c>
      <c r="B18" t="s">
        <v>1442</v>
      </c>
      <c r="C18">
        <v>98</v>
      </c>
      <c r="D18">
        <v>4.82</v>
      </c>
    </row>
    <row r="19" spans="1:4" x14ac:dyDescent="0.25">
      <c r="A19" t="s">
        <v>627</v>
      </c>
      <c r="B19" t="s">
        <v>1966</v>
      </c>
      <c r="C19">
        <v>73</v>
      </c>
      <c r="D19">
        <v>4.72</v>
      </c>
    </row>
    <row r="20" spans="1:4" x14ac:dyDescent="0.25">
      <c r="A20" t="s">
        <v>653</v>
      </c>
      <c r="B20" t="s">
        <v>1963</v>
      </c>
      <c r="C20">
        <v>233</v>
      </c>
      <c r="D20">
        <v>4.4800000000000004</v>
      </c>
    </row>
    <row r="21" spans="1:4" x14ac:dyDescent="0.25">
      <c r="A21" t="s">
        <v>665</v>
      </c>
      <c r="B21" t="s">
        <v>1962</v>
      </c>
      <c r="C21">
        <v>82</v>
      </c>
      <c r="D21">
        <v>4.16</v>
      </c>
    </row>
    <row r="22" spans="1:4" x14ac:dyDescent="0.25">
      <c r="A22" t="s">
        <v>670</v>
      </c>
      <c r="B22" t="s">
        <v>1600</v>
      </c>
      <c r="C22">
        <v>107</v>
      </c>
      <c r="D22">
        <v>4.0999999999999996</v>
      </c>
    </row>
    <row r="23" spans="1:4" x14ac:dyDescent="0.25">
      <c r="A23" t="s">
        <v>662</v>
      </c>
      <c r="B23" t="s">
        <v>1541</v>
      </c>
      <c r="C23">
        <v>38</v>
      </c>
      <c r="D23">
        <v>4.09</v>
      </c>
    </row>
    <row r="24" spans="1:4" x14ac:dyDescent="0.25">
      <c r="A24" t="s">
        <v>647</v>
      </c>
      <c r="B24" t="s">
        <v>1422</v>
      </c>
      <c r="C24">
        <v>124</v>
      </c>
      <c r="D24">
        <v>4.05</v>
      </c>
    </row>
    <row r="25" spans="1:4" x14ac:dyDescent="0.25">
      <c r="A25" t="s">
        <v>636</v>
      </c>
      <c r="B25" t="s">
        <v>1964</v>
      </c>
      <c r="C25">
        <v>58</v>
      </c>
      <c r="D25">
        <v>3.83</v>
      </c>
    </row>
    <row r="26" spans="1:4" x14ac:dyDescent="0.25">
      <c r="A26" t="s">
        <v>663</v>
      </c>
      <c r="B26" t="s">
        <v>1961</v>
      </c>
      <c r="C26">
        <v>76</v>
      </c>
      <c r="D26">
        <v>3.79</v>
      </c>
    </row>
    <row r="27" spans="1:4" x14ac:dyDescent="0.25">
      <c r="A27" t="s">
        <v>684</v>
      </c>
      <c r="B27" t="s">
        <v>1518</v>
      </c>
      <c r="C27">
        <v>107</v>
      </c>
      <c r="D27">
        <v>3.75</v>
      </c>
    </row>
    <row r="28" spans="1:4" x14ac:dyDescent="0.25">
      <c r="A28" t="s">
        <v>640</v>
      </c>
      <c r="B28" t="s">
        <v>1379</v>
      </c>
      <c r="C28">
        <v>46</v>
      </c>
      <c r="D28">
        <v>3.75</v>
      </c>
    </row>
    <row r="29" spans="1:4" x14ac:dyDescent="0.25">
      <c r="A29" t="s">
        <v>896</v>
      </c>
      <c r="B29" t="s">
        <v>1958</v>
      </c>
      <c r="C29">
        <v>26</v>
      </c>
      <c r="D29">
        <v>3.73</v>
      </c>
    </row>
    <row r="30" spans="1:4" x14ac:dyDescent="0.25">
      <c r="A30" t="s">
        <v>681</v>
      </c>
      <c r="B30" t="s">
        <v>1470</v>
      </c>
      <c r="C30">
        <v>155</v>
      </c>
      <c r="D30">
        <v>3.64</v>
      </c>
    </row>
    <row r="31" spans="1:4" x14ac:dyDescent="0.25">
      <c r="A31" t="s">
        <v>623</v>
      </c>
      <c r="B31" t="s">
        <v>1965</v>
      </c>
      <c r="C31">
        <v>28</v>
      </c>
      <c r="D31">
        <v>3.64</v>
      </c>
    </row>
    <row r="32" spans="1:4" x14ac:dyDescent="0.25">
      <c r="A32" t="s">
        <v>690</v>
      </c>
      <c r="B32" t="s">
        <v>1640</v>
      </c>
      <c r="C32">
        <v>61</v>
      </c>
      <c r="D32">
        <v>3.6</v>
      </c>
    </row>
    <row r="33" spans="1:4" x14ac:dyDescent="0.25">
      <c r="A33" t="s">
        <v>631</v>
      </c>
      <c r="B33" t="s">
        <v>1468</v>
      </c>
      <c r="C33">
        <v>54</v>
      </c>
      <c r="D33">
        <v>3.58</v>
      </c>
    </row>
    <row r="34" spans="1:4" x14ac:dyDescent="0.25">
      <c r="A34" t="s">
        <v>660</v>
      </c>
      <c r="B34" t="s">
        <v>1967</v>
      </c>
      <c r="C34">
        <v>12</v>
      </c>
      <c r="D34">
        <v>3.48</v>
      </c>
    </row>
    <row r="35" spans="1:4" x14ac:dyDescent="0.25">
      <c r="A35" t="s">
        <v>676</v>
      </c>
      <c r="B35" t="s">
        <v>1959</v>
      </c>
      <c r="C35">
        <v>19</v>
      </c>
      <c r="D35">
        <v>3.39</v>
      </c>
    </row>
    <row r="36" spans="1:4" x14ac:dyDescent="0.25">
      <c r="A36" t="s">
        <v>739</v>
      </c>
      <c r="B36" t="s">
        <v>1960</v>
      </c>
      <c r="C36">
        <v>311</v>
      </c>
      <c r="D36">
        <v>3.39</v>
      </c>
    </row>
    <row r="37" spans="1:4" x14ac:dyDescent="0.25">
      <c r="A37" t="s">
        <v>731</v>
      </c>
      <c r="B37" t="s">
        <v>1593</v>
      </c>
      <c r="C37">
        <v>281</v>
      </c>
      <c r="D37">
        <v>3.35</v>
      </c>
    </row>
    <row r="38" spans="1:4" x14ac:dyDescent="0.25">
      <c r="A38" t="s">
        <v>673</v>
      </c>
      <c r="B38" t="s">
        <v>1514</v>
      </c>
      <c r="C38">
        <v>79</v>
      </c>
      <c r="D38">
        <v>3.28</v>
      </c>
    </row>
    <row r="39" spans="1:4" x14ac:dyDescent="0.25">
      <c r="A39" t="s">
        <v>650</v>
      </c>
      <c r="B39" t="s">
        <v>1437</v>
      </c>
      <c r="C39">
        <v>22</v>
      </c>
      <c r="D39">
        <v>3.12</v>
      </c>
    </row>
    <row r="40" spans="1:4" x14ac:dyDescent="0.25">
      <c r="A40" t="s">
        <v>847</v>
      </c>
      <c r="B40" t="s">
        <v>1952</v>
      </c>
      <c r="C40">
        <v>51</v>
      </c>
      <c r="D40">
        <v>3.12</v>
      </c>
    </row>
    <row r="41" spans="1:4" x14ac:dyDescent="0.25">
      <c r="A41" t="s">
        <v>693</v>
      </c>
      <c r="B41" t="s">
        <v>1956</v>
      </c>
      <c r="C41">
        <v>90</v>
      </c>
      <c r="D41">
        <v>3.1</v>
      </c>
    </row>
    <row r="42" spans="1:4" x14ac:dyDescent="0.25">
      <c r="A42" t="s">
        <v>671</v>
      </c>
      <c r="B42" t="s">
        <v>1957</v>
      </c>
      <c r="C42">
        <v>31</v>
      </c>
      <c r="D42">
        <v>3.08</v>
      </c>
    </row>
    <row r="43" spans="1:4" x14ac:dyDescent="0.25">
      <c r="A43" t="s">
        <v>868</v>
      </c>
      <c r="B43" t="s">
        <v>1949</v>
      </c>
      <c r="C43">
        <v>19</v>
      </c>
      <c r="D43">
        <v>3.04</v>
      </c>
    </row>
    <row r="44" spans="1:4" x14ac:dyDescent="0.25">
      <c r="A44" t="s">
        <v>649</v>
      </c>
      <c r="B44" t="s">
        <v>1557</v>
      </c>
      <c r="C44">
        <v>58</v>
      </c>
      <c r="D44">
        <v>3.01</v>
      </c>
    </row>
    <row r="45" spans="1:4" x14ac:dyDescent="0.25">
      <c r="A45" t="s">
        <v>727</v>
      </c>
      <c r="B45" t="s">
        <v>1953</v>
      </c>
      <c r="C45">
        <v>97</v>
      </c>
      <c r="D45">
        <v>2.97</v>
      </c>
    </row>
    <row r="46" spans="1:4" x14ac:dyDescent="0.25">
      <c r="A46" t="s">
        <v>844</v>
      </c>
      <c r="B46" t="s">
        <v>1340</v>
      </c>
      <c r="C46">
        <v>90</v>
      </c>
      <c r="D46">
        <v>2.93</v>
      </c>
    </row>
    <row r="47" spans="1:4" x14ac:dyDescent="0.25">
      <c r="A47" t="s">
        <v>795</v>
      </c>
      <c r="B47" t="s">
        <v>1948</v>
      </c>
      <c r="C47">
        <v>58</v>
      </c>
      <c r="D47">
        <v>2.91</v>
      </c>
    </row>
    <row r="48" spans="1:4" x14ac:dyDescent="0.25">
      <c r="A48" t="s">
        <v>884</v>
      </c>
      <c r="B48" t="s">
        <v>1947</v>
      </c>
      <c r="C48">
        <v>40</v>
      </c>
      <c r="D48">
        <v>2.83</v>
      </c>
    </row>
    <row r="49" spans="1:4" x14ac:dyDescent="0.25">
      <c r="A49" t="s">
        <v>798</v>
      </c>
      <c r="B49" t="s">
        <v>1642</v>
      </c>
      <c r="C49">
        <v>69</v>
      </c>
      <c r="D49">
        <v>2.82</v>
      </c>
    </row>
    <row r="50" spans="1:4" x14ac:dyDescent="0.25">
      <c r="A50" t="s">
        <v>644</v>
      </c>
      <c r="B50" t="s">
        <v>1413</v>
      </c>
      <c r="C50">
        <v>73</v>
      </c>
      <c r="D50">
        <v>2.82</v>
      </c>
    </row>
    <row r="51" spans="1:4" x14ac:dyDescent="0.25">
      <c r="A51" t="s">
        <v>641</v>
      </c>
      <c r="B51" t="s">
        <v>1656</v>
      </c>
      <c r="C51">
        <v>24</v>
      </c>
      <c r="D51">
        <v>2.79</v>
      </c>
    </row>
    <row r="52" spans="1:4" x14ac:dyDescent="0.25">
      <c r="A52" t="s">
        <v>622</v>
      </c>
      <c r="B52" t="s">
        <v>1612</v>
      </c>
      <c r="C52">
        <v>21</v>
      </c>
      <c r="D52">
        <v>2.79</v>
      </c>
    </row>
    <row r="53" spans="1:4" x14ac:dyDescent="0.25">
      <c r="A53" t="s">
        <v>705</v>
      </c>
      <c r="B53" t="s">
        <v>1575</v>
      </c>
      <c r="C53">
        <v>75</v>
      </c>
      <c r="D53">
        <v>2.79</v>
      </c>
    </row>
    <row r="54" spans="1:4" x14ac:dyDescent="0.25">
      <c r="A54" t="s">
        <v>682</v>
      </c>
      <c r="B54" t="s">
        <v>1955</v>
      </c>
      <c r="C54">
        <v>42</v>
      </c>
      <c r="D54">
        <v>2.75</v>
      </c>
    </row>
    <row r="55" spans="1:4" x14ac:dyDescent="0.25">
      <c r="A55" t="s">
        <v>675</v>
      </c>
      <c r="B55" t="s">
        <v>1415</v>
      </c>
      <c r="C55">
        <v>35</v>
      </c>
      <c r="D55">
        <v>2.74</v>
      </c>
    </row>
    <row r="56" spans="1:4" x14ac:dyDescent="0.25">
      <c r="A56" t="s">
        <v>725</v>
      </c>
      <c r="B56" t="s">
        <v>1454</v>
      </c>
      <c r="C56">
        <v>109</v>
      </c>
      <c r="D56">
        <v>2.72</v>
      </c>
    </row>
    <row r="57" spans="1:4" x14ac:dyDescent="0.25">
      <c r="A57" t="s">
        <v>775</v>
      </c>
      <c r="B57" t="s">
        <v>1945</v>
      </c>
      <c r="C57">
        <v>77</v>
      </c>
      <c r="D57">
        <v>2.7</v>
      </c>
    </row>
    <row r="58" spans="1:4" x14ac:dyDescent="0.25">
      <c r="A58" t="s">
        <v>706</v>
      </c>
      <c r="B58" t="s">
        <v>1646</v>
      </c>
      <c r="C58">
        <v>111</v>
      </c>
      <c r="D58">
        <v>2.69</v>
      </c>
    </row>
    <row r="59" spans="1:4" x14ac:dyDescent="0.25">
      <c r="A59" t="s">
        <v>776</v>
      </c>
      <c r="B59" t="s">
        <v>1456</v>
      </c>
      <c r="C59">
        <v>60</v>
      </c>
      <c r="D59">
        <v>2.68</v>
      </c>
    </row>
    <row r="60" spans="1:4" x14ac:dyDescent="0.25">
      <c r="A60" t="s">
        <v>744</v>
      </c>
      <c r="B60" t="s">
        <v>1547</v>
      </c>
      <c r="C60">
        <v>103</v>
      </c>
      <c r="D60">
        <v>2.68</v>
      </c>
    </row>
    <row r="61" spans="1:4" x14ac:dyDescent="0.25">
      <c r="A61" t="s">
        <v>784</v>
      </c>
      <c r="B61" t="s">
        <v>1950</v>
      </c>
      <c r="C61">
        <v>44</v>
      </c>
      <c r="D61">
        <v>2.67</v>
      </c>
    </row>
    <row r="62" spans="1:4" x14ac:dyDescent="0.25">
      <c r="A62" t="s">
        <v>672</v>
      </c>
      <c r="B62" t="s">
        <v>1361</v>
      </c>
      <c r="C62">
        <v>23</v>
      </c>
      <c r="D62">
        <v>2.63</v>
      </c>
    </row>
    <row r="63" spans="1:4" x14ac:dyDescent="0.25">
      <c r="A63" t="s">
        <v>733</v>
      </c>
      <c r="B63" t="s">
        <v>1498</v>
      </c>
      <c r="C63">
        <v>43</v>
      </c>
      <c r="D63">
        <v>2.58</v>
      </c>
    </row>
    <row r="64" spans="1:4" x14ac:dyDescent="0.25">
      <c r="A64" t="s">
        <v>652</v>
      </c>
      <c r="B64" t="s">
        <v>1954</v>
      </c>
      <c r="C64">
        <v>39</v>
      </c>
      <c r="D64">
        <v>2.57</v>
      </c>
    </row>
    <row r="65" spans="1:4" x14ac:dyDescent="0.25">
      <c r="A65" t="s">
        <v>988</v>
      </c>
      <c r="B65" t="s">
        <v>1940</v>
      </c>
      <c r="C65">
        <v>52</v>
      </c>
      <c r="D65">
        <v>2.56</v>
      </c>
    </row>
    <row r="66" spans="1:4" x14ac:dyDescent="0.25">
      <c r="A66" t="s">
        <v>814</v>
      </c>
      <c r="B66" t="s">
        <v>1376</v>
      </c>
      <c r="C66">
        <v>146</v>
      </c>
      <c r="D66">
        <v>2.5099999999999998</v>
      </c>
    </row>
    <row r="67" spans="1:4" x14ac:dyDescent="0.25">
      <c r="A67" t="s">
        <v>751</v>
      </c>
      <c r="B67" t="s">
        <v>1464</v>
      </c>
      <c r="C67">
        <v>81</v>
      </c>
      <c r="D67">
        <v>2.5</v>
      </c>
    </row>
    <row r="68" spans="1:4" x14ac:dyDescent="0.25">
      <c r="A68" t="s">
        <v>819</v>
      </c>
      <c r="B68" t="s">
        <v>1427</v>
      </c>
      <c r="C68">
        <v>43</v>
      </c>
      <c r="D68">
        <v>2.5</v>
      </c>
    </row>
    <row r="69" spans="1:4" x14ac:dyDescent="0.25">
      <c r="A69" t="s">
        <v>887</v>
      </c>
      <c r="B69" t="s">
        <v>1487</v>
      </c>
      <c r="C69">
        <v>321</v>
      </c>
      <c r="D69">
        <v>2.4900000000000002</v>
      </c>
    </row>
    <row r="70" spans="1:4" x14ac:dyDescent="0.25">
      <c r="A70" t="s">
        <v>945</v>
      </c>
      <c r="B70" t="s">
        <v>1942</v>
      </c>
      <c r="C70">
        <v>76</v>
      </c>
      <c r="D70">
        <v>2.4900000000000002</v>
      </c>
    </row>
    <row r="71" spans="1:4" x14ac:dyDescent="0.25">
      <c r="A71" t="s">
        <v>773</v>
      </c>
      <c r="B71" t="s">
        <v>1511</v>
      </c>
      <c r="C71">
        <v>19</v>
      </c>
      <c r="D71">
        <v>2.4500000000000002</v>
      </c>
    </row>
    <row r="72" spans="1:4" x14ac:dyDescent="0.25">
      <c r="A72" t="s">
        <v>749</v>
      </c>
      <c r="B72" t="s">
        <v>1472</v>
      </c>
      <c r="C72">
        <v>59</v>
      </c>
      <c r="D72">
        <v>2.4500000000000002</v>
      </c>
    </row>
    <row r="73" spans="1:4" x14ac:dyDescent="0.25">
      <c r="A73" t="s">
        <v>643</v>
      </c>
      <c r="B73" t="s">
        <v>1951</v>
      </c>
      <c r="C73">
        <v>36</v>
      </c>
      <c r="D73">
        <v>2.4300000000000002</v>
      </c>
    </row>
    <row r="74" spans="1:4" x14ac:dyDescent="0.25">
      <c r="A74" t="s">
        <v>704</v>
      </c>
      <c r="B74" t="s">
        <v>1516</v>
      </c>
      <c r="C74">
        <v>48</v>
      </c>
      <c r="D74">
        <v>2.38</v>
      </c>
    </row>
    <row r="75" spans="1:4" x14ac:dyDescent="0.25">
      <c r="A75" t="s">
        <v>683</v>
      </c>
      <c r="B75" t="s">
        <v>1944</v>
      </c>
      <c r="C75">
        <v>40</v>
      </c>
      <c r="D75">
        <v>2.38</v>
      </c>
    </row>
    <row r="76" spans="1:4" x14ac:dyDescent="0.25">
      <c r="A76" t="s">
        <v>700</v>
      </c>
      <c r="B76" t="s">
        <v>1481</v>
      </c>
      <c r="C76">
        <v>31</v>
      </c>
      <c r="D76">
        <v>2.37</v>
      </c>
    </row>
    <row r="77" spans="1:4" x14ac:dyDescent="0.25">
      <c r="A77" t="s">
        <v>667</v>
      </c>
      <c r="B77" t="s">
        <v>1457</v>
      </c>
      <c r="C77">
        <v>52</v>
      </c>
      <c r="D77">
        <v>2.35</v>
      </c>
    </row>
    <row r="78" spans="1:4" x14ac:dyDescent="0.25">
      <c r="A78" t="s">
        <v>794</v>
      </c>
      <c r="B78" t="s">
        <v>1622</v>
      </c>
      <c r="C78">
        <v>35</v>
      </c>
      <c r="D78">
        <v>2.31</v>
      </c>
    </row>
    <row r="79" spans="1:4" x14ac:dyDescent="0.25">
      <c r="A79" t="s">
        <v>637</v>
      </c>
      <c r="B79" t="s">
        <v>1486</v>
      </c>
      <c r="C79">
        <v>33</v>
      </c>
      <c r="D79">
        <v>2.2999999999999998</v>
      </c>
    </row>
    <row r="80" spans="1:4" x14ac:dyDescent="0.25">
      <c r="A80" t="s">
        <v>772</v>
      </c>
      <c r="B80" t="s">
        <v>1574</v>
      </c>
      <c r="C80">
        <v>33</v>
      </c>
      <c r="D80">
        <v>2.29</v>
      </c>
    </row>
    <row r="81" spans="1:4" x14ac:dyDescent="0.25">
      <c r="A81" t="s">
        <v>655</v>
      </c>
      <c r="B81" t="s">
        <v>1626</v>
      </c>
      <c r="C81">
        <v>68</v>
      </c>
      <c r="D81">
        <v>2.29</v>
      </c>
    </row>
    <row r="82" spans="1:4" x14ac:dyDescent="0.25">
      <c r="A82" t="s">
        <v>1012</v>
      </c>
      <c r="B82" t="s">
        <v>1522</v>
      </c>
      <c r="C82">
        <v>38</v>
      </c>
      <c r="D82">
        <v>2.27</v>
      </c>
    </row>
    <row r="83" spans="1:4" x14ac:dyDescent="0.25">
      <c r="A83" t="s">
        <v>914</v>
      </c>
      <c r="B83" t="s">
        <v>1608</v>
      </c>
      <c r="C83">
        <v>76</v>
      </c>
      <c r="D83">
        <v>2.27</v>
      </c>
    </row>
    <row r="84" spans="1:4" x14ac:dyDescent="0.25">
      <c r="A84" t="s">
        <v>677</v>
      </c>
      <c r="B84" t="s">
        <v>1594</v>
      </c>
      <c r="C84">
        <v>45</v>
      </c>
      <c r="D84">
        <v>2.2599999999999998</v>
      </c>
    </row>
    <row r="85" spans="1:4" x14ac:dyDescent="0.25">
      <c r="A85" t="s">
        <v>697</v>
      </c>
      <c r="B85" t="s">
        <v>1526</v>
      </c>
      <c r="C85">
        <v>67</v>
      </c>
      <c r="D85">
        <v>2.25</v>
      </c>
    </row>
    <row r="86" spans="1:4" x14ac:dyDescent="0.25">
      <c r="A86" t="s">
        <v>873</v>
      </c>
      <c r="B86" t="s">
        <v>1937</v>
      </c>
      <c r="C86">
        <v>17</v>
      </c>
      <c r="D86">
        <v>2.23</v>
      </c>
    </row>
    <row r="87" spans="1:4" x14ac:dyDescent="0.25">
      <c r="A87" t="s">
        <v>928</v>
      </c>
      <c r="B87" t="s">
        <v>1941</v>
      </c>
      <c r="C87">
        <v>80</v>
      </c>
      <c r="D87">
        <v>2.23</v>
      </c>
    </row>
    <row r="88" spans="1:4" x14ac:dyDescent="0.25">
      <c r="A88" t="s">
        <v>1128</v>
      </c>
      <c r="B88" t="s">
        <v>1374</v>
      </c>
      <c r="C88">
        <v>35</v>
      </c>
      <c r="D88">
        <v>2.2000000000000002</v>
      </c>
    </row>
    <row r="89" spans="1:4" x14ac:dyDescent="0.25">
      <c r="A89" t="s">
        <v>993</v>
      </c>
      <c r="B89" t="s">
        <v>1504</v>
      </c>
      <c r="C89">
        <v>45</v>
      </c>
      <c r="D89">
        <v>2.1800000000000002</v>
      </c>
    </row>
    <row r="90" spans="1:4" x14ac:dyDescent="0.25">
      <c r="A90" t="s">
        <v>827</v>
      </c>
      <c r="B90" t="s">
        <v>1402</v>
      </c>
      <c r="C90">
        <v>97</v>
      </c>
      <c r="D90">
        <v>2.16</v>
      </c>
    </row>
    <row r="91" spans="1:4" x14ac:dyDescent="0.25">
      <c r="A91" t="s">
        <v>686</v>
      </c>
      <c r="B91" t="s">
        <v>1495</v>
      </c>
      <c r="C91">
        <v>32</v>
      </c>
      <c r="D91">
        <v>2.16</v>
      </c>
    </row>
    <row r="92" spans="1:4" x14ac:dyDescent="0.25">
      <c r="A92" t="s">
        <v>943</v>
      </c>
      <c r="B92" t="s">
        <v>1625</v>
      </c>
      <c r="C92">
        <v>135</v>
      </c>
      <c r="D92">
        <v>2.15</v>
      </c>
    </row>
    <row r="93" spans="1:4" x14ac:dyDescent="0.25">
      <c r="A93" t="s">
        <v>685</v>
      </c>
      <c r="B93" t="s">
        <v>1436</v>
      </c>
      <c r="C93">
        <v>49</v>
      </c>
      <c r="D93">
        <v>2.14</v>
      </c>
    </row>
    <row r="94" spans="1:4" x14ac:dyDescent="0.25">
      <c r="A94" t="s">
        <v>711</v>
      </c>
      <c r="B94" t="s">
        <v>1578</v>
      </c>
      <c r="C94">
        <v>131</v>
      </c>
      <c r="D94">
        <v>2.1</v>
      </c>
    </row>
    <row r="95" spans="1:4" x14ac:dyDescent="0.25">
      <c r="A95" t="s">
        <v>863</v>
      </c>
      <c r="B95" t="s">
        <v>1936</v>
      </c>
      <c r="C95">
        <v>201</v>
      </c>
      <c r="D95">
        <v>2.09</v>
      </c>
    </row>
    <row r="96" spans="1:4" x14ac:dyDescent="0.25">
      <c r="A96" t="s">
        <v>707</v>
      </c>
      <c r="B96" t="s">
        <v>1643</v>
      </c>
      <c r="C96">
        <v>41</v>
      </c>
      <c r="D96">
        <v>2.09</v>
      </c>
    </row>
    <row r="97" spans="1:4" x14ac:dyDescent="0.25">
      <c r="A97" t="s">
        <v>629</v>
      </c>
      <c r="B97" t="s">
        <v>1943</v>
      </c>
      <c r="C97">
        <v>13</v>
      </c>
      <c r="D97">
        <v>2.08</v>
      </c>
    </row>
    <row r="98" spans="1:4" x14ac:dyDescent="0.25">
      <c r="A98" t="s">
        <v>729</v>
      </c>
      <c r="B98" t="s">
        <v>1921</v>
      </c>
      <c r="C98">
        <v>6</v>
      </c>
      <c r="D98">
        <v>2.08</v>
      </c>
    </row>
    <row r="99" spans="1:4" x14ac:dyDescent="0.25">
      <c r="A99" t="s">
        <v>911</v>
      </c>
      <c r="B99" t="s">
        <v>1928</v>
      </c>
      <c r="C99">
        <v>50</v>
      </c>
      <c r="D99">
        <v>2.08</v>
      </c>
    </row>
    <row r="100" spans="1:4" x14ac:dyDescent="0.25">
      <c r="A100" t="s">
        <v>703</v>
      </c>
      <c r="B100" t="s">
        <v>1946</v>
      </c>
      <c r="C100">
        <v>20</v>
      </c>
      <c r="D100">
        <v>2.08</v>
      </c>
    </row>
    <row r="101" spans="1:4" x14ac:dyDescent="0.25">
      <c r="A101" t="s">
        <v>977</v>
      </c>
      <c r="B101" t="s">
        <v>1933</v>
      </c>
      <c r="C101">
        <v>58</v>
      </c>
      <c r="D101">
        <v>2.06</v>
      </c>
    </row>
    <row r="102" spans="1:4" x14ac:dyDescent="0.25">
      <c r="A102" t="s">
        <v>708</v>
      </c>
      <c r="B102" t="s">
        <v>1409</v>
      </c>
      <c r="C102">
        <v>72</v>
      </c>
      <c r="D102">
        <v>2.04</v>
      </c>
    </row>
    <row r="103" spans="1:4" x14ac:dyDescent="0.25">
      <c r="A103" t="s">
        <v>736</v>
      </c>
      <c r="B103" t="s">
        <v>1521</v>
      </c>
      <c r="C103">
        <v>35</v>
      </c>
      <c r="D103">
        <v>2.04</v>
      </c>
    </row>
    <row r="104" spans="1:4" x14ac:dyDescent="0.25">
      <c r="A104" t="s">
        <v>642</v>
      </c>
      <c r="B104" t="s">
        <v>1938</v>
      </c>
      <c r="C104">
        <v>55</v>
      </c>
      <c r="D104">
        <v>2.0299999999999998</v>
      </c>
    </row>
    <row r="105" spans="1:4" x14ac:dyDescent="0.25">
      <c r="A105" t="s">
        <v>965</v>
      </c>
      <c r="B105" t="s">
        <v>1931</v>
      </c>
      <c r="C105">
        <v>197</v>
      </c>
      <c r="D105">
        <v>2.02</v>
      </c>
    </row>
    <row r="106" spans="1:4" x14ac:dyDescent="0.25">
      <c r="A106" t="s">
        <v>766</v>
      </c>
      <c r="B106" t="s">
        <v>1588</v>
      </c>
      <c r="C106">
        <v>98</v>
      </c>
      <c r="D106">
        <v>2</v>
      </c>
    </row>
    <row r="107" spans="1:4" x14ac:dyDescent="0.25">
      <c r="A107" t="s">
        <v>777</v>
      </c>
      <c r="B107" t="s">
        <v>1619</v>
      </c>
      <c r="C107">
        <v>84</v>
      </c>
      <c r="D107">
        <v>1.99</v>
      </c>
    </row>
    <row r="108" spans="1:4" x14ac:dyDescent="0.25">
      <c r="A108" t="s">
        <v>961</v>
      </c>
      <c r="B108" t="s">
        <v>1394</v>
      </c>
      <c r="C108">
        <v>32</v>
      </c>
      <c r="D108">
        <v>1.97</v>
      </c>
    </row>
    <row r="109" spans="1:4" x14ac:dyDescent="0.25">
      <c r="A109" t="s">
        <v>1000</v>
      </c>
      <c r="B109" t="s">
        <v>1569</v>
      </c>
      <c r="C109">
        <v>267</v>
      </c>
      <c r="D109">
        <v>1.92</v>
      </c>
    </row>
    <row r="110" spans="1:4" x14ac:dyDescent="0.25">
      <c r="A110" t="s">
        <v>1130</v>
      </c>
      <c r="B110" t="s">
        <v>1916</v>
      </c>
      <c r="C110">
        <v>19</v>
      </c>
      <c r="D110">
        <v>1.91</v>
      </c>
    </row>
    <row r="111" spans="1:4" x14ac:dyDescent="0.25">
      <c r="A111" t="s">
        <v>907</v>
      </c>
      <c r="B111" t="s">
        <v>1932</v>
      </c>
      <c r="C111">
        <v>169</v>
      </c>
      <c r="D111">
        <v>1.9</v>
      </c>
    </row>
    <row r="112" spans="1:4" x14ac:dyDescent="0.25">
      <c r="A112" t="s">
        <v>909</v>
      </c>
      <c r="B112" t="s">
        <v>1479</v>
      </c>
      <c r="C112">
        <v>45</v>
      </c>
      <c r="D112">
        <v>1.9</v>
      </c>
    </row>
    <row r="113" spans="1:4" x14ac:dyDescent="0.25">
      <c r="A113" t="s">
        <v>659</v>
      </c>
      <c r="B113" t="s">
        <v>1490</v>
      </c>
      <c r="C113">
        <v>53</v>
      </c>
      <c r="D113">
        <v>1.9</v>
      </c>
    </row>
    <row r="114" spans="1:4" x14ac:dyDescent="0.25">
      <c r="A114" t="s">
        <v>786</v>
      </c>
      <c r="B114" t="s">
        <v>1920</v>
      </c>
      <c r="C114">
        <v>33</v>
      </c>
      <c r="D114">
        <v>1.89</v>
      </c>
    </row>
    <row r="115" spans="1:4" x14ac:dyDescent="0.25">
      <c r="A115" t="s">
        <v>1013</v>
      </c>
      <c r="B115" t="s">
        <v>1492</v>
      </c>
      <c r="C115">
        <v>48</v>
      </c>
      <c r="D115">
        <v>1.89</v>
      </c>
    </row>
    <row r="116" spans="1:4" x14ac:dyDescent="0.25">
      <c r="A116" t="s">
        <v>695</v>
      </c>
      <c r="B116" t="s">
        <v>1657</v>
      </c>
      <c r="C116">
        <v>91</v>
      </c>
      <c r="D116">
        <v>1.89</v>
      </c>
    </row>
    <row r="117" spans="1:4" x14ac:dyDescent="0.25">
      <c r="A117" t="s">
        <v>648</v>
      </c>
      <c r="B117" t="s">
        <v>1584</v>
      </c>
      <c r="C117">
        <v>32</v>
      </c>
      <c r="D117">
        <v>1.89</v>
      </c>
    </row>
    <row r="118" spans="1:4" x14ac:dyDescent="0.25">
      <c r="A118" t="s">
        <v>1017</v>
      </c>
      <c r="B118" t="s">
        <v>1927</v>
      </c>
      <c r="C118">
        <v>45</v>
      </c>
      <c r="D118">
        <v>1.88</v>
      </c>
    </row>
    <row r="119" spans="1:4" x14ac:dyDescent="0.25">
      <c r="A119" t="s">
        <v>859</v>
      </c>
      <c r="B119" t="s">
        <v>1350</v>
      </c>
      <c r="C119">
        <v>74</v>
      </c>
      <c r="D119">
        <v>1.88</v>
      </c>
    </row>
    <row r="120" spans="1:4" x14ac:dyDescent="0.25">
      <c r="A120" t="s">
        <v>761</v>
      </c>
      <c r="B120" t="s">
        <v>1918</v>
      </c>
      <c r="C120">
        <v>40</v>
      </c>
      <c r="D120">
        <v>1.87</v>
      </c>
    </row>
    <row r="121" spans="1:4" x14ac:dyDescent="0.25">
      <c r="A121" t="s">
        <v>866</v>
      </c>
      <c r="B121" t="s">
        <v>1480</v>
      </c>
      <c r="C121">
        <v>52</v>
      </c>
      <c r="D121">
        <v>1.84</v>
      </c>
    </row>
    <row r="122" spans="1:4" x14ac:dyDescent="0.25">
      <c r="A122" t="s">
        <v>1055</v>
      </c>
      <c r="B122" t="s">
        <v>1369</v>
      </c>
      <c r="C122">
        <v>148</v>
      </c>
      <c r="D122">
        <v>1.83</v>
      </c>
    </row>
    <row r="123" spans="1:4" x14ac:dyDescent="0.25">
      <c r="A123" t="s">
        <v>656</v>
      </c>
      <c r="B123" t="s">
        <v>1926</v>
      </c>
      <c r="C123">
        <v>17</v>
      </c>
      <c r="D123">
        <v>1.82</v>
      </c>
    </row>
    <row r="124" spans="1:4" x14ac:dyDescent="0.25">
      <c r="A124" t="s">
        <v>995</v>
      </c>
      <c r="B124" t="s">
        <v>1381</v>
      </c>
      <c r="C124">
        <v>72</v>
      </c>
      <c r="D124">
        <v>1.81</v>
      </c>
    </row>
    <row r="125" spans="1:4" x14ac:dyDescent="0.25">
      <c r="A125" t="s">
        <v>722</v>
      </c>
      <c r="B125" t="s">
        <v>1930</v>
      </c>
      <c r="C125">
        <v>44</v>
      </c>
      <c r="D125">
        <v>1.81</v>
      </c>
    </row>
    <row r="126" spans="1:4" x14ac:dyDescent="0.25">
      <c r="A126" t="s">
        <v>646</v>
      </c>
      <c r="B126" t="s">
        <v>1585</v>
      </c>
      <c r="C126">
        <v>19</v>
      </c>
      <c r="D126">
        <v>1.81</v>
      </c>
    </row>
    <row r="127" spans="1:4" x14ac:dyDescent="0.25">
      <c r="A127" t="s">
        <v>837</v>
      </c>
      <c r="B127" t="s">
        <v>1924</v>
      </c>
      <c r="C127">
        <v>43</v>
      </c>
      <c r="D127">
        <v>1.81</v>
      </c>
    </row>
    <row r="128" spans="1:4" x14ac:dyDescent="0.25">
      <c r="A128" t="s">
        <v>899</v>
      </c>
      <c r="B128" t="s">
        <v>1922</v>
      </c>
      <c r="C128">
        <v>82</v>
      </c>
      <c r="D128">
        <v>1.8</v>
      </c>
    </row>
    <row r="129" spans="1:4" x14ac:dyDescent="0.25">
      <c r="A129" t="s">
        <v>1023</v>
      </c>
      <c r="B129" t="s">
        <v>1362</v>
      </c>
      <c r="C129">
        <v>50</v>
      </c>
      <c r="D129">
        <v>1.79</v>
      </c>
    </row>
    <row r="130" spans="1:4" x14ac:dyDescent="0.25">
      <c r="A130" t="s">
        <v>851</v>
      </c>
      <c r="B130" t="s">
        <v>1925</v>
      </c>
      <c r="C130">
        <v>56</v>
      </c>
      <c r="D130">
        <v>1.79</v>
      </c>
    </row>
    <row r="131" spans="1:4" x14ac:dyDescent="0.25">
      <c r="A131" t="s">
        <v>852</v>
      </c>
      <c r="B131" t="s">
        <v>1466</v>
      </c>
      <c r="C131">
        <v>55</v>
      </c>
      <c r="D131">
        <v>1.79</v>
      </c>
    </row>
    <row r="132" spans="1:4" x14ac:dyDescent="0.25">
      <c r="A132" t="s">
        <v>737</v>
      </c>
      <c r="B132" t="s">
        <v>1488</v>
      </c>
      <c r="C132">
        <v>28</v>
      </c>
      <c r="D132">
        <v>1.78</v>
      </c>
    </row>
    <row r="133" spans="1:4" x14ac:dyDescent="0.25">
      <c r="A133" t="s">
        <v>962</v>
      </c>
      <c r="B133" t="s">
        <v>1912</v>
      </c>
      <c r="C133">
        <v>30</v>
      </c>
      <c r="D133">
        <v>1.76</v>
      </c>
    </row>
    <row r="134" spans="1:4" x14ac:dyDescent="0.25">
      <c r="A134" t="s">
        <v>721</v>
      </c>
      <c r="B134" t="s">
        <v>1397</v>
      </c>
      <c r="C134">
        <v>32</v>
      </c>
      <c r="D134">
        <v>1.76</v>
      </c>
    </row>
    <row r="135" spans="1:4" x14ac:dyDescent="0.25">
      <c r="A135" t="s">
        <v>824</v>
      </c>
      <c r="B135" t="s">
        <v>1378</v>
      </c>
      <c r="C135">
        <v>59</v>
      </c>
      <c r="D135">
        <v>1.75</v>
      </c>
    </row>
    <row r="136" spans="1:4" x14ac:dyDescent="0.25">
      <c r="A136" t="s">
        <v>811</v>
      </c>
      <c r="B136" t="s">
        <v>1542</v>
      </c>
      <c r="C136">
        <v>23</v>
      </c>
      <c r="D136">
        <v>1.75</v>
      </c>
    </row>
    <row r="137" spans="1:4" x14ac:dyDescent="0.25">
      <c r="A137" t="s">
        <v>853</v>
      </c>
      <c r="B137" t="s">
        <v>1914</v>
      </c>
      <c r="C137">
        <v>59</v>
      </c>
      <c r="D137">
        <v>1.75</v>
      </c>
    </row>
    <row r="138" spans="1:4" x14ac:dyDescent="0.25">
      <c r="A138" t="s">
        <v>666</v>
      </c>
      <c r="B138" t="s">
        <v>1934</v>
      </c>
      <c r="C138">
        <v>15</v>
      </c>
      <c r="D138">
        <v>1.75</v>
      </c>
    </row>
    <row r="139" spans="1:4" x14ac:dyDescent="0.25">
      <c r="A139" t="s">
        <v>709</v>
      </c>
      <c r="B139" t="s">
        <v>1587</v>
      </c>
      <c r="C139">
        <v>65</v>
      </c>
      <c r="D139">
        <v>1.73</v>
      </c>
    </row>
    <row r="140" spans="1:4" x14ac:dyDescent="0.25">
      <c r="A140" t="s">
        <v>861</v>
      </c>
      <c r="B140" t="s">
        <v>1894</v>
      </c>
      <c r="C140">
        <v>12</v>
      </c>
      <c r="D140">
        <v>1.73</v>
      </c>
    </row>
    <row r="141" spans="1:4" x14ac:dyDescent="0.25">
      <c r="A141" t="s">
        <v>1027</v>
      </c>
      <c r="B141" t="s">
        <v>1399</v>
      </c>
      <c r="C141">
        <v>43</v>
      </c>
      <c r="D141">
        <v>1.73</v>
      </c>
    </row>
    <row r="142" spans="1:4" x14ac:dyDescent="0.25">
      <c r="A142" t="s">
        <v>668</v>
      </c>
      <c r="B142" t="s">
        <v>1545</v>
      </c>
      <c r="C142">
        <v>76</v>
      </c>
      <c r="D142">
        <v>1.72</v>
      </c>
    </row>
    <row r="143" spans="1:4" x14ac:dyDescent="0.25">
      <c r="A143" t="s">
        <v>678</v>
      </c>
      <c r="B143" t="s">
        <v>1485</v>
      </c>
      <c r="C143">
        <v>29</v>
      </c>
      <c r="D143">
        <v>1.72</v>
      </c>
    </row>
    <row r="144" spans="1:4" x14ac:dyDescent="0.25">
      <c r="A144" t="s">
        <v>679</v>
      </c>
      <c r="B144" t="s">
        <v>1519</v>
      </c>
      <c r="C144">
        <v>29</v>
      </c>
      <c r="D144">
        <v>1.72</v>
      </c>
    </row>
    <row r="145" spans="1:4" x14ac:dyDescent="0.25">
      <c r="A145" t="s">
        <v>940</v>
      </c>
      <c r="B145" t="s">
        <v>1614</v>
      </c>
      <c r="C145">
        <v>54</v>
      </c>
      <c r="D145">
        <v>1.72</v>
      </c>
    </row>
    <row r="146" spans="1:4" x14ac:dyDescent="0.25">
      <c r="A146" t="s">
        <v>698</v>
      </c>
      <c r="B146" t="s">
        <v>1939</v>
      </c>
      <c r="C146">
        <v>30</v>
      </c>
      <c r="D146">
        <v>1.71</v>
      </c>
    </row>
    <row r="147" spans="1:4" x14ac:dyDescent="0.25">
      <c r="A147" t="s">
        <v>778</v>
      </c>
      <c r="B147" t="s">
        <v>1919</v>
      </c>
      <c r="C147">
        <v>20</v>
      </c>
      <c r="D147">
        <v>1.71</v>
      </c>
    </row>
    <row r="148" spans="1:4" x14ac:dyDescent="0.25">
      <c r="A148" t="s">
        <v>932</v>
      </c>
      <c r="B148" t="s">
        <v>1461</v>
      </c>
      <c r="C148">
        <v>47</v>
      </c>
      <c r="D148">
        <v>1.71</v>
      </c>
    </row>
    <row r="149" spans="1:4" x14ac:dyDescent="0.25">
      <c r="A149" t="s">
        <v>839</v>
      </c>
      <c r="B149" t="s">
        <v>1910</v>
      </c>
      <c r="C149">
        <v>73</v>
      </c>
      <c r="D149">
        <v>1.7</v>
      </c>
    </row>
    <row r="150" spans="1:4" x14ac:dyDescent="0.25">
      <c r="A150" t="s">
        <v>924</v>
      </c>
      <c r="B150" t="s">
        <v>1420</v>
      </c>
      <c r="C150">
        <v>45</v>
      </c>
      <c r="D150">
        <v>1.69</v>
      </c>
    </row>
    <row r="151" spans="1:4" x14ac:dyDescent="0.25">
      <c r="A151" t="s">
        <v>815</v>
      </c>
      <c r="B151" t="s">
        <v>1444</v>
      </c>
      <c r="C151">
        <v>52</v>
      </c>
      <c r="D151">
        <v>1.69</v>
      </c>
    </row>
    <row r="152" spans="1:4" x14ac:dyDescent="0.25">
      <c r="A152" t="s">
        <v>900</v>
      </c>
      <c r="B152" t="s">
        <v>1447</v>
      </c>
      <c r="C152">
        <v>75</v>
      </c>
      <c r="D152">
        <v>1.69</v>
      </c>
    </row>
    <row r="153" spans="1:4" x14ac:dyDescent="0.25">
      <c r="A153" t="s">
        <v>759</v>
      </c>
      <c r="B153" t="s">
        <v>1601</v>
      </c>
      <c r="C153">
        <v>45</v>
      </c>
      <c r="D153">
        <v>1.68</v>
      </c>
    </row>
    <row r="154" spans="1:4" x14ac:dyDescent="0.25">
      <c r="A154" t="s">
        <v>658</v>
      </c>
      <c r="B154" t="s">
        <v>1929</v>
      </c>
      <c r="C154">
        <v>10</v>
      </c>
      <c r="D154">
        <v>1.68</v>
      </c>
    </row>
    <row r="155" spans="1:4" x14ac:dyDescent="0.25">
      <c r="A155" t="s">
        <v>1045</v>
      </c>
      <c r="B155" t="s">
        <v>1611</v>
      </c>
      <c r="C155">
        <v>36</v>
      </c>
      <c r="D155">
        <v>1.67</v>
      </c>
    </row>
    <row r="156" spans="1:4" x14ac:dyDescent="0.25">
      <c r="A156" t="s">
        <v>836</v>
      </c>
      <c r="B156" t="s">
        <v>1644</v>
      </c>
      <c r="C156">
        <v>33</v>
      </c>
      <c r="D156">
        <v>1.66</v>
      </c>
    </row>
    <row r="157" spans="1:4" x14ac:dyDescent="0.25">
      <c r="A157" t="s">
        <v>829</v>
      </c>
      <c r="B157" t="s">
        <v>1935</v>
      </c>
      <c r="C157">
        <v>22</v>
      </c>
      <c r="D157">
        <v>1.65</v>
      </c>
    </row>
    <row r="158" spans="1:4" x14ac:dyDescent="0.25">
      <c r="A158" t="s">
        <v>783</v>
      </c>
      <c r="B158" t="s">
        <v>1562</v>
      </c>
      <c r="C158">
        <v>49</v>
      </c>
      <c r="D158">
        <v>1.65</v>
      </c>
    </row>
    <row r="159" spans="1:4" x14ac:dyDescent="0.25">
      <c r="A159" t="s">
        <v>780</v>
      </c>
      <c r="B159" t="s">
        <v>1565</v>
      </c>
      <c r="C159">
        <v>37</v>
      </c>
      <c r="D159">
        <v>1.64</v>
      </c>
    </row>
    <row r="160" spans="1:4" x14ac:dyDescent="0.25">
      <c r="A160" t="s">
        <v>754</v>
      </c>
      <c r="B160" t="s">
        <v>1911</v>
      </c>
      <c r="C160">
        <v>114</v>
      </c>
      <c r="D160">
        <v>1.62</v>
      </c>
    </row>
    <row r="161" spans="1:4" x14ac:dyDescent="0.25">
      <c r="A161" t="s">
        <v>903</v>
      </c>
      <c r="B161" t="s">
        <v>1913</v>
      </c>
      <c r="C161">
        <v>27</v>
      </c>
      <c r="D161">
        <v>1.6</v>
      </c>
    </row>
    <row r="162" spans="1:4" x14ac:dyDescent="0.25">
      <c r="A162" t="s">
        <v>976</v>
      </c>
      <c r="B162" t="s">
        <v>1641</v>
      </c>
      <c r="C162">
        <v>153</v>
      </c>
      <c r="D162">
        <v>1.59</v>
      </c>
    </row>
    <row r="163" spans="1:4" x14ac:dyDescent="0.25">
      <c r="A163" t="s">
        <v>808</v>
      </c>
      <c r="B163" t="s">
        <v>1524</v>
      </c>
      <c r="C163">
        <v>119</v>
      </c>
      <c r="D163">
        <v>1.59</v>
      </c>
    </row>
    <row r="164" spans="1:4" x14ac:dyDescent="0.25">
      <c r="A164" t="s">
        <v>954</v>
      </c>
      <c r="B164" t="s">
        <v>1885</v>
      </c>
      <c r="C164">
        <v>44</v>
      </c>
      <c r="D164">
        <v>1.59</v>
      </c>
    </row>
    <row r="165" spans="1:4" x14ac:dyDescent="0.25">
      <c r="A165" t="s">
        <v>1049</v>
      </c>
      <c r="B165" t="s">
        <v>1908</v>
      </c>
      <c r="C165">
        <v>45</v>
      </c>
      <c r="D165">
        <v>1.58</v>
      </c>
    </row>
    <row r="166" spans="1:4" x14ac:dyDescent="0.25">
      <c r="A166" t="s">
        <v>938</v>
      </c>
      <c r="B166" t="s">
        <v>1902</v>
      </c>
      <c r="C166">
        <v>54</v>
      </c>
      <c r="D166">
        <v>1.58</v>
      </c>
    </row>
    <row r="167" spans="1:4" x14ac:dyDescent="0.25">
      <c r="A167" t="s">
        <v>823</v>
      </c>
      <c r="B167" t="s">
        <v>1615</v>
      </c>
      <c r="C167">
        <v>43</v>
      </c>
      <c r="D167">
        <v>1.57</v>
      </c>
    </row>
    <row r="168" spans="1:4" x14ac:dyDescent="0.25">
      <c r="A168" t="s">
        <v>732</v>
      </c>
      <c r="B168" t="s">
        <v>1449</v>
      </c>
      <c r="C168">
        <v>46</v>
      </c>
      <c r="D168">
        <v>1.57</v>
      </c>
    </row>
    <row r="169" spans="1:4" x14ac:dyDescent="0.25">
      <c r="A169" t="s">
        <v>855</v>
      </c>
      <c r="B169" t="s">
        <v>1563</v>
      </c>
      <c r="C169">
        <v>89</v>
      </c>
      <c r="D169">
        <v>1.56</v>
      </c>
    </row>
    <row r="170" spans="1:4" x14ac:dyDescent="0.25">
      <c r="A170" t="s">
        <v>752</v>
      </c>
      <c r="B170" t="s">
        <v>1586</v>
      </c>
      <c r="C170">
        <v>61</v>
      </c>
      <c r="D170">
        <v>1.56</v>
      </c>
    </row>
    <row r="171" spans="1:4" x14ac:dyDescent="0.25">
      <c r="A171" t="s">
        <v>916</v>
      </c>
      <c r="B171" t="s">
        <v>1655</v>
      </c>
      <c r="C171">
        <v>20</v>
      </c>
      <c r="D171">
        <v>1.55</v>
      </c>
    </row>
    <row r="172" spans="1:4" x14ac:dyDescent="0.25">
      <c r="A172" t="s">
        <v>879</v>
      </c>
      <c r="B172" t="s">
        <v>1335</v>
      </c>
      <c r="C172">
        <v>27</v>
      </c>
      <c r="D172">
        <v>1.55</v>
      </c>
    </row>
    <row r="173" spans="1:4" x14ac:dyDescent="0.25">
      <c r="A173" t="s">
        <v>738</v>
      </c>
      <c r="B173" t="s">
        <v>1901</v>
      </c>
      <c r="C173">
        <v>13</v>
      </c>
      <c r="D173">
        <v>1.55</v>
      </c>
    </row>
    <row r="174" spans="1:4" x14ac:dyDescent="0.25">
      <c r="A174" t="s">
        <v>975</v>
      </c>
      <c r="B174" t="s">
        <v>1582</v>
      </c>
      <c r="C174">
        <v>83</v>
      </c>
      <c r="D174">
        <v>1.54</v>
      </c>
    </row>
    <row r="175" spans="1:4" x14ac:dyDescent="0.25">
      <c r="A175" t="s">
        <v>849</v>
      </c>
      <c r="B175" t="s">
        <v>1906</v>
      </c>
      <c r="C175">
        <v>101</v>
      </c>
      <c r="D175">
        <v>1.54</v>
      </c>
    </row>
    <row r="176" spans="1:4" x14ac:dyDescent="0.25">
      <c r="A176" t="s">
        <v>799</v>
      </c>
      <c r="B176" t="s">
        <v>1915</v>
      </c>
      <c r="C176">
        <v>153</v>
      </c>
      <c r="D176">
        <v>1.54</v>
      </c>
    </row>
    <row r="177" spans="1:4" x14ac:dyDescent="0.25">
      <c r="A177" t="s">
        <v>1002</v>
      </c>
      <c r="B177" t="s">
        <v>1599</v>
      </c>
      <c r="C177">
        <v>37</v>
      </c>
      <c r="D177">
        <v>1.53</v>
      </c>
    </row>
    <row r="178" spans="1:4" x14ac:dyDescent="0.25">
      <c r="A178" t="s">
        <v>1091</v>
      </c>
      <c r="B178" t="s">
        <v>1886</v>
      </c>
      <c r="C178">
        <v>49</v>
      </c>
      <c r="D178">
        <v>1.53</v>
      </c>
    </row>
    <row r="179" spans="1:4" x14ac:dyDescent="0.25">
      <c r="A179" t="s">
        <v>674</v>
      </c>
      <c r="B179" t="s">
        <v>1909</v>
      </c>
      <c r="C179">
        <v>29</v>
      </c>
      <c r="D179">
        <v>1.53</v>
      </c>
    </row>
    <row r="180" spans="1:4" x14ac:dyDescent="0.25">
      <c r="A180" t="s">
        <v>680</v>
      </c>
      <c r="B180" t="s">
        <v>1624</v>
      </c>
      <c r="C180">
        <v>38</v>
      </c>
      <c r="D180">
        <v>1.53</v>
      </c>
    </row>
    <row r="181" spans="1:4" x14ac:dyDescent="0.25">
      <c r="A181" t="s">
        <v>687</v>
      </c>
      <c r="B181" t="s">
        <v>1917</v>
      </c>
      <c r="C181">
        <v>23</v>
      </c>
      <c r="D181">
        <v>1.52</v>
      </c>
    </row>
    <row r="182" spans="1:4" x14ac:dyDescent="0.25">
      <c r="A182" t="s">
        <v>741</v>
      </c>
      <c r="B182" t="s">
        <v>1899</v>
      </c>
      <c r="C182">
        <v>29</v>
      </c>
      <c r="D182">
        <v>1.52</v>
      </c>
    </row>
    <row r="183" spans="1:4" x14ac:dyDescent="0.25">
      <c r="A183" t="s">
        <v>1050</v>
      </c>
      <c r="B183" t="s">
        <v>1439</v>
      </c>
      <c r="C183">
        <v>53</v>
      </c>
      <c r="D183">
        <v>1.51</v>
      </c>
    </row>
    <row r="184" spans="1:4" x14ac:dyDescent="0.25">
      <c r="A184" t="s">
        <v>718</v>
      </c>
      <c r="B184" t="s">
        <v>1438</v>
      </c>
      <c r="C184">
        <v>56</v>
      </c>
      <c r="D184">
        <v>1.51</v>
      </c>
    </row>
    <row r="185" spans="1:4" x14ac:dyDescent="0.25">
      <c r="A185" t="s">
        <v>743</v>
      </c>
      <c r="B185" t="s">
        <v>1558</v>
      </c>
      <c r="C185">
        <v>33</v>
      </c>
      <c r="D185">
        <v>1.5</v>
      </c>
    </row>
    <row r="186" spans="1:4" x14ac:dyDescent="0.25">
      <c r="A186" t="s">
        <v>1056</v>
      </c>
      <c r="B186" t="s">
        <v>1871</v>
      </c>
      <c r="C186">
        <v>30</v>
      </c>
      <c r="D186">
        <v>1.5</v>
      </c>
    </row>
    <row r="187" spans="1:4" x14ac:dyDescent="0.25">
      <c r="A187" t="s">
        <v>1117</v>
      </c>
      <c r="B187" t="s">
        <v>1881</v>
      </c>
      <c r="C187">
        <v>31</v>
      </c>
      <c r="D187">
        <v>1.5</v>
      </c>
    </row>
    <row r="188" spans="1:4" x14ac:dyDescent="0.25">
      <c r="A188" t="s">
        <v>1016</v>
      </c>
      <c r="B188" t="s">
        <v>1658</v>
      </c>
      <c r="C188">
        <v>18</v>
      </c>
      <c r="D188">
        <v>1.49</v>
      </c>
    </row>
    <row r="189" spans="1:4" x14ac:dyDescent="0.25">
      <c r="A189" t="s">
        <v>796</v>
      </c>
      <c r="B189" t="s">
        <v>1418</v>
      </c>
      <c r="C189">
        <v>16</v>
      </c>
      <c r="D189">
        <v>1.49</v>
      </c>
    </row>
    <row r="190" spans="1:4" x14ac:dyDescent="0.25">
      <c r="A190" t="s">
        <v>790</v>
      </c>
      <c r="B190" t="s">
        <v>1509</v>
      </c>
      <c r="C190">
        <v>40</v>
      </c>
      <c r="D190">
        <v>1.48</v>
      </c>
    </row>
    <row r="191" spans="1:4" x14ac:dyDescent="0.25">
      <c r="A191" t="s">
        <v>946</v>
      </c>
      <c r="B191" t="s">
        <v>1396</v>
      </c>
      <c r="C191">
        <v>78</v>
      </c>
      <c r="D191">
        <v>1.48</v>
      </c>
    </row>
    <row r="192" spans="1:4" x14ac:dyDescent="0.25">
      <c r="A192" t="s">
        <v>912</v>
      </c>
      <c r="B192" t="s">
        <v>1414</v>
      </c>
      <c r="C192">
        <v>107</v>
      </c>
      <c r="D192">
        <v>1.48</v>
      </c>
    </row>
    <row r="193" spans="1:4" x14ac:dyDescent="0.25">
      <c r="A193" t="s">
        <v>821</v>
      </c>
      <c r="B193" t="s">
        <v>1525</v>
      </c>
      <c r="C193">
        <v>31</v>
      </c>
      <c r="D193">
        <v>1.48</v>
      </c>
    </row>
    <row r="194" spans="1:4" x14ac:dyDescent="0.25">
      <c r="A194" t="s">
        <v>747</v>
      </c>
      <c r="B194" t="s">
        <v>1620</v>
      </c>
      <c r="C194">
        <v>17</v>
      </c>
      <c r="D194">
        <v>1.47</v>
      </c>
    </row>
    <row r="195" spans="1:4" x14ac:dyDescent="0.25">
      <c r="A195" t="s">
        <v>998</v>
      </c>
      <c r="B195" t="s">
        <v>1900</v>
      </c>
      <c r="C195">
        <v>53</v>
      </c>
      <c r="D195">
        <v>1.47</v>
      </c>
    </row>
    <row r="196" spans="1:4" x14ac:dyDescent="0.25">
      <c r="A196" t="s">
        <v>944</v>
      </c>
      <c r="B196" t="s">
        <v>1636</v>
      </c>
      <c r="C196">
        <v>57</v>
      </c>
      <c r="D196">
        <v>1.47</v>
      </c>
    </row>
    <row r="197" spans="1:4" x14ac:dyDescent="0.25">
      <c r="A197" t="s">
        <v>768</v>
      </c>
      <c r="B197" t="s">
        <v>1905</v>
      </c>
      <c r="C197">
        <v>36</v>
      </c>
      <c r="D197">
        <v>1.47</v>
      </c>
    </row>
    <row r="198" spans="1:4" x14ac:dyDescent="0.25">
      <c r="A198" t="s">
        <v>1071</v>
      </c>
      <c r="B198" t="s">
        <v>1513</v>
      </c>
      <c r="C198">
        <v>43</v>
      </c>
      <c r="D198">
        <v>1.47</v>
      </c>
    </row>
    <row r="199" spans="1:4" x14ac:dyDescent="0.25">
      <c r="A199" t="s">
        <v>756</v>
      </c>
      <c r="B199" t="s">
        <v>1370</v>
      </c>
      <c r="C199">
        <v>17</v>
      </c>
      <c r="D199">
        <v>1.47</v>
      </c>
    </row>
    <row r="200" spans="1:4" x14ac:dyDescent="0.25">
      <c r="A200" t="s">
        <v>828</v>
      </c>
      <c r="B200" t="s">
        <v>1357</v>
      </c>
      <c r="C200">
        <v>25</v>
      </c>
      <c r="D200">
        <v>1.46</v>
      </c>
    </row>
    <row r="201" spans="1:4" x14ac:dyDescent="0.25">
      <c r="A201" t="s">
        <v>832</v>
      </c>
      <c r="B201" t="s">
        <v>1904</v>
      </c>
      <c r="C201">
        <v>25</v>
      </c>
      <c r="D201">
        <v>1.46</v>
      </c>
    </row>
    <row r="202" spans="1:4" x14ac:dyDescent="0.25">
      <c r="A202" t="s">
        <v>818</v>
      </c>
      <c r="B202" t="s">
        <v>1882</v>
      </c>
      <c r="C202">
        <v>27</v>
      </c>
      <c r="D202">
        <v>1.46</v>
      </c>
    </row>
    <row r="203" spans="1:4" x14ac:dyDescent="0.25">
      <c r="A203" t="s">
        <v>1010</v>
      </c>
      <c r="B203" t="s">
        <v>1879</v>
      </c>
      <c r="C203">
        <v>48</v>
      </c>
      <c r="D203">
        <v>1.46</v>
      </c>
    </row>
    <row r="204" spans="1:4" x14ac:dyDescent="0.25">
      <c r="A204" t="s">
        <v>789</v>
      </c>
      <c r="B204" t="s">
        <v>1907</v>
      </c>
      <c r="C204">
        <v>22</v>
      </c>
      <c r="D204">
        <v>1.45</v>
      </c>
    </row>
    <row r="205" spans="1:4" x14ac:dyDescent="0.25">
      <c r="A205" t="s">
        <v>985</v>
      </c>
      <c r="B205" t="s">
        <v>1411</v>
      </c>
      <c r="C205">
        <v>24</v>
      </c>
      <c r="D205">
        <v>1.45</v>
      </c>
    </row>
    <row r="206" spans="1:4" x14ac:dyDescent="0.25">
      <c r="A206" t="s">
        <v>755</v>
      </c>
      <c r="B206" t="s">
        <v>1607</v>
      </c>
      <c r="C206">
        <v>54</v>
      </c>
      <c r="D206">
        <v>1.45</v>
      </c>
    </row>
    <row r="207" spans="1:4" x14ac:dyDescent="0.25">
      <c r="A207" t="s">
        <v>850</v>
      </c>
      <c r="B207" t="s">
        <v>1903</v>
      </c>
      <c r="C207">
        <v>48</v>
      </c>
      <c r="D207">
        <v>1.44</v>
      </c>
    </row>
    <row r="208" spans="1:4" x14ac:dyDescent="0.25">
      <c r="A208" t="s">
        <v>835</v>
      </c>
      <c r="B208" t="s">
        <v>1873</v>
      </c>
      <c r="C208">
        <v>45</v>
      </c>
      <c r="D208">
        <v>1.42</v>
      </c>
    </row>
    <row r="209" spans="1:4" x14ac:dyDescent="0.25">
      <c r="A209" t="s">
        <v>753</v>
      </c>
      <c r="B209" t="s">
        <v>1618</v>
      </c>
      <c r="C209">
        <v>30</v>
      </c>
      <c r="D209">
        <v>1.4</v>
      </c>
    </row>
    <row r="210" spans="1:4" x14ac:dyDescent="0.25">
      <c r="A210" t="s">
        <v>1102</v>
      </c>
      <c r="B210" t="s">
        <v>1898</v>
      </c>
      <c r="C210">
        <v>60</v>
      </c>
      <c r="D210">
        <v>1.4</v>
      </c>
    </row>
    <row r="211" spans="1:4" x14ac:dyDescent="0.25">
      <c r="A211" t="s">
        <v>728</v>
      </c>
      <c r="B211" t="s">
        <v>1572</v>
      </c>
      <c r="C211">
        <v>24</v>
      </c>
      <c r="D211">
        <v>1.4</v>
      </c>
    </row>
    <row r="212" spans="1:4" x14ac:dyDescent="0.25">
      <c r="A212" t="s">
        <v>906</v>
      </c>
      <c r="B212" t="s">
        <v>1623</v>
      </c>
      <c r="C212">
        <v>45</v>
      </c>
      <c r="D212">
        <v>1.39</v>
      </c>
    </row>
    <row r="213" spans="1:4" x14ac:dyDescent="0.25">
      <c r="A213" t="s">
        <v>964</v>
      </c>
      <c r="B213" t="s">
        <v>1891</v>
      </c>
      <c r="C213">
        <v>34</v>
      </c>
      <c r="D213">
        <v>1.38</v>
      </c>
    </row>
    <row r="214" spans="1:4" x14ac:dyDescent="0.25">
      <c r="A214" t="s">
        <v>1126</v>
      </c>
      <c r="B214" t="s">
        <v>1876</v>
      </c>
      <c r="C214">
        <v>40</v>
      </c>
      <c r="D214">
        <v>1.37</v>
      </c>
    </row>
    <row r="215" spans="1:4" x14ac:dyDescent="0.25">
      <c r="A215" t="s">
        <v>765</v>
      </c>
      <c r="B215" t="s">
        <v>1512</v>
      </c>
      <c r="C215">
        <v>66</v>
      </c>
      <c r="D215">
        <v>1.37</v>
      </c>
    </row>
    <row r="216" spans="1:4" x14ac:dyDescent="0.25">
      <c r="A216" t="s">
        <v>870</v>
      </c>
      <c r="B216" t="s">
        <v>1597</v>
      </c>
      <c r="C216">
        <v>68</v>
      </c>
      <c r="D216">
        <v>1.36</v>
      </c>
    </row>
    <row r="217" spans="1:4" x14ac:dyDescent="0.25">
      <c r="A217" t="s">
        <v>716</v>
      </c>
      <c r="B217" t="s">
        <v>1627</v>
      </c>
      <c r="C217">
        <v>19</v>
      </c>
      <c r="D217">
        <v>1.36</v>
      </c>
    </row>
    <row r="218" spans="1:4" x14ac:dyDescent="0.25">
      <c r="A218" t="s">
        <v>764</v>
      </c>
      <c r="B218" t="s">
        <v>1573</v>
      </c>
      <c r="C218">
        <v>68</v>
      </c>
      <c r="D218">
        <v>1.36</v>
      </c>
    </row>
    <row r="219" spans="1:4" x14ac:dyDescent="0.25">
      <c r="A219" t="s">
        <v>883</v>
      </c>
      <c r="B219" t="s">
        <v>1435</v>
      </c>
      <c r="C219">
        <v>43</v>
      </c>
      <c r="D219">
        <v>1.35</v>
      </c>
    </row>
    <row r="220" spans="1:4" x14ac:dyDescent="0.25">
      <c r="A220" t="s">
        <v>958</v>
      </c>
      <c r="B220" t="s">
        <v>1856</v>
      </c>
      <c r="C220">
        <v>17</v>
      </c>
      <c r="D220">
        <v>1.35</v>
      </c>
    </row>
    <row r="221" spans="1:4" x14ac:dyDescent="0.25">
      <c r="A221" t="s">
        <v>750</v>
      </c>
      <c r="B221" t="s">
        <v>1635</v>
      </c>
      <c r="C221">
        <v>23</v>
      </c>
      <c r="D221">
        <v>1.35</v>
      </c>
    </row>
    <row r="222" spans="1:4" x14ac:dyDescent="0.25">
      <c r="A222" t="s">
        <v>1019</v>
      </c>
      <c r="B222" t="s">
        <v>1528</v>
      </c>
      <c r="C222">
        <v>180</v>
      </c>
      <c r="D222">
        <v>1.35</v>
      </c>
    </row>
    <row r="223" spans="1:4" x14ac:dyDescent="0.25">
      <c r="A223" t="s">
        <v>894</v>
      </c>
      <c r="B223" t="s">
        <v>1884</v>
      </c>
      <c r="C223">
        <v>58</v>
      </c>
      <c r="D223">
        <v>1.35</v>
      </c>
    </row>
    <row r="224" spans="1:4" x14ac:dyDescent="0.25">
      <c r="A224" t="s">
        <v>926</v>
      </c>
      <c r="B224" t="s">
        <v>1375</v>
      </c>
      <c r="C224">
        <v>86</v>
      </c>
      <c r="D224">
        <v>1.35</v>
      </c>
    </row>
    <row r="225" spans="1:4" x14ac:dyDescent="0.25">
      <c r="A225" t="s">
        <v>1028</v>
      </c>
      <c r="B225" t="s">
        <v>1892</v>
      </c>
      <c r="C225">
        <v>6</v>
      </c>
      <c r="D225">
        <v>1.35</v>
      </c>
    </row>
    <row r="226" spans="1:4" x14ac:dyDescent="0.25">
      <c r="A226" t="s">
        <v>771</v>
      </c>
      <c r="B226" t="s">
        <v>1923</v>
      </c>
      <c r="C226">
        <v>18</v>
      </c>
      <c r="D226">
        <v>1.34</v>
      </c>
    </row>
    <row r="227" spans="1:4" x14ac:dyDescent="0.25">
      <c r="A227" t="s">
        <v>1151</v>
      </c>
      <c r="B227" t="s">
        <v>1887</v>
      </c>
      <c r="C227">
        <v>33</v>
      </c>
      <c r="D227">
        <v>1.34</v>
      </c>
    </row>
    <row r="228" spans="1:4" x14ac:dyDescent="0.25">
      <c r="A228" t="s">
        <v>927</v>
      </c>
      <c r="B228" t="s">
        <v>1441</v>
      </c>
      <c r="C228">
        <v>63</v>
      </c>
      <c r="D228">
        <v>1.34</v>
      </c>
    </row>
    <row r="229" spans="1:4" x14ac:dyDescent="0.25">
      <c r="A229" t="s">
        <v>787</v>
      </c>
      <c r="B229" t="s">
        <v>1564</v>
      </c>
      <c r="C229">
        <v>143</v>
      </c>
      <c r="D229">
        <v>1.33</v>
      </c>
    </row>
    <row r="230" spans="1:4" x14ac:dyDescent="0.25">
      <c r="A230" t="s">
        <v>1004</v>
      </c>
      <c r="B230" t="s">
        <v>1408</v>
      </c>
      <c r="C230">
        <v>60</v>
      </c>
      <c r="D230">
        <v>1.33</v>
      </c>
    </row>
    <row r="231" spans="1:4" x14ac:dyDescent="0.25">
      <c r="A231" t="s">
        <v>781</v>
      </c>
      <c r="B231" t="s">
        <v>1529</v>
      </c>
      <c r="C231">
        <v>136</v>
      </c>
      <c r="D231">
        <v>1.32</v>
      </c>
    </row>
    <row r="232" spans="1:4" x14ac:dyDescent="0.25">
      <c r="A232" t="s">
        <v>1121</v>
      </c>
      <c r="B232" t="s">
        <v>1482</v>
      </c>
      <c r="C232">
        <v>76</v>
      </c>
      <c r="D232">
        <v>1.32</v>
      </c>
    </row>
    <row r="233" spans="1:4" x14ac:dyDescent="0.25">
      <c r="A233" t="s">
        <v>874</v>
      </c>
      <c r="B233" t="s">
        <v>1862</v>
      </c>
      <c r="C233">
        <v>15</v>
      </c>
      <c r="D233">
        <v>1.31</v>
      </c>
    </row>
    <row r="234" spans="1:4" x14ac:dyDescent="0.25">
      <c r="A234" t="s">
        <v>802</v>
      </c>
      <c r="B234" t="s">
        <v>1893</v>
      </c>
      <c r="C234">
        <v>17</v>
      </c>
      <c r="D234">
        <v>1.31</v>
      </c>
    </row>
    <row r="235" spans="1:4" x14ac:dyDescent="0.25">
      <c r="A235" t="s">
        <v>767</v>
      </c>
      <c r="B235" t="s">
        <v>1419</v>
      </c>
      <c r="C235">
        <v>13</v>
      </c>
      <c r="D235">
        <v>1.31</v>
      </c>
    </row>
    <row r="236" spans="1:4" x14ac:dyDescent="0.25">
      <c r="A236" t="s">
        <v>862</v>
      </c>
      <c r="B236" t="s">
        <v>1605</v>
      </c>
      <c r="C236">
        <v>79</v>
      </c>
      <c r="D236">
        <v>1.31</v>
      </c>
    </row>
    <row r="237" spans="1:4" x14ac:dyDescent="0.25">
      <c r="A237" t="s">
        <v>730</v>
      </c>
      <c r="B237" t="s">
        <v>1412</v>
      </c>
      <c r="C237">
        <v>39</v>
      </c>
      <c r="D237">
        <v>1.3</v>
      </c>
    </row>
    <row r="238" spans="1:4" x14ac:dyDescent="0.25">
      <c r="A238" t="s">
        <v>1136</v>
      </c>
      <c r="B238" t="s">
        <v>1853</v>
      </c>
      <c r="C238">
        <v>33</v>
      </c>
      <c r="D238">
        <v>1.3</v>
      </c>
    </row>
    <row r="239" spans="1:4" x14ac:dyDescent="0.25">
      <c r="A239" t="s">
        <v>791</v>
      </c>
      <c r="B239" t="s">
        <v>1365</v>
      </c>
      <c r="C239">
        <v>31</v>
      </c>
      <c r="D239">
        <v>1.3</v>
      </c>
    </row>
    <row r="240" spans="1:4" x14ac:dyDescent="0.25">
      <c r="A240" t="s">
        <v>981</v>
      </c>
      <c r="B240" t="s">
        <v>1431</v>
      </c>
      <c r="C240">
        <v>29</v>
      </c>
      <c r="D240">
        <v>1.3</v>
      </c>
    </row>
    <row r="241" spans="1:4" x14ac:dyDescent="0.25">
      <c r="A241" t="s">
        <v>949</v>
      </c>
      <c r="B241" t="s">
        <v>1874</v>
      </c>
      <c r="C241">
        <v>38</v>
      </c>
      <c r="D241">
        <v>1.3</v>
      </c>
    </row>
    <row r="242" spans="1:4" x14ac:dyDescent="0.25">
      <c r="A242" t="s">
        <v>702</v>
      </c>
      <c r="B242" t="s">
        <v>1851</v>
      </c>
      <c r="C242">
        <v>12</v>
      </c>
      <c r="D242">
        <v>1.3</v>
      </c>
    </row>
    <row r="243" spans="1:4" x14ac:dyDescent="0.25">
      <c r="A243" t="s">
        <v>1152</v>
      </c>
      <c r="B243" t="s">
        <v>1649</v>
      </c>
      <c r="C243">
        <v>41</v>
      </c>
      <c r="D243">
        <v>1.3</v>
      </c>
    </row>
    <row r="244" spans="1:4" x14ac:dyDescent="0.25">
      <c r="A244" t="s">
        <v>820</v>
      </c>
      <c r="B244" t="s">
        <v>1544</v>
      </c>
      <c r="C244">
        <v>87</v>
      </c>
      <c r="D244">
        <v>1.3</v>
      </c>
    </row>
    <row r="245" spans="1:4" x14ac:dyDescent="0.25">
      <c r="A245" t="s">
        <v>941</v>
      </c>
      <c r="B245" t="s">
        <v>1660</v>
      </c>
      <c r="C245">
        <v>59</v>
      </c>
      <c r="D245">
        <v>1.29</v>
      </c>
    </row>
    <row r="246" spans="1:4" x14ac:dyDescent="0.25">
      <c r="A246" t="s">
        <v>714</v>
      </c>
      <c r="B246" t="s">
        <v>1897</v>
      </c>
      <c r="C246">
        <v>10</v>
      </c>
      <c r="D246">
        <v>1.29</v>
      </c>
    </row>
    <row r="247" spans="1:4" x14ac:dyDescent="0.25">
      <c r="A247" t="s">
        <v>846</v>
      </c>
      <c r="B247" t="s">
        <v>1875</v>
      </c>
      <c r="C247">
        <v>106</v>
      </c>
      <c r="D247">
        <v>1.29</v>
      </c>
    </row>
    <row r="248" spans="1:4" x14ac:dyDescent="0.25">
      <c r="A248" t="s">
        <v>1024</v>
      </c>
      <c r="B248" t="s">
        <v>1859</v>
      </c>
      <c r="C248">
        <v>40</v>
      </c>
      <c r="D248">
        <v>1.29</v>
      </c>
    </row>
    <row r="249" spans="1:4" x14ac:dyDescent="0.25">
      <c r="A249" t="s">
        <v>1070</v>
      </c>
      <c r="B249" t="s">
        <v>1883</v>
      </c>
      <c r="C249">
        <v>29</v>
      </c>
      <c r="D249">
        <v>1.29</v>
      </c>
    </row>
    <row r="250" spans="1:4" x14ac:dyDescent="0.25">
      <c r="A250" t="s">
        <v>822</v>
      </c>
      <c r="B250" t="s">
        <v>1406</v>
      </c>
      <c r="C250">
        <v>53</v>
      </c>
      <c r="D250">
        <v>1.29</v>
      </c>
    </row>
    <row r="251" spans="1:4" x14ac:dyDescent="0.25">
      <c r="A251" t="s">
        <v>865</v>
      </c>
      <c r="B251" t="s">
        <v>1870</v>
      </c>
      <c r="C251">
        <v>20</v>
      </c>
      <c r="D251">
        <v>1.29</v>
      </c>
    </row>
    <row r="252" spans="1:4" x14ac:dyDescent="0.25">
      <c r="A252" t="s">
        <v>788</v>
      </c>
      <c r="B252" t="s">
        <v>1878</v>
      </c>
      <c r="C252">
        <v>43</v>
      </c>
      <c r="D252">
        <v>1.28</v>
      </c>
    </row>
    <row r="253" spans="1:4" x14ac:dyDescent="0.25">
      <c r="A253" t="s">
        <v>1074</v>
      </c>
      <c r="B253" t="s">
        <v>1854</v>
      </c>
      <c r="C253">
        <v>35</v>
      </c>
      <c r="D253">
        <v>1.28</v>
      </c>
    </row>
    <row r="254" spans="1:4" x14ac:dyDescent="0.25">
      <c r="A254" t="s">
        <v>758</v>
      </c>
      <c r="B254" t="s">
        <v>1890</v>
      </c>
      <c r="C254">
        <v>58</v>
      </c>
      <c r="D254">
        <v>1.28</v>
      </c>
    </row>
    <row r="255" spans="1:4" x14ac:dyDescent="0.25">
      <c r="A255" t="s">
        <v>833</v>
      </c>
      <c r="B255" t="s">
        <v>1346</v>
      </c>
      <c r="C255">
        <v>16</v>
      </c>
      <c r="D255">
        <v>1.28</v>
      </c>
    </row>
    <row r="256" spans="1:4" x14ac:dyDescent="0.25">
      <c r="A256" t="s">
        <v>1068</v>
      </c>
      <c r="B256" t="s">
        <v>1496</v>
      </c>
      <c r="C256">
        <v>35</v>
      </c>
      <c r="D256">
        <v>1.28</v>
      </c>
    </row>
    <row r="257" spans="1:4" x14ac:dyDescent="0.25">
      <c r="A257" t="s">
        <v>869</v>
      </c>
      <c r="B257" t="s">
        <v>1855</v>
      </c>
      <c r="C257">
        <v>34</v>
      </c>
      <c r="D257">
        <v>1.27</v>
      </c>
    </row>
    <row r="258" spans="1:4" x14ac:dyDescent="0.25">
      <c r="A258" t="s">
        <v>1193</v>
      </c>
      <c r="B258" t="s">
        <v>1858</v>
      </c>
      <c r="C258">
        <v>21</v>
      </c>
      <c r="D258">
        <v>1.27</v>
      </c>
    </row>
    <row r="259" spans="1:4" x14ac:dyDescent="0.25">
      <c r="A259" t="s">
        <v>785</v>
      </c>
      <c r="B259" t="s">
        <v>1416</v>
      </c>
      <c r="C259">
        <v>90</v>
      </c>
      <c r="D259">
        <v>1.27</v>
      </c>
    </row>
    <row r="260" spans="1:4" x14ac:dyDescent="0.25">
      <c r="A260" t="s">
        <v>1181</v>
      </c>
      <c r="B260" t="s">
        <v>1803</v>
      </c>
      <c r="C260">
        <v>67</v>
      </c>
      <c r="D260">
        <v>1.27</v>
      </c>
    </row>
    <row r="261" spans="1:4" x14ac:dyDescent="0.25">
      <c r="A261" t="s">
        <v>1057</v>
      </c>
      <c r="B261" t="s">
        <v>1869</v>
      </c>
      <c r="C261">
        <v>50</v>
      </c>
      <c r="D261">
        <v>1.26</v>
      </c>
    </row>
    <row r="262" spans="1:4" x14ac:dyDescent="0.25">
      <c r="A262" t="s">
        <v>842</v>
      </c>
      <c r="B262" t="s">
        <v>1462</v>
      </c>
      <c r="C262">
        <v>26</v>
      </c>
      <c r="D262">
        <v>1.26</v>
      </c>
    </row>
    <row r="263" spans="1:4" x14ac:dyDescent="0.25">
      <c r="A263" t="s">
        <v>1129</v>
      </c>
      <c r="B263" t="s">
        <v>1867</v>
      </c>
      <c r="C263">
        <v>73</v>
      </c>
      <c r="D263">
        <v>1.26</v>
      </c>
    </row>
    <row r="264" spans="1:4" x14ac:dyDescent="0.25">
      <c r="A264" t="s">
        <v>1067</v>
      </c>
      <c r="B264" t="s">
        <v>1556</v>
      </c>
      <c r="C264">
        <v>48</v>
      </c>
      <c r="D264">
        <v>1.26</v>
      </c>
    </row>
    <row r="265" spans="1:4" x14ac:dyDescent="0.25">
      <c r="A265" t="s">
        <v>1198</v>
      </c>
      <c r="B265" t="s">
        <v>1817</v>
      </c>
      <c r="C265">
        <v>27</v>
      </c>
      <c r="D265">
        <v>1.25</v>
      </c>
    </row>
    <row r="266" spans="1:4" x14ac:dyDescent="0.25">
      <c r="A266" t="s">
        <v>701</v>
      </c>
      <c r="B266" t="s">
        <v>1863</v>
      </c>
      <c r="C266">
        <v>16</v>
      </c>
      <c r="D266">
        <v>1.25</v>
      </c>
    </row>
    <row r="267" spans="1:4" x14ac:dyDescent="0.25">
      <c r="A267" t="s">
        <v>1100</v>
      </c>
      <c r="B267" t="s">
        <v>1501</v>
      </c>
      <c r="C267">
        <v>39</v>
      </c>
      <c r="D267">
        <v>1.25</v>
      </c>
    </row>
    <row r="268" spans="1:4" x14ac:dyDescent="0.25">
      <c r="A268" t="s">
        <v>1042</v>
      </c>
      <c r="B268" t="s">
        <v>1621</v>
      </c>
      <c r="C268">
        <v>42</v>
      </c>
      <c r="D268">
        <v>1.25</v>
      </c>
    </row>
    <row r="269" spans="1:4" x14ac:dyDescent="0.25">
      <c r="A269" t="s">
        <v>956</v>
      </c>
      <c r="B269" t="s">
        <v>1866</v>
      </c>
      <c r="C269">
        <v>28</v>
      </c>
      <c r="D269">
        <v>1.25</v>
      </c>
    </row>
    <row r="270" spans="1:4" x14ac:dyDescent="0.25">
      <c r="A270" t="s">
        <v>921</v>
      </c>
      <c r="B270" t="s">
        <v>1515</v>
      </c>
      <c r="C270">
        <v>36</v>
      </c>
      <c r="D270">
        <v>1.24</v>
      </c>
    </row>
    <row r="271" spans="1:4" x14ac:dyDescent="0.25">
      <c r="A271" t="s">
        <v>983</v>
      </c>
      <c r="B271" t="s">
        <v>1868</v>
      </c>
      <c r="C271">
        <v>52</v>
      </c>
      <c r="D271">
        <v>1.24</v>
      </c>
    </row>
    <row r="272" spans="1:4" x14ac:dyDescent="0.25">
      <c r="A272" t="s">
        <v>669</v>
      </c>
      <c r="B272" t="s">
        <v>1889</v>
      </c>
      <c r="C272">
        <v>61</v>
      </c>
      <c r="D272">
        <v>1.24</v>
      </c>
    </row>
    <row r="273" spans="1:4" x14ac:dyDescent="0.25">
      <c r="A273" t="s">
        <v>1134</v>
      </c>
      <c r="B273" t="s">
        <v>1494</v>
      </c>
      <c r="C273">
        <v>313</v>
      </c>
      <c r="D273">
        <v>1.23</v>
      </c>
    </row>
    <row r="274" spans="1:4" x14ac:dyDescent="0.25">
      <c r="A274" t="s">
        <v>826</v>
      </c>
      <c r="B274" t="s">
        <v>1469</v>
      </c>
      <c r="C274">
        <v>86</v>
      </c>
      <c r="D274">
        <v>1.23</v>
      </c>
    </row>
    <row r="275" spans="1:4" x14ac:dyDescent="0.25">
      <c r="A275" t="s">
        <v>910</v>
      </c>
      <c r="B275" t="s">
        <v>1567</v>
      </c>
      <c r="C275">
        <v>131</v>
      </c>
      <c r="D275">
        <v>1.23</v>
      </c>
    </row>
    <row r="276" spans="1:4" x14ac:dyDescent="0.25">
      <c r="A276" t="s">
        <v>864</v>
      </c>
      <c r="B276" t="s">
        <v>1820</v>
      </c>
      <c r="C276">
        <v>76</v>
      </c>
      <c r="D276">
        <v>1.23</v>
      </c>
    </row>
    <row r="277" spans="1:4" x14ac:dyDescent="0.25">
      <c r="A277" t="s">
        <v>1073</v>
      </c>
      <c r="B277" t="s">
        <v>1349</v>
      </c>
      <c r="C277">
        <v>38</v>
      </c>
      <c r="D277">
        <v>1.23</v>
      </c>
    </row>
    <row r="278" spans="1:4" x14ac:dyDescent="0.25">
      <c r="A278" t="s">
        <v>1108</v>
      </c>
      <c r="B278" t="s">
        <v>1857</v>
      </c>
      <c r="C278">
        <v>44</v>
      </c>
      <c r="D278">
        <v>1.23</v>
      </c>
    </row>
    <row r="279" spans="1:4" x14ac:dyDescent="0.25">
      <c r="A279" t="s">
        <v>1133</v>
      </c>
      <c r="B279" t="s">
        <v>1476</v>
      </c>
      <c r="C279">
        <v>58</v>
      </c>
      <c r="D279">
        <v>1.22</v>
      </c>
    </row>
    <row r="280" spans="1:4" x14ac:dyDescent="0.25">
      <c r="A280" t="s">
        <v>1015</v>
      </c>
      <c r="B280" t="s">
        <v>1896</v>
      </c>
      <c r="C280">
        <v>87</v>
      </c>
      <c r="D280">
        <v>1.22</v>
      </c>
    </row>
    <row r="281" spans="1:4" x14ac:dyDescent="0.25">
      <c r="A281" t="s">
        <v>948</v>
      </c>
      <c r="B281" t="s">
        <v>1373</v>
      </c>
      <c r="C281">
        <v>59</v>
      </c>
      <c r="D281">
        <v>1.22</v>
      </c>
    </row>
    <row r="282" spans="1:4" x14ac:dyDescent="0.25">
      <c r="A282" t="s">
        <v>831</v>
      </c>
      <c r="B282" t="s">
        <v>1861</v>
      </c>
      <c r="C282">
        <v>37</v>
      </c>
      <c r="D282">
        <v>1.22</v>
      </c>
    </row>
    <row r="283" spans="1:4" x14ac:dyDescent="0.25">
      <c r="A283" t="s">
        <v>638</v>
      </c>
      <c r="B283" t="s">
        <v>1823</v>
      </c>
      <c r="C283">
        <v>7</v>
      </c>
      <c r="D283">
        <v>1.22</v>
      </c>
    </row>
    <row r="284" spans="1:4" x14ac:dyDescent="0.25">
      <c r="A284" t="s">
        <v>878</v>
      </c>
      <c r="B284" t="s">
        <v>1872</v>
      </c>
      <c r="C284">
        <v>46</v>
      </c>
      <c r="D284">
        <v>1.22</v>
      </c>
    </row>
    <row r="285" spans="1:4" x14ac:dyDescent="0.25">
      <c r="A285" t="s">
        <v>1202</v>
      </c>
      <c r="B285" t="s">
        <v>1500</v>
      </c>
      <c r="C285">
        <v>62</v>
      </c>
      <c r="D285">
        <v>1.22</v>
      </c>
    </row>
    <row r="286" spans="1:4" x14ac:dyDescent="0.25">
      <c r="A286" t="s">
        <v>1048</v>
      </c>
      <c r="B286" t="s">
        <v>1798</v>
      </c>
      <c r="C286">
        <v>17</v>
      </c>
      <c r="D286">
        <v>1.21</v>
      </c>
    </row>
    <row r="287" spans="1:4" x14ac:dyDescent="0.25">
      <c r="A287" t="s">
        <v>963</v>
      </c>
      <c r="B287" t="s">
        <v>1864</v>
      </c>
      <c r="C287">
        <v>40</v>
      </c>
      <c r="D287">
        <v>1.21</v>
      </c>
    </row>
    <row r="288" spans="1:4" x14ac:dyDescent="0.25">
      <c r="A288" t="s">
        <v>1084</v>
      </c>
      <c r="B288" t="s">
        <v>1583</v>
      </c>
      <c r="C288">
        <v>23</v>
      </c>
      <c r="D288">
        <v>1.21</v>
      </c>
    </row>
    <row r="289" spans="1:4" x14ac:dyDescent="0.25">
      <c r="A289" t="s">
        <v>1171</v>
      </c>
      <c r="B289" t="s">
        <v>1844</v>
      </c>
      <c r="C289">
        <v>94</v>
      </c>
      <c r="D289">
        <v>1.21</v>
      </c>
    </row>
    <row r="290" spans="1:4" x14ac:dyDescent="0.25">
      <c r="A290" t="s">
        <v>888</v>
      </c>
      <c r="B290" t="s">
        <v>1842</v>
      </c>
      <c r="C290">
        <v>26</v>
      </c>
      <c r="D290">
        <v>1.21</v>
      </c>
    </row>
    <row r="291" spans="1:4" x14ac:dyDescent="0.25">
      <c r="A291" t="s">
        <v>774</v>
      </c>
      <c r="B291" t="s">
        <v>1445</v>
      </c>
      <c r="C291">
        <v>33</v>
      </c>
      <c r="D291">
        <v>1.2</v>
      </c>
    </row>
    <row r="292" spans="1:4" x14ac:dyDescent="0.25">
      <c r="A292" t="s">
        <v>848</v>
      </c>
      <c r="B292" t="s">
        <v>1838</v>
      </c>
      <c r="C292">
        <v>49</v>
      </c>
      <c r="D292">
        <v>1.2</v>
      </c>
    </row>
    <row r="293" spans="1:4" x14ac:dyDescent="0.25">
      <c r="A293" t="s">
        <v>1132</v>
      </c>
      <c r="B293" t="s">
        <v>1443</v>
      </c>
      <c r="C293">
        <v>31</v>
      </c>
      <c r="D293">
        <v>1.2</v>
      </c>
    </row>
    <row r="294" spans="1:4" x14ac:dyDescent="0.25">
      <c r="A294" t="s">
        <v>628</v>
      </c>
      <c r="B294" t="s">
        <v>1596</v>
      </c>
      <c r="C294">
        <v>6</v>
      </c>
      <c r="D294">
        <v>1.19</v>
      </c>
    </row>
    <row r="295" spans="1:4" x14ac:dyDescent="0.25">
      <c r="A295" t="s">
        <v>834</v>
      </c>
      <c r="B295" t="s">
        <v>1351</v>
      </c>
      <c r="C295">
        <v>18</v>
      </c>
      <c r="D295">
        <v>1.19</v>
      </c>
    </row>
    <row r="296" spans="1:4" x14ac:dyDescent="0.25">
      <c r="A296" t="s">
        <v>1168</v>
      </c>
      <c r="B296" t="s">
        <v>1812</v>
      </c>
      <c r="C296">
        <v>37</v>
      </c>
      <c r="D296">
        <v>1.19</v>
      </c>
    </row>
    <row r="297" spans="1:4" x14ac:dyDescent="0.25">
      <c r="A297" t="s">
        <v>925</v>
      </c>
      <c r="B297" t="s">
        <v>1837</v>
      </c>
      <c r="C297">
        <v>32</v>
      </c>
      <c r="D297">
        <v>1.19</v>
      </c>
    </row>
    <row r="298" spans="1:4" x14ac:dyDescent="0.25">
      <c r="A298" t="s">
        <v>953</v>
      </c>
      <c r="B298" t="s">
        <v>1553</v>
      </c>
      <c r="C298">
        <v>92</v>
      </c>
      <c r="D298">
        <v>1.19</v>
      </c>
    </row>
    <row r="299" spans="1:4" x14ac:dyDescent="0.25">
      <c r="A299" t="s">
        <v>717</v>
      </c>
      <c r="B299" t="s">
        <v>1520</v>
      </c>
      <c r="C299">
        <v>28</v>
      </c>
      <c r="D299">
        <v>1.19</v>
      </c>
    </row>
    <row r="300" spans="1:4" x14ac:dyDescent="0.25">
      <c r="A300" t="s">
        <v>1154</v>
      </c>
      <c r="B300" t="s">
        <v>1598</v>
      </c>
      <c r="C300">
        <v>35</v>
      </c>
      <c r="D300">
        <v>1.19</v>
      </c>
    </row>
    <row r="301" spans="1:4" x14ac:dyDescent="0.25">
      <c r="A301" t="s">
        <v>880</v>
      </c>
      <c r="B301" t="s">
        <v>1634</v>
      </c>
      <c r="C301">
        <v>118</v>
      </c>
      <c r="D301">
        <v>1.19</v>
      </c>
    </row>
    <row r="302" spans="1:4" x14ac:dyDescent="0.25">
      <c r="A302" t="s">
        <v>1119</v>
      </c>
      <c r="B302" t="s">
        <v>1819</v>
      </c>
      <c r="C302">
        <v>48</v>
      </c>
      <c r="D302">
        <v>1.19</v>
      </c>
    </row>
    <row r="303" spans="1:4" x14ac:dyDescent="0.25">
      <c r="A303" t="s">
        <v>710</v>
      </c>
      <c r="B303" t="s">
        <v>1834</v>
      </c>
      <c r="C303">
        <v>55</v>
      </c>
      <c r="D303">
        <v>1.18</v>
      </c>
    </row>
    <row r="304" spans="1:4" x14ac:dyDescent="0.25">
      <c r="A304" t="s">
        <v>1131</v>
      </c>
      <c r="B304" t="s">
        <v>1388</v>
      </c>
      <c r="C304">
        <v>36</v>
      </c>
      <c r="D304">
        <v>1.18</v>
      </c>
    </row>
    <row r="305" spans="1:4" x14ac:dyDescent="0.25">
      <c r="A305" t="s">
        <v>877</v>
      </c>
      <c r="B305" t="s">
        <v>1831</v>
      </c>
      <c r="C305">
        <v>16</v>
      </c>
      <c r="D305">
        <v>1.18</v>
      </c>
    </row>
    <row r="306" spans="1:4" x14ac:dyDescent="0.25">
      <c r="A306" t="s">
        <v>901</v>
      </c>
      <c r="B306" t="s">
        <v>1836</v>
      </c>
      <c r="C306">
        <v>12</v>
      </c>
      <c r="D306">
        <v>1.18</v>
      </c>
    </row>
    <row r="307" spans="1:4" x14ac:dyDescent="0.25">
      <c r="A307" t="s">
        <v>691</v>
      </c>
      <c r="B307" t="s">
        <v>1552</v>
      </c>
      <c r="C307">
        <v>33</v>
      </c>
      <c r="D307">
        <v>1.18</v>
      </c>
    </row>
    <row r="308" spans="1:4" x14ac:dyDescent="0.25">
      <c r="A308" t="s">
        <v>715</v>
      </c>
      <c r="B308" t="s">
        <v>1554</v>
      </c>
      <c r="C308">
        <v>48</v>
      </c>
      <c r="D308">
        <v>1.17</v>
      </c>
    </row>
    <row r="309" spans="1:4" x14ac:dyDescent="0.25">
      <c r="A309" t="s">
        <v>892</v>
      </c>
      <c r="B309" t="s">
        <v>1661</v>
      </c>
      <c r="C309">
        <v>24</v>
      </c>
      <c r="D309">
        <v>1.17</v>
      </c>
    </row>
    <row r="310" spans="1:4" x14ac:dyDescent="0.25">
      <c r="A310" t="s">
        <v>830</v>
      </c>
      <c r="B310" t="s">
        <v>1342</v>
      </c>
      <c r="C310">
        <v>26</v>
      </c>
      <c r="D310">
        <v>1.17</v>
      </c>
    </row>
    <row r="311" spans="1:4" x14ac:dyDescent="0.25">
      <c r="A311" t="s">
        <v>915</v>
      </c>
      <c r="B311" t="s">
        <v>1395</v>
      </c>
      <c r="C311">
        <v>40</v>
      </c>
      <c r="D311">
        <v>1.17</v>
      </c>
    </row>
    <row r="312" spans="1:4" x14ac:dyDescent="0.25">
      <c r="A312" t="s">
        <v>1155</v>
      </c>
      <c r="B312" t="s">
        <v>1807</v>
      </c>
      <c r="C312">
        <v>35</v>
      </c>
      <c r="D312">
        <v>1.17</v>
      </c>
    </row>
    <row r="313" spans="1:4" x14ac:dyDescent="0.25">
      <c r="A313" t="s">
        <v>770</v>
      </c>
      <c r="B313" t="s">
        <v>1455</v>
      </c>
      <c r="C313">
        <v>28</v>
      </c>
      <c r="D313">
        <v>1.1599999999999999</v>
      </c>
    </row>
    <row r="314" spans="1:4" x14ac:dyDescent="0.25">
      <c r="A314" t="s">
        <v>942</v>
      </c>
      <c r="B314" t="s">
        <v>1536</v>
      </c>
      <c r="C314">
        <v>97</v>
      </c>
      <c r="D314">
        <v>1.1599999999999999</v>
      </c>
    </row>
    <row r="315" spans="1:4" x14ac:dyDescent="0.25">
      <c r="A315" t="s">
        <v>889</v>
      </c>
      <c r="B315" t="s">
        <v>1877</v>
      </c>
      <c r="C315">
        <v>86</v>
      </c>
      <c r="D315">
        <v>1.1599999999999999</v>
      </c>
    </row>
    <row r="316" spans="1:4" x14ac:dyDescent="0.25">
      <c r="A316" t="s">
        <v>1127</v>
      </c>
      <c r="B316" t="s">
        <v>1632</v>
      </c>
      <c r="C316">
        <v>66</v>
      </c>
      <c r="D316">
        <v>1.1599999999999999</v>
      </c>
    </row>
    <row r="317" spans="1:4" x14ac:dyDescent="0.25">
      <c r="A317" t="s">
        <v>931</v>
      </c>
      <c r="B317" t="s">
        <v>1762</v>
      </c>
      <c r="C317">
        <v>14</v>
      </c>
      <c r="D317">
        <v>1.1599999999999999</v>
      </c>
    </row>
    <row r="318" spans="1:4" x14ac:dyDescent="0.25">
      <c r="A318" t="s">
        <v>854</v>
      </c>
      <c r="B318" t="s">
        <v>1390</v>
      </c>
      <c r="C318">
        <v>28</v>
      </c>
      <c r="D318">
        <v>1.1599999999999999</v>
      </c>
    </row>
    <row r="319" spans="1:4" x14ac:dyDescent="0.25">
      <c r="A319" t="s">
        <v>1199</v>
      </c>
      <c r="B319" t="s">
        <v>1800</v>
      </c>
      <c r="C319">
        <v>37</v>
      </c>
      <c r="D319">
        <v>1.1499999999999999</v>
      </c>
    </row>
    <row r="320" spans="1:4" x14ac:dyDescent="0.25">
      <c r="A320" t="s">
        <v>694</v>
      </c>
      <c r="B320" t="s">
        <v>1843</v>
      </c>
      <c r="C320">
        <v>23</v>
      </c>
      <c r="D320">
        <v>1.1499999999999999</v>
      </c>
    </row>
    <row r="321" spans="1:4" x14ac:dyDescent="0.25">
      <c r="A321" t="s">
        <v>908</v>
      </c>
      <c r="B321" t="s">
        <v>1440</v>
      </c>
      <c r="C321">
        <v>48</v>
      </c>
      <c r="D321">
        <v>1.1499999999999999</v>
      </c>
    </row>
    <row r="322" spans="1:4" x14ac:dyDescent="0.25">
      <c r="A322" t="s">
        <v>810</v>
      </c>
      <c r="B322" t="s">
        <v>1840</v>
      </c>
      <c r="C322">
        <v>16</v>
      </c>
      <c r="D322">
        <v>1.1499999999999999</v>
      </c>
    </row>
    <row r="323" spans="1:4" x14ac:dyDescent="0.25">
      <c r="A323" t="s">
        <v>779</v>
      </c>
      <c r="B323" t="s">
        <v>1510</v>
      </c>
      <c r="C323">
        <v>56</v>
      </c>
      <c r="D323">
        <v>1.1499999999999999</v>
      </c>
    </row>
    <row r="324" spans="1:4" x14ac:dyDescent="0.25">
      <c r="A324" t="s">
        <v>1169</v>
      </c>
      <c r="B324" t="s">
        <v>1639</v>
      </c>
      <c r="C324">
        <v>58</v>
      </c>
      <c r="D324">
        <v>1.1499999999999999</v>
      </c>
    </row>
    <row r="325" spans="1:4" x14ac:dyDescent="0.25">
      <c r="A325" t="s">
        <v>763</v>
      </c>
      <c r="B325" t="s">
        <v>1645</v>
      </c>
      <c r="C325">
        <v>56</v>
      </c>
      <c r="D325">
        <v>1.1499999999999999</v>
      </c>
    </row>
    <row r="326" spans="1:4" x14ac:dyDescent="0.25">
      <c r="A326" t="s">
        <v>1104</v>
      </c>
      <c r="B326" t="s">
        <v>1339</v>
      </c>
      <c r="C326">
        <v>35</v>
      </c>
      <c r="D326">
        <v>1.1499999999999999</v>
      </c>
    </row>
    <row r="327" spans="1:4" x14ac:dyDescent="0.25">
      <c r="A327" t="s">
        <v>1043</v>
      </c>
      <c r="B327" t="s">
        <v>1829</v>
      </c>
      <c r="C327">
        <v>15</v>
      </c>
      <c r="D327">
        <v>1.1499999999999999</v>
      </c>
    </row>
    <row r="328" spans="1:4" x14ac:dyDescent="0.25">
      <c r="A328" t="s">
        <v>1106</v>
      </c>
      <c r="B328" t="s">
        <v>1785</v>
      </c>
      <c r="C328">
        <v>25</v>
      </c>
      <c r="D328">
        <v>1.1499999999999999</v>
      </c>
    </row>
    <row r="329" spans="1:4" x14ac:dyDescent="0.25">
      <c r="A329" t="s">
        <v>804</v>
      </c>
      <c r="B329" t="s">
        <v>1865</v>
      </c>
      <c r="C329">
        <v>24</v>
      </c>
      <c r="D329">
        <v>1.1499999999999999</v>
      </c>
    </row>
    <row r="330" spans="1:4" x14ac:dyDescent="0.25">
      <c r="A330" t="s">
        <v>974</v>
      </c>
      <c r="B330" t="s">
        <v>1835</v>
      </c>
      <c r="C330">
        <v>98</v>
      </c>
      <c r="D330">
        <v>1.1499999999999999</v>
      </c>
    </row>
    <row r="331" spans="1:4" x14ac:dyDescent="0.25">
      <c r="A331" t="s">
        <v>1052</v>
      </c>
      <c r="B331" t="s">
        <v>1771</v>
      </c>
      <c r="C331">
        <v>19</v>
      </c>
      <c r="D331">
        <v>1.1399999999999999</v>
      </c>
    </row>
    <row r="332" spans="1:4" x14ac:dyDescent="0.25">
      <c r="A332" t="s">
        <v>1163</v>
      </c>
      <c r="B332" t="s">
        <v>1577</v>
      </c>
      <c r="C332">
        <v>50</v>
      </c>
      <c r="D332">
        <v>1.1399999999999999</v>
      </c>
    </row>
    <row r="333" spans="1:4" x14ac:dyDescent="0.25">
      <c r="A333" t="s">
        <v>858</v>
      </c>
      <c r="B333" t="s">
        <v>1888</v>
      </c>
      <c r="C333">
        <v>27</v>
      </c>
      <c r="D333">
        <v>1.1399999999999999</v>
      </c>
    </row>
    <row r="334" spans="1:4" x14ac:dyDescent="0.25">
      <c r="A334" t="s">
        <v>1092</v>
      </c>
      <c r="B334" t="s">
        <v>1391</v>
      </c>
      <c r="C334">
        <v>34</v>
      </c>
      <c r="D334">
        <v>1.1399999999999999</v>
      </c>
    </row>
    <row r="335" spans="1:4" x14ac:dyDescent="0.25">
      <c r="A335" t="s">
        <v>936</v>
      </c>
      <c r="B335" t="s">
        <v>1783</v>
      </c>
      <c r="C335">
        <v>17</v>
      </c>
      <c r="D335">
        <v>1.1399999999999999</v>
      </c>
    </row>
    <row r="336" spans="1:4" x14ac:dyDescent="0.25">
      <c r="A336" t="s">
        <v>937</v>
      </c>
      <c r="B336" t="s">
        <v>1448</v>
      </c>
      <c r="C336">
        <v>55</v>
      </c>
      <c r="D336">
        <v>1.1399999999999999</v>
      </c>
    </row>
    <row r="337" spans="1:4" x14ac:dyDescent="0.25">
      <c r="A337" t="s">
        <v>841</v>
      </c>
      <c r="B337" t="s">
        <v>1502</v>
      </c>
      <c r="C337">
        <v>30</v>
      </c>
      <c r="D337">
        <v>1.1399999999999999</v>
      </c>
    </row>
    <row r="338" spans="1:4" x14ac:dyDescent="0.25">
      <c r="A338" t="s">
        <v>1046</v>
      </c>
      <c r="B338" t="s">
        <v>1828</v>
      </c>
      <c r="C338">
        <v>60</v>
      </c>
      <c r="D338">
        <v>1.1399999999999999</v>
      </c>
    </row>
    <row r="339" spans="1:4" x14ac:dyDescent="0.25">
      <c r="A339" t="s">
        <v>806</v>
      </c>
      <c r="B339" t="s">
        <v>1833</v>
      </c>
      <c r="C339">
        <v>63</v>
      </c>
      <c r="D339">
        <v>1.1299999999999999</v>
      </c>
    </row>
    <row r="340" spans="1:4" x14ac:dyDescent="0.25">
      <c r="A340" t="s">
        <v>1006</v>
      </c>
      <c r="B340" t="s">
        <v>1633</v>
      </c>
      <c r="C340">
        <v>31</v>
      </c>
      <c r="D340">
        <v>1.1299999999999999</v>
      </c>
    </row>
    <row r="341" spans="1:4" x14ac:dyDescent="0.25">
      <c r="A341" t="s">
        <v>971</v>
      </c>
      <c r="B341" t="s">
        <v>1616</v>
      </c>
      <c r="C341">
        <v>156</v>
      </c>
      <c r="D341">
        <v>1.1299999999999999</v>
      </c>
    </row>
    <row r="342" spans="1:4" x14ac:dyDescent="0.25">
      <c r="A342" t="s">
        <v>1022</v>
      </c>
      <c r="B342" t="s">
        <v>1813</v>
      </c>
      <c r="C342">
        <v>51</v>
      </c>
      <c r="D342">
        <v>1.1299999999999999</v>
      </c>
    </row>
    <row r="343" spans="1:4" x14ac:dyDescent="0.25">
      <c r="A343" t="s">
        <v>1167</v>
      </c>
      <c r="B343" t="s">
        <v>1766</v>
      </c>
      <c r="C343">
        <v>51</v>
      </c>
      <c r="D343">
        <v>1.1299999999999999</v>
      </c>
    </row>
    <row r="344" spans="1:4" x14ac:dyDescent="0.25">
      <c r="A344" t="s">
        <v>952</v>
      </c>
      <c r="B344" t="s">
        <v>1809</v>
      </c>
      <c r="C344">
        <v>47</v>
      </c>
      <c r="D344">
        <v>1.1299999999999999</v>
      </c>
    </row>
    <row r="345" spans="1:4" x14ac:dyDescent="0.25">
      <c r="A345" t="s">
        <v>1120</v>
      </c>
      <c r="B345" t="s">
        <v>1742</v>
      </c>
      <c r="C345">
        <v>29</v>
      </c>
      <c r="D345">
        <v>1.1299999999999999</v>
      </c>
    </row>
    <row r="346" spans="1:4" x14ac:dyDescent="0.25">
      <c r="A346" t="s">
        <v>882</v>
      </c>
      <c r="B346" t="s">
        <v>1756</v>
      </c>
      <c r="C346">
        <v>21</v>
      </c>
      <c r="D346">
        <v>1.1299999999999999</v>
      </c>
    </row>
    <row r="347" spans="1:4" x14ac:dyDescent="0.25">
      <c r="A347" t="s">
        <v>919</v>
      </c>
      <c r="B347" t="s">
        <v>1571</v>
      </c>
      <c r="C347">
        <v>22</v>
      </c>
      <c r="D347">
        <v>1.1200000000000001</v>
      </c>
    </row>
    <row r="348" spans="1:4" x14ac:dyDescent="0.25">
      <c r="A348" t="s">
        <v>959</v>
      </c>
      <c r="B348" t="s">
        <v>1473</v>
      </c>
      <c r="C348">
        <v>54</v>
      </c>
      <c r="D348">
        <v>1.1200000000000001</v>
      </c>
    </row>
    <row r="349" spans="1:4" x14ac:dyDescent="0.25">
      <c r="A349" t="s">
        <v>960</v>
      </c>
      <c r="B349" t="s">
        <v>1797</v>
      </c>
      <c r="C349">
        <v>44</v>
      </c>
      <c r="D349">
        <v>1.1200000000000001</v>
      </c>
    </row>
    <row r="350" spans="1:4" x14ac:dyDescent="0.25">
      <c r="A350" t="s">
        <v>843</v>
      </c>
      <c r="B350" t="s">
        <v>1825</v>
      </c>
      <c r="C350">
        <v>22</v>
      </c>
      <c r="D350">
        <v>1.1200000000000001</v>
      </c>
    </row>
    <row r="351" spans="1:4" x14ac:dyDescent="0.25">
      <c r="A351" t="s">
        <v>1075</v>
      </c>
      <c r="B351" t="s">
        <v>1816</v>
      </c>
      <c r="C351">
        <v>79</v>
      </c>
      <c r="D351">
        <v>1.1200000000000001</v>
      </c>
    </row>
    <row r="352" spans="1:4" x14ac:dyDescent="0.25">
      <c r="A352" t="s">
        <v>857</v>
      </c>
      <c r="B352" t="s">
        <v>1508</v>
      </c>
      <c r="C352">
        <v>26</v>
      </c>
      <c r="D352">
        <v>1.1200000000000001</v>
      </c>
    </row>
    <row r="353" spans="1:4" x14ac:dyDescent="0.25">
      <c r="A353" t="s">
        <v>984</v>
      </c>
      <c r="B353" t="s">
        <v>1839</v>
      </c>
      <c r="C353">
        <v>27</v>
      </c>
      <c r="D353">
        <v>1.1200000000000001</v>
      </c>
    </row>
    <row r="354" spans="1:4" x14ac:dyDescent="0.25">
      <c r="A354" t="s">
        <v>1088</v>
      </c>
      <c r="B354" t="s">
        <v>1343</v>
      </c>
      <c r="C354">
        <v>19</v>
      </c>
      <c r="D354">
        <v>1.1200000000000001</v>
      </c>
    </row>
    <row r="355" spans="1:4" x14ac:dyDescent="0.25">
      <c r="A355" t="s">
        <v>1177</v>
      </c>
      <c r="B355" t="s">
        <v>1654</v>
      </c>
      <c r="C355">
        <v>56</v>
      </c>
      <c r="D355">
        <v>1.1200000000000001</v>
      </c>
    </row>
    <row r="356" spans="1:4" x14ac:dyDescent="0.25">
      <c r="A356" t="s">
        <v>1178</v>
      </c>
      <c r="B356" t="s">
        <v>1731</v>
      </c>
      <c r="C356">
        <v>36</v>
      </c>
      <c r="D356">
        <v>1.1200000000000001</v>
      </c>
    </row>
    <row r="357" spans="1:4" x14ac:dyDescent="0.25">
      <c r="A357" t="s">
        <v>762</v>
      </c>
      <c r="B357" t="s">
        <v>1336</v>
      </c>
      <c r="C357">
        <v>30</v>
      </c>
      <c r="D357">
        <v>1.1200000000000001</v>
      </c>
    </row>
    <row r="358" spans="1:4" x14ac:dyDescent="0.25">
      <c r="A358" t="s">
        <v>724</v>
      </c>
      <c r="B358" t="s">
        <v>1822</v>
      </c>
      <c r="C358">
        <v>50</v>
      </c>
      <c r="D358">
        <v>1.1200000000000001</v>
      </c>
    </row>
    <row r="359" spans="1:4" x14ac:dyDescent="0.25">
      <c r="A359" t="s">
        <v>860</v>
      </c>
      <c r="B359" t="s">
        <v>1617</v>
      </c>
      <c r="C359">
        <v>48</v>
      </c>
      <c r="D359">
        <v>1.1200000000000001</v>
      </c>
    </row>
    <row r="360" spans="1:4" x14ac:dyDescent="0.25">
      <c r="A360" t="s">
        <v>1025</v>
      </c>
      <c r="B360" t="s">
        <v>1787</v>
      </c>
      <c r="C360">
        <v>104</v>
      </c>
      <c r="D360">
        <v>1.1200000000000001</v>
      </c>
    </row>
    <row r="361" spans="1:4" x14ac:dyDescent="0.25">
      <c r="A361" t="s">
        <v>935</v>
      </c>
      <c r="B361" t="s">
        <v>1806</v>
      </c>
      <c r="C361">
        <v>42</v>
      </c>
      <c r="D361">
        <v>1.1200000000000001</v>
      </c>
    </row>
    <row r="362" spans="1:4" x14ac:dyDescent="0.25">
      <c r="A362" t="s">
        <v>782</v>
      </c>
      <c r="B362" t="s">
        <v>1850</v>
      </c>
      <c r="C362">
        <v>45</v>
      </c>
      <c r="D362">
        <v>1.1200000000000001</v>
      </c>
    </row>
    <row r="363" spans="1:4" x14ac:dyDescent="0.25">
      <c r="A363" t="s">
        <v>1005</v>
      </c>
      <c r="B363" t="s">
        <v>1895</v>
      </c>
      <c r="C363">
        <v>19</v>
      </c>
      <c r="D363">
        <v>1.1100000000000001</v>
      </c>
    </row>
    <row r="364" spans="1:4" x14ac:dyDescent="0.25">
      <c r="A364" t="s">
        <v>980</v>
      </c>
      <c r="B364" t="s">
        <v>1841</v>
      </c>
      <c r="C364">
        <v>44</v>
      </c>
      <c r="D364">
        <v>1.1100000000000001</v>
      </c>
    </row>
    <row r="365" spans="1:4" x14ac:dyDescent="0.25">
      <c r="A365" t="s">
        <v>816</v>
      </c>
      <c r="B365" t="s">
        <v>1810</v>
      </c>
      <c r="C365">
        <v>18</v>
      </c>
      <c r="D365">
        <v>1.1100000000000001</v>
      </c>
    </row>
    <row r="366" spans="1:4" x14ac:dyDescent="0.25">
      <c r="A366" t="s">
        <v>929</v>
      </c>
      <c r="B366" t="s">
        <v>1764</v>
      </c>
      <c r="C366">
        <v>41</v>
      </c>
      <c r="D366">
        <v>1.1100000000000001</v>
      </c>
    </row>
    <row r="367" spans="1:4" x14ac:dyDescent="0.25">
      <c r="A367" t="s">
        <v>1069</v>
      </c>
      <c r="B367" t="s">
        <v>1532</v>
      </c>
      <c r="C367">
        <v>98</v>
      </c>
      <c r="D367">
        <v>1.1100000000000001</v>
      </c>
    </row>
    <row r="368" spans="1:4" x14ac:dyDescent="0.25">
      <c r="A368" t="s">
        <v>699</v>
      </c>
      <c r="B368" t="s">
        <v>1880</v>
      </c>
      <c r="C368">
        <v>11</v>
      </c>
      <c r="D368">
        <v>1.1100000000000001</v>
      </c>
    </row>
    <row r="369" spans="1:4" x14ac:dyDescent="0.25">
      <c r="A369" t="s">
        <v>840</v>
      </c>
      <c r="B369" t="s">
        <v>1804</v>
      </c>
      <c r="C369">
        <v>13</v>
      </c>
      <c r="D369">
        <v>1.1100000000000001</v>
      </c>
    </row>
    <row r="370" spans="1:4" x14ac:dyDescent="0.25">
      <c r="A370" t="s">
        <v>957</v>
      </c>
      <c r="B370" t="s">
        <v>1458</v>
      </c>
      <c r="C370">
        <v>92</v>
      </c>
      <c r="D370">
        <v>1.1100000000000001</v>
      </c>
    </row>
    <row r="371" spans="1:4" x14ac:dyDescent="0.25">
      <c r="A371" t="s">
        <v>918</v>
      </c>
      <c r="B371" t="s">
        <v>1847</v>
      </c>
      <c r="C371">
        <v>13</v>
      </c>
      <c r="D371">
        <v>1.1100000000000001</v>
      </c>
    </row>
    <row r="372" spans="1:4" x14ac:dyDescent="0.25">
      <c r="A372" t="s">
        <v>1033</v>
      </c>
      <c r="B372" t="s">
        <v>1827</v>
      </c>
      <c r="C372">
        <v>16</v>
      </c>
      <c r="D372">
        <v>1.1000000000000001</v>
      </c>
    </row>
    <row r="373" spans="1:4" x14ac:dyDescent="0.25">
      <c r="A373" t="s">
        <v>1034</v>
      </c>
      <c r="B373" t="s">
        <v>1380</v>
      </c>
      <c r="C373">
        <v>38</v>
      </c>
      <c r="D373">
        <v>1.1000000000000001</v>
      </c>
    </row>
    <row r="374" spans="1:4" x14ac:dyDescent="0.25">
      <c r="A374" t="s">
        <v>920</v>
      </c>
      <c r="B374" t="s">
        <v>1647</v>
      </c>
      <c r="C374">
        <v>30</v>
      </c>
      <c r="D374">
        <v>1.1000000000000001</v>
      </c>
    </row>
    <row r="375" spans="1:4" x14ac:dyDescent="0.25">
      <c r="A375" t="s">
        <v>657</v>
      </c>
      <c r="B375" t="s">
        <v>1429</v>
      </c>
      <c r="C375">
        <v>21</v>
      </c>
      <c r="D375">
        <v>1.1000000000000001</v>
      </c>
    </row>
    <row r="376" spans="1:4" x14ac:dyDescent="0.25">
      <c r="A376" t="s">
        <v>1115</v>
      </c>
      <c r="B376" t="s">
        <v>1460</v>
      </c>
      <c r="C376">
        <v>41</v>
      </c>
      <c r="D376">
        <v>1.1000000000000001</v>
      </c>
    </row>
    <row r="377" spans="1:4" x14ac:dyDescent="0.25">
      <c r="A377" t="s">
        <v>1189</v>
      </c>
      <c r="B377" t="s">
        <v>1348</v>
      </c>
      <c r="C377">
        <v>53</v>
      </c>
      <c r="D377">
        <v>1.1000000000000001</v>
      </c>
    </row>
    <row r="378" spans="1:4" x14ac:dyDescent="0.25">
      <c r="A378" t="s">
        <v>897</v>
      </c>
      <c r="B378" t="s">
        <v>1788</v>
      </c>
      <c r="C378">
        <v>16</v>
      </c>
      <c r="D378">
        <v>1.1000000000000001</v>
      </c>
    </row>
    <row r="379" spans="1:4" x14ac:dyDescent="0.25">
      <c r="A379" t="s">
        <v>1093</v>
      </c>
      <c r="B379" t="s">
        <v>1602</v>
      </c>
      <c r="C379">
        <v>50</v>
      </c>
      <c r="D379">
        <v>1.1000000000000001</v>
      </c>
    </row>
    <row r="380" spans="1:4" x14ac:dyDescent="0.25">
      <c r="A380" t="s">
        <v>930</v>
      </c>
      <c r="B380" t="s">
        <v>1830</v>
      </c>
      <c r="C380">
        <v>14</v>
      </c>
      <c r="D380">
        <v>1.1000000000000001</v>
      </c>
    </row>
    <row r="381" spans="1:4" x14ac:dyDescent="0.25">
      <c r="A381" t="s">
        <v>1143</v>
      </c>
      <c r="B381" t="s">
        <v>1775</v>
      </c>
      <c r="C381">
        <v>32</v>
      </c>
      <c r="D381">
        <v>1.1000000000000001</v>
      </c>
    </row>
    <row r="382" spans="1:4" x14ac:dyDescent="0.25">
      <c r="A382" t="s">
        <v>991</v>
      </c>
      <c r="B382" t="s">
        <v>1848</v>
      </c>
      <c r="C382">
        <v>22</v>
      </c>
      <c r="D382">
        <v>1.1000000000000001</v>
      </c>
    </row>
    <row r="383" spans="1:4" x14ac:dyDescent="0.25">
      <c r="A383" t="s">
        <v>1029</v>
      </c>
      <c r="B383" t="s">
        <v>1358</v>
      </c>
      <c r="C383">
        <v>24</v>
      </c>
      <c r="D383">
        <v>1.1000000000000001</v>
      </c>
    </row>
    <row r="384" spans="1:4" x14ac:dyDescent="0.25">
      <c r="A384" t="s">
        <v>1047</v>
      </c>
      <c r="B384" t="s">
        <v>1826</v>
      </c>
      <c r="C384">
        <v>33</v>
      </c>
      <c r="D384">
        <v>1.0900000000000001</v>
      </c>
    </row>
    <row r="385" spans="1:4" x14ac:dyDescent="0.25">
      <c r="A385" t="s">
        <v>1035</v>
      </c>
      <c r="B385" t="s">
        <v>1774</v>
      </c>
      <c r="C385">
        <v>20</v>
      </c>
      <c r="D385">
        <v>1.0900000000000001</v>
      </c>
    </row>
    <row r="386" spans="1:4" x14ac:dyDescent="0.25">
      <c r="A386" t="s">
        <v>1082</v>
      </c>
      <c r="B386" t="s">
        <v>1432</v>
      </c>
      <c r="C386">
        <v>62</v>
      </c>
      <c r="D386">
        <v>1.0900000000000001</v>
      </c>
    </row>
    <row r="387" spans="1:4" x14ac:dyDescent="0.25">
      <c r="A387" t="s">
        <v>712</v>
      </c>
      <c r="B387" t="s">
        <v>1846</v>
      </c>
      <c r="C387">
        <v>22</v>
      </c>
      <c r="D387">
        <v>1.0900000000000001</v>
      </c>
    </row>
    <row r="388" spans="1:4" x14ac:dyDescent="0.25">
      <c r="A388" t="s">
        <v>872</v>
      </c>
      <c r="B388" t="s">
        <v>1555</v>
      </c>
      <c r="C388">
        <v>26</v>
      </c>
      <c r="D388">
        <v>1.0900000000000001</v>
      </c>
    </row>
    <row r="389" spans="1:4" x14ac:dyDescent="0.25">
      <c r="A389" t="s">
        <v>999</v>
      </c>
      <c r="B389" t="s">
        <v>1780</v>
      </c>
      <c r="C389">
        <v>40</v>
      </c>
      <c r="D389">
        <v>1.0900000000000001</v>
      </c>
    </row>
    <row r="390" spans="1:4" x14ac:dyDescent="0.25">
      <c r="A390" t="s">
        <v>1061</v>
      </c>
      <c r="B390" t="s">
        <v>1751</v>
      </c>
      <c r="C390">
        <v>17</v>
      </c>
      <c r="D390">
        <v>1.0900000000000001</v>
      </c>
    </row>
    <row r="391" spans="1:4" x14ac:dyDescent="0.25">
      <c r="A391" t="s">
        <v>1001</v>
      </c>
      <c r="B391" t="s">
        <v>1483</v>
      </c>
      <c r="C391">
        <v>20</v>
      </c>
      <c r="D391">
        <v>1.0900000000000001</v>
      </c>
    </row>
    <row r="392" spans="1:4" x14ac:dyDescent="0.25">
      <c r="A392" t="s">
        <v>760</v>
      </c>
      <c r="B392" t="s">
        <v>1590</v>
      </c>
      <c r="C392">
        <v>48</v>
      </c>
      <c r="D392">
        <v>1.0900000000000001</v>
      </c>
    </row>
    <row r="393" spans="1:4" x14ac:dyDescent="0.25">
      <c r="A393" t="s">
        <v>723</v>
      </c>
      <c r="B393" t="s">
        <v>1852</v>
      </c>
      <c r="C393">
        <v>7</v>
      </c>
      <c r="D393">
        <v>1.0900000000000001</v>
      </c>
    </row>
    <row r="394" spans="1:4" x14ac:dyDescent="0.25">
      <c r="A394" t="s">
        <v>809</v>
      </c>
      <c r="B394" t="s">
        <v>1386</v>
      </c>
      <c r="C394">
        <v>17</v>
      </c>
      <c r="D394">
        <v>1.0900000000000001</v>
      </c>
    </row>
    <row r="395" spans="1:4" x14ac:dyDescent="0.25">
      <c r="A395" t="s">
        <v>689</v>
      </c>
      <c r="B395" t="s">
        <v>1499</v>
      </c>
      <c r="C395">
        <v>14</v>
      </c>
      <c r="D395">
        <v>1.0900000000000001</v>
      </c>
    </row>
    <row r="396" spans="1:4" x14ac:dyDescent="0.25">
      <c r="A396" t="s">
        <v>1204</v>
      </c>
      <c r="B396" t="s">
        <v>1699</v>
      </c>
      <c r="C396">
        <v>22</v>
      </c>
      <c r="D396">
        <v>1.0900000000000001</v>
      </c>
    </row>
    <row r="397" spans="1:4" x14ac:dyDescent="0.25">
      <c r="A397" t="s">
        <v>1054</v>
      </c>
      <c r="B397" t="s">
        <v>1791</v>
      </c>
      <c r="C397">
        <v>33</v>
      </c>
      <c r="D397">
        <v>1.0900000000000001</v>
      </c>
    </row>
    <row r="398" spans="1:4" x14ac:dyDescent="0.25">
      <c r="A398" t="s">
        <v>913</v>
      </c>
      <c r="B398" t="s">
        <v>1790</v>
      </c>
      <c r="C398">
        <v>34</v>
      </c>
      <c r="D398">
        <v>1.0900000000000001</v>
      </c>
    </row>
    <row r="399" spans="1:4" x14ac:dyDescent="0.25">
      <c r="A399" t="s">
        <v>1008</v>
      </c>
      <c r="B399" t="s">
        <v>1730</v>
      </c>
      <c r="C399">
        <v>39</v>
      </c>
      <c r="D399">
        <v>1.0900000000000001</v>
      </c>
    </row>
    <row r="400" spans="1:4" x14ac:dyDescent="0.25">
      <c r="A400" t="s">
        <v>972</v>
      </c>
      <c r="B400" t="s">
        <v>1808</v>
      </c>
      <c r="C400">
        <v>18</v>
      </c>
      <c r="D400">
        <v>1.0900000000000001</v>
      </c>
    </row>
    <row r="401" spans="1:4" x14ac:dyDescent="0.25">
      <c r="A401" t="s">
        <v>800</v>
      </c>
      <c r="B401" t="s">
        <v>1613</v>
      </c>
      <c r="C401">
        <v>42</v>
      </c>
      <c r="D401">
        <v>1.0900000000000001</v>
      </c>
    </row>
    <row r="402" spans="1:4" x14ac:dyDescent="0.25">
      <c r="A402" t="s">
        <v>801</v>
      </c>
      <c r="B402" t="s">
        <v>1776</v>
      </c>
      <c r="C402">
        <v>30</v>
      </c>
      <c r="D402">
        <v>1.0900000000000001</v>
      </c>
    </row>
    <row r="403" spans="1:4" x14ac:dyDescent="0.25">
      <c r="A403" t="s">
        <v>803</v>
      </c>
      <c r="B403" t="s">
        <v>1533</v>
      </c>
      <c r="C403">
        <v>54</v>
      </c>
      <c r="D403">
        <v>1.0900000000000001</v>
      </c>
    </row>
    <row r="404" spans="1:4" x14ac:dyDescent="0.25">
      <c r="A404" t="s">
        <v>989</v>
      </c>
      <c r="B404" t="s">
        <v>1784</v>
      </c>
      <c r="C404">
        <v>63</v>
      </c>
      <c r="D404">
        <v>1.0900000000000001</v>
      </c>
    </row>
    <row r="405" spans="1:4" x14ac:dyDescent="0.25">
      <c r="A405" t="s">
        <v>1144</v>
      </c>
      <c r="B405" t="s">
        <v>1758</v>
      </c>
      <c r="C405">
        <v>34</v>
      </c>
      <c r="D405">
        <v>1.0900000000000001</v>
      </c>
    </row>
    <row r="406" spans="1:4" x14ac:dyDescent="0.25">
      <c r="A406" t="s">
        <v>939</v>
      </c>
      <c r="B406" t="s">
        <v>1849</v>
      </c>
      <c r="C406">
        <v>26</v>
      </c>
      <c r="D406">
        <v>1.0900000000000001</v>
      </c>
    </row>
    <row r="407" spans="1:4" x14ac:dyDescent="0.25">
      <c r="A407" t="s">
        <v>1122</v>
      </c>
      <c r="B407" t="s">
        <v>1389</v>
      </c>
      <c r="C407">
        <v>57</v>
      </c>
      <c r="D407">
        <v>1.0900000000000001</v>
      </c>
    </row>
    <row r="408" spans="1:4" x14ac:dyDescent="0.25">
      <c r="A408" t="s">
        <v>1159</v>
      </c>
      <c r="B408" t="s">
        <v>1781</v>
      </c>
      <c r="C408">
        <v>51</v>
      </c>
      <c r="D408">
        <v>1.08</v>
      </c>
    </row>
    <row r="409" spans="1:4" x14ac:dyDescent="0.25">
      <c r="A409" t="s">
        <v>757</v>
      </c>
      <c r="B409" t="s">
        <v>1537</v>
      </c>
      <c r="C409">
        <v>47</v>
      </c>
      <c r="D409">
        <v>1.08</v>
      </c>
    </row>
    <row r="410" spans="1:4" x14ac:dyDescent="0.25">
      <c r="A410" t="s">
        <v>1097</v>
      </c>
      <c r="B410" t="s">
        <v>1793</v>
      </c>
      <c r="C410">
        <v>22</v>
      </c>
      <c r="D410">
        <v>1.08</v>
      </c>
    </row>
    <row r="411" spans="1:4" x14ac:dyDescent="0.25">
      <c r="A411" t="s">
        <v>871</v>
      </c>
      <c r="B411" t="s">
        <v>1474</v>
      </c>
      <c r="C411">
        <v>46</v>
      </c>
      <c r="D411">
        <v>1.08</v>
      </c>
    </row>
    <row r="412" spans="1:4" x14ac:dyDescent="0.25">
      <c r="A412" t="s">
        <v>1014</v>
      </c>
      <c r="B412" t="s">
        <v>1845</v>
      </c>
      <c r="C412">
        <v>73</v>
      </c>
      <c r="D412">
        <v>1.08</v>
      </c>
    </row>
    <row r="413" spans="1:4" x14ac:dyDescent="0.25">
      <c r="A413" t="s">
        <v>1110</v>
      </c>
      <c r="B413" t="s">
        <v>1824</v>
      </c>
      <c r="C413">
        <v>39</v>
      </c>
      <c r="D413">
        <v>1.08</v>
      </c>
    </row>
    <row r="414" spans="1:4" x14ac:dyDescent="0.25">
      <c r="A414" t="s">
        <v>1207</v>
      </c>
      <c r="B414" t="s">
        <v>1345</v>
      </c>
      <c r="C414">
        <v>38</v>
      </c>
      <c r="D414">
        <v>1.08</v>
      </c>
    </row>
    <row r="415" spans="1:4" x14ac:dyDescent="0.25">
      <c r="A415" t="s">
        <v>807</v>
      </c>
      <c r="B415" t="s">
        <v>1467</v>
      </c>
      <c r="C415">
        <v>30</v>
      </c>
      <c r="D415">
        <v>1.08</v>
      </c>
    </row>
    <row r="416" spans="1:4" x14ac:dyDescent="0.25">
      <c r="A416" t="s">
        <v>1063</v>
      </c>
      <c r="B416" t="s">
        <v>1354</v>
      </c>
      <c r="C416">
        <v>45</v>
      </c>
      <c r="D416">
        <v>1.08</v>
      </c>
    </row>
    <row r="417" spans="1:4" x14ac:dyDescent="0.25">
      <c r="A417" t="s">
        <v>947</v>
      </c>
      <c r="B417" t="s">
        <v>1815</v>
      </c>
      <c r="C417">
        <v>25</v>
      </c>
      <c r="D417">
        <v>1.08</v>
      </c>
    </row>
    <row r="418" spans="1:4" x14ac:dyDescent="0.25">
      <c r="A418" t="s">
        <v>1113</v>
      </c>
      <c r="B418" t="s">
        <v>1446</v>
      </c>
      <c r="C418">
        <v>73</v>
      </c>
      <c r="D418">
        <v>1.08</v>
      </c>
    </row>
    <row r="419" spans="1:4" x14ac:dyDescent="0.25">
      <c r="A419" t="s">
        <v>982</v>
      </c>
      <c r="B419" t="s">
        <v>1410</v>
      </c>
      <c r="C419">
        <v>35</v>
      </c>
      <c r="D419">
        <v>1.08</v>
      </c>
    </row>
    <row r="420" spans="1:4" x14ac:dyDescent="0.25">
      <c r="A420" t="s">
        <v>951</v>
      </c>
      <c r="B420" t="s">
        <v>1811</v>
      </c>
      <c r="C420">
        <v>32</v>
      </c>
      <c r="D420">
        <v>1.08</v>
      </c>
    </row>
    <row r="421" spans="1:4" x14ac:dyDescent="0.25">
      <c r="A421" t="s">
        <v>895</v>
      </c>
      <c r="B421" t="s">
        <v>1789</v>
      </c>
      <c r="C421">
        <v>25</v>
      </c>
      <c r="D421">
        <v>1.08</v>
      </c>
    </row>
    <row r="422" spans="1:4" x14ac:dyDescent="0.25">
      <c r="A422" t="s">
        <v>734</v>
      </c>
      <c r="B422" t="s">
        <v>1539</v>
      </c>
      <c r="C422">
        <v>40</v>
      </c>
      <c r="D422">
        <v>1.08</v>
      </c>
    </row>
    <row r="423" spans="1:4" x14ac:dyDescent="0.25">
      <c r="A423" t="s">
        <v>1044</v>
      </c>
      <c r="B423" t="s">
        <v>1821</v>
      </c>
      <c r="C423">
        <v>18</v>
      </c>
      <c r="D423">
        <v>1.08</v>
      </c>
    </row>
    <row r="424" spans="1:4" x14ac:dyDescent="0.25">
      <c r="A424" t="s">
        <v>1026</v>
      </c>
      <c r="B424" t="s">
        <v>1818</v>
      </c>
      <c r="C424">
        <v>55</v>
      </c>
      <c r="D424">
        <v>1.08</v>
      </c>
    </row>
    <row r="425" spans="1:4" x14ac:dyDescent="0.25">
      <c r="A425" t="s">
        <v>745</v>
      </c>
      <c r="B425" t="s">
        <v>1801</v>
      </c>
      <c r="C425">
        <v>10</v>
      </c>
      <c r="D425">
        <v>1.08</v>
      </c>
    </row>
    <row r="426" spans="1:4" x14ac:dyDescent="0.25">
      <c r="A426" t="s">
        <v>746</v>
      </c>
      <c r="B426" t="s">
        <v>1755</v>
      </c>
      <c r="C426">
        <v>22</v>
      </c>
      <c r="D426">
        <v>1.07</v>
      </c>
    </row>
    <row r="427" spans="1:4" x14ac:dyDescent="0.25">
      <c r="A427" t="s">
        <v>994</v>
      </c>
      <c r="B427" t="s">
        <v>1796</v>
      </c>
      <c r="C427">
        <v>99</v>
      </c>
      <c r="D427">
        <v>1.07</v>
      </c>
    </row>
    <row r="428" spans="1:4" x14ac:dyDescent="0.25">
      <c r="A428" t="s">
        <v>1146</v>
      </c>
      <c r="B428" t="s">
        <v>1795</v>
      </c>
      <c r="C428">
        <v>36</v>
      </c>
      <c r="D428">
        <v>1.07</v>
      </c>
    </row>
    <row r="429" spans="1:4" x14ac:dyDescent="0.25">
      <c r="A429" t="s">
        <v>905</v>
      </c>
      <c r="B429" t="s">
        <v>1630</v>
      </c>
      <c r="C429">
        <v>30</v>
      </c>
      <c r="D429">
        <v>1.07</v>
      </c>
    </row>
    <row r="430" spans="1:4" x14ac:dyDescent="0.25">
      <c r="A430" t="s">
        <v>1111</v>
      </c>
      <c r="B430" t="s">
        <v>1770</v>
      </c>
      <c r="C430">
        <v>40</v>
      </c>
      <c r="D430">
        <v>1.07</v>
      </c>
    </row>
    <row r="431" spans="1:4" x14ac:dyDescent="0.25">
      <c r="A431" t="s">
        <v>968</v>
      </c>
      <c r="B431" t="s">
        <v>1832</v>
      </c>
      <c r="C431">
        <v>25</v>
      </c>
      <c r="D431">
        <v>1.07</v>
      </c>
    </row>
    <row r="432" spans="1:4" x14ac:dyDescent="0.25">
      <c r="A432" t="s">
        <v>1076</v>
      </c>
      <c r="B432" t="s">
        <v>1723</v>
      </c>
      <c r="C432">
        <v>50</v>
      </c>
      <c r="D432">
        <v>1.07</v>
      </c>
    </row>
    <row r="433" spans="1:4" x14ac:dyDescent="0.25">
      <c r="A433" t="s">
        <v>922</v>
      </c>
      <c r="B433" t="s">
        <v>1638</v>
      </c>
      <c r="C433">
        <v>27</v>
      </c>
      <c r="D433">
        <v>1.07</v>
      </c>
    </row>
    <row r="434" spans="1:4" x14ac:dyDescent="0.25">
      <c r="A434" t="s">
        <v>1021</v>
      </c>
      <c r="B434" t="s">
        <v>1506</v>
      </c>
      <c r="C434">
        <v>54</v>
      </c>
      <c r="D434">
        <v>1.07</v>
      </c>
    </row>
    <row r="435" spans="1:4" x14ac:dyDescent="0.25">
      <c r="A435" t="s">
        <v>986</v>
      </c>
      <c r="B435" t="s">
        <v>1814</v>
      </c>
      <c r="C435">
        <v>17</v>
      </c>
      <c r="D435">
        <v>1.07</v>
      </c>
    </row>
    <row r="436" spans="1:4" x14ac:dyDescent="0.25">
      <c r="A436" t="s">
        <v>1090</v>
      </c>
      <c r="B436" t="s">
        <v>1543</v>
      </c>
      <c r="C436">
        <v>41</v>
      </c>
      <c r="D436">
        <v>1.07</v>
      </c>
    </row>
    <row r="437" spans="1:4" x14ac:dyDescent="0.25">
      <c r="A437" t="s">
        <v>1191</v>
      </c>
      <c r="B437" t="s">
        <v>1765</v>
      </c>
      <c r="C437">
        <v>36</v>
      </c>
      <c r="D437">
        <v>1.07</v>
      </c>
    </row>
    <row r="438" spans="1:4" x14ac:dyDescent="0.25">
      <c r="A438" t="s">
        <v>1142</v>
      </c>
      <c r="B438" t="s">
        <v>1761</v>
      </c>
      <c r="C438">
        <v>32</v>
      </c>
      <c r="D438">
        <v>1.07</v>
      </c>
    </row>
    <row r="439" spans="1:4" x14ac:dyDescent="0.25">
      <c r="A439" t="s">
        <v>1209</v>
      </c>
      <c r="B439" t="s">
        <v>1716</v>
      </c>
      <c r="C439">
        <v>26</v>
      </c>
      <c r="D439">
        <v>1.07</v>
      </c>
    </row>
    <row r="440" spans="1:4" x14ac:dyDescent="0.25">
      <c r="A440" t="s">
        <v>1157</v>
      </c>
      <c r="B440" t="s">
        <v>1741</v>
      </c>
      <c r="C440">
        <v>22</v>
      </c>
      <c r="D440">
        <v>1.07</v>
      </c>
    </row>
    <row r="441" spans="1:4" x14ac:dyDescent="0.25">
      <c r="A441" t="s">
        <v>1030</v>
      </c>
      <c r="B441" t="s">
        <v>1782</v>
      </c>
      <c r="C441">
        <v>51</v>
      </c>
      <c r="D441">
        <v>1.07</v>
      </c>
    </row>
    <row r="442" spans="1:4" x14ac:dyDescent="0.25">
      <c r="A442" t="s">
        <v>1080</v>
      </c>
      <c r="B442" t="s">
        <v>1802</v>
      </c>
      <c r="C442">
        <v>94</v>
      </c>
      <c r="D442">
        <v>1.07</v>
      </c>
    </row>
    <row r="443" spans="1:4" x14ac:dyDescent="0.25">
      <c r="A443" t="s">
        <v>1095</v>
      </c>
      <c r="B443" t="s">
        <v>1799</v>
      </c>
      <c r="C443">
        <v>21</v>
      </c>
      <c r="D443">
        <v>1.06</v>
      </c>
    </row>
    <row r="444" spans="1:4" x14ac:dyDescent="0.25">
      <c r="A444" t="s">
        <v>713</v>
      </c>
      <c r="B444" t="s">
        <v>1773</v>
      </c>
      <c r="C444">
        <v>11</v>
      </c>
      <c r="D444">
        <v>1.06</v>
      </c>
    </row>
    <row r="445" spans="1:4" x14ac:dyDescent="0.25">
      <c r="A445" t="s">
        <v>966</v>
      </c>
      <c r="B445" t="s">
        <v>1398</v>
      </c>
      <c r="C445">
        <v>52</v>
      </c>
      <c r="D445">
        <v>1.06</v>
      </c>
    </row>
    <row r="446" spans="1:4" x14ac:dyDescent="0.25">
      <c r="A446" t="s">
        <v>688</v>
      </c>
      <c r="B446" t="s">
        <v>1434</v>
      </c>
      <c r="C446">
        <v>16</v>
      </c>
      <c r="D446">
        <v>1.06</v>
      </c>
    </row>
    <row r="447" spans="1:4" x14ac:dyDescent="0.25">
      <c r="A447" t="s">
        <v>1203</v>
      </c>
      <c r="B447" t="s">
        <v>1535</v>
      </c>
      <c r="C447">
        <v>58</v>
      </c>
      <c r="D447">
        <v>1.06</v>
      </c>
    </row>
    <row r="448" spans="1:4" x14ac:dyDescent="0.25">
      <c r="A448" t="s">
        <v>1161</v>
      </c>
      <c r="B448" t="s">
        <v>1653</v>
      </c>
      <c r="C448">
        <v>26</v>
      </c>
      <c r="D448">
        <v>1.06</v>
      </c>
    </row>
    <row r="449" spans="1:4" x14ac:dyDescent="0.25">
      <c r="A449" t="s">
        <v>1149</v>
      </c>
      <c r="B449" t="s">
        <v>1484</v>
      </c>
      <c r="C449">
        <v>45</v>
      </c>
      <c r="D449">
        <v>1.06</v>
      </c>
    </row>
    <row r="450" spans="1:4" x14ac:dyDescent="0.25">
      <c r="A450" t="s">
        <v>923</v>
      </c>
      <c r="B450" t="s">
        <v>1778</v>
      </c>
      <c r="C450">
        <v>12</v>
      </c>
      <c r="D450">
        <v>1.06</v>
      </c>
    </row>
    <row r="451" spans="1:4" x14ac:dyDescent="0.25">
      <c r="A451" t="s">
        <v>1041</v>
      </c>
      <c r="B451" t="s">
        <v>1718</v>
      </c>
      <c r="C451">
        <v>14</v>
      </c>
      <c r="D451">
        <v>1.06</v>
      </c>
    </row>
    <row r="452" spans="1:4" x14ac:dyDescent="0.25">
      <c r="A452" t="s">
        <v>817</v>
      </c>
      <c r="B452" t="s">
        <v>1382</v>
      </c>
      <c r="C452">
        <v>30</v>
      </c>
      <c r="D452">
        <v>1.06</v>
      </c>
    </row>
    <row r="453" spans="1:4" x14ac:dyDescent="0.25">
      <c r="A453" t="s">
        <v>898</v>
      </c>
      <c r="B453" t="s">
        <v>1744</v>
      </c>
      <c r="C453">
        <v>15</v>
      </c>
      <c r="D453">
        <v>1.06</v>
      </c>
    </row>
    <row r="454" spans="1:4" x14ac:dyDescent="0.25">
      <c r="A454" t="s">
        <v>1201</v>
      </c>
      <c r="B454" t="s">
        <v>1763</v>
      </c>
      <c r="C454">
        <v>27</v>
      </c>
      <c r="D454">
        <v>1.06</v>
      </c>
    </row>
    <row r="455" spans="1:4" x14ac:dyDescent="0.25">
      <c r="A455" t="s">
        <v>955</v>
      </c>
      <c r="B455" t="s">
        <v>1743</v>
      </c>
      <c r="C455">
        <v>12</v>
      </c>
      <c r="D455">
        <v>1.06</v>
      </c>
    </row>
    <row r="456" spans="1:4" x14ac:dyDescent="0.25">
      <c r="A456" t="s">
        <v>1079</v>
      </c>
      <c r="B456" t="s">
        <v>1805</v>
      </c>
      <c r="C456">
        <v>17</v>
      </c>
      <c r="D456">
        <v>1.06</v>
      </c>
    </row>
    <row r="457" spans="1:4" x14ac:dyDescent="0.25">
      <c r="A457" t="s">
        <v>1107</v>
      </c>
      <c r="B457" t="s">
        <v>1604</v>
      </c>
      <c r="C457">
        <v>25</v>
      </c>
      <c r="D457">
        <v>1.06</v>
      </c>
    </row>
    <row r="458" spans="1:4" x14ac:dyDescent="0.25">
      <c r="A458" t="s">
        <v>1206</v>
      </c>
      <c r="B458" t="s">
        <v>1493</v>
      </c>
      <c r="C458">
        <v>41</v>
      </c>
      <c r="D458">
        <v>1.06</v>
      </c>
    </row>
    <row r="459" spans="1:4" x14ac:dyDescent="0.25">
      <c r="A459" t="s">
        <v>1059</v>
      </c>
      <c r="B459" t="s">
        <v>1610</v>
      </c>
      <c r="C459">
        <v>17</v>
      </c>
      <c r="D459">
        <v>1.05</v>
      </c>
    </row>
    <row r="460" spans="1:4" x14ac:dyDescent="0.25">
      <c r="A460" t="s">
        <v>825</v>
      </c>
      <c r="B460" t="s">
        <v>1592</v>
      </c>
      <c r="C460">
        <v>53</v>
      </c>
      <c r="D460">
        <v>1.05</v>
      </c>
    </row>
    <row r="461" spans="1:4" x14ac:dyDescent="0.25">
      <c r="A461" t="s">
        <v>1085</v>
      </c>
      <c r="B461" t="s">
        <v>1750</v>
      </c>
      <c r="C461">
        <v>42</v>
      </c>
      <c r="D461">
        <v>1.05</v>
      </c>
    </row>
    <row r="462" spans="1:4" x14ac:dyDescent="0.25">
      <c r="A462" t="s">
        <v>890</v>
      </c>
      <c r="B462" t="s">
        <v>1749</v>
      </c>
      <c r="C462">
        <v>11</v>
      </c>
      <c r="D462">
        <v>1.05</v>
      </c>
    </row>
    <row r="463" spans="1:4" x14ac:dyDescent="0.25">
      <c r="A463" t="s">
        <v>1138</v>
      </c>
      <c r="B463" t="s">
        <v>1779</v>
      </c>
      <c r="C463">
        <v>42</v>
      </c>
      <c r="D463">
        <v>1.05</v>
      </c>
    </row>
    <row r="464" spans="1:4" x14ac:dyDescent="0.25">
      <c r="A464" t="s">
        <v>1173</v>
      </c>
      <c r="B464" t="s">
        <v>1748</v>
      </c>
      <c r="C464">
        <v>33</v>
      </c>
      <c r="D464">
        <v>1.05</v>
      </c>
    </row>
    <row r="465" spans="1:4" x14ac:dyDescent="0.25">
      <c r="A465" t="s">
        <v>875</v>
      </c>
      <c r="B465" t="s">
        <v>1428</v>
      </c>
      <c r="C465">
        <v>22</v>
      </c>
      <c r="D465">
        <v>1.05</v>
      </c>
    </row>
    <row r="466" spans="1:4" x14ac:dyDescent="0.25">
      <c r="A466" t="s">
        <v>891</v>
      </c>
      <c r="B466" t="s">
        <v>1768</v>
      </c>
      <c r="C466">
        <v>15</v>
      </c>
      <c r="D466">
        <v>1.05</v>
      </c>
    </row>
    <row r="467" spans="1:4" x14ac:dyDescent="0.25">
      <c r="A467" t="s">
        <v>1020</v>
      </c>
      <c r="B467" t="s">
        <v>1404</v>
      </c>
      <c r="C467">
        <v>17</v>
      </c>
      <c r="D467">
        <v>1.05</v>
      </c>
    </row>
    <row r="468" spans="1:4" x14ac:dyDescent="0.25">
      <c r="A468" t="s">
        <v>1150</v>
      </c>
      <c r="B468" t="s">
        <v>1560</v>
      </c>
      <c r="C468">
        <v>26</v>
      </c>
      <c r="D468">
        <v>1.05</v>
      </c>
    </row>
    <row r="469" spans="1:4" x14ac:dyDescent="0.25">
      <c r="A469" t="s">
        <v>813</v>
      </c>
      <c r="B469" t="s">
        <v>1430</v>
      </c>
      <c r="C469">
        <v>56</v>
      </c>
      <c r="D469">
        <v>1.05</v>
      </c>
    </row>
    <row r="470" spans="1:4" x14ac:dyDescent="0.25">
      <c r="A470" t="s">
        <v>1166</v>
      </c>
      <c r="B470" t="s">
        <v>1721</v>
      </c>
      <c r="C470">
        <v>30</v>
      </c>
      <c r="D470">
        <v>1.05</v>
      </c>
    </row>
    <row r="471" spans="1:4" x14ac:dyDescent="0.25">
      <c r="A471" t="s">
        <v>1078</v>
      </c>
      <c r="B471" t="s">
        <v>1387</v>
      </c>
      <c r="C471">
        <v>33</v>
      </c>
      <c r="D471">
        <v>1.05</v>
      </c>
    </row>
    <row r="472" spans="1:4" x14ac:dyDescent="0.25">
      <c r="A472" t="s">
        <v>1116</v>
      </c>
      <c r="B472" t="s">
        <v>1696</v>
      </c>
      <c r="C472">
        <v>32</v>
      </c>
      <c r="D472">
        <v>1.05</v>
      </c>
    </row>
    <row r="473" spans="1:4" x14ac:dyDescent="0.25">
      <c r="A473" t="s">
        <v>933</v>
      </c>
      <c r="B473" t="s">
        <v>1549</v>
      </c>
      <c r="C473">
        <v>14</v>
      </c>
      <c r="D473">
        <v>1.05</v>
      </c>
    </row>
    <row r="474" spans="1:4" x14ac:dyDescent="0.25">
      <c r="A474" t="s">
        <v>917</v>
      </c>
      <c r="B474" t="s">
        <v>1760</v>
      </c>
      <c r="C474">
        <v>22</v>
      </c>
      <c r="D474">
        <v>1.05</v>
      </c>
    </row>
    <row r="475" spans="1:4" x14ac:dyDescent="0.25">
      <c r="A475" t="s">
        <v>1105</v>
      </c>
      <c r="B475" t="s">
        <v>1759</v>
      </c>
      <c r="C475">
        <v>70</v>
      </c>
      <c r="D475">
        <v>1.05</v>
      </c>
    </row>
    <row r="476" spans="1:4" x14ac:dyDescent="0.25">
      <c r="A476" t="s">
        <v>881</v>
      </c>
      <c r="B476" t="s">
        <v>1757</v>
      </c>
      <c r="C476">
        <v>32</v>
      </c>
      <c r="D476">
        <v>1.05</v>
      </c>
    </row>
    <row r="477" spans="1:4" x14ac:dyDescent="0.25">
      <c r="A477" t="s">
        <v>719</v>
      </c>
      <c r="B477" t="s">
        <v>1534</v>
      </c>
      <c r="C477">
        <v>8</v>
      </c>
      <c r="D477">
        <v>1.05</v>
      </c>
    </row>
    <row r="478" spans="1:4" x14ac:dyDescent="0.25">
      <c r="A478" t="s">
        <v>1156</v>
      </c>
      <c r="B478" t="s">
        <v>1706</v>
      </c>
      <c r="C478">
        <v>45</v>
      </c>
      <c r="D478">
        <v>1.05</v>
      </c>
    </row>
    <row r="479" spans="1:4" x14ac:dyDescent="0.25">
      <c r="A479" t="s">
        <v>1109</v>
      </c>
      <c r="B479" t="s">
        <v>1372</v>
      </c>
      <c r="C479">
        <v>31</v>
      </c>
      <c r="D479">
        <v>1.04</v>
      </c>
    </row>
    <row r="480" spans="1:4" x14ac:dyDescent="0.25">
      <c r="A480" t="s">
        <v>996</v>
      </c>
      <c r="B480" t="s">
        <v>1794</v>
      </c>
      <c r="C480">
        <v>79</v>
      </c>
      <c r="D480">
        <v>1.04</v>
      </c>
    </row>
    <row r="481" spans="1:4" x14ac:dyDescent="0.25">
      <c r="A481" t="s">
        <v>978</v>
      </c>
      <c r="B481" t="s">
        <v>1595</v>
      </c>
      <c r="C481">
        <v>34</v>
      </c>
      <c r="D481">
        <v>1.04</v>
      </c>
    </row>
    <row r="482" spans="1:4" x14ac:dyDescent="0.25">
      <c r="A482" t="s">
        <v>979</v>
      </c>
      <c r="B482" t="s">
        <v>1754</v>
      </c>
      <c r="C482">
        <v>6</v>
      </c>
      <c r="D482">
        <v>1.04</v>
      </c>
    </row>
    <row r="483" spans="1:4" x14ac:dyDescent="0.25">
      <c r="A483" t="s">
        <v>740</v>
      </c>
      <c r="B483" t="s">
        <v>1753</v>
      </c>
      <c r="C483">
        <v>27</v>
      </c>
      <c r="D483">
        <v>1.04</v>
      </c>
    </row>
    <row r="484" spans="1:4" x14ac:dyDescent="0.25">
      <c r="A484" t="s">
        <v>886</v>
      </c>
      <c r="B484" t="s">
        <v>1523</v>
      </c>
      <c r="C484">
        <v>46</v>
      </c>
      <c r="D484">
        <v>1.04</v>
      </c>
    </row>
    <row r="485" spans="1:4" x14ac:dyDescent="0.25">
      <c r="A485" t="s">
        <v>1096</v>
      </c>
      <c r="B485" t="s">
        <v>1739</v>
      </c>
      <c r="C485">
        <v>85</v>
      </c>
      <c r="D485">
        <v>1.04</v>
      </c>
    </row>
    <row r="486" spans="1:4" x14ac:dyDescent="0.25">
      <c r="A486" t="s">
        <v>1062</v>
      </c>
      <c r="B486" t="s">
        <v>1725</v>
      </c>
      <c r="C486">
        <v>34</v>
      </c>
      <c r="D486">
        <v>1.04</v>
      </c>
    </row>
    <row r="487" spans="1:4" x14ac:dyDescent="0.25">
      <c r="A487" t="s">
        <v>1172</v>
      </c>
      <c r="B487" t="s">
        <v>1364</v>
      </c>
      <c r="C487">
        <v>51</v>
      </c>
      <c r="D487">
        <v>1.04</v>
      </c>
    </row>
    <row r="488" spans="1:4" x14ac:dyDescent="0.25">
      <c r="A488" t="s">
        <v>664</v>
      </c>
      <c r="B488" t="s">
        <v>1738</v>
      </c>
      <c r="C488">
        <v>12</v>
      </c>
      <c r="D488">
        <v>1.04</v>
      </c>
    </row>
    <row r="489" spans="1:4" x14ac:dyDescent="0.25">
      <c r="A489" t="s">
        <v>856</v>
      </c>
      <c r="B489" t="s">
        <v>1792</v>
      </c>
      <c r="C489">
        <v>21</v>
      </c>
      <c r="D489">
        <v>1.04</v>
      </c>
    </row>
    <row r="490" spans="1:4" x14ac:dyDescent="0.25">
      <c r="A490" t="s">
        <v>1112</v>
      </c>
      <c r="B490" t="s">
        <v>1747</v>
      </c>
      <c r="C490">
        <v>26</v>
      </c>
      <c r="D490">
        <v>1.04</v>
      </c>
    </row>
    <row r="491" spans="1:4" x14ac:dyDescent="0.25">
      <c r="A491" t="s">
        <v>792</v>
      </c>
      <c r="B491" t="s">
        <v>1769</v>
      </c>
      <c r="C491">
        <v>31</v>
      </c>
      <c r="D491">
        <v>1.04</v>
      </c>
    </row>
    <row r="492" spans="1:4" x14ac:dyDescent="0.25">
      <c r="A492" t="s">
        <v>1125</v>
      </c>
      <c r="B492" t="s">
        <v>1735</v>
      </c>
      <c r="C492">
        <v>24</v>
      </c>
      <c r="D492">
        <v>1.04</v>
      </c>
    </row>
    <row r="493" spans="1:4" x14ac:dyDescent="0.25">
      <c r="A493" t="s">
        <v>893</v>
      </c>
      <c r="B493" t="s">
        <v>1356</v>
      </c>
      <c r="C493">
        <v>35</v>
      </c>
      <c r="D493">
        <v>1.04</v>
      </c>
    </row>
    <row r="494" spans="1:4" x14ac:dyDescent="0.25">
      <c r="A494" t="s">
        <v>1065</v>
      </c>
      <c r="B494" t="s">
        <v>1347</v>
      </c>
      <c r="C494">
        <v>30</v>
      </c>
      <c r="D494">
        <v>1.04</v>
      </c>
    </row>
    <row r="495" spans="1:4" x14ac:dyDescent="0.25">
      <c r="A495" t="s">
        <v>1087</v>
      </c>
      <c r="B495" t="s">
        <v>1497</v>
      </c>
      <c r="C495">
        <v>61</v>
      </c>
      <c r="D495">
        <v>1.04</v>
      </c>
    </row>
    <row r="496" spans="1:4" x14ac:dyDescent="0.25">
      <c r="A496" t="s">
        <v>1114</v>
      </c>
      <c r="B496" t="s">
        <v>1341</v>
      </c>
      <c r="C496">
        <v>23</v>
      </c>
      <c r="D496">
        <v>1.04</v>
      </c>
    </row>
    <row r="497" spans="1:4" x14ac:dyDescent="0.25">
      <c r="A497" t="s">
        <v>797</v>
      </c>
      <c r="B497" t="s">
        <v>1767</v>
      </c>
      <c r="C497">
        <v>11</v>
      </c>
      <c r="D497">
        <v>1.04</v>
      </c>
    </row>
    <row r="498" spans="1:4" x14ac:dyDescent="0.25">
      <c r="A498" t="s">
        <v>1007</v>
      </c>
      <c r="B498" t="s">
        <v>1734</v>
      </c>
      <c r="C498">
        <v>23</v>
      </c>
      <c r="D498">
        <v>1.04</v>
      </c>
    </row>
    <row r="499" spans="1:4" x14ac:dyDescent="0.25">
      <c r="A499" t="s">
        <v>1164</v>
      </c>
      <c r="B499" t="s">
        <v>1698</v>
      </c>
      <c r="C499">
        <v>17</v>
      </c>
      <c r="D499">
        <v>1.04</v>
      </c>
    </row>
    <row r="500" spans="1:4" x14ac:dyDescent="0.25">
      <c r="A500" t="s">
        <v>1194</v>
      </c>
      <c r="B500" t="s">
        <v>1709</v>
      </c>
      <c r="C500">
        <v>44</v>
      </c>
      <c r="D500">
        <v>1.04</v>
      </c>
    </row>
    <row r="501" spans="1:4" x14ac:dyDescent="0.25">
      <c r="A501" t="s">
        <v>1140</v>
      </c>
      <c r="B501" t="s">
        <v>1719</v>
      </c>
      <c r="C501">
        <v>30</v>
      </c>
      <c r="D501">
        <v>1.04</v>
      </c>
    </row>
    <row r="502" spans="1:4" x14ac:dyDescent="0.25">
      <c r="A502" t="s">
        <v>10248</v>
      </c>
      <c r="B502" t="s">
        <v>1740</v>
      </c>
      <c r="C502">
        <v>23</v>
      </c>
      <c r="D502">
        <v>1.04</v>
      </c>
    </row>
    <row r="503" spans="1:4" x14ac:dyDescent="0.25">
      <c r="A503" t="s">
        <v>1153</v>
      </c>
      <c r="B503" t="s">
        <v>1745</v>
      </c>
      <c r="C503">
        <v>16</v>
      </c>
      <c r="D503">
        <v>1.04</v>
      </c>
    </row>
    <row r="504" spans="1:4" x14ac:dyDescent="0.25">
      <c r="A504" t="s">
        <v>1197</v>
      </c>
      <c r="B504" t="s">
        <v>1551</v>
      </c>
      <c r="C504">
        <v>39</v>
      </c>
      <c r="D504">
        <v>1.04</v>
      </c>
    </row>
    <row r="505" spans="1:4" x14ac:dyDescent="0.25">
      <c r="A505" t="s">
        <v>1179</v>
      </c>
      <c r="B505" t="s">
        <v>1777</v>
      </c>
      <c r="C505">
        <v>43</v>
      </c>
      <c r="D505">
        <v>1.04</v>
      </c>
    </row>
    <row r="506" spans="1:4" x14ac:dyDescent="0.25">
      <c r="A506" t="s">
        <v>1103</v>
      </c>
      <c r="B506" t="s">
        <v>1650</v>
      </c>
      <c r="C506">
        <v>38</v>
      </c>
      <c r="D506">
        <v>1.04</v>
      </c>
    </row>
    <row r="507" spans="1:4" x14ac:dyDescent="0.25">
      <c r="A507" t="s">
        <v>838</v>
      </c>
      <c r="B507" t="s">
        <v>1786</v>
      </c>
      <c r="C507">
        <v>21</v>
      </c>
      <c r="D507">
        <v>1.04</v>
      </c>
    </row>
    <row r="508" spans="1:4" x14ac:dyDescent="0.25">
      <c r="A508" t="s">
        <v>1094</v>
      </c>
      <c r="B508" t="s">
        <v>1729</v>
      </c>
      <c r="C508">
        <v>19</v>
      </c>
      <c r="D508">
        <v>1.04</v>
      </c>
    </row>
    <row r="509" spans="1:4" x14ac:dyDescent="0.25">
      <c r="A509" t="s">
        <v>1170</v>
      </c>
      <c r="B509" t="s">
        <v>1652</v>
      </c>
      <c r="C509">
        <v>33</v>
      </c>
      <c r="D509">
        <v>1.04</v>
      </c>
    </row>
    <row r="510" spans="1:4" x14ac:dyDescent="0.25">
      <c r="A510" t="s">
        <v>805</v>
      </c>
      <c r="B510" t="s">
        <v>1576</v>
      </c>
      <c r="C510">
        <v>17</v>
      </c>
      <c r="D510">
        <v>1.04</v>
      </c>
    </row>
    <row r="511" spans="1:4" x14ac:dyDescent="0.25">
      <c r="A511" t="s">
        <v>692</v>
      </c>
      <c r="B511" t="s">
        <v>1344</v>
      </c>
      <c r="C511">
        <v>18</v>
      </c>
      <c r="D511">
        <v>1.04</v>
      </c>
    </row>
    <row r="512" spans="1:4" x14ac:dyDescent="0.25">
      <c r="A512" t="s">
        <v>769</v>
      </c>
      <c r="B512" t="s">
        <v>1531</v>
      </c>
      <c r="C512">
        <v>17</v>
      </c>
      <c r="D512">
        <v>1.03</v>
      </c>
    </row>
    <row r="513" spans="1:4" x14ac:dyDescent="0.25">
      <c r="A513" t="s">
        <v>1123</v>
      </c>
      <c r="B513" t="s">
        <v>1353</v>
      </c>
      <c r="C513">
        <v>44</v>
      </c>
      <c r="D513">
        <v>1.03</v>
      </c>
    </row>
    <row r="514" spans="1:4" x14ac:dyDescent="0.25">
      <c r="A514" t="s">
        <v>1081</v>
      </c>
      <c r="B514" t="s">
        <v>1715</v>
      </c>
      <c r="C514">
        <v>29</v>
      </c>
      <c r="D514">
        <v>1.03</v>
      </c>
    </row>
    <row r="515" spans="1:4" x14ac:dyDescent="0.25">
      <c r="A515" t="s">
        <v>1011</v>
      </c>
      <c r="B515" t="s">
        <v>1489</v>
      </c>
      <c r="C515">
        <v>29</v>
      </c>
      <c r="D515">
        <v>1.03</v>
      </c>
    </row>
    <row r="516" spans="1:4" x14ac:dyDescent="0.25">
      <c r="A516" t="s">
        <v>997</v>
      </c>
      <c r="B516" t="s">
        <v>1726</v>
      </c>
      <c r="C516">
        <v>27</v>
      </c>
      <c r="D516">
        <v>1.03</v>
      </c>
    </row>
    <row r="517" spans="1:4" x14ac:dyDescent="0.25">
      <c r="A517" t="s">
        <v>885</v>
      </c>
      <c r="B517" t="s">
        <v>1772</v>
      </c>
      <c r="C517">
        <v>17</v>
      </c>
      <c r="D517">
        <v>1.03</v>
      </c>
    </row>
    <row r="518" spans="1:4" x14ac:dyDescent="0.25">
      <c r="A518" t="s">
        <v>1148</v>
      </c>
      <c r="B518" t="s">
        <v>1714</v>
      </c>
      <c r="C518">
        <v>24</v>
      </c>
      <c r="D518">
        <v>1.03</v>
      </c>
    </row>
    <row r="519" spans="1:4" x14ac:dyDescent="0.25">
      <c r="A519" t="s">
        <v>1051</v>
      </c>
      <c r="B519" t="s">
        <v>1713</v>
      </c>
      <c r="C519">
        <v>26</v>
      </c>
      <c r="D519">
        <v>1.03</v>
      </c>
    </row>
    <row r="520" spans="1:4" x14ac:dyDescent="0.25">
      <c r="A520" t="s">
        <v>1060</v>
      </c>
      <c r="B520" t="s">
        <v>1752</v>
      </c>
      <c r="C520">
        <v>15</v>
      </c>
      <c r="D520">
        <v>1.03</v>
      </c>
    </row>
    <row r="521" spans="1:4" x14ac:dyDescent="0.25">
      <c r="A521" t="s">
        <v>1124</v>
      </c>
      <c r="B521" t="s">
        <v>1712</v>
      </c>
      <c r="C521">
        <v>19</v>
      </c>
      <c r="D521">
        <v>1.03</v>
      </c>
    </row>
    <row r="522" spans="1:4" x14ac:dyDescent="0.25">
      <c r="A522" t="s">
        <v>1160</v>
      </c>
      <c r="B522" t="s">
        <v>1711</v>
      </c>
      <c r="C522">
        <v>27</v>
      </c>
      <c r="D522">
        <v>1.03</v>
      </c>
    </row>
    <row r="523" spans="1:4" x14ac:dyDescent="0.25">
      <c r="A523" t="s">
        <v>845</v>
      </c>
      <c r="B523" t="s">
        <v>1591</v>
      </c>
      <c r="C523">
        <v>10</v>
      </c>
      <c r="D523">
        <v>1.03</v>
      </c>
    </row>
    <row r="524" spans="1:4" x14ac:dyDescent="0.25">
      <c r="A524" t="s">
        <v>1053</v>
      </c>
      <c r="B524" t="s">
        <v>1724</v>
      </c>
      <c r="C524">
        <v>13</v>
      </c>
      <c r="D524">
        <v>1.03</v>
      </c>
    </row>
    <row r="525" spans="1:4" x14ac:dyDescent="0.25">
      <c r="A525" t="s">
        <v>967</v>
      </c>
      <c r="B525" t="s">
        <v>1702</v>
      </c>
      <c r="C525">
        <v>12</v>
      </c>
      <c r="D525">
        <v>1.03</v>
      </c>
    </row>
    <row r="526" spans="1:4" x14ac:dyDescent="0.25">
      <c r="A526" t="s">
        <v>1018</v>
      </c>
      <c r="B526" t="s">
        <v>1736</v>
      </c>
      <c r="C526">
        <v>18</v>
      </c>
      <c r="D526">
        <v>1.03</v>
      </c>
    </row>
    <row r="527" spans="1:4" x14ac:dyDescent="0.25">
      <c r="A527" t="s">
        <v>969</v>
      </c>
      <c r="B527" t="s">
        <v>1507</v>
      </c>
      <c r="C527">
        <v>10</v>
      </c>
      <c r="D527">
        <v>1.03</v>
      </c>
    </row>
    <row r="528" spans="1:4" x14ac:dyDescent="0.25">
      <c r="A528" t="s">
        <v>696</v>
      </c>
      <c r="B528" t="s">
        <v>1700</v>
      </c>
      <c r="C528">
        <v>20</v>
      </c>
      <c r="D528">
        <v>1.03</v>
      </c>
    </row>
    <row r="529" spans="1:4" x14ac:dyDescent="0.25">
      <c r="A529" t="s">
        <v>1086</v>
      </c>
      <c r="B529" t="s">
        <v>1722</v>
      </c>
      <c r="C529">
        <v>24</v>
      </c>
      <c r="D529">
        <v>1.03</v>
      </c>
    </row>
    <row r="530" spans="1:4" x14ac:dyDescent="0.25">
      <c r="A530" t="s">
        <v>876</v>
      </c>
      <c r="B530" t="s">
        <v>1746</v>
      </c>
      <c r="C530">
        <v>7</v>
      </c>
      <c r="D530">
        <v>1.03</v>
      </c>
    </row>
    <row r="531" spans="1:4" x14ac:dyDescent="0.25">
      <c r="A531" t="s">
        <v>1077</v>
      </c>
      <c r="B531" t="s">
        <v>1377</v>
      </c>
      <c r="C531">
        <v>45</v>
      </c>
      <c r="D531">
        <v>1.03</v>
      </c>
    </row>
    <row r="532" spans="1:4" x14ac:dyDescent="0.25">
      <c r="A532" t="s">
        <v>1175</v>
      </c>
      <c r="B532" t="s">
        <v>1733</v>
      </c>
      <c r="C532">
        <v>23</v>
      </c>
      <c r="D532">
        <v>1.03</v>
      </c>
    </row>
    <row r="533" spans="1:4" x14ac:dyDescent="0.25">
      <c r="A533" t="s">
        <v>1165</v>
      </c>
      <c r="B533" t="s">
        <v>1732</v>
      </c>
      <c r="C533">
        <v>26</v>
      </c>
      <c r="D533">
        <v>1.03</v>
      </c>
    </row>
    <row r="534" spans="1:4" x14ac:dyDescent="0.25">
      <c r="A534" t="s">
        <v>1139</v>
      </c>
      <c r="B534" t="s">
        <v>1720</v>
      </c>
      <c r="C534">
        <v>19</v>
      </c>
      <c r="D534">
        <v>1.03</v>
      </c>
    </row>
    <row r="535" spans="1:4" x14ac:dyDescent="0.25">
      <c r="A535" t="s">
        <v>1195</v>
      </c>
      <c r="B535" t="s">
        <v>1708</v>
      </c>
      <c r="C535">
        <v>40</v>
      </c>
      <c r="D535">
        <v>1.03</v>
      </c>
    </row>
    <row r="536" spans="1:4" x14ac:dyDescent="0.25">
      <c r="A536" t="s">
        <v>987</v>
      </c>
      <c r="B536" t="s">
        <v>1363</v>
      </c>
      <c r="C536">
        <v>39</v>
      </c>
      <c r="D536">
        <v>1.03</v>
      </c>
    </row>
    <row r="537" spans="1:4" x14ac:dyDescent="0.25">
      <c r="A537" t="s">
        <v>1190</v>
      </c>
      <c r="B537" t="s">
        <v>1688</v>
      </c>
      <c r="C537">
        <v>30</v>
      </c>
      <c r="D537">
        <v>1.03</v>
      </c>
    </row>
    <row r="538" spans="1:4" x14ac:dyDescent="0.25">
      <c r="A538" t="s">
        <v>1141</v>
      </c>
      <c r="B538" t="s">
        <v>1628</v>
      </c>
      <c r="C538">
        <v>22</v>
      </c>
      <c r="D538">
        <v>1.03</v>
      </c>
    </row>
    <row r="539" spans="1:4" x14ac:dyDescent="0.25">
      <c r="A539" t="s">
        <v>1187</v>
      </c>
      <c r="B539" t="s">
        <v>1707</v>
      </c>
      <c r="C539">
        <v>21</v>
      </c>
      <c r="D539">
        <v>1.03</v>
      </c>
    </row>
    <row r="540" spans="1:4" x14ac:dyDescent="0.25">
      <c r="A540" t="s">
        <v>934</v>
      </c>
      <c r="B540" t="s">
        <v>1695</v>
      </c>
      <c r="C540">
        <v>22</v>
      </c>
      <c r="D540">
        <v>1.03</v>
      </c>
    </row>
    <row r="541" spans="1:4" x14ac:dyDescent="0.25">
      <c r="A541" t="s">
        <v>726</v>
      </c>
      <c r="B541" t="s">
        <v>1728</v>
      </c>
      <c r="C541">
        <v>12</v>
      </c>
      <c r="D541">
        <v>1.03</v>
      </c>
    </row>
    <row r="542" spans="1:4" x14ac:dyDescent="0.25">
      <c r="A542" t="s">
        <v>990</v>
      </c>
      <c r="B542" t="s">
        <v>1727</v>
      </c>
      <c r="C542">
        <v>59</v>
      </c>
      <c r="D542">
        <v>1.03</v>
      </c>
    </row>
    <row r="543" spans="1:4" x14ac:dyDescent="0.25">
      <c r="A543" t="s">
        <v>1032</v>
      </c>
      <c r="B543" t="s">
        <v>1705</v>
      </c>
      <c r="C543">
        <v>18</v>
      </c>
      <c r="D543">
        <v>1.03</v>
      </c>
    </row>
    <row r="544" spans="1:4" x14ac:dyDescent="0.25">
      <c r="A544" t="s">
        <v>1083</v>
      </c>
      <c r="B544" t="s">
        <v>1417</v>
      </c>
      <c r="C544">
        <v>26</v>
      </c>
      <c r="D544">
        <v>1.02</v>
      </c>
    </row>
    <row r="545" spans="1:4" x14ac:dyDescent="0.25">
      <c r="A545" t="s">
        <v>1147</v>
      </c>
      <c r="B545" t="s">
        <v>1659</v>
      </c>
      <c r="C545">
        <v>18</v>
      </c>
      <c r="D545">
        <v>1.02</v>
      </c>
    </row>
    <row r="546" spans="1:4" x14ac:dyDescent="0.25">
      <c r="A546" t="s">
        <v>1135</v>
      </c>
      <c r="B546" t="s">
        <v>1424</v>
      </c>
      <c r="C546">
        <v>19</v>
      </c>
      <c r="D546">
        <v>1.02</v>
      </c>
    </row>
    <row r="547" spans="1:4" x14ac:dyDescent="0.25">
      <c r="A547" t="s">
        <v>1182</v>
      </c>
      <c r="B547" t="s">
        <v>1704</v>
      </c>
      <c r="C547">
        <v>23</v>
      </c>
      <c r="D547">
        <v>1.02</v>
      </c>
    </row>
    <row r="548" spans="1:4" x14ac:dyDescent="0.25">
      <c r="A548" t="s">
        <v>1038</v>
      </c>
      <c r="B548" t="s">
        <v>1433</v>
      </c>
      <c r="C548">
        <v>19</v>
      </c>
      <c r="D548">
        <v>1.02</v>
      </c>
    </row>
    <row r="549" spans="1:4" x14ac:dyDescent="0.25">
      <c r="A549" t="s">
        <v>1039</v>
      </c>
      <c r="B549" t="s">
        <v>1692</v>
      </c>
      <c r="C549">
        <v>18</v>
      </c>
      <c r="D549">
        <v>1.02</v>
      </c>
    </row>
    <row r="550" spans="1:4" x14ac:dyDescent="0.25">
      <c r="A550" t="s">
        <v>1003</v>
      </c>
      <c r="B550" t="s">
        <v>1737</v>
      </c>
      <c r="C550">
        <v>7</v>
      </c>
      <c r="D550">
        <v>1.02</v>
      </c>
    </row>
    <row r="551" spans="1:4" x14ac:dyDescent="0.25">
      <c r="A551" t="s">
        <v>1184</v>
      </c>
      <c r="B551" t="s">
        <v>1689</v>
      </c>
      <c r="C551">
        <v>50</v>
      </c>
      <c r="D551">
        <v>1.02</v>
      </c>
    </row>
    <row r="552" spans="1:4" x14ac:dyDescent="0.25">
      <c r="A552" t="s">
        <v>1064</v>
      </c>
      <c r="B552" t="s">
        <v>1631</v>
      </c>
      <c r="C552">
        <v>35</v>
      </c>
      <c r="D552">
        <v>1.02</v>
      </c>
    </row>
    <row r="553" spans="1:4" x14ac:dyDescent="0.25">
      <c r="A553" t="s">
        <v>1066</v>
      </c>
      <c r="B553" t="s">
        <v>1337</v>
      </c>
      <c r="C553">
        <v>32</v>
      </c>
      <c r="D553">
        <v>1.02</v>
      </c>
    </row>
    <row r="554" spans="1:4" x14ac:dyDescent="0.25">
      <c r="A554" t="s">
        <v>812</v>
      </c>
      <c r="B554" t="s">
        <v>1471</v>
      </c>
      <c r="C554">
        <v>17</v>
      </c>
      <c r="D554">
        <v>1.02</v>
      </c>
    </row>
    <row r="555" spans="1:4" x14ac:dyDescent="0.25">
      <c r="A555" t="s">
        <v>1040</v>
      </c>
      <c r="B555" t="s">
        <v>1710</v>
      </c>
      <c r="C555">
        <v>23</v>
      </c>
      <c r="D555">
        <v>1.02</v>
      </c>
    </row>
    <row r="556" spans="1:4" x14ac:dyDescent="0.25">
      <c r="A556" t="s">
        <v>1185</v>
      </c>
      <c r="B556" t="s">
        <v>1860</v>
      </c>
      <c r="C556">
        <v>26</v>
      </c>
      <c r="D556">
        <v>1.02</v>
      </c>
    </row>
    <row r="557" spans="1:4" x14ac:dyDescent="0.25">
      <c r="A557" t="s">
        <v>1186</v>
      </c>
      <c r="B557" t="s">
        <v>1338</v>
      </c>
      <c r="C557">
        <v>20</v>
      </c>
      <c r="D557">
        <v>1.02</v>
      </c>
    </row>
    <row r="558" spans="1:4" x14ac:dyDescent="0.25">
      <c r="A558" t="s">
        <v>1101</v>
      </c>
      <c r="B558" t="s">
        <v>1697</v>
      </c>
      <c r="C558">
        <v>30</v>
      </c>
      <c r="D558">
        <v>1.02</v>
      </c>
    </row>
    <row r="559" spans="1:4" x14ac:dyDescent="0.25">
      <c r="A559" t="s">
        <v>1196</v>
      </c>
      <c r="B559" t="s">
        <v>1683</v>
      </c>
      <c r="C559">
        <v>20</v>
      </c>
      <c r="D559">
        <v>1.02</v>
      </c>
    </row>
    <row r="560" spans="1:4" x14ac:dyDescent="0.25">
      <c r="A560" t="s">
        <v>742</v>
      </c>
      <c r="B560" t="s">
        <v>1548</v>
      </c>
      <c r="C560">
        <v>16</v>
      </c>
      <c r="D560">
        <v>1.02</v>
      </c>
    </row>
    <row r="561" spans="1:4" x14ac:dyDescent="0.25">
      <c r="A561" t="s">
        <v>1192</v>
      </c>
      <c r="B561" t="s">
        <v>1687</v>
      </c>
      <c r="C561">
        <v>18</v>
      </c>
      <c r="D561">
        <v>1.02</v>
      </c>
    </row>
    <row r="562" spans="1:4" x14ac:dyDescent="0.25">
      <c r="A562" t="s">
        <v>1009</v>
      </c>
      <c r="B562" t="s">
        <v>1717</v>
      </c>
      <c r="C562">
        <v>9</v>
      </c>
      <c r="D562">
        <v>1.02</v>
      </c>
    </row>
    <row r="563" spans="1:4" x14ac:dyDescent="0.25">
      <c r="A563" t="s">
        <v>1118</v>
      </c>
      <c r="B563" t="s">
        <v>1426</v>
      </c>
      <c r="C563">
        <v>28</v>
      </c>
      <c r="D563">
        <v>1.02</v>
      </c>
    </row>
    <row r="564" spans="1:4" x14ac:dyDescent="0.25">
      <c r="A564" t="s">
        <v>1072</v>
      </c>
      <c r="B564" t="s">
        <v>1694</v>
      </c>
      <c r="C564">
        <v>11</v>
      </c>
      <c r="D564">
        <v>1.02</v>
      </c>
    </row>
    <row r="565" spans="1:4" x14ac:dyDescent="0.25">
      <c r="A565" t="s">
        <v>1158</v>
      </c>
      <c r="B565" t="s">
        <v>1686</v>
      </c>
      <c r="C565">
        <v>33</v>
      </c>
      <c r="D565">
        <v>1.02</v>
      </c>
    </row>
    <row r="566" spans="1:4" x14ac:dyDescent="0.25">
      <c r="A566" t="s">
        <v>1145</v>
      </c>
      <c r="B566" t="s">
        <v>1693</v>
      </c>
      <c r="C566">
        <v>39</v>
      </c>
      <c r="D566">
        <v>1.02</v>
      </c>
    </row>
    <row r="567" spans="1:4" x14ac:dyDescent="0.25">
      <c r="A567" t="s">
        <v>1210</v>
      </c>
      <c r="B567" t="s">
        <v>1673</v>
      </c>
      <c r="C567">
        <v>20</v>
      </c>
      <c r="D567">
        <v>1.01</v>
      </c>
    </row>
    <row r="568" spans="1:4" x14ac:dyDescent="0.25">
      <c r="A568" t="s">
        <v>1037</v>
      </c>
      <c r="B568" t="s">
        <v>1651</v>
      </c>
      <c r="C568">
        <v>20</v>
      </c>
      <c r="D568">
        <v>1.01</v>
      </c>
    </row>
    <row r="569" spans="1:4" x14ac:dyDescent="0.25">
      <c r="A569" t="s">
        <v>748</v>
      </c>
      <c r="B569" t="s">
        <v>1423</v>
      </c>
      <c r="C569">
        <v>11</v>
      </c>
      <c r="D569">
        <v>1.01</v>
      </c>
    </row>
    <row r="570" spans="1:4" x14ac:dyDescent="0.25">
      <c r="A570" t="s">
        <v>1212</v>
      </c>
      <c r="B570" t="s">
        <v>1678</v>
      </c>
      <c r="C570">
        <v>26</v>
      </c>
      <c r="D570">
        <v>1.01</v>
      </c>
    </row>
    <row r="571" spans="1:4" x14ac:dyDescent="0.25">
      <c r="A571" t="s">
        <v>1211</v>
      </c>
      <c r="B571" t="s">
        <v>1682</v>
      </c>
      <c r="C571">
        <v>19</v>
      </c>
      <c r="D571">
        <v>1.01</v>
      </c>
    </row>
    <row r="572" spans="1:4" x14ac:dyDescent="0.25">
      <c r="A572" t="s">
        <v>1137</v>
      </c>
      <c r="B572" t="s">
        <v>1703</v>
      </c>
      <c r="C572">
        <v>20</v>
      </c>
      <c r="D572">
        <v>1.01</v>
      </c>
    </row>
    <row r="573" spans="1:4" x14ac:dyDescent="0.25">
      <c r="A573" t="s">
        <v>1162</v>
      </c>
      <c r="B573" t="s">
        <v>1676</v>
      </c>
      <c r="C573">
        <v>16</v>
      </c>
      <c r="D573">
        <v>1.01</v>
      </c>
    </row>
    <row r="574" spans="1:4" x14ac:dyDescent="0.25">
      <c r="A574" t="s">
        <v>1174</v>
      </c>
      <c r="B574" t="s">
        <v>1691</v>
      </c>
      <c r="C574">
        <v>16</v>
      </c>
      <c r="D574">
        <v>1.01</v>
      </c>
    </row>
    <row r="575" spans="1:4" x14ac:dyDescent="0.25">
      <c r="A575" t="s">
        <v>1098</v>
      </c>
      <c r="B575" t="s">
        <v>1690</v>
      </c>
      <c r="C575">
        <v>21</v>
      </c>
      <c r="D575">
        <v>1.01</v>
      </c>
    </row>
    <row r="576" spans="1:4" x14ac:dyDescent="0.25">
      <c r="A576" t="s">
        <v>1188</v>
      </c>
      <c r="B576" t="s">
        <v>1675</v>
      </c>
      <c r="C576">
        <v>14</v>
      </c>
      <c r="D576">
        <v>1.01</v>
      </c>
    </row>
    <row r="577" spans="1:4" x14ac:dyDescent="0.25">
      <c r="A577" t="s">
        <v>970</v>
      </c>
      <c r="B577" t="s">
        <v>1681</v>
      </c>
      <c r="C577">
        <v>9</v>
      </c>
      <c r="D577">
        <v>1.01</v>
      </c>
    </row>
    <row r="578" spans="1:4" x14ac:dyDescent="0.25">
      <c r="A578" t="s">
        <v>1099</v>
      </c>
      <c r="B578" t="s">
        <v>1701</v>
      </c>
      <c r="C578">
        <v>16</v>
      </c>
      <c r="D578">
        <v>1.01</v>
      </c>
    </row>
    <row r="579" spans="1:4" x14ac:dyDescent="0.25">
      <c r="A579" t="s">
        <v>1176</v>
      </c>
      <c r="B579" t="s">
        <v>1685</v>
      </c>
      <c r="C579">
        <v>12</v>
      </c>
      <c r="D579">
        <v>1.01</v>
      </c>
    </row>
    <row r="580" spans="1:4" x14ac:dyDescent="0.25">
      <c r="A580" t="s">
        <v>1205</v>
      </c>
      <c r="B580" t="s">
        <v>1684</v>
      </c>
      <c r="C580">
        <v>22</v>
      </c>
      <c r="D580">
        <v>1.01</v>
      </c>
    </row>
    <row r="581" spans="1:4" x14ac:dyDescent="0.25">
      <c r="A581" t="s">
        <v>1089</v>
      </c>
      <c r="B581" t="s">
        <v>1629</v>
      </c>
      <c r="C581">
        <v>20</v>
      </c>
      <c r="D581">
        <v>1.01</v>
      </c>
    </row>
    <row r="582" spans="1:4" x14ac:dyDescent="0.25">
      <c r="A582" t="s">
        <v>1214</v>
      </c>
      <c r="B582" t="s">
        <v>1670</v>
      </c>
      <c r="C582">
        <v>30</v>
      </c>
      <c r="D582">
        <v>1.01</v>
      </c>
    </row>
    <row r="583" spans="1:4" x14ac:dyDescent="0.25">
      <c r="A583" t="s">
        <v>1215</v>
      </c>
      <c r="B583" t="s">
        <v>1669</v>
      </c>
      <c r="C583">
        <v>30</v>
      </c>
      <c r="D583">
        <v>1.01</v>
      </c>
    </row>
    <row r="584" spans="1:4" x14ac:dyDescent="0.25">
      <c r="A584" t="s">
        <v>973</v>
      </c>
      <c r="B584" t="s">
        <v>1680</v>
      </c>
      <c r="C584">
        <v>15</v>
      </c>
      <c r="D584">
        <v>1.01</v>
      </c>
    </row>
    <row r="585" spans="1:4" x14ac:dyDescent="0.25">
      <c r="A585" t="s">
        <v>1180</v>
      </c>
      <c r="B585" t="s">
        <v>1674</v>
      </c>
      <c r="C585">
        <v>16</v>
      </c>
      <c r="D585">
        <v>1.01</v>
      </c>
    </row>
    <row r="586" spans="1:4" x14ac:dyDescent="0.25">
      <c r="A586" t="s">
        <v>992</v>
      </c>
      <c r="B586" t="s">
        <v>1672</v>
      </c>
      <c r="C586">
        <v>22</v>
      </c>
      <c r="D586">
        <v>1.01</v>
      </c>
    </row>
    <row r="587" spans="1:4" x14ac:dyDescent="0.25">
      <c r="A587" t="s">
        <v>1031</v>
      </c>
      <c r="B587" t="s">
        <v>1540</v>
      </c>
      <c r="C587">
        <v>67</v>
      </c>
      <c r="D587">
        <v>1.01</v>
      </c>
    </row>
    <row r="588" spans="1:4" x14ac:dyDescent="0.25">
      <c r="A588" t="s">
        <v>1036</v>
      </c>
      <c r="B588" t="s">
        <v>1668</v>
      </c>
      <c r="C588">
        <v>7</v>
      </c>
      <c r="D588">
        <v>1</v>
      </c>
    </row>
    <row r="589" spans="1:4" x14ac:dyDescent="0.25">
      <c r="A589" t="s">
        <v>1213</v>
      </c>
      <c r="B589" t="s">
        <v>1667</v>
      </c>
      <c r="C589">
        <v>97</v>
      </c>
      <c r="D589">
        <v>1</v>
      </c>
    </row>
    <row r="590" spans="1:4" x14ac:dyDescent="0.25">
      <c r="A590" t="s">
        <v>1200</v>
      </c>
      <c r="B590" t="s">
        <v>1671</v>
      </c>
      <c r="C590">
        <v>24</v>
      </c>
      <c r="D590">
        <v>1</v>
      </c>
    </row>
    <row r="591" spans="1:4" x14ac:dyDescent="0.25">
      <c r="A591" t="s">
        <v>867</v>
      </c>
      <c r="B591" t="s">
        <v>1666</v>
      </c>
      <c r="C591">
        <v>7</v>
      </c>
      <c r="D591">
        <v>1</v>
      </c>
    </row>
    <row r="592" spans="1:4" x14ac:dyDescent="0.25">
      <c r="A592" t="s">
        <v>904</v>
      </c>
      <c r="B592" t="s">
        <v>1679</v>
      </c>
      <c r="C592">
        <v>8</v>
      </c>
      <c r="D592">
        <v>1</v>
      </c>
    </row>
    <row r="593" spans="1:4" x14ac:dyDescent="0.25">
      <c r="A593" t="s">
        <v>654</v>
      </c>
      <c r="B593" t="s">
        <v>1677</v>
      </c>
      <c r="C593">
        <v>6</v>
      </c>
      <c r="D593">
        <v>1</v>
      </c>
    </row>
    <row r="594" spans="1:4" x14ac:dyDescent="0.25">
      <c r="A594" t="s">
        <v>1183</v>
      </c>
      <c r="B594" t="s">
        <v>1665</v>
      </c>
      <c r="C594">
        <v>10</v>
      </c>
      <c r="D594">
        <v>1</v>
      </c>
    </row>
    <row r="595" spans="1:4" x14ac:dyDescent="0.25">
      <c r="A595" t="s">
        <v>950</v>
      </c>
      <c r="B595" t="s">
        <v>1648</v>
      </c>
      <c r="C595">
        <v>6</v>
      </c>
      <c r="D595">
        <v>1</v>
      </c>
    </row>
    <row r="596" spans="1:4" x14ac:dyDescent="0.25">
      <c r="A596" t="s">
        <v>1208</v>
      </c>
      <c r="B596" t="s">
        <v>1664</v>
      </c>
      <c r="C596">
        <v>14</v>
      </c>
      <c r="D596">
        <v>1</v>
      </c>
    </row>
    <row r="597" spans="1:4" x14ac:dyDescent="0.25">
      <c r="A597" t="s">
        <v>735</v>
      </c>
      <c r="B597" t="s">
        <v>1663</v>
      </c>
      <c r="C597">
        <v>6</v>
      </c>
      <c r="D597">
        <v>1</v>
      </c>
    </row>
    <row r="598" spans="1:4" x14ac:dyDescent="0.25">
      <c r="A598" t="s">
        <v>902</v>
      </c>
      <c r="B598" t="s">
        <v>1463</v>
      </c>
      <c r="C598">
        <v>8</v>
      </c>
      <c r="D598">
        <v>1</v>
      </c>
    </row>
    <row r="599" spans="1:4" x14ac:dyDescent="0.25">
      <c r="A599" t="s">
        <v>1216</v>
      </c>
      <c r="B599" t="s">
        <v>1475</v>
      </c>
      <c r="C599">
        <v>41</v>
      </c>
      <c r="D59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"/>
  <sheetViews>
    <sheetView workbookViewId="0">
      <selection sqref="A1:D1048576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1662</v>
      </c>
      <c r="C1" s="1" t="s">
        <v>1</v>
      </c>
      <c r="D1" s="1" t="s">
        <v>2</v>
      </c>
    </row>
    <row r="2" spans="1:4" x14ac:dyDescent="0.25">
      <c r="A2" t="s">
        <v>29</v>
      </c>
      <c r="B2" t="s">
        <v>1738</v>
      </c>
      <c r="C2">
        <v>34</v>
      </c>
      <c r="D2">
        <v>10</v>
      </c>
    </row>
    <row r="3" spans="1:4" x14ac:dyDescent="0.25">
      <c r="A3" t="s">
        <v>25</v>
      </c>
      <c r="B3" t="s">
        <v>1632</v>
      </c>
      <c r="C3">
        <v>35</v>
      </c>
      <c r="D3">
        <v>9.8000000000000007</v>
      </c>
    </row>
    <row r="4" spans="1:4" x14ac:dyDescent="0.25">
      <c r="A4" t="s">
        <v>9</v>
      </c>
      <c r="B4" t="s">
        <v>1653</v>
      </c>
      <c r="C4">
        <v>73</v>
      </c>
      <c r="D4">
        <v>8.57</v>
      </c>
    </row>
    <row r="5" spans="1:4" x14ac:dyDescent="0.25">
      <c r="A5" t="s">
        <v>15</v>
      </c>
      <c r="B5" t="s">
        <v>1646</v>
      </c>
      <c r="C5">
        <v>141</v>
      </c>
      <c r="D5">
        <v>7.73</v>
      </c>
    </row>
    <row r="6" spans="1:4" x14ac:dyDescent="0.25">
      <c r="A6" t="s">
        <v>21</v>
      </c>
      <c r="B6" t="s">
        <v>1642</v>
      </c>
      <c r="C6">
        <v>152</v>
      </c>
      <c r="D6">
        <v>6.64</v>
      </c>
    </row>
    <row r="7" spans="1:4" x14ac:dyDescent="0.25">
      <c r="A7" t="s">
        <v>47</v>
      </c>
      <c r="B7" t="s">
        <v>1699</v>
      </c>
      <c r="C7">
        <v>51</v>
      </c>
      <c r="D7">
        <v>6.24</v>
      </c>
    </row>
    <row r="8" spans="1:4" x14ac:dyDescent="0.25">
      <c r="A8" t="s">
        <v>51</v>
      </c>
      <c r="B8" t="s">
        <v>1758</v>
      </c>
      <c r="C8">
        <v>92</v>
      </c>
      <c r="D8">
        <v>5.93</v>
      </c>
    </row>
    <row r="9" spans="1:4" x14ac:dyDescent="0.25">
      <c r="A9" t="s">
        <v>32</v>
      </c>
      <c r="B9" t="s">
        <v>1628</v>
      </c>
      <c r="C9">
        <v>17</v>
      </c>
      <c r="D9">
        <v>3.36</v>
      </c>
    </row>
    <row r="10" spans="1:4" x14ac:dyDescent="0.25">
      <c r="A10" t="s">
        <v>81</v>
      </c>
      <c r="B10" t="s">
        <v>1967</v>
      </c>
      <c r="C10">
        <v>113</v>
      </c>
      <c r="D10">
        <v>3.11</v>
      </c>
    </row>
    <row r="11" spans="1:4" x14ac:dyDescent="0.25">
      <c r="A11" t="s">
        <v>53</v>
      </c>
      <c r="B11" t="s">
        <v>1669</v>
      </c>
      <c r="C11">
        <v>26</v>
      </c>
      <c r="D11">
        <v>2.99</v>
      </c>
    </row>
    <row r="12" spans="1:4" x14ac:dyDescent="0.25">
      <c r="A12" t="s">
        <v>66</v>
      </c>
      <c r="B12" t="s">
        <v>1615</v>
      </c>
      <c r="C12">
        <v>82</v>
      </c>
      <c r="D12">
        <v>2.59</v>
      </c>
    </row>
    <row r="13" spans="1:4" x14ac:dyDescent="0.25">
      <c r="A13" t="s">
        <v>69</v>
      </c>
      <c r="B13" t="s">
        <v>1978</v>
      </c>
      <c r="C13">
        <v>15</v>
      </c>
      <c r="D13">
        <v>2.48</v>
      </c>
    </row>
    <row r="14" spans="1:4" x14ac:dyDescent="0.25">
      <c r="A14" t="s">
        <v>75</v>
      </c>
      <c r="B14" t="s">
        <v>1785</v>
      </c>
      <c r="C14">
        <v>42</v>
      </c>
      <c r="D14">
        <v>2.02</v>
      </c>
    </row>
    <row r="15" spans="1:4" x14ac:dyDescent="0.25">
      <c r="A15" t="s">
        <v>161</v>
      </c>
      <c r="B15" t="s">
        <v>1718</v>
      </c>
      <c r="C15">
        <v>39</v>
      </c>
      <c r="D15">
        <v>1.5</v>
      </c>
    </row>
    <row r="16" spans="1:4" x14ac:dyDescent="0.25">
      <c r="A16" t="s">
        <v>74</v>
      </c>
      <c r="B16" t="s">
        <v>1786</v>
      </c>
      <c r="C16">
        <v>234</v>
      </c>
      <c r="D16">
        <v>1.1200000000000001</v>
      </c>
    </row>
    <row r="17" spans="1:4" x14ac:dyDescent="0.25">
      <c r="A17" t="s">
        <v>79</v>
      </c>
      <c r="B17" t="s">
        <v>1640</v>
      </c>
      <c r="C17">
        <v>102</v>
      </c>
      <c r="D17">
        <v>1.1000000000000001</v>
      </c>
    </row>
    <row r="18" spans="1:4" x14ac:dyDescent="0.25">
      <c r="A18" t="s">
        <v>165</v>
      </c>
      <c r="B18" t="s">
        <v>1752</v>
      </c>
      <c r="C18">
        <v>28</v>
      </c>
      <c r="D18">
        <v>1.06</v>
      </c>
    </row>
    <row r="19" spans="1:4" x14ac:dyDescent="0.25">
      <c r="A19" t="s">
        <v>224</v>
      </c>
      <c r="B19" t="s">
        <v>1774</v>
      </c>
      <c r="C19">
        <v>36</v>
      </c>
      <c r="D19">
        <v>1.03</v>
      </c>
    </row>
    <row r="20" spans="1:4" x14ac:dyDescent="0.25">
      <c r="A20" t="s">
        <v>105</v>
      </c>
      <c r="B20" t="s">
        <v>1979</v>
      </c>
      <c r="C20">
        <v>16</v>
      </c>
      <c r="D20">
        <v>1.01</v>
      </c>
    </row>
    <row r="21" spans="1:4" x14ac:dyDescent="0.25">
      <c r="A21" t="s">
        <v>119</v>
      </c>
      <c r="B21" t="s">
        <v>1762</v>
      </c>
      <c r="C21">
        <v>48</v>
      </c>
      <c r="D21">
        <v>0.94</v>
      </c>
    </row>
    <row r="22" spans="1:4" x14ac:dyDescent="0.25">
      <c r="A22" t="s">
        <v>149</v>
      </c>
      <c r="B22" t="s">
        <v>1907</v>
      </c>
      <c r="C22">
        <v>57</v>
      </c>
      <c r="D22">
        <v>0.82</v>
      </c>
    </row>
    <row r="23" spans="1:4" x14ac:dyDescent="0.25">
      <c r="A23" t="s">
        <v>157</v>
      </c>
      <c r="B23" t="s">
        <v>1713</v>
      </c>
      <c r="C23">
        <v>66</v>
      </c>
      <c r="D23">
        <v>0.79</v>
      </c>
    </row>
    <row r="24" spans="1:4" x14ac:dyDescent="0.25">
      <c r="A24" t="s">
        <v>267</v>
      </c>
      <c r="B24" t="s">
        <v>1698</v>
      </c>
      <c r="C24">
        <v>46</v>
      </c>
      <c r="D24">
        <v>0.67</v>
      </c>
    </row>
    <row r="25" spans="1:4" x14ac:dyDescent="0.25">
      <c r="A25" t="s">
        <v>158</v>
      </c>
      <c r="B25" t="s">
        <v>1800</v>
      </c>
      <c r="C25">
        <v>33</v>
      </c>
      <c r="D25">
        <v>0.67</v>
      </c>
    </row>
    <row r="26" spans="1:4" x14ac:dyDescent="0.25">
      <c r="A26" t="s">
        <v>88</v>
      </c>
      <c r="B26" t="s">
        <v>1639</v>
      </c>
      <c r="C26">
        <v>21</v>
      </c>
      <c r="D26">
        <v>0.65</v>
      </c>
    </row>
    <row r="27" spans="1:4" x14ac:dyDescent="0.25">
      <c r="A27" t="s">
        <v>93</v>
      </c>
      <c r="B27" t="s">
        <v>1751</v>
      </c>
      <c r="C27">
        <v>164</v>
      </c>
      <c r="D27">
        <v>0.62</v>
      </c>
    </row>
    <row r="28" spans="1:4" x14ac:dyDescent="0.25">
      <c r="A28" t="s">
        <v>140</v>
      </c>
      <c r="B28" t="s">
        <v>1566</v>
      </c>
      <c r="C28">
        <v>220</v>
      </c>
      <c r="D28">
        <v>0.55000000000000004</v>
      </c>
    </row>
    <row r="29" spans="1:4" x14ac:dyDescent="0.25">
      <c r="A29" t="s">
        <v>116</v>
      </c>
      <c r="B29" t="s">
        <v>1744</v>
      </c>
      <c r="C29">
        <v>36</v>
      </c>
      <c r="D29">
        <v>0.52</v>
      </c>
    </row>
    <row r="30" spans="1:4" x14ac:dyDescent="0.25">
      <c r="A30" t="s">
        <v>169</v>
      </c>
      <c r="B30" t="s">
        <v>1563</v>
      </c>
      <c r="C30">
        <v>45</v>
      </c>
      <c r="D30">
        <v>0.52</v>
      </c>
    </row>
    <row r="31" spans="1:4" x14ac:dyDescent="0.25">
      <c r="A31" t="s">
        <v>206</v>
      </c>
      <c r="B31" t="s">
        <v>1690</v>
      </c>
      <c r="C31">
        <v>54</v>
      </c>
      <c r="D31">
        <v>0.48</v>
      </c>
    </row>
    <row r="32" spans="1:4" x14ac:dyDescent="0.25">
      <c r="A32" t="s">
        <v>211</v>
      </c>
      <c r="B32" t="s">
        <v>1605</v>
      </c>
      <c r="C32">
        <v>73</v>
      </c>
      <c r="D32">
        <v>0.48</v>
      </c>
    </row>
    <row r="33" spans="1:4" x14ac:dyDescent="0.25">
      <c r="A33" t="s">
        <v>117</v>
      </c>
      <c r="B33" t="s">
        <v>1743</v>
      </c>
      <c r="C33">
        <v>31</v>
      </c>
      <c r="D33">
        <v>0.45</v>
      </c>
    </row>
    <row r="34" spans="1:4" x14ac:dyDescent="0.25">
      <c r="A34" t="s">
        <v>130</v>
      </c>
      <c r="B34" t="s">
        <v>1598</v>
      </c>
      <c r="C34">
        <v>21</v>
      </c>
      <c r="D34">
        <v>0.42</v>
      </c>
    </row>
    <row r="35" spans="1:4" x14ac:dyDescent="0.25">
      <c r="A35" t="s">
        <v>152</v>
      </c>
      <c r="B35" t="s">
        <v>1720</v>
      </c>
      <c r="C35">
        <v>299</v>
      </c>
      <c r="D35">
        <v>0.41</v>
      </c>
    </row>
    <row r="36" spans="1:4" x14ac:dyDescent="0.25">
      <c r="A36" t="s">
        <v>275</v>
      </c>
      <c r="B36" t="s">
        <v>1671</v>
      </c>
      <c r="C36">
        <v>34</v>
      </c>
      <c r="D36">
        <v>0.41</v>
      </c>
    </row>
    <row r="37" spans="1:4" x14ac:dyDescent="0.25">
      <c r="A37" t="s">
        <v>210</v>
      </c>
      <c r="B37" t="s">
        <v>1549</v>
      </c>
      <c r="C37">
        <v>61</v>
      </c>
      <c r="D37">
        <v>0.4</v>
      </c>
    </row>
    <row r="38" spans="1:4" x14ac:dyDescent="0.25">
      <c r="A38" t="s">
        <v>240</v>
      </c>
      <c r="B38" t="s">
        <v>1674</v>
      </c>
      <c r="C38">
        <v>24</v>
      </c>
      <c r="D38">
        <v>0.39</v>
      </c>
    </row>
    <row r="39" spans="1:4" x14ac:dyDescent="0.25">
      <c r="A39" t="s">
        <v>296</v>
      </c>
      <c r="B39" t="s">
        <v>1798</v>
      </c>
      <c r="C39">
        <v>31</v>
      </c>
      <c r="D39">
        <v>0.35</v>
      </c>
    </row>
    <row r="40" spans="1:4" x14ac:dyDescent="0.25">
      <c r="A40" t="s">
        <v>181</v>
      </c>
      <c r="B40" t="s">
        <v>1565</v>
      </c>
      <c r="C40">
        <v>80</v>
      </c>
      <c r="D40">
        <v>0.34</v>
      </c>
    </row>
    <row r="41" spans="1:4" x14ac:dyDescent="0.25">
      <c r="A41" t="s">
        <v>236</v>
      </c>
      <c r="B41" t="s">
        <v>1596</v>
      </c>
      <c r="C41">
        <v>44</v>
      </c>
      <c r="D41">
        <v>0.34</v>
      </c>
    </row>
    <row r="42" spans="1:4" x14ac:dyDescent="0.25">
      <c r="A42" t="s">
        <v>197</v>
      </c>
      <c r="B42" t="s">
        <v>1920</v>
      </c>
      <c r="C42">
        <v>204</v>
      </c>
      <c r="D42">
        <v>0.34</v>
      </c>
    </row>
    <row r="43" spans="1:4" x14ac:dyDescent="0.25">
      <c r="A43" t="s">
        <v>305</v>
      </c>
      <c r="B43" t="s">
        <v>1840</v>
      </c>
      <c r="C43">
        <v>29</v>
      </c>
      <c r="D43">
        <v>0.32</v>
      </c>
    </row>
    <row r="44" spans="1:4" x14ac:dyDescent="0.25">
      <c r="A44" t="s">
        <v>87</v>
      </c>
      <c r="B44" t="s">
        <v>1980</v>
      </c>
      <c r="C44">
        <v>26</v>
      </c>
      <c r="D44">
        <v>0.32</v>
      </c>
    </row>
    <row r="45" spans="1:4" x14ac:dyDescent="0.25">
      <c r="A45" t="s">
        <v>222</v>
      </c>
      <c r="B45" t="s">
        <v>1895</v>
      </c>
      <c r="C45">
        <v>28</v>
      </c>
      <c r="D45">
        <v>0.31</v>
      </c>
    </row>
    <row r="46" spans="1:4" x14ac:dyDescent="0.25">
      <c r="A46" t="s">
        <v>174</v>
      </c>
      <c r="B46" t="s">
        <v>1729</v>
      </c>
      <c r="C46">
        <v>96</v>
      </c>
      <c r="D46">
        <v>0.28999999999999998</v>
      </c>
    </row>
    <row r="47" spans="1:4" x14ac:dyDescent="0.25">
      <c r="A47" t="s">
        <v>232</v>
      </c>
      <c r="B47" t="s">
        <v>1668</v>
      </c>
      <c r="C47">
        <v>24</v>
      </c>
      <c r="D47">
        <v>0.28999999999999998</v>
      </c>
    </row>
    <row r="48" spans="1:4" x14ac:dyDescent="0.25">
      <c r="A48" t="s">
        <v>233</v>
      </c>
      <c r="B48" t="s">
        <v>1516</v>
      </c>
      <c r="C48">
        <v>62</v>
      </c>
      <c r="D48">
        <v>0.28999999999999998</v>
      </c>
    </row>
    <row r="49" spans="1:4" x14ac:dyDescent="0.25">
      <c r="A49" t="s">
        <v>281</v>
      </c>
      <c r="B49" t="s">
        <v>1573</v>
      </c>
      <c r="C49">
        <v>63</v>
      </c>
      <c r="D49">
        <v>0.28999999999999998</v>
      </c>
    </row>
    <row r="50" spans="1:4" x14ac:dyDescent="0.25">
      <c r="A50" t="s">
        <v>189</v>
      </c>
      <c r="B50" t="s">
        <v>1736</v>
      </c>
      <c r="C50">
        <v>17</v>
      </c>
      <c r="D50">
        <v>0.28999999999999998</v>
      </c>
    </row>
    <row r="51" spans="1:4" x14ac:dyDescent="0.25">
      <c r="A51" t="s">
        <v>250</v>
      </c>
      <c r="B51" t="s">
        <v>1887</v>
      </c>
      <c r="C51">
        <v>44</v>
      </c>
      <c r="D51">
        <v>0.28000000000000003</v>
      </c>
    </row>
    <row r="52" spans="1:4" x14ac:dyDescent="0.25">
      <c r="A52" t="s">
        <v>292</v>
      </c>
      <c r="B52" t="s">
        <v>1589</v>
      </c>
      <c r="C52">
        <v>14</v>
      </c>
      <c r="D52">
        <v>0.27</v>
      </c>
    </row>
    <row r="53" spans="1:4" x14ac:dyDescent="0.25">
      <c r="A53" t="s">
        <v>219</v>
      </c>
      <c r="B53" t="s">
        <v>1556</v>
      </c>
      <c r="C53">
        <v>21</v>
      </c>
      <c r="D53">
        <v>0.27</v>
      </c>
    </row>
    <row r="54" spans="1:4" x14ac:dyDescent="0.25">
      <c r="A54" t="s">
        <v>237</v>
      </c>
      <c r="B54" t="s">
        <v>1754</v>
      </c>
      <c r="C54">
        <v>166</v>
      </c>
      <c r="D54">
        <v>0.27</v>
      </c>
    </row>
    <row r="55" spans="1:4" x14ac:dyDescent="0.25">
      <c r="A55" t="s">
        <v>228</v>
      </c>
      <c r="B55" t="s">
        <v>1502</v>
      </c>
      <c r="C55">
        <v>57</v>
      </c>
      <c r="D55">
        <v>0.26</v>
      </c>
    </row>
    <row r="56" spans="1:4" x14ac:dyDescent="0.25">
      <c r="A56" t="s">
        <v>246</v>
      </c>
      <c r="B56" t="s">
        <v>1778</v>
      </c>
      <c r="C56">
        <v>114</v>
      </c>
      <c r="D56">
        <v>0.25</v>
      </c>
    </row>
    <row r="57" spans="1:4" x14ac:dyDescent="0.25">
      <c r="A57" t="s">
        <v>367</v>
      </c>
      <c r="B57" t="s">
        <v>1712</v>
      </c>
      <c r="C57">
        <v>33</v>
      </c>
      <c r="D57">
        <v>0.25</v>
      </c>
    </row>
    <row r="58" spans="1:4" x14ac:dyDescent="0.25">
      <c r="A58" t="s">
        <v>357</v>
      </c>
      <c r="B58" t="s">
        <v>1959</v>
      </c>
      <c r="C58">
        <v>75</v>
      </c>
      <c r="D58">
        <v>0.25</v>
      </c>
    </row>
    <row r="59" spans="1:4" x14ac:dyDescent="0.25">
      <c r="A59" t="s">
        <v>273</v>
      </c>
      <c r="B59" t="s">
        <v>1461</v>
      </c>
      <c r="C59">
        <v>30</v>
      </c>
      <c r="D59">
        <v>0.23</v>
      </c>
    </row>
    <row r="60" spans="1:4" x14ac:dyDescent="0.25">
      <c r="A60" t="s">
        <v>335</v>
      </c>
      <c r="B60" t="s">
        <v>1562</v>
      </c>
      <c r="C60">
        <v>53</v>
      </c>
      <c r="D60">
        <v>0.23</v>
      </c>
    </row>
    <row r="61" spans="1:4" x14ac:dyDescent="0.25">
      <c r="A61" t="s">
        <v>251</v>
      </c>
      <c r="B61" t="s">
        <v>1518</v>
      </c>
      <c r="C61">
        <v>178</v>
      </c>
      <c r="D61">
        <v>0.22</v>
      </c>
    </row>
    <row r="62" spans="1:4" x14ac:dyDescent="0.25">
      <c r="A62" t="s">
        <v>276</v>
      </c>
      <c r="B62" t="s">
        <v>1847</v>
      </c>
      <c r="C62">
        <v>80</v>
      </c>
      <c r="D62">
        <v>0.22</v>
      </c>
    </row>
    <row r="63" spans="1:4" x14ac:dyDescent="0.25">
      <c r="A63" t="s">
        <v>359</v>
      </c>
      <c r="B63" t="s">
        <v>1892</v>
      </c>
      <c r="C63">
        <v>49</v>
      </c>
      <c r="D63">
        <v>0.22</v>
      </c>
    </row>
    <row r="64" spans="1:4" x14ac:dyDescent="0.25">
      <c r="A64" t="s">
        <v>257</v>
      </c>
      <c r="B64" t="s">
        <v>1673</v>
      </c>
      <c r="C64">
        <v>20</v>
      </c>
      <c r="D64">
        <v>0.21</v>
      </c>
    </row>
    <row r="65" spans="1:4" x14ac:dyDescent="0.25">
      <c r="A65" t="s">
        <v>249</v>
      </c>
      <c r="B65" t="s">
        <v>1981</v>
      </c>
      <c r="C65">
        <v>20</v>
      </c>
      <c r="D65">
        <v>0.21</v>
      </c>
    </row>
    <row r="66" spans="1:4" x14ac:dyDescent="0.25">
      <c r="A66" t="s">
        <v>264</v>
      </c>
      <c r="B66" t="s">
        <v>1965</v>
      </c>
      <c r="C66">
        <v>11</v>
      </c>
      <c r="D66">
        <v>0.21</v>
      </c>
    </row>
    <row r="67" spans="1:4" x14ac:dyDescent="0.25">
      <c r="A67" t="s">
        <v>265</v>
      </c>
      <c r="B67" t="s">
        <v>1829</v>
      </c>
      <c r="C67">
        <v>99</v>
      </c>
      <c r="D67">
        <v>0.2</v>
      </c>
    </row>
    <row r="68" spans="1:4" x14ac:dyDescent="0.25">
      <c r="A68" t="s">
        <v>268</v>
      </c>
      <c r="B68" t="s">
        <v>1804</v>
      </c>
      <c r="C68">
        <v>229</v>
      </c>
      <c r="D68">
        <v>0.19</v>
      </c>
    </row>
    <row r="69" spans="1:4" x14ac:dyDescent="0.25">
      <c r="A69" t="s">
        <v>293</v>
      </c>
      <c r="B69" t="s">
        <v>1681</v>
      </c>
      <c r="C69">
        <v>32</v>
      </c>
      <c r="D69">
        <v>0.19</v>
      </c>
    </row>
    <row r="70" spans="1:4" x14ac:dyDescent="0.25">
      <c r="A70" t="s">
        <v>320</v>
      </c>
      <c r="B70" t="s">
        <v>1468</v>
      </c>
      <c r="C70">
        <v>119</v>
      </c>
      <c r="D70">
        <v>0.19</v>
      </c>
    </row>
    <row r="71" spans="1:4" x14ac:dyDescent="0.25">
      <c r="A71" t="s">
        <v>353</v>
      </c>
      <c r="B71" t="s">
        <v>1694</v>
      </c>
      <c r="C71">
        <v>86</v>
      </c>
      <c r="D71">
        <v>0.18</v>
      </c>
    </row>
    <row r="72" spans="1:4" x14ac:dyDescent="0.25">
      <c r="A72" t="s">
        <v>336</v>
      </c>
      <c r="B72" t="s">
        <v>1470</v>
      </c>
      <c r="C72">
        <v>267</v>
      </c>
      <c r="D72">
        <v>0.17</v>
      </c>
    </row>
    <row r="73" spans="1:4" x14ac:dyDescent="0.25">
      <c r="A73" t="s">
        <v>133</v>
      </c>
      <c r="B73" t="s">
        <v>1613</v>
      </c>
      <c r="C73">
        <v>62</v>
      </c>
      <c r="D73">
        <v>0.17</v>
      </c>
    </row>
    <row r="74" spans="1:4" x14ac:dyDescent="0.25">
      <c r="A74" t="s">
        <v>361</v>
      </c>
      <c r="B74" t="s">
        <v>1479</v>
      </c>
      <c r="C74">
        <v>39</v>
      </c>
      <c r="D74">
        <v>0.16</v>
      </c>
    </row>
    <row r="75" spans="1:4" x14ac:dyDescent="0.25">
      <c r="A75" t="s">
        <v>310</v>
      </c>
      <c r="B75" t="s">
        <v>1983</v>
      </c>
      <c r="C75">
        <v>45</v>
      </c>
      <c r="D75">
        <v>0.16</v>
      </c>
    </row>
    <row r="76" spans="1:4" x14ac:dyDescent="0.25">
      <c r="A76" t="s">
        <v>369</v>
      </c>
      <c r="B76" t="s">
        <v>1540</v>
      </c>
      <c r="C76">
        <v>27</v>
      </c>
      <c r="D76">
        <v>0.16</v>
      </c>
    </row>
    <row r="77" spans="1:4" x14ac:dyDescent="0.25">
      <c r="A77" t="s">
        <v>213</v>
      </c>
      <c r="B77" t="s">
        <v>1682</v>
      </c>
      <c r="C77">
        <v>74</v>
      </c>
      <c r="D77">
        <v>0.16</v>
      </c>
    </row>
    <row r="78" spans="1:4" x14ac:dyDescent="0.25">
      <c r="A78" t="s">
        <v>388</v>
      </c>
      <c r="B78" t="s">
        <v>1514</v>
      </c>
      <c r="C78">
        <v>98</v>
      </c>
      <c r="D78">
        <v>0.15</v>
      </c>
    </row>
    <row r="79" spans="1:4" x14ac:dyDescent="0.25">
      <c r="A79" t="s">
        <v>318</v>
      </c>
      <c r="B79" t="s">
        <v>1512</v>
      </c>
      <c r="C79">
        <v>43</v>
      </c>
      <c r="D79">
        <v>0.15</v>
      </c>
    </row>
    <row r="80" spans="1:4" x14ac:dyDescent="0.25">
      <c r="A80" t="s">
        <v>337</v>
      </c>
      <c r="B80" t="s">
        <v>1692</v>
      </c>
      <c r="C80">
        <v>29</v>
      </c>
      <c r="D80">
        <v>0.15</v>
      </c>
    </row>
    <row r="81" spans="1:4" x14ac:dyDescent="0.25">
      <c r="A81" t="s">
        <v>306</v>
      </c>
      <c r="B81" t="s">
        <v>1763</v>
      </c>
      <c r="C81">
        <v>27</v>
      </c>
      <c r="D81">
        <v>0.14000000000000001</v>
      </c>
    </row>
    <row r="82" spans="1:4" x14ac:dyDescent="0.25">
      <c r="A82" t="s">
        <v>403</v>
      </c>
      <c r="B82" t="s">
        <v>1416</v>
      </c>
      <c r="C82">
        <v>58</v>
      </c>
      <c r="D82">
        <v>0.13</v>
      </c>
    </row>
    <row r="83" spans="1:4" x14ac:dyDescent="0.25">
      <c r="A83" t="s">
        <v>400</v>
      </c>
      <c r="B83" t="s">
        <v>1685</v>
      </c>
      <c r="C83">
        <v>602</v>
      </c>
      <c r="D83">
        <v>0.12</v>
      </c>
    </row>
    <row r="84" spans="1:4" x14ac:dyDescent="0.25">
      <c r="A84" t="s">
        <v>392</v>
      </c>
      <c r="B84" t="s">
        <v>1469</v>
      </c>
      <c r="C84">
        <v>132</v>
      </c>
      <c r="D84">
        <v>0.12</v>
      </c>
    </row>
    <row r="85" spans="1:4" x14ac:dyDescent="0.25">
      <c r="A85" t="s">
        <v>239</v>
      </c>
      <c r="B85" t="s">
        <v>1601</v>
      </c>
      <c r="C85">
        <v>54</v>
      </c>
      <c r="D85">
        <v>0.12</v>
      </c>
    </row>
    <row r="86" spans="1:4" x14ac:dyDescent="0.25">
      <c r="A86" t="s">
        <v>465</v>
      </c>
      <c r="B86" t="s">
        <v>1376</v>
      </c>
      <c r="C86">
        <v>92</v>
      </c>
      <c r="D86">
        <v>0.11</v>
      </c>
    </row>
    <row r="87" spans="1:4" x14ac:dyDescent="0.25">
      <c r="A87" t="s">
        <v>503</v>
      </c>
      <c r="B87" t="s">
        <v>1734</v>
      </c>
      <c r="C87">
        <v>10</v>
      </c>
      <c r="D87">
        <v>0.11</v>
      </c>
    </row>
    <row r="88" spans="1:4" x14ac:dyDescent="0.25">
      <c r="A88" t="s">
        <v>454</v>
      </c>
      <c r="B88" t="s">
        <v>1881</v>
      </c>
      <c r="C88">
        <v>25</v>
      </c>
      <c r="D88">
        <v>0.11</v>
      </c>
    </row>
    <row r="89" spans="1:4" x14ac:dyDescent="0.25">
      <c r="A89" t="s">
        <v>472</v>
      </c>
      <c r="B89" t="s">
        <v>1550</v>
      </c>
      <c r="C89">
        <v>17</v>
      </c>
      <c r="D89">
        <v>0.1</v>
      </c>
    </row>
    <row r="90" spans="1:4" x14ac:dyDescent="0.25">
      <c r="A90" t="s">
        <v>350</v>
      </c>
      <c r="B90" t="s">
        <v>1982</v>
      </c>
      <c r="C90">
        <v>27</v>
      </c>
      <c r="D90">
        <v>0.1</v>
      </c>
    </row>
    <row r="91" spans="1:4" x14ac:dyDescent="0.25">
      <c r="A91" t="s">
        <v>356</v>
      </c>
      <c r="B91" t="s">
        <v>1541</v>
      </c>
      <c r="C91">
        <v>26</v>
      </c>
      <c r="D91">
        <v>0.1</v>
      </c>
    </row>
    <row r="92" spans="1:4" x14ac:dyDescent="0.25">
      <c r="A92" t="s">
        <v>410</v>
      </c>
      <c r="B92" t="s">
        <v>1984</v>
      </c>
      <c r="C92">
        <v>41</v>
      </c>
      <c r="D92">
        <v>0.1</v>
      </c>
    </row>
    <row r="93" spans="1:4" x14ac:dyDescent="0.25">
      <c r="A93" t="s">
        <v>440</v>
      </c>
      <c r="B93" t="s">
        <v>1921</v>
      </c>
      <c r="C93">
        <v>13</v>
      </c>
      <c r="D93">
        <v>0.09</v>
      </c>
    </row>
    <row r="94" spans="1:4" x14ac:dyDescent="0.25">
      <c r="A94" t="s">
        <v>522</v>
      </c>
      <c r="B94" t="s">
        <v>1483</v>
      </c>
      <c r="C94">
        <v>20</v>
      </c>
      <c r="D94">
        <v>0.09</v>
      </c>
    </row>
    <row r="95" spans="1:4" x14ac:dyDescent="0.25">
      <c r="A95" t="s">
        <v>188</v>
      </c>
      <c r="B95" t="s">
        <v>1614</v>
      </c>
      <c r="C95">
        <v>24</v>
      </c>
      <c r="D95">
        <v>0.09</v>
      </c>
    </row>
    <row r="96" spans="1:4" x14ac:dyDescent="0.25">
      <c r="A96" t="s">
        <v>497</v>
      </c>
      <c r="B96" t="s">
        <v>1456</v>
      </c>
      <c r="C96">
        <v>38</v>
      </c>
      <c r="D96">
        <v>0.09</v>
      </c>
    </row>
    <row r="97" spans="1:4" x14ac:dyDescent="0.25">
      <c r="A97" t="s">
        <v>473</v>
      </c>
      <c r="B97" t="s">
        <v>1417</v>
      </c>
      <c r="C97">
        <v>20</v>
      </c>
      <c r="D97">
        <v>0.08</v>
      </c>
    </row>
    <row r="98" spans="1:4" x14ac:dyDescent="0.25">
      <c r="A98" t="s">
        <v>504</v>
      </c>
      <c r="B98" t="s">
        <v>1848</v>
      </c>
      <c r="C98">
        <v>62</v>
      </c>
      <c r="D98">
        <v>0.08</v>
      </c>
    </row>
    <row r="99" spans="1:4" x14ac:dyDescent="0.25">
      <c r="A99" t="s">
        <v>418</v>
      </c>
      <c r="B99" t="s">
        <v>1485</v>
      </c>
      <c r="C99">
        <v>74</v>
      </c>
      <c r="D99">
        <v>0.08</v>
      </c>
    </row>
    <row r="100" spans="1:4" x14ac:dyDescent="0.25">
      <c r="A100" t="s">
        <v>520</v>
      </c>
      <c r="B100" t="s">
        <v>1912</v>
      </c>
      <c r="C100">
        <v>21</v>
      </c>
      <c r="D100">
        <v>0.08</v>
      </c>
    </row>
    <row r="101" spans="1:4" x14ac:dyDescent="0.25">
      <c r="A101" t="s">
        <v>477</v>
      </c>
      <c r="B101" t="s">
        <v>1735</v>
      </c>
      <c r="C101">
        <v>16</v>
      </c>
      <c r="D101">
        <v>0.08</v>
      </c>
    </row>
    <row r="102" spans="1:4" x14ac:dyDescent="0.25">
      <c r="A102" t="s">
        <v>538</v>
      </c>
      <c r="B102" t="s">
        <v>1986</v>
      </c>
      <c r="C102">
        <v>23</v>
      </c>
      <c r="D102">
        <v>0.08</v>
      </c>
    </row>
    <row r="103" spans="1:4" x14ac:dyDescent="0.25">
      <c r="A103" t="s">
        <v>136</v>
      </c>
      <c r="B103" t="s">
        <v>1621</v>
      </c>
      <c r="C103">
        <v>34</v>
      </c>
      <c r="D103">
        <v>7.0000000000000007E-2</v>
      </c>
    </row>
    <row r="104" spans="1:4" x14ac:dyDescent="0.25">
      <c r="A104" t="s">
        <v>487</v>
      </c>
      <c r="B104" t="s">
        <v>1916</v>
      </c>
      <c r="C104">
        <v>47</v>
      </c>
      <c r="D104">
        <v>7.0000000000000007E-2</v>
      </c>
    </row>
    <row r="105" spans="1:4" x14ac:dyDescent="0.25">
      <c r="A105" t="s">
        <v>570</v>
      </c>
      <c r="B105" t="s">
        <v>1359</v>
      </c>
      <c r="C105">
        <v>18</v>
      </c>
      <c r="D105">
        <v>7.0000000000000007E-2</v>
      </c>
    </row>
    <row r="106" spans="1:4" x14ac:dyDescent="0.25">
      <c r="A106" t="s">
        <v>560</v>
      </c>
      <c r="B106" t="s">
        <v>1676</v>
      </c>
      <c r="C106">
        <v>18</v>
      </c>
      <c r="D106">
        <v>7.0000000000000007E-2</v>
      </c>
    </row>
    <row r="107" spans="1:4" x14ac:dyDescent="0.25">
      <c r="A107" t="s">
        <v>543</v>
      </c>
      <c r="B107" t="s">
        <v>1746</v>
      </c>
      <c r="C107">
        <v>7</v>
      </c>
      <c r="D107">
        <v>7.0000000000000007E-2</v>
      </c>
    </row>
    <row r="108" spans="1:4" x14ac:dyDescent="0.25">
      <c r="A108" t="s">
        <v>394</v>
      </c>
      <c r="B108" t="s">
        <v>1491</v>
      </c>
      <c r="C108">
        <v>159</v>
      </c>
      <c r="D108">
        <v>7.0000000000000007E-2</v>
      </c>
    </row>
    <row r="109" spans="1:4" x14ac:dyDescent="0.25">
      <c r="A109" t="s">
        <v>583</v>
      </c>
      <c r="B109" t="s">
        <v>1939</v>
      </c>
      <c r="C109">
        <v>24</v>
      </c>
      <c r="D109">
        <v>0.06</v>
      </c>
    </row>
    <row r="110" spans="1:4" x14ac:dyDescent="0.25">
      <c r="A110" t="s">
        <v>596</v>
      </c>
      <c r="B110" t="s">
        <v>1985</v>
      </c>
      <c r="C110">
        <v>40</v>
      </c>
      <c r="D110">
        <v>0.06</v>
      </c>
    </row>
    <row r="111" spans="1:4" x14ac:dyDescent="0.25">
      <c r="A111" t="s">
        <v>576</v>
      </c>
      <c r="B111" t="s">
        <v>1883</v>
      </c>
      <c r="C111">
        <v>15</v>
      </c>
      <c r="D111">
        <v>0.06</v>
      </c>
    </row>
    <row r="112" spans="1:4" x14ac:dyDescent="0.25">
      <c r="A112" t="s">
        <v>482</v>
      </c>
      <c r="B112" t="s">
        <v>1665</v>
      </c>
      <c r="C112">
        <v>19</v>
      </c>
      <c r="D112">
        <v>0.06</v>
      </c>
    </row>
    <row r="113" spans="1:4" x14ac:dyDescent="0.25">
      <c r="A113" t="s">
        <v>556</v>
      </c>
      <c r="B113" t="s">
        <v>1958</v>
      </c>
      <c r="C113">
        <v>12</v>
      </c>
      <c r="D113">
        <v>0.05</v>
      </c>
    </row>
    <row r="114" spans="1:4" x14ac:dyDescent="0.25">
      <c r="A114" t="s">
        <v>527</v>
      </c>
      <c r="B114" t="s">
        <v>1433</v>
      </c>
      <c r="C114">
        <v>22</v>
      </c>
      <c r="D114">
        <v>0.05</v>
      </c>
    </row>
    <row r="115" spans="1:4" x14ac:dyDescent="0.25">
      <c r="A115" t="s">
        <v>577</v>
      </c>
      <c r="B115" t="s">
        <v>1946</v>
      </c>
      <c r="C115">
        <v>16</v>
      </c>
      <c r="D115">
        <v>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5"/>
  <sheetViews>
    <sheetView workbookViewId="0">
      <selection activeCell="A5" sqref="A5"/>
    </sheetView>
  </sheetViews>
  <sheetFormatPr baseColWidth="10" defaultColWidth="9.140625" defaultRowHeight="15" x14ac:dyDescent="0.25"/>
  <cols>
    <col min="1" max="1" width="32.28515625" customWidth="1"/>
  </cols>
  <sheetData>
    <row r="1" spans="1:4" x14ac:dyDescent="0.25">
      <c r="A1" s="1" t="s">
        <v>616</v>
      </c>
      <c r="B1" s="1" t="s">
        <v>1662</v>
      </c>
      <c r="C1" s="1" t="s">
        <v>1</v>
      </c>
      <c r="D1" s="1" t="s">
        <v>617</v>
      </c>
    </row>
    <row r="2" spans="1:4" x14ac:dyDescent="0.25">
      <c r="A2" t="s">
        <v>642</v>
      </c>
      <c r="B2" t="s">
        <v>1938</v>
      </c>
      <c r="C2">
        <v>22</v>
      </c>
      <c r="D2">
        <v>8</v>
      </c>
    </row>
    <row r="3" spans="1:4" x14ac:dyDescent="0.25">
      <c r="A3" t="s">
        <v>624</v>
      </c>
      <c r="B3" t="s">
        <v>1970</v>
      </c>
      <c r="C3">
        <v>44</v>
      </c>
      <c r="D3">
        <v>7.99</v>
      </c>
    </row>
    <row r="4" spans="1:4" x14ac:dyDescent="0.25">
      <c r="A4" t="s">
        <v>695</v>
      </c>
      <c r="B4" t="s">
        <v>1657</v>
      </c>
      <c r="C4">
        <v>16</v>
      </c>
      <c r="D4">
        <v>7.61</v>
      </c>
    </row>
    <row r="5" spans="1:4" x14ac:dyDescent="0.25">
      <c r="A5" t="s">
        <v>620</v>
      </c>
      <c r="B5" t="s">
        <v>1491</v>
      </c>
      <c r="C5">
        <v>49</v>
      </c>
      <c r="D5">
        <v>6.92</v>
      </c>
    </row>
    <row r="6" spans="1:4" x14ac:dyDescent="0.25">
      <c r="A6" t="s">
        <v>626</v>
      </c>
      <c r="B6" t="s">
        <v>1971</v>
      </c>
      <c r="C6">
        <v>27</v>
      </c>
      <c r="D6">
        <v>6.49</v>
      </c>
    </row>
    <row r="7" spans="1:4" x14ac:dyDescent="0.25">
      <c r="A7" t="s">
        <v>643</v>
      </c>
      <c r="B7" t="s">
        <v>1951</v>
      </c>
      <c r="C7">
        <v>15</v>
      </c>
      <c r="D7">
        <v>5.61</v>
      </c>
    </row>
    <row r="8" spans="1:4" x14ac:dyDescent="0.25">
      <c r="A8" t="s">
        <v>686</v>
      </c>
      <c r="B8" t="s">
        <v>1495</v>
      </c>
      <c r="C8">
        <v>12</v>
      </c>
      <c r="D8">
        <v>5.54</v>
      </c>
    </row>
    <row r="9" spans="1:4" x14ac:dyDescent="0.25">
      <c r="A9" t="s">
        <v>631</v>
      </c>
      <c r="B9" t="s">
        <v>1468</v>
      </c>
      <c r="C9">
        <v>32</v>
      </c>
      <c r="D9">
        <v>5.41</v>
      </c>
    </row>
    <row r="10" spans="1:4" x14ac:dyDescent="0.25">
      <c r="A10" t="s">
        <v>682</v>
      </c>
      <c r="B10" t="s">
        <v>1955</v>
      </c>
      <c r="C10">
        <v>15</v>
      </c>
      <c r="D10">
        <v>5.41</v>
      </c>
    </row>
    <row r="11" spans="1:4" x14ac:dyDescent="0.25">
      <c r="A11" t="s">
        <v>660</v>
      </c>
      <c r="B11" t="s">
        <v>1967</v>
      </c>
      <c r="C11">
        <v>16</v>
      </c>
      <c r="D11">
        <v>5.28</v>
      </c>
    </row>
    <row r="12" spans="1:4" x14ac:dyDescent="0.25">
      <c r="A12" t="s">
        <v>633</v>
      </c>
      <c r="B12" t="s">
        <v>1968</v>
      </c>
      <c r="C12">
        <v>9</v>
      </c>
      <c r="D12">
        <v>5.24</v>
      </c>
    </row>
    <row r="13" spans="1:4" x14ac:dyDescent="0.25">
      <c r="A13" t="s">
        <v>618</v>
      </c>
      <c r="B13" t="s">
        <v>1973</v>
      </c>
      <c r="C13">
        <v>16</v>
      </c>
      <c r="D13">
        <v>5.1100000000000003</v>
      </c>
    </row>
    <row r="14" spans="1:4" x14ac:dyDescent="0.25">
      <c r="A14" t="s">
        <v>665</v>
      </c>
      <c r="B14" t="s">
        <v>1962</v>
      </c>
      <c r="C14">
        <v>18</v>
      </c>
      <c r="D14">
        <v>4.9800000000000004</v>
      </c>
    </row>
    <row r="15" spans="1:4" x14ac:dyDescent="0.25">
      <c r="A15" t="s">
        <v>621</v>
      </c>
      <c r="B15" t="s">
        <v>1972</v>
      </c>
      <c r="C15">
        <v>43</v>
      </c>
      <c r="D15">
        <v>4.91</v>
      </c>
    </row>
    <row r="16" spans="1:4" x14ac:dyDescent="0.25">
      <c r="A16" t="s">
        <v>693</v>
      </c>
      <c r="B16" t="s">
        <v>1956</v>
      </c>
      <c r="C16">
        <v>26</v>
      </c>
      <c r="D16">
        <v>4.8</v>
      </c>
    </row>
    <row r="17" spans="1:4" x14ac:dyDescent="0.25">
      <c r="A17" t="s">
        <v>675</v>
      </c>
      <c r="B17" t="s">
        <v>1415</v>
      </c>
      <c r="C17">
        <v>18</v>
      </c>
      <c r="D17">
        <v>4.76</v>
      </c>
    </row>
    <row r="18" spans="1:4" x14ac:dyDescent="0.25">
      <c r="A18" t="s">
        <v>636</v>
      </c>
      <c r="B18" t="s">
        <v>1964</v>
      </c>
      <c r="C18">
        <v>32</v>
      </c>
      <c r="D18">
        <v>4.7300000000000004</v>
      </c>
    </row>
    <row r="19" spans="1:4" x14ac:dyDescent="0.25">
      <c r="A19" t="s">
        <v>811</v>
      </c>
      <c r="B19" t="s">
        <v>1542</v>
      </c>
      <c r="C19">
        <v>10</v>
      </c>
      <c r="D19">
        <v>4.7</v>
      </c>
    </row>
    <row r="20" spans="1:4" x14ac:dyDescent="0.25">
      <c r="A20" t="s">
        <v>645</v>
      </c>
      <c r="B20" t="s">
        <v>1505</v>
      </c>
      <c r="C20">
        <v>12</v>
      </c>
      <c r="D20">
        <v>4.6100000000000003</v>
      </c>
    </row>
    <row r="21" spans="1:4" x14ac:dyDescent="0.25">
      <c r="A21" t="s">
        <v>870</v>
      </c>
      <c r="B21" t="s">
        <v>1597</v>
      </c>
      <c r="C21">
        <v>11</v>
      </c>
      <c r="D21">
        <v>4.53</v>
      </c>
    </row>
    <row r="22" spans="1:4" x14ac:dyDescent="0.25">
      <c r="A22" t="s">
        <v>659</v>
      </c>
      <c r="B22" t="s">
        <v>1490</v>
      </c>
      <c r="C22">
        <v>18</v>
      </c>
      <c r="D22">
        <v>4.5199999999999996</v>
      </c>
    </row>
    <row r="23" spans="1:4" x14ac:dyDescent="0.25">
      <c r="A23" t="s">
        <v>637</v>
      </c>
      <c r="B23" t="s">
        <v>1486</v>
      </c>
      <c r="C23">
        <v>12</v>
      </c>
      <c r="D23">
        <v>4.51</v>
      </c>
    </row>
    <row r="24" spans="1:4" x14ac:dyDescent="0.25">
      <c r="A24" t="s">
        <v>640</v>
      </c>
      <c r="B24" t="s">
        <v>1379</v>
      </c>
      <c r="C24">
        <v>29</v>
      </c>
      <c r="D24">
        <v>4.33</v>
      </c>
    </row>
    <row r="25" spans="1:4" x14ac:dyDescent="0.25">
      <c r="A25" t="s">
        <v>635</v>
      </c>
      <c r="B25" t="s">
        <v>1453</v>
      </c>
      <c r="C25">
        <v>61</v>
      </c>
      <c r="D25">
        <v>4.2300000000000004</v>
      </c>
    </row>
    <row r="26" spans="1:4" x14ac:dyDescent="0.25">
      <c r="A26" t="s">
        <v>766</v>
      </c>
      <c r="B26" t="s">
        <v>1588</v>
      </c>
      <c r="C26">
        <v>46</v>
      </c>
      <c r="D26">
        <v>4.18</v>
      </c>
    </row>
    <row r="27" spans="1:4" x14ac:dyDescent="0.25">
      <c r="A27" t="s">
        <v>622</v>
      </c>
      <c r="B27" t="s">
        <v>1612</v>
      </c>
      <c r="C27">
        <v>11</v>
      </c>
      <c r="D27">
        <v>4.07</v>
      </c>
    </row>
    <row r="28" spans="1:4" x14ac:dyDescent="0.25">
      <c r="A28" t="s">
        <v>827</v>
      </c>
      <c r="B28" t="s">
        <v>1402</v>
      </c>
      <c r="C28">
        <v>23</v>
      </c>
      <c r="D28">
        <v>4.07</v>
      </c>
    </row>
    <row r="29" spans="1:4" x14ac:dyDescent="0.25">
      <c r="A29" t="s">
        <v>623</v>
      </c>
      <c r="B29" t="s">
        <v>1965</v>
      </c>
      <c r="C29">
        <v>28</v>
      </c>
      <c r="D29">
        <v>4.0599999999999996</v>
      </c>
    </row>
    <row r="30" spans="1:4" x14ac:dyDescent="0.25">
      <c r="A30" t="s">
        <v>673</v>
      </c>
      <c r="B30" t="s">
        <v>1514</v>
      </c>
      <c r="C30">
        <v>20</v>
      </c>
      <c r="D30">
        <v>4.0199999999999996</v>
      </c>
    </row>
    <row r="31" spans="1:4" x14ac:dyDescent="0.25">
      <c r="A31" t="s">
        <v>652</v>
      </c>
      <c r="B31" t="s">
        <v>1954</v>
      </c>
      <c r="C31">
        <v>24</v>
      </c>
      <c r="D31">
        <v>4.0199999999999996</v>
      </c>
    </row>
    <row r="32" spans="1:4" x14ac:dyDescent="0.25">
      <c r="A32" t="s">
        <v>655</v>
      </c>
      <c r="B32" t="s">
        <v>1626</v>
      </c>
      <c r="C32">
        <v>27</v>
      </c>
      <c r="D32">
        <v>3.99</v>
      </c>
    </row>
    <row r="33" spans="1:4" x14ac:dyDescent="0.25">
      <c r="A33" t="s">
        <v>717</v>
      </c>
      <c r="B33" t="s">
        <v>1520</v>
      </c>
      <c r="C33">
        <v>15</v>
      </c>
      <c r="D33">
        <v>3.96</v>
      </c>
    </row>
    <row r="34" spans="1:4" x14ac:dyDescent="0.25">
      <c r="A34" t="s">
        <v>668</v>
      </c>
      <c r="B34" t="s">
        <v>1545</v>
      </c>
      <c r="C34">
        <v>34</v>
      </c>
      <c r="D34">
        <v>3.95</v>
      </c>
    </row>
    <row r="35" spans="1:4" x14ac:dyDescent="0.25">
      <c r="A35" t="s">
        <v>647</v>
      </c>
      <c r="B35" t="s">
        <v>1422</v>
      </c>
      <c r="C35">
        <v>52</v>
      </c>
      <c r="D35">
        <v>3.95</v>
      </c>
    </row>
    <row r="36" spans="1:4" x14ac:dyDescent="0.25">
      <c r="A36" t="s">
        <v>634</v>
      </c>
      <c r="B36" t="s">
        <v>1478</v>
      </c>
      <c r="C36">
        <v>52</v>
      </c>
      <c r="D36">
        <v>3.92</v>
      </c>
    </row>
    <row r="37" spans="1:4" x14ac:dyDescent="0.25">
      <c r="A37" t="s">
        <v>639</v>
      </c>
      <c r="B37" t="s">
        <v>1969</v>
      </c>
      <c r="C37">
        <v>28</v>
      </c>
      <c r="D37">
        <v>3.92</v>
      </c>
    </row>
    <row r="38" spans="1:4" x14ac:dyDescent="0.25">
      <c r="A38" t="s">
        <v>644</v>
      </c>
      <c r="B38" t="s">
        <v>1413</v>
      </c>
      <c r="C38">
        <v>22</v>
      </c>
      <c r="D38">
        <v>3.85</v>
      </c>
    </row>
    <row r="39" spans="1:4" x14ac:dyDescent="0.25">
      <c r="A39" t="s">
        <v>678</v>
      </c>
      <c r="B39" t="s">
        <v>1485</v>
      </c>
      <c r="C39">
        <v>21</v>
      </c>
      <c r="D39">
        <v>3.83</v>
      </c>
    </row>
    <row r="40" spans="1:4" x14ac:dyDescent="0.25">
      <c r="A40" t="s">
        <v>679</v>
      </c>
      <c r="B40" t="s">
        <v>1519</v>
      </c>
      <c r="C40">
        <v>21</v>
      </c>
      <c r="D40">
        <v>3.83</v>
      </c>
    </row>
    <row r="41" spans="1:4" x14ac:dyDescent="0.25">
      <c r="A41" t="s">
        <v>704</v>
      </c>
      <c r="B41" t="s">
        <v>1516</v>
      </c>
      <c r="C41">
        <v>30</v>
      </c>
      <c r="D41">
        <v>3.82</v>
      </c>
    </row>
    <row r="42" spans="1:4" x14ac:dyDescent="0.25">
      <c r="A42" t="s">
        <v>629</v>
      </c>
      <c r="B42" t="s">
        <v>1943</v>
      </c>
      <c r="C42">
        <v>8</v>
      </c>
      <c r="D42">
        <v>3.65</v>
      </c>
    </row>
    <row r="43" spans="1:4" x14ac:dyDescent="0.25">
      <c r="A43" t="s">
        <v>650</v>
      </c>
      <c r="B43" t="s">
        <v>1437</v>
      </c>
      <c r="C43">
        <v>16</v>
      </c>
      <c r="D43">
        <v>3.64</v>
      </c>
    </row>
    <row r="44" spans="1:4" x14ac:dyDescent="0.25">
      <c r="A44" t="s">
        <v>706</v>
      </c>
      <c r="B44" t="s">
        <v>1646</v>
      </c>
      <c r="C44">
        <v>44</v>
      </c>
      <c r="D44">
        <v>3.58</v>
      </c>
    </row>
    <row r="45" spans="1:4" x14ac:dyDescent="0.25">
      <c r="A45" t="s">
        <v>630</v>
      </c>
      <c r="B45" t="s">
        <v>1403</v>
      </c>
      <c r="C45">
        <v>49</v>
      </c>
      <c r="D45">
        <v>3.57</v>
      </c>
    </row>
    <row r="46" spans="1:4" x14ac:dyDescent="0.25">
      <c r="A46" t="s">
        <v>648</v>
      </c>
      <c r="B46" t="s">
        <v>1584</v>
      </c>
      <c r="C46">
        <v>6</v>
      </c>
      <c r="D46">
        <v>3.56</v>
      </c>
    </row>
    <row r="47" spans="1:4" x14ac:dyDescent="0.25">
      <c r="A47" t="s">
        <v>691</v>
      </c>
      <c r="B47" t="s">
        <v>1552</v>
      </c>
      <c r="C47">
        <v>9</v>
      </c>
      <c r="D47">
        <v>3.55</v>
      </c>
    </row>
    <row r="48" spans="1:4" x14ac:dyDescent="0.25">
      <c r="A48" t="s">
        <v>828</v>
      </c>
      <c r="B48" t="s">
        <v>1357</v>
      </c>
      <c r="C48">
        <v>12</v>
      </c>
      <c r="D48">
        <v>3.52</v>
      </c>
    </row>
    <row r="49" spans="1:4" x14ac:dyDescent="0.25">
      <c r="A49" t="s">
        <v>832</v>
      </c>
      <c r="B49" t="s">
        <v>1904</v>
      </c>
      <c r="C49">
        <v>12</v>
      </c>
      <c r="D49">
        <v>3.52</v>
      </c>
    </row>
    <row r="50" spans="1:4" x14ac:dyDescent="0.25">
      <c r="A50" t="s">
        <v>666</v>
      </c>
      <c r="B50" t="s">
        <v>1934</v>
      </c>
      <c r="C50">
        <v>15</v>
      </c>
      <c r="D50">
        <v>3.5</v>
      </c>
    </row>
    <row r="51" spans="1:4" x14ac:dyDescent="0.25">
      <c r="A51" t="s">
        <v>940</v>
      </c>
      <c r="B51" t="s">
        <v>1614</v>
      </c>
      <c r="C51">
        <v>19</v>
      </c>
      <c r="D51">
        <v>3.46</v>
      </c>
    </row>
    <row r="52" spans="1:4" x14ac:dyDescent="0.25">
      <c r="A52" t="s">
        <v>772</v>
      </c>
      <c r="B52" t="s">
        <v>1574</v>
      </c>
      <c r="C52">
        <v>19</v>
      </c>
      <c r="D52">
        <v>3.41</v>
      </c>
    </row>
    <row r="53" spans="1:4" x14ac:dyDescent="0.25">
      <c r="A53" t="s">
        <v>677</v>
      </c>
      <c r="B53" t="s">
        <v>1594</v>
      </c>
      <c r="C53">
        <v>21</v>
      </c>
      <c r="D53">
        <v>3.41</v>
      </c>
    </row>
    <row r="54" spans="1:4" x14ac:dyDescent="0.25">
      <c r="A54" t="s">
        <v>705</v>
      </c>
      <c r="B54" t="s">
        <v>1575</v>
      </c>
      <c r="C54">
        <v>19</v>
      </c>
      <c r="D54">
        <v>3.3</v>
      </c>
    </row>
    <row r="55" spans="1:4" x14ac:dyDescent="0.25">
      <c r="A55" t="s">
        <v>641</v>
      </c>
      <c r="B55" t="s">
        <v>1656</v>
      </c>
      <c r="C55">
        <v>25</v>
      </c>
      <c r="D55">
        <v>3.23</v>
      </c>
    </row>
    <row r="56" spans="1:4" x14ac:dyDescent="0.25">
      <c r="A56" t="s">
        <v>646</v>
      </c>
      <c r="B56" t="s">
        <v>1585</v>
      </c>
      <c r="C56">
        <v>15</v>
      </c>
      <c r="D56">
        <v>3.23</v>
      </c>
    </row>
    <row r="57" spans="1:4" x14ac:dyDescent="0.25">
      <c r="A57" t="s">
        <v>764</v>
      </c>
      <c r="B57" t="s">
        <v>1573</v>
      </c>
      <c r="C57">
        <v>28</v>
      </c>
      <c r="D57">
        <v>3.22</v>
      </c>
    </row>
    <row r="58" spans="1:4" x14ac:dyDescent="0.25">
      <c r="A58" t="s">
        <v>697</v>
      </c>
      <c r="B58" t="s">
        <v>1526</v>
      </c>
      <c r="C58">
        <v>37</v>
      </c>
      <c r="D58">
        <v>3.19</v>
      </c>
    </row>
    <row r="59" spans="1:4" x14ac:dyDescent="0.25">
      <c r="A59" t="s">
        <v>725</v>
      </c>
      <c r="B59" t="s">
        <v>1454</v>
      </c>
      <c r="C59">
        <v>44</v>
      </c>
      <c r="D59">
        <v>3.19</v>
      </c>
    </row>
    <row r="60" spans="1:4" x14ac:dyDescent="0.25">
      <c r="A60" t="s">
        <v>627</v>
      </c>
      <c r="B60" t="s">
        <v>1966</v>
      </c>
      <c r="C60">
        <v>23</v>
      </c>
      <c r="D60">
        <v>3.14</v>
      </c>
    </row>
    <row r="61" spans="1:4" x14ac:dyDescent="0.25">
      <c r="A61" t="s">
        <v>906</v>
      </c>
      <c r="B61" t="s">
        <v>1623</v>
      </c>
      <c r="C61">
        <v>12</v>
      </c>
      <c r="D61">
        <v>3.13</v>
      </c>
    </row>
    <row r="62" spans="1:4" x14ac:dyDescent="0.25">
      <c r="A62" t="s">
        <v>683</v>
      </c>
      <c r="B62" t="s">
        <v>1944</v>
      </c>
      <c r="C62">
        <v>16</v>
      </c>
      <c r="D62">
        <v>3.08</v>
      </c>
    </row>
    <row r="63" spans="1:4" x14ac:dyDescent="0.25">
      <c r="A63" t="s">
        <v>815</v>
      </c>
      <c r="B63" t="s">
        <v>1444</v>
      </c>
      <c r="C63">
        <v>15</v>
      </c>
      <c r="D63">
        <v>3.06</v>
      </c>
    </row>
    <row r="64" spans="1:4" x14ac:dyDescent="0.25">
      <c r="A64" t="s">
        <v>667</v>
      </c>
      <c r="B64" t="s">
        <v>1457</v>
      </c>
      <c r="C64">
        <v>19</v>
      </c>
      <c r="D64">
        <v>3.04</v>
      </c>
    </row>
    <row r="65" spans="1:4" x14ac:dyDescent="0.25">
      <c r="A65" t="s">
        <v>711</v>
      </c>
      <c r="B65" t="s">
        <v>1578</v>
      </c>
      <c r="C65">
        <v>37</v>
      </c>
      <c r="D65">
        <v>3.03</v>
      </c>
    </row>
    <row r="66" spans="1:4" x14ac:dyDescent="0.25">
      <c r="A66" t="s">
        <v>819</v>
      </c>
      <c r="B66" t="s">
        <v>1427</v>
      </c>
      <c r="C66">
        <v>7</v>
      </c>
      <c r="D66">
        <v>3</v>
      </c>
    </row>
    <row r="67" spans="1:4" x14ac:dyDescent="0.25">
      <c r="A67" t="s">
        <v>651</v>
      </c>
      <c r="B67" t="s">
        <v>1566</v>
      </c>
      <c r="C67">
        <v>37</v>
      </c>
      <c r="D67">
        <v>2.97</v>
      </c>
    </row>
    <row r="68" spans="1:4" x14ac:dyDescent="0.25">
      <c r="A68" t="s">
        <v>749</v>
      </c>
      <c r="B68" t="s">
        <v>1472</v>
      </c>
      <c r="C68">
        <v>12</v>
      </c>
      <c r="D68">
        <v>2.93</v>
      </c>
    </row>
    <row r="69" spans="1:4" x14ac:dyDescent="0.25">
      <c r="A69" t="s">
        <v>703</v>
      </c>
      <c r="B69" t="s">
        <v>1946</v>
      </c>
      <c r="C69">
        <v>8</v>
      </c>
      <c r="D69">
        <v>2.92</v>
      </c>
    </row>
    <row r="70" spans="1:4" x14ac:dyDescent="0.25">
      <c r="A70" t="s">
        <v>670</v>
      </c>
      <c r="B70" t="s">
        <v>1600</v>
      </c>
      <c r="C70">
        <v>41</v>
      </c>
      <c r="D70">
        <v>2.88</v>
      </c>
    </row>
    <row r="71" spans="1:4" x14ac:dyDescent="0.25">
      <c r="A71" t="s">
        <v>727</v>
      </c>
      <c r="B71" t="s">
        <v>1953</v>
      </c>
      <c r="C71">
        <v>34</v>
      </c>
      <c r="D71">
        <v>2.86</v>
      </c>
    </row>
    <row r="72" spans="1:4" x14ac:dyDescent="0.25">
      <c r="A72" t="s">
        <v>671</v>
      </c>
      <c r="B72" t="s">
        <v>1957</v>
      </c>
      <c r="C72">
        <v>13</v>
      </c>
      <c r="D72">
        <v>2.85</v>
      </c>
    </row>
    <row r="73" spans="1:4" x14ac:dyDescent="0.25">
      <c r="A73" t="s">
        <v>853</v>
      </c>
      <c r="B73" t="s">
        <v>1914</v>
      </c>
      <c r="C73">
        <v>10</v>
      </c>
      <c r="D73">
        <v>2.81</v>
      </c>
    </row>
    <row r="74" spans="1:4" x14ac:dyDescent="0.25">
      <c r="A74" t="s">
        <v>837</v>
      </c>
      <c r="B74" t="s">
        <v>1924</v>
      </c>
      <c r="C74">
        <v>12</v>
      </c>
      <c r="D74">
        <v>2.78</v>
      </c>
    </row>
    <row r="75" spans="1:4" x14ac:dyDescent="0.25">
      <c r="A75" t="s">
        <v>625</v>
      </c>
      <c r="B75" t="s">
        <v>1559</v>
      </c>
      <c r="C75">
        <v>18</v>
      </c>
      <c r="D75">
        <v>2.75</v>
      </c>
    </row>
    <row r="76" spans="1:4" x14ac:dyDescent="0.25">
      <c r="A76" t="s">
        <v>1070</v>
      </c>
      <c r="B76" t="s">
        <v>1883</v>
      </c>
      <c r="C76">
        <v>5</v>
      </c>
      <c r="D76">
        <v>2.74</v>
      </c>
    </row>
    <row r="77" spans="1:4" x14ac:dyDescent="0.25">
      <c r="A77" t="s">
        <v>708</v>
      </c>
      <c r="B77" t="s">
        <v>1409</v>
      </c>
      <c r="C77">
        <v>29</v>
      </c>
      <c r="D77">
        <v>2.73</v>
      </c>
    </row>
    <row r="78" spans="1:4" x14ac:dyDescent="0.25">
      <c r="A78" t="s">
        <v>669</v>
      </c>
      <c r="B78" t="s">
        <v>1889</v>
      </c>
      <c r="C78">
        <v>36</v>
      </c>
      <c r="D78">
        <v>2.73</v>
      </c>
    </row>
    <row r="79" spans="1:4" x14ac:dyDescent="0.25">
      <c r="A79" t="s">
        <v>1024</v>
      </c>
      <c r="B79" t="s">
        <v>1859</v>
      </c>
      <c r="C79">
        <v>7</v>
      </c>
      <c r="D79">
        <v>2.65</v>
      </c>
    </row>
    <row r="80" spans="1:4" x14ac:dyDescent="0.25">
      <c r="A80" t="s">
        <v>780</v>
      </c>
      <c r="B80" t="s">
        <v>1565</v>
      </c>
      <c r="C80">
        <v>11</v>
      </c>
      <c r="D80">
        <v>2.61</v>
      </c>
    </row>
    <row r="81" spans="1:4" x14ac:dyDescent="0.25">
      <c r="A81" t="s">
        <v>715</v>
      </c>
      <c r="B81" t="s">
        <v>1554</v>
      </c>
      <c r="C81">
        <v>22</v>
      </c>
      <c r="D81">
        <v>2.59</v>
      </c>
    </row>
    <row r="82" spans="1:4" x14ac:dyDescent="0.25">
      <c r="A82" t="s">
        <v>681</v>
      </c>
      <c r="B82" t="s">
        <v>1470</v>
      </c>
      <c r="C82">
        <v>53</v>
      </c>
      <c r="D82">
        <v>2.59</v>
      </c>
    </row>
    <row r="83" spans="1:4" x14ac:dyDescent="0.25">
      <c r="A83" t="s">
        <v>765</v>
      </c>
      <c r="B83" t="s">
        <v>1512</v>
      </c>
      <c r="C83">
        <v>29</v>
      </c>
      <c r="D83">
        <v>2.58</v>
      </c>
    </row>
    <row r="84" spans="1:4" x14ac:dyDescent="0.25">
      <c r="A84" t="s">
        <v>722</v>
      </c>
      <c r="B84" t="s">
        <v>1930</v>
      </c>
      <c r="C84">
        <v>13</v>
      </c>
      <c r="D84">
        <v>2.57</v>
      </c>
    </row>
    <row r="85" spans="1:4" x14ac:dyDescent="0.25">
      <c r="A85" t="s">
        <v>730</v>
      </c>
      <c r="B85" t="s">
        <v>1412</v>
      </c>
      <c r="C85">
        <v>14</v>
      </c>
      <c r="D85">
        <v>2.5499999999999998</v>
      </c>
    </row>
    <row r="86" spans="1:4" x14ac:dyDescent="0.25">
      <c r="A86" t="s">
        <v>963</v>
      </c>
      <c r="B86" t="s">
        <v>1864</v>
      </c>
      <c r="C86">
        <v>6</v>
      </c>
      <c r="D86">
        <v>2.5099999999999998</v>
      </c>
    </row>
    <row r="87" spans="1:4" x14ac:dyDescent="0.25">
      <c r="A87" t="s">
        <v>721</v>
      </c>
      <c r="B87" t="s">
        <v>1397</v>
      </c>
      <c r="C87">
        <v>21</v>
      </c>
      <c r="D87">
        <v>2.5099999999999998</v>
      </c>
    </row>
    <row r="88" spans="1:4" x14ac:dyDescent="0.25">
      <c r="A88" t="s">
        <v>823</v>
      </c>
      <c r="B88" t="s">
        <v>1615</v>
      </c>
      <c r="C88">
        <v>37</v>
      </c>
      <c r="D88">
        <v>2.48</v>
      </c>
    </row>
    <row r="89" spans="1:4" x14ac:dyDescent="0.25">
      <c r="A89" t="s">
        <v>709</v>
      </c>
      <c r="B89" t="s">
        <v>1587</v>
      </c>
      <c r="C89">
        <v>40</v>
      </c>
      <c r="D89">
        <v>2.44</v>
      </c>
    </row>
    <row r="90" spans="1:4" x14ac:dyDescent="0.25">
      <c r="A90" t="s">
        <v>946</v>
      </c>
      <c r="B90" t="s">
        <v>1396</v>
      </c>
      <c r="C90">
        <v>11</v>
      </c>
      <c r="D90">
        <v>2.44</v>
      </c>
    </row>
    <row r="91" spans="1:4" x14ac:dyDescent="0.25">
      <c r="A91" t="s">
        <v>972</v>
      </c>
      <c r="B91" t="s">
        <v>1808</v>
      </c>
      <c r="C91">
        <v>13</v>
      </c>
      <c r="D91">
        <v>2.42</v>
      </c>
    </row>
    <row r="92" spans="1:4" x14ac:dyDescent="0.25">
      <c r="A92" t="s">
        <v>653</v>
      </c>
      <c r="B92" t="s">
        <v>1963</v>
      </c>
      <c r="C92">
        <v>63</v>
      </c>
      <c r="D92">
        <v>2.4</v>
      </c>
    </row>
    <row r="93" spans="1:4" x14ac:dyDescent="0.25">
      <c r="A93" t="s">
        <v>698</v>
      </c>
      <c r="B93" t="s">
        <v>1939</v>
      </c>
      <c r="C93">
        <v>14</v>
      </c>
      <c r="D93">
        <v>2.39</v>
      </c>
    </row>
    <row r="94" spans="1:4" x14ac:dyDescent="0.25">
      <c r="A94" t="s">
        <v>638</v>
      </c>
      <c r="B94" t="s">
        <v>1823</v>
      </c>
      <c r="C94">
        <v>15</v>
      </c>
      <c r="D94">
        <v>2.38</v>
      </c>
    </row>
    <row r="95" spans="1:4" x14ac:dyDescent="0.25">
      <c r="A95" t="s">
        <v>674</v>
      </c>
      <c r="B95" t="s">
        <v>1909</v>
      </c>
      <c r="C95">
        <v>25</v>
      </c>
      <c r="D95">
        <v>2.38</v>
      </c>
    </row>
    <row r="96" spans="1:4" x14ac:dyDescent="0.25">
      <c r="A96" t="s">
        <v>932</v>
      </c>
      <c r="B96" t="s">
        <v>1461</v>
      </c>
      <c r="C96">
        <v>20</v>
      </c>
      <c r="D96">
        <v>2.34</v>
      </c>
    </row>
    <row r="97" spans="1:4" x14ac:dyDescent="0.25">
      <c r="A97" t="s">
        <v>911</v>
      </c>
      <c r="B97" t="s">
        <v>1928</v>
      </c>
      <c r="C97">
        <v>13</v>
      </c>
      <c r="D97">
        <v>2.31</v>
      </c>
    </row>
    <row r="98" spans="1:4" x14ac:dyDescent="0.25">
      <c r="A98" t="s">
        <v>1048</v>
      </c>
      <c r="B98" t="s">
        <v>1798</v>
      </c>
      <c r="C98">
        <v>12</v>
      </c>
      <c r="D98">
        <v>2.29</v>
      </c>
    </row>
    <row r="99" spans="1:4" x14ac:dyDescent="0.25">
      <c r="A99" t="s">
        <v>776</v>
      </c>
      <c r="B99" t="s">
        <v>1456</v>
      </c>
      <c r="C99">
        <v>10</v>
      </c>
      <c r="D99">
        <v>2.2599999999999998</v>
      </c>
    </row>
    <row r="100" spans="1:4" x14ac:dyDescent="0.25">
      <c r="A100" t="s">
        <v>851</v>
      </c>
      <c r="B100" t="s">
        <v>1925</v>
      </c>
      <c r="C100">
        <v>26</v>
      </c>
      <c r="D100">
        <v>2.2200000000000002</v>
      </c>
    </row>
    <row r="101" spans="1:4" x14ac:dyDescent="0.25">
      <c r="A101" t="s">
        <v>790</v>
      </c>
      <c r="B101" t="s">
        <v>1509</v>
      </c>
      <c r="C101">
        <v>19</v>
      </c>
      <c r="D101">
        <v>2.2000000000000002</v>
      </c>
    </row>
    <row r="102" spans="1:4" x14ac:dyDescent="0.25">
      <c r="A102" t="s">
        <v>656</v>
      </c>
      <c r="B102" t="s">
        <v>1926</v>
      </c>
      <c r="C102">
        <v>5</v>
      </c>
      <c r="D102">
        <v>2.16</v>
      </c>
    </row>
    <row r="103" spans="1:4" x14ac:dyDescent="0.25">
      <c r="A103" t="s">
        <v>658</v>
      </c>
      <c r="B103" t="s">
        <v>1929</v>
      </c>
      <c r="C103">
        <v>14</v>
      </c>
      <c r="D103">
        <v>2.15</v>
      </c>
    </row>
    <row r="104" spans="1:4" x14ac:dyDescent="0.25">
      <c r="A104" t="s">
        <v>849</v>
      </c>
      <c r="B104" t="s">
        <v>1906</v>
      </c>
      <c r="C104">
        <v>27</v>
      </c>
      <c r="D104">
        <v>2.11</v>
      </c>
    </row>
    <row r="105" spans="1:4" x14ac:dyDescent="0.25">
      <c r="A105" t="s">
        <v>928</v>
      </c>
      <c r="B105" t="s">
        <v>1941</v>
      </c>
      <c r="C105">
        <v>8</v>
      </c>
      <c r="D105">
        <v>2.09</v>
      </c>
    </row>
    <row r="106" spans="1:4" x14ac:dyDescent="0.25">
      <c r="A106" t="s">
        <v>916</v>
      </c>
      <c r="B106" t="s">
        <v>1655</v>
      </c>
      <c r="C106">
        <v>32</v>
      </c>
      <c r="D106">
        <v>2.09</v>
      </c>
    </row>
    <row r="107" spans="1:4" x14ac:dyDescent="0.25">
      <c r="A107" t="s">
        <v>771</v>
      </c>
      <c r="B107" t="s">
        <v>1923</v>
      </c>
      <c r="C107">
        <v>18</v>
      </c>
      <c r="D107">
        <v>2.0699999999999998</v>
      </c>
    </row>
    <row r="108" spans="1:4" x14ac:dyDescent="0.25">
      <c r="A108" t="s">
        <v>687</v>
      </c>
      <c r="B108" t="s">
        <v>1917</v>
      </c>
      <c r="C108">
        <v>18</v>
      </c>
      <c r="D108">
        <v>2.06</v>
      </c>
    </row>
    <row r="109" spans="1:4" x14ac:dyDescent="0.25">
      <c r="A109" t="s">
        <v>700</v>
      </c>
      <c r="B109" t="s">
        <v>1481</v>
      </c>
      <c r="C109">
        <v>10</v>
      </c>
      <c r="D109">
        <v>2.02</v>
      </c>
    </row>
    <row r="110" spans="1:4" x14ac:dyDescent="0.25">
      <c r="A110" t="s">
        <v>672</v>
      </c>
      <c r="B110" t="s">
        <v>1361</v>
      </c>
      <c r="C110">
        <v>15</v>
      </c>
      <c r="D110">
        <v>2.02</v>
      </c>
    </row>
    <row r="111" spans="1:4" x14ac:dyDescent="0.25">
      <c r="A111" t="s">
        <v>714</v>
      </c>
      <c r="B111" t="s">
        <v>1897</v>
      </c>
      <c r="C111">
        <v>10</v>
      </c>
      <c r="D111">
        <v>2.02</v>
      </c>
    </row>
    <row r="112" spans="1:4" x14ac:dyDescent="0.25">
      <c r="A112" t="s">
        <v>798</v>
      </c>
      <c r="B112" t="s">
        <v>1642</v>
      </c>
      <c r="C112">
        <v>9</v>
      </c>
      <c r="D112">
        <v>2.0099999999999998</v>
      </c>
    </row>
    <row r="113" spans="1:4" x14ac:dyDescent="0.25">
      <c r="A113" t="s">
        <v>755</v>
      </c>
      <c r="B113" t="s">
        <v>1607</v>
      </c>
      <c r="C113">
        <v>34</v>
      </c>
      <c r="D113">
        <v>2.0099999999999998</v>
      </c>
    </row>
    <row r="114" spans="1:4" x14ac:dyDescent="0.25">
      <c r="A114" t="s">
        <v>1012</v>
      </c>
      <c r="B114" t="s">
        <v>1522</v>
      </c>
      <c r="C114">
        <v>10</v>
      </c>
      <c r="D114">
        <v>1.99</v>
      </c>
    </row>
    <row r="115" spans="1:4" x14ac:dyDescent="0.25">
      <c r="A115" t="s">
        <v>1030</v>
      </c>
      <c r="B115" t="s">
        <v>1782</v>
      </c>
      <c r="C115">
        <v>12</v>
      </c>
      <c r="D115">
        <v>1.98</v>
      </c>
    </row>
    <row r="116" spans="1:4" x14ac:dyDescent="0.25">
      <c r="A116" t="s">
        <v>649</v>
      </c>
      <c r="B116" t="s">
        <v>1557</v>
      </c>
      <c r="C116">
        <v>37</v>
      </c>
      <c r="D116">
        <v>1.97</v>
      </c>
    </row>
    <row r="117" spans="1:4" x14ac:dyDescent="0.25">
      <c r="A117" t="s">
        <v>731</v>
      </c>
      <c r="B117" t="s">
        <v>1593</v>
      </c>
      <c r="C117">
        <v>76</v>
      </c>
      <c r="D117">
        <v>1.95</v>
      </c>
    </row>
    <row r="118" spans="1:4" x14ac:dyDescent="0.25">
      <c r="A118" t="s">
        <v>739</v>
      </c>
      <c r="B118" t="s">
        <v>1960</v>
      </c>
      <c r="C118">
        <v>152</v>
      </c>
      <c r="D118">
        <v>1.94</v>
      </c>
    </row>
    <row r="119" spans="1:4" x14ac:dyDescent="0.25">
      <c r="A119" t="s">
        <v>887</v>
      </c>
      <c r="B119" t="s">
        <v>1487</v>
      </c>
      <c r="C119">
        <v>20</v>
      </c>
      <c r="D119">
        <v>1.94</v>
      </c>
    </row>
    <row r="120" spans="1:4" x14ac:dyDescent="0.25">
      <c r="A120" t="s">
        <v>733</v>
      </c>
      <c r="B120" t="s">
        <v>1498</v>
      </c>
      <c r="C120">
        <v>26</v>
      </c>
      <c r="D120">
        <v>1.94</v>
      </c>
    </row>
    <row r="121" spans="1:4" x14ac:dyDescent="0.25">
      <c r="A121" t="s">
        <v>778</v>
      </c>
      <c r="B121" t="s">
        <v>1919</v>
      </c>
      <c r="C121">
        <v>11</v>
      </c>
      <c r="D121">
        <v>1.94</v>
      </c>
    </row>
    <row r="122" spans="1:4" x14ac:dyDescent="0.25">
      <c r="A122" t="s">
        <v>737</v>
      </c>
      <c r="B122" t="s">
        <v>1488</v>
      </c>
      <c r="C122">
        <v>19</v>
      </c>
      <c r="D122">
        <v>1.93</v>
      </c>
    </row>
    <row r="123" spans="1:4" x14ac:dyDescent="0.25">
      <c r="A123" t="s">
        <v>808</v>
      </c>
      <c r="B123" t="s">
        <v>1524</v>
      </c>
      <c r="C123">
        <v>27</v>
      </c>
      <c r="D123">
        <v>1.92</v>
      </c>
    </row>
    <row r="124" spans="1:4" x14ac:dyDescent="0.25">
      <c r="A124" t="s">
        <v>1119</v>
      </c>
      <c r="B124" t="s">
        <v>1819</v>
      </c>
      <c r="C124">
        <v>22</v>
      </c>
      <c r="D124">
        <v>1.91</v>
      </c>
    </row>
    <row r="125" spans="1:4" x14ac:dyDescent="0.25">
      <c r="A125" t="s">
        <v>900</v>
      </c>
      <c r="B125" t="s">
        <v>1447</v>
      </c>
      <c r="C125">
        <v>54</v>
      </c>
      <c r="D125">
        <v>1.89</v>
      </c>
    </row>
    <row r="126" spans="1:4" x14ac:dyDescent="0.25">
      <c r="A126" t="s">
        <v>744</v>
      </c>
      <c r="B126" t="s">
        <v>1547</v>
      </c>
      <c r="C126">
        <v>25</v>
      </c>
      <c r="D126">
        <v>1.89</v>
      </c>
    </row>
    <row r="127" spans="1:4" x14ac:dyDescent="0.25">
      <c r="A127" t="s">
        <v>736</v>
      </c>
      <c r="B127" t="s">
        <v>1521</v>
      </c>
      <c r="C127">
        <v>28</v>
      </c>
      <c r="D127">
        <v>1.86</v>
      </c>
    </row>
    <row r="128" spans="1:4" x14ac:dyDescent="0.25">
      <c r="A128" t="s">
        <v>909</v>
      </c>
      <c r="B128" t="s">
        <v>1479</v>
      </c>
      <c r="C128">
        <v>13</v>
      </c>
      <c r="D128">
        <v>1.85</v>
      </c>
    </row>
    <row r="129" spans="1:4" x14ac:dyDescent="0.25">
      <c r="A129" t="s">
        <v>732</v>
      </c>
      <c r="B129" t="s">
        <v>1449</v>
      </c>
      <c r="C129">
        <v>36</v>
      </c>
      <c r="D129">
        <v>1.85</v>
      </c>
    </row>
    <row r="130" spans="1:4" x14ac:dyDescent="0.25">
      <c r="A130" t="s">
        <v>781</v>
      </c>
      <c r="B130" t="s">
        <v>1529</v>
      </c>
      <c r="C130">
        <v>40</v>
      </c>
      <c r="D130">
        <v>1.85</v>
      </c>
    </row>
    <row r="131" spans="1:4" x14ac:dyDescent="0.25">
      <c r="A131" t="s">
        <v>805</v>
      </c>
      <c r="B131" t="s">
        <v>1576</v>
      </c>
      <c r="C131">
        <v>9</v>
      </c>
      <c r="D131">
        <v>1.85</v>
      </c>
    </row>
    <row r="132" spans="1:4" x14ac:dyDescent="0.25">
      <c r="A132" t="s">
        <v>753</v>
      </c>
      <c r="B132" t="s">
        <v>1618</v>
      </c>
      <c r="C132">
        <v>25</v>
      </c>
      <c r="D132">
        <v>1.84</v>
      </c>
    </row>
    <row r="133" spans="1:4" x14ac:dyDescent="0.25">
      <c r="A133" t="s">
        <v>903</v>
      </c>
      <c r="B133" t="s">
        <v>1913</v>
      </c>
      <c r="C133">
        <v>12</v>
      </c>
      <c r="D133">
        <v>1.84</v>
      </c>
    </row>
    <row r="134" spans="1:4" x14ac:dyDescent="0.25">
      <c r="A134" t="s">
        <v>846</v>
      </c>
      <c r="B134" t="s">
        <v>1875</v>
      </c>
      <c r="C134">
        <v>43</v>
      </c>
      <c r="D134">
        <v>1.83</v>
      </c>
    </row>
    <row r="135" spans="1:4" x14ac:dyDescent="0.25">
      <c r="A135" t="s">
        <v>729</v>
      </c>
      <c r="B135" t="s">
        <v>1921</v>
      </c>
      <c r="C135">
        <v>4</v>
      </c>
      <c r="D135">
        <v>1.79</v>
      </c>
    </row>
    <row r="136" spans="1:4" x14ac:dyDescent="0.25">
      <c r="A136" t="s">
        <v>905</v>
      </c>
      <c r="B136" t="s">
        <v>1630</v>
      </c>
      <c r="C136">
        <v>31</v>
      </c>
      <c r="D136">
        <v>1.79</v>
      </c>
    </row>
    <row r="137" spans="1:4" x14ac:dyDescent="0.25">
      <c r="A137" t="s">
        <v>822</v>
      </c>
      <c r="B137" t="s">
        <v>1406</v>
      </c>
      <c r="C137">
        <v>18</v>
      </c>
      <c r="D137">
        <v>1.79</v>
      </c>
    </row>
    <row r="138" spans="1:4" x14ac:dyDescent="0.25">
      <c r="A138" t="s">
        <v>690</v>
      </c>
      <c r="B138" t="s">
        <v>1640</v>
      </c>
      <c r="C138">
        <v>10</v>
      </c>
      <c r="D138">
        <v>1.78</v>
      </c>
    </row>
    <row r="139" spans="1:4" x14ac:dyDescent="0.25">
      <c r="A139" t="s">
        <v>787</v>
      </c>
      <c r="B139" t="s">
        <v>1564</v>
      </c>
      <c r="C139">
        <v>37</v>
      </c>
      <c r="D139">
        <v>1.76</v>
      </c>
    </row>
    <row r="140" spans="1:4" x14ac:dyDescent="0.25">
      <c r="A140" t="s">
        <v>842</v>
      </c>
      <c r="B140" t="s">
        <v>1462</v>
      </c>
      <c r="C140">
        <v>26</v>
      </c>
      <c r="D140">
        <v>1.75</v>
      </c>
    </row>
    <row r="141" spans="1:4" x14ac:dyDescent="0.25">
      <c r="A141" t="s">
        <v>758</v>
      </c>
      <c r="B141" t="s">
        <v>1890</v>
      </c>
      <c r="C141">
        <v>16</v>
      </c>
      <c r="D141">
        <v>1.75</v>
      </c>
    </row>
    <row r="142" spans="1:4" x14ac:dyDescent="0.25">
      <c r="A142" t="s">
        <v>872</v>
      </c>
      <c r="B142" t="s">
        <v>1555</v>
      </c>
      <c r="C142">
        <v>45</v>
      </c>
      <c r="D142">
        <v>1.75</v>
      </c>
    </row>
    <row r="143" spans="1:4" x14ac:dyDescent="0.25">
      <c r="A143" t="s">
        <v>863</v>
      </c>
      <c r="B143" t="s">
        <v>1936</v>
      </c>
      <c r="C143">
        <v>38</v>
      </c>
      <c r="D143">
        <v>1.75</v>
      </c>
    </row>
    <row r="144" spans="1:4" x14ac:dyDescent="0.25">
      <c r="A144" t="s">
        <v>1073</v>
      </c>
      <c r="B144" t="s">
        <v>1349</v>
      </c>
      <c r="C144">
        <v>18</v>
      </c>
      <c r="D144">
        <v>1.73</v>
      </c>
    </row>
    <row r="145" spans="1:4" x14ac:dyDescent="0.25">
      <c r="A145" t="s">
        <v>1136</v>
      </c>
      <c r="B145" t="s">
        <v>1853</v>
      </c>
      <c r="C145">
        <v>27</v>
      </c>
      <c r="D145">
        <v>1.72</v>
      </c>
    </row>
    <row r="146" spans="1:4" x14ac:dyDescent="0.25">
      <c r="A146" t="s">
        <v>754</v>
      </c>
      <c r="B146" t="s">
        <v>1911</v>
      </c>
      <c r="C146">
        <v>43</v>
      </c>
      <c r="D146">
        <v>1.72</v>
      </c>
    </row>
    <row r="147" spans="1:4" x14ac:dyDescent="0.25">
      <c r="A147" t="s">
        <v>775</v>
      </c>
      <c r="B147" t="s">
        <v>1945</v>
      </c>
      <c r="C147">
        <v>18</v>
      </c>
      <c r="D147">
        <v>1.71</v>
      </c>
    </row>
    <row r="148" spans="1:4" x14ac:dyDescent="0.25">
      <c r="A148" t="s">
        <v>829</v>
      </c>
      <c r="B148" t="s">
        <v>1935</v>
      </c>
      <c r="C148">
        <v>7</v>
      </c>
      <c r="D148">
        <v>1.71</v>
      </c>
    </row>
    <row r="149" spans="1:4" x14ac:dyDescent="0.25">
      <c r="A149" t="s">
        <v>1166</v>
      </c>
      <c r="B149" t="s">
        <v>1721</v>
      </c>
      <c r="C149">
        <v>7</v>
      </c>
      <c r="D149">
        <v>1.71</v>
      </c>
    </row>
    <row r="150" spans="1:4" x14ac:dyDescent="0.25">
      <c r="A150" t="s">
        <v>1029</v>
      </c>
      <c r="B150" t="s">
        <v>1358</v>
      </c>
      <c r="C150">
        <v>16</v>
      </c>
      <c r="D150">
        <v>1.71</v>
      </c>
    </row>
    <row r="151" spans="1:4" x14ac:dyDescent="0.25">
      <c r="A151" t="s">
        <v>680</v>
      </c>
      <c r="B151" t="s">
        <v>1624</v>
      </c>
      <c r="C151">
        <v>25</v>
      </c>
      <c r="D151">
        <v>1.69</v>
      </c>
    </row>
    <row r="152" spans="1:4" x14ac:dyDescent="0.25">
      <c r="A152" t="s">
        <v>1009</v>
      </c>
      <c r="B152" t="s">
        <v>1717</v>
      </c>
      <c r="C152">
        <v>13</v>
      </c>
      <c r="D152">
        <v>1.68</v>
      </c>
    </row>
    <row r="153" spans="1:4" x14ac:dyDescent="0.25">
      <c r="A153" t="s">
        <v>741</v>
      </c>
      <c r="B153" t="s">
        <v>1899</v>
      </c>
      <c r="C153">
        <v>12</v>
      </c>
      <c r="D153">
        <v>1.67</v>
      </c>
    </row>
    <row r="154" spans="1:4" x14ac:dyDescent="0.25">
      <c r="A154" t="s">
        <v>692</v>
      </c>
      <c r="B154" t="s">
        <v>1344</v>
      </c>
      <c r="C154">
        <v>13</v>
      </c>
      <c r="D154">
        <v>1.67</v>
      </c>
    </row>
    <row r="155" spans="1:4" x14ac:dyDescent="0.25">
      <c r="A155" t="s">
        <v>894</v>
      </c>
      <c r="B155" t="s">
        <v>1884</v>
      </c>
      <c r="C155">
        <v>16</v>
      </c>
      <c r="D155">
        <v>1.64</v>
      </c>
    </row>
    <row r="156" spans="1:4" x14ac:dyDescent="0.25">
      <c r="A156" t="s">
        <v>1023</v>
      </c>
      <c r="B156" t="s">
        <v>1362</v>
      </c>
      <c r="C156">
        <v>12</v>
      </c>
      <c r="D156">
        <v>1.64</v>
      </c>
    </row>
    <row r="157" spans="1:4" x14ac:dyDescent="0.25">
      <c r="A157" t="s">
        <v>854</v>
      </c>
      <c r="B157" t="s">
        <v>1390</v>
      </c>
      <c r="C157">
        <v>20</v>
      </c>
      <c r="D157">
        <v>1.64</v>
      </c>
    </row>
    <row r="158" spans="1:4" x14ac:dyDescent="0.25">
      <c r="A158" t="s">
        <v>779</v>
      </c>
      <c r="B158" t="s">
        <v>1510</v>
      </c>
      <c r="C158">
        <v>16</v>
      </c>
      <c r="D158">
        <v>1.63</v>
      </c>
    </row>
    <row r="159" spans="1:4" x14ac:dyDescent="0.25">
      <c r="A159" t="s">
        <v>773</v>
      </c>
      <c r="B159" t="s">
        <v>1511</v>
      </c>
      <c r="C159">
        <v>11</v>
      </c>
      <c r="D159">
        <v>1.62</v>
      </c>
    </row>
    <row r="160" spans="1:4" x14ac:dyDescent="0.25">
      <c r="A160" t="s">
        <v>788</v>
      </c>
      <c r="B160" t="s">
        <v>1878</v>
      </c>
      <c r="C160">
        <v>19</v>
      </c>
      <c r="D160">
        <v>1.62</v>
      </c>
    </row>
    <row r="161" spans="1:4" x14ac:dyDescent="0.25">
      <c r="A161" t="s">
        <v>661</v>
      </c>
      <c r="B161" t="s">
        <v>1442</v>
      </c>
      <c r="C161">
        <v>43</v>
      </c>
      <c r="D161">
        <v>1.62</v>
      </c>
    </row>
    <row r="162" spans="1:4" x14ac:dyDescent="0.25">
      <c r="A162" t="s">
        <v>628</v>
      </c>
      <c r="B162" t="s">
        <v>1596</v>
      </c>
      <c r="C162">
        <v>14</v>
      </c>
      <c r="D162">
        <v>1.61</v>
      </c>
    </row>
    <row r="163" spans="1:4" x14ac:dyDescent="0.25">
      <c r="A163" t="s">
        <v>1004</v>
      </c>
      <c r="B163" t="s">
        <v>1408</v>
      </c>
      <c r="C163">
        <v>6</v>
      </c>
      <c r="D163">
        <v>1.61</v>
      </c>
    </row>
    <row r="164" spans="1:4" x14ac:dyDescent="0.25">
      <c r="A164" t="s">
        <v>777</v>
      </c>
      <c r="B164" t="s">
        <v>1619</v>
      </c>
      <c r="C164">
        <v>39</v>
      </c>
      <c r="D164">
        <v>1.61</v>
      </c>
    </row>
    <row r="165" spans="1:4" x14ac:dyDescent="0.25">
      <c r="A165" t="s">
        <v>910</v>
      </c>
      <c r="B165" t="s">
        <v>1567</v>
      </c>
      <c r="C165">
        <v>58</v>
      </c>
      <c r="D165">
        <v>1.61</v>
      </c>
    </row>
    <row r="166" spans="1:4" x14ac:dyDescent="0.25">
      <c r="A166" t="s">
        <v>998</v>
      </c>
      <c r="B166" t="s">
        <v>1900</v>
      </c>
      <c r="C166">
        <v>20</v>
      </c>
      <c r="D166">
        <v>1.58</v>
      </c>
    </row>
    <row r="167" spans="1:4" x14ac:dyDescent="0.25">
      <c r="A167" t="s">
        <v>750</v>
      </c>
      <c r="B167" t="s">
        <v>1635</v>
      </c>
      <c r="C167">
        <v>26</v>
      </c>
      <c r="D167">
        <v>1.58</v>
      </c>
    </row>
    <row r="168" spans="1:4" x14ac:dyDescent="0.25">
      <c r="A168" t="s">
        <v>874</v>
      </c>
      <c r="B168" t="s">
        <v>1862</v>
      </c>
      <c r="C168">
        <v>25</v>
      </c>
      <c r="D168">
        <v>1.57</v>
      </c>
    </row>
    <row r="169" spans="1:4" x14ac:dyDescent="0.25">
      <c r="A169" t="s">
        <v>793</v>
      </c>
      <c r="B169" t="s">
        <v>1401</v>
      </c>
      <c r="C169">
        <v>16</v>
      </c>
      <c r="D169">
        <v>1.57</v>
      </c>
    </row>
    <row r="170" spans="1:4" x14ac:dyDescent="0.25">
      <c r="A170" t="s">
        <v>751</v>
      </c>
      <c r="B170" t="s">
        <v>1464</v>
      </c>
      <c r="C170">
        <v>10</v>
      </c>
      <c r="D170">
        <v>1.56</v>
      </c>
    </row>
    <row r="171" spans="1:4" x14ac:dyDescent="0.25">
      <c r="A171" t="s">
        <v>826</v>
      </c>
      <c r="B171" t="s">
        <v>1469</v>
      </c>
      <c r="C171">
        <v>12</v>
      </c>
      <c r="D171">
        <v>1.56</v>
      </c>
    </row>
    <row r="172" spans="1:4" x14ac:dyDescent="0.25">
      <c r="A172" t="s">
        <v>983</v>
      </c>
      <c r="B172" t="s">
        <v>1868</v>
      </c>
      <c r="C172">
        <v>29</v>
      </c>
      <c r="D172">
        <v>1.56</v>
      </c>
    </row>
    <row r="173" spans="1:4" x14ac:dyDescent="0.25">
      <c r="A173" t="s">
        <v>747</v>
      </c>
      <c r="B173" t="s">
        <v>1620</v>
      </c>
      <c r="C173">
        <v>13</v>
      </c>
      <c r="D173">
        <v>1.55</v>
      </c>
    </row>
    <row r="174" spans="1:4" x14ac:dyDescent="0.25">
      <c r="A174" t="s">
        <v>685</v>
      </c>
      <c r="B174" t="s">
        <v>1436</v>
      </c>
      <c r="C174">
        <v>29</v>
      </c>
      <c r="D174">
        <v>1.55</v>
      </c>
    </row>
    <row r="175" spans="1:4" x14ac:dyDescent="0.25">
      <c r="A175" t="s">
        <v>752</v>
      </c>
      <c r="B175" t="s">
        <v>1586</v>
      </c>
      <c r="C175">
        <v>27</v>
      </c>
      <c r="D175">
        <v>1.55</v>
      </c>
    </row>
    <row r="176" spans="1:4" x14ac:dyDescent="0.25">
      <c r="A176" t="s">
        <v>984</v>
      </c>
      <c r="B176" t="s">
        <v>1839</v>
      </c>
      <c r="C176">
        <v>14</v>
      </c>
      <c r="D176">
        <v>1.55</v>
      </c>
    </row>
    <row r="177" spans="1:4" x14ac:dyDescent="0.25">
      <c r="A177" t="s">
        <v>702</v>
      </c>
      <c r="B177" t="s">
        <v>1851</v>
      </c>
      <c r="C177">
        <v>13</v>
      </c>
      <c r="D177">
        <v>1.55</v>
      </c>
    </row>
    <row r="178" spans="1:4" x14ac:dyDescent="0.25">
      <c r="A178" t="s">
        <v>835</v>
      </c>
      <c r="B178" t="s">
        <v>1873</v>
      </c>
      <c r="C178">
        <v>18</v>
      </c>
      <c r="D178">
        <v>1.55</v>
      </c>
    </row>
    <row r="179" spans="1:4" x14ac:dyDescent="0.25">
      <c r="A179" t="s">
        <v>756</v>
      </c>
      <c r="B179" t="s">
        <v>1370</v>
      </c>
      <c r="C179">
        <v>13</v>
      </c>
      <c r="D179">
        <v>1.55</v>
      </c>
    </row>
    <row r="180" spans="1:4" x14ac:dyDescent="0.25">
      <c r="A180" t="s">
        <v>735</v>
      </c>
      <c r="B180" t="s">
        <v>1663</v>
      </c>
      <c r="C180">
        <v>12</v>
      </c>
      <c r="D180">
        <v>1.54</v>
      </c>
    </row>
    <row r="181" spans="1:4" x14ac:dyDescent="0.25">
      <c r="A181" t="s">
        <v>848</v>
      </c>
      <c r="B181" t="s">
        <v>1838</v>
      </c>
      <c r="C181">
        <v>12</v>
      </c>
      <c r="D181">
        <v>1.53</v>
      </c>
    </row>
    <row r="182" spans="1:4" x14ac:dyDescent="0.25">
      <c r="A182" t="s">
        <v>676</v>
      </c>
      <c r="B182" t="s">
        <v>1959</v>
      </c>
      <c r="C182">
        <v>18</v>
      </c>
      <c r="D182">
        <v>1.52</v>
      </c>
    </row>
    <row r="183" spans="1:4" x14ac:dyDescent="0.25">
      <c r="A183" t="s">
        <v>879</v>
      </c>
      <c r="B183" t="s">
        <v>1335</v>
      </c>
      <c r="C183">
        <v>11</v>
      </c>
      <c r="D183">
        <v>1.52</v>
      </c>
    </row>
    <row r="184" spans="1:4" x14ac:dyDescent="0.25">
      <c r="A184" t="s">
        <v>855</v>
      </c>
      <c r="B184" t="s">
        <v>1563</v>
      </c>
      <c r="C184">
        <v>41</v>
      </c>
      <c r="D184">
        <v>1.51</v>
      </c>
    </row>
    <row r="185" spans="1:4" x14ac:dyDescent="0.25">
      <c r="A185" t="s">
        <v>802</v>
      </c>
      <c r="B185" t="s">
        <v>1893</v>
      </c>
      <c r="C185">
        <v>19</v>
      </c>
      <c r="D185">
        <v>1.51</v>
      </c>
    </row>
    <row r="186" spans="1:4" x14ac:dyDescent="0.25">
      <c r="A186" t="s">
        <v>915</v>
      </c>
      <c r="B186" t="s">
        <v>1395</v>
      </c>
      <c r="C186">
        <v>14</v>
      </c>
      <c r="D186">
        <v>1.49</v>
      </c>
    </row>
    <row r="187" spans="1:4" x14ac:dyDescent="0.25">
      <c r="A187" t="s">
        <v>1110</v>
      </c>
      <c r="B187" t="s">
        <v>1824</v>
      </c>
      <c r="C187">
        <v>10</v>
      </c>
      <c r="D187">
        <v>1.48</v>
      </c>
    </row>
    <row r="188" spans="1:4" x14ac:dyDescent="0.25">
      <c r="A188" t="s">
        <v>1019</v>
      </c>
      <c r="B188" t="s">
        <v>1528</v>
      </c>
      <c r="C188">
        <v>40</v>
      </c>
      <c r="D188">
        <v>1.48</v>
      </c>
    </row>
    <row r="189" spans="1:4" x14ac:dyDescent="0.25">
      <c r="A189" t="s">
        <v>761</v>
      </c>
      <c r="B189" t="s">
        <v>1918</v>
      </c>
      <c r="C189">
        <v>13</v>
      </c>
      <c r="D189">
        <v>1.48</v>
      </c>
    </row>
    <row r="190" spans="1:4" x14ac:dyDescent="0.25">
      <c r="A190" t="s">
        <v>1028</v>
      </c>
      <c r="B190" t="s">
        <v>1892</v>
      </c>
      <c r="C190">
        <v>10</v>
      </c>
      <c r="D190">
        <v>1.47</v>
      </c>
    </row>
    <row r="191" spans="1:4" x14ac:dyDescent="0.25">
      <c r="A191" t="s">
        <v>1035</v>
      </c>
      <c r="B191" t="s">
        <v>1774</v>
      </c>
      <c r="C191">
        <v>6</v>
      </c>
      <c r="D191">
        <v>1.46</v>
      </c>
    </row>
    <row r="192" spans="1:4" x14ac:dyDescent="0.25">
      <c r="A192" t="s">
        <v>701</v>
      </c>
      <c r="B192" t="s">
        <v>1863</v>
      </c>
      <c r="C192">
        <v>9</v>
      </c>
      <c r="D192">
        <v>1.46</v>
      </c>
    </row>
    <row r="193" spans="1:4" x14ac:dyDescent="0.25">
      <c r="A193" t="s">
        <v>770</v>
      </c>
      <c r="B193" t="s">
        <v>1455</v>
      </c>
      <c r="C193">
        <v>12</v>
      </c>
      <c r="D193">
        <v>1.45</v>
      </c>
    </row>
    <row r="194" spans="1:4" x14ac:dyDescent="0.25">
      <c r="A194" t="s">
        <v>694</v>
      </c>
      <c r="B194" t="s">
        <v>1843</v>
      </c>
      <c r="C194">
        <v>14</v>
      </c>
      <c r="D194">
        <v>1.45</v>
      </c>
    </row>
    <row r="195" spans="1:4" x14ac:dyDescent="0.25">
      <c r="A195" t="s">
        <v>856</v>
      </c>
      <c r="B195" t="s">
        <v>1792</v>
      </c>
      <c r="C195">
        <v>10</v>
      </c>
      <c r="D195">
        <v>1.45</v>
      </c>
    </row>
    <row r="196" spans="1:4" x14ac:dyDescent="0.25">
      <c r="A196" t="s">
        <v>838</v>
      </c>
      <c r="B196" t="s">
        <v>1786</v>
      </c>
      <c r="C196">
        <v>10</v>
      </c>
      <c r="D196">
        <v>1.45</v>
      </c>
    </row>
    <row r="197" spans="1:4" x14ac:dyDescent="0.25">
      <c r="A197" t="s">
        <v>907</v>
      </c>
      <c r="B197" t="s">
        <v>1932</v>
      </c>
      <c r="C197">
        <v>97</v>
      </c>
      <c r="D197">
        <v>1.44</v>
      </c>
    </row>
    <row r="198" spans="1:4" x14ac:dyDescent="0.25">
      <c r="A198" t="s">
        <v>1115</v>
      </c>
      <c r="B198" t="s">
        <v>1460</v>
      </c>
      <c r="C198">
        <v>21</v>
      </c>
      <c r="D198">
        <v>1.44</v>
      </c>
    </row>
    <row r="199" spans="1:4" x14ac:dyDescent="0.25">
      <c r="A199" t="s">
        <v>924</v>
      </c>
      <c r="B199" t="s">
        <v>1420</v>
      </c>
      <c r="C199">
        <v>11</v>
      </c>
      <c r="D199">
        <v>1.44</v>
      </c>
    </row>
    <row r="200" spans="1:4" x14ac:dyDescent="0.25">
      <c r="A200" t="s">
        <v>824</v>
      </c>
      <c r="B200" t="s">
        <v>1378</v>
      </c>
      <c r="C200">
        <v>20</v>
      </c>
      <c r="D200">
        <v>1.43</v>
      </c>
    </row>
    <row r="201" spans="1:4" x14ac:dyDescent="0.25">
      <c r="A201" t="s">
        <v>796</v>
      </c>
      <c r="B201" t="s">
        <v>1418</v>
      </c>
      <c r="C201">
        <v>8</v>
      </c>
      <c r="D201">
        <v>1.43</v>
      </c>
    </row>
    <row r="202" spans="1:4" x14ac:dyDescent="0.25">
      <c r="A202" t="s">
        <v>877</v>
      </c>
      <c r="B202" t="s">
        <v>1831</v>
      </c>
      <c r="C202">
        <v>26</v>
      </c>
      <c r="D202">
        <v>1.43</v>
      </c>
    </row>
    <row r="203" spans="1:4" x14ac:dyDescent="0.25">
      <c r="A203" t="s">
        <v>1155</v>
      </c>
      <c r="B203" t="s">
        <v>1807</v>
      </c>
      <c r="C203">
        <v>8</v>
      </c>
      <c r="D203">
        <v>1.43</v>
      </c>
    </row>
    <row r="204" spans="1:4" x14ac:dyDescent="0.25">
      <c r="A204" t="s">
        <v>684</v>
      </c>
      <c r="B204" t="s">
        <v>1518</v>
      </c>
      <c r="C204">
        <v>21</v>
      </c>
      <c r="D204">
        <v>1.42</v>
      </c>
    </row>
    <row r="205" spans="1:4" x14ac:dyDescent="0.25">
      <c r="A205" t="s">
        <v>844</v>
      </c>
      <c r="B205" t="s">
        <v>1340</v>
      </c>
      <c r="C205">
        <v>20</v>
      </c>
      <c r="D205">
        <v>1.42</v>
      </c>
    </row>
    <row r="206" spans="1:4" x14ac:dyDescent="0.25">
      <c r="A206" t="s">
        <v>901</v>
      </c>
      <c r="B206" t="s">
        <v>1836</v>
      </c>
      <c r="C206">
        <v>15</v>
      </c>
      <c r="D206">
        <v>1.42</v>
      </c>
    </row>
    <row r="207" spans="1:4" x14ac:dyDescent="0.25">
      <c r="A207" t="s">
        <v>662</v>
      </c>
      <c r="B207" t="s">
        <v>1541</v>
      </c>
      <c r="C207">
        <v>24</v>
      </c>
      <c r="D207">
        <v>1.4</v>
      </c>
    </row>
    <row r="208" spans="1:4" x14ac:dyDescent="0.25">
      <c r="A208" t="s">
        <v>964</v>
      </c>
      <c r="B208" t="s">
        <v>1891</v>
      </c>
      <c r="C208">
        <v>23</v>
      </c>
      <c r="D208">
        <v>1.39</v>
      </c>
    </row>
    <row r="209" spans="1:4" x14ac:dyDescent="0.25">
      <c r="A209" t="s">
        <v>1127</v>
      </c>
      <c r="B209" t="s">
        <v>1632</v>
      </c>
      <c r="C209">
        <v>23</v>
      </c>
      <c r="D209">
        <v>1.39</v>
      </c>
    </row>
    <row r="210" spans="1:4" x14ac:dyDescent="0.25">
      <c r="A210" t="s">
        <v>799</v>
      </c>
      <c r="B210" t="s">
        <v>1915</v>
      </c>
      <c r="C210">
        <v>54</v>
      </c>
      <c r="D210">
        <v>1.39</v>
      </c>
    </row>
    <row r="211" spans="1:4" x14ac:dyDescent="0.25">
      <c r="A211" t="s">
        <v>1016</v>
      </c>
      <c r="B211" t="s">
        <v>1658</v>
      </c>
      <c r="C211">
        <v>7</v>
      </c>
      <c r="D211">
        <v>1.38</v>
      </c>
    </row>
    <row r="212" spans="1:4" x14ac:dyDescent="0.25">
      <c r="A212" t="s">
        <v>956</v>
      </c>
      <c r="B212" t="s">
        <v>1866</v>
      </c>
      <c r="C212">
        <v>8</v>
      </c>
      <c r="D212">
        <v>1.38</v>
      </c>
    </row>
    <row r="213" spans="1:4" x14ac:dyDescent="0.25">
      <c r="A213" t="s">
        <v>707</v>
      </c>
      <c r="B213" t="s">
        <v>1643</v>
      </c>
      <c r="C213">
        <v>13</v>
      </c>
      <c r="D213">
        <v>1.38</v>
      </c>
    </row>
    <row r="214" spans="1:4" x14ac:dyDescent="0.25">
      <c r="A214" t="s">
        <v>883</v>
      </c>
      <c r="B214" t="s">
        <v>1435</v>
      </c>
      <c r="C214">
        <v>14</v>
      </c>
      <c r="D214">
        <v>1.37</v>
      </c>
    </row>
    <row r="215" spans="1:4" x14ac:dyDescent="0.25">
      <c r="A215" t="s">
        <v>843</v>
      </c>
      <c r="B215" t="s">
        <v>1825</v>
      </c>
      <c r="C215">
        <v>25</v>
      </c>
      <c r="D215">
        <v>1.37</v>
      </c>
    </row>
    <row r="216" spans="1:4" x14ac:dyDescent="0.25">
      <c r="A216" t="s">
        <v>1013</v>
      </c>
      <c r="B216" t="s">
        <v>1492</v>
      </c>
      <c r="C216">
        <v>11</v>
      </c>
      <c r="D216">
        <v>1.37</v>
      </c>
    </row>
    <row r="217" spans="1:4" x14ac:dyDescent="0.25">
      <c r="A217" t="s">
        <v>913</v>
      </c>
      <c r="B217" t="s">
        <v>1790</v>
      </c>
      <c r="C217">
        <v>5</v>
      </c>
      <c r="D217">
        <v>1.37</v>
      </c>
    </row>
    <row r="218" spans="1:4" x14ac:dyDescent="0.25">
      <c r="A218" t="s">
        <v>861</v>
      </c>
      <c r="B218" t="s">
        <v>1894</v>
      </c>
      <c r="C218">
        <v>21</v>
      </c>
      <c r="D218">
        <v>1.36</v>
      </c>
    </row>
    <row r="219" spans="1:4" x14ac:dyDescent="0.25">
      <c r="A219" t="s">
        <v>929</v>
      </c>
      <c r="B219" t="s">
        <v>1764</v>
      </c>
      <c r="C219">
        <v>7</v>
      </c>
      <c r="D219">
        <v>1.35</v>
      </c>
    </row>
    <row r="220" spans="1:4" x14ac:dyDescent="0.25">
      <c r="A220" t="s">
        <v>840</v>
      </c>
      <c r="B220" t="s">
        <v>1804</v>
      </c>
      <c r="C220">
        <v>13</v>
      </c>
      <c r="D220">
        <v>1.35</v>
      </c>
    </row>
    <row r="221" spans="1:4" x14ac:dyDescent="0.25">
      <c r="A221" t="s">
        <v>977</v>
      </c>
      <c r="B221" t="s">
        <v>1933</v>
      </c>
      <c r="C221">
        <v>22</v>
      </c>
      <c r="D221">
        <v>1.34</v>
      </c>
    </row>
    <row r="222" spans="1:4" x14ac:dyDescent="0.25">
      <c r="A222" t="s">
        <v>710</v>
      </c>
      <c r="B222" t="s">
        <v>1834</v>
      </c>
      <c r="C222">
        <v>29</v>
      </c>
      <c r="D222">
        <v>1.34</v>
      </c>
    </row>
    <row r="223" spans="1:4" x14ac:dyDescent="0.25">
      <c r="A223" t="s">
        <v>888</v>
      </c>
      <c r="B223" t="s">
        <v>1842</v>
      </c>
      <c r="C223">
        <v>11</v>
      </c>
      <c r="D223">
        <v>1.34</v>
      </c>
    </row>
    <row r="224" spans="1:4" x14ac:dyDescent="0.25">
      <c r="A224" t="s">
        <v>791</v>
      </c>
      <c r="B224" t="s">
        <v>1365</v>
      </c>
      <c r="C224">
        <v>10</v>
      </c>
      <c r="D224">
        <v>1.34</v>
      </c>
    </row>
    <row r="225" spans="1:4" x14ac:dyDescent="0.25">
      <c r="A225" t="s">
        <v>908</v>
      </c>
      <c r="B225" t="s">
        <v>1440</v>
      </c>
      <c r="C225">
        <v>24</v>
      </c>
      <c r="D225">
        <v>1.34</v>
      </c>
    </row>
    <row r="226" spans="1:4" x14ac:dyDescent="0.25">
      <c r="A226" t="s">
        <v>953</v>
      </c>
      <c r="B226" t="s">
        <v>1553</v>
      </c>
      <c r="C226">
        <v>23</v>
      </c>
      <c r="D226">
        <v>1.34</v>
      </c>
    </row>
    <row r="227" spans="1:4" x14ac:dyDescent="0.25">
      <c r="A227" t="s">
        <v>943</v>
      </c>
      <c r="B227" t="s">
        <v>1625</v>
      </c>
      <c r="C227">
        <v>62</v>
      </c>
      <c r="D227">
        <v>1.33</v>
      </c>
    </row>
    <row r="228" spans="1:4" x14ac:dyDescent="0.25">
      <c r="A228" t="s">
        <v>689</v>
      </c>
      <c r="B228" t="s">
        <v>1499</v>
      </c>
      <c r="C228">
        <v>36</v>
      </c>
      <c r="D228">
        <v>1.33</v>
      </c>
    </row>
    <row r="229" spans="1:4" x14ac:dyDescent="0.25">
      <c r="A229" t="s">
        <v>712</v>
      </c>
      <c r="B229" t="s">
        <v>1846</v>
      </c>
      <c r="C229">
        <v>28</v>
      </c>
      <c r="D229">
        <v>1.32</v>
      </c>
    </row>
    <row r="230" spans="1:4" x14ac:dyDescent="0.25">
      <c r="A230" t="s">
        <v>814</v>
      </c>
      <c r="B230" t="s">
        <v>1376</v>
      </c>
      <c r="C230">
        <v>32</v>
      </c>
      <c r="D230">
        <v>1.32</v>
      </c>
    </row>
    <row r="231" spans="1:4" x14ac:dyDescent="0.25">
      <c r="A231" t="s">
        <v>880</v>
      </c>
      <c r="B231" t="s">
        <v>1634</v>
      </c>
      <c r="C231">
        <v>61</v>
      </c>
      <c r="D231">
        <v>1.32</v>
      </c>
    </row>
    <row r="232" spans="1:4" x14ac:dyDescent="0.25">
      <c r="A232" t="s">
        <v>937</v>
      </c>
      <c r="B232" t="s">
        <v>1448</v>
      </c>
      <c r="C232">
        <v>43</v>
      </c>
      <c r="D232">
        <v>1.32</v>
      </c>
    </row>
    <row r="233" spans="1:4" x14ac:dyDescent="0.25">
      <c r="A233" t="s">
        <v>865</v>
      </c>
      <c r="B233" t="s">
        <v>1870</v>
      </c>
      <c r="C233">
        <v>17</v>
      </c>
      <c r="D233">
        <v>1.32</v>
      </c>
    </row>
    <row r="234" spans="1:4" x14ac:dyDescent="0.25">
      <c r="A234" t="s">
        <v>806</v>
      </c>
      <c r="B234" t="s">
        <v>1833</v>
      </c>
      <c r="C234">
        <v>17</v>
      </c>
      <c r="D234">
        <v>1.31</v>
      </c>
    </row>
    <row r="235" spans="1:4" x14ac:dyDescent="0.25">
      <c r="A235" t="s">
        <v>785</v>
      </c>
      <c r="B235" t="s">
        <v>1416</v>
      </c>
      <c r="C235">
        <v>24</v>
      </c>
      <c r="D235">
        <v>1.31</v>
      </c>
    </row>
    <row r="236" spans="1:4" x14ac:dyDescent="0.25">
      <c r="A236" t="s">
        <v>962</v>
      </c>
      <c r="B236" t="s">
        <v>1912</v>
      </c>
      <c r="C236">
        <v>5</v>
      </c>
      <c r="D236">
        <v>1.3</v>
      </c>
    </row>
    <row r="237" spans="1:4" x14ac:dyDescent="0.25">
      <c r="A237" t="s">
        <v>996</v>
      </c>
      <c r="B237" t="s">
        <v>1794</v>
      </c>
      <c r="C237">
        <v>40</v>
      </c>
      <c r="D237">
        <v>1.3</v>
      </c>
    </row>
    <row r="238" spans="1:4" x14ac:dyDescent="0.25">
      <c r="A238" t="s">
        <v>965</v>
      </c>
      <c r="B238" t="s">
        <v>1931</v>
      </c>
      <c r="C238">
        <v>92</v>
      </c>
      <c r="D238">
        <v>1.3</v>
      </c>
    </row>
    <row r="239" spans="1:4" x14ac:dyDescent="0.25">
      <c r="A239" t="s">
        <v>966</v>
      </c>
      <c r="B239" t="s">
        <v>1398</v>
      </c>
      <c r="C239">
        <v>19</v>
      </c>
      <c r="D239">
        <v>1.3</v>
      </c>
    </row>
    <row r="240" spans="1:4" x14ac:dyDescent="0.25">
      <c r="A240" t="s">
        <v>716</v>
      </c>
      <c r="B240" t="s">
        <v>1627</v>
      </c>
      <c r="C240">
        <v>7</v>
      </c>
      <c r="D240">
        <v>1.3</v>
      </c>
    </row>
    <row r="241" spans="1:4" x14ac:dyDescent="0.25">
      <c r="A241" t="s">
        <v>914</v>
      </c>
      <c r="B241" t="s">
        <v>1608</v>
      </c>
      <c r="C241">
        <v>10</v>
      </c>
      <c r="D241">
        <v>1.3</v>
      </c>
    </row>
    <row r="242" spans="1:4" x14ac:dyDescent="0.25">
      <c r="A242" t="s">
        <v>782</v>
      </c>
      <c r="B242" t="s">
        <v>1850</v>
      </c>
      <c r="C242">
        <v>46</v>
      </c>
      <c r="D242">
        <v>1.3</v>
      </c>
    </row>
    <row r="243" spans="1:4" x14ac:dyDescent="0.25">
      <c r="A243" t="s">
        <v>994</v>
      </c>
      <c r="B243" t="s">
        <v>1796</v>
      </c>
      <c r="C243">
        <v>69</v>
      </c>
      <c r="D243">
        <v>1.29</v>
      </c>
    </row>
    <row r="244" spans="1:4" x14ac:dyDescent="0.25">
      <c r="A244" t="s">
        <v>1076</v>
      </c>
      <c r="B244" t="s">
        <v>1723</v>
      </c>
      <c r="C244">
        <v>36</v>
      </c>
      <c r="D244">
        <v>1.29</v>
      </c>
    </row>
    <row r="245" spans="1:4" x14ac:dyDescent="0.25">
      <c r="A245" t="s">
        <v>1054</v>
      </c>
      <c r="B245" t="s">
        <v>1791</v>
      </c>
      <c r="C245">
        <v>14</v>
      </c>
      <c r="D245">
        <v>1.29</v>
      </c>
    </row>
    <row r="246" spans="1:4" x14ac:dyDescent="0.25">
      <c r="A246" t="s">
        <v>982</v>
      </c>
      <c r="B246" t="s">
        <v>1410</v>
      </c>
      <c r="C246">
        <v>12</v>
      </c>
      <c r="D246">
        <v>1.28</v>
      </c>
    </row>
    <row r="247" spans="1:4" x14ac:dyDescent="0.25">
      <c r="A247" t="s">
        <v>927</v>
      </c>
      <c r="B247" t="s">
        <v>1441</v>
      </c>
      <c r="C247">
        <v>15</v>
      </c>
      <c r="D247">
        <v>1.28</v>
      </c>
    </row>
    <row r="248" spans="1:4" x14ac:dyDescent="0.25">
      <c r="A248" t="s">
        <v>836</v>
      </c>
      <c r="B248" t="s">
        <v>1644</v>
      </c>
      <c r="C248">
        <v>11</v>
      </c>
      <c r="D248">
        <v>1.28</v>
      </c>
    </row>
    <row r="249" spans="1:4" x14ac:dyDescent="0.25">
      <c r="A249" t="s">
        <v>821</v>
      </c>
      <c r="B249" t="s">
        <v>1525</v>
      </c>
      <c r="C249">
        <v>12</v>
      </c>
      <c r="D249">
        <v>1.28</v>
      </c>
    </row>
    <row r="250" spans="1:4" x14ac:dyDescent="0.25">
      <c r="A250" t="s">
        <v>1045</v>
      </c>
      <c r="B250" t="s">
        <v>1611</v>
      </c>
      <c r="C250">
        <v>15</v>
      </c>
      <c r="D250">
        <v>1.28</v>
      </c>
    </row>
    <row r="251" spans="1:4" x14ac:dyDescent="0.25">
      <c r="A251" t="s">
        <v>975</v>
      </c>
      <c r="B251" t="s">
        <v>1582</v>
      </c>
      <c r="C251">
        <v>21</v>
      </c>
      <c r="D251">
        <v>1.27</v>
      </c>
    </row>
    <row r="252" spans="1:4" x14ac:dyDescent="0.25">
      <c r="A252" t="s">
        <v>789</v>
      </c>
      <c r="B252" t="s">
        <v>1907</v>
      </c>
      <c r="C252">
        <v>12</v>
      </c>
      <c r="D252">
        <v>1.27</v>
      </c>
    </row>
    <row r="253" spans="1:4" x14ac:dyDescent="0.25">
      <c r="A253" t="s">
        <v>859</v>
      </c>
      <c r="B253" t="s">
        <v>1350</v>
      </c>
      <c r="C253">
        <v>27</v>
      </c>
      <c r="D253">
        <v>1.27</v>
      </c>
    </row>
    <row r="254" spans="1:4" x14ac:dyDescent="0.25">
      <c r="A254" t="s">
        <v>657</v>
      </c>
      <c r="B254" t="s">
        <v>1429</v>
      </c>
      <c r="C254">
        <v>4</v>
      </c>
      <c r="D254">
        <v>1.26</v>
      </c>
    </row>
    <row r="255" spans="1:4" x14ac:dyDescent="0.25">
      <c r="A255" t="s">
        <v>1096</v>
      </c>
      <c r="B255" t="s">
        <v>1739</v>
      </c>
      <c r="C255">
        <v>13</v>
      </c>
      <c r="D255">
        <v>1.26</v>
      </c>
    </row>
    <row r="256" spans="1:4" x14ac:dyDescent="0.25">
      <c r="A256" t="s">
        <v>947</v>
      </c>
      <c r="B256" t="s">
        <v>1815</v>
      </c>
      <c r="C256">
        <v>6</v>
      </c>
      <c r="D256">
        <v>1.26</v>
      </c>
    </row>
    <row r="257" spans="1:4" x14ac:dyDescent="0.25">
      <c r="A257" t="s">
        <v>724</v>
      </c>
      <c r="B257" t="s">
        <v>1822</v>
      </c>
      <c r="C257">
        <v>24</v>
      </c>
      <c r="D257">
        <v>1.26</v>
      </c>
    </row>
    <row r="258" spans="1:4" x14ac:dyDescent="0.25">
      <c r="A258" t="s">
        <v>864</v>
      </c>
      <c r="B258" t="s">
        <v>1820</v>
      </c>
      <c r="C258">
        <v>52</v>
      </c>
      <c r="D258">
        <v>1.26</v>
      </c>
    </row>
    <row r="259" spans="1:4" x14ac:dyDescent="0.25">
      <c r="A259" t="s">
        <v>784</v>
      </c>
      <c r="B259" t="s">
        <v>1950</v>
      </c>
      <c r="C259">
        <v>13</v>
      </c>
      <c r="D259">
        <v>1.26</v>
      </c>
    </row>
    <row r="260" spans="1:4" x14ac:dyDescent="0.25">
      <c r="A260" t="s">
        <v>813</v>
      </c>
      <c r="B260" t="s">
        <v>1430</v>
      </c>
      <c r="C260">
        <v>28</v>
      </c>
      <c r="D260">
        <v>1.25</v>
      </c>
    </row>
    <row r="261" spans="1:4" x14ac:dyDescent="0.25">
      <c r="A261" t="s">
        <v>1043</v>
      </c>
      <c r="B261" t="s">
        <v>1829</v>
      </c>
      <c r="C261">
        <v>9</v>
      </c>
      <c r="D261">
        <v>1.25</v>
      </c>
    </row>
    <row r="262" spans="1:4" x14ac:dyDescent="0.25">
      <c r="A262" t="s">
        <v>976</v>
      </c>
      <c r="B262" t="s">
        <v>1641</v>
      </c>
      <c r="C262">
        <v>54</v>
      </c>
      <c r="D262">
        <v>1.24</v>
      </c>
    </row>
    <row r="263" spans="1:4" x14ac:dyDescent="0.25">
      <c r="A263" t="s">
        <v>1074</v>
      </c>
      <c r="B263" t="s">
        <v>1854</v>
      </c>
      <c r="C263">
        <v>17</v>
      </c>
      <c r="D263">
        <v>1.24</v>
      </c>
    </row>
    <row r="264" spans="1:4" x14ac:dyDescent="0.25">
      <c r="A264" t="s">
        <v>871</v>
      </c>
      <c r="B264" t="s">
        <v>1474</v>
      </c>
      <c r="C264">
        <v>44</v>
      </c>
      <c r="D264">
        <v>1.24</v>
      </c>
    </row>
    <row r="265" spans="1:4" x14ac:dyDescent="0.25">
      <c r="A265" t="s">
        <v>949</v>
      </c>
      <c r="B265" t="s">
        <v>1874</v>
      </c>
      <c r="C265">
        <v>17</v>
      </c>
      <c r="D265">
        <v>1.24</v>
      </c>
    </row>
    <row r="266" spans="1:4" x14ac:dyDescent="0.25">
      <c r="A266" t="s">
        <v>935</v>
      </c>
      <c r="B266" t="s">
        <v>1806</v>
      </c>
      <c r="C266">
        <v>14</v>
      </c>
      <c r="D266">
        <v>1.24</v>
      </c>
    </row>
    <row r="267" spans="1:4" x14ac:dyDescent="0.25">
      <c r="A267" t="s">
        <v>719</v>
      </c>
      <c r="B267" t="s">
        <v>1534</v>
      </c>
      <c r="C267">
        <v>7</v>
      </c>
      <c r="D267">
        <v>1.24</v>
      </c>
    </row>
    <row r="268" spans="1:4" x14ac:dyDescent="0.25">
      <c r="A268" t="s">
        <v>882</v>
      </c>
      <c r="B268" t="s">
        <v>1756</v>
      </c>
      <c r="C268">
        <v>28</v>
      </c>
      <c r="D268">
        <v>1.24</v>
      </c>
    </row>
    <row r="269" spans="1:4" x14ac:dyDescent="0.25">
      <c r="A269" t="s">
        <v>1083</v>
      </c>
      <c r="B269" t="s">
        <v>1417</v>
      </c>
      <c r="C269">
        <v>18</v>
      </c>
      <c r="D269">
        <v>1.23</v>
      </c>
    </row>
    <row r="270" spans="1:4" x14ac:dyDescent="0.25">
      <c r="A270" t="s">
        <v>810</v>
      </c>
      <c r="B270" t="s">
        <v>1840</v>
      </c>
      <c r="C270">
        <v>6</v>
      </c>
      <c r="D270">
        <v>1.23</v>
      </c>
    </row>
    <row r="271" spans="1:4" x14ac:dyDescent="0.25">
      <c r="A271" t="s">
        <v>820</v>
      </c>
      <c r="B271" t="s">
        <v>1544</v>
      </c>
      <c r="C271">
        <v>43</v>
      </c>
      <c r="D271">
        <v>1.23</v>
      </c>
    </row>
    <row r="272" spans="1:4" x14ac:dyDescent="0.25">
      <c r="A272" t="s">
        <v>931</v>
      </c>
      <c r="B272" t="s">
        <v>1762</v>
      </c>
      <c r="C272">
        <v>9</v>
      </c>
      <c r="D272">
        <v>1.23</v>
      </c>
    </row>
    <row r="273" spans="1:4" x14ac:dyDescent="0.25">
      <c r="A273" t="s">
        <v>841</v>
      </c>
      <c r="B273" t="s">
        <v>1502</v>
      </c>
      <c r="C273">
        <v>39</v>
      </c>
      <c r="D273">
        <v>1.23</v>
      </c>
    </row>
    <row r="274" spans="1:4" x14ac:dyDescent="0.25">
      <c r="A274" t="s">
        <v>746</v>
      </c>
      <c r="B274" t="s">
        <v>1755</v>
      </c>
      <c r="C274">
        <v>20</v>
      </c>
      <c r="D274">
        <v>1.22</v>
      </c>
    </row>
    <row r="275" spans="1:4" x14ac:dyDescent="0.25">
      <c r="A275" t="s">
        <v>1081</v>
      </c>
      <c r="B275" t="s">
        <v>1715</v>
      </c>
      <c r="C275">
        <v>5</v>
      </c>
      <c r="D275">
        <v>1.22</v>
      </c>
    </row>
    <row r="276" spans="1:4" x14ac:dyDescent="0.25">
      <c r="A276" t="s">
        <v>868</v>
      </c>
      <c r="B276" t="s">
        <v>1949</v>
      </c>
      <c r="C276">
        <v>16</v>
      </c>
      <c r="D276">
        <v>1.22</v>
      </c>
    </row>
    <row r="277" spans="1:4" x14ac:dyDescent="0.25">
      <c r="A277" t="s">
        <v>1002</v>
      </c>
      <c r="B277" t="s">
        <v>1599</v>
      </c>
      <c r="C277">
        <v>17</v>
      </c>
      <c r="D277">
        <v>1.22</v>
      </c>
    </row>
    <row r="278" spans="1:4" x14ac:dyDescent="0.25">
      <c r="A278" t="s">
        <v>893</v>
      </c>
      <c r="B278" t="s">
        <v>1356</v>
      </c>
      <c r="C278">
        <v>27</v>
      </c>
      <c r="D278">
        <v>1.22</v>
      </c>
    </row>
    <row r="279" spans="1:4" x14ac:dyDescent="0.25">
      <c r="A279" t="s">
        <v>1006</v>
      </c>
      <c r="B279" t="s">
        <v>1633</v>
      </c>
      <c r="C279">
        <v>28</v>
      </c>
      <c r="D279">
        <v>1.22</v>
      </c>
    </row>
    <row r="280" spans="1:4" x14ac:dyDescent="0.25">
      <c r="A280" t="s">
        <v>762</v>
      </c>
      <c r="B280" t="s">
        <v>1336</v>
      </c>
      <c r="C280">
        <v>22</v>
      </c>
      <c r="D280">
        <v>1.22</v>
      </c>
    </row>
    <row r="281" spans="1:4" x14ac:dyDescent="0.25">
      <c r="A281" t="s">
        <v>767</v>
      </c>
      <c r="B281" t="s">
        <v>1419</v>
      </c>
      <c r="C281">
        <v>7</v>
      </c>
      <c r="D281">
        <v>1.22</v>
      </c>
    </row>
    <row r="282" spans="1:4" x14ac:dyDescent="0.25">
      <c r="A282" t="s">
        <v>804</v>
      </c>
      <c r="B282" t="s">
        <v>1865</v>
      </c>
      <c r="C282">
        <v>14</v>
      </c>
      <c r="D282">
        <v>1.22</v>
      </c>
    </row>
    <row r="283" spans="1:4" x14ac:dyDescent="0.25">
      <c r="A283" t="s">
        <v>958</v>
      </c>
      <c r="B283" t="s">
        <v>1856</v>
      </c>
      <c r="C283">
        <v>9</v>
      </c>
      <c r="D283">
        <v>1.21</v>
      </c>
    </row>
    <row r="284" spans="1:4" x14ac:dyDescent="0.25">
      <c r="A284" t="s">
        <v>1051</v>
      </c>
      <c r="B284" t="s">
        <v>1713</v>
      </c>
      <c r="C284">
        <v>7</v>
      </c>
      <c r="D284">
        <v>1.21</v>
      </c>
    </row>
    <row r="285" spans="1:4" x14ac:dyDescent="0.25">
      <c r="A285" t="s">
        <v>944</v>
      </c>
      <c r="B285" t="s">
        <v>1636</v>
      </c>
      <c r="C285">
        <v>20</v>
      </c>
      <c r="D285">
        <v>1.21</v>
      </c>
    </row>
    <row r="286" spans="1:4" x14ac:dyDescent="0.25">
      <c r="A286" t="s">
        <v>1107</v>
      </c>
      <c r="B286" t="s">
        <v>1604</v>
      </c>
      <c r="C286">
        <v>15</v>
      </c>
      <c r="D286">
        <v>1.21</v>
      </c>
    </row>
    <row r="287" spans="1:4" x14ac:dyDescent="0.25">
      <c r="A287" t="s">
        <v>939</v>
      </c>
      <c r="B287" t="s">
        <v>1849</v>
      </c>
      <c r="C287">
        <v>30</v>
      </c>
      <c r="D287">
        <v>1.21</v>
      </c>
    </row>
    <row r="288" spans="1:4" x14ac:dyDescent="0.25">
      <c r="A288" t="s">
        <v>957</v>
      </c>
      <c r="B288" t="s">
        <v>1458</v>
      </c>
      <c r="C288">
        <v>67</v>
      </c>
      <c r="D288">
        <v>1.21</v>
      </c>
    </row>
    <row r="289" spans="1:4" x14ac:dyDescent="0.25">
      <c r="A289" t="s">
        <v>959</v>
      </c>
      <c r="B289" t="s">
        <v>1473</v>
      </c>
      <c r="C289">
        <v>16</v>
      </c>
      <c r="D289">
        <v>1.2</v>
      </c>
    </row>
    <row r="290" spans="1:4" x14ac:dyDescent="0.25">
      <c r="A290" t="s">
        <v>1042</v>
      </c>
      <c r="B290" t="s">
        <v>1621</v>
      </c>
      <c r="C290">
        <v>25</v>
      </c>
      <c r="D290">
        <v>1.2</v>
      </c>
    </row>
    <row r="291" spans="1:4" x14ac:dyDescent="0.25">
      <c r="A291" t="s">
        <v>952</v>
      </c>
      <c r="B291" t="s">
        <v>1809</v>
      </c>
      <c r="C291">
        <v>34</v>
      </c>
      <c r="D291">
        <v>1.2</v>
      </c>
    </row>
    <row r="292" spans="1:4" x14ac:dyDescent="0.25">
      <c r="A292" t="s">
        <v>881</v>
      </c>
      <c r="B292" t="s">
        <v>1757</v>
      </c>
      <c r="C292">
        <v>21</v>
      </c>
      <c r="D292">
        <v>1.2</v>
      </c>
    </row>
    <row r="293" spans="1:4" x14ac:dyDescent="0.25">
      <c r="A293" t="s">
        <v>740</v>
      </c>
      <c r="B293" t="s">
        <v>1753</v>
      </c>
      <c r="C293">
        <v>31</v>
      </c>
      <c r="D293">
        <v>1.19</v>
      </c>
    </row>
    <row r="294" spans="1:4" x14ac:dyDescent="0.25">
      <c r="A294" t="s">
        <v>873</v>
      </c>
      <c r="B294" t="s">
        <v>1937</v>
      </c>
      <c r="C294">
        <v>13</v>
      </c>
      <c r="D294">
        <v>1.19</v>
      </c>
    </row>
    <row r="295" spans="1:4" x14ac:dyDescent="0.25">
      <c r="A295" t="s">
        <v>971</v>
      </c>
      <c r="B295" t="s">
        <v>1616</v>
      </c>
      <c r="C295">
        <v>75</v>
      </c>
      <c r="D295">
        <v>1.19</v>
      </c>
    </row>
    <row r="296" spans="1:4" x14ac:dyDescent="0.25">
      <c r="A296" t="s">
        <v>1026</v>
      </c>
      <c r="B296" t="s">
        <v>1818</v>
      </c>
      <c r="C296">
        <v>31</v>
      </c>
      <c r="D296">
        <v>1.19</v>
      </c>
    </row>
    <row r="297" spans="1:4" x14ac:dyDescent="0.25">
      <c r="A297" t="s">
        <v>1120</v>
      </c>
      <c r="B297" t="s">
        <v>1742</v>
      </c>
      <c r="C297">
        <v>8</v>
      </c>
      <c r="D297">
        <v>1.19</v>
      </c>
    </row>
    <row r="298" spans="1:4" x14ac:dyDescent="0.25">
      <c r="A298" t="s">
        <v>760</v>
      </c>
      <c r="B298" t="s">
        <v>1590</v>
      </c>
      <c r="C298">
        <v>39</v>
      </c>
      <c r="D298">
        <v>1.18</v>
      </c>
    </row>
    <row r="299" spans="1:4" x14ac:dyDescent="0.25">
      <c r="A299" t="s">
        <v>1065</v>
      </c>
      <c r="B299" t="s">
        <v>1347</v>
      </c>
      <c r="C299">
        <v>19</v>
      </c>
      <c r="D299">
        <v>1.18</v>
      </c>
    </row>
    <row r="300" spans="1:4" x14ac:dyDescent="0.25">
      <c r="A300" t="s">
        <v>1066</v>
      </c>
      <c r="B300" t="s">
        <v>1337</v>
      </c>
      <c r="C300">
        <v>6</v>
      </c>
      <c r="D300">
        <v>1.18</v>
      </c>
    </row>
    <row r="301" spans="1:4" x14ac:dyDescent="0.25">
      <c r="A301" t="s">
        <v>743</v>
      </c>
      <c r="B301" t="s">
        <v>1558</v>
      </c>
      <c r="C301">
        <v>9</v>
      </c>
      <c r="D301">
        <v>1.18</v>
      </c>
    </row>
    <row r="302" spans="1:4" x14ac:dyDescent="0.25">
      <c r="A302" t="s">
        <v>899</v>
      </c>
      <c r="B302" t="s">
        <v>1922</v>
      </c>
      <c r="C302">
        <v>35</v>
      </c>
      <c r="D302">
        <v>1.18</v>
      </c>
    </row>
    <row r="303" spans="1:4" x14ac:dyDescent="0.25">
      <c r="A303" t="s">
        <v>878</v>
      </c>
      <c r="B303" t="s">
        <v>1872</v>
      </c>
      <c r="C303">
        <v>11</v>
      </c>
      <c r="D303">
        <v>1.18</v>
      </c>
    </row>
    <row r="304" spans="1:4" x14ac:dyDescent="0.25">
      <c r="A304" t="s">
        <v>800</v>
      </c>
      <c r="B304" t="s">
        <v>1613</v>
      </c>
      <c r="C304">
        <v>15</v>
      </c>
      <c r="D304">
        <v>1.18</v>
      </c>
    </row>
    <row r="305" spans="1:4" x14ac:dyDescent="0.25">
      <c r="A305" t="s">
        <v>884</v>
      </c>
      <c r="B305" t="s">
        <v>1947</v>
      </c>
      <c r="C305">
        <v>21</v>
      </c>
      <c r="D305">
        <v>1.17</v>
      </c>
    </row>
    <row r="306" spans="1:4" x14ac:dyDescent="0.25">
      <c r="A306" t="s">
        <v>1213</v>
      </c>
      <c r="B306" t="s">
        <v>1667</v>
      </c>
      <c r="C306">
        <v>7</v>
      </c>
      <c r="D306">
        <v>1.17</v>
      </c>
    </row>
    <row r="307" spans="1:4" x14ac:dyDescent="0.25">
      <c r="A307" t="s">
        <v>942</v>
      </c>
      <c r="B307" t="s">
        <v>1536</v>
      </c>
      <c r="C307">
        <v>17</v>
      </c>
      <c r="D307">
        <v>1.17</v>
      </c>
    </row>
    <row r="308" spans="1:4" x14ac:dyDescent="0.25">
      <c r="A308" t="s">
        <v>999</v>
      </c>
      <c r="B308" t="s">
        <v>1780</v>
      </c>
      <c r="C308">
        <v>16</v>
      </c>
      <c r="D308">
        <v>1.17</v>
      </c>
    </row>
    <row r="309" spans="1:4" x14ac:dyDescent="0.25">
      <c r="A309" t="s">
        <v>1062</v>
      </c>
      <c r="B309" t="s">
        <v>1725</v>
      </c>
      <c r="C309">
        <v>25</v>
      </c>
      <c r="D309">
        <v>1.17</v>
      </c>
    </row>
    <row r="310" spans="1:4" x14ac:dyDescent="0.25">
      <c r="A310" t="s">
        <v>1086</v>
      </c>
      <c r="B310" t="s">
        <v>1722</v>
      </c>
      <c r="C310">
        <v>21</v>
      </c>
      <c r="D310">
        <v>1.17</v>
      </c>
    </row>
    <row r="311" spans="1:4" x14ac:dyDescent="0.25">
      <c r="A311" t="s">
        <v>847</v>
      </c>
      <c r="B311" t="s">
        <v>1952</v>
      </c>
      <c r="C311">
        <v>11</v>
      </c>
      <c r="D311">
        <v>1.17</v>
      </c>
    </row>
    <row r="312" spans="1:4" x14ac:dyDescent="0.25">
      <c r="A312" t="s">
        <v>734</v>
      </c>
      <c r="B312" t="s">
        <v>1539</v>
      </c>
      <c r="C312">
        <v>29</v>
      </c>
      <c r="D312">
        <v>1.17</v>
      </c>
    </row>
    <row r="313" spans="1:4" x14ac:dyDescent="0.25">
      <c r="A313" t="s">
        <v>718</v>
      </c>
      <c r="B313" t="s">
        <v>1438</v>
      </c>
      <c r="C313">
        <v>22</v>
      </c>
      <c r="D313">
        <v>1.17</v>
      </c>
    </row>
    <row r="314" spans="1:4" x14ac:dyDescent="0.25">
      <c r="A314" t="s">
        <v>1080</v>
      </c>
      <c r="B314" t="s">
        <v>1802</v>
      </c>
      <c r="C314">
        <v>43</v>
      </c>
      <c r="D314">
        <v>1.17</v>
      </c>
    </row>
    <row r="315" spans="1:4" x14ac:dyDescent="0.25">
      <c r="A315" t="s">
        <v>713</v>
      </c>
      <c r="B315" t="s">
        <v>1773</v>
      </c>
      <c r="C315">
        <v>11</v>
      </c>
      <c r="D315">
        <v>1.1599999999999999</v>
      </c>
    </row>
    <row r="316" spans="1:4" x14ac:dyDescent="0.25">
      <c r="A316" t="s">
        <v>1000</v>
      </c>
      <c r="B316" t="s">
        <v>1569</v>
      </c>
      <c r="C316">
        <v>37</v>
      </c>
      <c r="D316">
        <v>1.1599999999999999</v>
      </c>
    </row>
    <row r="317" spans="1:4" x14ac:dyDescent="0.25">
      <c r="A317" t="s">
        <v>1018</v>
      </c>
      <c r="B317" t="s">
        <v>1736</v>
      </c>
      <c r="C317">
        <v>9</v>
      </c>
      <c r="D317">
        <v>1.1599999999999999</v>
      </c>
    </row>
    <row r="318" spans="1:4" x14ac:dyDescent="0.25">
      <c r="A318" t="s">
        <v>792</v>
      </c>
      <c r="B318" t="s">
        <v>1769</v>
      </c>
      <c r="C318">
        <v>16</v>
      </c>
      <c r="D318">
        <v>1.1599999999999999</v>
      </c>
    </row>
    <row r="319" spans="1:4" x14ac:dyDescent="0.25">
      <c r="A319" t="s">
        <v>1149</v>
      </c>
      <c r="B319" t="s">
        <v>1484</v>
      </c>
      <c r="C319">
        <v>8</v>
      </c>
      <c r="D319">
        <v>1.1599999999999999</v>
      </c>
    </row>
    <row r="320" spans="1:4" x14ac:dyDescent="0.25">
      <c r="A320" t="s">
        <v>948</v>
      </c>
      <c r="B320" t="s">
        <v>1373</v>
      </c>
      <c r="C320">
        <v>54</v>
      </c>
      <c r="D320">
        <v>1.1599999999999999</v>
      </c>
    </row>
    <row r="321" spans="1:4" x14ac:dyDescent="0.25">
      <c r="A321" t="s">
        <v>763</v>
      </c>
      <c r="B321" t="s">
        <v>1645</v>
      </c>
      <c r="C321">
        <v>37</v>
      </c>
      <c r="D321">
        <v>1.1599999999999999</v>
      </c>
    </row>
    <row r="322" spans="1:4" x14ac:dyDescent="0.25">
      <c r="A322" t="s">
        <v>850</v>
      </c>
      <c r="B322" t="s">
        <v>1903</v>
      </c>
      <c r="C322">
        <v>23</v>
      </c>
      <c r="D322">
        <v>1.1599999999999999</v>
      </c>
    </row>
    <row r="323" spans="1:4" x14ac:dyDescent="0.25">
      <c r="A323" t="s">
        <v>1025</v>
      </c>
      <c r="B323" t="s">
        <v>1787</v>
      </c>
      <c r="C323">
        <v>58</v>
      </c>
      <c r="D323">
        <v>1.1599999999999999</v>
      </c>
    </row>
    <row r="324" spans="1:4" x14ac:dyDescent="0.25">
      <c r="A324" t="s">
        <v>1094</v>
      </c>
      <c r="B324" t="s">
        <v>1729</v>
      </c>
      <c r="C324">
        <v>6</v>
      </c>
      <c r="D324">
        <v>1.1599999999999999</v>
      </c>
    </row>
    <row r="325" spans="1:4" x14ac:dyDescent="0.25">
      <c r="A325" t="s">
        <v>1047</v>
      </c>
      <c r="B325" t="s">
        <v>1826</v>
      </c>
      <c r="C325">
        <v>23</v>
      </c>
      <c r="D325">
        <v>1.1499999999999999</v>
      </c>
    </row>
    <row r="326" spans="1:4" x14ac:dyDescent="0.25">
      <c r="A326" t="s">
        <v>1200</v>
      </c>
      <c r="B326" t="s">
        <v>1671</v>
      </c>
      <c r="C326">
        <v>17</v>
      </c>
      <c r="D326">
        <v>1.1499999999999999</v>
      </c>
    </row>
    <row r="327" spans="1:4" x14ac:dyDescent="0.25">
      <c r="A327" t="s">
        <v>1001</v>
      </c>
      <c r="B327" t="s">
        <v>1483</v>
      </c>
      <c r="C327">
        <v>38</v>
      </c>
      <c r="D327">
        <v>1.1499999999999999</v>
      </c>
    </row>
    <row r="328" spans="1:4" x14ac:dyDescent="0.25">
      <c r="A328" t="s">
        <v>889</v>
      </c>
      <c r="B328" t="s">
        <v>1877</v>
      </c>
      <c r="C328">
        <v>98</v>
      </c>
      <c r="D328">
        <v>1.1499999999999999</v>
      </c>
    </row>
    <row r="329" spans="1:4" x14ac:dyDescent="0.25">
      <c r="A329" t="s">
        <v>1075</v>
      </c>
      <c r="B329" t="s">
        <v>1816</v>
      </c>
      <c r="C329">
        <v>22</v>
      </c>
      <c r="D329">
        <v>1.1499999999999999</v>
      </c>
    </row>
    <row r="330" spans="1:4" x14ac:dyDescent="0.25">
      <c r="A330" t="s">
        <v>1184</v>
      </c>
      <c r="B330" t="s">
        <v>1689</v>
      </c>
      <c r="C330">
        <v>5</v>
      </c>
      <c r="D330">
        <v>1.1499999999999999</v>
      </c>
    </row>
    <row r="331" spans="1:4" x14ac:dyDescent="0.25">
      <c r="A331" t="s">
        <v>1087</v>
      </c>
      <c r="B331" t="s">
        <v>1497</v>
      </c>
      <c r="C331">
        <v>10</v>
      </c>
      <c r="D331">
        <v>1.1499999999999999</v>
      </c>
    </row>
    <row r="332" spans="1:4" x14ac:dyDescent="0.25">
      <c r="A332" t="s">
        <v>917</v>
      </c>
      <c r="B332" t="s">
        <v>1760</v>
      </c>
      <c r="C332">
        <v>32</v>
      </c>
      <c r="D332">
        <v>1.1499999999999999</v>
      </c>
    </row>
    <row r="333" spans="1:4" x14ac:dyDescent="0.25">
      <c r="A333" t="s">
        <v>699</v>
      </c>
      <c r="B333" t="s">
        <v>1880</v>
      </c>
      <c r="C333">
        <v>9</v>
      </c>
      <c r="D333">
        <v>1.1499999999999999</v>
      </c>
    </row>
    <row r="334" spans="1:4" x14ac:dyDescent="0.25">
      <c r="A334" t="s">
        <v>1031</v>
      </c>
      <c r="B334" t="s">
        <v>1540</v>
      </c>
      <c r="C334">
        <v>29</v>
      </c>
      <c r="D334">
        <v>1.1499999999999999</v>
      </c>
    </row>
    <row r="335" spans="1:4" x14ac:dyDescent="0.25">
      <c r="A335" t="s">
        <v>1057</v>
      </c>
      <c r="B335" t="s">
        <v>1869</v>
      </c>
      <c r="C335">
        <v>19</v>
      </c>
      <c r="D335">
        <v>1.1399999999999999</v>
      </c>
    </row>
    <row r="336" spans="1:4" x14ac:dyDescent="0.25">
      <c r="A336" t="s">
        <v>997</v>
      </c>
      <c r="B336" t="s">
        <v>1726</v>
      </c>
      <c r="C336">
        <v>13</v>
      </c>
      <c r="D336">
        <v>1.1399999999999999</v>
      </c>
    </row>
    <row r="337" spans="1:4" x14ac:dyDescent="0.25">
      <c r="A337" t="s">
        <v>968</v>
      </c>
      <c r="B337" t="s">
        <v>1832</v>
      </c>
      <c r="C337">
        <v>42</v>
      </c>
      <c r="D337">
        <v>1.1399999999999999</v>
      </c>
    </row>
    <row r="338" spans="1:4" x14ac:dyDescent="0.25">
      <c r="A338" t="s">
        <v>980</v>
      </c>
      <c r="B338" t="s">
        <v>1841</v>
      </c>
      <c r="C338">
        <v>22</v>
      </c>
      <c r="D338">
        <v>1.1399999999999999</v>
      </c>
    </row>
    <row r="339" spans="1:4" x14ac:dyDescent="0.25">
      <c r="A339" t="s">
        <v>852</v>
      </c>
      <c r="B339" t="s">
        <v>1466</v>
      </c>
      <c r="C339">
        <v>40</v>
      </c>
      <c r="D339">
        <v>1.1399999999999999</v>
      </c>
    </row>
    <row r="340" spans="1:4" x14ac:dyDescent="0.25">
      <c r="A340" t="s">
        <v>1132</v>
      </c>
      <c r="B340" t="s">
        <v>1443</v>
      </c>
      <c r="C340">
        <v>8</v>
      </c>
      <c r="D340">
        <v>1.1399999999999999</v>
      </c>
    </row>
    <row r="341" spans="1:4" x14ac:dyDescent="0.25">
      <c r="A341" t="s">
        <v>768</v>
      </c>
      <c r="B341" t="s">
        <v>1905</v>
      </c>
      <c r="C341">
        <v>13</v>
      </c>
      <c r="D341">
        <v>1.1399999999999999</v>
      </c>
    </row>
    <row r="342" spans="1:4" x14ac:dyDescent="0.25">
      <c r="A342" t="s">
        <v>803</v>
      </c>
      <c r="B342" t="s">
        <v>1533</v>
      </c>
      <c r="C342">
        <v>24</v>
      </c>
      <c r="D342">
        <v>1.1399999999999999</v>
      </c>
    </row>
    <row r="343" spans="1:4" x14ac:dyDescent="0.25">
      <c r="A343" t="s">
        <v>1046</v>
      </c>
      <c r="B343" t="s">
        <v>1828</v>
      </c>
      <c r="C343">
        <v>10</v>
      </c>
      <c r="D343">
        <v>1.1399999999999999</v>
      </c>
    </row>
    <row r="344" spans="1:4" x14ac:dyDescent="0.25">
      <c r="A344" t="s">
        <v>918</v>
      </c>
      <c r="B344" t="s">
        <v>1847</v>
      </c>
      <c r="C344">
        <v>15</v>
      </c>
      <c r="D344">
        <v>1.1399999999999999</v>
      </c>
    </row>
    <row r="345" spans="1:4" x14ac:dyDescent="0.25">
      <c r="A345" t="s">
        <v>728</v>
      </c>
      <c r="B345" t="s">
        <v>1572</v>
      </c>
      <c r="C345">
        <v>12</v>
      </c>
      <c r="D345">
        <v>1.1399999999999999</v>
      </c>
    </row>
    <row r="346" spans="1:4" x14ac:dyDescent="0.25">
      <c r="A346" t="s">
        <v>978</v>
      </c>
      <c r="B346" t="s">
        <v>1595</v>
      </c>
      <c r="C346">
        <v>24</v>
      </c>
      <c r="D346">
        <v>1.1299999999999999</v>
      </c>
    </row>
    <row r="347" spans="1:4" x14ac:dyDescent="0.25">
      <c r="A347" t="s">
        <v>1053</v>
      </c>
      <c r="B347" t="s">
        <v>1724</v>
      </c>
      <c r="C347">
        <v>8</v>
      </c>
      <c r="D347">
        <v>1.1299999999999999</v>
      </c>
    </row>
    <row r="348" spans="1:4" x14ac:dyDescent="0.25">
      <c r="A348" t="s">
        <v>1021</v>
      </c>
      <c r="B348" t="s">
        <v>1506</v>
      </c>
      <c r="C348">
        <v>40</v>
      </c>
      <c r="D348">
        <v>1.1299999999999999</v>
      </c>
    </row>
    <row r="349" spans="1:4" x14ac:dyDescent="0.25">
      <c r="A349" t="s">
        <v>951</v>
      </c>
      <c r="B349" t="s">
        <v>1811</v>
      </c>
      <c r="C349">
        <v>10</v>
      </c>
      <c r="D349">
        <v>1.1299999999999999</v>
      </c>
    </row>
    <row r="350" spans="1:4" x14ac:dyDescent="0.25">
      <c r="A350" t="s">
        <v>726</v>
      </c>
      <c r="B350" t="s">
        <v>1728</v>
      </c>
      <c r="C350">
        <v>10</v>
      </c>
      <c r="D350">
        <v>1.1299999999999999</v>
      </c>
    </row>
    <row r="351" spans="1:4" x14ac:dyDescent="0.25">
      <c r="A351" t="s">
        <v>867</v>
      </c>
      <c r="B351" t="s">
        <v>1666</v>
      </c>
      <c r="C351">
        <v>5</v>
      </c>
      <c r="D351">
        <v>1.1200000000000001</v>
      </c>
    </row>
    <row r="352" spans="1:4" x14ac:dyDescent="0.25">
      <c r="A352" t="s">
        <v>941</v>
      </c>
      <c r="B352" t="s">
        <v>1660</v>
      </c>
      <c r="C352">
        <v>47</v>
      </c>
      <c r="D352">
        <v>1.1200000000000001</v>
      </c>
    </row>
    <row r="353" spans="1:4" x14ac:dyDescent="0.25">
      <c r="A353" t="s">
        <v>1060</v>
      </c>
      <c r="B353" t="s">
        <v>1752</v>
      </c>
      <c r="C353">
        <v>11</v>
      </c>
      <c r="D353">
        <v>1.1200000000000001</v>
      </c>
    </row>
    <row r="354" spans="1:4" x14ac:dyDescent="0.25">
      <c r="A354" t="s">
        <v>1014</v>
      </c>
      <c r="B354" t="s">
        <v>1845</v>
      </c>
      <c r="C354">
        <v>40</v>
      </c>
      <c r="D354">
        <v>1.1200000000000001</v>
      </c>
    </row>
    <row r="355" spans="1:4" x14ac:dyDescent="0.25">
      <c r="A355" t="s">
        <v>1061</v>
      </c>
      <c r="B355" t="s">
        <v>1751</v>
      </c>
      <c r="C355">
        <v>12</v>
      </c>
      <c r="D355">
        <v>1.1200000000000001</v>
      </c>
    </row>
    <row r="356" spans="1:4" x14ac:dyDescent="0.25">
      <c r="A356" t="s">
        <v>1015</v>
      </c>
      <c r="B356" t="s">
        <v>1896</v>
      </c>
      <c r="C356">
        <v>36</v>
      </c>
      <c r="D356">
        <v>1.1200000000000001</v>
      </c>
    </row>
    <row r="357" spans="1:4" x14ac:dyDescent="0.25">
      <c r="A357" t="s">
        <v>1137</v>
      </c>
      <c r="B357" t="s">
        <v>1703</v>
      </c>
      <c r="C357">
        <v>10</v>
      </c>
      <c r="D357">
        <v>1.1200000000000001</v>
      </c>
    </row>
    <row r="358" spans="1:4" x14ac:dyDescent="0.25">
      <c r="A358" t="s">
        <v>981</v>
      </c>
      <c r="B358" t="s">
        <v>1431</v>
      </c>
      <c r="C358">
        <v>10</v>
      </c>
      <c r="D358">
        <v>1.1200000000000001</v>
      </c>
    </row>
    <row r="359" spans="1:4" x14ac:dyDescent="0.25">
      <c r="A359" t="s">
        <v>1064</v>
      </c>
      <c r="B359" t="s">
        <v>1631</v>
      </c>
      <c r="C359">
        <v>16</v>
      </c>
      <c r="D359">
        <v>1.1200000000000001</v>
      </c>
    </row>
    <row r="360" spans="1:4" x14ac:dyDescent="0.25">
      <c r="A360" t="s">
        <v>912</v>
      </c>
      <c r="B360" t="s">
        <v>1414</v>
      </c>
      <c r="C360">
        <v>43</v>
      </c>
      <c r="D360">
        <v>1.1200000000000001</v>
      </c>
    </row>
    <row r="361" spans="1:4" x14ac:dyDescent="0.25">
      <c r="A361" t="s">
        <v>742</v>
      </c>
      <c r="B361" t="s">
        <v>1548</v>
      </c>
      <c r="C361">
        <v>13</v>
      </c>
      <c r="D361">
        <v>1.1200000000000001</v>
      </c>
    </row>
    <row r="362" spans="1:4" x14ac:dyDescent="0.25">
      <c r="A362" t="s">
        <v>1197</v>
      </c>
      <c r="B362" t="s">
        <v>1551</v>
      </c>
      <c r="C362">
        <v>5</v>
      </c>
      <c r="D362">
        <v>1.1200000000000001</v>
      </c>
    </row>
    <row r="363" spans="1:4" x14ac:dyDescent="0.25">
      <c r="A363" t="s">
        <v>974</v>
      </c>
      <c r="B363" t="s">
        <v>1835</v>
      </c>
      <c r="C363">
        <v>40</v>
      </c>
      <c r="D363">
        <v>1.1200000000000001</v>
      </c>
    </row>
    <row r="364" spans="1:4" x14ac:dyDescent="0.25">
      <c r="A364" t="s">
        <v>979</v>
      </c>
      <c r="B364" t="s">
        <v>1754</v>
      </c>
      <c r="C364">
        <v>11</v>
      </c>
      <c r="D364">
        <v>1.1100000000000001</v>
      </c>
    </row>
    <row r="365" spans="1:4" x14ac:dyDescent="0.25">
      <c r="A365" t="s">
        <v>885</v>
      </c>
      <c r="B365" t="s">
        <v>1772</v>
      </c>
      <c r="C365">
        <v>10</v>
      </c>
      <c r="D365">
        <v>1.1100000000000001</v>
      </c>
    </row>
    <row r="366" spans="1:4" x14ac:dyDescent="0.25">
      <c r="A366" t="s">
        <v>1148</v>
      </c>
      <c r="B366" t="s">
        <v>1714</v>
      </c>
      <c r="C366">
        <v>6</v>
      </c>
      <c r="D366">
        <v>1.1100000000000001</v>
      </c>
    </row>
    <row r="367" spans="1:4" x14ac:dyDescent="0.25">
      <c r="A367" t="s">
        <v>1172</v>
      </c>
      <c r="B367" t="s">
        <v>1364</v>
      </c>
      <c r="C367">
        <v>18</v>
      </c>
      <c r="D367">
        <v>1.1100000000000001</v>
      </c>
    </row>
    <row r="368" spans="1:4" x14ac:dyDescent="0.25">
      <c r="A368" t="s">
        <v>1173</v>
      </c>
      <c r="B368" t="s">
        <v>1748</v>
      </c>
      <c r="C368">
        <v>18</v>
      </c>
      <c r="D368">
        <v>1.1100000000000001</v>
      </c>
    </row>
    <row r="369" spans="1:4" x14ac:dyDescent="0.25">
      <c r="A369" t="s">
        <v>1163</v>
      </c>
      <c r="B369" t="s">
        <v>1577</v>
      </c>
      <c r="C369">
        <v>10</v>
      </c>
      <c r="D369">
        <v>1.1100000000000001</v>
      </c>
    </row>
    <row r="370" spans="1:4" x14ac:dyDescent="0.25">
      <c r="A370" t="s">
        <v>1125</v>
      </c>
      <c r="B370" t="s">
        <v>1735</v>
      </c>
      <c r="C370">
        <v>16</v>
      </c>
      <c r="D370">
        <v>1.1100000000000001</v>
      </c>
    </row>
    <row r="371" spans="1:4" x14ac:dyDescent="0.25">
      <c r="A371" t="s">
        <v>923</v>
      </c>
      <c r="B371" t="s">
        <v>1778</v>
      </c>
      <c r="C371">
        <v>5</v>
      </c>
      <c r="D371">
        <v>1.1100000000000001</v>
      </c>
    </row>
    <row r="372" spans="1:4" x14ac:dyDescent="0.25">
      <c r="A372" t="s">
        <v>831</v>
      </c>
      <c r="B372" t="s">
        <v>1861</v>
      </c>
      <c r="C372">
        <v>14</v>
      </c>
      <c r="D372">
        <v>1.1100000000000001</v>
      </c>
    </row>
    <row r="373" spans="1:4" x14ac:dyDescent="0.25">
      <c r="A373" t="s">
        <v>876</v>
      </c>
      <c r="B373" t="s">
        <v>1746</v>
      </c>
      <c r="C373">
        <v>7</v>
      </c>
      <c r="D373">
        <v>1.1100000000000001</v>
      </c>
    </row>
    <row r="374" spans="1:4" x14ac:dyDescent="0.25">
      <c r="A374" t="s">
        <v>1077</v>
      </c>
      <c r="B374" t="s">
        <v>1377</v>
      </c>
      <c r="C374">
        <v>42</v>
      </c>
      <c r="D374">
        <v>1.1100000000000001</v>
      </c>
    </row>
    <row r="375" spans="1:4" x14ac:dyDescent="0.25">
      <c r="A375" t="s">
        <v>860</v>
      </c>
      <c r="B375" t="s">
        <v>1617</v>
      </c>
      <c r="C375">
        <v>13</v>
      </c>
      <c r="D375">
        <v>1.1100000000000001</v>
      </c>
    </row>
    <row r="376" spans="1:4" x14ac:dyDescent="0.25">
      <c r="A376" t="s">
        <v>930</v>
      </c>
      <c r="B376" t="s">
        <v>1830</v>
      </c>
      <c r="C376">
        <v>21</v>
      </c>
      <c r="D376">
        <v>1.1100000000000001</v>
      </c>
    </row>
    <row r="377" spans="1:4" x14ac:dyDescent="0.25">
      <c r="A377" t="s">
        <v>839</v>
      </c>
      <c r="B377" t="s">
        <v>1910</v>
      </c>
      <c r="C377">
        <v>19</v>
      </c>
      <c r="D377">
        <v>1.1100000000000001</v>
      </c>
    </row>
    <row r="378" spans="1:4" x14ac:dyDescent="0.25">
      <c r="A378" t="s">
        <v>1010</v>
      </c>
      <c r="B378" t="s">
        <v>1879</v>
      </c>
      <c r="C378">
        <v>12</v>
      </c>
      <c r="D378">
        <v>1.1100000000000001</v>
      </c>
    </row>
    <row r="379" spans="1:4" x14ac:dyDescent="0.25">
      <c r="A379" t="s">
        <v>1123</v>
      </c>
      <c r="B379" t="s">
        <v>1353</v>
      </c>
      <c r="C379">
        <v>18</v>
      </c>
      <c r="D379">
        <v>1.1000000000000001</v>
      </c>
    </row>
    <row r="380" spans="1:4" x14ac:dyDescent="0.25">
      <c r="A380" t="s">
        <v>759</v>
      </c>
      <c r="B380" t="s">
        <v>1601</v>
      </c>
      <c r="C380">
        <v>12</v>
      </c>
      <c r="D380">
        <v>1.1000000000000001</v>
      </c>
    </row>
    <row r="381" spans="1:4" x14ac:dyDescent="0.25">
      <c r="A381" t="s">
        <v>1188</v>
      </c>
      <c r="B381" t="s">
        <v>1675</v>
      </c>
      <c r="C381">
        <v>17</v>
      </c>
      <c r="D381">
        <v>1.1000000000000001</v>
      </c>
    </row>
    <row r="382" spans="1:4" x14ac:dyDescent="0.25">
      <c r="A382" t="s">
        <v>970</v>
      </c>
      <c r="B382" t="s">
        <v>1681</v>
      </c>
      <c r="C382">
        <v>4</v>
      </c>
      <c r="D382">
        <v>1.1000000000000001</v>
      </c>
    </row>
    <row r="383" spans="1:4" x14ac:dyDescent="0.25">
      <c r="A383" t="s">
        <v>794</v>
      </c>
      <c r="B383" t="s">
        <v>1622</v>
      </c>
      <c r="C383">
        <v>6</v>
      </c>
      <c r="D383">
        <v>1.1000000000000001</v>
      </c>
    </row>
    <row r="384" spans="1:4" x14ac:dyDescent="0.25">
      <c r="A384" t="s">
        <v>858</v>
      </c>
      <c r="B384" t="s">
        <v>1888</v>
      </c>
      <c r="C384">
        <v>27</v>
      </c>
      <c r="D384">
        <v>1.1000000000000001</v>
      </c>
    </row>
    <row r="385" spans="1:4" x14ac:dyDescent="0.25">
      <c r="A385" t="s">
        <v>1114</v>
      </c>
      <c r="B385" t="s">
        <v>1341</v>
      </c>
      <c r="C385">
        <v>9</v>
      </c>
      <c r="D385">
        <v>1.1000000000000001</v>
      </c>
    </row>
    <row r="386" spans="1:4" x14ac:dyDescent="0.25">
      <c r="A386" t="s">
        <v>1167</v>
      </c>
      <c r="B386" t="s">
        <v>1766</v>
      </c>
      <c r="C386">
        <v>12</v>
      </c>
      <c r="D386">
        <v>1.1000000000000001</v>
      </c>
    </row>
    <row r="387" spans="1:4" x14ac:dyDescent="0.25">
      <c r="A387" t="s">
        <v>1102</v>
      </c>
      <c r="B387" t="s">
        <v>1898</v>
      </c>
      <c r="C387">
        <v>9</v>
      </c>
      <c r="D387">
        <v>1.1000000000000001</v>
      </c>
    </row>
    <row r="388" spans="1:4" x14ac:dyDescent="0.25">
      <c r="A388" t="s">
        <v>818</v>
      </c>
      <c r="B388" t="s">
        <v>1882</v>
      </c>
      <c r="C388">
        <v>16</v>
      </c>
      <c r="D388">
        <v>1.1000000000000001</v>
      </c>
    </row>
    <row r="389" spans="1:4" x14ac:dyDescent="0.25">
      <c r="A389" t="s">
        <v>801</v>
      </c>
      <c r="B389" t="s">
        <v>1776</v>
      </c>
      <c r="C389">
        <v>10</v>
      </c>
      <c r="D389">
        <v>1.1000000000000001</v>
      </c>
    </row>
    <row r="390" spans="1:4" x14ac:dyDescent="0.25">
      <c r="A390" t="s">
        <v>1033</v>
      </c>
      <c r="B390" t="s">
        <v>1827</v>
      </c>
      <c r="C390">
        <v>8</v>
      </c>
      <c r="D390">
        <v>1.0900000000000001</v>
      </c>
    </row>
    <row r="391" spans="1:4" x14ac:dyDescent="0.25">
      <c r="A391" t="s">
        <v>769</v>
      </c>
      <c r="B391" t="s">
        <v>1531</v>
      </c>
      <c r="C391">
        <v>10</v>
      </c>
      <c r="D391">
        <v>1.0900000000000001</v>
      </c>
    </row>
    <row r="392" spans="1:4" x14ac:dyDescent="0.25">
      <c r="A392" t="s">
        <v>920</v>
      </c>
      <c r="B392" t="s">
        <v>1647</v>
      </c>
      <c r="C392">
        <v>14</v>
      </c>
      <c r="D392">
        <v>1.0900000000000001</v>
      </c>
    </row>
    <row r="393" spans="1:4" x14ac:dyDescent="0.25">
      <c r="A393" t="s">
        <v>1049</v>
      </c>
      <c r="B393" t="s">
        <v>1908</v>
      </c>
      <c r="C393">
        <v>7</v>
      </c>
      <c r="D393">
        <v>1.0900000000000001</v>
      </c>
    </row>
    <row r="394" spans="1:4" x14ac:dyDescent="0.25">
      <c r="A394" t="s">
        <v>757</v>
      </c>
      <c r="B394" t="s">
        <v>1537</v>
      </c>
      <c r="C394">
        <v>25</v>
      </c>
      <c r="D394">
        <v>1.0900000000000001</v>
      </c>
    </row>
    <row r="395" spans="1:4" x14ac:dyDescent="0.25">
      <c r="A395" t="s">
        <v>1097</v>
      </c>
      <c r="B395" t="s">
        <v>1793</v>
      </c>
      <c r="C395">
        <v>13</v>
      </c>
      <c r="D395">
        <v>1.0900000000000001</v>
      </c>
    </row>
    <row r="396" spans="1:4" x14ac:dyDescent="0.25">
      <c r="A396" t="s">
        <v>1005</v>
      </c>
      <c r="B396" t="s">
        <v>1895</v>
      </c>
      <c r="C396">
        <v>11</v>
      </c>
      <c r="D396">
        <v>1.0900000000000001</v>
      </c>
    </row>
    <row r="397" spans="1:4" x14ac:dyDescent="0.25">
      <c r="A397" t="s">
        <v>922</v>
      </c>
      <c r="B397" t="s">
        <v>1638</v>
      </c>
      <c r="C397">
        <v>25</v>
      </c>
      <c r="D397">
        <v>1.0900000000000001</v>
      </c>
    </row>
    <row r="398" spans="1:4" x14ac:dyDescent="0.25">
      <c r="A398" t="s">
        <v>795</v>
      </c>
      <c r="B398" t="s">
        <v>1948</v>
      </c>
      <c r="C398">
        <v>17</v>
      </c>
      <c r="D398">
        <v>1.0900000000000001</v>
      </c>
    </row>
    <row r="399" spans="1:4" x14ac:dyDescent="0.25">
      <c r="A399" t="s">
        <v>1178</v>
      </c>
      <c r="B399" t="s">
        <v>1731</v>
      </c>
      <c r="C399">
        <v>3</v>
      </c>
      <c r="D399">
        <v>1.0900000000000001</v>
      </c>
    </row>
    <row r="400" spans="1:4" x14ac:dyDescent="0.25">
      <c r="A400" t="s">
        <v>987</v>
      </c>
      <c r="B400" t="s">
        <v>1363</v>
      </c>
      <c r="C400">
        <v>11</v>
      </c>
      <c r="D400">
        <v>1.0900000000000001</v>
      </c>
    </row>
    <row r="401" spans="1:4" x14ac:dyDescent="0.25">
      <c r="A401" t="s">
        <v>1190</v>
      </c>
      <c r="B401" t="s">
        <v>1688</v>
      </c>
      <c r="C401">
        <v>16</v>
      </c>
      <c r="D401">
        <v>1.0900000000000001</v>
      </c>
    </row>
    <row r="402" spans="1:4" x14ac:dyDescent="0.25">
      <c r="A402" t="s">
        <v>925</v>
      </c>
      <c r="B402" t="s">
        <v>1837</v>
      </c>
      <c r="C402">
        <v>8</v>
      </c>
      <c r="D402">
        <v>1.0900000000000001</v>
      </c>
    </row>
    <row r="403" spans="1:4" x14ac:dyDescent="0.25">
      <c r="A403" t="s">
        <v>817</v>
      </c>
      <c r="B403" t="s">
        <v>1382</v>
      </c>
      <c r="C403">
        <v>6</v>
      </c>
      <c r="D403">
        <v>1.0900000000000001</v>
      </c>
    </row>
    <row r="404" spans="1:4" x14ac:dyDescent="0.25">
      <c r="A404" t="s">
        <v>1008</v>
      </c>
      <c r="B404" t="s">
        <v>1730</v>
      </c>
      <c r="C404">
        <v>6</v>
      </c>
      <c r="D404">
        <v>1.0900000000000001</v>
      </c>
    </row>
    <row r="405" spans="1:4" x14ac:dyDescent="0.25">
      <c r="A405" t="s">
        <v>1116</v>
      </c>
      <c r="B405" t="s">
        <v>1696</v>
      </c>
      <c r="C405">
        <v>20</v>
      </c>
      <c r="D405">
        <v>1.0900000000000001</v>
      </c>
    </row>
    <row r="406" spans="1:4" x14ac:dyDescent="0.25">
      <c r="A406" t="s">
        <v>989</v>
      </c>
      <c r="B406" t="s">
        <v>1784</v>
      </c>
      <c r="C406">
        <v>25</v>
      </c>
      <c r="D406">
        <v>1.0900000000000001</v>
      </c>
    </row>
    <row r="407" spans="1:4" x14ac:dyDescent="0.25">
      <c r="A407" t="s">
        <v>936</v>
      </c>
      <c r="B407" t="s">
        <v>1783</v>
      </c>
      <c r="C407">
        <v>27</v>
      </c>
      <c r="D407">
        <v>1.0900000000000001</v>
      </c>
    </row>
    <row r="408" spans="1:4" x14ac:dyDescent="0.25">
      <c r="A408" t="s">
        <v>1202</v>
      </c>
      <c r="B408" t="s">
        <v>1500</v>
      </c>
      <c r="C408">
        <v>10</v>
      </c>
      <c r="D408">
        <v>1.0900000000000001</v>
      </c>
    </row>
    <row r="409" spans="1:4" x14ac:dyDescent="0.25">
      <c r="A409" t="s">
        <v>745</v>
      </c>
      <c r="B409" t="s">
        <v>1801</v>
      </c>
      <c r="C409">
        <v>5</v>
      </c>
      <c r="D409">
        <v>1.0900000000000001</v>
      </c>
    </row>
    <row r="410" spans="1:4" x14ac:dyDescent="0.25">
      <c r="A410" t="s">
        <v>1095</v>
      </c>
      <c r="B410" t="s">
        <v>1799</v>
      </c>
      <c r="C410">
        <v>15</v>
      </c>
      <c r="D410">
        <v>1.08</v>
      </c>
    </row>
    <row r="411" spans="1:4" x14ac:dyDescent="0.25">
      <c r="A411" t="s">
        <v>919</v>
      </c>
      <c r="B411" t="s">
        <v>1571</v>
      </c>
      <c r="C411">
        <v>25</v>
      </c>
      <c r="D411">
        <v>1.08</v>
      </c>
    </row>
    <row r="412" spans="1:4" x14ac:dyDescent="0.25">
      <c r="A412" t="s">
        <v>886</v>
      </c>
      <c r="B412" t="s">
        <v>1523</v>
      </c>
      <c r="C412">
        <v>22</v>
      </c>
      <c r="D412">
        <v>1.08</v>
      </c>
    </row>
    <row r="413" spans="1:4" x14ac:dyDescent="0.25">
      <c r="A413" t="s">
        <v>664</v>
      </c>
      <c r="B413" t="s">
        <v>1738</v>
      </c>
      <c r="C413">
        <v>3</v>
      </c>
      <c r="D413">
        <v>1.08</v>
      </c>
    </row>
    <row r="414" spans="1:4" x14ac:dyDescent="0.25">
      <c r="A414" t="s">
        <v>1085</v>
      </c>
      <c r="B414" t="s">
        <v>1750</v>
      </c>
      <c r="C414">
        <v>6</v>
      </c>
      <c r="D414">
        <v>1.08</v>
      </c>
    </row>
    <row r="415" spans="1:4" x14ac:dyDescent="0.25">
      <c r="A415" t="s">
        <v>1098</v>
      </c>
      <c r="B415" t="s">
        <v>1690</v>
      </c>
      <c r="C415">
        <v>13</v>
      </c>
      <c r="D415">
        <v>1.08</v>
      </c>
    </row>
    <row r="416" spans="1:4" x14ac:dyDescent="0.25">
      <c r="A416" t="s">
        <v>969</v>
      </c>
      <c r="B416" t="s">
        <v>1507</v>
      </c>
      <c r="C416">
        <v>8</v>
      </c>
      <c r="D416">
        <v>1.08</v>
      </c>
    </row>
    <row r="417" spans="1:4" x14ac:dyDescent="0.25">
      <c r="A417" t="s">
        <v>1099</v>
      </c>
      <c r="B417" t="s">
        <v>1701</v>
      </c>
      <c r="C417">
        <v>17</v>
      </c>
      <c r="D417">
        <v>1.08</v>
      </c>
    </row>
    <row r="418" spans="1:4" x14ac:dyDescent="0.25">
      <c r="A418" t="s">
        <v>891</v>
      </c>
      <c r="B418" t="s">
        <v>1768</v>
      </c>
      <c r="C418">
        <v>5</v>
      </c>
      <c r="D418">
        <v>1.08</v>
      </c>
    </row>
    <row r="419" spans="1:4" x14ac:dyDescent="0.25">
      <c r="A419" t="s">
        <v>862</v>
      </c>
      <c r="B419" t="s">
        <v>1605</v>
      </c>
      <c r="C419">
        <v>32</v>
      </c>
      <c r="D419">
        <v>1.08</v>
      </c>
    </row>
    <row r="420" spans="1:4" x14ac:dyDescent="0.25">
      <c r="A420" t="s">
        <v>934</v>
      </c>
      <c r="B420" t="s">
        <v>1695</v>
      </c>
      <c r="C420">
        <v>14</v>
      </c>
      <c r="D420">
        <v>1.08</v>
      </c>
    </row>
    <row r="421" spans="1:4" x14ac:dyDescent="0.25">
      <c r="A421" t="s">
        <v>1044</v>
      </c>
      <c r="B421" t="s">
        <v>1821</v>
      </c>
      <c r="C421">
        <v>24</v>
      </c>
      <c r="D421">
        <v>1.08</v>
      </c>
    </row>
    <row r="422" spans="1:4" x14ac:dyDescent="0.25">
      <c r="A422" t="s">
        <v>1105</v>
      </c>
      <c r="B422" t="s">
        <v>1759</v>
      </c>
      <c r="C422">
        <v>43</v>
      </c>
      <c r="D422">
        <v>1.08</v>
      </c>
    </row>
    <row r="423" spans="1:4" x14ac:dyDescent="0.25">
      <c r="A423" t="s">
        <v>783</v>
      </c>
      <c r="B423" t="s">
        <v>1562</v>
      </c>
      <c r="C423">
        <v>19</v>
      </c>
      <c r="D423">
        <v>1.08</v>
      </c>
    </row>
    <row r="424" spans="1:4" x14ac:dyDescent="0.25">
      <c r="A424" t="s">
        <v>961</v>
      </c>
      <c r="B424" t="s">
        <v>1394</v>
      </c>
      <c r="C424">
        <v>9</v>
      </c>
      <c r="D424">
        <v>1.07</v>
      </c>
    </row>
    <row r="425" spans="1:4" x14ac:dyDescent="0.25">
      <c r="A425" t="s">
        <v>1082</v>
      </c>
      <c r="B425" t="s">
        <v>1432</v>
      </c>
      <c r="C425">
        <v>11</v>
      </c>
      <c r="D425">
        <v>1.07</v>
      </c>
    </row>
    <row r="426" spans="1:4" x14ac:dyDescent="0.25">
      <c r="A426" t="s">
        <v>995</v>
      </c>
      <c r="B426" t="s">
        <v>1381</v>
      </c>
      <c r="C426">
        <v>20</v>
      </c>
      <c r="D426">
        <v>1.07</v>
      </c>
    </row>
    <row r="427" spans="1:4" x14ac:dyDescent="0.25">
      <c r="A427" t="s">
        <v>1037</v>
      </c>
      <c r="B427" t="s">
        <v>1651</v>
      </c>
      <c r="C427">
        <v>22</v>
      </c>
      <c r="D427">
        <v>1.07</v>
      </c>
    </row>
    <row r="428" spans="1:4" x14ac:dyDescent="0.25">
      <c r="A428" t="s">
        <v>904</v>
      </c>
      <c r="B428" t="s">
        <v>1679</v>
      </c>
      <c r="C428">
        <v>23</v>
      </c>
      <c r="D428">
        <v>1.07</v>
      </c>
    </row>
    <row r="429" spans="1:4" x14ac:dyDescent="0.25">
      <c r="A429" t="s">
        <v>1059</v>
      </c>
      <c r="B429" t="s">
        <v>1610</v>
      </c>
      <c r="C429">
        <v>11</v>
      </c>
      <c r="D429">
        <v>1.07</v>
      </c>
    </row>
    <row r="430" spans="1:4" x14ac:dyDescent="0.25">
      <c r="A430" t="s">
        <v>688</v>
      </c>
      <c r="B430" t="s">
        <v>1434</v>
      </c>
      <c r="C430">
        <v>5</v>
      </c>
      <c r="D430">
        <v>1.07</v>
      </c>
    </row>
    <row r="431" spans="1:4" x14ac:dyDescent="0.25">
      <c r="A431" t="s">
        <v>825</v>
      </c>
      <c r="B431" t="s">
        <v>1592</v>
      </c>
      <c r="C431">
        <v>34</v>
      </c>
      <c r="D431">
        <v>1.07</v>
      </c>
    </row>
    <row r="432" spans="1:4" x14ac:dyDescent="0.25">
      <c r="A432" t="s">
        <v>1174</v>
      </c>
      <c r="B432" t="s">
        <v>1691</v>
      </c>
      <c r="C432">
        <v>8</v>
      </c>
      <c r="D432">
        <v>1.07</v>
      </c>
    </row>
    <row r="433" spans="1:4" x14ac:dyDescent="0.25">
      <c r="A433" t="s">
        <v>950</v>
      </c>
      <c r="B433" t="s">
        <v>1648</v>
      </c>
      <c r="C433">
        <v>12</v>
      </c>
      <c r="D433">
        <v>1.07</v>
      </c>
    </row>
    <row r="434" spans="1:4" x14ac:dyDescent="0.25">
      <c r="A434" t="s">
        <v>1055</v>
      </c>
      <c r="B434" t="s">
        <v>1369</v>
      </c>
      <c r="C434">
        <v>32</v>
      </c>
      <c r="D434">
        <v>1.07</v>
      </c>
    </row>
    <row r="435" spans="1:4" x14ac:dyDescent="0.25">
      <c r="A435" t="s">
        <v>1040</v>
      </c>
      <c r="B435" t="s">
        <v>1710</v>
      </c>
      <c r="C435">
        <v>16</v>
      </c>
      <c r="D435">
        <v>1.07</v>
      </c>
    </row>
    <row r="436" spans="1:4" x14ac:dyDescent="0.25">
      <c r="A436" t="s">
        <v>1164</v>
      </c>
      <c r="B436" t="s">
        <v>1698</v>
      </c>
      <c r="C436">
        <v>7</v>
      </c>
      <c r="D436">
        <v>1.07</v>
      </c>
    </row>
    <row r="437" spans="1:4" x14ac:dyDescent="0.25">
      <c r="A437" t="s">
        <v>1179</v>
      </c>
      <c r="B437" t="s">
        <v>1777</v>
      </c>
      <c r="C437">
        <v>10</v>
      </c>
      <c r="D437">
        <v>1.07</v>
      </c>
    </row>
    <row r="438" spans="1:4" x14ac:dyDescent="0.25">
      <c r="A438" t="s">
        <v>1056</v>
      </c>
      <c r="B438" t="s">
        <v>1871</v>
      </c>
      <c r="C438">
        <v>17</v>
      </c>
      <c r="D438">
        <v>1.07</v>
      </c>
    </row>
    <row r="439" spans="1:4" x14ac:dyDescent="0.25">
      <c r="A439" t="s">
        <v>1104</v>
      </c>
      <c r="B439" t="s">
        <v>1339</v>
      </c>
      <c r="C439">
        <v>4</v>
      </c>
      <c r="D439">
        <v>1.07</v>
      </c>
    </row>
    <row r="440" spans="1:4" x14ac:dyDescent="0.25">
      <c r="A440" t="s">
        <v>1142</v>
      </c>
      <c r="B440" t="s">
        <v>1761</v>
      </c>
      <c r="C440">
        <v>18</v>
      </c>
      <c r="D440">
        <v>1.07</v>
      </c>
    </row>
    <row r="441" spans="1:4" x14ac:dyDescent="0.25">
      <c r="A441" t="s">
        <v>1170</v>
      </c>
      <c r="B441" t="s">
        <v>1652</v>
      </c>
      <c r="C441">
        <v>11</v>
      </c>
      <c r="D441">
        <v>1.07</v>
      </c>
    </row>
    <row r="442" spans="1:4" x14ac:dyDescent="0.25">
      <c r="A442" t="s">
        <v>991</v>
      </c>
      <c r="B442" t="s">
        <v>1848</v>
      </c>
      <c r="C442">
        <v>4</v>
      </c>
      <c r="D442">
        <v>1.07</v>
      </c>
    </row>
    <row r="443" spans="1:4" x14ac:dyDescent="0.25">
      <c r="A443" t="s">
        <v>1158</v>
      </c>
      <c r="B443" t="s">
        <v>1686</v>
      </c>
      <c r="C443">
        <v>5</v>
      </c>
      <c r="D443">
        <v>1.07</v>
      </c>
    </row>
    <row r="444" spans="1:4" x14ac:dyDescent="0.25">
      <c r="A444" t="s">
        <v>1034</v>
      </c>
      <c r="B444" t="s">
        <v>1380</v>
      </c>
      <c r="C444">
        <v>12</v>
      </c>
      <c r="D444">
        <v>1.06</v>
      </c>
    </row>
    <row r="445" spans="1:4" x14ac:dyDescent="0.25">
      <c r="A445" t="s">
        <v>1036</v>
      </c>
      <c r="B445" t="s">
        <v>1668</v>
      </c>
      <c r="C445">
        <v>5</v>
      </c>
      <c r="D445">
        <v>1.06</v>
      </c>
    </row>
    <row r="446" spans="1:4" x14ac:dyDescent="0.25">
      <c r="A446" t="s">
        <v>774</v>
      </c>
      <c r="B446" t="s">
        <v>1445</v>
      </c>
      <c r="C446">
        <v>11</v>
      </c>
      <c r="D446">
        <v>1.06</v>
      </c>
    </row>
    <row r="447" spans="1:4" x14ac:dyDescent="0.25">
      <c r="A447" t="s">
        <v>807</v>
      </c>
      <c r="B447" t="s">
        <v>1467</v>
      </c>
      <c r="C447">
        <v>8</v>
      </c>
      <c r="D447">
        <v>1.06</v>
      </c>
    </row>
    <row r="448" spans="1:4" x14ac:dyDescent="0.25">
      <c r="A448" t="s">
        <v>967</v>
      </c>
      <c r="B448" t="s">
        <v>1702</v>
      </c>
      <c r="C448">
        <v>12</v>
      </c>
      <c r="D448">
        <v>1.06</v>
      </c>
    </row>
    <row r="449" spans="1:4" x14ac:dyDescent="0.25">
      <c r="A449" t="s">
        <v>890</v>
      </c>
      <c r="B449" t="s">
        <v>1749</v>
      </c>
      <c r="C449">
        <v>9</v>
      </c>
      <c r="D449">
        <v>1.06</v>
      </c>
    </row>
    <row r="450" spans="1:4" x14ac:dyDescent="0.25">
      <c r="A450" t="s">
        <v>1063</v>
      </c>
      <c r="B450" t="s">
        <v>1354</v>
      </c>
      <c r="C450">
        <v>21</v>
      </c>
      <c r="D450">
        <v>1.06</v>
      </c>
    </row>
    <row r="451" spans="1:4" x14ac:dyDescent="0.25">
      <c r="A451" t="s">
        <v>1138</v>
      </c>
      <c r="B451" t="s">
        <v>1779</v>
      </c>
      <c r="C451">
        <v>19</v>
      </c>
      <c r="D451">
        <v>1.06</v>
      </c>
    </row>
    <row r="452" spans="1:4" x14ac:dyDescent="0.25">
      <c r="A452" t="s">
        <v>1020</v>
      </c>
      <c r="B452" t="s">
        <v>1404</v>
      </c>
      <c r="C452">
        <v>19</v>
      </c>
      <c r="D452">
        <v>1.06</v>
      </c>
    </row>
    <row r="453" spans="1:4" x14ac:dyDescent="0.25">
      <c r="A453" t="s">
        <v>797</v>
      </c>
      <c r="B453" t="s">
        <v>1767</v>
      </c>
      <c r="C453">
        <v>13</v>
      </c>
      <c r="D453">
        <v>1.06</v>
      </c>
    </row>
    <row r="454" spans="1:4" x14ac:dyDescent="0.25">
      <c r="A454" t="s">
        <v>1165</v>
      </c>
      <c r="B454" t="s">
        <v>1732</v>
      </c>
      <c r="C454">
        <v>12</v>
      </c>
      <c r="D454">
        <v>1.06</v>
      </c>
    </row>
    <row r="455" spans="1:4" x14ac:dyDescent="0.25">
      <c r="A455" t="s">
        <v>1022</v>
      </c>
      <c r="B455" t="s">
        <v>1813</v>
      </c>
      <c r="C455">
        <v>10</v>
      </c>
      <c r="D455">
        <v>1.06</v>
      </c>
    </row>
    <row r="456" spans="1:4" x14ac:dyDescent="0.25">
      <c r="A456" t="s">
        <v>619</v>
      </c>
      <c r="B456" t="s">
        <v>1451</v>
      </c>
      <c r="C456">
        <v>6</v>
      </c>
      <c r="D456">
        <v>1.06</v>
      </c>
    </row>
    <row r="457" spans="1:4" x14ac:dyDescent="0.25">
      <c r="A457" t="s">
        <v>897</v>
      </c>
      <c r="B457" t="s">
        <v>1788</v>
      </c>
      <c r="C457">
        <v>6</v>
      </c>
      <c r="D457">
        <v>1.06</v>
      </c>
    </row>
    <row r="458" spans="1:4" x14ac:dyDescent="0.25">
      <c r="A458" t="s">
        <v>933</v>
      </c>
      <c r="B458" t="s">
        <v>1549</v>
      </c>
      <c r="C458">
        <v>21</v>
      </c>
      <c r="D458">
        <v>1.06</v>
      </c>
    </row>
    <row r="459" spans="1:4" x14ac:dyDescent="0.25">
      <c r="A459" t="s">
        <v>1180</v>
      </c>
      <c r="B459" t="s">
        <v>1674</v>
      </c>
      <c r="C459">
        <v>6</v>
      </c>
      <c r="D459">
        <v>1.06</v>
      </c>
    </row>
    <row r="460" spans="1:4" x14ac:dyDescent="0.25">
      <c r="A460" t="s">
        <v>1121</v>
      </c>
      <c r="B460" t="s">
        <v>1482</v>
      </c>
      <c r="C460">
        <v>16</v>
      </c>
      <c r="D460">
        <v>1.06</v>
      </c>
    </row>
    <row r="461" spans="1:4" x14ac:dyDescent="0.25">
      <c r="A461" t="s">
        <v>1108</v>
      </c>
      <c r="B461" t="s">
        <v>1857</v>
      </c>
      <c r="C461">
        <v>8</v>
      </c>
      <c r="D461">
        <v>1.06</v>
      </c>
    </row>
    <row r="462" spans="1:4" x14ac:dyDescent="0.25">
      <c r="A462" t="s">
        <v>866</v>
      </c>
      <c r="B462" t="s">
        <v>1480</v>
      </c>
      <c r="C462">
        <v>8</v>
      </c>
      <c r="D462">
        <v>1.05</v>
      </c>
    </row>
    <row r="463" spans="1:4" x14ac:dyDescent="0.25">
      <c r="A463" t="s">
        <v>1147</v>
      </c>
      <c r="B463" t="s">
        <v>1659</v>
      </c>
      <c r="C463">
        <v>11</v>
      </c>
      <c r="D463">
        <v>1.05</v>
      </c>
    </row>
    <row r="464" spans="1:4" x14ac:dyDescent="0.25">
      <c r="A464" t="s">
        <v>1052</v>
      </c>
      <c r="B464" t="s">
        <v>1771</v>
      </c>
      <c r="C464">
        <v>5</v>
      </c>
      <c r="D464">
        <v>1.05</v>
      </c>
    </row>
    <row r="465" spans="1:4" x14ac:dyDescent="0.25">
      <c r="A465" t="s">
        <v>1111</v>
      </c>
      <c r="B465" t="s">
        <v>1770</v>
      </c>
      <c r="C465">
        <v>11</v>
      </c>
      <c r="D465">
        <v>1.05</v>
      </c>
    </row>
    <row r="466" spans="1:4" x14ac:dyDescent="0.25">
      <c r="A466" t="s">
        <v>1112</v>
      </c>
      <c r="B466" t="s">
        <v>1747</v>
      </c>
      <c r="C466">
        <v>20</v>
      </c>
      <c r="D466">
        <v>1.05</v>
      </c>
    </row>
    <row r="467" spans="1:4" x14ac:dyDescent="0.25">
      <c r="A467" t="s">
        <v>875</v>
      </c>
      <c r="B467" t="s">
        <v>1428</v>
      </c>
      <c r="C467">
        <v>11</v>
      </c>
      <c r="D467">
        <v>1.05</v>
      </c>
    </row>
    <row r="468" spans="1:4" x14ac:dyDescent="0.25">
      <c r="A468" t="s">
        <v>1113</v>
      </c>
      <c r="B468" t="s">
        <v>1446</v>
      </c>
      <c r="C468">
        <v>17</v>
      </c>
      <c r="D468">
        <v>1.05</v>
      </c>
    </row>
    <row r="469" spans="1:4" x14ac:dyDescent="0.25">
      <c r="A469" t="s">
        <v>1007</v>
      </c>
      <c r="B469" t="s">
        <v>1734</v>
      </c>
      <c r="C469">
        <v>13</v>
      </c>
      <c r="D469">
        <v>1.05</v>
      </c>
    </row>
    <row r="470" spans="1:4" x14ac:dyDescent="0.25">
      <c r="A470" t="s">
        <v>833</v>
      </c>
      <c r="B470" t="s">
        <v>1346</v>
      </c>
      <c r="C470">
        <v>5</v>
      </c>
      <c r="D470">
        <v>1.05</v>
      </c>
    </row>
    <row r="471" spans="1:4" x14ac:dyDescent="0.25">
      <c r="A471" t="s">
        <v>1175</v>
      </c>
      <c r="B471" t="s">
        <v>1733</v>
      </c>
      <c r="C471">
        <v>18</v>
      </c>
      <c r="D471">
        <v>1.05</v>
      </c>
    </row>
    <row r="472" spans="1:4" x14ac:dyDescent="0.25">
      <c r="A472" t="s">
        <v>1196</v>
      </c>
      <c r="B472" t="s">
        <v>1683</v>
      </c>
      <c r="C472">
        <v>3</v>
      </c>
      <c r="D472">
        <v>1.05</v>
      </c>
    </row>
    <row r="473" spans="1:4" x14ac:dyDescent="0.25">
      <c r="A473" t="s">
        <v>1131</v>
      </c>
      <c r="B473" t="s">
        <v>1388</v>
      </c>
      <c r="C473">
        <v>6</v>
      </c>
      <c r="D473">
        <v>1.05</v>
      </c>
    </row>
    <row r="474" spans="1:4" x14ac:dyDescent="0.25">
      <c r="A474" t="s">
        <v>895</v>
      </c>
      <c r="B474" t="s">
        <v>1789</v>
      </c>
      <c r="C474">
        <v>7</v>
      </c>
      <c r="D474">
        <v>1.05</v>
      </c>
    </row>
    <row r="475" spans="1:4" x14ac:dyDescent="0.25">
      <c r="A475" t="s">
        <v>926</v>
      </c>
      <c r="B475" t="s">
        <v>1375</v>
      </c>
      <c r="C475">
        <v>18</v>
      </c>
      <c r="D475">
        <v>1.05</v>
      </c>
    </row>
    <row r="476" spans="1:4" x14ac:dyDescent="0.25">
      <c r="A476" t="s">
        <v>990</v>
      </c>
      <c r="B476" t="s">
        <v>1727</v>
      </c>
      <c r="C476">
        <v>9</v>
      </c>
      <c r="D476">
        <v>1.05</v>
      </c>
    </row>
    <row r="477" spans="1:4" x14ac:dyDescent="0.25">
      <c r="A477" t="s">
        <v>1157</v>
      </c>
      <c r="B477" t="s">
        <v>1741</v>
      </c>
      <c r="C477">
        <v>19</v>
      </c>
      <c r="D477">
        <v>1.05</v>
      </c>
    </row>
    <row r="478" spans="1:4" x14ac:dyDescent="0.25">
      <c r="A478" t="s">
        <v>1145</v>
      </c>
      <c r="B478" t="s">
        <v>1693</v>
      </c>
      <c r="C478">
        <v>14</v>
      </c>
      <c r="D478">
        <v>1.05</v>
      </c>
    </row>
    <row r="479" spans="1:4" x14ac:dyDescent="0.25">
      <c r="A479" t="s">
        <v>1199</v>
      </c>
      <c r="B479" t="s">
        <v>1800</v>
      </c>
      <c r="C479">
        <v>5</v>
      </c>
      <c r="D479">
        <v>1.04</v>
      </c>
    </row>
    <row r="480" spans="1:4" x14ac:dyDescent="0.25">
      <c r="A480" t="s">
        <v>1133</v>
      </c>
      <c r="B480" t="s">
        <v>1476</v>
      </c>
      <c r="C480">
        <v>7</v>
      </c>
      <c r="D480">
        <v>1.04</v>
      </c>
    </row>
    <row r="481" spans="1:4" x14ac:dyDescent="0.25">
      <c r="A481" t="s">
        <v>1011</v>
      </c>
      <c r="B481" t="s">
        <v>1489</v>
      </c>
      <c r="C481">
        <v>32</v>
      </c>
      <c r="D481">
        <v>1.04</v>
      </c>
    </row>
    <row r="482" spans="1:4" x14ac:dyDescent="0.25">
      <c r="A482" t="s">
        <v>1124</v>
      </c>
      <c r="B482" t="s">
        <v>1712</v>
      </c>
      <c r="C482">
        <v>7</v>
      </c>
      <c r="D482">
        <v>1.04</v>
      </c>
    </row>
    <row r="483" spans="1:4" x14ac:dyDescent="0.25">
      <c r="A483" t="s">
        <v>663</v>
      </c>
      <c r="B483" t="s">
        <v>1961</v>
      </c>
      <c r="C483">
        <v>22</v>
      </c>
      <c r="D483">
        <v>1.04</v>
      </c>
    </row>
    <row r="484" spans="1:4" x14ac:dyDescent="0.25">
      <c r="A484" t="s">
        <v>1160</v>
      </c>
      <c r="B484" t="s">
        <v>1711</v>
      </c>
      <c r="C484">
        <v>9</v>
      </c>
      <c r="D484">
        <v>1.04</v>
      </c>
    </row>
    <row r="485" spans="1:4" x14ac:dyDescent="0.25">
      <c r="A485" t="s">
        <v>921</v>
      </c>
      <c r="B485" t="s">
        <v>1515</v>
      </c>
      <c r="C485">
        <v>10</v>
      </c>
      <c r="D485">
        <v>1.04</v>
      </c>
    </row>
    <row r="486" spans="1:4" x14ac:dyDescent="0.25">
      <c r="A486" t="s">
        <v>1017</v>
      </c>
      <c r="B486" t="s">
        <v>1927</v>
      </c>
      <c r="C486">
        <v>10</v>
      </c>
      <c r="D486">
        <v>1.04</v>
      </c>
    </row>
    <row r="487" spans="1:4" x14ac:dyDescent="0.25">
      <c r="A487" t="s">
        <v>1039</v>
      </c>
      <c r="B487" t="s">
        <v>1692</v>
      </c>
      <c r="C487">
        <v>6</v>
      </c>
      <c r="D487">
        <v>1.04</v>
      </c>
    </row>
    <row r="488" spans="1:4" x14ac:dyDescent="0.25">
      <c r="A488" t="s">
        <v>809</v>
      </c>
      <c r="B488" t="s">
        <v>1386</v>
      </c>
      <c r="C488">
        <v>6</v>
      </c>
      <c r="D488">
        <v>1.04</v>
      </c>
    </row>
    <row r="489" spans="1:4" x14ac:dyDescent="0.25">
      <c r="A489" t="s">
        <v>1129</v>
      </c>
      <c r="B489" t="s">
        <v>1867</v>
      </c>
      <c r="C489">
        <v>11</v>
      </c>
      <c r="D489">
        <v>1.04</v>
      </c>
    </row>
    <row r="490" spans="1:4" x14ac:dyDescent="0.25">
      <c r="A490" t="s">
        <v>1130</v>
      </c>
      <c r="B490" t="s">
        <v>1916</v>
      </c>
      <c r="C490">
        <v>6</v>
      </c>
      <c r="D490">
        <v>1.04</v>
      </c>
    </row>
    <row r="491" spans="1:4" x14ac:dyDescent="0.25">
      <c r="A491" t="s">
        <v>1067</v>
      </c>
      <c r="B491" t="s">
        <v>1556</v>
      </c>
      <c r="C491">
        <v>16</v>
      </c>
      <c r="D491">
        <v>1.04</v>
      </c>
    </row>
    <row r="492" spans="1:4" x14ac:dyDescent="0.25">
      <c r="A492" t="s">
        <v>1101</v>
      </c>
      <c r="B492" t="s">
        <v>1697</v>
      </c>
      <c r="C492">
        <v>5</v>
      </c>
      <c r="D492">
        <v>1.04</v>
      </c>
    </row>
    <row r="493" spans="1:4" x14ac:dyDescent="0.25">
      <c r="A493" t="s">
        <v>1151</v>
      </c>
      <c r="B493" t="s">
        <v>1887</v>
      </c>
      <c r="C493">
        <v>4</v>
      </c>
      <c r="D493">
        <v>1.04</v>
      </c>
    </row>
    <row r="494" spans="1:4" x14ac:dyDescent="0.25">
      <c r="A494" t="s">
        <v>1152</v>
      </c>
      <c r="B494" t="s">
        <v>1649</v>
      </c>
      <c r="C494">
        <v>5</v>
      </c>
      <c r="D494">
        <v>1.04</v>
      </c>
    </row>
    <row r="495" spans="1:4" x14ac:dyDescent="0.25">
      <c r="A495" t="s">
        <v>1141</v>
      </c>
      <c r="B495" t="s">
        <v>1628</v>
      </c>
      <c r="C495">
        <v>13</v>
      </c>
      <c r="D495">
        <v>1.04</v>
      </c>
    </row>
    <row r="496" spans="1:4" x14ac:dyDescent="0.25">
      <c r="A496" t="s">
        <v>1041</v>
      </c>
      <c r="B496" t="s">
        <v>1718</v>
      </c>
      <c r="C496">
        <v>8</v>
      </c>
      <c r="D496">
        <v>1.04</v>
      </c>
    </row>
    <row r="497" spans="1:4" x14ac:dyDescent="0.25">
      <c r="A497" t="s">
        <v>1169</v>
      </c>
      <c r="B497" t="s">
        <v>1639</v>
      </c>
      <c r="C497">
        <v>7</v>
      </c>
      <c r="D497">
        <v>1.04</v>
      </c>
    </row>
    <row r="498" spans="1:4" x14ac:dyDescent="0.25">
      <c r="A498" t="s">
        <v>1069</v>
      </c>
      <c r="B498" t="s">
        <v>1532</v>
      </c>
      <c r="C498">
        <v>12</v>
      </c>
      <c r="D498">
        <v>1.04</v>
      </c>
    </row>
    <row r="499" spans="1:4" x14ac:dyDescent="0.25">
      <c r="A499" t="s">
        <v>1143</v>
      </c>
      <c r="B499" t="s">
        <v>1775</v>
      </c>
      <c r="C499">
        <v>5</v>
      </c>
      <c r="D499">
        <v>1.04</v>
      </c>
    </row>
    <row r="500" spans="1:4" x14ac:dyDescent="0.25">
      <c r="A500" t="s">
        <v>1071</v>
      </c>
      <c r="B500" t="s">
        <v>1513</v>
      </c>
      <c r="C500">
        <v>6</v>
      </c>
      <c r="D500">
        <v>1.04</v>
      </c>
    </row>
    <row r="501" spans="1:4" x14ac:dyDescent="0.25">
      <c r="A501" t="s">
        <v>955</v>
      </c>
      <c r="B501" t="s">
        <v>1743</v>
      </c>
      <c r="C501">
        <v>7</v>
      </c>
      <c r="D501">
        <v>1.04</v>
      </c>
    </row>
    <row r="502" spans="1:4" x14ac:dyDescent="0.25">
      <c r="A502" t="s">
        <v>1027</v>
      </c>
      <c r="B502" t="s">
        <v>1399</v>
      </c>
      <c r="C502">
        <v>16</v>
      </c>
      <c r="D502">
        <v>1.04</v>
      </c>
    </row>
    <row r="503" spans="1:4" x14ac:dyDescent="0.25">
      <c r="A503" t="s">
        <v>1032</v>
      </c>
      <c r="B503" t="s">
        <v>1705</v>
      </c>
      <c r="C503">
        <v>11</v>
      </c>
      <c r="D503">
        <v>1.04</v>
      </c>
    </row>
    <row r="504" spans="1:4" x14ac:dyDescent="0.25">
      <c r="A504" t="s">
        <v>1109</v>
      </c>
      <c r="B504" t="s">
        <v>1372</v>
      </c>
      <c r="C504">
        <v>20</v>
      </c>
      <c r="D504">
        <v>1.03</v>
      </c>
    </row>
    <row r="505" spans="1:4" x14ac:dyDescent="0.25">
      <c r="A505" t="s">
        <v>960</v>
      </c>
      <c r="B505" t="s">
        <v>1797</v>
      </c>
      <c r="C505">
        <v>16</v>
      </c>
      <c r="D505">
        <v>1.03</v>
      </c>
    </row>
    <row r="506" spans="1:4" x14ac:dyDescent="0.25">
      <c r="A506" t="s">
        <v>1182</v>
      </c>
      <c r="B506" t="s">
        <v>1704</v>
      </c>
      <c r="C506">
        <v>22</v>
      </c>
      <c r="D506">
        <v>1.03</v>
      </c>
    </row>
    <row r="507" spans="1:4" x14ac:dyDescent="0.25">
      <c r="A507" t="s">
        <v>1038</v>
      </c>
      <c r="B507" t="s">
        <v>1433</v>
      </c>
      <c r="C507">
        <v>7</v>
      </c>
      <c r="D507">
        <v>1.03</v>
      </c>
    </row>
    <row r="508" spans="1:4" x14ac:dyDescent="0.25">
      <c r="A508" t="s">
        <v>845</v>
      </c>
      <c r="B508" t="s">
        <v>1591</v>
      </c>
      <c r="C508">
        <v>4</v>
      </c>
      <c r="D508">
        <v>1.03</v>
      </c>
    </row>
    <row r="509" spans="1:4" x14ac:dyDescent="0.25">
      <c r="A509" t="s">
        <v>1003</v>
      </c>
      <c r="B509" t="s">
        <v>1737</v>
      </c>
      <c r="C509">
        <v>3</v>
      </c>
      <c r="D509">
        <v>1.03</v>
      </c>
    </row>
    <row r="510" spans="1:4" x14ac:dyDescent="0.25">
      <c r="A510" t="s">
        <v>1100</v>
      </c>
      <c r="B510" t="s">
        <v>1501</v>
      </c>
      <c r="C510">
        <v>10</v>
      </c>
      <c r="D510">
        <v>1.03</v>
      </c>
    </row>
    <row r="511" spans="1:4" x14ac:dyDescent="0.25">
      <c r="A511" t="s">
        <v>945</v>
      </c>
      <c r="B511" t="s">
        <v>1942</v>
      </c>
      <c r="C511">
        <v>7</v>
      </c>
      <c r="D511">
        <v>1.03</v>
      </c>
    </row>
    <row r="512" spans="1:4" x14ac:dyDescent="0.25">
      <c r="A512" t="s">
        <v>892</v>
      </c>
      <c r="B512" t="s">
        <v>1661</v>
      </c>
      <c r="C512">
        <v>7</v>
      </c>
      <c r="D512">
        <v>1.03</v>
      </c>
    </row>
    <row r="513" spans="1:4" x14ac:dyDescent="0.25">
      <c r="A513" t="s">
        <v>1208</v>
      </c>
      <c r="B513" t="s">
        <v>1664</v>
      </c>
      <c r="C513">
        <v>5</v>
      </c>
      <c r="D513">
        <v>1.03</v>
      </c>
    </row>
    <row r="514" spans="1:4" x14ac:dyDescent="0.25">
      <c r="A514" t="s">
        <v>1186</v>
      </c>
      <c r="B514" t="s">
        <v>1338</v>
      </c>
      <c r="C514">
        <v>8</v>
      </c>
      <c r="D514">
        <v>1.03</v>
      </c>
    </row>
    <row r="515" spans="1:4" x14ac:dyDescent="0.25">
      <c r="A515" t="s">
        <v>1177</v>
      </c>
      <c r="B515" t="s">
        <v>1654</v>
      </c>
      <c r="C515">
        <v>15</v>
      </c>
      <c r="D515">
        <v>1.03</v>
      </c>
    </row>
    <row r="516" spans="1:4" x14ac:dyDescent="0.25">
      <c r="A516" t="s">
        <v>1090</v>
      </c>
      <c r="B516" t="s">
        <v>1543</v>
      </c>
      <c r="C516">
        <v>17</v>
      </c>
      <c r="D516">
        <v>1.03</v>
      </c>
    </row>
    <row r="517" spans="1:4" x14ac:dyDescent="0.25">
      <c r="A517" t="s">
        <v>1187</v>
      </c>
      <c r="B517" t="s">
        <v>1707</v>
      </c>
      <c r="C517">
        <v>9</v>
      </c>
      <c r="D517">
        <v>1.03</v>
      </c>
    </row>
    <row r="518" spans="1:4" x14ac:dyDescent="0.25">
      <c r="A518" t="s">
        <v>1092</v>
      </c>
      <c r="B518" t="s">
        <v>1391</v>
      </c>
      <c r="C518">
        <v>15</v>
      </c>
      <c r="D518">
        <v>1.03</v>
      </c>
    </row>
    <row r="519" spans="1:4" x14ac:dyDescent="0.25">
      <c r="A519" t="s">
        <v>898</v>
      </c>
      <c r="B519" t="s">
        <v>1744</v>
      </c>
      <c r="C519">
        <v>9</v>
      </c>
      <c r="D519">
        <v>1.03</v>
      </c>
    </row>
    <row r="520" spans="1:4" x14ac:dyDescent="0.25">
      <c r="A520" t="s">
        <v>1093</v>
      </c>
      <c r="B520" t="s">
        <v>1602</v>
      </c>
      <c r="C520">
        <v>12</v>
      </c>
      <c r="D520">
        <v>1.03</v>
      </c>
    </row>
    <row r="521" spans="1:4" x14ac:dyDescent="0.25">
      <c r="A521" t="s">
        <v>1078</v>
      </c>
      <c r="B521" t="s">
        <v>1387</v>
      </c>
      <c r="C521">
        <v>5</v>
      </c>
      <c r="D521">
        <v>1.03</v>
      </c>
    </row>
    <row r="522" spans="1:4" x14ac:dyDescent="0.25">
      <c r="A522" t="s">
        <v>1209</v>
      </c>
      <c r="B522" t="s">
        <v>1716</v>
      </c>
      <c r="C522">
        <v>16</v>
      </c>
      <c r="D522">
        <v>1.03</v>
      </c>
    </row>
    <row r="523" spans="1:4" x14ac:dyDescent="0.25">
      <c r="A523" t="s">
        <v>1106</v>
      </c>
      <c r="B523" t="s">
        <v>1785</v>
      </c>
      <c r="C523">
        <v>5</v>
      </c>
      <c r="D523">
        <v>1.03</v>
      </c>
    </row>
    <row r="524" spans="1:4" x14ac:dyDescent="0.25">
      <c r="A524" t="s">
        <v>938</v>
      </c>
      <c r="B524" t="s">
        <v>1902</v>
      </c>
      <c r="C524">
        <v>6</v>
      </c>
      <c r="D524">
        <v>1.03</v>
      </c>
    </row>
    <row r="525" spans="1:4" x14ac:dyDescent="0.25">
      <c r="A525" t="s">
        <v>1156</v>
      </c>
      <c r="B525" t="s">
        <v>1706</v>
      </c>
      <c r="C525">
        <v>4</v>
      </c>
      <c r="D525">
        <v>1.03</v>
      </c>
    </row>
    <row r="526" spans="1:4" x14ac:dyDescent="0.25">
      <c r="A526" t="s">
        <v>1198</v>
      </c>
      <c r="B526" t="s">
        <v>1817</v>
      </c>
      <c r="C526">
        <v>6</v>
      </c>
      <c r="D526">
        <v>1.02</v>
      </c>
    </row>
    <row r="527" spans="1:4" x14ac:dyDescent="0.25">
      <c r="A527" t="s">
        <v>1134</v>
      </c>
      <c r="B527" t="s">
        <v>1494</v>
      </c>
      <c r="C527">
        <v>34</v>
      </c>
      <c r="D527">
        <v>1.02</v>
      </c>
    </row>
    <row r="528" spans="1:4" x14ac:dyDescent="0.25">
      <c r="A528" t="s">
        <v>786</v>
      </c>
      <c r="B528" t="s">
        <v>1920</v>
      </c>
      <c r="C528">
        <v>11</v>
      </c>
      <c r="D528">
        <v>1.02</v>
      </c>
    </row>
    <row r="529" spans="1:4" x14ac:dyDescent="0.25">
      <c r="A529" t="s">
        <v>1159</v>
      </c>
      <c r="B529" t="s">
        <v>1781</v>
      </c>
      <c r="C529">
        <v>13</v>
      </c>
      <c r="D529">
        <v>1.02</v>
      </c>
    </row>
    <row r="530" spans="1:4" x14ac:dyDescent="0.25">
      <c r="A530" t="s">
        <v>1212</v>
      </c>
      <c r="B530" t="s">
        <v>1678</v>
      </c>
      <c r="C530">
        <v>14</v>
      </c>
      <c r="D530">
        <v>1.02</v>
      </c>
    </row>
    <row r="531" spans="1:4" x14ac:dyDescent="0.25">
      <c r="A531" t="s">
        <v>1171</v>
      </c>
      <c r="B531" t="s">
        <v>1844</v>
      </c>
      <c r="C531">
        <v>4</v>
      </c>
      <c r="D531">
        <v>1.02</v>
      </c>
    </row>
    <row r="532" spans="1:4" x14ac:dyDescent="0.25">
      <c r="A532" t="s">
        <v>1211</v>
      </c>
      <c r="B532" t="s">
        <v>1682</v>
      </c>
      <c r="C532">
        <v>11</v>
      </c>
      <c r="D532">
        <v>1.02</v>
      </c>
    </row>
    <row r="533" spans="1:4" x14ac:dyDescent="0.25">
      <c r="A533" t="s">
        <v>1207</v>
      </c>
      <c r="B533" t="s">
        <v>1345</v>
      </c>
      <c r="C533">
        <v>7</v>
      </c>
      <c r="D533">
        <v>1.02</v>
      </c>
    </row>
    <row r="534" spans="1:4" x14ac:dyDescent="0.25">
      <c r="A534" t="s">
        <v>1203</v>
      </c>
      <c r="B534" t="s">
        <v>1535</v>
      </c>
      <c r="C534">
        <v>10</v>
      </c>
      <c r="D534">
        <v>1.02</v>
      </c>
    </row>
    <row r="535" spans="1:4" x14ac:dyDescent="0.25">
      <c r="A535" t="s">
        <v>1128</v>
      </c>
      <c r="B535" t="s">
        <v>1374</v>
      </c>
      <c r="C535">
        <v>8</v>
      </c>
      <c r="D535">
        <v>1.02</v>
      </c>
    </row>
    <row r="536" spans="1:4" x14ac:dyDescent="0.25">
      <c r="A536" t="s">
        <v>1176</v>
      </c>
      <c r="B536" t="s">
        <v>1685</v>
      </c>
      <c r="C536">
        <v>8</v>
      </c>
      <c r="D536">
        <v>1.02</v>
      </c>
    </row>
    <row r="537" spans="1:4" x14ac:dyDescent="0.25">
      <c r="A537" t="s">
        <v>1140</v>
      </c>
      <c r="B537" t="s">
        <v>1719</v>
      </c>
      <c r="C537">
        <v>10</v>
      </c>
      <c r="D537">
        <v>1.02</v>
      </c>
    </row>
    <row r="538" spans="1:4" x14ac:dyDescent="0.25">
      <c r="A538" t="s">
        <v>1168</v>
      </c>
      <c r="B538" t="s">
        <v>1812</v>
      </c>
      <c r="C538">
        <v>9</v>
      </c>
      <c r="D538">
        <v>1.02</v>
      </c>
    </row>
    <row r="539" spans="1:4" x14ac:dyDescent="0.25">
      <c r="A539" t="s">
        <v>1153</v>
      </c>
      <c r="B539" t="s">
        <v>1745</v>
      </c>
      <c r="C539">
        <v>4</v>
      </c>
      <c r="D539">
        <v>1.02</v>
      </c>
    </row>
    <row r="540" spans="1:4" x14ac:dyDescent="0.25">
      <c r="A540" t="s">
        <v>1091</v>
      </c>
      <c r="B540" t="s">
        <v>1886</v>
      </c>
      <c r="C540">
        <v>8</v>
      </c>
      <c r="D540">
        <v>1.02</v>
      </c>
    </row>
    <row r="541" spans="1:4" x14ac:dyDescent="0.25">
      <c r="A541" t="s">
        <v>1068</v>
      </c>
      <c r="B541" t="s">
        <v>1496</v>
      </c>
      <c r="C541">
        <v>9</v>
      </c>
      <c r="D541">
        <v>1.02</v>
      </c>
    </row>
    <row r="542" spans="1:4" x14ac:dyDescent="0.25">
      <c r="A542" t="s">
        <v>1201</v>
      </c>
      <c r="B542" t="s">
        <v>1763</v>
      </c>
      <c r="C542">
        <v>6</v>
      </c>
      <c r="D542">
        <v>1.02</v>
      </c>
    </row>
    <row r="543" spans="1:4" x14ac:dyDescent="0.25">
      <c r="A543" t="s">
        <v>988</v>
      </c>
      <c r="B543" t="s">
        <v>1940</v>
      </c>
      <c r="C543">
        <v>7</v>
      </c>
      <c r="D543">
        <v>1.02</v>
      </c>
    </row>
    <row r="544" spans="1:4" x14ac:dyDescent="0.25">
      <c r="A544" t="s">
        <v>1193</v>
      </c>
      <c r="B544" t="s">
        <v>1858</v>
      </c>
      <c r="C544">
        <v>12</v>
      </c>
      <c r="D544">
        <v>1.02</v>
      </c>
    </row>
    <row r="545" spans="1:4" x14ac:dyDescent="0.25">
      <c r="A545" t="s">
        <v>1118</v>
      </c>
      <c r="B545" t="s">
        <v>1426</v>
      </c>
      <c r="C545">
        <v>7</v>
      </c>
      <c r="D545">
        <v>1.02</v>
      </c>
    </row>
    <row r="546" spans="1:4" x14ac:dyDescent="0.25">
      <c r="A546" t="s">
        <v>1079</v>
      </c>
      <c r="B546" t="s">
        <v>1805</v>
      </c>
      <c r="C546">
        <v>8</v>
      </c>
      <c r="D546">
        <v>1.02</v>
      </c>
    </row>
    <row r="547" spans="1:4" x14ac:dyDescent="0.25">
      <c r="A547" t="s">
        <v>1135</v>
      </c>
      <c r="B547" t="s">
        <v>1424</v>
      </c>
      <c r="C547">
        <v>4</v>
      </c>
      <c r="D547">
        <v>1.01</v>
      </c>
    </row>
    <row r="548" spans="1:4" x14ac:dyDescent="0.25">
      <c r="A548" t="s">
        <v>1050</v>
      </c>
      <c r="B548" t="s">
        <v>1439</v>
      </c>
      <c r="C548">
        <v>8</v>
      </c>
      <c r="D548">
        <v>1.01</v>
      </c>
    </row>
    <row r="549" spans="1:4" x14ac:dyDescent="0.25">
      <c r="A549" t="s">
        <v>1161</v>
      </c>
      <c r="B549" t="s">
        <v>1653</v>
      </c>
      <c r="C549">
        <v>4</v>
      </c>
      <c r="D549">
        <v>1.01</v>
      </c>
    </row>
    <row r="550" spans="1:4" x14ac:dyDescent="0.25">
      <c r="A550" t="s">
        <v>1183</v>
      </c>
      <c r="B550" t="s">
        <v>1665</v>
      </c>
      <c r="C550">
        <v>9</v>
      </c>
      <c r="D550">
        <v>1.01</v>
      </c>
    </row>
    <row r="551" spans="1:4" x14ac:dyDescent="0.25">
      <c r="A551" t="s">
        <v>1162</v>
      </c>
      <c r="B551" t="s">
        <v>1676</v>
      </c>
      <c r="C551">
        <v>6</v>
      </c>
      <c r="D551">
        <v>1.01</v>
      </c>
    </row>
    <row r="552" spans="1:4" x14ac:dyDescent="0.25">
      <c r="A552" t="s">
        <v>1150</v>
      </c>
      <c r="B552" t="s">
        <v>1560</v>
      </c>
      <c r="C552">
        <v>14</v>
      </c>
      <c r="D552">
        <v>1.01</v>
      </c>
    </row>
    <row r="553" spans="1:4" x14ac:dyDescent="0.25">
      <c r="A553" t="s">
        <v>1204</v>
      </c>
      <c r="B553" t="s">
        <v>1699</v>
      </c>
      <c r="C553">
        <v>9</v>
      </c>
      <c r="D553">
        <v>1.01</v>
      </c>
    </row>
    <row r="554" spans="1:4" x14ac:dyDescent="0.25">
      <c r="A554" t="s">
        <v>1189</v>
      </c>
      <c r="B554" t="s">
        <v>1348</v>
      </c>
      <c r="C554">
        <v>19</v>
      </c>
      <c r="D554">
        <v>1.01</v>
      </c>
    </row>
    <row r="555" spans="1:4" x14ac:dyDescent="0.25">
      <c r="A555" t="s">
        <v>986</v>
      </c>
      <c r="B555" t="s">
        <v>1814</v>
      </c>
      <c r="C555">
        <v>3</v>
      </c>
      <c r="D555">
        <v>1.01</v>
      </c>
    </row>
    <row r="556" spans="1:4" x14ac:dyDescent="0.25">
      <c r="A556" t="s">
        <v>1194</v>
      </c>
      <c r="B556" t="s">
        <v>1709</v>
      </c>
      <c r="C556">
        <v>9</v>
      </c>
      <c r="D556">
        <v>1.01</v>
      </c>
    </row>
    <row r="557" spans="1:4" x14ac:dyDescent="0.25">
      <c r="A557" t="s">
        <v>1195</v>
      </c>
      <c r="B557" t="s">
        <v>1708</v>
      </c>
      <c r="C557">
        <v>15</v>
      </c>
      <c r="D557">
        <v>1.01</v>
      </c>
    </row>
    <row r="558" spans="1:4" x14ac:dyDescent="0.25">
      <c r="A558" t="s">
        <v>1214</v>
      </c>
      <c r="B558" t="s">
        <v>1670</v>
      </c>
      <c r="C558">
        <v>3</v>
      </c>
      <c r="D558">
        <v>1.01</v>
      </c>
    </row>
    <row r="559" spans="1:4" x14ac:dyDescent="0.25">
      <c r="A559" t="s">
        <v>1103</v>
      </c>
      <c r="B559" t="s">
        <v>1650</v>
      </c>
      <c r="C559">
        <v>6</v>
      </c>
      <c r="D559">
        <v>1.01</v>
      </c>
    </row>
    <row r="560" spans="1:4" x14ac:dyDescent="0.25">
      <c r="A560" t="s">
        <v>1154</v>
      </c>
      <c r="B560" t="s">
        <v>1598</v>
      </c>
      <c r="C560">
        <v>6</v>
      </c>
      <c r="D560">
        <v>1.01</v>
      </c>
    </row>
    <row r="561" spans="1:4" x14ac:dyDescent="0.25">
      <c r="A561" t="s">
        <v>1215</v>
      </c>
      <c r="B561" t="s">
        <v>1669</v>
      </c>
      <c r="C561">
        <v>4</v>
      </c>
      <c r="D561">
        <v>1.01</v>
      </c>
    </row>
    <row r="562" spans="1:4" x14ac:dyDescent="0.25">
      <c r="A562" t="s">
        <v>993</v>
      </c>
      <c r="B562" t="s">
        <v>1504</v>
      </c>
      <c r="C562">
        <v>8</v>
      </c>
      <c r="D562">
        <v>1.01</v>
      </c>
    </row>
    <row r="563" spans="1:4" x14ac:dyDescent="0.25">
      <c r="A563" t="s">
        <v>1206</v>
      </c>
      <c r="B563" t="s">
        <v>1493</v>
      </c>
      <c r="C563">
        <v>11</v>
      </c>
      <c r="D563">
        <v>1.01</v>
      </c>
    </row>
    <row r="564" spans="1:4" x14ac:dyDescent="0.25">
      <c r="A564" t="s">
        <v>1181</v>
      </c>
      <c r="B564" t="s">
        <v>1803</v>
      </c>
      <c r="C564">
        <v>13</v>
      </c>
      <c r="D564">
        <v>1.01</v>
      </c>
    </row>
    <row r="565" spans="1:4" x14ac:dyDescent="0.25">
      <c r="A565" t="s">
        <v>992</v>
      </c>
      <c r="B565" t="s">
        <v>1672</v>
      </c>
      <c r="C565">
        <v>3</v>
      </c>
      <c r="D56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1"/>
  <sheetViews>
    <sheetView workbookViewId="0">
      <selection sqref="A1:D1048576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1662</v>
      </c>
      <c r="C1" s="1" t="s">
        <v>1</v>
      </c>
      <c r="D1" s="1" t="s">
        <v>2</v>
      </c>
    </row>
    <row r="2" spans="1:4" x14ac:dyDescent="0.25">
      <c r="A2" t="s">
        <v>4</v>
      </c>
      <c r="B2" t="s">
        <v>1987</v>
      </c>
      <c r="C2">
        <v>31</v>
      </c>
      <c r="D2">
        <v>10</v>
      </c>
    </row>
    <row r="3" spans="1:4" x14ac:dyDescent="0.25">
      <c r="A3" t="s">
        <v>5</v>
      </c>
      <c r="B3" t="s">
        <v>1988</v>
      </c>
      <c r="C3">
        <v>39</v>
      </c>
      <c r="D3">
        <v>9.14</v>
      </c>
    </row>
    <row r="4" spans="1:4" x14ac:dyDescent="0.25">
      <c r="A4" t="s">
        <v>8</v>
      </c>
      <c r="B4" t="s">
        <v>1888</v>
      </c>
      <c r="C4">
        <v>65</v>
      </c>
      <c r="D4">
        <v>7.99</v>
      </c>
    </row>
    <row r="5" spans="1:4" x14ac:dyDescent="0.25">
      <c r="A5" t="s">
        <v>7</v>
      </c>
      <c r="B5" t="s">
        <v>1989</v>
      </c>
      <c r="C5">
        <v>71</v>
      </c>
      <c r="D5">
        <v>7.21</v>
      </c>
    </row>
    <row r="6" spans="1:4" x14ac:dyDescent="0.25">
      <c r="A6" t="s">
        <v>11</v>
      </c>
      <c r="B6" t="s">
        <v>1990</v>
      </c>
      <c r="C6">
        <v>40</v>
      </c>
      <c r="D6">
        <v>6.21</v>
      </c>
    </row>
    <row r="7" spans="1:4" x14ac:dyDescent="0.25">
      <c r="A7" t="s">
        <v>13</v>
      </c>
      <c r="B7" t="s">
        <v>1663</v>
      </c>
      <c r="C7">
        <v>71</v>
      </c>
      <c r="D7">
        <v>5.13</v>
      </c>
    </row>
    <row r="8" spans="1:4" x14ac:dyDescent="0.25">
      <c r="A8" t="s">
        <v>22</v>
      </c>
      <c r="B8" t="s">
        <v>1995</v>
      </c>
      <c r="C8">
        <v>121</v>
      </c>
      <c r="D8">
        <v>4.8600000000000003</v>
      </c>
    </row>
    <row r="9" spans="1:4" x14ac:dyDescent="0.25">
      <c r="A9" t="s">
        <v>17</v>
      </c>
      <c r="B9" t="s">
        <v>1991</v>
      </c>
      <c r="C9">
        <v>30</v>
      </c>
      <c r="D9">
        <v>4.8499999999999996</v>
      </c>
    </row>
    <row r="10" spans="1:4" x14ac:dyDescent="0.25">
      <c r="A10" t="s">
        <v>19</v>
      </c>
      <c r="B10" t="s">
        <v>1992</v>
      </c>
      <c r="C10">
        <v>88</v>
      </c>
      <c r="D10">
        <v>4.79</v>
      </c>
    </row>
    <row r="11" spans="1:4" x14ac:dyDescent="0.25">
      <c r="A11" t="s">
        <v>30</v>
      </c>
      <c r="B11" t="s">
        <v>1993</v>
      </c>
      <c r="C11">
        <v>60</v>
      </c>
      <c r="D11">
        <v>4.3099999999999996</v>
      </c>
    </row>
    <row r="12" spans="1:4" x14ac:dyDescent="0.25">
      <c r="A12" t="s">
        <v>23</v>
      </c>
      <c r="B12" t="s">
        <v>1994</v>
      </c>
      <c r="C12">
        <v>93</v>
      </c>
      <c r="D12">
        <v>4.28</v>
      </c>
    </row>
    <row r="13" spans="1:4" x14ac:dyDescent="0.25">
      <c r="A13" t="s">
        <v>40</v>
      </c>
      <c r="B13" t="s">
        <v>1997</v>
      </c>
      <c r="C13">
        <v>45</v>
      </c>
      <c r="D13">
        <v>4.1900000000000004</v>
      </c>
    </row>
    <row r="14" spans="1:4" x14ac:dyDescent="0.25">
      <c r="A14" t="s">
        <v>35</v>
      </c>
      <c r="B14" t="s">
        <v>1810</v>
      </c>
      <c r="C14">
        <v>91</v>
      </c>
      <c r="D14">
        <v>4.1500000000000004</v>
      </c>
    </row>
    <row r="15" spans="1:4" x14ac:dyDescent="0.25">
      <c r="A15" t="s">
        <v>49</v>
      </c>
      <c r="B15" t="s">
        <v>1880</v>
      </c>
      <c r="C15">
        <v>71</v>
      </c>
      <c r="D15">
        <v>3.64</v>
      </c>
    </row>
    <row r="16" spans="1:4" x14ac:dyDescent="0.25">
      <c r="A16" t="s">
        <v>31</v>
      </c>
      <c r="B16" t="s">
        <v>1998</v>
      </c>
      <c r="C16">
        <v>92</v>
      </c>
      <c r="D16">
        <v>3.31</v>
      </c>
    </row>
    <row r="17" spans="1:4" x14ac:dyDescent="0.25">
      <c r="A17" t="s">
        <v>27</v>
      </c>
      <c r="B17" t="s">
        <v>1801</v>
      </c>
      <c r="C17">
        <v>42</v>
      </c>
      <c r="D17">
        <v>3.29</v>
      </c>
    </row>
    <row r="18" spans="1:4" x14ac:dyDescent="0.25">
      <c r="A18" t="s">
        <v>52</v>
      </c>
      <c r="B18" t="s">
        <v>1724</v>
      </c>
      <c r="C18">
        <v>48</v>
      </c>
      <c r="D18">
        <v>3.17</v>
      </c>
    </row>
    <row r="19" spans="1:4" x14ac:dyDescent="0.25">
      <c r="A19" t="s">
        <v>38</v>
      </c>
      <c r="B19" t="s">
        <v>1908</v>
      </c>
      <c r="C19">
        <v>32</v>
      </c>
      <c r="D19">
        <v>3.13</v>
      </c>
    </row>
    <row r="20" spans="1:4" x14ac:dyDescent="0.25">
      <c r="A20" t="s">
        <v>50</v>
      </c>
      <c r="B20" t="s">
        <v>1894</v>
      </c>
      <c r="C20">
        <v>38</v>
      </c>
      <c r="D20">
        <v>3.12</v>
      </c>
    </row>
    <row r="21" spans="1:4" x14ac:dyDescent="0.25">
      <c r="A21" t="s">
        <v>26</v>
      </c>
      <c r="B21" t="s">
        <v>1996</v>
      </c>
      <c r="C21">
        <v>25</v>
      </c>
      <c r="D21">
        <v>3.04</v>
      </c>
    </row>
    <row r="22" spans="1:4" x14ac:dyDescent="0.25">
      <c r="A22" t="s">
        <v>45</v>
      </c>
      <c r="B22" t="s">
        <v>1999</v>
      </c>
      <c r="C22">
        <v>33</v>
      </c>
      <c r="D22">
        <v>2.6</v>
      </c>
    </row>
    <row r="23" spans="1:4" x14ac:dyDescent="0.25">
      <c r="A23" t="s">
        <v>63</v>
      </c>
      <c r="B23" t="s">
        <v>1722</v>
      </c>
      <c r="C23">
        <v>57</v>
      </c>
      <c r="D23">
        <v>2.56</v>
      </c>
    </row>
    <row r="24" spans="1:4" x14ac:dyDescent="0.25">
      <c r="A24" t="s">
        <v>61</v>
      </c>
      <c r="B24" t="s">
        <v>1680</v>
      </c>
      <c r="C24">
        <v>47</v>
      </c>
      <c r="D24">
        <v>2.54</v>
      </c>
    </row>
    <row r="25" spans="1:4" x14ac:dyDescent="0.25">
      <c r="A25" t="s">
        <v>54</v>
      </c>
      <c r="B25" t="s">
        <v>1823</v>
      </c>
      <c r="C25">
        <v>62</v>
      </c>
      <c r="D25">
        <v>2.38</v>
      </c>
    </row>
    <row r="26" spans="1:4" x14ac:dyDescent="0.25">
      <c r="A26" t="s">
        <v>28</v>
      </c>
      <c r="B26" t="s">
        <v>2000</v>
      </c>
      <c r="C26">
        <v>21</v>
      </c>
      <c r="D26">
        <v>2.29</v>
      </c>
    </row>
    <row r="27" spans="1:4" x14ac:dyDescent="0.25">
      <c r="A27" t="s">
        <v>68</v>
      </c>
      <c r="B27" t="s">
        <v>2004</v>
      </c>
      <c r="C27">
        <v>53</v>
      </c>
      <c r="D27">
        <v>2.29</v>
      </c>
    </row>
    <row r="28" spans="1:4" x14ac:dyDescent="0.25">
      <c r="A28" t="s">
        <v>48</v>
      </c>
      <c r="B28" t="s">
        <v>2001</v>
      </c>
      <c r="C28">
        <v>31</v>
      </c>
      <c r="D28">
        <v>2.2599999999999998</v>
      </c>
    </row>
    <row r="29" spans="1:4" x14ac:dyDescent="0.25">
      <c r="A29" t="s">
        <v>62</v>
      </c>
      <c r="B29" t="s">
        <v>2002</v>
      </c>
      <c r="C29">
        <v>56</v>
      </c>
      <c r="D29">
        <v>2.17</v>
      </c>
    </row>
    <row r="30" spans="1:4" x14ac:dyDescent="0.25">
      <c r="A30" t="s">
        <v>55</v>
      </c>
      <c r="B30" t="s">
        <v>1675</v>
      </c>
      <c r="C30">
        <v>83</v>
      </c>
      <c r="D30">
        <v>1.73</v>
      </c>
    </row>
    <row r="31" spans="1:4" x14ac:dyDescent="0.25">
      <c r="A31" t="s">
        <v>72</v>
      </c>
      <c r="B31" t="s">
        <v>1772</v>
      </c>
      <c r="C31">
        <v>25</v>
      </c>
      <c r="D31">
        <v>1.68</v>
      </c>
    </row>
    <row r="32" spans="1:4" x14ac:dyDescent="0.25">
      <c r="A32" t="s">
        <v>84</v>
      </c>
      <c r="B32" t="s">
        <v>1666</v>
      </c>
      <c r="C32">
        <v>21</v>
      </c>
      <c r="D32">
        <v>1.62</v>
      </c>
    </row>
    <row r="33" spans="1:4" x14ac:dyDescent="0.25">
      <c r="A33" t="s">
        <v>71</v>
      </c>
      <c r="B33" t="s">
        <v>1742</v>
      </c>
      <c r="C33">
        <v>100</v>
      </c>
      <c r="D33">
        <v>1.59</v>
      </c>
    </row>
    <row r="34" spans="1:4" x14ac:dyDescent="0.25">
      <c r="A34" t="s">
        <v>89</v>
      </c>
      <c r="B34" t="s">
        <v>1811</v>
      </c>
      <c r="C34">
        <v>40</v>
      </c>
      <c r="D34">
        <v>1.56</v>
      </c>
    </row>
    <row r="35" spans="1:4" x14ac:dyDescent="0.25">
      <c r="A35" t="s">
        <v>77</v>
      </c>
      <c r="B35" t="s">
        <v>2006</v>
      </c>
      <c r="C35">
        <v>29</v>
      </c>
      <c r="D35">
        <v>1.53</v>
      </c>
    </row>
    <row r="36" spans="1:4" x14ac:dyDescent="0.25">
      <c r="A36" t="s">
        <v>82</v>
      </c>
      <c r="B36" t="s">
        <v>2003</v>
      </c>
      <c r="C36">
        <v>42</v>
      </c>
      <c r="D36">
        <v>1.39</v>
      </c>
    </row>
    <row r="37" spans="1:4" x14ac:dyDescent="0.25">
      <c r="A37" t="s">
        <v>123</v>
      </c>
      <c r="B37" t="s">
        <v>1737</v>
      </c>
      <c r="C37">
        <v>41</v>
      </c>
      <c r="D37">
        <v>1.38</v>
      </c>
    </row>
    <row r="38" spans="1:4" x14ac:dyDescent="0.25">
      <c r="A38" t="s">
        <v>90</v>
      </c>
      <c r="B38" t="s">
        <v>1926</v>
      </c>
      <c r="C38">
        <v>22</v>
      </c>
      <c r="D38">
        <v>1.3</v>
      </c>
    </row>
    <row r="39" spans="1:4" x14ac:dyDescent="0.25">
      <c r="A39" t="s">
        <v>103</v>
      </c>
      <c r="B39" t="s">
        <v>2008</v>
      </c>
      <c r="C39">
        <v>20</v>
      </c>
      <c r="D39">
        <v>1.29</v>
      </c>
    </row>
    <row r="40" spans="1:4" x14ac:dyDescent="0.25">
      <c r="A40" t="s">
        <v>70</v>
      </c>
      <c r="B40" t="s">
        <v>2005</v>
      </c>
      <c r="C40">
        <v>76</v>
      </c>
      <c r="D40">
        <v>1.25</v>
      </c>
    </row>
    <row r="41" spans="1:4" x14ac:dyDescent="0.25">
      <c r="A41" t="s">
        <v>76</v>
      </c>
      <c r="B41" t="s">
        <v>2007</v>
      </c>
      <c r="C41">
        <v>18</v>
      </c>
      <c r="D41">
        <v>1.2</v>
      </c>
    </row>
    <row r="42" spans="1:4" x14ac:dyDescent="0.25">
      <c r="A42" t="s">
        <v>80</v>
      </c>
      <c r="B42" t="s">
        <v>1678</v>
      </c>
      <c r="C42">
        <v>67</v>
      </c>
      <c r="D42">
        <v>1.1399999999999999</v>
      </c>
    </row>
    <row r="43" spans="1:4" x14ac:dyDescent="0.25">
      <c r="A43" t="s">
        <v>94</v>
      </c>
      <c r="B43" t="s">
        <v>2009</v>
      </c>
      <c r="C43">
        <v>52</v>
      </c>
      <c r="D43">
        <v>1.1100000000000001</v>
      </c>
    </row>
    <row r="44" spans="1:4" x14ac:dyDescent="0.25">
      <c r="A44" t="s">
        <v>114</v>
      </c>
      <c r="B44" t="s">
        <v>1817</v>
      </c>
      <c r="C44">
        <v>26</v>
      </c>
      <c r="D44">
        <v>1.06</v>
      </c>
    </row>
    <row r="45" spans="1:4" x14ac:dyDescent="0.25">
      <c r="A45" t="s">
        <v>134</v>
      </c>
      <c r="B45" t="s">
        <v>1526</v>
      </c>
      <c r="C45">
        <v>231</v>
      </c>
      <c r="D45">
        <v>0.95</v>
      </c>
    </row>
    <row r="46" spans="1:4" x14ac:dyDescent="0.25">
      <c r="A46" t="s">
        <v>87</v>
      </c>
      <c r="B46" t="s">
        <v>1980</v>
      </c>
      <c r="C46">
        <v>26</v>
      </c>
      <c r="D46">
        <v>0.89</v>
      </c>
    </row>
    <row r="47" spans="1:4" x14ac:dyDescent="0.25">
      <c r="A47" t="s">
        <v>102</v>
      </c>
      <c r="B47" t="s">
        <v>2014</v>
      </c>
      <c r="C47">
        <v>503</v>
      </c>
      <c r="D47">
        <v>0.86</v>
      </c>
    </row>
    <row r="48" spans="1:4" x14ac:dyDescent="0.25">
      <c r="A48" t="s">
        <v>144</v>
      </c>
      <c r="B48" t="s">
        <v>2015</v>
      </c>
      <c r="C48">
        <v>81</v>
      </c>
      <c r="D48">
        <v>0.82</v>
      </c>
    </row>
    <row r="49" spans="1:4" x14ac:dyDescent="0.25">
      <c r="A49" t="s">
        <v>121</v>
      </c>
      <c r="B49" t="s">
        <v>1733</v>
      </c>
      <c r="C49">
        <v>331</v>
      </c>
      <c r="D49">
        <v>0.81</v>
      </c>
    </row>
    <row r="50" spans="1:4" x14ac:dyDescent="0.25">
      <c r="A50" t="s">
        <v>153</v>
      </c>
      <c r="B50" t="s">
        <v>2028</v>
      </c>
      <c r="C50">
        <v>61</v>
      </c>
      <c r="D50">
        <v>0.8</v>
      </c>
    </row>
    <row r="51" spans="1:4" x14ac:dyDescent="0.25">
      <c r="A51" t="s">
        <v>101</v>
      </c>
      <c r="B51" t="s">
        <v>2010</v>
      </c>
      <c r="C51">
        <v>284</v>
      </c>
      <c r="D51">
        <v>0.8</v>
      </c>
    </row>
    <row r="52" spans="1:4" x14ac:dyDescent="0.25">
      <c r="A52" t="s">
        <v>112</v>
      </c>
      <c r="B52" t="s">
        <v>2011</v>
      </c>
      <c r="C52">
        <v>32</v>
      </c>
      <c r="D52">
        <v>0.79</v>
      </c>
    </row>
    <row r="53" spans="1:4" x14ac:dyDescent="0.25">
      <c r="A53" t="s">
        <v>137</v>
      </c>
      <c r="B53" t="s">
        <v>2016</v>
      </c>
      <c r="C53">
        <v>79</v>
      </c>
      <c r="D53">
        <v>0.76</v>
      </c>
    </row>
    <row r="54" spans="1:4" x14ac:dyDescent="0.25">
      <c r="A54" t="s">
        <v>150</v>
      </c>
      <c r="B54" t="s">
        <v>1704</v>
      </c>
      <c r="C54">
        <v>157</v>
      </c>
      <c r="D54">
        <v>0.74</v>
      </c>
    </row>
    <row r="55" spans="1:4" x14ac:dyDescent="0.25">
      <c r="A55" t="s">
        <v>173</v>
      </c>
      <c r="B55" t="s">
        <v>1741</v>
      </c>
      <c r="C55">
        <v>32</v>
      </c>
      <c r="D55">
        <v>0.74</v>
      </c>
    </row>
    <row r="56" spans="1:4" x14ac:dyDescent="0.25">
      <c r="A56" t="s">
        <v>196</v>
      </c>
      <c r="B56" t="s">
        <v>1538</v>
      </c>
      <c r="C56">
        <v>14</v>
      </c>
      <c r="D56">
        <v>0.73</v>
      </c>
    </row>
    <row r="57" spans="1:4" x14ac:dyDescent="0.25">
      <c r="A57" t="s">
        <v>191</v>
      </c>
      <c r="B57" t="s">
        <v>2013</v>
      </c>
      <c r="C57">
        <v>33</v>
      </c>
      <c r="D57">
        <v>0.72</v>
      </c>
    </row>
    <row r="58" spans="1:4" x14ac:dyDescent="0.25">
      <c r="A58" t="s">
        <v>156</v>
      </c>
      <c r="B58" t="s">
        <v>1929</v>
      </c>
      <c r="C58">
        <v>59</v>
      </c>
      <c r="D58">
        <v>0.71</v>
      </c>
    </row>
    <row r="59" spans="1:4" x14ac:dyDescent="0.25">
      <c r="A59" t="s">
        <v>143</v>
      </c>
      <c r="B59" t="s">
        <v>1691</v>
      </c>
      <c r="C59">
        <v>16</v>
      </c>
      <c r="D59">
        <v>0.67</v>
      </c>
    </row>
    <row r="60" spans="1:4" x14ac:dyDescent="0.25">
      <c r="A60" t="s">
        <v>172</v>
      </c>
      <c r="B60" t="s">
        <v>1927</v>
      </c>
      <c r="C60">
        <v>100</v>
      </c>
      <c r="D60">
        <v>0.67</v>
      </c>
    </row>
    <row r="61" spans="1:4" x14ac:dyDescent="0.25">
      <c r="A61" t="s">
        <v>166</v>
      </c>
      <c r="B61" t="s">
        <v>2017</v>
      </c>
      <c r="C61">
        <v>91</v>
      </c>
      <c r="D61">
        <v>0.66</v>
      </c>
    </row>
    <row r="62" spans="1:4" x14ac:dyDescent="0.25">
      <c r="A62" t="s">
        <v>187</v>
      </c>
      <c r="B62" t="s">
        <v>2023</v>
      </c>
      <c r="C62">
        <v>99</v>
      </c>
      <c r="D62">
        <v>0.6</v>
      </c>
    </row>
    <row r="63" spans="1:4" x14ac:dyDescent="0.25">
      <c r="A63" t="s">
        <v>146</v>
      </c>
      <c r="B63" t="s">
        <v>2018</v>
      </c>
      <c r="C63">
        <v>50</v>
      </c>
      <c r="D63">
        <v>0.59</v>
      </c>
    </row>
    <row r="64" spans="1:4" x14ac:dyDescent="0.25">
      <c r="A64" t="s">
        <v>182</v>
      </c>
      <c r="B64" t="s">
        <v>2022</v>
      </c>
      <c r="C64">
        <v>46</v>
      </c>
      <c r="D64">
        <v>0.56999999999999995</v>
      </c>
    </row>
    <row r="65" spans="1:4" x14ac:dyDescent="0.25">
      <c r="A65" t="s">
        <v>100</v>
      </c>
      <c r="B65" t="s">
        <v>2012</v>
      </c>
      <c r="C65">
        <v>278</v>
      </c>
      <c r="D65">
        <v>0.56000000000000005</v>
      </c>
    </row>
    <row r="66" spans="1:4" x14ac:dyDescent="0.25">
      <c r="A66" t="s">
        <v>151</v>
      </c>
      <c r="B66" t="s">
        <v>2020</v>
      </c>
      <c r="C66">
        <v>78</v>
      </c>
      <c r="D66">
        <v>0.56000000000000005</v>
      </c>
    </row>
    <row r="67" spans="1:4" x14ac:dyDescent="0.25">
      <c r="A67" t="s">
        <v>154</v>
      </c>
      <c r="B67" t="s">
        <v>1852</v>
      </c>
      <c r="C67">
        <v>81</v>
      </c>
      <c r="D67">
        <v>0.56000000000000005</v>
      </c>
    </row>
    <row r="68" spans="1:4" x14ac:dyDescent="0.25">
      <c r="A68" t="s">
        <v>138</v>
      </c>
      <c r="B68" t="s">
        <v>2021</v>
      </c>
      <c r="C68">
        <v>20</v>
      </c>
      <c r="D68">
        <v>0.56000000000000005</v>
      </c>
    </row>
    <row r="69" spans="1:4" x14ac:dyDescent="0.25">
      <c r="A69" t="s">
        <v>131</v>
      </c>
      <c r="B69" t="s">
        <v>2019</v>
      </c>
      <c r="C69">
        <v>30</v>
      </c>
      <c r="D69">
        <v>0.52</v>
      </c>
    </row>
    <row r="70" spans="1:4" x14ac:dyDescent="0.25">
      <c r="A70" t="s">
        <v>302</v>
      </c>
      <c r="B70" t="s">
        <v>2033</v>
      </c>
      <c r="C70">
        <v>44</v>
      </c>
      <c r="D70">
        <v>0.51</v>
      </c>
    </row>
    <row r="71" spans="1:4" x14ac:dyDescent="0.25">
      <c r="A71" t="s">
        <v>162</v>
      </c>
      <c r="B71" t="s">
        <v>2024</v>
      </c>
      <c r="C71">
        <v>66</v>
      </c>
      <c r="D71">
        <v>0.48</v>
      </c>
    </row>
    <row r="72" spans="1:4" x14ac:dyDescent="0.25">
      <c r="A72" t="s">
        <v>248</v>
      </c>
      <c r="B72" t="s">
        <v>1501</v>
      </c>
      <c r="C72">
        <v>70</v>
      </c>
      <c r="D72">
        <v>0.48</v>
      </c>
    </row>
    <row r="73" spans="1:4" x14ac:dyDescent="0.25">
      <c r="A73" t="s">
        <v>179</v>
      </c>
      <c r="B73" t="s">
        <v>2025</v>
      </c>
      <c r="C73">
        <v>110</v>
      </c>
      <c r="D73">
        <v>0.47</v>
      </c>
    </row>
    <row r="74" spans="1:4" x14ac:dyDescent="0.25">
      <c r="A74" t="s">
        <v>253</v>
      </c>
      <c r="B74" t="s">
        <v>1702</v>
      </c>
      <c r="C74">
        <v>66</v>
      </c>
      <c r="D74">
        <v>0.47</v>
      </c>
    </row>
    <row r="75" spans="1:4" x14ac:dyDescent="0.25">
      <c r="A75" t="s">
        <v>259</v>
      </c>
      <c r="B75" t="s">
        <v>1839</v>
      </c>
      <c r="C75">
        <v>42</v>
      </c>
      <c r="D75">
        <v>0.46</v>
      </c>
    </row>
    <row r="76" spans="1:4" x14ac:dyDescent="0.25">
      <c r="A76" t="s">
        <v>95</v>
      </c>
      <c r="B76" t="s">
        <v>1934</v>
      </c>
      <c r="C76">
        <v>772</v>
      </c>
      <c r="D76">
        <v>0.46</v>
      </c>
    </row>
    <row r="77" spans="1:4" x14ac:dyDescent="0.25">
      <c r="A77" t="s">
        <v>220</v>
      </c>
      <c r="B77" t="s">
        <v>1805</v>
      </c>
      <c r="C77">
        <v>109</v>
      </c>
      <c r="D77">
        <v>0.46</v>
      </c>
    </row>
    <row r="78" spans="1:4" x14ac:dyDescent="0.25">
      <c r="A78" t="s">
        <v>217</v>
      </c>
      <c r="B78" t="s">
        <v>2030</v>
      </c>
      <c r="C78">
        <v>89</v>
      </c>
      <c r="D78">
        <v>0.45</v>
      </c>
    </row>
    <row r="79" spans="1:4" x14ac:dyDescent="0.25">
      <c r="A79" t="s">
        <v>159</v>
      </c>
      <c r="B79" t="s">
        <v>2026</v>
      </c>
      <c r="C79">
        <v>38</v>
      </c>
      <c r="D79">
        <v>0.45</v>
      </c>
    </row>
    <row r="80" spans="1:4" x14ac:dyDescent="0.25">
      <c r="A80" t="s">
        <v>238</v>
      </c>
      <c r="B80" t="s">
        <v>2031</v>
      </c>
      <c r="C80">
        <v>22</v>
      </c>
      <c r="D80">
        <v>0.38</v>
      </c>
    </row>
    <row r="81" spans="1:4" x14ac:dyDescent="0.25">
      <c r="A81" t="s">
        <v>175</v>
      </c>
      <c r="B81" t="s">
        <v>2029</v>
      </c>
      <c r="C81">
        <v>239</v>
      </c>
      <c r="D81">
        <v>0.35</v>
      </c>
    </row>
    <row r="82" spans="1:4" x14ac:dyDescent="0.25">
      <c r="A82" t="s">
        <v>263</v>
      </c>
      <c r="B82" t="s">
        <v>2034</v>
      </c>
      <c r="C82">
        <v>65</v>
      </c>
      <c r="D82">
        <v>0.34</v>
      </c>
    </row>
    <row r="83" spans="1:4" x14ac:dyDescent="0.25">
      <c r="A83" t="s">
        <v>266</v>
      </c>
      <c r="B83" t="s">
        <v>1923</v>
      </c>
      <c r="C83">
        <v>100</v>
      </c>
      <c r="D83">
        <v>0.34</v>
      </c>
    </row>
    <row r="84" spans="1:4" x14ac:dyDescent="0.25">
      <c r="A84" t="s">
        <v>127</v>
      </c>
      <c r="B84" t="s">
        <v>2027</v>
      </c>
      <c r="C84">
        <v>70</v>
      </c>
      <c r="D84">
        <v>0.31</v>
      </c>
    </row>
    <row r="85" spans="1:4" x14ac:dyDescent="0.25">
      <c r="A85" t="s">
        <v>284</v>
      </c>
      <c r="B85" t="s">
        <v>1670</v>
      </c>
      <c r="C85">
        <v>144</v>
      </c>
      <c r="D85">
        <v>0.3</v>
      </c>
    </row>
    <row r="86" spans="1:4" x14ac:dyDescent="0.25">
      <c r="A86" t="s">
        <v>272</v>
      </c>
      <c r="B86" t="s">
        <v>1776</v>
      </c>
      <c r="C86">
        <v>232</v>
      </c>
      <c r="D86">
        <v>0.3</v>
      </c>
    </row>
    <row r="87" spans="1:4" x14ac:dyDescent="0.25">
      <c r="A87" t="s">
        <v>226</v>
      </c>
      <c r="B87" t="s">
        <v>2035</v>
      </c>
      <c r="C87">
        <v>39</v>
      </c>
      <c r="D87">
        <v>0.28999999999999998</v>
      </c>
    </row>
    <row r="88" spans="1:4" x14ac:dyDescent="0.25">
      <c r="A88" t="s">
        <v>297</v>
      </c>
      <c r="B88" t="s">
        <v>1904</v>
      </c>
      <c r="C88">
        <v>52</v>
      </c>
      <c r="D88">
        <v>0.28999999999999998</v>
      </c>
    </row>
    <row r="89" spans="1:4" x14ac:dyDescent="0.25">
      <c r="A89" t="s">
        <v>254</v>
      </c>
      <c r="B89" t="s">
        <v>2038</v>
      </c>
      <c r="C89">
        <v>210</v>
      </c>
      <c r="D89">
        <v>0.28999999999999998</v>
      </c>
    </row>
    <row r="90" spans="1:4" x14ac:dyDescent="0.25">
      <c r="A90" t="s">
        <v>285</v>
      </c>
      <c r="B90" t="s">
        <v>2041</v>
      </c>
      <c r="C90">
        <v>52</v>
      </c>
      <c r="D90">
        <v>0.28000000000000003</v>
      </c>
    </row>
    <row r="91" spans="1:4" x14ac:dyDescent="0.25">
      <c r="A91" t="s">
        <v>244</v>
      </c>
      <c r="B91" t="s">
        <v>2036</v>
      </c>
      <c r="C91">
        <v>103</v>
      </c>
      <c r="D91">
        <v>0.27</v>
      </c>
    </row>
    <row r="92" spans="1:4" x14ac:dyDescent="0.25">
      <c r="A92" t="s">
        <v>247</v>
      </c>
      <c r="B92" t="s">
        <v>2037</v>
      </c>
      <c r="C92">
        <v>127</v>
      </c>
      <c r="D92">
        <v>0.27</v>
      </c>
    </row>
    <row r="93" spans="1:4" x14ac:dyDescent="0.25">
      <c r="A93" t="s">
        <v>314</v>
      </c>
      <c r="B93" t="s">
        <v>1937</v>
      </c>
      <c r="C93">
        <v>90</v>
      </c>
      <c r="D93">
        <v>0.26</v>
      </c>
    </row>
    <row r="94" spans="1:4" x14ac:dyDescent="0.25">
      <c r="A94" t="s">
        <v>286</v>
      </c>
      <c r="B94" t="s">
        <v>2043</v>
      </c>
      <c r="C94">
        <v>34</v>
      </c>
      <c r="D94">
        <v>0.24</v>
      </c>
    </row>
    <row r="95" spans="1:4" x14ac:dyDescent="0.25">
      <c r="A95" t="s">
        <v>243</v>
      </c>
      <c r="B95" t="s">
        <v>1523</v>
      </c>
      <c r="C95">
        <v>36</v>
      </c>
      <c r="D95">
        <v>0.23</v>
      </c>
    </row>
    <row r="96" spans="1:4" x14ac:dyDescent="0.25">
      <c r="A96" t="s">
        <v>303</v>
      </c>
      <c r="B96" t="s">
        <v>2044</v>
      </c>
      <c r="C96">
        <v>32</v>
      </c>
      <c r="D96">
        <v>0.23</v>
      </c>
    </row>
    <row r="97" spans="1:4" x14ac:dyDescent="0.25">
      <c r="A97" t="s">
        <v>225</v>
      </c>
      <c r="B97" t="s">
        <v>2042</v>
      </c>
      <c r="C97">
        <v>47</v>
      </c>
      <c r="D97">
        <v>0.22</v>
      </c>
    </row>
    <row r="98" spans="1:4" x14ac:dyDescent="0.25">
      <c r="A98" t="s">
        <v>312</v>
      </c>
      <c r="B98" t="s">
        <v>2047</v>
      </c>
      <c r="C98">
        <v>58</v>
      </c>
      <c r="D98">
        <v>0.22</v>
      </c>
    </row>
    <row r="99" spans="1:4" x14ac:dyDescent="0.25">
      <c r="A99" t="s">
        <v>389</v>
      </c>
      <c r="B99" t="s">
        <v>1714</v>
      </c>
      <c r="C99">
        <v>20</v>
      </c>
      <c r="D99">
        <v>0.22</v>
      </c>
    </row>
    <row r="100" spans="1:4" x14ac:dyDescent="0.25">
      <c r="A100" t="s">
        <v>427</v>
      </c>
      <c r="B100" t="s">
        <v>2055</v>
      </c>
      <c r="C100">
        <v>49</v>
      </c>
      <c r="D100">
        <v>0.22</v>
      </c>
    </row>
    <row r="101" spans="1:4" x14ac:dyDescent="0.25">
      <c r="A101" t="s">
        <v>278</v>
      </c>
      <c r="B101" t="s">
        <v>2039</v>
      </c>
      <c r="C101">
        <v>97</v>
      </c>
      <c r="D101">
        <v>0.21</v>
      </c>
    </row>
    <row r="102" spans="1:4" x14ac:dyDescent="0.25">
      <c r="A102" t="s">
        <v>339</v>
      </c>
      <c r="B102" t="s">
        <v>2040</v>
      </c>
      <c r="C102">
        <v>10</v>
      </c>
      <c r="D102">
        <v>0.21</v>
      </c>
    </row>
    <row r="103" spans="1:4" x14ac:dyDescent="0.25">
      <c r="A103" t="s">
        <v>334</v>
      </c>
      <c r="B103" t="s">
        <v>1430</v>
      </c>
      <c r="C103">
        <v>49</v>
      </c>
      <c r="D103">
        <v>0.2</v>
      </c>
    </row>
    <row r="104" spans="1:4" x14ac:dyDescent="0.25">
      <c r="A104" t="s">
        <v>358</v>
      </c>
      <c r="B104" t="s">
        <v>1705</v>
      </c>
      <c r="C104">
        <v>28</v>
      </c>
      <c r="D104">
        <v>0.2</v>
      </c>
    </row>
    <row r="105" spans="1:4" x14ac:dyDescent="0.25">
      <c r="A105" t="s">
        <v>342</v>
      </c>
      <c r="B105" t="s">
        <v>2045</v>
      </c>
      <c r="C105">
        <v>18</v>
      </c>
      <c r="D105">
        <v>0.19</v>
      </c>
    </row>
    <row r="106" spans="1:4" x14ac:dyDescent="0.25">
      <c r="A106" t="s">
        <v>383</v>
      </c>
      <c r="B106" t="s">
        <v>1765</v>
      </c>
      <c r="C106">
        <v>22</v>
      </c>
      <c r="D106">
        <v>0.19</v>
      </c>
    </row>
    <row r="107" spans="1:4" x14ac:dyDescent="0.25">
      <c r="A107" t="s">
        <v>229</v>
      </c>
      <c r="B107" t="s">
        <v>2032</v>
      </c>
      <c r="C107">
        <v>107</v>
      </c>
      <c r="D107">
        <v>0.19</v>
      </c>
    </row>
    <row r="108" spans="1:4" x14ac:dyDescent="0.25">
      <c r="A108" t="s">
        <v>325</v>
      </c>
      <c r="B108" t="s">
        <v>2046</v>
      </c>
      <c r="C108">
        <v>102</v>
      </c>
      <c r="D108">
        <v>0.17</v>
      </c>
    </row>
    <row r="109" spans="1:4" x14ac:dyDescent="0.25">
      <c r="A109" t="s">
        <v>385</v>
      </c>
      <c r="B109" t="s">
        <v>1419</v>
      </c>
      <c r="C109">
        <v>22</v>
      </c>
      <c r="D109">
        <v>0.17</v>
      </c>
    </row>
    <row r="110" spans="1:4" x14ac:dyDescent="0.25">
      <c r="A110" t="s">
        <v>419</v>
      </c>
      <c r="B110" t="s">
        <v>1745</v>
      </c>
      <c r="C110">
        <v>24</v>
      </c>
      <c r="D110">
        <v>0.17</v>
      </c>
    </row>
    <row r="111" spans="1:4" x14ac:dyDescent="0.25">
      <c r="A111" t="s">
        <v>467</v>
      </c>
      <c r="B111" t="s">
        <v>2056</v>
      </c>
      <c r="C111">
        <v>148</v>
      </c>
      <c r="D111">
        <v>0.16</v>
      </c>
    </row>
    <row r="112" spans="1:4" x14ac:dyDescent="0.25">
      <c r="A112" t="s">
        <v>365</v>
      </c>
      <c r="B112" t="s">
        <v>2048</v>
      </c>
      <c r="C112">
        <v>78</v>
      </c>
      <c r="D112">
        <v>0.16</v>
      </c>
    </row>
    <row r="113" spans="1:4" x14ac:dyDescent="0.25">
      <c r="A113" t="s">
        <v>399</v>
      </c>
      <c r="B113" t="s">
        <v>1402</v>
      </c>
      <c r="C113">
        <v>149</v>
      </c>
      <c r="D113">
        <v>0.16</v>
      </c>
    </row>
    <row r="114" spans="1:4" x14ac:dyDescent="0.25">
      <c r="A114" t="s">
        <v>340</v>
      </c>
      <c r="B114" t="s">
        <v>2052</v>
      </c>
      <c r="C114">
        <v>43</v>
      </c>
      <c r="D114">
        <v>0.15</v>
      </c>
    </row>
    <row r="115" spans="1:4" x14ac:dyDescent="0.25">
      <c r="A115" t="s">
        <v>348</v>
      </c>
      <c r="B115" t="s">
        <v>1445</v>
      </c>
      <c r="C115">
        <v>36</v>
      </c>
      <c r="D115">
        <v>0.15</v>
      </c>
    </row>
    <row r="116" spans="1:4" x14ac:dyDescent="0.25">
      <c r="A116" t="s">
        <v>249</v>
      </c>
      <c r="B116" t="s">
        <v>1981</v>
      </c>
      <c r="C116">
        <v>20</v>
      </c>
      <c r="D116">
        <v>0.15</v>
      </c>
    </row>
    <row r="117" spans="1:4" x14ac:dyDescent="0.25">
      <c r="A117" t="s">
        <v>415</v>
      </c>
      <c r="B117" t="s">
        <v>2059</v>
      </c>
      <c r="C117">
        <v>41</v>
      </c>
      <c r="D117">
        <v>0.14000000000000001</v>
      </c>
    </row>
    <row r="118" spans="1:4" x14ac:dyDescent="0.25">
      <c r="A118" t="s">
        <v>420</v>
      </c>
      <c r="B118" t="s">
        <v>1440</v>
      </c>
      <c r="C118">
        <v>40</v>
      </c>
      <c r="D118">
        <v>0.12</v>
      </c>
    </row>
    <row r="119" spans="1:4" x14ac:dyDescent="0.25">
      <c r="A119" t="s">
        <v>456</v>
      </c>
      <c r="B119" t="s">
        <v>2054</v>
      </c>
      <c r="C119">
        <v>33</v>
      </c>
      <c r="D119">
        <v>0.12</v>
      </c>
    </row>
    <row r="120" spans="1:4" x14ac:dyDescent="0.25">
      <c r="A120" t="s">
        <v>390</v>
      </c>
      <c r="B120" t="s">
        <v>2051</v>
      </c>
      <c r="C120">
        <v>28</v>
      </c>
      <c r="D120">
        <v>0.12</v>
      </c>
    </row>
    <row r="121" spans="1:4" x14ac:dyDescent="0.25">
      <c r="A121" t="s">
        <v>386</v>
      </c>
      <c r="B121" t="s">
        <v>2053</v>
      </c>
      <c r="C121">
        <v>34</v>
      </c>
      <c r="D121">
        <v>0.11</v>
      </c>
    </row>
    <row r="122" spans="1:4" x14ac:dyDescent="0.25">
      <c r="A122" t="s">
        <v>317</v>
      </c>
      <c r="B122" t="s">
        <v>2049</v>
      </c>
      <c r="C122">
        <v>34</v>
      </c>
      <c r="D122">
        <v>0.11</v>
      </c>
    </row>
    <row r="123" spans="1:4" x14ac:dyDescent="0.25">
      <c r="A123" t="s">
        <v>414</v>
      </c>
      <c r="B123" t="s">
        <v>1391</v>
      </c>
      <c r="C123">
        <v>57</v>
      </c>
      <c r="D123">
        <v>0.1</v>
      </c>
    </row>
    <row r="124" spans="1:4" x14ac:dyDescent="0.25">
      <c r="A124" t="s">
        <v>168</v>
      </c>
      <c r="B124" t="s">
        <v>1616</v>
      </c>
      <c r="C124">
        <v>68</v>
      </c>
      <c r="D124">
        <v>0.1</v>
      </c>
    </row>
    <row r="125" spans="1:4" x14ac:dyDescent="0.25">
      <c r="A125" t="s">
        <v>485</v>
      </c>
      <c r="B125" t="s">
        <v>2057</v>
      </c>
      <c r="C125">
        <v>17</v>
      </c>
      <c r="D125">
        <v>0.09</v>
      </c>
    </row>
    <row r="126" spans="1:4" x14ac:dyDescent="0.25">
      <c r="A126" t="s">
        <v>290</v>
      </c>
      <c r="B126" t="s">
        <v>1503</v>
      </c>
      <c r="C126">
        <v>202</v>
      </c>
      <c r="D126">
        <v>0.09</v>
      </c>
    </row>
    <row r="127" spans="1:4" x14ac:dyDescent="0.25">
      <c r="A127" t="s">
        <v>471</v>
      </c>
      <c r="B127" t="s">
        <v>2058</v>
      </c>
      <c r="C127">
        <v>29</v>
      </c>
      <c r="D127">
        <v>0.09</v>
      </c>
    </row>
    <row r="128" spans="1:4" x14ac:dyDescent="0.25">
      <c r="A128" t="s">
        <v>444</v>
      </c>
      <c r="B128" t="s">
        <v>2050</v>
      </c>
      <c r="C128">
        <v>22</v>
      </c>
      <c r="D128">
        <v>0.09</v>
      </c>
    </row>
    <row r="129" spans="1:4" x14ac:dyDescent="0.25">
      <c r="A129" t="s">
        <v>544</v>
      </c>
      <c r="B129" t="s">
        <v>2061</v>
      </c>
      <c r="C129">
        <v>35</v>
      </c>
      <c r="D129">
        <v>0.08</v>
      </c>
    </row>
    <row r="130" spans="1:4" x14ac:dyDescent="0.25">
      <c r="A130" t="s">
        <v>492</v>
      </c>
      <c r="B130" t="s">
        <v>1380</v>
      </c>
      <c r="C130">
        <v>83</v>
      </c>
      <c r="D130">
        <v>0.08</v>
      </c>
    </row>
    <row r="131" spans="1:4" x14ac:dyDescent="0.25">
      <c r="A131" t="s">
        <v>559</v>
      </c>
      <c r="B131" t="s">
        <v>2063</v>
      </c>
      <c r="C131">
        <v>48</v>
      </c>
      <c r="D131">
        <v>0.08</v>
      </c>
    </row>
    <row r="132" spans="1:4" x14ac:dyDescent="0.25">
      <c r="A132" t="s">
        <v>366</v>
      </c>
      <c r="B132" t="s">
        <v>2060</v>
      </c>
      <c r="C132">
        <v>78</v>
      </c>
      <c r="D132">
        <v>7.0000000000000007E-2</v>
      </c>
    </row>
    <row r="133" spans="1:4" x14ac:dyDescent="0.25">
      <c r="A133" t="s">
        <v>408</v>
      </c>
      <c r="B133" t="s">
        <v>1515</v>
      </c>
      <c r="C133">
        <v>23</v>
      </c>
      <c r="D133">
        <v>7.0000000000000007E-2</v>
      </c>
    </row>
    <row r="134" spans="1:4" x14ac:dyDescent="0.25">
      <c r="A134" t="s">
        <v>532</v>
      </c>
      <c r="B134" t="s">
        <v>2062</v>
      </c>
      <c r="C134">
        <v>29</v>
      </c>
      <c r="D134">
        <v>7.0000000000000007E-2</v>
      </c>
    </row>
    <row r="135" spans="1:4" x14ac:dyDescent="0.25">
      <c r="A135" t="s">
        <v>552</v>
      </c>
      <c r="B135" t="s">
        <v>1356</v>
      </c>
      <c r="C135">
        <v>72</v>
      </c>
      <c r="D135">
        <v>0.06</v>
      </c>
    </row>
    <row r="136" spans="1:4" x14ac:dyDescent="0.25">
      <c r="A136" t="s">
        <v>569</v>
      </c>
      <c r="B136" t="s">
        <v>2064</v>
      </c>
      <c r="C136">
        <v>32</v>
      </c>
      <c r="D136">
        <v>0.06</v>
      </c>
    </row>
    <row r="137" spans="1:4" x14ac:dyDescent="0.25">
      <c r="A137" t="s">
        <v>615</v>
      </c>
      <c r="B137" t="s">
        <v>2067</v>
      </c>
      <c r="C137">
        <v>26</v>
      </c>
      <c r="D137">
        <v>0.05</v>
      </c>
    </row>
    <row r="138" spans="1:4" x14ac:dyDescent="0.25">
      <c r="A138" t="s">
        <v>611</v>
      </c>
      <c r="B138" t="s">
        <v>1336</v>
      </c>
      <c r="C138">
        <v>104</v>
      </c>
      <c r="D138">
        <v>0.05</v>
      </c>
    </row>
    <row r="139" spans="1:4" x14ac:dyDescent="0.25">
      <c r="A139" t="s">
        <v>589</v>
      </c>
      <c r="B139" t="s">
        <v>2065</v>
      </c>
      <c r="C139">
        <v>18</v>
      </c>
      <c r="D139">
        <v>0.05</v>
      </c>
    </row>
    <row r="140" spans="1:4" x14ac:dyDescent="0.25">
      <c r="A140" t="s">
        <v>597</v>
      </c>
      <c r="B140" t="s">
        <v>2066</v>
      </c>
      <c r="C140">
        <v>32</v>
      </c>
      <c r="D140">
        <v>0.05</v>
      </c>
    </row>
    <row r="141" spans="1:4" x14ac:dyDescent="0.25">
      <c r="A141" t="s">
        <v>598</v>
      </c>
      <c r="B141" t="s">
        <v>1350</v>
      </c>
      <c r="C141">
        <v>97</v>
      </c>
      <c r="D141">
        <v>0.05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32.140625" customWidth="1"/>
  </cols>
  <sheetData>
    <row r="1" spans="1:4" x14ac:dyDescent="0.25">
      <c r="A1" s="1" t="s">
        <v>616</v>
      </c>
      <c r="B1" s="1" t="s">
        <v>1662</v>
      </c>
      <c r="C1" s="1" t="s">
        <v>1</v>
      </c>
      <c r="D1" s="1" t="s">
        <v>617</v>
      </c>
    </row>
    <row r="2" spans="1:4" x14ac:dyDescent="0.25">
      <c r="A2" t="s">
        <v>627</v>
      </c>
      <c r="B2" t="s">
        <v>1966</v>
      </c>
      <c r="C2">
        <v>21</v>
      </c>
      <c r="D2">
        <v>8</v>
      </c>
    </row>
    <row r="3" spans="1:4" x14ac:dyDescent="0.25">
      <c r="A3" t="s">
        <v>637</v>
      </c>
      <c r="B3" t="s">
        <v>1486</v>
      </c>
      <c r="C3">
        <v>15</v>
      </c>
      <c r="D3">
        <v>7.55</v>
      </c>
    </row>
    <row r="4" spans="1:4" x14ac:dyDescent="0.25">
      <c r="A4" t="s">
        <v>659</v>
      </c>
      <c r="B4" t="s">
        <v>1490</v>
      </c>
      <c r="C4">
        <v>13</v>
      </c>
      <c r="D4">
        <v>7.35</v>
      </c>
    </row>
    <row r="5" spans="1:4" x14ac:dyDescent="0.25">
      <c r="A5" t="s">
        <v>624</v>
      </c>
      <c r="B5" t="s">
        <v>1970</v>
      </c>
      <c r="C5">
        <v>37</v>
      </c>
      <c r="D5">
        <v>6.87</v>
      </c>
    </row>
    <row r="6" spans="1:4" x14ac:dyDescent="0.25">
      <c r="A6" t="s">
        <v>644</v>
      </c>
      <c r="B6" t="s">
        <v>1413</v>
      </c>
      <c r="C6">
        <v>36</v>
      </c>
      <c r="D6">
        <v>6.75</v>
      </c>
    </row>
    <row r="7" spans="1:4" x14ac:dyDescent="0.25">
      <c r="A7" t="s">
        <v>667</v>
      </c>
      <c r="B7" t="s">
        <v>1457</v>
      </c>
      <c r="C7">
        <v>20</v>
      </c>
      <c r="D7">
        <v>6.73</v>
      </c>
    </row>
    <row r="8" spans="1:4" x14ac:dyDescent="0.25">
      <c r="A8" t="s">
        <v>622</v>
      </c>
      <c r="B8" t="s">
        <v>1612</v>
      </c>
      <c r="C8">
        <v>45</v>
      </c>
      <c r="D8">
        <v>6.65</v>
      </c>
    </row>
    <row r="9" spans="1:4" x14ac:dyDescent="0.25">
      <c r="A9" t="s">
        <v>626</v>
      </c>
      <c r="B9" t="s">
        <v>1971</v>
      </c>
      <c r="C9">
        <v>13</v>
      </c>
      <c r="D9">
        <v>6.61</v>
      </c>
    </row>
    <row r="10" spans="1:4" x14ac:dyDescent="0.25">
      <c r="A10" t="s">
        <v>655</v>
      </c>
      <c r="B10" t="s">
        <v>1626</v>
      </c>
      <c r="C10">
        <v>27</v>
      </c>
      <c r="D10">
        <v>6.58</v>
      </c>
    </row>
    <row r="11" spans="1:4" x14ac:dyDescent="0.25">
      <c r="A11" t="s">
        <v>690</v>
      </c>
      <c r="B11" t="s">
        <v>1640</v>
      </c>
      <c r="C11">
        <v>10</v>
      </c>
      <c r="D11">
        <v>6.57</v>
      </c>
    </row>
    <row r="12" spans="1:4" x14ac:dyDescent="0.25">
      <c r="A12" t="s">
        <v>648</v>
      </c>
      <c r="B12" t="s">
        <v>1584</v>
      </c>
      <c r="C12">
        <v>20</v>
      </c>
      <c r="D12">
        <v>6.43</v>
      </c>
    </row>
    <row r="13" spans="1:4" x14ac:dyDescent="0.25">
      <c r="A13" t="s">
        <v>640</v>
      </c>
      <c r="B13" t="s">
        <v>1379</v>
      </c>
      <c r="C13">
        <v>11</v>
      </c>
      <c r="D13">
        <v>6.42</v>
      </c>
    </row>
    <row r="14" spans="1:4" x14ac:dyDescent="0.25">
      <c r="A14" t="s">
        <v>618</v>
      </c>
      <c r="B14" t="s">
        <v>1973</v>
      </c>
      <c r="C14">
        <v>23</v>
      </c>
      <c r="D14">
        <v>6.39</v>
      </c>
    </row>
    <row r="15" spans="1:4" x14ac:dyDescent="0.25">
      <c r="A15" t="s">
        <v>786</v>
      </c>
      <c r="B15" t="s">
        <v>1920</v>
      </c>
      <c r="C15">
        <v>8</v>
      </c>
      <c r="D15">
        <v>5.91</v>
      </c>
    </row>
    <row r="16" spans="1:4" x14ac:dyDescent="0.25">
      <c r="A16" t="s">
        <v>669</v>
      </c>
      <c r="B16" t="s">
        <v>1889</v>
      </c>
      <c r="C16">
        <v>29</v>
      </c>
      <c r="D16">
        <v>5.85</v>
      </c>
    </row>
    <row r="17" spans="1:4" x14ac:dyDescent="0.25">
      <c r="A17" t="s">
        <v>633</v>
      </c>
      <c r="B17" t="s">
        <v>1968</v>
      </c>
      <c r="C17">
        <v>48</v>
      </c>
      <c r="D17">
        <v>5.76</v>
      </c>
    </row>
    <row r="18" spans="1:4" x14ac:dyDescent="0.25">
      <c r="A18" t="s">
        <v>694</v>
      </c>
      <c r="B18" t="s">
        <v>1843</v>
      </c>
      <c r="C18">
        <v>14</v>
      </c>
      <c r="D18">
        <v>5.58</v>
      </c>
    </row>
    <row r="19" spans="1:4" x14ac:dyDescent="0.25">
      <c r="A19" t="s">
        <v>649</v>
      </c>
      <c r="B19" t="s">
        <v>1557</v>
      </c>
      <c r="C19">
        <v>27</v>
      </c>
      <c r="D19">
        <v>5.55</v>
      </c>
    </row>
    <row r="20" spans="1:4" x14ac:dyDescent="0.25">
      <c r="A20" t="s">
        <v>683</v>
      </c>
      <c r="B20" t="s">
        <v>1944</v>
      </c>
      <c r="C20">
        <v>17</v>
      </c>
      <c r="D20">
        <v>5.55</v>
      </c>
    </row>
    <row r="21" spans="1:4" x14ac:dyDescent="0.25">
      <c r="A21" t="s">
        <v>638</v>
      </c>
      <c r="B21" t="s">
        <v>1823</v>
      </c>
      <c r="C21">
        <v>23</v>
      </c>
      <c r="D21">
        <v>5.53</v>
      </c>
    </row>
    <row r="22" spans="1:4" x14ac:dyDescent="0.25">
      <c r="A22" t="s">
        <v>799</v>
      </c>
      <c r="B22" t="s">
        <v>1915</v>
      </c>
      <c r="C22">
        <v>27</v>
      </c>
      <c r="D22">
        <v>5.48</v>
      </c>
    </row>
    <row r="23" spans="1:4" x14ac:dyDescent="0.25">
      <c r="A23" t="s">
        <v>642</v>
      </c>
      <c r="B23" t="s">
        <v>1938</v>
      </c>
      <c r="C23">
        <v>33</v>
      </c>
      <c r="D23">
        <v>5.41</v>
      </c>
    </row>
    <row r="24" spans="1:4" x14ac:dyDescent="0.25">
      <c r="A24" t="s">
        <v>675</v>
      </c>
      <c r="B24" t="s">
        <v>1415</v>
      </c>
      <c r="C24">
        <v>12</v>
      </c>
      <c r="D24">
        <v>5.38</v>
      </c>
    </row>
    <row r="25" spans="1:4" x14ac:dyDescent="0.25">
      <c r="A25" t="s">
        <v>635</v>
      </c>
      <c r="B25" t="s">
        <v>1453</v>
      </c>
      <c r="C25">
        <v>47</v>
      </c>
      <c r="D25">
        <v>5.36</v>
      </c>
    </row>
    <row r="26" spans="1:4" x14ac:dyDescent="0.25">
      <c r="A26" t="s">
        <v>706</v>
      </c>
      <c r="B26" t="s">
        <v>1646</v>
      </c>
      <c r="C26">
        <v>37</v>
      </c>
      <c r="D26">
        <v>5.18</v>
      </c>
    </row>
    <row r="27" spans="1:4" x14ac:dyDescent="0.25">
      <c r="A27" t="s">
        <v>631</v>
      </c>
      <c r="B27" t="s">
        <v>1468</v>
      </c>
      <c r="C27">
        <v>26</v>
      </c>
      <c r="D27">
        <v>5.16</v>
      </c>
    </row>
    <row r="28" spans="1:4" x14ac:dyDescent="0.25">
      <c r="A28" t="s">
        <v>672</v>
      </c>
      <c r="B28" t="s">
        <v>1361</v>
      </c>
      <c r="C28">
        <v>11</v>
      </c>
      <c r="D28">
        <v>5.0599999999999996</v>
      </c>
    </row>
    <row r="29" spans="1:4" x14ac:dyDescent="0.25">
      <c r="A29" t="s">
        <v>727</v>
      </c>
      <c r="B29" t="s">
        <v>1953</v>
      </c>
      <c r="C29">
        <v>18</v>
      </c>
      <c r="D29">
        <v>4.9800000000000004</v>
      </c>
    </row>
    <row r="30" spans="1:4" x14ac:dyDescent="0.25">
      <c r="A30" t="s">
        <v>647</v>
      </c>
      <c r="B30" t="s">
        <v>1422</v>
      </c>
      <c r="C30">
        <v>62</v>
      </c>
      <c r="D30">
        <v>4.9400000000000004</v>
      </c>
    </row>
    <row r="31" spans="1:4" x14ac:dyDescent="0.25">
      <c r="A31" t="s">
        <v>703</v>
      </c>
      <c r="B31" t="s">
        <v>1946</v>
      </c>
      <c r="C31">
        <v>7</v>
      </c>
      <c r="D31">
        <v>4.82</v>
      </c>
    </row>
    <row r="32" spans="1:4" x14ac:dyDescent="0.25">
      <c r="A32" t="s">
        <v>677</v>
      </c>
      <c r="B32" t="s">
        <v>1594</v>
      </c>
      <c r="C32">
        <v>16</v>
      </c>
      <c r="D32">
        <v>4.75</v>
      </c>
    </row>
    <row r="33" spans="1:4" x14ac:dyDescent="0.25">
      <c r="A33" t="s">
        <v>641</v>
      </c>
      <c r="B33" t="s">
        <v>1656</v>
      </c>
      <c r="C33">
        <v>20</v>
      </c>
      <c r="D33">
        <v>4.6500000000000004</v>
      </c>
    </row>
    <row r="34" spans="1:4" x14ac:dyDescent="0.25">
      <c r="A34" t="s">
        <v>681</v>
      </c>
      <c r="B34" t="s">
        <v>1470</v>
      </c>
      <c r="C34">
        <v>45</v>
      </c>
      <c r="D34">
        <v>4.6500000000000004</v>
      </c>
    </row>
    <row r="35" spans="1:4" x14ac:dyDescent="0.25">
      <c r="A35" t="s">
        <v>682</v>
      </c>
      <c r="B35" t="s">
        <v>1955</v>
      </c>
      <c r="C35">
        <v>23</v>
      </c>
      <c r="D35">
        <v>4.6500000000000004</v>
      </c>
    </row>
    <row r="36" spans="1:4" x14ac:dyDescent="0.25">
      <c r="A36" t="s">
        <v>652</v>
      </c>
      <c r="B36" t="s">
        <v>1954</v>
      </c>
      <c r="C36">
        <v>35</v>
      </c>
      <c r="D36">
        <v>4.6100000000000003</v>
      </c>
    </row>
    <row r="37" spans="1:4" x14ac:dyDescent="0.25">
      <c r="A37" t="s">
        <v>680</v>
      </c>
      <c r="B37" t="s">
        <v>1624</v>
      </c>
      <c r="C37">
        <v>47</v>
      </c>
      <c r="D37">
        <v>4.58</v>
      </c>
    </row>
    <row r="38" spans="1:4" x14ac:dyDescent="0.25">
      <c r="A38" t="s">
        <v>711</v>
      </c>
      <c r="B38" t="s">
        <v>1578</v>
      </c>
      <c r="C38">
        <v>37</v>
      </c>
      <c r="D38">
        <v>4.51</v>
      </c>
    </row>
    <row r="39" spans="1:4" x14ac:dyDescent="0.25">
      <c r="A39" t="s">
        <v>779</v>
      </c>
      <c r="B39" t="s">
        <v>1510</v>
      </c>
      <c r="C39">
        <v>33</v>
      </c>
      <c r="D39">
        <v>4.5</v>
      </c>
    </row>
    <row r="40" spans="1:4" x14ac:dyDescent="0.25">
      <c r="A40" t="s">
        <v>781</v>
      </c>
      <c r="B40" t="s">
        <v>1529</v>
      </c>
      <c r="C40">
        <v>57</v>
      </c>
      <c r="D40">
        <v>4.46</v>
      </c>
    </row>
    <row r="41" spans="1:4" x14ac:dyDescent="0.25">
      <c r="A41" t="s">
        <v>778</v>
      </c>
      <c r="B41" t="s">
        <v>1919</v>
      </c>
      <c r="C41">
        <v>8</v>
      </c>
      <c r="D41">
        <v>4.43</v>
      </c>
    </row>
    <row r="42" spans="1:4" x14ac:dyDescent="0.25">
      <c r="A42" t="s">
        <v>815</v>
      </c>
      <c r="B42" t="s">
        <v>1444</v>
      </c>
      <c r="C42">
        <v>19</v>
      </c>
      <c r="D42">
        <v>4.3899999999999997</v>
      </c>
    </row>
    <row r="43" spans="1:4" x14ac:dyDescent="0.25">
      <c r="A43" t="s">
        <v>839</v>
      </c>
      <c r="B43" t="s">
        <v>1910</v>
      </c>
      <c r="C43">
        <v>17</v>
      </c>
      <c r="D43">
        <v>4.37</v>
      </c>
    </row>
    <row r="44" spans="1:4" x14ac:dyDescent="0.25">
      <c r="A44" t="s">
        <v>791</v>
      </c>
      <c r="B44" t="s">
        <v>1365</v>
      </c>
      <c r="C44">
        <v>25</v>
      </c>
      <c r="D44">
        <v>4.3600000000000003</v>
      </c>
    </row>
    <row r="45" spans="1:4" x14ac:dyDescent="0.25">
      <c r="A45" t="s">
        <v>697</v>
      </c>
      <c r="B45" t="s">
        <v>1526</v>
      </c>
      <c r="C45">
        <v>51</v>
      </c>
      <c r="D45">
        <v>4.3600000000000003</v>
      </c>
    </row>
    <row r="46" spans="1:4" x14ac:dyDescent="0.25">
      <c r="A46" t="s">
        <v>656</v>
      </c>
      <c r="B46" t="s">
        <v>1926</v>
      </c>
      <c r="C46">
        <v>24</v>
      </c>
      <c r="D46">
        <v>4.25</v>
      </c>
    </row>
    <row r="47" spans="1:4" x14ac:dyDescent="0.25">
      <c r="A47" t="s">
        <v>629</v>
      </c>
      <c r="B47" t="s">
        <v>1943</v>
      </c>
      <c r="C47">
        <v>39</v>
      </c>
      <c r="D47">
        <v>4.24</v>
      </c>
    </row>
    <row r="48" spans="1:4" x14ac:dyDescent="0.25">
      <c r="A48" t="s">
        <v>721</v>
      </c>
      <c r="B48" t="s">
        <v>1397</v>
      </c>
      <c r="C48">
        <v>18</v>
      </c>
      <c r="D48">
        <v>4.21</v>
      </c>
    </row>
    <row r="49" spans="1:4" x14ac:dyDescent="0.25">
      <c r="A49" t="s">
        <v>650</v>
      </c>
      <c r="B49" t="s">
        <v>1437</v>
      </c>
      <c r="C49">
        <v>21</v>
      </c>
      <c r="D49">
        <v>4.21</v>
      </c>
    </row>
    <row r="50" spans="1:4" x14ac:dyDescent="0.25">
      <c r="A50" t="s">
        <v>695</v>
      </c>
      <c r="B50" t="s">
        <v>1657</v>
      </c>
      <c r="C50">
        <v>37</v>
      </c>
      <c r="D50">
        <v>4.18</v>
      </c>
    </row>
    <row r="51" spans="1:4" x14ac:dyDescent="0.25">
      <c r="A51" t="s">
        <v>708</v>
      </c>
      <c r="B51" t="s">
        <v>1409</v>
      </c>
      <c r="C51">
        <v>35</v>
      </c>
      <c r="D51">
        <v>4.1399999999999997</v>
      </c>
    </row>
    <row r="52" spans="1:4" x14ac:dyDescent="0.25">
      <c r="A52" t="s">
        <v>665</v>
      </c>
      <c r="B52" t="s">
        <v>1962</v>
      </c>
      <c r="C52">
        <v>9</v>
      </c>
      <c r="D52">
        <v>4.1399999999999997</v>
      </c>
    </row>
    <row r="53" spans="1:4" x14ac:dyDescent="0.25">
      <c r="A53" t="s">
        <v>646</v>
      </c>
      <c r="B53" t="s">
        <v>1585</v>
      </c>
      <c r="C53">
        <v>42</v>
      </c>
      <c r="D53">
        <v>4.12</v>
      </c>
    </row>
    <row r="54" spans="1:4" x14ac:dyDescent="0.25">
      <c r="A54" t="s">
        <v>794</v>
      </c>
      <c r="B54" t="s">
        <v>1622</v>
      </c>
      <c r="C54">
        <v>11</v>
      </c>
      <c r="D54">
        <v>4.12</v>
      </c>
    </row>
    <row r="55" spans="1:4" x14ac:dyDescent="0.25">
      <c r="A55" t="s">
        <v>666</v>
      </c>
      <c r="B55" t="s">
        <v>1934</v>
      </c>
      <c r="C55">
        <v>22</v>
      </c>
      <c r="D55">
        <v>4.07</v>
      </c>
    </row>
    <row r="56" spans="1:4" x14ac:dyDescent="0.25">
      <c r="A56" t="s">
        <v>634</v>
      </c>
      <c r="B56" t="s">
        <v>1478</v>
      </c>
      <c r="C56">
        <v>85</v>
      </c>
      <c r="D56">
        <v>4.04</v>
      </c>
    </row>
    <row r="57" spans="1:4" x14ac:dyDescent="0.25">
      <c r="A57" t="s">
        <v>741</v>
      </c>
      <c r="B57" t="s">
        <v>1899</v>
      </c>
      <c r="C57">
        <v>18</v>
      </c>
      <c r="D57">
        <v>4.04</v>
      </c>
    </row>
    <row r="58" spans="1:4" x14ac:dyDescent="0.25">
      <c r="A58" t="s">
        <v>737</v>
      </c>
      <c r="B58" t="s">
        <v>1488</v>
      </c>
      <c r="C58">
        <v>16</v>
      </c>
      <c r="D58">
        <v>4.04</v>
      </c>
    </row>
    <row r="59" spans="1:4" x14ac:dyDescent="0.25">
      <c r="A59" t="s">
        <v>851</v>
      </c>
      <c r="B59" t="s">
        <v>1925</v>
      </c>
      <c r="C59">
        <v>16</v>
      </c>
      <c r="D59">
        <v>4.0199999999999996</v>
      </c>
    </row>
    <row r="60" spans="1:4" x14ac:dyDescent="0.25">
      <c r="A60" t="s">
        <v>704</v>
      </c>
      <c r="B60" t="s">
        <v>1516</v>
      </c>
      <c r="C60">
        <v>17</v>
      </c>
      <c r="D60">
        <v>4.0199999999999996</v>
      </c>
    </row>
    <row r="61" spans="1:4" x14ac:dyDescent="0.25">
      <c r="A61" t="s">
        <v>670</v>
      </c>
      <c r="B61" t="s">
        <v>1600</v>
      </c>
      <c r="C61">
        <v>47</v>
      </c>
      <c r="D61">
        <v>4.01</v>
      </c>
    </row>
    <row r="62" spans="1:4" x14ac:dyDescent="0.25">
      <c r="A62" t="s">
        <v>911</v>
      </c>
      <c r="B62" t="s">
        <v>1928</v>
      </c>
      <c r="C62">
        <v>7</v>
      </c>
      <c r="D62">
        <v>4</v>
      </c>
    </row>
    <row r="63" spans="1:4" x14ac:dyDescent="0.25">
      <c r="A63" t="s">
        <v>717</v>
      </c>
      <c r="B63" t="s">
        <v>1520</v>
      </c>
      <c r="C63">
        <v>15</v>
      </c>
      <c r="D63">
        <v>3.97</v>
      </c>
    </row>
    <row r="64" spans="1:4" x14ac:dyDescent="0.25">
      <c r="A64" t="s">
        <v>792</v>
      </c>
      <c r="B64" t="s">
        <v>1769</v>
      </c>
      <c r="C64">
        <v>21</v>
      </c>
      <c r="D64">
        <v>3.96</v>
      </c>
    </row>
    <row r="65" spans="1:4" x14ac:dyDescent="0.25">
      <c r="A65" t="s">
        <v>814</v>
      </c>
      <c r="B65" t="s">
        <v>1376</v>
      </c>
      <c r="C65">
        <v>23</v>
      </c>
      <c r="D65">
        <v>3.96</v>
      </c>
    </row>
    <row r="66" spans="1:4" x14ac:dyDescent="0.25">
      <c r="A66" t="s">
        <v>705</v>
      </c>
      <c r="B66" t="s">
        <v>1575</v>
      </c>
      <c r="C66">
        <v>41</v>
      </c>
      <c r="D66">
        <v>3.92</v>
      </c>
    </row>
    <row r="67" spans="1:4" x14ac:dyDescent="0.25">
      <c r="A67" t="s">
        <v>630</v>
      </c>
      <c r="B67" t="s">
        <v>1403</v>
      </c>
      <c r="C67">
        <v>33</v>
      </c>
      <c r="D67">
        <v>3.91</v>
      </c>
    </row>
    <row r="68" spans="1:4" x14ac:dyDescent="0.25">
      <c r="A68" t="s">
        <v>730</v>
      </c>
      <c r="B68" t="s">
        <v>1412</v>
      </c>
      <c r="C68">
        <v>22</v>
      </c>
      <c r="D68">
        <v>3.89</v>
      </c>
    </row>
    <row r="69" spans="1:4" x14ac:dyDescent="0.25">
      <c r="A69" t="s">
        <v>658</v>
      </c>
      <c r="B69" t="s">
        <v>1929</v>
      </c>
      <c r="C69">
        <v>18</v>
      </c>
      <c r="D69">
        <v>3.89</v>
      </c>
    </row>
    <row r="70" spans="1:4" x14ac:dyDescent="0.25">
      <c r="A70" t="s">
        <v>743</v>
      </c>
      <c r="B70" t="s">
        <v>1558</v>
      </c>
      <c r="C70">
        <v>20</v>
      </c>
      <c r="D70">
        <v>3.89</v>
      </c>
    </row>
    <row r="71" spans="1:4" x14ac:dyDescent="0.25">
      <c r="A71" t="s">
        <v>881</v>
      </c>
      <c r="B71" t="s">
        <v>1757</v>
      </c>
      <c r="C71">
        <v>17</v>
      </c>
      <c r="D71">
        <v>3.86</v>
      </c>
    </row>
    <row r="72" spans="1:4" x14ac:dyDescent="0.25">
      <c r="A72" t="s">
        <v>636</v>
      </c>
      <c r="B72" t="s">
        <v>1964</v>
      </c>
      <c r="C72">
        <v>29</v>
      </c>
      <c r="D72">
        <v>3.85</v>
      </c>
    </row>
    <row r="73" spans="1:4" x14ac:dyDescent="0.25">
      <c r="A73" t="s">
        <v>639</v>
      </c>
      <c r="B73" t="s">
        <v>1969</v>
      </c>
      <c r="C73">
        <v>26</v>
      </c>
      <c r="D73">
        <v>3.84</v>
      </c>
    </row>
    <row r="74" spans="1:4" x14ac:dyDescent="0.25">
      <c r="A74" t="s">
        <v>678</v>
      </c>
      <c r="B74" t="s">
        <v>1485</v>
      </c>
      <c r="C74">
        <v>23</v>
      </c>
      <c r="D74">
        <v>3.83</v>
      </c>
    </row>
    <row r="75" spans="1:4" x14ac:dyDescent="0.25">
      <c r="A75" t="s">
        <v>679</v>
      </c>
      <c r="B75" t="s">
        <v>1519</v>
      </c>
      <c r="C75">
        <v>23</v>
      </c>
      <c r="D75">
        <v>3.83</v>
      </c>
    </row>
    <row r="76" spans="1:4" x14ac:dyDescent="0.25">
      <c r="A76" t="s">
        <v>732</v>
      </c>
      <c r="B76" t="s">
        <v>1449</v>
      </c>
      <c r="C76">
        <v>40</v>
      </c>
      <c r="D76">
        <v>3.78</v>
      </c>
    </row>
    <row r="77" spans="1:4" x14ac:dyDescent="0.25">
      <c r="A77" t="s">
        <v>710</v>
      </c>
      <c r="B77" t="s">
        <v>1834</v>
      </c>
      <c r="C77">
        <v>36</v>
      </c>
      <c r="D77">
        <v>3.77</v>
      </c>
    </row>
    <row r="78" spans="1:4" x14ac:dyDescent="0.25">
      <c r="A78" t="s">
        <v>764</v>
      </c>
      <c r="B78" t="s">
        <v>1573</v>
      </c>
      <c r="C78">
        <v>31</v>
      </c>
      <c r="D78">
        <v>3.76</v>
      </c>
    </row>
    <row r="79" spans="1:4" x14ac:dyDescent="0.25">
      <c r="A79" t="s">
        <v>674</v>
      </c>
      <c r="B79" t="s">
        <v>1909</v>
      </c>
      <c r="C79">
        <v>44</v>
      </c>
      <c r="D79">
        <v>3.74</v>
      </c>
    </row>
    <row r="80" spans="1:4" x14ac:dyDescent="0.25">
      <c r="A80" t="s">
        <v>722</v>
      </c>
      <c r="B80" t="s">
        <v>1930</v>
      </c>
      <c r="C80">
        <v>21</v>
      </c>
      <c r="D80">
        <v>3.73</v>
      </c>
    </row>
    <row r="81" spans="1:4" x14ac:dyDescent="0.25">
      <c r="A81" t="s">
        <v>831</v>
      </c>
      <c r="B81" t="s">
        <v>1861</v>
      </c>
      <c r="C81">
        <v>21</v>
      </c>
      <c r="D81">
        <v>3.73</v>
      </c>
    </row>
    <row r="82" spans="1:4" x14ac:dyDescent="0.25">
      <c r="A82" t="s">
        <v>668</v>
      </c>
      <c r="B82" t="s">
        <v>1545</v>
      </c>
      <c r="C82">
        <v>85</v>
      </c>
      <c r="D82">
        <v>3.7</v>
      </c>
    </row>
    <row r="83" spans="1:4" x14ac:dyDescent="0.25">
      <c r="A83" t="s">
        <v>785</v>
      </c>
      <c r="B83" t="s">
        <v>1416</v>
      </c>
      <c r="C83">
        <v>48</v>
      </c>
      <c r="D83">
        <v>3.6</v>
      </c>
    </row>
    <row r="84" spans="1:4" x14ac:dyDescent="0.25">
      <c r="A84" t="s">
        <v>927</v>
      </c>
      <c r="B84" t="s">
        <v>1441</v>
      </c>
      <c r="C84">
        <v>15</v>
      </c>
      <c r="D84">
        <v>3.52</v>
      </c>
    </row>
    <row r="85" spans="1:4" x14ac:dyDescent="0.25">
      <c r="A85" t="s">
        <v>676</v>
      </c>
      <c r="B85" t="s">
        <v>1959</v>
      </c>
      <c r="C85">
        <v>9</v>
      </c>
      <c r="D85">
        <v>3.47</v>
      </c>
    </row>
    <row r="86" spans="1:4" x14ac:dyDescent="0.25">
      <c r="A86" t="s">
        <v>664</v>
      </c>
      <c r="B86" t="s">
        <v>1738</v>
      </c>
      <c r="C86">
        <v>16</v>
      </c>
      <c r="D86">
        <v>3.46</v>
      </c>
    </row>
    <row r="87" spans="1:4" x14ac:dyDescent="0.25">
      <c r="A87" t="s">
        <v>684</v>
      </c>
      <c r="B87" t="s">
        <v>1518</v>
      </c>
      <c r="C87">
        <v>51</v>
      </c>
      <c r="D87">
        <v>3.44</v>
      </c>
    </row>
    <row r="88" spans="1:4" x14ac:dyDescent="0.25">
      <c r="A88" t="s">
        <v>715</v>
      </c>
      <c r="B88" t="s">
        <v>1554</v>
      </c>
      <c r="C88">
        <v>35</v>
      </c>
      <c r="D88">
        <v>3.44</v>
      </c>
    </row>
    <row r="89" spans="1:4" x14ac:dyDescent="0.25">
      <c r="A89" t="s">
        <v>691</v>
      </c>
      <c r="B89" t="s">
        <v>1552</v>
      </c>
      <c r="C89">
        <v>38</v>
      </c>
      <c r="D89">
        <v>3.44</v>
      </c>
    </row>
    <row r="90" spans="1:4" x14ac:dyDescent="0.25">
      <c r="A90" t="s">
        <v>772</v>
      </c>
      <c r="B90" t="s">
        <v>1574</v>
      </c>
      <c r="C90">
        <v>12</v>
      </c>
      <c r="D90">
        <v>3.43</v>
      </c>
    </row>
    <row r="91" spans="1:4" x14ac:dyDescent="0.25">
      <c r="A91" t="s">
        <v>860</v>
      </c>
      <c r="B91" t="s">
        <v>1617</v>
      </c>
      <c r="C91">
        <v>23</v>
      </c>
      <c r="D91">
        <v>3.43</v>
      </c>
    </row>
    <row r="92" spans="1:4" x14ac:dyDescent="0.25">
      <c r="A92" t="s">
        <v>673</v>
      </c>
      <c r="B92" t="s">
        <v>1514</v>
      </c>
      <c r="C92">
        <v>28</v>
      </c>
      <c r="D92">
        <v>3.42</v>
      </c>
    </row>
    <row r="93" spans="1:4" x14ac:dyDescent="0.25">
      <c r="A93" t="s">
        <v>787</v>
      </c>
      <c r="B93" t="s">
        <v>1564</v>
      </c>
      <c r="C93">
        <v>73</v>
      </c>
      <c r="D93">
        <v>3.41</v>
      </c>
    </row>
    <row r="94" spans="1:4" x14ac:dyDescent="0.25">
      <c r="A94" t="s">
        <v>738</v>
      </c>
      <c r="B94" t="s">
        <v>1901</v>
      </c>
      <c r="C94">
        <v>15</v>
      </c>
      <c r="D94">
        <v>3.41</v>
      </c>
    </row>
    <row r="95" spans="1:4" x14ac:dyDescent="0.25">
      <c r="A95" t="s">
        <v>688</v>
      </c>
      <c r="B95" t="s">
        <v>1434</v>
      </c>
      <c r="C95">
        <v>29</v>
      </c>
      <c r="D95">
        <v>3.38</v>
      </c>
    </row>
    <row r="96" spans="1:4" x14ac:dyDescent="0.25">
      <c r="A96" t="s">
        <v>784</v>
      </c>
      <c r="B96" t="s">
        <v>1950</v>
      </c>
      <c r="C96">
        <v>16</v>
      </c>
      <c r="D96">
        <v>3.38</v>
      </c>
    </row>
    <row r="97" spans="1:4" x14ac:dyDescent="0.25">
      <c r="A97" t="s">
        <v>822</v>
      </c>
      <c r="B97" t="s">
        <v>1406</v>
      </c>
      <c r="C97">
        <v>25</v>
      </c>
      <c r="D97">
        <v>3.36</v>
      </c>
    </row>
    <row r="98" spans="1:4" x14ac:dyDescent="0.25">
      <c r="A98" t="s">
        <v>645</v>
      </c>
      <c r="B98" t="s">
        <v>1505</v>
      </c>
      <c r="C98">
        <v>10</v>
      </c>
      <c r="D98">
        <v>3.35</v>
      </c>
    </row>
    <row r="99" spans="1:4" x14ac:dyDescent="0.25">
      <c r="A99" t="s">
        <v>754</v>
      </c>
      <c r="B99" t="s">
        <v>1911</v>
      </c>
      <c r="C99">
        <v>55</v>
      </c>
      <c r="D99">
        <v>3.35</v>
      </c>
    </row>
    <row r="100" spans="1:4" x14ac:dyDescent="0.25">
      <c r="A100" t="s">
        <v>788</v>
      </c>
      <c r="B100" t="s">
        <v>1878</v>
      </c>
      <c r="C100">
        <v>35</v>
      </c>
      <c r="D100">
        <v>3.34</v>
      </c>
    </row>
    <row r="101" spans="1:4" x14ac:dyDescent="0.25">
      <c r="A101" t="s">
        <v>826</v>
      </c>
      <c r="B101" t="s">
        <v>1469</v>
      </c>
      <c r="C101">
        <v>34</v>
      </c>
      <c r="D101">
        <v>3.33</v>
      </c>
    </row>
    <row r="102" spans="1:4" x14ac:dyDescent="0.25">
      <c r="A102" t="s">
        <v>801</v>
      </c>
      <c r="B102" t="s">
        <v>1776</v>
      </c>
      <c r="C102">
        <v>18</v>
      </c>
      <c r="D102">
        <v>3.32</v>
      </c>
    </row>
    <row r="103" spans="1:4" x14ac:dyDescent="0.25">
      <c r="A103" t="s">
        <v>870</v>
      </c>
      <c r="B103" t="s">
        <v>1597</v>
      </c>
      <c r="C103">
        <v>10</v>
      </c>
      <c r="D103">
        <v>3.31</v>
      </c>
    </row>
    <row r="104" spans="1:4" x14ac:dyDescent="0.25">
      <c r="A104" t="s">
        <v>736</v>
      </c>
      <c r="B104" t="s">
        <v>1521</v>
      </c>
      <c r="C104">
        <v>23</v>
      </c>
      <c r="D104">
        <v>3.29</v>
      </c>
    </row>
    <row r="105" spans="1:4" x14ac:dyDescent="0.25">
      <c r="A105" t="s">
        <v>808</v>
      </c>
      <c r="B105" t="s">
        <v>1524</v>
      </c>
      <c r="C105">
        <v>48</v>
      </c>
      <c r="D105">
        <v>3.27</v>
      </c>
    </row>
    <row r="106" spans="1:4" x14ac:dyDescent="0.25">
      <c r="A106" t="s">
        <v>777</v>
      </c>
      <c r="B106" t="s">
        <v>1619</v>
      </c>
      <c r="C106">
        <v>49</v>
      </c>
      <c r="D106">
        <v>3.23</v>
      </c>
    </row>
    <row r="107" spans="1:4" x14ac:dyDescent="0.25">
      <c r="A107" t="s">
        <v>657</v>
      </c>
      <c r="B107" t="s">
        <v>1429</v>
      </c>
      <c r="C107">
        <v>31</v>
      </c>
      <c r="D107">
        <v>3.2</v>
      </c>
    </row>
    <row r="108" spans="1:4" x14ac:dyDescent="0.25">
      <c r="A108" t="s">
        <v>731</v>
      </c>
      <c r="B108" t="s">
        <v>1593</v>
      </c>
      <c r="C108">
        <v>18</v>
      </c>
      <c r="D108">
        <v>3.2</v>
      </c>
    </row>
    <row r="109" spans="1:4" x14ac:dyDescent="0.25">
      <c r="A109" t="s">
        <v>707</v>
      </c>
      <c r="B109" t="s">
        <v>1643</v>
      </c>
      <c r="C109">
        <v>42</v>
      </c>
      <c r="D109">
        <v>3.2</v>
      </c>
    </row>
    <row r="110" spans="1:4" x14ac:dyDescent="0.25">
      <c r="A110" t="s">
        <v>942</v>
      </c>
      <c r="B110" t="s">
        <v>1536</v>
      </c>
      <c r="C110">
        <v>19</v>
      </c>
      <c r="D110">
        <v>3.17</v>
      </c>
    </row>
    <row r="111" spans="1:4" x14ac:dyDescent="0.25">
      <c r="A111" t="s">
        <v>718</v>
      </c>
      <c r="B111" t="s">
        <v>1438</v>
      </c>
      <c r="C111">
        <v>64</v>
      </c>
      <c r="D111">
        <v>3.16</v>
      </c>
    </row>
    <row r="112" spans="1:4" x14ac:dyDescent="0.25">
      <c r="A112" t="s">
        <v>790</v>
      </c>
      <c r="B112" t="s">
        <v>1509</v>
      </c>
      <c r="C112">
        <v>30</v>
      </c>
      <c r="D112">
        <v>3.15</v>
      </c>
    </row>
    <row r="113" spans="1:4" x14ac:dyDescent="0.25">
      <c r="A113" t="s">
        <v>894</v>
      </c>
      <c r="B113" t="s">
        <v>1884</v>
      </c>
      <c r="C113">
        <v>21</v>
      </c>
      <c r="D113">
        <v>3.13</v>
      </c>
    </row>
    <row r="114" spans="1:4" x14ac:dyDescent="0.25">
      <c r="A114" t="s">
        <v>802</v>
      </c>
      <c r="B114" t="s">
        <v>1893</v>
      </c>
      <c r="C114">
        <v>19</v>
      </c>
      <c r="D114">
        <v>3.11</v>
      </c>
    </row>
    <row r="115" spans="1:4" x14ac:dyDescent="0.25">
      <c r="A115" t="s">
        <v>725</v>
      </c>
      <c r="B115" t="s">
        <v>1454</v>
      </c>
      <c r="C115">
        <v>33</v>
      </c>
      <c r="D115">
        <v>3.11</v>
      </c>
    </row>
    <row r="116" spans="1:4" x14ac:dyDescent="0.25">
      <c r="A116" t="s">
        <v>848</v>
      </c>
      <c r="B116" t="s">
        <v>1838</v>
      </c>
      <c r="C116">
        <v>29</v>
      </c>
      <c r="D116">
        <v>3.1</v>
      </c>
    </row>
    <row r="117" spans="1:4" x14ac:dyDescent="0.25">
      <c r="A117" t="s">
        <v>685</v>
      </c>
      <c r="B117" t="s">
        <v>1436</v>
      </c>
      <c r="C117">
        <v>110</v>
      </c>
      <c r="D117">
        <v>3.09</v>
      </c>
    </row>
    <row r="118" spans="1:4" x14ac:dyDescent="0.25">
      <c r="A118" t="s">
        <v>828</v>
      </c>
      <c r="B118" t="s">
        <v>1357</v>
      </c>
      <c r="C118">
        <v>12</v>
      </c>
      <c r="D118">
        <v>3.08</v>
      </c>
    </row>
    <row r="119" spans="1:4" x14ac:dyDescent="0.25">
      <c r="A119" t="s">
        <v>832</v>
      </c>
      <c r="B119" t="s">
        <v>1904</v>
      </c>
      <c r="C119">
        <v>12</v>
      </c>
      <c r="D119">
        <v>3.08</v>
      </c>
    </row>
    <row r="120" spans="1:4" x14ac:dyDescent="0.25">
      <c r="A120" t="s">
        <v>888</v>
      </c>
      <c r="B120" t="s">
        <v>1842</v>
      </c>
      <c r="C120">
        <v>22</v>
      </c>
      <c r="D120">
        <v>3.07</v>
      </c>
    </row>
    <row r="121" spans="1:4" x14ac:dyDescent="0.25">
      <c r="A121" t="s">
        <v>744</v>
      </c>
      <c r="B121" t="s">
        <v>1547</v>
      </c>
      <c r="C121">
        <v>50</v>
      </c>
      <c r="D121">
        <v>3.07</v>
      </c>
    </row>
    <row r="122" spans="1:4" x14ac:dyDescent="0.25">
      <c r="A122" t="s">
        <v>734</v>
      </c>
      <c r="B122" t="s">
        <v>1539</v>
      </c>
      <c r="C122">
        <v>55</v>
      </c>
      <c r="D122">
        <v>3.06</v>
      </c>
    </row>
    <row r="123" spans="1:4" x14ac:dyDescent="0.25">
      <c r="A123" t="s">
        <v>853</v>
      </c>
      <c r="B123" t="s">
        <v>1914</v>
      </c>
      <c r="C123">
        <v>21</v>
      </c>
      <c r="D123">
        <v>3.02</v>
      </c>
    </row>
    <row r="124" spans="1:4" x14ac:dyDescent="0.25">
      <c r="A124" t="s">
        <v>905</v>
      </c>
      <c r="B124" t="s">
        <v>1630</v>
      </c>
      <c r="C124">
        <v>29</v>
      </c>
      <c r="D124">
        <v>3</v>
      </c>
    </row>
    <row r="125" spans="1:4" x14ac:dyDescent="0.25">
      <c r="A125" t="s">
        <v>620</v>
      </c>
      <c r="B125" t="s">
        <v>1491</v>
      </c>
      <c r="C125">
        <v>18</v>
      </c>
      <c r="D125">
        <v>3</v>
      </c>
    </row>
    <row r="126" spans="1:4" x14ac:dyDescent="0.25">
      <c r="A126" t="s">
        <v>729</v>
      </c>
      <c r="B126" t="s">
        <v>1921</v>
      </c>
      <c r="C126">
        <v>19</v>
      </c>
      <c r="D126">
        <v>2.99</v>
      </c>
    </row>
    <row r="127" spans="1:4" x14ac:dyDescent="0.25">
      <c r="A127" t="s">
        <v>758</v>
      </c>
      <c r="B127" t="s">
        <v>1890</v>
      </c>
      <c r="C127">
        <v>43</v>
      </c>
      <c r="D127">
        <v>2.97</v>
      </c>
    </row>
    <row r="128" spans="1:4" x14ac:dyDescent="0.25">
      <c r="A128" t="s">
        <v>805</v>
      </c>
      <c r="B128" t="s">
        <v>1576</v>
      </c>
      <c r="C128">
        <v>32</v>
      </c>
      <c r="D128">
        <v>2.97</v>
      </c>
    </row>
    <row r="129" spans="1:4" x14ac:dyDescent="0.25">
      <c r="A129" t="s">
        <v>700</v>
      </c>
      <c r="B129" t="s">
        <v>1481</v>
      </c>
      <c r="C129">
        <v>14</v>
      </c>
      <c r="D129">
        <v>2.94</v>
      </c>
    </row>
    <row r="130" spans="1:4" x14ac:dyDescent="0.25">
      <c r="A130" t="s">
        <v>854</v>
      </c>
      <c r="B130" t="s">
        <v>1390</v>
      </c>
      <c r="C130">
        <v>22</v>
      </c>
      <c r="D130">
        <v>2.94</v>
      </c>
    </row>
    <row r="131" spans="1:4" x14ac:dyDescent="0.25">
      <c r="A131" t="s">
        <v>775</v>
      </c>
      <c r="B131" t="s">
        <v>1945</v>
      </c>
      <c r="C131">
        <v>29</v>
      </c>
      <c r="D131">
        <v>2.93</v>
      </c>
    </row>
    <row r="132" spans="1:4" x14ac:dyDescent="0.25">
      <c r="A132" t="s">
        <v>651</v>
      </c>
      <c r="B132" t="s">
        <v>1566</v>
      </c>
      <c r="C132">
        <v>24</v>
      </c>
      <c r="D132">
        <v>2.93</v>
      </c>
    </row>
    <row r="133" spans="1:4" x14ac:dyDescent="0.25">
      <c r="A133" t="s">
        <v>1092</v>
      </c>
      <c r="B133" t="s">
        <v>1391</v>
      </c>
      <c r="C133">
        <v>12</v>
      </c>
      <c r="D133">
        <v>2.9</v>
      </c>
    </row>
    <row r="134" spans="1:4" x14ac:dyDescent="0.25">
      <c r="A134" t="s">
        <v>908</v>
      </c>
      <c r="B134" t="s">
        <v>1440</v>
      </c>
      <c r="C134">
        <v>25</v>
      </c>
      <c r="D134">
        <v>2.89</v>
      </c>
    </row>
    <row r="135" spans="1:4" x14ac:dyDescent="0.25">
      <c r="A135" t="s">
        <v>714</v>
      </c>
      <c r="B135" t="s">
        <v>1897</v>
      </c>
      <c r="C135">
        <v>24</v>
      </c>
      <c r="D135">
        <v>2.88</v>
      </c>
    </row>
    <row r="136" spans="1:4" x14ac:dyDescent="0.25">
      <c r="A136" t="s">
        <v>812</v>
      </c>
      <c r="B136" t="s">
        <v>1471</v>
      </c>
      <c r="C136">
        <v>26</v>
      </c>
      <c r="D136">
        <v>2.88</v>
      </c>
    </row>
    <row r="137" spans="1:4" x14ac:dyDescent="0.25">
      <c r="A137" t="s">
        <v>863</v>
      </c>
      <c r="B137" t="s">
        <v>1936</v>
      </c>
      <c r="C137">
        <v>48</v>
      </c>
      <c r="D137">
        <v>2.86</v>
      </c>
    </row>
    <row r="138" spans="1:4" x14ac:dyDescent="0.25">
      <c r="A138" t="s">
        <v>759</v>
      </c>
      <c r="B138" t="s">
        <v>1601</v>
      </c>
      <c r="C138">
        <v>32</v>
      </c>
      <c r="D138">
        <v>2.82</v>
      </c>
    </row>
    <row r="139" spans="1:4" x14ac:dyDescent="0.25">
      <c r="A139" t="s">
        <v>740</v>
      </c>
      <c r="B139" t="s">
        <v>1753</v>
      </c>
      <c r="C139">
        <v>33</v>
      </c>
      <c r="D139">
        <v>2.8</v>
      </c>
    </row>
    <row r="140" spans="1:4" x14ac:dyDescent="0.25">
      <c r="A140" t="s">
        <v>998</v>
      </c>
      <c r="B140" t="s">
        <v>1900</v>
      </c>
      <c r="C140">
        <v>10</v>
      </c>
      <c r="D140">
        <v>2.79</v>
      </c>
    </row>
    <row r="141" spans="1:4" x14ac:dyDescent="0.25">
      <c r="A141" t="s">
        <v>716</v>
      </c>
      <c r="B141" t="s">
        <v>1627</v>
      </c>
      <c r="C141">
        <v>25</v>
      </c>
      <c r="D141">
        <v>2.79</v>
      </c>
    </row>
    <row r="142" spans="1:4" x14ac:dyDescent="0.25">
      <c r="A142" t="s">
        <v>761</v>
      </c>
      <c r="B142" t="s">
        <v>1918</v>
      </c>
      <c r="C142">
        <v>27</v>
      </c>
      <c r="D142">
        <v>2.78</v>
      </c>
    </row>
    <row r="143" spans="1:4" x14ac:dyDescent="0.25">
      <c r="A143" t="s">
        <v>962</v>
      </c>
      <c r="B143" t="s">
        <v>1912</v>
      </c>
      <c r="C143">
        <v>5</v>
      </c>
      <c r="D143">
        <v>2.75</v>
      </c>
    </row>
    <row r="144" spans="1:4" x14ac:dyDescent="0.25">
      <c r="A144" t="s">
        <v>753</v>
      </c>
      <c r="B144" t="s">
        <v>1618</v>
      </c>
      <c r="C144">
        <v>34</v>
      </c>
      <c r="D144">
        <v>2.75</v>
      </c>
    </row>
    <row r="145" spans="1:4" x14ac:dyDescent="0.25">
      <c r="A145" t="s">
        <v>817</v>
      </c>
      <c r="B145" t="s">
        <v>1382</v>
      </c>
      <c r="C145">
        <v>15</v>
      </c>
      <c r="D145">
        <v>2.75</v>
      </c>
    </row>
    <row r="146" spans="1:4" x14ac:dyDescent="0.25">
      <c r="A146" t="s">
        <v>776</v>
      </c>
      <c r="B146" t="s">
        <v>1456</v>
      </c>
      <c r="C146">
        <v>18</v>
      </c>
      <c r="D146">
        <v>2.72</v>
      </c>
    </row>
    <row r="147" spans="1:4" x14ac:dyDescent="0.25">
      <c r="A147" t="s">
        <v>749</v>
      </c>
      <c r="B147" t="s">
        <v>1472</v>
      </c>
      <c r="C147">
        <v>14</v>
      </c>
      <c r="D147">
        <v>2.71</v>
      </c>
    </row>
    <row r="148" spans="1:4" x14ac:dyDescent="0.25">
      <c r="A148" t="s">
        <v>724</v>
      </c>
      <c r="B148" t="s">
        <v>1822</v>
      </c>
      <c r="C148">
        <v>46</v>
      </c>
      <c r="D148">
        <v>2.71</v>
      </c>
    </row>
    <row r="149" spans="1:4" x14ac:dyDescent="0.25">
      <c r="A149" t="s">
        <v>693</v>
      </c>
      <c r="B149" t="s">
        <v>1956</v>
      </c>
      <c r="C149">
        <v>21</v>
      </c>
      <c r="D149">
        <v>2.7</v>
      </c>
    </row>
    <row r="150" spans="1:4" x14ac:dyDescent="0.25">
      <c r="A150" t="s">
        <v>869</v>
      </c>
      <c r="B150" t="s">
        <v>1855</v>
      </c>
      <c r="C150">
        <v>19</v>
      </c>
      <c r="D150">
        <v>2.69</v>
      </c>
    </row>
    <row r="151" spans="1:4" x14ac:dyDescent="0.25">
      <c r="A151" t="s">
        <v>765</v>
      </c>
      <c r="B151" t="s">
        <v>1512</v>
      </c>
      <c r="C151">
        <v>46</v>
      </c>
      <c r="D151">
        <v>2.69</v>
      </c>
    </row>
    <row r="152" spans="1:4" x14ac:dyDescent="0.25">
      <c r="A152" t="s">
        <v>901</v>
      </c>
      <c r="B152" t="s">
        <v>1836</v>
      </c>
      <c r="C152">
        <v>20</v>
      </c>
      <c r="D152">
        <v>2.68</v>
      </c>
    </row>
    <row r="153" spans="1:4" x14ac:dyDescent="0.25">
      <c r="A153" t="s">
        <v>774</v>
      </c>
      <c r="B153" t="s">
        <v>1445</v>
      </c>
      <c r="C153">
        <v>32</v>
      </c>
      <c r="D153">
        <v>2.67</v>
      </c>
    </row>
    <row r="154" spans="1:4" x14ac:dyDescent="0.25">
      <c r="A154" t="s">
        <v>849</v>
      </c>
      <c r="B154" t="s">
        <v>1906</v>
      </c>
      <c r="C154">
        <v>56</v>
      </c>
      <c r="D154">
        <v>2.67</v>
      </c>
    </row>
    <row r="155" spans="1:4" x14ac:dyDescent="0.25">
      <c r="A155" t="s">
        <v>931</v>
      </c>
      <c r="B155" t="s">
        <v>1762</v>
      </c>
      <c r="C155">
        <v>15</v>
      </c>
      <c r="D155">
        <v>2.67</v>
      </c>
    </row>
    <row r="156" spans="1:4" x14ac:dyDescent="0.25">
      <c r="A156" t="s">
        <v>883</v>
      </c>
      <c r="B156" t="s">
        <v>1435</v>
      </c>
      <c r="C156">
        <v>22</v>
      </c>
      <c r="D156">
        <v>2.66</v>
      </c>
    </row>
    <row r="157" spans="1:4" x14ac:dyDescent="0.25">
      <c r="A157" t="s">
        <v>751</v>
      </c>
      <c r="B157" t="s">
        <v>1464</v>
      </c>
      <c r="C157">
        <v>9</v>
      </c>
      <c r="D157">
        <v>2.66</v>
      </c>
    </row>
    <row r="158" spans="1:4" x14ac:dyDescent="0.25">
      <c r="A158" t="s">
        <v>811</v>
      </c>
      <c r="B158" t="s">
        <v>1542</v>
      </c>
      <c r="C158">
        <v>11</v>
      </c>
      <c r="D158">
        <v>2.66</v>
      </c>
    </row>
    <row r="159" spans="1:4" x14ac:dyDescent="0.25">
      <c r="A159" t="s">
        <v>768</v>
      </c>
      <c r="B159" t="s">
        <v>1905</v>
      </c>
      <c r="C159">
        <v>31</v>
      </c>
      <c r="D159">
        <v>2.64</v>
      </c>
    </row>
    <row r="160" spans="1:4" x14ac:dyDescent="0.25">
      <c r="A160" t="s">
        <v>696</v>
      </c>
      <c r="B160" t="s">
        <v>1700</v>
      </c>
      <c r="C160">
        <v>41</v>
      </c>
      <c r="D160">
        <v>2.62</v>
      </c>
    </row>
    <row r="161" spans="1:4" x14ac:dyDescent="0.25">
      <c r="A161" t="s">
        <v>852</v>
      </c>
      <c r="B161" t="s">
        <v>1466</v>
      </c>
      <c r="C161">
        <v>36</v>
      </c>
      <c r="D161">
        <v>2.62</v>
      </c>
    </row>
    <row r="162" spans="1:4" x14ac:dyDescent="0.25">
      <c r="A162" t="s">
        <v>692</v>
      </c>
      <c r="B162" t="s">
        <v>1344</v>
      </c>
      <c r="C162">
        <v>37</v>
      </c>
      <c r="D162">
        <v>2.62</v>
      </c>
    </row>
    <row r="163" spans="1:4" x14ac:dyDescent="0.25">
      <c r="A163" t="s">
        <v>660</v>
      </c>
      <c r="B163" t="s">
        <v>1967</v>
      </c>
      <c r="C163">
        <v>12</v>
      </c>
      <c r="D163">
        <v>2.61</v>
      </c>
    </row>
    <row r="164" spans="1:4" x14ac:dyDescent="0.25">
      <c r="A164" t="s">
        <v>947</v>
      </c>
      <c r="B164" t="s">
        <v>1815</v>
      </c>
      <c r="C164">
        <v>16</v>
      </c>
      <c r="D164">
        <v>2.59</v>
      </c>
    </row>
    <row r="165" spans="1:4" x14ac:dyDescent="0.25">
      <c r="A165" t="s">
        <v>864</v>
      </c>
      <c r="B165" t="s">
        <v>1820</v>
      </c>
      <c r="C165">
        <v>68</v>
      </c>
      <c r="D165">
        <v>2.59</v>
      </c>
    </row>
    <row r="166" spans="1:4" x14ac:dyDescent="0.25">
      <c r="A166" t="s">
        <v>709</v>
      </c>
      <c r="B166" t="s">
        <v>1587</v>
      </c>
      <c r="C166">
        <v>24</v>
      </c>
      <c r="D166">
        <v>2.58</v>
      </c>
    </row>
    <row r="167" spans="1:4" x14ac:dyDescent="0.25">
      <c r="A167" t="s">
        <v>773</v>
      </c>
      <c r="B167" t="s">
        <v>1511</v>
      </c>
      <c r="C167">
        <v>16</v>
      </c>
      <c r="D167">
        <v>2.57</v>
      </c>
    </row>
    <row r="168" spans="1:4" x14ac:dyDescent="0.25">
      <c r="A168" t="s">
        <v>806</v>
      </c>
      <c r="B168" t="s">
        <v>1833</v>
      </c>
      <c r="C168">
        <v>55</v>
      </c>
      <c r="D168">
        <v>2.57</v>
      </c>
    </row>
    <row r="169" spans="1:4" x14ac:dyDescent="0.25">
      <c r="A169" t="s">
        <v>1041</v>
      </c>
      <c r="B169" t="s">
        <v>1718</v>
      </c>
      <c r="C169">
        <v>10</v>
      </c>
      <c r="D169">
        <v>2.57</v>
      </c>
    </row>
    <row r="170" spans="1:4" x14ac:dyDescent="0.25">
      <c r="A170" t="s">
        <v>719</v>
      </c>
      <c r="B170" t="s">
        <v>1534</v>
      </c>
      <c r="C170">
        <v>28</v>
      </c>
      <c r="D170">
        <v>2.57</v>
      </c>
    </row>
    <row r="171" spans="1:4" x14ac:dyDescent="0.25">
      <c r="A171" t="s">
        <v>878</v>
      </c>
      <c r="B171" t="s">
        <v>1872</v>
      </c>
      <c r="C171">
        <v>28</v>
      </c>
      <c r="D171">
        <v>2.56</v>
      </c>
    </row>
    <row r="172" spans="1:4" x14ac:dyDescent="0.25">
      <c r="A172" t="s">
        <v>770</v>
      </c>
      <c r="B172" t="s">
        <v>1455</v>
      </c>
      <c r="C172">
        <v>42</v>
      </c>
      <c r="D172">
        <v>2.5299999999999998</v>
      </c>
    </row>
    <row r="173" spans="1:4" x14ac:dyDescent="0.25">
      <c r="A173" t="s">
        <v>1013</v>
      </c>
      <c r="B173" t="s">
        <v>1492</v>
      </c>
      <c r="C173">
        <v>4</v>
      </c>
      <c r="D173">
        <v>2.52</v>
      </c>
    </row>
    <row r="174" spans="1:4" x14ac:dyDescent="0.25">
      <c r="A174" t="s">
        <v>1045</v>
      </c>
      <c r="B174" t="s">
        <v>1611</v>
      </c>
      <c r="C174">
        <v>11</v>
      </c>
      <c r="D174">
        <v>2.5099999999999998</v>
      </c>
    </row>
    <row r="175" spans="1:4" x14ac:dyDescent="0.25">
      <c r="A175" t="s">
        <v>702</v>
      </c>
      <c r="B175" t="s">
        <v>1851</v>
      </c>
      <c r="C175">
        <v>47</v>
      </c>
      <c r="D175">
        <v>2.5</v>
      </c>
    </row>
    <row r="176" spans="1:4" x14ac:dyDescent="0.25">
      <c r="A176" t="s">
        <v>914</v>
      </c>
      <c r="B176" t="s">
        <v>1608</v>
      </c>
      <c r="C176">
        <v>6</v>
      </c>
      <c r="D176">
        <v>2.5</v>
      </c>
    </row>
    <row r="177" spans="1:4" x14ac:dyDescent="0.25">
      <c r="A177" t="s">
        <v>742</v>
      </c>
      <c r="B177" t="s">
        <v>1548</v>
      </c>
      <c r="C177">
        <v>18</v>
      </c>
      <c r="D177">
        <v>2.5</v>
      </c>
    </row>
    <row r="178" spans="1:4" x14ac:dyDescent="0.25">
      <c r="A178" t="s">
        <v>735</v>
      </c>
      <c r="B178" t="s">
        <v>1663</v>
      </c>
      <c r="C178">
        <v>18</v>
      </c>
      <c r="D178">
        <v>2.5</v>
      </c>
    </row>
    <row r="179" spans="1:4" x14ac:dyDescent="0.25">
      <c r="A179" t="s">
        <v>752</v>
      </c>
      <c r="B179" t="s">
        <v>1586</v>
      </c>
      <c r="C179">
        <v>59</v>
      </c>
      <c r="D179">
        <v>2.4900000000000002</v>
      </c>
    </row>
    <row r="180" spans="1:4" x14ac:dyDescent="0.25">
      <c r="A180" t="s">
        <v>671</v>
      </c>
      <c r="B180" t="s">
        <v>1957</v>
      </c>
      <c r="C180">
        <v>35</v>
      </c>
      <c r="D180">
        <v>2.4700000000000002</v>
      </c>
    </row>
    <row r="181" spans="1:4" x14ac:dyDescent="0.25">
      <c r="A181" t="s">
        <v>747</v>
      </c>
      <c r="B181" t="s">
        <v>1620</v>
      </c>
      <c r="C181">
        <v>27</v>
      </c>
      <c r="D181">
        <v>2.4700000000000002</v>
      </c>
    </row>
    <row r="182" spans="1:4" x14ac:dyDescent="0.25">
      <c r="A182" t="s">
        <v>713</v>
      </c>
      <c r="B182" t="s">
        <v>1773</v>
      </c>
      <c r="C182">
        <v>41</v>
      </c>
      <c r="D182">
        <v>2.4700000000000002</v>
      </c>
    </row>
    <row r="183" spans="1:4" x14ac:dyDescent="0.25">
      <c r="A183" t="s">
        <v>755</v>
      </c>
      <c r="B183" t="s">
        <v>1607</v>
      </c>
      <c r="C183">
        <v>22</v>
      </c>
      <c r="D183">
        <v>2.4700000000000002</v>
      </c>
    </row>
    <row r="184" spans="1:4" x14ac:dyDescent="0.25">
      <c r="A184" t="s">
        <v>767</v>
      </c>
      <c r="B184" t="s">
        <v>1419</v>
      </c>
      <c r="C184">
        <v>30</v>
      </c>
      <c r="D184">
        <v>2.4700000000000002</v>
      </c>
    </row>
    <row r="185" spans="1:4" x14ac:dyDescent="0.25">
      <c r="A185" t="s">
        <v>699</v>
      </c>
      <c r="B185" t="s">
        <v>1880</v>
      </c>
      <c r="C185">
        <v>20</v>
      </c>
      <c r="D185">
        <v>2.4700000000000002</v>
      </c>
    </row>
    <row r="186" spans="1:4" x14ac:dyDescent="0.25">
      <c r="A186" t="s">
        <v>756</v>
      </c>
      <c r="B186" t="s">
        <v>1370</v>
      </c>
      <c r="C186">
        <v>27</v>
      </c>
      <c r="D186">
        <v>2.4700000000000002</v>
      </c>
    </row>
    <row r="187" spans="1:4" x14ac:dyDescent="0.25">
      <c r="A187" t="s">
        <v>1004</v>
      </c>
      <c r="B187" t="s">
        <v>1408</v>
      </c>
      <c r="C187">
        <v>5</v>
      </c>
      <c r="D187">
        <v>2.4500000000000002</v>
      </c>
    </row>
    <row r="188" spans="1:4" x14ac:dyDescent="0.25">
      <c r="A188" t="s">
        <v>720</v>
      </c>
      <c r="B188" t="s">
        <v>1986</v>
      </c>
      <c r="C188">
        <v>25</v>
      </c>
      <c r="D188">
        <v>2.44</v>
      </c>
    </row>
    <row r="189" spans="1:4" x14ac:dyDescent="0.25">
      <c r="A189" t="s">
        <v>824</v>
      </c>
      <c r="B189" t="s">
        <v>1378</v>
      </c>
      <c r="C189">
        <v>40</v>
      </c>
      <c r="D189">
        <v>2.44</v>
      </c>
    </row>
    <row r="190" spans="1:4" x14ac:dyDescent="0.25">
      <c r="A190" t="s">
        <v>895</v>
      </c>
      <c r="B190" t="s">
        <v>1789</v>
      </c>
      <c r="C190">
        <v>21</v>
      </c>
      <c r="D190">
        <v>2.44</v>
      </c>
    </row>
    <row r="191" spans="1:4" x14ac:dyDescent="0.25">
      <c r="A191" t="s">
        <v>819</v>
      </c>
      <c r="B191" t="s">
        <v>1427</v>
      </c>
      <c r="C191">
        <v>14</v>
      </c>
      <c r="D191">
        <v>2.44</v>
      </c>
    </row>
    <row r="192" spans="1:4" x14ac:dyDescent="0.25">
      <c r="A192" t="s">
        <v>728</v>
      </c>
      <c r="B192" t="s">
        <v>1572</v>
      </c>
      <c r="C192">
        <v>42</v>
      </c>
      <c r="D192">
        <v>2.44</v>
      </c>
    </row>
    <row r="193" spans="1:4" x14ac:dyDescent="0.25">
      <c r="A193" t="s">
        <v>745</v>
      </c>
      <c r="B193" t="s">
        <v>1801</v>
      </c>
      <c r="C193">
        <v>29</v>
      </c>
      <c r="D193">
        <v>2.4300000000000002</v>
      </c>
    </row>
    <row r="194" spans="1:4" x14ac:dyDescent="0.25">
      <c r="A194" t="s">
        <v>687</v>
      </c>
      <c r="B194" t="s">
        <v>1917</v>
      </c>
      <c r="C194">
        <v>61</v>
      </c>
      <c r="D194">
        <v>2.41</v>
      </c>
    </row>
    <row r="195" spans="1:4" x14ac:dyDescent="0.25">
      <c r="A195" t="s">
        <v>949</v>
      </c>
      <c r="B195" t="s">
        <v>1874</v>
      </c>
      <c r="C195">
        <v>30</v>
      </c>
      <c r="D195">
        <v>2.39</v>
      </c>
    </row>
    <row r="196" spans="1:4" x14ac:dyDescent="0.25">
      <c r="A196" t="s">
        <v>877</v>
      </c>
      <c r="B196" t="s">
        <v>1831</v>
      </c>
      <c r="C196">
        <v>37</v>
      </c>
      <c r="D196">
        <v>2.39</v>
      </c>
    </row>
    <row r="197" spans="1:4" x14ac:dyDescent="0.25">
      <c r="A197" t="s">
        <v>821</v>
      </c>
      <c r="B197" t="s">
        <v>1525</v>
      </c>
      <c r="C197">
        <v>24</v>
      </c>
      <c r="D197">
        <v>2.39</v>
      </c>
    </row>
    <row r="198" spans="1:4" x14ac:dyDescent="0.25">
      <c r="A198" t="s">
        <v>866</v>
      </c>
      <c r="B198" t="s">
        <v>1480</v>
      </c>
      <c r="C198">
        <v>11</v>
      </c>
      <c r="D198">
        <v>2.37</v>
      </c>
    </row>
    <row r="199" spans="1:4" x14ac:dyDescent="0.25">
      <c r="A199" t="s">
        <v>701</v>
      </c>
      <c r="B199" t="s">
        <v>1863</v>
      </c>
      <c r="C199">
        <v>47</v>
      </c>
      <c r="D199">
        <v>2.37</v>
      </c>
    </row>
    <row r="200" spans="1:4" x14ac:dyDescent="0.25">
      <c r="A200" t="s">
        <v>946</v>
      </c>
      <c r="B200" t="s">
        <v>1396</v>
      </c>
      <c r="C200">
        <v>27</v>
      </c>
      <c r="D200">
        <v>2.36</v>
      </c>
    </row>
    <row r="201" spans="1:4" x14ac:dyDescent="0.25">
      <c r="A201" t="s">
        <v>809</v>
      </c>
      <c r="B201" t="s">
        <v>1386</v>
      </c>
      <c r="C201">
        <v>19</v>
      </c>
      <c r="D201">
        <v>2.35</v>
      </c>
    </row>
    <row r="202" spans="1:4" x14ac:dyDescent="0.25">
      <c r="A202" t="s">
        <v>1069</v>
      </c>
      <c r="B202" t="s">
        <v>1532</v>
      </c>
      <c r="C202">
        <v>19</v>
      </c>
      <c r="D202">
        <v>2.35</v>
      </c>
    </row>
    <row r="203" spans="1:4" x14ac:dyDescent="0.25">
      <c r="A203" t="s">
        <v>963</v>
      </c>
      <c r="B203" t="s">
        <v>1864</v>
      </c>
      <c r="C203">
        <v>21</v>
      </c>
      <c r="D203">
        <v>2.33</v>
      </c>
    </row>
    <row r="204" spans="1:4" x14ac:dyDescent="0.25">
      <c r="A204" t="s">
        <v>880</v>
      </c>
      <c r="B204" t="s">
        <v>1634</v>
      </c>
      <c r="C204">
        <v>50</v>
      </c>
      <c r="D204">
        <v>2.3199999999999998</v>
      </c>
    </row>
    <row r="205" spans="1:4" x14ac:dyDescent="0.25">
      <c r="A205" t="s">
        <v>1007</v>
      </c>
      <c r="B205" t="s">
        <v>1734</v>
      </c>
      <c r="C205">
        <v>8</v>
      </c>
      <c r="D205">
        <v>2.31</v>
      </c>
    </row>
    <row r="206" spans="1:4" x14ac:dyDescent="0.25">
      <c r="A206" t="s">
        <v>619</v>
      </c>
      <c r="B206" t="s">
        <v>1451</v>
      </c>
      <c r="C206">
        <v>5</v>
      </c>
      <c r="D206">
        <v>2.31</v>
      </c>
    </row>
    <row r="207" spans="1:4" x14ac:dyDescent="0.25">
      <c r="A207" t="s">
        <v>1120</v>
      </c>
      <c r="B207" t="s">
        <v>1742</v>
      </c>
      <c r="C207">
        <v>8</v>
      </c>
      <c r="D207">
        <v>2.31</v>
      </c>
    </row>
    <row r="208" spans="1:4" x14ac:dyDescent="0.25">
      <c r="A208" t="s">
        <v>661</v>
      </c>
      <c r="B208" t="s">
        <v>1442</v>
      </c>
      <c r="C208">
        <v>18</v>
      </c>
      <c r="D208">
        <v>2.31</v>
      </c>
    </row>
    <row r="209" spans="1:4" x14ac:dyDescent="0.25">
      <c r="A209" t="s">
        <v>967</v>
      </c>
      <c r="B209" t="s">
        <v>1702</v>
      </c>
      <c r="C209">
        <v>17</v>
      </c>
      <c r="D209">
        <v>2.2999999999999998</v>
      </c>
    </row>
    <row r="210" spans="1:4" x14ac:dyDescent="0.25">
      <c r="A210" t="s">
        <v>827</v>
      </c>
      <c r="B210" t="s">
        <v>1402</v>
      </c>
      <c r="C210">
        <v>39</v>
      </c>
      <c r="D210">
        <v>2.29</v>
      </c>
    </row>
    <row r="211" spans="1:4" x14ac:dyDescent="0.25">
      <c r="A211" t="s">
        <v>953</v>
      </c>
      <c r="B211" t="s">
        <v>1553</v>
      </c>
      <c r="C211">
        <v>41</v>
      </c>
      <c r="D211">
        <v>2.29</v>
      </c>
    </row>
    <row r="212" spans="1:4" x14ac:dyDescent="0.25">
      <c r="A212" t="s">
        <v>766</v>
      </c>
      <c r="B212" t="s">
        <v>1588</v>
      </c>
      <c r="C212">
        <v>34</v>
      </c>
      <c r="D212">
        <v>2.29</v>
      </c>
    </row>
    <row r="213" spans="1:4" x14ac:dyDescent="0.25">
      <c r="A213" t="s">
        <v>771</v>
      </c>
      <c r="B213" t="s">
        <v>1923</v>
      </c>
      <c r="C213">
        <v>18</v>
      </c>
      <c r="D213">
        <v>2.2799999999999998</v>
      </c>
    </row>
    <row r="214" spans="1:4" x14ac:dyDescent="0.25">
      <c r="A214" t="s">
        <v>654</v>
      </c>
      <c r="B214" t="s">
        <v>1677</v>
      </c>
      <c r="C214">
        <v>48</v>
      </c>
      <c r="D214">
        <v>2.2799999999999998</v>
      </c>
    </row>
    <row r="215" spans="1:4" x14ac:dyDescent="0.25">
      <c r="A215" t="s">
        <v>643</v>
      </c>
      <c r="B215" t="s">
        <v>1951</v>
      </c>
      <c r="C215">
        <v>11</v>
      </c>
      <c r="D215">
        <v>2.2799999999999998</v>
      </c>
    </row>
    <row r="216" spans="1:4" x14ac:dyDescent="0.25">
      <c r="A216" t="s">
        <v>820</v>
      </c>
      <c r="B216" t="s">
        <v>1544</v>
      </c>
      <c r="C216">
        <v>77</v>
      </c>
      <c r="D216">
        <v>2.2799999999999998</v>
      </c>
    </row>
    <row r="217" spans="1:4" x14ac:dyDescent="0.25">
      <c r="A217" t="s">
        <v>865</v>
      </c>
      <c r="B217" t="s">
        <v>1870</v>
      </c>
      <c r="C217">
        <v>17</v>
      </c>
      <c r="D217">
        <v>2.2599999999999998</v>
      </c>
    </row>
    <row r="218" spans="1:4" x14ac:dyDescent="0.25">
      <c r="A218" t="s">
        <v>686</v>
      </c>
      <c r="B218" t="s">
        <v>1495</v>
      </c>
      <c r="C218">
        <v>12</v>
      </c>
      <c r="D218">
        <v>2.25</v>
      </c>
    </row>
    <row r="219" spans="1:4" x14ac:dyDescent="0.25">
      <c r="A219" t="s">
        <v>769</v>
      </c>
      <c r="B219" t="s">
        <v>1531</v>
      </c>
      <c r="C219">
        <v>33</v>
      </c>
      <c r="D219">
        <v>2.2400000000000002</v>
      </c>
    </row>
    <row r="220" spans="1:4" x14ac:dyDescent="0.25">
      <c r="A220" t="s">
        <v>733</v>
      </c>
      <c r="B220" t="s">
        <v>1498</v>
      </c>
      <c r="C220">
        <v>50</v>
      </c>
      <c r="D220">
        <v>2.2400000000000002</v>
      </c>
    </row>
    <row r="221" spans="1:4" x14ac:dyDescent="0.25">
      <c r="A221" t="s">
        <v>763</v>
      </c>
      <c r="B221" t="s">
        <v>1645</v>
      </c>
      <c r="C221">
        <v>49</v>
      </c>
      <c r="D221">
        <v>2.23</v>
      </c>
    </row>
    <row r="222" spans="1:4" x14ac:dyDescent="0.25">
      <c r="A222" t="s">
        <v>833</v>
      </c>
      <c r="B222" t="s">
        <v>1346</v>
      </c>
      <c r="C222">
        <v>14</v>
      </c>
      <c r="D222">
        <v>2.2200000000000002</v>
      </c>
    </row>
    <row r="223" spans="1:4" x14ac:dyDescent="0.25">
      <c r="A223" t="s">
        <v>855</v>
      </c>
      <c r="B223" t="s">
        <v>1563</v>
      </c>
      <c r="C223">
        <v>25</v>
      </c>
      <c r="D223">
        <v>2.21</v>
      </c>
    </row>
    <row r="224" spans="1:4" x14ac:dyDescent="0.25">
      <c r="A224" t="s">
        <v>874</v>
      </c>
      <c r="B224" t="s">
        <v>1862</v>
      </c>
      <c r="C224">
        <v>17</v>
      </c>
      <c r="D224">
        <v>2.21</v>
      </c>
    </row>
    <row r="225" spans="1:4" x14ac:dyDescent="0.25">
      <c r="A225" t="s">
        <v>915</v>
      </c>
      <c r="B225" t="s">
        <v>1395</v>
      </c>
      <c r="C225">
        <v>31</v>
      </c>
      <c r="D225">
        <v>2.21</v>
      </c>
    </row>
    <row r="226" spans="1:4" x14ac:dyDescent="0.25">
      <c r="A226" t="s">
        <v>746</v>
      </c>
      <c r="B226" t="s">
        <v>1755</v>
      </c>
      <c r="C226">
        <v>33</v>
      </c>
      <c r="D226">
        <v>2.19</v>
      </c>
    </row>
    <row r="227" spans="1:4" x14ac:dyDescent="0.25">
      <c r="A227" t="s">
        <v>903</v>
      </c>
      <c r="B227" t="s">
        <v>1913</v>
      </c>
      <c r="C227">
        <v>22</v>
      </c>
      <c r="D227">
        <v>2.1800000000000002</v>
      </c>
    </row>
    <row r="228" spans="1:4" x14ac:dyDescent="0.25">
      <c r="A228" t="s">
        <v>748</v>
      </c>
      <c r="B228" t="s">
        <v>1423</v>
      </c>
      <c r="C228">
        <v>20</v>
      </c>
      <c r="D228">
        <v>2.17</v>
      </c>
    </row>
    <row r="229" spans="1:4" x14ac:dyDescent="0.25">
      <c r="A229" t="s">
        <v>843</v>
      </c>
      <c r="B229" t="s">
        <v>1825</v>
      </c>
      <c r="C229">
        <v>17</v>
      </c>
      <c r="D229">
        <v>2.15</v>
      </c>
    </row>
    <row r="230" spans="1:4" x14ac:dyDescent="0.25">
      <c r="A230" t="s">
        <v>844</v>
      </c>
      <c r="B230" t="s">
        <v>1340</v>
      </c>
      <c r="C230">
        <v>42</v>
      </c>
      <c r="D230">
        <v>2.15</v>
      </c>
    </row>
    <row r="231" spans="1:4" x14ac:dyDescent="0.25">
      <c r="A231" t="s">
        <v>1010</v>
      </c>
      <c r="B231" t="s">
        <v>1879</v>
      </c>
      <c r="C231">
        <v>21</v>
      </c>
      <c r="D231">
        <v>2.15</v>
      </c>
    </row>
    <row r="232" spans="1:4" x14ac:dyDescent="0.25">
      <c r="A232" t="s">
        <v>1035</v>
      </c>
      <c r="B232" t="s">
        <v>1774</v>
      </c>
      <c r="C232">
        <v>9</v>
      </c>
      <c r="D232">
        <v>2.14</v>
      </c>
    </row>
    <row r="233" spans="1:4" x14ac:dyDescent="0.25">
      <c r="A233" t="s">
        <v>796</v>
      </c>
      <c r="B233" t="s">
        <v>1418</v>
      </c>
      <c r="C233">
        <v>24</v>
      </c>
      <c r="D233">
        <v>2.14</v>
      </c>
    </row>
    <row r="234" spans="1:4" x14ac:dyDescent="0.25">
      <c r="A234" t="s">
        <v>698</v>
      </c>
      <c r="B234" t="s">
        <v>1939</v>
      </c>
      <c r="C234">
        <v>4</v>
      </c>
      <c r="D234">
        <v>2.14</v>
      </c>
    </row>
    <row r="235" spans="1:4" x14ac:dyDescent="0.25">
      <c r="A235" t="s">
        <v>800</v>
      </c>
      <c r="B235" t="s">
        <v>1613</v>
      </c>
      <c r="C235">
        <v>74</v>
      </c>
      <c r="D235">
        <v>2.14</v>
      </c>
    </row>
    <row r="236" spans="1:4" x14ac:dyDescent="0.25">
      <c r="A236" t="s">
        <v>935</v>
      </c>
      <c r="B236" t="s">
        <v>1806</v>
      </c>
      <c r="C236">
        <v>22</v>
      </c>
      <c r="D236">
        <v>2.13</v>
      </c>
    </row>
    <row r="237" spans="1:4" x14ac:dyDescent="0.25">
      <c r="A237" t="s">
        <v>803</v>
      </c>
      <c r="B237" t="s">
        <v>1533</v>
      </c>
      <c r="C237">
        <v>51</v>
      </c>
      <c r="D237">
        <v>2.13</v>
      </c>
    </row>
    <row r="238" spans="1:4" x14ac:dyDescent="0.25">
      <c r="A238" t="s">
        <v>932</v>
      </c>
      <c r="B238" t="s">
        <v>1461</v>
      </c>
      <c r="C238">
        <v>23</v>
      </c>
      <c r="D238">
        <v>2.12</v>
      </c>
    </row>
    <row r="239" spans="1:4" x14ac:dyDescent="0.25">
      <c r="A239" t="s">
        <v>789</v>
      </c>
      <c r="B239" t="s">
        <v>1907</v>
      </c>
      <c r="C239">
        <v>9</v>
      </c>
      <c r="D239">
        <v>2.11</v>
      </c>
    </row>
    <row r="240" spans="1:4" x14ac:dyDescent="0.25">
      <c r="A240" t="s">
        <v>856</v>
      </c>
      <c r="B240" t="s">
        <v>1792</v>
      </c>
      <c r="C240">
        <v>14</v>
      </c>
      <c r="D240">
        <v>2.11</v>
      </c>
    </row>
    <row r="241" spans="1:4" x14ac:dyDescent="0.25">
      <c r="A241" t="s">
        <v>838</v>
      </c>
      <c r="B241" t="s">
        <v>1786</v>
      </c>
      <c r="C241">
        <v>14</v>
      </c>
      <c r="D241">
        <v>2.11</v>
      </c>
    </row>
    <row r="242" spans="1:4" x14ac:dyDescent="0.25">
      <c r="A242" t="s">
        <v>1129</v>
      </c>
      <c r="B242" t="s">
        <v>1867</v>
      </c>
      <c r="C242">
        <v>3</v>
      </c>
      <c r="D242">
        <v>2.1</v>
      </c>
    </row>
    <row r="243" spans="1:4" x14ac:dyDescent="0.25">
      <c r="A243" t="s">
        <v>757</v>
      </c>
      <c r="B243" t="s">
        <v>1537</v>
      </c>
      <c r="C243">
        <v>53</v>
      </c>
      <c r="D243">
        <v>2.09</v>
      </c>
    </row>
    <row r="244" spans="1:4" x14ac:dyDescent="0.25">
      <c r="A244" t="s">
        <v>916</v>
      </c>
      <c r="B244" t="s">
        <v>1655</v>
      </c>
      <c r="C244">
        <v>33</v>
      </c>
      <c r="D244">
        <v>2.09</v>
      </c>
    </row>
    <row r="245" spans="1:4" x14ac:dyDescent="0.25">
      <c r="A245" t="s">
        <v>928</v>
      </c>
      <c r="B245" t="s">
        <v>1941</v>
      </c>
      <c r="C245">
        <v>9</v>
      </c>
      <c r="D245">
        <v>2.08</v>
      </c>
    </row>
    <row r="246" spans="1:4" x14ac:dyDescent="0.25">
      <c r="A246" t="s">
        <v>861</v>
      </c>
      <c r="B246" t="s">
        <v>1894</v>
      </c>
      <c r="C246">
        <v>15</v>
      </c>
      <c r="D246">
        <v>2.0699999999999998</v>
      </c>
    </row>
    <row r="247" spans="1:4" x14ac:dyDescent="0.25">
      <c r="A247" t="s">
        <v>829</v>
      </c>
      <c r="B247" t="s">
        <v>1935</v>
      </c>
      <c r="C247">
        <v>12</v>
      </c>
      <c r="D247">
        <v>2.06</v>
      </c>
    </row>
    <row r="248" spans="1:4" x14ac:dyDescent="0.25">
      <c r="A248" t="s">
        <v>837</v>
      </c>
      <c r="B248" t="s">
        <v>1924</v>
      </c>
      <c r="C248">
        <v>19</v>
      </c>
      <c r="D248">
        <v>2.06</v>
      </c>
    </row>
    <row r="249" spans="1:4" x14ac:dyDescent="0.25">
      <c r="A249" t="s">
        <v>940</v>
      </c>
      <c r="B249" t="s">
        <v>1614</v>
      </c>
      <c r="C249">
        <v>20</v>
      </c>
      <c r="D249">
        <v>2.0499999999999998</v>
      </c>
    </row>
    <row r="250" spans="1:4" x14ac:dyDescent="0.25">
      <c r="A250" t="s">
        <v>868</v>
      </c>
      <c r="B250" t="s">
        <v>1949</v>
      </c>
      <c r="C250">
        <v>14</v>
      </c>
      <c r="D250">
        <v>2.04</v>
      </c>
    </row>
    <row r="251" spans="1:4" x14ac:dyDescent="0.25">
      <c r="A251" t="s">
        <v>1111</v>
      </c>
      <c r="B251" t="s">
        <v>1770</v>
      </c>
      <c r="C251">
        <v>10</v>
      </c>
      <c r="D251">
        <v>2.04</v>
      </c>
    </row>
    <row r="252" spans="1:4" x14ac:dyDescent="0.25">
      <c r="A252" t="s">
        <v>893</v>
      </c>
      <c r="B252" t="s">
        <v>1356</v>
      </c>
      <c r="C252">
        <v>58</v>
      </c>
      <c r="D252">
        <v>2.04</v>
      </c>
    </row>
    <row r="253" spans="1:4" x14ac:dyDescent="0.25">
      <c r="A253" t="s">
        <v>835</v>
      </c>
      <c r="B253" t="s">
        <v>1873</v>
      </c>
      <c r="C253">
        <v>18</v>
      </c>
      <c r="D253">
        <v>2.04</v>
      </c>
    </row>
    <row r="254" spans="1:4" x14ac:dyDescent="0.25">
      <c r="A254" t="s">
        <v>712</v>
      </c>
      <c r="B254" t="s">
        <v>1846</v>
      </c>
      <c r="C254">
        <v>16</v>
      </c>
      <c r="D254">
        <v>2.0299999999999998</v>
      </c>
    </row>
    <row r="255" spans="1:4" x14ac:dyDescent="0.25">
      <c r="A255" t="s">
        <v>900</v>
      </c>
      <c r="B255" t="s">
        <v>1447</v>
      </c>
      <c r="C255">
        <v>57</v>
      </c>
      <c r="D255">
        <v>2.0299999999999998</v>
      </c>
    </row>
    <row r="256" spans="1:4" x14ac:dyDescent="0.25">
      <c r="A256" t="s">
        <v>807</v>
      </c>
      <c r="B256" t="s">
        <v>1467</v>
      </c>
      <c r="C256">
        <v>27</v>
      </c>
      <c r="D256">
        <v>2.0099999999999998</v>
      </c>
    </row>
    <row r="257" spans="1:4" x14ac:dyDescent="0.25">
      <c r="A257" t="s">
        <v>857</v>
      </c>
      <c r="B257" t="s">
        <v>1508</v>
      </c>
      <c r="C257">
        <v>17</v>
      </c>
      <c r="D257">
        <v>2.0099999999999998</v>
      </c>
    </row>
    <row r="258" spans="1:4" x14ac:dyDescent="0.25">
      <c r="A258" t="s">
        <v>921</v>
      </c>
      <c r="B258" t="s">
        <v>1515</v>
      </c>
      <c r="C258">
        <v>11</v>
      </c>
      <c r="D258">
        <v>2</v>
      </c>
    </row>
    <row r="259" spans="1:4" x14ac:dyDescent="0.25">
      <c r="A259" t="s">
        <v>825</v>
      </c>
      <c r="B259" t="s">
        <v>1592</v>
      </c>
      <c r="C259">
        <v>46</v>
      </c>
      <c r="D259">
        <v>2</v>
      </c>
    </row>
    <row r="260" spans="1:4" x14ac:dyDescent="0.25">
      <c r="A260" t="s">
        <v>924</v>
      </c>
      <c r="B260" t="s">
        <v>1420</v>
      </c>
      <c r="C260">
        <v>24</v>
      </c>
      <c r="D260">
        <v>2</v>
      </c>
    </row>
    <row r="261" spans="1:4" x14ac:dyDescent="0.25">
      <c r="A261" t="s">
        <v>842</v>
      </c>
      <c r="B261" t="s">
        <v>1462</v>
      </c>
      <c r="C261">
        <v>36</v>
      </c>
      <c r="D261">
        <v>1.99</v>
      </c>
    </row>
    <row r="262" spans="1:4" x14ac:dyDescent="0.25">
      <c r="A262" t="s">
        <v>760</v>
      </c>
      <c r="B262" t="s">
        <v>1590</v>
      </c>
      <c r="C262">
        <v>45</v>
      </c>
      <c r="D262">
        <v>1.99</v>
      </c>
    </row>
    <row r="263" spans="1:4" x14ac:dyDescent="0.25">
      <c r="A263" t="s">
        <v>726</v>
      </c>
      <c r="B263" t="s">
        <v>1728</v>
      </c>
      <c r="C263">
        <v>42</v>
      </c>
      <c r="D263">
        <v>1.99</v>
      </c>
    </row>
    <row r="264" spans="1:4" x14ac:dyDescent="0.25">
      <c r="A264" t="s">
        <v>952</v>
      </c>
      <c r="B264" t="s">
        <v>1809</v>
      </c>
      <c r="C264">
        <v>36</v>
      </c>
      <c r="D264">
        <v>1.97</v>
      </c>
    </row>
    <row r="265" spans="1:4" x14ac:dyDescent="0.25">
      <c r="A265" t="s">
        <v>941</v>
      </c>
      <c r="B265" t="s">
        <v>1660</v>
      </c>
      <c r="C265">
        <v>41</v>
      </c>
      <c r="D265">
        <v>1.96</v>
      </c>
    </row>
    <row r="266" spans="1:4" x14ac:dyDescent="0.25">
      <c r="A266" t="s">
        <v>925</v>
      </c>
      <c r="B266" t="s">
        <v>1837</v>
      </c>
      <c r="C266">
        <v>9</v>
      </c>
      <c r="D266">
        <v>1.96</v>
      </c>
    </row>
    <row r="267" spans="1:4" x14ac:dyDescent="0.25">
      <c r="A267" t="s">
        <v>926</v>
      </c>
      <c r="B267" t="s">
        <v>1375</v>
      </c>
      <c r="C267">
        <v>44</v>
      </c>
      <c r="D267">
        <v>1.96</v>
      </c>
    </row>
    <row r="268" spans="1:4" x14ac:dyDescent="0.25">
      <c r="A268" t="s">
        <v>889</v>
      </c>
      <c r="B268" t="s">
        <v>1877</v>
      </c>
      <c r="C268">
        <v>55</v>
      </c>
      <c r="D268">
        <v>1.95</v>
      </c>
    </row>
    <row r="269" spans="1:4" x14ac:dyDescent="0.25">
      <c r="A269" t="s">
        <v>810</v>
      </c>
      <c r="B269" t="s">
        <v>1840</v>
      </c>
      <c r="C269">
        <v>28</v>
      </c>
      <c r="D269">
        <v>1.95</v>
      </c>
    </row>
    <row r="270" spans="1:4" x14ac:dyDescent="0.25">
      <c r="A270" t="s">
        <v>1152</v>
      </c>
      <c r="B270" t="s">
        <v>1649</v>
      </c>
      <c r="C270">
        <v>10</v>
      </c>
      <c r="D270">
        <v>1.95</v>
      </c>
    </row>
    <row r="271" spans="1:4" x14ac:dyDescent="0.25">
      <c r="A271" t="s">
        <v>1169</v>
      </c>
      <c r="B271" t="s">
        <v>1639</v>
      </c>
      <c r="C271">
        <v>13</v>
      </c>
      <c r="D271">
        <v>1.95</v>
      </c>
    </row>
    <row r="272" spans="1:4" x14ac:dyDescent="0.25">
      <c r="A272" t="s">
        <v>886</v>
      </c>
      <c r="B272" t="s">
        <v>1523</v>
      </c>
      <c r="C272">
        <v>57</v>
      </c>
      <c r="D272">
        <v>1.94</v>
      </c>
    </row>
    <row r="273" spans="1:4" x14ac:dyDescent="0.25">
      <c r="A273" t="s">
        <v>909</v>
      </c>
      <c r="B273" t="s">
        <v>1479</v>
      </c>
      <c r="C273">
        <v>32</v>
      </c>
      <c r="D273">
        <v>1.94</v>
      </c>
    </row>
    <row r="274" spans="1:4" x14ac:dyDescent="0.25">
      <c r="A274" t="s">
        <v>783</v>
      </c>
      <c r="B274" t="s">
        <v>1562</v>
      </c>
      <c r="C274">
        <v>43</v>
      </c>
      <c r="D274">
        <v>1.94</v>
      </c>
    </row>
    <row r="275" spans="1:4" x14ac:dyDescent="0.25">
      <c r="A275" t="s">
        <v>960</v>
      </c>
      <c r="B275" t="s">
        <v>1797</v>
      </c>
      <c r="C275">
        <v>39</v>
      </c>
      <c r="D275">
        <v>1.93</v>
      </c>
    </row>
    <row r="276" spans="1:4" x14ac:dyDescent="0.25">
      <c r="A276" t="s">
        <v>1023</v>
      </c>
      <c r="B276" t="s">
        <v>1362</v>
      </c>
      <c r="C276">
        <v>10</v>
      </c>
      <c r="D276">
        <v>1.93</v>
      </c>
    </row>
    <row r="277" spans="1:4" x14ac:dyDescent="0.25">
      <c r="A277" t="s">
        <v>750</v>
      </c>
      <c r="B277" t="s">
        <v>1635</v>
      </c>
      <c r="C277">
        <v>14</v>
      </c>
      <c r="D277">
        <v>1.92</v>
      </c>
    </row>
    <row r="278" spans="1:4" x14ac:dyDescent="0.25">
      <c r="A278" t="s">
        <v>1000</v>
      </c>
      <c r="B278" t="s">
        <v>1569</v>
      </c>
      <c r="C278">
        <v>7</v>
      </c>
      <c r="D278">
        <v>1.92</v>
      </c>
    </row>
    <row r="279" spans="1:4" x14ac:dyDescent="0.25">
      <c r="A279" t="s">
        <v>762</v>
      </c>
      <c r="B279" t="s">
        <v>1336</v>
      </c>
      <c r="C279">
        <v>70</v>
      </c>
      <c r="D279">
        <v>1.92</v>
      </c>
    </row>
    <row r="280" spans="1:4" x14ac:dyDescent="0.25">
      <c r="A280" t="s">
        <v>850</v>
      </c>
      <c r="B280" t="s">
        <v>1903</v>
      </c>
      <c r="C280">
        <v>20</v>
      </c>
      <c r="D280">
        <v>1.92</v>
      </c>
    </row>
    <row r="281" spans="1:4" x14ac:dyDescent="0.25">
      <c r="A281" t="s">
        <v>816</v>
      </c>
      <c r="B281" t="s">
        <v>1810</v>
      </c>
      <c r="C281">
        <v>25</v>
      </c>
      <c r="D281">
        <v>1.91</v>
      </c>
    </row>
    <row r="282" spans="1:4" x14ac:dyDescent="0.25">
      <c r="A282" t="s">
        <v>1116</v>
      </c>
      <c r="B282" t="s">
        <v>1696</v>
      </c>
      <c r="C282">
        <v>18</v>
      </c>
      <c r="D282">
        <v>1.91</v>
      </c>
    </row>
    <row r="283" spans="1:4" x14ac:dyDescent="0.25">
      <c r="A283" t="s">
        <v>1134</v>
      </c>
      <c r="B283" t="s">
        <v>1494</v>
      </c>
      <c r="C283">
        <v>33</v>
      </c>
      <c r="D283">
        <v>1.9</v>
      </c>
    </row>
    <row r="284" spans="1:4" x14ac:dyDescent="0.25">
      <c r="A284" t="s">
        <v>804</v>
      </c>
      <c r="B284" t="s">
        <v>1865</v>
      </c>
      <c r="C284">
        <v>24</v>
      </c>
      <c r="D284">
        <v>1.9</v>
      </c>
    </row>
    <row r="285" spans="1:4" x14ac:dyDescent="0.25">
      <c r="A285" t="s">
        <v>818</v>
      </c>
      <c r="B285" t="s">
        <v>1882</v>
      </c>
      <c r="C285">
        <v>39</v>
      </c>
      <c r="D285">
        <v>1.89</v>
      </c>
    </row>
    <row r="286" spans="1:4" x14ac:dyDescent="0.25">
      <c r="A286" t="s">
        <v>936</v>
      </c>
      <c r="B286" t="s">
        <v>1783</v>
      </c>
      <c r="C286">
        <v>47</v>
      </c>
      <c r="D286">
        <v>1.89</v>
      </c>
    </row>
    <row r="287" spans="1:4" x14ac:dyDescent="0.25">
      <c r="A287" t="s">
        <v>1156</v>
      </c>
      <c r="B287" t="s">
        <v>1706</v>
      </c>
      <c r="C287">
        <v>13</v>
      </c>
      <c r="D287">
        <v>1.88</v>
      </c>
    </row>
    <row r="288" spans="1:4" x14ac:dyDescent="0.25">
      <c r="A288" t="s">
        <v>1019</v>
      </c>
      <c r="B288" t="s">
        <v>1528</v>
      </c>
      <c r="C288">
        <v>42</v>
      </c>
      <c r="D288">
        <v>1.87</v>
      </c>
    </row>
    <row r="289" spans="1:4" x14ac:dyDescent="0.25">
      <c r="A289" t="s">
        <v>1087</v>
      </c>
      <c r="B289" t="s">
        <v>1497</v>
      </c>
      <c r="C289">
        <v>23</v>
      </c>
      <c r="D289">
        <v>1.87</v>
      </c>
    </row>
    <row r="290" spans="1:4" x14ac:dyDescent="0.25">
      <c r="A290" t="s">
        <v>862</v>
      </c>
      <c r="B290" t="s">
        <v>1605</v>
      </c>
      <c r="C290">
        <v>61</v>
      </c>
      <c r="D290">
        <v>1.87</v>
      </c>
    </row>
    <row r="291" spans="1:4" x14ac:dyDescent="0.25">
      <c r="A291" t="s">
        <v>875</v>
      </c>
      <c r="B291" t="s">
        <v>1428</v>
      </c>
      <c r="C291">
        <v>29</v>
      </c>
      <c r="D291">
        <v>1.86</v>
      </c>
    </row>
    <row r="292" spans="1:4" x14ac:dyDescent="0.25">
      <c r="A292" t="s">
        <v>1163</v>
      </c>
      <c r="B292" t="s">
        <v>1577</v>
      </c>
      <c r="C292">
        <v>8</v>
      </c>
      <c r="D292">
        <v>1.86</v>
      </c>
    </row>
    <row r="293" spans="1:4" x14ac:dyDescent="0.25">
      <c r="A293" t="s">
        <v>948</v>
      </c>
      <c r="B293" t="s">
        <v>1373</v>
      </c>
      <c r="C293">
        <v>51</v>
      </c>
      <c r="D293">
        <v>1.86</v>
      </c>
    </row>
    <row r="294" spans="1:4" x14ac:dyDescent="0.25">
      <c r="A294" t="s">
        <v>937</v>
      </c>
      <c r="B294" t="s">
        <v>1448</v>
      </c>
      <c r="C294">
        <v>38</v>
      </c>
      <c r="D294">
        <v>1.85</v>
      </c>
    </row>
    <row r="295" spans="1:4" x14ac:dyDescent="0.25">
      <c r="A295" t="s">
        <v>1110</v>
      </c>
      <c r="B295" t="s">
        <v>1824</v>
      </c>
      <c r="C295">
        <v>13</v>
      </c>
      <c r="D295">
        <v>1.84</v>
      </c>
    </row>
    <row r="296" spans="1:4" x14ac:dyDescent="0.25">
      <c r="A296" t="s">
        <v>830</v>
      </c>
      <c r="B296" t="s">
        <v>1342</v>
      </c>
      <c r="C296">
        <v>23</v>
      </c>
      <c r="D296">
        <v>1.84</v>
      </c>
    </row>
    <row r="297" spans="1:4" x14ac:dyDescent="0.25">
      <c r="A297" t="s">
        <v>912</v>
      </c>
      <c r="B297" t="s">
        <v>1414</v>
      </c>
      <c r="C297">
        <v>42</v>
      </c>
      <c r="D297">
        <v>1.84</v>
      </c>
    </row>
    <row r="298" spans="1:4" x14ac:dyDescent="0.25">
      <c r="A298" t="s">
        <v>919</v>
      </c>
      <c r="B298" t="s">
        <v>1571</v>
      </c>
      <c r="C298">
        <v>35</v>
      </c>
      <c r="D298">
        <v>1.83</v>
      </c>
    </row>
    <row r="299" spans="1:4" x14ac:dyDescent="0.25">
      <c r="A299" t="s">
        <v>976</v>
      </c>
      <c r="B299" t="s">
        <v>1641</v>
      </c>
      <c r="C299">
        <v>27</v>
      </c>
      <c r="D299">
        <v>1.82</v>
      </c>
    </row>
    <row r="300" spans="1:4" x14ac:dyDescent="0.25">
      <c r="A300" t="s">
        <v>872</v>
      </c>
      <c r="B300" t="s">
        <v>1555</v>
      </c>
      <c r="C300">
        <v>45</v>
      </c>
      <c r="D300">
        <v>1.82</v>
      </c>
    </row>
    <row r="301" spans="1:4" x14ac:dyDescent="0.25">
      <c r="A301" t="s">
        <v>980</v>
      </c>
      <c r="B301" t="s">
        <v>1841</v>
      </c>
      <c r="C301">
        <v>21</v>
      </c>
      <c r="D301">
        <v>1.82</v>
      </c>
    </row>
    <row r="302" spans="1:4" x14ac:dyDescent="0.25">
      <c r="A302" t="s">
        <v>1171</v>
      </c>
      <c r="B302" t="s">
        <v>1844</v>
      </c>
      <c r="C302">
        <v>10</v>
      </c>
      <c r="D302">
        <v>1.81</v>
      </c>
    </row>
    <row r="303" spans="1:4" x14ac:dyDescent="0.25">
      <c r="A303" t="s">
        <v>989</v>
      </c>
      <c r="B303" t="s">
        <v>1784</v>
      </c>
      <c r="C303">
        <v>23</v>
      </c>
      <c r="D303">
        <v>1.81</v>
      </c>
    </row>
    <row r="304" spans="1:4" x14ac:dyDescent="0.25">
      <c r="A304" t="s">
        <v>1181</v>
      </c>
      <c r="B304" t="s">
        <v>1803</v>
      </c>
      <c r="C304">
        <v>13</v>
      </c>
      <c r="D304">
        <v>1.81</v>
      </c>
    </row>
    <row r="305" spans="1:4" x14ac:dyDescent="0.25">
      <c r="A305" t="s">
        <v>885</v>
      </c>
      <c r="B305" t="s">
        <v>1772</v>
      </c>
      <c r="C305">
        <v>18</v>
      </c>
      <c r="D305">
        <v>1.8</v>
      </c>
    </row>
    <row r="306" spans="1:4" x14ac:dyDescent="0.25">
      <c r="A306" t="s">
        <v>1061</v>
      </c>
      <c r="B306" t="s">
        <v>1751</v>
      </c>
      <c r="C306">
        <v>12</v>
      </c>
      <c r="D306">
        <v>1.8</v>
      </c>
    </row>
    <row r="307" spans="1:4" x14ac:dyDescent="0.25">
      <c r="A307" t="s">
        <v>984</v>
      </c>
      <c r="B307" t="s">
        <v>1839</v>
      </c>
      <c r="C307">
        <v>17</v>
      </c>
      <c r="D307">
        <v>1.8</v>
      </c>
    </row>
    <row r="308" spans="1:4" x14ac:dyDescent="0.25">
      <c r="A308" t="s">
        <v>913</v>
      </c>
      <c r="B308" t="s">
        <v>1790</v>
      </c>
      <c r="C308">
        <v>29</v>
      </c>
      <c r="D308">
        <v>1.8</v>
      </c>
    </row>
    <row r="309" spans="1:4" x14ac:dyDescent="0.25">
      <c r="A309" t="s">
        <v>836</v>
      </c>
      <c r="B309" t="s">
        <v>1644</v>
      </c>
      <c r="C309">
        <v>14</v>
      </c>
      <c r="D309">
        <v>1.8</v>
      </c>
    </row>
    <row r="310" spans="1:4" x14ac:dyDescent="0.25">
      <c r="A310" t="s">
        <v>972</v>
      </c>
      <c r="B310" t="s">
        <v>1808</v>
      </c>
      <c r="C310">
        <v>9</v>
      </c>
      <c r="D310">
        <v>1.8</v>
      </c>
    </row>
    <row r="311" spans="1:4" x14ac:dyDescent="0.25">
      <c r="A311" t="s">
        <v>1039</v>
      </c>
      <c r="B311" t="s">
        <v>1692</v>
      </c>
      <c r="C311">
        <v>18</v>
      </c>
      <c r="D311">
        <v>1.79</v>
      </c>
    </row>
    <row r="312" spans="1:4" x14ac:dyDescent="0.25">
      <c r="A312" t="s">
        <v>846</v>
      </c>
      <c r="B312" t="s">
        <v>1875</v>
      </c>
      <c r="C312">
        <v>30</v>
      </c>
      <c r="D312">
        <v>1.79</v>
      </c>
    </row>
    <row r="313" spans="1:4" x14ac:dyDescent="0.25">
      <c r="A313" t="s">
        <v>797</v>
      </c>
      <c r="B313" t="s">
        <v>1767</v>
      </c>
      <c r="C313">
        <v>30</v>
      </c>
      <c r="D313">
        <v>1.79</v>
      </c>
    </row>
    <row r="314" spans="1:4" x14ac:dyDescent="0.25">
      <c r="A314" t="s">
        <v>987</v>
      </c>
      <c r="B314" t="s">
        <v>1363</v>
      </c>
      <c r="C314">
        <v>21</v>
      </c>
      <c r="D314">
        <v>1.77</v>
      </c>
    </row>
    <row r="315" spans="1:4" x14ac:dyDescent="0.25">
      <c r="A315" t="s">
        <v>1008</v>
      </c>
      <c r="B315" t="s">
        <v>1730</v>
      </c>
      <c r="C315">
        <v>37</v>
      </c>
      <c r="D315">
        <v>1.77</v>
      </c>
    </row>
    <row r="316" spans="1:4" x14ac:dyDescent="0.25">
      <c r="A316" t="s">
        <v>891</v>
      </c>
      <c r="B316" t="s">
        <v>1768</v>
      </c>
      <c r="C316">
        <v>17</v>
      </c>
      <c r="D316">
        <v>1.76</v>
      </c>
    </row>
    <row r="317" spans="1:4" x14ac:dyDescent="0.25">
      <c r="A317" t="s">
        <v>847</v>
      </c>
      <c r="B317" t="s">
        <v>1952</v>
      </c>
      <c r="C317">
        <v>19</v>
      </c>
      <c r="D317">
        <v>1.76</v>
      </c>
    </row>
    <row r="318" spans="1:4" x14ac:dyDescent="0.25">
      <c r="A318" t="s">
        <v>951</v>
      </c>
      <c r="B318" t="s">
        <v>1811</v>
      </c>
      <c r="C318">
        <v>10</v>
      </c>
      <c r="D318">
        <v>1.76</v>
      </c>
    </row>
    <row r="319" spans="1:4" x14ac:dyDescent="0.25">
      <c r="A319" t="s">
        <v>929</v>
      </c>
      <c r="B319" t="s">
        <v>1764</v>
      </c>
      <c r="C319">
        <v>23</v>
      </c>
      <c r="D319">
        <v>1.76</v>
      </c>
    </row>
    <row r="320" spans="1:4" x14ac:dyDescent="0.25">
      <c r="A320" t="s">
        <v>1122</v>
      </c>
      <c r="B320" t="s">
        <v>1389</v>
      </c>
      <c r="C320">
        <v>13</v>
      </c>
      <c r="D320">
        <v>1.76</v>
      </c>
    </row>
    <row r="321" spans="1:4" x14ac:dyDescent="0.25">
      <c r="A321" t="s">
        <v>961</v>
      </c>
      <c r="B321" t="s">
        <v>1394</v>
      </c>
      <c r="C321">
        <v>19</v>
      </c>
      <c r="D321">
        <v>1.75</v>
      </c>
    </row>
    <row r="322" spans="1:4" x14ac:dyDescent="0.25">
      <c r="A322" t="s">
        <v>907</v>
      </c>
      <c r="B322" t="s">
        <v>1932</v>
      </c>
      <c r="C322">
        <v>89</v>
      </c>
      <c r="D322">
        <v>1.75</v>
      </c>
    </row>
    <row r="323" spans="1:4" x14ac:dyDescent="0.25">
      <c r="A323" t="s">
        <v>723</v>
      </c>
      <c r="B323" t="s">
        <v>1852</v>
      </c>
      <c r="C323">
        <v>29</v>
      </c>
      <c r="D323">
        <v>1.75</v>
      </c>
    </row>
    <row r="324" spans="1:4" x14ac:dyDescent="0.25">
      <c r="A324" t="s">
        <v>823</v>
      </c>
      <c r="B324" t="s">
        <v>1615</v>
      </c>
      <c r="C324">
        <v>47</v>
      </c>
      <c r="D324">
        <v>1.74</v>
      </c>
    </row>
    <row r="325" spans="1:4" x14ac:dyDescent="0.25">
      <c r="A325" t="s">
        <v>879</v>
      </c>
      <c r="B325" t="s">
        <v>1335</v>
      </c>
      <c r="C325">
        <v>7</v>
      </c>
      <c r="D325">
        <v>1.74</v>
      </c>
    </row>
    <row r="326" spans="1:4" x14ac:dyDescent="0.25">
      <c r="A326" t="s">
        <v>991</v>
      </c>
      <c r="B326" t="s">
        <v>1848</v>
      </c>
      <c r="C326">
        <v>19</v>
      </c>
      <c r="D326">
        <v>1.74</v>
      </c>
    </row>
    <row r="327" spans="1:4" x14ac:dyDescent="0.25">
      <c r="A327" t="s">
        <v>992</v>
      </c>
      <c r="B327" t="s">
        <v>1672</v>
      </c>
      <c r="C327">
        <v>17</v>
      </c>
      <c r="D327">
        <v>1.74</v>
      </c>
    </row>
    <row r="328" spans="1:4" x14ac:dyDescent="0.25">
      <c r="A328" t="s">
        <v>1046</v>
      </c>
      <c r="B328" t="s">
        <v>1828</v>
      </c>
      <c r="C328">
        <v>18</v>
      </c>
      <c r="D328">
        <v>1.74</v>
      </c>
    </row>
    <row r="329" spans="1:4" x14ac:dyDescent="0.25">
      <c r="A329" t="s">
        <v>994</v>
      </c>
      <c r="B329" t="s">
        <v>1796</v>
      </c>
      <c r="C329">
        <v>15</v>
      </c>
      <c r="D329">
        <v>1.73</v>
      </c>
    </row>
    <row r="330" spans="1:4" x14ac:dyDescent="0.25">
      <c r="A330" t="s">
        <v>1018</v>
      </c>
      <c r="B330" t="s">
        <v>1736</v>
      </c>
      <c r="C330">
        <v>9</v>
      </c>
      <c r="D330">
        <v>1.73</v>
      </c>
    </row>
    <row r="331" spans="1:4" x14ac:dyDescent="0.25">
      <c r="A331" t="s">
        <v>1024</v>
      </c>
      <c r="B331" t="s">
        <v>1859</v>
      </c>
      <c r="C331">
        <v>9</v>
      </c>
      <c r="D331">
        <v>1.73</v>
      </c>
    </row>
    <row r="332" spans="1:4" x14ac:dyDescent="0.25">
      <c r="A332" t="s">
        <v>1093</v>
      </c>
      <c r="B332" t="s">
        <v>1602</v>
      </c>
      <c r="C332">
        <v>16</v>
      </c>
      <c r="D332">
        <v>1.73</v>
      </c>
    </row>
    <row r="333" spans="1:4" x14ac:dyDescent="0.25">
      <c r="A333" t="s">
        <v>974</v>
      </c>
      <c r="B333" t="s">
        <v>1835</v>
      </c>
      <c r="C333">
        <v>53</v>
      </c>
      <c r="D333">
        <v>1.73</v>
      </c>
    </row>
    <row r="334" spans="1:4" x14ac:dyDescent="0.25">
      <c r="A334" t="s">
        <v>813</v>
      </c>
      <c r="B334" t="s">
        <v>1430</v>
      </c>
      <c r="C334">
        <v>23</v>
      </c>
      <c r="D334">
        <v>1.72</v>
      </c>
    </row>
    <row r="335" spans="1:4" x14ac:dyDescent="0.25">
      <c r="A335" t="s">
        <v>975</v>
      </c>
      <c r="B335" t="s">
        <v>1582</v>
      </c>
      <c r="C335">
        <v>45</v>
      </c>
      <c r="D335">
        <v>1.71</v>
      </c>
    </row>
    <row r="336" spans="1:4" x14ac:dyDescent="0.25">
      <c r="A336" t="s">
        <v>956</v>
      </c>
      <c r="B336" t="s">
        <v>1866</v>
      </c>
      <c r="C336">
        <v>44</v>
      </c>
      <c r="D336">
        <v>1.71</v>
      </c>
    </row>
    <row r="337" spans="1:4" x14ac:dyDescent="0.25">
      <c r="A337" t="s">
        <v>1027</v>
      </c>
      <c r="B337" t="s">
        <v>1399</v>
      </c>
      <c r="C337">
        <v>32</v>
      </c>
      <c r="D337">
        <v>1.71</v>
      </c>
    </row>
    <row r="338" spans="1:4" x14ac:dyDescent="0.25">
      <c r="A338" t="s">
        <v>689</v>
      </c>
      <c r="B338" t="s">
        <v>1499</v>
      </c>
      <c r="C338">
        <v>30</v>
      </c>
      <c r="D338">
        <v>1.69</v>
      </c>
    </row>
    <row r="339" spans="1:4" x14ac:dyDescent="0.25">
      <c r="A339" t="s">
        <v>845</v>
      </c>
      <c r="B339" t="s">
        <v>1591</v>
      </c>
      <c r="C339">
        <v>50</v>
      </c>
      <c r="D339">
        <v>1.68</v>
      </c>
    </row>
    <row r="340" spans="1:4" x14ac:dyDescent="0.25">
      <c r="A340" t="s">
        <v>999</v>
      </c>
      <c r="B340" t="s">
        <v>1780</v>
      </c>
      <c r="C340">
        <v>13</v>
      </c>
      <c r="D340">
        <v>1.67</v>
      </c>
    </row>
    <row r="341" spans="1:4" x14ac:dyDescent="0.25">
      <c r="A341" t="s">
        <v>890</v>
      </c>
      <c r="B341" t="s">
        <v>1749</v>
      </c>
      <c r="C341">
        <v>38</v>
      </c>
      <c r="D341">
        <v>1.66</v>
      </c>
    </row>
    <row r="342" spans="1:4" x14ac:dyDescent="0.25">
      <c r="A342" t="s">
        <v>1076</v>
      </c>
      <c r="B342" t="s">
        <v>1723</v>
      </c>
      <c r="C342">
        <v>20</v>
      </c>
      <c r="D342">
        <v>1.66</v>
      </c>
    </row>
    <row r="343" spans="1:4" x14ac:dyDescent="0.25">
      <c r="A343" t="s">
        <v>920</v>
      </c>
      <c r="B343" t="s">
        <v>1647</v>
      </c>
      <c r="C343">
        <v>19</v>
      </c>
      <c r="D343">
        <v>1.65</v>
      </c>
    </row>
    <row r="344" spans="1:4" x14ac:dyDescent="0.25">
      <c r="A344" t="s">
        <v>950</v>
      </c>
      <c r="B344" t="s">
        <v>1648</v>
      </c>
      <c r="C344">
        <v>44</v>
      </c>
      <c r="D344">
        <v>1.65</v>
      </c>
    </row>
    <row r="345" spans="1:4" x14ac:dyDescent="0.25">
      <c r="A345" t="s">
        <v>1032</v>
      </c>
      <c r="B345" t="s">
        <v>1705</v>
      </c>
      <c r="C345">
        <v>14</v>
      </c>
      <c r="D345">
        <v>1.65</v>
      </c>
    </row>
    <row r="346" spans="1:4" x14ac:dyDescent="0.25">
      <c r="A346" t="s">
        <v>1016</v>
      </c>
      <c r="B346" t="s">
        <v>1658</v>
      </c>
      <c r="C346">
        <v>13</v>
      </c>
      <c r="D346">
        <v>1.64</v>
      </c>
    </row>
    <row r="347" spans="1:4" x14ac:dyDescent="0.25">
      <c r="A347" t="s">
        <v>1068</v>
      </c>
      <c r="B347" t="s">
        <v>1496</v>
      </c>
      <c r="C347">
        <v>17</v>
      </c>
      <c r="D347">
        <v>1.64</v>
      </c>
    </row>
    <row r="348" spans="1:4" x14ac:dyDescent="0.25">
      <c r="A348" t="s">
        <v>902</v>
      </c>
      <c r="B348" t="s">
        <v>1463</v>
      </c>
      <c r="C348">
        <v>16</v>
      </c>
      <c r="D348">
        <v>1.64</v>
      </c>
    </row>
    <row r="349" spans="1:4" x14ac:dyDescent="0.25">
      <c r="A349" t="s">
        <v>1042</v>
      </c>
      <c r="B349" t="s">
        <v>1621</v>
      </c>
      <c r="C349">
        <v>31</v>
      </c>
      <c r="D349">
        <v>1.63</v>
      </c>
    </row>
    <row r="350" spans="1:4" x14ac:dyDescent="0.25">
      <c r="A350" t="s">
        <v>1021</v>
      </c>
      <c r="B350" t="s">
        <v>1506</v>
      </c>
      <c r="C350">
        <v>41</v>
      </c>
      <c r="D350">
        <v>1.62</v>
      </c>
    </row>
    <row r="351" spans="1:4" x14ac:dyDescent="0.25">
      <c r="A351" t="s">
        <v>1054</v>
      </c>
      <c r="B351" t="s">
        <v>1791</v>
      </c>
      <c r="C351">
        <v>34</v>
      </c>
      <c r="D351">
        <v>1.62</v>
      </c>
    </row>
    <row r="352" spans="1:4" x14ac:dyDescent="0.25">
      <c r="A352" t="s">
        <v>782</v>
      </c>
      <c r="B352" t="s">
        <v>1850</v>
      </c>
      <c r="C352">
        <v>36</v>
      </c>
      <c r="D352">
        <v>1.62</v>
      </c>
    </row>
    <row r="353" spans="1:4" x14ac:dyDescent="0.25">
      <c r="A353" t="s">
        <v>1082</v>
      </c>
      <c r="B353" t="s">
        <v>1432</v>
      </c>
      <c r="C353">
        <v>23</v>
      </c>
      <c r="D353">
        <v>1.61</v>
      </c>
    </row>
    <row r="354" spans="1:4" x14ac:dyDescent="0.25">
      <c r="A354" t="s">
        <v>867</v>
      </c>
      <c r="B354" t="s">
        <v>1666</v>
      </c>
      <c r="C354">
        <v>24</v>
      </c>
      <c r="D354">
        <v>1.61</v>
      </c>
    </row>
    <row r="355" spans="1:4" x14ac:dyDescent="0.25">
      <c r="A355" t="s">
        <v>1135</v>
      </c>
      <c r="B355" t="s">
        <v>1424</v>
      </c>
      <c r="C355">
        <v>14</v>
      </c>
      <c r="D355">
        <v>1.61</v>
      </c>
    </row>
    <row r="356" spans="1:4" x14ac:dyDescent="0.25">
      <c r="A356" t="s">
        <v>876</v>
      </c>
      <c r="B356" t="s">
        <v>1746</v>
      </c>
      <c r="C356">
        <v>19</v>
      </c>
      <c r="D356">
        <v>1.61</v>
      </c>
    </row>
    <row r="357" spans="1:4" x14ac:dyDescent="0.25">
      <c r="A357" t="s">
        <v>922</v>
      </c>
      <c r="B357" t="s">
        <v>1638</v>
      </c>
      <c r="C357">
        <v>63</v>
      </c>
      <c r="D357">
        <v>1.6</v>
      </c>
    </row>
    <row r="358" spans="1:4" x14ac:dyDescent="0.25">
      <c r="A358" t="s">
        <v>1140</v>
      </c>
      <c r="B358" t="s">
        <v>1719</v>
      </c>
      <c r="C358">
        <v>22</v>
      </c>
      <c r="D358">
        <v>1.6</v>
      </c>
    </row>
    <row r="359" spans="1:4" x14ac:dyDescent="0.25">
      <c r="A359" t="s">
        <v>1143</v>
      </c>
      <c r="B359" t="s">
        <v>1775</v>
      </c>
      <c r="C359">
        <v>15</v>
      </c>
      <c r="D359">
        <v>1.6</v>
      </c>
    </row>
    <row r="360" spans="1:4" x14ac:dyDescent="0.25">
      <c r="A360" t="s">
        <v>904</v>
      </c>
      <c r="B360" t="s">
        <v>1679</v>
      </c>
      <c r="C360">
        <v>33</v>
      </c>
      <c r="D360">
        <v>1.59</v>
      </c>
    </row>
    <row r="361" spans="1:4" x14ac:dyDescent="0.25">
      <c r="A361" t="s">
        <v>887</v>
      </c>
      <c r="B361" t="s">
        <v>1487</v>
      </c>
      <c r="C361">
        <v>11</v>
      </c>
      <c r="D361">
        <v>1.59</v>
      </c>
    </row>
    <row r="362" spans="1:4" x14ac:dyDescent="0.25">
      <c r="A362" t="s">
        <v>944</v>
      </c>
      <c r="B362" t="s">
        <v>1636</v>
      </c>
      <c r="C362">
        <v>21</v>
      </c>
      <c r="D362">
        <v>1.59</v>
      </c>
    </row>
    <row r="363" spans="1:4" x14ac:dyDescent="0.25">
      <c r="A363" t="s">
        <v>988</v>
      </c>
      <c r="B363" t="s">
        <v>1940</v>
      </c>
      <c r="C363">
        <v>8</v>
      </c>
      <c r="D363">
        <v>1.59</v>
      </c>
    </row>
    <row r="364" spans="1:4" x14ac:dyDescent="0.25">
      <c r="A364" t="s">
        <v>795</v>
      </c>
      <c r="B364" t="s">
        <v>1948</v>
      </c>
      <c r="C364">
        <v>14</v>
      </c>
      <c r="D364">
        <v>1.58</v>
      </c>
    </row>
    <row r="365" spans="1:4" x14ac:dyDescent="0.25">
      <c r="A365" t="s">
        <v>1057</v>
      </c>
      <c r="B365" t="s">
        <v>1869</v>
      </c>
      <c r="C365">
        <v>13</v>
      </c>
      <c r="D365">
        <v>1.57</v>
      </c>
    </row>
    <row r="366" spans="1:4" x14ac:dyDescent="0.25">
      <c r="A366" t="s">
        <v>1073</v>
      </c>
      <c r="B366" t="s">
        <v>1349</v>
      </c>
      <c r="C366">
        <v>41</v>
      </c>
      <c r="D366">
        <v>1.57</v>
      </c>
    </row>
    <row r="367" spans="1:4" x14ac:dyDescent="0.25">
      <c r="A367" t="s">
        <v>1033</v>
      </c>
      <c r="B367" t="s">
        <v>1827</v>
      </c>
      <c r="C367">
        <v>17</v>
      </c>
      <c r="D367">
        <v>1.56</v>
      </c>
    </row>
    <row r="368" spans="1:4" x14ac:dyDescent="0.25">
      <c r="A368" t="s">
        <v>959</v>
      </c>
      <c r="B368" t="s">
        <v>1473</v>
      </c>
      <c r="C368">
        <v>16</v>
      </c>
      <c r="D368">
        <v>1.56</v>
      </c>
    </row>
    <row r="369" spans="1:4" x14ac:dyDescent="0.25">
      <c r="A369" t="s">
        <v>1103</v>
      </c>
      <c r="B369" t="s">
        <v>1650</v>
      </c>
      <c r="C369">
        <v>26</v>
      </c>
      <c r="D369">
        <v>1.56</v>
      </c>
    </row>
    <row r="370" spans="1:4" x14ac:dyDescent="0.25">
      <c r="A370" t="s">
        <v>1094</v>
      </c>
      <c r="B370" t="s">
        <v>1729</v>
      </c>
      <c r="C370">
        <v>14</v>
      </c>
      <c r="D370">
        <v>1.56</v>
      </c>
    </row>
    <row r="371" spans="1:4" x14ac:dyDescent="0.25">
      <c r="A371" t="s">
        <v>934</v>
      </c>
      <c r="B371" t="s">
        <v>1695</v>
      </c>
      <c r="C371">
        <v>23</v>
      </c>
      <c r="D371">
        <v>1.56</v>
      </c>
    </row>
    <row r="372" spans="1:4" x14ac:dyDescent="0.25">
      <c r="A372" t="s">
        <v>969</v>
      </c>
      <c r="B372" t="s">
        <v>1507</v>
      </c>
      <c r="C372">
        <v>34</v>
      </c>
      <c r="D372">
        <v>1.55</v>
      </c>
    </row>
    <row r="373" spans="1:4" x14ac:dyDescent="0.25">
      <c r="A373" t="s">
        <v>1178</v>
      </c>
      <c r="B373" t="s">
        <v>1731</v>
      </c>
      <c r="C373">
        <v>9</v>
      </c>
      <c r="D373">
        <v>1.55</v>
      </c>
    </row>
    <row r="374" spans="1:4" x14ac:dyDescent="0.25">
      <c r="A374" t="s">
        <v>1132</v>
      </c>
      <c r="B374" t="s">
        <v>1443</v>
      </c>
      <c r="C374">
        <v>6</v>
      </c>
      <c r="D374">
        <v>1.55</v>
      </c>
    </row>
    <row r="375" spans="1:4" x14ac:dyDescent="0.25">
      <c r="A375" t="s">
        <v>841</v>
      </c>
      <c r="B375" t="s">
        <v>1502</v>
      </c>
      <c r="C375">
        <v>25</v>
      </c>
      <c r="D375">
        <v>1.55</v>
      </c>
    </row>
    <row r="376" spans="1:4" x14ac:dyDescent="0.25">
      <c r="A376" t="s">
        <v>1011</v>
      </c>
      <c r="B376" t="s">
        <v>1489</v>
      </c>
      <c r="C376">
        <v>38</v>
      </c>
      <c r="D376">
        <v>1.54</v>
      </c>
    </row>
    <row r="377" spans="1:4" x14ac:dyDescent="0.25">
      <c r="A377" t="s">
        <v>923</v>
      </c>
      <c r="B377" t="s">
        <v>1778</v>
      </c>
      <c r="C377">
        <v>23</v>
      </c>
      <c r="D377">
        <v>1.54</v>
      </c>
    </row>
    <row r="378" spans="1:4" x14ac:dyDescent="0.25">
      <c r="A378" t="s">
        <v>917</v>
      </c>
      <c r="B378" t="s">
        <v>1760</v>
      </c>
      <c r="C378">
        <v>24</v>
      </c>
      <c r="D378">
        <v>1.54</v>
      </c>
    </row>
    <row r="379" spans="1:4" x14ac:dyDescent="0.25">
      <c r="A379" t="s">
        <v>1117</v>
      </c>
      <c r="B379" t="s">
        <v>1881</v>
      </c>
      <c r="C379">
        <v>9</v>
      </c>
      <c r="D379">
        <v>1.54</v>
      </c>
    </row>
    <row r="380" spans="1:4" x14ac:dyDescent="0.25">
      <c r="A380" t="s">
        <v>1172</v>
      </c>
      <c r="B380" t="s">
        <v>1364</v>
      </c>
      <c r="C380">
        <v>25</v>
      </c>
      <c r="D380">
        <v>1.53</v>
      </c>
    </row>
    <row r="381" spans="1:4" x14ac:dyDescent="0.25">
      <c r="A381" t="s">
        <v>1112</v>
      </c>
      <c r="B381" t="s">
        <v>1747</v>
      </c>
      <c r="C381">
        <v>19</v>
      </c>
      <c r="D381">
        <v>1.53</v>
      </c>
    </row>
    <row r="382" spans="1:4" x14ac:dyDescent="0.25">
      <c r="A382" t="s">
        <v>970</v>
      </c>
      <c r="B382" t="s">
        <v>1681</v>
      </c>
      <c r="C382">
        <v>24</v>
      </c>
      <c r="D382">
        <v>1.53</v>
      </c>
    </row>
    <row r="383" spans="1:4" x14ac:dyDescent="0.25">
      <c r="A383" t="s">
        <v>834</v>
      </c>
      <c r="B383" t="s">
        <v>1351</v>
      </c>
      <c r="C383">
        <v>46</v>
      </c>
      <c r="D383">
        <v>1.53</v>
      </c>
    </row>
    <row r="384" spans="1:4" x14ac:dyDescent="0.25">
      <c r="A384" t="s">
        <v>898</v>
      </c>
      <c r="B384" t="s">
        <v>1744</v>
      </c>
      <c r="C384">
        <v>20</v>
      </c>
      <c r="D384">
        <v>1.53</v>
      </c>
    </row>
    <row r="385" spans="1:4" x14ac:dyDescent="0.25">
      <c r="A385" t="s">
        <v>1009</v>
      </c>
      <c r="B385" t="s">
        <v>1717</v>
      </c>
      <c r="C385">
        <v>35</v>
      </c>
      <c r="D385">
        <v>1.53</v>
      </c>
    </row>
    <row r="386" spans="1:4" x14ac:dyDescent="0.25">
      <c r="A386" t="s">
        <v>1036</v>
      </c>
      <c r="B386" t="s">
        <v>1668</v>
      </c>
      <c r="C386">
        <v>24</v>
      </c>
      <c r="D386">
        <v>1.52</v>
      </c>
    </row>
    <row r="387" spans="1:4" x14ac:dyDescent="0.25">
      <c r="A387" t="s">
        <v>1074</v>
      </c>
      <c r="B387" t="s">
        <v>1854</v>
      </c>
      <c r="C387">
        <v>34</v>
      </c>
      <c r="D387">
        <v>1.52</v>
      </c>
    </row>
    <row r="388" spans="1:4" x14ac:dyDescent="0.25">
      <c r="A388" t="s">
        <v>892</v>
      </c>
      <c r="B388" t="s">
        <v>1661</v>
      </c>
      <c r="C388">
        <v>34</v>
      </c>
      <c r="D388">
        <v>1.52</v>
      </c>
    </row>
    <row r="389" spans="1:4" x14ac:dyDescent="0.25">
      <c r="A389" t="s">
        <v>1104</v>
      </c>
      <c r="B389" t="s">
        <v>1339</v>
      </c>
      <c r="C389">
        <v>6</v>
      </c>
      <c r="D389">
        <v>1.52</v>
      </c>
    </row>
    <row r="390" spans="1:4" x14ac:dyDescent="0.25">
      <c r="A390" t="s">
        <v>990</v>
      </c>
      <c r="B390" t="s">
        <v>1727</v>
      </c>
      <c r="C390">
        <v>59</v>
      </c>
      <c r="D390">
        <v>1.52</v>
      </c>
    </row>
    <row r="391" spans="1:4" x14ac:dyDescent="0.25">
      <c r="A391" t="s">
        <v>1002</v>
      </c>
      <c r="B391" t="s">
        <v>1599</v>
      </c>
      <c r="C391">
        <v>14</v>
      </c>
      <c r="D391">
        <v>1.51</v>
      </c>
    </row>
    <row r="392" spans="1:4" x14ac:dyDescent="0.25">
      <c r="A392" t="s">
        <v>1085</v>
      </c>
      <c r="B392" t="s">
        <v>1750</v>
      </c>
      <c r="C392">
        <v>14</v>
      </c>
      <c r="D392">
        <v>1.51</v>
      </c>
    </row>
    <row r="393" spans="1:4" x14ac:dyDescent="0.25">
      <c r="A393" t="s">
        <v>933</v>
      </c>
      <c r="B393" t="s">
        <v>1549</v>
      </c>
      <c r="C393">
        <v>23</v>
      </c>
      <c r="D393">
        <v>1.51</v>
      </c>
    </row>
    <row r="394" spans="1:4" x14ac:dyDescent="0.25">
      <c r="A394" t="s">
        <v>1159</v>
      </c>
      <c r="B394" t="s">
        <v>1781</v>
      </c>
      <c r="C394">
        <v>18</v>
      </c>
      <c r="D394">
        <v>1.5</v>
      </c>
    </row>
    <row r="395" spans="1:4" x14ac:dyDescent="0.25">
      <c r="A395" t="s">
        <v>978</v>
      </c>
      <c r="B395" t="s">
        <v>1595</v>
      </c>
      <c r="C395">
        <v>49</v>
      </c>
      <c r="D395">
        <v>1.5</v>
      </c>
    </row>
    <row r="396" spans="1:4" x14ac:dyDescent="0.25">
      <c r="A396" t="s">
        <v>979</v>
      </c>
      <c r="B396" t="s">
        <v>1754</v>
      </c>
      <c r="C396">
        <v>11</v>
      </c>
      <c r="D396">
        <v>1.5</v>
      </c>
    </row>
    <row r="397" spans="1:4" x14ac:dyDescent="0.25">
      <c r="A397" t="s">
        <v>910</v>
      </c>
      <c r="B397" t="s">
        <v>1567</v>
      </c>
      <c r="C397">
        <v>44</v>
      </c>
      <c r="D397">
        <v>1.5</v>
      </c>
    </row>
    <row r="398" spans="1:4" x14ac:dyDescent="0.25">
      <c r="A398" t="s">
        <v>1079</v>
      </c>
      <c r="B398" t="s">
        <v>1805</v>
      </c>
      <c r="C398">
        <v>15</v>
      </c>
      <c r="D398">
        <v>1.5</v>
      </c>
    </row>
    <row r="399" spans="1:4" x14ac:dyDescent="0.25">
      <c r="A399" t="s">
        <v>1028</v>
      </c>
      <c r="B399" t="s">
        <v>1892</v>
      </c>
      <c r="C399">
        <v>16</v>
      </c>
      <c r="D399">
        <v>1.49</v>
      </c>
    </row>
    <row r="400" spans="1:4" x14ac:dyDescent="0.25">
      <c r="A400" t="s">
        <v>1048</v>
      </c>
      <c r="B400" t="s">
        <v>1798</v>
      </c>
      <c r="C400">
        <v>11</v>
      </c>
      <c r="D400">
        <v>1.48</v>
      </c>
    </row>
    <row r="401" spans="1:4" x14ac:dyDescent="0.25">
      <c r="A401" t="s">
        <v>1210</v>
      </c>
      <c r="B401" t="s">
        <v>1673</v>
      </c>
      <c r="C401">
        <v>7</v>
      </c>
      <c r="D401">
        <v>1.48</v>
      </c>
    </row>
    <row r="402" spans="1:4" x14ac:dyDescent="0.25">
      <c r="A402" t="s">
        <v>1088</v>
      </c>
      <c r="B402" t="s">
        <v>1343</v>
      </c>
      <c r="C402">
        <v>19</v>
      </c>
      <c r="D402">
        <v>1.48</v>
      </c>
    </row>
    <row r="403" spans="1:4" x14ac:dyDescent="0.25">
      <c r="A403" t="s">
        <v>1056</v>
      </c>
      <c r="B403" t="s">
        <v>1871</v>
      </c>
      <c r="C403">
        <v>14</v>
      </c>
      <c r="D403">
        <v>1.48</v>
      </c>
    </row>
    <row r="404" spans="1:4" x14ac:dyDescent="0.25">
      <c r="A404" t="s">
        <v>1144</v>
      </c>
      <c r="B404" t="s">
        <v>1758</v>
      </c>
      <c r="C404">
        <v>6</v>
      </c>
      <c r="D404">
        <v>1.48</v>
      </c>
    </row>
    <row r="405" spans="1:4" x14ac:dyDescent="0.25">
      <c r="A405" t="s">
        <v>1108</v>
      </c>
      <c r="B405" t="s">
        <v>1857</v>
      </c>
      <c r="C405">
        <v>3</v>
      </c>
      <c r="D405">
        <v>1.48</v>
      </c>
    </row>
    <row r="406" spans="1:4" x14ac:dyDescent="0.25">
      <c r="A406" t="s">
        <v>1081</v>
      </c>
      <c r="B406" t="s">
        <v>1715</v>
      </c>
      <c r="C406">
        <v>15</v>
      </c>
      <c r="D406">
        <v>1.47</v>
      </c>
    </row>
    <row r="407" spans="1:4" x14ac:dyDescent="0.25">
      <c r="A407" t="s">
        <v>1003</v>
      </c>
      <c r="B407" t="s">
        <v>1737</v>
      </c>
      <c r="C407">
        <v>26</v>
      </c>
      <c r="D407">
        <v>1.47</v>
      </c>
    </row>
    <row r="408" spans="1:4" x14ac:dyDescent="0.25">
      <c r="A408" t="s">
        <v>982</v>
      </c>
      <c r="B408" t="s">
        <v>1410</v>
      </c>
      <c r="C408">
        <v>16</v>
      </c>
      <c r="D408">
        <v>1.47</v>
      </c>
    </row>
    <row r="409" spans="1:4" x14ac:dyDescent="0.25">
      <c r="A409" t="s">
        <v>899</v>
      </c>
      <c r="B409" t="s">
        <v>1922</v>
      </c>
      <c r="C409">
        <v>30</v>
      </c>
      <c r="D409">
        <v>1.47</v>
      </c>
    </row>
    <row r="410" spans="1:4" x14ac:dyDescent="0.25">
      <c r="A410" t="s">
        <v>955</v>
      </c>
      <c r="B410" t="s">
        <v>1743</v>
      </c>
      <c r="C410">
        <v>21</v>
      </c>
      <c r="D410">
        <v>1.47</v>
      </c>
    </row>
    <row r="411" spans="1:4" x14ac:dyDescent="0.25">
      <c r="A411" t="s">
        <v>882</v>
      </c>
      <c r="B411" t="s">
        <v>1756</v>
      </c>
      <c r="C411">
        <v>29</v>
      </c>
      <c r="D411">
        <v>1.47</v>
      </c>
    </row>
    <row r="412" spans="1:4" x14ac:dyDescent="0.25">
      <c r="A412" t="s">
        <v>1127</v>
      </c>
      <c r="B412" t="s">
        <v>1632</v>
      </c>
      <c r="C412">
        <v>35</v>
      </c>
      <c r="D412">
        <v>1.46</v>
      </c>
    </row>
    <row r="413" spans="1:4" x14ac:dyDescent="0.25">
      <c r="A413" t="s">
        <v>971</v>
      </c>
      <c r="B413" t="s">
        <v>1616</v>
      </c>
      <c r="C413">
        <v>39</v>
      </c>
      <c r="D413">
        <v>1.46</v>
      </c>
    </row>
    <row r="414" spans="1:4" x14ac:dyDescent="0.25">
      <c r="A414" t="s">
        <v>1044</v>
      </c>
      <c r="B414" t="s">
        <v>1821</v>
      </c>
      <c r="C414">
        <v>33</v>
      </c>
      <c r="D414">
        <v>1.46</v>
      </c>
    </row>
    <row r="415" spans="1:4" x14ac:dyDescent="0.25">
      <c r="A415" t="s">
        <v>840</v>
      </c>
      <c r="B415" t="s">
        <v>1804</v>
      </c>
      <c r="C415">
        <v>24</v>
      </c>
      <c r="D415">
        <v>1.46</v>
      </c>
    </row>
    <row r="416" spans="1:4" x14ac:dyDescent="0.25">
      <c r="A416" t="s">
        <v>939</v>
      </c>
      <c r="B416" t="s">
        <v>1849</v>
      </c>
      <c r="C416">
        <v>29</v>
      </c>
      <c r="D416">
        <v>1.46</v>
      </c>
    </row>
    <row r="417" spans="1:4" x14ac:dyDescent="0.25">
      <c r="A417" t="s">
        <v>1099</v>
      </c>
      <c r="B417" t="s">
        <v>1701</v>
      </c>
      <c r="C417">
        <v>17</v>
      </c>
      <c r="D417">
        <v>1.45</v>
      </c>
    </row>
    <row r="418" spans="1:4" x14ac:dyDescent="0.25">
      <c r="A418" t="s">
        <v>1025</v>
      </c>
      <c r="B418" t="s">
        <v>1787</v>
      </c>
      <c r="C418">
        <v>28</v>
      </c>
      <c r="D418">
        <v>1.45</v>
      </c>
    </row>
    <row r="419" spans="1:4" x14ac:dyDescent="0.25">
      <c r="A419" t="s">
        <v>1119</v>
      </c>
      <c r="B419" t="s">
        <v>1819</v>
      </c>
      <c r="C419">
        <v>12</v>
      </c>
      <c r="D419">
        <v>1.45</v>
      </c>
    </row>
    <row r="420" spans="1:4" x14ac:dyDescent="0.25">
      <c r="A420" t="s">
        <v>968</v>
      </c>
      <c r="B420" t="s">
        <v>1832</v>
      </c>
      <c r="C420">
        <v>29</v>
      </c>
      <c r="D420">
        <v>1.44</v>
      </c>
    </row>
    <row r="421" spans="1:4" x14ac:dyDescent="0.25">
      <c r="A421" t="s">
        <v>983</v>
      </c>
      <c r="B421" t="s">
        <v>1868</v>
      </c>
      <c r="C421">
        <v>44</v>
      </c>
      <c r="D421">
        <v>1.44</v>
      </c>
    </row>
    <row r="422" spans="1:4" x14ac:dyDescent="0.25">
      <c r="A422" t="s">
        <v>1022</v>
      </c>
      <c r="B422" t="s">
        <v>1813</v>
      </c>
      <c r="C422">
        <v>21</v>
      </c>
      <c r="D422">
        <v>1.44</v>
      </c>
    </row>
    <row r="423" spans="1:4" x14ac:dyDescent="0.25">
      <c r="A423" t="s">
        <v>897</v>
      </c>
      <c r="B423" t="s">
        <v>1788</v>
      </c>
      <c r="C423">
        <v>16</v>
      </c>
      <c r="D423">
        <v>1.44</v>
      </c>
    </row>
    <row r="424" spans="1:4" x14ac:dyDescent="0.25">
      <c r="A424" t="s">
        <v>1095</v>
      </c>
      <c r="B424" t="s">
        <v>1799</v>
      </c>
      <c r="C424">
        <v>20</v>
      </c>
      <c r="D424">
        <v>1.43</v>
      </c>
    </row>
    <row r="425" spans="1:4" x14ac:dyDescent="0.25">
      <c r="A425" t="s">
        <v>1052</v>
      </c>
      <c r="B425" t="s">
        <v>1771</v>
      </c>
      <c r="C425">
        <v>27</v>
      </c>
      <c r="D425">
        <v>1.43</v>
      </c>
    </row>
    <row r="426" spans="1:4" x14ac:dyDescent="0.25">
      <c r="A426" t="s">
        <v>1053</v>
      </c>
      <c r="B426" t="s">
        <v>1724</v>
      </c>
      <c r="C426">
        <v>15</v>
      </c>
      <c r="D426">
        <v>1.43</v>
      </c>
    </row>
    <row r="427" spans="1:4" x14ac:dyDescent="0.25">
      <c r="A427" t="s">
        <v>1040</v>
      </c>
      <c r="B427" t="s">
        <v>1710</v>
      </c>
      <c r="C427">
        <v>28</v>
      </c>
      <c r="D427">
        <v>1.43</v>
      </c>
    </row>
    <row r="428" spans="1:4" x14ac:dyDescent="0.25">
      <c r="A428" t="s">
        <v>1078</v>
      </c>
      <c r="B428" t="s">
        <v>1387</v>
      </c>
      <c r="C428">
        <v>27</v>
      </c>
      <c r="D428">
        <v>1.43</v>
      </c>
    </row>
    <row r="429" spans="1:4" x14ac:dyDescent="0.25">
      <c r="A429" t="s">
        <v>993</v>
      </c>
      <c r="B429" t="s">
        <v>1504</v>
      </c>
      <c r="C429">
        <v>32</v>
      </c>
      <c r="D429">
        <v>1.43</v>
      </c>
    </row>
    <row r="430" spans="1:4" x14ac:dyDescent="0.25">
      <c r="A430" t="s">
        <v>1020</v>
      </c>
      <c r="B430" t="s">
        <v>1404</v>
      </c>
      <c r="C430">
        <v>24</v>
      </c>
      <c r="D430">
        <v>1.42</v>
      </c>
    </row>
    <row r="431" spans="1:4" x14ac:dyDescent="0.25">
      <c r="A431" t="s">
        <v>1065</v>
      </c>
      <c r="B431" t="s">
        <v>1347</v>
      </c>
      <c r="C431">
        <v>21</v>
      </c>
      <c r="D431">
        <v>1.42</v>
      </c>
    </row>
    <row r="432" spans="1:4" x14ac:dyDescent="0.25">
      <c r="A432" t="s">
        <v>1168</v>
      </c>
      <c r="B432" t="s">
        <v>1812</v>
      </c>
      <c r="C432">
        <v>9</v>
      </c>
      <c r="D432">
        <v>1.42</v>
      </c>
    </row>
    <row r="433" spans="1:4" x14ac:dyDescent="0.25">
      <c r="A433" t="s">
        <v>1154</v>
      </c>
      <c r="B433" t="s">
        <v>1598</v>
      </c>
      <c r="C433">
        <v>12</v>
      </c>
      <c r="D433">
        <v>1.42</v>
      </c>
    </row>
    <row r="434" spans="1:4" x14ac:dyDescent="0.25">
      <c r="A434" t="s">
        <v>1071</v>
      </c>
      <c r="B434" t="s">
        <v>1513</v>
      </c>
      <c r="C434">
        <v>15</v>
      </c>
      <c r="D434">
        <v>1.42</v>
      </c>
    </row>
    <row r="435" spans="1:4" x14ac:dyDescent="0.25">
      <c r="A435" t="s">
        <v>1037</v>
      </c>
      <c r="B435" t="s">
        <v>1651</v>
      </c>
      <c r="C435">
        <v>37</v>
      </c>
      <c r="D435">
        <v>1.41</v>
      </c>
    </row>
    <row r="436" spans="1:4" x14ac:dyDescent="0.25">
      <c r="A436" t="s">
        <v>938</v>
      </c>
      <c r="B436" t="s">
        <v>1902</v>
      </c>
      <c r="C436">
        <v>41</v>
      </c>
      <c r="D436">
        <v>1.41</v>
      </c>
    </row>
    <row r="437" spans="1:4" x14ac:dyDescent="0.25">
      <c r="A437" t="s">
        <v>957</v>
      </c>
      <c r="B437" t="s">
        <v>1458</v>
      </c>
      <c r="C437">
        <v>29</v>
      </c>
      <c r="D437">
        <v>1.41</v>
      </c>
    </row>
    <row r="438" spans="1:4" x14ac:dyDescent="0.25">
      <c r="A438" t="s">
        <v>628</v>
      </c>
      <c r="B438" t="s">
        <v>1596</v>
      </c>
      <c r="C438">
        <v>35</v>
      </c>
      <c r="D438">
        <v>1.4</v>
      </c>
    </row>
    <row r="439" spans="1:4" x14ac:dyDescent="0.25">
      <c r="A439" t="s">
        <v>1089</v>
      </c>
      <c r="B439" t="s">
        <v>1629</v>
      </c>
      <c r="C439">
        <v>21</v>
      </c>
      <c r="D439">
        <v>1.4</v>
      </c>
    </row>
    <row r="440" spans="1:4" x14ac:dyDescent="0.25">
      <c r="A440" t="s">
        <v>1118</v>
      </c>
      <c r="B440" t="s">
        <v>1426</v>
      </c>
      <c r="C440">
        <v>34</v>
      </c>
      <c r="D440">
        <v>1.4</v>
      </c>
    </row>
    <row r="441" spans="1:4" x14ac:dyDescent="0.25">
      <c r="A441" t="s">
        <v>966</v>
      </c>
      <c r="B441" t="s">
        <v>1398</v>
      </c>
      <c r="C441">
        <v>28</v>
      </c>
      <c r="D441">
        <v>1.39</v>
      </c>
    </row>
    <row r="442" spans="1:4" x14ac:dyDescent="0.25">
      <c r="A442" t="s">
        <v>1001</v>
      </c>
      <c r="B442" t="s">
        <v>1483</v>
      </c>
      <c r="C442">
        <v>25</v>
      </c>
      <c r="D442">
        <v>1.39</v>
      </c>
    </row>
    <row r="443" spans="1:4" x14ac:dyDescent="0.25">
      <c r="A443" t="s">
        <v>1090</v>
      </c>
      <c r="B443" t="s">
        <v>1543</v>
      </c>
      <c r="C443">
        <v>22</v>
      </c>
      <c r="D443">
        <v>1.39</v>
      </c>
    </row>
    <row r="444" spans="1:4" x14ac:dyDescent="0.25">
      <c r="A444" t="s">
        <v>1091</v>
      </c>
      <c r="B444" t="s">
        <v>1886</v>
      </c>
      <c r="C444">
        <v>13</v>
      </c>
      <c r="D444">
        <v>1.39</v>
      </c>
    </row>
    <row r="445" spans="1:4" x14ac:dyDescent="0.25">
      <c r="A445" t="s">
        <v>918</v>
      </c>
      <c r="B445" t="s">
        <v>1847</v>
      </c>
      <c r="C445">
        <v>18</v>
      </c>
      <c r="D445">
        <v>1.39</v>
      </c>
    </row>
    <row r="446" spans="1:4" x14ac:dyDescent="0.25">
      <c r="A446" t="s">
        <v>1038</v>
      </c>
      <c r="B446" t="s">
        <v>1433</v>
      </c>
      <c r="C446">
        <v>29</v>
      </c>
      <c r="D446">
        <v>1.38</v>
      </c>
    </row>
    <row r="447" spans="1:4" x14ac:dyDescent="0.25">
      <c r="A447" t="s">
        <v>10248</v>
      </c>
      <c r="B447" t="s">
        <v>1740</v>
      </c>
      <c r="C447">
        <v>7</v>
      </c>
      <c r="D447">
        <v>1.38</v>
      </c>
    </row>
    <row r="448" spans="1:4" x14ac:dyDescent="0.25">
      <c r="A448" t="s">
        <v>954</v>
      </c>
      <c r="B448" t="s">
        <v>1885</v>
      </c>
      <c r="C448">
        <v>34</v>
      </c>
      <c r="D448">
        <v>1.38</v>
      </c>
    </row>
    <row r="449" spans="1:4" x14ac:dyDescent="0.25">
      <c r="A449" t="s">
        <v>1043</v>
      </c>
      <c r="B449" t="s">
        <v>1829</v>
      </c>
      <c r="C449">
        <v>16</v>
      </c>
      <c r="D449">
        <v>1.38</v>
      </c>
    </row>
    <row r="450" spans="1:4" x14ac:dyDescent="0.25">
      <c r="A450" t="s">
        <v>997</v>
      </c>
      <c r="B450" t="s">
        <v>1726</v>
      </c>
      <c r="C450">
        <v>23</v>
      </c>
      <c r="D450">
        <v>1.37</v>
      </c>
    </row>
    <row r="451" spans="1:4" x14ac:dyDescent="0.25">
      <c r="A451" t="s">
        <v>981</v>
      </c>
      <c r="B451" t="s">
        <v>1431</v>
      </c>
      <c r="C451">
        <v>8</v>
      </c>
      <c r="D451">
        <v>1.37</v>
      </c>
    </row>
    <row r="452" spans="1:4" x14ac:dyDescent="0.25">
      <c r="A452" t="s">
        <v>1164</v>
      </c>
      <c r="B452" t="s">
        <v>1698</v>
      </c>
      <c r="C452">
        <v>13</v>
      </c>
      <c r="D452">
        <v>1.37</v>
      </c>
    </row>
    <row r="453" spans="1:4" x14ac:dyDescent="0.25">
      <c r="A453" t="s">
        <v>1131</v>
      </c>
      <c r="B453" t="s">
        <v>1388</v>
      </c>
      <c r="C453">
        <v>9</v>
      </c>
      <c r="D453">
        <v>1.37</v>
      </c>
    </row>
    <row r="454" spans="1:4" x14ac:dyDescent="0.25">
      <c r="A454" t="s">
        <v>1026</v>
      </c>
      <c r="B454" t="s">
        <v>1818</v>
      </c>
      <c r="C454">
        <v>44</v>
      </c>
      <c r="D454">
        <v>1.37</v>
      </c>
    </row>
    <row r="455" spans="1:4" x14ac:dyDescent="0.25">
      <c r="A455" t="s">
        <v>1198</v>
      </c>
      <c r="B455" t="s">
        <v>1817</v>
      </c>
      <c r="C455">
        <v>6</v>
      </c>
      <c r="D455">
        <v>1.36</v>
      </c>
    </row>
    <row r="456" spans="1:4" x14ac:dyDescent="0.25">
      <c r="A456" t="s">
        <v>1137</v>
      </c>
      <c r="B456" t="s">
        <v>1703</v>
      </c>
      <c r="C456">
        <v>21</v>
      </c>
      <c r="D456">
        <v>1.36</v>
      </c>
    </row>
    <row r="457" spans="1:4" x14ac:dyDescent="0.25">
      <c r="A457" t="s">
        <v>1179</v>
      </c>
      <c r="B457" t="s">
        <v>1777</v>
      </c>
      <c r="C457">
        <v>9</v>
      </c>
      <c r="D457">
        <v>1.36</v>
      </c>
    </row>
    <row r="458" spans="1:4" x14ac:dyDescent="0.25">
      <c r="A458" t="s">
        <v>1121</v>
      </c>
      <c r="B458" t="s">
        <v>1482</v>
      </c>
      <c r="C458">
        <v>27</v>
      </c>
      <c r="D458">
        <v>1.36</v>
      </c>
    </row>
    <row r="459" spans="1:4" x14ac:dyDescent="0.25">
      <c r="A459" t="s">
        <v>985</v>
      </c>
      <c r="B459" t="s">
        <v>1411</v>
      </c>
      <c r="C459">
        <v>15</v>
      </c>
      <c r="D459">
        <v>1.35</v>
      </c>
    </row>
    <row r="460" spans="1:4" x14ac:dyDescent="0.25">
      <c r="A460" t="s">
        <v>1067</v>
      </c>
      <c r="B460" t="s">
        <v>1556</v>
      </c>
      <c r="C460">
        <v>15</v>
      </c>
      <c r="D460">
        <v>1.35</v>
      </c>
    </row>
    <row r="461" spans="1:4" x14ac:dyDescent="0.25">
      <c r="A461" t="s">
        <v>973</v>
      </c>
      <c r="B461" t="s">
        <v>1680</v>
      </c>
      <c r="C461">
        <v>31</v>
      </c>
      <c r="D461">
        <v>1.35</v>
      </c>
    </row>
    <row r="462" spans="1:4" x14ac:dyDescent="0.25">
      <c r="A462" t="s">
        <v>1031</v>
      </c>
      <c r="B462" t="s">
        <v>1540</v>
      </c>
      <c r="C462">
        <v>67</v>
      </c>
      <c r="D462">
        <v>1.35</v>
      </c>
    </row>
    <row r="463" spans="1:4" x14ac:dyDescent="0.25">
      <c r="A463" t="s">
        <v>1158</v>
      </c>
      <c r="B463" t="s">
        <v>1686</v>
      </c>
      <c r="C463">
        <v>20</v>
      </c>
      <c r="D463">
        <v>1.35</v>
      </c>
    </row>
    <row r="464" spans="1:4" x14ac:dyDescent="0.25">
      <c r="A464" t="s">
        <v>1098</v>
      </c>
      <c r="B464" t="s">
        <v>1690</v>
      </c>
      <c r="C464">
        <v>12</v>
      </c>
      <c r="D464">
        <v>1.34</v>
      </c>
    </row>
    <row r="465" spans="1:4" x14ac:dyDescent="0.25">
      <c r="A465" t="s">
        <v>1064</v>
      </c>
      <c r="B465" t="s">
        <v>1631</v>
      </c>
      <c r="C465">
        <v>46</v>
      </c>
      <c r="D465">
        <v>1.34</v>
      </c>
    </row>
    <row r="466" spans="1:4" x14ac:dyDescent="0.25">
      <c r="A466" t="s">
        <v>1102</v>
      </c>
      <c r="B466" t="s">
        <v>1898</v>
      </c>
      <c r="C466">
        <v>18</v>
      </c>
      <c r="D466">
        <v>1.34</v>
      </c>
    </row>
    <row r="467" spans="1:4" x14ac:dyDescent="0.25">
      <c r="A467" t="s">
        <v>1060</v>
      </c>
      <c r="B467" t="s">
        <v>1752</v>
      </c>
      <c r="C467">
        <v>18</v>
      </c>
      <c r="D467">
        <v>1.33</v>
      </c>
    </row>
    <row r="468" spans="1:4" x14ac:dyDescent="0.25">
      <c r="A468" t="s">
        <v>1124</v>
      </c>
      <c r="B468" t="s">
        <v>1712</v>
      </c>
      <c r="C468">
        <v>18</v>
      </c>
      <c r="D468">
        <v>1.33</v>
      </c>
    </row>
    <row r="469" spans="1:4" x14ac:dyDescent="0.25">
      <c r="A469" t="s">
        <v>1113</v>
      </c>
      <c r="B469" t="s">
        <v>1446</v>
      </c>
      <c r="C469">
        <v>33</v>
      </c>
      <c r="D469">
        <v>1.33</v>
      </c>
    </row>
    <row r="470" spans="1:4" x14ac:dyDescent="0.25">
      <c r="A470" t="s">
        <v>1072</v>
      </c>
      <c r="B470" t="s">
        <v>1694</v>
      </c>
      <c r="C470">
        <v>15</v>
      </c>
      <c r="D470">
        <v>1.33</v>
      </c>
    </row>
    <row r="471" spans="1:4" x14ac:dyDescent="0.25">
      <c r="A471" t="s">
        <v>1029</v>
      </c>
      <c r="B471" t="s">
        <v>1358</v>
      </c>
      <c r="C471">
        <v>23</v>
      </c>
      <c r="D471">
        <v>1.32</v>
      </c>
    </row>
    <row r="472" spans="1:4" x14ac:dyDescent="0.25">
      <c r="A472" t="s">
        <v>871</v>
      </c>
      <c r="B472" t="s">
        <v>1474</v>
      </c>
      <c r="C472">
        <v>16</v>
      </c>
      <c r="D472">
        <v>1.31</v>
      </c>
    </row>
    <row r="473" spans="1:4" x14ac:dyDescent="0.25">
      <c r="A473" t="s">
        <v>1200</v>
      </c>
      <c r="B473" t="s">
        <v>1671</v>
      </c>
      <c r="C473">
        <v>5</v>
      </c>
      <c r="D473">
        <v>1.3</v>
      </c>
    </row>
    <row r="474" spans="1:4" x14ac:dyDescent="0.25">
      <c r="A474" t="s">
        <v>1196</v>
      </c>
      <c r="B474" t="s">
        <v>1683</v>
      </c>
      <c r="C474">
        <v>15</v>
      </c>
      <c r="D474">
        <v>1.3</v>
      </c>
    </row>
    <row r="475" spans="1:4" x14ac:dyDescent="0.25">
      <c r="A475" t="s">
        <v>1191</v>
      </c>
      <c r="B475" t="s">
        <v>1765</v>
      </c>
      <c r="C475">
        <v>5</v>
      </c>
      <c r="D475">
        <v>1.3</v>
      </c>
    </row>
    <row r="476" spans="1:4" x14ac:dyDescent="0.25">
      <c r="A476" t="s">
        <v>1123</v>
      </c>
      <c r="B476" t="s">
        <v>1353</v>
      </c>
      <c r="C476">
        <v>22</v>
      </c>
      <c r="D476">
        <v>1.29</v>
      </c>
    </row>
    <row r="477" spans="1:4" x14ac:dyDescent="0.25">
      <c r="A477" t="s">
        <v>1162</v>
      </c>
      <c r="B477" t="s">
        <v>1676</v>
      </c>
      <c r="C477">
        <v>14</v>
      </c>
      <c r="D477">
        <v>1.29</v>
      </c>
    </row>
    <row r="478" spans="1:4" x14ac:dyDescent="0.25">
      <c r="A478" t="s">
        <v>1133</v>
      </c>
      <c r="B478" t="s">
        <v>1476</v>
      </c>
      <c r="C478">
        <v>16</v>
      </c>
      <c r="D478">
        <v>1.28</v>
      </c>
    </row>
    <row r="479" spans="1:4" x14ac:dyDescent="0.25">
      <c r="A479" t="s">
        <v>1034</v>
      </c>
      <c r="B479" t="s">
        <v>1380</v>
      </c>
      <c r="C479">
        <v>14</v>
      </c>
      <c r="D479">
        <v>1.28</v>
      </c>
    </row>
    <row r="480" spans="1:4" x14ac:dyDescent="0.25">
      <c r="A480" t="s">
        <v>1051</v>
      </c>
      <c r="B480" t="s">
        <v>1713</v>
      </c>
      <c r="C480">
        <v>9</v>
      </c>
      <c r="D480">
        <v>1.28</v>
      </c>
    </row>
    <row r="481" spans="1:4" x14ac:dyDescent="0.25">
      <c r="A481" t="s">
        <v>1096</v>
      </c>
      <c r="B481" t="s">
        <v>1739</v>
      </c>
      <c r="C481">
        <v>28</v>
      </c>
      <c r="D481">
        <v>1.28</v>
      </c>
    </row>
    <row r="482" spans="1:4" x14ac:dyDescent="0.25">
      <c r="A482" t="s">
        <v>1177</v>
      </c>
      <c r="B482" t="s">
        <v>1654</v>
      </c>
      <c r="C482">
        <v>7</v>
      </c>
      <c r="D482">
        <v>1.28</v>
      </c>
    </row>
    <row r="483" spans="1:4" x14ac:dyDescent="0.25">
      <c r="A483" t="s">
        <v>930</v>
      </c>
      <c r="B483" t="s">
        <v>1830</v>
      </c>
      <c r="C483">
        <v>20</v>
      </c>
      <c r="D483">
        <v>1.28</v>
      </c>
    </row>
    <row r="484" spans="1:4" x14ac:dyDescent="0.25">
      <c r="A484" t="s">
        <v>1155</v>
      </c>
      <c r="B484" t="s">
        <v>1807</v>
      </c>
      <c r="C484">
        <v>7</v>
      </c>
      <c r="D484">
        <v>1.28</v>
      </c>
    </row>
    <row r="485" spans="1:4" x14ac:dyDescent="0.25">
      <c r="A485" t="s">
        <v>1105</v>
      </c>
      <c r="B485" t="s">
        <v>1759</v>
      </c>
      <c r="C485">
        <v>28</v>
      </c>
      <c r="D485">
        <v>1.28</v>
      </c>
    </row>
    <row r="486" spans="1:4" x14ac:dyDescent="0.25">
      <c r="A486" t="s">
        <v>1182</v>
      </c>
      <c r="B486" t="s">
        <v>1704</v>
      </c>
      <c r="C486">
        <v>7</v>
      </c>
      <c r="D486">
        <v>1.27</v>
      </c>
    </row>
    <row r="487" spans="1:4" x14ac:dyDescent="0.25">
      <c r="A487" t="s">
        <v>986</v>
      </c>
      <c r="B487" t="s">
        <v>1814</v>
      </c>
      <c r="C487">
        <v>15</v>
      </c>
      <c r="D487">
        <v>1.27</v>
      </c>
    </row>
    <row r="488" spans="1:4" x14ac:dyDescent="0.25">
      <c r="A488" t="s">
        <v>1157</v>
      </c>
      <c r="B488" t="s">
        <v>1741</v>
      </c>
      <c r="C488">
        <v>8</v>
      </c>
      <c r="D488">
        <v>1.27</v>
      </c>
    </row>
    <row r="489" spans="1:4" x14ac:dyDescent="0.25">
      <c r="A489" t="s">
        <v>1030</v>
      </c>
      <c r="B489" t="s">
        <v>1782</v>
      </c>
      <c r="C489">
        <v>31</v>
      </c>
      <c r="D489">
        <v>1.27</v>
      </c>
    </row>
    <row r="490" spans="1:4" x14ac:dyDescent="0.25">
      <c r="A490" t="s">
        <v>958</v>
      </c>
      <c r="B490" t="s">
        <v>1856</v>
      </c>
      <c r="C490">
        <v>8</v>
      </c>
      <c r="D490">
        <v>1.26</v>
      </c>
    </row>
    <row r="491" spans="1:4" x14ac:dyDescent="0.25">
      <c r="A491" t="s">
        <v>1141</v>
      </c>
      <c r="B491" t="s">
        <v>1628</v>
      </c>
      <c r="C491">
        <v>14</v>
      </c>
      <c r="D491">
        <v>1.26</v>
      </c>
    </row>
    <row r="492" spans="1:4" x14ac:dyDescent="0.25">
      <c r="A492" t="s">
        <v>1015</v>
      </c>
      <c r="B492" t="s">
        <v>1896</v>
      </c>
      <c r="C492">
        <v>20</v>
      </c>
      <c r="D492">
        <v>1.25</v>
      </c>
    </row>
    <row r="493" spans="1:4" x14ac:dyDescent="0.25">
      <c r="A493" t="s">
        <v>1161</v>
      </c>
      <c r="B493" t="s">
        <v>1653</v>
      </c>
      <c r="C493">
        <v>6</v>
      </c>
      <c r="D493">
        <v>1.25</v>
      </c>
    </row>
    <row r="494" spans="1:4" x14ac:dyDescent="0.25">
      <c r="A494" t="s">
        <v>1066</v>
      </c>
      <c r="B494" t="s">
        <v>1337</v>
      </c>
      <c r="C494">
        <v>28</v>
      </c>
      <c r="D494">
        <v>1.25</v>
      </c>
    </row>
    <row r="495" spans="1:4" x14ac:dyDescent="0.25">
      <c r="A495" t="s">
        <v>1101</v>
      </c>
      <c r="B495" t="s">
        <v>1697</v>
      </c>
      <c r="C495">
        <v>10</v>
      </c>
      <c r="D495">
        <v>1.25</v>
      </c>
    </row>
    <row r="496" spans="1:4" x14ac:dyDescent="0.25">
      <c r="A496" t="s">
        <v>1106</v>
      </c>
      <c r="B496" t="s">
        <v>1785</v>
      </c>
      <c r="C496">
        <v>24</v>
      </c>
      <c r="D496">
        <v>1.25</v>
      </c>
    </row>
    <row r="497" spans="1:4" x14ac:dyDescent="0.25">
      <c r="A497" t="s">
        <v>1014</v>
      </c>
      <c r="B497" t="s">
        <v>1845</v>
      </c>
      <c r="C497">
        <v>31</v>
      </c>
      <c r="D497">
        <v>1.24</v>
      </c>
    </row>
    <row r="498" spans="1:4" x14ac:dyDescent="0.25">
      <c r="A498" t="s">
        <v>1183</v>
      </c>
      <c r="B498" t="s">
        <v>1665</v>
      </c>
      <c r="C498">
        <v>15</v>
      </c>
      <c r="D498">
        <v>1.24</v>
      </c>
    </row>
    <row r="499" spans="1:4" x14ac:dyDescent="0.25">
      <c r="A499" t="s">
        <v>1077</v>
      </c>
      <c r="B499" t="s">
        <v>1377</v>
      </c>
      <c r="C499">
        <v>21</v>
      </c>
      <c r="D499">
        <v>1.24</v>
      </c>
    </row>
    <row r="500" spans="1:4" x14ac:dyDescent="0.25">
      <c r="A500" t="s">
        <v>1130</v>
      </c>
      <c r="B500" t="s">
        <v>1916</v>
      </c>
      <c r="C500">
        <v>14</v>
      </c>
      <c r="D500">
        <v>1.24</v>
      </c>
    </row>
    <row r="501" spans="1:4" x14ac:dyDescent="0.25">
      <c r="A501" t="s">
        <v>1059</v>
      </c>
      <c r="B501" t="s">
        <v>1610</v>
      </c>
      <c r="C501">
        <v>25</v>
      </c>
      <c r="D501">
        <v>1.23</v>
      </c>
    </row>
    <row r="502" spans="1:4" x14ac:dyDescent="0.25">
      <c r="A502" t="s">
        <v>1142</v>
      </c>
      <c r="B502" t="s">
        <v>1761</v>
      </c>
      <c r="C502">
        <v>7</v>
      </c>
      <c r="D502">
        <v>1.23</v>
      </c>
    </row>
    <row r="503" spans="1:4" x14ac:dyDescent="0.25">
      <c r="A503" t="s">
        <v>1189</v>
      </c>
      <c r="B503" t="s">
        <v>1348</v>
      </c>
      <c r="C503">
        <v>32</v>
      </c>
      <c r="D503">
        <v>1.22</v>
      </c>
    </row>
    <row r="504" spans="1:4" x14ac:dyDescent="0.25">
      <c r="A504" t="s">
        <v>1167</v>
      </c>
      <c r="B504" t="s">
        <v>1766</v>
      </c>
      <c r="C504">
        <v>8</v>
      </c>
      <c r="D504">
        <v>1.22</v>
      </c>
    </row>
    <row r="505" spans="1:4" x14ac:dyDescent="0.25">
      <c r="A505" t="s">
        <v>1153</v>
      </c>
      <c r="B505" t="s">
        <v>1745</v>
      </c>
      <c r="C505">
        <v>25</v>
      </c>
      <c r="D505">
        <v>1.22</v>
      </c>
    </row>
    <row r="506" spans="1:4" x14ac:dyDescent="0.25">
      <c r="A506" t="s">
        <v>1145</v>
      </c>
      <c r="B506" t="s">
        <v>1693</v>
      </c>
      <c r="C506">
        <v>17</v>
      </c>
      <c r="D506">
        <v>1.22</v>
      </c>
    </row>
    <row r="507" spans="1:4" x14ac:dyDescent="0.25">
      <c r="A507" t="s">
        <v>1184</v>
      </c>
      <c r="B507" t="s">
        <v>1689</v>
      </c>
      <c r="C507">
        <v>16</v>
      </c>
      <c r="D507">
        <v>1.21</v>
      </c>
    </row>
    <row r="508" spans="1:4" x14ac:dyDescent="0.25">
      <c r="A508" t="s">
        <v>1165</v>
      </c>
      <c r="B508" t="s">
        <v>1732</v>
      </c>
      <c r="C508">
        <v>17</v>
      </c>
      <c r="D508">
        <v>1.21</v>
      </c>
    </row>
    <row r="509" spans="1:4" x14ac:dyDescent="0.25">
      <c r="A509" t="s">
        <v>1166</v>
      </c>
      <c r="B509" t="s">
        <v>1721</v>
      </c>
      <c r="C509">
        <v>8</v>
      </c>
      <c r="D509">
        <v>1.21</v>
      </c>
    </row>
    <row r="510" spans="1:4" x14ac:dyDescent="0.25">
      <c r="A510" t="s">
        <v>1139</v>
      </c>
      <c r="B510" t="s">
        <v>1720</v>
      </c>
      <c r="C510">
        <v>19</v>
      </c>
      <c r="D510">
        <v>1.21</v>
      </c>
    </row>
    <row r="511" spans="1:4" x14ac:dyDescent="0.25">
      <c r="A511" t="s">
        <v>1148</v>
      </c>
      <c r="B511" t="s">
        <v>1714</v>
      </c>
      <c r="C511">
        <v>12</v>
      </c>
      <c r="D511">
        <v>1.2</v>
      </c>
    </row>
    <row r="512" spans="1:4" x14ac:dyDescent="0.25">
      <c r="A512" t="s">
        <v>1107</v>
      </c>
      <c r="B512" t="s">
        <v>1604</v>
      </c>
      <c r="C512">
        <v>14</v>
      </c>
      <c r="D512">
        <v>1.2</v>
      </c>
    </row>
    <row r="513" spans="1:4" x14ac:dyDescent="0.25">
      <c r="A513" t="s">
        <v>995</v>
      </c>
      <c r="B513" t="s">
        <v>1381</v>
      </c>
      <c r="C513">
        <v>5</v>
      </c>
      <c r="D513">
        <v>1.19</v>
      </c>
    </row>
    <row r="514" spans="1:4" x14ac:dyDescent="0.25">
      <c r="A514" t="s">
        <v>996</v>
      </c>
      <c r="B514" t="s">
        <v>1794</v>
      </c>
      <c r="C514">
        <v>42</v>
      </c>
      <c r="D514">
        <v>1.19</v>
      </c>
    </row>
    <row r="515" spans="1:4" x14ac:dyDescent="0.25">
      <c r="A515" t="s">
        <v>1125</v>
      </c>
      <c r="B515" t="s">
        <v>1735</v>
      </c>
      <c r="C515">
        <v>6</v>
      </c>
      <c r="D515">
        <v>1.19</v>
      </c>
    </row>
    <row r="516" spans="1:4" x14ac:dyDescent="0.25">
      <c r="A516" t="s">
        <v>1146</v>
      </c>
      <c r="B516" t="s">
        <v>1795</v>
      </c>
      <c r="C516">
        <v>6</v>
      </c>
      <c r="D516">
        <v>1.18</v>
      </c>
    </row>
    <row r="517" spans="1:4" x14ac:dyDescent="0.25">
      <c r="A517" t="s">
        <v>1097</v>
      </c>
      <c r="B517" t="s">
        <v>1793</v>
      </c>
      <c r="C517">
        <v>9</v>
      </c>
      <c r="D517">
        <v>1.18</v>
      </c>
    </row>
    <row r="518" spans="1:4" x14ac:dyDescent="0.25">
      <c r="A518" t="s">
        <v>1109</v>
      </c>
      <c r="B518" t="s">
        <v>1372</v>
      </c>
      <c r="C518">
        <v>31</v>
      </c>
      <c r="D518">
        <v>1.17</v>
      </c>
    </row>
    <row r="519" spans="1:4" x14ac:dyDescent="0.25">
      <c r="A519" t="s">
        <v>1160</v>
      </c>
      <c r="B519" t="s">
        <v>1711</v>
      </c>
      <c r="C519">
        <v>17</v>
      </c>
      <c r="D519">
        <v>1.17</v>
      </c>
    </row>
    <row r="520" spans="1:4" x14ac:dyDescent="0.25">
      <c r="A520" t="s">
        <v>1188</v>
      </c>
      <c r="B520" t="s">
        <v>1675</v>
      </c>
      <c r="C520">
        <v>7</v>
      </c>
      <c r="D520">
        <v>1.17</v>
      </c>
    </row>
    <row r="521" spans="1:4" x14ac:dyDescent="0.25">
      <c r="A521" t="s">
        <v>1086</v>
      </c>
      <c r="B521" t="s">
        <v>1722</v>
      </c>
      <c r="C521">
        <v>10</v>
      </c>
      <c r="D521">
        <v>1.17</v>
      </c>
    </row>
    <row r="522" spans="1:4" x14ac:dyDescent="0.25">
      <c r="A522" t="s">
        <v>1176</v>
      </c>
      <c r="B522" t="s">
        <v>1685</v>
      </c>
      <c r="C522">
        <v>20</v>
      </c>
      <c r="D522">
        <v>1.17</v>
      </c>
    </row>
    <row r="523" spans="1:4" x14ac:dyDescent="0.25">
      <c r="A523" t="s">
        <v>1114</v>
      </c>
      <c r="B523" t="s">
        <v>1341</v>
      </c>
      <c r="C523">
        <v>13</v>
      </c>
      <c r="D523">
        <v>1.1599999999999999</v>
      </c>
    </row>
    <row r="524" spans="1:4" x14ac:dyDescent="0.25">
      <c r="A524" t="s">
        <v>1175</v>
      </c>
      <c r="B524" t="s">
        <v>1733</v>
      </c>
      <c r="C524">
        <v>6</v>
      </c>
      <c r="D524">
        <v>1.1599999999999999</v>
      </c>
    </row>
    <row r="525" spans="1:4" x14ac:dyDescent="0.25">
      <c r="A525" t="s">
        <v>1185</v>
      </c>
      <c r="B525" t="s">
        <v>1860</v>
      </c>
      <c r="C525">
        <v>24</v>
      </c>
      <c r="D525">
        <v>1.1599999999999999</v>
      </c>
    </row>
    <row r="526" spans="1:4" x14ac:dyDescent="0.25">
      <c r="A526" t="s">
        <v>1174</v>
      </c>
      <c r="B526" t="s">
        <v>1691</v>
      </c>
      <c r="C526">
        <v>21</v>
      </c>
      <c r="D526">
        <v>1.1499999999999999</v>
      </c>
    </row>
    <row r="527" spans="1:4" x14ac:dyDescent="0.25">
      <c r="A527" t="s">
        <v>1115</v>
      </c>
      <c r="B527" t="s">
        <v>1460</v>
      </c>
      <c r="C527">
        <v>29</v>
      </c>
      <c r="D527">
        <v>1.1499999999999999</v>
      </c>
    </row>
    <row r="528" spans="1:4" x14ac:dyDescent="0.25">
      <c r="A528" t="s">
        <v>1192</v>
      </c>
      <c r="B528" t="s">
        <v>1687</v>
      </c>
      <c r="C528">
        <v>23</v>
      </c>
      <c r="D528">
        <v>1.1499999999999999</v>
      </c>
    </row>
    <row r="529" spans="1:4" x14ac:dyDescent="0.25">
      <c r="A529" t="s">
        <v>873</v>
      </c>
      <c r="B529" t="s">
        <v>1937</v>
      </c>
      <c r="C529">
        <v>14</v>
      </c>
      <c r="D529">
        <v>1.1399999999999999</v>
      </c>
    </row>
    <row r="530" spans="1:4" x14ac:dyDescent="0.25">
      <c r="A530" t="s">
        <v>1006</v>
      </c>
      <c r="B530" t="s">
        <v>1633</v>
      </c>
      <c r="C530">
        <v>17</v>
      </c>
      <c r="D530">
        <v>1.1399999999999999</v>
      </c>
    </row>
    <row r="531" spans="1:4" x14ac:dyDescent="0.25">
      <c r="A531" t="s">
        <v>1204</v>
      </c>
      <c r="B531" t="s">
        <v>1699</v>
      </c>
      <c r="C531">
        <v>10</v>
      </c>
      <c r="D531">
        <v>1.1399999999999999</v>
      </c>
    </row>
    <row r="532" spans="1:4" x14ac:dyDescent="0.25">
      <c r="A532" t="s">
        <v>1201</v>
      </c>
      <c r="B532" t="s">
        <v>1763</v>
      </c>
      <c r="C532">
        <v>4</v>
      </c>
      <c r="D532">
        <v>1.1399999999999999</v>
      </c>
    </row>
    <row r="533" spans="1:4" x14ac:dyDescent="0.25">
      <c r="A533" t="s">
        <v>1136</v>
      </c>
      <c r="B533" t="s">
        <v>1853</v>
      </c>
      <c r="C533">
        <v>17</v>
      </c>
      <c r="D533">
        <v>1.1299999999999999</v>
      </c>
    </row>
    <row r="534" spans="1:4" x14ac:dyDescent="0.25">
      <c r="A534" t="s">
        <v>1063</v>
      </c>
      <c r="B534" t="s">
        <v>1354</v>
      </c>
      <c r="C534">
        <v>6</v>
      </c>
      <c r="D534">
        <v>1.1299999999999999</v>
      </c>
    </row>
    <row r="535" spans="1:4" x14ac:dyDescent="0.25">
      <c r="A535" t="s">
        <v>1005</v>
      </c>
      <c r="B535" t="s">
        <v>1895</v>
      </c>
      <c r="C535">
        <v>6</v>
      </c>
      <c r="D535">
        <v>1.1299999999999999</v>
      </c>
    </row>
    <row r="536" spans="1:4" x14ac:dyDescent="0.25">
      <c r="A536" t="s">
        <v>1173</v>
      </c>
      <c r="B536" t="s">
        <v>1748</v>
      </c>
      <c r="C536">
        <v>13</v>
      </c>
      <c r="D536">
        <v>1.1299999999999999</v>
      </c>
    </row>
    <row r="537" spans="1:4" x14ac:dyDescent="0.25">
      <c r="A537" t="s">
        <v>1149</v>
      </c>
      <c r="B537" t="s">
        <v>1484</v>
      </c>
      <c r="C537">
        <v>15</v>
      </c>
      <c r="D537">
        <v>1.1299999999999999</v>
      </c>
    </row>
    <row r="538" spans="1:4" x14ac:dyDescent="0.25">
      <c r="A538" t="s">
        <v>1180</v>
      </c>
      <c r="B538" t="s">
        <v>1674</v>
      </c>
      <c r="C538">
        <v>22</v>
      </c>
      <c r="D538">
        <v>1.1299999999999999</v>
      </c>
    </row>
    <row r="539" spans="1:4" x14ac:dyDescent="0.25">
      <c r="A539" t="s">
        <v>1138</v>
      </c>
      <c r="B539" t="s">
        <v>1779</v>
      </c>
      <c r="C539">
        <v>12</v>
      </c>
      <c r="D539">
        <v>1.1200000000000001</v>
      </c>
    </row>
    <row r="540" spans="1:4" x14ac:dyDescent="0.25">
      <c r="A540" t="s">
        <v>1187</v>
      </c>
      <c r="B540" t="s">
        <v>1707</v>
      </c>
      <c r="C540">
        <v>17</v>
      </c>
      <c r="D540">
        <v>1.1200000000000001</v>
      </c>
    </row>
    <row r="541" spans="1:4" x14ac:dyDescent="0.25">
      <c r="A541" t="s">
        <v>1080</v>
      </c>
      <c r="B541" t="s">
        <v>1802</v>
      </c>
      <c r="C541">
        <v>16</v>
      </c>
      <c r="D541">
        <v>1.1200000000000001</v>
      </c>
    </row>
    <row r="542" spans="1:4" x14ac:dyDescent="0.25">
      <c r="A542" t="s">
        <v>906</v>
      </c>
      <c r="B542" t="s">
        <v>1623</v>
      </c>
      <c r="C542">
        <v>3</v>
      </c>
      <c r="D542">
        <v>1.1100000000000001</v>
      </c>
    </row>
    <row r="543" spans="1:4" x14ac:dyDescent="0.25">
      <c r="A543" t="s">
        <v>1208</v>
      </c>
      <c r="B543" t="s">
        <v>1664</v>
      </c>
      <c r="C543">
        <v>24</v>
      </c>
      <c r="D543">
        <v>1.1100000000000001</v>
      </c>
    </row>
    <row r="544" spans="1:4" x14ac:dyDescent="0.25">
      <c r="A544" t="s">
        <v>1194</v>
      </c>
      <c r="B544" t="s">
        <v>1709</v>
      </c>
      <c r="C544">
        <v>33</v>
      </c>
      <c r="D544">
        <v>1.1100000000000001</v>
      </c>
    </row>
    <row r="545" spans="1:4" x14ac:dyDescent="0.25">
      <c r="A545" t="s">
        <v>1202</v>
      </c>
      <c r="B545" t="s">
        <v>1500</v>
      </c>
      <c r="C545">
        <v>4</v>
      </c>
      <c r="D545">
        <v>1.1100000000000001</v>
      </c>
    </row>
    <row r="546" spans="1:4" x14ac:dyDescent="0.25">
      <c r="A546" t="s">
        <v>1195</v>
      </c>
      <c r="B546" t="s">
        <v>1708</v>
      </c>
      <c r="C546">
        <v>19</v>
      </c>
      <c r="D546">
        <v>1.1000000000000001</v>
      </c>
    </row>
    <row r="547" spans="1:4" x14ac:dyDescent="0.25">
      <c r="A547" t="s">
        <v>859</v>
      </c>
      <c r="B547" t="s">
        <v>1350</v>
      </c>
      <c r="C547">
        <v>49</v>
      </c>
      <c r="D547">
        <v>1.1000000000000001</v>
      </c>
    </row>
    <row r="548" spans="1:4" x14ac:dyDescent="0.25">
      <c r="A548" t="s">
        <v>1083</v>
      </c>
      <c r="B548" t="s">
        <v>1417</v>
      </c>
      <c r="C548">
        <v>13</v>
      </c>
      <c r="D548">
        <v>1.0900000000000001</v>
      </c>
    </row>
    <row r="549" spans="1:4" x14ac:dyDescent="0.25">
      <c r="A549" t="s">
        <v>1147</v>
      </c>
      <c r="B549" t="s">
        <v>1659</v>
      </c>
      <c r="C549">
        <v>15</v>
      </c>
      <c r="D549">
        <v>1.0900000000000001</v>
      </c>
    </row>
    <row r="550" spans="1:4" x14ac:dyDescent="0.25">
      <c r="A550" t="s">
        <v>1211</v>
      </c>
      <c r="B550" t="s">
        <v>1682</v>
      </c>
      <c r="C550">
        <v>22</v>
      </c>
      <c r="D550">
        <v>1.08</v>
      </c>
    </row>
    <row r="551" spans="1:4" x14ac:dyDescent="0.25">
      <c r="A551" t="s">
        <v>1207</v>
      </c>
      <c r="B551" t="s">
        <v>1345</v>
      </c>
      <c r="C551">
        <v>9</v>
      </c>
      <c r="D551">
        <v>1.08</v>
      </c>
    </row>
    <row r="552" spans="1:4" x14ac:dyDescent="0.25">
      <c r="A552" t="s">
        <v>793</v>
      </c>
      <c r="B552" t="s">
        <v>1401</v>
      </c>
      <c r="C552">
        <v>14</v>
      </c>
      <c r="D552">
        <v>1.08</v>
      </c>
    </row>
    <row r="553" spans="1:4" x14ac:dyDescent="0.25">
      <c r="A553" t="s">
        <v>1193</v>
      </c>
      <c r="B553" t="s">
        <v>1858</v>
      </c>
      <c r="C553">
        <v>22</v>
      </c>
      <c r="D553">
        <v>1.08</v>
      </c>
    </row>
    <row r="554" spans="1:4" x14ac:dyDescent="0.25">
      <c r="A554" t="s">
        <v>1047</v>
      </c>
      <c r="B554" t="s">
        <v>1826</v>
      </c>
      <c r="C554">
        <v>5</v>
      </c>
      <c r="D554">
        <v>1.07</v>
      </c>
    </row>
    <row r="555" spans="1:4" x14ac:dyDescent="0.25">
      <c r="A555" t="s">
        <v>1212</v>
      </c>
      <c r="B555" t="s">
        <v>1678</v>
      </c>
      <c r="C555">
        <v>11</v>
      </c>
      <c r="D555">
        <v>1.07</v>
      </c>
    </row>
    <row r="556" spans="1:4" x14ac:dyDescent="0.25">
      <c r="A556" t="s">
        <v>1012</v>
      </c>
      <c r="B556" t="s">
        <v>1522</v>
      </c>
      <c r="C556">
        <v>3</v>
      </c>
      <c r="D556">
        <v>1.07</v>
      </c>
    </row>
    <row r="557" spans="1:4" x14ac:dyDescent="0.25">
      <c r="A557" t="s">
        <v>1150</v>
      </c>
      <c r="B557" t="s">
        <v>1560</v>
      </c>
      <c r="C557">
        <v>11</v>
      </c>
      <c r="D557">
        <v>1.07</v>
      </c>
    </row>
    <row r="558" spans="1:4" x14ac:dyDescent="0.25">
      <c r="A558" t="s">
        <v>1186</v>
      </c>
      <c r="B558" t="s">
        <v>1338</v>
      </c>
      <c r="C558">
        <v>7</v>
      </c>
      <c r="D558">
        <v>1.07</v>
      </c>
    </row>
    <row r="559" spans="1:4" x14ac:dyDescent="0.25">
      <c r="A559" t="s">
        <v>1205</v>
      </c>
      <c r="B559" t="s">
        <v>1684</v>
      </c>
      <c r="C559">
        <v>18</v>
      </c>
      <c r="D559">
        <v>1.07</v>
      </c>
    </row>
    <row r="560" spans="1:4" x14ac:dyDescent="0.25">
      <c r="A560" t="s">
        <v>1190</v>
      </c>
      <c r="B560" t="s">
        <v>1688</v>
      </c>
      <c r="C560">
        <v>3</v>
      </c>
      <c r="D560">
        <v>1.07</v>
      </c>
    </row>
    <row r="561" spans="1:4" x14ac:dyDescent="0.25">
      <c r="A561" t="s">
        <v>1075</v>
      </c>
      <c r="B561" t="s">
        <v>1816</v>
      </c>
      <c r="C561">
        <v>15</v>
      </c>
      <c r="D561">
        <v>1.06</v>
      </c>
    </row>
    <row r="562" spans="1:4" x14ac:dyDescent="0.25">
      <c r="A562" t="s">
        <v>780</v>
      </c>
      <c r="B562" t="s">
        <v>1565</v>
      </c>
      <c r="C562">
        <v>28</v>
      </c>
      <c r="D562">
        <v>1.05</v>
      </c>
    </row>
    <row r="563" spans="1:4" x14ac:dyDescent="0.25">
      <c r="A563" t="s">
        <v>1209</v>
      </c>
      <c r="B563" t="s">
        <v>1716</v>
      </c>
      <c r="C563">
        <v>4</v>
      </c>
      <c r="D563">
        <v>1.05</v>
      </c>
    </row>
    <row r="564" spans="1:4" x14ac:dyDescent="0.25">
      <c r="A564" t="s">
        <v>1062</v>
      </c>
      <c r="B564" t="s">
        <v>1725</v>
      </c>
      <c r="C564">
        <v>11</v>
      </c>
      <c r="D564">
        <v>1.04</v>
      </c>
    </row>
    <row r="565" spans="1:4" x14ac:dyDescent="0.25">
      <c r="A565" t="s">
        <v>1128</v>
      </c>
      <c r="B565" t="s">
        <v>1374</v>
      </c>
      <c r="C565">
        <v>9</v>
      </c>
      <c r="D565">
        <v>1.03</v>
      </c>
    </row>
    <row r="566" spans="1:4" x14ac:dyDescent="0.25">
      <c r="A566" t="s">
        <v>1203</v>
      </c>
      <c r="B566" t="s">
        <v>1535</v>
      </c>
      <c r="C566">
        <v>5</v>
      </c>
      <c r="D566">
        <v>1.02</v>
      </c>
    </row>
    <row r="567" spans="1:4" x14ac:dyDescent="0.25">
      <c r="A567" t="s">
        <v>1214</v>
      </c>
      <c r="B567" t="s">
        <v>1670</v>
      </c>
      <c r="C567">
        <v>7</v>
      </c>
      <c r="D567">
        <v>1.01</v>
      </c>
    </row>
    <row r="568" spans="1:4" x14ac:dyDescent="0.25">
      <c r="A568" t="s">
        <v>1213</v>
      </c>
      <c r="B568" t="s">
        <v>1667</v>
      </c>
      <c r="C568">
        <v>48</v>
      </c>
      <c r="D568">
        <v>1</v>
      </c>
    </row>
    <row r="569" spans="1:4" x14ac:dyDescent="0.25">
      <c r="A569" t="s">
        <v>1197</v>
      </c>
      <c r="B569" t="s">
        <v>1551</v>
      </c>
      <c r="C569">
        <v>3</v>
      </c>
      <c r="D569">
        <v>1</v>
      </c>
    </row>
    <row r="570" spans="1:4" x14ac:dyDescent="0.25">
      <c r="A570" t="s">
        <v>1215</v>
      </c>
      <c r="B570" t="s">
        <v>1669</v>
      </c>
      <c r="C570">
        <v>9</v>
      </c>
      <c r="D570">
        <v>1</v>
      </c>
    </row>
    <row r="571" spans="1:4" x14ac:dyDescent="0.25">
      <c r="A571" t="s">
        <v>1216</v>
      </c>
      <c r="B571" t="s">
        <v>1475</v>
      </c>
      <c r="C571">
        <v>19</v>
      </c>
      <c r="D571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4"/>
  <sheetViews>
    <sheetView workbookViewId="0">
      <selection sqref="A1:D1048576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1662</v>
      </c>
      <c r="C1" s="1" t="s">
        <v>1</v>
      </c>
      <c r="D1" s="1" t="s">
        <v>2</v>
      </c>
    </row>
    <row r="2" spans="1:4" x14ac:dyDescent="0.25">
      <c r="A2" t="s">
        <v>4</v>
      </c>
      <c r="B2" t="s">
        <v>1987</v>
      </c>
      <c r="C2">
        <v>31</v>
      </c>
      <c r="D2">
        <v>10</v>
      </c>
    </row>
    <row r="3" spans="1:4" x14ac:dyDescent="0.25">
      <c r="A3" t="s">
        <v>5</v>
      </c>
      <c r="B3" t="s">
        <v>1988</v>
      </c>
      <c r="C3">
        <v>39</v>
      </c>
      <c r="D3">
        <v>9.5399999999999991</v>
      </c>
    </row>
    <row r="4" spans="1:4" x14ac:dyDescent="0.25">
      <c r="A4" t="s">
        <v>7</v>
      </c>
      <c r="B4" t="s">
        <v>1989</v>
      </c>
      <c r="C4">
        <v>71</v>
      </c>
      <c r="D4">
        <v>6.84</v>
      </c>
    </row>
    <row r="5" spans="1:4" x14ac:dyDescent="0.25">
      <c r="A5" t="s">
        <v>11</v>
      </c>
      <c r="B5" t="s">
        <v>1990</v>
      </c>
      <c r="C5">
        <v>40</v>
      </c>
      <c r="D5">
        <v>5.92</v>
      </c>
    </row>
    <row r="6" spans="1:4" x14ac:dyDescent="0.25">
      <c r="A6" t="s">
        <v>39</v>
      </c>
      <c r="B6" t="s">
        <v>2074</v>
      </c>
      <c r="C6">
        <v>74</v>
      </c>
      <c r="D6">
        <v>4.38</v>
      </c>
    </row>
    <row r="7" spans="1:4" x14ac:dyDescent="0.25">
      <c r="A7" t="s">
        <v>22</v>
      </c>
      <c r="B7" t="s">
        <v>1995</v>
      </c>
      <c r="C7">
        <v>121</v>
      </c>
      <c r="D7">
        <v>4.38</v>
      </c>
    </row>
    <row r="8" spans="1:4" x14ac:dyDescent="0.25">
      <c r="A8" t="s">
        <v>33</v>
      </c>
      <c r="B8" t="s">
        <v>2071</v>
      </c>
      <c r="C8">
        <v>32</v>
      </c>
      <c r="D8">
        <v>4.03</v>
      </c>
    </row>
    <row r="9" spans="1:4" x14ac:dyDescent="0.25">
      <c r="A9" t="s">
        <v>19</v>
      </c>
      <c r="B9" t="s">
        <v>1992</v>
      </c>
      <c r="C9">
        <v>88</v>
      </c>
      <c r="D9">
        <v>3.91</v>
      </c>
    </row>
    <row r="10" spans="1:4" x14ac:dyDescent="0.25">
      <c r="A10" t="s">
        <v>17</v>
      </c>
      <c r="B10" t="s">
        <v>1991</v>
      </c>
      <c r="C10">
        <v>30</v>
      </c>
      <c r="D10">
        <v>3.37</v>
      </c>
    </row>
    <row r="11" spans="1:4" x14ac:dyDescent="0.25">
      <c r="A11" t="s">
        <v>23</v>
      </c>
      <c r="B11" t="s">
        <v>1994</v>
      </c>
      <c r="C11">
        <v>93</v>
      </c>
      <c r="D11">
        <v>3.29</v>
      </c>
    </row>
    <row r="12" spans="1:4" x14ac:dyDescent="0.25">
      <c r="A12" t="s">
        <v>43</v>
      </c>
      <c r="B12" t="s">
        <v>2073</v>
      </c>
      <c r="C12">
        <v>58</v>
      </c>
      <c r="D12">
        <v>3.28</v>
      </c>
    </row>
    <row r="13" spans="1:4" x14ac:dyDescent="0.25">
      <c r="A13" t="s">
        <v>46</v>
      </c>
      <c r="B13" t="s">
        <v>2075</v>
      </c>
      <c r="C13">
        <v>90</v>
      </c>
      <c r="D13">
        <v>3.06</v>
      </c>
    </row>
    <row r="14" spans="1:4" x14ac:dyDescent="0.25">
      <c r="A14" t="s">
        <v>416</v>
      </c>
      <c r="B14" t="s">
        <v>1524</v>
      </c>
      <c r="C14">
        <v>27</v>
      </c>
      <c r="D14">
        <v>2.94</v>
      </c>
    </row>
    <row r="15" spans="1:4" x14ac:dyDescent="0.25">
      <c r="A15" t="s">
        <v>40</v>
      </c>
      <c r="B15" t="s">
        <v>1997</v>
      </c>
      <c r="C15">
        <v>45</v>
      </c>
      <c r="D15">
        <v>2.4900000000000002</v>
      </c>
    </row>
    <row r="16" spans="1:4" x14ac:dyDescent="0.25">
      <c r="A16" t="s">
        <v>68</v>
      </c>
      <c r="B16" t="s">
        <v>2004</v>
      </c>
      <c r="C16">
        <v>53</v>
      </c>
      <c r="D16">
        <v>2.2000000000000002</v>
      </c>
    </row>
    <row r="17" spans="1:4" x14ac:dyDescent="0.25">
      <c r="A17" t="s">
        <v>60</v>
      </c>
      <c r="B17" t="s">
        <v>2077</v>
      </c>
      <c r="C17">
        <v>22</v>
      </c>
      <c r="D17">
        <v>2.0099999999999998</v>
      </c>
    </row>
    <row r="18" spans="1:4" x14ac:dyDescent="0.25">
      <c r="A18" t="s">
        <v>26</v>
      </c>
      <c r="B18" t="s">
        <v>1996</v>
      </c>
      <c r="C18">
        <v>25</v>
      </c>
      <c r="D18">
        <v>1.83</v>
      </c>
    </row>
    <row r="19" spans="1:4" x14ac:dyDescent="0.25">
      <c r="A19" t="s">
        <v>28</v>
      </c>
      <c r="B19" t="s">
        <v>2000</v>
      </c>
      <c r="C19">
        <v>21</v>
      </c>
      <c r="D19">
        <v>1.81</v>
      </c>
    </row>
    <row r="20" spans="1:4" x14ac:dyDescent="0.25">
      <c r="A20" t="s">
        <v>31</v>
      </c>
      <c r="B20" t="s">
        <v>1998</v>
      </c>
      <c r="C20">
        <v>92</v>
      </c>
      <c r="D20">
        <v>1.78</v>
      </c>
    </row>
    <row r="21" spans="1:4" x14ac:dyDescent="0.25">
      <c r="A21" t="s">
        <v>62</v>
      </c>
      <c r="B21" t="s">
        <v>2002</v>
      </c>
      <c r="C21">
        <v>56</v>
      </c>
      <c r="D21">
        <v>1.63</v>
      </c>
    </row>
    <row r="22" spans="1:4" x14ac:dyDescent="0.25">
      <c r="A22" t="s">
        <v>42</v>
      </c>
      <c r="B22" t="s">
        <v>2072</v>
      </c>
      <c r="C22">
        <v>25</v>
      </c>
      <c r="D22">
        <v>1.58</v>
      </c>
    </row>
    <row r="23" spans="1:4" x14ac:dyDescent="0.25">
      <c r="A23" t="s">
        <v>48</v>
      </c>
      <c r="B23" t="s">
        <v>2001</v>
      </c>
      <c r="C23">
        <v>31</v>
      </c>
      <c r="D23">
        <v>1.44</v>
      </c>
    </row>
    <row r="24" spans="1:4" x14ac:dyDescent="0.25">
      <c r="A24" t="s">
        <v>91</v>
      </c>
      <c r="B24" t="s">
        <v>2082</v>
      </c>
      <c r="C24">
        <v>111</v>
      </c>
      <c r="D24">
        <v>1.36</v>
      </c>
    </row>
    <row r="25" spans="1:4" x14ac:dyDescent="0.25">
      <c r="A25" t="s">
        <v>56</v>
      </c>
      <c r="B25" t="s">
        <v>2076</v>
      </c>
      <c r="C25">
        <v>44</v>
      </c>
      <c r="D25">
        <v>1.25</v>
      </c>
    </row>
    <row r="26" spans="1:4" x14ac:dyDescent="0.25">
      <c r="A26" t="s">
        <v>45</v>
      </c>
      <c r="B26" t="s">
        <v>1999</v>
      </c>
      <c r="C26">
        <v>33</v>
      </c>
      <c r="D26">
        <v>1.22</v>
      </c>
    </row>
    <row r="27" spans="1:4" x14ac:dyDescent="0.25">
      <c r="A27" t="s">
        <v>92</v>
      </c>
      <c r="B27" t="s">
        <v>2081</v>
      </c>
      <c r="C27">
        <v>50</v>
      </c>
      <c r="D27">
        <v>1.1399999999999999</v>
      </c>
    </row>
    <row r="28" spans="1:4" x14ac:dyDescent="0.25">
      <c r="A28" t="s">
        <v>198</v>
      </c>
      <c r="B28" t="s">
        <v>2111</v>
      </c>
      <c r="C28">
        <v>3</v>
      </c>
      <c r="D28">
        <v>1.1299999999999999</v>
      </c>
    </row>
    <row r="29" spans="1:4" x14ac:dyDescent="0.25">
      <c r="A29" t="s">
        <v>120</v>
      </c>
      <c r="B29" t="s">
        <v>2090</v>
      </c>
      <c r="C29">
        <v>51</v>
      </c>
      <c r="D29">
        <v>1.0900000000000001</v>
      </c>
    </row>
    <row r="30" spans="1:4" x14ac:dyDescent="0.25">
      <c r="A30" t="s">
        <v>133</v>
      </c>
      <c r="B30" t="s">
        <v>1613</v>
      </c>
      <c r="C30">
        <v>62</v>
      </c>
      <c r="D30">
        <v>1.0900000000000001</v>
      </c>
    </row>
    <row r="31" spans="1:4" x14ac:dyDescent="0.25">
      <c r="A31" t="s">
        <v>96</v>
      </c>
      <c r="B31" t="s">
        <v>2083</v>
      </c>
      <c r="C31">
        <v>51</v>
      </c>
      <c r="D31">
        <v>1.08</v>
      </c>
    </row>
    <row r="32" spans="1:4" x14ac:dyDescent="0.25">
      <c r="A32" t="s">
        <v>107</v>
      </c>
      <c r="B32" t="s">
        <v>2091</v>
      </c>
      <c r="C32">
        <v>77</v>
      </c>
      <c r="D32">
        <v>1.03</v>
      </c>
    </row>
    <row r="33" spans="1:4" x14ac:dyDescent="0.25">
      <c r="A33" t="s">
        <v>73</v>
      </c>
      <c r="B33" t="s">
        <v>2078</v>
      </c>
      <c r="C33">
        <v>35</v>
      </c>
      <c r="D33">
        <v>1.02</v>
      </c>
    </row>
    <row r="34" spans="1:4" x14ac:dyDescent="0.25">
      <c r="A34" t="s">
        <v>58</v>
      </c>
      <c r="B34" t="s">
        <v>2085</v>
      </c>
      <c r="C34">
        <v>294</v>
      </c>
      <c r="D34">
        <v>0.97</v>
      </c>
    </row>
    <row r="35" spans="1:4" x14ac:dyDescent="0.25">
      <c r="A35" t="s">
        <v>109</v>
      </c>
      <c r="B35" t="s">
        <v>2086</v>
      </c>
      <c r="C35">
        <v>15</v>
      </c>
      <c r="D35">
        <v>0.96</v>
      </c>
    </row>
    <row r="36" spans="1:4" x14ac:dyDescent="0.25">
      <c r="A36" t="s">
        <v>129</v>
      </c>
      <c r="B36" t="s">
        <v>2087</v>
      </c>
      <c r="C36">
        <v>27</v>
      </c>
      <c r="D36">
        <v>0.95</v>
      </c>
    </row>
    <row r="37" spans="1:4" x14ac:dyDescent="0.25">
      <c r="A37" t="s">
        <v>124</v>
      </c>
      <c r="B37" t="s">
        <v>2095</v>
      </c>
      <c r="C37">
        <v>91</v>
      </c>
      <c r="D37">
        <v>0.94</v>
      </c>
    </row>
    <row r="38" spans="1:4" x14ac:dyDescent="0.25">
      <c r="A38" t="s">
        <v>70</v>
      </c>
      <c r="B38" t="s">
        <v>2005</v>
      </c>
      <c r="C38">
        <v>76</v>
      </c>
      <c r="D38">
        <v>0.86</v>
      </c>
    </row>
    <row r="39" spans="1:4" x14ac:dyDescent="0.25">
      <c r="A39" t="s">
        <v>78</v>
      </c>
      <c r="B39" t="s">
        <v>2079</v>
      </c>
      <c r="C39">
        <v>70</v>
      </c>
      <c r="D39">
        <v>0.81</v>
      </c>
    </row>
    <row r="40" spans="1:4" x14ac:dyDescent="0.25">
      <c r="A40" t="s">
        <v>83</v>
      </c>
      <c r="B40" t="s">
        <v>2089</v>
      </c>
      <c r="C40">
        <v>44</v>
      </c>
      <c r="D40">
        <v>0.73</v>
      </c>
    </row>
    <row r="41" spans="1:4" x14ac:dyDescent="0.25">
      <c r="A41" t="s">
        <v>108</v>
      </c>
      <c r="B41" t="s">
        <v>2088</v>
      </c>
      <c r="C41">
        <v>62</v>
      </c>
      <c r="D41">
        <v>0.69</v>
      </c>
    </row>
    <row r="42" spans="1:4" x14ac:dyDescent="0.25">
      <c r="A42" t="s">
        <v>153</v>
      </c>
      <c r="B42" t="s">
        <v>2028</v>
      </c>
      <c r="C42">
        <v>61</v>
      </c>
      <c r="D42">
        <v>0.68</v>
      </c>
    </row>
    <row r="43" spans="1:4" x14ac:dyDescent="0.25">
      <c r="A43" t="s">
        <v>87</v>
      </c>
      <c r="B43" t="s">
        <v>1980</v>
      </c>
      <c r="C43">
        <v>26</v>
      </c>
      <c r="D43">
        <v>0.66</v>
      </c>
    </row>
    <row r="44" spans="1:4" x14ac:dyDescent="0.25">
      <c r="A44" t="s">
        <v>145</v>
      </c>
      <c r="B44" t="s">
        <v>2099</v>
      </c>
      <c r="C44">
        <v>19</v>
      </c>
      <c r="D44">
        <v>0.66</v>
      </c>
    </row>
    <row r="45" spans="1:4" x14ac:dyDescent="0.25">
      <c r="A45" t="s">
        <v>97</v>
      </c>
      <c r="B45" t="s">
        <v>2084</v>
      </c>
      <c r="C45">
        <v>112</v>
      </c>
      <c r="D45">
        <v>0.62</v>
      </c>
    </row>
    <row r="46" spans="1:4" x14ac:dyDescent="0.25">
      <c r="A46" t="s">
        <v>201</v>
      </c>
      <c r="B46" t="s">
        <v>2096</v>
      </c>
      <c r="C46">
        <v>20</v>
      </c>
      <c r="D46">
        <v>0.62</v>
      </c>
    </row>
    <row r="47" spans="1:4" x14ac:dyDescent="0.25">
      <c r="A47" t="s">
        <v>141</v>
      </c>
      <c r="B47" t="s">
        <v>2080</v>
      </c>
      <c r="C47">
        <v>26</v>
      </c>
      <c r="D47">
        <v>0.56000000000000005</v>
      </c>
    </row>
    <row r="48" spans="1:4" x14ac:dyDescent="0.25">
      <c r="A48" t="s">
        <v>193</v>
      </c>
      <c r="B48" t="s">
        <v>2108</v>
      </c>
      <c r="C48">
        <v>44</v>
      </c>
      <c r="D48">
        <v>0.53</v>
      </c>
    </row>
    <row r="49" spans="1:4" x14ac:dyDescent="0.25">
      <c r="A49" t="s">
        <v>99</v>
      </c>
      <c r="B49" t="s">
        <v>2100</v>
      </c>
      <c r="C49">
        <v>81</v>
      </c>
      <c r="D49">
        <v>0.52</v>
      </c>
    </row>
    <row r="50" spans="1:4" x14ac:dyDescent="0.25">
      <c r="A50" t="s">
        <v>103</v>
      </c>
      <c r="B50" t="s">
        <v>2008</v>
      </c>
      <c r="C50">
        <v>20</v>
      </c>
      <c r="D50">
        <v>0.52</v>
      </c>
    </row>
    <row r="51" spans="1:4" x14ac:dyDescent="0.25">
      <c r="A51" t="s">
        <v>151</v>
      </c>
      <c r="B51" t="s">
        <v>2020</v>
      </c>
      <c r="C51">
        <v>78</v>
      </c>
      <c r="D51">
        <v>0.51</v>
      </c>
    </row>
    <row r="52" spans="1:4" x14ac:dyDescent="0.25">
      <c r="A52" t="s">
        <v>248</v>
      </c>
      <c r="B52" t="s">
        <v>1501</v>
      </c>
      <c r="C52">
        <v>70</v>
      </c>
      <c r="D52">
        <v>0.51</v>
      </c>
    </row>
    <row r="53" spans="1:4" x14ac:dyDescent="0.25">
      <c r="A53" t="s">
        <v>94</v>
      </c>
      <c r="B53" t="s">
        <v>2009</v>
      </c>
      <c r="C53">
        <v>52</v>
      </c>
      <c r="D53">
        <v>0.48</v>
      </c>
    </row>
    <row r="54" spans="1:4" x14ac:dyDescent="0.25">
      <c r="A54" t="s">
        <v>122</v>
      </c>
      <c r="B54" t="s">
        <v>2097</v>
      </c>
      <c r="C54">
        <v>54</v>
      </c>
      <c r="D54">
        <v>0.47</v>
      </c>
    </row>
    <row r="55" spans="1:4" x14ac:dyDescent="0.25">
      <c r="A55" t="s">
        <v>127</v>
      </c>
      <c r="B55" t="s">
        <v>2027</v>
      </c>
      <c r="C55">
        <v>70</v>
      </c>
      <c r="D55">
        <v>0.47</v>
      </c>
    </row>
    <row r="56" spans="1:4" x14ac:dyDescent="0.25">
      <c r="A56" t="s">
        <v>106</v>
      </c>
      <c r="B56" t="s">
        <v>2098</v>
      </c>
      <c r="C56">
        <v>23</v>
      </c>
      <c r="D56">
        <v>0.46</v>
      </c>
    </row>
    <row r="57" spans="1:4" x14ac:dyDescent="0.25">
      <c r="A57" t="s">
        <v>134</v>
      </c>
      <c r="B57" t="s">
        <v>1526</v>
      </c>
      <c r="C57">
        <v>231</v>
      </c>
      <c r="D57">
        <v>0.46</v>
      </c>
    </row>
    <row r="58" spans="1:4" x14ac:dyDescent="0.25">
      <c r="A58" t="s">
        <v>132</v>
      </c>
      <c r="B58" t="s">
        <v>2094</v>
      </c>
      <c r="C58">
        <v>32</v>
      </c>
      <c r="D58">
        <v>0.45</v>
      </c>
    </row>
    <row r="59" spans="1:4" x14ac:dyDescent="0.25">
      <c r="A59" t="s">
        <v>146</v>
      </c>
      <c r="B59" t="s">
        <v>2018</v>
      </c>
      <c r="C59">
        <v>50</v>
      </c>
      <c r="D59">
        <v>0.44</v>
      </c>
    </row>
    <row r="60" spans="1:4" x14ac:dyDescent="0.25">
      <c r="A60" t="s">
        <v>100</v>
      </c>
      <c r="B60" t="s">
        <v>2012</v>
      </c>
      <c r="C60">
        <v>278</v>
      </c>
      <c r="D60">
        <v>0.4</v>
      </c>
    </row>
    <row r="61" spans="1:4" x14ac:dyDescent="0.25">
      <c r="A61" t="s">
        <v>139</v>
      </c>
      <c r="B61" t="s">
        <v>2092</v>
      </c>
      <c r="C61">
        <v>39</v>
      </c>
      <c r="D61">
        <v>0.4</v>
      </c>
    </row>
    <row r="62" spans="1:4" x14ac:dyDescent="0.25">
      <c r="A62" t="s">
        <v>207</v>
      </c>
      <c r="B62" t="s">
        <v>2107</v>
      </c>
      <c r="C62">
        <v>191</v>
      </c>
      <c r="D62">
        <v>0.39</v>
      </c>
    </row>
    <row r="63" spans="1:4" x14ac:dyDescent="0.25">
      <c r="A63" t="s">
        <v>131</v>
      </c>
      <c r="B63" t="s">
        <v>2019</v>
      </c>
      <c r="C63">
        <v>30</v>
      </c>
      <c r="D63">
        <v>0.39</v>
      </c>
    </row>
    <row r="64" spans="1:4" x14ac:dyDescent="0.25">
      <c r="A64" t="s">
        <v>177</v>
      </c>
      <c r="B64" t="s">
        <v>2102</v>
      </c>
      <c r="C64">
        <v>15</v>
      </c>
      <c r="D64">
        <v>0.38</v>
      </c>
    </row>
    <row r="65" spans="1:4" x14ac:dyDescent="0.25">
      <c r="A65" t="s">
        <v>302</v>
      </c>
      <c r="B65" t="s">
        <v>2033</v>
      </c>
      <c r="C65">
        <v>44</v>
      </c>
      <c r="D65">
        <v>0.38</v>
      </c>
    </row>
    <row r="66" spans="1:4" x14ac:dyDescent="0.25">
      <c r="A66" t="s">
        <v>204</v>
      </c>
      <c r="B66" t="s">
        <v>2110</v>
      </c>
      <c r="C66">
        <v>62</v>
      </c>
      <c r="D66">
        <v>0.36</v>
      </c>
    </row>
    <row r="67" spans="1:4" x14ac:dyDescent="0.25">
      <c r="A67" t="s">
        <v>101</v>
      </c>
      <c r="B67" t="s">
        <v>2010</v>
      </c>
      <c r="C67">
        <v>284</v>
      </c>
      <c r="D67">
        <v>0.36</v>
      </c>
    </row>
    <row r="68" spans="1:4" x14ac:dyDescent="0.25">
      <c r="A68" t="s">
        <v>166</v>
      </c>
      <c r="B68" t="s">
        <v>2017</v>
      </c>
      <c r="C68">
        <v>91</v>
      </c>
      <c r="D68">
        <v>0.36</v>
      </c>
    </row>
    <row r="69" spans="1:4" x14ac:dyDescent="0.25">
      <c r="A69" t="s">
        <v>148</v>
      </c>
      <c r="B69" t="s">
        <v>2101</v>
      </c>
      <c r="C69">
        <v>88</v>
      </c>
      <c r="D69">
        <v>0.35</v>
      </c>
    </row>
    <row r="70" spans="1:4" x14ac:dyDescent="0.25">
      <c r="A70" t="s">
        <v>155</v>
      </c>
      <c r="B70" t="s">
        <v>2093</v>
      </c>
      <c r="C70">
        <v>42</v>
      </c>
      <c r="D70">
        <v>0.35</v>
      </c>
    </row>
    <row r="71" spans="1:4" x14ac:dyDescent="0.25">
      <c r="A71" t="s">
        <v>208</v>
      </c>
      <c r="B71" t="s">
        <v>2104</v>
      </c>
      <c r="C71">
        <v>63</v>
      </c>
      <c r="D71">
        <v>0.34</v>
      </c>
    </row>
    <row r="72" spans="1:4" x14ac:dyDescent="0.25">
      <c r="A72" t="s">
        <v>160</v>
      </c>
      <c r="B72" t="s">
        <v>2103</v>
      </c>
      <c r="C72">
        <v>20</v>
      </c>
      <c r="D72">
        <v>0.34</v>
      </c>
    </row>
    <row r="73" spans="1:4" x14ac:dyDescent="0.25">
      <c r="A73" t="s">
        <v>194</v>
      </c>
      <c r="B73" t="s">
        <v>2109</v>
      </c>
      <c r="C73">
        <v>17</v>
      </c>
      <c r="D73">
        <v>0.33</v>
      </c>
    </row>
    <row r="74" spans="1:4" x14ac:dyDescent="0.25">
      <c r="A74" t="s">
        <v>105</v>
      </c>
      <c r="B74" t="s">
        <v>1979</v>
      </c>
      <c r="C74">
        <v>16</v>
      </c>
      <c r="D74">
        <v>0.32</v>
      </c>
    </row>
    <row r="75" spans="1:4" x14ac:dyDescent="0.25">
      <c r="A75" t="s">
        <v>212</v>
      </c>
      <c r="B75" t="s">
        <v>2115</v>
      </c>
      <c r="C75">
        <v>43</v>
      </c>
      <c r="D75">
        <v>0.32</v>
      </c>
    </row>
    <row r="76" spans="1:4" x14ac:dyDescent="0.25">
      <c r="A76" t="s">
        <v>200</v>
      </c>
      <c r="B76" t="s">
        <v>2113</v>
      </c>
      <c r="C76">
        <v>89</v>
      </c>
      <c r="D76">
        <v>0.32</v>
      </c>
    </row>
    <row r="77" spans="1:4" x14ac:dyDescent="0.25">
      <c r="A77" t="s">
        <v>295</v>
      </c>
      <c r="B77" t="s">
        <v>2120</v>
      </c>
      <c r="C77">
        <v>24</v>
      </c>
      <c r="D77">
        <v>0.31</v>
      </c>
    </row>
    <row r="78" spans="1:4" x14ac:dyDescent="0.25">
      <c r="A78" t="s">
        <v>179</v>
      </c>
      <c r="B78" t="s">
        <v>2025</v>
      </c>
      <c r="C78">
        <v>110</v>
      </c>
      <c r="D78">
        <v>0.31</v>
      </c>
    </row>
    <row r="79" spans="1:4" x14ac:dyDescent="0.25">
      <c r="A79" t="s">
        <v>195</v>
      </c>
      <c r="B79" t="s">
        <v>2106</v>
      </c>
      <c r="C79">
        <v>43</v>
      </c>
      <c r="D79">
        <v>0.31</v>
      </c>
    </row>
    <row r="80" spans="1:4" x14ac:dyDescent="0.25">
      <c r="A80" t="s">
        <v>85</v>
      </c>
      <c r="B80" t="s">
        <v>2105</v>
      </c>
      <c r="C80">
        <v>77</v>
      </c>
      <c r="D80">
        <v>0.3</v>
      </c>
    </row>
    <row r="81" spans="1:4" x14ac:dyDescent="0.25">
      <c r="A81" t="s">
        <v>294</v>
      </c>
      <c r="B81" t="s">
        <v>2126</v>
      </c>
      <c r="C81">
        <v>25</v>
      </c>
      <c r="D81">
        <v>0.28999999999999998</v>
      </c>
    </row>
    <row r="82" spans="1:4" x14ac:dyDescent="0.25">
      <c r="A82" t="s">
        <v>299</v>
      </c>
      <c r="B82" t="s">
        <v>2124</v>
      </c>
      <c r="C82">
        <v>50</v>
      </c>
      <c r="D82">
        <v>0.28999999999999998</v>
      </c>
    </row>
    <row r="83" spans="1:4" x14ac:dyDescent="0.25">
      <c r="A83" t="s">
        <v>175</v>
      </c>
      <c r="B83" t="s">
        <v>2029</v>
      </c>
      <c r="C83">
        <v>239</v>
      </c>
      <c r="D83">
        <v>0.26</v>
      </c>
    </row>
    <row r="84" spans="1:4" x14ac:dyDescent="0.25">
      <c r="A84" t="s">
        <v>234</v>
      </c>
      <c r="B84" t="s">
        <v>2118</v>
      </c>
      <c r="C84">
        <v>36</v>
      </c>
      <c r="D84">
        <v>0.26</v>
      </c>
    </row>
    <row r="85" spans="1:4" x14ac:dyDescent="0.25">
      <c r="A85" t="s">
        <v>283</v>
      </c>
      <c r="B85" t="s">
        <v>2122</v>
      </c>
      <c r="C85">
        <v>41</v>
      </c>
      <c r="D85">
        <v>0.25</v>
      </c>
    </row>
    <row r="86" spans="1:4" x14ac:dyDescent="0.25">
      <c r="A86" t="s">
        <v>230</v>
      </c>
      <c r="B86" t="s">
        <v>1486</v>
      </c>
      <c r="C86">
        <v>59</v>
      </c>
      <c r="D86">
        <v>0.25</v>
      </c>
    </row>
    <row r="87" spans="1:4" x14ac:dyDescent="0.25">
      <c r="A87" t="s">
        <v>223</v>
      </c>
      <c r="B87" t="s">
        <v>2114</v>
      </c>
      <c r="C87">
        <v>117</v>
      </c>
      <c r="D87">
        <v>0.25</v>
      </c>
    </row>
    <row r="88" spans="1:4" x14ac:dyDescent="0.25">
      <c r="A88" t="s">
        <v>303</v>
      </c>
      <c r="B88" t="s">
        <v>2044</v>
      </c>
      <c r="C88">
        <v>32</v>
      </c>
      <c r="D88">
        <v>0.24</v>
      </c>
    </row>
    <row r="89" spans="1:4" x14ac:dyDescent="0.25">
      <c r="A89" t="s">
        <v>285</v>
      </c>
      <c r="B89" t="s">
        <v>2041</v>
      </c>
      <c r="C89">
        <v>52</v>
      </c>
      <c r="D89">
        <v>0.23</v>
      </c>
    </row>
    <row r="90" spans="1:4" x14ac:dyDescent="0.25">
      <c r="A90" t="s">
        <v>221</v>
      </c>
      <c r="B90" t="s">
        <v>1574</v>
      </c>
      <c r="C90">
        <v>43</v>
      </c>
      <c r="D90">
        <v>0.23</v>
      </c>
    </row>
    <row r="91" spans="1:4" x14ac:dyDescent="0.25">
      <c r="A91" t="s">
        <v>301</v>
      </c>
      <c r="B91" t="s">
        <v>2121</v>
      </c>
      <c r="C91">
        <v>25</v>
      </c>
      <c r="D91">
        <v>0.23</v>
      </c>
    </row>
    <row r="92" spans="1:4" x14ac:dyDescent="0.25">
      <c r="A92" t="s">
        <v>247</v>
      </c>
      <c r="B92" t="s">
        <v>2037</v>
      </c>
      <c r="C92">
        <v>127</v>
      </c>
      <c r="D92">
        <v>0.22</v>
      </c>
    </row>
    <row r="93" spans="1:4" x14ac:dyDescent="0.25">
      <c r="A93" t="s">
        <v>313</v>
      </c>
      <c r="B93" t="s">
        <v>2128</v>
      </c>
      <c r="C93">
        <v>16</v>
      </c>
      <c r="D93">
        <v>0.22</v>
      </c>
    </row>
    <row r="94" spans="1:4" x14ac:dyDescent="0.25">
      <c r="A94" t="s">
        <v>298</v>
      </c>
      <c r="B94" t="s">
        <v>2123</v>
      </c>
      <c r="C94">
        <v>56</v>
      </c>
      <c r="D94">
        <v>0.22</v>
      </c>
    </row>
    <row r="95" spans="1:4" x14ac:dyDescent="0.25">
      <c r="A95" t="s">
        <v>300</v>
      </c>
      <c r="B95" t="s">
        <v>2130</v>
      </c>
      <c r="C95">
        <v>76</v>
      </c>
      <c r="D95">
        <v>0.22</v>
      </c>
    </row>
    <row r="96" spans="1:4" x14ac:dyDescent="0.25">
      <c r="A96" t="s">
        <v>254</v>
      </c>
      <c r="B96" t="s">
        <v>2038</v>
      </c>
      <c r="C96">
        <v>210</v>
      </c>
      <c r="D96">
        <v>0.22</v>
      </c>
    </row>
    <row r="97" spans="1:4" x14ac:dyDescent="0.25">
      <c r="A97" t="s">
        <v>225</v>
      </c>
      <c r="B97" t="s">
        <v>2042</v>
      </c>
      <c r="C97">
        <v>47</v>
      </c>
      <c r="D97">
        <v>0.21</v>
      </c>
    </row>
    <row r="98" spans="1:4" x14ac:dyDescent="0.25">
      <c r="A98" t="s">
        <v>378</v>
      </c>
      <c r="B98" t="s">
        <v>2135</v>
      </c>
      <c r="C98">
        <v>36</v>
      </c>
      <c r="D98">
        <v>0.21</v>
      </c>
    </row>
    <row r="99" spans="1:4" x14ac:dyDescent="0.25">
      <c r="A99" t="s">
        <v>231</v>
      </c>
      <c r="B99" t="s">
        <v>2112</v>
      </c>
      <c r="C99">
        <v>70</v>
      </c>
      <c r="D99">
        <v>0.21</v>
      </c>
    </row>
    <row r="100" spans="1:4" x14ac:dyDescent="0.25">
      <c r="A100" t="s">
        <v>282</v>
      </c>
      <c r="B100" t="s">
        <v>2117</v>
      </c>
      <c r="C100">
        <v>26</v>
      </c>
      <c r="D100">
        <v>0.21</v>
      </c>
    </row>
    <row r="101" spans="1:4" x14ac:dyDescent="0.25">
      <c r="A101" t="s">
        <v>286</v>
      </c>
      <c r="B101" t="s">
        <v>2043</v>
      </c>
      <c r="C101">
        <v>34</v>
      </c>
      <c r="D101">
        <v>0.2</v>
      </c>
    </row>
    <row r="102" spans="1:4" x14ac:dyDescent="0.25">
      <c r="A102" t="s">
        <v>112</v>
      </c>
      <c r="B102" t="s">
        <v>2011</v>
      </c>
      <c r="C102">
        <v>32</v>
      </c>
      <c r="D102">
        <v>0.2</v>
      </c>
    </row>
    <row r="103" spans="1:4" x14ac:dyDescent="0.25">
      <c r="A103" t="s">
        <v>427</v>
      </c>
      <c r="B103" t="s">
        <v>2055</v>
      </c>
      <c r="C103">
        <v>49</v>
      </c>
      <c r="D103">
        <v>0.2</v>
      </c>
    </row>
    <row r="104" spans="1:4" x14ac:dyDescent="0.25">
      <c r="A104" t="s">
        <v>312</v>
      </c>
      <c r="B104" t="s">
        <v>2047</v>
      </c>
      <c r="C104">
        <v>58</v>
      </c>
      <c r="D104">
        <v>0.19</v>
      </c>
    </row>
    <row r="105" spans="1:4" x14ac:dyDescent="0.25">
      <c r="A105" t="s">
        <v>159</v>
      </c>
      <c r="B105" t="s">
        <v>2026</v>
      </c>
      <c r="C105">
        <v>38</v>
      </c>
      <c r="D105">
        <v>0.19</v>
      </c>
    </row>
    <row r="106" spans="1:4" x14ac:dyDescent="0.25">
      <c r="A106" t="s">
        <v>509</v>
      </c>
      <c r="B106" t="s">
        <v>2143</v>
      </c>
      <c r="C106">
        <v>26</v>
      </c>
      <c r="D106">
        <v>0.19</v>
      </c>
    </row>
    <row r="107" spans="1:4" x14ac:dyDescent="0.25">
      <c r="A107" t="s">
        <v>147</v>
      </c>
      <c r="B107" t="s">
        <v>2116</v>
      </c>
      <c r="C107">
        <v>57</v>
      </c>
      <c r="D107">
        <v>0.19</v>
      </c>
    </row>
    <row r="108" spans="1:4" x14ac:dyDescent="0.25">
      <c r="A108" t="s">
        <v>307</v>
      </c>
      <c r="B108" t="s">
        <v>2137</v>
      </c>
      <c r="C108">
        <v>44</v>
      </c>
      <c r="D108">
        <v>0.18</v>
      </c>
    </row>
    <row r="109" spans="1:4" x14ac:dyDescent="0.25">
      <c r="A109" t="s">
        <v>229</v>
      </c>
      <c r="B109" t="s">
        <v>2032</v>
      </c>
      <c r="C109">
        <v>107</v>
      </c>
      <c r="D109">
        <v>0.18</v>
      </c>
    </row>
    <row r="110" spans="1:4" x14ac:dyDescent="0.25">
      <c r="A110" t="s">
        <v>213</v>
      </c>
      <c r="B110" t="s">
        <v>1682</v>
      </c>
      <c r="C110">
        <v>74</v>
      </c>
      <c r="D110">
        <v>0.18</v>
      </c>
    </row>
    <row r="111" spans="1:4" x14ac:dyDescent="0.25">
      <c r="A111" t="s">
        <v>362</v>
      </c>
      <c r="B111" t="s">
        <v>2131</v>
      </c>
      <c r="C111">
        <v>42</v>
      </c>
      <c r="D111">
        <v>0.17</v>
      </c>
    </row>
    <row r="112" spans="1:4" x14ac:dyDescent="0.25">
      <c r="A112" t="s">
        <v>332</v>
      </c>
      <c r="B112" t="s">
        <v>2132</v>
      </c>
      <c r="C112">
        <v>101</v>
      </c>
      <c r="D112">
        <v>0.17</v>
      </c>
    </row>
    <row r="113" spans="1:4" x14ac:dyDescent="0.25">
      <c r="A113" t="s">
        <v>162</v>
      </c>
      <c r="B113" t="s">
        <v>2024</v>
      </c>
      <c r="C113">
        <v>66</v>
      </c>
      <c r="D113">
        <v>0.16</v>
      </c>
    </row>
    <row r="114" spans="1:4" x14ac:dyDescent="0.25">
      <c r="A114" t="s">
        <v>278</v>
      </c>
      <c r="B114" t="s">
        <v>2039</v>
      </c>
      <c r="C114">
        <v>97</v>
      </c>
      <c r="D114">
        <v>0.16</v>
      </c>
    </row>
    <row r="115" spans="1:4" x14ac:dyDescent="0.25">
      <c r="A115" t="s">
        <v>255</v>
      </c>
      <c r="B115" t="s">
        <v>2119</v>
      </c>
      <c r="C115">
        <v>105</v>
      </c>
      <c r="D115">
        <v>0.16</v>
      </c>
    </row>
    <row r="116" spans="1:4" x14ac:dyDescent="0.25">
      <c r="A116" t="s">
        <v>341</v>
      </c>
      <c r="B116" t="s">
        <v>2133</v>
      </c>
      <c r="C116">
        <v>46</v>
      </c>
      <c r="D116">
        <v>0.15</v>
      </c>
    </row>
    <row r="117" spans="1:4" x14ac:dyDescent="0.25">
      <c r="A117" t="s">
        <v>406</v>
      </c>
      <c r="B117" t="s">
        <v>2144</v>
      </c>
      <c r="C117">
        <v>87</v>
      </c>
      <c r="D117">
        <v>0.15</v>
      </c>
    </row>
    <row r="118" spans="1:4" x14ac:dyDescent="0.25">
      <c r="A118" t="s">
        <v>238</v>
      </c>
      <c r="B118" t="s">
        <v>2031</v>
      </c>
      <c r="C118">
        <v>22</v>
      </c>
      <c r="D118">
        <v>0.15</v>
      </c>
    </row>
    <row r="119" spans="1:4" x14ac:dyDescent="0.25">
      <c r="A119" t="s">
        <v>381</v>
      </c>
      <c r="B119" t="s">
        <v>2138</v>
      </c>
      <c r="C119">
        <v>122</v>
      </c>
      <c r="D119">
        <v>0.14000000000000001</v>
      </c>
    </row>
    <row r="120" spans="1:4" x14ac:dyDescent="0.25">
      <c r="A120" t="s">
        <v>385</v>
      </c>
      <c r="B120" t="s">
        <v>1419</v>
      </c>
      <c r="C120">
        <v>22</v>
      </c>
      <c r="D120">
        <v>0.14000000000000001</v>
      </c>
    </row>
    <row r="121" spans="1:4" x14ac:dyDescent="0.25">
      <c r="A121" t="s">
        <v>496</v>
      </c>
      <c r="B121" t="s">
        <v>2152</v>
      </c>
      <c r="C121">
        <v>20</v>
      </c>
      <c r="D121">
        <v>0.14000000000000001</v>
      </c>
    </row>
    <row r="122" spans="1:4" x14ac:dyDescent="0.25">
      <c r="A122" t="s">
        <v>339</v>
      </c>
      <c r="B122" t="s">
        <v>2040</v>
      </c>
      <c r="C122">
        <v>10</v>
      </c>
      <c r="D122">
        <v>0.14000000000000001</v>
      </c>
    </row>
    <row r="123" spans="1:4" x14ac:dyDescent="0.25">
      <c r="A123" t="s">
        <v>324</v>
      </c>
      <c r="B123" t="s">
        <v>2136</v>
      </c>
      <c r="C123">
        <v>118</v>
      </c>
      <c r="D123">
        <v>0.14000000000000001</v>
      </c>
    </row>
    <row r="124" spans="1:4" x14ac:dyDescent="0.25">
      <c r="A124" t="s">
        <v>325</v>
      </c>
      <c r="B124" t="s">
        <v>2046</v>
      </c>
      <c r="C124">
        <v>102</v>
      </c>
      <c r="D124">
        <v>0.13</v>
      </c>
    </row>
    <row r="125" spans="1:4" x14ac:dyDescent="0.25">
      <c r="A125" t="s">
        <v>415</v>
      </c>
      <c r="B125" t="s">
        <v>2059</v>
      </c>
      <c r="C125">
        <v>41</v>
      </c>
      <c r="D125">
        <v>0.13</v>
      </c>
    </row>
    <row r="126" spans="1:4" x14ac:dyDescent="0.25">
      <c r="A126" t="s">
        <v>363</v>
      </c>
      <c r="B126" t="s">
        <v>2141</v>
      </c>
      <c r="C126">
        <v>57</v>
      </c>
      <c r="D126">
        <v>0.13</v>
      </c>
    </row>
    <row r="127" spans="1:4" x14ac:dyDescent="0.25">
      <c r="A127" t="s">
        <v>252</v>
      </c>
      <c r="B127" t="s">
        <v>2129</v>
      </c>
      <c r="C127">
        <v>151</v>
      </c>
      <c r="D127">
        <v>0.13</v>
      </c>
    </row>
    <row r="128" spans="1:4" x14ac:dyDescent="0.25">
      <c r="A128" t="s">
        <v>340</v>
      </c>
      <c r="B128" t="s">
        <v>2052</v>
      </c>
      <c r="C128">
        <v>43</v>
      </c>
      <c r="D128">
        <v>0.12</v>
      </c>
    </row>
    <row r="129" spans="1:4" x14ac:dyDescent="0.25">
      <c r="A129" t="s">
        <v>348</v>
      </c>
      <c r="B129" t="s">
        <v>1445</v>
      </c>
      <c r="C129">
        <v>36</v>
      </c>
      <c r="D129">
        <v>0.12</v>
      </c>
    </row>
    <row r="130" spans="1:4" x14ac:dyDescent="0.25">
      <c r="A130" t="s">
        <v>488</v>
      </c>
      <c r="B130" t="s">
        <v>2156</v>
      </c>
      <c r="C130">
        <v>19</v>
      </c>
      <c r="D130">
        <v>0.12</v>
      </c>
    </row>
    <row r="131" spans="1:4" x14ac:dyDescent="0.25">
      <c r="A131" t="s">
        <v>401</v>
      </c>
      <c r="B131" t="s">
        <v>2139</v>
      </c>
      <c r="C131">
        <v>49</v>
      </c>
      <c r="D131">
        <v>0.12</v>
      </c>
    </row>
    <row r="132" spans="1:4" x14ac:dyDescent="0.25">
      <c r="A132" t="s">
        <v>366</v>
      </c>
      <c r="B132" t="s">
        <v>2060</v>
      </c>
      <c r="C132">
        <v>78</v>
      </c>
      <c r="D132">
        <v>0.12</v>
      </c>
    </row>
    <row r="133" spans="1:4" x14ac:dyDescent="0.25">
      <c r="A133" t="s">
        <v>217</v>
      </c>
      <c r="B133" t="s">
        <v>2030</v>
      </c>
      <c r="C133">
        <v>89</v>
      </c>
      <c r="D133">
        <v>0.12</v>
      </c>
    </row>
    <row r="134" spans="1:4" x14ac:dyDescent="0.25">
      <c r="A134" t="s">
        <v>317</v>
      </c>
      <c r="B134" t="s">
        <v>2049</v>
      </c>
      <c r="C134">
        <v>34</v>
      </c>
      <c r="D134">
        <v>0.12</v>
      </c>
    </row>
    <row r="135" spans="1:4" x14ac:dyDescent="0.25">
      <c r="A135" t="s">
        <v>144</v>
      </c>
      <c r="B135" t="s">
        <v>2015</v>
      </c>
      <c r="C135">
        <v>81</v>
      </c>
      <c r="D135">
        <v>0.12</v>
      </c>
    </row>
    <row r="136" spans="1:4" x14ac:dyDescent="0.25">
      <c r="A136" t="s">
        <v>510</v>
      </c>
      <c r="B136" t="s">
        <v>2154</v>
      </c>
      <c r="C136">
        <v>19</v>
      </c>
      <c r="D136">
        <v>0.12</v>
      </c>
    </row>
    <row r="137" spans="1:4" x14ac:dyDescent="0.25">
      <c r="A137" t="s">
        <v>337</v>
      </c>
      <c r="B137" t="s">
        <v>1692</v>
      </c>
      <c r="C137">
        <v>29</v>
      </c>
      <c r="D137">
        <v>0.12</v>
      </c>
    </row>
    <row r="138" spans="1:4" x14ac:dyDescent="0.25">
      <c r="A138" t="s">
        <v>287</v>
      </c>
      <c r="B138" t="s">
        <v>2134</v>
      </c>
      <c r="C138">
        <v>48</v>
      </c>
      <c r="D138">
        <v>0.11</v>
      </c>
    </row>
    <row r="139" spans="1:4" x14ac:dyDescent="0.25">
      <c r="A139" t="s">
        <v>397</v>
      </c>
      <c r="B139" t="s">
        <v>2145</v>
      </c>
      <c r="C139">
        <v>44</v>
      </c>
      <c r="D139">
        <v>0.11</v>
      </c>
    </row>
    <row r="140" spans="1:4" x14ac:dyDescent="0.25">
      <c r="A140" t="s">
        <v>249</v>
      </c>
      <c r="B140" t="s">
        <v>1981</v>
      </c>
      <c r="C140">
        <v>20</v>
      </c>
      <c r="D140">
        <v>0.11</v>
      </c>
    </row>
    <row r="141" spans="1:4" x14ac:dyDescent="0.25">
      <c r="A141" t="s">
        <v>182</v>
      </c>
      <c r="B141" t="s">
        <v>2022</v>
      </c>
      <c r="C141">
        <v>46</v>
      </c>
      <c r="D141">
        <v>0.11</v>
      </c>
    </row>
    <row r="142" spans="1:4" x14ac:dyDescent="0.25">
      <c r="A142" t="s">
        <v>187</v>
      </c>
      <c r="B142" t="s">
        <v>2023</v>
      </c>
      <c r="C142">
        <v>99</v>
      </c>
      <c r="D142">
        <v>0.11</v>
      </c>
    </row>
    <row r="143" spans="1:4" x14ac:dyDescent="0.25">
      <c r="A143" t="s">
        <v>371</v>
      </c>
      <c r="B143" t="s">
        <v>2140</v>
      </c>
      <c r="C143">
        <v>43</v>
      </c>
      <c r="D143">
        <v>0.11</v>
      </c>
    </row>
    <row r="144" spans="1:4" x14ac:dyDescent="0.25">
      <c r="A144" t="s">
        <v>280</v>
      </c>
      <c r="B144" t="s">
        <v>2127</v>
      </c>
      <c r="C144">
        <v>144</v>
      </c>
      <c r="D144">
        <v>0.11</v>
      </c>
    </row>
    <row r="145" spans="1:4" x14ac:dyDescent="0.25">
      <c r="A145" t="s">
        <v>323</v>
      </c>
      <c r="B145" t="s">
        <v>2125</v>
      </c>
      <c r="C145">
        <v>15</v>
      </c>
      <c r="D145">
        <v>0.11</v>
      </c>
    </row>
    <row r="146" spans="1:4" x14ac:dyDescent="0.25">
      <c r="A146" t="s">
        <v>413</v>
      </c>
      <c r="B146" t="s">
        <v>2146</v>
      </c>
      <c r="C146">
        <v>157</v>
      </c>
      <c r="D146">
        <v>0.11</v>
      </c>
    </row>
    <row r="147" spans="1:4" x14ac:dyDescent="0.25">
      <c r="A147" t="s">
        <v>399</v>
      </c>
      <c r="B147" t="s">
        <v>1402</v>
      </c>
      <c r="C147">
        <v>149</v>
      </c>
      <c r="D147">
        <v>0.1</v>
      </c>
    </row>
    <row r="148" spans="1:4" x14ac:dyDescent="0.25">
      <c r="A148" t="s">
        <v>180</v>
      </c>
      <c r="B148" t="s">
        <v>1588</v>
      </c>
      <c r="C148">
        <v>98</v>
      </c>
      <c r="D148">
        <v>0.1</v>
      </c>
    </row>
    <row r="149" spans="1:4" x14ac:dyDescent="0.25">
      <c r="A149" t="s">
        <v>481</v>
      </c>
      <c r="B149" t="s">
        <v>1379</v>
      </c>
      <c r="C149">
        <v>161</v>
      </c>
      <c r="D149">
        <v>0.1</v>
      </c>
    </row>
    <row r="150" spans="1:4" x14ac:dyDescent="0.25">
      <c r="A150" t="s">
        <v>530</v>
      </c>
      <c r="B150" t="s">
        <v>2158</v>
      </c>
      <c r="C150">
        <v>32</v>
      </c>
      <c r="D150">
        <v>0.1</v>
      </c>
    </row>
    <row r="151" spans="1:4" x14ac:dyDescent="0.25">
      <c r="A151" t="s">
        <v>365</v>
      </c>
      <c r="B151" t="s">
        <v>2048</v>
      </c>
      <c r="C151">
        <v>78</v>
      </c>
      <c r="D151">
        <v>0.09</v>
      </c>
    </row>
    <row r="152" spans="1:4" x14ac:dyDescent="0.25">
      <c r="A152" t="s">
        <v>382</v>
      </c>
      <c r="B152" t="s">
        <v>2142</v>
      </c>
      <c r="C152">
        <v>245</v>
      </c>
      <c r="D152">
        <v>0.09</v>
      </c>
    </row>
    <row r="153" spans="1:4" x14ac:dyDescent="0.25">
      <c r="A153" t="s">
        <v>386</v>
      </c>
      <c r="B153" t="s">
        <v>2053</v>
      </c>
      <c r="C153">
        <v>34</v>
      </c>
      <c r="D153">
        <v>0.09</v>
      </c>
    </row>
    <row r="154" spans="1:4" x14ac:dyDescent="0.25">
      <c r="A154" t="s">
        <v>398</v>
      </c>
      <c r="B154" t="s">
        <v>2148</v>
      </c>
      <c r="C154">
        <v>26</v>
      </c>
      <c r="D154">
        <v>0.09</v>
      </c>
    </row>
    <row r="155" spans="1:4" x14ac:dyDescent="0.25">
      <c r="A155" t="s">
        <v>421</v>
      </c>
      <c r="B155" t="s">
        <v>2151</v>
      </c>
      <c r="C155">
        <v>60</v>
      </c>
      <c r="D155">
        <v>0.09</v>
      </c>
    </row>
    <row r="156" spans="1:4" x14ac:dyDescent="0.25">
      <c r="A156" t="s">
        <v>263</v>
      </c>
      <c r="B156" t="s">
        <v>2034</v>
      </c>
      <c r="C156">
        <v>65</v>
      </c>
      <c r="D156">
        <v>0.09</v>
      </c>
    </row>
    <row r="157" spans="1:4" x14ac:dyDescent="0.25">
      <c r="A157" t="s">
        <v>373</v>
      </c>
      <c r="B157" t="s">
        <v>1492</v>
      </c>
      <c r="C157">
        <v>76</v>
      </c>
      <c r="D157">
        <v>0.09</v>
      </c>
    </row>
    <row r="158" spans="1:4" x14ac:dyDescent="0.25">
      <c r="A158" t="s">
        <v>463</v>
      </c>
      <c r="B158" t="s">
        <v>2153</v>
      </c>
      <c r="C158">
        <v>100</v>
      </c>
      <c r="D158">
        <v>0.09</v>
      </c>
    </row>
    <row r="159" spans="1:4" x14ac:dyDescent="0.25">
      <c r="A159" t="s">
        <v>446</v>
      </c>
      <c r="B159" t="s">
        <v>2147</v>
      </c>
      <c r="C159">
        <v>20</v>
      </c>
      <c r="D159">
        <v>0.08</v>
      </c>
    </row>
    <row r="160" spans="1:4" x14ac:dyDescent="0.25">
      <c r="A160" t="s">
        <v>519</v>
      </c>
      <c r="B160" t="s">
        <v>2155</v>
      </c>
      <c r="C160">
        <v>62</v>
      </c>
      <c r="D160">
        <v>0.08</v>
      </c>
    </row>
    <row r="161" spans="1:4" x14ac:dyDescent="0.25">
      <c r="A161" t="s">
        <v>505</v>
      </c>
      <c r="B161" t="s">
        <v>2149</v>
      </c>
      <c r="C161">
        <v>40</v>
      </c>
      <c r="D161">
        <v>0.08</v>
      </c>
    </row>
    <row r="162" spans="1:4" x14ac:dyDescent="0.25">
      <c r="A162" t="s">
        <v>420</v>
      </c>
      <c r="B162" t="s">
        <v>1440</v>
      </c>
      <c r="C162">
        <v>40</v>
      </c>
      <c r="D162">
        <v>0.08</v>
      </c>
    </row>
    <row r="163" spans="1:4" x14ac:dyDescent="0.25">
      <c r="A163" t="s">
        <v>359</v>
      </c>
      <c r="B163" t="s">
        <v>1892</v>
      </c>
      <c r="C163">
        <v>49</v>
      </c>
      <c r="D163">
        <v>0.08</v>
      </c>
    </row>
    <row r="164" spans="1:4" x14ac:dyDescent="0.25">
      <c r="A164" t="s">
        <v>411</v>
      </c>
      <c r="B164" t="s">
        <v>1454</v>
      </c>
      <c r="C164">
        <v>138</v>
      </c>
      <c r="D164">
        <v>0.08</v>
      </c>
    </row>
    <row r="165" spans="1:4" x14ac:dyDescent="0.25">
      <c r="A165" t="s">
        <v>504</v>
      </c>
      <c r="B165" t="s">
        <v>1848</v>
      </c>
      <c r="C165">
        <v>62</v>
      </c>
      <c r="D165">
        <v>7.0000000000000007E-2</v>
      </c>
    </row>
    <row r="166" spans="1:4" x14ac:dyDescent="0.25">
      <c r="A166" t="s">
        <v>437</v>
      </c>
      <c r="B166" t="s">
        <v>2150</v>
      </c>
      <c r="C166">
        <v>209</v>
      </c>
      <c r="D166">
        <v>7.0000000000000007E-2</v>
      </c>
    </row>
    <row r="167" spans="1:4" x14ac:dyDescent="0.25">
      <c r="A167" t="s">
        <v>316</v>
      </c>
      <c r="B167" t="s">
        <v>1496</v>
      </c>
      <c r="C167">
        <v>103</v>
      </c>
      <c r="D167">
        <v>7.0000000000000007E-2</v>
      </c>
    </row>
    <row r="168" spans="1:4" x14ac:dyDescent="0.25">
      <c r="A168" t="s">
        <v>569</v>
      </c>
      <c r="B168" t="s">
        <v>2064</v>
      </c>
      <c r="C168">
        <v>32</v>
      </c>
      <c r="D168">
        <v>7.0000000000000007E-2</v>
      </c>
    </row>
    <row r="169" spans="1:4" x14ac:dyDescent="0.25">
      <c r="A169" t="s">
        <v>514</v>
      </c>
      <c r="B169" t="s">
        <v>2159</v>
      </c>
      <c r="C169">
        <v>32</v>
      </c>
      <c r="D169">
        <v>7.0000000000000007E-2</v>
      </c>
    </row>
    <row r="170" spans="1:4" x14ac:dyDescent="0.25">
      <c r="A170" t="s">
        <v>532</v>
      </c>
      <c r="B170" t="s">
        <v>2062</v>
      </c>
      <c r="C170">
        <v>29</v>
      </c>
      <c r="D170">
        <v>7.0000000000000007E-2</v>
      </c>
    </row>
    <row r="171" spans="1:4" x14ac:dyDescent="0.25">
      <c r="A171" t="s">
        <v>551</v>
      </c>
      <c r="B171" t="s">
        <v>2160</v>
      </c>
      <c r="C171">
        <v>58</v>
      </c>
      <c r="D171">
        <v>7.0000000000000007E-2</v>
      </c>
    </row>
    <row r="172" spans="1:4" x14ac:dyDescent="0.25">
      <c r="A172" t="s">
        <v>544</v>
      </c>
      <c r="B172" t="s">
        <v>2061</v>
      </c>
      <c r="C172">
        <v>35</v>
      </c>
      <c r="D172">
        <v>0.06</v>
      </c>
    </row>
    <row r="173" spans="1:4" x14ac:dyDescent="0.25">
      <c r="A173" t="s">
        <v>552</v>
      </c>
      <c r="B173" t="s">
        <v>1356</v>
      </c>
      <c r="C173">
        <v>72</v>
      </c>
      <c r="D173">
        <v>0.06</v>
      </c>
    </row>
    <row r="174" spans="1:4" x14ac:dyDescent="0.25">
      <c r="A174" t="s">
        <v>468</v>
      </c>
      <c r="B174" t="s">
        <v>1422</v>
      </c>
      <c r="C174">
        <v>163</v>
      </c>
      <c r="D174">
        <v>0.06</v>
      </c>
    </row>
    <row r="175" spans="1:4" x14ac:dyDescent="0.25">
      <c r="A175" t="s">
        <v>565</v>
      </c>
      <c r="B175" t="s">
        <v>2161</v>
      </c>
      <c r="C175">
        <v>12</v>
      </c>
      <c r="D175">
        <v>0.06</v>
      </c>
    </row>
    <row r="176" spans="1:4" x14ac:dyDescent="0.25">
      <c r="A176" t="s">
        <v>575</v>
      </c>
      <c r="B176" t="s">
        <v>2162</v>
      </c>
      <c r="C176">
        <v>28</v>
      </c>
      <c r="D176">
        <v>0.06</v>
      </c>
    </row>
    <row r="177" spans="1:4" x14ac:dyDescent="0.25">
      <c r="A177" t="s">
        <v>489</v>
      </c>
      <c r="B177" t="s">
        <v>2157</v>
      </c>
      <c r="C177">
        <v>33</v>
      </c>
      <c r="D177">
        <v>0.06</v>
      </c>
    </row>
    <row r="178" spans="1:4" x14ac:dyDescent="0.25">
      <c r="A178" t="s">
        <v>584</v>
      </c>
      <c r="B178" t="s">
        <v>2163</v>
      </c>
      <c r="C178">
        <v>37</v>
      </c>
      <c r="D178">
        <v>0.06</v>
      </c>
    </row>
    <row r="179" spans="1:4" x14ac:dyDescent="0.25">
      <c r="A179" t="s">
        <v>559</v>
      </c>
      <c r="B179" t="s">
        <v>2063</v>
      </c>
      <c r="C179">
        <v>48</v>
      </c>
      <c r="D179">
        <v>0.06</v>
      </c>
    </row>
    <row r="180" spans="1:4" x14ac:dyDescent="0.25">
      <c r="A180" t="s">
        <v>615</v>
      </c>
      <c r="B180" t="s">
        <v>2067</v>
      </c>
      <c r="C180">
        <v>26</v>
      </c>
      <c r="D180">
        <v>0.05</v>
      </c>
    </row>
    <row r="181" spans="1:4" x14ac:dyDescent="0.25">
      <c r="A181" t="s">
        <v>574</v>
      </c>
      <c r="B181" t="s">
        <v>1353</v>
      </c>
      <c r="C181">
        <v>55</v>
      </c>
      <c r="D181">
        <v>0.05</v>
      </c>
    </row>
    <row r="182" spans="1:4" x14ac:dyDescent="0.25">
      <c r="A182" t="s">
        <v>589</v>
      </c>
      <c r="B182" t="s">
        <v>2065</v>
      </c>
      <c r="C182">
        <v>18</v>
      </c>
      <c r="D182">
        <v>0.05</v>
      </c>
    </row>
    <row r="183" spans="1:4" x14ac:dyDescent="0.25">
      <c r="A183" t="s">
        <v>612</v>
      </c>
      <c r="B183" t="s">
        <v>2164</v>
      </c>
      <c r="C183">
        <v>17</v>
      </c>
      <c r="D183">
        <v>0.05</v>
      </c>
    </row>
    <row r="184" spans="1:4" x14ac:dyDescent="0.25">
      <c r="A184" t="s">
        <v>572</v>
      </c>
      <c r="B184" t="s">
        <v>1351</v>
      </c>
      <c r="C184">
        <v>35</v>
      </c>
      <c r="D184">
        <v>0.05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7"/>
  <sheetViews>
    <sheetView workbookViewId="0">
      <selection sqref="A1:D1048576"/>
    </sheetView>
  </sheetViews>
  <sheetFormatPr baseColWidth="10" defaultColWidth="9.140625" defaultRowHeight="15" x14ac:dyDescent="0.25"/>
  <cols>
    <col min="1" max="1" width="47.42578125" customWidth="1"/>
  </cols>
  <sheetData>
    <row r="1" spans="1:4" x14ac:dyDescent="0.25">
      <c r="A1" s="1" t="s">
        <v>616</v>
      </c>
      <c r="B1" s="1" t="s">
        <v>1662</v>
      </c>
      <c r="C1" s="1" t="s">
        <v>1</v>
      </c>
      <c r="D1" s="1" t="s">
        <v>617</v>
      </c>
    </row>
    <row r="2" spans="1:4" x14ac:dyDescent="0.25">
      <c r="A2" t="s">
        <v>690</v>
      </c>
      <c r="B2" t="s">
        <v>1640</v>
      </c>
      <c r="C2">
        <v>8</v>
      </c>
      <c r="D2">
        <v>8</v>
      </c>
    </row>
    <row r="3" spans="1:4" x14ac:dyDescent="0.25">
      <c r="A3" t="s">
        <v>641</v>
      </c>
      <c r="B3" t="s">
        <v>1656</v>
      </c>
      <c r="C3">
        <v>16</v>
      </c>
      <c r="D3">
        <v>7.77</v>
      </c>
    </row>
    <row r="4" spans="1:4" x14ac:dyDescent="0.25">
      <c r="A4" t="s">
        <v>659</v>
      </c>
      <c r="B4" t="s">
        <v>1490</v>
      </c>
      <c r="C4">
        <v>21</v>
      </c>
      <c r="D4">
        <v>7.32</v>
      </c>
    </row>
    <row r="5" spans="1:4" x14ac:dyDescent="0.25">
      <c r="A5" t="s">
        <v>624</v>
      </c>
      <c r="B5" t="s">
        <v>1970</v>
      </c>
      <c r="C5">
        <v>59</v>
      </c>
      <c r="D5">
        <v>6.92</v>
      </c>
    </row>
    <row r="6" spans="1:4" x14ac:dyDescent="0.25">
      <c r="A6" t="s">
        <v>779</v>
      </c>
      <c r="B6" t="s">
        <v>1510</v>
      </c>
      <c r="C6">
        <v>26</v>
      </c>
      <c r="D6">
        <v>6.45</v>
      </c>
    </row>
    <row r="7" spans="1:4" x14ac:dyDescent="0.25">
      <c r="A7" t="s">
        <v>799</v>
      </c>
      <c r="B7" t="s">
        <v>1915</v>
      </c>
      <c r="C7">
        <v>29</v>
      </c>
      <c r="D7">
        <v>6.32</v>
      </c>
    </row>
    <row r="8" spans="1:4" x14ac:dyDescent="0.25">
      <c r="A8" t="s">
        <v>699</v>
      </c>
      <c r="B8" t="s">
        <v>1880</v>
      </c>
      <c r="C8">
        <v>10</v>
      </c>
      <c r="D8">
        <v>6.32</v>
      </c>
    </row>
    <row r="9" spans="1:4" x14ac:dyDescent="0.25">
      <c r="A9" t="s">
        <v>627</v>
      </c>
      <c r="B9" t="s">
        <v>1966</v>
      </c>
      <c r="C9">
        <v>30</v>
      </c>
      <c r="D9">
        <v>6.27</v>
      </c>
    </row>
    <row r="10" spans="1:4" x14ac:dyDescent="0.25">
      <c r="A10" t="s">
        <v>626</v>
      </c>
      <c r="B10" t="s">
        <v>1971</v>
      </c>
      <c r="C10">
        <v>14</v>
      </c>
      <c r="D10">
        <v>6.09</v>
      </c>
    </row>
    <row r="11" spans="1:4" x14ac:dyDescent="0.25">
      <c r="A11" t="s">
        <v>650</v>
      </c>
      <c r="B11" t="s">
        <v>1437</v>
      </c>
      <c r="C11">
        <v>17</v>
      </c>
      <c r="D11">
        <v>6.02</v>
      </c>
    </row>
    <row r="12" spans="1:4" x14ac:dyDescent="0.25">
      <c r="A12" t="s">
        <v>622</v>
      </c>
      <c r="B12" t="s">
        <v>1612</v>
      </c>
      <c r="C12">
        <v>51</v>
      </c>
      <c r="D12">
        <v>6</v>
      </c>
    </row>
    <row r="13" spans="1:4" x14ac:dyDescent="0.25">
      <c r="A13" t="s">
        <v>642</v>
      </c>
      <c r="B13" t="s">
        <v>1938</v>
      </c>
      <c r="C13">
        <v>27</v>
      </c>
      <c r="D13">
        <v>5.96</v>
      </c>
    </row>
    <row r="14" spans="1:4" x14ac:dyDescent="0.25">
      <c r="A14" t="s">
        <v>631</v>
      </c>
      <c r="B14" t="s">
        <v>1468</v>
      </c>
      <c r="C14">
        <v>29</v>
      </c>
      <c r="D14">
        <v>5.79</v>
      </c>
    </row>
    <row r="15" spans="1:4" x14ac:dyDescent="0.25">
      <c r="A15" t="s">
        <v>765</v>
      </c>
      <c r="B15" t="s">
        <v>1512</v>
      </c>
      <c r="C15">
        <v>27</v>
      </c>
      <c r="D15">
        <v>5.71</v>
      </c>
    </row>
    <row r="16" spans="1:4" x14ac:dyDescent="0.25">
      <c r="A16" t="s">
        <v>778</v>
      </c>
      <c r="B16" t="s">
        <v>1919</v>
      </c>
      <c r="C16">
        <v>7</v>
      </c>
      <c r="D16">
        <v>5.67</v>
      </c>
    </row>
    <row r="17" spans="1:4" x14ac:dyDescent="0.25">
      <c r="A17" t="s">
        <v>667</v>
      </c>
      <c r="B17" t="s">
        <v>1457</v>
      </c>
      <c r="C17">
        <v>21</v>
      </c>
      <c r="D17">
        <v>5.26</v>
      </c>
    </row>
    <row r="18" spans="1:4" x14ac:dyDescent="0.25">
      <c r="A18" t="s">
        <v>791</v>
      </c>
      <c r="B18" t="s">
        <v>1365</v>
      </c>
      <c r="C18">
        <v>23</v>
      </c>
      <c r="D18">
        <v>5.22</v>
      </c>
    </row>
    <row r="19" spans="1:4" x14ac:dyDescent="0.25">
      <c r="A19" t="s">
        <v>640</v>
      </c>
      <c r="B19" t="s">
        <v>1379</v>
      </c>
      <c r="C19">
        <v>18</v>
      </c>
      <c r="D19">
        <v>5.0999999999999996</v>
      </c>
    </row>
    <row r="20" spans="1:4" x14ac:dyDescent="0.25">
      <c r="A20" t="s">
        <v>618</v>
      </c>
      <c r="B20" t="s">
        <v>1973</v>
      </c>
      <c r="C20">
        <v>22</v>
      </c>
      <c r="D20">
        <v>5.05</v>
      </c>
    </row>
    <row r="21" spans="1:4" x14ac:dyDescent="0.25">
      <c r="A21" t="s">
        <v>792</v>
      </c>
      <c r="B21" t="s">
        <v>1769</v>
      </c>
      <c r="C21">
        <v>14</v>
      </c>
      <c r="D21">
        <v>5.03</v>
      </c>
    </row>
    <row r="22" spans="1:4" x14ac:dyDescent="0.25">
      <c r="A22" t="s">
        <v>675</v>
      </c>
      <c r="B22" t="s">
        <v>1415</v>
      </c>
      <c r="C22">
        <v>18</v>
      </c>
      <c r="D22">
        <v>5.0199999999999996</v>
      </c>
    </row>
    <row r="23" spans="1:4" x14ac:dyDescent="0.25">
      <c r="A23" t="s">
        <v>619</v>
      </c>
      <c r="B23" t="s">
        <v>1451</v>
      </c>
      <c r="C23">
        <v>10</v>
      </c>
      <c r="D23">
        <v>4.9000000000000004</v>
      </c>
    </row>
    <row r="24" spans="1:4" x14ac:dyDescent="0.25">
      <c r="A24" t="s">
        <v>655</v>
      </c>
      <c r="B24" t="s">
        <v>1626</v>
      </c>
      <c r="C24">
        <v>29</v>
      </c>
      <c r="D24">
        <v>4.79</v>
      </c>
    </row>
    <row r="25" spans="1:4" x14ac:dyDescent="0.25">
      <c r="A25" t="s">
        <v>694</v>
      </c>
      <c r="B25" t="s">
        <v>1843</v>
      </c>
      <c r="C25">
        <v>17</v>
      </c>
      <c r="D25">
        <v>4.76</v>
      </c>
    </row>
    <row r="26" spans="1:4" x14ac:dyDescent="0.25">
      <c r="A26" t="s">
        <v>670</v>
      </c>
      <c r="B26" t="s">
        <v>1600</v>
      </c>
      <c r="C26">
        <v>53</v>
      </c>
      <c r="D26">
        <v>4.7300000000000004</v>
      </c>
    </row>
    <row r="27" spans="1:4" x14ac:dyDescent="0.25">
      <c r="A27" t="s">
        <v>649</v>
      </c>
      <c r="B27" t="s">
        <v>1557</v>
      </c>
      <c r="C27">
        <v>32</v>
      </c>
      <c r="D27">
        <v>4.66</v>
      </c>
    </row>
    <row r="28" spans="1:4" x14ac:dyDescent="0.25">
      <c r="A28" t="s">
        <v>636</v>
      </c>
      <c r="B28" t="s">
        <v>1964</v>
      </c>
      <c r="C28">
        <v>26</v>
      </c>
      <c r="D28">
        <v>4.5999999999999996</v>
      </c>
    </row>
    <row r="29" spans="1:4" x14ac:dyDescent="0.25">
      <c r="A29" t="s">
        <v>683</v>
      </c>
      <c r="B29" t="s">
        <v>1944</v>
      </c>
      <c r="C29">
        <v>15</v>
      </c>
      <c r="D29">
        <v>4.55</v>
      </c>
    </row>
    <row r="30" spans="1:4" x14ac:dyDescent="0.25">
      <c r="A30" t="s">
        <v>669</v>
      </c>
      <c r="B30" t="s">
        <v>1889</v>
      </c>
      <c r="C30">
        <v>34</v>
      </c>
      <c r="D30">
        <v>4.54</v>
      </c>
    </row>
    <row r="31" spans="1:4" x14ac:dyDescent="0.25">
      <c r="A31" t="s">
        <v>839</v>
      </c>
      <c r="B31" t="s">
        <v>1910</v>
      </c>
      <c r="C31">
        <v>24</v>
      </c>
      <c r="D31">
        <v>4.41</v>
      </c>
    </row>
    <row r="32" spans="1:4" x14ac:dyDescent="0.25">
      <c r="A32" t="s">
        <v>722</v>
      </c>
      <c r="B32" t="s">
        <v>1930</v>
      </c>
      <c r="C32">
        <v>28</v>
      </c>
      <c r="D32">
        <v>4.3899999999999997</v>
      </c>
    </row>
    <row r="33" spans="1:4" x14ac:dyDescent="0.25">
      <c r="A33" t="s">
        <v>681</v>
      </c>
      <c r="B33" t="s">
        <v>1470</v>
      </c>
      <c r="C33">
        <v>57</v>
      </c>
      <c r="D33">
        <v>4.3499999999999996</v>
      </c>
    </row>
    <row r="34" spans="1:4" x14ac:dyDescent="0.25">
      <c r="A34" t="s">
        <v>648</v>
      </c>
      <c r="B34" t="s">
        <v>1584</v>
      </c>
      <c r="C34">
        <v>19</v>
      </c>
      <c r="D34">
        <v>4.2699999999999996</v>
      </c>
    </row>
    <row r="35" spans="1:4" x14ac:dyDescent="0.25">
      <c r="A35" t="s">
        <v>721</v>
      </c>
      <c r="B35" t="s">
        <v>1397</v>
      </c>
      <c r="C35">
        <v>25</v>
      </c>
      <c r="D35">
        <v>4.24</v>
      </c>
    </row>
    <row r="36" spans="1:4" x14ac:dyDescent="0.25">
      <c r="A36" t="s">
        <v>741</v>
      </c>
      <c r="B36" t="s">
        <v>1899</v>
      </c>
      <c r="C36">
        <v>12</v>
      </c>
      <c r="D36">
        <v>4.18</v>
      </c>
    </row>
    <row r="37" spans="1:4" x14ac:dyDescent="0.25">
      <c r="A37" t="s">
        <v>633</v>
      </c>
      <c r="B37" t="s">
        <v>1968</v>
      </c>
      <c r="C37">
        <v>52</v>
      </c>
      <c r="D37">
        <v>4.07</v>
      </c>
    </row>
    <row r="38" spans="1:4" x14ac:dyDescent="0.25">
      <c r="A38" t="s">
        <v>700</v>
      </c>
      <c r="B38" t="s">
        <v>1481</v>
      </c>
      <c r="C38">
        <v>27</v>
      </c>
      <c r="D38">
        <v>4.05</v>
      </c>
    </row>
    <row r="39" spans="1:4" x14ac:dyDescent="0.25">
      <c r="A39" t="s">
        <v>666</v>
      </c>
      <c r="B39" t="s">
        <v>1934</v>
      </c>
      <c r="C39">
        <v>19</v>
      </c>
      <c r="D39">
        <v>4.03</v>
      </c>
    </row>
    <row r="40" spans="1:4" x14ac:dyDescent="0.25">
      <c r="A40" t="s">
        <v>684</v>
      </c>
      <c r="B40" t="s">
        <v>1518</v>
      </c>
      <c r="C40">
        <v>54</v>
      </c>
      <c r="D40">
        <v>4.01</v>
      </c>
    </row>
    <row r="41" spans="1:4" x14ac:dyDescent="0.25">
      <c r="A41" t="s">
        <v>630</v>
      </c>
      <c r="B41" t="s">
        <v>1403</v>
      </c>
      <c r="C41">
        <v>65</v>
      </c>
      <c r="D41">
        <v>3.97</v>
      </c>
    </row>
    <row r="42" spans="1:4" x14ac:dyDescent="0.25">
      <c r="A42" t="s">
        <v>703</v>
      </c>
      <c r="B42" t="s">
        <v>1946</v>
      </c>
      <c r="C42">
        <v>13</v>
      </c>
      <c r="D42">
        <v>3.96</v>
      </c>
    </row>
    <row r="43" spans="1:4" x14ac:dyDescent="0.25">
      <c r="A43" t="s">
        <v>705</v>
      </c>
      <c r="B43" t="s">
        <v>1575</v>
      </c>
      <c r="C43">
        <v>53</v>
      </c>
      <c r="D43">
        <v>3.88</v>
      </c>
    </row>
    <row r="44" spans="1:4" x14ac:dyDescent="0.25">
      <c r="A44" t="s">
        <v>811</v>
      </c>
      <c r="B44" t="s">
        <v>1542</v>
      </c>
      <c r="C44">
        <v>10</v>
      </c>
      <c r="D44">
        <v>3.86</v>
      </c>
    </row>
    <row r="45" spans="1:4" x14ac:dyDescent="0.25">
      <c r="A45" t="s">
        <v>634</v>
      </c>
      <c r="B45" t="s">
        <v>1478</v>
      </c>
      <c r="C45">
        <v>106</v>
      </c>
      <c r="D45">
        <v>3.85</v>
      </c>
    </row>
    <row r="46" spans="1:4" x14ac:dyDescent="0.25">
      <c r="A46" t="s">
        <v>706</v>
      </c>
      <c r="B46" t="s">
        <v>1646</v>
      </c>
      <c r="C46">
        <v>47</v>
      </c>
      <c r="D46">
        <v>3.81</v>
      </c>
    </row>
    <row r="47" spans="1:4" x14ac:dyDescent="0.25">
      <c r="A47" t="s">
        <v>646</v>
      </c>
      <c r="B47" t="s">
        <v>1585</v>
      </c>
      <c r="C47">
        <v>30</v>
      </c>
      <c r="D47">
        <v>3.79</v>
      </c>
    </row>
    <row r="48" spans="1:4" x14ac:dyDescent="0.25">
      <c r="A48" t="s">
        <v>870</v>
      </c>
      <c r="B48" t="s">
        <v>1597</v>
      </c>
      <c r="C48">
        <v>24</v>
      </c>
      <c r="D48">
        <v>3.78</v>
      </c>
    </row>
    <row r="49" spans="1:4" x14ac:dyDescent="0.25">
      <c r="A49" t="s">
        <v>710</v>
      </c>
      <c r="B49" t="s">
        <v>1834</v>
      </c>
      <c r="C49">
        <v>44</v>
      </c>
      <c r="D49">
        <v>3.73</v>
      </c>
    </row>
    <row r="50" spans="1:4" x14ac:dyDescent="0.25">
      <c r="A50" t="s">
        <v>711</v>
      </c>
      <c r="B50" t="s">
        <v>1578</v>
      </c>
      <c r="C50">
        <v>51</v>
      </c>
      <c r="D50">
        <v>3.67</v>
      </c>
    </row>
    <row r="51" spans="1:4" x14ac:dyDescent="0.25">
      <c r="A51" t="s">
        <v>736</v>
      </c>
      <c r="B51" t="s">
        <v>1521</v>
      </c>
      <c r="C51">
        <v>28</v>
      </c>
      <c r="D51">
        <v>3.67</v>
      </c>
    </row>
    <row r="52" spans="1:4" x14ac:dyDescent="0.25">
      <c r="A52" t="s">
        <v>647</v>
      </c>
      <c r="B52" t="s">
        <v>1422</v>
      </c>
      <c r="C52">
        <v>83</v>
      </c>
      <c r="D52">
        <v>3.62</v>
      </c>
    </row>
    <row r="53" spans="1:4" x14ac:dyDescent="0.25">
      <c r="A53" t="s">
        <v>708</v>
      </c>
      <c r="B53" t="s">
        <v>1409</v>
      </c>
      <c r="C53">
        <v>69</v>
      </c>
      <c r="D53">
        <v>3.6</v>
      </c>
    </row>
    <row r="54" spans="1:4" x14ac:dyDescent="0.25">
      <c r="A54" t="s">
        <v>629</v>
      </c>
      <c r="B54" t="s">
        <v>1943</v>
      </c>
      <c r="C54">
        <v>19</v>
      </c>
      <c r="D54">
        <v>3.59</v>
      </c>
    </row>
    <row r="55" spans="1:4" x14ac:dyDescent="0.25">
      <c r="A55" t="s">
        <v>781</v>
      </c>
      <c r="B55" t="s">
        <v>1529</v>
      </c>
      <c r="C55">
        <v>73</v>
      </c>
      <c r="D55">
        <v>3.58</v>
      </c>
    </row>
    <row r="56" spans="1:4" x14ac:dyDescent="0.25">
      <c r="A56" t="s">
        <v>680</v>
      </c>
      <c r="B56" t="s">
        <v>1624</v>
      </c>
      <c r="C56">
        <v>34</v>
      </c>
      <c r="D56">
        <v>3.57</v>
      </c>
    </row>
    <row r="57" spans="1:4" x14ac:dyDescent="0.25">
      <c r="A57" t="s">
        <v>851</v>
      </c>
      <c r="B57" t="s">
        <v>1925</v>
      </c>
      <c r="C57">
        <v>19</v>
      </c>
      <c r="D57">
        <v>3.52</v>
      </c>
    </row>
    <row r="58" spans="1:4" x14ac:dyDescent="0.25">
      <c r="A58" t="s">
        <v>644</v>
      </c>
      <c r="B58" t="s">
        <v>1413</v>
      </c>
      <c r="C58">
        <v>35</v>
      </c>
      <c r="D58">
        <v>3.52</v>
      </c>
    </row>
    <row r="59" spans="1:4" x14ac:dyDescent="0.25">
      <c r="A59" t="s">
        <v>743</v>
      </c>
      <c r="B59" t="s">
        <v>1558</v>
      </c>
      <c r="C59">
        <v>18</v>
      </c>
      <c r="D59">
        <v>3.51</v>
      </c>
    </row>
    <row r="60" spans="1:4" x14ac:dyDescent="0.25">
      <c r="A60" t="s">
        <v>894</v>
      </c>
      <c r="B60" t="s">
        <v>1884</v>
      </c>
      <c r="C60">
        <v>19</v>
      </c>
      <c r="D60">
        <v>3.49</v>
      </c>
    </row>
    <row r="61" spans="1:4" x14ac:dyDescent="0.25">
      <c r="A61" t="s">
        <v>931</v>
      </c>
      <c r="B61" t="s">
        <v>1762</v>
      </c>
      <c r="C61">
        <v>14</v>
      </c>
      <c r="D61">
        <v>3.49</v>
      </c>
    </row>
    <row r="62" spans="1:4" x14ac:dyDescent="0.25">
      <c r="A62" t="s">
        <v>860</v>
      </c>
      <c r="B62" t="s">
        <v>1617</v>
      </c>
      <c r="C62">
        <v>17</v>
      </c>
      <c r="D62">
        <v>3.47</v>
      </c>
    </row>
    <row r="63" spans="1:4" x14ac:dyDescent="0.25">
      <c r="A63" t="s">
        <v>794</v>
      </c>
      <c r="B63" t="s">
        <v>1622</v>
      </c>
      <c r="C63">
        <v>13</v>
      </c>
      <c r="D63">
        <v>3.44</v>
      </c>
    </row>
    <row r="64" spans="1:4" x14ac:dyDescent="0.25">
      <c r="A64" t="s">
        <v>815</v>
      </c>
      <c r="B64" t="s">
        <v>1444</v>
      </c>
      <c r="C64">
        <v>14</v>
      </c>
      <c r="D64">
        <v>3.37</v>
      </c>
    </row>
    <row r="65" spans="1:4" x14ac:dyDescent="0.25">
      <c r="A65" t="s">
        <v>725</v>
      </c>
      <c r="B65" t="s">
        <v>1454</v>
      </c>
      <c r="C65">
        <v>51</v>
      </c>
      <c r="D65">
        <v>3.34</v>
      </c>
    </row>
    <row r="66" spans="1:4" x14ac:dyDescent="0.25">
      <c r="A66" t="s">
        <v>704</v>
      </c>
      <c r="B66" t="s">
        <v>1516</v>
      </c>
      <c r="C66">
        <v>14</v>
      </c>
      <c r="D66">
        <v>3.33</v>
      </c>
    </row>
    <row r="67" spans="1:4" x14ac:dyDescent="0.25">
      <c r="A67" t="s">
        <v>737</v>
      </c>
      <c r="B67" t="s">
        <v>1488</v>
      </c>
      <c r="C67">
        <v>16</v>
      </c>
      <c r="D67">
        <v>3.32</v>
      </c>
    </row>
    <row r="68" spans="1:4" x14ac:dyDescent="0.25">
      <c r="A68" t="s">
        <v>759</v>
      </c>
      <c r="B68" t="s">
        <v>1601</v>
      </c>
      <c r="C68">
        <v>26</v>
      </c>
      <c r="D68">
        <v>3.31</v>
      </c>
    </row>
    <row r="69" spans="1:4" x14ac:dyDescent="0.25">
      <c r="A69" t="s">
        <v>911</v>
      </c>
      <c r="B69" t="s">
        <v>1928</v>
      </c>
      <c r="C69">
        <v>21</v>
      </c>
      <c r="D69">
        <v>3.25</v>
      </c>
    </row>
    <row r="70" spans="1:4" x14ac:dyDescent="0.25">
      <c r="A70" t="s">
        <v>738</v>
      </c>
      <c r="B70" t="s">
        <v>1901</v>
      </c>
      <c r="C70">
        <v>17</v>
      </c>
      <c r="D70">
        <v>3.24</v>
      </c>
    </row>
    <row r="71" spans="1:4" x14ac:dyDescent="0.25">
      <c r="A71" t="s">
        <v>863</v>
      </c>
      <c r="B71" t="s">
        <v>1936</v>
      </c>
      <c r="C71">
        <v>52</v>
      </c>
      <c r="D71">
        <v>3.23</v>
      </c>
    </row>
    <row r="72" spans="1:4" x14ac:dyDescent="0.25">
      <c r="A72" t="s">
        <v>645</v>
      </c>
      <c r="B72" t="s">
        <v>1505</v>
      </c>
      <c r="C72">
        <v>8</v>
      </c>
      <c r="D72">
        <v>3.21</v>
      </c>
    </row>
    <row r="73" spans="1:4" x14ac:dyDescent="0.25">
      <c r="A73" t="s">
        <v>814</v>
      </c>
      <c r="B73" t="s">
        <v>1376</v>
      </c>
      <c r="C73">
        <v>46</v>
      </c>
      <c r="D73">
        <v>3.21</v>
      </c>
    </row>
    <row r="74" spans="1:4" x14ac:dyDescent="0.25">
      <c r="A74" t="s">
        <v>656</v>
      </c>
      <c r="B74" t="s">
        <v>1926</v>
      </c>
      <c r="C74">
        <v>16</v>
      </c>
      <c r="D74">
        <v>3.19</v>
      </c>
    </row>
    <row r="75" spans="1:4" x14ac:dyDescent="0.25">
      <c r="A75" t="s">
        <v>772</v>
      </c>
      <c r="B75" t="s">
        <v>1574</v>
      </c>
      <c r="C75">
        <v>19</v>
      </c>
      <c r="D75">
        <v>3.17</v>
      </c>
    </row>
    <row r="76" spans="1:4" x14ac:dyDescent="0.25">
      <c r="A76" t="s">
        <v>785</v>
      </c>
      <c r="B76" t="s">
        <v>1416</v>
      </c>
      <c r="C76">
        <v>63</v>
      </c>
      <c r="D76">
        <v>3.11</v>
      </c>
    </row>
    <row r="77" spans="1:4" x14ac:dyDescent="0.25">
      <c r="A77" t="s">
        <v>805</v>
      </c>
      <c r="B77" t="s">
        <v>1576</v>
      </c>
      <c r="C77">
        <v>22</v>
      </c>
      <c r="D77">
        <v>3.06</v>
      </c>
    </row>
    <row r="78" spans="1:4" x14ac:dyDescent="0.25">
      <c r="A78" t="s">
        <v>788</v>
      </c>
      <c r="B78" t="s">
        <v>1878</v>
      </c>
      <c r="C78">
        <v>38</v>
      </c>
      <c r="D78">
        <v>3.05</v>
      </c>
    </row>
    <row r="79" spans="1:4" x14ac:dyDescent="0.25">
      <c r="A79" t="s">
        <v>691</v>
      </c>
      <c r="B79" t="s">
        <v>1552</v>
      </c>
      <c r="C79">
        <v>41</v>
      </c>
      <c r="D79">
        <v>3.03</v>
      </c>
    </row>
    <row r="80" spans="1:4" x14ac:dyDescent="0.25">
      <c r="A80" t="s">
        <v>777</v>
      </c>
      <c r="B80" t="s">
        <v>1619</v>
      </c>
      <c r="C80">
        <v>75</v>
      </c>
      <c r="D80">
        <v>3.02</v>
      </c>
    </row>
    <row r="81" spans="1:4" x14ac:dyDescent="0.25">
      <c r="A81" t="s">
        <v>717</v>
      </c>
      <c r="B81" t="s">
        <v>1520</v>
      </c>
      <c r="C81">
        <v>26</v>
      </c>
      <c r="D81">
        <v>3.02</v>
      </c>
    </row>
    <row r="82" spans="1:4" x14ac:dyDescent="0.25">
      <c r="A82" t="s">
        <v>819</v>
      </c>
      <c r="B82" t="s">
        <v>1427</v>
      </c>
      <c r="C82">
        <v>13</v>
      </c>
      <c r="D82">
        <v>3.01</v>
      </c>
    </row>
    <row r="83" spans="1:4" x14ac:dyDescent="0.25">
      <c r="A83" t="s">
        <v>824</v>
      </c>
      <c r="B83" t="s">
        <v>1378</v>
      </c>
      <c r="C83">
        <v>28</v>
      </c>
      <c r="D83">
        <v>2.99</v>
      </c>
    </row>
    <row r="84" spans="1:4" x14ac:dyDescent="0.25">
      <c r="A84" t="s">
        <v>744</v>
      </c>
      <c r="B84" t="s">
        <v>1547</v>
      </c>
      <c r="C84">
        <v>59</v>
      </c>
      <c r="D84">
        <v>2.99</v>
      </c>
    </row>
    <row r="85" spans="1:4" x14ac:dyDescent="0.25">
      <c r="A85" t="s">
        <v>878</v>
      </c>
      <c r="B85" t="s">
        <v>1872</v>
      </c>
      <c r="C85">
        <v>32</v>
      </c>
      <c r="D85">
        <v>2.98</v>
      </c>
    </row>
    <row r="86" spans="1:4" x14ac:dyDescent="0.25">
      <c r="A86" t="s">
        <v>652</v>
      </c>
      <c r="B86" t="s">
        <v>1954</v>
      </c>
      <c r="C86">
        <v>26</v>
      </c>
      <c r="D86">
        <v>2.98</v>
      </c>
    </row>
    <row r="87" spans="1:4" x14ac:dyDescent="0.25">
      <c r="A87" t="s">
        <v>707</v>
      </c>
      <c r="B87" t="s">
        <v>1643</v>
      </c>
      <c r="C87">
        <v>38</v>
      </c>
      <c r="D87">
        <v>2.96</v>
      </c>
    </row>
    <row r="88" spans="1:4" x14ac:dyDescent="0.25">
      <c r="A88" t="s">
        <v>673</v>
      </c>
      <c r="B88" t="s">
        <v>1514</v>
      </c>
      <c r="C88">
        <v>22</v>
      </c>
      <c r="D88">
        <v>2.95</v>
      </c>
    </row>
    <row r="89" spans="1:4" x14ac:dyDescent="0.25">
      <c r="A89" t="s">
        <v>686</v>
      </c>
      <c r="B89" t="s">
        <v>1495</v>
      </c>
      <c r="C89">
        <v>13</v>
      </c>
      <c r="D89">
        <v>2.94</v>
      </c>
    </row>
    <row r="90" spans="1:4" x14ac:dyDescent="0.25">
      <c r="A90" t="s">
        <v>852</v>
      </c>
      <c r="B90" t="s">
        <v>1466</v>
      </c>
      <c r="C90">
        <v>41</v>
      </c>
      <c r="D90">
        <v>2.94</v>
      </c>
    </row>
    <row r="91" spans="1:4" x14ac:dyDescent="0.25">
      <c r="A91" t="s">
        <v>822</v>
      </c>
      <c r="B91" t="s">
        <v>1406</v>
      </c>
      <c r="C91">
        <v>35</v>
      </c>
      <c r="D91">
        <v>2.87</v>
      </c>
    </row>
    <row r="92" spans="1:4" x14ac:dyDescent="0.25">
      <c r="A92" t="s">
        <v>751</v>
      </c>
      <c r="B92" t="s">
        <v>1464</v>
      </c>
      <c r="C92">
        <v>24</v>
      </c>
      <c r="D92">
        <v>2.86</v>
      </c>
    </row>
    <row r="93" spans="1:4" x14ac:dyDescent="0.25">
      <c r="A93" t="s">
        <v>764</v>
      </c>
      <c r="B93" t="s">
        <v>1573</v>
      </c>
      <c r="C93">
        <v>42</v>
      </c>
      <c r="D93">
        <v>2.86</v>
      </c>
    </row>
    <row r="94" spans="1:4" x14ac:dyDescent="0.25">
      <c r="A94" t="s">
        <v>714</v>
      </c>
      <c r="B94" t="s">
        <v>1897</v>
      </c>
      <c r="C94">
        <v>31</v>
      </c>
      <c r="D94">
        <v>2.84</v>
      </c>
    </row>
    <row r="95" spans="1:4" x14ac:dyDescent="0.25">
      <c r="A95" t="s">
        <v>905</v>
      </c>
      <c r="B95" t="s">
        <v>1630</v>
      </c>
      <c r="C95">
        <v>31</v>
      </c>
      <c r="D95">
        <v>2.82</v>
      </c>
    </row>
    <row r="96" spans="1:4" x14ac:dyDescent="0.25">
      <c r="A96" t="s">
        <v>770</v>
      </c>
      <c r="B96" t="s">
        <v>1455</v>
      </c>
      <c r="C96">
        <v>40</v>
      </c>
      <c r="D96">
        <v>2.81</v>
      </c>
    </row>
    <row r="97" spans="1:4" x14ac:dyDescent="0.25">
      <c r="A97" t="s">
        <v>729</v>
      </c>
      <c r="B97" t="s">
        <v>1921</v>
      </c>
      <c r="C97">
        <v>24</v>
      </c>
      <c r="D97">
        <v>2.81</v>
      </c>
    </row>
    <row r="98" spans="1:4" x14ac:dyDescent="0.25">
      <c r="A98" t="s">
        <v>639</v>
      </c>
      <c r="B98" t="s">
        <v>1969</v>
      </c>
      <c r="C98">
        <v>45</v>
      </c>
      <c r="D98">
        <v>2.78</v>
      </c>
    </row>
    <row r="99" spans="1:4" x14ac:dyDescent="0.25">
      <c r="A99" t="s">
        <v>732</v>
      </c>
      <c r="B99" t="s">
        <v>1449</v>
      </c>
      <c r="C99">
        <v>60</v>
      </c>
      <c r="D99">
        <v>2.77</v>
      </c>
    </row>
    <row r="100" spans="1:4" x14ac:dyDescent="0.25">
      <c r="A100" t="s">
        <v>734</v>
      </c>
      <c r="B100" t="s">
        <v>1539</v>
      </c>
      <c r="C100">
        <v>60</v>
      </c>
      <c r="D100">
        <v>2.77</v>
      </c>
    </row>
    <row r="101" spans="1:4" x14ac:dyDescent="0.25">
      <c r="A101" t="s">
        <v>685</v>
      </c>
      <c r="B101" t="s">
        <v>1436</v>
      </c>
      <c r="C101">
        <v>135</v>
      </c>
      <c r="D101">
        <v>2.76</v>
      </c>
    </row>
    <row r="102" spans="1:4" x14ac:dyDescent="0.25">
      <c r="A102" t="s">
        <v>812</v>
      </c>
      <c r="B102" t="s">
        <v>1471</v>
      </c>
      <c r="C102">
        <v>22</v>
      </c>
      <c r="D102">
        <v>2.75</v>
      </c>
    </row>
    <row r="103" spans="1:4" x14ac:dyDescent="0.25">
      <c r="A103" t="s">
        <v>727</v>
      </c>
      <c r="B103" t="s">
        <v>1953</v>
      </c>
      <c r="C103">
        <v>23</v>
      </c>
      <c r="D103">
        <v>2.75</v>
      </c>
    </row>
    <row r="104" spans="1:4" x14ac:dyDescent="0.25">
      <c r="A104" t="s">
        <v>784</v>
      </c>
      <c r="B104" t="s">
        <v>1950</v>
      </c>
      <c r="C104">
        <v>14</v>
      </c>
      <c r="D104">
        <v>2.75</v>
      </c>
    </row>
    <row r="105" spans="1:4" x14ac:dyDescent="0.25">
      <c r="A105" t="s">
        <v>730</v>
      </c>
      <c r="B105" t="s">
        <v>1412</v>
      </c>
      <c r="C105">
        <v>33</v>
      </c>
      <c r="D105">
        <v>2.7</v>
      </c>
    </row>
    <row r="106" spans="1:4" x14ac:dyDescent="0.25">
      <c r="A106" t="s">
        <v>637</v>
      </c>
      <c r="B106" t="s">
        <v>1486</v>
      </c>
      <c r="C106">
        <v>14</v>
      </c>
      <c r="D106">
        <v>2.68</v>
      </c>
    </row>
    <row r="107" spans="1:4" x14ac:dyDescent="0.25">
      <c r="A107" t="s">
        <v>668</v>
      </c>
      <c r="B107" t="s">
        <v>1545</v>
      </c>
      <c r="C107">
        <v>70</v>
      </c>
      <c r="D107">
        <v>2.67</v>
      </c>
    </row>
    <row r="108" spans="1:4" x14ac:dyDescent="0.25">
      <c r="A108" t="s">
        <v>687</v>
      </c>
      <c r="B108" t="s">
        <v>1917</v>
      </c>
      <c r="C108">
        <v>65</v>
      </c>
      <c r="D108">
        <v>2.65</v>
      </c>
    </row>
    <row r="109" spans="1:4" x14ac:dyDescent="0.25">
      <c r="A109" t="s">
        <v>677</v>
      </c>
      <c r="B109" t="s">
        <v>1594</v>
      </c>
      <c r="C109">
        <v>26</v>
      </c>
      <c r="D109">
        <v>2.65</v>
      </c>
    </row>
    <row r="110" spans="1:4" x14ac:dyDescent="0.25">
      <c r="A110" t="s">
        <v>731</v>
      </c>
      <c r="B110" t="s">
        <v>1593</v>
      </c>
      <c r="C110">
        <v>22</v>
      </c>
      <c r="D110">
        <v>2.65</v>
      </c>
    </row>
    <row r="111" spans="1:4" x14ac:dyDescent="0.25">
      <c r="A111" t="s">
        <v>693</v>
      </c>
      <c r="B111" t="s">
        <v>1956</v>
      </c>
      <c r="C111">
        <v>27</v>
      </c>
      <c r="D111">
        <v>2.64</v>
      </c>
    </row>
    <row r="112" spans="1:4" x14ac:dyDescent="0.25">
      <c r="A112" t="s">
        <v>664</v>
      </c>
      <c r="B112" t="s">
        <v>1738</v>
      </c>
      <c r="C112">
        <v>21</v>
      </c>
      <c r="D112">
        <v>2.64</v>
      </c>
    </row>
    <row r="113" spans="1:4" x14ac:dyDescent="0.25">
      <c r="A113" t="s">
        <v>715</v>
      </c>
      <c r="B113" t="s">
        <v>1554</v>
      </c>
      <c r="C113">
        <v>36</v>
      </c>
      <c r="D113">
        <v>2.63</v>
      </c>
    </row>
    <row r="114" spans="1:4" x14ac:dyDescent="0.25">
      <c r="A114" t="s">
        <v>695</v>
      </c>
      <c r="B114" t="s">
        <v>1657</v>
      </c>
      <c r="C114">
        <v>51</v>
      </c>
      <c r="D114">
        <v>2.63</v>
      </c>
    </row>
    <row r="115" spans="1:4" x14ac:dyDescent="0.25">
      <c r="A115" t="s">
        <v>658</v>
      </c>
      <c r="B115" t="s">
        <v>1929</v>
      </c>
      <c r="C115">
        <v>28</v>
      </c>
      <c r="D115">
        <v>2.63</v>
      </c>
    </row>
    <row r="116" spans="1:4" x14ac:dyDescent="0.25">
      <c r="A116" t="s">
        <v>643</v>
      </c>
      <c r="B116" t="s">
        <v>1951</v>
      </c>
      <c r="C116">
        <v>7</v>
      </c>
      <c r="D116">
        <v>2.63</v>
      </c>
    </row>
    <row r="117" spans="1:4" x14ac:dyDescent="0.25">
      <c r="A117" t="s">
        <v>635</v>
      </c>
      <c r="B117" t="s">
        <v>1453</v>
      </c>
      <c r="C117">
        <v>39</v>
      </c>
      <c r="D117">
        <v>2.62</v>
      </c>
    </row>
    <row r="118" spans="1:4" x14ac:dyDescent="0.25">
      <c r="A118" t="s">
        <v>1078</v>
      </c>
      <c r="B118" t="s">
        <v>1387</v>
      </c>
      <c r="C118">
        <v>12</v>
      </c>
      <c r="D118">
        <v>2.62</v>
      </c>
    </row>
    <row r="119" spans="1:4" x14ac:dyDescent="0.25">
      <c r="A119" t="s">
        <v>692</v>
      </c>
      <c r="B119" t="s">
        <v>1344</v>
      </c>
      <c r="C119">
        <v>38</v>
      </c>
      <c r="D119">
        <v>2.62</v>
      </c>
    </row>
    <row r="120" spans="1:4" x14ac:dyDescent="0.25">
      <c r="A120" t="s">
        <v>831</v>
      </c>
      <c r="B120" t="s">
        <v>1861</v>
      </c>
      <c r="C120">
        <v>21</v>
      </c>
      <c r="D120">
        <v>2.6</v>
      </c>
    </row>
    <row r="121" spans="1:4" x14ac:dyDescent="0.25">
      <c r="A121" t="s">
        <v>790</v>
      </c>
      <c r="B121" t="s">
        <v>1509</v>
      </c>
      <c r="C121">
        <v>38</v>
      </c>
      <c r="D121">
        <v>2.58</v>
      </c>
    </row>
    <row r="122" spans="1:4" x14ac:dyDescent="0.25">
      <c r="A122" t="s">
        <v>660</v>
      </c>
      <c r="B122" t="s">
        <v>1967</v>
      </c>
      <c r="C122">
        <v>18</v>
      </c>
      <c r="D122">
        <v>2.58</v>
      </c>
    </row>
    <row r="123" spans="1:4" x14ac:dyDescent="0.25">
      <c r="A123" t="s">
        <v>742</v>
      </c>
      <c r="B123" t="s">
        <v>1548</v>
      </c>
      <c r="C123">
        <v>14</v>
      </c>
      <c r="D123">
        <v>2.57</v>
      </c>
    </row>
    <row r="124" spans="1:4" x14ac:dyDescent="0.25">
      <c r="A124" t="s">
        <v>762</v>
      </c>
      <c r="B124" t="s">
        <v>1336</v>
      </c>
      <c r="C124">
        <v>42</v>
      </c>
      <c r="D124">
        <v>2.57</v>
      </c>
    </row>
    <row r="125" spans="1:4" x14ac:dyDescent="0.25">
      <c r="A125" t="s">
        <v>716</v>
      </c>
      <c r="B125" t="s">
        <v>1627</v>
      </c>
      <c r="C125">
        <v>27</v>
      </c>
      <c r="D125">
        <v>2.5499999999999998</v>
      </c>
    </row>
    <row r="126" spans="1:4" x14ac:dyDescent="0.25">
      <c r="A126" t="s">
        <v>787</v>
      </c>
      <c r="B126" t="s">
        <v>1564</v>
      </c>
      <c r="C126">
        <v>108</v>
      </c>
      <c r="D126">
        <v>2.54</v>
      </c>
    </row>
    <row r="127" spans="1:4" x14ac:dyDescent="0.25">
      <c r="A127" t="s">
        <v>724</v>
      </c>
      <c r="B127" t="s">
        <v>1822</v>
      </c>
      <c r="C127">
        <v>51</v>
      </c>
      <c r="D127">
        <v>2.54</v>
      </c>
    </row>
    <row r="128" spans="1:4" x14ac:dyDescent="0.25">
      <c r="A128" t="s">
        <v>768</v>
      </c>
      <c r="B128" t="s">
        <v>1905</v>
      </c>
      <c r="C128">
        <v>27</v>
      </c>
      <c r="D128">
        <v>2.5299999999999998</v>
      </c>
    </row>
    <row r="129" spans="1:4" x14ac:dyDescent="0.25">
      <c r="A129" t="s">
        <v>718</v>
      </c>
      <c r="B129" t="s">
        <v>1438</v>
      </c>
      <c r="C129">
        <v>50</v>
      </c>
      <c r="D129">
        <v>2.5</v>
      </c>
    </row>
    <row r="130" spans="1:4" x14ac:dyDescent="0.25">
      <c r="A130" t="s">
        <v>1069</v>
      </c>
      <c r="B130" t="s">
        <v>1532</v>
      </c>
      <c r="C130">
        <v>15</v>
      </c>
      <c r="D130">
        <v>2.4900000000000002</v>
      </c>
    </row>
    <row r="131" spans="1:4" x14ac:dyDescent="0.25">
      <c r="A131" t="s">
        <v>638</v>
      </c>
      <c r="B131" t="s">
        <v>1823</v>
      </c>
      <c r="C131">
        <v>18</v>
      </c>
      <c r="D131">
        <v>2.4700000000000002</v>
      </c>
    </row>
    <row r="132" spans="1:4" x14ac:dyDescent="0.25">
      <c r="A132" t="s">
        <v>651</v>
      </c>
      <c r="B132" t="s">
        <v>1566</v>
      </c>
      <c r="C132">
        <v>38</v>
      </c>
      <c r="D132">
        <v>2.46</v>
      </c>
    </row>
    <row r="133" spans="1:4" x14ac:dyDescent="0.25">
      <c r="A133" t="s">
        <v>676</v>
      </c>
      <c r="B133" t="s">
        <v>1959</v>
      </c>
      <c r="C133">
        <v>12</v>
      </c>
      <c r="D133">
        <v>2.44</v>
      </c>
    </row>
    <row r="134" spans="1:4" x14ac:dyDescent="0.25">
      <c r="A134" t="s">
        <v>967</v>
      </c>
      <c r="B134" t="s">
        <v>1702</v>
      </c>
      <c r="C134">
        <v>11</v>
      </c>
      <c r="D134">
        <v>2.44</v>
      </c>
    </row>
    <row r="135" spans="1:4" x14ac:dyDescent="0.25">
      <c r="A135" t="s">
        <v>810</v>
      </c>
      <c r="B135" t="s">
        <v>1840</v>
      </c>
      <c r="C135">
        <v>19</v>
      </c>
      <c r="D135">
        <v>2.44</v>
      </c>
    </row>
    <row r="136" spans="1:4" x14ac:dyDescent="0.25">
      <c r="A136" t="s">
        <v>864</v>
      </c>
      <c r="B136" t="s">
        <v>1820</v>
      </c>
      <c r="C136">
        <v>80</v>
      </c>
      <c r="D136">
        <v>2.44</v>
      </c>
    </row>
    <row r="137" spans="1:4" x14ac:dyDescent="0.25">
      <c r="A137" t="s">
        <v>754</v>
      </c>
      <c r="B137" t="s">
        <v>1911</v>
      </c>
      <c r="C137">
        <v>52</v>
      </c>
      <c r="D137">
        <v>2.4300000000000002</v>
      </c>
    </row>
    <row r="138" spans="1:4" x14ac:dyDescent="0.25">
      <c r="A138" t="s">
        <v>780</v>
      </c>
      <c r="B138" t="s">
        <v>1565</v>
      </c>
      <c r="C138">
        <v>12</v>
      </c>
      <c r="D138">
        <v>2.42</v>
      </c>
    </row>
    <row r="139" spans="1:4" x14ac:dyDescent="0.25">
      <c r="A139" t="s">
        <v>861</v>
      </c>
      <c r="B139" t="s">
        <v>1894</v>
      </c>
      <c r="C139">
        <v>15</v>
      </c>
      <c r="D139">
        <v>2.42</v>
      </c>
    </row>
    <row r="140" spans="1:4" x14ac:dyDescent="0.25">
      <c r="A140" t="s">
        <v>761</v>
      </c>
      <c r="B140" t="s">
        <v>1918</v>
      </c>
      <c r="C140">
        <v>47</v>
      </c>
      <c r="D140">
        <v>2.41</v>
      </c>
    </row>
    <row r="141" spans="1:4" x14ac:dyDescent="0.25">
      <c r="A141" t="s">
        <v>726</v>
      </c>
      <c r="B141" t="s">
        <v>1728</v>
      </c>
      <c r="C141">
        <v>29</v>
      </c>
      <c r="D141">
        <v>2.41</v>
      </c>
    </row>
    <row r="142" spans="1:4" x14ac:dyDescent="0.25">
      <c r="A142" t="s">
        <v>869</v>
      </c>
      <c r="B142" t="s">
        <v>1855</v>
      </c>
      <c r="C142">
        <v>18</v>
      </c>
      <c r="D142">
        <v>2.4</v>
      </c>
    </row>
    <row r="143" spans="1:4" x14ac:dyDescent="0.25">
      <c r="A143" t="s">
        <v>697</v>
      </c>
      <c r="B143" t="s">
        <v>1526</v>
      </c>
      <c r="C143">
        <v>59</v>
      </c>
      <c r="D143">
        <v>2.4</v>
      </c>
    </row>
    <row r="144" spans="1:4" x14ac:dyDescent="0.25">
      <c r="A144" t="s">
        <v>773</v>
      </c>
      <c r="B144" t="s">
        <v>1511</v>
      </c>
      <c r="C144">
        <v>19</v>
      </c>
      <c r="D144">
        <v>2.39</v>
      </c>
    </row>
    <row r="145" spans="1:4" x14ac:dyDescent="0.25">
      <c r="A145" t="s">
        <v>1163</v>
      </c>
      <c r="B145" t="s">
        <v>1577</v>
      </c>
      <c r="C145">
        <v>6</v>
      </c>
      <c r="D145">
        <v>2.38</v>
      </c>
    </row>
    <row r="146" spans="1:4" x14ac:dyDescent="0.25">
      <c r="A146" t="s">
        <v>671</v>
      </c>
      <c r="B146" t="s">
        <v>1957</v>
      </c>
      <c r="C146">
        <v>48</v>
      </c>
      <c r="D146">
        <v>2.37</v>
      </c>
    </row>
    <row r="147" spans="1:4" x14ac:dyDescent="0.25">
      <c r="A147" t="s">
        <v>774</v>
      </c>
      <c r="B147" t="s">
        <v>1445</v>
      </c>
      <c r="C147">
        <v>25</v>
      </c>
      <c r="D147">
        <v>2.36</v>
      </c>
    </row>
    <row r="148" spans="1:4" x14ac:dyDescent="0.25">
      <c r="A148" t="s">
        <v>808</v>
      </c>
      <c r="B148" t="s">
        <v>1524</v>
      </c>
      <c r="C148">
        <v>54</v>
      </c>
      <c r="D148">
        <v>2.36</v>
      </c>
    </row>
    <row r="149" spans="1:4" x14ac:dyDescent="0.25">
      <c r="A149" t="s">
        <v>702</v>
      </c>
      <c r="B149" t="s">
        <v>1851</v>
      </c>
      <c r="C149">
        <v>38</v>
      </c>
      <c r="D149">
        <v>2.36</v>
      </c>
    </row>
    <row r="150" spans="1:4" x14ac:dyDescent="0.25">
      <c r="A150" t="s">
        <v>853</v>
      </c>
      <c r="B150" t="s">
        <v>1914</v>
      </c>
      <c r="C150">
        <v>13</v>
      </c>
      <c r="D150">
        <v>2.35</v>
      </c>
    </row>
    <row r="151" spans="1:4" x14ac:dyDescent="0.25">
      <c r="A151" t="s">
        <v>745</v>
      </c>
      <c r="B151" t="s">
        <v>1801</v>
      </c>
      <c r="C151">
        <v>26</v>
      </c>
      <c r="D151">
        <v>2.35</v>
      </c>
    </row>
    <row r="152" spans="1:4" x14ac:dyDescent="0.25">
      <c r="A152" t="s">
        <v>1013</v>
      </c>
      <c r="B152" t="s">
        <v>1492</v>
      </c>
      <c r="C152">
        <v>8</v>
      </c>
      <c r="D152">
        <v>2.34</v>
      </c>
    </row>
    <row r="153" spans="1:4" x14ac:dyDescent="0.25">
      <c r="A153" t="s">
        <v>657</v>
      </c>
      <c r="B153" t="s">
        <v>1429</v>
      </c>
      <c r="C153">
        <v>28</v>
      </c>
      <c r="D153">
        <v>2.33</v>
      </c>
    </row>
    <row r="154" spans="1:4" x14ac:dyDescent="0.25">
      <c r="A154" t="s">
        <v>806</v>
      </c>
      <c r="B154" t="s">
        <v>1833</v>
      </c>
      <c r="C154">
        <v>39</v>
      </c>
      <c r="D154">
        <v>2.33</v>
      </c>
    </row>
    <row r="155" spans="1:4" x14ac:dyDescent="0.25">
      <c r="A155" t="s">
        <v>775</v>
      </c>
      <c r="B155" t="s">
        <v>1945</v>
      </c>
      <c r="C155">
        <v>58</v>
      </c>
      <c r="D155">
        <v>2.33</v>
      </c>
    </row>
    <row r="156" spans="1:4" x14ac:dyDescent="0.25">
      <c r="A156" t="s">
        <v>753</v>
      </c>
      <c r="B156" t="s">
        <v>1618</v>
      </c>
      <c r="C156">
        <v>35</v>
      </c>
      <c r="D156">
        <v>2.33</v>
      </c>
    </row>
    <row r="157" spans="1:4" x14ac:dyDescent="0.25">
      <c r="A157" t="s">
        <v>682</v>
      </c>
      <c r="B157" t="s">
        <v>1955</v>
      </c>
      <c r="C157">
        <v>27</v>
      </c>
      <c r="D157">
        <v>2.33</v>
      </c>
    </row>
    <row r="158" spans="1:4" x14ac:dyDescent="0.25">
      <c r="A158" t="s">
        <v>1079</v>
      </c>
      <c r="B158" t="s">
        <v>1805</v>
      </c>
      <c r="C158">
        <v>8</v>
      </c>
      <c r="D158">
        <v>2.33</v>
      </c>
    </row>
    <row r="159" spans="1:4" x14ac:dyDescent="0.25">
      <c r="A159" t="s">
        <v>661</v>
      </c>
      <c r="B159" t="s">
        <v>1442</v>
      </c>
      <c r="C159">
        <v>21</v>
      </c>
      <c r="D159">
        <v>2.31</v>
      </c>
    </row>
    <row r="160" spans="1:4" x14ac:dyDescent="0.25">
      <c r="A160" t="s">
        <v>789</v>
      </c>
      <c r="B160" t="s">
        <v>1907</v>
      </c>
      <c r="C160">
        <v>11</v>
      </c>
      <c r="D160">
        <v>2.2999999999999998</v>
      </c>
    </row>
    <row r="161" spans="1:4" x14ac:dyDescent="0.25">
      <c r="A161" t="s">
        <v>766</v>
      </c>
      <c r="B161" t="s">
        <v>1588</v>
      </c>
      <c r="C161">
        <v>38</v>
      </c>
      <c r="D161">
        <v>2.2799999999999998</v>
      </c>
    </row>
    <row r="162" spans="1:4" x14ac:dyDescent="0.25">
      <c r="A162" t="s">
        <v>821</v>
      </c>
      <c r="B162" t="s">
        <v>1525</v>
      </c>
      <c r="C162">
        <v>33</v>
      </c>
      <c r="D162">
        <v>2.25</v>
      </c>
    </row>
    <row r="163" spans="1:4" x14ac:dyDescent="0.25">
      <c r="A163" t="s">
        <v>750</v>
      </c>
      <c r="B163" t="s">
        <v>1635</v>
      </c>
      <c r="C163">
        <v>23</v>
      </c>
      <c r="D163">
        <v>2.2400000000000002</v>
      </c>
    </row>
    <row r="164" spans="1:4" x14ac:dyDescent="0.25">
      <c r="A164" t="s">
        <v>828</v>
      </c>
      <c r="B164" t="s">
        <v>1357</v>
      </c>
      <c r="C164">
        <v>11</v>
      </c>
      <c r="D164">
        <v>2.23</v>
      </c>
    </row>
    <row r="165" spans="1:4" x14ac:dyDescent="0.25">
      <c r="A165" t="s">
        <v>832</v>
      </c>
      <c r="B165" t="s">
        <v>1904</v>
      </c>
      <c r="C165">
        <v>11</v>
      </c>
      <c r="D165">
        <v>2.23</v>
      </c>
    </row>
    <row r="166" spans="1:4" x14ac:dyDescent="0.25">
      <c r="A166" t="s">
        <v>901</v>
      </c>
      <c r="B166" t="s">
        <v>1836</v>
      </c>
      <c r="C166">
        <v>33</v>
      </c>
      <c r="D166">
        <v>2.23</v>
      </c>
    </row>
    <row r="167" spans="1:4" x14ac:dyDescent="0.25">
      <c r="A167" t="s">
        <v>771</v>
      </c>
      <c r="B167" t="s">
        <v>1923</v>
      </c>
      <c r="C167">
        <v>12</v>
      </c>
      <c r="D167">
        <v>2.19</v>
      </c>
    </row>
    <row r="168" spans="1:4" x14ac:dyDescent="0.25">
      <c r="A168" t="s">
        <v>942</v>
      </c>
      <c r="B168" t="s">
        <v>1536</v>
      </c>
      <c r="C168">
        <v>37</v>
      </c>
      <c r="D168">
        <v>2.19</v>
      </c>
    </row>
    <row r="169" spans="1:4" x14ac:dyDescent="0.25">
      <c r="A169" t="s">
        <v>1019</v>
      </c>
      <c r="B169" t="s">
        <v>1528</v>
      </c>
      <c r="C169">
        <v>39</v>
      </c>
      <c r="D169">
        <v>2.19</v>
      </c>
    </row>
    <row r="170" spans="1:4" x14ac:dyDescent="0.25">
      <c r="A170" t="s">
        <v>952</v>
      </c>
      <c r="B170" t="s">
        <v>1809</v>
      </c>
      <c r="C170">
        <v>21</v>
      </c>
      <c r="D170">
        <v>2.19</v>
      </c>
    </row>
    <row r="171" spans="1:4" x14ac:dyDescent="0.25">
      <c r="A171" t="s">
        <v>880</v>
      </c>
      <c r="B171" t="s">
        <v>1634</v>
      </c>
      <c r="C171">
        <v>66</v>
      </c>
      <c r="D171">
        <v>2.19</v>
      </c>
    </row>
    <row r="172" spans="1:4" x14ac:dyDescent="0.25">
      <c r="A172" t="s">
        <v>723</v>
      </c>
      <c r="B172" t="s">
        <v>1852</v>
      </c>
      <c r="C172">
        <v>16</v>
      </c>
      <c r="D172">
        <v>2.17</v>
      </c>
    </row>
    <row r="173" spans="1:4" x14ac:dyDescent="0.25">
      <c r="A173" t="s">
        <v>946</v>
      </c>
      <c r="B173" t="s">
        <v>1396</v>
      </c>
      <c r="C173">
        <v>48</v>
      </c>
      <c r="D173">
        <v>2.17</v>
      </c>
    </row>
    <row r="174" spans="1:4" x14ac:dyDescent="0.25">
      <c r="A174" t="s">
        <v>795</v>
      </c>
      <c r="B174" t="s">
        <v>1948</v>
      </c>
      <c r="C174">
        <v>16</v>
      </c>
      <c r="D174">
        <v>2.17</v>
      </c>
    </row>
    <row r="175" spans="1:4" x14ac:dyDescent="0.25">
      <c r="A175" t="s">
        <v>877</v>
      </c>
      <c r="B175" t="s">
        <v>1831</v>
      </c>
      <c r="C175">
        <v>39</v>
      </c>
      <c r="D175">
        <v>2.16</v>
      </c>
    </row>
    <row r="176" spans="1:4" x14ac:dyDescent="0.25">
      <c r="A176" t="s">
        <v>827</v>
      </c>
      <c r="B176" t="s">
        <v>1402</v>
      </c>
      <c r="C176">
        <v>60</v>
      </c>
      <c r="D176">
        <v>2.15</v>
      </c>
    </row>
    <row r="177" spans="1:4" x14ac:dyDescent="0.25">
      <c r="A177" t="s">
        <v>913</v>
      </c>
      <c r="B177" t="s">
        <v>1790</v>
      </c>
      <c r="C177">
        <v>25</v>
      </c>
      <c r="D177">
        <v>2.15</v>
      </c>
    </row>
    <row r="178" spans="1:4" x14ac:dyDescent="0.25">
      <c r="A178" t="s">
        <v>849</v>
      </c>
      <c r="B178" t="s">
        <v>1906</v>
      </c>
      <c r="C178">
        <v>56</v>
      </c>
      <c r="D178">
        <v>2.15</v>
      </c>
    </row>
    <row r="179" spans="1:4" x14ac:dyDescent="0.25">
      <c r="A179" t="s">
        <v>848</v>
      </c>
      <c r="B179" t="s">
        <v>1838</v>
      </c>
      <c r="C179">
        <v>29</v>
      </c>
      <c r="D179">
        <v>2.14</v>
      </c>
    </row>
    <row r="180" spans="1:4" x14ac:dyDescent="0.25">
      <c r="A180" t="s">
        <v>947</v>
      </c>
      <c r="B180" t="s">
        <v>1815</v>
      </c>
      <c r="C180">
        <v>32</v>
      </c>
      <c r="D180">
        <v>2.13</v>
      </c>
    </row>
    <row r="181" spans="1:4" x14ac:dyDescent="0.25">
      <c r="A181" t="s">
        <v>1035</v>
      </c>
      <c r="B181" t="s">
        <v>1774</v>
      </c>
      <c r="C181">
        <v>15</v>
      </c>
      <c r="D181">
        <v>2.12</v>
      </c>
    </row>
    <row r="182" spans="1:4" x14ac:dyDescent="0.25">
      <c r="A182" t="s">
        <v>763</v>
      </c>
      <c r="B182" t="s">
        <v>1645</v>
      </c>
      <c r="C182">
        <v>41</v>
      </c>
      <c r="D182">
        <v>2.12</v>
      </c>
    </row>
    <row r="183" spans="1:4" x14ac:dyDescent="0.25">
      <c r="A183" t="s">
        <v>1010</v>
      </c>
      <c r="B183" t="s">
        <v>1879</v>
      </c>
      <c r="C183">
        <v>16</v>
      </c>
      <c r="D183">
        <v>2.11</v>
      </c>
    </row>
    <row r="184" spans="1:4" x14ac:dyDescent="0.25">
      <c r="A184" t="s">
        <v>701</v>
      </c>
      <c r="B184" t="s">
        <v>1863</v>
      </c>
      <c r="C184">
        <v>50</v>
      </c>
      <c r="D184">
        <v>2.1</v>
      </c>
    </row>
    <row r="185" spans="1:4" x14ac:dyDescent="0.25">
      <c r="A185" t="s">
        <v>949</v>
      </c>
      <c r="B185" t="s">
        <v>1874</v>
      </c>
      <c r="C185">
        <v>28</v>
      </c>
      <c r="D185">
        <v>2.1</v>
      </c>
    </row>
    <row r="186" spans="1:4" x14ac:dyDescent="0.25">
      <c r="A186" t="s">
        <v>796</v>
      </c>
      <c r="B186" t="s">
        <v>1418</v>
      </c>
      <c r="C186">
        <v>19</v>
      </c>
      <c r="D186">
        <v>2.09</v>
      </c>
    </row>
    <row r="187" spans="1:4" x14ac:dyDescent="0.25">
      <c r="A187" t="s">
        <v>735</v>
      </c>
      <c r="B187" t="s">
        <v>1663</v>
      </c>
      <c r="C187">
        <v>14</v>
      </c>
      <c r="D187">
        <v>2.09</v>
      </c>
    </row>
    <row r="188" spans="1:4" x14ac:dyDescent="0.25">
      <c r="A188" t="s">
        <v>859</v>
      </c>
      <c r="B188" t="s">
        <v>1350</v>
      </c>
      <c r="C188">
        <v>60</v>
      </c>
      <c r="D188">
        <v>2.08</v>
      </c>
    </row>
    <row r="189" spans="1:4" x14ac:dyDescent="0.25">
      <c r="A189" t="s">
        <v>962</v>
      </c>
      <c r="B189" t="s">
        <v>1912</v>
      </c>
      <c r="C189">
        <v>4</v>
      </c>
      <c r="D189">
        <v>2.0699999999999998</v>
      </c>
    </row>
    <row r="190" spans="1:4" x14ac:dyDescent="0.25">
      <c r="A190" t="s">
        <v>767</v>
      </c>
      <c r="B190" t="s">
        <v>1419</v>
      </c>
      <c r="C190">
        <v>29</v>
      </c>
      <c r="D190">
        <v>2.0699999999999998</v>
      </c>
    </row>
    <row r="191" spans="1:4" x14ac:dyDescent="0.25">
      <c r="A191" t="s">
        <v>776</v>
      </c>
      <c r="B191" t="s">
        <v>1456</v>
      </c>
      <c r="C191">
        <v>31</v>
      </c>
      <c r="D191">
        <v>2.06</v>
      </c>
    </row>
    <row r="192" spans="1:4" x14ac:dyDescent="0.25">
      <c r="A192" t="s">
        <v>678</v>
      </c>
      <c r="B192" t="s">
        <v>1485</v>
      </c>
      <c r="C192">
        <v>32</v>
      </c>
      <c r="D192">
        <v>2.06</v>
      </c>
    </row>
    <row r="193" spans="1:4" x14ac:dyDescent="0.25">
      <c r="A193" t="s">
        <v>895</v>
      </c>
      <c r="B193" t="s">
        <v>1789</v>
      </c>
      <c r="C193">
        <v>27</v>
      </c>
      <c r="D193">
        <v>2.06</v>
      </c>
    </row>
    <row r="194" spans="1:4" x14ac:dyDescent="0.25">
      <c r="A194" t="s">
        <v>679</v>
      </c>
      <c r="B194" t="s">
        <v>1519</v>
      </c>
      <c r="C194">
        <v>32</v>
      </c>
      <c r="D194">
        <v>2.06</v>
      </c>
    </row>
    <row r="195" spans="1:4" x14ac:dyDescent="0.25">
      <c r="A195" t="s">
        <v>672</v>
      </c>
      <c r="B195" t="s">
        <v>1361</v>
      </c>
      <c r="C195">
        <v>29</v>
      </c>
      <c r="D195">
        <v>2.0499999999999998</v>
      </c>
    </row>
    <row r="196" spans="1:4" x14ac:dyDescent="0.25">
      <c r="A196" t="s">
        <v>713</v>
      </c>
      <c r="B196" t="s">
        <v>1773</v>
      </c>
      <c r="C196">
        <v>43</v>
      </c>
      <c r="D196">
        <v>2.04</v>
      </c>
    </row>
    <row r="197" spans="1:4" x14ac:dyDescent="0.25">
      <c r="A197" t="s">
        <v>720</v>
      </c>
      <c r="B197" t="s">
        <v>1986</v>
      </c>
      <c r="C197">
        <v>31</v>
      </c>
      <c r="D197">
        <v>2.02</v>
      </c>
    </row>
    <row r="198" spans="1:4" x14ac:dyDescent="0.25">
      <c r="A198" t="s">
        <v>1120</v>
      </c>
      <c r="B198" t="s">
        <v>1742</v>
      </c>
      <c r="C198">
        <v>7</v>
      </c>
      <c r="D198">
        <v>2.0099999999999998</v>
      </c>
    </row>
    <row r="199" spans="1:4" x14ac:dyDescent="0.25">
      <c r="A199" t="s">
        <v>825</v>
      </c>
      <c r="B199" t="s">
        <v>1592</v>
      </c>
      <c r="C199">
        <v>47</v>
      </c>
      <c r="D199">
        <v>2</v>
      </c>
    </row>
    <row r="200" spans="1:4" x14ac:dyDescent="0.25">
      <c r="A200" t="s">
        <v>888</v>
      </c>
      <c r="B200" t="s">
        <v>1842</v>
      </c>
      <c r="C200">
        <v>19</v>
      </c>
      <c r="D200">
        <v>2</v>
      </c>
    </row>
    <row r="201" spans="1:4" x14ac:dyDescent="0.25">
      <c r="A201" t="s">
        <v>712</v>
      </c>
      <c r="B201" t="s">
        <v>1846</v>
      </c>
      <c r="C201">
        <v>16</v>
      </c>
      <c r="D201">
        <v>1.99</v>
      </c>
    </row>
    <row r="202" spans="1:4" x14ac:dyDescent="0.25">
      <c r="A202" t="s">
        <v>915</v>
      </c>
      <c r="B202" t="s">
        <v>1395</v>
      </c>
      <c r="C202">
        <v>23</v>
      </c>
      <c r="D202">
        <v>1.99</v>
      </c>
    </row>
    <row r="203" spans="1:4" x14ac:dyDescent="0.25">
      <c r="A203" t="s">
        <v>850</v>
      </c>
      <c r="B203" t="s">
        <v>1903</v>
      </c>
      <c r="C203">
        <v>23</v>
      </c>
      <c r="D203">
        <v>1.99</v>
      </c>
    </row>
    <row r="204" spans="1:4" x14ac:dyDescent="0.25">
      <c r="A204" t="s">
        <v>837</v>
      </c>
      <c r="B204" t="s">
        <v>1924</v>
      </c>
      <c r="C204">
        <v>16</v>
      </c>
      <c r="D204">
        <v>1.99</v>
      </c>
    </row>
    <row r="205" spans="1:4" x14ac:dyDescent="0.25">
      <c r="A205" t="s">
        <v>674</v>
      </c>
      <c r="B205" t="s">
        <v>1909</v>
      </c>
      <c r="C205">
        <v>38</v>
      </c>
      <c r="D205">
        <v>1.99</v>
      </c>
    </row>
    <row r="206" spans="1:4" x14ac:dyDescent="0.25">
      <c r="A206" t="s">
        <v>1110</v>
      </c>
      <c r="B206" t="s">
        <v>1824</v>
      </c>
      <c r="C206">
        <v>9</v>
      </c>
      <c r="D206">
        <v>1.98</v>
      </c>
    </row>
    <row r="207" spans="1:4" x14ac:dyDescent="0.25">
      <c r="A207" t="s">
        <v>1070</v>
      </c>
      <c r="B207" t="s">
        <v>1883</v>
      </c>
      <c r="C207">
        <v>9</v>
      </c>
      <c r="D207">
        <v>1.98</v>
      </c>
    </row>
    <row r="208" spans="1:4" x14ac:dyDescent="0.25">
      <c r="A208" t="s">
        <v>654</v>
      </c>
      <c r="B208" t="s">
        <v>1677</v>
      </c>
      <c r="C208">
        <v>37</v>
      </c>
      <c r="D208">
        <v>1.97</v>
      </c>
    </row>
    <row r="209" spans="1:4" x14ac:dyDescent="0.25">
      <c r="A209" t="s">
        <v>1115</v>
      </c>
      <c r="B209" t="s">
        <v>1460</v>
      </c>
      <c r="C209">
        <v>15</v>
      </c>
      <c r="D209">
        <v>1.97</v>
      </c>
    </row>
    <row r="210" spans="1:4" x14ac:dyDescent="0.25">
      <c r="A210" t="s">
        <v>728</v>
      </c>
      <c r="B210" t="s">
        <v>1572</v>
      </c>
      <c r="C210">
        <v>46</v>
      </c>
      <c r="D210">
        <v>1.96</v>
      </c>
    </row>
    <row r="211" spans="1:4" x14ac:dyDescent="0.25">
      <c r="A211" t="s">
        <v>783</v>
      </c>
      <c r="B211" t="s">
        <v>1562</v>
      </c>
      <c r="C211">
        <v>44</v>
      </c>
      <c r="D211">
        <v>1.95</v>
      </c>
    </row>
    <row r="212" spans="1:4" x14ac:dyDescent="0.25">
      <c r="A212" t="s">
        <v>688</v>
      </c>
      <c r="B212" t="s">
        <v>1434</v>
      </c>
      <c r="C212">
        <v>33</v>
      </c>
      <c r="D212">
        <v>1.94</v>
      </c>
    </row>
    <row r="213" spans="1:4" x14ac:dyDescent="0.25">
      <c r="A213" t="s">
        <v>927</v>
      </c>
      <c r="B213" t="s">
        <v>1441</v>
      </c>
      <c r="C213">
        <v>15</v>
      </c>
      <c r="D213">
        <v>1.94</v>
      </c>
    </row>
    <row r="214" spans="1:4" x14ac:dyDescent="0.25">
      <c r="A214" t="s">
        <v>800</v>
      </c>
      <c r="B214" t="s">
        <v>1613</v>
      </c>
      <c r="C214">
        <v>57</v>
      </c>
      <c r="D214">
        <v>1.94</v>
      </c>
    </row>
    <row r="215" spans="1:4" x14ac:dyDescent="0.25">
      <c r="A215" t="s">
        <v>1045</v>
      </c>
      <c r="B215" t="s">
        <v>1611</v>
      </c>
      <c r="C215">
        <v>16</v>
      </c>
      <c r="D215">
        <v>1.94</v>
      </c>
    </row>
    <row r="216" spans="1:4" x14ac:dyDescent="0.25">
      <c r="A216" t="s">
        <v>740</v>
      </c>
      <c r="B216" t="s">
        <v>1753</v>
      </c>
      <c r="C216">
        <v>35</v>
      </c>
      <c r="D216">
        <v>1.93</v>
      </c>
    </row>
    <row r="217" spans="1:4" x14ac:dyDescent="0.25">
      <c r="A217" t="s">
        <v>854</v>
      </c>
      <c r="B217" t="s">
        <v>1390</v>
      </c>
      <c r="C217">
        <v>20</v>
      </c>
      <c r="D217">
        <v>1.93</v>
      </c>
    </row>
    <row r="218" spans="1:4" x14ac:dyDescent="0.25">
      <c r="A218" t="s">
        <v>846</v>
      </c>
      <c r="B218" t="s">
        <v>1875</v>
      </c>
      <c r="C218">
        <v>31</v>
      </c>
      <c r="D218">
        <v>1.92</v>
      </c>
    </row>
    <row r="219" spans="1:4" x14ac:dyDescent="0.25">
      <c r="A219" t="s">
        <v>733</v>
      </c>
      <c r="B219" t="s">
        <v>1498</v>
      </c>
      <c r="C219">
        <v>30</v>
      </c>
      <c r="D219">
        <v>1.92</v>
      </c>
    </row>
    <row r="220" spans="1:4" x14ac:dyDescent="0.25">
      <c r="A220" t="s">
        <v>1024</v>
      </c>
      <c r="B220" t="s">
        <v>1859</v>
      </c>
      <c r="C220">
        <v>15</v>
      </c>
      <c r="D220">
        <v>1.9</v>
      </c>
    </row>
    <row r="221" spans="1:4" x14ac:dyDescent="0.25">
      <c r="A221" t="s">
        <v>786</v>
      </c>
      <c r="B221" t="s">
        <v>1920</v>
      </c>
      <c r="C221">
        <v>8</v>
      </c>
      <c r="D221">
        <v>1.89</v>
      </c>
    </row>
    <row r="222" spans="1:4" x14ac:dyDescent="0.25">
      <c r="A222" t="s">
        <v>803</v>
      </c>
      <c r="B222" t="s">
        <v>1533</v>
      </c>
      <c r="C222">
        <v>50</v>
      </c>
      <c r="D222">
        <v>1.89</v>
      </c>
    </row>
    <row r="223" spans="1:4" x14ac:dyDescent="0.25">
      <c r="A223" t="s">
        <v>820</v>
      </c>
      <c r="B223" t="s">
        <v>1544</v>
      </c>
      <c r="C223">
        <v>73</v>
      </c>
      <c r="D223">
        <v>1.88</v>
      </c>
    </row>
    <row r="224" spans="1:4" x14ac:dyDescent="0.25">
      <c r="A224" t="s">
        <v>879</v>
      </c>
      <c r="B224" t="s">
        <v>1335</v>
      </c>
      <c r="C224">
        <v>13</v>
      </c>
      <c r="D224">
        <v>1.88</v>
      </c>
    </row>
    <row r="225" spans="1:4" x14ac:dyDescent="0.25">
      <c r="A225" t="s">
        <v>757</v>
      </c>
      <c r="B225" t="s">
        <v>1537</v>
      </c>
      <c r="C225">
        <v>63</v>
      </c>
      <c r="D225">
        <v>1.86</v>
      </c>
    </row>
    <row r="226" spans="1:4" x14ac:dyDescent="0.25">
      <c r="A226" t="s">
        <v>752</v>
      </c>
      <c r="B226" t="s">
        <v>1586</v>
      </c>
      <c r="C226">
        <v>61</v>
      </c>
      <c r="D226">
        <v>1.86</v>
      </c>
    </row>
    <row r="227" spans="1:4" x14ac:dyDescent="0.25">
      <c r="A227" t="s">
        <v>975</v>
      </c>
      <c r="B227" t="s">
        <v>1582</v>
      </c>
      <c r="C227">
        <v>59</v>
      </c>
      <c r="D227">
        <v>1.85</v>
      </c>
    </row>
    <row r="228" spans="1:4" x14ac:dyDescent="0.25">
      <c r="A228" t="s">
        <v>887</v>
      </c>
      <c r="B228" t="s">
        <v>1487</v>
      </c>
      <c r="C228">
        <v>14</v>
      </c>
      <c r="D228">
        <v>1.85</v>
      </c>
    </row>
    <row r="229" spans="1:4" x14ac:dyDescent="0.25">
      <c r="A229" t="s">
        <v>909</v>
      </c>
      <c r="B229" t="s">
        <v>1479</v>
      </c>
      <c r="C229">
        <v>42</v>
      </c>
      <c r="D229">
        <v>1.84</v>
      </c>
    </row>
    <row r="230" spans="1:4" x14ac:dyDescent="0.25">
      <c r="A230" t="s">
        <v>835</v>
      </c>
      <c r="B230" t="s">
        <v>1873</v>
      </c>
      <c r="C230">
        <v>26</v>
      </c>
      <c r="D230">
        <v>1.84</v>
      </c>
    </row>
    <row r="231" spans="1:4" x14ac:dyDescent="0.25">
      <c r="A231" t="s">
        <v>802</v>
      </c>
      <c r="B231" t="s">
        <v>1893</v>
      </c>
      <c r="C231">
        <v>22</v>
      </c>
      <c r="D231">
        <v>1.83</v>
      </c>
    </row>
    <row r="232" spans="1:4" x14ac:dyDescent="0.25">
      <c r="A232" t="s">
        <v>747</v>
      </c>
      <c r="B232" t="s">
        <v>1620</v>
      </c>
      <c r="C232">
        <v>18</v>
      </c>
      <c r="D232">
        <v>1.82</v>
      </c>
    </row>
    <row r="233" spans="1:4" x14ac:dyDescent="0.25">
      <c r="A233" t="s">
        <v>756</v>
      </c>
      <c r="B233" t="s">
        <v>1370</v>
      </c>
      <c r="C233">
        <v>18</v>
      </c>
      <c r="D233">
        <v>1.82</v>
      </c>
    </row>
    <row r="234" spans="1:4" x14ac:dyDescent="0.25">
      <c r="A234" t="s">
        <v>809</v>
      </c>
      <c r="B234" t="s">
        <v>1386</v>
      </c>
      <c r="C234">
        <v>21</v>
      </c>
      <c r="D234">
        <v>1.81</v>
      </c>
    </row>
    <row r="235" spans="1:4" x14ac:dyDescent="0.25">
      <c r="A235" t="s">
        <v>696</v>
      </c>
      <c r="B235" t="s">
        <v>1700</v>
      </c>
      <c r="C235">
        <v>66</v>
      </c>
      <c r="D235">
        <v>1.8</v>
      </c>
    </row>
    <row r="236" spans="1:4" x14ac:dyDescent="0.25">
      <c r="A236" t="s">
        <v>817</v>
      </c>
      <c r="B236" t="s">
        <v>1382</v>
      </c>
      <c r="C236">
        <v>20</v>
      </c>
      <c r="D236">
        <v>1.8</v>
      </c>
    </row>
    <row r="237" spans="1:4" x14ac:dyDescent="0.25">
      <c r="A237" t="s">
        <v>842</v>
      </c>
      <c r="B237" t="s">
        <v>1462</v>
      </c>
      <c r="C237">
        <v>38</v>
      </c>
      <c r="D237">
        <v>1.79</v>
      </c>
    </row>
    <row r="238" spans="1:4" x14ac:dyDescent="0.25">
      <c r="A238" t="s">
        <v>1094</v>
      </c>
      <c r="B238" t="s">
        <v>1729</v>
      </c>
      <c r="C238">
        <v>12</v>
      </c>
      <c r="D238">
        <v>1.79</v>
      </c>
    </row>
    <row r="239" spans="1:4" x14ac:dyDescent="0.25">
      <c r="A239" t="s">
        <v>882</v>
      </c>
      <c r="B239" t="s">
        <v>1756</v>
      </c>
      <c r="C239">
        <v>11</v>
      </c>
      <c r="D239">
        <v>1.79</v>
      </c>
    </row>
    <row r="240" spans="1:4" x14ac:dyDescent="0.25">
      <c r="A240" t="s">
        <v>755</v>
      </c>
      <c r="B240" t="s">
        <v>1607</v>
      </c>
      <c r="C240">
        <v>25</v>
      </c>
      <c r="D240">
        <v>1.78</v>
      </c>
    </row>
    <row r="241" spans="1:4" x14ac:dyDescent="0.25">
      <c r="A241" t="s">
        <v>963</v>
      </c>
      <c r="B241" t="s">
        <v>1864</v>
      </c>
      <c r="C241">
        <v>18</v>
      </c>
      <c r="D241">
        <v>1.76</v>
      </c>
    </row>
    <row r="242" spans="1:4" x14ac:dyDescent="0.25">
      <c r="A242" t="s">
        <v>10248</v>
      </c>
      <c r="B242" t="s">
        <v>1740</v>
      </c>
      <c r="C242">
        <v>8</v>
      </c>
      <c r="D242">
        <v>1.74</v>
      </c>
    </row>
    <row r="243" spans="1:4" x14ac:dyDescent="0.25">
      <c r="A243" t="s">
        <v>972</v>
      </c>
      <c r="B243" t="s">
        <v>1808</v>
      </c>
      <c r="C243">
        <v>9</v>
      </c>
      <c r="D243">
        <v>1.74</v>
      </c>
    </row>
    <row r="244" spans="1:4" x14ac:dyDescent="0.25">
      <c r="A244" t="s">
        <v>932</v>
      </c>
      <c r="B244" t="s">
        <v>1461</v>
      </c>
      <c r="C244">
        <v>36</v>
      </c>
      <c r="D244">
        <v>1.73</v>
      </c>
    </row>
    <row r="245" spans="1:4" x14ac:dyDescent="0.25">
      <c r="A245" t="s">
        <v>935</v>
      </c>
      <c r="B245" t="s">
        <v>1806</v>
      </c>
      <c r="C245">
        <v>30</v>
      </c>
      <c r="D245">
        <v>1.73</v>
      </c>
    </row>
    <row r="246" spans="1:4" x14ac:dyDescent="0.25">
      <c r="A246" t="s">
        <v>746</v>
      </c>
      <c r="B246" t="s">
        <v>1755</v>
      </c>
      <c r="C246">
        <v>28</v>
      </c>
      <c r="D246">
        <v>1.71</v>
      </c>
    </row>
    <row r="247" spans="1:4" x14ac:dyDescent="0.25">
      <c r="A247" t="s">
        <v>981</v>
      </c>
      <c r="B247" t="s">
        <v>1431</v>
      </c>
      <c r="C247">
        <v>9</v>
      </c>
      <c r="D247">
        <v>1.71</v>
      </c>
    </row>
    <row r="248" spans="1:4" x14ac:dyDescent="0.25">
      <c r="A248" t="s">
        <v>833</v>
      </c>
      <c r="B248" t="s">
        <v>1346</v>
      </c>
      <c r="C248">
        <v>16</v>
      </c>
      <c r="D248">
        <v>1.71</v>
      </c>
    </row>
    <row r="249" spans="1:4" x14ac:dyDescent="0.25">
      <c r="A249" t="s">
        <v>862</v>
      </c>
      <c r="B249" t="s">
        <v>1605</v>
      </c>
      <c r="C249">
        <v>47</v>
      </c>
      <c r="D249">
        <v>1.71</v>
      </c>
    </row>
    <row r="250" spans="1:4" x14ac:dyDescent="0.25">
      <c r="A250" t="s">
        <v>868</v>
      </c>
      <c r="B250" t="s">
        <v>1949</v>
      </c>
      <c r="C250">
        <v>20</v>
      </c>
      <c r="D250">
        <v>1.7</v>
      </c>
    </row>
    <row r="251" spans="1:4" x14ac:dyDescent="0.25">
      <c r="A251" t="s">
        <v>891</v>
      </c>
      <c r="B251" t="s">
        <v>1768</v>
      </c>
      <c r="C251">
        <v>31</v>
      </c>
      <c r="D251">
        <v>1.7</v>
      </c>
    </row>
    <row r="252" spans="1:4" x14ac:dyDescent="0.25">
      <c r="A252" t="s">
        <v>1132</v>
      </c>
      <c r="B252" t="s">
        <v>1443</v>
      </c>
      <c r="C252">
        <v>5</v>
      </c>
      <c r="D252">
        <v>1.68</v>
      </c>
    </row>
    <row r="253" spans="1:4" x14ac:dyDescent="0.25">
      <c r="A253" t="s">
        <v>1116</v>
      </c>
      <c r="B253" t="s">
        <v>1696</v>
      </c>
      <c r="C253">
        <v>14</v>
      </c>
      <c r="D253">
        <v>1.68</v>
      </c>
    </row>
    <row r="254" spans="1:4" x14ac:dyDescent="0.25">
      <c r="A254" t="s">
        <v>883</v>
      </c>
      <c r="B254" t="s">
        <v>1435</v>
      </c>
      <c r="C254">
        <v>22</v>
      </c>
      <c r="D254">
        <v>1.67</v>
      </c>
    </row>
    <row r="255" spans="1:4" x14ac:dyDescent="0.25">
      <c r="A255" t="s">
        <v>1036</v>
      </c>
      <c r="B255" t="s">
        <v>1668</v>
      </c>
      <c r="C255">
        <v>18</v>
      </c>
      <c r="D255">
        <v>1.67</v>
      </c>
    </row>
    <row r="256" spans="1:4" x14ac:dyDescent="0.25">
      <c r="A256" t="s">
        <v>829</v>
      </c>
      <c r="B256" t="s">
        <v>1935</v>
      </c>
      <c r="C256">
        <v>12</v>
      </c>
      <c r="D256">
        <v>1.67</v>
      </c>
    </row>
    <row r="257" spans="1:4" x14ac:dyDescent="0.25">
      <c r="A257" t="s">
        <v>813</v>
      </c>
      <c r="B257" t="s">
        <v>1430</v>
      </c>
      <c r="C257">
        <v>27</v>
      </c>
      <c r="D257">
        <v>1.67</v>
      </c>
    </row>
    <row r="258" spans="1:4" x14ac:dyDescent="0.25">
      <c r="A258" t="s">
        <v>1008</v>
      </c>
      <c r="B258" t="s">
        <v>1730</v>
      </c>
      <c r="C258">
        <v>31</v>
      </c>
      <c r="D258">
        <v>1.67</v>
      </c>
    </row>
    <row r="259" spans="1:4" x14ac:dyDescent="0.25">
      <c r="A259" t="s">
        <v>1012</v>
      </c>
      <c r="B259" t="s">
        <v>1522</v>
      </c>
      <c r="C259">
        <v>11</v>
      </c>
      <c r="D259">
        <v>1.66</v>
      </c>
    </row>
    <row r="260" spans="1:4" x14ac:dyDescent="0.25">
      <c r="A260" t="s">
        <v>906</v>
      </c>
      <c r="B260" t="s">
        <v>1623</v>
      </c>
      <c r="C260">
        <v>8</v>
      </c>
      <c r="D260">
        <v>1.66</v>
      </c>
    </row>
    <row r="261" spans="1:4" x14ac:dyDescent="0.25">
      <c r="A261" t="s">
        <v>1043</v>
      </c>
      <c r="B261" t="s">
        <v>1829</v>
      </c>
      <c r="C261">
        <v>14</v>
      </c>
      <c r="D261">
        <v>1.66</v>
      </c>
    </row>
    <row r="262" spans="1:4" x14ac:dyDescent="0.25">
      <c r="A262" t="s">
        <v>933</v>
      </c>
      <c r="B262" t="s">
        <v>1549</v>
      </c>
      <c r="C262">
        <v>31</v>
      </c>
      <c r="D262">
        <v>1.66</v>
      </c>
    </row>
    <row r="263" spans="1:4" x14ac:dyDescent="0.25">
      <c r="A263" t="s">
        <v>665</v>
      </c>
      <c r="B263" t="s">
        <v>1962</v>
      </c>
      <c r="C263">
        <v>7</v>
      </c>
      <c r="D263">
        <v>1.65</v>
      </c>
    </row>
    <row r="264" spans="1:4" x14ac:dyDescent="0.25">
      <c r="A264" t="s">
        <v>936</v>
      </c>
      <c r="B264" t="s">
        <v>1783</v>
      </c>
      <c r="C264">
        <v>34</v>
      </c>
      <c r="D264">
        <v>1.65</v>
      </c>
    </row>
    <row r="265" spans="1:4" x14ac:dyDescent="0.25">
      <c r="A265" t="s">
        <v>881</v>
      </c>
      <c r="B265" t="s">
        <v>1757</v>
      </c>
      <c r="C265">
        <v>16</v>
      </c>
      <c r="D265">
        <v>1.65</v>
      </c>
    </row>
    <row r="266" spans="1:4" x14ac:dyDescent="0.25">
      <c r="A266" t="s">
        <v>976</v>
      </c>
      <c r="B266" t="s">
        <v>1641</v>
      </c>
      <c r="C266">
        <v>29</v>
      </c>
      <c r="D266">
        <v>1.64</v>
      </c>
    </row>
    <row r="267" spans="1:4" x14ac:dyDescent="0.25">
      <c r="A267" t="s">
        <v>826</v>
      </c>
      <c r="B267" t="s">
        <v>1469</v>
      </c>
      <c r="C267">
        <v>48</v>
      </c>
      <c r="D267">
        <v>1.64</v>
      </c>
    </row>
    <row r="268" spans="1:4" x14ac:dyDescent="0.25">
      <c r="A268" t="s">
        <v>953</v>
      </c>
      <c r="B268" t="s">
        <v>1553</v>
      </c>
      <c r="C268">
        <v>51</v>
      </c>
      <c r="D268">
        <v>1.64</v>
      </c>
    </row>
    <row r="269" spans="1:4" x14ac:dyDescent="0.25">
      <c r="A269" t="s">
        <v>1046</v>
      </c>
      <c r="B269" t="s">
        <v>1828</v>
      </c>
      <c r="C269">
        <v>42</v>
      </c>
      <c r="D269">
        <v>1.64</v>
      </c>
    </row>
    <row r="270" spans="1:4" x14ac:dyDescent="0.25">
      <c r="A270" t="s">
        <v>867</v>
      </c>
      <c r="B270" t="s">
        <v>1666</v>
      </c>
      <c r="C270">
        <v>27</v>
      </c>
      <c r="D270">
        <v>1.63</v>
      </c>
    </row>
    <row r="271" spans="1:4" x14ac:dyDescent="0.25">
      <c r="A271" t="s">
        <v>749</v>
      </c>
      <c r="B271" t="s">
        <v>1472</v>
      </c>
      <c r="C271">
        <v>20</v>
      </c>
      <c r="D271">
        <v>1.63</v>
      </c>
    </row>
    <row r="272" spans="1:4" x14ac:dyDescent="0.25">
      <c r="A272" t="s">
        <v>689</v>
      </c>
      <c r="B272" t="s">
        <v>1499</v>
      </c>
      <c r="C272">
        <v>26</v>
      </c>
      <c r="D272">
        <v>1.63</v>
      </c>
    </row>
    <row r="273" spans="1:4" x14ac:dyDescent="0.25">
      <c r="A273" t="s">
        <v>914</v>
      </c>
      <c r="B273" t="s">
        <v>1608</v>
      </c>
      <c r="C273">
        <v>6</v>
      </c>
      <c r="D273">
        <v>1.63</v>
      </c>
    </row>
    <row r="274" spans="1:4" x14ac:dyDescent="0.25">
      <c r="A274" t="s">
        <v>1169</v>
      </c>
      <c r="B274" t="s">
        <v>1639</v>
      </c>
      <c r="C274">
        <v>15</v>
      </c>
      <c r="D274">
        <v>1.63</v>
      </c>
    </row>
    <row r="275" spans="1:4" x14ac:dyDescent="0.25">
      <c r="A275" t="s">
        <v>769</v>
      </c>
      <c r="B275" t="s">
        <v>1531</v>
      </c>
      <c r="C275">
        <v>44</v>
      </c>
      <c r="D275">
        <v>1.62</v>
      </c>
    </row>
    <row r="276" spans="1:4" x14ac:dyDescent="0.25">
      <c r="A276" t="s">
        <v>709</v>
      </c>
      <c r="B276" t="s">
        <v>1587</v>
      </c>
      <c r="C276">
        <v>32</v>
      </c>
      <c r="D276">
        <v>1.62</v>
      </c>
    </row>
    <row r="277" spans="1:4" x14ac:dyDescent="0.25">
      <c r="A277" t="s">
        <v>978</v>
      </c>
      <c r="B277" t="s">
        <v>1595</v>
      </c>
      <c r="C277">
        <v>36</v>
      </c>
      <c r="D277">
        <v>1.62</v>
      </c>
    </row>
    <row r="278" spans="1:4" x14ac:dyDescent="0.25">
      <c r="A278" t="s">
        <v>917</v>
      </c>
      <c r="B278" t="s">
        <v>1760</v>
      </c>
      <c r="C278">
        <v>21</v>
      </c>
      <c r="D278">
        <v>1.62</v>
      </c>
    </row>
    <row r="279" spans="1:4" x14ac:dyDescent="0.25">
      <c r="A279" t="s">
        <v>840</v>
      </c>
      <c r="B279" t="s">
        <v>1804</v>
      </c>
      <c r="C279">
        <v>10</v>
      </c>
      <c r="D279">
        <v>1.62</v>
      </c>
    </row>
    <row r="280" spans="1:4" x14ac:dyDescent="0.25">
      <c r="A280" t="s">
        <v>902</v>
      </c>
      <c r="B280" t="s">
        <v>1463</v>
      </c>
      <c r="C280">
        <v>27</v>
      </c>
      <c r="D280">
        <v>1.62</v>
      </c>
    </row>
    <row r="281" spans="1:4" x14ac:dyDescent="0.25">
      <c r="A281" t="s">
        <v>830</v>
      </c>
      <c r="B281" t="s">
        <v>1342</v>
      </c>
      <c r="C281">
        <v>25</v>
      </c>
      <c r="D281">
        <v>1.61</v>
      </c>
    </row>
    <row r="282" spans="1:4" x14ac:dyDescent="0.25">
      <c r="A282" t="s">
        <v>925</v>
      </c>
      <c r="B282" t="s">
        <v>1837</v>
      </c>
      <c r="C282">
        <v>17</v>
      </c>
      <c r="D282">
        <v>1.61</v>
      </c>
    </row>
    <row r="283" spans="1:4" x14ac:dyDescent="0.25">
      <c r="A283" t="s">
        <v>818</v>
      </c>
      <c r="B283" t="s">
        <v>1882</v>
      </c>
      <c r="C283">
        <v>28</v>
      </c>
      <c r="D283">
        <v>1.61</v>
      </c>
    </row>
    <row r="284" spans="1:4" x14ac:dyDescent="0.25">
      <c r="A284" t="s">
        <v>961</v>
      </c>
      <c r="B284" t="s">
        <v>1394</v>
      </c>
      <c r="C284">
        <v>15</v>
      </c>
      <c r="D284">
        <v>1.6</v>
      </c>
    </row>
    <row r="285" spans="1:4" x14ac:dyDescent="0.25">
      <c r="A285" t="s">
        <v>844</v>
      </c>
      <c r="B285" t="s">
        <v>1340</v>
      </c>
      <c r="C285">
        <v>58</v>
      </c>
      <c r="D285">
        <v>1.6</v>
      </c>
    </row>
    <row r="286" spans="1:4" x14ac:dyDescent="0.25">
      <c r="A286" t="s">
        <v>924</v>
      </c>
      <c r="B286" t="s">
        <v>1420</v>
      </c>
      <c r="C286">
        <v>18</v>
      </c>
      <c r="D286">
        <v>1.6</v>
      </c>
    </row>
    <row r="287" spans="1:4" x14ac:dyDescent="0.25">
      <c r="A287" t="s">
        <v>1167</v>
      </c>
      <c r="B287" t="s">
        <v>1766</v>
      </c>
      <c r="C287">
        <v>15</v>
      </c>
      <c r="D287">
        <v>1.6</v>
      </c>
    </row>
    <row r="288" spans="1:4" x14ac:dyDescent="0.25">
      <c r="A288" t="s">
        <v>937</v>
      </c>
      <c r="B288" t="s">
        <v>1448</v>
      </c>
      <c r="C288">
        <v>52</v>
      </c>
      <c r="D288">
        <v>1.6</v>
      </c>
    </row>
    <row r="289" spans="1:4" x14ac:dyDescent="0.25">
      <c r="A289" t="s">
        <v>960</v>
      </c>
      <c r="B289" t="s">
        <v>1797</v>
      </c>
      <c r="C289">
        <v>56</v>
      </c>
      <c r="D289">
        <v>1.59</v>
      </c>
    </row>
    <row r="290" spans="1:4" x14ac:dyDescent="0.25">
      <c r="A290" t="s">
        <v>912</v>
      </c>
      <c r="B290" t="s">
        <v>1414</v>
      </c>
      <c r="C290">
        <v>65</v>
      </c>
      <c r="D290">
        <v>1.59</v>
      </c>
    </row>
    <row r="291" spans="1:4" x14ac:dyDescent="0.25">
      <c r="A291" t="s">
        <v>1056</v>
      </c>
      <c r="B291" t="s">
        <v>1871</v>
      </c>
      <c r="C291">
        <v>19</v>
      </c>
      <c r="D291">
        <v>1.59</v>
      </c>
    </row>
    <row r="292" spans="1:4" x14ac:dyDescent="0.25">
      <c r="A292" t="s">
        <v>1048</v>
      </c>
      <c r="B292" t="s">
        <v>1798</v>
      </c>
      <c r="C292">
        <v>14</v>
      </c>
      <c r="D292">
        <v>1.58</v>
      </c>
    </row>
    <row r="293" spans="1:4" x14ac:dyDescent="0.25">
      <c r="A293" t="s">
        <v>847</v>
      </c>
      <c r="B293" t="s">
        <v>1952</v>
      </c>
      <c r="C293">
        <v>33</v>
      </c>
      <c r="D293">
        <v>1.58</v>
      </c>
    </row>
    <row r="294" spans="1:4" x14ac:dyDescent="0.25">
      <c r="A294" t="s">
        <v>989</v>
      </c>
      <c r="B294" t="s">
        <v>1784</v>
      </c>
      <c r="C294">
        <v>28</v>
      </c>
      <c r="D294">
        <v>1.57</v>
      </c>
    </row>
    <row r="295" spans="1:4" x14ac:dyDescent="0.25">
      <c r="A295" t="s">
        <v>1029</v>
      </c>
      <c r="B295" t="s">
        <v>1358</v>
      </c>
      <c r="C295">
        <v>9</v>
      </c>
      <c r="D295">
        <v>1.57</v>
      </c>
    </row>
    <row r="296" spans="1:4" x14ac:dyDescent="0.25">
      <c r="A296" t="s">
        <v>1011</v>
      </c>
      <c r="B296" t="s">
        <v>1489</v>
      </c>
      <c r="C296">
        <v>29</v>
      </c>
      <c r="D296">
        <v>1.56</v>
      </c>
    </row>
    <row r="297" spans="1:4" x14ac:dyDescent="0.25">
      <c r="A297" t="s">
        <v>956</v>
      </c>
      <c r="B297" t="s">
        <v>1866</v>
      </c>
      <c r="C297">
        <v>47</v>
      </c>
      <c r="D297">
        <v>1.56</v>
      </c>
    </row>
    <row r="298" spans="1:4" x14ac:dyDescent="0.25">
      <c r="A298" t="s">
        <v>758</v>
      </c>
      <c r="B298" t="s">
        <v>1890</v>
      </c>
      <c r="C298">
        <v>42</v>
      </c>
      <c r="D298">
        <v>1.55</v>
      </c>
    </row>
    <row r="299" spans="1:4" x14ac:dyDescent="0.25">
      <c r="A299" t="s">
        <v>922</v>
      </c>
      <c r="B299" t="s">
        <v>1638</v>
      </c>
      <c r="C299">
        <v>59</v>
      </c>
      <c r="D299">
        <v>1.55</v>
      </c>
    </row>
    <row r="300" spans="1:4" x14ac:dyDescent="0.25">
      <c r="A300" t="s">
        <v>1076</v>
      </c>
      <c r="B300" t="s">
        <v>1723</v>
      </c>
      <c r="C300">
        <v>14</v>
      </c>
      <c r="D300">
        <v>1.54</v>
      </c>
    </row>
    <row r="301" spans="1:4" x14ac:dyDescent="0.25">
      <c r="A301" t="s">
        <v>916</v>
      </c>
      <c r="B301" t="s">
        <v>1655</v>
      </c>
      <c r="C301">
        <v>40</v>
      </c>
      <c r="D301">
        <v>1.54</v>
      </c>
    </row>
    <row r="302" spans="1:4" x14ac:dyDescent="0.25">
      <c r="A302" t="s">
        <v>993</v>
      </c>
      <c r="B302" t="s">
        <v>1504</v>
      </c>
      <c r="C302">
        <v>28</v>
      </c>
      <c r="D302">
        <v>1.54</v>
      </c>
    </row>
    <row r="303" spans="1:4" x14ac:dyDescent="0.25">
      <c r="A303" t="s">
        <v>928</v>
      </c>
      <c r="B303" t="s">
        <v>1941</v>
      </c>
      <c r="C303">
        <v>16</v>
      </c>
      <c r="D303">
        <v>1.53</v>
      </c>
    </row>
    <row r="304" spans="1:4" x14ac:dyDescent="0.25">
      <c r="A304" t="s">
        <v>903</v>
      </c>
      <c r="B304" t="s">
        <v>1913</v>
      </c>
      <c r="C304">
        <v>16</v>
      </c>
      <c r="D304">
        <v>1.53</v>
      </c>
    </row>
    <row r="305" spans="1:4" x14ac:dyDescent="0.25">
      <c r="A305" t="s">
        <v>1145</v>
      </c>
      <c r="B305" t="s">
        <v>1693</v>
      </c>
      <c r="C305">
        <v>14</v>
      </c>
      <c r="D305">
        <v>1.53</v>
      </c>
    </row>
    <row r="306" spans="1:4" x14ac:dyDescent="0.25">
      <c r="A306" t="s">
        <v>929</v>
      </c>
      <c r="B306" t="s">
        <v>1764</v>
      </c>
      <c r="C306">
        <v>21</v>
      </c>
      <c r="D306">
        <v>1.52</v>
      </c>
    </row>
    <row r="307" spans="1:4" x14ac:dyDescent="0.25">
      <c r="A307" t="s">
        <v>719</v>
      </c>
      <c r="B307" t="s">
        <v>1534</v>
      </c>
      <c r="C307">
        <v>26</v>
      </c>
      <c r="D307">
        <v>1.52</v>
      </c>
    </row>
    <row r="308" spans="1:4" x14ac:dyDescent="0.25">
      <c r="A308" t="s">
        <v>748</v>
      </c>
      <c r="B308" t="s">
        <v>1423</v>
      </c>
      <c r="C308">
        <v>33</v>
      </c>
      <c r="D308">
        <v>1.51</v>
      </c>
    </row>
    <row r="309" spans="1:4" x14ac:dyDescent="0.25">
      <c r="A309" t="s">
        <v>951</v>
      </c>
      <c r="B309" t="s">
        <v>1811</v>
      </c>
      <c r="C309">
        <v>7</v>
      </c>
      <c r="D309">
        <v>1.51</v>
      </c>
    </row>
    <row r="310" spans="1:4" x14ac:dyDescent="0.25">
      <c r="A310" t="s">
        <v>841</v>
      </c>
      <c r="B310" t="s">
        <v>1502</v>
      </c>
      <c r="C310">
        <v>22</v>
      </c>
      <c r="D310">
        <v>1.51</v>
      </c>
    </row>
    <row r="311" spans="1:4" x14ac:dyDescent="0.25">
      <c r="A311" t="s">
        <v>866</v>
      </c>
      <c r="B311" t="s">
        <v>1480</v>
      </c>
      <c r="C311">
        <v>19</v>
      </c>
      <c r="D311">
        <v>1.5</v>
      </c>
    </row>
    <row r="312" spans="1:4" x14ac:dyDescent="0.25">
      <c r="A312" t="s">
        <v>980</v>
      </c>
      <c r="B312" t="s">
        <v>1841</v>
      </c>
      <c r="C312">
        <v>27</v>
      </c>
      <c r="D312">
        <v>1.5</v>
      </c>
    </row>
    <row r="313" spans="1:4" x14ac:dyDescent="0.25">
      <c r="A313" t="s">
        <v>899</v>
      </c>
      <c r="B313" t="s">
        <v>1922</v>
      </c>
      <c r="C313">
        <v>43</v>
      </c>
      <c r="D313">
        <v>1.5</v>
      </c>
    </row>
    <row r="314" spans="1:4" x14ac:dyDescent="0.25">
      <c r="A314" t="s">
        <v>1044</v>
      </c>
      <c r="B314" t="s">
        <v>1821</v>
      </c>
      <c r="C314">
        <v>36</v>
      </c>
      <c r="D314">
        <v>1.5</v>
      </c>
    </row>
    <row r="315" spans="1:4" x14ac:dyDescent="0.25">
      <c r="A315" t="s">
        <v>1072</v>
      </c>
      <c r="B315" t="s">
        <v>1694</v>
      </c>
      <c r="C315">
        <v>25</v>
      </c>
      <c r="D315">
        <v>1.5</v>
      </c>
    </row>
    <row r="316" spans="1:4" x14ac:dyDescent="0.25">
      <c r="A316" t="s">
        <v>1097</v>
      </c>
      <c r="B316" t="s">
        <v>1793</v>
      </c>
      <c r="C316">
        <v>18</v>
      </c>
      <c r="D316">
        <v>1.49</v>
      </c>
    </row>
    <row r="317" spans="1:4" x14ac:dyDescent="0.25">
      <c r="A317" t="s">
        <v>921</v>
      </c>
      <c r="B317" t="s">
        <v>1515</v>
      </c>
      <c r="C317">
        <v>15</v>
      </c>
      <c r="D317">
        <v>1.49</v>
      </c>
    </row>
    <row r="318" spans="1:4" x14ac:dyDescent="0.25">
      <c r="A318" t="s">
        <v>1041</v>
      </c>
      <c r="B318" t="s">
        <v>1718</v>
      </c>
      <c r="C318">
        <v>19</v>
      </c>
      <c r="D318">
        <v>1.49</v>
      </c>
    </row>
    <row r="319" spans="1:4" x14ac:dyDescent="0.25">
      <c r="A319" t="s">
        <v>1121</v>
      </c>
      <c r="B319" t="s">
        <v>1482</v>
      </c>
      <c r="C319">
        <v>21</v>
      </c>
      <c r="D319">
        <v>1.49</v>
      </c>
    </row>
    <row r="320" spans="1:4" x14ac:dyDescent="0.25">
      <c r="A320" t="s">
        <v>1028</v>
      </c>
      <c r="B320" t="s">
        <v>1892</v>
      </c>
      <c r="C320">
        <v>22</v>
      </c>
      <c r="D320">
        <v>1.49</v>
      </c>
    </row>
    <row r="321" spans="1:4" x14ac:dyDescent="0.25">
      <c r="A321" t="s">
        <v>1134</v>
      </c>
      <c r="B321" t="s">
        <v>1494</v>
      </c>
      <c r="C321">
        <v>61</v>
      </c>
      <c r="D321">
        <v>1.48</v>
      </c>
    </row>
    <row r="322" spans="1:4" x14ac:dyDescent="0.25">
      <c r="A322" t="s">
        <v>1039</v>
      </c>
      <c r="B322" t="s">
        <v>1692</v>
      </c>
      <c r="C322">
        <v>18</v>
      </c>
      <c r="D322">
        <v>1.48</v>
      </c>
    </row>
    <row r="323" spans="1:4" x14ac:dyDescent="0.25">
      <c r="A323" t="s">
        <v>890</v>
      </c>
      <c r="B323" t="s">
        <v>1749</v>
      </c>
      <c r="C323">
        <v>18</v>
      </c>
      <c r="D323">
        <v>1.48</v>
      </c>
    </row>
    <row r="324" spans="1:4" x14ac:dyDescent="0.25">
      <c r="A324" t="s">
        <v>1040</v>
      </c>
      <c r="B324" t="s">
        <v>1710</v>
      </c>
      <c r="C324">
        <v>25</v>
      </c>
      <c r="D324">
        <v>1.48</v>
      </c>
    </row>
    <row r="325" spans="1:4" x14ac:dyDescent="0.25">
      <c r="A325" t="s">
        <v>782</v>
      </c>
      <c r="B325" t="s">
        <v>1850</v>
      </c>
      <c r="C325">
        <v>37</v>
      </c>
      <c r="D325">
        <v>1.48</v>
      </c>
    </row>
    <row r="326" spans="1:4" x14ac:dyDescent="0.25">
      <c r="A326" t="s">
        <v>804</v>
      </c>
      <c r="B326" t="s">
        <v>1865</v>
      </c>
      <c r="C326">
        <v>19</v>
      </c>
      <c r="D326">
        <v>1.48</v>
      </c>
    </row>
    <row r="327" spans="1:4" x14ac:dyDescent="0.25">
      <c r="A327" t="s">
        <v>857</v>
      </c>
      <c r="B327" t="s">
        <v>1508</v>
      </c>
      <c r="C327">
        <v>26</v>
      </c>
      <c r="D327">
        <v>1.47</v>
      </c>
    </row>
    <row r="328" spans="1:4" x14ac:dyDescent="0.25">
      <c r="A328" t="s">
        <v>1032</v>
      </c>
      <c r="B328" t="s">
        <v>1705</v>
      </c>
      <c r="C328">
        <v>14</v>
      </c>
      <c r="D328">
        <v>1.47</v>
      </c>
    </row>
    <row r="329" spans="1:4" x14ac:dyDescent="0.25">
      <c r="A329" t="s">
        <v>1129</v>
      </c>
      <c r="B329" t="s">
        <v>1867</v>
      </c>
      <c r="C329">
        <v>7</v>
      </c>
      <c r="D329">
        <v>1.46</v>
      </c>
    </row>
    <row r="330" spans="1:4" x14ac:dyDescent="0.25">
      <c r="A330" t="s">
        <v>834</v>
      </c>
      <c r="B330" t="s">
        <v>1351</v>
      </c>
      <c r="C330">
        <v>59</v>
      </c>
      <c r="D330">
        <v>1.46</v>
      </c>
    </row>
    <row r="331" spans="1:4" x14ac:dyDescent="0.25">
      <c r="A331" t="s">
        <v>801</v>
      </c>
      <c r="B331" t="s">
        <v>1776</v>
      </c>
      <c r="C331">
        <v>15</v>
      </c>
      <c r="D331">
        <v>1.46</v>
      </c>
    </row>
    <row r="332" spans="1:4" x14ac:dyDescent="0.25">
      <c r="A332" t="s">
        <v>823</v>
      </c>
      <c r="B332" t="s">
        <v>1615</v>
      </c>
      <c r="C332">
        <v>38</v>
      </c>
      <c r="D332">
        <v>1.45</v>
      </c>
    </row>
    <row r="333" spans="1:4" x14ac:dyDescent="0.25">
      <c r="A333" t="s">
        <v>904</v>
      </c>
      <c r="B333" t="s">
        <v>1679</v>
      </c>
      <c r="C333">
        <v>27</v>
      </c>
      <c r="D333">
        <v>1.45</v>
      </c>
    </row>
    <row r="334" spans="1:4" x14ac:dyDescent="0.25">
      <c r="A334" t="s">
        <v>807</v>
      </c>
      <c r="B334" t="s">
        <v>1467</v>
      </c>
      <c r="C334">
        <v>33</v>
      </c>
      <c r="D334">
        <v>1.45</v>
      </c>
    </row>
    <row r="335" spans="1:4" x14ac:dyDescent="0.25">
      <c r="A335" t="s">
        <v>1090</v>
      </c>
      <c r="B335" t="s">
        <v>1543</v>
      </c>
      <c r="C335">
        <v>27</v>
      </c>
      <c r="D335">
        <v>1.45</v>
      </c>
    </row>
    <row r="336" spans="1:4" x14ac:dyDescent="0.25">
      <c r="A336" t="s">
        <v>1025</v>
      </c>
      <c r="B336" t="s">
        <v>1787</v>
      </c>
      <c r="C336">
        <v>23</v>
      </c>
      <c r="D336">
        <v>1.45</v>
      </c>
    </row>
    <row r="337" spans="1:4" x14ac:dyDescent="0.25">
      <c r="A337" t="s">
        <v>919</v>
      </c>
      <c r="B337" t="s">
        <v>1571</v>
      </c>
      <c r="C337">
        <v>18</v>
      </c>
      <c r="D337">
        <v>1.44</v>
      </c>
    </row>
    <row r="338" spans="1:4" x14ac:dyDescent="0.25">
      <c r="A338" t="s">
        <v>969</v>
      </c>
      <c r="B338" t="s">
        <v>1507</v>
      </c>
      <c r="C338">
        <v>40</v>
      </c>
      <c r="D338">
        <v>1.44</v>
      </c>
    </row>
    <row r="339" spans="1:4" x14ac:dyDescent="0.25">
      <c r="A339" t="s">
        <v>1127</v>
      </c>
      <c r="B339" t="s">
        <v>1632</v>
      </c>
      <c r="C339">
        <v>35</v>
      </c>
      <c r="D339">
        <v>1.44</v>
      </c>
    </row>
    <row r="340" spans="1:4" x14ac:dyDescent="0.25">
      <c r="A340" t="s">
        <v>1152</v>
      </c>
      <c r="B340" t="s">
        <v>1649</v>
      </c>
      <c r="C340">
        <v>12</v>
      </c>
      <c r="D340">
        <v>1.44</v>
      </c>
    </row>
    <row r="341" spans="1:4" x14ac:dyDescent="0.25">
      <c r="A341" t="s">
        <v>897</v>
      </c>
      <c r="B341" t="s">
        <v>1788</v>
      </c>
      <c r="C341">
        <v>20</v>
      </c>
      <c r="D341">
        <v>1.44</v>
      </c>
    </row>
    <row r="342" spans="1:4" x14ac:dyDescent="0.25">
      <c r="A342" t="s">
        <v>865</v>
      </c>
      <c r="B342" t="s">
        <v>1870</v>
      </c>
      <c r="C342">
        <v>14</v>
      </c>
      <c r="D342">
        <v>1.44</v>
      </c>
    </row>
    <row r="343" spans="1:4" x14ac:dyDescent="0.25">
      <c r="A343" t="s">
        <v>908</v>
      </c>
      <c r="B343" t="s">
        <v>1440</v>
      </c>
      <c r="C343">
        <v>31</v>
      </c>
      <c r="D343">
        <v>1.43</v>
      </c>
    </row>
    <row r="344" spans="1:4" x14ac:dyDescent="0.25">
      <c r="A344" t="s">
        <v>875</v>
      </c>
      <c r="B344" t="s">
        <v>1428</v>
      </c>
      <c r="C344">
        <v>30</v>
      </c>
      <c r="D344">
        <v>1.43</v>
      </c>
    </row>
    <row r="345" spans="1:4" x14ac:dyDescent="0.25">
      <c r="A345" t="s">
        <v>893</v>
      </c>
      <c r="B345" t="s">
        <v>1356</v>
      </c>
      <c r="C345">
        <v>57</v>
      </c>
      <c r="D345">
        <v>1.43</v>
      </c>
    </row>
    <row r="346" spans="1:4" x14ac:dyDescent="0.25">
      <c r="A346" t="s">
        <v>984</v>
      </c>
      <c r="B346" t="s">
        <v>1839</v>
      </c>
      <c r="C346">
        <v>15</v>
      </c>
      <c r="D346">
        <v>1.43</v>
      </c>
    </row>
    <row r="347" spans="1:4" x14ac:dyDescent="0.25">
      <c r="A347" t="s">
        <v>926</v>
      </c>
      <c r="B347" t="s">
        <v>1375</v>
      </c>
      <c r="C347">
        <v>45</v>
      </c>
      <c r="D347">
        <v>1.43</v>
      </c>
    </row>
    <row r="348" spans="1:4" x14ac:dyDescent="0.25">
      <c r="A348" t="s">
        <v>941</v>
      </c>
      <c r="B348" t="s">
        <v>1660</v>
      </c>
      <c r="C348">
        <v>49</v>
      </c>
      <c r="D348">
        <v>1.42</v>
      </c>
    </row>
    <row r="349" spans="1:4" x14ac:dyDescent="0.25">
      <c r="A349" t="s">
        <v>855</v>
      </c>
      <c r="B349" t="s">
        <v>1563</v>
      </c>
      <c r="C349">
        <v>21</v>
      </c>
      <c r="D349">
        <v>1.42</v>
      </c>
    </row>
    <row r="350" spans="1:4" x14ac:dyDescent="0.25">
      <c r="A350" t="s">
        <v>889</v>
      </c>
      <c r="B350" t="s">
        <v>1877</v>
      </c>
      <c r="C350">
        <v>50</v>
      </c>
      <c r="D350">
        <v>1.42</v>
      </c>
    </row>
    <row r="351" spans="1:4" x14ac:dyDescent="0.25">
      <c r="A351" t="s">
        <v>971</v>
      </c>
      <c r="B351" t="s">
        <v>1616</v>
      </c>
      <c r="C351">
        <v>37</v>
      </c>
      <c r="D351">
        <v>1.42</v>
      </c>
    </row>
    <row r="352" spans="1:4" x14ac:dyDescent="0.25">
      <c r="A352" t="s">
        <v>1054</v>
      </c>
      <c r="B352" t="s">
        <v>1791</v>
      </c>
      <c r="C352">
        <v>25</v>
      </c>
      <c r="D352">
        <v>1.42</v>
      </c>
    </row>
    <row r="353" spans="1:4" x14ac:dyDescent="0.25">
      <c r="A353" t="s">
        <v>934</v>
      </c>
      <c r="B353" t="s">
        <v>1695</v>
      </c>
      <c r="C353">
        <v>21</v>
      </c>
      <c r="D353">
        <v>1.42</v>
      </c>
    </row>
    <row r="354" spans="1:4" x14ac:dyDescent="0.25">
      <c r="A354" t="s">
        <v>994</v>
      </c>
      <c r="B354" t="s">
        <v>1796</v>
      </c>
      <c r="C354">
        <v>15</v>
      </c>
      <c r="D354">
        <v>1.41</v>
      </c>
    </row>
    <row r="355" spans="1:4" x14ac:dyDescent="0.25">
      <c r="A355" t="s">
        <v>885</v>
      </c>
      <c r="B355" t="s">
        <v>1772</v>
      </c>
      <c r="C355">
        <v>18</v>
      </c>
      <c r="D355">
        <v>1.41</v>
      </c>
    </row>
    <row r="356" spans="1:4" x14ac:dyDescent="0.25">
      <c r="A356" t="s">
        <v>910</v>
      </c>
      <c r="B356" t="s">
        <v>1567</v>
      </c>
      <c r="C356">
        <v>50</v>
      </c>
      <c r="D356">
        <v>1.41</v>
      </c>
    </row>
    <row r="357" spans="1:4" x14ac:dyDescent="0.25">
      <c r="A357" t="s">
        <v>1000</v>
      </c>
      <c r="B357" t="s">
        <v>1569</v>
      </c>
      <c r="C357">
        <v>11</v>
      </c>
      <c r="D357">
        <v>1.4</v>
      </c>
    </row>
    <row r="358" spans="1:4" x14ac:dyDescent="0.25">
      <c r="A358" t="s">
        <v>1104</v>
      </c>
      <c r="B358" t="s">
        <v>1339</v>
      </c>
      <c r="C358">
        <v>6</v>
      </c>
      <c r="D358">
        <v>1.4</v>
      </c>
    </row>
    <row r="359" spans="1:4" x14ac:dyDescent="0.25">
      <c r="A359" t="s">
        <v>1004</v>
      </c>
      <c r="B359" t="s">
        <v>1408</v>
      </c>
      <c r="C359">
        <v>10</v>
      </c>
      <c r="D359">
        <v>1.39</v>
      </c>
    </row>
    <row r="360" spans="1:4" x14ac:dyDescent="0.25">
      <c r="A360" t="s">
        <v>760</v>
      </c>
      <c r="B360" t="s">
        <v>1590</v>
      </c>
      <c r="C360">
        <v>35</v>
      </c>
      <c r="D360">
        <v>1.39</v>
      </c>
    </row>
    <row r="361" spans="1:4" x14ac:dyDescent="0.25">
      <c r="A361" t="s">
        <v>898</v>
      </c>
      <c r="B361" t="s">
        <v>1744</v>
      </c>
      <c r="C361">
        <v>24</v>
      </c>
      <c r="D361">
        <v>1.39</v>
      </c>
    </row>
    <row r="362" spans="1:4" x14ac:dyDescent="0.25">
      <c r="A362" t="s">
        <v>1033</v>
      </c>
      <c r="B362" t="s">
        <v>1827</v>
      </c>
      <c r="C362">
        <v>30</v>
      </c>
      <c r="D362">
        <v>1.38</v>
      </c>
    </row>
    <row r="363" spans="1:4" x14ac:dyDescent="0.25">
      <c r="A363" t="s">
        <v>872</v>
      </c>
      <c r="B363" t="s">
        <v>1555</v>
      </c>
      <c r="C363">
        <v>83</v>
      </c>
      <c r="D363">
        <v>1.38</v>
      </c>
    </row>
    <row r="364" spans="1:4" x14ac:dyDescent="0.25">
      <c r="A364" t="s">
        <v>907</v>
      </c>
      <c r="B364" t="s">
        <v>1932</v>
      </c>
      <c r="C364">
        <v>74</v>
      </c>
      <c r="D364">
        <v>1.38</v>
      </c>
    </row>
    <row r="365" spans="1:4" x14ac:dyDescent="0.25">
      <c r="A365" t="s">
        <v>957</v>
      </c>
      <c r="B365" t="s">
        <v>1458</v>
      </c>
      <c r="C365">
        <v>27</v>
      </c>
      <c r="D365">
        <v>1.38</v>
      </c>
    </row>
    <row r="366" spans="1:4" x14ac:dyDescent="0.25">
      <c r="A366" t="s">
        <v>845</v>
      </c>
      <c r="B366" t="s">
        <v>1591</v>
      </c>
      <c r="C366">
        <v>34</v>
      </c>
      <c r="D366">
        <v>1.37</v>
      </c>
    </row>
    <row r="367" spans="1:4" x14ac:dyDescent="0.25">
      <c r="A367" t="s">
        <v>874</v>
      </c>
      <c r="B367" t="s">
        <v>1862</v>
      </c>
      <c r="C367">
        <v>17</v>
      </c>
      <c r="D367">
        <v>1.37</v>
      </c>
    </row>
    <row r="368" spans="1:4" x14ac:dyDescent="0.25">
      <c r="A368" t="s">
        <v>1088</v>
      </c>
      <c r="B368" t="s">
        <v>1343</v>
      </c>
      <c r="C368">
        <v>28</v>
      </c>
      <c r="D368">
        <v>1.37</v>
      </c>
    </row>
    <row r="369" spans="1:4" x14ac:dyDescent="0.25">
      <c r="A369" t="s">
        <v>1131</v>
      </c>
      <c r="B369" t="s">
        <v>1388</v>
      </c>
      <c r="C369">
        <v>8</v>
      </c>
      <c r="D369">
        <v>1.37</v>
      </c>
    </row>
    <row r="370" spans="1:4" x14ac:dyDescent="0.25">
      <c r="A370" t="s">
        <v>1119</v>
      </c>
      <c r="B370" t="s">
        <v>1819</v>
      </c>
      <c r="C370">
        <v>18</v>
      </c>
      <c r="D370">
        <v>1.37</v>
      </c>
    </row>
    <row r="371" spans="1:4" x14ac:dyDescent="0.25">
      <c r="A371" t="s">
        <v>940</v>
      </c>
      <c r="B371" t="s">
        <v>1614</v>
      </c>
      <c r="C371">
        <v>24</v>
      </c>
      <c r="D371">
        <v>1.37</v>
      </c>
    </row>
    <row r="372" spans="1:4" x14ac:dyDescent="0.25">
      <c r="A372" t="s">
        <v>974</v>
      </c>
      <c r="B372" t="s">
        <v>1835</v>
      </c>
      <c r="C372">
        <v>67</v>
      </c>
      <c r="D372">
        <v>1.37</v>
      </c>
    </row>
    <row r="373" spans="1:4" x14ac:dyDescent="0.25">
      <c r="A373" t="s">
        <v>1172</v>
      </c>
      <c r="B373" t="s">
        <v>1364</v>
      </c>
      <c r="C373">
        <v>23</v>
      </c>
      <c r="D373">
        <v>1.36</v>
      </c>
    </row>
    <row r="374" spans="1:4" x14ac:dyDescent="0.25">
      <c r="A374" t="s">
        <v>1111</v>
      </c>
      <c r="B374" t="s">
        <v>1770</v>
      </c>
      <c r="C374">
        <v>9</v>
      </c>
      <c r="D374">
        <v>1.36</v>
      </c>
    </row>
    <row r="375" spans="1:4" x14ac:dyDescent="0.25">
      <c r="A375" t="s">
        <v>1064</v>
      </c>
      <c r="B375" t="s">
        <v>1631</v>
      </c>
      <c r="C375">
        <v>31</v>
      </c>
      <c r="D375">
        <v>1.36</v>
      </c>
    </row>
    <row r="376" spans="1:4" x14ac:dyDescent="0.25">
      <c r="A376" t="s">
        <v>1022</v>
      </c>
      <c r="B376" t="s">
        <v>1813</v>
      </c>
      <c r="C376">
        <v>25</v>
      </c>
      <c r="D376">
        <v>1.36</v>
      </c>
    </row>
    <row r="377" spans="1:4" x14ac:dyDescent="0.25">
      <c r="A377" t="s">
        <v>1177</v>
      </c>
      <c r="B377" t="s">
        <v>1654</v>
      </c>
      <c r="C377">
        <v>8</v>
      </c>
      <c r="D377">
        <v>1.36</v>
      </c>
    </row>
    <row r="378" spans="1:4" x14ac:dyDescent="0.25">
      <c r="A378" t="s">
        <v>987</v>
      </c>
      <c r="B378" t="s">
        <v>1363</v>
      </c>
      <c r="C378">
        <v>20</v>
      </c>
      <c r="D378">
        <v>1.36</v>
      </c>
    </row>
    <row r="379" spans="1:4" x14ac:dyDescent="0.25">
      <c r="A379" t="s">
        <v>1154</v>
      </c>
      <c r="B379" t="s">
        <v>1598</v>
      </c>
      <c r="C379">
        <v>8</v>
      </c>
      <c r="D379">
        <v>1.36</v>
      </c>
    </row>
    <row r="380" spans="1:4" x14ac:dyDescent="0.25">
      <c r="A380" t="s">
        <v>955</v>
      </c>
      <c r="B380" t="s">
        <v>1743</v>
      </c>
      <c r="C380">
        <v>21</v>
      </c>
      <c r="D380">
        <v>1.36</v>
      </c>
    </row>
    <row r="381" spans="1:4" x14ac:dyDescent="0.25">
      <c r="A381" t="s">
        <v>1122</v>
      </c>
      <c r="B381" t="s">
        <v>1389</v>
      </c>
      <c r="C381">
        <v>13</v>
      </c>
      <c r="D381">
        <v>1.36</v>
      </c>
    </row>
    <row r="382" spans="1:4" x14ac:dyDescent="0.25">
      <c r="A382" t="s">
        <v>1084</v>
      </c>
      <c r="B382" t="s">
        <v>1583</v>
      </c>
      <c r="C382">
        <v>16</v>
      </c>
      <c r="D382">
        <v>1.35</v>
      </c>
    </row>
    <row r="383" spans="1:4" x14ac:dyDescent="0.25">
      <c r="A383" t="s">
        <v>843</v>
      </c>
      <c r="B383" t="s">
        <v>1825</v>
      </c>
      <c r="C383">
        <v>16</v>
      </c>
      <c r="D383">
        <v>1.35</v>
      </c>
    </row>
    <row r="384" spans="1:4" x14ac:dyDescent="0.25">
      <c r="A384" t="s">
        <v>856</v>
      </c>
      <c r="B384" t="s">
        <v>1792</v>
      </c>
      <c r="C384">
        <v>11</v>
      </c>
      <c r="D384">
        <v>1.35</v>
      </c>
    </row>
    <row r="385" spans="1:4" x14ac:dyDescent="0.25">
      <c r="A385" t="s">
        <v>1099</v>
      </c>
      <c r="B385" t="s">
        <v>1701</v>
      </c>
      <c r="C385">
        <v>27</v>
      </c>
      <c r="D385">
        <v>1.35</v>
      </c>
    </row>
    <row r="386" spans="1:4" x14ac:dyDescent="0.25">
      <c r="A386" t="s">
        <v>698</v>
      </c>
      <c r="B386" t="s">
        <v>1939</v>
      </c>
      <c r="C386">
        <v>5</v>
      </c>
      <c r="D386">
        <v>1.35</v>
      </c>
    </row>
    <row r="387" spans="1:4" x14ac:dyDescent="0.25">
      <c r="A387" t="s">
        <v>836</v>
      </c>
      <c r="B387" t="s">
        <v>1644</v>
      </c>
      <c r="C387">
        <v>20</v>
      </c>
      <c r="D387">
        <v>1.35</v>
      </c>
    </row>
    <row r="388" spans="1:4" x14ac:dyDescent="0.25">
      <c r="A388" t="s">
        <v>838</v>
      </c>
      <c r="B388" t="s">
        <v>1786</v>
      </c>
      <c r="C388">
        <v>11</v>
      </c>
      <c r="D388">
        <v>1.35</v>
      </c>
    </row>
    <row r="389" spans="1:4" x14ac:dyDescent="0.25">
      <c r="A389" t="s">
        <v>900</v>
      </c>
      <c r="B389" t="s">
        <v>1447</v>
      </c>
      <c r="C389">
        <v>55</v>
      </c>
      <c r="D389">
        <v>1.35</v>
      </c>
    </row>
    <row r="390" spans="1:4" x14ac:dyDescent="0.25">
      <c r="A390" t="s">
        <v>886</v>
      </c>
      <c r="B390" t="s">
        <v>1523</v>
      </c>
      <c r="C390">
        <v>56</v>
      </c>
      <c r="D390">
        <v>1.34</v>
      </c>
    </row>
    <row r="391" spans="1:4" x14ac:dyDescent="0.25">
      <c r="A391" t="s">
        <v>1161</v>
      </c>
      <c r="B391" t="s">
        <v>1653</v>
      </c>
      <c r="C391">
        <v>8</v>
      </c>
      <c r="D391">
        <v>1.34</v>
      </c>
    </row>
    <row r="392" spans="1:4" x14ac:dyDescent="0.25">
      <c r="A392" t="s">
        <v>816</v>
      </c>
      <c r="B392" t="s">
        <v>1810</v>
      </c>
      <c r="C392">
        <v>25</v>
      </c>
      <c r="D392">
        <v>1.34</v>
      </c>
    </row>
    <row r="393" spans="1:4" x14ac:dyDescent="0.25">
      <c r="A393" t="s">
        <v>939</v>
      </c>
      <c r="B393" t="s">
        <v>1849</v>
      </c>
      <c r="C393">
        <v>26</v>
      </c>
      <c r="D393">
        <v>1.34</v>
      </c>
    </row>
    <row r="394" spans="1:4" x14ac:dyDescent="0.25">
      <c r="A394" t="s">
        <v>983</v>
      </c>
      <c r="B394" t="s">
        <v>1868</v>
      </c>
      <c r="C394">
        <v>65</v>
      </c>
      <c r="D394">
        <v>1.33</v>
      </c>
    </row>
    <row r="395" spans="1:4" x14ac:dyDescent="0.25">
      <c r="A395" t="s">
        <v>920</v>
      </c>
      <c r="B395" t="s">
        <v>1647</v>
      </c>
      <c r="C395">
        <v>22</v>
      </c>
      <c r="D395">
        <v>1.32</v>
      </c>
    </row>
    <row r="396" spans="1:4" x14ac:dyDescent="0.25">
      <c r="A396" t="s">
        <v>797</v>
      </c>
      <c r="B396" t="s">
        <v>1767</v>
      </c>
      <c r="C396">
        <v>20</v>
      </c>
      <c r="D396">
        <v>1.32</v>
      </c>
    </row>
    <row r="397" spans="1:4" x14ac:dyDescent="0.25">
      <c r="A397" t="s">
        <v>1071</v>
      </c>
      <c r="B397" t="s">
        <v>1513</v>
      </c>
      <c r="C397">
        <v>21</v>
      </c>
      <c r="D397">
        <v>1.32</v>
      </c>
    </row>
    <row r="398" spans="1:4" x14ac:dyDescent="0.25">
      <c r="A398" t="s">
        <v>1073</v>
      </c>
      <c r="B398" t="s">
        <v>1349</v>
      </c>
      <c r="C398">
        <v>32</v>
      </c>
      <c r="D398">
        <v>1.32</v>
      </c>
    </row>
    <row r="399" spans="1:4" x14ac:dyDescent="0.25">
      <c r="A399" t="s">
        <v>1074</v>
      </c>
      <c r="B399" t="s">
        <v>1854</v>
      </c>
      <c r="C399">
        <v>34</v>
      </c>
      <c r="D399">
        <v>1.31</v>
      </c>
    </row>
    <row r="400" spans="1:4" x14ac:dyDescent="0.25">
      <c r="A400" t="s">
        <v>948</v>
      </c>
      <c r="B400" t="s">
        <v>1373</v>
      </c>
      <c r="C400">
        <v>71</v>
      </c>
      <c r="D400">
        <v>1.31</v>
      </c>
    </row>
    <row r="401" spans="1:4" x14ac:dyDescent="0.25">
      <c r="A401" t="s">
        <v>620</v>
      </c>
      <c r="B401" t="s">
        <v>1491</v>
      </c>
      <c r="C401">
        <v>9</v>
      </c>
      <c r="D401">
        <v>1.31</v>
      </c>
    </row>
    <row r="402" spans="1:4" x14ac:dyDescent="0.25">
      <c r="A402" t="s">
        <v>918</v>
      </c>
      <c r="B402" t="s">
        <v>1847</v>
      </c>
      <c r="C402">
        <v>8</v>
      </c>
      <c r="D402">
        <v>1.31</v>
      </c>
    </row>
    <row r="403" spans="1:4" x14ac:dyDescent="0.25">
      <c r="A403" t="s">
        <v>1158</v>
      </c>
      <c r="B403" t="s">
        <v>1686</v>
      </c>
      <c r="C403">
        <v>15</v>
      </c>
      <c r="D403">
        <v>1.31</v>
      </c>
    </row>
    <row r="404" spans="1:4" x14ac:dyDescent="0.25">
      <c r="A404" t="s">
        <v>959</v>
      </c>
      <c r="B404" t="s">
        <v>1473</v>
      </c>
      <c r="C404">
        <v>13</v>
      </c>
      <c r="D404">
        <v>1.3</v>
      </c>
    </row>
    <row r="405" spans="1:4" x14ac:dyDescent="0.25">
      <c r="A405" t="s">
        <v>1061</v>
      </c>
      <c r="B405" t="s">
        <v>1751</v>
      </c>
      <c r="C405">
        <v>17</v>
      </c>
      <c r="D405">
        <v>1.3</v>
      </c>
    </row>
    <row r="406" spans="1:4" x14ac:dyDescent="0.25">
      <c r="A406" t="s">
        <v>968</v>
      </c>
      <c r="B406" t="s">
        <v>1832</v>
      </c>
      <c r="C406">
        <v>31</v>
      </c>
      <c r="D406">
        <v>1.3</v>
      </c>
    </row>
    <row r="407" spans="1:4" x14ac:dyDescent="0.25">
      <c r="A407" t="s">
        <v>1021</v>
      </c>
      <c r="B407" t="s">
        <v>1506</v>
      </c>
      <c r="C407">
        <v>45</v>
      </c>
      <c r="D407">
        <v>1.3</v>
      </c>
    </row>
    <row r="408" spans="1:4" x14ac:dyDescent="0.25">
      <c r="A408" t="s">
        <v>1166</v>
      </c>
      <c r="B408" t="s">
        <v>1721</v>
      </c>
      <c r="C408">
        <v>14</v>
      </c>
      <c r="D408">
        <v>1.3</v>
      </c>
    </row>
    <row r="409" spans="1:4" x14ac:dyDescent="0.25">
      <c r="A409" t="s">
        <v>1057</v>
      </c>
      <c r="B409" t="s">
        <v>1869</v>
      </c>
      <c r="C409">
        <v>20</v>
      </c>
      <c r="D409">
        <v>1.29</v>
      </c>
    </row>
    <row r="410" spans="1:4" x14ac:dyDescent="0.25">
      <c r="A410" t="s">
        <v>1159</v>
      </c>
      <c r="B410" t="s">
        <v>1781</v>
      </c>
      <c r="C410">
        <v>21</v>
      </c>
      <c r="D410">
        <v>1.29</v>
      </c>
    </row>
    <row r="411" spans="1:4" x14ac:dyDescent="0.25">
      <c r="A411" t="s">
        <v>944</v>
      </c>
      <c r="B411" t="s">
        <v>1636</v>
      </c>
      <c r="C411">
        <v>34</v>
      </c>
      <c r="D411">
        <v>1.29</v>
      </c>
    </row>
    <row r="412" spans="1:4" x14ac:dyDescent="0.25">
      <c r="A412" t="s">
        <v>982</v>
      </c>
      <c r="B412" t="s">
        <v>1410</v>
      </c>
      <c r="C412">
        <v>26</v>
      </c>
      <c r="D412">
        <v>1.29</v>
      </c>
    </row>
    <row r="413" spans="1:4" x14ac:dyDescent="0.25">
      <c r="A413" t="s">
        <v>1023</v>
      </c>
      <c r="B413" t="s">
        <v>1362</v>
      </c>
      <c r="C413">
        <v>19</v>
      </c>
      <c r="D413">
        <v>1.29</v>
      </c>
    </row>
    <row r="414" spans="1:4" x14ac:dyDescent="0.25">
      <c r="A414" t="s">
        <v>1068</v>
      </c>
      <c r="B414" t="s">
        <v>1496</v>
      </c>
      <c r="C414">
        <v>25</v>
      </c>
      <c r="D414">
        <v>1.29</v>
      </c>
    </row>
    <row r="415" spans="1:4" x14ac:dyDescent="0.25">
      <c r="A415" t="s">
        <v>990</v>
      </c>
      <c r="B415" t="s">
        <v>1727</v>
      </c>
      <c r="C415">
        <v>65</v>
      </c>
      <c r="D415">
        <v>1.29</v>
      </c>
    </row>
    <row r="416" spans="1:4" x14ac:dyDescent="0.25">
      <c r="A416" t="s">
        <v>1123</v>
      </c>
      <c r="B416" t="s">
        <v>1353</v>
      </c>
      <c r="C416">
        <v>19</v>
      </c>
      <c r="D416">
        <v>1.28</v>
      </c>
    </row>
    <row r="417" spans="1:4" x14ac:dyDescent="0.25">
      <c r="A417" t="s">
        <v>1162</v>
      </c>
      <c r="B417" t="s">
        <v>1676</v>
      </c>
      <c r="C417">
        <v>16</v>
      </c>
      <c r="D417">
        <v>1.28</v>
      </c>
    </row>
    <row r="418" spans="1:4" x14ac:dyDescent="0.25">
      <c r="A418" t="s">
        <v>892</v>
      </c>
      <c r="B418" t="s">
        <v>1661</v>
      </c>
      <c r="C418">
        <v>41</v>
      </c>
      <c r="D418">
        <v>1.28</v>
      </c>
    </row>
    <row r="419" spans="1:4" x14ac:dyDescent="0.25">
      <c r="A419" t="s">
        <v>1026</v>
      </c>
      <c r="B419" t="s">
        <v>1818</v>
      </c>
      <c r="C419">
        <v>34</v>
      </c>
      <c r="D419">
        <v>1.28</v>
      </c>
    </row>
    <row r="420" spans="1:4" x14ac:dyDescent="0.25">
      <c r="A420" t="s">
        <v>1171</v>
      </c>
      <c r="B420" t="s">
        <v>1844</v>
      </c>
      <c r="C420">
        <v>13</v>
      </c>
      <c r="D420">
        <v>1.27</v>
      </c>
    </row>
    <row r="421" spans="1:4" x14ac:dyDescent="0.25">
      <c r="A421" t="s">
        <v>663</v>
      </c>
      <c r="B421" t="s">
        <v>1961</v>
      </c>
      <c r="C421">
        <v>9</v>
      </c>
      <c r="D421">
        <v>1.27</v>
      </c>
    </row>
    <row r="422" spans="1:4" x14ac:dyDescent="0.25">
      <c r="A422" t="s">
        <v>628</v>
      </c>
      <c r="B422" t="s">
        <v>1596</v>
      </c>
      <c r="C422">
        <v>23</v>
      </c>
      <c r="D422">
        <v>1.27</v>
      </c>
    </row>
    <row r="423" spans="1:4" x14ac:dyDescent="0.25">
      <c r="A423" t="s">
        <v>1170</v>
      </c>
      <c r="B423" t="s">
        <v>1652</v>
      </c>
      <c r="C423">
        <v>7</v>
      </c>
      <c r="D423">
        <v>1.27</v>
      </c>
    </row>
    <row r="424" spans="1:4" x14ac:dyDescent="0.25">
      <c r="A424" t="s">
        <v>1133</v>
      </c>
      <c r="B424" t="s">
        <v>1476</v>
      </c>
      <c r="C424">
        <v>16</v>
      </c>
      <c r="D424">
        <v>1.26</v>
      </c>
    </row>
    <row r="425" spans="1:4" x14ac:dyDescent="0.25">
      <c r="A425" t="s">
        <v>1198</v>
      </c>
      <c r="B425" t="s">
        <v>1817</v>
      </c>
      <c r="C425">
        <v>10</v>
      </c>
      <c r="D425">
        <v>1.26</v>
      </c>
    </row>
    <row r="426" spans="1:4" x14ac:dyDescent="0.25">
      <c r="A426" t="s">
        <v>1082</v>
      </c>
      <c r="B426" t="s">
        <v>1432</v>
      </c>
      <c r="C426">
        <v>15</v>
      </c>
      <c r="D426">
        <v>1.26</v>
      </c>
    </row>
    <row r="427" spans="1:4" x14ac:dyDescent="0.25">
      <c r="A427" t="s">
        <v>1001</v>
      </c>
      <c r="B427" t="s">
        <v>1483</v>
      </c>
      <c r="C427">
        <v>20</v>
      </c>
      <c r="D427">
        <v>1.26</v>
      </c>
    </row>
    <row r="428" spans="1:4" x14ac:dyDescent="0.25">
      <c r="A428" t="s">
        <v>1089</v>
      </c>
      <c r="B428" t="s">
        <v>1629</v>
      </c>
      <c r="C428">
        <v>26</v>
      </c>
      <c r="D428">
        <v>1.26</v>
      </c>
    </row>
    <row r="429" spans="1:4" x14ac:dyDescent="0.25">
      <c r="A429" t="s">
        <v>1102</v>
      </c>
      <c r="B429" t="s">
        <v>1898</v>
      </c>
      <c r="C429">
        <v>32</v>
      </c>
      <c r="D429">
        <v>1.26</v>
      </c>
    </row>
    <row r="430" spans="1:4" x14ac:dyDescent="0.25">
      <c r="A430" t="s">
        <v>1143</v>
      </c>
      <c r="B430" t="s">
        <v>1775</v>
      </c>
      <c r="C430">
        <v>19</v>
      </c>
      <c r="D430">
        <v>1.26</v>
      </c>
    </row>
    <row r="431" spans="1:4" x14ac:dyDescent="0.25">
      <c r="A431" t="s">
        <v>973</v>
      </c>
      <c r="B431" t="s">
        <v>1680</v>
      </c>
      <c r="C431">
        <v>31</v>
      </c>
      <c r="D431">
        <v>1.26</v>
      </c>
    </row>
    <row r="432" spans="1:4" x14ac:dyDescent="0.25">
      <c r="A432" t="s">
        <v>1027</v>
      </c>
      <c r="B432" t="s">
        <v>1399</v>
      </c>
      <c r="C432">
        <v>29</v>
      </c>
      <c r="D432">
        <v>1.26</v>
      </c>
    </row>
    <row r="433" spans="1:4" x14ac:dyDescent="0.25">
      <c r="A433" t="s">
        <v>1038</v>
      </c>
      <c r="B433" t="s">
        <v>1433</v>
      </c>
      <c r="C433">
        <v>36</v>
      </c>
      <c r="D433">
        <v>1.25</v>
      </c>
    </row>
    <row r="434" spans="1:4" x14ac:dyDescent="0.25">
      <c r="A434" t="s">
        <v>1164</v>
      </c>
      <c r="B434" t="s">
        <v>1698</v>
      </c>
      <c r="C434">
        <v>19</v>
      </c>
      <c r="D434">
        <v>1.25</v>
      </c>
    </row>
    <row r="435" spans="1:4" x14ac:dyDescent="0.25">
      <c r="A435" t="s">
        <v>1091</v>
      </c>
      <c r="B435" t="s">
        <v>1886</v>
      </c>
      <c r="C435">
        <v>18</v>
      </c>
      <c r="D435">
        <v>1.25</v>
      </c>
    </row>
    <row r="436" spans="1:4" x14ac:dyDescent="0.25">
      <c r="A436" t="s">
        <v>954</v>
      </c>
      <c r="B436" t="s">
        <v>1885</v>
      </c>
      <c r="C436">
        <v>44</v>
      </c>
      <c r="D436">
        <v>1.25</v>
      </c>
    </row>
    <row r="437" spans="1:4" x14ac:dyDescent="0.25">
      <c r="A437" t="s">
        <v>1117</v>
      </c>
      <c r="B437" t="s">
        <v>1881</v>
      </c>
      <c r="C437">
        <v>10</v>
      </c>
      <c r="D437">
        <v>1.25</v>
      </c>
    </row>
    <row r="438" spans="1:4" x14ac:dyDescent="0.25">
      <c r="A438" t="s">
        <v>873</v>
      </c>
      <c r="B438" t="s">
        <v>1937</v>
      </c>
      <c r="C438">
        <v>16</v>
      </c>
      <c r="D438">
        <v>1.24</v>
      </c>
    </row>
    <row r="439" spans="1:4" x14ac:dyDescent="0.25">
      <c r="A439" t="s">
        <v>1142</v>
      </c>
      <c r="B439" t="s">
        <v>1761</v>
      </c>
      <c r="C439">
        <v>12</v>
      </c>
      <c r="D439">
        <v>1.24</v>
      </c>
    </row>
    <row r="440" spans="1:4" x14ac:dyDescent="0.25">
      <c r="A440" t="s">
        <v>1031</v>
      </c>
      <c r="B440" t="s">
        <v>1540</v>
      </c>
      <c r="C440">
        <v>69</v>
      </c>
      <c r="D440">
        <v>1.24</v>
      </c>
    </row>
    <row r="441" spans="1:4" x14ac:dyDescent="0.25">
      <c r="A441" t="s">
        <v>1002</v>
      </c>
      <c r="B441" t="s">
        <v>1599</v>
      </c>
      <c r="C441">
        <v>17</v>
      </c>
      <c r="D441">
        <v>1.23</v>
      </c>
    </row>
    <row r="442" spans="1:4" x14ac:dyDescent="0.25">
      <c r="A442" t="s">
        <v>1034</v>
      </c>
      <c r="B442" t="s">
        <v>1380</v>
      </c>
      <c r="C442">
        <v>31</v>
      </c>
      <c r="D442">
        <v>1.22</v>
      </c>
    </row>
    <row r="443" spans="1:4" x14ac:dyDescent="0.25">
      <c r="A443" t="s">
        <v>1210</v>
      </c>
      <c r="B443" t="s">
        <v>1673</v>
      </c>
      <c r="C443">
        <v>14</v>
      </c>
      <c r="D443">
        <v>1.22</v>
      </c>
    </row>
    <row r="444" spans="1:4" x14ac:dyDescent="0.25">
      <c r="A444" t="s">
        <v>1037</v>
      </c>
      <c r="B444" t="s">
        <v>1651</v>
      </c>
      <c r="C444">
        <v>37</v>
      </c>
      <c r="D444">
        <v>1.22</v>
      </c>
    </row>
    <row r="445" spans="1:4" x14ac:dyDescent="0.25">
      <c r="A445" t="s">
        <v>923</v>
      </c>
      <c r="B445" t="s">
        <v>1778</v>
      </c>
      <c r="C445">
        <v>19</v>
      </c>
      <c r="D445">
        <v>1.22</v>
      </c>
    </row>
    <row r="446" spans="1:4" x14ac:dyDescent="0.25">
      <c r="A446" t="s">
        <v>986</v>
      </c>
      <c r="B446" t="s">
        <v>1814</v>
      </c>
      <c r="C446">
        <v>13</v>
      </c>
      <c r="D446">
        <v>1.22</v>
      </c>
    </row>
    <row r="447" spans="1:4" x14ac:dyDescent="0.25">
      <c r="A447" t="s">
        <v>1118</v>
      </c>
      <c r="B447" t="s">
        <v>1426</v>
      </c>
      <c r="C447">
        <v>47</v>
      </c>
      <c r="D447">
        <v>1.22</v>
      </c>
    </row>
    <row r="448" spans="1:4" x14ac:dyDescent="0.25">
      <c r="A448" t="s">
        <v>1144</v>
      </c>
      <c r="B448" t="s">
        <v>1758</v>
      </c>
      <c r="C448">
        <v>8</v>
      </c>
      <c r="D448">
        <v>1.22</v>
      </c>
    </row>
    <row r="449" spans="1:4" x14ac:dyDescent="0.25">
      <c r="A449" t="s">
        <v>938</v>
      </c>
      <c r="B449" t="s">
        <v>1902</v>
      </c>
      <c r="C449">
        <v>41</v>
      </c>
      <c r="D449">
        <v>1.22</v>
      </c>
    </row>
    <row r="450" spans="1:4" x14ac:dyDescent="0.25">
      <c r="A450" t="s">
        <v>1181</v>
      </c>
      <c r="B450" t="s">
        <v>1803</v>
      </c>
      <c r="C450">
        <v>16</v>
      </c>
      <c r="D450">
        <v>1.22</v>
      </c>
    </row>
    <row r="451" spans="1:4" x14ac:dyDescent="0.25">
      <c r="A451" t="s">
        <v>1014</v>
      </c>
      <c r="B451" t="s">
        <v>1845</v>
      </c>
      <c r="C451">
        <v>28</v>
      </c>
      <c r="D451">
        <v>1.21</v>
      </c>
    </row>
    <row r="452" spans="1:4" x14ac:dyDescent="0.25">
      <c r="A452" t="s">
        <v>1093</v>
      </c>
      <c r="B452" t="s">
        <v>1602</v>
      </c>
      <c r="C452">
        <v>18</v>
      </c>
      <c r="D452">
        <v>1.21</v>
      </c>
    </row>
    <row r="453" spans="1:4" x14ac:dyDescent="0.25">
      <c r="A453" t="s">
        <v>1020</v>
      </c>
      <c r="B453" t="s">
        <v>1404</v>
      </c>
      <c r="C453">
        <v>20</v>
      </c>
      <c r="D453">
        <v>1.2</v>
      </c>
    </row>
    <row r="454" spans="1:4" x14ac:dyDescent="0.25">
      <c r="A454" t="s">
        <v>1196</v>
      </c>
      <c r="B454" t="s">
        <v>1683</v>
      </c>
      <c r="C454">
        <v>14</v>
      </c>
      <c r="D454">
        <v>1.2</v>
      </c>
    </row>
    <row r="455" spans="1:4" x14ac:dyDescent="0.25">
      <c r="A455" t="s">
        <v>1155</v>
      </c>
      <c r="B455" t="s">
        <v>1807</v>
      </c>
      <c r="C455">
        <v>13</v>
      </c>
      <c r="D455">
        <v>1.2</v>
      </c>
    </row>
    <row r="456" spans="1:4" x14ac:dyDescent="0.25">
      <c r="A456" t="s">
        <v>1206</v>
      </c>
      <c r="B456" t="s">
        <v>1493</v>
      </c>
      <c r="C456">
        <v>6</v>
      </c>
      <c r="D456">
        <v>1.2</v>
      </c>
    </row>
    <row r="457" spans="1:4" x14ac:dyDescent="0.25">
      <c r="A457" t="s">
        <v>1108</v>
      </c>
      <c r="B457" t="s">
        <v>1857</v>
      </c>
      <c r="C457">
        <v>8</v>
      </c>
      <c r="D457">
        <v>1.2</v>
      </c>
    </row>
    <row r="458" spans="1:4" x14ac:dyDescent="0.25">
      <c r="A458" t="s">
        <v>1060</v>
      </c>
      <c r="B458" t="s">
        <v>1752</v>
      </c>
      <c r="C458">
        <v>12</v>
      </c>
      <c r="D458">
        <v>1.19</v>
      </c>
    </row>
    <row r="459" spans="1:4" x14ac:dyDescent="0.25">
      <c r="A459" t="s">
        <v>999</v>
      </c>
      <c r="B459" t="s">
        <v>1780</v>
      </c>
      <c r="C459">
        <v>17</v>
      </c>
      <c r="D459">
        <v>1.19</v>
      </c>
    </row>
    <row r="460" spans="1:4" x14ac:dyDescent="0.25">
      <c r="A460" t="s">
        <v>1003</v>
      </c>
      <c r="B460" t="s">
        <v>1737</v>
      </c>
      <c r="C460">
        <v>29</v>
      </c>
      <c r="D460">
        <v>1.19</v>
      </c>
    </row>
    <row r="461" spans="1:4" x14ac:dyDescent="0.25">
      <c r="A461" t="s">
        <v>1178</v>
      </c>
      <c r="B461" t="s">
        <v>1731</v>
      </c>
      <c r="C461">
        <v>11</v>
      </c>
      <c r="D461">
        <v>1.19</v>
      </c>
    </row>
    <row r="462" spans="1:4" x14ac:dyDescent="0.25">
      <c r="A462" t="s">
        <v>1193</v>
      </c>
      <c r="B462" t="s">
        <v>1858</v>
      </c>
      <c r="C462">
        <v>27</v>
      </c>
      <c r="D462">
        <v>1.19</v>
      </c>
    </row>
    <row r="463" spans="1:4" x14ac:dyDescent="0.25">
      <c r="A463" t="s">
        <v>1109</v>
      </c>
      <c r="B463" t="s">
        <v>1372</v>
      </c>
      <c r="C463">
        <v>51</v>
      </c>
      <c r="D463">
        <v>1.18</v>
      </c>
    </row>
    <row r="464" spans="1:4" x14ac:dyDescent="0.25">
      <c r="A464" t="s">
        <v>871</v>
      </c>
      <c r="B464" t="s">
        <v>1474</v>
      </c>
      <c r="C464">
        <v>11</v>
      </c>
      <c r="D464">
        <v>1.18</v>
      </c>
    </row>
    <row r="465" spans="1:4" x14ac:dyDescent="0.25">
      <c r="A465" t="s">
        <v>1085</v>
      </c>
      <c r="B465" t="s">
        <v>1750</v>
      </c>
      <c r="C465">
        <v>14</v>
      </c>
      <c r="D465">
        <v>1.18</v>
      </c>
    </row>
    <row r="466" spans="1:4" x14ac:dyDescent="0.25">
      <c r="A466" t="s">
        <v>970</v>
      </c>
      <c r="B466" t="s">
        <v>1681</v>
      </c>
      <c r="C466">
        <v>32</v>
      </c>
      <c r="D466">
        <v>1.18</v>
      </c>
    </row>
    <row r="467" spans="1:4" x14ac:dyDescent="0.25">
      <c r="A467" t="s">
        <v>1113</v>
      </c>
      <c r="B467" t="s">
        <v>1446</v>
      </c>
      <c r="C467">
        <v>35</v>
      </c>
      <c r="D467">
        <v>1.18</v>
      </c>
    </row>
    <row r="468" spans="1:4" x14ac:dyDescent="0.25">
      <c r="A468" t="s">
        <v>950</v>
      </c>
      <c r="B468" t="s">
        <v>1648</v>
      </c>
      <c r="C468">
        <v>42</v>
      </c>
      <c r="D468">
        <v>1.18</v>
      </c>
    </row>
    <row r="469" spans="1:4" x14ac:dyDescent="0.25">
      <c r="A469" t="s">
        <v>1186</v>
      </c>
      <c r="B469" t="s">
        <v>1338</v>
      </c>
      <c r="C469">
        <v>19</v>
      </c>
      <c r="D469">
        <v>1.18</v>
      </c>
    </row>
    <row r="470" spans="1:4" x14ac:dyDescent="0.25">
      <c r="A470" t="s">
        <v>1168</v>
      </c>
      <c r="B470" t="s">
        <v>1812</v>
      </c>
      <c r="C470">
        <v>9</v>
      </c>
      <c r="D470">
        <v>1.18</v>
      </c>
    </row>
    <row r="471" spans="1:4" x14ac:dyDescent="0.25">
      <c r="A471" t="s">
        <v>1141</v>
      </c>
      <c r="B471" t="s">
        <v>1628</v>
      </c>
      <c r="C471">
        <v>24</v>
      </c>
      <c r="D471">
        <v>1.18</v>
      </c>
    </row>
    <row r="472" spans="1:4" x14ac:dyDescent="0.25">
      <c r="A472" t="s">
        <v>1092</v>
      </c>
      <c r="B472" t="s">
        <v>1391</v>
      </c>
      <c r="C472">
        <v>15</v>
      </c>
      <c r="D472">
        <v>1.18</v>
      </c>
    </row>
    <row r="473" spans="1:4" x14ac:dyDescent="0.25">
      <c r="A473" t="s">
        <v>930</v>
      </c>
      <c r="B473" t="s">
        <v>1830</v>
      </c>
      <c r="C473">
        <v>19</v>
      </c>
      <c r="D473">
        <v>1.18</v>
      </c>
    </row>
    <row r="474" spans="1:4" x14ac:dyDescent="0.25">
      <c r="A474" t="s">
        <v>1103</v>
      </c>
      <c r="B474" t="s">
        <v>1650</v>
      </c>
      <c r="C474">
        <v>31</v>
      </c>
      <c r="D474">
        <v>1.18</v>
      </c>
    </row>
    <row r="475" spans="1:4" x14ac:dyDescent="0.25">
      <c r="A475" t="s">
        <v>958</v>
      </c>
      <c r="B475" t="s">
        <v>1856</v>
      </c>
      <c r="C475">
        <v>19</v>
      </c>
      <c r="D475">
        <v>1.17</v>
      </c>
    </row>
    <row r="476" spans="1:4" x14ac:dyDescent="0.25">
      <c r="A476" t="s">
        <v>997</v>
      </c>
      <c r="B476" t="s">
        <v>1726</v>
      </c>
      <c r="C476">
        <v>27</v>
      </c>
      <c r="D476">
        <v>1.17</v>
      </c>
    </row>
    <row r="477" spans="1:4" x14ac:dyDescent="0.25">
      <c r="A477" t="s">
        <v>1052</v>
      </c>
      <c r="B477" t="s">
        <v>1771</v>
      </c>
      <c r="C477">
        <v>19</v>
      </c>
      <c r="D477">
        <v>1.17</v>
      </c>
    </row>
    <row r="478" spans="1:4" x14ac:dyDescent="0.25">
      <c r="A478" t="s">
        <v>793</v>
      </c>
      <c r="B478" t="s">
        <v>1401</v>
      </c>
      <c r="C478">
        <v>15</v>
      </c>
      <c r="D478">
        <v>1.17</v>
      </c>
    </row>
    <row r="479" spans="1:4" x14ac:dyDescent="0.25">
      <c r="A479" t="s">
        <v>1077</v>
      </c>
      <c r="B479" t="s">
        <v>1377</v>
      </c>
      <c r="C479">
        <v>45</v>
      </c>
      <c r="D479">
        <v>1.17</v>
      </c>
    </row>
    <row r="480" spans="1:4" x14ac:dyDescent="0.25">
      <c r="A480" t="s">
        <v>1042</v>
      </c>
      <c r="B480" t="s">
        <v>1621</v>
      </c>
      <c r="C480">
        <v>35</v>
      </c>
      <c r="D480">
        <v>1.17</v>
      </c>
    </row>
    <row r="481" spans="1:4" x14ac:dyDescent="0.25">
      <c r="A481" t="s">
        <v>1179</v>
      </c>
      <c r="B481" t="s">
        <v>1777</v>
      </c>
      <c r="C481">
        <v>12</v>
      </c>
      <c r="D481">
        <v>1.17</v>
      </c>
    </row>
    <row r="482" spans="1:4" x14ac:dyDescent="0.25">
      <c r="A482" t="s">
        <v>992</v>
      </c>
      <c r="B482" t="s">
        <v>1672</v>
      </c>
      <c r="C482">
        <v>18</v>
      </c>
      <c r="D482">
        <v>1.17</v>
      </c>
    </row>
    <row r="483" spans="1:4" x14ac:dyDescent="0.25">
      <c r="A483" t="s">
        <v>1059</v>
      </c>
      <c r="B483" t="s">
        <v>1610</v>
      </c>
      <c r="C483">
        <v>19</v>
      </c>
      <c r="D483">
        <v>1.1599999999999999</v>
      </c>
    </row>
    <row r="484" spans="1:4" x14ac:dyDescent="0.25">
      <c r="A484" t="s">
        <v>966</v>
      </c>
      <c r="B484" t="s">
        <v>1398</v>
      </c>
      <c r="C484">
        <v>37</v>
      </c>
      <c r="D484">
        <v>1.1599999999999999</v>
      </c>
    </row>
    <row r="485" spans="1:4" x14ac:dyDescent="0.25">
      <c r="A485" t="s">
        <v>1053</v>
      </c>
      <c r="B485" t="s">
        <v>1724</v>
      </c>
      <c r="C485">
        <v>16</v>
      </c>
      <c r="D485">
        <v>1.1599999999999999</v>
      </c>
    </row>
    <row r="486" spans="1:4" x14ac:dyDescent="0.25">
      <c r="A486" t="s">
        <v>876</v>
      </c>
      <c r="B486" t="s">
        <v>1746</v>
      </c>
      <c r="C486">
        <v>21</v>
      </c>
      <c r="D486">
        <v>1.1599999999999999</v>
      </c>
    </row>
    <row r="487" spans="1:4" x14ac:dyDescent="0.25">
      <c r="A487" t="s">
        <v>1194</v>
      </c>
      <c r="B487" t="s">
        <v>1709</v>
      </c>
      <c r="C487">
        <v>42</v>
      </c>
      <c r="D487">
        <v>1.1599999999999999</v>
      </c>
    </row>
    <row r="488" spans="1:4" x14ac:dyDescent="0.25">
      <c r="A488" t="s">
        <v>988</v>
      </c>
      <c r="B488" t="s">
        <v>1940</v>
      </c>
      <c r="C488">
        <v>7</v>
      </c>
      <c r="D488">
        <v>1.1599999999999999</v>
      </c>
    </row>
    <row r="489" spans="1:4" x14ac:dyDescent="0.25">
      <c r="A489" t="s">
        <v>1135</v>
      </c>
      <c r="B489" t="s">
        <v>1424</v>
      </c>
      <c r="C489">
        <v>21</v>
      </c>
      <c r="D489">
        <v>1.1499999999999999</v>
      </c>
    </row>
    <row r="490" spans="1:4" x14ac:dyDescent="0.25">
      <c r="A490" t="s">
        <v>979</v>
      </c>
      <c r="B490" t="s">
        <v>1754</v>
      </c>
      <c r="C490">
        <v>27</v>
      </c>
      <c r="D490">
        <v>1.1499999999999999</v>
      </c>
    </row>
    <row r="491" spans="1:4" x14ac:dyDescent="0.25">
      <c r="A491" t="s">
        <v>998</v>
      </c>
      <c r="B491" t="s">
        <v>1900</v>
      </c>
      <c r="C491">
        <v>13</v>
      </c>
      <c r="D491">
        <v>1.1499999999999999</v>
      </c>
    </row>
    <row r="492" spans="1:4" x14ac:dyDescent="0.25">
      <c r="A492" t="s">
        <v>1112</v>
      </c>
      <c r="B492" t="s">
        <v>1747</v>
      </c>
      <c r="C492">
        <v>19</v>
      </c>
      <c r="D492">
        <v>1.1499999999999999</v>
      </c>
    </row>
    <row r="493" spans="1:4" x14ac:dyDescent="0.25">
      <c r="A493" t="s">
        <v>1201</v>
      </c>
      <c r="B493" t="s">
        <v>1763</v>
      </c>
      <c r="C493">
        <v>10</v>
      </c>
      <c r="D493">
        <v>1.1499999999999999</v>
      </c>
    </row>
    <row r="494" spans="1:4" x14ac:dyDescent="0.25">
      <c r="A494" t="s">
        <v>1192</v>
      </c>
      <c r="B494" t="s">
        <v>1687</v>
      </c>
      <c r="C494">
        <v>20</v>
      </c>
      <c r="D494">
        <v>1.1499999999999999</v>
      </c>
    </row>
    <row r="495" spans="1:4" x14ac:dyDescent="0.25">
      <c r="A495" t="s">
        <v>996</v>
      </c>
      <c r="B495" t="s">
        <v>1794</v>
      </c>
      <c r="C495">
        <v>86</v>
      </c>
      <c r="D495">
        <v>1.1399999999999999</v>
      </c>
    </row>
    <row r="496" spans="1:4" x14ac:dyDescent="0.25">
      <c r="A496" t="s">
        <v>1098</v>
      </c>
      <c r="B496" t="s">
        <v>1690</v>
      </c>
      <c r="C496">
        <v>12</v>
      </c>
      <c r="D496">
        <v>1.1399999999999999</v>
      </c>
    </row>
    <row r="497" spans="1:4" x14ac:dyDescent="0.25">
      <c r="A497" t="s">
        <v>1030</v>
      </c>
      <c r="B497" t="s">
        <v>1782</v>
      </c>
      <c r="C497">
        <v>28</v>
      </c>
      <c r="D497">
        <v>1.1399999999999999</v>
      </c>
    </row>
    <row r="498" spans="1:4" x14ac:dyDescent="0.25">
      <c r="A498" t="s">
        <v>1149</v>
      </c>
      <c r="B498" t="s">
        <v>1484</v>
      </c>
      <c r="C498">
        <v>15</v>
      </c>
      <c r="D498">
        <v>1.1299999999999999</v>
      </c>
    </row>
    <row r="499" spans="1:4" x14ac:dyDescent="0.25">
      <c r="A499" t="s">
        <v>1065</v>
      </c>
      <c r="B499" t="s">
        <v>1347</v>
      </c>
      <c r="C499">
        <v>25</v>
      </c>
      <c r="D499">
        <v>1.1299999999999999</v>
      </c>
    </row>
    <row r="500" spans="1:4" x14ac:dyDescent="0.25">
      <c r="A500" t="s">
        <v>985</v>
      </c>
      <c r="B500" t="s">
        <v>1411</v>
      </c>
      <c r="C500">
        <v>17</v>
      </c>
      <c r="D500">
        <v>1.1299999999999999</v>
      </c>
    </row>
    <row r="501" spans="1:4" x14ac:dyDescent="0.25">
      <c r="A501" t="s">
        <v>1208</v>
      </c>
      <c r="B501" t="s">
        <v>1664</v>
      </c>
      <c r="C501">
        <v>15</v>
      </c>
      <c r="D501">
        <v>1.1299999999999999</v>
      </c>
    </row>
    <row r="502" spans="1:4" x14ac:dyDescent="0.25">
      <c r="A502" t="s">
        <v>1009</v>
      </c>
      <c r="B502" t="s">
        <v>1717</v>
      </c>
      <c r="C502">
        <v>20</v>
      </c>
      <c r="D502">
        <v>1.1299999999999999</v>
      </c>
    </row>
    <row r="503" spans="1:4" x14ac:dyDescent="0.25">
      <c r="A503" t="s">
        <v>1083</v>
      </c>
      <c r="B503" t="s">
        <v>1417</v>
      </c>
      <c r="C503">
        <v>28</v>
      </c>
      <c r="D503">
        <v>1.1200000000000001</v>
      </c>
    </row>
    <row r="504" spans="1:4" x14ac:dyDescent="0.25">
      <c r="A504" t="s">
        <v>1051</v>
      </c>
      <c r="B504" t="s">
        <v>1713</v>
      </c>
      <c r="C504">
        <v>13</v>
      </c>
      <c r="D504">
        <v>1.1200000000000001</v>
      </c>
    </row>
    <row r="505" spans="1:4" x14ac:dyDescent="0.25">
      <c r="A505" t="s">
        <v>1136</v>
      </c>
      <c r="B505" t="s">
        <v>1853</v>
      </c>
      <c r="C505">
        <v>14</v>
      </c>
      <c r="D505">
        <v>1.1200000000000001</v>
      </c>
    </row>
    <row r="506" spans="1:4" x14ac:dyDescent="0.25">
      <c r="A506" t="s">
        <v>1101</v>
      </c>
      <c r="B506" t="s">
        <v>1697</v>
      </c>
      <c r="C506">
        <v>10</v>
      </c>
      <c r="D506">
        <v>1.1200000000000001</v>
      </c>
    </row>
    <row r="507" spans="1:4" x14ac:dyDescent="0.25">
      <c r="A507" t="s">
        <v>1202</v>
      </c>
      <c r="B507" t="s">
        <v>1500</v>
      </c>
      <c r="C507">
        <v>9</v>
      </c>
      <c r="D507">
        <v>1.1200000000000001</v>
      </c>
    </row>
    <row r="508" spans="1:4" x14ac:dyDescent="0.25">
      <c r="A508" t="s">
        <v>1156</v>
      </c>
      <c r="B508" t="s">
        <v>1706</v>
      </c>
      <c r="C508">
        <v>8</v>
      </c>
      <c r="D508">
        <v>1.1200000000000001</v>
      </c>
    </row>
    <row r="509" spans="1:4" x14ac:dyDescent="0.25">
      <c r="A509" t="s">
        <v>1095</v>
      </c>
      <c r="B509" t="s">
        <v>1799</v>
      </c>
      <c r="C509">
        <v>21</v>
      </c>
      <c r="D509">
        <v>1.1100000000000001</v>
      </c>
    </row>
    <row r="510" spans="1:4" x14ac:dyDescent="0.25">
      <c r="A510" t="s">
        <v>1081</v>
      </c>
      <c r="B510" t="s">
        <v>1715</v>
      </c>
      <c r="C510">
        <v>11</v>
      </c>
      <c r="D510">
        <v>1.1100000000000001</v>
      </c>
    </row>
    <row r="511" spans="1:4" x14ac:dyDescent="0.25">
      <c r="A511" t="s">
        <v>1182</v>
      </c>
      <c r="B511" t="s">
        <v>1704</v>
      </c>
      <c r="C511">
        <v>17</v>
      </c>
      <c r="D511">
        <v>1.1100000000000001</v>
      </c>
    </row>
    <row r="512" spans="1:4" x14ac:dyDescent="0.25">
      <c r="A512" t="s">
        <v>1160</v>
      </c>
      <c r="B512" t="s">
        <v>1711</v>
      </c>
      <c r="C512">
        <v>28</v>
      </c>
      <c r="D512">
        <v>1.1100000000000001</v>
      </c>
    </row>
    <row r="513" spans="1:4" x14ac:dyDescent="0.25">
      <c r="A513" t="s">
        <v>1015</v>
      </c>
      <c r="B513" t="s">
        <v>1896</v>
      </c>
      <c r="C513">
        <v>21</v>
      </c>
      <c r="D513">
        <v>1.1100000000000001</v>
      </c>
    </row>
    <row r="514" spans="1:4" x14ac:dyDescent="0.25">
      <c r="A514" t="s">
        <v>1016</v>
      </c>
      <c r="B514" t="s">
        <v>1658</v>
      </c>
      <c r="C514">
        <v>12</v>
      </c>
      <c r="D514">
        <v>1.1100000000000001</v>
      </c>
    </row>
    <row r="515" spans="1:4" x14ac:dyDescent="0.25">
      <c r="A515" t="s">
        <v>1150</v>
      </c>
      <c r="B515" t="s">
        <v>1560</v>
      </c>
      <c r="C515">
        <v>9</v>
      </c>
      <c r="D515">
        <v>1.1100000000000001</v>
      </c>
    </row>
    <row r="516" spans="1:4" x14ac:dyDescent="0.25">
      <c r="A516" t="s">
        <v>1087</v>
      </c>
      <c r="B516" t="s">
        <v>1497</v>
      </c>
      <c r="C516">
        <v>34</v>
      </c>
      <c r="D516">
        <v>1.1100000000000001</v>
      </c>
    </row>
    <row r="517" spans="1:4" x14ac:dyDescent="0.25">
      <c r="A517" t="s">
        <v>1066</v>
      </c>
      <c r="B517" t="s">
        <v>1337</v>
      </c>
      <c r="C517">
        <v>28</v>
      </c>
      <c r="D517">
        <v>1.1100000000000001</v>
      </c>
    </row>
    <row r="518" spans="1:4" x14ac:dyDescent="0.25">
      <c r="A518" t="s">
        <v>1176</v>
      </c>
      <c r="B518" t="s">
        <v>1685</v>
      </c>
      <c r="C518">
        <v>19</v>
      </c>
      <c r="D518">
        <v>1.1100000000000001</v>
      </c>
    </row>
    <row r="519" spans="1:4" x14ac:dyDescent="0.25">
      <c r="A519" t="s">
        <v>1165</v>
      </c>
      <c r="B519" t="s">
        <v>1732</v>
      </c>
      <c r="C519">
        <v>17</v>
      </c>
      <c r="D519">
        <v>1.1100000000000001</v>
      </c>
    </row>
    <row r="520" spans="1:4" x14ac:dyDescent="0.25">
      <c r="A520" t="s">
        <v>1185</v>
      </c>
      <c r="B520" t="s">
        <v>1860</v>
      </c>
      <c r="C520">
        <v>15</v>
      </c>
      <c r="D520">
        <v>1.1100000000000001</v>
      </c>
    </row>
    <row r="521" spans="1:4" x14ac:dyDescent="0.25">
      <c r="A521" t="s">
        <v>1139</v>
      </c>
      <c r="B521" t="s">
        <v>1720</v>
      </c>
      <c r="C521">
        <v>24</v>
      </c>
      <c r="D521">
        <v>1.1100000000000001</v>
      </c>
    </row>
    <row r="522" spans="1:4" x14ac:dyDescent="0.25">
      <c r="A522" t="s">
        <v>1187</v>
      </c>
      <c r="B522" t="s">
        <v>1707</v>
      </c>
      <c r="C522">
        <v>25</v>
      </c>
      <c r="D522">
        <v>1.1100000000000001</v>
      </c>
    </row>
    <row r="523" spans="1:4" x14ac:dyDescent="0.25">
      <c r="A523" t="s">
        <v>1062</v>
      </c>
      <c r="B523" t="s">
        <v>1725</v>
      </c>
      <c r="C523">
        <v>11</v>
      </c>
      <c r="D523">
        <v>1.1000000000000001</v>
      </c>
    </row>
    <row r="524" spans="1:4" x14ac:dyDescent="0.25">
      <c r="A524" t="s">
        <v>1006</v>
      </c>
      <c r="B524" t="s">
        <v>1633</v>
      </c>
      <c r="C524">
        <v>30</v>
      </c>
      <c r="D524">
        <v>1.1000000000000001</v>
      </c>
    </row>
    <row r="525" spans="1:4" x14ac:dyDescent="0.25">
      <c r="A525" t="s">
        <v>1175</v>
      </c>
      <c r="B525" t="s">
        <v>1733</v>
      </c>
      <c r="C525">
        <v>7</v>
      </c>
      <c r="D525">
        <v>1.1000000000000001</v>
      </c>
    </row>
    <row r="526" spans="1:4" x14ac:dyDescent="0.25">
      <c r="A526" t="s">
        <v>1205</v>
      </c>
      <c r="B526" t="s">
        <v>1684</v>
      </c>
      <c r="C526">
        <v>12</v>
      </c>
      <c r="D526">
        <v>1.1000000000000001</v>
      </c>
    </row>
    <row r="527" spans="1:4" x14ac:dyDescent="0.25">
      <c r="A527" t="s">
        <v>1067</v>
      </c>
      <c r="B527" t="s">
        <v>1556</v>
      </c>
      <c r="C527">
        <v>25</v>
      </c>
      <c r="D527">
        <v>1.1000000000000001</v>
      </c>
    </row>
    <row r="528" spans="1:4" x14ac:dyDescent="0.25">
      <c r="A528" t="s">
        <v>1195</v>
      </c>
      <c r="B528" t="s">
        <v>1708</v>
      </c>
      <c r="C528">
        <v>27</v>
      </c>
      <c r="D528">
        <v>1.1000000000000001</v>
      </c>
    </row>
    <row r="529" spans="1:4" x14ac:dyDescent="0.25">
      <c r="A529" t="s">
        <v>1106</v>
      </c>
      <c r="B529" t="s">
        <v>1785</v>
      </c>
      <c r="C529">
        <v>20</v>
      </c>
      <c r="D529">
        <v>1.1000000000000001</v>
      </c>
    </row>
    <row r="530" spans="1:4" x14ac:dyDescent="0.25">
      <c r="A530" t="s">
        <v>1157</v>
      </c>
      <c r="B530" t="s">
        <v>1741</v>
      </c>
      <c r="C530">
        <v>17</v>
      </c>
      <c r="D530">
        <v>1.1000000000000001</v>
      </c>
    </row>
    <row r="531" spans="1:4" x14ac:dyDescent="0.25">
      <c r="A531" t="s">
        <v>1100</v>
      </c>
      <c r="B531" t="s">
        <v>1501</v>
      </c>
      <c r="C531">
        <v>7</v>
      </c>
      <c r="D531">
        <v>1.0900000000000001</v>
      </c>
    </row>
    <row r="532" spans="1:4" x14ac:dyDescent="0.25">
      <c r="A532" t="s">
        <v>1105</v>
      </c>
      <c r="B532" t="s">
        <v>1759</v>
      </c>
      <c r="C532">
        <v>24</v>
      </c>
      <c r="D532">
        <v>1.0900000000000001</v>
      </c>
    </row>
    <row r="533" spans="1:4" x14ac:dyDescent="0.25">
      <c r="A533" t="s">
        <v>1107</v>
      </c>
      <c r="B533" t="s">
        <v>1604</v>
      </c>
      <c r="C533">
        <v>13</v>
      </c>
      <c r="D533">
        <v>1.0900000000000001</v>
      </c>
    </row>
    <row r="534" spans="1:4" x14ac:dyDescent="0.25">
      <c r="A534" t="s">
        <v>1180</v>
      </c>
      <c r="B534" t="s">
        <v>1674</v>
      </c>
      <c r="C534">
        <v>23</v>
      </c>
      <c r="D534">
        <v>1.0900000000000001</v>
      </c>
    </row>
    <row r="535" spans="1:4" x14ac:dyDescent="0.25">
      <c r="A535" t="s">
        <v>1148</v>
      </c>
      <c r="B535" t="s">
        <v>1714</v>
      </c>
      <c r="C535">
        <v>22</v>
      </c>
      <c r="D535">
        <v>1.08</v>
      </c>
    </row>
    <row r="536" spans="1:4" x14ac:dyDescent="0.25">
      <c r="A536" t="s">
        <v>1124</v>
      </c>
      <c r="B536" t="s">
        <v>1712</v>
      </c>
      <c r="C536">
        <v>24</v>
      </c>
      <c r="D536">
        <v>1.08</v>
      </c>
    </row>
    <row r="537" spans="1:4" x14ac:dyDescent="0.25">
      <c r="A537" t="s">
        <v>1138</v>
      </c>
      <c r="B537" t="s">
        <v>1779</v>
      </c>
      <c r="C537">
        <v>19</v>
      </c>
      <c r="D537">
        <v>1.08</v>
      </c>
    </row>
    <row r="538" spans="1:4" x14ac:dyDescent="0.25">
      <c r="A538" t="s">
        <v>1174</v>
      </c>
      <c r="B538" t="s">
        <v>1691</v>
      </c>
      <c r="C538">
        <v>23</v>
      </c>
      <c r="D538">
        <v>1.08</v>
      </c>
    </row>
    <row r="539" spans="1:4" x14ac:dyDescent="0.25">
      <c r="A539" t="s">
        <v>1018</v>
      </c>
      <c r="B539" t="s">
        <v>1736</v>
      </c>
      <c r="C539">
        <v>12</v>
      </c>
      <c r="D539">
        <v>1.08</v>
      </c>
    </row>
    <row r="540" spans="1:4" x14ac:dyDescent="0.25">
      <c r="A540" t="s">
        <v>1080</v>
      </c>
      <c r="B540" t="s">
        <v>1802</v>
      </c>
      <c r="C540">
        <v>19</v>
      </c>
      <c r="D540">
        <v>1.08</v>
      </c>
    </row>
    <row r="541" spans="1:4" x14ac:dyDescent="0.25">
      <c r="A541" t="s">
        <v>1147</v>
      </c>
      <c r="B541" t="s">
        <v>1659</v>
      </c>
      <c r="C541">
        <v>31</v>
      </c>
      <c r="D541">
        <v>1.07</v>
      </c>
    </row>
    <row r="542" spans="1:4" x14ac:dyDescent="0.25">
      <c r="A542" t="s">
        <v>1188</v>
      </c>
      <c r="B542" t="s">
        <v>1675</v>
      </c>
      <c r="C542">
        <v>16</v>
      </c>
      <c r="D542">
        <v>1.07</v>
      </c>
    </row>
    <row r="543" spans="1:4" x14ac:dyDescent="0.25">
      <c r="A543" t="s">
        <v>1153</v>
      </c>
      <c r="B543" t="s">
        <v>1745</v>
      </c>
      <c r="C543">
        <v>18</v>
      </c>
      <c r="D543">
        <v>1.07</v>
      </c>
    </row>
    <row r="544" spans="1:4" x14ac:dyDescent="0.25">
      <c r="A544" t="s">
        <v>1191</v>
      </c>
      <c r="B544" t="s">
        <v>1765</v>
      </c>
      <c r="C544">
        <v>8</v>
      </c>
      <c r="D544">
        <v>1.07</v>
      </c>
    </row>
    <row r="545" spans="1:4" x14ac:dyDescent="0.25">
      <c r="A545" t="s">
        <v>1096</v>
      </c>
      <c r="B545" t="s">
        <v>1739</v>
      </c>
      <c r="C545">
        <v>36</v>
      </c>
      <c r="D545">
        <v>1.06</v>
      </c>
    </row>
    <row r="546" spans="1:4" x14ac:dyDescent="0.25">
      <c r="A546" t="s">
        <v>1203</v>
      </c>
      <c r="B546" t="s">
        <v>1535</v>
      </c>
      <c r="C546">
        <v>9</v>
      </c>
      <c r="D546">
        <v>1.06</v>
      </c>
    </row>
    <row r="547" spans="1:4" x14ac:dyDescent="0.25">
      <c r="A547" t="s">
        <v>1183</v>
      </c>
      <c r="B547" t="s">
        <v>1665</v>
      </c>
      <c r="C547">
        <v>24</v>
      </c>
      <c r="D547">
        <v>1.06</v>
      </c>
    </row>
    <row r="548" spans="1:4" x14ac:dyDescent="0.25">
      <c r="A548" t="s">
        <v>1005</v>
      </c>
      <c r="B548" t="s">
        <v>1895</v>
      </c>
      <c r="C548">
        <v>20</v>
      </c>
      <c r="D548">
        <v>1.06</v>
      </c>
    </row>
    <row r="549" spans="1:4" x14ac:dyDescent="0.25">
      <c r="A549" t="s">
        <v>1184</v>
      </c>
      <c r="B549" t="s">
        <v>1689</v>
      </c>
      <c r="C549">
        <v>17</v>
      </c>
      <c r="D549">
        <v>1.06</v>
      </c>
    </row>
    <row r="550" spans="1:4" x14ac:dyDescent="0.25">
      <c r="A550" t="s">
        <v>1114</v>
      </c>
      <c r="B550" t="s">
        <v>1341</v>
      </c>
      <c r="C550">
        <v>25</v>
      </c>
      <c r="D550">
        <v>1.06</v>
      </c>
    </row>
    <row r="551" spans="1:4" x14ac:dyDescent="0.25">
      <c r="A551" t="s">
        <v>1189</v>
      </c>
      <c r="B551" t="s">
        <v>1348</v>
      </c>
      <c r="C551">
        <v>31</v>
      </c>
      <c r="D551">
        <v>1.06</v>
      </c>
    </row>
    <row r="552" spans="1:4" x14ac:dyDescent="0.25">
      <c r="A552" t="s">
        <v>1140</v>
      </c>
      <c r="B552" t="s">
        <v>1719</v>
      </c>
      <c r="C552">
        <v>29</v>
      </c>
      <c r="D552">
        <v>1.06</v>
      </c>
    </row>
    <row r="553" spans="1:4" x14ac:dyDescent="0.25">
      <c r="A553" t="s">
        <v>1200</v>
      </c>
      <c r="B553" t="s">
        <v>1671</v>
      </c>
      <c r="C553">
        <v>14</v>
      </c>
      <c r="D553">
        <v>1.05</v>
      </c>
    </row>
    <row r="554" spans="1:4" x14ac:dyDescent="0.25">
      <c r="A554" t="s">
        <v>1211</v>
      </c>
      <c r="B554" t="s">
        <v>1682</v>
      </c>
      <c r="C554">
        <v>35</v>
      </c>
      <c r="D554">
        <v>1.05</v>
      </c>
    </row>
    <row r="555" spans="1:4" x14ac:dyDescent="0.25">
      <c r="A555" t="s">
        <v>1017</v>
      </c>
      <c r="B555" t="s">
        <v>1927</v>
      </c>
      <c r="C555">
        <v>9</v>
      </c>
      <c r="D555">
        <v>1.05</v>
      </c>
    </row>
    <row r="556" spans="1:4" x14ac:dyDescent="0.25">
      <c r="A556" t="s">
        <v>1137</v>
      </c>
      <c r="B556" t="s">
        <v>1703</v>
      </c>
      <c r="C556">
        <v>20</v>
      </c>
      <c r="D556">
        <v>1.05</v>
      </c>
    </row>
    <row r="557" spans="1:4" x14ac:dyDescent="0.25">
      <c r="A557" t="s">
        <v>1173</v>
      </c>
      <c r="B557" t="s">
        <v>1748</v>
      </c>
      <c r="C557">
        <v>12</v>
      </c>
      <c r="D557">
        <v>1.05</v>
      </c>
    </row>
    <row r="558" spans="1:4" x14ac:dyDescent="0.25">
      <c r="A558" t="s">
        <v>1086</v>
      </c>
      <c r="B558" t="s">
        <v>1722</v>
      </c>
      <c r="C558">
        <v>8</v>
      </c>
      <c r="D558">
        <v>1.05</v>
      </c>
    </row>
    <row r="559" spans="1:4" x14ac:dyDescent="0.25">
      <c r="A559" t="s">
        <v>1130</v>
      </c>
      <c r="B559" t="s">
        <v>1916</v>
      </c>
      <c r="C559">
        <v>11</v>
      </c>
      <c r="D559">
        <v>1.05</v>
      </c>
    </row>
    <row r="560" spans="1:4" x14ac:dyDescent="0.25">
      <c r="A560" t="s">
        <v>1209</v>
      </c>
      <c r="B560" t="s">
        <v>1716</v>
      </c>
      <c r="C560">
        <v>7</v>
      </c>
      <c r="D560">
        <v>1.05</v>
      </c>
    </row>
    <row r="561" spans="1:4" x14ac:dyDescent="0.25">
      <c r="A561" t="s">
        <v>1047</v>
      </c>
      <c r="B561" t="s">
        <v>1826</v>
      </c>
      <c r="C561">
        <v>14</v>
      </c>
      <c r="D561">
        <v>1.04</v>
      </c>
    </row>
    <row r="562" spans="1:4" x14ac:dyDescent="0.25">
      <c r="A562" t="s">
        <v>1207</v>
      </c>
      <c r="B562" t="s">
        <v>1345</v>
      </c>
      <c r="C562">
        <v>6</v>
      </c>
      <c r="D562">
        <v>1.04</v>
      </c>
    </row>
    <row r="563" spans="1:4" x14ac:dyDescent="0.25">
      <c r="A563" t="s">
        <v>1075</v>
      </c>
      <c r="B563" t="s">
        <v>1816</v>
      </c>
      <c r="C563">
        <v>20</v>
      </c>
      <c r="D563">
        <v>1.04</v>
      </c>
    </row>
    <row r="564" spans="1:4" x14ac:dyDescent="0.25">
      <c r="A564" t="s">
        <v>1214</v>
      </c>
      <c r="B564" t="s">
        <v>1670</v>
      </c>
      <c r="C564">
        <v>15</v>
      </c>
      <c r="D564">
        <v>1.04</v>
      </c>
    </row>
    <row r="565" spans="1:4" x14ac:dyDescent="0.25">
      <c r="A565" t="s">
        <v>896</v>
      </c>
      <c r="B565" t="s">
        <v>1958</v>
      </c>
      <c r="C565">
        <v>16</v>
      </c>
      <c r="D565">
        <v>1.04</v>
      </c>
    </row>
    <row r="566" spans="1:4" x14ac:dyDescent="0.25">
      <c r="A566" t="s">
        <v>1212</v>
      </c>
      <c r="B566" t="s">
        <v>1678</v>
      </c>
      <c r="C566">
        <v>8</v>
      </c>
      <c r="D566">
        <v>1.03</v>
      </c>
    </row>
    <row r="567" spans="1:4" x14ac:dyDescent="0.25">
      <c r="A567" t="s">
        <v>1063</v>
      </c>
      <c r="B567" t="s">
        <v>1354</v>
      </c>
      <c r="C567">
        <v>7</v>
      </c>
      <c r="D567">
        <v>1.03</v>
      </c>
    </row>
    <row r="568" spans="1:4" x14ac:dyDescent="0.25">
      <c r="A568" t="s">
        <v>1125</v>
      </c>
      <c r="B568" t="s">
        <v>1735</v>
      </c>
      <c r="C568">
        <v>10</v>
      </c>
      <c r="D568">
        <v>1.03</v>
      </c>
    </row>
    <row r="569" spans="1:4" x14ac:dyDescent="0.25">
      <c r="A569" t="s">
        <v>1007</v>
      </c>
      <c r="B569" t="s">
        <v>1734</v>
      </c>
      <c r="C569">
        <v>5</v>
      </c>
      <c r="D569">
        <v>1.03</v>
      </c>
    </row>
    <row r="570" spans="1:4" x14ac:dyDescent="0.25">
      <c r="A570" t="s">
        <v>1204</v>
      </c>
      <c r="B570" t="s">
        <v>1699</v>
      </c>
      <c r="C570">
        <v>10</v>
      </c>
      <c r="D570">
        <v>1.03</v>
      </c>
    </row>
    <row r="571" spans="1:4" x14ac:dyDescent="0.25">
      <c r="A571" t="s">
        <v>1190</v>
      </c>
      <c r="B571" t="s">
        <v>1688</v>
      </c>
      <c r="C571">
        <v>11</v>
      </c>
      <c r="D571">
        <v>1.03</v>
      </c>
    </row>
    <row r="572" spans="1:4" x14ac:dyDescent="0.25">
      <c r="A572" t="s">
        <v>995</v>
      </c>
      <c r="B572" t="s">
        <v>1381</v>
      </c>
      <c r="C572">
        <v>5</v>
      </c>
      <c r="D572">
        <v>1.02</v>
      </c>
    </row>
    <row r="573" spans="1:4" x14ac:dyDescent="0.25">
      <c r="A573" t="s">
        <v>1213</v>
      </c>
      <c r="B573" t="s">
        <v>1667</v>
      </c>
      <c r="C573">
        <v>38</v>
      </c>
      <c r="D573">
        <v>1.01</v>
      </c>
    </row>
    <row r="574" spans="1:4" x14ac:dyDescent="0.25">
      <c r="A574" t="s">
        <v>1128</v>
      </c>
      <c r="B574" t="s">
        <v>1374</v>
      </c>
      <c r="C574">
        <v>16</v>
      </c>
      <c r="D574">
        <v>1.01</v>
      </c>
    </row>
    <row r="575" spans="1:4" x14ac:dyDescent="0.25">
      <c r="A575" t="s">
        <v>1215</v>
      </c>
      <c r="B575" t="s">
        <v>1669</v>
      </c>
      <c r="C575">
        <v>12</v>
      </c>
      <c r="D575">
        <v>1.01</v>
      </c>
    </row>
    <row r="576" spans="1:4" x14ac:dyDescent="0.25">
      <c r="A576" t="s">
        <v>1216</v>
      </c>
      <c r="B576" t="s">
        <v>1475</v>
      </c>
      <c r="C576">
        <v>15</v>
      </c>
      <c r="D576">
        <v>1.01</v>
      </c>
    </row>
    <row r="577" spans="1:4" x14ac:dyDescent="0.25">
      <c r="A577" t="s">
        <v>1197</v>
      </c>
      <c r="B577" t="s">
        <v>1551</v>
      </c>
      <c r="C577">
        <v>6</v>
      </c>
      <c r="D577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1"/>
  <sheetViews>
    <sheetView workbookViewId="0">
      <selection activeCell="A2" sqref="A2"/>
    </sheetView>
  </sheetViews>
  <sheetFormatPr baseColWidth="10" defaultRowHeight="15" x14ac:dyDescent="0.25"/>
  <cols>
    <col min="1" max="1" width="45.42578125" customWidth="1"/>
  </cols>
  <sheetData>
    <row r="1" spans="1:6" x14ac:dyDescent="0.25">
      <c r="A1" t="s">
        <v>10433</v>
      </c>
      <c r="B1" t="s">
        <v>10368</v>
      </c>
      <c r="C1" t="s">
        <v>10377</v>
      </c>
      <c r="D1" t="s">
        <v>10385</v>
      </c>
      <c r="E1" t="s">
        <v>10380</v>
      </c>
      <c r="F1" t="s">
        <v>10383</v>
      </c>
    </row>
    <row r="2" spans="1:6" x14ac:dyDescent="0.25">
      <c r="A2" t="s">
        <v>621</v>
      </c>
      <c r="B2">
        <v>1</v>
      </c>
      <c r="C2">
        <v>0.997</v>
      </c>
      <c r="D2">
        <v>0.97799999999999998</v>
      </c>
      <c r="E2">
        <v>0.05</v>
      </c>
      <c r="F2">
        <v>0.04</v>
      </c>
    </row>
    <row r="3" spans="1:6" x14ac:dyDescent="0.25">
      <c r="A3" t="s">
        <v>620</v>
      </c>
      <c r="B3">
        <v>0.998</v>
      </c>
      <c r="C3">
        <v>0.998</v>
      </c>
      <c r="D3">
        <v>0.995</v>
      </c>
      <c r="E3">
        <v>0.79700000000000004</v>
      </c>
      <c r="F3">
        <v>0.33800000000000002</v>
      </c>
    </row>
    <row r="4" spans="1:6" x14ac:dyDescent="0.25">
      <c r="A4" t="s">
        <v>618</v>
      </c>
      <c r="B4">
        <v>0.997</v>
      </c>
      <c r="C4">
        <v>1</v>
      </c>
      <c r="D4">
        <v>0.98199999999999998</v>
      </c>
      <c r="E4">
        <v>0.98</v>
      </c>
      <c r="F4">
        <v>0.97</v>
      </c>
    </row>
    <row r="5" spans="1:6" x14ac:dyDescent="0.25">
      <c r="A5" t="s">
        <v>625</v>
      </c>
      <c r="B5">
        <v>0.995</v>
      </c>
      <c r="C5">
        <v>0.995</v>
      </c>
      <c r="D5">
        <v>0.878</v>
      </c>
      <c r="E5">
        <v>0.05</v>
      </c>
      <c r="F5">
        <v>0.04</v>
      </c>
    </row>
    <row r="6" spans="1:6" x14ac:dyDescent="0.25">
      <c r="A6" t="s">
        <v>619</v>
      </c>
      <c r="B6">
        <v>0.99299999999999999</v>
      </c>
      <c r="C6">
        <v>0.99199999999999999</v>
      </c>
      <c r="D6">
        <v>0.26200000000000001</v>
      </c>
      <c r="E6">
        <v>0.66200000000000003</v>
      </c>
      <c r="F6">
        <v>0.96499999999999997</v>
      </c>
    </row>
    <row r="7" spans="1:6" x14ac:dyDescent="0.25">
      <c r="A7" t="s">
        <v>624</v>
      </c>
      <c r="B7">
        <v>0.99199999999999999</v>
      </c>
      <c r="C7">
        <v>0.98499999999999999</v>
      </c>
      <c r="D7">
        <v>0.998</v>
      </c>
      <c r="E7">
        <v>0.995</v>
      </c>
      <c r="F7">
        <v>0.995</v>
      </c>
    </row>
    <row r="8" spans="1:6" x14ac:dyDescent="0.25">
      <c r="A8" t="s">
        <v>630</v>
      </c>
      <c r="B8">
        <v>0.99</v>
      </c>
      <c r="C8">
        <v>0.99299999999999999</v>
      </c>
      <c r="D8">
        <v>0.92800000000000005</v>
      </c>
      <c r="E8">
        <v>0.89200000000000002</v>
      </c>
      <c r="F8">
        <v>0.93500000000000005</v>
      </c>
    </row>
    <row r="9" spans="1:6" x14ac:dyDescent="0.25">
      <c r="A9" t="s">
        <v>626</v>
      </c>
      <c r="B9">
        <v>0.98799999999999999</v>
      </c>
      <c r="C9">
        <v>0.98299999999999998</v>
      </c>
      <c r="D9">
        <v>0.99299999999999999</v>
      </c>
      <c r="E9">
        <v>0.98799999999999999</v>
      </c>
      <c r="F9">
        <v>0.98699999999999999</v>
      </c>
    </row>
    <row r="10" spans="1:6" x14ac:dyDescent="0.25">
      <c r="A10" t="s">
        <v>632</v>
      </c>
      <c r="B10">
        <v>0.98699999999999999</v>
      </c>
      <c r="C10">
        <v>0.97799999999999998</v>
      </c>
      <c r="D10">
        <v>5.8000000000000003E-2</v>
      </c>
      <c r="E10">
        <v>0.05</v>
      </c>
      <c r="F10">
        <v>0.04</v>
      </c>
    </row>
    <row r="11" spans="1:6" x14ac:dyDescent="0.25">
      <c r="A11" t="s">
        <v>634</v>
      </c>
      <c r="B11">
        <v>0.98499999999999999</v>
      </c>
      <c r="C11">
        <v>0.99</v>
      </c>
      <c r="D11">
        <v>0.94299999999999995</v>
      </c>
      <c r="E11">
        <v>0.91</v>
      </c>
      <c r="F11">
        <v>0.92800000000000005</v>
      </c>
    </row>
    <row r="12" spans="1:6" x14ac:dyDescent="0.25">
      <c r="A12" t="s">
        <v>639</v>
      </c>
      <c r="B12">
        <v>0.98299999999999998</v>
      </c>
      <c r="C12">
        <v>0.98199999999999998</v>
      </c>
      <c r="D12">
        <v>0.94299999999999995</v>
      </c>
      <c r="E12">
        <v>0.88200000000000001</v>
      </c>
      <c r="F12">
        <v>0.84</v>
      </c>
    </row>
    <row r="13" spans="1:6" x14ac:dyDescent="0.25">
      <c r="A13" t="s">
        <v>627</v>
      </c>
      <c r="B13">
        <v>0.98199999999999998</v>
      </c>
      <c r="C13">
        <v>0.97199999999999998</v>
      </c>
      <c r="D13">
        <v>0.90300000000000002</v>
      </c>
      <c r="E13">
        <v>1</v>
      </c>
      <c r="F13">
        <v>0.98799999999999999</v>
      </c>
    </row>
    <row r="14" spans="1:6" x14ac:dyDescent="0.25">
      <c r="A14" t="s">
        <v>633</v>
      </c>
      <c r="B14">
        <v>0.98</v>
      </c>
      <c r="C14">
        <v>0.98</v>
      </c>
      <c r="D14">
        <v>0.98299999999999998</v>
      </c>
      <c r="E14">
        <v>0.97499999999999998</v>
      </c>
      <c r="F14">
        <v>0.94199999999999995</v>
      </c>
    </row>
    <row r="15" spans="1:6" x14ac:dyDescent="0.25">
      <c r="A15" t="s">
        <v>793</v>
      </c>
      <c r="B15">
        <v>0.98</v>
      </c>
      <c r="C15">
        <v>0.98799999999999999</v>
      </c>
      <c r="D15">
        <v>0.72299999999999998</v>
      </c>
      <c r="E15">
        <v>8.6999999999999994E-2</v>
      </c>
      <c r="F15">
        <v>0.21199999999999999</v>
      </c>
    </row>
    <row r="16" spans="1:6" x14ac:dyDescent="0.25">
      <c r="A16" t="s">
        <v>635</v>
      </c>
      <c r="B16">
        <v>0.97699999999999998</v>
      </c>
      <c r="C16">
        <v>0.97699999999999998</v>
      </c>
      <c r="D16">
        <v>0.96199999999999997</v>
      </c>
      <c r="E16">
        <v>0.96199999999999997</v>
      </c>
      <c r="F16">
        <v>0.80800000000000005</v>
      </c>
    </row>
    <row r="17" spans="1:6" x14ac:dyDescent="0.25">
      <c r="A17" t="s">
        <v>653</v>
      </c>
      <c r="B17">
        <v>0.97499999999999998</v>
      </c>
      <c r="C17">
        <v>0.97</v>
      </c>
      <c r="D17">
        <v>0.85</v>
      </c>
      <c r="E17">
        <v>0.05</v>
      </c>
      <c r="F17">
        <v>0.04</v>
      </c>
    </row>
    <row r="18" spans="1:6" x14ac:dyDescent="0.25">
      <c r="A18" t="s">
        <v>651</v>
      </c>
      <c r="B18">
        <v>0.97299999999999998</v>
      </c>
      <c r="C18">
        <v>0.98699999999999999</v>
      </c>
      <c r="D18">
        <v>0.89200000000000002</v>
      </c>
      <c r="E18">
        <v>0.78500000000000003</v>
      </c>
      <c r="F18">
        <v>0.78300000000000003</v>
      </c>
    </row>
    <row r="19" spans="1:6" x14ac:dyDescent="0.25">
      <c r="A19" t="s">
        <v>622</v>
      </c>
      <c r="B19">
        <v>0.97199999999999998</v>
      </c>
      <c r="C19">
        <v>0.91800000000000004</v>
      </c>
      <c r="D19">
        <v>0.95799999999999996</v>
      </c>
      <c r="E19">
        <v>0.99</v>
      </c>
      <c r="F19">
        <v>0.98299999999999998</v>
      </c>
    </row>
    <row r="20" spans="1:6" x14ac:dyDescent="0.25">
      <c r="A20" t="s">
        <v>623</v>
      </c>
      <c r="B20">
        <v>0.97</v>
      </c>
      <c r="C20">
        <v>0.95299999999999996</v>
      </c>
      <c r="D20">
        <v>0.95499999999999996</v>
      </c>
      <c r="E20">
        <v>0.05</v>
      </c>
      <c r="F20">
        <v>0.04</v>
      </c>
    </row>
    <row r="21" spans="1:6" x14ac:dyDescent="0.25">
      <c r="A21" t="s">
        <v>640</v>
      </c>
      <c r="B21">
        <v>0.96799999999999997</v>
      </c>
      <c r="C21">
        <v>0.95799999999999996</v>
      </c>
      <c r="D21">
        <v>0.96299999999999997</v>
      </c>
      <c r="E21">
        <v>0.98199999999999998</v>
      </c>
      <c r="F21">
        <v>0.97199999999999998</v>
      </c>
    </row>
    <row r="22" spans="1:6" x14ac:dyDescent="0.25">
      <c r="A22" t="s">
        <v>631</v>
      </c>
      <c r="B22">
        <v>0.96699999999999997</v>
      </c>
      <c r="C22">
        <v>0.94799999999999995</v>
      </c>
      <c r="D22">
        <v>0.98799999999999999</v>
      </c>
      <c r="E22">
        <v>0.95799999999999996</v>
      </c>
      <c r="F22">
        <v>0.98</v>
      </c>
    </row>
    <row r="23" spans="1:6" x14ac:dyDescent="0.25">
      <c r="A23" t="s">
        <v>665</v>
      </c>
      <c r="B23">
        <v>0.96499999999999997</v>
      </c>
      <c r="C23">
        <v>0.96799999999999997</v>
      </c>
      <c r="D23">
        <v>0.98</v>
      </c>
      <c r="E23">
        <v>0.91800000000000004</v>
      </c>
      <c r="F23">
        <v>0.56499999999999995</v>
      </c>
    </row>
    <row r="24" spans="1:6" x14ac:dyDescent="0.25">
      <c r="A24" t="s">
        <v>645</v>
      </c>
      <c r="B24">
        <v>0.96299999999999997</v>
      </c>
      <c r="C24">
        <v>0.97499999999999998</v>
      </c>
      <c r="D24">
        <v>0.97</v>
      </c>
      <c r="E24">
        <v>0.84</v>
      </c>
      <c r="F24">
        <v>0.88300000000000001</v>
      </c>
    </row>
    <row r="25" spans="1:6" x14ac:dyDescent="0.25">
      <c r="A25" t="s">
        <v>647</v>
      </c>
      <c r="B25">
        <v>0.96199999999999997</v>
      </c>
      <c r="C25">
        <v>0.96299999999999997</v>
      </c>
      <c r="D25">
        <v>0.94699999999999995</v>
      </c>
      <c r="E25">
        <v>0.95299999999999996</v>
      </c>
      <c r="F25">
        <v>0.91700000000000004</v>
      </c>
    </row>
    <row r="26" spans="1:6" x14ac:dyDescent="0.25">
      <c r="A26" t="s">
        <v>670</v>
      </c>
      <c r="B26">
        <v>0.96</v>
      </c>
      <c r="C26">
        <v>0.96699999999999997</v>
      </c>
      <c r="D26">
        <v>0.88700000000000001</v>
      </c>
      <c r="E26">
        <v>0.90200000000000002</v>
      </c>
      <c r="F26">
        <v>0.96</v>
      </c>
    </row>
    <row r="27" spans="1:6" x14ac:dyDescent="0.25">
      <c r="A27" t="s">
        <v>661</v>
      </c>
      <c r="B27">
        <v>0.95799999999999996</v>
      </c>
      <c r="C27">
        <v>0.97499999999999998</v>
      </c>
      <c r="D27">
        <v>0.73799999999999999</v>
      </c>
      <c r="E27">
        <v>0.66200000000000003</v>
      </c>
      <c r="F27">
        <v>0.73799999999999999</v>
      </c>
    </row>
    <row r="28" spans="1:6" x14ac:dyDescent="0.25">
      <c r="A28" t="s">
        <v>641</v>
      </c>
      <c r="B28">
        <v>0.95699999999999996</v>
      </c>
      <c r="C28">
        <v>0.91800000000000004</v>
      </c>
      <c r="D28">
        <v>0.91200000000000003</v>
      </c>
      <c r="E28">
        <v>0.94799999999999995</v>
      </c>
      <c r="F28">
        <v>0.998</v>
      </c>
    </row>
    <row r="29" spans="1:6" x14ac:dyDescent="0.25">
      <c r="A29" t="s">
        <v>649</v>
      </c>
      <c r="B29">
        <v>0.95499999999999996</v>
      </c>
      <c r="C29">
        <v>0.93</v>
      </c>
      <c r="D29">
        <v>0.81</v>
      </c>
      <c r="E29">
        <v>0.97199999999999998</v>
      </c>
      <c r="F29">
        <v>0.95799999999999996</v>
      </c>
    </row>
    <row r="30" spans="1:6" x14ac:dyDescent="0.25">
      <c r="A30" t="s">
        <v>636</v>
      </c>
      <c r="B30">
        <v>0.95299999999999996</v>
      </c>
      <c r="C30">
        <v>0.96199999999999997</v>
      </c>
      <c r="D30">
        <v>0.97299999999999998</v>
      </c>
      <c r="E30">
        <v>0.88300000000000001</v>
      </c>
      <c r="F30">
        <v>0.95699999999999996</v>
      </c>
    </row>
    <row r="31" spans="1:6" x14ac:dyDescent="0.25">
      <c r="A31" t="s">
        <v>662</v>
      </c>
      <c r="B31">
        <v>0.95199999999999996</v>
      </c>
      <c r="C31">
        <v>0.96499999999999997</v>
      </c>
      <c r="D31">
        <v>0.65800000000000003</v>
      </c>
      <c r="E31">
        <v>0.05</v>
      </c>
      <c r="F31">
        <v>0.04</v>
      </c>
    </row>
    <row r="32" spans="1:6" x14ac:dyDescent="0.25">
      <c r="A32" t="s">
        <v>663</v>
      </c>
      <c r="B32">
        <v>0.95</v>
      </c>
      <c r="C32">
        <v>0.96</v>
      </c>
      <c r="D32">
        <v>0.20300000000000001</v>
      </c>
      <c r="E32">
        <v>0.05</v>
      </c>
      <c r="F32">
        <v>0.30299999999999999</v>
      </c>
    </row>
    <row r="33" spans="1:6" x14ac:dyDescent="0.25">
      <c r="A33" t="s">
        <v>681</v>
      </c>
      <c r="B33">
        <v>0.94799999999999995</v>
      </c>
      <c r="C33">
        <v>0.95299999999999996</v>
      </c>
      <c r="D33">
        <v>0.86799999999999999</v>
      </c>
      <c r="E33">
        <v>0.94799999999999995</v>
      </c>
      <c r="F33">
        <v>0.94799999999999995</v>
      </c>
    </row>
    <row r="34" spans="1:6" x14ac:dyDescent="0.25">
      <c r="A34" t="s">
        <v>650</v>
      </c>
      <c r="B34">
        <v>0.94699999999999995</v>
      </c>
      <c r="C34">
        <v>0.93799999999999994</v>
      </c>
      <c r="D34">
        <v>0.93200000000000005</v>
      </c>
      <c r="E34">
        <v>0.92300000000000004</v>
      </c>
      <c r="F34">
        <v>0.98499999999999999</v>
      </c>
    </row>
    <row r="35" spans="1:6" x14ac:dyDescent="0.25">
      <c r="A35" t="s">
        <v>644</v>
      </c>
      <c r="B35">
        <v>0.94499999999999995</v>
      </c>
      <c r="C35">
        <v>0.92200000000000004</v>
      </c>
      <c r="D35">
        <v>0.94</v>
      </c>
      <c r="E35">
        <v>0.99299999999999999</v>
      </c>
      <c r="F35">
        <v>0.90800000000000003</v>
      </c>
    </row>
    <row r="36" spans="1:6" x14ac:dyDescent="0.25">
      <c r="A36" t="s">
        <v>690</v>
      </c>
      <c r="B36">
        <v>0.94299999999999995</v>
      </c>
      <c r="C36">
        <v>0.95</v>
      </c>
      <c r="D36">
        <v>0.77300000000000002</v>
      </c>
      <c r="E36">
        <v>0.98499999999999999</v>
      </c>
      <c r="F36">
        <v>1</v>
      </c>
    </row>
    <row r="37" spans="1:6" x14ac:dyDescent="0.25">
      <c r="A37" t="s">
        <v>642</v>
      </c>
      <c r="B37">
        <v>0.94199999999999995</v>
      </c>
      <c r="C37">
        <v>0.83</v>
      </c>
      <c r="D37">
        <v>1</v>
      </c>
      <c r="E37">
        <v>0.96499999999999997</v>
      </c>
      <c r="F37">
        <v>0.98199999999999998</v>
      </c>
    </row>
    <row r="38" spans="1:6" x14ac:dyDescent="0.25">
      <c r="A38" t="s">
        <v>675</v>
      </c>
      <c r="B38">
        <v>0.94</v>
      </c>
      <c r="C38">
        <v>0.91200000000000003</v>
      </c>
      <c r="D38">
        <v>0.97499999999999998</v>
      </c>
      <c r="E38">
        <v>0.96299999999999997</v>
      </c>
      <c r="F38">
        <v>0.96699999999999997</v>
      </c>
    </row>
    <row r="39" spans="1:6" x14ac:dyDescent="0.25">
      <c r="A39" t="s">
        <v>684</v>
      </c>
      <c r="B39">
        <v>0.93799999999999994</v>
      </c>
      <c r="C39">
        <v>0.95799999999999996</v>
      </c>
      <c r="D39">
        <v>0.66300000000000003</v>
      </c>
      <c r="E39">
        <v>0.85799999999999998</v>
      </c>
      <c r="F39">
        <v>0.93700000000000006</v>
      </c>
    </row>
    <row r="40" spans="1:6" x14ac:dyDescent="0.25">
      <c r="A40" t="s">
        <v>637</v>
      </c>
      <c r="B40">
        <v>0.93700000000000006</v>
      </c>
      <c r="C40">
        <v>0.872</v>
      </c>
      <c r="D40">
        <v>0.96499999999999997</v>
      </c>
      <c r="E40">
        <v>0.998</v>
      </c>
      <c r="F40">
        <v>0.82699999999999996</v>
      </c>
    </row>
    <row r="41" spans="1:6" x14ac:dyDescent="0.25">
      <c r="A41" t="s">
        <v>652</v>
      </c>
      <c r="B41">
        <v>0.93500000000000005</v>
      </c>
      <c r="C41">
        <v>0.89700000000000002</v>
      </c>
      <c r="D41">
        <v>0.95299999999999996</v>
      </c>
      <c r="E41">
        <v>0.94299999999999995</v>
      </c>
      <c r="F41">
        <v>0.86199999999999999</v>
      </c>
    </row>
    <row r="42" spans="1:6" x14ac:dyDescent="0.25">
      <c r="A42" t="s">
        <v>659</v>
      </c>
      <c r="B42">
        <v>0.93300000000000005</v>
      </c>
      <c r="C42">
        <v>0.81799999999999995</v>
      </c>
      <c r="D42">
        <v>0.96699999999999997</v>
      </c>
      <c r="E42">
        <v>0.997</v>
      </c>
      <c r="F42">
        <v>0.997</v>
      </c>
    </row>
    <row r="43" spans="1:6" x14ac:dyDescent="0.25">
      <c r="A43" t="s">
        <v>673</v>
      </c>
      <c r="B43">
        <v>0.93200000000000005</v>
      </c>
      <c r="C43">
        <v>0.94</v>
      </c>
      <c r="D43">
        <v>0.95299999999999996</v>
      </c>
      <c r="E43">
        <v>0.85</v>
      </c>
      <c r="F43">
        <v>0.85699999999999998</v>
      </c>
    </row>
    <row r="44" spans="1:6" x14ac:dyDescent="0.25">
      <c r="A44" t="s">
        <v>655</v>
      </c>
      <c r="B44">
        <v>0.93200000000000005</v>
      </c>
      <c r="C44">
        <v>0.87</v>
      </c>
      <c r="D44">
        <v>0.95</v>
      </c>
      <c r="E44">
        <v>0.98699999999999999</v>
      </c>
      <c r="F44">
        <v>0.96299999999999997</v>
      </c>
    </row>
    <row r="45" spans="1:6" x14ac:dyDescent="0.25">
      <c r="A45" t="s">
        <v>739</v>
      </c>
      <c r="B45">
        <v>0.92800000000000005</v>
      </c>
      <c r="C45">
        <v>0.94499999999999995</v>
      </c>
      <c r="D45">
        <v>0.80700000000000005</v>
      </c>
      <c r="E45">
        <v>0.05</v>
      </c>
      <c r="F45">
        <v>0.04</v>
      </c>
    </row>
    <row r="46" spans="1:6" x14ac:dyDescent="0.25">
      <c r="A46" t="s">
        <v>643</v>
      </c>
      <c r="B46">
        <v>0.92800000000000005</v>
      </c>
      <c r="C46">
        <v>0.88200000000000001</v>
      </c>
      <c r="D46">
        <v>0.99199999999999999</v>
      </c>
      <c r="E46">
        <v>0.64800000000000002</v>
      </c>
      <c r="F46">
        <v>0.81499999999999995</v>
      </c>
    </row>
    <row r="47" spans="1:6" x14ac:dyDescent="0.25">
      <c r="A47" t="s">
        <v>731</v>
      </c>
      <c r="B47">
        <v>0.92500000000000004</v>
      </c>
      <c r="C47">
        <v>0.94199999999999995</v>
      </c>
      <c r="D47">
        <v>0.80800000000000005</v>
      </c>
      <c r="E47">
        <v>0.82499999999999996</v>
      </c>
      <c r="F47">
        <v>0.82299999999999995</v>
      </c>
    </row>
    <row r="48" spans="1:6" x14ac:dyDescent="0.25">
      <c r="A48" t="s">
        <v>629</v>
      </c>
      <c r="B48">
        <v>0.92300000000000004</v>
      </c>
      <c r="C48">
        <v>0.84199999999999997</v>
      </c>
      <c r="D48">
        <v>0.93300000000000005</v>
      </c>
      <c r="E48">
        <v>0.92500000000000004</v>
      </c>
      <c r="F48">
        <v>0.91300000000000003</v>
      </c>
    </row>
    <row r="49" spans="1:6" x14ac:dyDescent="0.25">
      <c r="A49" t="s">
        <v>693</v>
      </c>
      <c r="B49">
        <v>0.92200000000000004</v>
      </c>
      <c r="C49">
        <v>0.93500000000000005</v>
      </c>
      <c r="D49">
        <v>0.97699999999999998</v>
      </c>
      <c r="E49">
        <v>0.755</v>
      </c>
      <c r="F49">
        <v>0.81799999999999995</v>
      </c>
    </row>
    <row r="50" spans="1:6" x14ac:dyDescent="0.25">
      <c r="A50" t="s">
        <v>667</v>
      </c>
      <c r="B50">
        <v>0.92</v>
      </c>
      <c r="C50">
        <v>0.875</v>
      </c>
      <c r="D50">
        <v>0.89700000000000002</v>
      </c>
      <c r="E50">
        <v>0.99199999999999999</v>
      </c>
      <c r="F50">
        <v>0.97499999999999998</v>
      </c>
    </row>
    <row r="51" spans="1:6" x14ac:dyDescent="0.25">
      <c r="A51" t="s">
        <v>706</v>
      </c>
      <c r="B51">
        <v>0.91800000000000004</v>
      </c>
      <c r="C51">
        <v>0.90700000000000003</v>
      </c>
      <c r="D51">
        <v>0.93</v>
      </c>
      <c r="E51">
        <v>0.96</v>
      </c>
      <c r="F51">
        <v>0.92700000000000005</v>
      </c>
    </row>
    <row r="52" spans="1:6" x14ac:dyDescent="0.25">
      <c r="A52" t="s">
        <v>682</v>
      </c>
      <c r="B52">
        <v>0.91700000000000004</v>
      </c>
      <c r="C52">
        <v>0.91300000000000003</v>
      </c>
      <c r="D52">
        <v>0.98799999999999999</v>
      </c>
      <c r="E52">
        <v>0.94799999999999995</v>
      </c>
      <c r="F52">
        <v>0.748</v>
      </c>
    </row>
    <row r="53" spans="1:6" x14ac:dyDescent="0.25">
      <c r="A53" t="s">
        <v>660</v>
      </c>
      <c r="B53">
        <v>0.91500000000000004</v>
      </c>
      <c r="C53">
        <v>0.94699999999999995</v>
      </c>
      <c r="D53">
        <v>0.98499999999999999</v>
      </c>
      <c r="E53">
        <v>0.73199999999999998</v>
      </c>
      <c r="F53">
        <v>0.80200000000000005</v>
      </c>
    </row>
    <row r="54" spans="1:6" x14ac:dyDescent="0.25">
      <c r="A54" t="s">
        <v>705</v>
      </c>
      <c r="B54">
        <v>0.91300000000000003</v>
      </c>
      <c r="C54">
        <v>0.91800000000000004</v>
      </c>
      <c r="D54">
        <v>0.91300000000000003</v>
      </c>
      <c r="E54">
        <v>0.89300000000000002</v>
      </c>
      <c r="F54">
        <v>0.93200000000000005</v>
      </c>
    </row>
    <row r="55" spans="1:6" x14ac:dyDescent="0.25">
      <c r="A55" t="s">
        <v>648</v>
      </c>
      <c r="B55">
        <v>0.91200000000000003</v>
      </c>
      <c r="C55">
        <v>0.81299999999999994</v>
      </c>
      <c r="D55">
        <v>0.92700000000000005</v>
      </c>
      <c r="E55">
        <v>0.98299999999999998</v>
      </c>
      <c r="F55">
        <v>0.94699999999999995</v>
      </c>
    </row>
    <row r="56" spans="1:6" x14ac:dyDescent="0.25">
      <c r="A56" t="s">
        <v>727</v>
      </c>
      <c r="B56">
        <v>0.91</v>
      </c>
      <c r="C56">
        <v>0.92800000000000005</v>
      </c>
      <c r="D56">
        <v>0.88500000000000001</v>
      </c>
      <c r="E56">
        <v>0.95499999999999996</v>
      </c>
      <c r="F56">
        <v>0.83299999999999996</v>
      </c>
    </row>
    <row r="57" spans="1:6" x14ac:dyDescent="0.25">
      <c r="A57" t="s">
        <v>683</v>
      </c>
      <c r="B57">
        <v>0.90800000000000003</v>
      </c>
      <c r="C57">
        <v>0.88</v>
      </c>
      <c r="D57">
        <v>0.9</v>
      </c>
      <c r="E57">
        <v>0.97199999999999998</v>
      </c>
      <c r="F57">
        <v>0.95499999999999996</v>
      </c>
    </row>
    <row r="58" spans="1:6" x14ac:dyDescent="0.25">
      <c r="A58" t="s">
        <v>700</v>
      </c>
      <c r="B58">
        <v>0.90700000000000003</v>
      </c>
      <c r="C58">
        <v>0.877</v>
      </c>
      <c r="D58">
        <v>0.82199999999999995</v>
      </c>
      <c r="E58">
        <v>0.78800000000000003</v>
      </c>
      <c r="F58">
        <v>0.94</v>
      </c>
    </row>
    <row r="59" spans="1:6" x14ac:dyDescent="0.25">
      <c r="A59" t="s">
        <v>676</v>
      </c>
      <c r="B59">
        <v>0.90500000000000003</v>
      </c>
      <c r="C59">
        <v>0.94499999999999995</v>
      </c>
      <c r="D59">
        <v>0.7</v>
      </c>
      <c r="E59">
        <v>0.86199999999999999</v>
      </c>
      <c r="F59">
        <v>0.78200000000000003</v>
      </c>
    </row>
    <row r="60" spans="1:6" x14ac:dyDescent="0.25">
      <c r="A60" t="s">
        <v>638</v>
      </c>
      <c r="B60">
        <v>0.90500000000000003</v>
      </c>
      <c r="C60">
        <v>0.53800000000000003</v>
      </c>
      <c r="D60">
        <v>0.84699999999999998</v>
      </c>
      <c r="E60">
        <v>0.96799999999999997</v>
      </c>
      <c r="F60">
        <v>0.78500000000000003</v>
      </c>
    </row>
    <row r="61" spans="1:6" x14ac:dyDescent="0.25">
      <c r="A61" t="s">
        <v>725</v>
      </c>
      <c r="B61">
        <v>0.90200000000000002</v>
      </c>
      <c r="C61">
        <v>0.91</v>
      </c>
      <c r="D61">
        <v>0.90700000000000003</v>
      </c>
      <c r="E61">
        <v>0.81299999999999994</v>
      </c>
      <c r="F61">
        <v>0.89500000000000002</v>
      </c>
    </row>
    <row r="62" spans="1:6" x14ac:dyDescent="0.25">
      <c r="A62" t="s">
        <v>646</v>
      </c>
      <c r="B62">
        <v>0.9</v>
      </c>
      <c r="C62">
        <v>0.79700000000000004</v>
      </c>
      <c r="D62">
        <v>0.91200000000000003</v>
      </c>
      <c r="E62">
        <v>0.91500000000000004</v>
      </c>
      <c r="F62">
        <v>0.92500000000000004</v>
      </c>
    </row>
    <row r="63" spans="1:6" x14ac:dyDescent="0.25">
      <c r="A63" t="s">
        <v>672</v>
      </c>
      <c r="B63">
        <v>0.89800000000000002</v>
      </c>
      <c r="C63">
        <v>0.9</v>
      </c>
      <c r="D63">
        <v>0.82199999999999995</v>
      </c>
      <c r="E63">
        <v>0.95699999999999996</v>
      </c>
      <c r="F63">
        <v>0.67800000000000005</v>
      </c>
    </row>
    <row r="64" spans="1:6" x14ac:dyDescent="0.25">
      <c r="A64" t="s">
        <v>798</v>
      </c>
      <c r="B64">
        <v>0.89700000000000002</v>
      </c>
      <c r="C64">
        <v>0.92200000000000004</v>
      </c>
      <c r="D64">
        <v>0.81699999999999995</v>
      </c>
      <c r="E64">
        <v>0.05</v>
      </c>
      <c r="F64">
        <v>0.04</v>
      </c>
    </row>
    <row r="65" spans="1:6" x14ac:dyDescent="0.25">
      <c r="A65" t="s">
        <v>704</v>
      </c>
      <c r="B65">
        <v>0.89500000000000002</v>
      </c>
      <c r="C65">
        <v>0.88</v>
      </c>
      <c r="D65">
        <v>0.93500000000000005</v>
      </c>
      <c r="E65">
        <v>0.90500000000000003</v>
      </c>
      <c r="F65">
        <v>0.89300000000000002</v>
      </c>
    </row>
    <row r="66" spans="1:6" x14ac:dyDescent="0.25">
      <c r="A66" t="s">
        <v>656</v>
      </c>
      <c r="B66">
        <v>0.89300000000000002</v>
      </c>
      <c r="C66">
        <v>0.79800000000000004</v>
      </c>
      <c r="D66">
        <v>0.83299999999999996</v>
      </c>
      <c r="E66">
        <v>0.92700000000000005</v>
      </c>
      <c r="F66">
        <v>0.88</v>
      </c>
    </row>
    <row r="67" spans="1:6" x14ac:dyDescent="0.25">
      <c r="A67" t="s">
        <v>677</v>
      </c>
      <c r="B67">
        <v>0.89300000000000002</v>
      </c>
      <c r="C67">
        <v>0.86299999999999999</v>
      </c>
      <c r="D67">
        <v>0.91700000000000004</v>
      </c>
      <c r="E67">
        <v>0.95</v>
      </c>
      <c r="F67">
        <v>0.82299999999999995</v>
      </c>
    </row>
    <row r="68" spans="1:6" x14ac:dyDescent="0.25">
      <c r="A68" t="s">
        <v>751</v>
      </c>
      <c r="B68">
        <v>0.89</v>
      </c>
      <c r="C68">
        <v>0.89200000000000002</v>
      </c>
      <c r="D68">
        <v>0.72</v>
      </c>
      <c r="E68">
        <v>0.74299999999999999</v>
      </c>
      <c r="F68">
        <v>0.85</v>
      </c>
    </row>
    <row r="69" spans="1:6" x14ac:dyDescent="0.25">
      <c r="A69" t="s">
        <v>722</v>
      </c>
      <c r="B69">
        <v>0.89</v>
      </c>
      <c r="C69">
        <v>0.79700000000000004</v>
      </c>
      <c r="D69">
        <v>0.86299999999999999</v>
      </c>
      <c r="E69">
        <v>0.87</v>
      </c>
      <c r="F69">
        <v>0.95</v>
      </c>
    </row>
    <row r="70" spans="1:6" x14ac:dyDescent="0.25">
      <c r="A70" t="s">
        <v>896</v>
      </c>
      <c r="B70">
        <v>0.89</v>
      </c>
      <c r="C70">
        <v>0.95499999999999996</v>
      </c>
      <c r="D70">
        <v>5.8000000000000003E-2</v>
      </c>
      <c r="E70">
        <v>0.05</v>
      </c>
      <c r="F70">
        <v>6.8000000000000005E-2</v>
      </c>
    </row>
    <row r="71" spans="1:6" x14ac:dyDescent="0.25">
      <c r="A71" t="s">
        <v>666</v>
      </c>
      <c r="B71">
        <v>0.88500000000000001</v>
      </c>
      <c r="C71">
        <v>0.77800000000000002</v>
      </c>
      <c r="D71">
        <v>0.92</v>
      </c>
      <c r="E71">
        <v>0.91200000000000003</v>
      </c>
      <c r="F71">
        <v>0.93799999999999994</v>
      </c>
    </row>
    <row r="72" spans="1:6" x14ac:dyDescent="0.25">
      <c r="A72" t="s">
        <v>671</v>
      </c>
      <c r="B72">
        <v>0.88300000000000001</v>
      </c>
      <c r="C72">
        <v>0.93300000000000005</v>
      </c>
      <c r="D72">
        <v>0.88300000000000001</v>
      </c>
      <c r="E72">
        <v>0.70299999999999996</v>
      </c>
      <c r="F72">
        <v>0.76</v>
      </c>
    </row>
    <row r="73" spans="1:6" x14ac:dyDescent="0.25">
      <c r="A73" t="s">
        <v>668</v>
      </c>
      <c r="B73">
        <v>0.88200000000000001</v>
      </c>
      <c r="C73">
        <v>0.76700000000000002</v>
      </c>
      <c r="D73">
        <v>0.94699999999999995</v>
      </c>
      <c r="E73">
        <v>0.86699999999999999</v>
      </c>
      <c r="F73">
        <v>0.82499999999999996</v>
      </c>
    </row>
    <row r="74" spans="1:6" x14ac:dyDescent="0.25">
      <c r="A74" t="s">
        <v>711</v>
      </c>
      <c r="B74">
        <v>0.88</v>
      </c>
      <c r="C74">
        <v>0.84699999999999998</v>
      </c>
      <c r="D74">
        <v>0.89500000000000002</v>
      </c>
      <c r="E74">
        <v>0.94</v>
      </c>
      <c r="F74">
        <v>0.92</v>
      </c>
    </row>
    <row r="75" spans="1:6" x14ac:dyDescent="0.25">
      <c r="A75" t="s">
        <v>744</v>
      </c>
      <c r="B75">
        <v>0.878</v>
      </c>
      <c r="C75">
        <v>0.90500000000000003</v>
      </c>
      <c r="D75">
        <v>0.79500000000000004</v>
      </c>
      <c r="E75">
        <v>0.80300000000000005</v>
      </c>
      <c r="F75">
        <v>0.86499999999999999</v>
      </c>
    </row>
    <row r="76" spans="1:6" x14ac:dyDescent="0.25">
      <c r="A76" t="s">
        <v>686</v>
      </c>
      <c r="B76">
        <v>0.877</v>
      </c>
      <c r="C76">
        <v>0.85299999999999998</v>
      </c>
      <c r="D76">
        <v>0.99</v>
      </c>
      <c r="E76">
        <v>0.64</v>
      </c>
      <c r="F76">
        <v>0.85499999999999998</v>
      </c>
    </row>
    <row r="77" spans="1:6" x14ac:dyDescent="0.25">
      <c r="A77" t="s">
        <v>772</v>
      </c>
      <c r="B77">
        <v>0.875</v>
      </c>
      <c r="C77">
        <v>0.87</v>
      </c>
      <c r="D77">
        <v>0.91700000000000004</v>
      </c>
      <c r="E77">
        <v>0.85299999999999998</v>
      </c>
      <c r="F77">
        <v>0.878</v>
      </c>
    </row>
    <row r="78" spans="1:6" x14ac:dyDescent="0.25">
      <c r="A78" t="s">
        <v>887</v>
      </c>
      <c r="B78">
        <v>0.873</v>
      </c>
      <c r="C78">
        <v>0.88800000000000001</v>
      </c>
      <c r="D78">
        <v>0.80700000000000005</v>
      </c>
      <c r="E78">
        <v>0.40200000000000002</v>
      </c>
      <c r="F78">
        <v>0.625</v>
      </c>
    </row>
    <row r="79" spans="1:6" x14ac:dyDescent="0.25">
      <c r="A79" t="s">
        <v>658</v>
      </c>
      <c r="B79">
        <v>0.873</v>
      </c>
      <c r="C79">
        <v>0.748</v>
      </c>
      <c r="D79">
        <v>0.83199999999999996</v>
      </c>
      <c r="E79">
        <v>0.89</v>
      </c>
      <c r="F79">
        <v>0.81499999999999995</v>
      </c>
    </row>
    <row r="80" spans="1:6" x14ac:dyDescent="0.25">
      <c r="A80" t="s">
        <v>884</v>
      </c>
      <c r="B80">
        <v>0.87</v>
      </c>
      <c r="C80">
        <v>0.92300000000000004</v>
      </c>
      <c r="D80">
        <v>0.49299999999999999</v>
      </c>
      <c r="E80">
        <v>0.05</v>
      </c>
      <c r="F80">
        <v>0.04</v>
      </c>
    </row>
    <row r="81" spans="1:6" x14ac:dyDescent="0.25">
      <c r="A81" t="s">
        <v>678</v>
      </c>
      <c r="B81">
        <v>0.87</v>
      </c>
      <c r="C81">
        <v>0.76700000000000002</v>
      </c>
      <c r="D81">
        <v>0.93799999999999994</v>
      </c>
      <c r="E81">
        <v>0.88</v>
      </c>
      <c r="F81">
        <v>0.68500000000000005</v>
      </c>
    </row>
    <row r="82" spans="1:6" x14ac:dyDescent="0.25">
      <c r="A82" t="s">
        <v>679</v>
      </c>
      <c r="B82">
        <v>0.87</v>
      </c>
      <c r="C82">
        <v>0.76700000000000002</v>
      </c>
      <c r="D82">
        <v>0.93799999999999994</v>
      </c>
      <c r="E82">
        <v>0.88</v>
      </c>
      <c r="F82">
        <v>0.68500000000000005</v>
      </c>
    </row>
    <row r="83" spans="1:6" x14ac:dyDescent="0.25">
      <c r="A83" t="s">
        <v>680</v>
      </c>
      <c r="B83">
        <v>0.86499999999999999</v>
      </c>
      <c r="C83">
        <v>0.70799999999999996</v>
      </c>
      <c r="D83">
        <v>0.752</v>
      </c>
      <c r="E83">
        <v>0.94199999999999995</v>
      </c>
      <c r="F83">
        <v>0.91</v>
      </c>
    </row>
    <row r="84" spans="1:6" x14ac:dyDescent="0.25">
      <c r="A84" t="s">
        <v>721</v>
      </c>
      <c r="B84">
        <v>0.86299999999999999</v>
      </c>
      <c r="C84">
        <v>0.78200000000000003</v>
      </c>
      <c r="D84">
        <v>0.86</v>
      </c>
      <c r="E84">
        <v>0.92300000000000004</v>
      </c>
      <c r="F84">
        <v>0.94499999999999995</v>
      </c>
    </row>
    <row r="85" spans="1:6" x14ac:dyDescent="0.25">
      <c r="A85" t="s">
        <v>814</v>
      </c>
      <c r="B85">
        <v>0.86299999999999999</v>
      </c>
      <c r="C85">
        <v>0.89300000000000002</v>
      </c>
      <c r="D85">
        <v>0.622</v>
      </c>
      <c r="E85">
        <v>0.89700000000000002</v>
      </c>
      <c r="F85">
        <v>0.88300000000000001</v>
      </c>
    </row>
    <row r="86" spans="1:6" x14ac:dyDescent="0.25">
      <c r="A86" t="s">
        <v>697</v>
      </c>
      <c r="B86">
        <v>0.86</v>
      </c>
      <c r="C86">
        <v>0.86199999999999999</v>
      </c>
      <c r="D86">
        <v>0.90700000000000003</v>
      </c>
      <c r="E86">
        <v>0.93</v>
      </c>
      <c r="F86">
        <v>0.76700000000000002</v>
      </c>
    </row>
    <row r="87" spans="1:6" x14ac:dyDescent="0.25">
      <c r="A87" t="s">
        <v>708</v>
      </c>
      <c r="B87">
        <v>0.85799999999999998</v>
      </c>
      <c r="C87">
        <v>0.83299999999999996</v>
      </c>
      <c r="D87">
        <v>0.875</v>
      </c>
      <c r="E87">
        <v>0.91800000000000004</v>
      </c>
      <c r="F87">
        <v>0.91500000000000004</v>
      </c>
    </row>
    <row r="88" spans="1:6" x14ac:dyDescent="0.25">
      <c r="A88" t="s">
        <v>695</v>
      </c>
      <c r="B88">
        <v>0.85699999999999998</v>
      </c>
      <c r="C88">
        <v>0.81299999999999994</v>
      </c>
      <c r="D88">
        <v>0.997</v>
      </c>
      <c r="E88">
        <v>0.92</v>
      </c>
      <c r="F88">
        <v>0.81499999999999995</v>
      </c>
    </row>
    <row r="89" spans="1:6" x14ac:dyDescent="0.25">
      <c r="A89" t="s">
        <v>776</v>
      </c>
      <c r="B89">
        <v>0.85499999999999998</v>
      </c>
      <c r="C89">
        <v>0.90500000000000003</v>
      </c>
      <c r="D89">
        <v>0.83799999999999997</v>
      </c>
      <c r="E89">
        <v>0.76</v>
      </c>
      <c r="F89">
        <v>0.68500000000000005</v>
      </c>
    </row>
    <row r="90" spans="1:6" x14ac:dyDescent="0.25">
      <c r="A90" t="s">
        <v>844</v>
      </c>
      <c r="B90">
        <v>0.85299999999999998</v>
      </c>
      <c r="C90">
        <v>0.92700000000000005</v>
      </c>
      <c r="D90">
        <v>0.66300000000000003</v>
      </c>
      <c r="E90">
        <v>0.62</v>
      </c>
      <c r="F90">
        <v>0.53</v>
      </c>
    </row>
    <row r="91" spans="1:6" x14ac:dyDescent="0.25">
      <c r="A91" t="s">
        <v>775</v>
      </c>
      <c r="B91">
        <v>0.85299999999999998</v>
      </c>
      <c r="C91">
        <v>0.90800000000000003</v>
      </c>
      <c r="D91">
        <v>0.75800000000000001</v>
      </c>
      <c r="E91">
        <v>0.78500000000000003</v>
      </c>
      <c r="F91">
        <v>0.748</v>
      </c>
    </row>
    <row r="92" spans="1:6" x14ac:dyDescent="0.25">
      <c r="A92" t="s">
        <v>669</v>
      </c>
      <c r="B92">
        <v>0.85299999999999998</v>
      </c>
      <c r="C92">
        <v>0.55300000000000005</v>
      </c>
      <c r="D92">
        <v>0.875</v>
      </c>
      <c r="E92">
        <v>0.97699999999999998</v>
      </c>
      <c r="F92">
        <v>0.95299999999999996</v>
      </c>
    </row>
    <row r="93" spans="1:6" x14ac:dyDescent="0.25">
      <c r="A93" t="s">
        <v>784</v>
      </c>
      <c r="B93">
        <v>0.85299999999999998</v>
      </c>
      <c r="C93">
        <v>0.90200000000000002</v>
      </c>
      <c r="D93">
        <v>0.57999999999999996</v>
      </c>
      <c r="E93">
        <v>0.84499999999999997</v>
      </c>
      <c r="F93">
        <v>0.83299999999999996</v>
      </c>
    </row>
    <row r="94" spans="1:6" x14ac:dyDescent="0.25">
      <c r="A94" t="s">
        <v>749</v>
      </c>
      <c r="B94">
        <v>0.84699999999999998</v>
      </c>
      <c r="C94">
        <v>0.88500000000000001</v>
      </c>
      <c r="D94">
        <v>0.89</v>
      </c>
      <c r="E94">
        <v>0.75800000000000001</v>
      </c>
      <c r="F94">
        <v>0.55300000000000005</v>
      </c>
    </row>
    <row r="95" spans="1:6" x14ac:dyDescent="0.25">
      <c r="A95" t="s">
        <v>794</v>
      </c>
      <c r="B95">
        <v>0.84699999999999998</v>
      </c>
      <c r="C95">
        <v>0.873</v>
      </c>
      <c r="D95">
        <v>0.37</v>
      </c>
      <c r="E95">
        <v>0.91500000000000004</v>
      </c>
      <c r="F95">
        <v>0.89800000000000002</v>
      </c>
    </row>
    <row r="96" spans="1:6" x14ac:dyDescent="0.25">
      <c r="A96" t="s">
        <v>703</v>
      </c>
      <c r="B96">
        <v>0.84699999999999998</v>
      </c>
      <c r="C96">
        <v>0.84199999999999997</v>
      </c>
      <c r="D96">
        <v>0.88800000000000001</v>
      </c>
      <c r="E96">
        <v>0.95199999999999996</v>
      </c>
      <c r="F96">
        <v>0.93300000000000005</v>
      </c>
    </row>
    <row r="97" spans="1:6" x14ac:dyDescent="0.25">
      <c r="A97" t="s">
        <v>736</v>
      </c>
      <c r="B97">
        <v>0.84699999999999998</v>
      </c>
      <c r="C97">
        <v>0.83299999999999996</v>
      </c>
      <c r="D97">
        <v>0.79200000000000004</v>
      </c>
      <c r="E97">
        <v>0.83</v>
      </c>
      <c r="F97">
        <v>0.92</v>
      </c>
    </row>
    <row r="98" spans="1:6" x14ac:dyDescent="0.25">
      <c r="A98" t="s">
        <v>795</v>
      </c>
      <c r="B98">
        <v>0.84</v>
      </c>
      <c r="C98">
        <v>0.92500000000000004</v>
      </c>
      <c r="D98">
        <v>0.35199999999999998</v>
      </c>
      <c r="E98">
        <v>0.39500000000000002</v>
      </c>
      <c r="F98">
        <v>0.71699999999999997</v>
      </c>
    </row>
    <row r="99" spans="1:6" x14ac:dyDescent="0.25">
      <c r="A99" t="s">
        <v>819</v>
      </c>
      <c r="B99">
        <v>0.83799999999999997</v>
      </c>
      <c r="C99">
        <v>0.89200000000000002</v>
      </c>
      <c r="D99">
        <v>0.89300000000000002</v>
      </c>
      <c r="E99">
        <v>0.69</v>
      </c>
      <c r="F99">
        <v>0.86699999999999999</v>
      </c>
    </row>
    <row r="100" spans="1:6" x14ac:dyDescent="0.25">
      <c r="A100" t="s">
        <v>685</v>
      </c>
      <c r="B100">
        <v>0.83699999999999997</v>
      </c>
      <c r="C100">
        <v>0.84799999999999998</v>
      </c>
      <c r="D100">
        <v>0.71499999999999997</v>
      </c>
      <c r="E100">
        <v>0.80800000000000005</v>
      </c>
      <c r="F100">
        <v>0.83499999999999996</v>
      </c>
    </row>
    <row r="101" spans="1:6" x14ac:dyDescent="0.25">
      <c r="A101" t="s">
        <v>791</v>
      </c>
      <c r="B101">
        <v>0.83699999999999997</v>
      </c>
      <c r="C101">
        <v>0.60799999999999998</v>
      </c>
      <c r="D101">
        <v>0.63500000000000001</v>
      </c>
      <c r="E101">
        <v>0.93</v>
      </c>
      <c r="F101">
        <v>0.97299999999999998</v>
      </c>
    </row>
    <row r="102" spans="1:6" x14ac:dyDescent="0.25">
      <c r="A102" t="s">
        <v>707</v>
      </c>
      <c r="B102">
        <v>0.83299999999999996</v>
      </c>
      <c r="C102">
        <v>0.84499999999999997</v>
      </c>
      <c r="D102">
        <v>0.65200000000000002</v>
      </c>
      <c r="E102">
        <v>0.82499999999999996</v>
      </c>
      <c r="F102">
        <v>0.85799999999999998</v>
      </c>
    </row>
    <row r="103" spans="1:6" x14ac:dyDescent="0.25">
      <c r="A103" t="s">
        <v>945</v>
      </c>
      <c r="B103">
        <v>0.83199999999999996</v>
      </c>
      <c r="C103">
        <v>0.88800000000000001</v>
      </c>
      <c r="D103">
        <v>0.16200000000000001</v>
      </c>
      <c r="E103">
        <v>0.05</v>
      </c>
      <c r="F103">
        <v>0.04</v>
      </c>
    </row>
    <row r="104" spans="1:6" x14ac:dyDescent="0.25">
      <c r="A104" t="s">
        <v>847</v>
      </c>
      <c r="B104">
        <v>0.83199999999999996</v>
      </c>
      <c r="C104">
        <v>0.93799999999999994</v>
      </c>
      <c r="D104">
        <v>0.49299999999999999</v>
      </c>
      <c r="E104">
        <v>0.47499999999999998</v>
      </c>
      <c r="F104">
        <v>0.51700000000000002</v>
      </c>
    </row>
    <row r="105" spans="1:6" x14ac:dyDescent="0.25">
      <c r="A105" t="s">
        <v>664</v>
      </c>
      <c r="B105">
        <v>0.82799999999999996</v>
      </c>
      <c r="C105">
        <v>0.20300000000000001</v>
      </c>
      <c r="D105">
        <v>0.318</v>
      </c>
      <c r="E105">
        <v>0.86</v>
      </c>
      <c r="F105">
        <v>0.81799999999999995</v>
      </c>
    </row>
    <row r="106" spans="1:6" x14ac:dyDescent="0.25">
      <c r="A106" t="s">
        <v>778</v>
      </c>
      <c r="B106">
        <v>0.82799999999999996</v>
      </c>
      <c r="C106">
        <v>0.76</v>
      </c>
      <c r="D106">
        <v>0.80700000000000005</v>
      </c>
      <c r="E106">
        <v>0.93500000000000005</v>
      </c>
      <c r="F106">
        <v>0.97699999999999998</v>
      </c>
    </row>
    <row r="107" spans="1:6" x14ac:dyDescent="0.25">
      <c r="A107" t="s">
        <v>766</v>
      </c>
      <c r="B107">
        <v>0.82799999999999996</v>
      </c>
      <c r="C107">
        <v>0.82699999999999996</v>
      </c>
      <c r="D107">
        <v>0.96</v>
      </c>
      <c r="E107">
        <v>0.65300000000000002</v>
      </c>
      <c r="F107">
        <v>0.73499999999999999</v>
      </c>
    </row>
    <row r="108" spans="1:6" x14ac:dyDescent="0.25">
      <c r="A108" t="s">
        <v>914</v>
      </c>
      <c r="B108">
        <v>0.82299999999999995</v>
      </c>
      <c r="C108">
        <v>0.86699999999999999</v>
      </c>
      <c r="D108">
        <v>0.61</v>
      </c>
      <c r="E108">
        <v>0.71199999999999997</v>
      </c>
      <c r="F108">
        <v>0.55300000000000005</v>
      </c>
    </row>
    <row r="109" spans="1:6" x14ac:dyDescent="0.25">
      <c r="A109" t="s">
        <v>674</v>
      </c>
      <c r="B109">
        <v>0.82299999999999995</v>
      </c>
      <c r="C109">
        <v>0.70799999999999996</v>
      </c>
      <c r="D109">
        <v>0.84699999999999998</v>
      </c>
      <c r="E109">
        <v>0.872</v>
      </c>
      <c r="F109">
        <v>0.66800000000000004</v>
      </c>
    </row>
    <row r="110" spans="1:6" x14ac:dyDescent="0.25">
      <c r="A110" t="s">
        <v>811</v>
      </c>
      <c r="B110">
        <v>0.82</v>
      </c>
      <c r="C110">
        <v>0.77800000000000002</v>
      </c>
      <c r="D110">
        <v>0.97199999999999998</v>
      </c>
      <c r="E110">
        <v>0.74299999999999999</v>
      </c>
      <c r="F110">
        <v>0.93</v>
      </c>
    </row>
    <row r="111" spans="1:6" x14ac:dyDescent="0.25">
      <c r="A111" t="s">
        <v>733</v>
      </c>
      <c r="B111">
        <v>0.81799999999999995</v>
      </c>
      <c r="C111">
        <v>0.89800000000000002</v>
      </c>
      <c r="D111">
        <v>0.80700000000000005</v>
      </c>
      <c r="E111">
        <v>0.63800000000000001</v>
      </c>
      <c r="F111">
        <v>0.64</v>
      </c>
    </row>
    <row r="112" spans="1:6" x14ac:dyDescent="0.25">
      <c r="A112" t="s">
        <v>657</v>
      </c>
      <c r="B112">
        <v>0.81699999999999995</v>
      </c>
      <c r="C112">
        <v>0.38300000000000001</v>
      </c>
      <c r="D112">
        <v>0.57999999999999996</v>
      </c>
      <c r="E112">
        <v>0.82499999999999996</v>
      </c>
      <c r="F112">
        <v>0.748</v>
      </c>
    </row>
    <row r="113" spans="1:6" x14ac:dyDescent="0.25">
      <c r="A113" t="s">
        <v>694</v>
      </c>
      <c r="B113">
        <v>0.81699999999999995</v>
      </c>
      <c r="C113">
        <v>0.47199999999999998</v>
      </c>
      <c r="D113">
        <v>0.68200000000000005</v>
      </c>
      <c r="E113">
        <v>0.97299999999999998</v>
      </c>
      <c r="F113">
        <v>0.96199999999999997</v>
      </c>
    </row>
    <row r="114" spans="1:6" x14ac:dyDescent="0.25">
      <c r="A114" t="s">
        <v>741</v>
      </c>
      <c r="B114">
        <v>0.81699999999999995</v>
      </c>
      <c r="C114">
        <v>0.70199999999999996</v>
      </c>
      <c r="D114">
        <v>0.748</v>
      </c>
      <c r="E114">
        <v>0.91</v>
      </c>
      <c r="F114">
        <v>0.94299999999999995</v>
      </c>
    </row>
    <row r="115" spans="1:6" x14ac:dyDescent="0.25">
      <c r="A115" t="s">
        <v>911</v>
      </c>
      <c r="B115">
        <v>0.81699999999999995</v>
      </c>
      <c r="C115">
        <v>0.84199999999999997</v>
      </c>
      <c r="D115">
        <v>0.84199999999999997</v>
      </c>
      <c r="E115">
        <v>0.9</v>
      </c>
      <c r="F115">
        <v>0.88800000000000001</v>
      </c>
    </row>
    <row r="116" spans="1:6" x14ac:dyDescent="0.25">
      <c r="A116" t="s">
        <v>815</v>
      </c>
      <c r="B116">
        <v>0.81699999999999995</v>
      </c>
      <c r="C116">
        <v>0.753</v>
      </c>
      <c r="D116">
        <v>0.89800000000000002</v>
      </c>
      <c r="E116">
        <v>0.93300000000000005</v>
      </c>
      <c r="F116">
        <v>0.89700000000000002</v>
      </c>
    </row>
    <row r="117" spans="1:6" x14ac:dyDescent="0.25">
      <c r="A117" t="s">
        <v>699</v>
      </c>
      <c r="B117">
        <v>0.81699999999999995</v>
      </c>
      <c r="C117">
        <v>0.39800000000000002</v>
      </c>
      <c r="D117">
        <v>0.46</v>
      </c>
      <c r="E117">
        <v>0.70299999999999996</v>
      </c>
      <c r="F117">
        <v>0.99199999999999999</v>
      </c>
    </row>
    <row r="118" spans="1:6" x14ac:dyDescent="0.25">
      <c r="A118" t="s">
        <v>779</v>
      </c>
      <c r="B118">
        <v>0.80700000000000005</v>
      </c>
      <c r="C118">
        <v>0.47199999999999998</v>
      </c>
      <c r="D118">
        <v>0.74</v>
      </c>
      <c r="E118">
        <v>0.93799999999999994</v>
      </c>
      <c r="F118">
        <v>0.99299999999999999</v>
      </c>
    </row>
    <row r="119" spans="1:6" x14ac:dyDescent="0.25">
      <c r="A119" t="s">
        <v>730</v>
      </c>
      <c r="B119">
        <v>0.80500000000000005</v>
      </c>
      <c r="C119">
        <v>0.60799999999999998</v>
      </c>
      <c r="D119">
        <v>0.86199999999999999</v>
      </c>
      <c r="E119">
        <v>0.89</v>
      </c>
      <c r="F119">
        <v>0.82799999999999996</v>
      </c>
    </row>
    <row r="120" spans="1:6" x14ac:dyDescent="0.25">
      <c r="A120" t="s">
        <v>777</v>
      </c>
      <c r="B120">
        <v>0.80500000000000005</v>
      </c>
      <c r="C120">
        <v>0.82499999999999996</v>
      </c>
      <c r="D120">
        <v>0.73299999999999998</v>
      </c>
      <c r="E120">
        <v>0.82699999999999996</v>
      </c>
      <c r="F120">
        <v>0.87</v>
      </c>
    </row>
    <row r="121" spans="1:6" x14ac:dyDescent="0.25">
      <c r="A121" t="s">
        <v>988</v>
      </c>
      <c r="B121">
        <v>0.80500000000000005</v>
      </c>
      <c r="C121">
        <v>0.89500000000000002</v>
      </c>
      <c r="D121">
        <v>0.125</v>
      </c>
      <c r="E121">
        <v>0.40200000000000002</v>
      </c>
      <c r="F121">
        <v>0.19800000000000001</v>
      </c>
    </row>
    <row r="122" spans="1:6" x14ac:dyDescent="0.25">
      <c r="A122" t="s">
        <v>729</v>
      </c>
      <c r="B122">
        <v>0.8</v>
      </c>
      <c r="C122">
        <v>0.84199999999999997</v>
      </c>
      <c r="D122">
        <v>0.77800000000000002</v>
      </c>
      <c r="E122">
        <v>0.79300000000000004</v>
      </c>
      <c r="F122">
        <v>0.84299999999999997</v>
      </c>
    </row>
    <row r="123" spans="1:6" x14ac:dyDescent="0.25">
      <c r="A123" t="s">
        <v>863</v>
      </c>
      <c r="B123">
        <v>0.79800000000000004</v>
      </c>
      <c r="C123">
        <v>0.84499999999999997</v>
      </c>
      <c r="D123">
        <v>0.77</v>
      </c>
      <c r="E123">
        <v>0.77500000000000002</v>
      </c>
      <c r="F123">
        <v>0.88500000000000001</v>
      </c>
    </row>
    <row r="124" spans="1:6" x14ac:dyDescent="0.25">
      <c r="A124" t="s">
        <v>738</v>
      </c>
      <c r="B124">
        <v>0.79700000000000004</v>
      </c>
      <c r="C124">
        <v>0.71799999999999997</v>
      </c>
      <c r="D124">
        <v>5.8000000000000003E-2</v>
      </c>
      <c r="E124">
        <v>0.84799999999999998</v>
      </c>
      <c r="F124">
        <v>0.88700000000000001</v>
      </c>
    </row>
    <row r="125" spans="1:6" x14ac:dyDescent="0.25">
      <c r="A125" t="s">
        <v>687</v>
      </c>
      <c r="B125">
        <v>0.79500000000000004</v>
      </c>
      <c r="C125">
        <v>0.70199999999999996</v>
      </c>
      <c r="D125">
        <v>0.82299999999999995</v>
      </c>
      <c r="E125">
        <v>0.68</v>
      </c>
      <c r="F125">
        <v>0.82299999999999995</v>
      </c>
    </row>
    <row r="126" spans="1:6" x14ac:dyDescent="0.25">
      <c r="A126" t="s">
        <v>786</v>
      </c>
      <c r="B126">
        <v>0.79500000000000004</v>
      </c>
      <c r="C126">
        <v>0.81299999999999994</v>
      </c>
      <c r="D126">
        <v>0.125</v>
      </c>
      <c r="E126">
        <v>0.97799999999999998</v>
      </c>
      <c r="F126">
        <v>0.63500000000000001</v>
      </c>
    </row>
    <row r="127" spans="1:6" x14ac:dyDescent="0.25">
      <c r="A127" t="s">
        <v>714</v>
      </c>
      <c r="B127">
        <v>0.79500000000000004</v>
      </c>
      <c r="C127">
        <v>0.59499999999999997</v>
      </c>
      <c r="D127">
        <v>0.82199999999999995</v>
      </c>
      <c r="E127">
        <v>0.77800000000000002</v>
      </c>
      <c r="F127">
        <v>0.84699999999999998</v>
      </c>
    </row>
    <row r="128" spans="1:6" x14ac:dyDescent="0.25">
      <c r="A128" t="s">
        <v>743</v>
      </c>
      <c r="B128">
        <v>0.79500000000000004</v>
      </c>
      <c r="C128">
        <v>0.69499999999999995</v>
      </c>
      <c r="D128">
        <v>0.505</v>
      </c>
      <c r="E128">
        <v>0.89</v>
      </c>
      <c r="F128">
        <v>0.90500000000000003</v>
      </c>
    </row>
    <row r="129" spans="1:6" x14ac:dyDescent="0.25">
      <c r="A129" t="s">
        <v>691</v>
      </c>
      <c r="B129">
        <v>0.79500000000000004</v>
      </c>
      <c r="C129">
        <v>0.498</v>
      </c>
      <c r="D129">
        <v>0.92500000000000004</v>
      </c>
      <c r="E129">
        <v>0.85799999999999998</v>
      </c>
      <c r="F129">
        <v>0.872</v>
      </c>
    </row>
    <row r="130" spans="1:6" x14ac:dyDescent="0.25">
      <c r="A130" t="s">
        <v>732</v>
      </c>
      <c r="B130">
        <v>0.78700000000000003</v>
      </c>
      <c r="C130">
        <v>0.72499999999999998</v>
      </c>
      <c r="D130">
        <v>0.79</v>
      </c>
      <c r="E130">
        <v>0.877</v>
      </c>
      <c r="F130">
        <v>0.83799999999999997</v>
      </c>
    </row>
    <row r="131" spans="1:6" x14ac:dyDescent="0.25">
      <c r="A131" t="s">
        <v>717</v>
      </c>
      <c r="B131">
        <v>0.78700000000000003</v>
      </c>
      <c r="C131">
        <v>0.51300000000000001</v>
      </c>
      <c r="D131">
        <v>0.94799999999999995</v>
      </c>
      <c r="E131">
        <v>0.89800000000000002</v>
      </c>
      <c r="F131">
        <v>0.87</v>
      </c>
    </row>
    <row r="132" spans="1:6" x14ac:dyDescent="0.25">
      <c r="A132" t="s">
        <v>773</v>
      </c>
      <c r="B132">
        <v>0.78300000000000003</v>
      </c>
      <c r="C132">
        <v>0.88500000000000001</v>
      </c>
      <c r="D132">
        <v>0.73799999999999999</v>
      </c>
      <c r="E132">
        <v>0.72499999999999998</v>
      </c>
      <c r="F132">
        <v>0.76300000000000001</v>
      </c>
    </row>
    <row r="133" spans="1:6" x14ac:dyDescent="0.25">
      <c r="A133" t="s">
        <v>851</v>
      </c>
      <c r="B133">
        <v>0.78300000000000003</v>
      </c>
      <c r="C133">
        <v>0.78800000000000003</v>
      </c>
      <c r="D133">
        <v>0.83699999999999997</v>
      </c>
      <c r="E133">
        <v>0.90500000000000003</v>
      </c>
      <c r="F133">
        <v>0.90800000000000003</v>
      </c>
    </row>
    <row r="134" spans="1:6" x14ac:dyDescent="0.25">
      <c r="A134" t="s">
        <v>710</v>
      </c>
      <c r="B134">
        <v>0.78</v>
      </c>
      <c r="C134">
        <v>0.498</v>
      </c>
      <c r="D134">
        <v>0.63500000000000001</v>
      </c>
      <c r="E134">
        <v>0.875</v>
      </c>
      <c r="F134">
        <v>0.92200000000000004</v>
      </c>
    </row>
    <row r="135" spans="1:6" x14ac:dyDescent="0.25">
      <c r="A135" t="s">
        <v>827</v>
      </c>
      <c r="B135">
        <v>0.78</v>
      </c>
      <c r="C135">
        <v>0.85299999999999998</v>
      </c>
      <c r="D135">
        <v>0.95799999999999996</v>
      </c>
      <c r="E135">
        <v>0.65300000000000002</v>
      </c>
      <c r="F135">
        <v>0.71</v>
      </c>
    </row>
    <row r="136" spans="1:6" x14ac:dyDescent="0.25">
      <c r="A136" t="s">
        <v>765</v>
      </c>
      <c r="B136">
        <v>0.78</v>
      </c>
      <c r="C136">
        <v>0.64700000000000002</v>
      </c>
      <c r="D136">
        <v>0.86499999999999999</v>
      </c>
      <c r="E136">
        <v>0.753</v>
      </c>
      <c r="F136">
        <v>0.97799999999999998</v>
      </c>
    </row>
    <row r="137" spans="1:6" x14ac:dyDescent="0.25">
      <c r="A137" t="s">
        <v>718</v>
      </c>
      <c r="B137">
        <v>0.77500000000000002</v>
      </c>
      <c r="C137">
        <v>0.69799999999999995</v>
      </c>
      <c r="D137">
        <v>0.49299999999999999</v>
      </c>
      <c r="E137">
        <v>0.81799999999999995</v>
      </c>
      <c r="F137">
        <v>0.78800000000000003</v>
      </c>
    </row>
    <row r="138" spans="1:6" x14ac:dyDescent="0.25">
      <c r="A138" t="s">
        <v>928</v>
      </c>
      <c r="B138">
        <v>0.77300000000000002</v>
      </c>
      <c r="C138">
        <v>0.86</v>
      </c>
      <c r="D138">
        <v>0.82799999999999996</v>
      </c>
      <c r="E138">
        <v>0.59299999999999997</v>
      </c>
      <c r="F138">
        <v>0.498</v>
      </c>
    </row>
    <row r="139" spans="1:6" x14ac:dyDescent="0.25">
      <c r="A139" t="s">
        <v>715</v>
      </c>
      <c r="B139">
        <v>0.77200000000000002</v>
      </c>
      <c r="C139">
        <v>0.49</v>
      </c>
      <c r="D139">
        <v>0.86799999999999999</v>
      </c>
      <c r="E139">
        <v>0.85799999999999998</v>
      </c>
      <c r="F139">
        <v>0.81499999999999995</v>
      </c>
    </row>
    <row r="140" spans="1:6" x14ac:dyDescent="0.25">
      <c r="A140" t="s">
        <v>839</v>
      </c>
      <c r="B140">
        <v>0.77200000000000002</v>
      </c>
      <c r="C140">
        <v>0.755</v>
      </c>
      <c r="D140">
        <v>0.39500000000000002</v>
      </c>
      <c r="E140">
        <v>0.93200000000000005</v>
      </c>
      <c r="F140">
        <v>0.95199999999999996</v>
      </c>
    </row>
    <row r="141" spans="1:6" x14ac:dyDescent="0.25">
      <c r="A141" t="s">
        <v>737</v>
      </c>
      <c r="B141">
        <v>0.77200000000000002</v>
      </c>
      <c r="C141">
        <v>0.78300000000000003</v>
      </c>
      <c r="D141">
        <v>0.8</v>
      </c>
      <c r="E141">
        <v>0.91</v>
      </c>
      <c r="F141">
        <v>0.89200000000000002</v>
      </c>
    </row>
    <row r="142" spans="1:6" x14ac:dyDescent="0.25">
      <c r="A142" t="s">
        <v>868</v>
      </c>
      <c r="B142">
        <v>0.76700000000000002</v>
      </c>
      <c r="C142">
        <v>0.93200000000000005</v>
      </c>
      <c r="D142">
        <v>0.54700000000000004</v>
      </c>
      <c r="E142">
        <v>0.58499999999999996</v>
      </c>
      <c r="F142">
        <v>0.58699999999999997</v>
      </c>
    </row>
    <row r="143" spans="1:6" x14ac:dyDescent="0.25">
      <c r="A143" t="s">
        <v>688</v>
      </c>
      <c r="B143">
        <v>0.76700000000000002</v>
      </c>
      <c r="C143">
        <v>0.26300000000000001</v>
      </c>
      <c r="D143">
        <v>0.29499999999999998</v>
      </c>
      <c r="E143">
        <v>0.84499999999999997</v>
      </c>
      <c r="F143">
        <v>0.65</v>
      </c>
    </row>
    <row r="144" spans="1:6" x14ac:dyDescent="0.25">
      <c r="A144" t="s">
        <v>943</v>
      </c>
      <c r="B144">
        <v>0.76300000000000001</v>
      </c>
      <c r="C144">
        <v>0.85</v>
      </c>
      <c r="D144">
        <v>0.625</v>
      </c>
      <c r="E144">
        <v>0.05</v>
      </c>
      <c r="F144">
        <v>0.04</v>
      </c>
    </row>
    <row r="145" spans="1:6" x14ac:dyDescent="0.25">
      <c r="A145" t="s">
        <v>654</v>
      </c>
      <c r="B145">
        <v>0.76300000000000001</v>
      </c>
      <c r="C145">
        <v>2.3E-2</v>
      </c>
      <c r="D145">
        <v>5.8000000000000003E-2</v>
      </c>
      <c r="E145">
        <v>0.64800000000000002</v>
      </c>
      <c r="F145">
        <v>0.65700000000000003</v>
      </c>
    </row>
    <row r="146" spans="1:6" x14ac:dyDescent="0.25">
      <c r="A146" t="s">
        <v>759</v>
      </c>
      <c r="B146">
        <v>0.76</v>
      </c>
      <c r="C146">
        <v>0.748</v>
      </c>
      <c r="D146">
        <v>0.37</v>
      </c>
      <c r="E146">
        <v>0.77300000000000002</v>
      </c>
      <c r="F146">
        <v>0.89</v>
      </c>
    </row>
    <row r="147" spans="1:6" x14ac:dyDescent="0.25">
      <c r="A147" t="s">
        <v>716</v>
      </c>
      <c r="B147">
        <v>0.75800000000000001</v>
      </c>
      <c r="C147">
        <v>0.64300000000000002</v>
      </c>
      <c r="D147">
        <v>0.61</v>
      </c>
      <c r="E147">
        <v>0.77</v>
      </c>
      <c r="F147">
        <v>0.79500000000000004</v>
      </c>
    </row>
    <row r="148" spans="1:6" x14ac:dyDescent="0.25">
      <c r="A148" t="s">
        <v>853</v>
      </c>
      <c r="B148">
        <v>0.75800000000000001</v>
      </c>
      <c r="C148">
        <v>0.77800000000000002</v>
      </c>
      <c r="D148">
        <v>0.88200000000000001</v>
      </c>
      <c r="E148">
        <v>0.79800000000000004</v>
      </c>
      <c r="F148">
        <v>0.753</v>
      </c>
    </row>
    <row r="149" spans="1:6" x14ac:dyDescent="0.25">
      <c r="A149" t="s">
        <v>709</v>
      </c>
      <c r="B149">
        <v>0.755</v>
      </c>
      <c r="C149">
        <v>0.77200000000000002</v>
      </c>
      <c r="D149">
        <v>0.85499999999999998</v>
      </c>
      <c r="E149">
        <v>0.72699999999999998</v>
      </c>
      <c r="F149">
        <v>0.54500000000000004</v>
      </c>
    </row>
    <row r="150" spans="1:6" x14ac:dyDescent="0.25">
      <c r="A150" t="s">
        <v>754</v>
      </c>
      <c r="B150">
        <v>0.755</v>
      </c>
      <c r="C150">
        <v>0.73699999999999999</v>
      </c>
      <c r="D150">
        <v>0.76200000000000001</v>
      </c>
      <c r="E150">
        <v>0.84</v>
      </c>
      <c r="F150">
        <v>0.77500000000000002</v>
      </c>
    </row>
    <row r="151" spans="1:6" x14ac:dyDescent="0.25">
      <c r="A151" t="s">
        <v>799</v>
      </c>
      <c r="B151">
        <v>0.755</v>
      </c>
      <c r="C151">
        <v>0.71299999999999997</v>
      </c>
      <c r="D151">
        <v>0.65700000000000003</v>
      </c>
      <c r="E151">
        <v>0.96699999999999997</v>
      </c>
      <c r="F151">
        <v>0.99199999999999999</v>
      </c>
    </row>
    <row r="152" spans="1:6" x14ac:dyDescent="0.25">
      <c r="A152" t="s">
        <v>870</v>
      </c>
      <c r="B152">
        <v>0.75</v>
      </c>
      <c r="C152">
        <v>0.64300000000000002</v>
      </c>
      <c r="D152">
        <v>0.96799999999999997</v>
      </c>
      <c r="E152">
        <v>0.83199999999999996</v>
      </c>
      <c r="F152">
        <v>0.92300000000000004</v>
      </c>
    </row>
    <row r="153" spans="1:6" x14ac:dyDescent="0.25">
      <c r="A153" t="s">
        <v>702</v>
      </c>
      <c r="B153">
        <v>0.75</v>
      </c>
      <c r="C153">
        <v>0.60799999999999998</v>
      </c>
      <c r="D153">
        <v>0.71499999999999997</v>
      </c>
      <c r="E153">
        <v>0.71199999999999997</v>
      </c>
      <c r="F153">
        <v>0.75800000000000001</v>
      </c>
    </row>
    <row r="154" spans="1:6" x14ac:dyDescent="0.25">
      <c r="A154" t="s">
        <v>761</v>
      </c>
      <c r="B154">
        <v>0.75</v>
      </c>
      <c r="C154">
        <v>0.80300000000000005</v>
      </c>
      <c r="D154">
        <v>0.69199999999999995</v>
      </c>
      <c r="E154">
        <v>0.76700000000000002</v>
      </c>
      <c r="F154">
        <v>0.77</v>
      </c>
    </row>
    <row r="155" spans="1:6" x14ac:dyDescent="0.25">
      <c r="A155" t="s">
        <v>764</v>
      </c>
      <c r="B155">
        <v>0.745</v>
      </c>
      <c r="C155">
        <v>0.64300000000000002</v>
      </c>
      <c r="D155">
        <v>0.90800000000000003</v>
      </c>
      <c r="E155">
        <v>0.873</v>
      </c>
      <c r="F155">
        <v>0.85</v>
      </c>
    </row>
    <row r="156" spans="1:6" x14ac:dyDescent="0.25">
      <c r="A156" t="s">
        <v>692</v>
      </c>
      <c r="B156">
        <v>0.745</v>
      </c>
      <c r="C156">
        <v>0.20300000000000001</v>
      </c>
      <c r="D156">
        <v>0.748</v>
      </c>
      <c r="E156">
        <v>0.73699999999999999</v>
      </c>
      <c r="F156">
        <v>0.80800000000000005</v>
      </c>
    </row>
    <row r="157" spans="1:6" x14ac:dyDescent="0.25">
      <c r="A157" t="s">
        <v>734</v>
      </c>
      <c r="B157">
        <v>0.74199999999999999</v>
      </c>
      <c r="C157">
        <v>0.32300000000000001</v>
      </c>
      <c r="D157">
        <v>0.49299999999999999</v>
      </c>
      <c r="E157">
        <v>0.8</v>
      </c>
      <c r="F157">
        <v>0.83799999999999997</v>
      </c>
    </row>
    <row r="158" spans="1:6" x14ac:dyDescent="0.25">
      <c r="A158" t="s">
        <v>753</v>
      </c>
      <c r="B158">
        <v>0.74</v>
      </c>
      <c r="C158">
        <v>0.65500000000000003</v>
      </c>
      <c r="D158">
        <v>0.78300000000000003</v>
      </c>
      <c r="E158">
        <v>0.76500000000000001</v>
      </c>
      <c r="F158">
        <v>0.748</v>
      </c>
    </row>
    <row r="159" spans="1:6" x14ac:dyDescent="0.25">
      <c r="A159" t="s">
        <v>698</v>
      </c>
      <c r="B159">
        <v>0.74</v>
      </c>
      <c r="C159">
        <v>0.76</v>
      </c>
      <c r="D159">
        <v>0.84799999999999998</v>
      </c>
      <c r="E159">
        <v>0.61499999999999999</v>
      </c>
      <c r="F159">
        <v>0.36699999999999999</v>
      </c>
    </row>
    <row r="160" spans="1:6" x14ac:dyDescent="0.25">
      <c r="A160" t="s">
        <v>1012</v>
      </c>
      <c r="B160">
        <v>0.73699999999999999</v>
      </c>
      <c r="C160">
        <v>0.86699999999999999</v>
      </c>
      <c r="D160">
        <v>0.81299999999999994</v>
      </c>
      <c r="E160">
        <v>0.08</v>
      </c>
      <c r="F160">
        <v>0.57199999999999995</v>
      </c>
    </row>
    <row r="161" spans="1:6" x14ac:dyDescent="0.25">
      <c r="A161" t="s">
        <v>781</v>
      </c>
      <c r="B161">
        <v>0.73699999999999999</v>
      </c>
      <c r="C161">
        <v>0.61799999999999999</v>
      </c>
      <c r="D161">
        <v>0.79</v>
      </c>
      <c r="E161">
        <v>0.93700000000000006</v>
      </c>
      <c r="F161">
        <v>0.91200000000000003</v>
      </c>
    </row>
    <row r="162" spans="1:6" x14ac:dyDescent="0.25">
      <c r="A162" t="s">
        <v>788</v>
      </c>
      <c r="B162">
        <v>0.73299999999999998</v>
      </c>
      <c r="C162">
        <v>0.58299999999999996</v>
      </c>
      <c r="D162">
        <v>0.73799999999999999</v>
      </c>
      <c r="E162">
        <v>0.83699999999999997</v>
      </c>
      <c r="F162">
        <v>0.873</v>
      </c>
    </row>
    <row r="163" spans="1:6" x14ac:dyDescent="0.25">
      <c r="A163" t="s">
        <v>790</v>
      </c>
      <c r="B163">
        <v>0.73299999999999998</v>
      </c>
      <c r="C163">
        <v>0.68700000000000006</v>
      </c>
      <c r="D163">
        <v>0.83499999999999996</v>
      </c>
      <c r="E163">
        <v>0.81699999999999995</v>
      </c>
      <c r="F163">
        <v>0.80200000000000005</v>
      </c>
    </row>
    <row r="164" spans="1:6" x14ac:dyDescent="0.25">
      <c r="A164" t="s">
        <v>977</v>
      </c>
      <c r="B164">
        <v>0.73</v>
      </c>
      <c r="C164">
        <v>0.83499999999999996</v>
      </c>
      <c r="D164">
        <v>0.63500000000000001</v>
      </c>
      <c r="E164">
        <v>0.05</v>
      </c>
      <c r="F164">
        <v>0.04</v>
      </c>
    </row>
    <row r="165" spans="1:6" x14ac:dyDescent="0.25">
      <c r="A165" t="s">
        <v>808</v>
      </c>
      <c r="B165">
        <v>0.73</v>
      </c>
      <c r="C165">
        <v>0.73299999999999998</v>
      </c>
      <c r="D165">
        <v>0.79800000000000004</v>
      </c>
      <c r="E165">
        <v>0.82799999999999996</v>
      </c>
      <c r="F165">
        <v>0.75800000000000001</v>
      </c>
    </row>
    <row r="166" spans="1:6" x14ac:dyDescent="0.25">
      <c r="A166" t="s">
        <v>828</v>
      </c>
      <c r="B166">
        <v>0.72699999999999998</v>
      </c>
      <c r="C166">
        <v>0.67</v>
      </c>
      <c r="D166">
        <v>0.92300000000000004</v>
      </c>
      <c r="E166">
        <v>0.80700000000000005</v>
      </c>
      <c r="F166">
        <v>0.73</v>
      </c>
    </row>
    <row r="167" spans="1:6" x14ac:dyDescent="0.25">
      <c r="A167" t="s">
        <v>832</v>
      </c>
      <c r="B167">
        <v>0.72699999999999998</v>
      </c>
      <c r="C167">
        <v>0.67</v>
      </c>
      <c r="D167">
        <v>0.92300000000000004</v>
      </c>
      <c r="E167">
        <v>0.80700000000000005</v>
      </c>
      <c r="F167">
        <v>0.73</v>
      </c>
    </row>
    <row r="168" spans="1:6" x14ac:dyDescent="0.25">
      <c r="A168" t="s">
        <v>713</v>
      </c>
      <c r="B168">
        <v>0.72299999999999998</v>
      </c>
      <c r="C168">
        <v>0.26300000000000001</v>
      </c>
      <c r="D168">
        <v>0.47699999999999998</v>
      </c>
      <c r="E168">
        <v>0.70299999999999996</v>
      </c>
      <c r="F168">
        <v>0.67700000000000005</v>
      </c>
    </row>
    <row r="169" spans="1:6" x14ac:dyDescent="0.25">
      <c r="A169" t="s">
        <v>824</v>
      </c>
      <c r="B169">
        <v>0.72299999999999998</v>
      </c>
      <c r="C169">
        <v>0.77800000000000002</v>
      </c>
      <c r="D169">
        <v>0.67</v>
      </c>
      <c r="E169">
        <v>0.69</v>
      </c>
      <c r="F169">
        <v>0.86499999999999999</v>
      </c>
    </row>
    <row r="170" spans="1:6" x14ac:dyDescent="0.25">
      <c r="A170" t="s">
        <v>701</v>
      </c>
      <c r="B170">
        <v>0.72299999999999998</v>
      </c>
      <c r="C170">
        <v>0.56200000000000006</v>
      </c>
      <c r="D170">
        <v>0.68500000000000005</v>
      </c>
      <c r="E170">
        <v>0.67300000000000004</v>
      </c>
      <c r="F170">
        <v>0.69699999999999995</v>
      </c>
    </row>
    <row r="171" spans="1:6" x14ac:dyDescent="0.25">
      <c r="A171" t="s">
        <v>831</v>
      </c>
      <c r="B171">
        <v>0.72299999999999998</v>
      </c>
      <c r="C171">
        <v>0.53800000000000003</v>
      </c>
      <c r="D171">
        <v>0.39500000000000002</v>
      </c>
      <c r="E171">
        <v>0.87</v>
      </c>
      <c r="F171">
        <v>0.80300000000000005</v>
      </c>
    </row>
    <row r="172" spans="1:6" x14ac:dyDescent="0.25">
      <c r="A172" t="s">
        <v>805</v>
      </c>
      <c r="B172">
        <v>0.72299999999999998</v>
      </c>
      <c r="C172">
        <v>0.20300000000000001</v>
      </c>
      <c r="D172">
        <v>0.79</v>
      </c>
      <c r="E172">
        <v>0.79200000000000004</v>
      </c>
      <c r="F172">
        <v>0.875</v>
      </c>
    </row>
    <row r="173" spans="1:6" x14ac:dyDescent="0.25">
      <c r="A173" t="s">
        <v>787</v>
      </c>
      <c r="B173">
        <v>0.71499999999999997</v>
      </c>
      <c r="C173">
        <v>0.622</v>
      </c>
      <c r="D173">
        <v>0.77200000000000002</v>
      </c>
      <c r="E173">
        <v>0.84799999999999998</v>
      </c>
      <c r="F173">
        <v>0.79300000000000004</v>
      </c>
    </row>
    <row r="174" spans="1:6" x14ac:dyDescent="0.25">
      <c r="A174" t="s">
        <v>812</v>
      </c>
      <c r="B174">
        <v>0.71499999999999997</v>
      </c>
      <c r="C174">
        <v>9.7000000000000003E-2</v>
      </c>
      <c r="D174">
        <v>5.8000000000000003E-2</v>
      </c>
      <c r="E174">
        <v>0.77800000000000002</v>
      </c>
      <c r="F174">
        <v>0.83299999999999996</v>
      </c>
    </row>
    <row r="175" spans="1:6" x14ac:dyDescent="0.25">
      <c r="A175" t="s">
        <v>785</v>
      </c>
      <c r="B175">
        <v>0.71499999999999997</v>
      </c>
      <c r="C175">
        <v>0.57499999999999996</v>
      </c>
      <c r="D175">
        <v>0.61299999999999999</v>
      </c>
      <c r="E175">
        <v>0.86499999999999999</v>
      </c>
      <c r="F175">
        <v>0.877</v>
      </c>
    </row>
    <row r="176" spans="1:6" x14ac:dyDescent="0.25">
      <c r="A176" t="s">
        <v>1058</v>
      </c>
      <c r="B176">
        <v>0.71</v>
      </c>
      <c r="C176">
        <v>3.0000000000000001E-3</v>
      </c>
      <c r="D176">
        <v>5.8000000000000003E-2</v>
      </c>
      <c r="E176">
        <v>0.05</v>
      </c>
      <c r="F176">
        <v>0.04</v>
      </c>
    </row>
    <row r="177" spans="1:6" x14ac:dyDescent="0.25">
      <c r="A177" t="s">
        <v>965</v>
      </c>
      <c r="B177">
        <v>0.71</v>
      </c>
      <c r="C177">
        <v>0.82799999999999996</v>
      </c>
      <c r="D177">
        <v>0.61</v>
      </c>
      <c r="E177">
        <v>0.05</v>
      </c>
      <c r="F177">
        <v>0.04</v>
      </c>
    </row>
    <row r="178" spans="1:6" x14ac:dyDescent="0.25">
      <c r="A178" t="s">
        <v>696</v>
      </c>
      <c r="B178">
        <v>0.71</v>
      </c>
      <c r="C178">
        <v>0.15</v>
      </c>
      <c r="D178">
        <v>5.8000000000000003E-2</v>
      </c>
      <c r="E178">
        <v>0.73699999999999999</v>
      </c>
      <c r="F178">
        <v>0.61199999999999999</v>
      </c>
    </row>
    <row r="179" spans="1:6" x14ac:dyDescent="0.25">
      <c r="A179" t="s">
        <v>728</v>
      </c>
      <c r="B179">
        <v>0.70499999999999996</v>
      </c>
      <c r="C179">
        <v>0.65500000000000003</v>
      </c>
      <c r="D179">
        <v>0.443</v>
      </c>
      <c r="E179">
        <v>0.69</v>
      </c>
      <c r="F179">
        <v>0.65300000000000002</v>
      </c>
    </row>
    <row r="180" spans="1:6" x14ac:dyDescent="0.25">
      <c r="A180" t="s">
        <v>1000</v>
      </c>
      <c r="B180">
        <v>0.70499999999999996</v>
      </c>
      <c r="C180">
        <v>0.82199999999999995</v>
      </c>
      <c r="D180">
        <v>0.47699999999999998</v>
      </c>
      <c r="E180">
        <v>0.54</v>
      </c>
      <c r="F180">
        <v>0.40799999999999997</v>
      </c>
    </row>
    <row r="181" spans="1:6" x14ac:dyDescent="0.25">
      <c r="A181" t="s">
        <v>780</v>
      </c>
      <c r="B181">
        <v>0.70499999999999996</v>
      </c>
      <c r="C181">
        <v>0.73799999999999999</v>
      </c>
      <c r="D181">
        <v>0.87</v>
      </c>
      <c r="E181">
        <v>6.7000000000000004E-2</v>
      </c>
      <c r="F181">
        <v>0.77300000000000002</v>
      </c>
    </row>
    <row r="182" spans="1:6" x14ac:dyDescent="0.25">
      <c r="A182" t="s">
        <v>852</v>
      </c>
      <c r="B182">
        <v>0.7</v>
      </c>
      <c r="C182">
        <v>0.78800000000000003</v>
      </c>
      <c r="D182">
        <v>0.443</v>
      </c>
      <c r="E182">
        <v>0.73699999999999999</v>
      </c>
      <c r="F182">
        <v>0.85499999999999998</v>
      </c>
    </row>
    <row r="183" spans="1:6" x14ac:dyDescent="0.25">
      <c r="A183" t="s">
        <v>768</v>
      </c>
      <c r="B183">
        <v>0.7</v>
      </c>
      <c r="C183">
        <v>0.68</v>
      </c>
      <c r="D183">
        <v>0.443</v>
      </c>
      <c r="E183">
        <v>0.73799999999999999</v>
      </c>
      <c r="F183">
        <v>0.79</v>
      </c>
    </row>
    <row r="184" spans="1:6" x14ac:dyDescent="0.25">
      <c r="A184" t="s">
        <v>859</v>
      </c>
      <c r="B184">
        <v>0.69699999999999995</v>
      </c>
      <c r="C184">
        <v>0.80700000000000005</v>
      </c>
      <c r="D184">
        <v>0.58499999999999996</v>
      </c>
      <c r="E184">
        <v>9.2999999999999999E-2</v>
      </c>
      <c r="F184">
        <v>0.69</v>
      </c>
    </row>
    <row r="185" spans="1:6" x14ac:dyDescent="0.25">
      <c r="A185" t="s">
        <v>745</v>
      </c>
      <c r="B185">
        <v>0.69499999999999995</v>
      </c>
      <c r="C185">
        <v>0.32300000000000001</v>
      </c>
      <c r="D185">
        <v>0.35199999999999998</v>
      </c>
      <c r="E185">
        <v>0.68200000000000005</v>
      </c>
      <c r="F185">
        <v>0.753</v>
      </c>
    </row>
    <row r="186" spans="1:6" x14ac:dyDescent="0.25">
      <c r="A186" t="s">
        <v>755</v>
      </c>
      <c r="B186">
        <v>0.69499999999999995</v>
      </c>
      <c r="C186">
        <v>0.66300000000000003</v>
      </c>
      <c r="D186">
        <v>0.81699999999999995</v>
      </c>
      <c r="E186">
        <v>0.70299999999999996</v>
      </c>
      <c r="F186">
        <v>0.60299999999999998</v>
      </c>
    </row>
    <row r="187" spans="1:6" x14ac:dyDescent="0.25">
      <c r="A187" t="s">
        <v>747</v>
      </c>
      <c r="B187">
        <v>0.69199999999999995</v>
      </c>
      <c r="C187">
        <v>0.68</v>
      </c>
      <c r="D187">
        <v>0.71499999999999997</v>
      </c>
      <c r="E187">
        <v>0.70299999999999996</v>
      </c>
      <c r="F187">
        <v>0.61699999999999999</v>
      </c>
    </row>
    <row r="188" spans="1:6" x14ac:dyDescent="0.25">
      <c r="A188" t="s">
        <v>962</v>
      </c>
      <c r="B188">
        <v>0.69199999999999995</v>
      </c>
      <c r="C188">
        <v>0.78200000000000003</v>
      </c>
      <c r="D188">
        <v>0.61</v>
      </c>
      <c r="E188">
        <v>0.76500000000000001</v>
      </c>
      <c r="F188">
        <v>0.68799999999999994</v>
      </c>
    </row>
    <row r="189" spans="1:6" x14ac:dyDescent="0.25">
      <c r="A189" t="s">
        <v>756</v>
      </c>
      <c r="B189">
        <v>0.69199999999999995</v>
      </c>
      <c r="C189">
        <v>0.68</v>
      </c>
      <c r="D189">
        <v>0.71499999999999997</v>
      </c>
      <c r="E189">
        <v>0.70299999999999996</v>
      </c>
      <c r="F189">
        <v>0.61699999999999999</v>
      </c>
    </row>
    <row r="190" spans="1:6" x14ac:dyDescent="0.25">
      <c r="A190" t="s">
        <v>1013</v>
      </c>
      <c r="B190">
        <v>0.68700000000000006</v>
      </c>
      <c r="C190">
        <v>0.81299999999999994</v>
      </c>
      <c r="D190">
        <v>0.64700000000000002</v>
      </c>
      <c r="E190">
        <v>0.71499999999999997</v>
      </c>
      <c r="F190">
        <v>0.75</v>
      </c>
    </row>
    <row r="191" spans="1:6" x14ac:dyDescent="0.25">
      <c r="A191" t="s">
        <v>909</v>
      </c>
      <c r="B191">
        <v>0.68700000000000006</v>
      </c>
      <c r="C191">
        <v>0.81799999999999995</v>
      </c>
      <c r="D191">
        <v>0.79</v>
      </c>
      <c r="E191">
        <v>0.54800000000000004</v>
      </c>
      <c r="F191">
        <v>0.622</v>
      </c>
    </row>
    <row r="192" spans="1:6" x14ac:dyDescent="0.25">
      <c r="A192" t="s">
        <v>792</v>
      </c>
      <c r="B192">
        <v>0.68700000000000006</v>
      </c>
      <c r="C192">
        <v>0.20300000000000001</v>
      </c>
      <c r="D192">
        <v>0.47699999999999998</v>
      </c>
      <c r="E192">
        <v>0.89700000000000002</v>
      </c>
      <c r="F192">
        <v>0.96799999999999997</v>
      </c>
    </row>
    <row r="193" spans="1:6" x14ac:dyDescent="0.25">
      <c r="A193" t="s">
        <v>837</v>
      </c>
      <c r="B193">
        <v>0.68700000000000006</v>
      </c>
      <c r="C193">
        <v>0.79700000000000004</v>
      </c>
      <c r="D193">
        <v>0.88</v>
      </c>
      <c r="E193">
        <v>0.59</v>
      </c>
      <c r="F193">
        <v>0.66800000000000004</v>
      </c>
    </row>
    <row r="194" spans="1:6" x14ac:dyDescent="0.25">
      <c r="A194" t="s">
        <v>724</v>
      </c>
      <c r="B194">
        <v>0.68</v>
      </c>
      <c r="C194">
        <v>0.42499999999999999</v>
      </c>
      <c r="D194">
        <v>0.57999999999999996</v>
      </c>
      <c r="E194">
        <v>0.75800000000000001</v>
      </c>
      <c r="F194">
        <v>0.79300000000000004</v>
      </c>
    </row>
    <row r="195" spans="1:6" x14ac:dyDescent="0.25">
      <c r="A195" t="s">
        <v>720</v>
      </c>
      <c r="B195">
        <v>0.67800000000000005</v>
      </c>
      <c r="C195">
        <v>3.0000000000000001E-3</v>
      </c>
      <c r="D195">
        <v>5.8000000000000003E-2</v>
      </c>
      <c r="E195">
        <v>0.69</v>
      </c>
      <c r="F195">
        <v>0.67500000000000004</v>
      </c>
    </row>
    <row r="196" spans="1:6" x14ac:dyDescent="0.25">
      <c r="A196" t="s">
        <v>752</v>
      </c>
      <c r="B196">
        <v>0.67800000000000005</v>
      </c>
      <c r="C196">
        <v>0.72199999999999998</v>
      </c>
      <c r="D196">
        <v>0.71499999999999997</v>
      </c>
      <c r="E196">
        <v>0.70499999999999996</v>
      </c>
      <c r="F196">
        <v>0.628</v>
      </c>
    </row>
    <row r="197" spans="1:6" x14ac:dyDescent="0.25">
      <c r="A197" t="s">
        <v>810</v>
      </c>
      <c r="B197">
        <v>0.67800000000000005</v>
      </c>
      <c r="C197">
        <v>0.47199999999999998</v>
      </c>
      <c r="D197">
        <v>0.55500000000000005</v>
      </c>
      <c r="E197">
        <v>0.55500000000000005</v>
      </c>
      <c r="F197">
        <v>0.78200000000000003</v>
      </c>
    </row>
    <row r="198" spans="1:6" x14ac:dyDescent="0.25">
      <c r="A198" t="s">
        <v>802</v>
      </c>
      <c r="B198">
        <v>0.67800000000000005</v>
      </c>
      <c r="C198">
        <v>0.61499999999999999</v>
      </c>
      <c r="D198">
        <v>0.69699999999999995</v>
      </c>
      <c r="E198">
        <v>0.81299999999999994</v>
      </c>
      <c r="F198">
        <v>0.61799999999999999</v>
      </c>
    </row>
    <row r="199" spans="1:6" x14ac:dyDescent="0.25">
      <c r="A199" t="s">
        <v>849</v>
      </c>
      <c r="B199">
        <v>0.67200000000000004</v>
      </c>
      <c r="C199">
        <v>0.71299999999999997</v>
      </c>
      <c r="D199">
        <v>0.83</v>
      </c>
      <c r="E199">
        <v>0.748</v>
      </c>
      <c r="F199">
        <v>0.71</v>
      </c>
    </row>
    <row r="200" spans="1:6" x14ac:dyDescent="0.25">
      <c r="A200" t="s">
        <v>866</v>
      </c>
      <c r="B200">
        <v>0.67</v>
      </c>
      <c r="C200">
        <v>0.80200000000000005</v>
      </c>
      <c r="D200">
        <v>0.23200000000000001</v>
      </c>
      <c r="E200">
        <v>0.67300000000000004</v>
      </c>
      <c r="F200">
        <v>0.48499999999999999</v>
      </c>
    </row>
    <row r="201" spans="1:6" x14ac:dyDescent="0.25">
      <c r="A201" t="s">
        <v>735</v>
      </c>
      <c r="B201">
        <v>0.67</v>
      </c>
      <c r="C201">
        <v>2.3E-2</v>
      </c>
      <c r="D201">
        <v>0.70299999999999996</v>
      </c>
      <c r="E201">
        <v>0.71199999999999997</v>
      </c>
      <c r="F201">
        <v>0.69299999999999995</v>
      </c>
    </row>
    <row r="202" spans="1:6" x14ac:dyDescent="0.25">
      <c r="A202" t="s">
        <v>774</v>
      </c>
      <c r="B202">
        <v>0.66700000000000004</v>
      </c>
      <c r="C202">
        <v>0.51800000000000002</v>
      </c>
      <c r="D202">
        <v>0.26200000000000001</v>
      </c>
      <c r="E202">
        <v>0.748</v>
      </c>
      <c r="F202">
        <v>0.75800000000000001</v>
      </c>
    </row>
    <row r="203" spans="1:6" x14ac:dyDescent="0.25">
      <c r="A203" t="s">
        <v>796</v>
      </c>
      <c r="B203">
        <v>0.66700000000000004</v>
      </c>
      <c r="C203">
        <v>0.69</v>
      </c>
      <c r="D203">
        <v>0.67</v>
      </c>
      <c r="E203">
        <v>0.61499999999999999</v>
      </c>
      <c r="F203">
        <v>0.69299999999999995</v>
      </c>
    </row>
    <row r="204" spans="1:6" x14ac:dyDescent="0.25">
      <c r="A204" t="s">
        <v>767</v>
      </c>
      <c r="B204">
        <v>0.66700000000000004</v>
      </c>
      <c r="C204">
        <v>0.61499999999999999</v>
      </c>
      <c r="D204">
        <v>0.54700000000000004</v>
      </c>
      <c r="E204">
        <v>0.70299999999999996</v>
      </c>
      <c r="F204">
        <v>0.68799999999999994</v>
      </c>
    </row>
    <row r="205" spans="1:6" x14ac:dyDescent="0.25">
      <c r="A205" t="s">
        <v>770</v>
      </c>
      <c r="B205">
        <v>0.66200000000000003</v>
      </c>
      <c r="C205">
        <v>0.48199999999999998</v>
      </c>
      <c r="D205">
        <v>0.68200000000000005</v>
      </c>
      <c r="E205">
        <v>0.71699999999999997</v>
      </c>
      <c r="F205">
        <v>0.84299999999999997</v>
      </c>
    </row>
    <row r="206" spans="1:6" x14ac:dyDescent="0.25">
      <c r="A206" t="s">
        <v>848</v>
      </c>
      <c r="B206">
        <v>0.66</v>
      </c>
      <c r="C206">
        <v>0.51800000000000002</v>
      </c>
      <c r="D206">
        <v>0.70199999999999996</v>
      </c>
      <c r="E206">
        <v>0.81</v>
      </c>
      <c r="F206">
        <v>0.70499999999999996</v>
      </c>
    </row>
    <row r="207" spans="1:6" x14ac:dyDescent="0.25">
      <c r="A207" t="s">
        <v>894</v>
      </c>
      <c r="B207">
        <v>0.66</v>
      </c>
      <c r="C207">
        <v>0.63800000000000001</v>
      </c>
      <c r="D207">
        <v>0.745</v>
      </c>
      <c r="E207">
        <v>0.81499999999999995</v>
      </c>
      <c r="F207">
        <v>0.90300000000000002</v>
      </c>
    </row>
    <row r="208" spans="1:6" x14ac:dyDescent="0.25">
      <c r="A208" t="s">
        <v>726</v>
      </c>
      <c r="B208">
        <v>0.66</v>
      </c>
      <c r="C208">
        <v>0.15</v>
      </c>
      <c r="D208">
        <v>0.42499999999999999</v>
      </c>
      <c r="E208">
        <v>0.56699999999999995</v>
      </c>
      <c r="F208">
        <v>0.77</v>
      </c>
    </row>
    <row r="209" spans="1:6" x14ac:dyDescent="0.25">
      <c r="A209" t="s">
        <v>740</v>
      </c>
      <c r="B209">
        <v>0.65500000000000003</v>
      </c>
      <c r="C209">
        <v>0.20300000000000001</v>
      </c>
      <c r="D209">
        <v>0.51300000000000001</v>
      </c>
      <c r="E209">
        <v>0.77200000000000002</v>
      </c>
      <c r="F209">
        <v>0.64300000000000002</v>
      </c>
    </row>
    <row r="210" spans="1:6" x14ac:dyDescent="0.25">
      <c r="A210" t="s">
        <v>723</v>
      </c>
      <c r="B210">
        <v>0.65500000000000003</v>
      </c>
      <c r="C210">
        <v>0.36299999999999999</v>
      </c>
      <c r="D210">
        <v>5.8000000000000003E-2</v>
      </c>
      <c r="E210">
        <v>0.46700000000000003</v>
      </c>
      <c r="F210">
        <v>0.71699999999999997</v>
      </c>
    </row>
    <row r="211" spans="1:6" x14ac:dyDescent="0.25">
      <c r="A211" t="s">
        <v>1017</v>
      </c>
      <c r="B211">
        <v>0.65200000000000002</v>
      </c>
      <c r="C211">
        <v>0.80700000000000005</v>
      </c>
      <c r="D211">
        <v>0.20300000000000001</v>
      </c>
      <c r="E211">
        <v>0.05</v>
      </c>
      <c r="F211">
        <v>8.2000000000000003E-2</v>
      </c>
    </row>
    <row r="212" spans="1:6" x14ac:dyDescent="0.25">
      <c r="A212" t="s">
        <v>822</v>
      </c>
      <c r="B212">
        <v>0.65200000000000002</v>
      </c>
      <c r="C212">
        <v>0.59499999999999997</v>
      </c>
      <c r="D212">
        <v>0.77800000000000002</v>
      </c>
      <c r="E212">
        <v>0.84199999999999997</v>
      </c>
      <c r="F212">
        <v>0.85199999999999998</v>
      </c>
    </row>
    <row r="213" spans="1:6" x14ac:dyDescent="0.25">
      <c r="A213" t="s">
        <v>758</v>
      </c>
      <c r="B213">
        <v>0.64800000000000002</v>
      </c>
      <c r="C213">
        <v>0.58299999999999996</v>
      </c>
      <c r="D213">
        <v>0.77</v>
      </c>
      <c r="E213">
        <v>0.79200000000000004</v>
      </c>
      <c r="F213">
        <v>0.50700000000000001</v>
      </c>
    </row>
    <row r="214" spans="1:6" x14ac:dyDescent="0.25">
      <c r="A214" t="s">
        <v>940</v>
      </c>
      <c r="B214">
        <v>0.64800000000000002</v>
      </c>
      <c r="C214">
        <v>0.76700000000000002</v>
      </c>
      <c r="D214">
        <v>0.91800000000000004</v>
      </c>
      <c r="E214">
        <v>0.58699999999999997</v>
      </c>
      <c r="F214">
        <v>0.39300000000000002</v>
      </c>
    </row>
    <row r="215" spans="1:6" x14ac:dyDescent="0.25">
      <c r="A215" t="s">
        <v>932</v>
      </c>
      <c r="B215">
        <v>0.64500000000000002</v>
      </c>
      <c r="C215">
        <v>0.76</v>
      </c>
      <c r="D215">
        <v>0.84299999999999997</v>
      </c>
      <c r="E215">
        <v>0.60499999999999998</v>
      </c>
      <c r="F215">
        <v>0.59799999999999998</v>
      </c>
    </row>
    <row r="216" spans="1:6" x14ac:dyDescent="0.25">
      <c r="A216" t="s">
        <v>879</v>
      </c>
      <c r="B216">
        <v>0.64500000000000002</v>
      </c>
      <c r="C216">
        <v>0.71799999999999997</v>
      </c>
      <c r="D216">
        <v>0.7</v>
      </c>
      <c r="E216">
        <v>0.46200000000000002</v>
      </c>
      <c r="F216">
        <v>0.63200000000000001</v>
      </c>
    </row>
    <row r="217" spans="1:6" x14ac:dyDescent="0.25">
      <c r="A217" t="s">
        <v>821</v>
      </c>
      <c r="B217">
        <v>0.64500000000000002</v>
      </c>
      <c r="C217">
        <v>0.68700000000000006</v>
      </c>
      <c r="D217">
        <v>0.59299999999999997</v>
      </c>
      <c r="E217">
        <v>0.67800000000000005</v>
      </c>
      <c r="F217">
        <v>0.73299999999999998</v>
      </c>
    </row>
    <row r="218" spans="1:6" x14ac:dyDescent="0.25">
      <c r="A218" t="s">
        <v>742</v>
      </c>
      <c r="B218">
        <v>0.64</v>
      </c>
      <c r="C218">
        <v>9.7000000000000003E-2</v>
      </c>
      <c r="D218">
        <v>0.41699999999999998</v>
      </c>
      <c r="E218">
        <v>0.71199999999999997</v>
      </c>
      <c r="F218">
        <v>0.79800000000000004</v>
      </c>
    </row>
    <row r="219" spans="1:6" x14ac:dyDescent="0.25">
      <c r="A219" t="s">
        <v>961</v>
      </c>
      <c r="B219">
        <v>0.63800000000000001</v>
      </c>
      <c r="C219">
        <v>0.82299999999999995</v>
      </c>
      <c r="D219">
        <v>0.29499999999999998</v>
      </c>
      <c r="E219">
        <v>0.46700000000000003</v>
      </c>
      <c r="F219">
        <v>0.53</v>
      </c>
    </row>
    <row r="220" spans="1:6" x14ac:dyDescent="0.25">
      <c r="A220" t="s">
        <v>829</v>
      </c>
      <c r="B220">
        <v>0.63800000000000001</v>
      </c>
      <c r="C220">
        <v>0.74199999999999999</v>
      </c>
      <c r="D220">
        <v>0.75800000000000001</v>
      </c>
      <c r="E220">
        <v>0.59</v>
      </c>
      <c r="F220">
        <v>0.57999999999999996</v>
      </c>
    </row>
    <row r="221" spans="1:6" x14ac:dyDescent="0.25">
      <c r="A221" t="s">
        <v>1128</v>
      </c>
      <c r="B221">
        <v>0.63800000000000001</v>
      </c>
      <c r="C221">
        <v>0.85699999999999998</v>
      </c>
      <c r="D221">
        <v>0.125</v>
      </c>
      <c r="E221">
        <v>6.2E-2</v>
      </c>
      <c r="F221">
        <v>4.8000000000000001E-2</v>
      </c>
    </row>
    <row r="222" spans="1:6" x14ac:dyDescent="0.25">
      <c r="A222" t="s">
        <v>931</v>
      </c>
      <c r="B222">
        <v>0.63800000000000001</v>
      </c>
      <c r="C222">
        <v>0.48199999999999998</v>
      </c>
      <c r="D222">
        <v>0.55500000000000005</v>
      </c>
      <c r="E222">
        <v>0.748</v>
      </c>
      <c r="F222">
        <v>0.90300000000000002</v>
      </c>
    </row>
    <row r="223" spans="1:6" x14ac:dyDescent="0.25">
      <c r="A223" t="s">
        <v>854</v>
      </c>
      <c r="B223">
        <v>0.63800000000000001</v>
      </c>
      <c r="C223">
        <v>0.48199999999999998</v>
      </c>
      <c r="D223">
        <v>0.745</v>
      </c>
      <c r="E223">
        <v>0.78800000000000003</v>
      </c>
      <c r="F223">
        <v>0.64300000000000002</v>
      </c>
    </row>
    <row r="224" spans="1:6" x14ac:dyDescent="0.25">
      <c r="A224" t="s">
        <v>993</v>
      </c>
      <c r="B224">
        <v>0.63800000000000001</v>
      </c>
      <c r="C224">
        <v>0.85499999999999998</v>
      </c>
      <c r="D224">
        <v>0.09</v>
      </c>
      <c r="E224">
        <v>0.29499999999999998</v>
      </c>
      <c r="F224">
        <v>0.503</v>
      </c>
    </row>
    <row r="225" spans="1:6" x14ac:dyDescent="0.25">
      <c r="A225" t="s">
        <v>903</v>
      </c>
      <c r="B225">
        <v>0.63800000000000001</v>
      </c>
      <c r="C225">
        <v>0.73499999999999999</v>
      </c>
      <c r="D225">
        <v>0.78300000000000003</v>
      </c>
      <c r="E225">
        <v>0.623</v>
      </c>
      <c r="F225">
        <v>0.498</v>
      </c>
    </row>
    <row r="226" spans="1:6" x14ac:dyDescent="0.25">
      <c r="A226" t="s">
        <v>905</v>
      </c>
      <c r="B226">
        <v>0.627</v>
      </c>
      <c r="C226">
        <v>0.29299999999999998</v>
      </c>
      <c r="D226">
        <v>0.77800000000000002</v>
      </c>
      <c r="E226">
        <v>0.79700000000000004</v>
      </c>
      <c r="F226">
        <v>0.84499999999999997</v>
      </c>
    </row>
    <row r="227" spans="1:6" x14ac:dyDescent="0.25">
      <c r="A227" t="s">
        <v>750</v>
      </c>
      <c r="B227">
        <v>0.627</v>
      </c>
      <c r="C227">
        <v>0.63800000000000001</v>
      </c>
      <c r="D227">
        <v>0.72699999999999998</v>
      </c>
      <c r="E227">
        <v>0.54</v>
      </c>
      <c r="F227">
        <v>0.73199999999999998</v>
      </c>
    </row>
    <row r="228" spans="1:6" x14ac:dyDescent="0.25">
      <c r="A228" t="s">
        <v>719</v>
      </c>
      <c r="B228">
        <v>0.627</v>
      </c>
      <c r="C228">
        <v>0.23699999999999999</v>
      </c>
      <c r="D228">
        <v>0.56699999999999995</v>
      </c>
      <c r="E228">
        <v>0.72499999999999998</v>
      </c>
      <c r="F228">
        <v>0.49299999999999999</v>
      </c>
    </row>
    <row r="229" spans="1:6" x14ac:dyDescent="0.25">
      <c r="A229" t="s">
        <v>762</v>
      </c>
      <c r="B229">
        <v>0.622</v>
      </c>
      <c r="C229">
        <v>0.42499999999999999</v>
      </c>
      <c r="D229">
        <v>0.54700000000000004</v>
      </c>
      <c r="E229">
        <v>0.54</v>
      </c>
      <c r="F229">
        <v>0.79800000000000004</v>
      </c>
    </row>
    <row r="230" spans="1:6" x14ac:dyDescent="0.25">
      <c r="A230" t="s">
        <v>878</v>
      </c>
      <c r="B230">
        <v>0.622</v>
      </c>
      <c r="C230">
        <v>0.53800000000000003</v>
      </c>
      <c r="D230">
        <v>0.505</v>
      </c>
      <c r="E230">
        <v>0.71799999999999997</v>
      </c>
      <c r="F230">
        <v>0.86199999999999999</v>
      </c>
    </row>
    <row r="231" spans="1:6" x14ac:dyDescent="0.25">
      <c r="A231" t="s">
        <v>860</v>
      </c>
      <c r="B231">
        <v>0.622</v>
      </c>
      <c r="C231">
        <v>0.42499999999999999</v>
      </c>
      <c r="D231">
        <v>0.39500000000000002</v>
      </c>
      <c r="E231">
        <v>0.85299999999999998</v>
      </c>
      <c r="F231">
        <v>0.9</v>
      </c>
    </row>
    <row r="232" spans="1:6" x14ac:dyDescent="0.25">
      <c r="A232" t="s">
        <v>783</v>
      </c>
      <c r="B232">
        <v>0.622</v>
      </c>
      <c r="C232">
        <v>0.74199999999999999</v>
      </c>
      <c r="D232">
        <v>0.318</v>
      </c>
      <c r="E232">
        <v>0.54800000000000004</v>
      </c>
      <c r="F232">
        <v>0.65200000000000002</v>
      </c>
    </row>
    <row r="233" spans="1:6" x14ac:dyDescent="0.25">
      <c r="A233" t="s">
        <v>883</v>
      </c>
      <c r="B233">
        <v>0.61499999999999999</v>
      </c>
      <c r="C233">
        <v>0.63800000000000001</v>
      </c>
      <c r="D233">
        <v>0.64700000000000002</v>
      </c>
      <c r="E233">
        <v>0.74299999999999999</v>
      </c>
      <c r="F233">
        <v>0.57999999999999996</v>
      </c>
    </row>
    <row r="234" spans="1:6" x14ac:dyDescent="0.25">
      <c r="A234" t="s">
        <v>1055</v>
      </c>
      <c r="B234">
        <v>0.61499999999999999</v>
      </c>
      <c r="C234">
        <v>0.8</v>
      </c>
      <c r="D234">
        <v>0.29499999999999998</v>
      </c>
      <c r="E234">
        <v>0.05</v>
      </c>
      <c r="F234">
        <v>0.04</v>
      </c>
    </row>
    <row r="235" spans="1:6" x14ac:dyDescent="0.25">
      <c r="A235" t="s">
        <v>901</v>
      </c>
      <c r="B235">
        <v>0.61499999999999999</v>
      </c>
      <c r="C235">
        <v>0.498</v>
      </c>
      <c r="D235">
        <v>0.66300000000000003</v>
      </c>
      <c r="E235">
        <v>0.75</v>
      </c>
      <c r="F235">
        <v>0.73</v>
      </c>
    </row>
    <row r="236" spans="1:6" x14ac:dyDescent="0.25">
      <c r="A236" t="s">
        <v>1045</v>
      </c>
      <c r="B236">
        <v>0.61</v>
      </c>
      <c r="C236">
        <v>0.745</v>
      </c>
      <c r="D236">
        <v>0.59299999999999997</v>
      </c>
      <c r="E236">
        <v>0.71299999999999997</v>
      </c>
      <c r="F236">
        <v>0.65</v>
      </c>
    </row>
    <row r="237" spans="1:6" x14ac:dyDescent="0.25">
      <c r="A237" t="s">
        <v>995</v>
      </c>
      <c r="B237">
        <v>0.60799999999999998</v>
      </c>
      <c r="C237">
        <v>0.79700000000000004</v>
      </c>
      <c r="D237">
        <v>0.29499999999999998</v>
      </c>
      <c r="E237">
        <v>0.14799999999999999</v>
      </c>
      <c r="F237">
        <v>0.05</v>
      </c>
    </row>
    <row r="238" spans="1:6" x14ac:dyDescent="0.25">
      <c r="A238" t="s">
        <v>823</v>
      </c>
      <c r="B238">
        <v>0.60799999999999998</v>
      </c>
      <c r="C238">
        <v>0.72499999999999998</v>
      </c>
      <c r="D238">
        <v>0.85699999999999998</v>
      </c>
      <c r="E238">
        <v>0.46200000000000002</v>
      </c>
      <c r="F238">
        <v>0.45</v>
      </c>
    </row>
    <row r="239" spans="1:6" x14ac:dyDescent="0.25">
      <c r="A239" t="s">
        <v>789</v>
      </c>
      <c r="B239">
        <v>0.60799999999999998</v>
      </c>
      <c r="C239">
        <v>0.66300000000000003</v>
      </c>
      <c r="D239">
        <v>0.58499999999999996</v>
      </c>
      <c r="E239">
        <v>0.60299999999999998</v>
      </c>
      <c r="F239">
        <v>0.73699999999999999</v>
      </c>
    </row>
    <row r="240" spans="1:6" x14ac:dyDescent="0.25">
      <c r="A240" t="s">
        <v>826</v>
      </c>
      <c r="B240">
        <v>0.60799999999999998</v>
      </c>
      <c r="C240">
        <v>0.54800000000000004</v>
      </c>
      <c r="D240">
        <v>0.72</v>
      </c>
      <c r="E240">
        <v>0.83499999999999996</v>
      </c>
      <c r="F240">
        <v>0.56000000000000005</v>
      </c>
    </row>
    <row r="241" spans="1:6" x14ac:dyDescent="0.25">
      <c r="A241" t="s">
        <v>861</v>
      </c>
      <c r="B241">
        <v>0.60799999999999998</v>
      </c>
      <c r="C241">
        <v>0.77200000000000002</v>
      </c>
      <c r="D241">
        <v>0.64</v>
      </c>
      <c r="E241">
        <v>0.59199999999999997</v>
      </c>
      <c r="F241">
        <v>0.77300000000000002</v>
      </c>
    </row>
    <row r="242" spans="1:6" x14ac:dyDescent="0.25">
      <c r="A242" t="s">
        <v>771</v>
      </c>
      <c r="B242">
        <v>0.6</v>
      </c>
      <c r="C242">
        <v>0.627</v>
      </c>
      <c r="D242">
        <v>0.82499999999999996</v>
      </c>
      <c r="E242">
        <v>0.64800000000000002</v>
      </c>
      <c r="F242">
        <v>0.72499999999999998</v>
      </c>
    </row>
    <row r="243" spans="1:6" x14ac:dyDescent="0.25">
      <c r="A243" t="s">
        <v>906</v>
      </c>
      <c r="B243">
        <v>0.6</v>
      </c>
      <c r="C243">
        <v>0.65</v>
      </c>
      <c r="D243">
        <v>0.90200000000000002</v>
      </c>
      <c r="E243">
        <v>0.1</v>
      </c>
      <c r="F243">
        <v>0.57199999999999995</v>
      </c>
    </row>
    <row r="244" spans="1:6" x14ac:dyDescent="0.25">
      <c r="A244" t="s">
        <v>907</v>
      </c>
      <c r="B244">
        <v>0.6</v>
      </c>
      <c r="C244">
        <v>0.81799999999999995</v>
      </c>
      <c r="D244">
        <v>0.67500000000000004</v>
      </c>
      <c r="E244">
        <v>0.46700000000000003</v>
      </c>
      <c r="F244">
        <v>0.4</v>
      </c>
    </row>
    <row r="245" spans="1:6" x14ac:dyDescent="0.25">
      <c r="A245" t="s">
        <v>946</v>
      </c>
      <c r="B245">
        <v>0.6</v>
      </c>
      <c r="C245">
        <v>0.68700000000000006</v>
      </c>
      <c r="D245">
        <v>0.85499999999999998</v>
      </c>
      <c r="E245">
        <v>0.67</v>
      </c>
      <c r="F245">
        <v>0.71699999999999997</v>
      </c>
    </row>
    <row r="246" spans="1:6" x14ac:dyDescent="0.25">
      <c r="A246" t="s">
        <v>924</v>
      </c>
      <c r="B246">
        <v>0.6</v>
      </c>
      <c r="C246">
        <v>0.753</v>
      </c>
      <c r="D246">
        <v>0.67500000000000004</v>
      </c>
      <c r="E246">
        <v>0.57199999999999995</v>
      </c>
      <c r="F246">
        <v>0.53</v>
      </c>
    </row>
    <row r="247" spans="1:6" x14ac:dyDescent="0.25">
      <c r="A247" t="s">
        <v>763</v>
      </c>
      <c r="B247">
        <v>0.6</v>
      </c>
      <c r="C247">
        <v>0.47199999999999998</v>
      </c>
      <c r="D247">
        <v>0.47699999999999998</v>
      </c>
      <c r="E247">
        <v>0.63500000000000001</v>
      </c>
      <c r="F247">
        <v>0.70199999999999996</v>
      </c>
    </row>
    <row r="248" spans="1:6" x14ac:dyDescent="0.25">
      <c r="A248" t="s">
        <v>877</v>
      </c>
      <c r="B248">
        <v>0.6</v>
      </c>
      <c r="C248">
        <v>0.498</v>
      </c>
      <c r="D248">
        <v>0.67</v>
      </c>
      <c r="E248">
        <v>0.67800000000000005</v>
      </c>
      <c r="F248">
        <v>0.71199999999999997</v>
      </c>
    </row>
    <row r="249" spans="1:6" x14ac:dyDescent="0.25">
      <c r="A249" t="s">
        <v>806</v>
      </c>
      <c r="B249">
        <v>0.58799999999999997</v>
      </c>
      <c r="C249">
        <v>0.438</v>
      </c>
      <c r="D249">
        <v>0.61299999999999999</v>
      </c>
      <c r="E249">
        <v>0.72499999999999998</v>
      </c>
      <c r="F249">
        <v>0.748</v>
      </c>
    </row>
    <row r="250" spans="1:6" x14ac:dyDescent="0.25">
      <c r="A250" t="s">
        <v>748</v>
      </c>
      <c r="B250">
        <v>0.58699999999999997</v>
      </c>
      <c r="C250">
        <v>5.8000000000000003E-2</v>
      </c>
      <c r="D250">
        <v>5.8000000000000003E-2</v>
      </c>
      <c r="E250">
        <v>0.622</v>
      </c>
      <c r="F250">
        <v>0.49</v>
      </c>
    </row>
    <row r="251" spans="1:6" x14ac:dyDescent="0.25">
      <c r="A251" t="s">
        <v>1023</v>
      </c>
      <c r="B251">
        <v>0.58699999999999997</v>
      </c>
      <c r="C251">
        <v>0.78800000000000003</v>
      </c>
      <c r="D251">
        <v>0.745</v>
      </c>
      <c r="E251">
        <v>0.54300000000000004</v>
      </c>
      <c r="F251">
        <v>0.32200000000000001</v>
      </c>
    </row>
    <row r="252" spans="1:6" x14ac:dyDescent="0.25">
      <c r="A252" t="s">
        <v>836</v>
      </c>
      <c r="B252">
        <v>0.58699999999999997</v>
      </c>
      <c r="C252">
        <v>0.74299999999999999</v>
      </c>
      <c r="D252">
        <v>0.59299999999999997</v>
      </c>
      <c r="E252">
        <v>0.49299999999999999</v>
      </c>
      <c r="F252">
        <v>0.36699999999999999</v>
      </c>
    </row>
    <row r="253" spans="1:6" x14ac:dyDescent="0.25">
      <c r="A253" t="s">
        <v>900</v>
      </c>
      <c r="B253">
        <v>0.58699999999999997</v>
      </c>
      <c r="C253">
        <v>0.753</v>
      </c>
      <c r="D253">
        <v>0.79500000000000004</v>
      </c>
      <c r="E253">
        <v>0.57799999999999996</v>
      </c>
      <c r="F253">
        <v>0.36699999999999999</v>
      </c>
    </row>
    <row r="254" spans="1:6" x14ac:dyDescent="0.25">
      <c r="A254" t="s">
        <v>864</v>
      </c>
      <c r="B254">
        <v>0.58699999999999997</v>
      </c>
      <c r="C254">
        <v>0.54800000000000004</v>
      </c>
      <c r="D254">
        <v>0.57999999999999996</v>
      </c>
      <c r="E254">
        <v>0.73</v>
      </c>
      <c r="F254">
        <v>0.78200000000000003</v>
      </c>
    </row>
    <row r="255" spans="1:6" x14ac:dyDescent="0.25">
      <c r="A255" t="s">
        <v>855</v>
      </c>
      <c r="B255">
        <v>0.57799999999999996</v>
      </c>
      <c r="C255">
        <v>0.72199999999999998</v>
      </c>
      <c r="D255">
        <v>0.69699999999999995</v>
      </c>
      <c r="E255">
        <v>0.63200000000000001</v>
      </c>
      <c r="F255">
        <v>0.42299999999999999</v>
      </c>
    </row>
    <row r="256" spans="1:6" x14ac:dyDescent="0.25">
      <c r="A256" t="s">
        <v>927</v>
      </c>
      <c r="B256">
        <v>0.57799999999999996</v>
      </c>
      <c r="C256">
        <v>0.627</v>
      </c>
      <c r="D256">
        <v>0.59299999999999997</v>
      </c>
      <c r="E256">
        <v>0.86299999999999999</v>
      </c>
      <c r="F256">
        <v>0.65</v>
      </c>
    </row>
    <row r="257" spans="1:6" x14ac:dyDescent="0.25">
      <c r="A257" t="s">
        <v>800</v>
      </c>
      <c r="B257">
        <v>0.57799999999999996</v>
      </c>
      <c r="C257">
        <v>0.36299999999999999</v>
      </c>
      <c r="D257">
        <v>0.505</v>
      </c>
      <c r="E257">
        <v>0.61499999999999999</v>
      </c>
      <c r="F257">
        <v>0.65</v>
      </c>
    </row>
    <row r="258" spans="1:6" x14ac:dyDescent="0.25">
      <c r="A258" t="s">
        <v>869</v>
      </c>
      <c r="B258">
        <v>0.57299999999999995</v>
      </c>
      <c r="C258">
        <v>0.57499999999999996</v>
      </c>
      <c r="D258">
        <v>5.8000000000000003E-2</v>
      </c>
      <c r="E258">
        <v>0.753</v>
      </c>
      <c r="F258">
        <v>0.76700000000000002</v>
      </c>
    </row>
    <row r="259" spans="1:6" x14ac:dyDescent="0.25">
      <c r="A259" t="s">
        <v>833</v>
      </c>
      <c r="B259">
        <v>0.57299999999999995</v>
      </c>
      <c r="C259">
        <v>0.58299999999999996</v>
      </c>
      <c r="D259">
        <v>0.23200000000000001</v>
      </c>
      <c r="E259">
        <v>0.63300000000000001</v>
      </c>
      <c r="F259">
        <v>0.59499999999999997</v>
      </c>
    </row>
    <row r="260" spans="1:6" x14ac:dyDescent="0.25">
      <c r="A260" t="s">
        <v>873</v>
      </c>
      <c r="B260">
        <v>0.56999999999999995</v>
      </c>
      <c r="C260">
        <v>0.86</v>
      </c>
      <c r="D260">
        <v>0.51300000000000001</v>
      </c>
      <c r="E260">
        <v>0.122</v>
      </c>
      <c r="F260">
        <v>0.27300000000000002</v>
      </c>
    </row>
    <row r="261" spans="1:6" x14ac:dyDescent="0.25">
      <c r="A261" t="s">
        <v>820</v>
      </c>
      <c r="B261">
        <v>0.56999999999999995</v>
      </c>
      <c r="C261">
        <v>0.60799999999999998</v>
      </c>
      <c r="D261">
        <v>0.55500000000000005</v>
      </c>
      <c r="E261">
        <v>0.64800000000000002</v>
      </c>
      <c r="F261">
        <v>0.63200000000000001</v>
      </c>
    </row>
    <row r="262" spans="1:6" x14ac:dyDescent="0.25">
      <c r="A262" t="s">
        <v>769</v>
      </c>
      <c r="B262">
        <v>0.56699999999999995</v>
      </c>
      <c r="C262">
        <v>0.15</v>
      </c>
      <c r="D262">
        <v>0.35199999999999998</v>
      </c>
      <c r="E262">
        <v>0.63800000000000001</v>
      </c>
      <c r="F262">
        <v>0.54500000000000004</v>
      </c>
    </row>
    <row r="263" spans="1:6" x14ac:dyDescent="0.25">
      <c r="A263" t="s">
        <v>842</v>
      </c>
      <c r="B263">
        <v>0.56699999999999995</v>
      </c>
      <c r="C263">
        <v>0.56799999999999995</v>
      </c>
      <c r="D263">
        <v>0.77</v>
      </c>
      <c r="E263">
        <v>0.56699999999999995</v>
      </c>
      <c r="F263">
        <v>0.60799999999999998</v>
      </c>
    </row>
    <row r="264" spans="1:6" x14ac:dyDescent="0.25">
      <c r="A264" t="s">
        <v>888</v>
      </c>
      <c r="B264">
        <v>0.56699999999999995</v>
      </c>
      <c r="C264">
        <v>0.52700000000000002</v>
      </c>
      <c r="D264">
        <v>0.63500000000000001</v>
      </c>
      <c r="E264">
        <v>0.80300000000000005</v>
      </c>
      <c r="F264">
        <v>0.67200000000000004</v>
      </c>
    </row>
    <row r="265" spans="1:6" x14ac:dyDescent="0.25">
      <c r="A265" t="s">
        <v>809</v>
      </c>
      <c r="B265">
        <v>0.56699999999999995</v>
      </c>
      <c r="C265">
        <v>0.36299999999999999</v>
      </c>
      <c r="D265">
        <v>0.20300000000000001</v>
      </c>
      <c r="E265">
        <v>0.66800000000000004</v>
      </c>
      <c r="F265">
        <v>0.61299999999999999</v>
      </c>
    </row>
    <row r="266" spans="1:6" x14ac:dyDescent="0.25">
      <c r="A266" t="s">
        <v>899</v>
      </c>
      <c r="B266">
        <v>0.56699999999999995</v>
      </c>
      <c r="C266">
        <v>0.79</v>
      </c>
      <c r="D266">
        <v>0.505</v>
      </c>
      <c r="E266">
        <v>0.32500000000000001</v>
      </c>
      <c r="F266">
        <v>0.48499999999999999</v>
      </c>
    </row>
    <row r="267" spans="1:6" x14ac:dyDescent="0.25">
      <c r="A267" t="s">
        <v>916</v>
      </c>
      <c r="B267">
        <v>0.56699999999999995</v>
      </c>
      <c r="C267">
        <v>0.71799999999999997</v>
      </c>
      <c r="D267">
        <v>0.82799999999999996</v>
      </c>
      <c r="E267">
        <v>0.59699999999999998</v>
      </c>
      <c r="F267">
        <v>0.503</v>
      </c>
    </row>
    <row r="268" spans="1:6" x14ac:dyDescent="0.25">
      <c r="A268" t="s">
        <v>818</v>
      </c>
      <c r="B268">
        <v>0.56699999999999995</v>
      </c>
      <c r="C268">
        <v>0.67</v>
      </c>
      <c r="D268">
        <v>0.37</v>
      </c>
      <c r="E268">
        <v>0.52700000000000002</v>
      </c>
      <c r="F268">
        <v>0.53500000000000003</v>
      </c>
    </row>
    <row r="269" spans="1:6" x14ac:dyDescent="0.25">
      <c r="A269" t="s">
        <v>835</v>
      </c>
      <c r="B269">
        <v>0.55500000000000005</v>
      </c>
      <c r="C269">
        <v>0.65700000000000003</v>
      </c>
      <c r="D269">
        <v>0.71499999999999997</v>
      </c>
      <c r="E269">
        <v>0.58499999999999996</v>
      </c>
      <c r="F269">
        <v>0.622</v>
      </c>
    </row>
    <row r="270" spans="1:6" x14ac:dyDescent="0.25">
      <c r="A270" t="s">
        <v>881</v>
      </c>
      <c r="B270">
        <v>0.55500000000000005</v>
      </c>
      <c r="C270">
        <v>0.23699999999999999</v>
      </c>
      <c r="D270">
        <v>0.52</v>
      </c>
      <c r="E270">
        <v>0.88500000000000001</v>
      </c>
      <c r="F270">
        <v>0.56499999999999995</v>
      </c>
    </row>
    <row r="271" spans="1:6" x14ac:dyDescent="0.25">
      <c r="A271" t="s">
        <v>975</v>
      </c>
      <c r="B271">
        <v>0.55200000000000005</v>
      </c>
      <c r="C271">
        <v>0.71299999999999997</v>
      </c>
      <c r="D271">
        <v>0.58499999999999996</v>
      </c>
      <c r="E271">
        <v>0.443</v>
      </c>
      <c r="F271">
        <v>0.625</v>
      </c>
    </row>
    <row r="272" spans="1:6" x14ac:dyDescent="0.25">
      <c r="A272" t="s">
        <v>746</v>
      </c>
      <c r="B272">
        <v>0.55200000000000005</v>
      </c>
      <c r="C272">
        <v>0.29299999999999998</v>
      </c>
      <c r="D272">
        <v>0.54700000000000004</v>
      </c>
      <c r="E272">
        <v>0.627</v>
      </c>
      <c r="F272">
        <v>0.59499999999999997</v>
      </c>
    </row>
    <row r="273" spans="1:6" x14ac:dyDescent="0.25">
      <c r="A273" t="s">
        <v>746</v>
      </c>
      <c r="B273">
        <v>0.55200000000000005</v>
      </c>
      <c r="C273">
        <v>0.29299999999999998</v>
      </c>
      <c r="D273">
        <v>0.54700000000000004</v>
      </c>
      <c r="E273">
        <v>0.627</v>
      </c>
      <c r="F273">
        <v>0.59499999999999997</v>
      </c>
    </row>
    <row r="274" spans="1:6" x14ac:dyDescent="0.25">
      <c r="A274" t="s">
        <v>757</v>
      </c>
      <c r="B274">
        <v>0.55200000000000005</v>
      </c>
      <c r="C274">
        <v>0.32300000000000001</v>
      </c>
      <c r="D274">
        <v>0.35199999999999998</v>
      </c>
      <c r="E274">
        <v>0.59699999999999998</v>
      </c>
      <c r="F274">
        <v>0.628</v>
      </c>
    </row>
    <row r="275" spans="1:6" x14ac:dyDescent="0.25">
      <c r="A275" t="s">
        <v>998</v>
      </c>
      <c r="B275">
        <v>0.55200000000000005</v>
      </c>
      <c r="C275">
        <v>0.68</v>
      </c>
      <c r="D275">
        <v>0.72699999999999998</v>
      </c>
      <c r="E275">
        <v>0.77</v>
      </c>
      <c r="F275">
        <v>0.188</v>
      </c>
    </row>
    <row r="276" spans="1:6" x14ac:dyDescent="0.25">
      <c r="A276" t="s">
        <v>689</v>
      </c>
      <c r="B276">
        <v>0.55200000000000005</v>
      </c>
      <c r="C276">
        <v>0.36299999999999999</v>
      </c>
      <c r="D276">
        <v>0.625</v>
      </c>
      <c r="E276">
        <v>0.438</v>
      </c>
      <c r="F276">
        <v>0.55300000000000005</v>
      </c>
    </row>
    <row r="277" spans="1:6" x14ac:dyDescent="0.25">
      <c r="A277" t="s">
        <v>801</v>
      </c>
      <c r="B277">
        <v>0.55200000000000005</v>
      </c>
      <c r="C277">
        <v>0.36299999999999999</v>
      </c>
      <c r="D277">
        <v>0.37</v>
      </c>
      <c r="E277">
        <v>0.83299999999999996</v>
      </c>
      <c r="F277">
        <v>0.45500000000000002</v>
      </c>
    </row>
    <row r="278" spans="1:6" x14ac:dyDescent="0.25">
      <c r="A278" t="s">
        <v>712</v>
      </c>
      <c r="B278">
        <v>0.54</v>
      </c>
      <c r="C278">
        <v>0.36299999999999999</v>
      </c>
      <c r="D278">
        <v>0.622</v>
      </c>
      <c r="E278">
        <v>0.57799999999999996</v>
      </c>
      <c r="F278">
        <v>0.66800000000000004</v>
      </c>
    </row>
    <row r="279" spans="1:6" x14ac:dyDescent="0.25">
      <c r="A279" t="s">
        <v>949</v>
      </c>
      <c r="B279">
        <v>0.54</v>
      </c>
      <c r="C279">
        <v>0.60799999999999998</v>
      </c>
      <c r="D279">
        <v>0.56699999999999995</v>
      </c>
      <c r="E279">
        <v>0.67800000000000005</v>
      </c>
      <c r="F279">
        <v>0.69699999999999995</v>
      </c>
    </row>
    <row r="280" spans="1:6" x14ac:dyDescent="0.25">
      <c r="A280" t="s">
        <v>817</v>
      </c>
      <c r="B280">
        <v>0.54</v>
      </c>
      <c r="C280">
        <v>0.26300000000000001</v>
      </c>
      <c r="D280">
        <v>0.35199999999999998</v>
      </c>
      <c r="E280">
        <v>0.76500000000000001</v>
      </c>
      <c r="F280">
        <v>0.61199999999999999</v>
      </c>
    </row>
    <row r="281" spans="1:6" x14ac:dyDescent="0.25">
      <c r="A281" t="s">
        <v>913</v>
      </c>
      <c r="B281">
        <v>0.53500000000000003</v>
      </c>
      <c r="C281">
        <v>0.36299999999999999</v>
      </c>
      <c r="D281">
        <v>0.64700000000000002</v>
      </c>
      <c r="E281">
        <v>0.49299999999999999</v>
      </c>
      <c r="F281">
        <v>0.71</v>
      </c>
    </row>
    <row r="282" spans="1:6" x14ac:dyDescent="0.25">
      <c r="A282" t="s">
        <v>850</v>
      </c>
      <c r="B282">
        <v>0.53500000000000003</v>
      </c>
      <c r="C282">
        <v>0.65800000000000003</v>
      </c>
      <c r="D282">
        <v>0.47699999999999998</v>
      </c>
      <c r="E282">
        <v>0.54</v>
      </c>
      <c r="F282">
        <v>0.66800000000000004</v>
      </c>
    </row>
    <row r="283" spans="1:6" x14ac:dyDescent="0.25">
      <c r="A283" t="s">
        <v>912</v>
      </c>
      <c r="B283">
        <v>0.53200000000000003</v>
      </c>
      <c r="C283">
        <v>0.68700000000000006</v>
      </c>
      <c r="D283">
        <v>0.41699999999999998</v>
      </c>
      <c r="E283">
        <v>0.51</v>
      </c>
      <c r="F283">
        <v>0.52200000000000002</v>
      </c>
    </row>
    <row r="284" spans="1:6" x14ac:dyDescent="0.25">
      <c r="A284" t="s">
        <v>976</v>
      </c>
      <c r="B284">
        <v>0.53</v>
      </c>
      <c r="C284">
        <v>0.73299999999999998</v>
      </c>
      <c r="D284">
        <v>0.56699999999999995</v>
      </c>
      <c r="E284">
        <v>0.503</v>
      </c>
      <c r="F284">
        <v>0.56000000000000005</v>
      </c>
    </row>
    <row r="285" spans="1:6" x14ac:dyDescent="0.25">
      <c r="A285" t="s">
        <v>846</v>
      </c>
      <c r="B285">
        <v>0.53</v>
      </c>
      <c r="C285">
        <v>0.59499999999999997</v>
      </c>
      <c r="D285">
        <v>0.78</v>
      </c>
      <c r="E285">
        <v>0.48299999999999998</v>
      </c>
      <c r="F285">
        <v>0.64</v>
      </c>
    </row>
    <row r="286" spans="1:6" x14ac:dyDescent="0.25">
      <c r="A286" t="s">
        <v>865</v>
      </c>
      <c r="B286">
        <v>0.53</v>
      </c>
      <c r="C286">
        <v>0.59499999999999997</v>
      </c>
      <c r="D286">
        <v>0.622</v>
      </c>
      <c r="E286">
        <v>0.64200000000000002</v>
      </c>
      <c r="F286">
        <v>0.442</v>
      </c>
    </row>
    <row r="287" spans="1:6" x14ac:dyDescent="0.25">
      <c r="A287" t="s">
        <v>843</v>
      </c>
      <c r="B287">
        <v>0.52500000000000002</v>
      </c>
      <c r="C287">
        <v>0.42499999999999999</v>
      </c>
      <c r="D287">
        <v>0.64700000000000002</v>
      </c>
      <c r="E287">
        <v>0.62</v>
      </c>
      <c r="F287">
        <v>0.36699999999999999</v>
      </c>
    </row>
    <row r="288" spans="1:6" x14ac:dyDescent="0.25">
      <c r="A288" t="s">
        <v>874</v>
      </c>
      <c r="B288">
        <v>0.52300000000000002</v>
      </c>
      <c r="C288">
        <v>0.61499999999999999</v>
      </c>
      <c r="D288">
        <v>0.72299999999999998</v>
      </c>
      <c r="E288">
        <v>0.63200000000000001</v>
      </c>
      <c r="F288">
        <v>0.39300000000000002</v>
      </c>
    </row>
    <row r="289" spans="1:6" x14ac:dyDescent="0.25">
      <c r="A289" t="s">
        <v>803</v>
      </c>
      <c r="B289">
        <v>0.52300000000000002</v>
      </c>
      <c r="C289">
        <v>0.36299999999999999</v>
      </c>
      <c r="D289">
        <v>0.443</v>
      </c>
      <c r="E289">
        <v>0.60799999999999998</v>
      </c>
      <c r="F289">
        <v>0.63500000000000001</v>
      </c>
    </row>
    <row r="290" spans="1:6" x14ac:dyDescent="0.25">
      <c r="A290" t="s">
        <v>964</v>
      </c>
      <c r="B290">
        <v>0.52</v>
      </c>
      <c r="C290">
        <v>0.64800000000000002</v>
      </c>
      <c r="D290">
        <v>0.65700000000000003</v>
      </c>
      <c r="E290">
        <v>0.05</v>
      </c>
      <c r="F290">
        <v>0.04</v>
      </c>
    </row>
    <row r="291" spans="1:6" x14ac:dyDescent="0.25">
      <c r="A291" t="s">
        <v>947</v>
      </c>
      <c r="B291">
        <v>0.52</v>
      </c>
      <c r="C291">
        <v>0.32300000000000001</v>
      </c>
      <c r="D291">
        <v>0.57999999999999996</v>
      </c>
      <c r="E291">
        <v>0.73</v>
      </c>
      <c r="F291">
        <v>0.70299999999999996</v>
      </c>
    </row>
    <row r="292" spans="1:6" x14ac:dyDescent="0.25">
      <c r="A292" t="s">
        <v>1010</v>
      </c>
      <c r="B292">
        <v>0.52</v>
      </c>
      <c r="C292">
        <v>0.67</v>
      </c>
      <c r="D292">
        <v>0.39500000000000002</v>
      </c>
      <c r="E292">
        <v>0.62</v>
      </c>
      <c r="F292">
        <v>0.69799999999999995</v>
      </c>
    </row>
    <row r="293" spans="1:6" x14ac:dyDescent="0.25">
      <c r="A293" t="s">
        <v>895</v>
      </c>
      <c r="B293">
        <v>0.51500000000000001</v>
      </c>
      <c r="C293">
        <v>0.32300000000000001</v>
      </c>
      <c r="D293">
        <v>0.23200000000000001</v>
      </c>
      <c r="E293">
        <v>0.69</v>
      </c>
      <c r="F293">
        <v>0.68500000000000005</v>
      </c>
    </row>
    <row r="294" spans="1:6" x14ac:dyDescent="0.25">
      <c r="A294" t="s">
        <v>862</v>
      </c>
      <c r="B294">
        <v>0.51500000000000001</v>
      </c>
      <c r="C294">
        <v>0.61499999999999999</v>
      </c>
      <c r="D294">
        <v>0.318</v>
      </c>
      <c r="E294">
        <v>0.52200000000000002</v>
      </c>
      <c r="F294">
        <v>0.59499999999999997</v>
      </c>
    </row>
    <row r="295" spans="1:6" x14ac:dyDescent="0.25">
      <c r="A295" t="s">
        <v>880</v>
      </c>
      <c r="B295">
        <v>0.51500000000000001</v>
      </c>
      <c r="C295">
        <v>0.51300000000000001</v>
      </c>
      <c r="D295">
        <v>0.622</v>
      </c>
      <c r="E295">
        <v>0.66300000000000003</v>
      </c>
      <c r="F295">
        <v>0.72499999999999998</v>
      </c>
    </row>
    <row r="296" spans="1:6" x14ac:dyDescent="0.25">
      <c r="A296" t="s">
        <v>963</v>
      </c>
      <c r="B296">
        <v>0.51</v>
      </c>
      <c r="C296">
        <v>0.52700000000000002</v>
      </c>
      <c r="D296">
        <v>0.86</v>
      </c>
      <c r="E296">
        <v>0.66500000000000004</v>
      </c>
      <c r="F296">
        <v>0.60199999999999998</v>
      </c>
    </row>
    <row r="297" spans="1:6" x14ac:dyDescent="0.25">
      <c r="A297" t="s">
        <v>1049</v>
      </c>
      <c r="B297">
        <v>0.51</v>
      </c>
      <c r="C297">
        <v>0.72799999999999998</v>
      </c>
      <c r="D297">
        <v>0.35199999999999998</v>
      </c>
      <c r="E297">
        <v>0.05</v>
      </c>
      <c r="F297">
        <v>0.04</v>
      </c>
    </row>
    <row r="298" spans="1:6" x14ac:dyDescent="0.25">
      <c r="A298" t="s">
        <v>825</v>
      </c>
      <c r="B298">
        <v>0.51</v>
      </c>
      <c r="C298">
        <v>0.23699999999999999</v>
      </c>
      <c r="D298">
        <v>0.29499999999999998</v>
      </c>
      <c r="E298">
        <v>0.57199999999999995</v>
      </c>
      <c r="F298">
        <v>0.67200000000000004</v>
      </c>
    </row>
    <row r="299" spans="1:6" x14ac:dyDescent="0.25">
      <c r="A299" t="s">
        <v>804</v>
      </c>
      <c r="B299">
        <v>0.51</v>
      </c>
      <c r="C299">
        <v>0.47199999999999998</v>
      </c>
      <c r="D299">
        <v>0.54700000000000004</v>
      </c>
      <c r="E299">
        <v>0.53</v>
      </c>
      <c r="F299">
        <v>0.46800000000000003</v>
      </c>
    </row>
    <row r="300" spans="1:6" x14ac:dyDescent="0.25">
      <c r="A300" t="s">
        <v>938</v>
      </c>
      <c r="B300">
        <v>0.51</v>
      </c>
      <c r="C300">
        <v>0.72799999999999998</v>
      </c>
      <c r="D300">
        <v>0.16200000000000001</v>
      </c>
      <c r="E300">
        <v>0.27700000000000002</v>
      </c>
      <c r="F300">
        <v>0.26700000000000002</v>
      </c>
    </row>
    <row r="301" spans="1:6" x14ac:dyDescent="0.25">
      <c r="A301" t="s">
        <v>760</v>
      </c>
      <c r="B301">
        <v>0.502</v>
      </c>
      <c r="C301">
        <v>0.36299999999999999</v>
      </c>
      <c r="D301">
        <v>0.505</v>
      </c>
      <c r="E301">
        <v>0.56699999999999995</v>
      </c>
      <c r="F301">
        <v>0.40500000000000003</v>
      </c>
    </row>
    <row r="302" spans="1:6" x14ac:dyDescent="0.25">
      <c r="A302" t="s">
        <v>830</v>
      </c>
      <c r="B302">
        <v>0.502</v>
      </c>
      <c r="C302">
        <v>0.49</v>
      </c>
      <c r="D302">
        <v>5.8000000000000003E-2</v>
      </c>
      <c r="E302">
        <v>0.51</v>
      </c>
      <c r="F302">
        <v>0.53500000000000003</v>
      </c>
    </row>
    <row r="303" spans="1:6" x14ac:dyDescent="0.25">
      <c r="A303" t="s">
        <v>834</v>
      </c>
      <c r="B303">
        <v>0.502</v>
      </c>
      <c r="C303">
        <v>0.51300000000000001</v>
      </c>
      <c r="D303">
        <v>5.8000000000000003E-2</v>
      </c>
      <c r="E303">
        <v>0.36799999999999999</v>
      </c>
      <c r="F303">
        <v>0.45500000000000002</v>
      </c>
    </row>
    <row r="304" spans="1:6" x14ac:dyDescent="0.25">
      <c r="A304" t="s">
        <v>915</v>
      </c>
      <c r="B304">
        <v>0.502</v>
      </c>
      <c r="C304">
        <v>0.49</v>
      </c>
      <c r="D304">
        <v>0.69299999999999995</v>
      </c>
      <c r="E304">
        <v>0.63200000000000001</v>
      </c>
      <c r="F304">
        <v>0.66800000000000004</v>
      </c>
    </row>
    <row r="305" spans="1:6" x14ac:dyDescent="0.25">
      <c r="A305" t="s">
        <v>867</v>
      </c>
      <c r="B305">
        <v>0.495</v>
      </c>
      <c r="C305">
        <v>2.3E-2</v>
      </c>
      <c r="D305">
        <v>0.41699999999999998</v>
      </c>
      <c r="E305">
        <v>0.41299999999999998</v>
      </c>
      <c r="F305">
        <v>0.55300000000000005</v>
      </c>
    </row>
    <row r="306" spans="1:6" x14ac:dyDescent="0.25">
      <c r="A306" t="s">
        <v>908</v>
      </c>
      <c r="B306">
        <v>0.495</v>
      </c>
      <c r="C306">
        <v>0.47199999999999998</v>
      </c>
      <c r="D306">
        <v>0.63500000000000001</v>
      </c>
      <c r="E306">
        <v>0.78</v>
      </c>
      <c r="F306">
        <v>0.432</v>
      </c>
    </row>
    <row r="307" spans="1:6" x14ac:dyDescent="0.25">
      <c r="A307" t="s">
        <v>972</v>
      </c>
      <c r="B307">
        <v>0.495</v>
      </c>
      <c r="C307">
        <v>0.36299999999999999</v>
      </c>
      <c r="D307">
        <v>0.85199999999999998</v>
      </c>
      <c r="E307">
        <v>0.49299999999999999</v>
      </c>
      <c r="F307">
        <v>0.6</v>
      </c>
    </row>
    <row r="308" spans="1:6" x14ac:dyDescent="0.25">
      <c r="A308" t="s">
        <v>893</v>
      </c>
      <c r="B308">
        <v>0.49</v>
      </c>
      <c r="C308">
        <v>0.20300000000000001</v>
      </c>
      <c r="D308">
        <v>0.54700000000000004</v>
      </c>
      <c r="E308">
        <v>0.58499999999999996</v>
      </c>
      <c r="F308">
        <v>0.432</v>
      </c>
    </row>
    <row r="309" spans="1:6" x14ac:dyDescent="0.25">
      <c r="A309" t="s">
        <v>926</v>
      </c>
      <c r="B309">
        <v>0.49</v>
      </c>
      <c r="C309">
        <v>0.63800000000000001</v>
      </c>
      <c r="D309">
        <v>0.23200000000000001</v>
      </c>
      <c r="E309">
        <v>0.56000000000000005</v>
      </c>
      <c r="F309">
        <v>0.432</v>
      </c>
    </row>
    <row r="310" spans="1:6" x14ac:dyDescent="0.25">
      <c r="A310" t="s">
        <v>954</v>
      </c>
      <c r="B310">
        <v>0.49</v>
      </c>
      <c r="C310">
        <v>0.73299999999999998</v>
      </c>
      <c r="D310">
        <v>5.8000000000000003E-2</v>
      </c>
      <c r="E310">
        <v>0.25800000000000001</v>
      </c>
      <c r="F310">
        <v>0.28199999999999997</v>
      </c>
    </row>
    <row r="311" spans="1:6" x14ac:dyDescent="0.25">
      <c r="A311" t="s">
        <v>1050</v>
      </c>
      <c r="B311">
        <v>0.48499999999999999</v>
      </c>
      <c r="C311">
        <v>0.69799999999999995</v>
      </c>
      <c r="D311">
        <v>0.09</v>
      </c>
      <c r="E311">
        <v>0.05</v>
      </c>
      <c r="F311">
        <v>0.04</v>
      </c>
    </row>
    <row r="312" spans="1:6" x14ac:dyDescent="0.25">
      <c r="A312" t="s">
        <v>967</v>
      </c>
      <c r="B312">
        <v>0.48499999999999999</v>
      </c>
      <c r="C312">
        <v>0.15</v>
      </c>
      <c r="D312">
        <v>0.26200000000000001</v>
      </c>
      <c r="E312">
        <v>0.65500000000000003</v>
      </c>
      <c r="F312">
        <v>0.78200000000000003</v>
      </c>
    </row>
    <row r="313" spans="1:6" x14ac:dyDescent="0.25">
      <c r="A313" t="s">
        <v>942</v>
      </c>
      <c r="B313">
        <v>0.48199999999999998</v>
      </c>
      <c r="C313">
        <v>0.48199999999999998</v>
      </c>
      <c r="D313">
        <v>0.49299999999999999</v>
      </c>
      <c r="E313">
        <v>0.82</v>
      </c>
      <c r="F313">
        <v>0.72499999999999998</v>
      </c>
    </row>
    <row r="314" spans="1:6" x14ac:dyDescent="0.25">
      <c r="A314" t="s">
        <v>807</v>
      </c>
      <c r="B314">
        <v>0.48199999999999998</v>
      </c>
      <c r="C314">
        <v>0.32300000000000001</v>
      </c>
      <c r="D314">
        <v>0.26200000000000001</v>
      </c>
      <c r="E314">
        <v>0.57499999999999996</v>
      </c>
      <c r="F314">
        <v>0.45</v>
      </c>
    </row>
    <row r="315" spans="1:6" x14ac:dyDescent="0.25">
      <c r="A315" t="s">
        <v>816</v>
      </c>
      <c r="B315">
        <v>0.48199999999999998</v>
      </c>
      <c r="C315">
        <v>0.39800000000000002</v>
      </c>
      <c r="D315">
        <v>5.8000000000000003E-2</v>
      </c>
      <c r="E315">
        <v>0.53300000000000003</v>
      </c>
      <c r="F315">
        <v>0.35299999999999998</v>
      </c>
    </row>
    <row r="316" spans="1:6" x14ac:dyDescent="0.25">
      <c r="A316" t="s">
        <v>1024</v>
      </c>
      <c r="B316">
        <v>0.47699999999999998</v>
      </c>
      <c r="C316">
        <v>0.59499999999999997</v>
      </c>
      <c r="D316">
        <v>0.872</v>
      </c>
      <c r="E316">
        <v>0.45300000000000001</v>
      </c>
      <c r="F316">
        <v>0.63700000000000001</v>
      </c>
    </row>
    <row r="317" spans="1:6" x14ac:dyDescent="0.25">
      <c r="A317" t="s">
        <v>953</v>
      </c>
      <c r="B317">
        <v>0.47699999999999998</v>
      </c>
      <c r="C317">
        <v>0.51300000000000001</v>
      </c>
      <c r="D317">
        <v>0.63500000000000001</v>
      </c>
      <c r="E317">
        <v>0.65300000000000002</v>
      </c>
      <c r="F317">
        <v>0.56000000000000005</v>
      </c>
    </row>
    <row r="318" spans="1:6" x14ac:dyDescent="0.25">
      <c r="A318" t="s">
        <v>1035</v>
      </c>
      <c r="B318">
        <v>0.47299999999999998</v>
      </c>
      <c r="C318">
        <v>0.36299999999999999</v>
      </c>
      <c r="D318">
        <v>0.68500000000000005</v>
      </c>
      <c r="E318">
        <v>0.61499999999999999</v>
      </c>
      <c r="F318">
        <v>0.70199999999999996</v>
      </c>
    </row>
    <row r="319" spans="1:6" x14ac:dyDescent="0.25">
      <c r="A319" t="s">
        <v>845</v>
      </c>
      <c r="B319">
        <v>0.47299999999999998</v>
      </c>
      <c r="C319">
        <v>0.15</v>
      </c>
      <c r="D319">
        <v>0.16200000000000001</v>
      </c>
      <c r="E319">
        <v>0.437</v>
      </c>
      <c r="F319">
        <v>0.39300000000000002</v>
      </c>
    </row>
    <row r="320" spans="1:6" x14ac:dyDescent="0.25">
      <c r="A320" t="s">
        <v>936</v>
      </c>
      <c r="B320">
        <v>0.47299999999999998</v>
      </c>
      <c r="C320">
        <v>0.45200000000000001</v>
      </c>
      <c r="D320">
        <v>0.35199999999999998</v>
      </c>
      <c r="E320">
        <v>0.52700000000000002</v>
      </c>
      <c r="F320">
        <v>0.56499999999999995</v>
      </c>
    </row>
    <row r="321" spans="1:6" x14ac:dyDescent="0.25">
      <c r="A321" t="s">
        <v>956</v>
      </c>
      <c r="B321">
        <v>0.47299999999999998</v>
      </c>
      <c r="C321">
        <v>0.56200000000000006</v>
      </c>
      <c r="D321">
        <v>0.65200000000000002</v>
      </c>
      <c r="E321">
        <v>0.443</v>
      </c>
      <c r="F321">
        <v>0.51</v>
      </c>
    </row>
    <row r="322" spans="1:6" x14ac:dyDescent="0.25">
      <c r="A322" t="s">
        <v>872</v>
      </c>
      <c r="B322">
        <v>0.46700000000000003</v>
      </c>
      <c r="C322">
        <v>0.36299999999999999</v>
      </c>
      <c r="D322">
        <v>0.77</v>
      </c>
      <c r="E322">
        <v>0.503</v>
      </c>
      <c r="F322">
        <v>0.4</v>
      </c>
    </row>
    <row r="323" spans="1:6" x14ac:dyDescent="0.25">
      <c r="A323" t="s">
        <v>1002</v>
      </c>
      <c r="B323">
        <v>0.46700000000000003</v>
      </c>
      <c r="C323">
        <v>0.70799999999999996</v>
      </c>
      <c r="D323">
        <v>0.54700000000000004</v>
      </c>
      <c r="E323">
        <v>0.35</v>
      </c>
      <c r="F323">
        <v>0.26800000000000002</v>
      </c>
    </row>
    <row r="324" spans="1:6" x14ac:dyDescent="0.25">
      <c r="A324" t="s">
        <v>1004</v>
      </c>
      <c r="B324">
        <v>0.46700000000000003</v>
      </c>
      <c r="C324">
        <v>0.622</v>
      </c>
      <c r="D324">
        <v>0.73299999999999998</v>
      </c>
      <c r="E324">
        <v>0.69199999999999995</v>
      </c>
      <c r="F324">
        <v>0.40500000000000003</v>
      </c>
    </row>
    <row r="325" spans="1:6" x14ac:dyDescent="0.25">
      <c r="A325" t="s">
        <v>797</v>
      </c>
      <c r="B325">
        <v>0.46700000000000003</v>
      </c>
      <c r="C325">
        <v>0.20300000000000001</v>
      </c>
      <c r="D325">
        <v>0.26200000000000001</v>
      </c>
      <c r="E325">
        <v>0.48299999999999998</v>
      </c>
      <c r="F325">
        <v>0.34499999999999997</v>
      </c>
    </row>
    <row r="326" spans="1:6" x14ac:dyDescent="0.25">
      <c r="A326" t="s">
        <v>935</v>
      </c>
      <c r="B326">
        <v>0.46700000000000003</v>
      </c>
      <c r="C326">
        <v>0.42499999999999999</v>
      </c>
      <c r="D326">
        <v>0.56699999999999995</v>
      </c>
      <c r="E326">
        <v>0.60799999999999998</v>
      </c>
      <c r="F326">
        <v>0.59799999999999998</v>
      </c>
    </row>
    <row r="327" spans="1:6" x14ac:dyDescent="0.25">
      <c r="A327" t="s">
        <v>1071</v>
      </c>
      <c r="B327">
        <v>0.46700000000000003</v>
      </c>
      <c r="C327">
        <v>0.68</v>
      </c>
      <c r="D327">
        <v>0.20300000000000001</v>
      </c>
      <c r="E327">
        <v>0.28499999999999998</v>
      </c>
      <c r="F327">
        <v>0.34499999999999997</v>
      </c>
    </row>
    <row r="328" spans="1:6" x14ac:dyDescent="0.25">
      <c r="A328" t="s">
        <v>944</v>
      </c>
      <c r="B328">
        <v>0.45700000000000002</v>
      </c>
      <c r="C328">
        <v>0.68</v>
      </c>
      <c r="D328">
        <v>0.53</v>
      </c>
      <c r="E328">
        <v>0.40200000000000002</v>
      </c>
      <c r="F328">
        <v>0.32200000000000001</v>
      </c>
    </row>
    <row r="329" spans="1:6" x14ac:dyDescent="0.25">
      <c r="A329" t="s">
        <v>891</v>
      </c>
      <c r="B329">
        <v>0.45700000000000002</v>
      </c>
      <c r="C329">
        <v>0.23699999999999999</v>
      </c>
      <c r="D329">
        <v>0.318</v>
      </c>
      <c r="E329">
        <v>0.47499999999999998</v>
      </c>
      <c r="F329">
        <v>0.58699999999999997</v>
      </c>
    </row>
    <row r="330" spans="1:6" x14ac:dyDescent="0.25">
      <c r="A330" t="s">
        <v>1019</v>
      </c>
      <c r="B330">
        <v>0.45700000000000002</v>
      </c>
      <c r="C330">
        <v>0.63800000000000001</v>
      </c>
      <c r="D330">
        <v>0.69199999999999995</v>
      </c>
      <c r="E330">
        <v>0.52200000000000002</v>
      </c>
      <c r="F330">
        <v>0.72499999999999998</v>
      </c>
    </row>
    <row r="331" spans="1:6" x14ac:dyDescent="0.25">
      <c r="A331" t="s">
        <v>1091</v>
      </c>
      <c r="B331">
        <v>0.45700000000000002</v>
      </c>
      <c r="C331">
        <v>0.70799999999999996</v>
      </c>
      <c r="D331">
        <v>0.125</v>
      </c>
      <c r="E331">
        <v>0.26700000000000002</v>
      </c>
      <c r="F331">
        <v>0.28199999999999997</v>
      </c>
    </row>
    <row r="332" spans="1:6" x14ac:dyDescent="0.25">
      <c r="A332" t="s">
        <v>782</v>
      </c>
      <c r="B332">
        <v>0.45700000000000002</v>
      </c>
      <c r="C332">
        <v>0.42499999999999999</v>
      </c>
      <c r="D332">
        <v>0.61</v>
      </c>
      <c r="E332">
        <v>0.41799999999999998</v>
      </c>
      <c r="F332">
        <v>0.46800000000000003</v>
      </c>
    </row>
    <row r="333" spans="1:6" x14ac:dyDescent="0.25">
      <c r="A333" t="s">
        <v>890</v>
      </c>
      <c r="B333">
        <v>0.44800000000000001</v>
      </c>
      <c r="C333">
        <v>0.23699999999999999</v>
      </c>
      <c r="D333">
        <v>0.26200000000000001</v>
      </c>
      <c r="E333">
        <v>0.433</v>
      </c>
      <c r="F333">
        <v>0.46800000000000003</v>
      </c>
    </row>
    <row r="334" spans="1:6" x14ac:dyDescent="0.25">
      <c r="A334" t="s">
        <v>857</v>
      </c>
      <c r="B334">
        <v>0.44800000000000001</v>
      </c>
      <c r="C334">
        <v>0.42499999999999999</v>
      </c>
      <c r="D334">
        <v>5.8000000000000003E-2</v>
      </c>
      <c r="E334">
        <v>0.57499999999999996</v>
      </c>
      <c r="F334">
        <v>0.45800000000000002</v>
      </c>
    </row>
    <row r="335" spans="1:6" x14ac:dyDescent="0.25">
      <c r="A335" t="s">
        <v>925</v>
      </c>
      <c r="B335">
        <v>0.44800000000000001</v>
      </c>
      <c r="C335">
        <v>0.51300000000000001</v>
      </c>
      <c r="D335">
        <v>0.35199999999999998</v>
      </c>
      <c r="E335">
        <v>0.56000000000000005</v>
      </c>
      <c r="F335">
        <v>0.53500000000000003</v>
      </c>
    </row>
    <row r="336" spans="1:6" x14ac:dyDescent="0.25">
      <c r="A336" t="s">
        <v>1117</v>
      </c>
      <c r="B336">
        <v>0.44800000000000001</v>
      </c>
      <c r="C336">
        <v>0.69499999999999995</v>
      </c>
      <c r="D336">
        <v>5.8000000000000003E-2</v>
      </c>
      <c r="E336">
        <v>0.375</v>
      </c>
      <c r="F336">
        <v>0.28199999999999997</v>
      </c>
    </row>
    <row r="337" spans="1:6" x14ac:dyDescent="0.25">
      <c r="A337" t="s">
        <v>1048</v>
      </c>
      <c r="B337">
        <v>0.442</v>
      </c>
      <c r="C337">
        <v>0.52700000000000002</v>
      </c>
      <c r="D337">
        <v>0.84</v>
      </c>
      <c r="E337">
        <v>0.33500000000000002</v>
      </c>
      <c r="F337">
        <v>0.51700000000000002</v>
      </c>
    </row>
    <row r="338" spans="1:6" x14ac:dyDescent="0.25">
      <c r="A338" t="s">
        <v>875</v>
      </c>
      <c r="B338">
        <v>0.442</v>
      </c>
      <c r="C338">
        <v>0.23699999999999999</v>
      </c>
      <c r="D338">
        <v>0.23200000000000001</v>
      </c>
      <c r="E338">
        <v>0.51700000000000002</v>
      </c>
      <c r="F338">
        <v>0.432</v>
      </c>
    </row>
    <row r="339" spans="1:6" x14ac:dyDescent="0.25">
      <c r="A339" t="s">
        <v>952</v>
      </c>
      <c r="B339">
        <v>0.442</v>
      </c>
      <c r="C339">
        <v>0.438</v>
      </c>
      <c r="D339">
        <v>0.52</v>
      </c>
      <c r="E339">
        <v>0.56200000000000006</v>
      </c>
      <c r="F339">
        <v>0.72499999999999998</v>
      </c>
    </row>
    <row r="340" spans="1:6" x14ac:dyDescent="0.25">
      <c r="A340" t="s">
        <v>933</v>
      </c>
      <c r="B340">
        <v>0.442</v>
      </c>
      <c r="C340">
        <v>0.23699999999999999</v>
      </c>
      <c r="D340">
        <v>0.26200000000000001</v>
      </c>
      <c r="E340">
        <v>0.35</v>
      </c>
      <c r="F340">
        <v>0.57199999999999995</v>
      </c>
    </row>
    <row r="341" spans="1:6" x14ac:dyDescent="0.25">
      <c r="A341" t="s">
        <v>840</v>
      </c>
      <c r="B341">
        <v>0.442</v>
      </c>
      <c r="C341">
        <v>0.39800000000000002</v>
      </c>
      <c r="D341">
        <v>0.63800000000000001</v>
      </c>
      <c r="E341">
        <v>0.315</v>
      </c>
      <c r="F341">
        <v>0.54500000000000004</v>
      </c>
    </row>
    <row r="342" spans="1:6" x14ac:dyDescent="0.25">
      <c r="A342" t="s">
        <v>902</v>
      </c>
      <c r="B342">
        <v>0.442</v>
      </c>
      <c r="C342">
        <v>2.3E-2</v>
      </c>
      <c r="D342">
        <v>5.8000000000000003E-2</v>
      </c>
      <c r="E342">
        <v>0.42499999999999999</v>
      </c>
      <c r="F342">
        <v>0.54500000000000004</v>
      </c>
    </row>
    <row r="343" spans="1:6" x14ac:dyDescent="0.25">
      <c r="A343" t="s">
        <v>1016</v>
      </c>
      <c r="B343">
        <v>0.432</v>
      </c>
      <c r="C343">
        <v>0.69</v>
      </c>
      <c r="D343">
        <v>0.65200000000000002</v>
      </c>
      <c r="E343">
        <v>0.42499999999999999</v>
      </c>
      <c r="F343">
        <v>0.155</v>
      </c>
    </row>
    <row r="344" spans="1:6" x14ac:dyDescent="0.25">
      <c r="A344" t="s">
        <v>813</v>
      </c>
      <c r="B344">
        <v>0.432</v>
      </c>
      <c r="C344">
        <v>0.23699999999999999</v>
      </c>
      <c r="D344">
        <v>0.56999999999999995</v>
      </c>
      <c r="E344">
        <v>0.44500000000000001</v>
      </c>
      <c r="F344">
        <v>0.57999999999999996</v>
      </c>
    </row>
    <row r="345" spans="1:6" x14ac:dyDescent="0.25">
      <c r="A345" t="s">
        <v>941</v>
      </c>
      <c r="B345">
        <v>0.42799999999999999</v>
      </c>
      <c r="C345">
        <v>0.59499999999999997</v>
      </c>
      <c r="D345">
        <v>0.41699999999999998</v>
      </c>
      <c r="E345">
        <v>0.56000000000000005</v>
      </c>
      <c r="F345">
        <v>0.42299999999999999</v>
      </c>
    </row>
    <row r="346" spans="1:6" x14ac:dyDescent="0.25">
      <c r="A346" t="s">
        <v>856</v>
      </c>
      <c r="B346">
        <v>0.42799999999999999</v>
      </c>
      <c r="C346">
        <v>0.20300000000000001</v>
      </c>
      <c r="D346">
        <v>0.68200000000000005</v>
      </c>
      <c r="E346">
        <v>0.60299999999999998</v>
      </c>
      <c r="F346">
        <v>0.36699999999999999</v>
      </c>
    </row>
    <row r="347" spans="1:6" x14ac:dyDescent="0.25">
      <c r="A347" t="s">
        <v>910</v>
      </c>
      <c r="B347">
        <v>0.42799999999999999</v>
      </c>
      <c r="C347">
        <v>0.54800000000000004</v>
      </c>
      <c r="D347">
        <v>0.73299999999999998</v>
      </c>
      <c r="E347">
        <v>0.34499999999999997</v>
      </c>
      <c r="F347">
        <v>0.41299999999999998</v>
      </c>
    </row>
    <row r="348" spans="1:6" x14ac:dyDescent="0.25">
      <c r="A348" t="s">
        <v>838</v>
      </c>
      <c r="B348">
        <v>0.42799999999999999</v>
      </c>
      <c r="C348">
        <v>0.20300000000000001</v>
      </c>
      <c r="D348">
        <v>0.68200000000000005</v>
      </c>
      <c r="E348">
        <v>0.60299999999999998</v>
      </c>
      <c r="F348">
        <v>0.36699999999999999</v>
      </c>
    </row>
    <row r="349" spans="1:6" x14ac:dyDescent="0.25">
      <c r="A349" t="s">
        <v>841</v>
      </c>
      <c r="B349">
        <v>0.42799999999999999</v>
      </c>
      <c r="C349">
        <v>0.45200000000000001</v>
      </c>
      <c r="D349">
        <v>0.55500000000000005</v>
      </c>
      <c r="E349">
        <v>0.38200000000000001</v>
      </c>
      <c r="F349">
        <v>0.49</v>
      </c>
    </row>
    <row r="350" spans="1:6" x14ac:dyDescent="0.25">
      <c r="A350" t="s">
        <v>960</v>
      </c>
      <c r="B350">
        <v>0.42</v>
      </c>
      <c r="C350">
        <v>0.42499999999999999</v>
      </c>
      <c r="D350">
        <v>0.16200000000000001</v>
      </c>
      <c r="E350">
        <v>0.54300000000000004</v>
      </c>
      <c r="F350">
        <v>0.52200000000000002</v>
      </c>
    </row>
    <row r="351" spans="1:6" x14ac:dyDescent="0.25">
      <c r="A351" t="s">
        <v>1130</v>
      </c>
      <c r="B351">
        <v>0.42</v>
      </c>
      <c r="C351">
        <v>0.82</v>
      </c>
      <c r="D351">
        <v>0.20300000000000001</v>
      </c>
      <c r="E351">
        <v>0.17499999999999999</v>
      </c>
      <c r="F351">
        <v>8.2000000000000003E-2</v>
      </c>
    </row>
    <row r="352" spans="1:6" x14ac:dyDescent="0.25">
      <c r="A352" t="s">
        <v>1070</v>
      </c>
      <c r="B352">
        <v>0.42</v>
      </c>
      <c r="C352">
        <v>0.59499999999999997</v>
      </c>
      <c r="D352">
        <v>0.877</v>
      </c>
      <c r="E352">
        <v>0.05</v>
      </c>
      <c r="F352">
        <v>0.66</v>
      </c>
    </row>
    <row r="353" spans="1:6" x14ac:dyDescent="0.25">
      <c r="A353" t="s">
        <v>937</v>
      </c>
      <c r="B353">
        <v>0.42</v>
      </c>
      <c r="C353">
        <v>0.45200000000000001</v>
      </c>
      <c r="D353">
        <v>0.622</v>
      </c>
      <c r="E353">
        <v>0.51200000000000001</v>
      </c>
      <c r="F353">
        <v>0.53</v>
      </c>
    </row>
    <row r="354" spans="1:6" x14ac:dyDescent="0.25">
      <c r="A354" t="s">
        <v>882</v>
      </c>
      <c r="B354">
        <v>0.42</v>
      </c>
      <c r="C354">
        <v>0.438</v>
      </c>
      <c r="D354">
        <v>0.56699999999999995</v>
      </c>
      <c r="E354">
        <v>0.32500000000000001</v>
      </c>
      <c r="F354">
        <v>0.60799999999999998</v>
      </c>
    </row>
    <row r="355" spans="1:6" x14ac:dyDescent="0.25">
      <c r="A355" t="s">
        <v>886</v>
      </c>
      <c r="B355">
        <v>0.41199999999999998</v>
      </c>
      <c r="C355">
        <v>0.20300000000000001</v>
      </c>
      <c r="D355">
        <v>0.318</v>
      </c>
      <c r="E355">
        <v>0.54800000000000004</v>
      </c>
      <c r="F355">
        <v>0.35299999999999998</v>
      </c>
    </row>
    <row r="356" spans="1:6" x14ac:dyDescent="0.25">
      <c r="A356" t="s">
        <v>922</v>
      </c>
      <c r="B356">
        <v>0.41199999999999998</v>
      </c>
      <c r="C356">
        <v>0.29299999999999998</v>
      </c>
      <c r="D356">
        <v>0.35199999999999998</v>
      </c>
      <c r="E356">
        <v>0.40699999999999997</v>
      </c>
      <c r="F356">
        <v>0.50700000000000001</v>
      </c>
    </row>
    <row r="357" spans="1:6" x14ac:dyDescent="0.25">
      <c r="A357" t="s">
        <v>904</v>
      </c>
      <c r="B357">
        <v>0.40799999999999997</v>
      </c>
      <c r="C357">
        <v>2.3E-2</v>
      </c>
      <c r="D357">
        <v>0.29499999999999998</v>
      </c>
      <c r="E357">
        <v>0.40200000000000002</v>
      </c>
      <c r="F357">
        <v>0.45</v>
      </c>
    </row>
    <row r="358" spans="1:6" x14ac:dyDescent="0.25">
      <c r="A358" t="s">
        <v>921</v>
      </c>
      <c r="B358">
        <v>0.40799999999999997</v>
      </c>
      <c r="C358">
        <v>0.55300000000000005</v>
      </c>
      <c r="D358">
        <v>0.20300000000000001</v>
      </c>
      <c r="E358">
        <v>0.57199999999999995</v>
      </c>
      <c r="F358">
        <v>0.47699999999999998</v>
      </c>
    </row>
    <row r="359" spans="1:6" x14ac:dyDescent="0.25">
      <c r="A359" t="s">
        <v>892</v>
      </c>
      <c r="B359">
        <v>0.40799999999999997</v>
      </c>
      <c r="C359">
        <v>0.49</v>
      </c>
      <c r="D359">
        <v>0.16200000000000001</v>
      </c>
      <c r="E359">
        <v>0.35799999999999998</v>
      </c>
      <c r="F359">
        <v>0.31</v>
      </c>
    </row>
    <row r="360" spans="1:6" x14ac:dyDescent="0.25">
      <c r="A360" t="s">
        <v>876</v>
      </c>
      <c r="B360">
        <v>0.40799999999999997</v>
      </c>
      <c r="C360">
        <v>0.15</v>
      </c>
      <c r="D360">
        <v>0.39500000000000002</v>
      </c>
      <c r="E360">
        <v>0.41299999999999998</v>
      </c>
      <c r="F360">
        <v>0.19800000000000001</v>
      </c>
    </row>
    <row r="361" spans="1:6" x14ac:dyDescent="0.25">
      <c r="A361" t="s">
        <v>897</v>
      </c>
      <c r="B361">
        <v>0.40799999999999997</v>
      </c>
      <c r="C361">
        <v>0.38300000000000001</v>
      </c>
      <c r="D361">
        <v>0.26200000000000001</v>
      </c>
      <c r="E361">
        <v>0.30199999999999999</v>
      </c>
      <c r="F361">
        <v>0.442</v>
      </c>
    </row>
    <row r="362" spans="1:6" x14ac:dyDescent="0.25">
      <c r="A362" t="s">
        <v>1056</v>
      </c>
      <c r="B362">
        <v>0.40799999999999997</v>
      </c>
      <c r="C362">
        <v>0.69499999999999995</v>
      </c>
      <c r="D362">
        <v>0.29499999999999998</v>
      </c>
      <c r="E362">
        <v>0.33500000000000002</v>
      </c>
      <c r="F362">
        <v>0.52200000000000002</v>
      </c>
    </row>
    <row r="363" spans="1:6" x14ac:dyDescent="0.25">
      <c r="A363" t="s">
        <v>889</v>
      </c>
      <c r="B363">
        <v>0.39800000000000002</v>
      </c>
      <c r="C363">
        <v>0.48199999999999998</v>
      </c>
      <c r="D363">
        <v>0.46</v>
      </c>
      <c r="E363">
        <v>0.55500000000000005</v>
      </c>
      <c r="F363">
        <v>0.42299999999999999</v>
      </c>
    </row>
    <row r="364" spans="1:6" x14ac:dyDescent="0.25">
      <c r="A364" t="s">
        <v>984</v>
      </c>
      <c r="B364">
        <v>0.39800000000000002</v>
      </c>
      <c r="C364">
        <v>0.42499999999999999</v>
      </c>
      <c r="D364">
        <v>0.71499999999999997</v>
      </c>
      <c r="E364">
        <v>0.49299999999999999</v>
      </c>
      <c r="F364">
        <v>0.432</v>
      </c>
    </row>
    <row r="365" spans="1:6" x14ac:dyDescent="0.25">
      <c r="A365" t="s">
        <v>985</v>
      </c>
      <c r="B365">
        <v>0.39800000000000002</v>
      </c>
      <c r="C365">
        <v>0.66300000000000003</v>
      </c>
      <c r="D365">
        <v>5.8000000000000003E-2</v>
      </c>
      <c r="E365">
        <v>0.23799999999999999</v>
      </c>
      <c r="F365">
        <v>0.17299999999999999</v>
      </c>
    </row>
    <row r="366" spans="1:6" x14ac:dyDescent="0.25">
      <c r="A366" t="s">
        <v>1073</v>
      </c>
      <c r="B366">
        <v>0.39800000000000002</v>
      </c>
      <c r="C366">
        <v>0.54800000000000004</v>
      </c>
      <c r="D366">
        <v>0.76300000000000001</v>
      </c>
      <c r="E366">
        <v>0.39300000000000002</v>
      </c>
      <c r="F366">
        <v>0.34499999999999997</v>
      </c>
    </row>
    <row r="367" spans="1:6" x14ac:dyDescent="0.25">
      <c r="A367" t="s">
        <v>628</v>
      </c>
      <c r="B367">
        <v>0.39200000000000002</v>
      </c>
      <c r="C367">
        <v>0.51300000000000001</v>
      </c>
      <c r="D367">
        <v>0.73299999999999998</v>
      </c>
      <c r="E367">
        <v>0.27200000000000002</v>
      </c>
      <c r="F367">
        <v>0.30299999999999999</v>
      </c>
    </row>
    <row r="368" spans="1:6" x14ac:dyDescent="0.25">
      <c r="A368" t="s">
        <v>983</v>
      </c>
      <c r="B368">
        <v>0.39200000000000002</v>
      </c>
      <c r="C368">
        <v>0.55300000000000005</v>
      </c>
      <c r="D368">
        <v>0.72</v>
      </c>
      <c r="E368">
        <v>0.30199999999999999</v>
      </c>
      <c r="F368">
        <v>0.34699999999999998</v>
      </c>
    </row>
    <row r="369" spans="1:6" x14ac:dyDescent="0.25">
      <c r="A369" t="s">
        <v>929</v>
      </c>
      <c r="B369">
        <v>0.39200000000000002</v>
      </c>
      <c r="C369">
        <v>0.39800000000000002</v>
      </c>
      <c r="D369">
        <v>0.63800000000000001</v>
      </c>
      <c r="E369">
        <v>0.47499999999999998</v>
      </c>
      <c r="F369">
        <v>0.49299999999999999</v>
      </c>
    </row>
    <row r="370" spans="1:6" x14ac:dyDescent="0.25">
      <c r="A370" t="s">
        <v>1046</v>
      </c>
      <c r="B370">
        <v>0.39200000000000002</v>
      </c>
      <c r="C370">
        <v>0.45200000000000001</v>
      </c>
      <c r="D370">
        <v>0.443</v>
      </c>
      <c r="E370">
        <v>0.46200000000000002</v>
      </c>
      <c r="F370">
        <v>0.56000000000000005</v>
      </c>
    </row>
    <row r="371" spans="1:6" x14ac:dyDescent="0.25">
      <c r="A371" t="s">
        <v>1028</v>
      </c>
      <c r="B371">
        <v>0.39200000000000002</v>
      </c>
      <c r="C371">
        <v>0.63800000000000001</v>
      </c>
      <c r="D371">
        <v>0.68700000000000006</v>
      </c>
      <c r="E371">
        <v>0.33700000000000002</v>
      </c>
      <c r="F371">
        <v>0.47699999999999998</v>
      </c>
    </row>
    <row r="372" spans="1:6" x14ac:dyDescent="0.25">
      <c r="A372" t="s">
        <v>919</v>
      </c>
      <c r="B372">
        <v>0.38300000000000001</v>
      </c>
      <c r="C372">
        <v>0.42499999999999999</v>
      </c>
      <c r="D372">
        <v>0.318</v>
      </c>
      <c r="E372">
        <v>0.505</v>
      </c>
      <c r="F372">
        <v>0.442</v>
      </c>
    </row>
    <row r="373" spans="1:6" x14ac:dyDescent="0.25">
      <c r="A373" t="s">
        <v>885</v>
      </c>
      <c r="B373">
        <v>0.38300000000000001</v>
      </c>
      <c r="C373">
        <v>0.15</v>
      </c>
      <c r="D373">
        <v>0.39500000000000002</v>
      </c>
      <c r="E373">
        <v>0.49299999999999999</v>
      </c>
      <c r="F373">
        <v>0.41299999999999998</v>
      </c>
    </row>
    <row r="374" spans="1:6" x14ac:dyDescent="0.25">
      <c r="A374" t="s">
        <v>1092</v>
      </c>
      <c r="B374">
        <v>0.38300000000000001</v>
      </c>
      <c r="C374">
        <v>0.45200000000000001</v>
      </c>
      <c r="D374">
        <v>0.16200000000000001</v>
      </c>
      <c r="E374">
        <v>0.78200000000000003</v>
      </c>
      <c r="F374">
        <v>0.23200000000000001</v>
      </c>
    </row>
    <row r="375" spans="1:6" x14ac:dyDescent="0.25">
      <c r="A375" t="s">
        <v>917</v>
      </c>
      <c r="B375">
        <v>0.38300000000000001</v>
      </c>
      <c r="C375">
        <v>0.23699999999999999</v>
      </c>
      <c r="D375">
        <v>0.46</v>
      </c>
      <c r="E375">
        <v>0.375</v>
      </c>
      <c r="F375">
        <v>0.54500000000000004</v>
      </c>
    </row>
    <row r="376" spans="1:6" x14ac:dyDescent="0.25">
      <c r="A376" t="s">
        <v>1126</v>
      </c>
      <c r="B376">
        <v>0.377</v>
      </c>
      <c r="C376">
        <v>0.64700000000000002</v>
      </c>
      <c r="D376">
        <v>5.8000000000000003E-2</v>
      </c>
      <c r="E376">
        <v>0.05</v>
      </c>
      <c r="F376">
        <v>0.04</v>
      </c>
    </row>
    <row r="377" spans="1:6" x14ac:dyDescent="0.25">
      <c r="A377" t="s">
        <v>898</v>
      </c>
      <c r="B377">
        <v>0.377</v>
      </c>
      <c r="C377">
        <v>0.26300000000000001</v>
      </c>
      <c r="D377">
        <v>0.16200000000000001</v>
      </c>
      <c r="E377">
        <v>0.36799999999999999</v>
      </c>
      <c r="F377">
        <v>0.40500000000000003</v>
      </c>
    </row>
    <row r="378" spans="1:6" x14ac:dyDescent="0.25">
      <c r="A378" t="s">
        <v>1068</v>
      </c>
      <c r="B378">
        <v>0.377</v>
      </c>
      <c r="C378">
        <v>0.58299999999999996</v>
      </c>
      <c r="D378">
        <v>0.125</v>
      </c>
      <c r="E378">
        <v>0.42499999999999999</v>
      </c>
      <c r="F378">
        <v>0.32200000000000001</v>
      </c>
    </row>
    <row r="379" spans="1:6" x14ac:dyDescent="0.25">
      <c r="A379" t="s">
        <v>1102</v>
      </c>
      <c r="B379">
        <v>0.377</v>
      </c>
      <c r="C379">
        <v>0.65500000000000003</v>
      </c>
      <c r="D379">
        <v>0.37</v>
      </c>
      <c r="E379">
        <v>0.23</v>
      </c>
      <c r="F379">
        <v>0.29699999999999999</v>
      </c>
    </row>
    <row r="380" spans="1:6" x14ac:dyDescent="0.25">
      <c r="A380" t="s">
        <v>1008</v>
      </c>
      <c r="B380">
        <v>0.377</v>
      </c>
      <c r="C380">
        <v>0.36299999999999999</v>
      </c>
      <c r="D380">
        <v>0.35199999999999998</v>
      </c>
      <c r="E380">
        <v>0.47799999999999998</v>
      </c>
      <c r="F380">
        <v>0.57999999999999996</v>
      </c>
    </row>
    <row r="381" spans="1:6" x14ac:dyDescent="0.25">
      <c r="A381" t="s">
        <v>1029</v>
      </c>
      <c r="B381">
        <v>0.377</v>
      </c>
      <c r="C381">
        <v>0.38300000000000001</v>
      </c>
      <c r="D381">
        <v>0.75800000000000001</v>
      </c>
      <c r="E381">
        <v>0.218</v>
      </c>
      <c r="F381">
        <v>0.51300000000000001</v>
      </c>
    </row>
    <row r="382" spans="1:6" x14ac:dyDescent="0.25">
      <c r="A382" t="s">
        <v>958</v>
      </c>
      <c r="B382">
        <v>0.36699999999999999</v>
      </c>
      <c r="C382">
        <v>0.63800000000000001</v>
      </c>
      <c r="D382">
        <v>0.53</v>
      </c>
      <c r="E382">
        <v>0.187</v>
      </c>
      <c r="F382">
        <v>0.21199999999999999</v>
      </c>
    </row>
    <row r="383" spans="1:6" x14ac:dyDescent="0.25">
      <c r="A383" t="s">
        <v>1061</v>
      </c>
      <c r="B383">
        <v>0.36699999999999999</v>
      </c>
      <c r="C383">
        <v>0.36299999999999999</v>
      </c>
      <c r="D383">
        <v>0.41699999999999998</v>
      </c>
      <c r="E383">
        <v>0.49299999999999999</v>
      </c>
      <c r="F383">
        <v>0.33</v>
      </c>
    </row>
    <row r="384" spans="1:6" x14ac:dyDescent="0.25">
      <c r="A384" t="s">
        <v>948</v>
      </c>
      <c r="B384">
        <v>0.36699999999999999</v>
      </c>
      <c r="C384">
        <v>0.53800000000000003</v>
      </c>
      <c r="D384">
        <v>0.47699999999999998</v>
      </c>
      <c r="E384">
        <v>0.51700000000000002</v>
      </c>
      <c r="F384">
        <v>0.33800000000000002</v>
      </c>
    </row>
    <row r="385" spans="1:6" x14ac:dyDescent="0.25">
      <c r="A385" t="s">
        <v>991</v>
      </c>
      <c r="B385">
        <v>0.36699999999999999</v>
      </c>
      <c r="C385">
        <v>0.38300000000000001</v>
      </c>
      <c r="D385">
        <v>0.29499999999999998</v>
      </c>
      <c r="E385">
        <v>0.46200000000000002</v>
      </c>
      <c r="F385">
        <v>0.04</v>
      </c>
    </row>
    <row r="386" spans="1:6" x14ac:dyDescent="0.25">
      <c r="A386" t="s">
        <v>1033</v>
      </c>
      <c r="B386">
        <v>0.36</v>
      </c>
      <c r="C386">
        <v>0.38300000000000001</v>
      </c>
      <c r="D386">
        <v>0.35199999999999998</v>
      </c>
      <c r="E386">
        <v>0.39</v>
      </c>
      <c r="F386">
        <v>0.4</v>
      </c>
    </row>
    <row r="387" spans="1:6" x14ac:dyDescent="0.25">
      <c r="A387" t="s">
        <v>1074</v>
      </c>
      <c r="B387">
        <v>0.36</v>
      </c>
      <c r="C387">
        <v>0.58299999999999996</v>
      </c>
      <c r="D387">
        <v>0.56699999999999995</v>
      </c>
      <c r="E387">
        <v>0.35799999999999998</v>
      </c>
      <c r="F387">
        <v>0.33800000000000002</v>
      </c>
    </row>
    <row r="388" spans="1:6" x14ac:dyDescent="0.25">
      <c r="A388" t="s">
        <v>1039</v>
      </c>
      <c r="B388">
        <v>0.36</v>
      </c>
      <c r="C388">
        <v>9.7000000000000003E-2</v>
      </c>
      <c r="D388">
        <v>0.20300000000000001</v>
      </c>
      <c r="E388">
        <v>0.48299999999999998</v>
      </c>
      <c r="F388">
        <v>0.46800000000000003</v>
      </c>
    </row>
    <row r="389" spans="1:6" x14ac:dyDescent="0.25">
      <c r="A389" t="s">
        <v>980</v>
      </c>
      <c r="B389">
        <v>0.36</v>
      </c>
      <c r="C389">
        <v>0.39800000000000002</v>
      </c>
      <c r="D389">
        <v>0.443</v>
      </c>
      <c r="E389">
        <v>0.503</v>
      </c>
      <c r="F389">
        <v>0.48499999999999999</v>
      </c>
    </row>
    <row r="390" spans="1:6" x14ac:dyDescent="0.25">
      <c r="A390" t="s">
        <v>969</v>
      </c>
      <c r="B390">
        <v>0.36</v>
      </c>
      <c r="C390">
        <v>0.15</v>
      </c>
      <c r="D390">
        <v>0.318</v>
      </c>
      <c r="E390">
        <v>0.38200000000000001</v>
      </c>
      <c r="F390">
        <v>0.442</v>
      </c>
    </row>
    <row r="391" spans="1:6" x14ac:dyDescent="0.25">
      <c r="A391" t="s">
        <v>923</v>
      </c>
      <c r="B391">
        <v>0.36</v>
      </c>
      <c r="C391">
        <v>0.26300000000000001</v>
      </c>
      <c r="D391">
        <v>0.39500000000000002</v>
      </c>
      <c r="E391">
        <v>0.375</v>
      </c>
      <c r="F391">
        <v>0.26700000000000002</v>
      </c>
    </row>
    <row r="392" spans="1:6" x14ac:dyDescent="0.25">
      <c r="A392" t="s">
        <v>1043</v>
      </c>
      <c r="B392">
        <v>0.36</v>
      </c>
      <c r="C392">
        <v>0.47199999999999998</v>
      </c>
      <c r="D392">
        <v>0.56999999999999995</v>
      </c>
      <c r="E392">
        <v>0.25800000000000001</v>
      </c>
      <c r="F392">
        <v>0.57199999999999995</v>
      </c>
    </row>
    <row r="393" spans="1:6" x14ac:dyDescent="0.25">
      <c r="A393" t="s">
        <v>955</v>
      </c>
      <c r="B393">
        <v>0.36</v>
      </c>
      <c r="C393">
        <v>0.26300000000000001</v>
      </c>
      <c r="D393">
        <v>0.20300000000000001</v>
      </c>
      <c r="E393">
        <v>0.32500000000000001</v>
      </c>
      <c r="F393">
        <v>0.38200000000000001</v>
      </c>
    </row>
    <row r="394" spans="1:6" x14ac:dyDescent="0.25">
      <c r="A394" t="s">
        <v>1120</v>
      </c>
      <c r="B394">
        <v>0.36</v>
      </c>
      <c r="C394">
        <v>0.438</v>
      </c>
      <c r="D394">
        <v>0.51300000000000001</v>
      </c>
      <c r="E394">
        <v>0.66200000000000003</v>
      </c>
      <c r="F394">
        <v>0.67300000000000004</v>
      </c>
    </row>
    <row r="395" spans="1:6" x14ac:dyDescent="0.25">
      <c r="A395" t="s">
        <v>992</v>
      </c>
      <c r="B395">
        <v>0.36</v>
      </c>
      <c r="C395">
        <v>5.8000000000000003E-2</v>
      </c>
      <c r="D395">
        <v>0.06</v>
      </c>
      <c r="E395">
        <v>0.46200000000000002</v>
      </c>
      <c r="F395">
        <v>0.21199999999999999</v>
      </c>
    </row>
    <row r="396" spans="1:6" x14ac:dyDescent="0.25">
      <c r="A396" t="s">
        <v>970</v>
      </c>
      <c r="B396">
        <v>0.34300000000000003</v>
      </c>
      <c r="C396">
        <v>5.8000000000000003E-2</v>
      </c>
      <c r="D396">
        <v>0.37</v>
      </c>
      <c r="E396">
        <v>0.36799999999999999</v>
      </c>
      <c r="F396">
        <v>0.23200000000000001</v>
      </c>
    </row>
    <row r="397" spans="1:6" x14ac:dyDescent="0.25">
      <c r="A397" t="s">
        <v>981</v>
      </c>
      <c r="B397">
        <v>0.34300000000000003</v>
      </c>
      <c r="C397">
        <v>0.60799999999999998</v>
      </c>
      <c r="D397">
        <v>0.41699999999999998</v>
      </c>
      <c r="E397">
        <v>0.253</v>
      </c>
      <c r="F397">
        <v>0.59499999999999997</v>
      </c>
    </row>
    <row r="398" spans="1:6" x14ac:dyDescent="0.25">
      <c r="A398" t="s">
        <v>1152</v>
      </c>
      <c r="B398">
        <v>0.34300000000000003</v>
      </c>
      <c r="C398">
        <v>0.60799999999999998</v>
      </c>
      <c r="D398">
        <v>0.20300000000000001</v>
      </c>
      <c r="E398">
        <v>0.55500000000000005</v>
      </c>
      <c r="F398">
        <v>0.442</v>
      </c>
    </row>
    <row r="399" spans="1:6" x14ac:dyDescent="0.25">
      <c r="A399" t="s">
        <v>1041</v>
      </c>
      <c r="B399">
        <v>0.34300000000000003</v>
      </c>
      <c r="C399">
        <v>0.26300000000000001</v>
      </c>
      <c r="D399">
        <v>0.20300000000000001</v>
      </c>
      <c r="E399">
        <v>0.72499999999999998</v>
      </c>
      <c r="F399">
        <v>0.47699999999999998</v>
      </c>
    </row>
    <row r="400" spans="1:6" x14ac:dyDescent="0.25">
      <c r="A400" t="s">
        <v>934</v>
      </c>
      <c r="B400">
        <v>0.34300000000000003</v>
      </c>
      <c r="C400">
        <v>0.15</v>
      </c>
      <c r="D400">
        <v>0.318</v>
      </c>
      <c r="E400">
        <v>0.39</v>
      </c>
      <c r="F400">
        <v>0.42299999999999999</v>
      </c>
    </row>
    <row r="401" spans="1:6" x14ac:dyDescent="0.25">
      <c r="A401" t="s">
        <v>1119</v>
      </c>
      <c r="B401">
        <v>0.34300000000000003</v>
      </c>
      <c r="C401">
        <v>0.51300000000000001</v>
      </c>
      <c r="D401">
        <v>0.79700000000000004</v>
      </c>
      <c r="E401">
        <v>0.307</v>
      </c>
      <c r="F401">
        <v>0.39300000000000002</v>
      </c>
    </row>
    <row r="402" spans="1:6" x14ac:dyDescent="0.25">
      <c r="A402" t="s">
        <v>974</v>
      </c>
      <c r="B402">
        <v>0.34300000000000003</v>
      </c>
      <c r="C402">
        <v>0.47199999999999998</v>
      </c>
      <c r="D402">
        <v>0.41699999999999998</v>
      </c>
      <c r="E402">
        <v>0.45300000000000001</v>
      </c>
      <c r="F402">
        <v>0.39300000000000002</v>
      </c>
    </row>
    <row r="403" spans="1:6" x14ac:dyDescent="0.25">
      <c r="A403" t="s">
        <v>1036</v>
      </c>
      <c r="B403">
        <v>0.33200000000000002</v>
      </c>
      <c r="C403">
        <v>2.3E-2</v>
      </c>
      <c r="D403">
        <v>0.26200000000000001</v>
      </c>
      <c r="E403">
        <v>0.35799999999999998</v>
      </c>
      <c r="F403">
        <v>0.57999999999999996</v>
      </c>
    </row>
    <row r="404" spans="1:6" x14ac:dyDescent="0.25">
      <c r="A404" t="s">
        <v>978</v>
      </c>
      <c r="B404">
        <v>0.33200000000000002</v>
      </c>
      <c r="C404">
        <v>0.20300000000000001</v>
      </c>
      <c r="D404">
        <v>0.42499999999999999</v>
      </c>
      <c r="E404">
        <v>0.34499999999999997</v>
      </c>
      <c r="F404">
        <v>0.54500000000000004</v>
      </c>
    </row>
    <row r="405" spans="1:6" x14ac:dyDescent="0.25">
      <c r="A405" t="s">
        <v>950</v>
      </c>
      <c r="B405">
        <v>0.33200000000000002</v>
      </c>
      <c r="C405">
        <v>2.3E-2</v>
      </c>
      <c r="D405">
        <v>0.29499999999999998</v>
      </c>
      <c r="E405">
        <v>0.43</v>
      </c>
      <c r="F405">
        <v>0.23200000000000001</v>
      </c>
    </row>
    <row r="406" spans="1:6" x14ac:dyDescent="0.25">
      <c r="A406" t="s">
        <v>1040</v>
      </c>
      <c r="B406">
        <v>0.33200000000000002</v>
      </c>
      <c r="C406">
        <v>9.7000000000000003E-2</v>
      </c>
      <c r="D406">
        <v>0.29499999999999998</v>
      </c>
      <c r="E406">
        <v>0.29499999999999998</v>
      </c>
      <c r="F406">
        <v>0.46800000000000003</v>
      </c>
    </row>
    <row r="407" spans="1:6" x14ac:dyDescent="0.25">
      <c r="A407" t="s">
        <v>1069</v>
      </c>
      <c r="B407">
        <v>0.33200000000000002</v>
      </c>
      <c r="C407">
        <v>0.39800000000000002</v>
      </c>
      <c r="D407">
        <v>0.20300000000000001</v>
      </c>
      <c r="E407">
        <v>0.66800000000000004</v>
      </c>
      <c r="F407">
        <v>0.78700000000000003</v>
      </c>
    </row>
    <row r="408" spans="1:6" x14ac:dyDescent="0.25">
      <c r="A408" t="s">
        <v>1009</v>
      </c>
      <c r="B408">
        <v>0.33200000000000002</v>
      </c>
      <c r="C408">
        <v>9.7000000000000003E-2</v>
      </c>
      <c r="D408">
        <v>0.75</v>
      </c>
      <c r="E408">
        <v>0.36799999999999999</v>
      </c>
      <c r="F408">
        <v>0.17299999999999999</v>
      </c>
    </row>
    <row r="409" spans="1:6" x14ac:dyDescent="0.25">
      <c r="A409" t="s">
        <v>989</v>
      </c>
      <c r="B409">
        <v>0.33200000000000002</v>
      </c>
      <c r="C409">
        <v>0.36299999999999999</v>
      </c>
      <c r="D409">
        <v>0.35199999999999998</v>
      </c>
      <c r="E409">
        <v>0.498</v>
      </c>
      <c r="F409">
        <v>0.51300000000000001</v>
      </c>
    </row>
    <row r="410" spans="1:6" x14ac:dyDescent="0.25">
      <c r="A410" t="s">
        <v>1134</v>
      </c>
      <c r="B410">
        <v>0.32</v>
      </c>
      <c r="C410">
        <v>0.54800000000000004</v>
      </c>
      <c r="D410">
        <v>0.125</v>
      </c>
      <c r="E410">
        <v>0.53</v>
      </c>
      <c r="F410">
        <v>0.46800000000000003</v>
      </c>
    </row>
    <row r="411" spans="1:6" x14ac:dyDescent="0.25">
      <c r="A411" t="s">
        <v>1136</v>
      </c>
      <c r="B411">
        <v>0.32</v>
      </c>
      <c r="C411">
        <v>0.60799999999999998</v>
      </c>
      <c r="D411">
        <v>0.76200000000000001</v>
      </c>
      <c r="E411">
        <v>0.115</v>
      </c>
      <c r="F411">
        <v>0.16500000000000001</v>
      </c>
    </row>
    <row r="412" spans="1:6" x14ac:dyDescent="0.25">
      <c r="A412" t="s">
        <v>1022</v>
      </c>
      <c r="B412">
        <v>0.32</v>
      </c>
      <c r="C412">
        <v>0.438</v>
      </c>
      <c r="D412">
        <v>0.26200000000000001</v>
      </c>
      <c r="E412">
        <v>0.30199999999999999</v>
      </c>
      <c r="F412">
        <v>0.38200000000000001</v>
      </c>
    </row>
    <row r="413" spans="1:6" x14ac:dyDescent="0.25">
      <c r="A413" t="s">
        <v>1151</v>
      </c>
      <c r="B413">
        <v>0.32</v>
      </c>
      <c r="C413">
        <v>0.627</v>
      </c>
      <c r="D413">
        <v>0.20300000000000001</v>
      </c>
      <c r="E413">
        <v>0.05</v>
      </c>
      <c r="F413">
        <v>0.04</v>
      </c>
    </row>
    <row r="414" spans="1:6" x14ac:dyDescent="0.25">
      <c r="A414" t="s">
        <v>1042</v>
      </c>
      <c r="B414">
        <v>0.32</v>
      </c>
      <c r="C414">
        <v>0.56200000000000006</v>
      </c>
      <c r="D414">
        <v>0.52</v>
      </c>
      <c r="E414">
        <v>0.42</v>
      </c>
      <c r="F414">
        <v>0.21199999999999999</v>
      </c>
    </row>
    <row r="415" spans="1:6" x14ac:dyDescent="0.25">
      <c r="A415" t="s">
        <v>1078</v>
      </c>
      <c r="B415">
        <v>0.32</v>
      </c>
      <c r="C415">
        <v>0.23699999999999999</v>
      </c>
      <c r="D415">
        <v>0.16200000000000001</v>
      </c>
      <c r="E415">
        <v>0.29499999999999998</v>
      </c>
      <c r="F415">
        <v>0.80800000000000005</v>
      </c>
    </row>
    <row r="416" spans="1:6" x14ac:dyDescent="0.25">
      <c r="A416" t="s">
        <v>1044</v>
      </c>
      <c r="B416">
        <v>0.32</v>
      </c>
      <c r="C416">
        <v>0.32300000000000001</v>
      </c>
      <c r="D416">
        <v>0.318</v>
      </c>
      <c r="E416">
        <v>0.315</v>
      </c>
      <c r="F416">
        <v>0.48499999999999999</v>
      </c>
    </row>
    <row r="417" spans="1:6" x14ac:dyDescent="0.25">
      <c r="A417" t="s">
        <v>1072</v>
      </c>
      <c r="B417">
        <v>0.308</v>
      </c>
      <c r="C417">
        <v>9.7000000000000003E-2</v>
      </c>
      <c r="D417">
        <v>5.8000000000000003E-2</v>
      </c>
      <c r="E417">
        <v>0.22500000000000001</v>
      </c>
      <c r="F417">
        <v>0.48499999999999999</v>
      </c>
    </row>
    <row r="418" spans="1:6" x14ac:dyDescent="0.25">
      <c r="A418" t="s">
        <v>939</v>
      </c>
      <c r="B418">
        <v>0.308</v>
      </c>
      <c r="C418">
        <v>0.36299999999999999</v>
      </c>
      <c r="D418">
        <v>0.53</v>
      </c>
      <c r="E418">
        <v>0.315</v>
      </c>
      <c r="F418">
        <v>0.35299999999999998</v>
      </c>
    </row>
    <row r="419" spans="1:6" x14ac:dyDescent="0.25">
      <c r="A419" t="s">
        <v>1027</v>
      </c>
      <c r="B419">
        <v>0.308</v>
      </c>
      <c r="C419">
        <v>0.77200000000000002</v>
      </c>
      <c r="D419">
        <v>0.20300000000000001</v>
      </c>
      <c r="E419">
        <v>0.443</v>
      </c>
      <c r="F419">
        <v>0.29699999999999999</v>
      </c>
    </row>
    <row r="420" spans="1:6" x14ac:dyDescent="0.25">
      <c r="A420" t="s">
        <v>918</v>
      </c>
      <c r="B420">
        <v>0.308</v>
      </c>
      <c r="C420">
        <v>0.39800000000000002</v>
      </c>
      <c r="D420">
        <v>0.443</v>
      </c>
      <c r="E420">
        <v>0.26700000000000002</v>
      </c>
      <c r="F420">
        <v>0.33800000000000002</v>
      </c>
    </row>
    <row r="421" spans="1:6" x14ac:dyDescent="0.25">
      <c r="A421" t="s">
        <v>1108</v>
      </c>
      <c r="B421">
        <v>0.308</v>
      </c>
      <c r="C421">
        <v>0.54800000000000004</v>
      </c>
      <c r="D421">
        <v>0.26200000000000001</v>
      </c>
      <c r="E421">
        <v>0.33500000000000002</v>
      </c>
      <c r="F421">
        <v>0.248</v>
      </c>
    </row>
    <row r="422" spans="1:6" x14ac:dyDescent="0.25">
      <c r="A422" t="s">
        <v>959</v>
      </c>
      <c r="B422">
        <v>0.3</v>
      </c>
      <c r="C422">
        <v>0.42499999999999999</v>
      </c>
      <c r="D422">
        <v>0.52</v>
      </c>
      <c r="E422">
        <v>0.39</v>
      </c>
      <c r="F422">
        <v>0.33</v>
      </c>
    </row>
    <row r="423" spans="1:6" x14ac:dyDescent="0.25">
      <c r="A423" t="s">
        <v>920</v>
      </c>
      <c r="B423">
        <v>0.3</v>
      </c>
      <c r="C423">
        <v>0.38300000000000001</v>
      </c>
      <c r="D423">
        <v>0.35199999999999998</v>
      </c>
      <c r="E423">
        <v>0.43</v>
      </c>
      <c r="F423">
        <v>0.34499999999999997</v>
      </c>
    </row>
    <row r="424" spans="1:6" x14ac:dyDescent="0.25">
      <c r="A424" t="s">
        <v>971</v>
      </c>
      <c r="B424">
        <v>0.3</v>
      </c>
      <c r="C424">
        <v>0.438</v>
      </c>
      <c r="D424">
        <v>0.51300000000000001</v>
      </c>
      <c r="E424">
        <v>0.315</v>
      </c>
      <c r="F424">
        <v>0.42299999999999999</v>
      </c>
    </row>
    <row r="425" spans="1:6" x14ac:dyDescent="0.25">
      <c r="A425" t="s">
        <v>1054</v>
      </c>
      <c r="B425">
        <v>0.3</v>
      </c>
      <c r="C425">
        <v>0.36299999999999999</v>
      </c>
      <c r="D425">
        <v>0.59799999999999998</v>
      </c>
      <c r="E425">
        <v>0.41799999999999998</v>
      </c>
      <c r="F425">
        <v>0.42299999999999999</v>
      </c>
    </row>
    <row r="426" spans="1:6" x14ac:dyDescent="0.25">
      <c r="A426" t="s">
        <v>1129</v>
      </c>
      <c r="B426">
        <v>0.3</v>
      </c>
      <c r="C426">
        <v>0.56799999999999995</v>
      </c>
      <c r="D426">
        <v>0.20300000000000001</v>
      </c>
      <c r="E426">
        <v>0.59799999999999998</v>
      </c>
      <c r="F426">
        <v>0.45500000000000002</v>
      </c>
    </row>
    <row r="427" spans="1:6" x14ac:dyDescent="0.25">
      <c r="A427" t="s">
        <v>987</v>
      </c>
      <c r="B427">
        <v>0.3</v>
      </c>
      <c r="C427">
        <v>0.15</v>
      </c>
      <c r="D427">
        <v>0.35199999999999998</v>
      </c>
      <c r="E427">
        <v>0.47799999999999998</v>
      </c>
      <c r="F427">
        <v>0.38200000000000001</v>
      </c>
    </row>
    <row r="428" spans="1:6" x14ac:dyDescent="0.25">
      <c r="A428" t="s">
        <v>951</v>
      </c>
      <c r="B428">
        <v>0.3</v>
      </c>
      <c r="C428">
        <v>0.32300000000000001</v>
      </c>
      <c r="D428">
        <v>0.42499999999999999</v>
      </c>
      <c r="E428">
        <v>0.47499999999999998</v>
      </c>
      <c r="F428">
        <v>0.49</v>
      </c>
    </row>
    <row r="429" spans="1:6" x14ac:dyDescent="0.25">
      <c r="A429" t="s">
        <v>990</v>
      </c>
      <c r="B429">
        <v>0.3</v>
      </c>
      <c r="C429">
        <v>0.15</v>
      </c>
      <c r="D429">
        <v>0.23200000000000001</v>
      </c>
      <c r="E429">
        <v>0.35799999999999998</v>
      </c>
      <c r="F429">
        <v>0.32200000000000001</v>
      </c>
    </row>
    <row r="430" spans="1:6" x14ac:dyDescent="0.25">
      <c r="A430" t="s">
        <v>1121</v>
      </c>
      <c r="B430">
        <v>0.3</v>
      </c>
      <c r="C430">
        <v>0.61799999999999999</v>
      </c>
      <c r="D430">
        <v>0.26200000000000001</v>
      </c>
      <c r="E430">
        <v>0.245</v>
      </c>
      <c r="F430">
        <v>0.47699999999999998</v>
      </c>
    </row>
    <row r="431" spans="1:6" x14ac:dyDescent="0.25">
      <c r="A431" t="s">
        <v>957</v>
      </c>
      <c r="B431">
        <v>0.3</v>
      </c>
      <c r="C431">
        <v>0.39800000000000002</v>
      </c>
      <c r="D431">
        <v>0.53</v>
      </c>
      <c r="E431">
        <v>0.27700000000000002</v>
      </c>
      <c r="F431">
        <v>0.4</v>
      </c>
    </row>
    <row r="432" spans="1:6" x14ac:dyDescent="0.25">
      <c r="A432" t="s">
        <v>1011</v>
      </c>
      <c r="B432">
        <v>0.28299999999999997</v>
      </c>
      <c r="C432">
        <v>0.15</v>
      </c>
      <c r="D432">
        <v>0.20300000000000001</v>
      </c>
      <c r="E432">
        <v>0.375</v>
      </c>
      <c r="F432">
        <v>0.51</v>
      </c>
    </row>
    <row r="433" spans="1:6" x14ac:dyDescent="0.25">
      <c r="A433" t="s">
        <v>871</v>
      </c>
      <c r="B433">
        <v>0.28299999999999997</v>
      </c>
      <c r="C433">
        <v>0.32300000000000001</v>
      </c>
      <c r="D433">
        <v>0.56699999999999995</v>
      </c>
      <c r="E433">
        <v>0.217</v>
      </c>
      <c r="F433">
        <v>0.23200000000000001</v>
      </c>
    </row>
    <row r="434" spans="1:6" x14ac:dyDescent="0.25">
      <c r="A434" t="s">
        <v>968</v>
      </c>
      <c r="B434">
        <v>0.28299999999999997</v>
      </c>
      <c r="C434">
        <v>0.29299999999999998</v>
      </c>
      <c r="D434">
        <v>0.443</v>
      </c>
      <c r="E434">
        <v>0.30199999999999999</v>
      </c>
      <c r="F434">
        <v>0.33</v>
      </c>
    </row>
    <row r="435" spans="1:6" x14ac:dyDescent="0.25">
      <c r="A435" t="s">
        <v>1163</v>
      </c>
      <c r="B435">
        <v>0.28299999999999997</v>
      </c>
      <c r="C435">
        <v>0.45200000000000001</v>
      </c>
      <c r="D435">
        <v>0.39500000000000002</v>
      </c>
      <c r="E435">
        <v>0.51700000000000002</v>
      </c>
      <c r="F435">
        <v>0.76200000000000001</v>
      </c>
    </row>
    <row r="436" spans="1:6" x14ac:dyDescent="0.25">
      <c r="A436" t="s">
        <v>858</v>
      </c>
      <c r="B436">
        <v>0.28299999999999997</v>
      </c>
      <c r="C436">
        <v>0.45200000000000001</v>
      </c>
      <c r="D436">
        <v>0.37</v>
      </c>
      <c r="E436">
        <v>0.05</v>
      </c>
      <c r="F436">
        <v>0.04</v>
      </c>
    </row>
    <row r="437" spans="1:6" x14ac:dyDescent="0.25">
      <c r="A437" t="s">
        <v>1021</v>
      </c>
      <c r="B437">
        <v>0.28299999999999997</v>
      </c>
      <c r="C437">
        <v>0.29299999999999998</v>
      </c>
      <c r="D437">
        <v>0.42499999999999999</v>
      </c>
      <c r="E437">
        <v>0.41799999999999998</v>
      </c>
      <c r="F437">
        <v>0.33</v>
      </c>
    </row>
    <row r="438" spans="1:6" x14ac:dyDescent="0.25">
      <c r="A438" t="s">
        <v>1167</v>
      </c>
      <c r="B438">
        <v>0.28299999999999997</v>
      </c>
      <c r="C438">
        <v>0.438</v>
      </c>
      <c r="D438">
        <v>0.37</v>
      </c>
      <c r="E438">
        <v>0.16500000000000001</v>
      </c>
      <c r="F438">
        <v>0.53</v>
      </c>
    </row>
    <row r="439" spans="1:6" x14ac:dyDescent="0.25">
      <c r="A439" t="s">
        <v>1169</v>
      </c>
      <c r="B439">
        <v>0.28299999999999997</v>
      </c>
      <c r="C439">
        <v>0.47199999999999998</v>
      </c>
      <c r="D439">
        <v>0.20300000000000001</v>
      </c>
      <c r="E439">
        <v>0.55500000000000005</v>
      </c>
      <c r="F439">
        <v>0.55300000000000005</v>
      </c>
    </row>
    <row r="440" spans="1:6" x14ac:dyDescent="0.25">
      <c r="A440" t="s">
        <v>1094</v>
      </c>
      <c r="B440">
        <v>0.28299999999999997</v>
      </c>
      <c r="C440">
        <v>0.20300000000000001</v>
      </c>
      <c r="D440">
        <v>0.47699999999999998</v>
      </c>
      <c r="E440">
        <v>0.39</v>
      </c>
      <c r="F440">
        <v>0.60799999999999998</v>
      </c>
    </row>
    <row r="441" spans="1:6" x14ac:dyDescent="0.25">
      <c r="A441" t="s">
        <v>1032</v>
      </c>
      <c r="B441">
        <v>0.28299999999999997</v>
      </c>
      <c r="C441">
        <v>0.15</v>
      </c>
      <c r="D441">
        <v>0.20300000000000001</v>
      </c>
      <c r="E441">
        <v>0.43</v>
      </c>
      <c r="F441">
        <v>0.45800000000000002</v>
      </c>
    </row>
    <row r="442" spans="1:6" x14ac:dyDescent="0.25">
      <c r="A442" t="s">
        <v>1057</v>
      </c>
      <c r="B442">
        <v>0.26700000000000002</v>
      </c>
      <c r="C442">
        <v>0.56799999999999995</v>
      </c>
      <c r="D442">
        <v>0.443</v>
      </c>
      <c r="E442">
        <v>0.39300000000000002</v>
      </c>
      <c r="F442">
        <v>0.32200000000000001</v>
      </c>
    </row>
    <row r="443" spans="1:6" x14ac:dyDescent="0.25">
      <c r="A443" t="s">
        <v>1084</v>
      </c>
      <c r="B443">
        <v>0.26700000000000002</v>
      </c>
      <c r="C443">
        <v>0.52700000000000002</v>
      </c>
      <c r="D443">
        <v>5.8000000000000003E-2</v>
      </c>
      <c r="E443">
        <v>0.05</v>
      </c>
      <c r="F443">
        <v>0.36699999999999999</v>
      </c>
    </row>
    <row r="444" spans="1:6" x14ac:dyDescent="0.25">
      <c r="A444" t="s">
        <v>1099</v>
      </c>
      <c r="B444">
        <v>0.26700000000000002</v>
      </c>
      <c r="C444">
        <v>5.8000000000000003E-2</v>
      </c>
      <c r="D444">
        <v>0.318</v>
      </c>
      <c r="E444">
        <v>0.307</v>
      </c>
      <c r="F444">
        <v>0.36699999999999999</v>
      </c>
    </row>
    <row r="445" spans="1:6" x14ac:dyDescent="0.25">
      <c r="A445" t="s">
        <v>982</v>
      </c>
      <c r="B445">
        <v>0.26700000000000002</v>
      </c>
      <c r="C445">
        <v>0.32300000000000001</v>
      </c>
      <c r="D445">
        <v>0.59299999999999997</v>
      </c>
      <c r="E445">
        <v>0.32500000000000001</v>
      </c>
      <c r="F445">
        <v>0.32200000000000001</v>
      </c>
    </row>
    <row r="446" spans="1:6" x14ac:dyDescent="0.25">
      <c r="A446" t="s">
        <v>1115</v>
      </c>
      <c r="B446">
        <v>0.26700000000000002</v>
      </c>
      <c r="C446">
        <v>0.38300000000000001</v>
      </c>
      <c r="D446">
        <v>0.67500000000000004</v>
      </c>
      <c r="E446">
        <v>0.127</v>
      </c>
      <c r="F446">
        <v>0.65700000000000003</v>
      </c>
    </row>
    <row r="447" spans="1:6" x14ac:dyDescent="0.25">
      <c r="A447" t="s">
        <v>1088</v>
      </c>
      <c r="B447">
        <v>0.26700000000000002</v>
      </c>
      <c r="C447">
        <v>0.42499999999999999</v>
      </c>
      <c r="D447">
        <v>5.8000000000000003E-2</v>
      </c>
      <c r="E447">
        <v>0.33500000000000002</v>
      </c>
      <c r="F447">
        <v>0.39300000000000002</v>
      </c>
    </row>
    <row r="448" spans="1:6" x14ac:dyDescent="0.25">
      <c r="A448" t="s">
        <v>997</v>
      </c>
      <c r="B448">
        <v>0.25700000000000001</v>
      </c>
      <c r="C448">
        <v>0.15</v>
      </c>
      <c r="D448">
        <v>0.443</v>
      </c>
      <c r="E448">
        <v>0.253</v>
      </c>
      <c r="F448">
        <v>0.21199999999999999</v>
      </c>
    </row>
    <row r="449" spans="1:6" x14ac:dyDescent="0.25">
      <c r="A449" t="s">
        <v>979</v>
      </c>
      <c r="B449">
        <v>0.25700000000000001</v>
      </c>
      <c r="C449">
        <v>0.20300000000000001</v>
      </c>
      <c r="D449">
        <v>0.39500000000000002</v>
      </c>
      <c r="E449">
        <v>0.34499999999999997</v>
      </c>
      <c r="F449">
        <v>0.188</v>
      </c>
    </row>
    <row r="450" spans="1:6" x14ac:dyDescent="0.25">
      <c r="A450" t="s">
        <v>1052</v>
      </c>
      <c r="B450">
        <v>0.25700000000000001</v>
      </c>
      <c r="C450">
        <v>0.45200000000000001</v>
      </c>
      <c r="D450">
        <v>0.23200000000000001</v>
      </c>
      <c r="E450">
        <v>0.29499999999999998</v>
      </c>
      <c r="F450">
        <v>0.21199999999999999</v>
      </c>
    </row>
    <row r="451" spans="1:6" x14ac:dyDescent="0.25">
      <c r="A451" t="s">
        <v>1003</v>
      </c>
      <c r="B451">
        <v>0.25700000000000001</v>
      </c>
      <c r="C451">
        <v>9.7000000000000003E-2</v>
      </c>
      <c r="D451">
        <v>0.16200000000000001</v>
      </c>
      <c r="E451">
        <v>0.32500000000000001</v>
      </c>
      <c r="F451">
        <v>0.24</v>
      </c>
    </row>
    <row r="452" spans="1:6" x14ac:dyDescent="0.25">
      <c r="A452" t="s">
        <v>1076</v>
      </c>
      <c r="B452">
        <v>0.25700000000000001</v>
      </c>
      <c r="C452">
        <v>0.29299999999999998</v>
      </c>
      <c r="D452">
        <v>0.59799999999999998</v>
      </c>
      <c r="E452">
        <v>0.433</v>
      </c>
      <c r="F452">
        <v>0.503</v>
      </c>
    </row>
    <row r="453" spans="1:6" x14ac:dyDescent="0.25">
      <c r="A453" t="s">
        <v>1100</v>
      </c>
      <c r="B453">
        <v>0.25700000000000001</v>
      </c>
      <c r="C453">
        <v>0.56200000000000006</v>
      </c>
      <c r="D453">
        <v>0.16200000000000001</v>
      </c>
      <c r="E453">
        <v>0.05</v>
      </c>
      <c r="F453">
        <v>0.11799999999999999</v>
      </c>
    </row>
    <row r="454" spans="1:6" x14ac:dyDescent="0.25">
      <c r="A454" t="s">
        <v>1116</v>
      </c>
      <c r="B454">
        <v>0.25700000000000001</v>
      </c>
      <c r="C454">
        <v>0.23699999999999999</v>
      </c>
      <c r="D454">
        <v>0.35199999999999998</v>
      </c>
      <c r="E454">
        <v>0.53300000000000003</v>
      </c>
      <c r="F454">
        <v>0.58299999999999996</v>
      </c>
    </row>
    <row r="455" spans="1:6" x14ac:dyDescent="0.25">
      <c r="A455" t="s">
        <v>973</v>
      </c>
      <c r="B455">
        <v>0.25700000000000001</v>
      </c>
      <c r="C455">
        <v>5.8000000000000003E-2</v>
      </c>
      <c r="D455">
        <v>5.8000000000000003E-2</v>
      </c>
      <c r="E455">
        <v>0.23799999999999999</v>
      </c>
      <c r="F455">
        <v>0.29699999999999999</v>
      </c>
    </row>
    <row r="456" spans="1:6" x14ac:dyDescent="0.25">
      <c r="A456" t="s">
        <v>999</v>
      </c>
      <c r="B456">
        <v>0.24299999999999999</v>
      </c>
      <c r="C456">
        <v>0.36299999999999999</v>
      </c>
      <c r="D456">
        <v>0.49299999999999999</v>
      </c>
      <c r="E456">
        <v>0.435</v>
      </c>
      <c r="F456">
        <v>0.24</v>
      </c>
    </row>
    <row r="457" spans="1:6" x14ac:dyDescent="0.25">
      <c r="A457" t="s">
        <v>1067</v>
      </c>
      <c r="B457">
        <v>0.24299999999999999</v>
      </c>
      <c r="C457">
        <v>0.56799999999999995</v>
      </c>
      <c r="D457">
        <v>0.20300000000000001</v>
      </c>
      <c r="E457">
        <v>0.23799999999999999</v>
      </c>
      <c r="F457">
        <v>0.13200000000000001</v>
      </c>
    </row>
    <row r="458" spans="1:6" x14ac:dyDescent="0.25">
      <c r="A458" t="s">
        <v>1025</v>
      </c>
      <c r="B458">
        <v>0.24299999999999999</v>
      </c>
      <c r="C458">
        <v>0.42499999999999999</v>
      </c>
      <c r="D458">
        <v>0.47699999999999998</v>
      </c>
      <c r="E458">
        <v>0.307</v>
      </c>
      <c r="F458">
        <v>0.45</v>
      </c>
    </row>
    <row r="459" spans="1:6" x14ac:dyDescent="0.25">
      <c r="A459" t="s">
        <v>1132</v>
      </c>
      <c r="B459">
        <v>0.24299999999999999</v>
      </c>
      <c r="C459">
        <v>0.51800000000000002</v>
      </c>
      <c r="D459">
        <v>0.443</v>
      </c>
      <c r="E459">
        <v>0.38200000000000001</v>
      </c>
      <c r="F459">
        <v>0.58299999999999996</v>
      </c>
    </row>
    <row r="460" spans="1:6" x14ac:dyDescent="0.25">
      <c r="A460" t="s">
        <v>1079</v>
      </c>
      <c r="B460">
        <v>0.24299999999999999</v>
      </c>
      <c r="C460">
        <v>0.26300000000000001</v>
      </c>
      <c r="D460">
        <v>0.125</v>
      </c>
      <c r="E460">
        <v>0.34499999999999997</v>
      </c>
      <c r="F460">
        <v>0.748</v>
      </c>
    </row>
    <row r="461" spans="1:6" x14ac:dyDescent="0.25">
      <c r="A461" t="s">
        <v>1181</v>
      </c>
      <c r="B461">
        <v>0.24299999999999999</v>
      </c>
      <c r="C461">
        <v>0.57499999999999996</v>
      </c>
      <c r="D461">
        <v>0.09</v>
      </c>
      <c r="E461">
        <v>0.498</v>
      </c>
      <c r="F461">
        <v>0.26700000000000002</v>
      </c>
    </row>
    <row r="462" spans="1:6" x14ac:dyDescent="0.25">
      <c r="A462" t="s">
        <v>1015</v>
      </c>
      <c r="B462">
        <v>0.23300000000000001</v>
      </c>
      <c r="C462">
        <v>0.53800000000000003</v>
      </c>
      <c r="D462">
        <v>0.41699999999999998</v>
      </c>
      <c r="E462">
        <v>0.183</v>
      </c>
      <c r="F462">
        <v>0.155</v>
      </c>
    </row>
    <row r="463" spans="1:6" x14ac:dyDescent="0.25">
      <c r="A463" t="s">
        <v>1053</v>
      </c>
      <c r="B463">
        <v>0.23300000000000001</v>
      </c>
      <c r="C463">
        <v>0.15</v>
      </c>
      <c r="D463">
        <v>0.42499999999999999</v>
      </c>
      <c r="E463">
        <v>0.29499999999999998</v>
      </c>
      <c r="F463">
        <v>0.19800000000000001</v>
      </c>
    </row>
    <row r="464" spans="1:6" x14ac:dyDescent="0.25">
      <c r="A464" t="s">
        <v>1001</v>
      </c>
      <c r="B464">
        <v>0.23300000000000001</v>
      </c>
      <c r="C464">
        <v>0.36299999999999999</v>
      </c>
      <c r="D464">
        <v>0.46</v>
      </c>
      <c r="E464">
        <v>0.26700000000000002</v>
      </c>
      <c r="F464">
        <v>0.29699999999999999</v>
      </c>
    </row>
    <row r="465" spans="1:6" x14ac:dyDescent="0.25">
      <c r="A465" t="s">
        <v>1127</v>
      </c>
      <c r="B465">
        <v>0.23300000000000001</v>
      </c>
      <c r="C465">
        <v>0.48199999999999998</v>
      </c>
      <c r="D465">
        <v>0.65700000000000003</v>
      </c>
      <c r="E465">
        <v>0.315</v>
      </c>
      <c r="F465">
        <v>0.442</v>
      </c>
    </row>
    <row r="466" spans="1:6" x14ac:dyDescent="0.25">
      <c r="A466" t="s">
        <v>1154</v>
      </c>
      <c r="B466">
        <v>0.23300000000000001</v>
      </c>
      <c r="C466">
        <v>0.51300000000000001</v>
      </c>
      <c r="D466">
        <v>0.09</v>
      </c>
      <c r="E466">
        <v>0.28499999999999998</v>
      </c>
      <c r="F466">
        <v>0.38200000000000001</v>
      </c>
    </row>
    <row r="467" spans="1:6" x14ac:dyDescent="0.25">
      <c r="A467" t="s">
        <v>1155</v>
      </c>
      <c r="B467">
        <v>0.23300000000000001</v>
      </c>
      <c r="C467">
        <v>0.49</v>
      </c>
      <c r="D467">
        <v>0.67</v>
      </c>
      <c r="E467">
        <v>0.20699999999999999</v>
      </c>
      <c r="F467">
        <v>0.248</v>
      </c>
    </row>
    <row r="468" spans="1:6" x14ac:dyDescent="0.25">
      <c r="A468" t="s">
        <v>1026</v>
      </c>
      <c r="B468">
        <v>0.23300000000000001</v>
      </c>
      <c r="C468">
        <v>0.32300000000000001</v>
      </c>
      <c r="D468">
        <v>0.51300000000000001</v>
      </c>
      <c r="E468">
        <v>0.253</v>
      </c>
      <c r="F468">
        <v>0.31</v>
      </c>
    </row>
    <row r="469" spans="1:6" x14ac:dyDescent="0.25">
      <c r="A469" t="s">
        <v>1030</v>
      </c>
      <c r="B469">
        <v>0.23300000000000001</v>
      </c>
      <c r="C469">
        <v>0.29299999999999998</v>
      </c>
      <c r="D469">
        <v>0.81200000000000006</v>
      </c>
      <c r="E469">
        <v>0.193</v>
      </c>
      <c r="F469">
        <v>0.17799999999999999</v>
      </c>
    </row>
    <row r="470" spans="1:6" x14ac:dyDescent="0.25">
      <c r="A470" t="s">
        <v>1031</v>
      </c>
      <c r="B470">
        <v>0.23300000000000001</v>
      </c>
      <c r="C470">
        <v>5.8000000000000003E-2</v>
      </c>
      <c r="D470">
        <v>0.46</v>
      </c>
      <c r="E470">
        <v>0.23799999999999999</v>
      </c>
      <c r="F470">
        <v>0.27300000000000002</v>
      </c>
    </row>
    <row r="471" spans="1:6" x14ac:dyDescent="0.25">
      <c r="A471" t="s">
        <v>1082</v>
      </c>
      <c r="B471">
        <v>0.218</v>
      </c>
      <c r="C471">
        <v>0.36299999999999999</v>
      </c>
      <c r="D471">
        <v>0.29499999999999998</v>
      </c>
      <c r="E471">
        <v>0.41299999999999998</v>
      </c>
      <c r="F471">
        <v>0.29699999999999999</v>
      </c>
    </row>
    <row r="472" spans="1:6" x14ac:dyDescent="0.25">
      <c r="A472" t="s">
        <v>994</v>
      </c>
      <c r="B472">
        <v>0.218</v>
      </c>
      <c r="C472">
        <v>0.29299999999999998</v>
      </c>
      <c r="D472">
        <v>0.59799999999999998</v>
      </c>
      <c r="E472">
        <v>0.45300000000000001</v>
      </c>
      <c r="F472">
        <v>0.41299999999999998</v>
      </c>
    </row>
    <row r="473" spans="1:6" x14ac:dyDescent="0.25">
      <c r="A473" t="s">
        <v>966</v>
      </c>
      <c r="B473">
        <v>0.218</v>
      </c>
      <c r="C473">
        <v>0.26300000000000001</v>
      </c>
      <c r="D473">
        <v>0.61</v>
      </c>
      <c r="E473">
        <v>0.26700000000000002</v>
      </c>
      <c r="F473">
        <v>0.19800000000000001</v>
      </c>
    </row>
    <row r="474" spans="1:6" x14ac:dyDescent="0.25">
      <c r="A474" t="s">
        <v>1064</v>
      </c>
      <c r="B474">
        <v>0.218</v>
      </c>
      <c r="C474">
        <v>9.7000000000000003E-2</v>
      </c>
      <c r="D474">
        <v>0.41699999999999998</v>
      </c>
      <c r="E474">
        <v>0.23</v>
      </c>
      <c r="F474">
        <v>0.38200000000000001</v>
      </c>
    </row>
    <row r="475" spans="1:6" x14ac:dyDescent="0.25">
      <c r="A475" t="s">
        <v>1007</v>
      </c>
      <c r="B475">
        <v>0.218</v>
      </c>
      <c r="C475">
        <v>0.20300000000000001</v>
      </c>
      <c r="D475">
        <v>0.23200000000000001</v>
      </c>
      <c r="E475">
        <v>0.66200000000000003</v>
      </c>
      <c r="F475">
        <v>0.06</v>
      </c>
    </row>
    <row r="476" spans="1:6" x14ac:dyDescent="0.25">
      <c r="A476" t="s">
        <v>986</v>
      </c>
      <c r="B476">
        <v>0.218</v>
      </c>
      <c r="C476">
        <v>0.29299999999999998</v>
      </c>
      <c r="D476">
        <v>0.09</v>
      </c>
      <c r="E476">
        <v>0.193</v>
      </c>
      <c r="F476">
        <v>0.26700000000000002</v>
      </c>
    </row>
    <row r="477" spans="1:6" x14ac:dyDescent="0.25">
      <c r="A477" t="s">
        <v>1090</v>
      </c>
      <c r="B477">
        <v>0.218</v>
      </c>
      <c r="C477">
        <v>0.29299999999999998</v>
      </c>
      <c r="D477">
        <v>0.16200000000000001</v>
      </c>
      <c r="E477">
        <v>0.26700000000000002</v>
      </c>
      <c r="F477">
        <v>0.45</v>
      </c>
    </row>
    <row r="478" spans="1:6" x14ac:dyDescent="0.25">
      <c r="A478" t="s">
        <v>930</v>
      </c>
      <c r="B478">
        <v>0.218</v>
      </c>
      <c r="C478">
        <v>0.38300000000000001</v>
      </c>
      <c r="D478">
        <v>0.39500000000000002</v>
      </c>
      <c r="E478">
        <v>0.20699999999999999</v>
      </c>
      <c r="F478">
        <v>0.23200000000000001</v>
      </c>
    </row>
    <row r="479" spans="1:6" x14ac:dyDescent="0.25">
      <c r="A479" t="s">
        <v>1133</v>
      </c>
      <c r="B479">
        <v>0.20499999999999999</v>
      </c>
      <c r="C479">
        <v>0.53800000000000003</v>
      </c>
      <c r="D479">
        <v>0.20300000000000001</v>
      </c>
      <c r="E479">
        <v>0.20699999999999999</v>
      </c>
      <c r="F479">
        <v>0.29699999999999999</v>
      </c>
    </row>
    <row r="480" spans="1:6" x14ac:dyDescent="0.25">
      <c r="A480" t="s">
        <v>1037</v>
      </c>
      <c r="B480">
        <v>0.20499999999999999</v>
      </c>
      <c r="C480">
        <v>5.8000000000000003E-2</v>
      </c>
      <c r="D480">
        <v>0.29499999999999998</v>
      </c>
      <c r="E480">
        <v>0.27700000000000002</v>
      </c>
      <c r="F480">
        <v>0.26700000000000002</v>
      </c>
    </row>
    <row r="481" spans="1:6" x14ac:dyDescent="0.25">
      <c r="A481" t="s">
        <v>1038</v>
      </c>
      <c r="B481">
        <v>0.20499999999999999</v>
      </c>
      <c r="C481">
        <v>9.7000000000000003E-2</v>
      </c>
      <c r="D481">
        <v>0.16200000000000001</v>
      </c>
      <c r="E481">
        <v>0.25800000000000001</v>
      </c>
      <c r="F481">
        <v>0.28199999999999997</v>
      </c>
    </row>
    <row r="482" spans="1:6" x14ac:dyDescent="0.25">
      <c r="A482" t="s">
        <v>1020</v>
      </c>
      <c r="B482">
        <v>0.20499999999999999</v>
      </c>
      <c r="C482">
        <v>0.23699999999999999</v>
      </c>
      <c r="D482">
        <v>0.26200000000000001</v>
      </c>
      <c r="E482">
        <v>0.28499999999999998</v>
      </c>
      <c r="F482">
        <v>0.248</v>
      </c>
    </row>
    <row r="483" spans="1:6" x14ac:dyDescent="0.25">
      <c r="A483" t="s">
        <v>1089</v>
      </c>
      <c r="B483">
        <v>0.20499999999999999</v>
      </c>
      <c r="C483">
        <v>5.8000000000000003E-2</v>
      </c>
      <c r="D483">
        <v>5.8000000000000003E-2</v>
      </c>
      <c r="E483">
        <v>0.27200000000000002</v>
      </c>
      <c r="F483">
        <v>0.29699999999999999</v>
      </c>
    </row>
    <row r="484" spans="1:6" x14ac:dyDescent="0.25">
      <c r="A484" t="s">
        <v>1093</v>
      </c>
      <c r="B484">
        <v>0.20499999999999999</v>
      </c>
      <c r="C484">
        <v>0.38300000000000001</v>
      </c>
      <c r="D484">
        <v>0.16200000000000001</v>
      </c>
      <c r="E484">
        <v>0.45300000000000001</v>
      </c>
      <c r="F484">
        <v>0.252</v>
      </c>
    </row>
    <row r="485" spans="1:6" x14ac:dyDescent="0.25">
      <c r="A485" t="s">
        <v>996</v>
      </c>
      <c r="B485">
        <v>0.19500000000000001</v>
      </c>
      <c r="C485">
        <v>0.20300000000000001</v>
      </c>
      <c r="D485">
        <v>0.61</v>
      </c>
      <c r="E485">
        <v>0.14799999999999999</v>
      </c>
      <c r="F485">
        <v>0.17799999999999999</v>
      </c>
    </row>
    <row r="486" spans="1:6" x14ac:dyDescent="0.25">
      <c r="A486" t="s">
        <v>1110</v>
      </c>
      <c r="B486">
        <v>0.19500000000000001</v>
      </c>
      <c r="C486">
        <v>0.32300000000000001</v>
      </c>
      <c r="D486">
        <v>0.69199999999999995</v>
      </c>
      <c r="E486">
        <v>0.51</v>
      </c>
      <c r="F486">
        <v>0.66</v>
      </c>
    </row>
    <row r="487" spans="1:6" x14ac:dyDescent="0.25">
      <c r="A487" t="s">
        <v>1131</v>
      </c>
      <c r="B487">
        <v>0.19500000000000001</v>
      </c>
      <c r="C487">
        <v>0.498</v>
      </c>
      <c r="D487">
        <v>0.23200000000000001</v>
      </c>
      <c r="E487">
        <v>0.253</v>
      </c>
      <c r="F487">
        <v>0.39300000000000002</v>
      </c>
    </row>
    <row r="488" spans="1:6" x14ac:dyDescent="0.25">
      <c r="A488" t="s">
        <v>1156</v>
      </c>
      <c r="B488">
        <v>0.19500000000000001</v>
      </c>
      <c r="C488">
        <v>0.23699999999999999</v>
      </c>
      <c r="D488">
        <v>0.16200000000000001</v>
      </c>
      <c r="E488">
        <v>0.52300000000000002</v>
      </c>
      <c r="F488">
        <v>0.16500000000000001</v>
      </c>
    </row>
    <row r="489" spans="1:6" x14ac:dyDescent="0.25">
      <c r="A489" t="s">
        <v>1059</v>
      </c>
      <c r="B489">
        <v>0.188</v>
      </c>
      <c r="C489">
        <v>0.23699999999999999</v>
      </c>
      <c r="D489">
        <v>0.29499999999999998</v>
      </c>
      <c r="E489">
        <v>0.16800000000000001</v>
      </c>
      <c r="F489">
        <v>0.19800000000000001</v>
      </c>
    </row>
    <row r="490" spans="1:6" x14ac:dyDescent="0.25">
      <c r="A490" t="s">
        <v>1087</v>
      </c>
      <c r="B490">
        <v>0.188</v>
      </c>
      <c r="C490">
        <v>0.20300000000000001</v>
      </c>
      <c r="D490">
        <v>0.46</v>
      </c>
      <c r="E490">
        <v>0.52200000000000002</v>
      </c>
      <c r="F490">
        <v>0.155</v>
      </c>
    </row>
    <row r="491" spans="1:6" x14ac:dyDescent="0.25">
      <c r="A491" t="s">
        <v>1101</v>
      </c>
      <c r="B491">
        <v>0.188</v>
      </c>
      <c r="C491">
        <v>9.7000000000000003E-2</v>
      </c>
      <c r="D491">
        <v>0.20300000000000001</v>
      </c>
      <c r="E491">
        <v>0.183</v>
      </c>
      <c r="F491">
        <v>0.16500000000000001</v>
      </c>
    </row>
    <row r="492" spans="1:6" x14ac:dyDescent="0.25">
      <c r="A492" t="s">
        <v>1104</v>
      </c>
      <c r="B492">
        <v>0.188</v>
      </c>
      <c r="C492">
        <v>0.47199999999999998</v>
      </c>
      <c r="D492">
        <v>0.29499999999999998</v>
      </c>
      <c r="E492">
        <v>0.35799999999999998</v>
      </c>
      <c r="F492">
        <v>0.40799999999999997</v>
      </c>
    </row>
    <row r="493" spans="1:6" x14ac:dyDescent="0.25">
      <c r="A493" t="s">
        <v>1143</v>
      </c>
      <c r="B493">
        <v>0.188</v>
      </c>
      <c r="C493">
        <v>0.38300000000000001</v>
      </c>
      <c r="D493">
        <v>0.20300000000000001</v>
      </c>
      <c r="E493">
        <v>0.40699999999999997</v>
      </c>
      <c r="F493">
        <v>0.29699999999999999</v>
      </c>
    </row>
    <row r="494" spans="1:6" x14ac:dyDescent="0.25">
      <c r="A494" t="s">
        <v>1118</v>
      </c>
      <c r="B494">
        <v>0.188</v>
      </c>
      <c r="C494">
        <v>9.7000000000000003E-2</v>
      </c>
      <c r="D494">
        <v>0.125</v>
      </c>
      <c r="E494">
        <v>0.27200000000000002</v>
      </c>
      <c r="F494">
        <v>0.26700000000000002</v>
      </c>
    </row>
    <row r="495" spans="1:6" x14ac:dyDescent="0.25">
      <c r="A495" t="s">
        <v>1122</v>
      </c>
      <c r="B495">
        <v>0.188</v>
      </c>
      <c r="C495">
        <v>0.36299999999999999</v>
      </c>
      <c r="D495">
        <v>5.8000000000000003E-2</v>
      </c>
      <c r="E495">
        <v>0.47499999999999998</v>
      </c>
      <c r="F495">
        <v>0.38200000000000001</v>
      </c>
    </row>
    <row r="496" spans="1:6" x14ac:dyDescent="0.25">
      <c r="A496" t="s">
        <v>1198</v>
      </c>
      <c r="B496">
        <v>0.17699999999999999</v>
      </c>
      <c r="C496">
        <v>0.56200000000000006</v>
      </c>
      <c r="D496">
        <v>0.125</v>
      </c>
      <c r="E496">
        <v>0.245</v>
      </c>
      <c r="F496">
        <v>0.29699999999999999</v>
      </c>
    </row>
    <row r="497" spans="1:6" x14ac:dyDescent="0.25">
      <c r="A497" t="s">
        <v>1060</v>
      </c>
      <c r="B497">
        <v>0.17699999999999999</v>
      </c>
      <c r="C497">
        <v>0.15</v>
      </c>
      <c r="D497">
        <v>0.41699999999999998</v>
      </c>
      <c r="E497">
        <v>0.22500000000000001</v>
      </c>
      <c r="F497">
        <v>0.24</v>
      </c>
    </row>
    <row r="498" spans="1:6" x14ac:dyDescent="0.25">
      <c r="A498" t="s">
        <v>1171</v>
      </c>
      <c r="B498">
        <v>0.17699999999999999</v>
      </c>
      <c r="C498">
        <v>0.52700000000000002</v>
      </c>
      <c r="D498">
        <v>0.125</v>
      </c>
      <c r="E498">
        <v>0.498</v>
      </c>
      <c r="F498">
        <v>0.30299999999999999</v>
      </c>
    </row>
    <row r="499" spans="1:6" x14ac:dyDescent="0.25">
      <c r="A499" t="s">
        <v>1111</v>
      </c>
      <c r="B499">
        <v>0.17699999999999999</v>
      </c>
      <c r="C499">
        <v>0.29299999999999998</v>
      </c>
      <c r="D499">
        <v>0.23200000000000001</v>
      </c>
      <c r="E499">
        <v>0.58499999999999996</v>
      </c>
      <c r="F499">
        <v>0.38200000000000001</v>
      </c>
    </row>
    <row r="500" spans="1:6" x14ac:dyDescent="0.25">
      <c r="A500" t="s">
        <v>1018</v>
      </c>
      <c r="B500">
        <v>0.17699999999999999</v>
      </c>
      <c r="C500">
        <v>0.15</v>
      </c>
      <c r="D500">
        <v>0.47699999999999998</v>
      </c>
      <c r="E500">
        <v>0.45300000000000001</v>
      </c>
      <c r="F500">
        <v>0.112</v>
      </c>
    </row>
    <row r="501" spans="1:6" x14ac:dyDescent="0.25">
      <c r="A501" t="s">
        <v>1006</v>
      </c>
      <c r="B501">
        <v>0.17699999999999999</v>
      </c>
      <c r="C501">
        <v>0.438</v>
      </c>
      <c r="D501">
        <v>0.54700000000000004</v>
      </c>
      <c r="E501">
        <v>0.122</v>
      </c>
      <c r="F501">
        <v>0.13200000000000001</v>
      </c>
    </row>
    <row r="502" spans="1:6" x14ac:dyDescent="0.25">
      <c r="A502" t="s">
        <v>1166</v>
      </c>
      <c r="B502">
        <v>0.17699999999999999</v>
      </c>
      <c r="C502">
        <v>0.23699999999999999</v>
      </c>
      <c r="D502">
        <v>0.75800000000000001</v>
      </c>
      <c r="E502">
        <v>0.158</v>
      </c>
      <c r="F502">
        <v>0.33</v>
      </c>
    </row>
    <row r="503" spans="1:6" x14ac:dyDescent="0.25">
      <c r="A503" t="s">
        <v>1106</v>
      </c>
      <c r="B503">
        <v>0.17699999999999999</v>
      </c>
      <c r="C503">
        <v>0.47199999999999998</v>
      </c>
      <c r="D503">
        <v>0.16200000000000001</v>
      </c>
      <c r="E503">
        <v>0.183</v>
      </c>
      <c r="F503">
        <v>0.13200000000000001</v>
      </c>
    </row>
    <row r="504" spans="1:6" x14ac:dyDescent="0.25">
      <c r="A504" t="s">
        <v>1095</v>
      </c>
      <c r="B504">
        <v>0.16300000000000001</v>
      </c>
      <c r="C504">
        <v>0.26300000000000001</v>
      </c>
      <c r="D504">
        <v>0.318</v>
      </c>
      <c r="E504">
        <v>0.29499999999999998</v>
      </c>
      <c r="F504">
        <v>0.155</v>
      </c>
    </row>
    <row r="505" spans="1:6" x14ac:dyDescent="0.25">
      <c r="A505" t="s">
        <v>1034</v>
      </c>
      <c r="B505">
        <v>0.16300000000000001</v>
      </c>
      <c r="C505">
        <v>0.38300000000000001</v>
      </c>
      <c r="D505">
        <v>0.26200000000000001</v>
      </c>
      <c r="E505">
        <v>0.20699999999999999</v>
      </c>
      <c r="F505">
        <v>0.26700000000000002</v>
      </c>
    </row>
    <row r="506" spans="1:6" x14ac:dyDescent="0.25">
      <c r="A506" t="s">
        <v>1097</v>
      </c>
      <c r="B506">
        <v>0.16300000000000001</v>
      </c>
      <c r="C506">
        <v>0.32300000000000001</v>
      </c>
      <c r="D506">
        <v>0.35199999999999998</v>
      </c>
      <c r="E506">
        <v>0.14299999999999999</v>
      </c>
      <c r="F506">
        <v>0.47699999999999998</v>
      </c>
    </row>
    <row r="507" spans="1:6" x14ac:dyDescent="0.25">
      <c r="A507" t="s">
        <v>1065</v>
      </c>
      <c r="B507">
        <v>0.16300000000000001</v>
      </c>
      <c r="C507">
        <v>0.20300000000000001</v>
      </c>
      <c r="D507">
        <v>0.505</v>
      </c>
      <c r="E507">
        <v>0.28499999999999998</v>
      </c>
      <c r="F507">
        <v>0.17299999999999999</v>
      </c>
    </row>
    <row r="508" spans="1:6" x14ac:dyDescent="0.25">
      <c r="A508" t="s">
        <v>1066</v>
      </c>
      <c r="B508">
        <v>0.16300000000000001</v>
      </c>
      <c r="C508">
        <v>9.7000000000000003E-2</v>
      </c>
      <c r="D508">
        <v>0.505</v>
      </c>
      <c r="E508">
        <v>0.183</v>
      </c>
      <c r="F508">
        <v>0.155</v>
      </c>
    </row>
    <row r="509" spans="1:6" x14ac:dyDescent="0.25">
      <c r="A509" t="s">
        <v>1103</v>
      </c>
      <c r="B509">
        <v>0.16300000000000001</v>
      </c>
      <c r="C509">
        <v>0.20300000000000001</v>
      </c>
      <c r="D509">
        <v>0.09</v>
      </c>
      <c r="E509">
        <v>0.39</v>
      </c>
      <c r="F509">
        <v>0.23200000000000001</v>
      </c>
    </row>
    <row r="510" spans="1:6" x14ac:dyDescent="0.25">
      <c r="A510" t="s">
        <v>1081</v>
      </c>
      <c r="B510">
        <v>0.153</v>
      </c>
      <c r="C510">
        <v>0.15</v>
      </c>
      <c r="D510">
        <v>0.54700000000000004</v>
      </c>
      <c r="E510">
        <v>0.32500000000000001</v>
      </c>
      <c r="F510">
        <v>0.155</v>
      </c>
    </row>
    <row r="511" spans="1:6" x14ac:dyDescent="0.25">
      <c r="A511" t="s">
        <v>1051</v>
      </c>
      <c r="B511">
        <v>0.153</v>
      </c>
      <c r="C511">
        <v>0.15</v>
      </c>
      <c r="D511">
        <v>0.53</v>
      </c>
      <c r="E511">
        <v>0.20699999999999999</v>
      </c>
      <c r="F511">
        <v>0.16500000000000001</v>
      </c>
    </row>
    <row r="512" spans="1:6" x14ac:dyDescent="0.25">
      <c r="A512" t="s">
        <v>1014</v>
      </c>
      <c r="B512">
        <v>0.153</v>
      </c>
      <c r="C512">
        <v>0.32300000000000001</v>
      </c>
      <c r="D512">
        <v>0.41699999999999998</v>
      </c>
      <c r="E512">
        <v>0.17499999999999999</v>
      </c>
      <c r="F512">
        <v>0.252</v>
      </c>
    </row>
    <row r="513" spans="1:6" x14ac:dyDescent="0.25">
      <c r="A513" t="s">
        <v>1085</v>
      </c>
      <c r="B513">
        <v>0.153</v>
      </c>
      <c r="C513">
        <v>0.23699999999999999</v>
      </c>
      <c r="D513">
        <v>0.318</v>
      </c>
      <c r="E513">
        <v>0.35</v>
      </c>
      <c r="F513">
        <v>0.23200000000000001</v>
      </c>
    </row>
    <row r="514" spans="1:6" x14ac:dyDescent="0.25">
      <c r="A514" t="s">
        <v>1168</v>
      </c>
      <c r="B514">
        <v>0.153</v>
      </c>
      <c r="C514">
        <v>0.51300000000000001</v>
      </c>
      <c r="D514">
        <v>0.125</v>
      </c>
      <c r="E514">
        <v>0.28499999999999998</v>
      </c>
      <c r="F514">
        <v>0.23200000000000001</v>
      </c>
    </row>
    <row r="515" spans="1:6" x14ac:dyDescent="0.25">
      <c r="A515" t="s">
        <v>1075</v>
      </c>
      <c r="B515">
        <v>0.14499999999999999</v>
      </c>
      <c r="C515">
        <v>0.42499999999999999</v>
      </c>
      <c r="D515">
        <v>0.46</v>
      </c>
      <c r="E515">
        <v>6.8000000000000005E-2</v>
      </c>
      <c r="F515">
        <v>6.8000000000000005E-2</v>
      </c>
    </row>
    <row r="516" spans="1:6" x14ac:dyDescent="0.25">
      <c r="A516" t="s">
        <v>1005</v>
      </c>
      <c r="B516">
        <v>0.14499999999999999</v>
      </c>
      <c r="C516">
        <v>0.39800000000000002</v>
      </c>
      <c r="D516">
        <v>0.35199999999999998</v>
      </c>
      <c r="E516">
        <v>0.115</v>
      </c>
      <c r="F516">
        <v>9.5000000000000001E-2</v>
      </c>
    </row>
    <row r="517" spans="1:6" x14ac:dyDescent="0.25">
      <c r="A517" t="s">
        <v>1098</v>
      </c>
      <c r="B517">
        <v>0.14499999999999999</v>
      </c>
      <c r="C517">
        <v>5.8000000000000003E-2</v>
      </c>
      <c r="D517">
        <v>0.318</v>
      </c>
      <c r="E517">
        <v>0.23</v>
      </c>
      <c r="F517">
        <v>0.17799999999999999</v>
      </c>
    </row>
    <row r="518" spans="1:6" x14ac:dyDescent="0.25">
      <c r="A518" t="s">
        <v>1159</v>
      </c>
      <c r="B518">
        <v>0.14000000000000001</v>
      </c>
      <c r="C518">
        <v>0.32300000000000001</v>
      </c>
      <c r="D518">
        <v>0.125</v>
      </c>
      <c r="E518">
        <v>0.34499999999999997</v>
      </c>
      <c r="F518">
        <v>0.32200000000000001</v>
      </c>
    </row>
    <row r="519" spans="1:6" x14ac:dyDescent="0.25">
      <c r="A519" t="s">
        <v>1113</v>
      </c>
      <c r="B519">
        <v>0.14000000000000001</v>
      </c>
      <c r="C519">
        <v>0.32300000000000001</v>
      </c>
      <c r="D519">
        <v>0.23200000000000001</v>
      </c>
      <c r="E519">
        <v>0.22500000000000001</v>
      </c>
      <c r="F519">
        <v>0.23200000000000001</v>
      </c>
    </row>
    <row r="520" spans="1:6" x14ac:dyDescent="0.25">
      <c r="A520" t="s">
        <v>1137</v>
      </c>
      <c r="B520">
        <v>0.13700000000000001</v>
      </c>
      <c r="C520">
        <v>5.8000000000000003E-2</v>
      </c>
      <c r="D520">
        <v>0.41699999999999998</v>
      </c>
      <c r="E520">
        <v>0.245</v>
      </c>
      <c r="F520">
        <v>8.2000000000000003E-2</v>
      </c>
    </row>
    <row r="521" spans="1:6" x14ac:dyDescent="0.25">
      <c r="A521" t="s">
        <v>1112</v>
      </c>
      <c r="B521">
        <v>0.13700000000000001</v>
      </c>
      <c r="C521">
        <v>0.20300000000000001</v>
      </c>
      <c r="D521">
        <v>0.23200000000000001</v>
      </c>
      <c r="E521">
        <v>0.36799999999999999</v>
      </c>
      <c r="F521">
        <v>0.188</v>
      </c>
    </row>
    <row r="522" spans="1:6" x14ac:dyDescent="0.25">
      <c r="A522" t="s">
        <v>1178</v>
      </c>
      <c r="B522">
        <v>0.13700000000000001</v>
      </c>
      <c r="C522">
        <v>0.42499999999999999</v>
      </c>
      <c r="D522">
        <v>0.35199999999999998</v>
      </c>
      <c r="E522">
        <v>0.38200000000000001</v>
      </c>
      <c r="F522">
        <v>0.24</v>
      </c>
    </row>
    <row r="523" spans="1:6" x14ac:dyDescent="0.25">
      <c r="A523" t="s">
        <v>1201</v>
      </c>
      <c r="B523">
        <v>0.13700000000000001</v>
      </c>
      <c r="C523">
        <v>0.26300000000000001</v>
      </c>
      <c r="D523">
        <v>0.125</v>
      </c>
      <c r="E523">
        <v>0.122</v>
      </c>
      <c r="F523">
        <v>0.188</v>
      </c>
    </row>
    <row r="524" spans="1:6" x14ac:dyDescent="0.25">
      <c r="A524" t="s">
        <v>1193</v>
      </c>
      <c r="B524">
        <v>0.13700000000000001</v>
      </c>
      <c r="C524">
        <v>0.57499999999999996</v>
      </c>
      <c r="D524">
        <v>0.125</v>
      </c>
      <c r="E524">
        <v>8.6999999999999994E-2</v>
      </c>
      <c r="F524">
        <v>0.24</v>
      </c>
    </row>
    <row r="525" spans="1:6" x14ac:dyDescent="0.25">
      <c r="A525" t="s">
        <v>1202</v>
      </c>
      <c r="B525">
        <v>0.13700000000000001</v>
      </c>
      <c r="C525">
        <v>0.53800000000000003</v>
      </c>
      <c r="D525">
        <v>0.35199999999999998</v>
      </c>
      <c r="E525">
        <v>0.1</v>
      </c>
      <c r="F525">
        <v>0.16500000000000001</v>
      </c>
    </row>
    <row r="526" spans="1:6" x14ac:dyDescent="0.25">
      <c r="A526" t="s">
        <v>1047</v>
      </c>
      <c r="B526">
        <v>0.127</v>
      </c>
      <c r="C526">
        <v>0.36299999999999999</v>
      </c>
      <c r="D526">
        <v>0.46</v>
      </c>
      <c r="E526">
        <v>0.08</v>
      </c>
      <c r="F526">
        <v>6.8000000000000005E-2</v>
      </c>
    </row>
    <row r="527" spans="1:6" x14ac:dyDescent="0.25">
      <c r="A527" t="s">
        <v>1109</v>
      </c>
      <c r="B527">
        <v>0.127</v>
      </c>
      <c r="C527">
        <v>0.20300000000000001</v>
      </c>
      <c r="D527">
        <v>0.16200000000000001</v>
      </c>
      <c r="E527">
        <v>0.14000000000000001</v>
      </c>
      <c r="F527">
        <v>0.23200000000000001</v>
      </c>
    </row>
    <row r="528" spans="1:6" x14ac:dyDescent="0.25">
      <c r="A528" t="s">
        <v>1135</v>
      </c>
      <c r="B528">
        <v>0.127</v>
      </c>
      <c r="C528">
        <v>9.7000000000000003E-2</v>
      </c>
      <c r="D528">
        <v>0.09</v>
      </c>
      <c r="E528">
        <v>0.41299999999999998</v>
      </c>
      <c r="F528">
        <v>0.188</v>
      </c>
    </row>
    <row r="529" spans="1:6" x14ac:dyDescent="0.25">
      <c r="A529" t="s">
        <v>1062</v>
      </c>
      <c r="B529">
        <v>0.127</v>
      </c>
      <c r="C529">
        <v>0.20300000000000001</v>
      </c>
      <c r="D529">
        <v>0.49299999999999999</v>
      </c>
      <c r="E529">
        <v>6.3E-2</v>
      </c>
      <c r="F529">
        <v>0.13200000000000001</v>
      </c>
    </row>
    <row r="530" spans="1:6" x14ac:dyDescent="0.25">
      <c r="A530" t="s">
        <v>1172</v>
      </c>
      <c r="B530">
        <v>0.127</v>
      </c>
      <c r="C530">
        <v>0.20300000000000001</v>
      </c>
      <c r="D530">
        <v>0.39500000000000002</v>
      </c>
      <c r="E530">
        <v>0.36799999999999999</v>
      </c>
      <c r="F530">
        <v>0.38200000000000001</v>
      </c>
    </row>
    <row r="531" spans="1:6" x14ac:dyDescent="0.25">
      <c r="A531" t="s">
        <v>1162</v>
      </c>
      <c r="B531">
        <v>0.127</v>
      </c>
      <c r="C531">
        <v>5.8000000000000003E-2</v>
      </c>
      <c r="D531">
        <v>0.09</v>
      </c>
      <c r="E531">
        <v>0.21</v>
      </c>
      <c r="F531">
        <v>0.31</v>
      </c>
    </row>
    <row r="532" spans="1:6" x14ac:dyDescent="0.25">
      <c r="A532" t="s">
        <v>1086</v>
      </c>
      <c r="B532">
        <v>0.127</v>
      </c>
      <c r="C532">
        <v>0.15</v>
      </c>
      <c r="D532">
        <v>0.49299999999999999</v>
      </c>
      <c r="E532">
        <v>0.14000000000000001</v>
      </c>
      <c r="F532">
        <v>8.2000000000000003E-2</v>
      </c>
    </row>
    <row r="533" spans="1:6" x14ac:dyDescent="0.25">
      <c r="A533" t="s">
        <v>1144</v>
      </c>
      <c r="B533">
        <v>0.127</v>
      </c>
      <c r="C533">
        <v>0.36299999999999999</v>
      </c>
      <c r="D533">
        <v>5.8000000000000003E-2</v>
      </c>
      <c r="E533">
        <v>0.33500000000000002</v>
      </c>
      <c r="F533">
        <v>0.26700000000000002</v>
      </c>
    </row>
    <row r="534" spans="1:6" x14ac:dyDescent="0.25">
      <c r="A534" t="s">
        <v>1107</v>
      </c>
      <c r="B534">
        <v>0.127</v>
      </c>
      <c r="C534">
        <v>0.26300000000000001</v>
      </c>
      <c r="D534">
        <v>0.53</v>
      </c>
      <c r="E534">
        <v>0.152</v>
      </c>
      <c r="F534">
        <v>0.11799999999999999</v>
      </c>
    </row>
    <row r="535" spans="1:6" x14ac:dyDescent="0.25">
      <c r="A535" t="s">
        <v>1145</v>
      </c>
      <c r="B535">
        <v>0.127</v>
      </c>
      <c r="C535">
        <v>9.7000000000000003E-2</v>
      </c>
      <c r="D535">
        <v>0.23200000000000001</v>
      </c>
      <c r="E535">
        <v>0.16500000000000001</v>
      </c>
      <c r="F535">
        <v>0.498</v>
      </c>
    </row>
    <row r="536" spans="1:6" x14ac:dyDescent="0.25">
      <c r="A536" t="s">
        <v>1123</v>
      </c>
      <c r="B536">
        <v>0.11</v>
      </c>
      <c r="C536">
        <v>0.15</v>
      </c>
      <c r="D536">
        <v>0.37</v>
      </c>
      <c r="E536">
        <v>0.21</v>
      </c>
      <c r="F536">
        <v>0.31</v>
      </c>
    </row>
    <row r="537" spans="1:6" x14ac:dyDescent="0.25">
      <c r="A537" t="s">
        <v>1096</v>
      </c>
      <c r="B537">
        <v>0.11</v>
      </c>
      <c r="C537">
        <v>0.20300000000000001</v>
      </c>
      <c r="D537">
        <v>0.57999999999999996</v>
      </c>
      <c r="E537">
        <v>0.20699999999999999</v>
      </c>
      <c r="F537">
        <v>9.5000000000000001E-2</v>
      </c>
    </row>
    <row r="538" spans="1:6" x14ac:dyDescent="0.25">
      <c r="A538" t="s">
        <v>1161</v>
      </c>
      <c r="B538">
        <v>0.11</v>
      </c>
      <c r="C538">
        <v>0.26300000000000001</v>
      </c>
      <c r="D538">
        <v>0.09</v>
      </c>
      <c r="E538">
        <v>0.183</v>
      </c>
      <c r="F538">
        <v>0.35299999999999998</v>
      </c>
    </row>
    <row r="539" spans="1:6" x14ac:dyDescent="0.25">
      <c r="A539" t="s">
        <v>1077</v>
      </c>
      <c r="B539">
        <v>0.11</v>
      </c>
      <c r="C539">
        <v>0.15</v>
      </c>
      <c r="D539">
        <v>0.39500000000000002</v>
      </c>
      <c r="E539">
        <v>0.17499999999999999</v>
      </c>
      <c r="F539">
        <v>0.21199999999999999</v>
      </c>
    </row>
    <row r="540" spans="1:6" x14ac:dyDescent="0.25">
      <c r="A540" t="s">
        <v>1164</v>
      </c>
      <c r="B540">
        <v>0.11</v>
      </c>
      <c r="C540">
        <v>0.20300000000000001</v>
      </c>
      <c r="D540">
        <v>0.29499999999999998</v>
      </c>
      <c r="E540">
        <v>0.253</v>
      </c>
      <c r="F540">
        <v>0.28199999999999997</v>
      </c>
    </row>
    <row r="541" spans="1:6" x14ac:dyDescent="0.25">
      <c r="A541" t="s">
        <v>1140</v>
      </c>
      <c r="B541">
        <v>0.11</v>
      </c>
      <c r="C541">
        <v>0.20300000000000001</v>
      </c>
      <c r="D541">
        <v>0.125</v>
      </c>
      <c r="E541">
        <v>0.40699999999999997</v>
      </c>
      <c r="F541">
        <v>9.5000000000000001E-2</v>
      </c>
    </row>
    <row r="542" spans="1:6" x14ac:dyDescent="0.25">
      <c r="A542" t="s">
        <v>1177</v>
      </c>
      <c r="B542">
        <v>0.11</v>
      </c>
      <c r="C542">
        <v>0.42499999999999999</v>
      </c>
      <c r="D542">
        <v>0.16200000000000001</v>
      </c>
      <c r="E542">
        <v>0.20699999999999999</v>
      </c>
      <c r="F542">
        <v>0.38200000000000001</v>
      </c>
    </row>
    <row r="543" spans="1:6" x14ac:dyDescent="0.25">
      <c r="A543" t="s">
        <v>1105</v>
      </c>
      <c r="B543">
        <v>0.11</v>
      </c>
      <c r="C543">
        <v>0.23699999999999999</v>
      </c>
      <c r="D543">
        <v>0.318</v>
      </c>
      <c r="E543">
        <v>0.20699999999999999</v>
      </c>
      <c r="F543">
        <v>0.11799999999999999</v>
      </c>
    </row>
    <row r="544" spans="1:6" x14ac:dyDescent="0.25">
      <c r="A544" t="s">
        <v>1083</v>
      </c>
      <c r="B544">
        <v>9.7000000000000003E-2</v>
      </c>
      <c r="C544">
        <v>9.7000000000000003E-2</v>
      </c>
      <c r="D544">
        <v>0.55500000000000005</v>
      </c>
      <c r="E544">
        <v>0.09</v>
      </c>
      <c r="F544">
        <v>0.16500000000000001</v>
      </c>
    </row>
    <row r="545" spans="1:6" x14ac:dyDescent="0.25">
      <c r="A545" t="s">
        <v>1124</v>
      </c>
      <c r="B545">
        <v>9.7000000000000003E-2</v>
      </c>
      <c r="C545">
        <v>0.15</v>
      </c>
      <c r="D545">
        <v>0.20300000000000001</v>
      </c>
      <c r="E545">
        <v>0.22500000000000001</v>
      </c>
      <c r="F545">
        <v>0.112</v>
      </c>
    </row>
    <row r="546" spans="1:6" x14ac:dyDescent="0.25">
      <c r="A546" t="s">
        <v>1139</v>
      </c>
      <c r="B546">
        <v>9.7000000000000003E-2</v>
      </c>
      <c r="C546">
        <v>0.15</v>
      </c>
      <c r="D546">
        <v>5.8000000000000003E-2</v>
      </c>
      <c r="E546">
        <v>0.158</v>
      </c>
      <c r="F546">
        <v>0.155</v>
      </c>
    </row>
    <row r="547" spans="1:6" x14ac:dyDescent="0.25">
      <c r="A547" t="s">
        <v>1141</v>
      </c>
      <c r="B547">
        <v>9.7000000000000003E-2</v>
      </c>
      <c r="C547">
        <v>0.15</v>
      </c>
      <c r="D547">
        <v>0.20300000000000001</v>
      </c>
      <c r="E547">
        <v>0.187</v>
      </c>
      <c r="F547">
        <v>0.23200000000000001</v>
      </c>
    </row>
    <row r="548" spans="1:6" x14ac:dyDescent="0.25">
      <c r="A548" t="s">
        <v>1153</v>
      </c>
      <c r="B548">
        <v>9.7000000000000003E-2</v>
      </c>
      <c r="C548">
        <v>0.20300000000000001</v>
      </c>
      <c r="D548">
        <v>0.125</v>
      </c>
      <c r="E548">
        <v>0.16500000000000001</v>
      </c>
      <c r="F548">
        <v>0.10199999999999999</v>
      </c>
    </row>
    <row r="549" spans="1:6" x14ac:dyDescent="0.25">
      <c r="A549" t="s">
        <v>1080</v>
      </c>
      <c r="B549">
        <v>9.7000000000000003E-2</v>
      </c>
      <c r="C549">
        <v>0.29299999999999998</v>
      </c>
      <c r="D549">
        <v>0.49299999999999999</v>
      </c>
      <c r="E549">
        <v>0.105</v>
      </c>
      <c r="F549">
        <v>0.112</v>
      </c>
    </row>
    <row r="550" spans="1:6" x14ac:dyDescent="0.25">
      <c r="A550" t="s">
        <v>1063</v>
      </c>
      <c r="B550">
        <v>8.6999999999999994E-2</v>
      </c>
      <c r="C550">
        <v>0.32300000000000001</v>
      </c>
      <c r="D550">
        <v>0.26200000000000001</v>
      </c>
      <c r="E550">
        <v>0.115</v>
      </c>
      <c r="F550">
        <v>0.06</v>
      </c>
    </row>
    <row r="551" spans="1:6" x14ac:dyDescent="0.25">
      <c r="A551" t="s">
        <v>1142</v>
      </c>
      <c r="B551">
        <v>8.6999999999999994E-2</v>
      </c>
      <c r="C551">
        <v>0.29299999999999998</v>
      </c>
      <c r="D551">
        <v>0.29499999999999998</v>
      </c>
      <c r="E551">
        <v>0.16800000000000001</v>
      </c>
      <c r="F551">
        <v>0.27300000000000002</v>
      </c>
    </row>
    <row r="552" spans="1:6" x14ac:dyDescent="0.25">
      <c r="A552" t="s">
        <v>1158</v>
      </c>
      <c r="B552">
        <v>8.6999999999999994E-2</v>
      </c>
      <c r="C552">
        <v>9.7000000000000003E-2</v>
      </c>
      <c r="D552">
        <v>0.29499999999999998</v>
      </c>
      <c r="E552">
        <v>0.23799999999999999</v>
      </c>
      <c r="F552">
        <v>0.33800000000000002</v>
      </c>
    </row>
    <row r="553" spans="1:6" x14ac:dyDescent="0.25">
      <c r="A553" t="s">
        <v>1149</v>
      </c>
      <c r="B553">
        <v>8.2000000000000003E-2</v>
      </c>
      <c r="C553">
        <v>0.26300000000000001</v>
      </c>
      <c r="D553">
        <v>0.47699999999999998</v>
      </c>
      <c r="E553">
        <v>0.115</v>
      </c>
      <c r="F553">
        <v>0.17299999999999999</v>
      </c>
    </row>
    <row r="554" spans="1:6" x14ac:dyDescent="0.25">
      <c r="A554" t="s">
        <v>1176</v>
      </c>
      <c r="B554">
        <v>8.2000000000000003E-2</v>
      </c>
      <c r="C554">
        <v>5.8000000000000003E-2</v>
      </c>
      <c r="D554">
        <v>0.125</v>
      </c>
      <c r="E554">
        <v>0.14000000000000001</v>
      </c>
      <c r="F554">
        <v>0.155</v>
      </c>
    </row>
    <row r="555" spans="1:6" x14ac:dyDescent="0.25">
      <c r="A555" t="s">
        <v>1196</v>
      </c>
      <c r="B555">
        <v>8.2000000000000003E-2</v>
      </c>
      <c r="C555">
        <v>9.7000000000000003E-2</v>
      </c>
      <c r="D555">
        <v>0.23200000000000001</v>
      </c>
      <c r="E555">
        <v>0.215</v>
      </c>
      <c r="F555">
        <v>0.248</v>
      </c>
    </row>
    <row r="556" spans="1:6" x14ac:dyDescent="0.25">
      <c r="A556" t="s">
        <v>1192</v>
      </c>
      <c r="B556">
        <v>8.2000000000000003E-2</v>
      </c>
      <c r="C556">
        <v>9.7000000000000003E-2</v>
      </c>
      <c r="D556">
        <v>5.8000000000000003E-2</v>
      </c>
      <c r="E556">
        <v>0.127</v>
      </c>
      <c r="F556">
        <v>0.188</v>
      </c>
    </row>
    <row r="557" spans="1:6" x14ac:dyDescent="0.25">
      <c r="A557" t="s">
        <v>1199</v>
      </c>
      <c r="B557">
        <v>7.4999999999999997E-2</v>
      </c>
      <c r="C557">
        <v>0.47199999999999998</v>
      </c>
      <c r="D557">
        <v>0.20300000000000001</v>
      </c>
      <c r="E557">
        <v>0.05</v>
      </c>
      <c r="F557">
        <v>0.04</v>
      </c>
    </row>
    <row r="558" spans="1:6" x14ac:dyDescent="0.25">
      <c r="A558" t="s">
        <v>1148</v>
      </c>
      <c r="B558">
        <v>7.4999999999999997E-2</v>
      </c>
      <c r="C558">
        <v>0.15</v>
      </c>
      <c r="D558">
        <v>0.39500000000000002</v>
      </c>
      <c r="E558">
        <v>0.152</v>
      </c>
      <c r="F558">
        <v>0.112</v>
      </c>
    </row>
    <row r="559" spans="1:6" x14ac:dyDescent="0.25">
      <c r="A559" t="s">
        <v>1114</v>
      </c>
      <c r="B559">
        <v>7.4999999999999997E-2</v>
      </c>
      <c r="C559">
        <v>0.20300000000000001</v>
      </c>
      <c r="D559">
        <v>0.37</v>
      </c>
      <c r="E559">
        <v>0.13200000000000001</v>
      </c>
      <c r="F559">
        <v>9.5000000000000001E-2</v>
      </c>
    </row>
    <row r="560" spans="1:6" x14ac:dyDescent="0.25">
      <c r="A560" t="s">
        <v>1165</v>
      </c>
      <c r="B560">
        <v>7.4999999999999997E-2</v>
      </c>
      <c r="C560">
        <v>0.15</v>
      </c>
      <c r="D560">
        <v>0.26200000000000001</v>
      </c>
      <c r="E560">
        <v>0.158</v>
      </c>
      <c r="F560">
        <v>0.155</v>
      </c>
    </row>
    <row r="561" spans="1:6" x14ac:dyDescent="0.25">
      <c r="A561" t="s">
        <v>1185</v>
      </c>
      <c r="B561">
        <v>7.4999999999999997E-2</v>
      </c>
      <c r="C561">
        <v>9.7000000000000003E-2</v>
      </c>
      <c r="D561">
        <v>5.8000000000000003E-2</v>
      </c>
      <c r="E561">
        <v>0.13200000000000001</v>
      </c>
      <c r="F561">
        <v>0.155</v>
      </c>
    </row>
    <row r="562" spans="1:6" x14ac:dyDescent="0.25">
      <c r="A562" t="s">
        <v>1189</v>
      </c>
      <c r="B562">
        <v>7.4999999999999997E-2</v>
      </c>
      <c r="C562">
        <v>0.38300000000000001</v>
      </c>
      <c r="D562">
        <v>0.09</v>
      </c>
      <c r="E562">
        <v>0.16500000000000001</v>
      </c>
      <c r="F562">
        <v>9.5000000000000001E-2</v>
      </c>
    </row>
    <row r="563" spans="1:6" x14ac:dyDescent="0.25">
      <c r="A563" t="s">
        <v>1170</v>
      </c>
      <c r="B563">
        <v>7.4999999999999997E-2</v>
      </c>
      <c r="C563">
        <v>0.20300000000000001</v>
      </c>
      <c r="D563">
        <v>0.29499999999999998</v>
      </c>
      <c r="E563">
        <v>0.05</v>
      </c>
      <c r="F563">
        <v>0.30299999999999999</v>
      </c>
    </row>
    <row r="564" spans="1:6" x14ac:dyDescent="0.25">
      <c r="A564" t="s">
        <v>1146</v>
      </c>
      <c r="B564">
        <v>6.3E-2</v>
      </c>
      <c r="C564">
        <v>0.29299999999999998</v>
      </c>
      <c r="D564">
        <v>5.8000000000000003E-2</v>
      </c>
      <c r="E564">
        <v>0.14299999999999999</v>
      </c>
      <c r="F564">
        <v>0.04</v>
      </c>
    </row>
    <row r="565" spans="1:6" x14ac:dyDescent="0.25">
      <c r="A565" t="s">
        <v>1183</v>
      </c>
      <c r="B565">
        <v>6.3E-2</v>
      </c>
      <c r="C565">
        <v>2.3E-2</v>
      </c>
      <c r="D565">
        <v>0.09</v>
      </c>
      <c r="E565">
        <v>0.17499999999999999</v>
      </c>
      <c r="F565">
        <v>9.5000000000000001E-2</v>
      </c>
    </row>
    <row r="566" spans="1:6" x14ac:dyDescent="0.25">
      <c r="A566" t="s">
        <v>1173</v>
      </c>
      <c r="B566">
        <v>6.3E-2</v>
      </c>
      <c r="C566">
        <v>0.23699999999999999</v>
      </c>
      <c r="D566">
        <v>0.39500000000000002</v>
      </c>
      <c r="E566">
        <v>0.115</v>
      </c>
      <c r="F566">
        <v>8.2000000000000003E-2</v>
      </c>
    </row>
    <row r="567" spans="1:6" x14ac:dyDescent="0.25">
      <c r="A567" t="s">
        <v>1174</v>
      </c>
      <c r="B567">
        <v>6.3E-2</v>
      </c>
      <c r="C567">
        <v>5.8000000000000003E-2</v>
      </c>
      <c r="D567">
        <v>0.29499999999999998</v>
      </c>
      <c r="E567">
        <v>0.127</v>
      </c>
      <c r="F567">
        <v>0.112</v>
      </c>
    </row>
    <row r="568" spans="1:6" x14ac:dyDescent="0.25">
      <c r="A568" t="s">
        <v>1125</v>
      </c>
      <c r="B568">
        <v>6.3E-2</v>
      </c>
      <c r="C568">
        <v>0.20300000000000001</v>
      </c>
      <c r="D568">
        <v>0.39500000000000002</v>
      </c>
      <c r="E568">
        <v>0.14799999999999999</v>
      </c>
      <c r="F568">
        <v>0.06</v>
      </c>
    </row>
    <row r="569" spans="1:6" x14ac:dyDescent="0.25">
      <c r="A569" t="s">
        <v>1187</v>
      </c>
      <c r="B569">
        <v>6.3E-2</v>
      </c>
      <c r="C569">
        <v>0.15</v>
      </c>
      <c r="D569">
        <v>0.16200000000000001</v>
      </c>
      <c r="E569">
        <v>0.105</v>
      </c>
      <c r="F569">
        <v>0.155</v>
      </c>
    </row>
    <row r="570" spans="1:6" x14ac:dyDescent="0.25">
      <c r="A570" t="s">
        <v>1157</v>
      </c>
      <c r="B570">
        <v>6.3E-2</v>
      </c>
      <c r="C570">
        <v>0.29299999999999998</v>
      </c>
      <c r="D570">
        <v>0.23200000000000001</v>
      </c>
      <c r="E570">
        <v>0.193</v>
      </c>
      <c r="F570">
        <v>0.13200000000000001</v>
      </c>
    </row>
    <row r="571" spans="1:6" x14ac:dyDescent="0.25">
      <c r="A571" t="s">
        <v>1182</v>
      </c>
      <c r="B571">
        <v>5.1999999999999998E-2</v>
      </c>
      <c r="C571">
        <v>9.7000000000000003E-2</v>
      </c>
      <c r="D571">
        <v>0.16200000000000001</v>
      </c>
      <c r="E571">
        <v>0.193</v>
      </c>
      <c r="F571">
        <v>0.155</v>
      </c>
    </row>
    <row r="572" spans="1:6" x14ac:dyDescent="0.25">
      <c r="A572" t="s">
        <v>1160</v>
      </c>
      <c r="B572">
        <v>5.1999999999999998E-2</v>
      </c>
      <c r="C572">
        <v>0.15</v>
      </c>
      <c r="D572">
        <v>0.20300000000000001</v>
      </c>
      <c r="E572">
        <v>0.14000000000000001</v>
      </c>
      <c r="F572">
        <v>0.155</v>
      </c>
    </row>
    <row r="573" spans="1:6" x14ac:dyDescent="0.25">
      <c r="A573" t="s">
        <v>1138</v>
      </c>
      <c r="B573">
        <v>5.1999999999999998E-2</v>
      </c>
      <c r="C573">
        <v>0.23699999999999999</v>
      </c>
      <c r="D573">
        <v>0.26200000000000001</v>
      </c>
      <c r="E573">
        <v>0.105</v>
      </c>
      <c r="F573">
        <v>0.112</v>
      </c>
    </row>
    <row r="574" spans="1:6" x14ac:dyDescent="0.25">
      <c r="A574" t="s">
        <v>1188</v>
      </c>
      <c r="B574">
        <v>5.1999999999999998E-2</v>
      </c>
      <c r="C574">
        <v>5.8000000000000003E-2</v>
      </c>
      <c r="D574">
        <v>0.37</v>
      </c>
      <c r="E574">
        <v>0.14000000000000001</v>
      </c>
      <c r="F574">
        <v>0.10199999999999999</v>
      </c>
    </row>
    <row r="575" spans="1:6" x14ac:dyDescent="0.25">
      <c r="A575" t="s">
        <v>1184</v>
      </c>
      <c r="B575">
        <v>5.1999999999999998E-2</v>
      </c>
      <c r="C575">
        <v>9.7000000000000003E-2</v>
      </c>
      <c r="D575">
        <v>0.46</v>
      </c>
      <c r="E575">
        <v>0.158</v>
      </c>
      <c r="F575">
        <v>9.5000000000000001E-2</v>
      </c>
    </row>
    <row r="576" spans="1:6" x14ac:dyDescent="0.25">
      <c r="A576" t="s">
        <v>1194</v>
      </c>
      <c r="B576">
        <v>5.1999999999999998E-2</v>
      </c>
      <c r="C576">
        <v>0.20300000000000001</v>
      </c>
      <c r="D576">
        <v>0.09</v>
      </c>
      <c r="E576">
        <v>0.1</v>
      </c>
      <c r="F576">
        <v>0.19800000000000001</v>
      </c>
    </row>
    <row r="577" spans="1:6" x14ac:dyDescent="0.25">
      <c r="A577" t="s">
        <v>1179</v>
      </c>
      <c r="B577">
        <v>5.1999999999999998E-2</v>
      </c>
      <c r="C577">
        <v>0.20300000000000001</v>
      </c>
      <c r="D577">
        <v>0.29499999999999998</v>
      </c>
      <c r="E577">
        <v>0.245</v>
      </c>
      <c r="F577">
        <v>0.21199999999999999</v>
      </c>
    </row>
    <row r="578" spans="1:6" x14ac:dyDescent="0.25">
      <c r="A578" t="s">
        <v>1180</v>
      </c>
      <c r="B578">
        <v>5.1999999999999998E-2</v>
      </c>
      <c r="C578">
        <v>5.8000000000000003E-2</v>
      </c>
      <c r="D578">
        <v>0.26200000000000001</v>
      </c>
      <c r="E578">
        <v>0.115</v>
      </c>
      <c r="F578">
        <v>0.11799999999999999</v>
      </c>
    </row>
    <row r="579" spans="1:6" x14ac:dyDescent="0.25">
      <c r="A579" t="s">
        <v>1210</v>
      </c>
      <c r="B579">
        <v>3.7999999999999999E-2</v>
      </c>
      <c r="C579">
        <v>5.8000000000000003E-2</v>
      </c>
      <c r="D579">
        <v>5.8000000000000003E-2</v>
      </c>
      <c r="E579">
        <v>0.33500000000000002</v>
      </c>
      <c r="F579">
        <v>0.26700000000000002</v>
      </c>
    </row>
    <row r="580" spans="1:6" x14ac:dyDescent="0.25">
      <c r="A580" t="s">
        <v>1147</v>
      </c>
      <c r="B580">
        <v>3.7999999999999999E-2</v>
      </c>
      <c r="C580">
        <v>9.7000000000000003E-2</v>
      </c>
      <c r="D580">
        <v>0.23200000000000001</v>
      </c>
      <c r="E580">
        <v>0.09</v>
      </c>
      <c r="F580">
        <v>0.10199999999999999</v>
      </c>
    </row>
    <row r="581" spans="1:6" x14ac:dyDescent="0.25">
      <c r="A581" t="s">
        <v>1150</v>
      </c>
      <c r="B581">
        <v>3.7999999999999999E-2</v>
      </c>
      <c r="C581">
        <v>0.23699999999999999</v>
      </c>
      <c r="D581">
        <v>0.09</v>
      </c>
      <c r="E581">
        <v>0.08</v>
      </c>
      <c r="F581">
        <v>0.155</v>
      </c>
    </row>
    <row r="582" spans="1:6" x14ac:dyDescent="0.25">
      <c r="A582" t="s">
        <v>1175</v>
      </c>
      <c r="B582">
        <v>3.7999999999999999E-2</v>
      </c>
      <c r="C582">
        <v>0.15</v>
      </c>
      <c r="D582">
        <v>0.23200000000000001</v>
      </c>
      <c r="E582">
        <v>0.13200000000000001</v>
      </c>
      <c r="F582">
        <v>0.13200000000000001</v>
      </c>
    </row>
    <row r="583" spans="1:6" x14ac:dyDescent="0.25">
      <c r="A583" t="s">
        <v>1186</v>
      </c>
      <c r="B583">
        <v>3.2000000000000001E-2</v>
      </c>
      <c r="C583">
        <v>9.7000000000000003E-2</v>
      </c>
      <c r="D583">
        <v>0.16200000000000001</v>
      </c>
      <c r="E583">
        <v>0.08</v>
      </c>
      <c r="F583">
        <v>0.23200000000000001</v>
      </c>
    </row>
    <row r="584" spans="1:6" x14ac:dyDescent="0.25">
      <c r="A584" t="s">
        <v>1191</v>
      </c>
      <c r="B584">
        <v>3.2000000000000001E-2</v>
      </c>
      <c r="C584">
        <v>0.29299999999999998</v>
      </c>
      <c r="D584">
        <v>5.8000000000000003E-2</v>
      </c>
      <c r="E584">
        <v>0.215</v>
      </c>
      <c r="F584">
        <v>0.10199999999999999</v>
      </c>
    </row>
    <row r="585" spans="1:6" x14ac:dyDescent="0.25">
      <c r="A585" t="s">
        <v>1197</v>
      </c>
      <c r="B585">
        <v>3.2000000000000001E-2</v>
      </c>
      <c r="C585">
        <v>0.20300000000000001</v>
      </c>
      <c r="D585">
        <v>0.41699999999999998</v>
      </c>
      <c r="E585">
        <v>5.7000000000000002E-2</v>
      </c>
      <c r="F585">
        <v>4.2000000000000003E-2</v>
      </c>
    </row>
    <row r="586" spans="1:6" x14ac:dyDescent="0.25">
      <c r="A586" t="s">
        <v>1200</v>
      </c>
      <c r="B586">
        <v>2.7E-2</v>
      </c>
      <c r="C586">
        <v>2.3E-2</v>
      </c>
      <c r="D586">
        <v>0.46</v>
      </c>
      <c r="E586">
        <v>0.215</v>
      </c>
      <c r="F586">
        <v>8.2000000000000003E-2</v>
      </c>
    </row>
    <row r="587" spans="1:6" x14ac:dyDescent="0.25">
      <c r="A587" t="s">
        <v>1207</v>
      </c>
      <c r="B587">
        <v>2.7E-2</v>
      </c>
      <c r="C587">
        <v>0.32300000000000001</v>
      </c>
      <c r="D587">
        <v>0.125</v>
      </c>
      <c r="E587">
        <v>8.6999999999999994E-2</v>
      </c>
      <c r="F587">
        <v>6.8000000000000005E-2</v>
      </c>
    </row>
    <row r="588" spans="1:6" x14ac:dyDescent="0.25">
      <c r="A588" t="s">
        <v>1204</v>
      </c>
      <c r="B588">
        <v>2.7E-2</v>
      </c>
      <c r="C588">
        <v>0.36299999999999999</v>
      </c>
      <c r="D588">
        <v>0.09</v>
      </c>
      <c r="E588">
        <v>0.122</v>
      </c>
      <c r="F588">
        <v>0.06</v>
      </c>
    </row>
    <row r="589" spans="1:6" x14ac:dyDescent="0.25">
      <c r="A589" t="s">
        <v>1195</v>
      </c>
      <c r="B589">
        <v>2.7E-2</v>
      </c>
      <c r="C589">
        <v>0.15</v>
      </c>
      <c r="D589">
        <v>0.09</v>
      </c>
      <c r="E589">
        <v>9.2999999999999999E-2</v>
      </c>
      <c r="F589">
        <v>0.13200000000000001</v>
      </c>
    </row>
    <row r="590" spans="1:6" x14ac:dyDescent="0.25">
      <c r="A590" t="s">
        <v>1190</v>
      </c>
      <c r="B590">
        <v>2.7E-2</v>
      </c>
      <c r="C590">
        <v>0.15</v>
      </c>
      <c r="D590">
        <v>0.35199999999999998</v>
      </c>
      <c r="E590">
        <v>0.08</v>
      </c>
      <c r="F590">
        <v>0.06</v>
      </c>
    </row>
    <row r="591" spans="1:6" x14ac:dyDescent="0.25">
      <c r="A591" t="s">
        <v>1206</v>
      </c>
      <c r="B591">
        <v>1.7999999999999999E-2</v>
      </c>
      <c r="C591">
        <v>0.26300000000000001</v>
      </c>
      <c r="D591">
        <v>0.09</v>
      </c>
      <c r="E591">
        <v>0.05</v>
      </c>
      <c r="F591">
        <v>0.248</v>
      </c>
    </row>
    <row r="592" spans="1:6" x14ac:dyDescent="0.25">
      <c r="A592" t="s">
        <v>1203</v>
      </c>
      <c r="B592">
        <v>1.7000000000000001E-2</v>
      </c>
      <c r="C592">
        <v>0.26300000000000001</v>
      </c>
      <c r="D592">
        <v>0.125</v>
      </c>
      <c r="E592">
        <v>0.06</v>
      </c>
      <c r="F592">
        <v>9.5000000000000001E-2</v>
      </c>
    </row>
    <row r="593" spans="1:6" x14ac:dyDescent="0.25">
      <c r="A593" t="s">
        <v>1205</v>
      </c>
      <c r="B593">
        <v>1.7000000000000001E-2</v>
      </c>
      <c r="C593">
        <v>5.8000000000000003E-2</v>
      </c>
      <c r="D593">
        <v>5.8000000000000003E-2</v>
      </c>
      <c r="E593">
        <v>0.08</v>
      </c>
      <c r="F593">
        <v>0.13200000000000001</v>
      </c>
    </row>
    <row r="594" spans="1:6" x14ac:dyDescent="0.25">
      <c r="A594" t="s">
        <v>1208</v>
      </c>
      <c r="B594">
        <v>1.7000000000000001E-2</v>
      </c>
      <c r="C594">
        <v>2.3E-2</v>
      </c>
      <c r="D594">
        <v>0.16200000000000001</v>
      </c>
      <c r="E594">
        <v>0.1</v>
      </c>
      <c r="F594">
        <v>0.17299999999999999</v>
      </c>
    </row>
    <row r="595" spans="1:6" x14ac:dyDescent="0.25">
      <c r="A595" t="s">
        <v>1209</v>
      </c>
      <c r="B595">
        <v>1.7000000000000001E-2</v>
      </c>
      <c r="C595">
        <v>0.29299999999999998</v>
      </c>
      <c r="D595">
        <v>0.16200000000000001</v>
      </c>
      <c r="E595">
        <v>6.7000000000000004E-2</v>
      </c>
      <c r="F595">
        <v>8.2000000000000003E-2</v>
      </c>
    </row>
    <row r="596" spans="1:6" x14ac:dyDescent="0.25">
      <c r="A596" t="s">
        <v>1211</v>
      </c>
      <c r="B596">
        <v>0.01</v>
      </c>
      <c r="C596">
        <v>5.8000000000000003E-2</v>
      </c>
      <c r="D596">
        <v>0.125</v>
      </c>
      <c r="E596">
        <v>8.6999999999999994E-2</v>
      </c>
      <c r="F596">
        <v>8.2000000000000003E-2</v>
      </c>
    </row>
    <row r="597" spans="1:6" x14ac:dyDescent="0.25">
      <c r="A597" t="s">
        <v>1212</v>
      </c>
      <c r="B597">
        <v>8.0000000000000002E-3</v>
      </c>
      <c r="C597">
        <v>5.8000000000000003E-2</v>
      </c>
      <c r="D597">
        <v>0.125</v>
      </c>
      <c r="E597">
        <v>0.08</v>
      </c>
      <c r="F597">
        <v>0.06</v>
      </c>
    </row>
    <row r="598" spans="1:6" x14ac:dyDescent="0.25">
      <c r="A598" t="s">
        <v>1213</v>
      </c>
      <c r="B598">
        <v>7.0000000000000001E-3</v>
      </c>
      <c r="C598">
        <v>2.3E-2</v>
      </c>
      <c r="D598">
        <v>0.49299999999999999</v>
      </c>
      <c r="E598">
        <v>5.7000000000000002E-2</v>
      </c>
      <c r="F598">
        <v>4.8000000000000001E-2</v>
      </c>
    </row>
    <row r="599" spans="1:6" x14ac:dyDescent="0.25">
      <c r="A599" t="s">
        <v>1214</v>
      </c>
      <c r="B599">
        <v>5.0000000000000001E-3</v>
      </c>
      <c r="C599">
        <v>5.8000000000000003E-2</v>
      </c>
      <c r="D599">
        <v>0.09</v>
      </c>
      <c r="E599">
        <v>5.8000000000000003E-2</v>
      </c>
      <c r="F599">
        <v>6.8000000000000005E-2</v>
      </c>
    </row>
    <row r="600" spans="1:6" x14ac:dyDescent="0.25">
      <c r="A600" t="s">
        <v>1216</v>
      </c>
      <c r="B600">
        <v>5.0000000000000001E-3</v>
      </c>
      <c r="C600">
        <v>2.3E-2</v>
      </c>
      <c r="D600">
        <v>5.8000000000000003E-2</v>
      </c>
      <c r="E600">
        <v>5.7000000000000002E-2</v>
      </c>
      <c r="F600">
        <v>4.8000000000000001E-2</v>
      </c>
    </row>
    <row r="601" spans="1:6" x14ac:dyDescent="0.25">
      <c r="A601" t="s">
        <v>1215</v>
      </c>
      <c r="B601">
        <v>2E-3</v>
      </c>
      <c r="C601">
        <v>5.8000000000000003E-2</v>
      </c>
      <c r="D601">
        <v>0.09</v>
      </c>
      <c r="E601">
        <v>5.7000000000000002E-2</v>
      </c>
      <c r="F601">
        <v>4.8000000000000001E-2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69"/>
  <sheetViews>
    <sheetView workbookViewId="0">
      <selection activeCell="O26" sqref="O26"/>
    </sheetView>
  </sheetViews>
  <sheetFormatPr baseColWidth="10" defaultColWidth="9.140625" defaultRowHeight="15" x14ac:dyDescent="0.25"/>
  <cols>
    <col min="1" max="1" width="25.28515625" style="37" customWidth="1"/>
    <col min="2" max="2" width="9.7109375" style="37" customWidth="1"/>
    <col min="3" max="3" width="14.28515625" style="37" customWidth="1"/>
    <col min="4" max="16384" width="9.140625" style="37"/>
  </cols>
  <sheetData>
    <row r="1" spans="1:11" x14ac:dyDescent="0.25">
      <c r="A1" s="38" t="s">
        <v>10360</v>
      </c>
      <c r="B1" s="38" t="s">
        <v>10359</v>
      </c>
      <c r="C1" s="38" t="s">
        <v>10358</v>
      </c>
      <c r="D1" s="38" t="s">
        <v>10357</v>
      </c>
      <c r="E1" s="38" t="s">
        <v>10356</v>
      </c>
      <c r="F1" s="38" t="s">
        <v>10355</v>
      </c>
      <c r="G1" s="38" t="s">
        <v>10354</v>
      </c>
      <c r="H1" s="38" t="s">
        <v>10353</v>
      </c>
      <c r="I1" s="38" t="s">
        <v>10352</v>
      </c>
      <c r="J1" s="38" t="s">
        <v>10351</v>
      </c>
      <c r="K1" s="38" t="s">
        <v>10350</v>
      </c>
    </row>
    <row r="2" spans="1:11" x14ac:dyDescent="0.25">
      <c r="A2" s="37" t="s">
        <v>10349</v>
      </c>
      <c r="B2" s="37">
        <v>8565</v>
      </c>
      <c r="C2" s="37">
        <v>140</v>
      </c>
      <c r="D2" s="37">
        <v>1171</v>
      </c>
      <c r="E2" s="37">
        <v>261368</v>
      </c>
      <c r="F2" s="37">
        <v>4372</v>
      </c>
      <c r="G2" s="37">
        <v>1.2998575948628137</v>
      </c>
      <c r="H2" s="37" t="s">
        <v>1218</v>
      </c>
      <c r="I2" s="37" t="s">
        <v>3729</v>
      </c>
      <c r="J2" s="37" t="s">
        <v>2275</v>
      </c>
      <c r="K2" s="37">
        <v>184</v>
      </c>
    </row>
    <row r="3" spans="1:11" x14ac:dyDescent="0.25">
      <c r="A3" s="37" t="s">
        <v>10348</v>
      </c>
      <c r="B3" s="37">
        <v>6832</v>
      </c>
      <c r="C3" s="37">
        <v>184</v>
      </c>
      <c r="D3" s="37">
        <v>1154</v>
      </c>
      <c r="E3" s="37">
        <v>256582</v>
      </c>
      <c r="F3" s="37">
        <v>3775</v>
      </c>
      <c r="G3" s="37">
        <v>1.5177433694379392</v>
      </c>
      <c r="H3" s="37" t="s">
        <v>1219</v>
      </c>
      <c r="I3" s="37" t="s">
        <v>3729</v>
      </c>
      <c r="J3" s="37" t="s">
        <v>2275</v>
      </c>
      <c r="K3" s="37">
        <v>202</v>
      </c>
    </row>
    <row r="4" spans="1:11" x14ac:dyDescent="0.25">
      <c r="A4" s="37" t="s">
        <v>632</v>
      </c>
      <c r="B4" s="37">
        <v>6517</v>
      </c>
      <c r="C4" s="37">
        <v>297</v>
      </c>
      <c r="D4" s="37">
        <v>1636</v>
      </c>
      <c r="E4" s="37">
        <v>348602</v>
      </c>
      <c r="F4" s="37">
        <v>4561</v>
      </c>
      <c r="G4" s="37">
        <v>2.1919197790394356</v>
      </c>
      <c r="H4" s="37" t="s">
        <v>1219</v>
      </c>
      <c r="I4" s="37" t="s">
        <v>2405</v>
      </c>
      <c r="J4" s="37" t="s">
        <v>2275</v>
      </c>
      <c r="K4" s="37">
        <v>242</v>
      </c>
    </row>
    <row r="5" spans="1:11" x14ac:dyDescent="0.25">
      <c r="A5" s="37" t="s">
        <v>10347</v>
      </c>
      <c r="B5" s="37">
        <v>4615</v>
      </c>
      <c r="C5" s="37">
        <v>32</v>
      </c>
      <c r="D5" s="37">
        <v>353</v>
      </c>
      <c r="E5" s="37">
        <v>95352</v>
      </c>
      <c r="F5" s="37">
        <v>1496</v>
      </c>
      <c r="G5" s="37">
        <v>0.88523211267605639</v>
      </c>
      <c r="H5" s="37" t="s">
        <v>2276</v>
      </c>
      <c r="I5" s="37" t="s">
        <v>2316</v>
      </c>
      <c r="J5" s="37" t="s">
        <v>2275</v>
      </c>
      <c r="K5" s="37">
        <v>115</v>
      </c>
    </row>
    <row r="6" spans="1:11" x14ac:dyDescent="0.25">
      <c r="A6" s="37" t="s">
        <v>10346</v>
      </c>
      <c r="B6" s="37">
        <v>4578</v>
      </c>
      <c r="C6" s="37">
        <v>68</v>
      </c>
      <c r="D6" s="37">
        <v>584</v>
      </c>
      <c r="E6" s="37">
        <v>131366</v>
      </c>
      <c r="F6" s="37">
        <v>2145</v>
      </c>
      <c r="G6" s="37">
        <v>1.2469615989515073</v>
      </c>
      <c r="H6" s="37" t="s">
        <v>1219</v>
      </c>
      <c r="I6" s="37" t="s">
        <v>3729</v>
      </c>
      <c r="J6" s="37" t="s">
        <v>2275</v>
      </c>
      <c r="K6" s="37">
        <v>139</v>
      </c>
    </row>
    <row r="7" spans="1:11" x14ac:dyDescent="0.25">
      <c r="A7" s="37" t="s">
        <v>10345</v>
      </c>
      <c r="B7" s="37">
        <v>4517</v>
      </c>
      <c r="C7" s="37">
        <v>44</v>
      </c>
      <c r="D7" s="37">
        <v>565</v>
      </c>
      <c r="E7" s="37">
        <v>123466</v>
      </c>
      <c r="F7" s="37">
        <v>2058</v>
      </c>
      <c r="G7" s="37">
        <v>1.1467240203675007</v>
      </c>
      <c r="H7" s="37" t="s">
        <v>1219</v>
      </c>
      <c r="I7" s="37" t="s">
        <v>3729</v>
      </c>
      <c r="J7" s="37" t="s">
        <v>2275</v>
      </c>
      <c r="K7" s="37">
        <v>134</v>
      </c>
    </row>
    <row r="8" spans="1:11" x14ac:dyDescent="0.25">
      <c r="A8" s="37" t="s">
        <v>1134</v>
      </c>
      <c r="B8" s="37">
        <v>3825</v>
      </c>
      <c r="C8" s="37">
        <v>22</v>
      </c>
      <c r="D8" s="37">
        <v>198</v>
      </c>
      <c r="E8" s="37">
        <v>60727</v>
      </c>
      <c r="F8" s="37">
        <v>1216</v>
      </c>
      <c r="G8" s="37">
        <v>0.69781819607843143</v>
      </c>
      <c r="H8" s="37" t="s">
        <v>1220</v>
      </c>
      <c r="I8" s="37" t="s">
        <v>3856</v>
      </c>
      <c r="J8" s="37" t="s">
        <v>2275</v>
      </c>
      <c r="K8" s="37">
        <v>94</v>
      </c>
    </row>
    <row r="9" spans="1:11" x14ac:dyDescent="0.25">
      <c r="A9" s="37" t="s">
        <v>10344</v>
      </c>
      <c r="B9" s="37">
        <v>3767</v>
      </c>
      <c r="C9" s="37">
        <v>58</v>
      </c>
      <c r="D9" s="37">
        <v>470</v>
      </c>
      <c r="E9" s="37">
        <v>110650</v>
      </c>
      <c r="F9" s="37">
        <v>1900</v>
      </c>
      <c r="G9" s="37">
        <v>1.2123519511547651</v>
      </c>
      <c r="H9" s="37" t="s">
        <v>1219</v>
      </c>
      <c r="I9" s="37" t="s">
        <v>3729</v>
      </c>
      <c r="J9" s="37" t="s">
        <v>2275</v>
      </c>
      <c r="K9" s="37">
        <v>137</v>
      </c>
    </row>
    <row r="10" spans="1:11" x14ac:dyDescent="0.25">
      <c r="A10" s="37" t="s">
        <v>10343</v>
      </c>
      <c r="B10" s="37">
        <v>3749</v>
      </c>
      <c r="C10" s="37">
        <v>58</v>
      </c>
      <c r="D10" s="37">
        <v>452</v>
      </c>
      <c r="E10" s="37">
        <v>120388</v>
      </c>
      <c r="F10" s="37">
        <v>1751</v>
      </c>
      <c r="G10" s="37">
        <v>1.3283477727393973</v>
      </c>
      <c r="H10" s="37" t="s">
        <v>1219</v>
      </c>
      <c r="I10" s="37" t="s">
        <v>3729</v>
      </c>
      <c r="J10" s="37" t="s">
        <v>2275</v>
      </c>
      <c r="K10" s="37">
        <v>132</v>
      </c>
    </row>
    <row r="11" spans="1:11" x14ac:dyDescent="0.25">
      <c r="A11" s="37" t="s">
        <v>739</v>
      </c>
      <c r="B11" s="37">
        <v>3587</v>
      </c>
      <c r="C11" s="37">
        <v>46</v>
      </c>
      <c r="D11" s="37">
        <v>399</v>
      </c>
      <c r="E11" s="37">
        <v>94505</v>
      </c>
      <c r="F11" s="37">
        <v>1796</v>
      </c>
      <c r="G11" s="37">
        <v>1.1472436855310844</v>
      </c>
      <c r="H11" s="37" t="s">
        <v>1219</v>
      </c>
      <c r="I11" s="37" t="s">
        <v>2316</v>
      </c>
      <c r="J11" s="37" t="s">
        <v>2275</v>
      </c>
      <c r="K11" s="37">
        <v>124</v>
      </c>
    </row>
    <row r="12" spans="1:11" x14ac:dyDescent="0.25">
      <c r="A12" s="37" t="s">
        <v>634</v>
      </c>
      <c r="B12" s="37">
        <v>3547</v>
      </c>
      <c r="C12" s="37">
        <v>141</v>
      </c>
      <c r="D12" s="37">
        <v>804</v>
      </c>
      <c r="E12" s="37">
        <v>183376</v>
      </c>
      <c r="F12" s="37">
        <v>2212</v>
      </c>
      <c r="G12" s="37">
        <v>2.0082481815618833</v>
      </c>
      <c r="H12" s="37" t="s">
        <v>1219</v>
      </c>
      <c r="I12" s="37" t="s">
        <v>2308</v>
      </c>
      <c r="J12" s="37" t="s">
        <v>2275</v>
      </c>
      <c r="K12" s="37">
        <v>189</v>
      </c>
    </row>
    <row r="13" spans="1:11" x14ac:dyDescent="0.25">
      <c r="A13" s="37" t="s">
        <v>10342</v>
      </c>
      <c r="B13" s="37">
        <v>3263</v>
      </c>
      <c r="C13" s="37">
        <v>58</v>
      </c>
      <c r="D13" s="37">
        <v>472</v>
      </c>
      <c r="E13" s="37">
        <v>106973</v>
      </c>
      <c r="F13" s="37">
        <v>1704</v>
      </c>
      <c r="G13" s="37">
        <v>1.3186698743487588</v>
      </c>
      <c r="H13" s="37" t="s">
        <v>1219</v>
      </c>
      <c r="I13" s="37" t="s">
        <v>3729</v>
      </c>
      <c r="J13" s="37" t="s">
        <v>2275</v>
      </c>
      <c r="K13" s="37">
        <v>138</v>
      </c>
    </row>
    <row r="14" spans="1:11" x14ac:dyDescent="0.25">
      <c r="A14" s="37" t="s">
        <v>887</v>
      </c>
      <c r="B14" s="37">
        <v>3082</v>
      </c>
      <c r="C14" s="37">
        <v>26</v>
      </c>
      <c r="D14" s="37">
        <v>244</v>
      </c>
      <c r="E14" s="37">
        <v>65638</v>
      </c>
      <c r="F14" s="37">
        <v>1032</v>
      </c>
      <c r="G14" s="37">
        <v>0.92178565866320572</v>
      </c>
      <c r="H14" s="37" t="s">
        <v>2276</v>
      </c>
      <c r="I14" s="37" t="s">
        <v>2405</v>
      </c>
      <c r="J14" s="37" t="s">
        <v>2275</v>
      </c>
      <c r="K14" s="37">
        <v>100</v>
      </c>
    </row>
    <row r="15" spans="1:11" x14ac:dyDescent="0.25">
      <c r="A15" s="37" t="s">
        <v>731</v>
      </c>
      <c r="B15" s="37">
        <v>3031</v>
      </c>
      <c r="C15" s="37">
        <v>44</v>
      </c>
      <c r="D15" s="37">
        <v>428</v>
      </c>
      <c r="E15" s="37">
        <v>96062</v>
      </c>
      <c r="F15" s="37">
        <v>1613</v>
      </c>
      <c r="G15" s="37">
        <v>1.3086434510062686</v>
      </c>
      <c r="H15" s="37" t="s">
        <v>1218</v>
      </c>
      <c r="I15" s="37" t="s">
        <v>2308</v>
      </c>
      <c r="J15" s="37" t="s">
        <v>2275</v>
      </c>
      <c r="K15" s="37">
        <v>129</v>
      </c>
    </row>
    <row r="16" spans="1:11" x14ac:dyDescent="0.25">
      <c r="A16" s="37" t="s">
        <v>907</v>
      </c>
      <c r="B16" s="37">
        <v>2974</v>
      </c>
      <c r="C16" s="37">
        <v>42</v>
      </c>
      <c r="D16" s="37">
        <v>326</v>
      </c>
      <c r="E16" s="37">
        <v>78049</v>
      </c>
      <c r="F16" s="37">
        <v>1174</v>
      </c>
      <c r="G16" s="37">
        <v>1.1690540349697378</v>
      </c>
      <c r="H16" s="37" t="s">
        <v>1239</v>
      </c>
      <c r="I16" s="37" t="s">
        <v>2308</v>
      </c>
      <c r="J16" s="37" t="s">
        <v>2275</v>
      </c>
      <c r="K16" s="37">
        <v>114</v>
      </c>
    </row>
    <row r="17" spans="1:11" x14ac:dyDescent="0.25">
      <c r="A17" s="37" t="s">
        <v>10341</v>
      </c>
      <c r="B17" s="37">
        <v>2803</v>
      </c>
      <c r="C17" s="37">
        <v>33</v>
      </c>
      <c r="D17" s="37">
        <v>385</v>
      </c>
      <c r="E17" s="37">
        <v>81189</v>
      </c>
      <c r="F17" s="37">
        <v>1336</v>
      </c>
      <c r="G17" s="37">
        <v>1.2048055297895113</v>
      </c>
      <c r="H17" s="37" t="s">
        <v>1219</v>
      </c>
      <c r="I17" s="37" t="s">
        <v>3729</v>
      </c>
      <c r="J17" s="37" t="s">
        <v>2275</v>
      </c>
      <c r="K17" s="37">
        <v>124</v>
      </c>
    </row>
    <row r="18" spans="1:11" x14ac:dyDescent="0.25">
      <c r="A18" s="37" t="s">
        <v>10340</v>
      </c>
      <c r="B18" s="37">
        <v>2614</v>
      </c>
      <c r="C18" s="37">
        <v>29</v>
      </c>
      <c r="D18" s="37">
        <v>253</v>
      </c>
      <c r="E18" s="37">
        <v>60915</v>
      </c>
      <c r="F18" s="37">
        <v>974</v>
      </c>
      <c r="G18" s="37">
        <v>0.99912777352716153</v>
      </c>
      <c r="H18" s="37" t="s">
        <v>1219</v>
      </c>
      <c r="I18" s="37" t="s">
        <v>3729</v>
      </c>
      <c r="J18" s="37" t="s">
        <v>2275</v>
      </c>
      <c r="K18" s="37">
        <v>105</v>
      </c>
    </row>
    <row r="19" spans="1:11" x14ac:dyDescent="0.25">
      <c r="A19" s="37" t="s">
        <v>787</v>
      </c>
      <c r="B19" s="37">
        <v>2551</v>
      </c>
      <c r="C19" s="37">
        <v>40</v>
      </c>
      <c r="D19" s="37">
        <v>338</v>
      </c>
      <c r="E19" s="37">
        <v>80525</v>
      </c>
      <c r="F19" s="37">
        <v>1451</v>
      </c>
      <c r="G19" s="37">
        <v>1.2602636613092906</v>
      </c>
      <c r="H19" s="37" t="s">
        <v>1235</v>
      </c>
      <c r="I19" s="37" t="s">
        <v>2308</v>
      </c>
      <c r="J19" s="37" t="s">
        <v>2275</v>
      </c>
      <c r="K19" s="37">
        <v>119</v>
      </c>
    </row>
    <row r="20" spans="1:11" x14ac:dyDescent="0.25">
      <c r="A20" s="37" t="s">
        <v>653</v>
      </c>
      <c r="B20" s="37">
        <v>2533</v>
      </c>
      <c r="C20" s="37">
        <v>55</v>
      </c>
      <c r="D20" s="37">
        <v>395</v>
      </c>
      <c r="E20" s="37">
        <v>78893</v>
      </c>
      <c r="F20" s="37">
        <v>1392</v>
      </c>
      <c r="G20" s="37">
        <v>1.4364350177654954</v>
      </c>
      <c r="H20" s="37" t="s">
        <v>1218</v>
      </c>
      <c r="I20" s="37" t="s">
        <v>2321</v>
      </c>
      <c r="J20" s="37" t="s">
        <v>2275</v>
      </c>
      <c r="K20" s="37">
        <v>122</v>
      </c>
    </row>
    <row r="21" spans="1:11" x14ac:dyDescent="0.25">
      <c r="A21" s="37" t="s">
        <v>10339</v>
      </c>
      <c r="B21" s="37">
        <v>2517</v>
      </c>
      <c r="C21" s="37">
        <v>35</v>
      </c>
      <c r="D21" s="37">
        <v>326</v>
      </c>
      <c r="E21" s="37">
        <v>78102</v>
      </c>
      <c r="F21" s="37">
        <v>1421</v>
      </c>
      <c r="G21" s="37">
        <v>1.2496834723877632</v>
      </c>
      <c r="H21" s="37" t="s">
        <v>1235</v>
      </c>
      <c r="I21" s="37" t="s">
        <v>2308</v>
      </c>
      <c r="J21" s="37" t="s">
        <v>2275</v>
      </c>
      <c r="K21" s="37">
        <v>118</v>
      </c>
    </row>
    <row r="22" spans="1:11" x14ac:dyDescent="0.25">
      <c r="A22" s="37" t="s">
        <v>863</v>
      </c>
      <c r="B22" s="37">
        <v>2508</v>
      </c>
      <c r="C22" s="37">
        <v>35</v>
      </c>
      <c r="D22" s="37">
        <v>327</v>
      </c>
      <c r="E22" s="37">
        <v>72111</v>
      </c>
      <c r="F22" s="37">
        <v>1237</v>
      </c>
      <c r="G22" s="37">
        <v>1.217975677830941</v>
      </c>
      <c r="H22" s="37" t="s">
        <v>1218</v>
      </c>
      <c r="I22" s="37" t="s">
        <v>2308</v>
      </c>
      <c r="J22" s="37" t="s">
        <v>2275</v>
      </c>
      <c r="K22" s="37">
        <v>115</v>
      </c>
    </row>
    <row r="23" spans="1:11" x14ac:dyDescent="0.25">
      <c r="A23" s="37" t="s">
        <v>10338</v>
      </c>
      <c r="B23" s="37">
        <v>2464</v>
      </c>
      <c r="C23" s="37">
        <v>13</v>
      </c>
      <c r="D23" s="37">
        <v>221</v>
      </c>
      <c r="E23" s="37">
        <v>55478</v>
      </c>
      <c r="F23" s="37">
        <v>997</v>
      </c>
      <c r="G23" s="37">
        <v>0.93503547077922078</v>
      </c>
      <c r="H23" s="37" t="s">
        <v>1219</v>
      </c>
      <c r="I23" s="37" t="s">
        <v>3729</v>
      </c>
      <c r="J23" s="37" t="s">
        <v>2275</v>
      </c>
      <c r="K23" s="37">
        <v>94</v>
      </c>
    </row>
    <row r="24" spans="1:11" x14ac:dyDescent="0.25">
      <c r="A24" s="37" t="s">
        <v>1000</v>
      </c>
      <c r="B24" s="37">
        <v>2430</v>
      </c>
      <c r="C24" s="37">
        <v>23</v>
      </c>
      <c r="D24" s="37">
        <v>194</v>
      </c>
      <c r="E24" s="37">
        <v>50327</v>
      </c>
      <c r="F24" s="37">
        <v>751</v>
      </c>
      <c r="G24" s="37">
        <v>0.91611888888888893</v>
      </c>
      <c r="H24" s="37" t="s">
        <v>2276</v>
      </c>
      <c r="I24" s="37" t="s">
        <v>2405</v>
      </c>
      <c r="J24" s="37" t="s">
        <v>2275</v>
      </c>
      <c r="K24" s="37">
        <v>89</v>
      </c>
    </row>
    <row r="25" spans="1:11" x14ac:dyDescent="0.25">
      <c r="A25" s="37" t="s">
        <v>965</v>
      </c>
      <c r="B25" s="37">
        <v>2404</v>
      </c>
      <c r="C25" s="37">
        <v>14</v>
      </c>
      <c r="D25" s="37">
        <v>184</v>
      </c>
      <c r="E25" s="37">
        <v>46383</v>
      </c>
      <c r="F25" s="37">
        <v>771</v>
      </c>
      <c r="G25" s="37">
        <v>0.8088737104825291</v>
      </c>
      <c r="H25" s="37" t="s">
        <v>2276</v>
      </c>
      <c r="I25" s="37" t="s">
        <v>2316</v>
      </c>
      <c r="J25" s="37" t="s">
        <v>2275</v>
      </c>
      <c r="K25" s="37">
        <v>89</v>
      </c>
    </row>
    <row r="26" spans="1:11" x14ac:dyDescent="0.25">
      <c r="A26" s="37" t="s">
        <v>624</v>
      </c>
      <c r="B26" s="37">
        <v>2364</v>
      </c>
      <c r="C26" s="37">
        <v>94</v>
      </c>
      <c r="D26" s="37">
        <v>480</v>
      </c>
      <c r="E26" s="37">
        <v>114150</v>
      </c>
      <c r="F26" s="37">
        <v>1482</v>
      </c>
      <c r="G26" s="37">
        <v>1.9722646785109985</v>
      </c>
      <c r="H26" s="37" t="s">
        <v>1219</v>
      </c>
      <c r="I26" s="37" t="s">
        <v>2308</v>
      </c>
      <c r="J26" s="37" t="s">
        <v>2275</v>
      </c>
      <c r="K26" s="37">
        <v>150</v>
      </c>
    </row>
    <row r="27" spans="1:11" x14ac:dyDescent="0.25">
      <c r="A27" s="37" t="s">
        <v>647</v>
      </c>
      <c r="B27" s="37">
        <v>2333</v>
      </c>
      <c r="C27" s="37">
        <v>65</v>
      </c>
      <c r="D27" s="37">
        <v>485</v>
      </c>
      <c r="E27" s="37">
        <v>102440</v>
      </c>
      <c r="F27" s="37">
        <v>1429</v>
      </c>
      <c r="G27" s="37">
        <v>1.7354983283326191</v>
      </c>
      <c r="H27" s="37" t="s">
        <v>1219</v>
      </c>
      <c r="I27" s="37" t="s">
        <v>2308</v>
      </c>
      <c r="J27" s="37" t="s">
        <v>2275</v>
      </c>
      <c r="K27" s="37">
        <v>145</v>
      </c>
    </row>
    <row r="28" spans="1:11" x14ac:dyDescent="0.25">
      <c r="A28" s="37" t="s">
        <v>910</v>
      </c>
      <c r="B28" s="37">
        <v>2284</v>
      </c>
      <c r="C28" s="37">
        <v>27</v>
      </c>
      <c r="D28" s="37">
        <v>272</v>
      </c>
      <c r="E28" s="37">
        <v>47129</v>
      </c>
      <c r="F28" s="37">
        <v>984</v>
      </c>
      <c r="G28" s="37">
        <v>1.1264197022767075</v>
      </c>
      <c r="H28" s="37" t="s">
        <v>1232</v>
      </c>
      <c r="I28" s="37" t="s">
        <v>2308</v>
      </c>
      <c r="J28" s="37" t="s">
        <v>2275</v>
      </c>
      <c r="K28" s="37">
        <v>92</v>
      </c>
    </row>
    <row r="29" spans="1:11" x14ac:dyDescent="0.25">
      <c r="A29" s="37" t="s">
        <v>635</v>
      </c>
      <c r="B29" s="37">
        <v>2248</v>
      </c>
      <c r="C29" s="37">
        <v>59</v>
      </c>
      <c r="D29" s="37">
        <v>390</v>
      </c>
      <c r="E29" s="37">
        <v>83478</v>
      </c>
      <c r="F29" s="37">
        <v>1320</v>
      </c>
      <c r="G29" s="37">
        <v>1.5514838967971529</v>
      </c>
      <c r="H29" s="37" t="s">
        <v>1219</v>
      </c>
      <c r="I29" s="37" t="s">
        <v>2308</v>
      </c>
      <c r="J29" s="37" t="s">
        <v>2275</v>
      </c>
      <c r="K29" s="37">
        <v>126</v>
      </c>
    </row>
    <row r="30" spans="1:11" x14ac:dyDescent="0.25">
      <c r="A30" s="37" t="s">
        <v>630</v>
      </c>
      <c r="B30" s="37">
        <v>2213</v>
      </c>
      <c r="C30" s="37">
        <v>95</v>
      </c>
      <c r="D30" s="37">
        <v>514</v>
      </c>
      <c r="E30" s="37">
        <v>118656</v>
      </c>
      <c r="F30" s="37">
        <v>1386</v>
      </c>
      <c r="G30" s="37">
        <v>2.2128021690013555</v>
      </c>
      <c r="H30" s="37" t="s">
        <v>1219</v>
      </c>
      <c r="I30" s="37" t="s">
        <v>2308</v>
      </c>
      <c r="J30" s="37" t="s">
        <v>2275</v>
      </c>
      <c r="K30" s="37">
        <v>159</v>
      </c>
    </row>
    <row r="31" spans="1:11" x14ac:dyDescent="0.25">
      <c r="A31" s="37" t="s">
        <v>681</v>
      </c>
      <c r="B31" s="37">
        <v>2184</v>
      </c>
      <c r="C31" s="37">
        <v>52</v>
      </c>
      <c r="D31" s="37">
        <v>356</v>
      </c>
      <c r="E31" s="37">
        <v>79832</v>
      </c>
      <c r="F31" s="37">
        <v>1186</v>
      </c>
      <c r="G31" s="37">
        <v>1.4757339285714286</v>
      </c>
      <c r="H31" s="37" t="s">
        <v>1219</v>
      </c>
      <c r="I31" s="37" t="s">
        <v>2308</v>
      </c>
      <c r="J31" s="37" t="s">
        <v>2275</v>
      </c>
      <c r="K31" s="37">
        <v>128</v>
      </c>
    </row>
    <row r="32" spans="1:11" x14ac:dyDescent="0.25">
      <c r="A32" s="37" t="s">
        <v>10337</v>
      </c>
      <c r="B32" s="37">
        <v>2182</v>
      </c>
      <c r="C32" s="37">
        <v>34</v>
      </c>
      <c r="D32" s="37">
        <v>340</v>
      </c>
      <c r="E32" s="37">
        <v>52028</v>
      </c>
      <c r="F32" s="37">
        <v>920</v>
      </c>
      <c r="G32" s="37">
        <v>1.3683717231897341</v>
      </c>
      <c r="H32" s="37" t="s">
        <v>2299</v>
      </c>
      <c r="I32" s="37" t="s">
        <v>3729</v>
      </c>
      <c r="J32" s="37" t="s">
        <v>2275</v>
      </c>
      <c r="K32" s="37">
        <v>93</v>
      </c>
    </row>
    <row r="33" spans="1:11" x14ac:dyDescent="0.25">
      <c r="A33" s="37" t="s">
        <v>620</v>
      </c>
      <c r="B33" s="37">
        <v>2134</v>
      </c>
      <c r="C33" s="37">
        <v>94</v>
      </c>
      <c r="D33" s="37">
        <v>504</v>
      </c>
      <c r="E33" s="37">
        <v>103408</v>
      </c>
      <c r="F33" s="37">
        <v>1408</v>
      </c>
      <c r="G33" s="37">
        <v>2.0123145735707593</v>
      </c>
      <c r="H33" s="37" t="s">
        <v>1219</v>
      </c>
      <c r="I33" s="37" t="s">
        <v>2308</v>
      </c>
      <c r="J33" s="37" t="s">
        <v>2275</v>
      </c>
      <c r="K33" s="37">
        <v>151</v>
      </c>
    </row>
    <row r="34" spans="1:11" x14ac:dyDescent="0.25">
      <c r="A34" s="37" t="s">
        <v>639</v>
      </c>
      <c r="B34" s="37">
        <v>2132</v>
      </c>
      <c r="C34" s="37">
        <v>96</v>
      </c>
      <c r="D34" s="37">
        <v>503</v>
      </c>
      <c r="E34" s="37">
        <v>105733</v>
      </c>
      <c r="F34" s="37">
        <v>1320</v>
      </c>
      <c r="G34" s="37">
        <v>2.0069747185741087</v>
      </c>
      <c r="H34" s="37" t="s">
        <v>1219</v>
      </c>
      <c r="I34" s="37" t="s">
        <v>2308</v>
      </c>
      <c r="J34" s="37" t="s">
        <v>2275</v>
      </c>
      <c r="K34" s="37">
        <v>152</v>
      </c>
    </row>
    <row r="35" spans="1:11" x14ac:dyDescent="0.25">
      <c r="A35" s="37" t="s">
        <v>880</v>
      </c>
      <c r="B35" s="37">
        <v>2123</v>
      </c>
      <c r="C35" s="37">
        <v>22</v>
      </c>
      <c r="D35" s="37">
        <v>219</v>
      </c>
      <c r="E35" s="37">
        <v>48562</v>
      </c>
      <c r="F35" s="37">
        <v>864</v>
      </c>
      <c r="G35" s="37">
        <v>1.0305147903909562</v>
      </c>
      <c r="H35" s="37" t="s">
        <v>1239</v>
      </c>
      <c r="I35" s="37" t="s">
        <v>2308</v>
      </c>
      <c r="J35" s="37" t="s">
        <v>2275</v>
      </c>
      <c r="K35" s="37">
        <v>94</v>
      </c>
    </row>
    <row r="36" spans="1:11" x14ac:dyDescent="0.25">
      <c r="A36" s="37" t="s">
        <v>10336</v>
      </c>
      <c r="B36" s="37">
        <v>2116</v>
      </c>
      <c r="C36" s="37">
        <v>26</v>
      </c>
      <c r="D36" s="37">
        <v>275</v>
      </c>
      <c r="E36" s="37">
        <v>62847</v>
      </c>
      <c r="F36" s="37">
        <v>1166</v>
      </c>
      <c r="G36" s="37">
        <v>1.2047637051039699</v>
      </c>
      <c r="H36" s="37" t="s">
        <v>1219</v>
      </c>
      <c r="I36" s="37" t="s">
        <v>3729</v>
      </c>
      <c r="J36" s="37" t="s">
        <v>2275</v>
      </c>
      <c r="K36" s="37">
        <v>107</v>
      </c>
    </row>
    <row r="37" spans="1:11" x14ac:dyDescent="0.25">
      <c r="A37" s="37" t="s">
        <v>1019</v>
      </c>
      <c r="B37" s="37">
        <v>2093</v>
      </c>
      <c r="C37" s="37">
        <v>40</v>
      </c>
      <c r="D37" s="37">
        <v>273</v>
      </c>
      <c r="E37" s="37">
        <v>50929</v>
      </c>
      <c r="F37" s="37">
        <v>934</v>
      </c>
      <c r="G37" s="37">
        <v>1.197618060200669</v>
      </c>
      <c r="H37" s="37" t="s">
        <v>1232</v>
      </c>
      <c r="I37" s="37" t="s">
        <v>2308</v>
      </c>
      <c r="J37" s="37" t="s">
        <v>2275</v>
      </c>
      <c r="K37" s="37">
        <v>95</v>
      </c>
    </row>
    <row r="38" spans="1:11" x14ac:dyDescent="0.25">
      <c r="A38" s="37" t="s">
        <v>711</v>
      </c>
      <c r="B38" s="37">
        <v>2089</v>
      </c>
      <c r="C38" s="37">
        <v>33</v>
      </c>
      <c r="D38" s="37">
        <v>280</v>
      </c>
      <c r="E38" s="37">
        <v>62129</v>
      </c>
      <c r="F38" s="37">
        <v>1137</v>
      </c>
      <c r="G38" s="37">
        <v>1.2355774054571567</v>
      </c>
      <c r="H38" s="37" t="s">
        <v>1219</v>
      </c>
      <c r="I38" s="37" t="s">
        <v>2308</v>
      </c>
      <c r="J38" s="37" t="s">
        <v>2275</v>
      </c>
      <c r="K38" s="37">
        <v>108</v>
      </c>
    </row>
    <row r="39" spans="1:11" x14ac:dyDescent="0.25">
      <c r="A39" s="37" t="s">
        <v>781</v>
      </c>
      <c r="B39" s="37">
        <v>2070</v>
      </c>
      <c r="C39" s="37">
        <v>12</v>
      </c>
      <c r="D39" s="37">
        <v>194</v>
      </c>
      <c r="E39" s="37">
        <v>46369</v>
      </c>
      <c r="F39" s="37">
        <v>832</v>
      </c>
      <c r="G39" s="37">
        <v>0.93009391304347822</v>
      </c>
      <c r="H39" s="37" t="s">
        <v>1239</v>
      </c>
      <c r="I39" s="37" t="s">
        <v>2308</v>
      </c>
      <c r="J39" s="37" t="s">
        <v>2275</v>
      </c>
      <c r="K39" s="37">
        <v>96</v>
      </c>
    </row>
    <row r="40" spans="1:11" x14ac:dyDescent="0.25">
      <c r="A40" s="37" t="s">
        <v>808</v>
      </c>
      <c r="B40" s="37">
        <v>2033</v>
      </c>
      <c r="C40" s="37">
        <v>42</v>
      </c>
      <c r="D40" s="37">
        <v>297</v>
      </c>
      <c r="E40" s="37">
        <v>60520</v>
      </c>
      <c r="F40" s="37">
        <v>1031</v>
      </c>
      <c r="G40" s="37">
        <v>1.2840321200196754</v>
      </c>
      <c r="H40" s="37" t="s">
        <v>1228</v>
      </c>
      <c r="I40" s="37" t="s">
        <v>2308</v>
      </c>
      <c r="J40" s="37" t="s">
        <v>2275</v>
      </c>
      <c r="K40" s="37">
        <v>111</v>
      </c>
    </row>
    <row r="41" spans="1:11" x14ac:dyDescent="0.25">
      <c r="A41" s="37" t="s">
        <v>10335</v>
      </c>
      <c r="B41" s="37">
        <v>2004</v>
      </c>
      <c r="C41" s="37">
        <v>31</v>
      </c>
      <c r="D41" s="37">
        <v>259</v>
      </c>
      <c r="E41" s="37">
        <v>60516</v>
      </c>
      <c r="F41" s="37">
        <v>972</v>
      </c>
      <c r="G41" s="37">
        <v>1.2168426646706587</v>
      </c>
      <c r="H41" s="37" t="s">
        <v>1219</v>
      </c>
      <c r="I41" s="37" t="s">
        <v>3729</v>
      </c>
      <c r="J41" s="37" t="s">
        <v>2275</v>
      </c>
      <c r="K41" s="37">
        <v>110</v>
      </c>
    </row>
    <row r="42" spans="1:11" x14ac:dyDescent="0.25">
      <c r="A42" s="37" t="s">
        <v>900</v>
      </c>
      <c r="B42" s="37">
        <v>2003</v>
      </c>
      <c r="C42" s="37">
        <v>14</v>
      </c>
      <c r="D42" s="37">
        <v>201</v>
      </c>
      <c r="E42" s="37">
        <v>49313</v>
      </c>
      <c r="F42" s="37">
        <v>746</v>
      </c>
      <c r="G42" s="37">
        <v>0.99501502745881187</v>
      </c>
      <c r="H42" s="37" t="s">
        <v>1239</v>
      </c>
      <c r="I42" s="37" t="s">
        <v>2308</v>
      </c>
      <c r="J42" s="37" t="s">
        <v>2275</v>
      </c>
      <c r="K42" s="37">
        <v>93</v>
      </c>
    </row>
    <row r="43" spans="1:11" x14ac:dyDescent="0.25">
      <c r="A43" s="37" t="s">
        <v>820</v>
      </c>
      <c r="B43" s="37">
        <v>1998</v>
      </c>
      <c r="C43" s="37">
        <v>27</v>
      </c>
      <c r="D43" s="37">
        <v>230</v>
      </c>
      <c r="E43" s="37">
        <v>57870</v>
      </c>
      <c r="F43" s="37">
        <v>918</v>
      </c>
      <c r="G43" s="37">
        <v>1.2069759759759759</v>
      </c>
      <c r="H43" s="37" t="s">
        <v>1218</v>
      </c>
      <c r="I43" s="37" t="s">
        <v>2308</v>
      </c>
      <c r="J43" s="37" t="s">
        <v>2275</v>
      </c>
      <c r="K43" s="37">
        <v>103</v>
      </c>
    </row>
    <row r="44" spans="1:11" x14ac:dyDescent="0.25">
      <c r="A44" s="37" t="s">
        <v>10334</v>
      </c>
      <c r="B44" s="37">
        <v>1979</v>
      </c>
      <c r="C44" s="37">
        <v>42</v>
      </c>
      <c r="D44" s="37">
        <v>321</v>
      </c>
      <c r="E44" s="37">
        <v>72809</v>
      </c>
      <c r="F44" s="37">
        <v>1101</v>
      </c>
      <c r="G44" s="37">
        <v>1.4609145528044469</v>
      </c>
      <c r="H44" s="37" t="s">
        <v>1219</v>
      </c>
      <c r="I44" s="37" t="s">
        <v>3729</v>
      </c>
      <c r="J44" s="37" t="s">
        <v>2275</v>
      </c>
      <c r="K44" s="37">
        <v>124</v>
      </c>
    </row>
    <row r="45" spans="1:11" x14ac:dyDescent="0.25">
      <c r="A45" s="37" t="s">
        <v>670</v>
      </c>
      <c r="B45" s="37">
        <v>1935</v>
      </c>
      <c r="C45" s="37">
        <v>42</v>
      </c>
      <c r="D45" s="37">
        <v>318</v>
      </c>
      <c r="E45" s="37">
        <v>71723</v>
      </c>
      <c r="F45" s="37">
        <v>1081</v>
      </c>
      <c r="G45" s="37">
        <v>1.4677155038759691</v>
      </c>
      <c r="H45" s="37" t="s">
        <v>1219</v>
      </c>
      <c r="I45" s="37" t="s">
        <v>2308</v>
      </c>
      <c r="J45" s="37" t="s">
        <v>2275</v>
      </c>
      <c r="K45" s="37">
        <v>123</v>
      </c>
    </row>
    <row r="46" spans="1:11" x14ac:dyDescent="0.25">
      <c r="A46" s="37" t="s">
        <v>971</v>
      </c>
      <c r="B46" s="37">
        <v>1935</v>
      </c>
      <c r="C46" s="37">
        <v>54</v>
      </c>
      <c r="D46" s="37">
        <v>282</v>
      </c>
      <c r="E46" s="37">
        <v>47601</v>
      </c>
      <c r="F46" s="37">
        <v>869</v>
      </c>
      <c r="G46" s="37">
        <v>1.3986966408268735</v>
      </c>
      <c r="H46" s="37" t="s">
        <v>1232</v>
      </c>
      <c r="I46" s="37" t="s">
        <v>2308</v>
      </c>
      <c r="J46" s="37" t="s">
        <v>2275</v>
      </c>
      <c r="K46" s="37">
        <v>96</v>
      </c>
    </row>
    <row r="47" spans="1:11" x14ac:dyDescent="0.25">
      <c r="A47" s="37" t="s">
        <v>799</v>
      </c>
      <c r="B47" s="37">
        <v>1915</v>
      </c>
      <c r="C47" s="37">
        <v>40</v>
      </c>
      <c r="D47" s="37">
        <v>295</v>
      </c>
      <c r="E47" s="37">
        <v>64241</v>
      </c>
      <c r="F47" s="37">
        <v>987</v>
      </c>
      <c r="G47" s="37">
        <v>1.4408655874673628</v>
      </c>
      <c r="H47" s="37" t="s">
        <v>1218</v>
      </c>
      <c r="I47" s="37" t="s">
        <v>2308</v>
      </c>
      <c r="J47" s="37" t="s">
        <v>2275</v>
      </c>
      <c r="K47" s="37">
        <v>112</v>
      </c>
    </row>
    <row r="48" spans="1:11" x14ac:dyDescent="0.25">
      <c r="A48" s="37" t="s">
        <v>744</v>
      </c>
      <c r="B48" s="37">
        <v>1909</v>
      </c>
      <c r="C48" s="37">
        <v>21</v>
      </c>
      <c r="D48" s="37">
        <v>262</v>
      </c>
      <c r="E48" s="37">
        <v>59735</v>
      </c>
      <c r="F48" s="37">
        <v>1032</v>
      </c>
      <c r="G48" s="37">
        <v>1.208077737035097</v>
      </c>
      <c r="H48" s="37" t="s">
        <v>1218</v>
      </c>
      <c r="I48" s="37" t="s">
        <v>2308</v>
      </c>
      <c r="J48" s="37" t="s">
        <v>2275</v>
      </c>
      <c r="K48" s="37">
        <v>109</v>
      </c>
    </row>
    <row r="49" spans="1:11" x14ac:dyDescent="0.25">
      <c r="A49" s="37" t="s">
        <v>685</v>
      </c>
      <c r="B49" s="37">
        <v>1897</v>
      </c>
      <c r="C49" s="37">
        <v>31</v>
      </c>
      <c r="D49" s="37">
        <v>313</v>
      </c>
      <c r="E49" s="37">
        <v>60275</v>
      </c>
      <c r="F49" s="37">
        <v>1013</v>
      </c>
      <c r="G49" s="37">
        <v>1.3942638376383765</v>
      </c>
      <c r="H49" s="37" t="s">
        <v>1230</v>
      </c>
      <c r="I49" s="37" t="s">
        <v>2308</v>
      </c>
      <c r="J49" s="37" t="s">
        <v>2275</v>
      </c>
      <c r="K49" s="37">
        <v>104</v>
      </c>
    </row>
    <row r="50" spans="1:11" x14ac:dyDescent="0.25">
      <c r="A50" s="37" t="s">
        <v>777</v>
      </c>
      <c r="B50" s="37">
        <v>1896</v>
      </c>
      <c r="C50" s="37">
        <v>29</v>
      </c>
      <c r="D50" s="37">
        <v>268</v>
      </c>
      <c r="E50" s="37">
        <v>59892</v>
      </c>
      <c r="F50" s="37">
        <v>979</v>
      </c>
      <c r="G50" s="37">
        <v>1.2779092299578059</v>
      </c>
      <c r="H50" s="37" t="s">
        <v>1219</v>
      </c>
      <c r="I50" s="37" t="s">
        <v>2308</v>
      </c>
      <c r="J50" s="37" t="s">
        <v>2275</v>
      </c>
      <c r="K50" s="37">
        <v>110</v>
      </c>
    </row>
    <row r="51" spans="1:11" x14ac:dyDescent="0.25">
      <c r="A51" s="37" t="s">
        <v>864</v>
      </c>
      <c r="B51" s="37">
        <v>1893</v>
      </c>
      <c r="C51" s="37">
        <v>19</v>
      </c>
      <c r="D51" s="37">
        <v>205</v>
      </c>
      <c r="E51" s="37">
        <v>47915</v>
      </c>
      <c r="F51" s="37">
        <v>755</v>
      </c>
      <c r="G51" s="37">
        <v>1.0728538298996304</v>
      </c>
      <c r="H51" s="37" t="s">
        <v>1239</v>
      </c>
      <c r="I51" s="37" t="s">
        <v>2308</v>
      </c>
      <c r="J51" s="37" t="s">
        <v>2275</v>
      </c>
      <c r="K51" s="37">
        <v>92</v>
      </c>
    </row>
    <row r="52" spans="1:11" x14ac:dyDescent="0.25">
      <c r="A52" s="37" t="s">
        <v>10333</v>
      </c>
      <c r="B52" s="37">
        <v>1849</v>
      </c>
      <c r="C52" s="37">
        <v>30</v>
      </c>
      <c r="D52" s="37">
        <v>274</v>
      </c>
      <c r="E52" s="37">
        <v>58608</v>
      </c>
      <c r="F52" s="37">
        <v>999</v>
      </c>
      <c r="G52" s="37">
        <v>1.2913686857760953</v>
      </c>
      <c r="H52" s="37" t="s">
        <v>1219</v>
      </c>
      <c r="I52" s="37" t="s">
        <v>3729</v>
      </c>
      <c r="J52" s="37" t="s">
        <v>2275</v>
      </c>
      <c r="K52" s="37">
        <v>109</v>
      </c>
    </row>
    <row r="53" spans="1:11" x14ac:dyDescent="0.25">
      <c r="A53" s="37" t="s">
        <v>10332</v>
      </c>
      <c r="B53" s="37">
        <v>1837</v>
      </c>
      <c r="C53" s="37">
        <v>48</v>
      </c>
      <c r="D53" s="37">
        <v>344</v>
      </c>
      <c r="E53" s="37">
        <v>72583</v>
      </c>
      <c r="F53" s="37">
        <v>1027</v>
      </c>
      <c r="G53" s="37">
        <v>1.5502094719651607</v>
      </c>
      <c r="H53" s="37" t="s">
        <v>1219</v>
      </c>
      <c r="I53" s="37" t="s">
        <v>3729</v>
      </c>
      <c r="J53" s="37" t="s">
        <v>2275</v>
      </c>
      <c r="K53" s="37">
        <v>123</v>
      </c>
    </row>
    <row r="54" spans="1:11" x14ac:dyDescent="0.25">
      <c r="A54" s="37" t="s">
        <v>976</v>
      </c>
      <c r="B54" s="37">
        <v>1829</v>
      </c>
      <c r="C54" s="37">
        <v>10</v>
      </c>
      <c r="D54" s="37">
        <v>148</v>
      </c>
      <c r="E54" s="37">
        <v>37652</v>
      </c>
      <c r="F54" s="37">
        <v>628</v>
      </c>
      <c r="G54" s="37">
        <v>0.90035740841990153</v>
      </c>
      <c r="H54" s="37" t="s">
        <v>1239</v>
      </c>
      <c r="I54" s="37" t="s">
        <v>2308</v>
      </c>
      <c r="J54" s="37" t="s">
        <v>2275</v>
      </c>
      <c r="K54" s="37">
        <v>79</v>
      </c>
    </row>
    <row r="55" spans="1:11" x14ac:dyDescent="0.25">
      <c r="A55" s="37" t="s">
        <v>725</v>
      </c>
      <c r="B55" s="37">
        <v>1825</v>
      </c>
      <c r="C55" s="37">
        <v>27</v>
      </c>
      <c r="D55" s="37">
        <v>231</v>
      </c>
      <c r="E55" s="37">
        <v>57255</v>
      </c>
      <c r="F55" s="37">
        <v>990</v>
      </c>
      <c r="G55" s="37">
        <v>1.2879943013698631</v>
      </c>
      <c r="H55" s="37" t="s">
        <v>1226</v>
      </c>
      <c r="I55" s="37" t="s">
        <v>2308</v>
      </c>
      <c r="J55" s="37" t="s">
        <v>2275</v>
      </c>
      <c r="K55" s="37">
        <v>105</v>
      </c>
    </row>
    <row r="56" spans="1:11" x14ac:dyDescent="0.25">
      <c r="A56" s="37" t="s">
        <v>633</v>
      </c>
      <c r="B56" s="37">
        <v>1766</v>
      </c>
      <c r="C56" s="37">
        <v>50</v>
      </c>
      <c r="D56" s="37">
        <v>319</v>
      </c>
      <c r="E56" s="37">
        <v>73873</v>
      </c>
      <c r="F56" s="37">
        <v>1080</v>
      </c>
      <c r="G56" s="37">
        <v>1.6988565118912797</v>
      </c>
      <c r="H56" s="37" t="s">
        <v>1219</v>
      </c>
      <c r="I56" s="37" t="s">
        <v>2308</v>
      </c>
      <c r="J56" s="37" t="s">
        <v>2275</v>
      </c>
      <c r="K56" s="37">
        <v>119</v>
      </c>
    </row>
    <row r="57" spans="1:11" x14ac:dyDescent="0.25">
      <c r="A57" s="37" t="s">
        <v>785</v>
      </c>
      <c r="B57" s="37">
        <v>1747</v>
      </c>
      <c r="C57" s="37">
        <v>13</v>
      </c>
      <c r="D57" s="37">
        <v>222</v>
      </c>
      <c r="E57" s="37">
        <v>48033</v>
      </c>
      <c r="F57" s="37">
        <v>869</v>
      </c>
      <c r="G57" s="37">
        <v>1.1210148826559816</v>
      </c>
      <c r="H57" s="37" t="s">
        <v>1235</v>
      </c>
      <c r="I57" s="37" t="s">
        <v>2308</v>
      </c>
      <c r="J57" s="37" t="s">
        <v>2275</v>
      </c>
      <c r="K57" s="37">
        <v>97</v>
      </c>
    </row>
    <row r="58" spans="1:11" x14ac:dyDescent="0.25">
      <c r="A58" s="37" t="s">
        <v>859</v>
      </c>
      <c r="B58" s="37">
        <v>1745</v>
      </c>
      <c r="C58" s="37">
        <v>14</v>
      </c>
      <c r="D58" s="37">
        <v>150</v>
      </c>
      <c r="E58" s="37">
        <v>36442</v>
      </c>
      <c r="F58" s="37">
        <v>710</v>
      </c>
      <c r="G58" s="37">
        <v>0.88672773638968494</v>
      </c>
      <c r="H58" s="37" t="s">
        <v>1226</v>
      </c>
      <c r="I58" s="37" t="s">
        <v>2308</v>
      </c>
      <c r="J58" s="37" t="s">
        <v>2275</v>
      </c>
      <c r="K58" s="37">
        <v>79</v>
      </c>
    </row>
    <row r="59" spans="1:11" x14ac:dyDescent="0.25">
      <c r="A59" s="37" t="s">
        <v>814</v>
      </c>
      <c r="B59" s="37">
        <v>1740</v>
      </c>
      <c r="C59" s="37">
        <v>21</v>
      </c>
      <c r="D59" s="37">
        <v>232</v>
      </c>
      <c r="E59" s="37">
        <v>48576</v>
      </c>
      <c r="F59" s="37">
        <v>855</v>
      </c>
      <c r="G59" s="37">
        <v>1.2375260344827588</v>
      </c>
      <c r="H59" s="37" t="s">
        <v>1218</v>
      </c>
      <c r="I59" s="37" t="s">
        <v>2308</v>
      </c>
      <c r="J59" s="37" t="s">
        <v>2275</v>
      </c>
      <c r="K59" s="37">
        <v>102</v>
      </c>
    </row>
    <row r="60" spans="1:11" x14ac:dyDescent="0.25">
      <c r="A60" s="37" t="s">
        <v>1055</v>
      </c>
      <c r="B60" s="37">
        <v>1737</v>
      </c>
      <c r="C60" s="37">
        <v>9</v>
      </c>
      <c r="D60" s="37">
        <v>190</v>
      </c>
      <c r="E60" s="37">
        <v>41836</v>
      </c>
      <c r="F60" s="37">
        <v>772</v>
      </c>
      <c r="G60" s="37">
        <v>1.0056830742659759</v>
      </c>
      <c r="H60" s="37" t="s">
        <v>1219</v>
      </c>
      <c r="I60" s="37" t="s">
        <v>2316</v>
      </c>
      <c r="J60" s="37" t="s">
        <v>2275</v>
      </c>
      <c r="K60" s="37">
        <v>91</v>
      </c>
    </row>
    <row r="61" spans="1:11" x14ac:dyDescent="0.25">
      <c r="A61" s="37" t="s">
        <v>754</v>
      </c>
      <c r="B61" s="37">
        <v>1731</v>
      </c>
      <c r="C61" s="37">
        <v>23</v>
      </c>
      <c r="D61" s="37">
        <v>211</v>
      </c>
      <c r="E61" s="37">
        <v>54726</v>
      </c>
      <c r="F61" s="37">
        <v>863</v>
      </c>
      <c r="G61" s="37">
        <v>1.2635574234546505</v>
      </c>
      <c r="H61" s="37" t="s">
        <v>1235</v>
      </c>
      <c r="I61" s="37" t="s">
        <v>2308</v>
      </c>
      <c r="J61" s="37" t="s">
        <v>2275</v>
      </c>
      <c r="K61" s="37">
        <v>104</v>
      </c>
    </row>
    <row r="62" spans="1:11" x14ac:dyDescent="0.25">
      <c r="A62" s="37" t="s">
        <v>862</v>
      </c>
      <c r="B62" s="37">
        <v>1684</v>
      </c>
      <c r="C62" s="37">
        <v>16</v>
      </c>
      <c r="D62" s="37">
        <v>195</v>
      </c>
      <c r="E62" s="37">
        <v>40781</v>
      </c>
      <c r="F62" s="37">
        <v>678</v>
      </c>
      <c r="G62" s="37">
        <v>1.0610580166270784</v>
      </c>
      <c r="H62" s="37" t="s">
        <v>1218</v>
      </c>
      <c r="I62" s="37" t="s">
        <v>2308</v>
      </c>
      <c r="J62" s="37" t="s">
        <v>2275</v>
      </c>
      <c r="K62" s="37">
        <v>88</v>
      </c>
    </row>
    <row r="63" spans="1:11" x14ac:dyDescent="0.25">
      <c r="A63" s="37" t="s">
        <v>10331</v>
      </c>
      <c r="B63" s="37">
        <v>1668</v>
      </c>
      <c r="C63" s="37">
        <v>32</v>
      </c>
      <c r="D63" s="37">
        <v>291</v>
      </c>
      <c r="E63" s="37">
        <v>61967</v>
      </c>
      <c r="F63" s="37">
        <v>1015</v>
      </c>
      <c r="G63" s="37">
        <v>1.4843624100719426</v>
      </c>
      <c r="H63" s="37" t="s">
        <v>1219</v>
      </c>
      <c r="I63" s="37" t="s">
        <v>3729</v>
      </c>
      <c r="J63" s="37" t="s">
        <v>2275</v>
      </c>
      <c r="K63" s="37">
        <v>109</v>
      </c>
    </row>
    <row r="64" spans="1:11" x14ac:dyDescent="0.25">
      <c r="A64" s="37" t="s">
        <v>10330</v>
      </c>
      <c r="B64" s="37">
        <v>1660</v>
      </c>
      <c r="C64" s="37">
        <v>15</v>
      </c>
      <c r="D64" s="37">
        <v>153</v>
      </c>
      <c r="E64" s="37">
        <v>40381</v>
      </c>
      <c r="F64" s="37">
        <v>665</v>
      </c>
      <c r="G64" s="37">
        <v>0.97499493975903617</v>
      </c>
      <c r="H64" s="37" t="s">
        <v>1219</v>
      </c>
      <c r="I64" s="37" t="s">
        <v>3729</v>
      </c>
      <c r="J64" s="37" t="s">
        <v>2275</v>
      </c>
      <c r="K64" s="37">
        <v>87</v>
      </c>
    </row>
    <row r="65" spans="1:11" x14ac:dyDescent="0.25">
      <c r="A65" s="37" t="s">
        <v>844</v>
      </c>
      <c r="B65" s="37">
        <v>1651</v>
      </c>
      <c r="C65" s="37">
        <v>15</v>
      </c>
      <c r="D65" s="37">
        <v>174</v>
      </c>
      <c r="E65" s="37">
        <v>44550</v>
      </c>
      <c r="F65" s="37">
        <v>737</v>
      </c>
      <c r="G65" s="37">
        <v>1.0845647486371897</v>
      </c>
      <c r="H65" s="37" t="s">
        <v>1229</v>
      </c>
      <c r="I65" s="37" t="s">
        <v>2308</v>
      </c>
      <c r="J65" s="37" t="s">
        <v>2275</v>
      </c>
      <c r="K65" s="37">
        <v>91</v>
      </c>
    </row>
    <row r="66" spans="1:11" x14ac:dyDescent="0.25">
      <c r="A66" s="37" t="s">
        <v>684</v>
      </c>
      <c r="B66" s="37">
        <v>1648</v>
      </c>
      <c r="C66" s="37">
        <v>22</v>
      </c>
      <c r="D66" s="37">
        <v>223</v>
      </c>
      <c r="E66" s="37">
        <v>54039</v>
      </c>
      <c r="F66" s="37">
        <v>892</v>
      </c>
      <c r="G66" s="37">
        <v>1.3398660194174759</v>
      </c>
      <c r="H66" s="37" t="s">
        <v>1224</v>
      </c>
      <c r="I66" s="37" t="s">
        <v>2308</v>
      </c>
      <c r="J66" s="37" t="s">
        <v>2275</v>
      </c>
      <c r="K66" s="37">
        <v>108</v>
      </c>
    </row>
    <row r="67" spans="1:11" x14ac:dyDescent="0.25">
      <c r="A67" s="37" t="s">
        <v>912</v>
      </c>
      <c r="B67" s="37">
        <v>1646</v>
      </c>
      <c r="C67" s="37">
        <v>41</v>
      </c>
      <c r="D67" s="37">
        <v>240</v>
      </c>
      <c r="E67" s="37">
        <v>44416</v>
      </c>
      <c r="F67" s="37">
        <v>735</v>
      </c>
      <c r="G67" s="37">
        <v>1.3406826852976914</v>
      </c>
      <c r="H67" s="37" t="s">
        <v>1232</v>
      </c>
      <c r="I67" s="37" t="s">
        <v>2308</v>
      </c>
      <c r="J67" s="37" t="s">
        <v>2275</v>
      </c>
      <c r="K67" s="37">
        <v>95</v>
      </c>
    </row>
    <row r="68" spans="1:11" x14ac:dyDescent="0.25">
      <c r="A68" s="37" t="s">
        <v>668</v>
      </c>
      <c r="B68" s="37">
        <v>1630</v>
      </c>
      <c r="C68" s="37">
        <v>45</v>
      </c>
      <c r="D68" s="37">
        <v>321</v>
      </c>
      <c r="E68" s="37">
        <v>67999</v>
      </c>
      <c r="F68" s="37">
        <v>941</v>
      </c>
      <c r="G68" s="37">
        <v>1.6217231901840492</v>
      </c>
      <c r="H68" s="37" t="s">
        <v>1219</v>
      </c>
      <c r="I68" s="37" t="s">
        <v>2308</v>
      </c>
      <c r="J68" s="37" t="s">
        <v>2275</v>
      </c>
      <c r="K68" s="37">
        <v>119</v>
      </c>
    </row>
    <row r="69" spans="1:11" x14ac:dyDescent="0.25">
      <c r="A69" s="37" t="s">
        <v>974</v>
      </c>
      <c r="B69" s="37">
        <v>1622</v>
      </c>
      <c r="C69" s="37">
        <v>20</v>
      </c>
      <c r="D69" s="37">
        <v>212</v>
      </c>
      <c r="E69" s="37">
        <v>36261</v>
      </c>
      <c r="F69" s="37">
        <v>650</v>
      </c>
      <c r="G69" s="37">
        <v>1.1844975955610357</v>
      </c>
      <c r="H69" s="37" t="s">
        <v>1232</v>
      </c>
      <c r="I69" s="37" t="s">
        <v>2308</v>
      </c>
      <c r="J69" s="37" t="s">
        <v>2275</v>
      </c>
      <c r="K69" s="37">
        <v>84</v>
      </c>
    </row>
    <row r="70" spans="1:11" x14ac:dyDescent="0.25">
      <c r="A70" s="37" t="s">
        <v>10329</v>
      </c>
      <c r="B70" s="37">
        <v>1608</v>
      </c>
      <c r="C70" s="37">
        <v>20</v>
      </c>
      <c r="D70" s="37">
        <v>195</v>
      </c>
      <c r="E70" s="37">
        <v>43963</v>
      </c>
      <c r="F70" s="37">
        <v>741</v>
      </c>
      <c r="G70" s="37">
        <v>1.1599621890547265</v>
      </c>
      <c r="H70" s="37" t="s">
        <v>1221</v>
      </c>
      <c r="I70" s="37" t="s">
        <v>2316</v>
      </c>
      <c r="J70" s="37" t="s">
        <v>2275</v>
      </c>
      <c r="K70" s="37">
        <v>88</v>
      </c>
    </row>
    <row r="71" spans="1:11" x14ac:dyDescent="0.25">
      <c r="A71" s="37" t="s">
        <v>948</v>
      </c>
      <c r="B71" s="37">
        <v>1597</v>
      </c>
      <c r="C71" s="37">
        <v>24</v>
      </c>
      <c r="D71" s="37">
        <v>187</v>
      </c>
      <c r="E71" s="37">
        <v>37575</v>
      </c>
      <c r="F71" s="37">
        <v>602</v>
      </c>
      <c r="G71" s="37">
        <v>1.1663057608015028</v>
      </c>
      <c r="H71" s="37" t="s">
        <v>1239</v>
      </c>
      <c r="I71" s="37" t="s">
        <v>2308</v>
      </c>
      <c r="J71" s="37" t="s">
        <v>2275</v>
      </c>
      <c r="K71" s="37">
        <v>80</v>
      </c>
    </row>
    <row r="72" spans="1:11" x14ac:dyDescent="0.25">
      <c r="A72" s="37" t="s">
        <v>953</v>
      </c>
      <c r="B72" s="37">
        <v>1579</v>
      </c>
      <c r="C72" s="37">
        <v>33</v>
      </c>
      <c r="D72" s="37">
        <v>209</v>
      </c>
      <c r="E72" s="37">
        <v>57801</v>
      </c>
      <c r="F72" s="37">
        <v>786</v>
      </c>
      <c r="G72" s="37">
        <v>1.5121535148828371</v>
      </c>
      <c r="H72" s="37" t="s">
        <v>1235</v>
      </c>
      <c r="I72" s="37" t="s">
        <v>2308</v>
      </c>
      <c r="J72" s="37" t="s">
        <v>2275</v>
      </c>
      <c r="K72" s="37">
        <v>97</v>
      </c>
    </row>
    <row r="73" spans="1:11" x14ac:dyDescent="0.25">
      <c r="A73" s="37" t="s">
        <v>996</v>
      </c>
      <c r="B73" s="37">
        <v>1578</v>
      </c>
      <c r="C73" s="37">
        <v>26</v>
      </c>
      <c r="D73" s="37">
        <v>279</v>
      </c>
      <c r="E73" s="37">
        <v>43423</v>
      </c>
      <c r="F73" s="37">
        <v>718</v>
      </c>
      <c r="G73" s="37">
        <v>1.4618028517110266</v>
      </c>
      <c r="H73" s="37" t="s">
        <v>1232</v>
      </c>
      <c r="I73" s="37" t="s">
        <v>2382</v>
      </c>
      <c r="J73" s="37" t="s">
        <v>2275</v>
      </c>
      <c r="K73" s="37">
        <v>92</v>
      </c>
    </row>
    <row r="74" spans="1:11" x14ac:dyDescent="0.25">
      <c r="A74" s="37" t="s">
        <v>889</v>
      </c>
      <c r="B74" s="37">
        <v>1577</v>
      </c>
      <c r="C74" s="37">
        <v>20</v>
      </c>
      <c r="D74" s="37">
        <v>198</v>
      </c>
      <c r="E74" s="37">
        <v>39146</v>
      </c>
      <c r="F74" s="37">
        <v>638</v>
      </c>
      <c r="G74" s="37">
        <v>1.227392327203551</v>
      </c>
      <c r="H74" s="37" t="s">
        <v>1239</v>
      </c>
      <c r="I74" s="37" t="s">
        <v>2308</v>
      </c>
      <c r="J74" s="37" t="s">
        <v>2275</v>
      </c>
      <c r="K74" s="37">
        <v>85</v>
      </c>
    </row>
    <row r="75" spans="1:11" x14ac:dyDescent="0.25">
      <c r="A75" s="37" t="s">
        <v>827</v>
      </c>
      <c r="B75" s="37">
        <v>1564</v>
      </c>
      <c r="C75" s="37">
        <v>32</v>
      </c>
      <c r="D75" s="37">
        <v>221</v>
      </c>
      <c r="E75" s="37">
        <v>56971</v>
      </c>
      <c r="F75" s="37">
        <v>841</v>
      </c>
      <c r="G75" s="37">
        <v>1.445662148337596</v>
      </c>
      <c r="H75" s="37" t="s">
        <v>1219</v>
      </c>
      <c r="I75" s="37" t="s">
        <v>2308</v>
      </c>
      <c r="J75" s="37" t="s">
        <v>2275</v>
      </c>
      <c r="K75" s="37">
        <v>102</v>
      </c>
    </row>
    <row r="76" spans="1:11" x14ac:dyDescent="0.25">
      <c r="A76" s="37" t="s">
        <v>706</v>
      </c>
      <c r="B76" s="37">
        <v>1557</v>
      </c>
      <c r="C76" s="37">
        <v>39</v>
      </c>
      <c r="D76" s="37">
        <v>256</v>
      </c>
      <c r="E76" s="37">
        <v>62626</v>
      </c>
      <c r="F76" s="37">
        <v>865</v>
      </c>
      <c r="G76" s="37">
        <v>1.6344538856775852</v>
      </c>
      <c r="H76" s="37" t="s">
        <v>1219</v>
      </c>
      <c r="I76" s="37" t="s">
        <v>2308</v>
      </c>
      <c r="J76" s="37" t="s">
        <v>2275</v>
      </c>
      <c r="K76" s="37">
        <v>114</v>
      </c>
    </row>
    <row r="77" spans="1:11" x14ac:dyDescent="0.25">
      <c r="A77" s="37" t="s">
        <v>10328</v>
      </c>
      <c r="B77" s="37">
        <v>1538</v>
      </c>
      <c r="C77" s="37">
        <v>32</v>
      </c>
      <c r="D77" s="37">
        <v>229</v>
      </c>
      <c r="E77" s="37">
        <v>51088</v>
      </c>
      <c r="F77" s="37">
        <v>872</v>
      </c>
      <c r="G77" s="37">
        <v>1.3308397269180756</v>
      </c>
      <c r="H77" s="37" t="s">
        <v>1219</v>
      </c>
      <c r="I77" s="37" t="s">
        <v>3729</v>
      </c>
      <c r="J77" s="37" t="s">
        <v>2275</v>
      </c>
      <c r="K77" s="37">
        <v>101</v>
      </c>
    </row>
    <row r="78" spans="1:11" x14ac:dyDescent="0.25">
      <c r="A78" s="37" t="s">
        <v>846</v>
      </c>
      <c r="B78" s="37">
        <v>1537</v>
      </c>
      <c r="C78" s="37">
        <v>36</v>
      </c>
      <c r="D78" s="37">
        <v>191</v>
      </c>
      <c r="E78" s="37">
        <v>32803</v>
      </c>
      <c r="F78" s="37">
        <v>687</v>
      </c>
      <c r="G78" s="37">
        <v>1.2254427456083279</v>
      </c>
      <c r="H78" s="37" t="s">
        <v>1232</v>
      </c>
      <c r="I78" s="37" t="s">
        <v>2308</v>
      </c>
      <c r="J78" s="37" t="s">
        <v>2275</v>
      </c>
      <c r="K78" s="37">
        <v>82</v>
      </c>
    </row>
    <row r="79" spans="1:11" x14ac:dyDescent="0.25">
      <c r="A79" s="37" t="s">
        <v>849</v>
      </c>
      <c r="B79" s="37">
        <v>1525</v>
      </c>
      <c r="C79" s="37">
        <v>12</v>
      </c>
      <c r="D79" s="37">
        <v>187</v>
      </c>
      <c r="E79" s="37">
        <v>40969</v>
      </c>
      <c r="F79" s="37">
        <v>675</v>
      </c>
      <c r="G79" s="37">
        <v>1.0889334426229509</v>
      </c>
      <c r="H79" s="37" t="s">
        <v>1235</v>
      </c>
      <c r="I79" s="37" t="s">
        <v>2308</v>
      </c>
      <c r="J79" s="37" t="s">
        <v>2275</v>
      </c>
      <c r="K79" s="37">
        <v>92</v>
      </c>
    </row>
    <row r="80" spans="1:11" x14ac:dyDescent="0.25">
      <c r="A80" s="37" t="s">
        <v>994</v>
      </c>
      <c r="B80" s="37">
        <v>1523</v>
      </c>
      <c r="C80" s="37">
        <v>22</v>
      </c>
      <c r="D80" s="37">
        <v>190</v>
      </c>
      <c r="E80" s="37">
        <v>31216</v>
      </c>
      <c r="F80" s="37">
        <v>561</v>
      </c>
      <c r="G80" s="37">
        <v>1.1317523965856862</v>
      </c>
      <c r="H80" s="37" t="s">
        <v>1232</v>
      </c>
      <c r="I80" s="37" t="s">
        <v>2308</v>
      </c>
      <c r="J80" s="37" t="s">
        <v>2275</v>
      </c>
      <c r="K80" s="37">
        <v>80</v>
      </c>
    </row>
    <row r="81" spans="1:11" x14ac:dyDescent="0.25">
      <c r="A81" s="37" t="s">
        <v>10327</v>
      </c>
      <c r="B81" s="37">
        <v>1519</v>
      </c>
      <c r="C81" s="37">
        <v>27</v>
      </c>
      <c r="D81" s="37">
        <v>232</v>
      </c>
      <c r="E81" s="37">
        <v>51872</v>
      </c>
      <c r="F81" s="37">
        <v>848</v>
      </c>
      <c r="G81" s="37">
        <v>1.3524204081632656</v>
      </c>
      <c r="H81" s="37" t="s">
        <v>1219</v>
      </c>
      <c r="I81" s="37" t="s">
        <v>2308</v>
      </c>
      <c r="J81" s="37" t="s">
        <v>2275</v>
      </c>
      <c r="K81" s="37">
        <v>106</v>
      </c>
    </row>
    <row r="82" spans="1:11" x14ac:dyDescent="0.25">
      <c r="A82" s="37" t="s">
        <v>626</v>
      </c>
      <c r="B82" s="37">
        <v>1518</v>
      </c>
      <c r="C82" s="37">
        <v>54</v>
      </c>
      <c r="D82" s="37">
        <v>269</v>
      </c>
      <c r="E82" s="37">
        <v>61578</v>
      </c>
      <c r="F82" s="37">
        <v>909</v>
      </c>
      <c r="G82" s="37">
        <v>1.6533761528326747</v>
      </c>
      <c r="H82" s="37" t="s">
        <v>1219</v>
      </c>
      <c r="I82" s="37" t="s">
        <v>2308</v>
      </c>
      <c r="J82" s="37" t="s">
        <v>2275</v>
      </c>
      <c r="K82" s="37">
        <v>123</v>
      </c>
    </row>
    <row r="83" spans="1:11" x14ac:dyDescent="0.25">
      <c r="A83" s="37" t="s">
        <v>697</v>
      </c>
      <c r="B83" s="37">
        <v>1500</v>
      </c>
      <c r="C83" s="37">
        <v>23</v>
      </c>
      <c r="D83" s="37">
        <v>211</v>
      </c>
      <c r="E83" s="37">
        <v>48122</v>
      </c>
      <c r="F83" s="37">
        <v>810</v>
      </c>
      <c r="G83" s="37">
        <v>1.2777344666666668</v>
      </c>
      <c r="H83" s="37" t="s">
        <v>1219</v>
      </c>
      <c r="I83" s="37" t="s">
        <v>2308</v>
      </c>
      <c r="J83" s="37" t="s">
        <v>2275</v>
      </c>
      <c r="K83" s="37">
        <v>102</v>
      </c>
    </row>
    <row r="84" spans="1:11" x14ac:dyDescent="0.25">
      <c r="A84" s="37" t="s">
        <v>693</v>
      </c>
      <c r="B84" s="37">
        <v>1490</v>
      </c>
      <c r="C84" s="37">
        <v>32</v>
      </c>
      <c r="D84" s="37">
        <v>269</v>
      </c>
      <c r="E84" s="37">
        <v>56750</v>
      </c>
      <c r="F84" s="37">
        <v>928</v>
      </c>
      <c r="G84" s="37">
        <v>1.5245773825503357</v>
      </c>
      <c r="H84" s="37" t="s">
        <v>1219</v>
      </c>
      <c r="I84" s="37" t="s">
        <v>2308</v>
      </c>
      <c r="J84" s="37" t="s">
        <v>2275</v>
      </c>
      <c r="K84" s="37">
        <v>111</v>
      </c>
    </row>
    <row r="85" spans="1:11" x14ac:dyDescent="0.25">
      <c r="A85" s="37" t="s">
        <v>957</v>
      </c>
      <c r="B85" s="37">
        <v>1462</v>
      </c>
      <c r="C85" s="37">
        <v>39</v>
      </c>
      <c r="D85" s="37">
        <v>232</v>
      </c>
      <c r="E85" s="37">
        <v>37154</v>
      </c>
      <c r="F85" s="37">
        <v>695</v>
      </c>
      <c r="G85" s="37">
        <v>1.4162372093023257</v>
      </c>
      <c r="H85" s="37" t="s">
        <v>1232</v>
      </c>
      <c r="I85" s="37" t="s">
        <v>2308</v>
      </c>
      <c r="J85" s="37" t="s">
        <v>2275</v>
      </c>
      <c r="K85" s="37">
        <v>89</v>
      </c>
    </row>
    <row r="86" spans="1:11" x14ac:dyDescent="0.25">
      <c r="A86" s="37" t="s">
        <v>826</v>
      </c>
      <c r="B86" s="37">
        <v>1446</v>
      </c>
      <c r="C86" s="37">
        <v>15</v>
      </c>
      <c r="D86" s="37">
        <v>165</v>
      </c>
      <c r="E86" s="37">
        <v>38148</v>
      </c>
      <c r="F86" s="37">
        <v>580</v>
      </c>
      <c r="G86" s="37">
        <v>1.0835598201936376</v>
      </c>
      <c r="H86" s="37" t="s">
        <v>1235</v>
      </c>
      <c r="I86" s="37" t="s">
        <v>2308</v>
      </c>
      <c r="J86" s="37" t="s">
        <v>2275</v>
      </c>
      <c r="K86" s="37">
        <v>88</v>
      </c>
    </row>
    <row r="87" spans="1:11" x14ac:dyDescent="0.25">
      <c r="A87" s="37" t="s">
        <v>766</v>
      </c>
      <c r="B87" s="37">
        <v>1445</v>
      </c>
      <c r="C87" s="37">
        <v>12</v>
      </c>
      <c r="D87" s="37">
        <v>178</v>
      </c>
      <c r="E87" s="37">
        <v>40047</v>
      </c>
      <c r="F87" s="37">
        <v>802</v>
      </c>
      <c r="G87" s="37">
        <v>1.1571867820069204</v>
      </c>
      <c r="H87" s="37" t="s">
        <v>1219</v>
      </c>
      <c r="I87" s="37" t="s">
        <v>2308</v>
      </c>
      <c r="J87" s="37" t="s">
        <v>2275</v>
      </c>
      <c r="K87" s="37">
        <v>92</v>
      </c>
    </row>
    <row r="88" spans="1:11" x14ac:dyDescent="0.25">
      <c r="A88" s="37" t="s">
        <v>708</v>
      </c>
      <c r="B88" s="37">
        <v>1431</v>
      </c>
      <c r="C88" s="37">
        <v>29</v>
      </c>
      <c r="D88" s="37">
        <v>266</v>
      </c>
      <c r="E88" s="37">
        <v>55917</v>
      </c>
      <c r="F88" s="37">
        <v>874</v>
      </c>
      <c r="G88" s="37">
        <v>1.540372816212439</v>
      </c>
      <c r="H88" s="37" t="s">
        <v>1219</v>
      </c>
      <c r="I88" s="37" t="s">
        <v>2308</v>
      </c>
      <c r="J88" s="37" t="s">
        <v>2275</v>
      </c>
      <c r="K88" s="37">
        <v>106</v>
      </c>
    </row>
    <row r="89" spans="1:11" x14ac:dyDescent="0.25">
      <c r="A89" s="37" t="s">
        <v>872</v>
      </c>
      <c r="B89" s="37">
        <v>1429</v>
      </c>
      <c r="C89" s="37">
        <v>24</v>
      </c>
      <c r="D89" s="37">
        <v>231</v>
      </c>
      <c r="E89" s="37">
        <v>43562</v>
      </c>
      <c r="F89" s="37">
        <v>711</v>
      </c>
      <c r="G89" s="37">
        <v>1.4492297410776769</v>
      </c>
      <c r="H89" s="37" t="s">
        <v>1225</v>
      </c>
      <c r="I89" s="37" t="s">
        <v>2308</v>
      </c>
      <c r="J89" s="37" t="s">
        <v>2275</v>
      </c>
      <c r="K89" s="37">
        <v>96</v>
      </c>
    </row>
    <row r="90" spans="1:11" x14ac:dyDescent="0.25">
      <c r="A90" s="37" t="s">
        <v>1025</v>
      </c>
      <c r="B90" s="37">
        <v>1423</v>
      </c>
      <c r="C90" s="37">
        <v>29</v>
      </c>
      <c r="D90" s="37">
        <v>193</v>
      </c>
      <c r="E90" s="37">
        <v>30156</v>
      </c>
      <c r="F90" s="37">
        <v>538</v>
      </c>
      <c r="G90" s="37">
        <v>1.2655914265635981</v>
      </c>
      <c r="H90" s="37" t="s">
        <v>1232</v>
      </c>
      <c r="I90" s="37" t="s">
        <v>2308</v>
      </c>
      <c r="J90" s="37" t="s">
        <v>2275</v>
      </c>
      <c r="K90" s="37">
        <v>77</v>
      </c>
    </row>
    <row r="91" spans="1:11" x14ac:dyDescent="0.25">
      <c r="A91" s="37" t="s">
        <v>705</v>
      </c>
      <c r="B91" s="37">
        <v>1406</v>
      </c>
      <c r="C91" s="37">
        <v>32</v>
      </c>
      <c r="D91" s="37">
        <v>222</v>
      </c>
      <c r="E91" s="37">
        <v>48968</v>
      </c>
      <c r="F91" s="37">
        <v>834</v>
      </c>
      <c r="G91" s="37">
        <v>1.3934044096728309</v>
      </c>
      <c r="H91" s="37" t="s">
        <v>1219</v>
      </c>
      <c r="I91" s="37" t="s">
        <v>2308</v>
      </c>
      <c r="J91" s="37" t="s">
        <v>2275</v>
      </c>
      <c r="K91" s="37">
        <v>99</v>
      </c>
    </row>
    <row r="92" spans="1:11" x14ac:dyDescent="0.25">
      <c r="A92" s="37" t="s">
        <v>695</v>
      </c>
      <c r="B92" s="37">
        <v>1403</v>
      </c>
      <c r="C92" s="37">
        <v>19</v>
      </c>
      <c r="D92" s="37">
        <v>187</v>
      </c>
      <c r="E92" s="37">
        <v>42343</v>
      </c>
      <c r="F92" s="37">
        <v>789</v>
      </c>
      <c r="G92" s="37">
        <v>1.2458797576621528</v>
      </c>
      <c r="H92" s="37" t="s">
        <v>1219</v>
      </c>
      <c r="I92" s="37" t="s">
        <v>2308</v>
      </c>
      <c r="J92" s="37" t="s">
        <v>2275</v>
      </c>
      <c r="K92" s="37">
        <v>96</v>
      </c>
    </row>
    <row r="93" spans="1:11" x14ac:dyDescent="0.25">
      <c r="A93" s="37" t="s">
        <v>975</v>
      </c>
      <c r="B93" s="37">
        <v>1403</v>
      </c>
      <c r="C93" s="37">
        <v>15</v>
      </c>
      <c r="D93" s="37">
        <v>121</v>
      </c>
      <c r="E93" s="37">
        <v>30584</v>
      </c>
      <c r="F93" s="37">
        <v>567</v>
      </c>
      <c r="G93" s="37">
        <v>0.96072772630078407</v>
      </c>
      <c r="H93" s="37" t="s">
        <v>1230</v>
      </c>
      <c r="I93" s="37" t="s">
        <v>2308</v>
      </c>
      <c r="J93" s="37" t="s">
        <v>2275</v>
      </c>
      <c r="K93" s="37">
        <v>76</v>
      </c>
    </row>
    <row r="94" spans="1:11" x14ac:dyDescent="0.25">
      <c r="A94" s="37" t="s">
        <v>937</v>
      </c>
      <c r="B94" s="37">
        <v>1402</v>
      </c>
      <c r="C94" s="37">
        <v>13</v>
      </c>
      <c r="D94" s="37">
        <v>170</v>
      </c>
      <c r="E94" s="37">
        <v>35051</v>
      </c>
      <c r="F94" s="37">
        <v>554</v>
      </c>
      <c r="G94" s="37">
        <v>1.1354417974322397</v>
      </c>
      <c r="H94" s="37" t="s">
        <v>1239</v>
      </c>
      <c r="I94" s="37" t="s">
        <v>2308</v>
      </c>
      <c r="J94" s="37" t="s">
        <v>2275</v>
      </c>
      <c r="K94" s="37">
        <v>79</v>
      </c>
    </row>
    <row r="95" spans="1:11" x14ac:dyDescent="0.25">
      <c r="A95" s="37" t="s">
        <v>10326</v>
      </c>
      <c r="B95" s="37">
        <v>1396</v>
      </c>
      <c r="C95" s="37">
        <v>20</v>
      </c>
      <c r="D95" s="37">
        <v>165</v>
      </c>
      <c r="E95" s="37">
        <v>42456</v>
      </c>
      <c r="F95" s="37">
        <v>656</v>
      </c>
      <c r="G95" s="37">
        <v>1.2484936246418339</v>
      </c>
      <c r="H95" s="37" t="s">
        <v>1219</v>
      </c>
      <c r="I95" s="37" t="s">
        <v>3729</v>
      </c>
      <c r="J95" s="37" t="s">
        <v>2275</v>
      </c>
      <c r="K95" s="37">
        <v>92</v>
      </c>
    </row>
    <row r="96" spans="1:11" x14ac:dyDescent="0.25">
      <c r="A96" s="37" t="s">
        <v>800</v>
      </c>
      <c r="B96" s="37">
        <v>1396</v>
      </c>
      <c r="C96" s="37">
        <v>14</v>
      </c>
      <c r="D96" s="37">
        <v>219</v>
      </c>
      <c r="E96" s="37">
        <v>43070</v>
      </c>
      <c r="F96" s="37">
        <v>744</v>
      </c>
      <c r="G96" s="37">
        <v>1.3715507163323781</v>
      </c>
      <c r="H96" s="37" t="s">
        <v>1218</v>
      </c>
      <c r="I96" s="37" t="s">
        <v>2308</v>
      </c>
      <c r="J96" s="37" t="s">
        <v>2275</v>
      </c>
      <c r="K96" s="37">
        <v>89</v>
      </c>
    </row>
    <row r="97" spans="1:11" x14ac:dyDescent="0.25">
      <c r="A97" s="37" t="s">
        <v>943</v>
      </c>
      <c r="B97" s="37">
        <v>1392</v>
      </c>
      <c r="C97" s="37">
        <v>8</v>
      </c>
      <c r="D97" s="37">
        <v>112</v>
      </c>
      <c r="E97" s="37">
        <v>26735</v>
      </c>
      <c r="F97" s="37">
        <v>444</v>
      </c>
      <c r="G97" s="37">
        <v>0.83271666666666677</v>
      </c>
      <c r="H97" s="37" t="s">
        <v>1219</v>
      </c>
      <c r="I97" s="37" t="s">
        <v>2405</v>
      </c>
      <c r="J97" s="37" t="s">
        <v>2275</v>
      </c>
      <c r="K97" s="37">
        <v>73</v>
      </c>
    </row>
    <row r="98" spans="1:11" x14ac:dyDescent="0.25">
      <c r="A98" s="37" t="s">
        <v>727</v>
      </c>
      <c r="B98" s="37">
        <v>1391</v>
      </c>
      <c r="C98" s="37">
        <v>9</v>
      </c>
      <c r="D98" s="37">
        <v>145</v>
      </c>
      <c r="E98" s="37">
        <v>33756</v>
      </c>
      <c r="F98" s="37">
        <v>684</v>
      </c>
      <c r="G98" s="37">
        <v>1.0075648454349388</v>
      </c>
      <c r="H98" s="37" t="s">
        <v>1219</v>
      </c>
      <c r="I98" s="37" t="s">
        <v>2308</v>
      </c>
      <c r="J98" s="37" t="s">
        <v>2275</v>
      </c>
      <c r="K98" s="37">
        <v>83</v>
      </c>
    </row>
    <row r="99" spans="1:11" x14ac:dyDescent="0.25">
      <c r="A99" s="37" t="s">
        <v>752</v>
      </c>
      <c r="B99" s="37">
        <v>1377</v>
      </c>
      <c r="C99" s="37">
        <v>16</v>
      </c>
      <c r="D99" s="37">
        <v>214</v>
      </c>
      <c r="E99" s="37">
        <v>43247</v>
      </c>
      <c r="F99" s="37">
        <v>600</v>
      </c>
      <c r="G99" s="37">
        <v>1.2995410312273057</v>
      </c>
      <c r="H99" s="37" t="s">
        <v>1218</v>
      </c>
      <c r="I99" s="37" t="s">
        <v>2308</v>
      </c>
      <c r="J99" s="37" t="s">
        <v>2275</v>
      </c>
      <c r="K99" s="37">
        <v>102</v>
      </c>
    </row>
    <row r="100" spans="1:11" x14ac:dyDescent="0.25">
      <c r="A100" s="37" t="s">
        <v>941</v>
      </c>
      <c r="B100" s="37">
        <v>1372</v>
      </c>
      <c r="C100" s="37">
        <v>14</v>
      </c>
      <c r="D100" s="37">
        <v>149</v>
      </c>
      <c r="E100" s="37">
        <v>35817</v>
      </c>
      <c r="F100" s="37">
        <v>465</v>
      </c>
      <c r="G100" s="37">
        <v>1.0784347667638485</v>
      </c>
      <c r="H100" s="37" t="s">
        <v>1239</v>
      </c>
      <c r="I100" s="37" t="s">
        <v>2308</v>
      </c>
      <c r="J100" s="37" t="s">
        <v>2275</v>
      </c>
      <c r="K100" s="37">
        <v>88</v>
      </c>
    </row>
    <row r="101" spans="1:11" x14ac:dyDescent="0.25">
      <c r="A101" s="37" t="s">
        <v>10325</v>
      </c>
      <c r="B101" s="37">
        <v>1370</v>
      </c>
      <c r="C101" s="37">
        <v>22</v>
      </c>
      <c r="D101" s="37">
        <v>215</v>
      </c>
      <c r="E101" s="37">
        <v>48017</v>
      </c>
      <c r="F101" s="37">
        <v>761</v>
      </c>
      <c r="G101" s="37">
        <v>1.3353604379562043</v>
      </c>
      <c r="H101" s="37" t="s">
        <v>1219</v>
      </c>
      <c r="I101" s="37" t="s">
        <v>2308</v>
      </c>
      <c r="J101" s="37" t="s">
        <v>2268</v>
      </c>
      <c r="K101" s="37">
        <v>102</v>
      </c>
    </row>
    <row r="102" spans="1:11" x14ac:dyDescent="0.25">
      <c r="A102" s="37" t="s">
        <v>1031</v>
      </c>
      <c r="B102" s="37">
        <v>1364</v>
      </c>
      <c r="C102" s="37">
        <v>17</v>
      </c>
      <c r="D102" s="37">
        <v>211</v>
      </c>
      <c r="E102" s="37">
        <v>29378</v>
      </c>
      <c r="F102" s="37">
        <v>545</v>
      </c>
      <c r="G102" s="37">
        <v>1.2857315982404693</v>
      </c>
      <c r="H102" s="37" t="s">
        <v>1232</v>
      </c>
      <c r="I102" s="37" t="s">
        <v>2308</v>
      </c>
      <c r="J102" s="37" t="s">
        <v>2275</v>
      </c>
      <c r="K102" s="37">
        <v>79</v>
      </c>
    </row>
    <row r="103" spans="1:11" x14ac:dyDescent="0.25">
      <c r="A103" s="37" t="s">
        <v>10324</v>
      </c>
      <c r="B103" s="37">
        <v>1360</v>
      </c>
      <c r="C103" s="37">
        <v>20</v>
      </c>
      <c r="D103" s="37">
        <v>219</v>
      </c>
      <c r="E103" s="37">
        <v>42772</v>
      </c>
      <c r="F103" s="37">
        <v>669</v>
      </c>
      <c r="G103" s="37">
        <v>1.2859952205882355</v>
      </c>
      <c r="H103" s="37" t="s">
        <v>1219</v>
      </c>
      <c r="I103" s="37" t="s">
        <v>3729</v>
      </c>
      <c r="J103" s="37" t="s">
        <v>2275</v>
      </c>
      <c r="K103" s="37">
        <v>103</v>
      </c>
    </row>
    <row r="104" spans="1:11" x14ac:dyDescent="0.25">
      <c r="A104" s="37" t="s">
        <v>886</v>
      </c>
      <c r="B104" s="37">
        <v>1315</v>
      </c>
      <c r="C104" s="37">
        <v>14</v>
      </c>
      <c r="D104" s="37">
        <v>173</v>
      </c>
      <c r="E104" s="37">
        <v>34768</v>
      </c>
      <c r="F104" s="37">
        <v>458</v>
      </c>
      <c r="G104" s="37">
        <v>1.2203974144486691</v>
      </c>
      <c r="H104" s="37" t="s">
        <v>1239</v>
      </c>
      <c r="I104" s="37" t="s">
        <v>2308</v>
      </c>
      <c r="J104" s="37" t="s">
        <v>2275</v>
      </c>
      <c r="K104" s="37">
        <v>86</v>
      </c>
    </row>
    <row r="105" spans="1:11" x14ac:dyDescent="0.25">
      <c r="A105" s="37" t="s">
        <v>644</v>
      </c>
      <c r="B105" s="37">
        <v>1314</v>
      </c>
      <c r="C105" s="37">
        <v>28</v>
      </c>
      <c r="D105" s="37">
        <v>224</v>
      </c>
      <c r="E105" s="37">
        <v>47375</v>
      </c>
      <c r="F105" s="37">
        <v>777</v>
      </c>
      <c r="G105" s="37">
        <v>1.4481275494672754</v>
      </c>
      <c r="H105" s="37" t="s">
        <v>1219</v>
      </c>
      <c r="I105" s="37" t="s">
        <v>2308</v>
      </c>
      <c r="J105" s="37" t="s">
        <v>2275</v>
      </c>
      <c r="K105" s="37">
        <v>99</v>
      </c>
    </row>
    <row r="106" spans="1:11" x14ac:dyDescent="0.25">
      <c r="A106" s="37" t="s">
        <v>942</v>
      </c>
      <c r="B106" s="37">
        <v>1310</v>
      </c>
      <c r="C106" s="37">
        <v>15</v>
      </c>
      <c r="D106" s="37">
        <v>156</v>
      </c>
      <c r="E106" s="37">
        <v>34184</v>
      </c>
      <c r="F106" s="37">
        <v>578</v>
      </c>
      <c r="G106" s="37">
        <v>1.1225680152671755</v>
      </c>
      <c r="H106" s="37" t="s">
        <v>1221</v>
      </c>
      <c r="I106" s="37" t="s">
        <v>2308</v>
      </c>
      <c r="J106" s="37" t="s">
        <v>2275</v>
      </c>
      <c r="K106" s="37">
        <v>78</v>
      </c>
    </row>
    <row r="107" spans="1:11" x14ac:dyDescent="0.25">
      <c r="A107" s="37" t="s">
        <v>855</v>
      </c>
      <c r="B107" s="37">
        <v>1305</v>
      </c>
      <c r="C107" s="37">
        <v>19</v>
      </c>
      <c r="D107" s="37">
        <v>174</v>
      </c>
      <c r="E107" s="37">
        <v>30700</v>
      </c>
      <c r="F107" s="37">
        <v>595</v>
      </c>
      <c r="G107" s="37">
        <v>1.2354393869731801</v>
      </c>
      <c r="H107" s="37" t="s">
        <v>1232</v>
      </c>
      <c r="I107" s="37" t="s">
        <v>2308</v>
      </c>
      <c r="J107" s="37" t="s">
        <v>2275</v>
      </c>
      <c r="K107" s="37">
        <v>82</v>
      </c>
    </row>
    <row r="108" spans="1:11" x14ac:dyDescent="0.25">
      <c r="A108" s="37" t="s">
        <v>823</v>
      </c>
      <c r="B108" s="37">
        <v>1305</v>
      </c>
      <c r="C108" s="37">
        <v>19</v>
      </c>
      <c r="D108" s="37">
        <v>180</v>
      </c>
      <c r="E108" s="37">
        <v>39797</v>
      </c>
      <c r="F108" s="37">
        <v>618</v>
      </c>
      <c r="G108" s="37">
        <v>1.2554821455938698</v>
      </c>
      <c r="H108" s="37" t="s">
        <v>1225</v>
      </c>
      <c r="I108" s="37" t="s">
        <v>2308</v>
      </c>
      <c r="J108" s="37" t="s">
        <v>2275</v>
      </c>
      <c r="K108" s="37">
        <v>94</v>
      </c>
    </row>
    <row r="109" spans="1:11" x14ac:dyDescent="0.25">
      <c r="A109" s="37" t="s">
        <v>636</v>
      </c>
      <c r="B109" s="37">
        <v>1288</v>
      </c>
      <c r="C109" s="37">
        <v>28</v>
      </c>
      <c r="D109" s="37">
        <v>188</v>
      </c>
      <c r="E109" s="37">
        <v>43152</v>
      </c>
      <c r="F109" s="37">
        <v>759</v>
      </c>
      <c r="G109" s="37">
        <v>1.3802782608695654</v>
      </c>
      <c r="H109" s="37" t="s">
        <v>1219</v>
      </c>
      <c r="I109" s="37" t="s">
        <v>2308</v>
      </c>
      <c r="J109" s="37" t="s">
        <v>2275</v>
      </c>
      <c r="K109" s="37">
        <v>95</v>
      </c>
    </row>
    <row r="110" spans="1:11" x14ac:dyDescent="0.25">
      <c r="A110" s="37" t="s">
        <v>10323</v>
      </c>
      <c r="B110" s="37">
        <v>1288</v>
      </c>
      <c r="C110" s="37">
        <v>18</v>
      </c>
      <c r="D110" s="37">
        <v>142</v>
      </c>
      <c r="E110" s="37">
        <v>37436</v>
      </c>
      <c r="F110" s="37">
        <v>656</v>
      </c>
      <c r="G110" s="37">
        <v>1.1700334627329194</v>
      </c>
      <c r="H110" s="37" t="s">
        <v>1219</v>
      </c>
      <c r="I110" s="37" t="s">
        <v>3729</v>
      </c>
      <c r="J110" s="37" t="s">
        <v>2275</v>
      </c>
      <c r="K110" s="37">
        <v>84</v>
      </c>
    </row>
    <row r="111" spans="1:11" x14ac:dyDescent="0.25">
      <c r="A111" s="37" t="s">
        <v>732</v>
      </c>
      <c r="B111" s="37">
        <v>1286</v>
      </c>
      <c r="C111" s="37">
        <v>19</v>
      </c>
      <c r="D111" s="37">
        <v>207</v>
      </c>
      <c r="E111" s="37">
        <v>40824</v>
      </c>
      <c r="F111" s="37">
        <v>638</v>
      </c>
      <c r="G111" s="37">
        <v>1.296791835147745</v>
      </c>
      <c r="H111" s="37" t="s">
        <v>1219</v>
      </c>
      <c r="I111" s="37" t="s">
        <v>2308</v>
      </c>
      <c r="J111" s="37" t="s">
        <v>2275</v>
      </c>
      <c r="K111" s="37">
        <v>102</v>
      </c>
    </row>
    <row r="112" spans="1:11" x14ac:dyDescent="0.25">
      <c r="A112" s="37" t="s">
        <v>926</v>
      </c>
      <c r="B112" s="37">
        <v>1285</v>
      </c>
      <c r="C112" s="37">
        <v>8</v>
      </c>
      <c r="D112" s="37">
        <v>111</v>
      </c>
      <c r="E112" s="37">
        <v>25299</v>
      </c>
      <c r="F112" s="37">
        <v>513</v>
      </c>
      <c r="G112" s="37">
        <v>0.93439704280155644</v>
      </c>
      <c r="H112" s="37" t="s">
        <v>1224</v>
      </c>
      <c r="I112" s="37" t="s">
        <v>2308</v>
      </c>
      <c r="J112" s="37" t="s">
        <v>2275</v>
      </c>
      <c r="K112" s="37">
        <v>70</v>
      </c>
    </row>
    <row r="113" spans="1:11" x14ac:dyDescent="0.25">
      <c r="A113" s="37" t="s">
        <v>983</v>
      </c>
      <c r="B113" s="37">
        <v>1283</v>
      </c>
      <c r="C113" s="37">
        <v>19</v>
      </c>
      <c r="D113" s="37">
        <v>172</v>
      </c>
      <c r="E113" s="37">
        <v>32660</v>
      </c>
      <c r="F113" s="37">
        <v>573</v>
      </c>
      <c r="G113" s="37">
        <v>1.182767498051442</v>
      </c>
      <c r="H113" s="37" t="s">
        <v>1232</v>
      </c>
      <c r="I113" s="37" t="s">
        <v>2308</v>
      </c>
      <c r="J113" s="37" t="s">
        <v>2275</v>
      </c>
      <c r="K113" s="37">
        <v>86</v>
      </c>
    </row>
    <row r="114" spans="1:11" x14ac:dyDescent="0.25">
      <c r="A114" s="37" t="s">
        <v>763</v>
      </c>
      <c r="B114" s="37">
        <v>1280</v>
      </c>
      <c r="C114" s="37">
        <v>12</v>
      </c>
      <c r="D114" s="37">
        <v>204</v>
      </c>
      <c r="E114" s="37">
        <v>34458</v>
      </c>
      <c r="F114" s="37">
        <v>639</v>
      </c>
      <c r="G114" s="37">
        <v>1.2929167187500001</v>
      </c>
      <c r="H114" s="37" t="s">
        <v>1218</v>
      </c>
      <c r="I114" s="37" t="s">
        <v>2308</v>
      </c>
      <c r="J114" s="37" t="s">
        <v>2275</v>
      </c>
      <c r="K114" s="37">
        <v>84</v>
      </c>
    </row>
    <row r="115" spans="1:11" x14ac:dyDescent="0.25">
      <c r="A115" s="37" t="s">
        <v>899</v>
      </c>
      <c r="B115" s="37">
        <v>1277</v>
      </c>
      <c r="C115" s="37">
        <v>14</v>
      </c>
      <c r="D115" s="37">
        <v>136</v>
      </c>
      <c r="E115" s="37">
        <v>29494</v>
      </c>
      <c r="F115" s="37">
        <v>540</v>
      </c>
      <c r="G115" s="37">
        <v>1.0980321064996086</v>
      </c>
      <c r="H115" s="37" t="s">
        <v>1218</v>
      </c>
      <c r="I115" s="37" t="s">
        <v>2308</v>
      </c>
      <c r="J115" s="37" t="s">
        <v>2275</v>
      </c>
      <c r="K115" s="37">
        <v>74</v>
      </c>
    </row>
    <row r="116" spans="1:11" x14ac:dyDescent="0.25">
      <c r="A116" s="37" t="s">
        <v>10322</v>
      </c>
      <c r="B116" s="37">
        <v>1271</v>
      </c>
      <c r="C116" s="37">
        <v>33</v>
      </c>
      <c r="D116" s="37">
        <v>238</v>
      </c>
      <c r="E116" s="37">
        <v>49998</v>
      </c>
      <c r="F116" s="37">
        <v>715</v>
      </c>
      <c r="G116" s="37">
        <v>1.5227003933910308</v>
      </c>
      <c r="H116" s="37" t="s">
        <v>1219</v>
      </c>
      <c r="I116" s="37" t="s">
        <v>3729</v>
      </c>
      <c r="J116" s="37" t="s">
        <v>2275</v>
      </c>
      <c r="K116" s="37">
        <v>108</v>
      </c>
    </row>
    <row r="117" spans="1:11" x14ac:dyDescent="0.25">
      <c r="A117" s="37" t="s">
        <v>710</v>
      </c>
      <c r="B117" s="37">
        <v>1234</v>
      </c>
      <c r="C117" s="37">
        <v>17</v>
      </c>
      <c r="D117" s="37">
        <v>175</v>
      </c>
      <c r="E117" s="37">
        <v>42262</v>
      </c>
      <c r="F117" s="37">
        <v>570</v>
      </c>
      <c r="G117" s="37">
        <v>1.3250596434359807</v>
      </c>
      <c r="H117" s="37" t="s">
        <v>1218</v>
      </c>
      <c r="I117" s="37" t="s">
        <v>2308</v>
      </c>
      <c r="J117" s="37" t="s">
        <v>2275</v>
      </c>
      <c r="K117" s="37">
        <v>97</v>
      </c>
    </row>
    <row r="118" spans="1:11" x14ac:dyDescent="0.25">
      <c r="A118" s="37" t="s">
        <v>10321</v>
      </c>
      <c r="B118" s="37">
        <v>1230</v>
      </c>
      <c r="C118" s="37">
        <v>17</v>
      </c>
      <c r="D118" s="37">
        <v>175</v>
      </c>
      <c r="E118" s="37">
        <v>42237</v>
      </c>
      <c r="F118" s="37">
        <v>567</v>
      </c>
      <c r="G118" s="37">
        <v>1.3278593495934961</v>
      </c>
      <c r="H118" s="37" t="s">
        <v>1218</v>
      </c>
      <c r="I118" s="37" t="s">
        <v>2308</v>
      </c>
      <c r="J118" s="37" t="s">
        <v>2275</v>
      </c>
      <c r="K118" s="37">
        <v>97</v>
      </c>
    </row>
    <row r="119" spans="1:11" x14ac:dyDescent="0.25">
      <c r="A119" s="37" t="s">
        <v>775</v>
      </c>
      <c r="B119" s="37">
        <v>1226</v>
      </c>
      <c r="C119" s="37">
        <v>13</v>
      </c>
      <c r="D119" s="37">
        <v>116</v>
      </c>
      <c r="E119" s="37">
        <v>31081</v>
      </c>
      <c r="F119" s="37">
        <v>550</v>
      </c>
      <c r="G119" s="37">
        <v>1.0645061990212072</v>
      </c>
      <c r="H119" s="37" t="s">
        <v>1231</v>
      </c>
      <c r="I119" s="37" t="s">
        <v>2308</v>
      </c>
      <c r="J119" s="37" t="s">
        <v>2275</v>
      </c>
      <c r="K119" s="37">
        <v>76</v>
      </c>
    </row>
    <row r="120" spans="1:11" x14ac:dyDescent="0.25">
      <c r="A120" s="37" t="s">
        <v>1080</v>
      </c>
      <c r="B120" s="37">
        <v>1219</v>
      </c>
      <c r="C120" s="37">
        <v>22</v>
      </c>
      <c r="D120" s="37">
        <v>166</v>
      </c>
      <c r="E120" s="37">
        <v>20767</v>
      </c>
      <c r="F120" s="37">
        <v>573</v>
      </c>
      <c r="G120" s="37">
        <v>1.2750919606234621</v>
      </c>
      <c r="H120" s="37" t="s">
        <v>1232</v>
      </c>
      <c r="I120" s="37" t="s">
        <v>2308</v>
      </c>
      <c r="J120" s="37" t="s">
        <v>2275</v>
      </c>
      <c r="K120" s="37">
        <v>65</v>
      </c>
    </row>
    <row r="121" spans="1:11" x14ac:dyDescent="0.25">
      <c r="A121" s="37" t="s">
        <v>946</v>
      </c>
      <c r="B121" s="37">
        <v>1206</v>
      </c>
      <c r="C121" s="37">
        <v>18</v>
      </c>
      <c r="D121" s="37">
        <v>136</v>
      </c>
      <c r="E121" s="37">
        <v>35475</v>
      </c>
      <c r="F121" s="37">
        <v>628</v>
      </c>
      <c r="G121" s="37">
        <v>1.1856025704809288</v>
      </c>
      <c r="H121" s="37" t="s">
        <v>1219</v>
      </c>
      <c r="I121" s="37" t="s">
        <v>2308</v>
      </c>
      <c r="J121" s="37" t="s">
        <v>2275</v>
      </c>
      <c r="K121" s="37">
        <v>81</v>
      </c>
    </row>
    <row r="122" spans="1:11" x14ac:dyDescent="0.25">
      <c r="A122" s="37" t="s">
        <v>990</v>
      </c>
      <c r="B122" s="37">
        <v>1205</v>
      </c>
      <c r="C122" s="37">
        <v>13</v>
      </c>
      <c r="D122" s="37">
        <v>139</v>
      </c>
      <c r="E122" s="37">
        <v>29561</v>
      </c>
      <c r="F122" s="37">
        <v>359</v>
      </c>
      <c r="G122" s="37">
        <v>1.0667312863070539</v>
      </c>
      <c r="H122" s="37" t="s">
        <v>1222</v>
      </c>
      <c r="I122" s="37" t="s">
        <v>2308</v>
      </c>
      <c r="J122" s="37" t="s">
        <v>2275</v>
      </c>
      <c r="K122" s="37">
        <v>77</v>
      </c>
    </row>
    <row r="123" spans="1:11" x14ac:dyDescent="0.25">
      <c r="A123" s="37" t="s">
        <v>922</v>
      </c>
      <c r="B123" s="37">
        <v>1191</v>
      </c>
      <c r="C123" s="37">
        <v>14</v>
      </c>
      <c r="D123" s="37">
        <v>178</v>
      </c>
      <c r="E123" s="37">
        <v>34273</v>
      </c>
      <c r="F123" s="37">
        <v>573</v>
      </c>
      <c r="G123" s="37">
        <v>1.3530375314861462</v>
      </c>
      <c r="H123" s="37" t="s">
        <v>1218</v>
      </c>
      <c r="I123" s="37" t="s">
        <v>2308</v>
      </c>
      <c r="J123" s="37" t="s">
        <v>2275</v>
      </c>
      <c r="K123" s="37">
        <v>82</v>
      </c>
    </row>
    <row r="124" spans="1:11" x14ac:dyDescent="0.25">
      <c r="A124" s="37" t="s">
        <v>661</v>
      </c>
      <c r="B124" s="37">
        <v>1185</v>
      </c>
      <c r="C124" s="37">
        <v>29</v>
      </c>
      <c r="D124" s="37">
        <v>183</v>
      </c>
      <c r="E124" s="37">
        <v>38811</v>
      </c>
      <c r="F124" s="37">
        <v>572</v>
      </c>
      <c r="G124" s="37">
        <v>1.4162549367088608</v>
      </c>
      <c r="H124" s="37" t="s">
        <v>1221</v>
      </c>
      <c r="I124" s="37" t="s">
        <v>2308</v>
      </c>
      <c r="J124" s="37" t="s">
        <v>2275</v>
      </c>
      <c r="K124" s="37">
        <v>94</v>
      </c>
    </row>
    <row r="125" spans="1:11" x14ac:dyDescent="0.25">
      <c r="A125" s="37" t="s">
        <v>10320</v>
      </c>
      <c r="B125" s="37">
        <v>1182</v>
      </c>
      <c r="C125" s="37">
        <v>11</v>
      </c>
      <c r="D125" s="37">
        <v>147</v>
      </c>
      <c r="E125" s="37">
        <v>27439</v>
      </c>
      <c r="F125" s="37">
        <v>424</v>
      </c>
      <c r="G125" s="37">
        <v>1.2041388324873097</v>
      </c>
      <c r="H125" s="37" t="s">
        <v>2299</v>
      </c>
      <c r="I125" s="37" t="s">
        <v>3729</v>
      </c>
      <c r="J125" s="37" t="s">
        <v>2275</v>
      </c>
      <c r="K125" s="37">
        <v>75</v>
      </c>
    </row>
    <row r="126" spans="1:11" x14ac:dyDescent="0.25">
      <c r="A126" s="37" t="s">
        <v>1021</v>
      </c>
      <c r="B126" s="37">
        <v>1181</v>
      </c>
      <c r="C126" s="37">
        <v>16</v>
      </c>
      <c r="D126" s="37">
        <v>175</v>
      </c>
      <c r="E126" s="37">
        <v>29406</v>
      </c>
      <c r="F126" s="37">
        <v>553</v>
      </c>
      <c r="G126" s="37">
        <v>1.3037542760372565</v>
      </c>
      <c r="H126" s="37" t="s">
        <v>1232</v>
      </c>
      <c r="I126" s="37" t="s">
        <v>2308</v>
      </c>
      <c r="J126" s="37" t="s">
        <v>2275</v>
      </c>
      <c r="K126" s="37">
        <v>78</v>
      </c>
    </row>
    <row r="127" spans="1:11" x14ac:dyDescent="0.25">
      <c r="A127" s="37" t="s">
        <v>651</v>
      </c>
      <c r="B127" s="37">
        <v>1180</v>
      </c>
      <c r="C127" s="37">
        <v>22</v>
      </c>
      <c r="D127" s="37">
        <v>214</v>
      </c>
      <c r="E127" s="37">
        <v>40785</v>
      </c>
      <c r="F127" s="37">
        <v>696</v>
      </c>
      <c r="G127" s="37">
        <v>1.4267721186440678</v>
      </c>
      <c r="H127" s="37" t="s">
        <v>1219</v>
      </c>
      <c r="I127" s="37" t="s">
        <v>2308</v>
      </c>
      <c r="J127" s="37" t="s">
        <v>2275</v>
      </c>
      <c r="K127" s="37">
        <v>99</v>
      </c>
    </row>
    <row r="128" spans="1:11" x14ac:dyDescent="0.25">
      <c r="A128" s="37" t="s">
        <v>765</v>
      </c>
      <c r="B128" s="37">
        <v>1176</v>
      </c>
      <c r="C128" s="37">
        <v>17</v>
      </c>
      <c r="D128" s="37">
        <v>156</v>
      </c>
      <c r="E128" s="37">
        <v>38513</v>
      </c>
      <c r="F128" s="37">
        <v>619</v>
      </c>
      <c r="G128" s="37">
        <v>1.3810196428571431</v>
      </c>
      <c r="H128" s="37" t="s">
        <v>1219</v>
      </c>
      <c r="I128" s="37" t="s">
        <v>2308</v>
      </c>
      <c r="J128" s="37" t="s">
        <v>2275</v>
      </c>
      <c r="K128" s="37">
        <v>92</v>
      </c>
    </row>
    <row r="129" spans="1:11" x14ac:dyDescent="0.25">
      <c r="A129" s="37" t="s">
        <v>10319</v>
      </c>
      <c r="B129" s="37">
        <v>1174</v>
      </c>
      <c r="C129" s="37">
        <v>15</v>
      </c>
      <c r="D129" s="37">
        <v>152</v>
      </c>
      <c r="E129" s="37">
        <v>33947</v>
      </c>
      <c r="F129" s="37">
        <v>634</v>
      </c>
      <c r="G129" s="37">
        <v>1.192136371379898</v>
      </c>
      <c r="H129" s="37" t="s">
        <v>1219</v>
      </c>
      <c r="I129" s="37" t="s">
        <v>3729</v>
      </c>
      <c r="J129" s="37" t="s">
        <v>2275</v>
      </c>
      <c r="K129" s="37">
        <v>85</v>
      </c>
    </row>
    <row r="130" spans="1:11" x14ac:dyDescent="0.25">
      <c r="A130" s="37" t="s">
        <v>839</v>
      </c>
      <c r="B130" s="37">
        <v>1170</v>
      </c>
      <c r="C130" s="37">
        <v>9</v>
      </c>
      <c r="D130" s="37">
        <v>116</v>
      </c>
      <c r="E130" s="37">
        <v>28807</v>
      </c>
      <c r="F130" s="37">
        <v>437</v>
      </c>
      <c r="G130" s="37">
        <v>1.018233076923077</v>
      </c>
      <c r="H130" s="37" t="s">
        <v>2276</v>
      </c>
      <c r="I130" s="37" t="s">
        <v>2308</v>
      </c>
      <c r="J130" s="37" t="s">
        <v>2275</v>
      </c>
      <c r="K130" s="37">
        <v>75</v>
      </c>
    </row>
    <row r="131" spans="1:11" x14ac:dyDescent="0.25">
      <c r="A131" s="37" t="s">
        <v>10318</v>
      </c>
      <c r="B131" s="37">
        <v>1169</v>
      </c>
      <c r="C131" s="37">
        <v>10</v>
      </c>
      <c r="D131" s="37">
        <v>125</v>
      </c>
      <c r="E131" s="37">
        <v>31251</v>
      </c>
      <c r="F131" s="37">
        <v>549</v>
      </c>
      <c r="G131" s="37">
        <v>1.0848068434559452</v>
      </c>
      <c r="H131" s="37" t="s">
        <v>1219</v>
      </c>
      <c r="I131" s="37" t="s">
        <v>3729</v>
      </c>
      <c r="J131" s="37" t="s">
        <v>2275</v>
      </c>
      <c r="K131" s="37">
        <v>81</v>
      </c>
    </row>
    <row r="132" spans="1:11" x14ac:dyDescent="0.25">
      <c r="A132" s="37" t="s">
        <v>10317</v>
      </c>
      <c r="B132" s="37">
        <v>1167</v>
      </c>
      <c r="C132" s="37">
        <v>11</v>
      </c>
      <c r="D132" s="37">
        <v>98</v>
      </c>
      <c r="E132" s="37">
        <v>27531</v>
      </c>
      <c r="F132" s="37">
        <v>493</v>
      </c>
      <c r="G132" s="37">
        <v>0.95156838046272485</v>
      </c>
      <c r="H132" s="37" t="s">
        <v>1220</v>
      </c>
      <c r="I132" s="37" t="s">
        <v>3729</v>
      </c>
      <c r="J132" s="37" t="s">
        <v>2275</v>
      </c>
      <c r="K132" s="37">
        <v>72</v>
      </c>
    </row>
    <row r="133" spans="1:11" x14ac:dyDescent="0.25">
      <c r="A133" s="37" t="s">
        <v>755</v>
      </c>
      <c r="B133" s="37">
        <v>1162</v>
      </c>
      <c r="C133" s="37">
        <v>31</v>
      </c>
      <c r="D133" s="37">
        <v>165</v>
      </c>
      <c r="E133" s="37">
        <v>34768</v>
      </c>
      <c r="F133" s="37">
        <v>616</v>
      </c>
      <c r="G133" s="37">
        <v>1.3936835628227195</v>
      </c>
      <c r="H133" s="37" t="s">
        <v>1225</v>
      </c>
      <c r="I133" s="37" t="s">
        <v>2308</v>
      </c>
      <c r="J133" s="37" t="s">
        <v>2275</v>
      </c>
      <c r="K133" s="37">
        <v>89</v>
      </c>
    </row>
    <row r="134" spans="1:11" x14ac:dyDescent="0.25">
      <c r="A134" s="37" t="s">
        <v>709</v>
      </c>
      <c r="B134" s="37">
        <v>1154</v>
      </c>
      <c r="C134" s="37">
        <v>21</v>
      </c>
      <c r="D134" s="37">
        <v>143</v>
      </c>
      <c r="E134" s="37">
        <v>34170</v>
      </c>
      <c r="F134" s="37">
        <v>546</v>
      </c>
      <c r="G134" s="37">
        <v>1.2808197573656845</v>
      </c>
      <c r="H134" s="37" t="s">
        <v>1225</v>
      </c>
      <c r="I134" s="37" t="s">
        <v>2308</v>
      </c>
      <c r="J134" s="37" t="s">
        <v>2275</v>
      </c>
      <c r="K134" s="37">
        <v>84</v>
      </c>
    </row>
    <row r="135" spans="1:11" x14ac:dyDescent="0.25">
      <c r="A135" s="37" t="s">
        <v>621</v>
      </c>
      <c r="B135" s="37">
        <v>1144</v>
      </c>
      <c r="C135" s="37">
        <v>48</v>
      </c>
      <c r="D135" s="37">
        <v>256</v>
      </c>
      <c r="E135" s="37">
        <v>59854</v>
      </c>
      <c r="F135" s="37">
        <v>786</v>
      </c>
      <c r="G135" s="37">
        <v>2.1620102272727273</v>
      </c>
      <c r="H135" s="37" t="s">
        <v>1219</v>
      </c>
      <c r="I135" s="37" t="s">
        <v>2321</v>
      </c>
      <c r="J135" s="37" t="s">
        <v>2275</v>
      </c>
      <c r="K135" s="37">
        <v>102</v>
      </c>
    </row>
    <row r="136" spans="1:11" x14ac:dyDescent="0.25">
      <c r="A136" s="37" t="s">
        <v>718</v>
      </c>
      <c r="B136" s="37">
        <v>1143</v>
      </c>
      <c r="C136" s="37">
        <v>19</v>
      </c>
      <c r="D136" s="37">
        <v>192</v>
      </c>
      <c r="E136" s="37">
        <v>39570</v>
      </c>
      <c r="F136" s="37">
        <v>556</v>
      </c>
      <c r="G136" s="37">
        <v>1.4527965879265092</v>
      </c>
      <c r="H136" s="37" t="s">
        <v>1221</v>
      </c>
      <c r="I136" s="37" t="s">
        <v>2308</v>
      </c>
      <c r="J136" s="37" t="s">
        <v>2275</v>
      </c>
      <c r="K136" s="37">
        <v>96</v>
      </c>
    </row>
    <row r="137" spans="1:11" x14ac:dyDescent="0.25">
      <c r="A137" s="37" t="s">
        <v>960</v>
      </c>
      <c r="B137" s="37">
        <v>1139</v>
      </c>
      <c r="C137" s="37">
        <v>9</v>
      </c>
      <c r="D137" s="37">
        <v>132</v>
      </c>
      <c r="E137" s="37">
        <v>28056</v>
      </c>
      <c r="F137" s="37">
        <v>504</v>
      </c>
      <c r="G137" s="37">
        <v>1.0551453906935908</v>
      </c>
      <c r="H137" s="37" t="s">
        <v>1243</v>
      </c>
      <c r="I137" s="37" t="s">
        <v>2308</v>
      </c>
      <c r="J137" s="37" t="s">
        <v>2275</v>
      </c>
      <c r="K137" s="37">
        <v>75</v>
      </c>
    </row>
    <row r="138" spans="1:11" x14ac:dyDescent="0.25">
      <c r="A138" s="37" t="s">
        <v>10316</v>
      </c>
      <c r="B138" s="37">
        <v>1127</v>
      </c>
      <c r="C138" s="37">
        <v>17</v>
      </c>
      <c r="D138" s="37">
        <v>122</v>
      </c>
      <c r="E138" s="37">
        <v>30073</v>
      </c>
      <c r="F138" s="37">
        <v>508</v>
      </c>
      <c r="G138" s="37">
        <v>1.11141685891748</v>
      </c>
      <c r="H138" s="37" t="s">
        <v>1219</v>
      </c>
      <c r="I138" s="37" t="s">
        <v>3729</v>
      </c>
      <c r="J138" s="37" t="s">
        <v>2275</v>
      </c>
      <c r="K138" s="37">
        <v>78</v>
      </c>
    </row>
    <row r="139" spans="1:11" x14ac:dyDescent="0.25">
      <c r="A139" s="37" t="s">
        <v>852</v>
      </c>
      <c r="B139" s="37">
        <v>1119</v>
      </c>
      <c r="C139" s="37">
        <v>10</v>
      </c>
      <c r="D139" s="37">
        <v>122</v>
      </c>
      <c r="E139" s="37">
        <v>30170</v>
      </c>
      <c r="F139" s="37">
        <v>542</v>
      </c>
      <c r="G139" s="37">
        <v>1.1764471849865952</v>
      </c>
      <c r="H139" s="37" t="s">
        <v>1236</v>
      </c>
      <c r="I139" s="37" t="s">
        <v>2308</v>
      </c>
      <c r="J139" s="37" t="s">
        <v>2275</v>
      </c>
      <c r="K139" s="37">
        <v>72</v>
      </c>
    </row>
    <row r="140" spans="1:11" x14ac:dyDescent="0.25">
      <c r="A140" s="37" t="s">
        <v>627</v>
      </c>
      <c r="B140" s="37">
        <v>1114</v>
      </c>
      <c r="C140" s="37">
        <v>42</v>
      </c>
      <c r="D140" s="37">
        <v>214</v>
      </c>
      <c r="E140" s="37">
        <v>48353</v>
      </c>
      <c r="F140" s="37">
        <v>692</v>
      </c>
      <c r="G140" s="37">
        <v>1.8879158886894076</v>
      </c>
      <c r="H140" s="37" t="s">
        <v>1219</v>
      </c>
      <c r="I140" s="37" t="s">
        <v>2308</v>
      </c>
      <c r="J140" s="37" t="s">
        <v>2275</v>
      </c>
      <c r="K140" s="37">
        <v>105</v>
      </c>
    </row>
    <row r="141" spans="1:11" x14ac:dyDescent="0.25">
      <c r="A141" s="37" t="s">
        <v>642</v>
      </c>
      <c r="B141" s="37">
        <v>1114</v>
      </c>
      <c r="C141" s="37">
        <v>32</v>
      </c>
      <c r="D141" s="37">
        <v>213</v>
      </c>
      <c r="E141" s="37">
        <v>45177</v>
      </c>
      <c r="F141" s="37">
        <v>637</v>
      </c>
      <c r="G141" s="37">
        <v>1.5527152603231598</v>
      </c>
      <c r="H141" s="37" t="s">
        <v>1219</v>
      </c>
      <c r="I141" s="37" t="s">
        <v>2308</v>
      </c>
      <c r="J141" s="37" t="s">
        <v>2275</v>
      </c>
      <c r="K141" s="37">
        <v>105</v>
      </c>
    </row>
    <row r="142" spans="1:11" x14ac:dyDescent="0.25">
      <c r="A142" s="37" t="s">
        <v>757</v>
      </c>
      <c r="B142" s="37">
        <v>1114</v>
      </c>
      <c r="C142" s="37">
        <v>20</v>
      </c>
      <c r="D142" s="37">
        <v>159</v>
      </c>
      <c r="E142" s="37">
        <v>31950</v>
      </c>
      <c r="F142" s="37">
        <v>493</v>
      </c>
      <c r="G142" s="37">
        <v>1.288569748653501</v>
      </c>
      <c r="H142" s="37" t="s">
        <v>1218</v>
      </c>
      <c r="I142" s="37" t="s">
        <v>2308</v>
      </c>
      <c r="J142" s="37" t="s">
        <v>2275</v>
      </c>
      <c r="K142" s="37">
        <v>81</v>
      </c>
    </row>
    <row r="143" spans="1:11" x14ac:dyDescent="0.25">
      <c r="A143" s="37" t="s">
        <v>824</v>
      </c>
      <c r="B143" s="37">
        <v>1113</v>
      </c>
      <c r="C143" s="37">
        <v>27</v>
      </c>
      <c r="D143" s="37">
        <v>155</v>
      </c>
      <c r="E143" s="37">
        <v>44874</v>
      </c>
      <c r="F143" s="37">
        <v>504</v>
      </c>
      <c r="G143" s="37">
        <v>1.6710317160826595</v>
      </c>
      <c r="H143" s="37" t="s">
        <v>1219</v>
      </c>
      <c r="I143" s="37" t="s">
        <v>2308</v>
      </c>
      <c r="J143" s="37" t="s">
        <v>2275</v>
      </c>
      <c r="K143" s="37">
        <v>88</v>
      </c>
    </row>
    <row r="144" spans="1:11" x14ac:dyDescent="0.25">
      <c r="A144" s="37" t="s">
        <v>803</v>
      </c>
      <c r="B144" s="37">
        <v>1112</v>
      </c>
      <c r="C144" s="37">
        <v>17</v>
      </c>
      <c r="D144" s="37">
        <v>203</v>
      </c>
      <c r="E144" s="37">
        <v>33296</v>
      </c>
      <c r="F144" s="37">
        <v>547</v>
      </c>
      <c r="G144" s="37">
        <v>1.3978033273381296</v>
      </c>
      <c r="H144" s="37" t="s">
        <v>1218</v>
      </c>
      <c r="I144" s="37" t="s">
        <v>2308</v>
      </c>
      <c r="J144" s="37" t="s">
        <v>2275</v>
      </c>
      <c r="K144" s="37">
        <v>87</v>
      </c>
    </row>
    <row r="145" spans="1:11" x14ac:dyDescent="0.25">
      <c r="A145" s="37" t="s">
        <v>680</v>
      </c>
      <c r="B145" s="37">
        <v>1111</v>
      </c>
      <c r="C145" s="37">
        <v>19</v>
      </c>
      <c r="D145" s="37">
        <v>164</v>
      </c>
      <c r="E145" s="37">
        <v>39587</v>
      </c>
      <c r="F145" s="37">
        <v>556</v>
      </c>
      <c r="G145" s="37">
        <v>1.4222401440144017</v>
      </c>
      <c r="H145" s="37" t="s">
        <v>1226</v>
      </c>
      <c r="I145" s="37" t="s">
        <v>2308</v>
      </c>
      <c r="J145" s="37" t="s">
        <v>2275</v>
      </c>
      <c r="K145" s="37">
        <v>92</v>
      </c>
    </row>
    <row r="146" spans="1:11" x14ac:dyDescent="0.25">
      <c r="A146" s="37" t="s">
        <v>10315</v>
      </c>
      <c r="B146" s="37">
        <v>1110</v>
      </c>
      <c r="C146" s="37">
        <v>14</v>
      </c>
      <c r="D146" s="37">
        <v>125</v>
      </c>
      <c r="E146" s="37">
        <v>27797</v>
      </c>
      <c r="F146" s="37">
        <v>514</v>
      </c>
      <c r="G146" s="37">
        <v>1.0662477477477479</v>
      </c>
      <c r="H146" s="37" t="s">
        <v>1226</v>
      </c>
      <c r="I146" s="37" t="s">
        <v>2308</v>
      </c>
      <c r="J146" s="37" t="s">
        <v>2275</v>
      </c>
      <c r="K146" s="37">
        <v>74</v>
      </c>
    </row>
    <row r="147" spans="1:11" x14ac:dyDescent="0.25">
      <c r="A147" s="37" t="s">
        <v>893</v>
      </c>
      <c r="B147" s="37">
        <v>1106</v>
      </c>
      <c r="C147" s="37">
        <v>7</v>
      </c>
      <c r="D147" s="37">
        <v>124</v>
      </c>
      <c r="E147" s="37">
        <v>31346</v>
      </c>
      <c r="F147" s="37">
        <v>383</v>
      </c>
      <c r="G147" s="37">
        <v>1.1850849909584089</v>
      </c>
      <c r="H147" s="37" t="s">
        <v>1239</v>
      </c>
      <c r="I147" s="37" t="s">
        <v>2308</v>
      </c>
      <c r="J147" s="37" t="s">
        <v>2275</v>
      </c>
      <c r="K147" s="37">
        <v>77</v>
      </c>
    </row>
    <row r="148" spans="1:11" x14ac:dyDescent="0.25">
      <c r="A148" s="37" t="s">
        <v>1127</v>
      </c>
      <c r="B148" s="37">
        <v>1102</v>
      </c>
      <c r="C148" s="37">
        <v>4</v>
      </c>
      <c r="D148" s="37">
        <v>51</v>
      </c>
      <c r="E148" s="37">
        <v>17233</v>
      </c>
      <c r="F148" s="37">
        <v>336</v>
      </c>
      <c r="G148" s="37">
        <v>0.68467894736842105</v>
      </c>
      <c r="H148" s="37" t="s">
        <v>1256</v>
      </c>
      <c r="I148" s="37" t="s">
        <v>2308</v>
      </c>
      <c r="J148" s="37" t="s">
        <v>2275</v>
      </c>
      <c r="K148" s="37">
        <v>58</v>
      </c>
    </row>
    <row r="149" spans="1:11" x14ac:dyDescent="0.25">
      <c r="A149" s="37" t="s">
        <v>758</v>
      </c>
      <c r="B149" s="37">
        <v>1098</v>
      </c>
      <c r="C149" s="37">
        <v>12</v>
      </c>
      <c r="D149" s="37">
        <v>144</v>
      </c>
      <c r="E149" s="37">
        <v>33573</v>
      </c>
      <c r="F149" s="37">
        <v>534</v>
      </c>
      <c r="G149" s="37">
        <v>1.2229824225865211</v>
      </c>
      <c r="H149" s="37" t="s">
        <v>1229</v>
      </c>
      <c r="I149" s="37" t="s">
        <v>2308</v>
      </c>
      <c r="J149" s="37" t="s">
        <v>2275</v>
      </c>
      <c r="K149" s="37">
        <v>86</v>
      </c>
    </row>
    <row r="150" spans="1:11" x14ac:dyDescent="0.25">
      <c r="A150" s="37" t="s">
        <v>782</v>
      </c>
      <c r="B150" s="37">
        <v>1097</v>
      </c>
      <c r="C150" s="37">
        <v>23</v>
      </c>
      <c r="D150" s="37">
        <v>196</v>
      </c>
      <c r="E150" s="37">
        <v>33821</v>
      </c>
      <c r="F150" s="37">
        <v>504</v>
      </c>
      <c r="G150" s="37">
        <v>1.5098319963536919</v>
      </c>
      <c r="H150" s="37" t="s">
        <v>1218</v>
      </c>
      <c r="I150" s="37" t="s">
        <v>2308</v>
      </c>
      <c r="J150" s="37" t="s">
        <v>2275</v>
      </c>
      <c r="K150" s="37">
        <v>86</v>
      </c>
    </row>
    <row r="151" spans="1:11" x14ac:dyDescent="0.25">
      <c r="A151" s="37" t="s">
        <v>806</v>
      </c>
      <c r="B151" s="37">
        <v>1092</v>
      </c>
      <c r="C151" s="37">
        <v>11</v>
      </c>
      <c r="D151" s="37">
        <v>130</v>
      </c>
      <c r="E151" s="37">
        <v>27565</v>
      </c>
      <c r="F151" s="37">
        <v>535</v>
      </c>
      <c r="G151" s="37">
        <v>1.1744961538461538</v>
      </c>
      <c r="H151" s="37" t="s">
        <v>1218</v>
      </c>
      <c r="I151" s="37" t="s">
        <v>2308</v>
      </c>
      <c r="J151" s="37" t="s">
        <v>2275</v>
      </c>
      <c r="K151" s="37">
        <v>75</v>
      </c>
    </row>
    <row r="152" spans="1:11" x14ac:dyDescent="0.25">
      <c r="A152" s="37" t="s">
        <v>734</v>
      </c>
      <c r="B152" s="37">
        <v>1090</v>
      </c>
      <c r="C152" s="37">
        <v>12</v>
      </c>
      <c r="D152" s="37">
        <v>136</v>
      </c>
      <c r="E152" s="37">
        <v>24669</v>
      </c>
      <c r="F152" s="37">
        <v>494</v>
      </c>
      <c r="G152" s="37">
        <v>1.1317812844036697</v>
      </c>
      <c r="H152" s="37" t="s">
        <v>1218</v>
      </c>
      <c r="I152" s="37" t="s">
        <v>2308</v>
      </c>
      <c r="J152" s="37" t="s">
        <v>2275</v>
      </c>
      <c r="K152" s="37">
        <v>72</v>
      </c>
    </row>
    <row r="153" spans="1:11" x14ac:dyDescent="0.25">
      <c r="A153" s="37" t="s">
        <v>673</v>
      </c>
      <c r="B153" s="37">
        <v>1085</v>
      </c>
      <c r="C153" s="37">
        <v>21</v>
      </c>
      <c r="D153" s="37">
        <v>159</v>
      </c>
      <c r="E153" s="37">
        <v>34838</v>
      </c>
      <c r="F153" s="37">
        <v>614</v>
      </c>
      <c r="G153" s="37">
        <v>1.2792074654377881</v>
      </c>
      <c r="H153" s="37" t="s">
        <v>1226</v>
      </c>
      <c r="I153" s="37" t="s">
        <v>2308</v>
      </c>
      <c r="J153" s="37" t="s">
        <v>2275</v>
      </c>
      <c r="K153" s="37">
        <v>89</v>
      </c>
    </row>
    <row r="154" spans="1:11" x14ac:dyDescent="0.25">
      <c r="A154" s="37" t="s">
        <v>1026</v>
      </c>
      <c r="B154" s="37">
        <v>1081</v>
      </c>
      <c r="C154" s="37">
        <v>12</v>
      </c>
      <c r="D154" s="37">
        <v>136</v>
      </c>
      <c r="E154" s="37">
        <v>27300</v>
      </c>
      <c r="F154" s="37">
        <v>419</v>
      </c>
      <c r="G154" s="37">
        <v>1.1139538390379278</v>
      </c>
      <c r="H154" s="37" t="s">
        <v>1239</v>
      </c>
      <c r="I154" s="37" t="s">
        <v>2308</v>
      </c>
      <c r="J154" s="37" t="s">
        <v>2275</v>
      </c>
      <c r="K154" s="37">
        <v>78</v>
      </c>
    </row>
    <row r="155" spans="1:11" x14ac:dyDescent="0.25">
      <c r="A155" s="37" t="s">
        <v>989</v>
      </c>
      <c r="B155" s="37">
        <v>1079</v>
      </c>
      <c r="C155" s="37">
        <v>13</v>
      </c>
      <c r="D155" s="37">
        <v>125</v>
      </c>
      <c r="E155" s="37">
        <v>32160</v>
      </c>
      <c r="F155" s="37">
        <v>541</v>
      </c>
      <c r="G155" s="37">
        <v>1.2384006487488415</v>
      </c>
      <c r="H155" s="37" t="s">
        <v>1218</v>
      </c>
      <c r="I155" s="37" t="s">
        <v>2308</v>
      </c>
      <c r="J155" s="37" t="s">
        <v>2275</v>
      </c>
      <c r="K155" s="37">
        <v>76</v>
      </c>
    </row>
    <row r="156" spans="1:11" x14ac:dyDescent="0.25">
      <c r="A156" s="37" t="s">
        <v>764</v>
      </c>
      <c r="B156" s="37">
        <v>1073</v>
      </c>
      <c r="C156" s="37">
        <v>16</v>
      </c>
      <c r="D156" s="37">
        <v>147</v>
      </c>
      <c r="E156" s="37">
        <v>30768</v>
      </c>
      <c r="F156" s="37">
        <v>532</v>
      </c>
      <c r="G156" s="37">
        <v>1.2138444547996274</v>
      </c>
      <c r="H156" s="37" t="s">
        <v>1219</v>
      </c>
      <c r="I156" s="37" t="s">
        <v>2308</v>
      </c>
      <c r="J156" s="37" t="s">
        <v>2275</v>
      </c>
      <c r="K156" s="37">
        <v>82</v>
      </c>
    </row>
    <row r="157" spans="1:11" x14ac:dyDescent="0.25">
      <c r="A157" s="37" t="s">
        <v>978</v>
      </c>
      <c r="B157" s="37">
        <v>1071</v>
      </c>
      <c r="C157" s="37">
        <v>6</v>
      </c>
      <c r="D157" s="37">
        <v>130</v>
      </c>
      <c r="E157" s="37">
        <v>26834</v>
      </c>
      <c r="F157" s="37">
        <v>364</v>
      </c>
      <c r="G157" s="37">
        <v>1.1077653594771242</v>
      </c>
      <c r="H157" s="37" t="s">
        <v>1239</v>
      </c>
      <c r="I157" s="37" t="s">
        <v>2308</v>
      </c>
      <c r="J157" s="37" t="s">
        <v>2275</v>
      </c>
      <c r="K157" s="37">
        <v>72</v>
      </c>
    </row>
    <row r="158" spans="1:11" x14ac:dyDescent="0.25">
      <c r="A158" s="37" t="s">
        <v>1105</v>
      </c>
      <c r="B158" s="37">
        <v>1068</v>
      </c>
      <c r="C158" s="37">
        <v>15</v>
      </c>
      <c r="D158" s="37">
        <v>133</v>
      </c>
      <c r="E158" s="37">
        <v>26801</v>
      </c>
      <c r="F158" s="37">
        <v>263</v>
      </c>
      <c r="G158" s="37">
        <v>1.1323460674157304</v>
      </c>
      <c r="H158" s="37" t="s">
        <v>1260</v>
      </c>
      <c r="I158" s="37" t="s">
        <v>2308</v>
      </c>
      <c r="J158" s="37" t="s">
        <v>2275</v>
      </c>
      <c r="K158" s="37">
        <v>75</v>
      </c>
    </row>
    <row r="159" spans="1:11" x14ac:dyDescent="0.25">
      <c r="A159" s="37" t="s">
        <v>687</v>
      </c>
      <c r="B159" s="37">
        <v>1066</v>
      </c>
      <c r="C159" s="37">
        <v>11</v>
      </c>
      <c r="D159" s="37">
        <v>182</v>
      </c>
      <c r="E159" s="37">
        <v>38698</v>
      </c>
      <c r="F159" s="37">
        <v>569</v>
      </c>
      <c r="G159" s="37">
        <v>1.4439227016885554</v>
      </c>
      <c r="H159" s="37" t="s">
        <v>1227</v>
      </c>
      <c r="I159" s="37" t="s">
        <v>2308</v>
      </c>
      <c r="J159" s="37" t="s">
        <v>2275</v>
      </c>
      <c r="K159" s="37">
        <v>92</v>
      </c>
    </row>
    <row r="160" spans="1:11" x14ac:dyDescent="0.25">
      <c r="A160" s="37" t="s">
        <v>10314</v>
      </c>
      <c r="B160" s="37">
        <v>1063</v>
      </c>
      <c r="C160" s="37">
        <v>13</v>
      </c>
      <c r="D160" s="37">
        <v>123</v>
      </c>
      <c r="E160" s="37">
        <v>29885</v>
      </c>
      <c r="F160" s="37">
        <v>456</v>
      </c>
      <c r="G160" s="37">
        <v>1.1407980244590781</v>
      </c>
      <c r="H160" s="37" t="s">
        <v>1219</v>
      </c>
      <c r="I160" s="37" t="s">
        <v>3729</v>
      </c>
      <c r="J160" s="37" t="s">
        <v>2275</v>
      </c>
      <c r="K160" s="37">
        <v>78</v>
      </c>
    </row>
    <row r="161" spans="1:11" x14ac:dyDescent="0.25">
      <c r="A161" s="37" t="s">
        <v>655</v>
      </c>
      <c r="B161" s="37">
        <v>1061</v>
      </c>
      <c r="C161" s="37">
        <v>19</v>
      </c>
      <c r="D161" s="37">
        <v>185</v>
      </c>
      <c r="E161" s="37">
        <v>37057</v>
      </c>
      <c r="F161" s="37">
        <v>614</v>
      </c>
      <c r="G161" s="37">
        <v>1.4343712535344018</v>
      </c>
      <c r="H161" s="37" t="s">
        <v>1219</v>
      </c>
      <c r="I161" s="37" t="s">
        <v>2308</v>
      </c>
      <c r="J161" s="37" t="s">
        <v>2275</v>
      </c>
      <c r="K161" s="37">
        <v>96</v>
      </c>
    </row>
    <row r="162" spans="1:11" x14ac:dyDescent="0.25">
      <c r="A162" s="37" t="s">
        <v>1213</v>
      </c>
      <c r="B162" s="37">
        <v>1061</v>
      </c>
      <c r="C162" s="37">
        <v>1</v>
      </c>
      <c r="D162" s="37">
        <v>28</v>
      </c>
      <c r="E162" s="37">
        <v>8514</v>
      </c>
      <c r="F162" s="37">
        <v>123</v>
      </c>
      <c r="G162" s="37">
        <v>0.43724853911404338</v>
      </c>
      <c r="H162" s="37" t="s">
        <v>1270</v>
      </c>
      <c r="I162" s="37" t="s">
        <v>2308</v>
      </c>
      <c r="J162" s="37" t="s">
        <v>2275</v>
      </c>
      <c r="K162" s="37">
        <v>35</v>
      </c>
    </row>
    <row r="163" spans="1:11" x14ac:dyDescent="0.25">
      <c r="A163" s="37" t="s">
        <v>1014</v>
      </c>
      <c r="B163" s="37">
        <v>1056</v>
      </c>
      <c r="C163" s="37">
        <v>15</v>
      </c>
      <c r="D163" s="37">
        <v>196</v>
      </c>
      <c r="E163" s="37">
        <v>25689</v>
      </c>
      <c r="F163" s="37">
        <v>379</v>
      </c>
      <c r="G163" s="37">
        <v>1.3787903409090909</v>
      </c>
      <c r="H163" s="37" t="s">
        <v>1232</v>
      </c>
      <c r="I163" s="37" t="s">
        <v>2308</v>
      </c>
      <c r="J163" s="37" t="s">
        <v>2275</v>
      </c>
      <c r="K163" s="37">
        <v>76</v>
      </c>
    </row>
    <row r="164" spans="1:11" x14ac:dyDescent="0.25">
      <c r="A164" s="37" t="s">
        <v>1121</v>
      </c>
      <c r="B164" s="37">
        <v>1048</v>
      </c>
      <c r="C164" s="37">
        <v>10</v>
      </c>
      <c r="D164" s="37">
        <v>79</v>
      </c>
      <c r="E164" s="37">
        <v>22193</v>
      </c>
      <c r="F164" s="37">
        <v>494</v>
      </c>
      <c r="G164" s="37">
        <v>0.92271898854961831</v>
      </c>
      <c r="H164" s="37" t="s">
        <v>1218</v>
      </c>
      <c r="I164" s="37" t="s">
        <v>2308</v>
      </c>
      <c r="J164" s="37" t="s">
        <v>2275</v>
      </c>
      <c r="K164" s="37">
        <v>66</v>
      </c>
    </row>
    <row r="165" spans="1:11" x14ac:dyDescent="0.25">
      <c r="A165" s="37" t="s">
        <v>724</v>
      </c>
      <c r="B165" s="37">
        <v>1048</v>
      </c>
      <c r="C165" s="37">
        <v>9</v>
      </c>
      <c r="D165" s="37">
        <v>154</v>
      </c>
      <c r="E165" s="37">
        <v>30746</v>
      </c>
      <c r="F165" s="37">
        <v>471</v>
      </c>
      <c r="G165" s="37">
        <v>1.2682905534351145</v>
      </c>
      <c r="H165" s="37" t="s">
        <v>1218</v>
      </c>
      <c r="I165" s="37" t="s">
        <v>2308</v>
      </c>
      <c r="J165" s="37" t="s">
        <v>2275</v>
      </c>
      <c r="K165" s="37">
        <v>82</v>
      </c>
    </row>
    <row r="166" spans="1:11" x14ac:dyDescent="0.25">
      <c r="A166" s="37" t="s">
        <v>625</v>
      </c>
      <c r="B166" s="37">
        <v>1032</v>
      </c>
      <c r="C166" s="37">
        <v>45</v>
      </c>
      <c r="D166" s="37">
        <v>263</v>
      </c>
      <c r="E166" s="37">
        <v>51245</v>
      </c>
      <c r="F166" s="37">
        <v>669</v>
      </c>
      <c r="G166" s="37">
        <v>1.9936767441860466</v>
      </c>
      <c r="H166" s="37" t="s">
        <v>1219</v>
      </c>
      <c r="I166" s="37" t="s">
        <v>2308</v>
      </c>
      <c r="J166" s="37" t="s">
        <v>2275</v>
      </c>
      <c r="K166" s="37">
        <v>114</v>
      </c>
    </row>
    <row r="167" spans="1:11" x14ac:dyDescent="0.25">
      <c r="A167" s="37" t="s">
        <v>1172</v>
      </c>
      <c r="B167" s="37">
        <v>1031</v>
      </c>
      <c r="C167" s="37">
        <v>6</v>
      </c>
      <c r="D167" s="37">
        <v>65</v>
      </c>
      <c r="E167" s="37">
        <v>19527</v>
      </c>
      <c r="F167" s="37">
        <v>290</v>
      </c>
      <c r="G167" s="37">
        <v>0.78216614936954421</v>
      </c>
      <c r="H167" s="37" t="s">
        <v>1256</v>
      </c>
      <c r="I167" s="37" t="s">
        <v>2308</v>
      </c>
      <c r="J167" s="37" t="s">
        <v>2275</v>
      </c>
      <c r="K167" s="37">
        <v>61</v>
      </c>
    </row>
    <row r="168" spans="1:11" x14ac:dyDescent="0.25">
      <c r="A168" s="37" t="s">
        <v>928</v>
      </c>
      <c r="B168" s="37">
        <v>1024</v>
      </c>
      <c r="C168" s="37">
        <v>8</v>
      </c>
      <c r="D168" s="37">
        <v>97</v>
      </c>
      <c r="E168" s="37">
        <v>22593</v>
      </c>
      <c r="F168" s="37">
        <v>470</v>
      </c>
      <c r="G168" s="37">
        <v>0.98773535156250003</v>
      </c>
      <c r="H168" s="37" t="s">
        <v>1230</v>
      </c>
      <c r="I168" s="37" t="s">
        <v>2308</v>
      </c>
      <c r="J168" s="37" t="s">
        <v>2275</v>
      </c>
      <c r="K168" s="37">
        <v>66</v>
      </c>
    </row>
    <row r="169" spans="1:11" x14ac:dyDescent="0.25">
      <c r="A169" s="37" t="s">
        <v>669</v>
      </c>
      <c r="B169" s="37">
        <v>1024</v>
      </c>
      <c r="C169" s="37">
        <v>25</v>
      </c>
      <c r="D169" s="37">
        <v>156</v>
      </c>
      <c r="E169" s="37">
        <v>36830</v>
      </c>
      <c r="F169" s="37">
        <v>558</v>
      </c>
      <c r="G169" s="37">
        <v>1.4483639648437501</v>
      </c>
      <c r="H169" s="37" t="s">
        <v>1228</v>
      </c>
      <c r="I169" s="37" t="s">
        <v>2308</v>
      </c>
      <c r="J169" s="37" t="s">
        <v>2275</v>
      </c>
      <c r="K169" s="37">
        <v>94</v>
      </c>
    </row>
    <row r="170" spans="1:11" x14ac:dyDescent="0.25">
      <c r="A170" s="37" t="s">
        <v>1069</v>
      </c>
      <c r="B170" s="37">
        <v>1024</v>
      </c>
      <c r="C170" s="37">
        <v>10</v>
      </c>
      <c r="D170" s="37">
        <v>82</v>
      </c>
      <c r="E170" s="37">
        <v>21648</v>
      </c>
      <c r="F170" s="37">
        <v>362</v>
      </c>
      <c r="G170" s="37">
        <v>0.91385058593750002</v>
      </c>
      <c r="H170" s="37" t="s">
        <v>2276</v>
      </c>
      <c r="I170" s="37" t="s">
        <v>2308</v>
      </c>
      <c r="J170" s="37" t="s">
        <v>2275</v>
      </c>
      <c r="K170" s="37">
        <v>63</v>
      </c>
    </row>
    <row r="171" spans="1:11" x14ac:dyDescent="0.25">
      <c r="A171" s="37" t="s">
        <v>10313</v>
      </c>
      <c r="B171" s="37">
        <v>1024</v>
      </c>
      <c r="C171" s="37">
        <v>8</v>
      </c>
      <c r="D171" s="37">
        <v>89</v>
      </c>
      <c r="E171" s="37">
        <v>22148</v>
      </c>
      <c r="F171" s="37">
        <v>440</v>
      </c>
      <c r="G171" s="37">
        <v>0.89100927734375002</v>
      </c>
      <c r="H171" s="37" t="s">
        <v>1219</v>
      </c>
      <c r="I171" s="37" t="s">
        <v>3729</v>
      </c>
      <c r="J171" s="37" t="s">
        <v>2275</v>
      </c>
      <c r="K171" s="37">
        <v>71</v>
      </c>
    </row>
    <row r="172" spans="1:11" x14ac:dyDescent="0.25">
      <c r="A172" s="37" t="s">
        <v>783</v>
      </c>
      <c r="B172" s="37">
        <v>1023</v>
      </c>
      <c r="C172" s="37">
        <v>17</v>
      </c>
      <c r="D172" s="37">
        <v>181</v>
      </c>
      <c r="E172" s="37">
        <v>34957</v>
      </c>
      <c r="F172" s="37">
        <v>501</v>
      </c>
      <c r="G172" s="37">
        <v>1.4999813294232649</v>
      </c>
      <c r="H172" s="37" t="s">
        <v>1218</v>
      </c>
      <c r="I172" s="37" t="s">
        <v>2308</v>
      </c>
      <c r="J172" s="37" t="s">
        <v>2275</v>
      </c>
      <c r="K172" s="37">
        <v>90</v>
      </c>
    </row>
    <row r="173" spans="1:11" x14ac:dyDescent="0.25">
      <c r="A173" s="37" t="s">
        <v>952</v>
      </c>
      <c r="B173" s="37">
        <v>1022</v>
      </c>
      <c r="C173" s="37">
        <v>9</v>
      </c>
      <c r="D173" s="37">
        <v>92</v>
      </c>
      <c r="E173" s="37">
        <v>22798</v>
      </c>
      <c r="F173" s="37">
        <v>446</v>
      </c>
      <c r="G173" s="37">
        <v>0.96703228962818011</v>
      </c>
      <c r="H173" s="37" t="s">
        <v>1236</v>
      </c>
      <c r="I173" s="37" t="s">
        <v>2308</v>
      </c>
      <c r="J173" s="37" t="s">
        <v>2275</v>
      </c>
      <c r="K173" s="37">
        <v>67</v>
      </c>
    </row>
    <row r="174" spans="1:11" x14ac:dyDescent="0.25">
      <c r="A174" s="37" t="s">
        <v>10312</v>
      </c>
      <c r="B174" s="37">
        <v>1009</v>
      </c>
      <c r="C174" s="37">
        <v>14</v>
      </c>
      <c r="D174" s="37">
        <v>149</v>
      </c>
      <c r="E174" s="37">
        <v>32235</v>
      </c>
      <c r="F174" s="37">
        <v>519</v>
      </c>
      <c r="G174" s="37">
        <v>1.3597379583746283</v>
      </c>
      <c r="H174" s="37" t="s">
        <v>1219</v>
      </c>
      <c r="I174" s="37" t="s">
        <v>3729</v>
      </c>
      <c r="J174" s="37" t="s">
        <v>2275</v>
      </c>
      <c r="K174" s="37">
        <v>84</v>
      </c>
    </row>
    <row r="175" spans="1:11" x14ac:dyDescent="0.25">
      <c r="A175" s="37" t="s">
        <v>649</v>
      </c>
      <c r="B175" s="37">
        <v>1009</v>
      </c>
      <c r="C175" s="37">
        <v>24</v>
      </c>
      <c r="D175" s="37">
        <v>193</v>
      </c>
      <c r="E175" s="37">
        <v>39662</v>
      </c>
      <c r="F175" s="37">
        <v>530</v>
      </c>
      <c r="G175" s="37">
        <v>1.6195846382556989</v>
      </c>
      <c r="H175" s="37" t="s">
        <v>1218</v>
      </c>
      <c r="I175" s="37" t="s">
        <v>2308</v>
      </c>
      <c r="J175" s="37" t="s">
        <v>2275</v>
      </c>
      <c r="K175" s="37">
        <v>96</v>
      </c>
    </row>
    <row r="176" spans="1:11" x14ac:dyDescent="0.25">
      <c r="A176" s="37" t="s">
        <v>762</v>
      </c>
      <c r="B176" s="37">
        <v>1002</v>
      </c>
      <c r="C176" s="37">
        <v>17</v>
      </c>
      <c r="D176" s="37">
        <v>139</v>
      </c>
      <c r="E176" s="37">
        <v>31251</v>
      </c>
      <c r="F176" s="37">
        <v>380</v>
      </c>
      <c r="G176" s="37">
        <v>1.3724114770459084</v>
      </c>
      <c r="H176" s="37" t="s">
        <v>1238</v>
      </c>
      <c r="I176" s="37" t="s">
        <v>2308</v>
      </c>
      <c r="J176" s="37" t="s">
        <v>2275</v>
      </c>
      <c r="K176" s="37">
        <v>79</v>
      </c>
    </row>
    <row r="177" spans="1:11" x14ac:dyDescent="0.25">
      <c r="A177" s="37" t="s">
        <v>707</v>
      </c>
      <c r="B177" s="37">
        <v>991</v>
      </c>
      <c r="C177" s="37">
        <v>25</v>
      </c>
      <c r="D177" s="37">
        <v>161</v>
      </c>
      <c r="E177" s="37">
        <v>33361</v>
      </c>
      <c r="F177" s="37">
        <v>508</v>
      </c>
      <c r="G177" s="37">
        <v>1.4366658930373362</v>
      </c>
      <c r="H177" s="37" t="s">
        <v>1226</v>
      </c>
      <c r="I177" s="37" t="s">
        <v>2308</v>
      </c>
      <c r="J177" s="37" t="s">
        <v>2275</v>
      </c>
      <c r="K177" s="37">
        <v>88</v>
      </c>
    </row>
    <row r="178" spans="1:11" x14ac:dyDescent="0.25">
      <c r="A178" s="37" t="s">
        <v>822</v>
      </c>
      <c r="B178" s="37">
        <v>982</v>
      </c>
      <c r="C178" s="37">
        <v>10</v>
      </c>
      <c r="D178" s="37">
        <v>132</v>
      </c>
      <c r="E178" s="37">
        <v>26255</v>
      </c>
      <c r="F178" s="37">
        <v>432</v>
      </c>
      <c r="G178" s="37">
        <v>1.1961933808553973</v>
      </c>
      <c r="H178" s="37" t="s">
        <v>1242</v>
      </c>
      <c r="I178" s="37" t="s">
        <v>2308</v>
      </c>
      <c r="J178" s="37" t="s">
        <v>2275</v>
      </c>
      <c r="K178" s="37">
        <v>76</v>
      </c>
    </row>
    <row r="179" spans="1:11" x14ac:dyDescent="0.25">
      <c r="A179" s="37" t="s">
        <v>1030</v>
      </c>
      <c r="B179" s="37">
        <v>977</v>
      </c>
      <c r="C179" s="37">
        <v>20</v>
      </c>
      <c r="D179" s="37">
        <v>140</v>
      </c>
      <c r="E179" s="37">
        <v>19431</v>
      </c>
      <c r="F179" s="37">
        <v>390</v>
      </c>
      <c r="G179" s="37">
        <v>1.2566583418628454</v>
      </c>
      <c r="H179" s="37" t="s">
        <v>1232</v>
      </c>
      <c r="I179" s="37" t="s">
        <v>2308</v>
      </c>
      <c r="J179" s="37" t="s">
        <v>2275</v>
      </c>
      <c r="K179" s="37">
        <v>65</v>
      </c>
    </row>
    <row r="180" spans="1:11" x14ac:dyDescent="0.25">
      <c r="A180" s="37" t="s">
        <v>715</v>
      </c>
      <c r="B180" s="37">
        <v>970</v>
      </c>
      <c r="C180" s="37">
        <v>17</v>
      </c>
      <c r="D180" s="37">
        <v>132</v>
      </c>
      <c r="E180" s="37">
        <v>27396</v>
      </c>
      <c r="F180" s="37">
        <v>460</v>
      </c>
      <c r="G180" s="37">
        <v>1.2476461855670105</v>
      </c>
      <c r="H180" s="37" t="s">
        <v>1228</v>
      </c>
      <c r="I180" s="37" t="s">
        <v>2308</v>
      </c>
      <c r="J180" s="37" t="s">
        <v>2275</v>
      </c>
      <c r="K180" s="37">
        <v>80</v>
      </c>
    </row>
    <row r="181" spans="1:11" x14ac:dyDescent="0.25">
      <c r="A181" s="37" t="s">
        <v>966</v>
      </c>
      <c r="B181" s="37">
        <v>967</v>
      </c>
      <c r="C181" s="37">
        <v>23</v>
      </c>
      <c r="D181" s="37">
        <v>167</v>
      </c>
      <c r="E181" s="37">
        <v>25354</v>
      </c>
      <c r="F181" s="37">
        <v>438</v>
      </c>
      <c r="G181" s="37">
        <v>1.4869535677352637</v>
      </c>
      <c r="H181" s="37" t="s">
        <v>1232</v>
      </c>
      <c r="I181" s="37" t="s">
        <v>2308</v>
      </c>
      <c r="J181" s="37" t="s">
        <v>2275</v>
      </c>
      <c r="K181" s="37">
        <v>75</v>
      </c>
    </row>
    <row r="182" spans="1:11" x14ac:dyDescent="0.25">
      <c r="A182" s="37" t="s">
        <v>10311</v>
      </c>
      <c r="B182" s="37">
        <v>961</v>
      </c>
      <c r="C182" s="37">
        <v>14</v>
      </c>
      <c r="D182" s="37">
        <v>129</v>
      </c>
      <c r="E182" s="37">
        <v>26855</v>
      </c>
      <c r="F182" s="37">
        <v>523</v>
      </c>
      <c r="G182" s="37">
        <v>1.2827209157127992</v>
      </c>
      <c r="H182" s="37" t="s">
        <v>1219</v>
      </c>
      <c r="I182" s="37" t="s">
        <v>2316</v>
      </c>
      <c r="J182" s="37" t="s">
        <v>2275</v>
      </c>
      <c r="K182" s="37">
        <v>82</v>
      </c>
    </row>
    <row r="183" spans="1:11" x14ac:dyDescent="0.25">
      <c r="A183" s="37" t="s">
        <v>671</v>
      </c>
      <c r="B183" s="37">
        <v>951</v>
      </c>
      <c r="C183" s="37">
        <v>11</v>
      </c>
      <c r="D183" s="37">
        <v>133</v>
      </c>
      <c r="E183" s="37">
        <v>32471</v>
      </c>
      <c r="F183" s="37">
        <v>489</v>
      </c>
      <c r="G183" s="37">
        <v>1.3763750788643534</v>
      </c>
      <c r="H183" s="37" t="s">
        <v>1223</v>
      </c>
      <c r="I183" s="37" t="s">
        <v>2308</v>
      </c>
      <c r="J183" s="37" t="s">
        <v>2275</v>
      </c>
      <c r="K183" s="37">
        <v>80</v>
      </c>
    </row>
    <row r="184" spans="1:11" x14ac:dyDescent="0.25">
      <c r="A184" s="37" t="s">
        <v>1102</v>
      </c>
      <c r="B184" s="37">
        <v>948</v>
      </c>
      <c r="C184" s="37">
        <v>6</v>
      </c>
      <c r="D184" s="37">
        <v>70</v>
      </c>
      <c r="E184" s="37">
        <v>18913</v>
      </c>
      <c r="F184" s="37">
        <v>367</v>
      </c>
      <c r="G184" s="37">
        <v>0.86822753164556965</v>
      </c>
      <c r="H184" s="37" t="s">
        <v>1231</v>
      </c>
      <c r="I184" s="37" t="s">
        <v>2308</v>
      </c>
      <c r="J184" s="37" t="s">
        <v>2275</v>
      </c>
      <c r="K184" s="37">
        <v>60</v>
      </c>
    </row>
    <row r="185" spans="1:11" x14ac:dyDescent="0.25">
      <c r="A185" s="37" t="s">
        <v>10310</v>
      </c>
      <c r="B185" s="37">
        <v>946</v>
      </c>
      <c r="C185" s="37">
        <v>17</v>
      </c>
      <c r="D185" s="37">
        <v>134</v>
      </c>
      <c r="E185" s="37">
        <v>29586</v>
      </c>
      <c r="F185" s="37">
        <v>549</v>
      </c>
      <c r="G185" s="37">
        <v>1.2926210359408035</v>
      </c>
      <c r="H185" s="37" t="s">
        <v>1220</v>
      </c>
      <c r="I185" s="37" t="s">
        <v>2316</v>
      </c>
      <c r="J185" s="37" t="s">
        <v>2275</v>
      </c>
      <c r="K185" s="37">
        <v>80</v>
      </c>
    </row>
    <row r="186" spans="1:11" x14ac:dyDescent="0.25">
      <c r="A186" s="37" t="s">
        <v>825</v>
      </c>
      <c r="B186" s="37">
        <v>944</v>
      </c>
      <c r="C186" s="37">
        <v>15</v>
      </c>
      <c r="D186" s="37">
        <v>128</v>
      </c>
      <c r="E186" s="37">
        <v>28747</v>
      </c>
      <c r="F186" s="37">
        <v>336</v>
      </c>
      <c r="G186" s="37">
        <v>1.2677212923728813</v>
      </c>
      <c r="H186" s="37" t="s">
        <v>1218</v>
      </c>
      <c r="I186" s="37" t="s">
        <v>2308</v>
      </c>
      <c r="J186" s="37" t="s">
        <v>2275</v>
      </c>
      <c r="K186" s="37">
        <v>79</v>
      </c>
    </row>
    <row r="187" spans="1:11" x14ac:dyDescent="0.25">
      <c r="A187" s="37" t="s">
        <v>1015</v>
      </c>
      <c r="B187" s="37">
        <v>940</v>
      </c>
      <c r="C187" s="37">
        <v>18</v>
      </c>
      <c r="D187" s="37">
        <v>147</v>
      </c>
      <c r="E187" s="37">
        <v>21835</v>
      </c>
      <c r="F187" s="37">
        <v>416</v>
      </c>
      <c r="G187" s="37">
        <v>1.3560480851063832</v>
      </c>
      <c r="H187" s="37" t="s">
        <v>1232</v>
      </c>
      <c r="I187" s="37" t="s">
        <v>2308</v>
      </c>
      <c r="J187" s="37" t="s">
        <v>2275</v>
      </c>
      <c r="K187" s="37">
        <v>73</v>
      </c>
    </row>
    <row r="188" spans="1:11" x14ac:dyDescent="0.25">
      <c r="A188" s="37" t="s">
        <v>751</v>
      </c>
      <c r="B188" s="37">
        <v>939</v>
      </c>
      <c r="C188" s="37">
        <v>12</v>
      </c>
      <c r="D188" s="37">
        <v>103</v>
      </c>
      <c r="E188" s="37">
        <v>21350</v>
      </c>
      <c r="F188" s="37">
        <v>474</v>
      </c>
      <c r="G188" s="37">
        <v>1.0245774227902025</v>
      </c>
      <c r="H188" s="37" t="s">
        <v>1219</v>
      </c>
      <c r="I188" s="37" t="s">
        <v>2308</v>
      </c>
      <c r="J188" s="37" t="s">
        <v>2275</v>
      </c>
      <c r="K188" s="37">
        <v>71</v>
      </c>
    </row>
    <row r="189" spans="1:11" x14ac:dyDescent="0.25">
      <c r="A189" s="37" t="s">
        <v>1113</v>
      </c>
      <c r="B189" s="37">
        <v>939</v>
      </c>
      <c r="C189" s="37">
        <v>12</v>
      </c>
      <c r="D189" s="37">
        <v>94</v>
      </c>
      <c r="E189" s="37">
        <v>20277</v>
      </c>
      <c r="F189" s="37">
        <v>324</v>
      </c>
      <c r="G189" s="37">
        <v>1.0393006389776358</v>
      </c>
      <c r="H189" s="37" t="s">
        <v>1224</v>
      </c>
      <c r="I189" s="37" t="s">
        <v>2308</v>
      </c>
      <c r="J189" s="37" t="s">
        <v>2275</v>
      </c>
      <c r="K189" s="37">
        <v>66</v>
      </c>
    </row>
    <row r="190" spans="1:11" x14ac:dyDescent="0.25">
      <c r="A190" s="37" t="s">
        <v>1171</v>
      </c>
      <c r="B190" s="37">
        <v>936</v>
      </c>
      <c r="C190" s="37">
        <v>3</v>
      </c>
      <c r="D190" s="37">
        <v>54</v>
      </c>
      <c r="E190" s="37">
        <v>16588</v>
      </c>
      <c r="F190" s="37">
        <v>457</v>
      </c>
      <c r="G190" s="37">
        <v>0.7392150641025641</v>
      </c>
      <c r="H190" s="37" t="s">
        <v>1220</v>
      </c>
      <c r="I190" s="37" t="s">
        <v>2382</v>
      </c>
      <c r="J190" s="37" t="s">
        <v>2275</v>
      </c>
      <c r="K190" s="37">
        <v>57</v>
      </c>
    </row>
    <row r="191" spans="1:11" x14ac:dyDescent="0.25">
      <c r="A191" s="37" t="s">
        <v>663</v>
      </c>
      <c r="B191" s="37">
        <v>935</v>
      </c>
      <c r="C191" s="37">
        <v>5</v>
      </c>
      <c r="D191" s="37">
        <v>67</v>
      </c>
      <c r="E191" s="37">
        <v>19046</v>
      </c>
      <c r="F191" s="37">
        <v>345</v>
      </c>
      <c r="G191" s="37">
        <v>0.8729280213903744</v>
      </c>
      <c r="H191" s="37" t="s">
        <v>1220</v>
      </c>
      <c r="I191" s="37" t="s">
        <v>2308</v>
      </c>
      <c r="J191" s="37" t="s">
        <v>2275</v>
      </c>
      <c r="K191" s="37">
        <v>61</v>
      </c>
    </row>
    <row r="192" spans="1:11" x14ac:dyDescent="0.25">
      <c r="A192" s="37" t="s">
        <v>667</v>
      </c>
      <c r="B192" s="37">
        <v>933</v>
      </c>
      <c r="C192" s="37">
        <v>22</v>
      </c>
      <c r="D192" s="37">
        <v>139</v>
      </c>
      <c r="E192" s="37">
        <v>30385</v>
      </c>
      <c r="F192" s="37">
        <v>526</v>
      </c>
      <c r="G192" s="37">
        <v>1.389589174705252</v>
      </c>
      <c r="H192" s="37" t="s">
        <v>1219</v>
      </c>
      <c r="I192" s="37" t="s">
        <v>2308</v>
      </c>
      <c r="J192" s="37" t="s">
        <v>2275</v>
      </c>
      <c r="K192" s="37">
        <v>87</v>
      </c>
    </row>
    <row r="193" spans="1:11" x14ac:dyDescent="0.25">
      <c r="A193" s="37" t="s">
        <v>1096</v>
      </c>
      <c r="B193" s="37">
        <v>933</v>
      </c>
      <c r="C193" s="37">
        <v>10</v>
      </c>
      <c r="D193" s="37">
        <v>74</v>
      </c>
      <c r="E193" s="37">
        <v>15573</v>
      </c>
      <c r="F193" s="37">
        <v>297</v>
      </c>
      <c r="G193" s="37">
        <v>0.8854086816720258</v>
      </c>
      <c r="H193" s="37" t="s">
        <v>1247</v>
      </c>
      <c r="I193" s="37" t="s">
        <v>2308</v>
      </c>
      <c r="J193" s="37" t="s">
        <v>2275</v>
      </c>
      <c r="K193" s="37">
        <v>56</v>
      </c>
    </row>
    <row r="194" spans="1:11" x14ac:dyDescent="0.25">
      <c r="A194" s="37" t="s">
        <v>936</v>
      </c>
      <c r="B194" s="37">
        <v>933</v>
      </c>
      <c r="C194" s="37">
        <v>11</v>
      </c>
      <c r="D194" s="37">
        <v>113</v>
      </c>
      <c r="E194" s="37">
        <v>26951</v>
      </c>
      <c r="F194" s="37">
        <v>328</v>
      </c>
      <c r="G194" s="37">
        <v>1.2060799571275456</v>
      </c>
      <c r="H194" s="37" t="s">
        <v>1239</v>
      </c>
      <c r="I194" s="37" t="s">
        <v>2308</v>
      </c>
      <c r="J194" s="37" t="s">
        <v>2275</v>
      </c>
      <c r="K194" s="37">
        <v>69</v>
      </c>
    </row>
    <row r="195" spans="1:11" x14ac:dyDescent="0.25">
      <c r="A195" s="37" t="s">
        <v>690</v>
      </c>
      <c r="B195" s="37">
        <v>924</v>
      </c>
      <c r="C195" s="37">
        <v>24</v>
      </c>
      <c r="D195" s="37">
        <v>149</v>
      </c>
      <c r="E195" s="37">
        <v>34956</v>
      </c>
      <c r="F195" s="37">
        <v>523</v>
      </c>
      <c r="G195" s="37">
        <v>1.5207107142857144</v>
      </c>
      <c r="H195" s="37" t="s">
        <v>1219</v>
      </c>
      <c r="I195" s="37" t="s">
        <v>2308</v>
      </c>
      <c r="J195" s="37" t="s">
        <v>2275</v>
      </c>
      <c r="K195" s="37">
        <v>85</v>
      </c>
    </row>
    <row r="196" spans="1:11" x14ac:dyDescent="0.25">
      <c r="A196" s="37" t="s">
        <v>728</v>
      </c>
      <c r="B196" s="37">
        <v>923</v>
      </c>
      <c r="C196" s="37">
        <v>15</v>
      </c>
      <c r="D196" s="37">
        <v>103</v>
      </c>
      <c r="E196" s="37">
        <v>27837</v>
      </c>
      <c r="F196" s="37">
        <v>353</v>
      </c>
      <c r="G196" s="37">
        <v>1.3587979414951248</v>
      </c>
      <c r="H196" s="37" t="s">
        <v>1220</v>
      </c>
      <c r="I196" s="37" t="s">
        <v>3729</v>
      </c>
      <c r="J196" s="37" t="s">
        <v>2275</v>
      </c>
      <c r="K196" s="37">
        <v>71</v>
      </c>
    </row>
    <row r="197" spans="1:11" x14ac:dyDescent="0.25">
      <c r="A197" s="37" t="s">
        <v>1073</v>
      </c>
      <c r="B197" s="37">
        <v>920</v>
      </c>
      <c r="C197" s="37">
        <v>4</v>
      </c>
      <c r="D197" s="37">
        <v>80</v>
      </c>
      <c r="E197" s="37">
        <v>15373</v>
      </c>
      <c r="F197" s="37">
        <v>304</v>
      </c>
      <c r="G197" s="37">
        <v>0.85433195652173921</v>
      </c>
      <c r="H197" s="37" t="s">
        <v>1256</v>
      </c>
      <c r="I197" s="37" t="s">
        <v>2308</v>
      </c>
      <c r="J197" s="37" t="s">
        <v>2275</v>
      </c>
      <c r="K197" s="37">
        <v>56</v>
      </c>
    </row>
    <row r="198" spans="1:11" x14ac:dyDescent="0.25">
      <c r="A198" s="37" t="s">
        <v>944</v>
      </c>
      <c r="B198" s="37">
        <v>918</v>
      </c>
      <c r="C198" s="37">
        <v>21</v>
      </c>
      <c r="D198" s="37">
        <v>111</v>
      </c>
      <c r="E198" s="37">
        <v>20234</v>
      </c>
      <c r="F198" s="37">
        <v>347</v>
      </c>
      <c r="G198" s="37">
        <v>1.1810357298474947</v>
      </c>
      <c r="H198" s="37" t="s">
        <v>1232</v>
      </c>
      <c r="I198" s="37" t="s">
        <v>2308</v>
      </c>
      <c r="J198" s="37" t="s">
        <v>2275</v>
      </c>
      <c r="K198" s="37">
        <v>66</v>
      </c>
    </row>
    <row r="199" spans="1:11" x14ac:dyDescent="0.25">
      <c r="A199" s="37" t="s">
        <v>631</v>
      </c>
      <c r="B199" s="37">
        <v>910</v>
      </c>
      <c r="C199" s="37">
        <v>23</v>
      </c>
      <c r="D199" s="37">
        <v>162</v>
      </c>
      <c r="E199" s="37">
        <v>39379</v>
      </c>
      <c r="F199" s="37">
        <v>568</v>
      </c>
      <c r="G199" s="37">
        <v>1.6868258241758243</v>
      </c>
      <c r="H199" s="37" t="s">
        <v>1219</v>
      </c>
      <c r="I199" s="37" t="s">
        <v>2308</v>
      </c>
      <c r="J199" s="37" t="s">
        <v>2275</v>
      </c>
      <c r="K199" s="37">
        <v>95</v>
      </c>
    </row>
    <row r="200" spans="1:11" x14ac:dyDescent="0.25">
      <c r="A200" s="37" t="s">
        <v>674</v>
      </c>
      <c r="B200" s="37">
        <v>906</v>
      </c>
      <c r="C200" s="37">
        <v>18</v>
      </c>
      <c r="D200" s="37">
        <v>186</v>
      </c>
      <c r="E200" s="37">
        <v>35666</v>
      </c>
      <c r="F200" s="37">
        <v>544</v>
      </c>
      <c r="G200" s="37">
        <v>1.6328077262693157</v>
      </c>
      <c r="H200" s="37" t="s">
        <v>1219</v>
      </c>
      <c r="I200" s="37" t="s">
        <v>2308</v>
      </c>
      <c r="J200" s="37" t="s">
        <v>2275</v>
      </c>
      <c r="K200" s="37">
        <v>93</v>
      </c>
    </row>
    <row r="201" spans="1:11" x14ac:dyDescent="0.25">
      <c r="A201" s="37" t="s">
        <v>10309</v>
      </c>
      <c r="B201" s="37">
        <v>906</v>
      </c>
      <c r="C201" s="37">
        <v>18</v>
      </c>
      <c r="D201" s="37">
        <v>186</v>
      </c>
      <c r="E201" s="37">
        <v>35666</v>
      </c>
      <c r="F201" s="37">
        <v>544</v>
      </c>
      <c r="G201" s="37">
        <v>1.6328077262693157</v>
      </c>
      <c r="H201" s="37" t="s">
        <v>1219</v>
      </c>
      <c r="I201" s="37" t="s">
        <v>3729</v>
      </c>
      <c r="J201" s="37" t="s">
        <v>2275</v>
      </c>
      <c r="K201" s="37">
        <v>93</v>
      </c>
    </row>
    <row r="202" spans="1:11" x14ac:dyDescent="0.25">
      <c r="A202" s="37" t="s">
        <v>945</v>
      </c>
      <c r="B202" s="37">
        <v>903</v>
      </c>
      <c r="C202" s="37">
        <v>10</v>
      </c>
      <c r="D202" s="37">
        <v>69</v>
      </c>
      <c r="E202" s="37">
        <v>19860</v>
      </c>
      <c r="F202" s="37">
        <v>293</v>
      </c>
      <c r="G202" s="37">
        <v>0.85700055370985617</v>
      </c>
      <c r="H202" s="37" t="s">
        <v>1220</v>
      </c>
      <c r="I202" s="37" t="s">
        <v>2308</v>
      </c>
      <c r="J202" s="37" t="s">
        <v>2275</v>
      </c>
      <c r="K202" s="37">
        <v>65</v>
      </c>
    </row>
    <row r="203" spans="1:11" x14ac:dyDescent="0.25">
      <c r="A203" s="37" t="s">
        <v>779</v>
      </c>
      <c r="B203" s="37">
        <v>902</v>
      </c>
      <c r="C203" s="37">
        <v>17</v>
      </c>
      <c r="D203" s="37">
        <v>141</v>
      </c>
      <c r="E203" s="37">
        <v>33313</v>
      </c>
      <c r="F203" s="37">
        <v>461</v>
      </c>
      <c r="G203" s="37">
        <v>1.4442337028824834</v>
      </c>
      <c r="H203" s="37" t="s">
        <v>1226</v>
      </c>
      <c r="I203" s="37" t="s">
        <v>2308</v>
      </c>
      <c r="J203" s="37" t="s">
        <v>2275</v>
      </c>
      <c r="K203" s="37">
        <v>89</v>
      </c>
    </row>
    <row r="204" spans="1:11" x14ac:dyDescent="0.25">
      <c r="A204" s="37" t="s">
        <v>1115</v>
      </c>
      <c r="B204" s="37">
        <v>899</v>
      </c>
      <c r="C204" s="37">
        <v>2</v>
      </c>
      <c r="D204" s="37">
        <v>66</v>
      </c>
      <c r="E204" s="37">
        <v>14941</v>
      </c>
      <c r="F204" s="37">
        <v>254</v>
      </c>
      <c r="G204" s="37">
        <v>0.79955784204671854</v>
      </c>
      <c r="H204" s="37" t="s">
        <v>1256</v>
      </c>
      <c r="I204" s="37" t="s">
        <v>2308</v>
      </c>
      <c r="J204" s="37" t="s">
        <v>2275</v>
      </c>
      <c r="K204" s="37">
        <v>54</v>
      </c>
    </row>
    <row r="205" spans="1:11" x14ac:dyDescent="0.25">
      <c r="A205" s="37" t="s">
        <v>847</v>
      </c>
      <c r="B205" s="37">
        <v>899</v>
      </c>
      <c r="C205" s="37">
        <v>14</v>
      </c>
      <c r="D205" s="37">
        <v>102</v>
      </c>
      <c r="E205" s="37">
        <v>24167</v>
      </c>
      <c r="F205" s="37">
        <v>421</v>
      </c>
      <c r="G205" s="37">
        <v>1.1196382647385985</v>
      </c>
      <c r="H205" s="37" t="s">
        <v>1231</v>
      </c>
      <c r="I205" s="37" t="s">
        <v>2308</v>
      </c>
      <c r="J205" s="37" t="s">
        <v>2275</v>
      </c>
      <c r="K205" s="37">
        <v>74</v>
      </c>
    </row>
    <row r="206" spans="1:11" x14ac:dyDescent="0.25">
      <c r="A206" s="37" t="s">
        <v>995</v>
      </c>
      <c r="B206" s="37">
        <v>896</v>
      </c>
      <c r="C206" s="37">
        <v>11</v>
      </c>
      <c r="D206" s="37">
        <v>64</v>
      </c>
      <c r="E206" s="37">
        <v>17021</v>
      </c>
      <c r="F206" s="37">
        <v>255</v>
      </c>
      <c r="G206" s="37">
        <v>0.8148055803571429</v>
      </c>
      <c r="H206" s="37" t="s">
        <v>1251</v>
      </c>
      <c r="I206" s="37" t="s">
        <v>2308</v>
      </c>
      <c r="J206" s="37" t="s">
        <v>2275</v>
      </c>
      <c r="K206" s="37">
        <v>58</v>
      </c>
    </row>
    <row r="207" spans="1:11" x14ac:dyDescent="0.25">
      <c r="A207" s="37" t="s">
        <v>10308</v>
      </c>
      <c r="B207" s="37">
        <v>895</v>
      </c>
      <c r="C207" s="37">
        <v>11</v>
      </c>
      <c r="D207" s="37">
        <v>93</v>
      </c>
      <c r="E207" s="37">
        <v>23004</v>
      </c>
      <c r="F207" s="37">
        <v>445</v>
      </c>
      <c r="G207" s="37">
        <v>1.0881144134078213</v>
      </c>
      <c r="H207" s="37" t="s">
        <v>1219</v>
      </c>
      <c r="I207" s="37" t="s">
        <v>3729</v>
      </c>
      <c r="J207" s="37" t="s">
        <v>2275</v>
      </c>
      <c r="K207" s="37">
        <v>71</v>
      </c>
    </row>
    <row r="208" spans="1:11" x14ac:dyDescent="0.25">
      <c r="A208" s="37" t="s">
        <v>916</v>
      </c>
      <c r="B208" s="37">
        <v>893</v>
      </c>
      <c r="C208" s="37">
        <v>11</v>
      </c>
      <c r="D208" s="37">
        <v>93</v>
      </c>
      <c r="E208" s="37">
        <v>22985</v>
      </c>
      <c r="F208" s="37">
        <v>445</v>
      </c>
      <c r="G208" s="37">
        <v>1.0895624860022397</v>
      </c>
      <c r="H208" s="37" t="s">
        <v>1219</v>
      </c>
      <c r="I208" s="37" t="s">
        <v>2308</v>
      </c>
      <c r="J208" s="37" t="s">
        <v>2275</v>
      </c>
      <c r="K208" s="37">
        <v>71</v>
      </c>
    </row>
    <row r="209" spans="1:11" x14ac:dyDescent="0.25">
      <c r="A209" s="37" t="s">
        <v>968</v>
      </c>
      <c r="B209" s="37">
        <v>889</v>
      </c>
      <c r="C209" s="37">
        <v>13</v>
      </c>
      <c r="D209" s="37">
        <v>124</v>
      </c>
      <c r="E209" s="37">
        <v>21907</v>
      </c>
      <c r="F209" s="37">
        <v>335</v>
      </c>
      <c r="G209" s="37">
        <v>1.2556906636670415</v>
      </c>
      <c r="H209" s="37" t="s">
        <v>1238</v>
      </c>
      <c r="I209" s="37" t="s">
        <v>2308</v>
      </c>
      <c r="J209" s="37" t="s">
        <v>2275</v>
      </c>
      <c r="K209" s="37">
        <v>68</v>
      </c>
    </row>
    <row r="210" spans="1:11" x14ac:dyDescent="0.25">
      <c r="A210" s="37" t="s">
        <v>677</v>
      </c>
      <c r="B210" s="37">
        <v>888</v>
      </c>
      <c r="C210" s="37">
        <v>23</v>
      </c>
      <c r="D210" s="37">
        <v>142</v>
      </c>
      <c r="E210" s="37">
        <v>32217</v>
      </c>
      <c r="F210" s="37">
        <v>516</v>
      </c>
      <c r="G210" s="37">
        <v>1.4825260135135137</v>
      </c>
      <c r="H210" s="37" t="s">
        <v>1225</v>
      </c>
      <c r="I210" s="37" t="s">
        <v>2308</v>
      </c>
      <c r="J210" s="37" t="s">
        <v>2275</v>
      </c>
      <c r="K210" s="37">
        <v>88</v>
      </c>
    </row>
    <row r="211" spans="1:11" x14ac:dyDescent="0.25">
      <c r="A211" s="37" t="s">
        <v>870</v>
      </c>
      <c r="B211" s="37">
        <v>886</v>
      </c>
      <c r="C211" s="37">
        <v>9</v>
      </c>
      <c r="D211" s="37">
        <v>76</v>
      </c>
      <c r="E211" s="37">
        <v>20234</v>
      </c>
      <c r="F211" s="37">
        <v>314</v>
      </c>
      <c r="G211" s="37">
        <v>0.89756207674943567</v>
      </c>
      <c r="H211" s="37" t="s">
        <v>1219</v>
      </c>
      <c r="I211" s="37" t="s">
        <v>2308</v>
      </c>
      <c r="J211" s="37" t="s">
        <v>2275</v>
      </c>
      <c r="K211" s="37">
        <v>70</v>
      </c>
    </row>
    <row r="212" spans="1:11" x14ac:dyDescent="0.25">
      <c r="A212" s="37" t="s">
        <v>749</v>
      </c>
      <c r="B212" s="37">
        <v>879</v>
      </c>
      <c r="C212" s="37">
        <v>14</v>
      </c>
      <c r="D212" s="37">
        <v>109</v>
      </c>
      <c r="E212" s="37">
        <v>24475</v>
      </c>
      <c r="F212" s="37">
        <v>479</v>
      </c>
      <c r="G212" s="37">
        <v>1.1821959044368602</v>
      </c>
      <c r="H212" s="37" t="s">
        <v>1219</v>
      </c>
      <c r="I212" s="37" t="s">
        <v>2308</v>
      </c>
      <c r="J212" s="37" t="s">
        <v>2275</v>
      </c>
      <c r="K212" s="37">
        <v>77</v>
      </c>
    </row>
    <row r="213" spans="1:11" x14ac:dyDescent="0.25">
      <c r="A213" s="37" t="s">
        <v>640</v>
      </c>
      <c r="B213" s="37">
        <v>878</v>
      </c>
      <c r="C213" s="37">
        <v>23</v>
      </c>
      <c r="D213" s="37">
        <v>130</v>
      </c>
      <c r="E213" s="37">
        <v>26730</v>
      </c>
      <c r="F213" s="37">
        <v>496</v>
      </c>
      <c r="G213" s="37">
        <v>1.3116932801822323</v>
      </c>
      <c r="H213" s="37" t="s">
        <v>1219</v>
      </c>
      <c r="I213" s="37" t="s">
        <v>2308</v>
      </c>
      <c r="J213" s="37" t="s">
        <v>2275</v>
      </c>
      <c r="K213" s="37">
        <v>78</v>
      </c>
    </row>
    <row r="214" spans="1:11" x14ac:dyDescent="0.25">
      <c r="A214" s="37" t="s">
        <v>10307</v>
      </c>
      <c r="B214" s="37">
        <v>878</v>
      </c>
      <c r="C214" s="37">
        <v>8</v>
      </c>
      <c r="D214" s="37">
        <v>97</v>
      </c>
      <c r="E214" s="37">
        <v>21990</v>
      </c>
      <c r="F214" s="37">
        <v>369</v>
      </c>
      <c r="G214" s="37">
        <v>1.036370159453303</v>
      </c>
      <c r="H214" s="37" t="s">
        <v>1219</v>
      </c>
      <c r="I214" s="37" t="s">
        <v>3729</v>
      </c>
      <c r="J214" s="37" t="s">
        <v>2275</v>
      </c>
      <c r="K214" s="37">
        <v>71</v>
      </c>
    </row>
    <row r="215" spans="1:11" x14ac:dyDescent="0.25">
      <c r="A215" s="37" t="s">
        <v>927</v>
      </c>
      <c r="B215" s="37">
        <v>877</v>
      </c>
      <c r="C215" s="37">
        <v>5</v>
      </c>
      <c r="D215" s="37">
        <v>63</v>
      </c>
      <c r="E215" s="37">
        <v>18260</v>
      </c>
      <c r="F215" s="37">
        <v>373</v>
      </c>
      <c r="G215" s="37">
        <v>0.8802690992018245</v>
      </c>
      <c r="H215" s="37" t="s">
        <v>2276</v>
      </c>
      <c r="I215" s="37" t="s">
        <v>2308</v>
      </c>
      <c r="J215" s="37" t="s">
        <v>2275</v>
      </c>
      <c r="K215" s="37">
        <v>62</v>
      </c>
    </row>
    <row r="216" spans="1:11" x14ac:dyDescent="0.25">
      <c r="A216" s="37" t="s">
        <v>679</v>
      </c>
      <c r="B216" s="37">
        <v>875</v>
      </c>
      <c r="C216" s="37">
        <v>13</v>
      </c>
      <c r="D216" s="37">
        <v>126</v>
      </c>
      <c r="E216" s="37">
        <v>29049</v>
      </c>
      <c r="F216" s="37">
        <v>505</v>
      </c>
      <c r="G216" s="37">
        <v>1.3075389714285715</v>
      </c>
      <c r="H216" s="37" t="s">
        <v>1219</v>
      </c>
      <c r="I216" s="37" t="s">
        <v>2308</v>
      </c>
      <c r="J216" s="37" t="s">
        <v>2275</v>
      </c>
      <c r="K216" s="37">
        <v>83</v>
      </c>
    </row>
    <row r="217" spans="1:11" x14ac:dyDescent="0.25">
      <c r="A217" s="37" t="s">
        <v>1042</v>
      </c>
      <c r="B217" s="37">
        <v>872</v>
      </c>
      <c r="C217" s="37">
        <v>10</v>
      </c>
      <c r="D217" s="37">
        <v>88</v>
      </c>
      <c r="E217" s="37">
        <v>20819</v>
      </c>
      <c r="F217" s="37">
        <v>318</v>
      </c>
      <c r="G217" s="37">
        <v>1.1017139908256881</v>
      </c>
      <c r="H217" s="37" t="s">
        <v>1239</v>
      </c>
      <c r="I217" s="37" t="s">
        <v>2308</v>
      </c>
      <c r="J217" s="37" t="s">
        <v>2275</v>
      </c>
      <c r="K217" s="37">
        <v>66</v>
      </c>
    </row>
    <row r="218" spans="1:11" x14ac:dyDescent="0.25">
      <c r="A218" s="37" t="s">
        <v>788</v>
      </c>
      <c r="B218" s="37">
        <v>871</v>
      </c>
      <c r="C218" s="37">
        <v>11</v>
      </c>
      <c r="D218" s="37">
        <v>102</v>
      </c>
      <c r="E218" s="37">
        <v>26486</v>
      </c>
      <c r="F218" s="37">
        <v>384</v>
      </c>
      <c r="G218" s="37">
        <v>1.1877092996555683</v>
      </c>
      <c r="H218" s="37" t="s">
        <v>1219</v>
      </c>
      <c r="I218" s="37" t="s">
        <v>2308</v>
      </c>
      <c r="J218" s="37" t="s">
        <v>2275</v>
      </c>
      <c r="K218" s="37">
        <v>74</v>
      </c>
    </row>
    <row r="219" spans="1:11" x14ac:dyDescent="0.25">
      <c r="A219" s="37" t="s">
        <v>795</v>
      </c>
      <c r="B219" s="37">
        <v>870</v>
      </c>
      <c r="C219" s="37">
        <v>8</v>
      </c>
      <c r="D219" s="37">
        <v>104</v>
      </c>
      <c r="E219" s="37">
        <v>20985</v>
      </c>
      <c r="F219" s="37">
        <v>406</v>
      </c>
      <c r="G219" s="37">
        <v>1.1140677011494253</v>
      </c>
      <c r="H219" s="37" t="s">
        <v>1218</v>
      </c>
      <c r="I219" s="37" t="s">
        <v>2308</v>
      </c>
      <c r="J219" s="37" t="s">
        <v>2275</v>
      </c>
      <c r="K219" s="37">
        <v>71</v>
      </c>
    </row>
    <row r="220" spans="1:11" x14ac:dyDescent="0.25">
      <c r="A220" s="37" t="s">
        <v>733</v>
      </c>
      <c r="B220" s="37">
        <v>866</v>
      </c>
      <c r="C220" s="37">
        <v>12</v>
      </c>
      <c r="D220" s="37">
        <v>116</v>
      </c>
      <c r="E220" s="37">
        <v>25520</v>
      </c>
      <c r="F220" s="37">
        <v>452</v>
      </c>
      <c r="G220" s="37">
        <v>1.2906495381062357</v>
      </c>
      <c r="H220" s="37" t="s">
        <v>1231</v>
      </c>
      <c r="I220" s="37" t="s">
        <v>2308</v>
      </c>
      <c r="J220" s="37" t="s">
        <v>2275</v>
      </c>
      <c r="K220" s="37">
        <v>73</v>
      </c>
    </row>
    <row r="221" spans="1:11" x14ac:dyDescent="0.25">
      <c r="A221" s="37" t="s">
        <v>1046</v>
      </c>
      <c r="B221" s="37">
        <v>864</v>
      </c>
      <c r="C221" s="37">
        <v>19</v>
      </c>
      <c r="D221" s="37">
        <v>105</v>
      </c>
      <c r="E221" s="37">
        <v>26298</v>
      </c>
      <c r="F221" s="37">
        <v>425</v>
      </c>
      <c r="G221" s="37">
        <v>1.3059118055555556</v>
      </c>
      <c r="H221" s="37" t="s">
        <v>1235</v>
      </c>
      <c r="I221" s="37" t="s">
        <v>2308</v>
      </c>
      <c r="J221" s="37" t="s">
        <v>2275</v>
      </c>
      <c r="K221" s="37">
        <v>73</v>
      </c>
    </row>
    <row r="222" spans="1:11" x14ac:dyDescent="0.25">
      <c r="A222" s="37" t="s">
        <v>622</v>
      </c>
      <c r="B222" s="37">
        <v>862</v>
      </c>
      <c r="C222" s="37">
        <v>17</v>
      </c>
      <c r="D222" s="37">
        <v>187</v>
      </c>
      <c r="E222" s="37">
        <v>34824</v>
      </c>
      <c r="F222" s="37">
        <v>627</v>
      </c>
      <c r="G222" s="37">
        <v>1.6539501160092809</v>
      </c>
      <c r="H222" s="37" t="s">
        <v>1220</v>
      </c>
      <c r="I222" s="37" t="s">
        <v>2308</v>
      </c>
      <c r="J222" s="37" t="s">
        <v>2275</v>
      </c>
      <c r="K222" s="37">
        <v>93</v>
      </c>
    </row>
    <row r="223" spans="1:11" x14ac:dyDescent="0.25">
      <c r="A223" s="37" t="s">
        <v>691</v>
      </c>
      <c r="B223" s="37">
        <v>862</v>
      </c>
      <c r="C223" s="37">
        <v>13</v>
      </c>
      <c r="D223" s="37">
        <v>139</v>
      </c>
      <c r="E223" s="37">
        <v>29327</v>
      </c>
      <c r="F223" s="37">
        <v>465</v>
      </c>
      <c r="G223" s="37">
        <v>1.4465458236658935</v>
      </c>
      <c r="H223" s="37" t="s">
        <v>1219</v>
      </c>
      <c r="I223" s="37" t="s">
        <v>2308</v>
      </c>
      <c r="J223" s="37" t="s">
        <v>2275</v>
      </c>
      <c r="K223" s="37">
        <v>82</v>
      </c>
    </row>
    <row r="224" spans="1:11" x14ac:dyDescent="0.25">
      <c r="A224" s="37" t="s">
        <v>10306</v>
      </c>
      <c r="B224" s="37">
        <v>859</v>
      </c>
      <c r="C224" s="37">
        <v>8</v>
      </c>
      <c r="D224" s="37">
        <v>52</v>
      </c>
      <c r="E224" s="37">
        <v>13359</v>
      </c>
      <c r="F224" s="37">
        <v>268</v>
      </c>
      <c r="G224" s="37">
        <v>0.75381722933643769</v>
      </c>
      <c r="H224" s="37" t="s">
        <v>1220</v>
      </c>
      <c r="I224" s="37" t="s">
        <v>2321</v>
      </c>
      <c r="J224" s="37" t="s">
        <v>2275</v>
      </c>
      <c r="K224" s="37">
        <v>51</v>
      </c>
    </row>
    <row r="225" spans="1:11" x14ac:dyDescent="0.25">
      <c r="A225" s="37" t="s">
        <v>1082</v>
      </c>
      <c r="B225" s="37">
        <v>854</v>
      </c>
      <c r="C225" s="37">
        <v>3</v>
      </c>
      <c r="D225" s="37">
        <v>76</v>
      </c>
      <c r="E225" s="37">
        <v>15250</v>
      </c>
      <c r="F225" s="37">
        <v>292</v>
      </c>
      <c r="G225" s="37">
        <v>0.88960960187353644</v>
      </c>
      <c r="H225" s="37" t="s">
        <v>1224</v>
      </c>
      <c r="I225" s="37" t="s">
        <v>2308</v>
      </c>
      <c r="J225" s="37" t="s">
        <v>2275</v>
      </c>
      <c r="K225" s="37">
        <v>55</v>
      </c>
    </row>
    <row r="226" spans="1:11" x14ac:dyDescent="0.25">
      <c r="A226" s="37" t="s">
        <v>665</v>
      </c>
      <c r="B226" s="37">
        <v>851</v>
      </c>
      <c r="C226" s="37">
        <v>22</v>
      </c>
      <c r="D226" s="37">
        <v>152</v>
      </c>
      <c r="E226" s="37">
        <v>31316</v>
      </c>
      <c r="F226" s="37">
        <v>494</v>
      </c>
      <c r="G226" s="37">
        <v>1.5164267920094008</v>
      </c>
      <c r="H226" s="37" t="s">
        <v>1219</v>
      </c>
      <c r="I226" s="37" t="s">
        <v>2308</v>
      </c>
      <c r="J226" s="37" t="s">
        <v>2275</v>
      </c>
      <c r="K226" s="37">
        <v>88</v>
      </c>
    </row>
    <row r="227" spans="1:11" x14ac:dyDescent="0.25">
      <c r="A227" s="37" t="s">
        <v>908</v>
      </c>
      <c r="B227" s="37">
        <v>849</v>
      </c>
      <c r="C227" s="37">
        <v>11</v>
      </c>
      <c r="D227" s="37">
        <v>56</v>
      </c>
      <c r="E227" s="37">
        <v>16480</v>
      </c>
      <c r="F227" s="37">
        <v>271</v>
      </c>
      <c r="G227" s="37">
        <v>0.85569823321554772</v>
      </c>
      <c r="H227" s="37" t="s">
        <v>1245</v>
      </c>
      <c r="I227" s="37" t="s">
        <v>2308</v>
      </c>
      <c r="J227" s="37" t="s">
        <v>2275</v>
      </c>
      <c r="K227" s="37">
        <v>53</v>
      </c>
    </row>
    <row r="228" spans="1:11" x14ac:dyDescent="0.25">
      <c r="A228" s="37" t="s">
        <v>894</v>
      </c>
      <c r="B228" s="37">
        <v>849</v>
      </c>
      <c r="C228" s="37">
        <v>3</v>
      </c>
      <c r="D228" s="37">
        <v>61</v>
      </c>
      <c r="E228" s="37">
        <v>16897</v>
      </c>
      <c r="F228" s="37">
        <v>347</v>
      </c>
      <c r="G228" s="37">
        <v>0.79597950530035333</v>
      </c>
      <c r="H228" s="37" t="s">
        <v>1222</v>
      </c>
      <c r="I228" s="37" t="s">
        <v>2308</v>
      </c>
      <c r="J228" s="37" t="s">
        <v>2275</v>
      </c>
      <c r="K228" s="37">
        <v>62</v>
      </c>
    </row>
    <row r="229" spans="1:11" x14ac:dyDescent="0.25">
      <c r="A229" s="37" t="s">
        <v>914</v>
      </c>
      <c r="B229" s="37">
        <v>847</v>
      </c>
      <c r="C229" s="37">
        <v>4</v>
      </c>
      <c r="D229" s="37">
        <v>56</v>
      </c>
      <c r="E229" s="37">
        <v>15848</v>
      </c>
      <c r="F229" s="37">
        <v>359</v>
      </c>
      <c r="G229" s="37">
        <v>0.7817807556080284</v>
      </c>
      <c r="H229" s="37" t="s">
        <v>1220</v>
      </c>
      <c r="I229" s="37" t="s">
        <v>2308</v>
      </c>
      <c r="J229" s="37" t="s">
        <v>2275</v>
      </c>
      <c r="K229" s="37">
        <v>55</v>
      </c>
    </row>
    <row r="230" spans="1:11" x14ac:dyDescent="0.25">
      <c r="A230" s="37" t="s">
        <v>818</v>
      </c>
      <c r="B230" s="37">
        <v>846</v>
      </c>
      <c r="C230" s="37">
        <v>9</v>
      </c>
      <c r="D230" s="37">
        <v>102</v>
      </c>
      <c r="E230" s="37">
        <v>22013</v>
      </c>
      <c r="F230" s="37">
        <v>362</v>
      </c>
      <c r="G230" s="37">
        <v>1.1872582742316786</v>
      </c>
      <c r="H230" s="37" t="s">
        <v>1218</v>
      </c>
      <c r="I230" s="37" t="s">
        <v>2308</v>
      </c>
      <c r="J230" s="37" t="s">
        <v>2275</v>
      </c>
      <c r="K230" s="37">
        <v>64</v>
      </c>
    </row>
    <row r="231" spans="1:11" x14ac:dyDescent="0.25">
      <c r="A231" s="37" t="s">
        <v>860</v>
      </c>
      <c r="B231" s="37">
        <v>843</v>
      </c>
      <c r="C231" s="37">
        <v>9</v>
      </c>
      <c r="D231" s="37">
        <v>79</v>
      </c>
      <c r="E231" s="37">
        <v>19959</v>
      </c>
      <c r="F231" s="37">
        <v>328</v>
      </c>
      <c r="G231" s="37">
        <v>1.0242245551601425</v>
      </c>
      <c r="H231" s="37" t="s">
        <v>2276</v>
      </c>
      <c r="I231" s="37" t="s">
        <v>2308</v>
      </c>
      <c r="J231" s="37" t="s">
        <v>2275</v>
      </c>
      <c r="K231" s="37">
        <v>63</v>
      </c>
    </row>
    <row r="232" spans="1:11" x14ac:dyDescent="0.25">
      <c r="A232" s="37" t="s">
        <v>956</v>
      </c>
      <c r="B232" s="37">
        <v>841</v>
      </c>
      <c r="C232" s="37">
        <v>7</v>
      </c>
      <c r="D232" s="37">
        <v>89</v>
      </c>
      <c r="E232" s="37">
        <v>21698</v>
      </c>
      <c r="F232" s="37">
        <v>365</v>
      </c>
      <c r="G232" s="37">
        <v>1.0684080856123663</v>
      </c>
      <c r="H232" s="37" t="s">
        <v>1230</v>
      </c>
      <c r="I232" s="37" t="s">
        <v>2308</v>
      </c>
      <c r="J232" s="37" t="s">
        <v>2275</v>
      </c>
      <c r="K232" s="37">
        <v>66</v>
      </c>
    </row>
    <row r="233" spans="1:11" x14ac:dyDescent="0.25">
      <c r="A233" s="37" t="s">
        <v>850</v>
      </c>
      <c r="B233" s="37">
        <v>841</v>
      </c>
      <c r="C233" s="37">
        <v>9</v>
      </c>
      <c r="D233" s="37">
        <v>108</v>
      </c>
      <c r="E233" s="37">
        <v>19946</v>
      </c>
      <c r="F233" s="37">
        <v>440</v>
      </c>
      <c r="G233" s="37">
        <v>1.107545422116528</v>
      </c>
      <c r="H233" s="37" t="s">
        <v>1218</v>
      </c>
      <c r="I233" s="37" t="s">
        <v>2308</v>
      </c>
      <c r="J233" s="37" t="s">
        <v>2275</v>
      </c>
      <c r="K233" s="37">
        <v>69</v>
      </c>
    </row>
    <row r="234" spans="1:11" x14ac:dyDescent="0.25">
      <c r="A234" s="37" t="s">
        <v>940</v>
      </c>
      <c r="B234" s="37">
        <v>838</v>
      </c>
      <c r="C234" s="37">
        <v>8</v>
      </c>
      <c r="D234" s="37">
        <v>80</v>
      </c>
      <c r="E234" s="37">
        <v>20481</v>
      </c>
      <c r="F234" s="37">
        <v>428</v>
      </c>
      <c r="G234" s="37">
        <v>1.0328732696897376</v>
      </c>
      <c r="H234" s="37" t="s">
        <v>1219</v>
      </c>
      <c r="I234" s="37" t="s">
        <v>2308</v>
      </c>
      <c r="J234" s="37" t="s">
        <v>2275</v>
      </c>
      <c r="K234" s="37">
        <v>63</v>
      </c>
    </row>
    <row r="235" spans="1:11" x14ac:dyDescent="0.25">
      <c r="A235" s="37" t="s">
        <v>1167</v>
      </c>
      <c r="B235" s="37">
        <v>838</v>
      </c>
      <c r="C235" s="37">
        <v>3</v>
      </c>
      <c r="D235" s="37">
        <v>48</v>
      </c>
      <c r="E235" s="37">
        <v>14878</v>
      </c>
      <c r="F235" s="37">
        <v>269</v>
      </c>
      <c r="G235" s="37">
        <v>0.73005930787589501</v>
      </c>
      <c r="H235" s="37" t="s">
        <v>1220</v>
      </c>
      <c r="I235" s="37" t="s">
        <v>2308</v>
      </c>
      <c r="J235" s="37" t="s">
        <v>2275</v>
      </c>
      <c r="K235" s="37">
        <v>59</v>
      </c>
    </row>
    <row r="236" spans="1:11" x14ac:dyDescent="0.25">
      <c r="A236" s="37" t="s">
        <v>1177</v>
      </c>
      <c r="B236" s="37">
        <v>837</v>
      </c>
      <c r="C236" s="37">
        <v>4</v>
      </c>
      <c r="D236" s="37">
        <v>47</v>
      </c>
      <c r="E236" s="37">
        <v>15524</v>
      </c>
      <c r="F236" s="37">
        <v>325</v>
      </c>
      <c r="G236" s="37">
        <v>0.7764461170848268</v>
      </c>
      <c r="H236" s="37" t="s">
        <v>1220</v>
      </c>
      <c r="I236" s="37" t="s">
        <v>2308</v>
      </c>
      <c r="J236" s="37" t="s">
        <v>2275</v>
      </c>
      <c r="K236" s="37">
        <v>54</v>
      </c>
    </row>
    <row r="237" spans="1:11" x14ac:dyDescent="0.25">
      <c r="A237" s="37" t="s">
        <v>938</v>
      </c>
      <c r="B237" s="37">
        <v>835</v>
      </c>
      <c r="C237" s="37">
        <v>14</v>
      </c>
      <c r="D237" s="37">
        <v>134</v>
      </c>
      <c r="E237" s="37">
        <v>20891</v>
      </c>
      <c r="F237" s="37">
        <v>325</v>
      </c>
      <c r="G237" s="37">
        <v>1.4072140119760479</v>
      </c>
      <c r="H237" s="37" t="s">
        <v>1224</v>
      </c>
      <c r="I237" s="37" t="s">
        <v>2308</v>
      </c>
      <c r="J237" s="37" t="s">
        <v>2275</v>
      </c>
      <c r="K237" s="37">
        <v>72</v>
      </c>
    </row>
    <row r="238" spans="1:11" x14ac:dyDescent="0.25">
      <c r="A238" s="37" t="s">
        <v>1129</v>
      </c>
      <c r="B238" s="37">
        <v>833</v>
      </c>
      <c r="C238" s="37">
        <v>2</v>
      </c>
      <c r="D238" s="37">
        <v>42</v>
      </c>
      <c r="E238" s="37">
        <v>13966</v>
      </c>
      <c r="F238" s="37">
        <v>335</v>
      </c>
      <c r="G238" s="37">
        <v>0.68548427370948384</v>
      </c>
      <c r="H238" s="37" t="s">
        <v>1235</v>
      </c>
      <c r="I238" s="37" t="s">
        <v>2321</v>
      </c>
      <c r="J238" s="37" t="s">
        <v>2275</v>
      </c>
      <c r="K238" s="37">
        <v>53</v>
      </c>
    </row>
    <row r="239" spans="1:11" x14ac:dyDescent="0.25">
      <c r="A239" s="37" t="s">
        <v>851</v>
      </c>
      <c r="B239" s="37">
        <v>827</v>
      </c>
      <c r="C239" s="37">
        <v>8</v>
      </c>
      <c r="D239" s="37">
        <v>69</v>
      </c>
      <c r="E239" s="37">
        <v>19092</v>
      </c>
      <c r="F239" s="37">
        <v>361</v>
      </c>
      <c r="G239" s="37">
        <v>0.91544800483675937</v>
      </c>
      <c r="H239" s="37" t="s">
        <v>1219</v>
      </c>
      <c r="I239" s="37" t="s">
        <v>2308</v>
      </c>
      <c r="J239" s="37" t="s">
        <v>2275</v>
      </c>
      <c r="K239" s="37">
        <v>64</v>
      </c>
    </row>
    <row r="240" spans="1:11" x14ac:dyDescent="0.25">
      <c r="A240" s="37" t="s">
        <v>878</v>
      </c>
      <c r="B240" s="37">
        <v>827</v>
      </c>
      <c r="C240" s="37">
        <v>11</v>
      </c>
      <c r="D240" s="37">
        <v>98</v>
      </c>
      <c r="E240" s="37">
        <v>21917</v>
      </c>
      <c r="F240" s="37">
        <v>417</v>
      </c>
      <c r="G240" s="37">
        <v>1.1379835550181379</v>
      </c>
      <c r="H240" s="37" t="s">
        <v>1218</v>
      </c>
      <c r="I240" s="37" t="s">
        <v>2308</v>
      </c>
      <c r="J240" s="37" t="s">
        <v>2275</v>
      </c>
      <c r="K240" s="37">
        <v>64</v>
      </c>
    </row>
    <row r="241" spans="1:11" x14ac:dyDescent="0.25">
      <c r="A241" s="37" t="s">
        <v>980</v>
      </c>
      <c r="B241" s="37">
        <v>824</v>
      </c>
      <c r="C241" s="37">
        <v>16</v>
      </c>
      <c r="D241" s="37">
        <v>107</v>
      </c>
      <c r="E241" s="37">
        <v>17565</v>
      </c>
      <c r="F241" s="37">
        <v>364</v>
      </c>
      <c r="G241" s="37">
        <v>1.2667157766990291</v>
      </c>
      <c r="H241" s="37" t="s">
        <v>1232</v>
      </c>
      <c r="I241" s="37" t="s">
        <v>2308</v>
      </c>
      <c r="J241" s="37" t="s">
        <v>2275</v>
      </c>
      <c r="K241" s="37">
        <v>61</v>
      </c>
    </row>
    <row r="242" spans="1:11" x14ac:dyDescent="0.25">
      <c r="A242" s="37" t="s">
        <v>10305</v>
      </c>
      <c r="B242" s="37">
        <v>823</v>
      </c>
      <c r="C242" s="37">
        <v>12</v>
      </c>
      <c r="D242" s="37">
        <v>107</v>
      </c>
      <c r="E242" s="37">
        <v>25137</v>
      </c>
      <c r="F242" s="37">
        <v>409</v>
      </c>
      <c r="G242" s="37">
        <v>1.2222547995139732</v>
      </c>
      <c r="H242" s="37" t="s">
        <v>1219</v>
      </c>
      <c r="I242" s="37" t="s">
        <v>3729</v>
      </c>
      <c r="J242" s="37" t="s">
        <v>2275</v>
      </c>
      <c r="K242" s="37">
        <v>71</v>
      </c>
    </row>
    <row r="243" spans="1:11" x14ac:dyDescent="0.25">
      <c r="A243" s="37" t="s">
        <v>1077</v>
      </c>
      <c r="B243" s="37">
        <v>820</v>
      </c>
      <c r="C243" s="37">
        <v>10</v>
      </c>
      <c r="D243" s="37">
        <v>106</v>
      </c>
      <c r="E243" s="37">
        <v>16808</v>
      </c>
      <c r="F243" s="37">
        <v>386</v>
      </c>
      <c r="G243" s="37">
        <v>1.2243259756097562</v>
      </c>
      <c r="H243" s="37" t="s">
        <v>1232</v>
      </c>
      <c r="I243" s="37" t="s">
        <v>2308</v>
      </c>
      <c r="J243" s="37" t="s">
        <v>2275</v>
      </c>
      <c r="K243" s="37">
        <v>60</v>
      </c>
    </row>
    <row r="244" spans="1:11" x14ac:dyDescent="0.25">
      <c r="A244" s="37" t="s">
        <v>835</v>
      </c>
      <c r="B244" s="37">
        <v>819</v>
      </c>
      <c r="C244" s="37">
        <v>15</v>
      </c>
      <c r="D244" s="37">
        <v>107</v>
      </c>
      <c r="E244" s="37">
        <v>24062</v>
      </c>
      <c r="F244" s="37">
        <v>391</v>
      </c>
      <c r="G244" s="37">
        <v>1.2951100122100123</v>
      </c>
      <c r="H244" s="37" t="s">
        <v>1234</v>
      </c>
      <c r="I244" s="37" t="s">
        <v>2308</v>
      </c>
      <c r="J244" s="37" t="s">
        <v>2275</v>
      </c>
      <c r="K244" s="37">
        <v>69</v>
      </c>
    </row>
    <row r="245" spans="1:11" x14ac:dyDescent="0.25">
      <c r="A245" s="37" t="s">
        <v>10304</v>
      </c>
      <c r="B245" s="37">
        <v>817</v>
      </c>
      <c r="C245" s="37">
        <v>4</v>
      </c>
      <c r="D245" s="37">
        <v>65</v>
      </c>
      <c r="E245" s="37">
        <v>15350</v>
      </c>
      <c r="F245" s="37">
        <v>272</v>
      </c>
      <c r="G245" s="37">
        <v>0.82292570379436969</v>
      </c>
      <c r="H245" s="37" t="s">
        <v>1226</v>
      </c>
      <c r="I245" s="37" t="s">
        <v>3729</v>
      </c>
      <c r="J245" s="37" t="s">
        <v>2275</v>
      </c>
      <c r="K245" s="37">
        <v>55</v>
      </c>
    </row>
    <row r="246" spans="1:11" x14ac:dyDescent="0.25">
      <c r="A246" s="37" t="s">
        <v>915</v>
      </c>
      <c r="B246" s="37">
        <v>815</v>
      </c>
      <c r="C246" s="37">
        <v>10</v>
      </c>
      <c r="D246" s="37">
        <v>88</v>
      </c>
      <c r="E246" s="37">
        <v>22934</v>
      </c>
      <c r="F246" s="37">
        <v>339</v>
      </c>
      <c r="G246" s="37">
        <v>1.1176620858895707</v>
      </c>
      <c r="H246" s="37" t="s">
        <v>1219</v>
      </c>
      <c r="I246" s="37" t="s">
        <v>2308</v>
      </c>
      <c r="J246" s="37" t="s">
        <v>2275</v>
      </c>
      <c r="K246" s="37">
        <v>68</v>
      </c>
    </row>
    <row r="247" spans="1:11" x14ac:dyDescent="0.25">
      <c r="A247" s="37" t="s">
        <v>1189</v>
      </c>
      <c r="B247" s="37">
        <v>814</v>
      </c>
      <c r="C247" s="37">
        <v>5</v>
      </c>
      <c r="D247" s="37">
        <v>74</v>
      </c>
      <c r="E247" s="37">
        <v>15817</v>
      </c>
      <c r="F247" s="37">
        <v>322</v>
      </c>
      <c r="G247" s="37">
        <v>0.92919484029484034</v>
      </c>
      <c r="H247" s="37" t="s">
        <v>1233</v>
      </c>
      <c r="I247" s="37" t="s">
        <v>2308</v>
      </c>
      <c r="J247" s="37" t="s">
        <v>2275</v>
      </c>
      <c r="K247" s="37">
        <v>58</v>
      </c>
    </row>
    <row r="248" spans="1:11" x14ac:dyDescent="0.25">
      <c r="A248" s="37" t="s">
        <v>736</v>
      </c>
      <c r="B248" s="37">
        <v>811</v>
      </c>
      <c r="C248" s="37">
        <v>12</v>
      </c>
      <c r="D248" s="37">
        <v>106</v>
      </c>
      <c r="E248" s="37">
        <v>23632</v>
      </c>
      <c r="F248" s="37">
        <v>385</v>
      </c>
      <c r="G248" s="37">
        <v>1.2424503082614058</v>
      </c>
      <c r="H248" s="37" t="s">
        <v>1222</v>
      </c>
      <c r="I248" s="37" t="s">
        <v>2308</v>
      </c>
      <c r="J248" s="37" t="s">
        <v>2275</v>
      </c>
      <c r="K248" s="37">
        <v>74</v>
      </c>
    </row>
    <row r="249" spans="1:11" x14ac:dyDescent="0.25">
      <c r="A249" s="37" t="s">
        <v>790</v>
      </c>
      <c r="B249" s="37">
        <v>808</v>
      </c>
      <c r="C249" s="37">
        <v>7</v>
      </c>
      <c r="D249" s="37">
        <v>100</v>
      </c>
      <c r="E249" s="37">
        <v>21225</v>
      </c>
      <c r="F249" s="37">
        <v>437</v>
      </c>
      <c r="G249" s="37">
        <v>1.0675241336633665</v>
      </c>
      <c r="H249" s="37" t="s">
        <v>1219</v>
      </c>
      <c r="I249" s="37" t="s">
        <v>2308</v>
      </c>
      <c r="J249" s="37" t="s">
        <v>2275</v>
      </c>
      <c r="K249" s="37">
        <v>71</v>
      </c>
    </row>
    <row r="250" spans="1:11" x14ac:dyDescent="0.25">
      <c r="A250" s="37" t="s">
        <v>853</v>
      </c>
      <c r="B250" s="37">
        <v>807</v>
      </c>
      <c r="C250" s="37">
        <v>5</v>
      </c>
      <c r="D250" s="37">
        <v>90</v>
      </c>
      <c r="E250" s="37">
        <v>20768</v>
      </c>
      <c r="F250" s="37">
        <v>384</v>
      </c>
      <c r="G250" s="37">
        <v>1.0618453531598513</v>
      </c>
      <c r="H250" s="37" t="s">
        <v>2276</v>
      </c>
      <c r="I250" s="37" t="s">
        <v>2308</v>
      </c>
      <c r="J250" s="37" t="s">
        <v>2275</v>
      </c>
      <c r="K250" s="37">
        <v>68</v>
      </c>
    </row>
    <row r="251" spans="1:11" x14ac:dyDescent="0.25">
      <c r="A251" s="37" t="s">
        <v>776</v>
      </c>
      <c r="B251" s="37">
        <v>803</v>
      </c>
      <c r="C251" s="37">
        <v>10</v>
      </c>
      <c r="D251" s="37">
        <v>82</v>
      </c>
      <c r="E251" s="37">
        <v>21465</v>
      </c>
      <c r="F251" s="37">
        <v>360</v>
      </c>
      <c r="G251" s="37">
        <v>1.1402884184308841</v>
      </c>
      <c r="H251" s="37" t="s">
        <v>1223</v>
      </c>
      <c r="I251" s="37" t="s">
        <v>2308</v>
      </c>
      <c r="J251" s="37" t="s">
        <v>2275</v>
      </c>
      <c r="K251" s="37">
        <v>68</v>
      </c>
    </row>
    <row r="252" spans="1:11" x14ac:dyDescent="0.25">
      <c r="A252" s="37" t="s">
        <v>798</v>
      </c>
      <c r="B252" s="37">
        <v>802</v>
      </c>
      <c r="C252" s="37">
        <v>7</v>
      </c>
      <c r="D252" s="37">
        <v>71</v>
      </c>
      <c r="E252" s="37">
        <v>17431</v>
      </c>
      <c r="F252" s="37">
        <v>334</v>
      </c>
      <c r="G252" s="37">
        <v>0.94457344139650878</v>
      </c>
      <c r="H252" s="37" t="s">
        <v>2276</v>
      </c>
      <c r="I252" s="37" t="s">
        <v>2308</v>
      </c>
      <c r="J252" s="37" t="s">
        <v>2275</v>
      </c>
      <c r="K252" s="37">
        <v>63</v>
      </c>
    </row>
    <row r="253" spans="1:11" x14ac:dyDescent="0.25">
      <c r="A253" s="37" t="s">
        <v>10303</v>
      </c>
      <c r="B253" s="37">
        <v>798</v>
      </c>
      <c r="C253" s="37">
        <v>33</v>
      </c>
      <c r="D253" s="37">
        <v>198</v>
      </c>
      <c r="E253" s="37">
        <v>42842</v>
      </c>
      <c r="F253" s="37">
        <v>536</v>
      </c>
      <c r="G253" s="37">
        <v>1.9919055137844612</v>
      </c>
      <c r="H253" s="37" t="s">
        <v>1219</v>
      </c>
      <c r="I253" s="37" t="s">
        <v>2308</v>
      </c>
      <c r="J253" s="37" t="s">
        <v>2275</v>
      </c>
      <c r="K253" s="37">
        <v>103</v>
      </c>
    </row>
    <row r="254" spans="1:11" x14ac:dyDescent="0.25">
      <c r="A254" s="37" t="s">
        <v>761</v>
      </c>
      <c r="B254" s="37">
        <v>795</v>
      </c>
      <c r="C254" s="37">
        <v>12</v>
      </c>
      <c r="D254" s="37">
        <v>106</v>
      </c>
      <c r="E254" s="37">
        <v>24665</v>
      </c>
      <c r="F254" s="37">
        <v>399</v>
      </c>
      <c r="G254" s="37">
        <v>1.2435708176100631</v>
      </c>
      <c r="H254" s="37" t="s">
        <v>1219</v>
      </c>
      <c r="I254" s="37" t="s">
        <v>2308</v>
      </c>
      <c r="J254" s="37" t="s">
        <v>2275</v>
      </c>
      <c r="K254" s="37">
        <v>71</v>
      </c>
    </row>
    <row r="255" spans="1:11" x14ac:dyDescent="0.25">
      <c r="A255" s="37" t="s">
        <v>1027</v>
      </c>
      <c r="B255" s="37">
        <v>794</v>
      </c>
      <c r="C255" s="37">
        <v>9</v>
      </c>
      <c r="D255" s="37">
        <v>63</v>
      </c>
      <c r="E255" s="37">
        <v>16207</v>
      </c>
      <c r="F255" s="37">
        <v>251</v>
      </c>
      <c r="G255" s="37">
        <v>0.95616435768261976</v>
      </c>
      <c r="H255" s="37" t="s">
        <v>1222</v>
      </c>
      <c r="I255" s="37" t="s">
        <v>2308</v>
      </c>
      <c r="J255" s="37" t="s">
        <v>2275</v>
      </c>
      <c r="K255" s="37">
        <v>58</v>
      </c>
    </row>
    <row r="256" spans="1:11" x14ac:dyDescent="0.25">
      <c r="A256" s="37" t="s">
        <v>696</v>
      </c>
      <c r="B256" s="37">
        <v>792</v>
      </c>
      <c r="C256" s="37">
        <v>21</v>
      </c>
      <c r="D256" s="37">
        <v>160</v>
      </c>
      <c r="E256" s="37">
        <v>30394</v>
      </c>
      <c r="F256" s="37">
        <v>384</v>
      </c>
      <c r="G256" s="37">
        <v>1.6796993686868689</v>
      </c>
      <c r="H256" s="37" t="s">
        <v>1224</v>
      </c>
      <c r="I256" s="37" t="s">
        <v>2308</v>
      </c>
      <c r="J256" s="37" t="s">
        <v>2275</v>
      </c>
      <c r="K256" s="37">
        <v>85</v>
      </c>
    </row>
    <row r="257" spans="1:11" x14ac:dyDescent="0.25">
      <c r="A257" s="37" t="s">
        <v>678</v>
      </c>
      <c r="B257" s="37">
        <v>791</v>
      </c>
      <c r="C257" s="37">
        <v>5</v>
      </c>
      <c r="D257" s="37">
        <v>63</v>
      </c>
      <c r="E257" s="37">
        <v>17630</v>
      </c>
      <c r="F257" s="37">
        <v>252</v>
      </c>
      <c r="G257" s="37">
        <v>0.88528293299620742</v>
      </c>
      <c r="H257" s="37" t="s">
        <v>1229</v>
      </c>
      <c r="I257" s="37" t="s">
        <v>2308</v>
      </c>
      <c r="J257" s="37" t="s">
        <v>2275</v>
      </c>
      <c r="K257" s="37">
        <v>57</v>
      </c>
    </row>
    <row r="258" spans="1:11" x14ac:dyDescent="0.25">
      <c r="A258" s="37" t="s">
        <v>646</v>
      </c>
      <c r="B258" s="37">
        <v>786</v>
      </c>
      <c r="C258" s="37">
        <v>15</v>
      </c>
      <c r="D258" s="37">
        <v>170</v>
      </c>
      <c r="E258" s="37">
        <v>35436</v>
      </c>
      <c r="F258" s="37">
        <v>456</v>
      </c>
      <c r="G258" s="37">
        <v>1.8390427480916032</v>
      </c>
      <c r="H258" s="37" t="s">
        <v>1219</v>
      </c>
      <c r="I258" s="37" t="s">
        <v>2308</v>
      </c>
      <c r="J258" s="37" t="s">
        <v>2275</v>
      </c>
      <c r="K258" s="37">
        <v>94</v>
      </c>
    </row>
    <row r="259" spans="1:11" x14ac:dyDescent="0.25">
      <c r="A259" s="37" t="s">
        <v>1169</v>
      </c>
      <c r="B259" s="37">
        <v>786</v>
      </c>
      <c r="C259" s="37">
        <v>0</v>
      </c>
      <c r="D259" s="37">
        <v>33</v>
      </c>
      <c r="E259" s="37">
        <v>10926</v>
      </c>
      <c r="F259" s="37">
        <v>247</v>
      </c>
      <c r="G259" s="37">
        <v>0.60792035623409668</v>
      </c>
      <c r="H259" s="37" t="s">
        <v>1222</v>
      </c>
      <c r="I259" s="37" t="s">
        <v>2308</v>
      </c>
      <c r="J259" s="37" t="s">
        <v>2275</v>
      </c>
      <c r="K259" s="37">
        <v>45</v>
      </c>
    </row>
    <row r="260" spans="1:11" x14ac:dyDescent="0.25">
      <c r="A260" s="37" t="s">
        <v>813</v>
      </c>
      <c r="B260" s="37">
        <v>780</v>
      </c>
      <c r="C260" s="37">
        <v>21</v>
      </c>
      <c r="D260" s="37">
        <v>114</v>
      </c>
      <c r="E260" s="37">
        <v>21879</v>
      </c>
      <c r="F260" s="37">
        <v>387</v>
      </c>
      <c r="G260" s="37">
        <v>1.5275923076923079</v>
      </c>
      <c r="H260" s="37" t="s">
        <v>1234</v>
      </c>
      <c r="I260" s="37" t="s">
        <v>2308</v>
      </c>
      <c r="J260" s="37" t="s">
        <v>2275</v>
      </c>
      <c r="K260" s="37">
        <v>64</v>
      </c>
    </row>
    <row r="261" spans="1:11" x14ac:dyDescent="0.25">
      <c r="A261" s="37" t="s">
        <v>949</v>
      </c>
      <c r="B261" s="37">
        <v>777</v>
      </c>
      <c r="C261" s="37">
        <v>6</v>
      </c>
      <c r="D261" s="37">
        <v>91</v>
      </c>
      <c r="E261" s="37">
        <v>21606</v>
      </c>
      <c r="F261" s="37">
        <v>319</v>
      </c>
      <c r="G261" s="37">
        <v>1.1133552123552124</v>
      </c>
      <c r="H261" s="37" t="s">
        <v>1226</v>
      </c>
      <c r="I261" s="37" t="s">
        <v>2308</v>
      </c>
      <c r="J261" s="37" t="s">
        <v>2275</v>
      </c>
      <c r="K261" s="37">
        <v>71</v>
      </c>
    </row>
    <row r="262" spans="1:11" x14ac:dyDescent="0.25">
      <c r="A262" s="37" t="s">
        <v>1194</v>
      </c>
      <c r="B262" s="37">
        <v>773</v>
      </c>
      <c r="C262" s="37">
        <v>2</v>
      </c>
      <c r="D262" s="37">
        <v>45</v>
      </c>
      <c r="E262" s="37">
        <v>10871</v>
      </c>
      <c r="F262" s="37">
        <v>224</v>
      </c>
      <c r="G262" s="37">
        <v>0.61529793014230272</v>
      </c>
      <c r="H262" s="37" t="s">
        <v>1257</v>
      </c>
      <c r="I262" s="37" t="s">
        <v>2308</v>
      </c>
      <c r="J262" s="37" t="s">
        <v>2275</v>
      </c>
      <c r="K262" s="37">
        <v>49</v>
      </c>
    </row>
    <row r="263" spans="1:11" x14ac:dyDescent="0.25">
      <c r="A263" s="37" t="s">
        <v>1119</v>
      </c>
      <c r="B263" s="37">
        <v>773</v>
      </c>
      <c r="C263" s="37">
        <v>7</v>
      </c>
      <c r="D263" s="37">
        <v>60</v>
      </c>
      <c r="E263" s="37">
        <v>17409</v>
      </c>
      <c r="F263" s="37">
        <v>311</v>
      </c>
      <c r="G263" s="37">
        <v>0.94283686934023292</v>
      </c>
      <c r="H263" s="37" t="s">
        <v>1226</v>
      </c>
      <c r="I263" s="37" t="s">
        <v>2308</v>
      </c>
      <c r="J263" s="37" t="s">
        <v>2275</v>
      </c>
      <c r="K263" s="37">
        <v>59</v>
      </c>
    </row>
    <row r="264" spans="1:11" x14ac:dyDescent="0.25">
      <c r="A264" s="37" t="s">
        <v>652</v>
      </c>
      <c r="B264" s="37">
        <v>771</v>
      </c>
      <c r="C264" s="37">
        <v>27</v>
      </c>
      <c r="D264" s="37">
        <v>149</v>
      </c>
      <c r="E264" s="37">
        <v>33423</v>
      </c>
      <c r="F264" s="37">
        <v>477</v>
      </c>
      <c r="G264" s="37">
        <v>1.7021735408560312</v>
      </c>
      <c r="H264" s="37" t="s">
        <v>1219</v>
      </c>
      <c r="I264" s="37" t="s">
        <v>2308</v>
      </c>
      <c r="J264" s="37" t="s">
        <v>2275</v>
      </c>
      <c r="K264" s="37">
        <v>87</v>
      </c>
    </row>
    <row r="265" spans="1:11" x14ac:dyDescent="0.25">
      <c r="A265" s="37" t="s">
        <v>924</v>
      </c>
      <c r="B265" s="37">
        <v>771</v>
      </c>
      <c r="C265" s="37">
        <v>12</v>
      </c>
      <c r="D265" s="37">
        <v>95</v>
      </c>
      <c r="E265" s="37">
        <v>42990</v>
      </c>
      <c r="F265" s="37">
        <v>340</v>
      </c>
      <c r="G265" s="37">
        <v>2.0243683527885863</v>
      </c>
      <c r="H265" s="37" t="s">
        <v>1233</v>
      </c>
      <c r="I265" s="37" t="s">
        <v>2308</v>
      </c>
      <c r="J265" s="37" t="s">
        <v>2275</v>
      </c>
      <c r="K265" s="37">
        <v>71</v>
      </c>
    </row>
    <row r="266" spans="1:11" x14ac:dyDescent="0.25">
      <c r="A266" s="37" t="s">
        <v>1076</v>
      </c>
      <c r="B266" s="37">
        <v>769</v>
      </c>
      <c r="C266" s="37">
        <v>5</v>
      </c>
      <c r="D266" s="37">
        <v>46</v>
      </c>
      <c r="E266" s="37">
        <v>12596</v>
      </c>
      <c r="F266" s="37">
        <v>192</v>
      </c>
      <c r="G266" s="37">
        <v>0.66039505851755531</v>
      </c>
      <c r="H266" s="37" t="s">
        <v>1245</v>
      </c>
      <c r="I266" s="37" t="s">
        <v>2308</v>
      </c>
      <c r="J266" s="37" t="s">
        <v>2275</v>
      </c>
      <c r="K266" s="37">
        <v>52</v>
      </c>
    </row>
    <row r="267" spans="1:11" x14ac:dyDescent="0.25">
      <c r="A267" s="37" t="s">
        <v>998</v>
      </c>
      <c r="B267" s="37">
        <v>768</v>
      </c>
      <c r="C267" s="37">
        <v>4</v>
      </c>
      <c r="D267" s="37">
        <v>56</v>
      </c>
      <c r="E267" s="37">
        <v>14471</v>
      </c>
      <c r="F267" s="37">
        <v>307</v>
      </c>
      <c r="G267" s="37">
        <v>0.82247395833333348</v>
      </c>
      <c r="H267" s="37" t="s">
        <v>2276</v>
      </c>
      <c r="I267" s="37" t="s">
        <v>2308</v>
      </c>
      <c r="J267" s="37" t="s">
        <v>2275</v>
      </c>
      <c r="K267" s="37">
        <v>57</v>
      </c>
    </row>
    <row r="268" spans="1:11" x14ac:dyDescent="0.25">
      <c r="A268" s="37" t="s">
        <v>982</v>
      </c>
      <c r="B268" s="37">
        <v>767</v>
      </c>
      <c r="C268" s="37">
        <v>14</v>
      </c>
      <c r="D268" s="37">
        <v>120</v>
      </c>
      <c r="E268" s="37">
        <v>15628</v>
      </c>
      <c r="F268" s="37">
        <v>332</v>
      </c>
      <c r="G268" s="37">
        <v>1.317568448500652</v>
      </c>
      <c r="H268" s="37" t="s">
        <v>1232</v>
      </c>
      <c r="I268" s="37" t="s">
        <v>2308</v>
      </c>
      <c r="J268" s="37" t="s">
        <v>2275</v>
      </c>
      <c r="K268" s="37">
        <v>55</v>
      </c>
    </row>
    <row r="269" spans="1:11" x14ac:dyDescent="0.25">
      <c r="A269" s="37" t="s">
        <v>1093</v>
      </c>
      <c r="B269" s="37">
        <v>765</v>
      </c>
      <c r="C269" s="37">
        <v>6</v>
      </c>
      <c r="D269" s="37">
        <v>76</v>
      </c>
      <c r="E269" s="37">
        <v>19400</v>
      </c>
      <c r="F269" s="37">
        <v>325</v>
      </c>
      <c r="G269" s="37">
        <v>0.99988588235294118</v>
      </c>
      <c r="H269" s="37" t="s">
        <v>1218</v>
      </c>
      <c r="I269" s="37" t="s">
        <v>2308</v>
      </c>
      <c r="J269" s="37" t="s">
        <v>2275</v>
      </c>
      <c r="K269" s="37">
        <v>68</v>
      </c>
    </row>
    <row r="270" spans="1:11" x14ac:dyDescent="0.25">
      <c r="A270" s="37" t="s">
        <v>700</v>
      </c>
      <c r="B270" s="37">
        <v>762</v>
      </c>
      <c r="C270" s="37">
        <v>13</v>
      </c>
      <c r="D270" s="37">
        <v>106</v>
      </c>
      <c r="E270" s="37">
        <v>25379</v>
      </c>
      <c r="F270" s="37">
        <v>436</v>
      </c>
      <c r="G270" s="37">
        <v>1.3036262467191602</v>
      </c>
      <c r="H270" s="37" t="s">
        <v>1219</v>
      </c>
      <c r="I270" s="37" t="s">
        <v>2308</v>
      </c>
      <c r="J270" s="37" t="s">
        <v>2275</v>
      </c>
      <c r="K270" s="37">
        <v>76</v>
      </c>
    </row>
    <row r="271" spans="1:11" x14ac:dyDescent="0.25">
      <c r="A271" s="37" t="s">
        <v>1087</v>
      </c>
      <c r="B271" s="37">
        <v>762</v>
      </c>
      <c r="C271" s="37">
        <v>17</v>
      </c>
      <c r="D271" s="37">
        <v>113</v>
      </c>
      <c r="E271" s="37">
        <v>16578</v>
      </c>
      <c r="F271" s="37">
        <v>350</v>
      </c>
      <c r="G271" s="37">
        <v>1.366157217847769</v>
      </c>
      <c r="H271" s="37" t="s">
        <v>1232</v>
      </c>
      <c r="I271" s="37" t="s">
        <v>2308</v>
      </c>
      <c r="J271" s="37" t="s">
        <v>2275</v>
      </c>
      <c r="K271" s="37">
        <v>59</v>
      </c>
    </row>
    <row r="272" spans="1:11" x14ac:dyDescent="0.25">
      <c r="A272" s="37" t="s">
        <v>1202</v>
      </c>
      <c r="B272" s="37">
        <v>762</v>
      </c>
      <c r="C272" s="37">
        <v>2</v>
      </c>
      <c r="D272" s="37">
        <v>19</v>
      </c>
      <c r="E272" s="37">
        <v>8468</v>
      </c>
      <c r="F272" s="37">
        <v>197</v>
      </c>
      <c r="G272" s="37">
        <v>0.52085144356955382</v>
      </c>
      <c r="H272" s="37" t="s">
        <v>1248</v>
      </c>
      <c r="I272" s="37" t="s">
        <v>2308</v>
      </c>
      <c r="J272" s="37" t="s">
        <v>2275</v>
      </c>
      <c r="K272" s="37">
        <v>40</v>
      </c>
    </row>
    <row r="273" spans="1:11" x14ac:dyDescent="0.25">
      <c r="A273" s="37" t="s">
        <v>682</v>
      </c>
      <c r="B273" s="37">
        <v>754</v>
      </c>
      <c r="C273" s="37">
        <v>14</v>
      </c>
      <c r="D273" s="37">
        <v>98</v>
      </c>
      <c r="E273" s="37">
        <v>23896</v>
      </c>
      <c r="F273" s="37">
        <v>458</v>
      </c>
      <c r="G273" s="37">
        <v>1.2809616710875333</v>
      </c>
      <c r="H273" s="37" t="s">
        <v>1219</v>
      </c>
      <c r="I273" s="37" t="s">
        <v>2308</v>
      </c>
      <c r="J273" s="37" t="s">
        <v>2275</v>
      </c>
      <c r="K273" s="37">
        <v>73</v>
      </c>
    </row>
    <row r="274" spans="1:11" x14ac:dyDescent="0.25">
      <c r="A274" s="37" t="s">
        <v>866</v>
      </c>
      <c r="B274" s="37">
        <v>754</v>
      </c>
      <c r="C274" s="37">
        <v>8</v>
      </c>
      <c r="D274" s="37">
        <v>79</v>
      </c>
      <c r="E274" s="37">
        <v>18986</v>
      </c>
      <c r="F274" s="37">
        <v>303</v>
      </c>
      <c r="G274" s="37">
        <v>1.0032476127320955</v>
      </c>
      <c r="H274" s="37" t="s">
        <v>1222</v>
      </c>
      <c r="I274" s="37" t="s">
        <v>2308</v>
      </c>
      <c r="J274" s="37" t="s">
        <v>2275</v>
      </c>
      <c r="K274" s="37">
        <v>66</v>
      </c>
    </row>
    <row r="275" spans="1:11" x14ac:dyDescent="0.25">
      <c r="A275" s="37" t="s">
        <v>730</v>
      </c>
      <c r="B275" s="37">
        <v>753</v>
      </c>
      <c r="C275" s="37">
        <v>23</v>
      </c>
      <c r="D275" s="37">
        <v>138</v>
      </c>
      <c r="E275" s="37">
        <v>28817</v>
      </c>
      <c r="F275" s="37">
        <v>393</v>
      </c>
      <c r="G275" s="37">
        <v>1.6024152722443559</v>
      </c>
      <c r="H275" s="37" t="s">
        <v>1219</v>
      </c>
      <c r="I275" s="37" t="s">
        <v>2308</v>
      </c>
      <c r="J275" s="37" t="s">
        <v>2275</v>
      </c>
      <c r="K275" s="37">
        <v>83</v>
      </c>
    </row>
    <row r="276" spans="1:11" x14ac:dyDescent="0.25">
      <c r="A276" s="37" t="s">
        <v>618</v>
      </c>
      <c r="B276" s="37">
        <v>753</v>
      </c>
      <c r="C276" s="37">
        <v>35</v>
      </c>
      <c r="D276" s="37">
        <v>164</v>
      </c>
      <c r="E276" s="37">
        <v>40959</v>
      </c>
      <c r="F276" s="37">
        <v>546</v>
      </c>
      <c r="G276" s="37">
        <v>2.1727965471447543</v>
      </c>
      <c r="H276" s="37" t="s">
        <v>1218</v>
      </c>
      <c r="I276" s="37" t="s">
        <v>2308</v>
      </c>
      <c r="J276" s="37" t="s">
        <v>2275</v>
      </c>
      <c r="K276" s="37">
        <v>96</v>
      </c>
    </row>
    <row r="277" spans="1:11" x14ac:dyDescent="0.25">
      <c r="A277" s="37" t="s">
        <v>837</v>
      </c>
      <c r="B277" s="37">
        <v>745</v>
      </c>
      <c r="C277" s="37">
        <v>7</v>
      </c>
      <c r="D277" s="37">
        <v>80</v>
      </c>
      <c r="E277" s="37">
        <v>19932</v>
      </c>
      <c r="F277" s="37">
        <v>355</v>
      </c>
      <c r="G277" s="37">
        <v>1.0882213422818792</v>
      </c>
      <c r="H277" s="37" t="s">
        <v>1219</v>
      </c>
      <c r="I277" s="37" t="s">
        <v>2308</v>
      </c>
      <c r="J277" s="37" t="s">
        <v>2275</v>
      </c>
      <c r="K277" s="37">
        <v>68</v>
      </c>
    </row>
    <row r="278" spans="1:11" x14ac:dyDescent="0.25">
      <c r="A278" s="37" t="s">
        <v>815</v>
      </c>
      <c r="B278" s="37">
        <v>744</v>
      </c>
      <c r="C278" s="37">
        <v>21</v>
      </c>
      <c r="D278" s="37">
        <v>120</v>
      </c>
      <c r="E278" s="37">
        <v>29611</v>
      </c>
      <c r="F278" s="37">
        <v>395</v>
      </c>
      <c r="G278" s="37">
        <v>1.5018162634408603</v>
      </c>
      <c r="H278" s="37" t="s">
        <v>1219</v>
      </c>
      <c r="I278" s="37" t="s">
        <v>2308</v>
      </c>
      <c r="J278" s="37" t="s">
        <v>2275</v>
      </c>
      <c r="K278" s="37">
        <v>79</v>
      </c>
    </row>
    <row r="279" spans="1:11" x14ac:dyDescent="0.25">
      <c r="A279" s="37" t="s">
        <v>753</v>
      </c>
      <c r="B279" s="37">
        <v>744</v>
      </c>
      <c r="C279" s="37">
        <v>13</v>
      </c>
      <c r="D279" s="37">
        <v>120</v>
      </c>
      <c r="E279" s="37">
        <v>26120</v>
      </c>
      <c r="F279" s="37">
        <v>376</v>
      </c>
      <c r="G279" s="37">
        <v>1.3758176075268818</v>
      </c>
      <c r="H279" s="37" t="s">
        <v>1219</v>
      </c>
      <c r="I279" s="37" t="s">
        <v>2308</v>
      </c>
      <c r="J279" s="37" t="s">
        <v>2275</v>
      </c>
      <c r="K279" s="37">
        <v>82</v>
      </c>
    </row>
    <row r="280" spans="1:11" x14ac:dyDescent="0.25">
      <c r="A280" s="37" t="s">
        <v>10302</v>
      </c>
      <c r="B280" s="37">
        <v>744</v>
      </c>
      <c r="C280" s="37">
        <v>3</v>
      </c>
      <c r="D280" s="37">
        <v>49</v>
      </c>
      <c r="E280" s="37">
        <v>13446</v>
      </c>
      <c r="F280" s="37">
        <v>312</v>
      </c>
      <c r="G280" s="37">
        <v>0.76346276881720432</v>
      </c>
      <c r="H280" s="37" t="s">
        <v>1220</v>
      </c>
      <c r="I280" s="37" t="s">
        <v>2308</v>
      </c>
      <c r="J280" s="37" t="s">
        <v>2275</v>
      </c>
      <c r="K280" s="37">
        <v>53</v>
      </c>
    </row>
    <row r="281" spans="1:11" x14ac:dyDescent="0.25">
      <c r="A281" s="37" t="s">
        <v>1010</v>
      </c>
      <c r="B281" s="37">
        <v>743</v>
      </c>
      <c r="C281" s="37">
        <v>4</v>
      </c>
      <c r="D281" s="37">
        <v>64</v>
      </c>
      <c r="E281" s="37">
        <v>17642</v>
      </c>
      <c r="F281" s="37">
        <v>308</v>
      </c>
      <c r="G281" s="37">
        <v>0.97658654104979814</v>
      </c>
      <c r="H281" s="37" t="s">
        <v>1242</v>
      </c>
      <c r="I281" s="37" t="s">
        <v>2308</v>
      </c>
      <c r="J281" s="37" t="s">
        <v>2275</v>
      </c>
      <c r="K281" s="37">
        <v>60</v>
      </c>
    </row>
    <row r="282" spans="1:11" x14ac:dyDescent="0.25">
      <c r="A282" s="37" t="s">
        <v>1159</v>
      </c>
      <c r="B282" s="37">
        <v>739</v>
      </c>
      <c r="C282" s="37">
        <v>0</v>
      </c>
      <c r="D282" s="37">
        <v>29</v>
      </c>
      <c r="E282" s="37">
        <v>10498</v>
      </c>
      <c r="F282" s="37">
        <v>216</v>
      </c>
      <c r="G282" s="37">
        <v>0.61241542625169154</v>
      </c>
      <c r="H282" s="37" t="s">
        <v>1222</v>
      </c>
      <c r="I282" s="37" t="s">
        <v>2308</v>
      </c>
      <c r="J282" s="37" t="s">
        <v>2275</v>
      </c>
      <c r="K282" s="37">
        <v>45</v>
      </c>
    </row>
    <row r="283" spans="1:11" x14ac:dyDescent="0.25">
      <c r="A283" s="37" t="s">
        <v>804</v>
      </c>
      <c r="B283" s="37">
        <v>737</v>
      </c>
      <c r="C283" s="37">
        <v>7</v>
      </c>
      <c r="D283" s="37">
        <v>82</v>
      </c>
      <c r="E283" s="37">
        <v>20595</v>
      </c>
      <c r="F283" s="37">
        <v>322</v>
      </c>
      <c r="G283" s="37">
        <v>1.1180207598371779</v>
      </c>
      <c r="H283" s="37" t="s">
        <v>1236</v>
      </c>
      <c r="I283" s="37" t="s">
        <v>2308</v>
      </c>
      <c r="J283" s="37" t="s">
        <v>2275</v>
      </c>
      <c r="K283" s="37">
        <v>68</v>
      </c>
    </row>
    <row r="284" spans="1:11" x14ac:dyDescent="0.25">
      <c r="A284" s="37" t="s">
        <v>1133</v>
      </c>
      <c r="B284" s="37">
        <v>735</v>
      </c>
      <c r="C284" s="37">
        <v>7</v>
      </c>
      <c r="D284" s="37">
        <v>42</v>
      </c>
      <c r="E284" s="37">
        <v>13114</v>
      </c>
      <c r="F284" s="37">
        <v>228</v>
      </c>
      <c r="G284" s="37">
        <v>0.72279115646258518</v>
      </c>
      <c r="H284" s="37" t="s">
        <v>1220</v>
      </c>
      <c r="I284" s="37" t="s">
        <v>2308</v>
      </c>
      <c r="J284" s="37" t="s">
        <v>2275</v>
      </c>
      <c r="K284" s="37">
        <v>50</v>
      </c>
    </row>
    <row r="285" spans="1:11" x14ac:dyDescent="0.25">
      <c r="A285" s="37" t="s">
        <v>701</v>
      </c>
      <c r="B285" s="37">
        <v>733</v>
      </c>
      <c r="C285" s="37">
        <v>17</v>
      </c>
      <c r="D285" s="37">
        <v>130</v>
      </c>
      <c r="E285" s="37">
        <v>27651</v>
      </c>
      <c r="F285" s="37">
        <v>373</v>
      </c>
      <c r="G285" s="37">
        <v>1.606262210095498</v>
      </c>
      <c r="H285" s="37" t="s">
        <v>1227</v>
      </c>
      <c r="I285" s="37" t="s">
        <v>2308</v>
      </c>
      <c r="J285" s="37" t="s">
        <v>2275</v>
      </c>
      <c r="K285" s="37">
        <v>81</v>
      </c>
    </row>
    <row r="286" spans="1:11" x14ac:dyDescent="0.25">
      <c r="A286" s="37" t="s">
        <v>760</v>
      </c>
      <c r="B286" s="37">
        <v>732</v>
      </c>
      <c r="C286" s="37">
        <v>34</v>
      </c>
      <c r="D286" s="37">
        <v>214</v>
      </c>
      <c r="E286" s="37">
        <v>37510</v>
      </c>
      <c r="F286" s="37">
        <v>339</v>
      </c>
      <c r="G286" s="37">
        <v>2.3288599726775958</v>
      </c>
      <c r="H286" s="37" t="s">
        <v>1220</v>
      </c>
      <c r="I286" s="37" t="s">
        <v>2308</v>
      </c>
      <c r="J286" s="37" t="s">
        <v>2275</v>
      </c>
      <c r="K286" s="37">
        <v>100</v>
      </c>
    </row>
    <row r="287" spans="1:11" x14ac:dyDescent="0.25">
      <c r="A287" s="37" t="s">
        <v>1057</v>
      </c>
      <c r="B287" s="37">
        <v>731</v>
      </c>
      <c r="C287" s="37">
        <v>8</v>
      </c>
      <c r="D287" s="37">
        <v>77</v>
      </c>
      <c r="E287" s="37">
        <v>14103</v>
      </c>
      <c r="F287" s="37">
        <v>271</v>
      </c>
      <c r="G287" s="37">
        <v>1.0269558139534884</v>
      </c>
      <c r="H287" s="37" t="s">
        <v>1232</v>
      </c>
      <c r="I287" s="37" t="s">
        <v>2308</v>
      </c>
      <c r="J287" s="37" t="s">
        <v>2275</v>
      </c>
      <c r="K287" s="37">
        <v>57</v>
      </c>
    </row>
    <row r="288" spans="1:11" x14ac:dyDescent="0.25">
      <c r="A288" s="37" t="s">
        <v>1074</v>
      </c>
      <c r="B288" s="37">
        <v>727</v>
      </c>
      <c r="C288" s="37">
        <v>2</v>
      </c>
      <c r="D288" s="37">
        <v>52</v>
      </c>
      <c r="E288" s="37">
        <v>11310</v>
      </c>
      <c r="F288" s="37">
        <v>262</v>
      </c>
      <c r="G288" s="37">
        <v>0.73300481430536446</v>
      </c>
      <c r="H288" s="37" t="s">
        <v>1257</v>
      </c>
      <c r="I288" s="37" t="s">
        <v>2308</v>
      </c>
      <c r="J288" s="37" t="s">
        <v>2275</v>
      </c>
      <c r="K288" s="37">
        <v>52</v>
      </c>
    </row>
    <row r="289" spans="1:11" x14ac:dyDescent="0.25">
      <c r="A289" s="37" t="s">
        <v>821</v>
      </c>
      <c r="B289" s="37">
        <v>724</v>
      </c>
      <c r="C289" s="37">
        <v>15</v>
      </c>
      <c r="D289" s="37">
        <v>104</v>
      </c>
      <c r="E289" s="37">
        <v>24235</v>
      </c>
      <c r="F289" s="37">
        <v>375</v>
      </c>
      <c r="G289" s="37">
        <v>1.4103222375690607</v>
      </c>
      <c r="H289" s="37" t="s">
        <v>1218</v>
      </c>
      <c r="I289" s="37" t="s">
        <v>2308</v>
      </c>
      <c r="J289" s="37" t="s">
        <v>2275</v>
      </c>
      <c r="K289" s="37">
        <v>69</v>
      </c>
    </row>
    <row r="290" spans="1:11" x14ac:dyDescent="0.25">
      <c r="A290" s="37" t="s">
        <v>768</v>
      </c>
      <c r="B290" s="37">
        <v>723</v>
      </c>
      <c r="C290" s="37">
        <v>6</v>
      </c>
      <c r="D290" s="37">
        <v>93</v>
      </c>
      <c r="E290" s="37">
        <v>18690</v>
      </c>
      <c r="F290" s="37">
        <v>350</v>
      </c>
      <c r="G290" s="37">
        <v>1.2231982019363763</v>
      </c>
      <c r="H290" s="37" t="s">
        <v>1226</v>
      </c>
      <c r="I290" s="37" t="s">
        <v>2308</v>
      </c>
      <c r="J290" s="37" t="s">
        <v>2275</v>
      </c>
      <c r="K290" s="37">
        <v>65</v>
      </c>
    </row>
    <row r="291" spans="1:11" x14ac:dyDescent="0.25">
      <c r="A291" s="37" t="s">
        <v>909</v>
      </c>
      <c r="B291" s="37">
        <v>719</v>
      </c>
      <c r="C291" s="37">
        <v>3</v>
      </c>
      <c r="D291" s="37">
        <v>79</v>
      </c>
      <c r="E291" s="37">
        <v>17403</v>
      </c>
      <c r="F291" s="37">
        <v>317</v>
      </c>
      <c r="G291" s="37">
        <v>0.99986968011126565</v>
      </c>
      <c r="H291" s="37" t="s">
        <v>1219</v>
      </c>
      <c r="I291" s="37" t="s">
        <v>2308</v>
      </c>
      <c r="J291" s="37" t="s">
        <v>2275</v>
      </c>
      <c r="K291" s="37">
        <v>63</v>
      </c>
    </row>
    <row r="292" spans="1:11" x14ac:dyDescent="0.25">
      <c r="A292" s="37" t="s">
        <v>895</v>
      </c>
      <c r="B292" s="37">
        <v>717</v>
      </c>
      <c r="C292" s="37">
        <v>4</v>
      </c>
      <c r="D292" s="37">
        <v>73</v>
      </c>
      <c r="E292" s="37">
        <v>17470</v>
      </c>
      <c r="F292" s="37">
        <v>290</v>
      </c>
      <c r="G292" s="37">
        <v>1.0047442119944212</v>
      </c>
      <c r="H292" s="37" t="s">
        <v>1229</v>
      </c>
      <c r="I292" s="37" t="s">
        <v>2308</v>
      </c>
      <c r="J292" s="37" t="s">
        <v>2275</v>
      </c>
      <c r="K292" s="37">
        <v>62</v>
      </c>
    </row>
    <row r="293" spans="1:11" x14ac:dyDescent="0.25">
      <c r="A293" s="37" t="s">
        <v>848</v>
      </c>
      <c r="B293" s="37">
        <v>717</v>
      </c>
      <c r="C293" s="37">
        <v>6</v>
      </c>
      <c r="D293" s="37">
        <v>79</v>
      </c>
      <c r="E293" s="37">
        <v>18217</v>
      </c>
      <c r="F293" s="37">
        <v>353</v>
      </c>
      <c r="G293" s="37">
        <v>1.1371676429567643</v>
      </c>
      <c r="H293" s="37" t="s">
        <v>2276</v>
      </c>
      <c r="I293" s="37" t="s">
        <v>2308</v>
      </c>
      <c r="J293" s="37" t="s">
        <v>2275</v>
      </c>
      <c r="K293" s="37">
        <v>63</v>
      </c>
    </row>
    <row r="294" spans="1:11" x14ac:dyDescent="0.25">
      <c r="A294" s="37" t="s">
        <v>659</v>
      </c>
      <c r="B294" s="37">
        <v>716</v>
      </c>
      <c r="C294" s="37">
        <v>12</v>
      </c>
      <c r="D294" s="37">
        <v>86</v>
      </c>
      <c r="E294" s="37">
        <v>20138</v>
      </c>
      <c r="F294" s="37">
        <v>342</v>
      </c>
      <c r="G294" s="37">
        <v>1.1498370111731844</v>
      </c>
      <c r="H294" s="37" t="s">
        <v>1219</v>
      </c>
      <c r="I294" s="37" t="s">
        <v>2308</v>
      </c>
      <c r="J294" s="37" t="s">
        <v>2275</v>
      </c>
      <c r="K294" s="37">
        <v>68</v>
      </c>
    </row>
    <row r="295" spans="1:11" x14ac:dyDescent="0.25">
      <c r="A295" s="37" t="s">
        <v>1011</v>
      </c>
      <c r="B295" s="37">
        <v>716</v>
      </c>
      <c r="C295" s="37">
        <v>8</v>
      </c>
      <c r="D295" s="37">
        <v>102</v>
      </c>
      <c r="E295" s="37">
        <v>20884</v>
      </c>
      <c r="F295" s="37">
        <v>272</v>
      </c>
      <c r="G295" s="37">
        <v>1.2981952513966482</v>
      </c>
      <c r="H295" s="37" t="s">
        <v>1218</v>
      </c>
      <c r="I295" s="37" t="s">
        <v>2308</v>
      </c>
      <c r="J295" s="37" t="s">
        <v>2275</v>
      </c>
      <c r="K295" s="37">
        <v>68</v>
      </c>
    </row>
    <row r="296" spans="1:11" x14ac:dyDescent="0.25">
      <c r="A296" s="37" t="s">
        <v>834</v>
      </c>
      <c r="B296" s="37">
        <v>713</v>
      </c>
      <c r="C296" s="37">
        <v>11</v>
      </c>
      <c r="D296" s="37">
        <v>109</v>
      </c>
      <c r="E296" s="37">
        <v>17807</v>
      </c>
      <c r="F296" s="37">
        <v>308</v>
      </c>
      <c r="G296" s="37">
        <v>1.3356002805049088</v>
      </c>
      <c r="H296" s="37" t="s">
        <v>1232</v>
      </c>
      <c r="I296" s="37" t="s">
        <v>2308</v>
      </c>
      <c r="J296" s="37" t="s">
        <v>2275</v>
      </c>
      <c r="K296" s="37">
        <v>61</v>
      </c>
    </row>
    <row r="297" spans="1:11" x14ac:dyDescent="0.25">
      <c r="A297" s="37" t="s">
        <v>770</v>
      </c>
      <c r="B297" s="37">
        <v>713</v>
      </c>
      <c r="C297" s="37">
        <v>7</v>
      </c>
      <c r="D297" s="37">
        <v>98</v>
      </c>
      <c r="E297" s="37">
        <v>21299</v>
      </c>
      <c r="F297" s="37">
        <v>326</v>
      </c>
      <c r="G297" s="37">
        <v>1.2091312762973354</v>
      </c>
      <c r="H297" s="37" t="s">
        <v>1219</v>
      </c>
      <c r="I297" s="37" t="s">
        <v>2308</v>
      </c>
      <c r="J297" s="37" t="s">
        <v>2275</v>
      </c>
      <c r="K297" s="37">
        <v>70</v>
      </c>
    </row>
    <row r="298" spans="1:11" x14ac:dyDescent="0.25">
      <c r="A298" s="37" t="s">
        <v>10301</v>
      </c>
      <c r="B298" s="37">
        <v>713</v>
      </c>
      <c r="C298" s="37">
        <v>7</v>
      </c>
      <c r="D298" s="37">
        <v>98</v>
      </c>
      <c r="E298" s="37">
        <v>21299</v>
      </c>
      <c r="F298" s="37">
        <v>326</v>
      </c>
      <c r="G298" s="37">
        <v>1.2091312762973354</v>
      </c>
      <c r="H298" s="37" t="s">
        <v>1219</v>
      </c>
      <c r="I298" s="37" t="s">
        <v>3729</v>
      </c>
      <c r="J298" s="37" t="s">
        <v>2275</v>
      </c>
      <c r="K298" s="37">
        <v>70</v>
      </c>
    </row>
    <row r="299" spans="1:11" x14ac:dyDescent="0.25">
      <c r="A299" s="37" t="s">
        <v>722</v>
      </c>
      <c r="B299" s="37">
        <v>713</v>
      </c>
      <c r="C299" s="37">
        <v>8</v>
      </c>
      <c r="D299" s="37">
        <v>83</v>
      </c>
      <c r="E299" s="37">
        <v>18581</v>
      </c>
      <c r="F299" s="37">
        <v>383</v>
      </c>
      <c r="G299" s="37">
        <v>1.0814845722300142</v>
      </c>
      <c r="H299" s="37" t="s">
        <v>1226</v>
      </c>
      <c r="I299" s="37" t="s">
        <v>2308</v>
      </c>
      <c r="J299" s="37" t="s">
        <v>2275</v>
      </c>
      <c r="K299" s="37">
        <v>67</v>
      </c>
    </row>
    <row r="300" spans="1:11" x14ac:dyDescent="0.25">
      <c r="A300" s="37" t="s">
        <v>950</v>
      </c>
      <c r="B300" s="37">
        <v>710</v>
      </c>
      <c r="C300" s="37">
        <v>19</v>
      </c>
      <c r="D300" s="37">
        <v>144</v>
      </c>
      <c r="E300" s="37">
        <v>27988</v>
      </c>
      <c r="F300" s="37">
        <v>274</v>
      </c>
      <c r="G300" s="37">
        <v>2.1976571830985918</v>
      </c>
      <c r="H300" s="37" t="s">
        <v>1239</v>
      </c>
      <c r="I300" s="37" t="s">
        <v>2308</v>
      </c>
      <c r="J300" s="37" t="s">
        <v>2275</v>
      </c>
      <c r="K300" s="37">
        <v>74</v>
      </c>
    </row>
    <row r="301" spans="1:11" x14ac:dyDescent="0.25">
      <c r="A301" s="37" t="s">
        <v>1122</v>
      </c>
      <c r="B301" s="37">
        <v>705</v>
      </c>
      <c r="C301" s="37">
        <v>5</v>
      </c>
      <c r="D301" s="37">
        <v>76</v>
      </c>
      <c r="E301" s="37">
        <v>17815</v>
      </c>
      <c r="F301" s="37">
        <v>366</v>
      </c>
      <c r="G301" s="37">
        <v>1.0611513475177305</v>
      </c>
      <c r="H301" s="37" t="s">
        <v>1235</v>
      </c>
      <c r="I301" s="37" t="s">
        <v>2308</v>
      </c>
      <c r="J301" s="37" t="s">
        <v>2275</v>
      </c>
      <c r="K301" s="37">
        <v>65</v>
      </c>
    </row>
    <row r="302" spans="1:11" x14ac:dyDescent="0.25">
      <c r="A302" s="37" t="s">
        <v>1002</v>
      </c>
      <c r="B302" s="37">
        <v>702</v>
      </c>
      <c r="C302" s="37">
        <v>7</v>
      </c>
      <c r="D302" s="37">
        <v>69</v>
      </c>
      <c r="E302" s="37">
        <v>17115</v>
      </c>
      <c r="F302" s="37">
        <v>277</v>
      </c>
      <c r="G302" s="37">
        <v>0.96846495726495718</v>
      </c>
      <c r="H302" s="37" t="s">
        <v>1226</v>
      </c>
      <c r="I302" s="37" t="s">
        <v>2308</v>
      </c>
      <c r="J302" s="37" t="s">
        <v>2275</v>
      </c>
      <c r="K302" s="37">
        <v>64</v>
      </c>
    </row>
    <row r="303" spans="1:11" x14ac:dyDescent="0.25">
      <c r="A303" s="37" t="s">
        <v>774</v>
      </c>
      <c r="B303" s="37">
        <v>700</v>
      </c>
      <c r="C303" s="37">
        <v>10</v>
      </c>
      <c r="D303" s="37">
        <v>80</v>
      </c>
      <c r="E303" s="37">
        <v>16442</v>
      </c>
      <c r="F303" s="37">
        <v>323</v>
      </c>
      <c r="G303" s="37">
        <v>1.1968984285714288</v>
      </c>
      <c r="H303" s="37" t="s">
        <v>1220</v>
      </c>
      <c r="I303" s="37" t="s">
        <v>2308</v>
      </c>
      <c r="J303" s="37" t="s">
        <v>2275</v>
      </c>
      <c r="K303" s="37">
        <v>58</v>
      </c>
    </row>
    <row r="304" spans="1:11" x14ac:dyDescent="0.25">
      <c r="A304" s="37" t="s">
        <v>10300</v>
      </c>
      <c r="B304" s="37">
        <v>695</v>
      </c>
      <c r="C304" s="37">
        <v>4</v>
      </c>
      <c r="D304" s="37">
        <v>72</v>
      </c>
      <c r="E304" s="37">
        <v>15568</v>
      </c>
      <c r="F304" s="37">
        <v>242</v>
      </c>
      <c r="G304" s="37">
        <v>0.97837453237410077</v>
      </c>
      <c r="H304" s="37" t="s">
        <v>1219</v>
      </c>
      <c r="I304" s="37" t="s">
        <v>3729</v>
      </c>
      <c r="J304" s="37" t="s">
        <v>2275</v>
      </c>
      <c r="K304" s="37">
        <v>57</v>
      </c>
    </row>
    <row r="305" spans="1:11" x14ac:dyDescent="0.25">
      <c r="A305" s="37" t="s">
        <v>842</v>
      </c>
      <c r="B305" s="37">
        <v>694</v>
      </c>
      <c r="C305" s="37">
        <v>8</v>
      </c>
      <c r="D305" s="37">
        <v>81</v>
      </c>
      <c r="E305" s="37">
        <v>17940</v>
      </c>
      <c r="F305" s="37">
        <v>299</v>
      </c>
      <c r="G305" s="37">
        <v>1.0745694524495677</v>
      </c>
      <c r="H305" s="37" t="s">
        <v>1226</v>
      </c>
      <c r="I305" s="37" t="s">
        <v>2308</v>
      </c>
      <c r="J305" s="37" t="s">
        <v>2275</v>
      </c>
      <c r="K305" s="37">
        <v>63</v>
      </c>
    </row>
    <row r="306" spans="1:11" x14ac:dyDescent="0.25">
      <c r="A306" s="37" t="s">
        <v>959</v>
      </c>
      <c r="B306" s="37">
        <v>693</v>
      </c>
      <c r="C306" s="37">
        <v>31</v>
      </c>
      <c r="D306" s="37">
        <v>116</v>
      </c>
      <c r="E306" s="37">
        <v>13585</v>
      </c>
      <c r="F306" s="37">
        <v>353</v>
      </c>
      <c r="G306" s="37">
        <v>1.6394507936507936</v>
      </c>
      <c r="H306" s="37" t="s">
        <v>1232</v>
      </c>
      <c r="I306" s="37" t="s">
        <v>2308</v>
      </c>
      <c r="J306" s="37" t="s">
        <v>2275</v>
      </c>
      <c r="K306" s="37">
        <v>58</v>
      </c>
    </row>
    <row r="307" spans="1:11" x14ac:dyDescent="0.25">
      <c r="A307" s="37" t="s">
        <v>769</v>
      </c>
      <c r="B307" s="37">
        <v>693</v>
      </c>
      <c r="C307" s="37">
        <v>19</v>
      </c>
      <c r="D307" s="37">
        <v>141</v>
      </c>
      <c r="E307" s="37">
        <v>28821</v>
      </c>
      <c r="F307" s="37">
        <v>390</v>
      </c>
      <c r="G307" s="37">
        <v>1.7446548340548342</v>
      </c>
      <c r="H307" s="37" t="s">
        <v>1218</v>
      </c>
      <c r="I307" s="37" t="s">
        <v>2308</v>
      </c>
      <c r="J307" s="37" t="s">
        <v>2275</v>
      </c>
      <c r="K307" s="37">
        <v>82</v>
      </c>
    </row>
    <row r="308" spans="1:11" x14ac:dyDescent="0.25">
      <c r="A308" s="37" t="s">
        <v>1064</v>
      </c>
      <c r="B308" s="37">
        <v>692</v>
      </c>
      <c r="C308" s="37">
        <v>10</v>
      </c>
      <c r="D308" s="37">
        <v>91</v>
      </c>
      <c r="E308" s="37">
        <v>14940</v>
      </c>
      <c r="F308" s="37">
        <v>231</v>
      </c>
      <c r="G308" s="37">
        <v>1.2548802023121388</v>
      </c>
      <c r="H308" s="37" t="s">
        <v>1232</v>
      </c>
      <c r="I308" s="37" t="s">
        <v>2308</v>
      </c>
      <c r="J308" s="37" t="s">
        <v>2275</v>
      </c>
      <c r="K308" s="37">
        <v>58</v>
      </c>
    </row>
    <row r="309" spans="1:11" x14ac:dyDescent="0.25">
      <c r="A309" s="37" t="s">
        <v>993</v>
      </c>
      <c r="B309" s="37">
        <v>690</v>
      </c>
      <c r="C309" s="37">
        <v>3</v>
      </c>
      <c r="D309" s="37">
        <v>66</v>
      </c>
      <c r="E309" s="37">
        <v>16668</v>
      </c>
      <c r="F309" s="37">
        <v>319</v>
      </c>
      <c r="G309" s="37">
        <v>0.99878913043478257</v>
      </c>
      <c r="H309" s="37" t="s">
        <v>1231</v>
      </c>
      <c r="I309" s="37" t="s">
        <v>2308</v>
      </c>
      <c r="J309" s="37" t="s">
        <v>2275</v>
      </c>
      <c r="K309" s="37">
        <v>61</v>
      </c>
    </row>
    <row r="310" spans="1:11" x14ac:dyDescent="0.25">
      <c r="A310" s="37" t="s">
        <v>933</v>
      </c>
      <c r="B310" s="37">
        <v>688</v>
      </c>
      <c r="C310" s="37">
        <v>25</v>
      </c>
      <c r="D310" s="37">
        <v>138</v>
      </c>
      <c r="E310" s="37">
        <v>50143</v>
      </c>
      <c r="F310" s="37">
        <v>262</v>
      </c>
      <c r="G310" s="37">
        <v>2.8362388081395351</v>
      </c>
      <c r="H310" s="37" t="s">
        <v>1239</v>
      </c>
      <c r="I310" s="37" t="s">
        <v>2308</v>
      </c>
      <c r="J310" s="37" t="s">
        <v>2275</v>
      </c>
      <c r="K310" s="37">
        <v>78</v>
      </c>
    </row>
    <row r="311" spans="1:11" x14ac:dyDescent="0.25">
      <c r="A311" s="37" t="s">
        <v>10299</v>
      </c>
      <c r="B311" s="37">
        <v>688</v>
      </c>
      <c r="C311" s="37">
        <v>16</v>
      </c>
      <c r="D311" s="37">
        <v>113</v>
      </c>
      <c r="E311" s="37">
        <v>23175</v>
      </c>
      <c r="F311" s="37">
        <v>404</v>
      </c>
      <c r="G311" s="37">
        <v>1.6018744186046512</v>
      </c>
      <c r="H311" s="37" t="s">
        <v>1218</v>
      </c>
      <c r="I311" s="37" t="s">
        <v>2308</v>
      </c>
      <c r="J311" s="37" t="s">
        <v>2275</v>
      </c>
      <c r="K311" s="37">
        <v>70</v>
      </c>
    </row>
    <row r="312" spans="1:11" x14ac:dyDescent="0.25">
      <c r="A312" s="37" t="s">
        <v>672</v>
      </c>
      <c r="B312" s="37">
        <v>686</v>
      </c>
      <c r="C312" s="37">
        <v>9</v>
      </c>
      <c r="D312" s="37">
        <v>88</v>
      </c>
      <c r="E312" s="37">
        <v>21978</v>
      </c>
      <c r="F312" s="37">
        <v>362</v>
      </c>
      <c r="G312" s="37">
        <v>1.2314142857142858</v>
      </c>
      <c r="H312" s="37" t="s">
        <v>1219</v>
      </c>
      <c r="I312" s="37" t="s">
        <v>2308</v>
      </c>
      <c r="J312" s="37" t="s">
        <v>2275</v>
      </c>
      <c r="K312" s="37">
        <v>71</v>
      </c>
    </row>
    <row r="313" spans="1:11" x14ac:dyDescent="0.25">
      <c r="A313" s="37" t="s">
        <v>793</v>
      </c>
      <c r="B313" s="37">
        <v>686</v>
      </c>
      <c r="C313" s="37">
        <v>4</v>
      </c>
      <c r="D313" s="37">
        <v>78</v>
      </c>
      <c r="E313" s="37">
        <v>18534</v>
      </c>
      <c r="F313" s="37">
        <v>352</v>
      </c>
      <c r="G313" s="37">
        <v>1.1008935860058311</v>
      </c>
      <c r="H313" s="37" t="s">
        <v>1222</v>
      </c>
      <c r="I313" s="37" t="s">
        <v>2308</v>
      </c>
      <c r="J313" s="37" t="s">
        <v>2275</v>
      </c>
      <c r="K313" s="37">
        <v>66</v>
      </c>
    </row>
    <row r="314" spans="1:11" x14ac:dyDescent="0.25">
      <c r="A314" s="37" t="s">
        <v>10298</v>
      </c>
      <c r="B314" s="37">
        <v>686</v>
      </c>
      <c r="C314" s="37">
        <v>10</v>
      </c>
      <c r="D314" s="37">
        <v>88</v>
      </c>
      <c r="E314" s="37">
        <v>19805</v>
      </c>
      <c r="F314" s="37">
        <v>321</v>
      </c>
      <c r="G314" s="37">
        <v>1.1986736151603499</v>
      </c>
      <c r="H314" s="37" t="s">
        <v>1219</v>
      </c>
      <c r="I314" s="37" t="s">
        <v>3729</v>
      </c>
      <c r="J314" s="37" t="s">
        <v>2275</v>
      </c>
      <c r="K314" s="37">
        <v>69</v>
      </c>
    </row>
    <row r="315" spans="1:11" x14ac:dyDescent="0.25">
      <c r="A315" s="37" t="s">
        <v>905</v>
      </c>
      <c r="B315" s="37">
        <v>685</v>
      </c>
      <c r="C315" s="37">
        <v>5</v>
      </c>
      <c r="D315" s="37">
        <v>82</v>
      </c>
      <c r="E315" s="37">
        <v>19434</v>
      </c>
      <c r="F315" s="37">
        <v>277</v>
      </c>
      <c r="G315" s="37">
        <v>1.1449604379562044</v>
      </c>
      <c r="H315" s="37" t="s">
        <v>1219</v>
      </c>
      <c r="I315" s="37" t="s">
        <v>2308</v>
      </c>
      <c r="J315" s="37" t="s">
        <v>2275</v>
      </c>
      <c r="K315" s="37">
        <v>66</v>
      </c>
    </row>
    <row r="316" spans="1:11" x14ac:dyDescent="0.25">
      <c r="A316" s="37" t="s">
        <v>919</v>
      </c>
      <c r="B316" s="37">
        <v>682</v>
      </c>
      <c r="C316" s="37">
        <v>5</v>
      </c>
      <c r="D316" s="37">
        <v>76</v>
      </c>
      <c r="E316" s="37">
        <v>17464</v>
      </c>
      <c r="F316" s="37">
        <v>228</v>
      </c>
      <c r="G316" s="37">
        <v>1.1414860703812317</v>
      </c>
      <c r="H316" s="37" t="s">
        <v>1238</v>
      </c>
      <c r="I316" s="37" t="s">
        <v>2308</v>
      </c>
      <c r="J316" s="37" t="s">
        <v>2275</v>
      </c>
      <c r="K316" s="37">
        <v>58</v>
      </c>
    </row>
    <row r="317" spans="1:11" x14ac:dyDescent="0.25">
      <c r="A317" s="37" t="s">
        <v>939</v>
      </c>
      <c r="B317" s="37">
        <v>681</v>
      </c>
      <c r="C317" s="37">
        <v>8</v>
      </c>
      <c r="D317" s="37">
        <v>74</v>
      </c>
      <c r="E317" s="37">
        <v>15086</v>
      </c>
      <c r="F317" s="37">
        <v>215</v>
      </c>
      <c r="G317" s="37">
        <v>1.1017958883994128</v>
      </c>
      <c r="H317" s="37" t="s">
        <v>1239</v>
      </c>
      <c r="I317" s="37" t="s">
        <v>2308</v>
      </c>
      <c r="J317" s="37" t="s">
        <v>2275</v>
      </c>
      <c r="K317" s="37">
        <v>54</v>
      </c>
    </row>
    <row r="318" spans="1:11" x14ac:dyDescent="0.25">
      <c r="A318" s="37" t="s">
        <v>1054</v>
      </c>
      <c r="B318" s="37">
        <v>678</v>
      </c>
      <c r="C318" s="37">
        <v>4</v>
      </c>
      <c r="D318" s="37">
        <v>72</v>
      </c>
      <c r="E318" s="37">
        <v>15432</v>
      </c>
      <c r="F318" s="37">
        <v>238</v>
      </c>
      <c r="G318" s="37">
        <v>0.99168141592920356</v>
      </c>
      <c r="H318" s="37" t="s">
        <v>1219</v>
      </c>
      <c r="I318" s="37" t="s">
        <v>2308</v>
      </c>
      <c r="J318" s="37" t="s">
        <v>2275</v>
      </c>
      <c r="K318" s="37">
        <v>57</v>
      </c>
    </row>
    <row r="319" spans="1:11" x14ac:dyDescent="0.25">
      <c r="A319" s="37" t="s">
        <v>932</v>
      </c>
      <c r="B319" s="37">
        <v>677</v>
      </c>
      <c r="C319" s="37">
        <v>3</v>
      </c>
      <c r="D319" s="37">
        <v>73</v>
      </c>
      <c r="E319" s="37">
        <v>17267</v>
      </c>
      <c r="F319" s="37">
        <v>319</v>
      </c>
      <c r="G319" s="37">
        <v>1.0362429837518465</v>
      </c>
      <c r="H319" s="37" t="s">
        <v>1219</v>
      </c>
      <c r="I319" s="37" t="s">
        <v>2308</v>
      </c>
      <c r="J319" s="37" t="s">
        <v>2275</v>
      </c>
      <c r="K319" s="37">
        <v>65</v>
      </c>
    </row>
    <row r="320" spans="1:11" x14ac:dyDescent="0.25">
      <c r="A320" s="37" t="s">
        <v>911</v>
      </c>
      <c r="B320" s="37">
        <v>672</v>
      </c>
      <c r="C320" s="37">
        <v>6</v>
      </c>
      <c r="D320" s="37">
        <v>49</v>
      </c>
      <c r="E320" s="37">
        <v>15341</v>
      </c>
      <c r="F320" s="37">
        <v>286</v>
      </c>
      <c r="G320" s="37">
        <v>0.91359404761904761</v>
      </c>
      <c r="H320" s="37" t="s">
        <v>1244</v>
      </c>
      <c r="I320" s="37" t="s">
        <v>2308</v>
      </c>
      <c r="J320" s="37" t="s">
        <v>2275</v>
      </c>
      <c r="K320" s="37">
        <v>56</v>
      </c>
    </row>
    <row r="321" spans="1:11" x14ac:dyDescent="0.25">
      <c r="A321" s="37" t="s">
        <v>935</v>
      </c>
      <c r="B321" s="37">
        <v>672</v>
      </c>
      <c r="C321" s="37">
        <v>8</v>
      </c>
      <c r="D321" s="37">
        <v>67</v>
      </c>
      <c r="E321" s="37">
        <v>16003</v>
      </c>
      <c r="F321" s="37">
        <v>249</v>
      </c>
      <c r="G321" s="37">
        <v>1.0534446428571429</v>
      </c>
      <c r="H321" s="37" t="s">
        <v>1224</v>
      </c>
      <c r="I321" s="37" t="s">
        <v>2308</v>
      </c>
      <c r="J321" s="37" t="s">
        <v>2275</v>
      </c>
      <c r="K321" s="37">
        <v>59</v>
      </c>
    </row>
    <row r="322" spans="1:11" x14ac:dyDescent="0.25">
      <c r="A322" s="37" t="s">
        <v>1136</v>
      </c>
      <c r="B322" s="37">
        <v>669</v>
      </c>
      <c r="C322" s="37">
        <v>5</v>
      </c>
      <c r="D322" s="37">
        <v>36</v>
      </c>
      <c r="E322" s="37">
        <v>10973</v>
      </c>
      <c r="F322" s="37">
        <v>224</v>
      </c>
      <c r="G322" s="37">
        <v>0.77961449925261583</v>
      </c>
      <c r="H322" s="37" t="s">
        <v>1256</v>
      </c>
      <c r="I322" s="37" t="s">
        <v>2308</v>
      </c>
      <c r="J322" s="37" t="s">
        <v>2275</v>
      </c>
      <c r="K322" s="37">
        <v>48</v>
      </c>
    </row>
    <row r="323" spans="1:11" x14ac:dyDescent="0.25">
      <c r="A323" s="37" t="s">
        <v>784</v>
      </c>
      <c r="B323" s="37">
        <v>667</v>
      </c>
      <c r="C323" s="37">
        <v>4</v>
      </c>
      <c r="D323" s="37">
        <v>61</v>
      </c>
      <c r="E323" s="37">
        <v>16969</v>
      </c>
      <c r="F323" s="37">
        <v>311</v>
      </c>
      <c r="G323" s="37">
        <v>1.1451322338830583</v>
      </c>
      <c r="H323" s="37" t="s">
        <v>1219</v>
      </c>
      <c r="I323" s="37" t="s">
        <v>2308</v>
      </c>
      <c r="J323" s="37" t="s">
        <v>2275</v>
      </c>
      <c r="K323" s="37">
        <v>59</v>
      </c>
    </row>
    <row r="324" spans="1:11" x14ac:dyDescent="0.25">
      <c r="A324" s="37" t="s">
        <v>1123</v>
      </c>
      <c r="B324" s="37">
        <v>667</v>
      </c>
      <c r="C324" s="37">
        <v>4</v>
      </c>
      <c r="D324" s="37">
        <v>39</v>
      </c>
      <c r="E324" s="37">
        <v>12421</v>
      </c>
      <c r="F324" s="37">
        <v>195</v>
      </c>
      <c r="G324" s="37">
        <v>0.78966866566716654</v>
      </c>
      <c r="H324" s="37" t="s">
        <v>1262</v>
      </c>
      <c r="I324" s="37" t="s">
        <v>2308</v>
      </c>
      <c r="J324" s="37" t="s">
        <v>2275</v>
      </c>
      <c r="K324" s="37">
        <v>54</v>
      </c>
    </row>
    <row r="325" spans="1:11" x14ac:dyDescent="0.25">
      <c r="A325" s="37" t="s">
        <v>10297</v>
      </c>
      <c r="B325" s="37">
        <v>665</v>
      </c>
      <c r="C325" s="37">
        <v>10</v>
      </c>
      <c r="D325" s="37">
        <v>84</v>
      </c>
      <c r="E325" s="37">
        <v>19015</v>
      </c>
      <c r="F325" s="37">
        <v>313</v>
      </c>
      <c r="G325" s="37">
        <v>1.2100440601503759</v>
      </c>
      <c r="H325" s="37" t="s">
        <v>1219</v>
      </c>
      <c r="I325" s="37" t="s">
        <v>2308</v>
      </c>
      <c r="J325" s="37" t="s">
        <v>2268</v>
      </c>
      <c r="K325" s="37">
        <v>69</v>
      </c>
    </row>
    <row r="326" spans="1:11" x14ac:dyDescent="0.25">
      <c r="A326" s="37" t="s">
        <v>917</v>
      </c>
      <c r="B326" s="37">
        <v>662</v>
      </c>
      <c r="C326" s="37">
        <v>7</v>
      </c>
      <c r="D326" s="37">
        <v>83</v>
      </c>
      <c r="E326" s="37">
        <v>15243</v>
      </c>
      <c r="F326" s="37">
        <v>208</v>
      </c>
      <c r="G326" s="37">
        <v>1.0701714501510575</v>
      </c>
      <c r="H326" s="37" t="s">
        <v>1238</v>
      </c>
      <c r="I326" s="37" t="s">
        <v>2308</v>
      </c>
      <c r="J326" s="37" t="s">
        <v>2275</v>
      </c>
      <c r="K326" s="37">
        <v>62</v>
      </c>
    </row>
    <row r="327" spans="1:11" x14ac:dyDescent="0.25">
      <c r="A327" s="37" t="s">
        <v>792</v>
      </c>
      <c r="B327" s="37">
        <v>660</v>
      </c>
      <c r="C327" s="37">
        <v>9</v>
      </c>
      <c r="D327" s="37">
        <v>83</v>
      </c>
      <c r="E327" s="37">
        <v>18726</v>
      </c>
      <c r="F327" s="37">
        <v>309</v>
      </c>
      <c r="G327" s="37">
        <v>1.1810963636363636</v>
      </c>
      <c r="H327" s="37" t="s">
        <v>1219</v>
      </c>
      <c r="I327" s="37" t="s">
        <v>2308</v>
      </c>
      <c r="J327" s="37" t="s">
        <v>2275</v>
      </c>
      <c r="K327" s="37">
        <v>66</v>
      </c>
    </row>
    <row r="328" spans="1:11" x14ac:dyDescent="0.25">
      <c r="A328" s="37" t="s">
        <v>648</v>
      </c>
      <c r="B328" s="37">
        <v>656</v>
      </c>
      <c r="C328" s="37">
        <v>16</v>
      </c>
      <c r="D328" s="37">
        <v>90</v>
      </c>
      <c r="E328" s="37">
        <v>21981</v>
      </c>
      <c r="F328" s="37">
        <v>372</v>
      </c>
      <c r="G328" s="37">
        <v>1.3775196646341463</v>
      </c>
      <c r="H328" s="37" t="s">
        <v>1219</v>
      </c>
      <c r="I328" s="37" t="s">
        <v>2308</v>
      </c>
      <c r="J328" s="37" t="s">
        <v>2275</v>
      </c>
      <c r="K328" s="37">
        <v>69</v>
      </c>
    </row>
    <row r="329" spans="1:11" x14ac:dyDescent="0.25">
      <c r="A329" s="37" t="s">
        <v>10296</v>
      </c>
      <c r="B329" s="37">
        <v>655</v>
      </c>
      <c r="C329" s="37">
        <v>13</v>
      </c>
      <c r="D329" s="37">
        <v>96</v>
      </c>
      <c r="E329" s="37">
        <v>20422</v>
      </c>
      <c r="F329" s="37">
        <v>377</v>
      </c>
      <c r="G329" s="37">
        <v>1.3145036641221375</v>
      </c>
      <c r="H329" s="37" t="s">
        <v>1219</v>
      </c>
      <c r="I329" s="37" t="s">
        <v>2405</v>
      </c>
      <c r="J329" s="37" t="s">
        <v>2275</v>
      </c>
      <c r="K329" s="37">
        <v>70</v>
      </c>
    </row>
    <row r="330" spans="1:11" x14ac:dyDescent="0.25">
      <c r="A330" s="37" t="s">
        <v>1090</v>
      </c>
      <c r="B330" s="37">
        <v>654</v>
      </c>
      <c r="C330" s="37">
        <v>3</v>
      </c>
      <c r="D330" s="37">
        <v>70</v>
      </c>
      <c r="E330" s="37">
        <v>14700</v>
      </c>
      <c r="F330" s="37">
        <v>241</v>
      </c>
      <c r="G330" s="37">
        <v>1.0626646788990826</v>
      </c>
      <c r="H330" s="37" t="s">
        <v>1220</v>
      </c>
      <c r="I330" s="37" t="s">
        <v>2308</v>
      </c>
      <c r="J330" s="37" t="s">
        <v>2275</v>
      </c>
      <c r="K330" s="37">
        <v>57</v>
      </c>
    </row>
    <row r="331" spans="1:11" x14ac:dyDescent="0.25">
      <c r="A331" s="37" t="s">
        <v>10295</v>
      </c>
      <c r="B331" s="37">
        <v>649</v>
      </c>
      <c r="C331" s="37">
        <v>10</v>
      </c>
      <c r="D331" s="37">
        <v>83</v>
      </c>
      <c r="E331" s="37">
        <v>18653</v>
      </c>
      <c r="F331" s="37">
        <v>312</v>
      </c>
      <c r="G331" s="37">
        <v>1.2138670261941449</v>
      </c>
      <c r="H331" s="37" t="s">
        <v>1219</v>
      </c>
      <c r="I331" s="37" t="s">
        <v>2308</v>
      </c>
      <c r="J331" s="37" t="s">
        <v>2268</v>
      </c>
      <c r="K331" s="37">
        <v>68</v>
      </c>
    </row>
    <row r="332" spans="1:11" x14ac:dyDescent="0.25">
      <c r="A332" s="37" t="s">
        <v>999</v>
      </c>
      <c r="B332" s="37">
        <v>648</v>
      </c>
      <c r="C332" s="37">
        <v>16</v>
      </c>
      <c r="D332" s="37">
        <v>119</v>
      </c>
      <c r="E332" s="37">
        <v>20816</v>
      </c>
      <c r="F332" s="37">
        <v>239</v>
      </c>
      <c r="G332" s="37">
        <v>1.5032097222222223</v>
      </c>
      <c r="H332" s="37" t="s">
        <v>1220</v>
      </c>
      <c r="I332" s="37" t="s">
        <v>2308</v>
      </c>
      <c r="J332" s="37" t="s">
        <v>2275</v>
      </c>
      <c r="K332" s="37">
        <v>72</v>
      </c>
    </row>
    <row r="333" spans="1:11" x14ac:dyDescent="0.25">
      <c r="A333" s="37" t="s">
        <v>780</v>
      </c>
      <c r="B333" s="37">
        <v>644</v>
      </c>
      <c r="C333" s="37">
        <v>7</v>
      </c>
      <c r="D333" s="37">
        <v>78</v>
      </c>
      <c r="E333" s="37">
        <v>16829</v>
      </c>
      <c r="F333" s="37">
        <v>291</v>
      </c>
      <c r="G333" s="37">
        <v>1.0824139751552795</v>
      </c>
      <c r="H333" s="37" t="s">
        <v>1219</v>
      </c>
      <c r="I333" s="37" t="s">
        <v>2308</v>
      </c>
      <c r="J333" s="37" t="s">
        <v>2275</v>
      </c>
      <c r="K333" s="37">
        <v>65</v>
      </c>
    </row>
    <row r="334" spans="1:11" x14ac:dyDescent="0.25">
      <c r="A334" s="37" t="s">
        <v>704</v>
      </c>
      <c r="B334" s="37">
        <v>643</v>
      </c>
      <c r="C334" s="37">
        <v>14</v>
      </c>
      <c r="D334" s="37">
        <v>93</v>
      </c>
      <c r="E334" s="37">
        <v>22111</v>
      </c>
      <c r="F334" s="37">
        <v>355</v>
      </c>
      <c r="G334" s="37">
        <v>1.3159209953343702</v>
      </c>
      <c r="H334" s="37" t="s">
        <v>1219</v>
      </c>
      <c r="I334" s="37" t="s">
        <v>2308</v>
      </c>
      <c r="J334" s="37" t="s">
        <v>2275</v>
      </c>
      <c r="K334" s="37">
        <v>72</v>
      </c>
    </row>
    <row r="335" spans="1:11" x14ac:dyDescent="0.25">
      <c r="A335" s="37" t="s">
        <v>954</v>
      </c>
      <c r="B335" s="37">
        <v>641</v>
      </c>
      <c r="C335" s="37">
        <v>4</v>
      </c>
      <c r="D335" s="37">
        <v>65</v>
      </c>
      <c r="E335" s="37">
        <v>12348</v>
      </c>
      <c r="F335" s="37">
        <v>242</v>
      </c>
      <c r="G335" s="37">
        <v>0.97186848673946968</v>
      </c>
      <c r="H335" s="37" t="s">
        <v>1224</v>
      </c>
      <c r="I335" s="37" t="s">
        <v>2308</v>
      </c>
      <c r="J335" s="37" t="s">
        <v>2275</v>
      </c>
      <c r="K335" s="37">
        <v>53</v>
      </c>
    </row>
    <row r="336" spans="1:11" x14ac:dyDescent="0.25">
      <c r="A336" s="37" t="s">
        <v>10294</v>
      </c>
      <c r="B336" s="37">
        <v>641</v>
      </c>
      <c r="C336" s="37">
        <v>14</v>
      </c>
      <c r="D336" s="37">
        <v>93</v>
      </c>
      <c r="E336" s="37">
        <v>22107</v>
      </c>
      <c r="F336" s="37">
        <v>355</v>
      </c>
      <c r="G336" s="37">
        <v>1.3195210608424339</v>
      </c>
      <c r="H336" s="37" t="s">
        <v>1219</v>
      </c>
      <c r="I336" s="37" t="s">
        <v>2310</v>
      </c>
      <c r="J336" s="37" t="s">
        <v>2275</v>
      </c>
      <c r="K336" s="37">
        <v>72</v>
      </c>
    </row>
    <row r="337" spans="1:11" x14ac:dyDescent="0.25">
      <c r="A337" s="37" t="s">
        <v>10293</v>
      </c>
      <c r="B337" s="37">
        <v>639</v>
      </c>
      <c r="C337" s="37">
        <v>12</v>
      </c>
      <c r="D337" s="37">
        <v>77</v>
      </c>
      <c r="E337" s="37">
        <v>17157</v>
      </c>
      <c r="F337" s="37">
        <v>323</v>
      </c>
      <c r="G337" s="37">
        <v>1.1383920187793428</v>
      </c>
      <c r="H337" s="37" t="s">
        <v>1219</v>
      </c>
      <c r="I337" s="37" t="s">
        <v>3729</v>
      </c>
      <c r="J337" s="37" t="s">
        <v>2275</v>
      </c>
      <c r="K337" s="37">
        <v>60</v>
      </c>
    </row>
    <row r="338" spans="1:11" x14ac:dyDescent="0.25">
      <c r="A338" s="37" t="s">
        <v>1138</v>
      </c>
      <c r="B338" s="37">
        <v>638</v>
      </c>
      <c r="C338" s="37">
        <v>20</v>
      </c>
      <c r="D338" s="37">
        <v>117</v>
      </c>
      <c r="E338" s="37">
        <v>11015</v>
      </c>
      <c r="F338" s="37">
        <v>362</v>
      </c>
      <c r="G338" s="37">
        <v>1.5345224137931035</v>
      </c>
      <c r="H338" s="37" t="s">
        <v>1232</v>
      </c>
      <c r="I338" s="37" t="s">
        <v>2308</v>
      </c>
      <c r="J338" s="37" t="s">
        <v>2275</v>
      </c>
      <c r="K338" s="37">
        <v>50</v>
      </c>
    </row>
    <row r="339" spans="1:11" x14ac:dyDescent="0.25">
      <c r="A339" s="37" t="s">
        <v>1168</v>
      </c>
      <c r="B339" s="37">
        <v>638</v>
      </c>
      <c r="C339" s="37">
        <v>5</v>
      </c>
      <c r="D339" s="37">
        <v>41</v>
      </c>
      <c r="E339" s="37">
        <v>10377</v>
      </c>
      <c r="F339" s="37">
        <v>259</v>
      </c>
      <c r="G339" s="37">
        <v>0.87561489028213157</v>
      </c>
      <c r="H339" s="37" t="s">
        <v>1220</v>
      </c>
      <c r="I339" s="37" t="s">
        <v>2308</v>
      </c>
      <c r="J339" s="37" t="s">
        <v>2275</v>
      </c>
      <c r="K339" s="37">
        <v>43</v>
      </c>
    </row>
    <row r="340" spans="1:11" x14ac:dyDescent="0.25">
      <c r="A340" s="37" t="s">
        <v>1083</v>
      </c>
      <c r="B340" s="37">
        <v>636</v>
      </c>
      <c r="C340" s="37">
        <v>14</v>
      </c>
      <c r="D340" s="37">
        <v>83</v>
      </c>
      <c r="E340" s="37">
        <v>11748</v>
      </c>
      <c r="F340" s="37">
        <v>252</v>
      </c>
      <c r="G340" s="37">
        <v>1.2834459119496855</v>
      </c>
      <c r="H340" s="37" t="s">
        <v>1232</v>
      </c>
      <c r="I340" s="37" t="s">
        <v>2308</v>
      </c>
      <c r="J340" s="37" t="s">
        <v>2275</v>
      </c>
      <c r="K340" s="37">
        <v>50</v>
      </c>
    </row>
    <row r="341" spans="1:11" x14ac:dyDescent="0.25">
      <c r="A341" s="37" t="s">
        <v>871</v>
      </c>
      <c r="B341" s="37">
        <v>636</v>
      </c>
      <c r="C341" s="37">
        <v>30</v>
      </c>
      <c r="D341" s="37">
        <v>184</v>
      </c>
      <c r="E341" s="37">
        <v>19460</v>
      </c>
      <c r="F341" s="37">
        <v>344</v>
      </c>
      <c r="G341" s="37">
        <v>2.243155817610063</v>
      </c>
      <c r="H341" s="37" t="s">
        <v>1249</v>
      </c>
      <c r="I341" s="37" t="s">
        <v>2308</v>
      </c>
      <c r="J341" s="37" t="s">
        <v>2275</v>
      </c>
      <c r="K341" s="37">
        <v>67</v>
      </c>
    </row>
    <row r="342" spans="1:11" x14ac:dyDescent="0.25">
      <c r="A342" s="37" t="s">
        <v>947</v>
      </c>
      <c r="B342" s="37">
        <v>634</v>
      </c>
      <c r="C342" s="37">
        <v>2</v>
      </c>
      <c r="D342" s="37">
        <v>70</v>
      </c>
      <c r="E342" s="37">
        <v>17843</v>
      </c>
      <c r="F342" s="37">
        <v>290</v>
      </c>
      <c r="G342" s="37">
        <v>1.1749771293375395</v>
      </c>
      <c r="H342" s="37" t="s">
        <v>1235</v>
      </c>
      <c r="I342" s="37" t="s">
        <v>2308</v>
      </c>
      <c r="J342" s="37" t="s">
        <v>2275</v>
      </c>
      <c r="K342" s="37">
        <v>62</v>
      </c>
    </row>
    <row r="343" spans="1:11" x14ac:dyDescent="0.25">
      <c r="A343" s="37" t="s">
        <v>1049</v>
      </c>
      <c r="B343" s="37">
        <v>631</v>
      </c>
      <c r="C343" s="37">
        <v>7</v>
      </c>
      <c r="D343" s="37">
        <v>52</v>
      </c>
      <c r="E343" s="37">
        <v>16773</v>
      </c>
      <c r="F343" s="37">
        <v>218</v>
      </c>
      <c r="G343" s="37">
        <v>1.0540206022187004</v>
      </c>
      <c r="H343" s="37" t="s">
        <v>2276</v>
      </c>
      <c r="I343" s="37" t="s">
        <v>2405</v>
      </c>
      <c r="J343" s="37" t="s">
        <v>2275</v>
      </c>
      <c r="K343" s="37">
        <v>59</v>
      </c>
    </row>
    <row r="344" spans="1:11" x14ac:dyDescent="0.25">
      <c r="A344" s="37" t="s">
        <v>10292</v>
      </c>
      <c r="B344" s="37">
        <v>630</v>
      </c>
      <c r="C344" s="37">
        <v>7</v>
      </c>
      <c r="D344" s="37">
        <v>95</v>
      </c>
      <c r="E344" s="37">
        <v>14116</v>
      </c>
      <c r="F344" s="37">
        <v>249</v>
      </c>
      <c r="G344" s="37">
        <v>1.3074849206349206</v>
      </c>
      <c r="H344" s="37" t="s">
        <v>2529</v>
      </c>
      <c r="I344" s="37" t="s">
        <v>2316</v>
      </c>
      <c r="J344" s="37" t="s">
        <v>2275</v>
      </c>
      <c r="K344" s="37">
        <v>57</v>
      </c>
    </row>
    <row r="345" spans="1:11" x14ac:dyDescent="0.25">
      <c r="A345" s="37" t="s">
        <v>721</v>
      </c>
      <c r="B345" s="37">
        <v>628</v>
      </c>
      <c r="C345" s="37">
        <v>13</v>
      </c>
      <c r="D345" s="37">
        <v>133</v>
      </c>
      <c r="E345" s="37">
        <v>24073</v>
      </c>
      <c r="F345" s="37">
        <v>325</v>
      </c>
      <c r="G345" s="37">
        <v>1.5878937898089172</v>
      </c>
      <c r="H345" s="37" t="s">
        <v>1219</v>
      </c>
      <c r="I345" s="37" t="s">
        <v>2308</v>
      </c>
      <c r="J345" s="37" t="s">
        <v>2275</v>
      </c>
      <c r="K345" s="37">
        <v>81</v>
      </c>
    </row>
    <row r="346" spans="1:11" x14ac:dyDescent="0.25">
      <c r="A346" s="37" t="s">
        <v>1056</v>
      </c>
      <c r="B346" s="37">
        <v>628</v>
      </c>
      <c r="C346" s="37">
        <v>0</v>
      </c>
      <c r="D346" s="37">
        <v>45</v>
      </c>
      <c r="E346" s="37">
        <v>10679</v>
      </c>
      <c r="F346" s="37">
        <v>231</v>
      </c>
      <c r="G346" s="37">
        <v>0.77821815286624207</v>
      </c>
      <c r="H346" s="37" t="s">
        <v>1218</v>
      </c>
      <c r="I346" s="37" t="s">
        <v>2308</v>
      </c>
      <c r="J346" s="37" t="s">
        <v>2275</v>
      </c>
      <c r="K346" s="37">
        <v>48</v>
      </c>
    </row>
    <row r="347" spans="1:11" x14ac:dyDescent="0.25">
      <c r="A347" s="37" t="s">
        <v>877</v>
      </c>
      <c r="B347" s="37">
        <v>627</v>
      </c>
      <c r="C347" s="37">
        <v>4</v>
      </c>
      <c r="D347" s="37">
        <v>80</v>
      </c>
      <c r="E347" s="37">
        <v>16957</v>
      </c>
      <c r="F347" s="37">
        <v>292</v>
      </c>
      <c r="G347" s="37">
        <v>1.0950049441786285</v>
      </c>
      <c r="H347" s="37" t="s">
        <v>1219</v>
      </c>
      <c r="I347" s="37" t="s">
        <v>2308</v>
      </c>
      <c r="J347" s="37" t="s">
        <v>2275</v>
      </c>
      <c r="K347" s="37">
        <v>63</v>
      </c>
    </row>
    <row r="348" spans="1:11" x14ac:dyDescent="0.25">
      <c r="A348" s="37" t="s">
        <v>692</v>
      </c>
      <c r="B348" s="37">
        <v>627</v>
      </c>
      <c r="C348" s="37">
        <v>9</v>
      </c>
      <c r="D348" s="37">
        <v>110</v>
      </c>
      <c r="E348" s="37">
        <v>22211</v>
      </c>
      <c r="F348" s="37">
        <v>341</v>
      </c>
      <c r="G348" s="37">
        <v>1.4690175438596493</v>
      </c>
      <c r="H348" s="37" t="s">
        <v>2276</v>
      </c>
      <c r="I348" s="37" t="s">
        <v>2308</v>
      </c>
      <c r="J348" s="37" t="s">
        <v>2275</v>
      </c>
      <c r="K348" s="37">
        <v>74</v>
      </c>
    </row>
    <row r="349" spans="1:11" x14ac:dyDescent="0.25">
      <c r="A349" s="37" t="s">
        <v>10291</v>
      </c>
      <c r="B349" s="37">
        <v>626</v>
      </c>
      <c r="C349" s="37">
        <v>7</v>
      </c>
      <c r="D349" s="37">
        <v>71</v>
      </c>
      <c r="E349" s="37">
        <v>14049</v>
      </c>
      <c r="F349" s="37">
        <v>268</v>
      </c>
      <c r="G349" s="37">
        <v>1.0416736421725241</v>
      </c>
      <c r="H349" s="37" t="s">
        <v>1219</v>
      </c>
      <c r="I349" s="37" t="s">
        <v>3729</v>
      </c>
      <c r="J349" s="37" t="s">
        <v>2275</v>
      </c>
      <c r="K349" s="37">
        <v>59</v>
      </c>
    </row>
    <row r="350" spans="1:11" x14ac:dyDescent="0.25">
      <c r="A350" s="37" t="s">
        <v>854</v>
      </c>
      <c r="B350" s="37">
        <v>626</v>
      </c>
      <c r="C350" s="37">
        <v>12</v>
      </c>
      <c r="D350" s="37">
        <v>77</v>
      </c>
      <c r="E350" s="37">
        <v>17031</v>
      </c>
      <c r="F350" s="37">
        <v>318</v>
      </c>
      <c r="G350" s="37">
        <v>1.149547284345048</v>
      </c>
      <c r="H350" s="37" t="s">
        <v>1219</v>
      </c>
      <c r="I350" s="37" t="s">
        <v>2308</v>
      </c>
      <c r="J350" s="37" t="s">
        <v>2275</v>
      </c>
      <c r="K350" s="37">
        <v>60</v>
      </c>
    </row>
    <row r="351" spans="1:11" x14ac:dyDescent="0.25">
      <c r="A351" s="37" t="s">
        <v>841</v>
      </c>
      <c r="B351" s="37">
        <v>625</v>
      </c>
      <c r="C351" s="37">
        <v>16</v>
      </c>
      <c r="D351" s="37">
        <v>85</v>
      </c>
      <c r="E351" s="37">
        <v>24096</v>
      </c>
      <c r="F351" s="37">
        <v>270</v>
      </c>
      <c r="G351" s="37">
        <v>1.6851660800000001</v>
      </c>
      <c r="H351" s="37" t="s">
        <v>1238</v>
      </c>
      <c r="I351" s="37" t="s">
        <v>2308</v>
      </c>
      <c r="J351" s="37" t="s">
        <v>2275</v>
      </c>
      <c r="K351" s="37">
        <v>63</v>
      </c>
    </row>
    <row r="352" spans="1:11" x14ac:dyDescent="0.25">
      <c r="A352" s="37" t="s">
        <v>628</v>
      </c>
      <c r="B352" s="37">
        <v>624</v>
      </c>
      <c r="C352" s="37">
        <v>3</v>
      </c>
      <c r="D352" s="37">
        <v>69</v>
      </c>
      <c r="E352" s="37">
        <v>16345</v>
      </c>
      <c r="F352" s="37">
        <v>204</v>
      </c>
      <c r="G352" s="37">
        <v>1.1082429487179488</v>
      </c>
      <c r="H352" s="37" t="s">
        <v>1233</v>
      </c>
      <c r="I352" s="37" t="s">
        <v>2308</v>
      </c>
      <c r="J352" s="37" t="s">
        <v>2275</v>
      </c>
      <c r="K352" s="37">
        <v>64</v>
      </c>
    </row>
    <row r="353" spans="1:11" x14ac:dyDescent="0.25">
      <c r="A353" s="37" t="s">
        <v>10290</v>
      </c>
      <c r="B353" s="37">
        <v>623</v>
      </c>
      <c r="C353" s="37">
        <v>2</v>
      </c>
      <c r="D353" s="37">
        <v>31</v>
      </c>
      <c r="E353" s="37">
        <v>10586</v>
      </c>
      <c r="F353" s="37">
        <v>196</v>
      </c>
      <c r="G353" s="37">
        <v>0.683946709470305</v>
      </c>
      <c r="H353" s="37" t="s">
        <v>1220</v>
      </c>
      <c r="I353" s="37" t="s">
        <v>2308</v>
      </c>
      <c r="J353" s="37" t="s">
        <v>2275</v>
      </c>
      <c r="K353" s="37">
        <v>51</v>
      </c>
    </row>
    <row r="354" spans="1:11" x14ac:dyDescent="0.25">
      <c r="A354" s="37" t="s">
        <v>10289</v>
      </c>
      <c r="B354" s="37">
        <v>622</v>
      </c>
      <c r="C354" s="37">
        <v>6</v>
      </c>
      <c r="D354" s="37">
        <v>112</v>
      </c>
      <c r="E354" s="37">
        <v>15366</v>
      </c>
      <c r="F354" s="37">
        <v>256</v>
      </c>
      <c r="G354" s="37">
        <v>1.385683118971061</v>
      </c>
      <c r="H354" s="37" t="s">
        <v>1232</v>
      </c>
      <c r="I354" s="37" t="s">
        <v>2308</v>
      </c>
      <c r="J354" s="37" t="s">
        <v>2275</v>
      </c>
      <c r="K354" s="37">
        <v>62</v>
      </c>
    </row>
    <row r="355" spans="1:11" x14ac:dyDescent="0.25">
      <c r="A355" s="37" t="s">
        <v>1184</v>
      </c>
      <c r="B355" s="37">
        <v>620</v>
      </c>
      <c r="C355" s="37">
        <v>3</v>
      </c>
      <c r="D355" s="37">
        <v>28</v>
      </c>
      <c r="E355" s="37">
        <v>6584</v>
      </c>
      <c r="F355" s="37">
        <v>103</v>
      </c>
      <c r="G355" s="37">
        <v>0.55194693548387097</v>
      </c>
      <c r="H355" s="37" t="s">
        <v>1251</v>
      </c>
      <c r="I355" s="37" t="s">
        <v>2308</v>
      </c>
      <c r="J355" s="37" t="s">
        <v>2268</v>
      </c>
      <c r="K355" s="37">
        <v>39</v>
      </c>
    </row>
    <row r="356" spans="1:11" x14ac:dyDescent="0.25">
      <c r="A356" s="37" t="s">
        <v>819</v>
      </c>
      <c r="B356" s="37">
        <v>619</v>
      </c>
      <c r="C356" s="37">
        <v>8</v>
      </c>
      <c r="D356" s="37">
        <v>63</v>
      </c>
      <c r="E356" s="37">
        <v>15841</v>
      </c>
      <c r="F356" s="37">
        <v>292</v>
      </c>
      <c r="G356" s="37">
        <v>1.0490114701130857</v>
      </c>
      <c r="H356" s="37" t="s">
        <v>1221</v>
      </c>
      <c r="I356" s="37" t="s">
        <v>2308</v>
      </c>
      <c r="J356" s="37" t="s">
        <v>2275</v>
      </c>
      <c r="K356" s="37">
        <v>61</v>
      </c>
    </row>
    <row r="357" spans="1:11" x14ac:dyDescent="0.25">
      <c r="A357" s="37" t="s">
        <v>1044</v>
      </c>
      <c r="B357" s="37">
        <v>617</v>
      </c>
      <c r="C357" s="37">
        <v>16</v>
      </c>
      <c r="D357" s="37">
        <v>109</v>
      </c>
      <c r="E357" s="37">
        <v>17360</v>
      </c>
      <c r="F357" s="37">
        <v>277</v>
      </c>
      <c r="G357" s="37">
        <v>1.490009886547812</v>
      </c>
      <c r="H357" s="37" t="s">
        <v>1218</v>
      </c>
      <c r="I357" s="37" t="s">
        <v>2308</v>
      </c>
      <c r="J357" s="37" t="s">
        <v>2275</v>
      </c>
      <c r="K357" s="37">
        <v>62</v>
      </c>
    </row>
    <row r="358" spans="1:11" x14ac:dyDescent="0.25">
      <c r="A358" s="37" t="s">
        <v>857</v>
      </c>
      <c r="B358" s="37">
        <v>616</v>
      </c>
      <c r="C358" s="37">
        <v>11</v>
      </c>
      <c r="D358" s="37">
        <v>71</v>
      </c>
      <c r="E358" s="37">
        <v>19140</v>
      </c>
      <c r="F358" s="37">
        <v>274</v>
      </c>
      <c r="G358" s="37">
        <v>1.288625974025974</v>
      </c>
      <c r="H358" s="37" t="s">
        <v>1223</v>
      </c>
      <c r="I358" s="37" t="s">
        <v>2308</v>
      </c>
      <c r="J358" s="37" t="s">
        <v>2275</v>
      </c>
      <c r="K358" s="37">
        <v>63</v>
      </c>
    </row>
    <row r="359" spans="1:11" x14ac:dyDescent="0.25">
      <c r="A359" s="37" t="s">
        <v>726</v>
      </c>
      <c r="B359" s="37">
        <v>616</v>
      </c>
      <c r="C359" s="37">
        <v>13</v>
      </c>
      <c r="D359" s="37">
        <v>126</v>
      </c>
      <c r="E359" s="37">
        <v>21703</v>
      </c>
      <c r="F359" s="37">
        <v>293</v>
      </c>
      <c r="G359" s="37">
        <v>1.7462764610389612</v>
      </c>
      <c r="H359" s="37" t="s">
        <v>1227</v>
      </c>
      <c r="I359" s="37" t="s">
        <v>2308</v>
      </c>
      <c r="J359" s="37" t="s">
        <v>2275</v>
      </c>
      <c r="K359" s="37">
        <v>70</v>
      </c>
    </row>
    <row r="360" spans="1:11" x14ac:dyDescent="0.25">
      <c r="A360" s="37" t="s">
        <v>1008</v>
      </c>
      <c r="B360" s="37">
        <v>616</v>
      </c>
      <c r="C360" s="37">
        <v>12</v>
      </c>
      <c r="D360" s="37">
        <v>95</v>
      </c>
      <c r="E360" s="37">
        <v>18140</v>
      </c>
      <c r="F360" s="37">
        <v>236</v>
      </c>
      <c r="G360" s="37">
        <v>1.2723686688311691</v>
      </c>
      <c r="H360" s="37" t="s">
        <v>1222</v>
      </c>
      <c r="I360" s="37" t="s">
        <v>2308</v>
      </c>
      <c r="J360" s="37" t="s">
        <v>2275</v>
      </c>
      <c r="K360" s="37">
        <v>70</v>
      </c>
    </row>
    <row r="361" spans="1:11" x14ac:dyDescent="0.25">
      <c r="A361" s="37" t="s">
        <v>987</v>
      </c>
      <c r="B361" s="37">
        <v>611</v>
      </c>
      <c r="C361" s="37">
        <v>12</v>
      </c>
      <c r="D361" s="37">
        <v>100</v>
      </c>
      <c r="E361" s="37">
        <v>21837</v>
      </c>
      <c r="F361" s="37">
        <v>251</v>
      </c>
      <c r="G361" s="37">
        <v>1.5148160392798691</v>
      </c>
      <c r="H361" s="37" t="s">
        <v>1220</v>
      </c>
      <c r="I361" s="37" t="s">
        <v>2308</v>
      </c>
      <c r="J361" s="37" t="s">
        <v>2275</v>
      </c>
      <c r="K361" s="37">
        <v>70</v>
      </c>
    </row>
    <row r="362" spans="1:11" x14ac:dyDescent="0.25">
      <c r="A362" s="37" t="s">
        <v>1071</v>
      </c>
      <c r="B362" s="37">
        <v>609</v>
      </c>
      <c r="C362" s="37">
        <v>5</v>
      </c>
      <c r="D362" s="37">
        <v>70</v>
      </c>
      <c r="E362" s="37">
        <v>13218</v>
      </c>
      <c r="F362" s="37">
        <v>236</v>
      </c>
      <c r="G362" s="37">
        <v>1.036037274220033</v>
      </c>
      <c r="H362" s="37" t="s">
        <v>1224</v>
      </c>
      <c r="I362" s="37" t="s">
        <v>2308</v>
      </c>
      <c r="J362" s="37" t="s">
        <v>2275</v>
      </c>
      <c r="K362" s="37">
        <v>58</v>
      </c>
    </row>
    <row r="363" spans="1:11" x14ac:dyDescent="0.25">
      <c r="A363" s="37" t="s">
        <v>1066</v>
      </c>
      <c r="B363" s="37">
        <v>608</v>
      </c>
      <c r="C363" s="37">
        <v>5</v>
      </c>
      <c r="D363" s="37">
        <v>76</v>
      </c>
      <c r="E363" s="37">
        <v>11761</v>
      </c>
      <c r="F363" s="37">
        <v>237</v>
      </c>
      <c r="G363" s="37">
        <v>1.1651427631578948</v>
      </c>
      <c r="H363" s="37" t="s">
        <v>1232</v>
      </c>
      <c r="I363" s="37" t="s">
        <v>2308</v>
      </c>
      <c r="J363" s="37" t="s">
        <v>2275</v>
      </c>
      <c r="K363" s="37">
        <v>52</v>
      </c>
    </row>
    <row r="364" spans="1:11" x14ac:dyDescent="0.25">
      <c r="A364" s="37" t="s">
        <v>1038</v>
      </c>
      <c r="B364" s="37">
        <v>607</v>
      </c>
      <c r="C364" s="37">
        <v>5</v>
      </c>
      <c r="D364" s="37">
        <v>90</v>
      </c>
      <c r="E364" s="37">
        <v>12900</v>
      </c>
      <c r="F364" s="37">
        <v>223</v>
      </c>
      <c r="G364" s="37">
        <v>1.2530950576606259</v>
      </c>
      <c r="H364" s="37" t="s">
        <v>1232</v>
      </c>
      <c r="I364" s="37" t="s">
        <v>2308</v>
      </c>
      <c r="J364" s="37" t="s">
        <v>2275</v>
      </c>
      <c r="K364" s="37">
        <v>50</v>
      </c>
    </row>
    <row r="365" spans="1:11" x14ac:dyDescent="0.25">
      <c r="A365" s="37" t="s">
        <v>906</v>
      </c>
      <c r="B365" s="37">
        <v>607</v>
      </c>
      <c r="C365" s="37">
        <v>9</v>
      </c>
      <c r="D365" s="37">
        <v>35</v>
      </c>
      <c r="E365" s="37">
        <v>12936</v>
      </c>
      <c r="F365" s="37">
        <v>257</v>
      </c>
      <c r="G365" s="37">
        <v>0.89610593080724887</v>
      </c>
      <c r="H365" s="37" t="s">
        <v>2276</v>
      </c>
      <c r="I365" s="37" t="s">
        <v>2308</v>
      </c>
      <c r="J365" s="37" t="s">
        <v>2275</v>
      </c>
      <c r="K365" s="37">
        <v>48</v>
      </c>
    </row>
    <row r="366" spans="1:11" x14ac:dyDescent="0.25">
      <c r="A366" s="37" t="s">
        <v>831</v>
      </c>
      <c r="B366" s="37">
        <v>604</v>
      </c>
      <c r="C366" s="37">
        <v>4</v>
      </c>
      <c r="D366" s="37">
        <v>75</v>
      </c>
      <c r="E366" s="37">
        <v>15926</v>
      </c>
      <c r="F366" s="37">
        <v>306</v>
      </c>
      <c r="G366" s="37">
        <v>1.1057574503311258</v>
      </c>
      <c r="H366" s="37" t="s">
        <v>1219</v>
      </c>
      <c r="I366" s="37" t="s">
        <v>2308</v>
      </c>
      <c r="J366" s="37" t="s">
        <v>2275</v>
      </c>
      <c r="K366" s="37">
        <v>65</v>
      </c>
    </row>
    <row r="367" spans="1:11" x14ac:dyDescent="0.25">
      <c r="A367" s="37" t="s">
        <v>1034</v>
      </c>
      <c r="B367" s="37">
        <v>603</v>
      </c>
      <c r="C367" s="37">
        <v>37</v>
      </c>
      <c r="D367" s="37">
        <v>163</v>
      </c>
      <c r="E367" s="37">
        <v>23205</v>
      </c>
      <c r="F367" s="37">
        <v>302</v>
      </c>
      <c r="G367" s="37">
        <v>2.2693681592039803</v>
      </c>
      <c r="H367" s="37" t="s">
        <v>1232</v>
      </c>
      <c r="I367" s="37" t="s">
        <v>2308</v>
      </c>
      <c r="J367" s="37" t="s">
        <v>2275</v>
      </c>
      <c r="K367" s="37">
        <v>77</v>
      </c>
    </row>
    <row r="368" spans="1:11" x14ac:dyDescent="0.25">
      <c r="A368" s="37" t="s">
        <v>743</v>
      </c>
      <c r="B368" s="37">
        <v>602</v>
      </c>
      <c r="C368" s="37">
        <v>8</v>
      </c>
      <c r="D368" s="37">
        <v>82</v>
      </c>
      <c r="E368" s="37">
        <v>18197</v>
      </c>
      <c r="F368" s="37">
        <v>282</v>
      </c>
      <c r="G368" s="37">
        <v>1.2019127906976745</v>
      </c>
      <c r="H368" s="37" t="s">
        <v>1226</v>
      </c>
      <c r="I368" s="37" t="s">
        <v>2308</v>
      </c>
      <c r="J368" s="37" t="s">
        <v>2275</v>
      </c>
      <c r="K368" s="37">
        <v>67</v>
      </c>
    </row>
    <row r="369" spans="1:11" x14ac:dyDescent="0.25">
      <c r="A369" s="37" t="s">
        <v>845</v>
      </c>
      <c r="B369" s="37">
        <v>600</v>
      </c>
      <c r="C369" s="37">
        <v>13</v>
      </c>
      <c r="D369" s="37">
        <v>78</v>
      </c>
      <c r="E369" s="37">
        <v>18790</v>
      </c>
      <c r="F369" s="37">
        <v>270</v>
      </c>
      <c r="G369" s="37">
        <v>1.3537603333333335</v>
      </c>
      <c r="H369" s="37" t="s">
        <v>1220</v>
      </c>
      <c r="I369" s="37" t="s">
        <v>2308</v>
      </c>
      <c r="J369" s="37" t="s">
        <v>2275</v>
      </c>
      <c r="K369" s="37">
        <v>62</v>
      </c>
    </row>
    <row r="370" spans="1:11" x14ac:dyDescent="0.25">
      <c r="A370" s="37" t="s">
        <v>843</v>
      </c>
      <c r="B370" s="37">
        <v>596</v>
      </c>
      <c r="C370" s="37">
        <v>3</v>
      </c>
      <c r="D370" s="37">
        <v>58</v>
      </c>
      <c r="E370" s="37">
        <v>14514</v>
      </c>
      <c r="F370" s="37">
        <v>270</v>
      </c>
      <c r="G370" s="37">
        <v>1.0165830536912752</v>
      </c>
      <c r="H370" s="37" t="s">
        <v>1219</v>
      </c>
      <c r="I370" s="37" t="s">
        <v>2308</v>
      </c>
      <c r="J370" s="37" t="s">
        <v>2275</v>
      </c>
      <c r="K370" s="37">
        <v>59</v>
      </c>
    </row>
    <row r="371" spans="1:11" x14ac:dyDescent="0.25">
      <c r="A371" s="37" t="s">
        <v>836</v>
      </c>
      <c r="B371" s="37">
        <v>594</v>
      </c>
      <c r="C371" s="37">
        <v>5</v>
      </c>
      <c r="D371" s="37">
        <v>53</v>
      </c>
      <c r="E371" s="37">
        <v>14089</v>
      </c>
      <c r="F371" s="37">
        <v>215</v>
      </c>
      <c r="G371" s="37">
        <v>1.0223774410774413</v>
      </c>
      <c r="H371" s="37" t="s">
        <v>1242</v>
      </c>
      <c r="I371" s="37" t="s">
        <v>2308</v>
      </c>
      <c r="J371" s="37" t="s">
        <v>2275</v>
      </c>
      <c r="K371" s="37">
        <v>54</v>
      </c>
    </row>
    <row r="372" spans="1:11" x14ac:dyDescent="0.25">
      <c r="A372" s="37" t="s">
        <v>1103</v>
      </c>
      <c r="B372" s="37">
        <v>594</v>
      </c>
      <c r="C372" s="37">
        <v>12</v>
      </c>
      <c r="D372" s="37">
        <v>95</v>
      </c>
      <c r="E372" s="37">
        <v>13037</v>
      </c>
      <c r="F372" s="37">
        <v>247</v>
      </c>
      <c r="G372" s="37">
        <v>1.4692819865319866</v>
      </c>
      <c r="H372" s="37" t="s">
        <v>1260</v>
      </c>
      <c r="I372" s="37" t="s">
        <v>2308</v>
      </c>
      <c r="J372" s="37" t="s">
        <v>2275</v>
      </c>
      <c r="K372" s="37">
        <v>54</v>
      </c>
    </row>
    <row r="373" spans="1:11" x14ac:dyDescent="0.25">
      <c r="A373" s="37" t="s">
        <v>791</v>
      </c>
      <c r="B373" s="37">
        <v>594</v>
      </c>
      <c r="C373" s="37">
        <v>7</v>
      </c>
      <c r="D373" s="37">
        <v>70</v>
      </c>
      <c r="E373" s="37">
        <v>14548</v>
      </c>
      <c r="F373" s="37">
        <v>273</v>
      </c>
      <c r="G373" s="37">
        <v>1.0873983164983165</v>
      </c>
      <c r="H373" s="37" t="s">
        <v>1226</v>
      </c>
      <c r="I373" s="37" t="s">
        <v>2308</v>
      </c>
      <c r="J373" s="37" t="s">
        <v>2275</v>
      </c>
      <c r="K373" s="37">
        <v>57</v>
      </c>
    </row>
    <row r="374" spans="1:11" x14ac:dyDescent="0.25">
      <c r="A374" s="37" t="s">
        <v>10288</v>
      </c>
      <c r="B374" s="37">
        <v>594</v>
      </c>
      <c r="C374" s="37">
        <v>7</v>
      </c>
      <c r="D374" s="37">
        <v>61</v>
      </c>
      <c r="E374" s="37">
        <v>15264</v>
      </c>
      <c r="F374" s="37">
        <v>265</v>
      </c>
      <c r="G374" s="37">
        <v>1.1645673400673402</v>
      </c>
      <c r="H374" s="37" t="s">
        <v>1219</v>
      </c>
      <c r="I374" s="37" t="s">
        <v>3729</v>
      </c>
      <c r="J374" s="37" t="s">
        <v>2275</v>
      </c>
      <c r="K374" s="37">
        <v>56</v>
      </c>
    </row>
    <row r="375" spans="1:11" x14ac:dyDescent="0.25">
      <c r="A375" s="37" t="s">
        <v>1004</v>
      </c>
      <c r="B375" s="37">
        <v>593</v>
      </c>
      <c r="C375" s="37">
        <v>6</v>
      </c>
      <c r="D375" s="37">
        <v>32</v>
      </c>
      <c r="E375" s="37">
        <v>10492</v>
      </c>
      <c r="F375" s="37">
        <v>169</v>
      </c>
      <c r="G375" s="37">
        <v>0.75483844856661053</v>
      </c>
      <c r="H375" s="37" t="s">
        <v>2276</v>
      </c>
      <c r="I375" s="37" t="s">
        <v>2405</v>
      </c>
      <c r="J375" s="37" t="s">
        <v>2275</v>
      </c>
      <c r="K375" s="37">
        <v>43</v>
      </c>
    </row>
    <row r="376" spans="1:11" x14ac:dyDescent="0.25">
      <c r="A376" s="37" t="s">
        <v>645</v>
      </c>
      <c r="B376" s="37">
        <v>592</v>
      </c>
      <c r="C376" s="37">
        <v>28</v>
      </c>
      <c r="D376" s="37">
        <v>159</v>
      </c>
      <c r="E376" s="37">
        <v>39496</v>
      </c>
      <c r="F376" s="37">
        <v>392</v>
      </c>
      <c r="G376" s="37">
        <v>2.416764527027027</v>
      </c>
      <c r="H376" s="37" t="s">
        <v>1219</v>
      </c>
      <c r="I376" s="37" t="s">
        <v>2308</v>
      </c>
      <c r="J376" s="37" t="s">
        <v>2275</v>
      </c>
      <c r="K376" s="37">
        <v>94</v>
      </c>
    </row>
    <row r="377" spans="1:11" x14ac:dyDescent="0.25">
      <c r="A377" s="37" t="s">
        <v>1068</v>
      </c>
      <c r="B377" s="37">
        <v>591</v>
      </c>
      <c r="C377" s="37">
        <v>4</v>
      </c>
      <c r="D377" s="37">
        <v>55</v>
      </c>
      <c r="E377" s="37">
        <v>14768</v>
      </c>
      <c r="F377" s="37">
        <v>181</v>
      </c>
      <c r="G377" s="37">
        <v>1.1321874788494077</v>
      </c>
      <c r="H377" s="37" t="s">
        <v>2276</v>
      </c>
      <c r="I377" s="37" t="s">
        <v>2308</v>
      </c>
      <c r="J377" s="37" t="s">
        <v>2275</v>
      </c>
      <c r="K377" s="37">
        <v>56</v>
      </c>
    </row>
    <row r="378" spans="1:11" x14ac:dyDescent="0.25">
      <c r="A378" s="37" t="s">
        <v>637</v>
      </c>
      <c r="B378" s="37">
        <v>589</v>
      </c>
      <c r="C378" s="37">
        <v>10</v>
      </c>
      <c r="D378" s="37">
        <v>88</v>
      </c>
      <c r="E378" s="37">
        <v>18686</v>
      </c>
      <c r="F378" s="37">
        <v>325</v>
      </c>
      <c r="G378" s="37">
        <v>1.4554920203735144</v>
      </c>
      <c r="H378" s="37" t="s">
        <v>1219</v>
      </c>
      <c r="I378" s="37" t="s">
        <v>2308</v>
      </c>
      <c r="J378" s="37" t="s">
        <v>2275</v>
      </c>
      <c r="K378" s="37">
        <v>65</v>
      </c>
    </row>
    <row r="379" spans="1:11" x14ac:dyDescent="0.25">
      <c r="A379" s="37" t="s">
        <v>1067</v>
      </c>
      <c r="B379" s="37">
        <v>589</v>
      </c>
      <c r="C379" s="37">
        <v>4</v>
      </c>
      <c r="D379" s="37">
        <v>41</v>
      </c>
      <c r="E379" s="37">
        <v>11045</v>
      </c>
      <c r="F379" s="37">
        <v>158</v>
      </c>
      <c r="G379" s="37">
        <v>0.84137011884550084</v>
      </c>
      <c r="H379" s="37" t="s">
        <v>1233</v>
      </c>
      <c r="I379" s="37" t="s">
        <v>2308</v>
      </c>
      <c r="J379" s="37" t="s">
        <v>2275</v>
      </c>
      <c r="K379" s="37">
        <v>49</v>
      </c>
    </row>
    <row r="380" spans="1:11" x14ac:dyDescent="0.25">
      <c r="A380" s="37" t="s">
        <v>882</v>
      </c>
      <c r="B380" s="37">
        <v>585</v>
      </c>
      <c r="C380" s="37">
        <v>1</v>
      </c>
      <c r="D380" s="37">
        <v>52</v>
      </c>
      <c r="E380" s="37">
        <v>12299</v>
      </c>
      <c r="F380" s="37">
        <v>183</v>
      </c>
      <c r="G380" s="37">
        <v>0.93125846153846159</v>
      </c>
      <c r="H380" s="37" t="s">
        <v>1238</v>
      </c>
      <c r="I380" s="37" t="s">
        <v>2308</v>
      </c>
      <c r="J380" s="37" t="s">
        <v>2275</v>
      </c>
      <c r="K380" s="37">
        <v>53</v>
      </c>
    </row>
    <row r="381" spans="1:11" x14ac:dyDescent="0.25">
      <c r="A381" s="37" t="s">
        <v>903</v>
      </c>
      <c r="B381" s="37">
        <v>582</v>
      </c>
      <c r="C381" s="37">
        <v>9</v>
      </c>
      <c r="D381" s="37">
        <v>63</v>
      </c>
      <c r="E381" s="37">
        <v>15844</v>
      </c>
      <c r="F381" s="37">
        <v>289</v>
      </c>
      <c r="G381" s="37">
        <v>1.154155498281787</v>
      </c>
      <c r="H381" s="37" t="s">
        <v>1219</v>
      </c>
      <c r="I381" s="37" t="s">
        <v>2308</v>
      </c>
      <c r="J381" s="37" t="s">
        <v>2275</v>
      </c>
      <c r="K381" s="37">
        <v>62</v>
      </c>
    </row>
    <row r="382" spans="1:11" x14ac:dyDescent="0.25">
      <c r="A382" s="37" t="s">
        <v>988</v>
      </c>
      <c r="B382" s="37">
        <v>578</v>
      </c>
      <c r="C382" s="37">
        <v>3</v>
      </c>
      <c r="D382" s="37">
        <v>43</v>
      </c>
      <c r="E382" s="37">
        <v>12352</v>
      </c>
      <c r="F382" s="37">
        <v>273</v>
      </c>
      <c r="G382" s="37">
        <v>0.84923079584775096</v>
      </c>
      <c r="H382" s="37" t="s">
        <v>1223</v>
      </c>
      <c r="I382" s="37" t="s">
        <v>2308</v>
      </c>
      <c r="J382" s="37" t="s">
        <v>2275</v>
      </c>
      <c r="K382" s="37">
        <v>55</v>
      </c>
    </row>
    <row r="383" spans="1:11" x14ac:dyDescent="0.25">
      <c r="A383" s="37" t="s">
        <v>737</v>
      </c>
      <c r="B383" s="37">
        <v>576</v>
      </c>
      <c r="C383" s="37">
        <v>7</v>
      </c>
      <c r="D383" s="37">
        <v>68</v>
      </c>
      <c r="E383" s="37">
        <v>15939</v>
      </c>
      <c r="F383" s="37">
        <v>273</v>
      </c>
      <c r="G383" s="37">
        <v>1.1036588541666665</v>
      </c>
      <c r="H383" s="37" t="s">
        <v>1219</v>
      </c>
      <c r="I383" s="37" t="s">
        <v>2308</v>
      </c>
      <c r="J383" s="37" t="s">
        <v>2275</v>
      </c>
      <c r="K383" s="37">
        <v>64</v>
      </c>
    </row>
    <row r="384" spans="1:11" x14ac:dyDescent="0.25">
      <c r="A384" s="37" t="s">
        <v>977</v>
      </c>
      <c r="B384" s="37">
        <v>573</v>
      </c>
      <c r="C384" s="37">
        <v>0</v>
      </c>
      <c r="D384" s="37">
        <v>29</v>
      </c>
      <c r="E384" s="37">
        <v>8497</v>
      </c>
      <c r="F384" s="37">
        <v>182</v>
      </c>
      <c r="G384" s="37">
        <v>0.664166317626527</v>
      </c>
      <c r="H384" s="37" t="s">
        <v>1224</v>
      </c>
      <c r="I384" s="37" t="s">
        <v>2316</v>
      </c>
      <c r="J384" s="37" t="s">
        <v>2268</v>
      </c>
      <c r="K384" s="37">
        <v>43</v>
      </c>
    </row>
    <row r="385" spans="1:11" x14ac:dyDescent="0.25">
      <c r="A385" s="37" t="s">
        <v>713</v>
      </c>
      <c r="B385" s="37">
        <v>571</v>
      </c>
      <c r="C385" s="37">
        <v>13</v>
      </c>
      <c r="D385" s="37">
        <v>89</v>
      </c>
      <c r="E385" s="37">
        <v>21819</v>
      </c>
      <c r="F385" s="37">
        <v>280</v>
      </c>
      <c r="G385" s="37">
        <v>1.821692469352014</v>
      </c>
      <c r="H385" s="37" t="s">
        <v>1220</v>
      </c>
      <c r="I385" s="37" t="s">
        <v>2308</v>
      </c>
      <c r="J385" s="37" t="s">
        <v>2275</v>
      </c>
      <c r="K385" s="37">
        <v>64</v>
      </c>
    </row>
    <row r="386" spans="1:11" x14ac:dyDescent="0.25">
      <c r="A386" s="37" t="s">
        <v>1116</v>
      </c>
      <c r="B386" s="37">
        <v>571</v>
      </c>
      <c r="C386" s="37">
        <v>2</v>
      </c>
      <c r="D386" s="37">
        <v>46</v>
      </c>
      <c r="E386" s="37">
        <v>11745</v>
      </c>
      <c r="F386" s="37">
        <v>198</v>
      </c>
      <c r="G386" s="37">
        <v>0.9592697022767076</v>
      </c>
      <c r="H386" s="37" t="s">
        <v>1261</v>
      </c>
      <c r="I386" s="37" t="s">
        <v>2308</v>
      </c>
      <c r="J386" s="37" t="s">
        <v>2275</v>
      </c>
      <c r="K386" s="37">
        <v>51</v>
      </c>
    </row>
    <row r="387" spans="1:11" x14ac:dyDescent="0.25">
      <c r="A387" s="37" t="s">
        <v>1118</v>
      </c>
      <c r="B387" s="37">
        <v>571</v>
      </c>
      <c r="C387" s="37">
        <v>7</v>
      </c>
      <c r="D387" s="37">
        <v>80</v>
      </c>
      <c r="E387" s="37">
        <v>17244</v>
      </c>
      <c r="F387" s="37">
        <v>186</v>
      </c>
      <c r="G387" s="37">
        <v>1.2350539404553416</v>
      </c>
      <c r="H387" s="37" t="s">
        <v>1222</v>
      </c>
      <c r="I387" s="37" t="s">
        <v>2308</v>
      </c>
      <c r="J387" s="37" t="s">
        <v>2275</v>
      </c>
      <c r="K387" s="37">
        <v>59</v>
      </c>
    </row>
    <row r="388" spans="1:11" x14ac:dyDescent="0.25">
      <c r="A388" s="37" t="s">
        <v>1075</v>
      </c>
      <c r="B388" s="37">
        <v>570</v>
      </c>
      <c r="C388" s="37">
        <v>10</v>
      </c>
      <c r="D388" s="37">
        <v>83</v>
      </c>
      <c r="E388" s="37">
        <v>10665</v>
      </c>
      <c r="F388" s="37">
        <v>256</v>
      </c>
      <c r="G388" s="37">
        <v>1.191020350877193</v>
      </c>
      <c r="H388" s="37" t="s">
        <v>1232</v>
      </c>
      <c r="I388" s="37" t="s">
        <v>2308</v>
      </c>
      <c r="J388" s="37" t="s">
        <v>2275</v>
      </c>
      <c r="K388" s="37">
        <v>50</v>
      </c>
    </row>
    <row r="389" spans="1:11" x14ac:dyDescent="0.25">
      <c r="A389" s="37" t="s">
        <v>796</v>
      </c>
      <c r="B389" s="37">
        <v>570</v>
      </c>
      <c r="C389" s="37">
        <v>9</v>
      </c>
      <c r="D389" s="37">
        <v>72</v>
      </c>
      <c r="E389" s="37">
        <v>18206</v>
      </c>
      <c r="F389" s="37">
        <v>238</v>
      </c>
      <c r="G389" s="37">
        <v>1.2338692982456141</v>
      </c>
      <c r="H389" s="37" t="s">
        <v>1218</v>
      </c>
      <c r="I389" s="37" t="s">
        <v>2308</v>
      </c>
      <c r="J389" s="37" t="s">
        <v>2275</v>
      </c>
      <c r="K389" s="37">
        <v>65</v>
      </c>
    </row>
    <row r="390" spans="1:11" x14ac:dyDescent="0.25">
      <c r="A390" s="37" t="s">
        <v>1022</v>
      </c>
      <c r="B390" s="37">
        <v>569</v>
      </c>
      <c r="C390" s="37">
        <v>7</v>
      </c>
      <c r="D390" s="37">
        <v>57</v>
      </c>
      <c r="E390" s="37">
        <v>12581</v>
      </c>
      <c r="F390" s="37">
        <v>220</v>
      </c>
      <c r="G390" s="37">
        <v>1.0649578207381372</v>
      </c>
      <c r="H390" s="37" t="s">
        <v>1224</v>
      </c>
      <c r="I390" s="37" t="s">
        <v>2308</v>
      </c>
      <c r="J390" s="37" t="s">
        <v>2275</v>
      </c>
      <c r="K390" s="37">
        <v>55</v>
      </c>
    </row>
    <row r="391" spans="1:11" x14ac:dyDescent="0.25">
      <c r="A391" s="37" t="s">
        <v>759</v>
      </c>
      <c r="B391" s="37">
        <v>567</v>
      </c>
      <c r="C391" s="37">
        <v>10</v>
      </c>
      <c r="D391" s="37">
        <v>91</v>
      </c>
      <c r="E391" s="37">
        <v>14437</v>
      </c>
      <c r="F391" s="37">
        <v>262</v>
      </c>
      <c r="G391" s="37">
        <v>1.3176029982363315</v>
      </c>
      <c r="H391" s="37" t="s">
        <v>1224</v>
      </c>
      <c r="I391" s="37" t="s">
        <v>2308</v>
      </c>
      <c r="J391" s="37" t="s">
        <v>2275</v>
      </c>
      <c r="K391" s="37">
        <v>61</v>
      </c>
    </row>
    <row r="392" spans="1:11" x14ac:dyDescent="0.25">
      <c r="A392" s="37" t="s">
        <v>1181</v>
      </c>
      <c r="B392" s="37">
        <v>565</v>
      </c>
      <c r="C392" s="37">
        <v>6</v>
      </c>
      <c r="D392" s="37">
        <v>29</v>
      </c>
      <c r="E392" s="37">
        <v>7905</v>
      </c>
      <c r="F392" s="37">
        <v>153</v>
      </c>
      <c r="G392" s="37">
        <v>0.67000530973451333</v>
      </c>
      <c r="H392" s="37" t="s">
        <v>1248</v>
      </c>
      <c r="I392" s="37" t="s">
        <v>2308</v>
      </c>
      <c r="J392" s="37" t="s">
        <v>2275</v>
      </c>
      <c r="K392" s="37">
        <v>38</v>
      </c>
    </row>
    <row r="393" spans="1:11" x14ac:dyDescent="0.25">
      <c r="A393" s="37" t="s">
        <v>869</v>
      </c>
      <c r="B393" s="37">
        <v>564</v>
      </c>
      <c r="C393" s="37">
        <v>4</v>
      </c>
      <c r="D393" s="37">
        <v>48</v>
      </c>
      <c r="E393" s="37">
        <v>12629</v>
      </c>
      <c r="F393" s="37">
        <v>209</v>
      </c>
      <c r="G393" s="37">
        <v>0.94043262411347517</v>
      </c>
      <c r="H393" s="37" t="s">
        <v>2276</v>
      </c>
      <c r="I393" s="37" t="s">
        <v>2308</v>
      </c>
      <c r="J393" s="37" t="s">
        <v>2275</v>
      </c>
      <c r="K393" s="37">
        <v>55</v>
      </c>
    </row>
    <row r="394" spans="1:11" x14ac:dyDescent="0.25">
      <c r="A394" s="37" t="s">
        <v>1013</v>
      </c>
      <c r="B394" s="37">
        <v>564</v>
      </c>
      <c r="C394" s="37">
        <v>0</v>
      </c>
      <c r="D394" s="37">
        <v>15</v>
      </c>
      <c r="E394" s="37">
        <v>6135</v>
      </c>
      <c r="F394" s="37">
        <v>139</v>
      </c>
      <c r="G394" s="37">
        <v>0.48622624113475182</v>
      </c>
      <c r="H394" s="37" t="s">
        <v>1248</v>
      </c>
      <c r="I394" s="37" t="s">
        <v>2308</v>
      </c>
      <c r="J394" s="37" t="s">
        <v>2275</v>
      </c>
      <c r="K394" s="37">
        <v>37</v>
      </c>
    </row>
    <row r="395" spans="1:11" x14ac:dyDescent="0.25">
      <c r="A395" s="37" t="s">
        <v>1193</v>
      </c>
      <c r="B395" s="37">
        <v>562</v>
      </c>
      <c r="C395" s="37">
        <v>4</v>
      </c>
      <c r="D395" s="37">
        <v>49</v>
      </c>
      <c r="E395" s="37">
        <v>11263</v>
      </c>
      <c r="F395" s="37">
        <v>184</v>
      </c>
      <c r="G395" s="37">
        <v>0.85784679715302503</v>
      </c>
      <c r="H395" s="37" t="s">
        <v>1226</v>
      </c>
      <c r="I395" s="37" t="s">
        <v>2308</v>
      </c>
      <c r="J395" s="37" t="s">
        <v>2275</v>
      </c>
      <c r="K395" s="37">
        <v>49</v>
      </c>
    </row>
    <row r="396" spans="1:11" x14ac:dyDescent="0.25">
      <c r="A396" s="37" t="s">
        <v>650</v>
      </c>
      <c r="B396" s="37">
        <v>561</v>
      </c>
      <c r="C396" s="37">
        <v>9</v>
      </c>
      <c r="D396" s="37">
        <v>82</v>
      </c>
      <c r="E396" s="37">
        <v>19323</v>
      </c>
      <c r="F396" s="37">
        <v>323</v>
      </c>
      <c r="G396" s="37">
        <v>1.3201096256684492</v>
      </c>
      <c r="H396" s="37" t="s">
        <v>1219</v>
      </c>
      <c r="I396" s="37" t="s">
        <v>2308</v>
      </c>
      <c r="J396" s="37" t="s">
        <v>2275</v>
      </c>
      <c r="K396" s="37">
        <v>68</v>
      </c>
    </row>
    <row r="397" spans="1:11" x14ac:dyDescent="0.25">
      <c r="A397" s="37" t="s">
        <v>10287</v>
      </c>
      <c r="B397" s="37">
        <v>559</v>
      </c>
      <c r="C397" s="37">
        <v>7</v>
      </c>
      <c r="D397" s="37">
        <v>55</v>
      </c>
      <c r="E397" s="37">
        <v>16597</v>
      </c>
      <c r="F397" s="37">
        <v>168</v>
      </c>
      <c r="G397" s="37">
        <v>1.2108277280858677</v>
      </c>
      <c r="H397" s="37" t="s">
        <v>2288</v>
      </c>
      <c r="I397" s="37" t="s">
        <v>2308</v>
      </c>
      <c r="J397" s="37" t="s">
        <v>2275</v>
      </c>
      <c r="K397" s="37">
        <v>54</v>
      </c>
    </row>
    <row r="398" spans="1:11" x14ac:dyDescent="0.25">
      <c r="A398" s="37" t="s">
        <v>1091</v>
      </c>
      <c r="B398" s="37">
        <v>559</v>
      </c>
      <c r="C398" s="37">
        <v>1</v>
      </c>
      <c r="D398" s="37">
        <v>41</v>
      </c>
      <c r="E398" s="37">
        <v>9900</v>
      </c>
      <c r="F398" s="37">
        <v>189</v>
      </c>
      <c r="G398" s="37">
        <v>0.78023184257602862</v>
      </c>
      <c r="H398" s="37" t="s">
        <v>1222</v>
      </c>
      <c r="I398" s="37" t="s">
        <v>2308</v>
      </c>
      <c r="J398" s="37" t="s">
        <v>2275</v>
      </c>
      <c r="K398" s="37">
        <v>50</v>
      </c>
    </row>
    <row r="399" spans="1:11" x14ac:dyDescent="0.25">
      <c r="A399" s="37" t="s">
        <v>675</v>
      </c>
      <c r="B399" s="37">
        <v>555</v>
      </c>
      <c r="C399" s="37">
        <v>12</v>
      </c>
      <c r="D399" s="37">
        <v>81</v>
      </c>
      <c r="E399" s="37">
        <v>18772</v>
      </c>
      <c r="F399" s="37">
        <v>298</v>
      </c>
      <c r="G399" s="37">
        <v>1.4376502702702703</v>
      </c>
      <c r="H399" s="37" t="s">
        <v>1219</v>
      </c>
      <c r="I399" s="37" t="s">
        <v>2308</v>
      </c>
      <c r="J399" s="37" t="s">
        <v>2275</v>
      </c>
      <c r="K399" s="37">
        <v>64</v>
      </c>
    </row>
    <row r="400" spans="1:11" x14ac:dyDescent="0.25">
      <c r="A400" s="37" t="s">
        <v>1024</v>
      </c>
      <c r="B400" s="37">
        <v>555</v>
      </c>
      <c r="C400" s="37">
        <v>3</v>
      </c>
      <c r="D400" s="37">
        <v>50</v>
      </c>
      <c r="E400" s="37">
        <v>10631</v>
      </c>
      <c r="F400" s="37">
        <v>190</v>
      </c>
      <c r="G400" s="37">
        <v>0.84644162162162162</v>
      </c>
      <c r="H400" s="37" t="s">
        <v>2276</v>
      </c>
      <c r="I400" s="37" t="s">
        <v>2308</v>
      </c>
      <c r="J400" s="37" t="s">
        <v>2275</v>
      </c>
      <c r="K400" s="37">
        <v>49</v>
      </c>
    </row>
    <row r="401" spans="1:11" x14ac:dyDescent="0.25">
      <c r="A401" s="37" t="s">
        <v>913</v>
      </c>
      <c r="B401" s="37">
        <v>554</v>
      </c>
      <c r="C401" s="37">
        <v>3</v>
      </c>
      <c r="D401" s="37">
        <v>48</v>
      </c>
      <c r="E401" s="37">
        <v>10756</v>
      </c>
      <c r="F401" s="37">
        <v>213</v>
      </c>
      <c r="G401" s="37">
        <v>0.89743790613718422</v>
      </c>
      <c r="H401" s="37" t="s">
        <v>1220</v>
      </c>
      <c r="I401" s="37" t="s">
        <v>2308</v>
      </c>
      <c r="J401" s="37" t="s">
        <v>2275</v>
      </c>
      <c r="K401" s="37">
        <v>53</v>
      </c>
    </row>
    <row r="402" spans="1:11" x14ac:dyDescent="0.25">
      <c r="A402" s="37" t="s">
        <v>972</v>
      </c>
      <c r="B402" s="37">
        <v>553</v>
      </c>
      <c r="C402" s="37">
        <v>2</v>
      </c>
      <c r="D402" s="37">
        <v>54</v>
      </c>
      <c r="E402" s="37">
        <v>13215</v>
      </c>
      <c r="F402" s="37">
        <v>274</v>
      </c>
      <c r="G402" s="37">
        <v>0.96402423146473781</v>
      </c>
      <c r="H402" s="37" t="s">
        <v>1219</v>
      </c>
      <c r="I402" s="37" t="s">
        <v>2308</v>
      </c>
      <c r="J402" s="37" t="s">
        <v>2275</v>
      </c>
      <c r="K402" s="37">
        <v>55</v>
      </c>
    </row>
    <row r="403" spans="1:11" x14ac:dyDescent="0.25">
      <c r="A403" s="37" t="s">
        <v>717</v>
      </c>
      <c r="B403" s="37">
        <v>552</v>
      </c>
      <c r="C403" s="37">
        <v>9</v>
      </c>
      <c r="D403" s="37">
        <v>70</v>
      </c>
      <c r="E403" s="37">
        <v>15605</v>
      </c>
      <c r="F403" s="37">
        <v>247</v>
      </c>
      <c r="G403" s="37">
        <v>1.1393182971014495</v>
      </c>
      <c r="H403" s="37" t="s">
        <v>1219</v>
      </c>
      <c r="I403" s="37" t="s">
        <v>2308</v>
      </c>
      <c r="J403" s="37" t="s">
        <v>2275</v>
      </c>
      <c r="K403" s="37">
        <v>65</v>
      </c>
    </row>
    <row r="404" spans="1:11" x14ac:dyDescent="0.25">
      <c r="A404" s="37" t="s">
        <v>888</v>
      </c>
      <c r="B404" s="37">
        <v>552</v>
      </c>
      <c r="C404" s="37">
        <v>7</v>
      </c>
      <c r="D404" s="37">
        <v>48</v>
      </c>
      <c r="E404" s="37">
        <v>14368</v>
      </c>
      <c r="F404" s="37">
        <v>243</v>
      </c>
      <c r="G404" s="37">
        <v>1.1322889492753623</v>
      </c>
      <c r="H404" s="37" t="s">
        <v>1219</v>
      </c>
      <c r="I404" s="37" t="s">
        <v>2308</v>
      </c>
      <c r="J404" s="37" t="s">
        <v>2275</v>
      </c>
      <c r="K404" s="37">
        <v>54</v>
      </c>
    </row>
    <row r="405" spans="1:11" x14ac:dyDescent="0.25">
      <c r="A405" s="37" t="s">
        <v>1029</v>
      </c>
      <c r="B405" s="37">
        <v>552</v>
      </c>
      <c r="C405" s="37">
        <v>1</v>
      </c>
      <c r="D405" s="37">
        <v>37</v>
      </c>
      <c r="E405" s="37">
        <v>10297</v>
      </c>
      <c r="F405" s="37">
        <v>198</v>
      </c>
      <c r="G405" s="37">
        <v>0.80923315217391312</v>
      </c>
      <c r="H405" s="37" t="s">
        <v>1219</v>
      </c>
      <c r="I405" s="37" t="s">
        <v>2308</v>
      </c>
      <c r="J405" s="37" t="s">
        <v>2275</v>
      </c>
      <c r="K405" s="37">
        <v>48</v>
      </c>
    </row>
    <row r="406" spans="1:11" x14ac:dyDescent="0.25">
      <c r="A406" s="37" t="s">
        <v>1092</v>
      </c>
      <c r="B406" s="37">
        <v>551</v>
      </c>
      <c r="C406" s="37">
        <v>3</v>
      </c>
      <c r="D406" s="37">
        <v>40</v>
      </c>
      <c r="E406" s="37">
        <v>8848</v>
      </c>
      <c r="F406" s="37">
        <v>150</v>
      </c>
      <c r="G406" s="37">
        <v>0.77229999999999999</v>
      </c>
      <c r="H406" s="37" t="s">
        <v>1260</v>
      </c>
      <c r="I406" s="37" t="s">
        <v>2308</v>
      </c>
      <c r="J406" s="37" t="s">
        <v>2275</v>
      </c>
      <c r="K406" s="37">
        <v>44</v>
      </c>
    </row>
    <row r="407" spans="1:11" x14ac:dyDescent="0.25">
      <c r="A407" s="37" t="s">
        <v>1006</v>
      </c>
      <c r="B407" s="37">
        <v>550</v>
      </c>
      <c r="C407" s="37">
        <v>14</v>
      </c>
      <c r="D407" s="37">
        <v>106</v>
      </c>
      <c r="E407" s="37">
        <v>13609</v>
      </c>
      <c r="F407" s="37">
        <v>261</v>
      </c>
      <c r="G407" s="37">
        <v>1.5592907272727274</v>
      </c>
      <c r="H407" s="37" t="s">
        <v>1232</v>
      </c>
      <c r="I407" s="37" t="s">
        <v>2308</v>
      </c>
      <c r="J407" s="37" t="s">
        <v>2275</v>
      </c>
      <c r="K407" s="37">
        <v>59</v>
      </c>
    </row>
    <row r="408" spans="1:11" x14ac:dyDescent="0.25">
      <c r="A408" s="37" t="s">
        <v>741</v>
      </c>
      <c r="B408" s="37">
        <v>549</v>
      </c>
      <c r="C408" s="37">
        <v>2</v>
      </c>
      <c r="D408" s="37">
        <v>50</v>
      </c>
      <c r="E408" s="37">
        <v>11391</v>
      </c>
      <c r="F408" s="37">
        <v>243</v>
      </c>
      <c r="G408" s="37">
        <v>0.90123132969034614</v>
      </c>
      <c r="H408" s="37" t="s">
        <v>1226</v>
      </c>
      <c r="I408" s="37" t="s">
        <v>2308</v>
      </c>
      <c r="J408" s="37" t="s">
        <v>2275</v>
      </c>
      <c r="K408" s="37">
        <v>54</v>
      </c>
    </row>
    <row r="409" spans="1:11" x14ac:dyDescent="0.25">
      <c r="A409" s="37" t="s">
        <v>1152</v>
      </c>
      <c r="B409" s="37">
        <v>548</v>
      </c>
      <c r="C409" s="37">
        <v>3</v>
      </c>
      <c r="D409" s="37">
        <v>30</v>
      </c>
      <c r="E409" s="37">
        <v>10716</v>
      </c>
      <c r="F409" s="37">
        <v>203</v>
      </c>
      <c r="G409" s="37">
        <v>0.75928722627737233</v>
      </c>
      <c r="H409" s="37" t="s">
        <v>1229</v>
      </c>
      <c r="I409" s="37" t="s">
        <v>2308</v>
      </c>
      <c r="J409" s="37" t="s">
        <v>2275</v>
      </c>
      <c r="K409" s="37">
        <v>51</v>
      </c>
    </row>
    <row r="410" spans="1:11" x14ac:dyDescent="0.25">
      <c r="A410" s="37" t="s">
        <v>1062</v>
      </c>
      <c r="B410" s="37">
        <v>548</v>
      </c>
      <c r="C410" s="37">
        <v>19</v>
      </c>
      <c r="D410" s="37">
        <v>90</v>
      </c>
      <c r="E410" s="37">
        <v>14000</v>
      </c>
      <c r="F410" s="37">
        <v>223</v>
      </c>
      <c r="G410" s="37">
        <v>1.6224742700729928</v>
      </c>
      <c r="H410" s="37" t="s">
        <v>1232</v>
      </c>
      <c r="I410" s="37" t="s">
        <v>2308</v>
      </c>
      <c r="J410" s="37" t="s">
        <v>2275</v>
      </c>
      <c r="K410" s="37">
        <v>52</v>
      </c>
    </row>
    <row r="411" spans="1:11" x14ac:dyDescent="0.25">
      <c r="A411" s="37" t="s">
        <v>1195</v>
      </c>
      <c r="B411" s="37">
        <v>548</v>
      </c>
      <c r="C411" s="37">
        <v>5</v>
      </c>
      <c r="D411" s="37">
        <v>45</v>
      </c>
      <c r="E411" s="37">
        <v>11632</v>
      </c>
      <c r="F411" s="37">
        <v>158</v>
      </c>
      <c r="G411" s="37">
        <v>0.92168430656934308</v>
      </c>
      <c r="H411" s="37" t="s">
        <v>1222</v>
      </c>
      <c r="I411" s="37" t="s">
        <v>2308</v>
      </c>
      <c r="J411" s="37" t="s">
        <v>2275</v>
      </c>
      <c r="K411" s="37">
        <v>53</v>
      </c>
    </row>
    <row r="412" spans="1:11" x14ac:dyDescent="0.25">
      <c r="A412" s="37" t="s">
        <v>1001</v>
      </c>
      <c r="B412" s="37">
        <v>546</v>
      </c>
      <c r="C412" s="37">
        <v>9</v>
      </c>
      <c r="D412" s="37">
        <v>68</v>
      </c>
      <c r="E412" s="37">
        <v>13561</v>
      </c>
      <c r="F412" s="37">
        <v>187</v>
      </c>
      <c r="G412" s="37">
        <v>1.1990450549450551</v>
      </c>
      <c r="H412" s="37" t="s">
        <v>1239</v>
      </c>
      <c r="I412" s="37" t="s">
        <v>2308</v>
      </c>
      <c r="J412" s="37" t="s">
        <v>2275</v>
      </c>
      <c r="K412" s="37">
        <v>58</v>
      </c>
    </row>
    <row r="413" spans="1:11" x14ac:dyDescent="0.25">
      <c r="A413" s="37" t="s">
        <v>772</v>
      </c>
      <c r="B413" s="37">
        <v>545</v>
      </c>
      <c r="C413" s="37">
        <v>9</v>
      </c>
      <c r="D413" s="37">
        <v>80</v>
      </c>
      <c r="E413" s="37">
        <v>16815</v>
      </c>
      <c r="F413" s="37">
        <v>279</v>
      </c>
      <c r="G413" s="37">
        <v>1.2580831192660551</v>
      </c>
      <c r="H413" s="37" t="s">
        <v>1219</v>
      </c>
      <c r="I413" s="37" t="s">
        <v>2308</v>
      </c>
      <c r="J413" s="37" t="s">
        <v>2275</v>
      </c>
      <c r="K413" s="37">
        <v>66</v>
      </c>
    </row>
    <row r="414" spans="1:11" x14ac:dyDescent="0.25">
      <c r="A414" s="37" t="s">
        <v>10286</v>
      </c>
      <c r="B414" s="37">
        <v>544</v>
      </c>
      <c r="C414" s="37">
        <v>10</v>
      </c>
      <c r="D414" s="37">
        <v>102</v>
      </c>
      <c r="E414" s="37">
        <v>15489</v>
      </c>
      <c r="F414" s="37">
        <v>281</v>
      </c>
      <c r="G414" s="37">
        <v>1.6008148897058823</v>
      </c>
      <c r="H414" s="37" t="s">
        <v>1232</v>
      </c>
      <c r="I414" s="37" t="s">
        <v>2308</v>
      </c>
      <c r="J414" s="37" t="s">
        <v>2275</v>
      </c>
      <c r="K414" s="37">
        <v>57</v>
      </c>
    </row>
    <row r="415" spans="1:11" x14ac:dyDescent="0.25">
      <c r="A415" s="37" t="s">
        <v>890</v>
      </c>
      <c r="B415" s="37">
        <v>542</v>
      </c>
      <c r="C415" s="37">
        <v>6</v>
      </c>
      <c r="D415" s="37">
        <v>75</v>
      </c>
      <c r="E415" s="37">
        <v>19035</v>
      </c>
      <c r="F415" s="37">
        <v>214</v>
      </c>
      <c r="G415" s="37">
        <v>1.3178546125461255</v>
      </c>
      <c r="H415" s="37" t="s">
        <v>1218</v>
      </c>
      <c r="I415" s="37" t="s">
        <v>2308</v>
      </c>
      <c r="J415" s="37" t="s">
        <v>2275</v>
      </c>
      <c r="K415" s="37">
        <v>68</v>
      </c>
    </row>
    <row r="416" spans="1:11" x14ac:dyDescent="0.25">
      <c r="A416" s="37" t="s">
        <v>1108</v>
      </c>
      <c r="B416" s="37">
        <v>541</v>
      </c>
      <c r="C416" s="37">
        <v>2</v>
      </c>
      <c r="D416" s="37">
        <v>50</v>
      </c>
      <c r="E416" s="37">
        <v>13019</v>
      </c>
      <c r="F416" s="37">
        <v>172</v>
      </c>
      <c r="G416" s="37">
        <v>0.94527079482439924</v>
      </c>
      <c r="H416" s="37" t="s">
        <v>2276</v>
      </c>
      <c r="I416" s="37" t="s">
        <v>2405</v>
      </c>
      <c r="J416" s="37" t="s">
        <v>2275</v>
      </c>
      <c r="K416" s="37">
        <v>55</v>
      </c>
    </row>
    <row r="417" spans="1:11" x14ac:dyDescent="0.25">
      <c r="A417" s="37" t="s">
        <v>740</v>
      </c>
      <c r="B417" s="37">
        <v>540</v>
      </c>
      <c r="C417" s="37">
        <v>6</v>
      </c>
      <c r="D417" s="37">
        <v>63</v>
      </c>
      <c r="E417" s="37">
        <v>13232</v>
      </c>
      <c r="F417" s="37">
        <v>242</v>
      </c>
      <c r="G417" s="37">
        <v>1.0997866666666667</v>
      </c>
      <c r="H417" s="37" t="s">
        <v>1219</v>
      </c>
      <c r="I417" s="37" t="s">
        <v>2308</v>
      </c>
      <c r="J417" s="37" t="s">
        <v>2275</v>
      </c>
      <c r="K417" s="37">
        <v>58</v>
      </c>
    </row>
    <row r="418" spans="1:11" x14ac:dyDescent="0.25">
      <c r="A418" s="37" t="s">
        <v>883</v>
      </c>
      <c r="B418" s="37">
        <v>537</v>
      </c>
      <c r="C418" s="37">
        <v>9</v>
      </c>
      <c r="D418" s="37">
        <v>68</v>
      </c>
      <c r="E418" s="37">
        <v>14582</v>
      </c>
      <c r="F418" s="37">
        <v>255</v>
      </c>
      <c r="G418" s="37">
        <v>1.1598992551210427</v>
      </c>
      <c r="H418" s="37" t="s">
        <v>1219</v>
      </c>
      <c r="I418" s="37" t="s">
        <v>2308</v>
      </c>
      <c r="J418" s="37" t="s">
        <v>2275</v>
      </c>
      <c r="K418" s="37">
        <v>60</v>
      </c>
    </row>
    <row r="419" spans="1:11" x14ac:dyDescent="0.25">
      <c r="A419" s="37" t="s">
        <v>666</v>
      </c>
      <c r="B419" s="37">
        <v>537</v>
      </c>
      <c r="C419" s="37">
        <v>15</v>
      </c>
      <c r="D419" s="37">
        <v>106</v>
      </c>
      <c r="E419" s="37">
        <v>22705</v>
      </c>
      <c r="F419" s="37">
        <v>333</v>
      </c>
      <c r="G419" s="37">
        <v>1.690112662942272</v>
      </c>
      <c r="H419" s="37" t="s">
        <v>1219</v>
      </c>
      <c r="I419" s="37" t="s">
        <v>2308</v>
      </c>
      <c r="J419" s="37" t="s">
        <v>2275</v>
      </c>
      <c r="K419" s="37">
        <v>71</v>
      </c>
    </row>
    <row r="420" spans="1:11" x14ac:dyDescent="0.25">
      <c r="A420" s="37" t="s">
        <v>10285</v>
      </c>
      <c r="B420" s="37">
        <v>535</v>
      </c>
      <c r="C420" s="37">
        <v>6</v>
      </c>
      <c r="D420" s="37">
        <v>67</v>
      </c>
      <c r="E420" s="37">
        <v>12436</v>
      </c>
      <c r="F420" s="37">
        <v>222</v>
      </c>
      <c r="G420" s="37">
        <v>1.1380209345794394</v>
      </c>
      <c r="H420" s="37" t="s">
        <v>1219</v>
      </c>
      <c r="I420" s="37" t="s">
        <v>3729</v>
      </c>
      <c r="J420" s="37" t="s">
        <v>2275</v>
      </c>
      <c r="K420" s="37">
        <v>52</v>
      </c>
    </row>
    <row r="421" spans="1:11" x14ac:dyDescent="0.25">
      <c r="A421" s="37" t="s">
        <v>1163</v>
      </c>
      <c r="B421" s="37">
        <v>534</v>
      </c>
      <c r="C421" s="37">
        <v>2</v>
      </c>
      <c r="D421" s="37">
        <v>17</v>
      </c>
      <c r="E421" s="37">
        <v>5626</v>
      </c>
      <c r="F421" s="37">
        <v>104</v>
      </c>
      <c r="G421" s="37">
        <v>0.46978426966292136</v>
      </c>
      <c r="H421" s="37" t="s">
        <v>1248</v>
      </c>
      <c r="I421" s="37" t="s">
        <v>2308</v>
      </c>
      <c r="J421" s="37" t="s">
        <v>2275</v>
      </c>
      <c r="K421" s="37">
        <v>35</v>
      </c>
    </row>
    <row r="422" spans="1:11" x14ac:dyDescent="0.25">
      <c r="A422" s="37" t="s">
        <v>619</v>
      </c>
      <c r="B422" s="37">
        <v>530</v>
      </c>
      <c r="C422" s="37">
        <v>14</v>
      </c>
      <c r="D422" s="37">
        <v>67</v>
      </c>
      <c r="E422" s="37">
        <v>18554</v>
      </c>
      <c r="F422" s="37">
        <v>232</v>
      </c>
      <c r="G422" s="37">
        <v>1.4216030188679245</v>
      </c>
      <c r="H422" s="37" t="s">
        <v>1219</v>
      </c>
      <c r="I422" s="37" t="s">
        <v>2308</v>
      </c>
      <c r="J422" s="37" t="s">
        <v>2275</v>
      </c>
      <c r="K422" s="37">
        <v>64</v>
      </c>
    </row>
    <row r="423" spans="1:11" x14ac:dyDescent="0.25">
      <c r="A423" s="37" t="s">
        <v>1203</v>
      </c>
      <c r="B423" s="37">
        <v>530</v>
      </c>
      <c r="C423" s="37">
        <v>3</v>
      </c>
      <c r="D423" s="37">
        <v>20</v>
      </c>
      <c r="E423" s="37">
        <v>6063</v>
      </c>
      <c r="F423" s="37">
        <v>97</v>
      </c>
      <c r="G423" s="37">
        <v>0.54353641509433959</v>
      </c>
      <c r="H423" s="37" t="s">
        <v>1248</v>
      </c>
      <c r="I423" s="37" t="s">
        <v>2308</v>
      </c>
      <c r="J423" s="37" t="s">
        <v>2275</v>
      </c>
      <c r="K423" s="37">
        <v>35</v>
      </c>
    </row>
    <row r="424" spans="1:11" x14ac:dyDescent="0.25">
      <c r="A424" s="37" t="s">
        <v>1154</v>
      </c>
      <c r="B424" s="37">
        <v>530</v>
      </c>
      <c r="C424" s="37">
        <v>2</v>
      </c>
      <c r="D424" s="37">
        <v>49</v>
      </c>
      <c r="E424" s="37">
        <v>11888</v>
      </c>
      <c r="F424" s="37">
        <v>205</v>
      </c>
      <c r="G424" s="37">
        <v>0.91565339622641517</v>
      </c>
      <c r="H424" s="37" t="s">
        <v>2276</v>
      </c>
      <c r="I424" s="37" t="s">
        <v>2308</v>
      </c>
      <c r="J424" s="37" t="s">
        <v>2275</v>
      </c>
      <c r="K424" s="37">
        <v>55</v>
      </c>
    </row>
    <row r="425" spans="1:11" x14ac:dyDescent="0.25">
      <c r="A425" s="37" t="s">
        <v>1104</v>
      </c>
      <c r="B425" s="37">
        <v>529</v>
      </c>
      <c r="C425" s="37">
        <v>0</v>
      </c>
      <c r="D425" s="37">
        <v>40</v>
      </c>
      <c r="E425" s="37">
        <v>9500</v>
      </c>
      <c r="F425" s="37">
        <v>203</v>
      </c>
      <c r="G425" s="37">
        <v>0.82921228733459373</v>
      </c>
      <c r="H425" s="37" t="s">
        <v>1224</v>
      </c>
      <c r="I425" s="37" t="s">
        <v>2308</v>
      </c>
      <c r="J425" s="37" t="s">
        <v>2275</v>
      </c>
      <c r="K425" s="37">
        <v>43</v>
      </c>
    </row>
    <row r="426" spans="1:11" x14ac:dyDescent="0.25">
      <c r="A426" s="37" t="s">
        <v>719</v>
      </c>
      <c r="B426" s="37">
        <v>528</v>
      </c>
      <c r="C426" s="37">
        <v>7</v>
      </c>
      <c r="D426" s="37">
        <v>82</v>
      </c>
      <c r="E426" s="37">
        <v>17172</v>
      </c>
      <c r="F426" s="37">
        <v>252</v>
      </c>
      <c r="G426" s="37">
        <v>1.4179852272727274</v>
      </c>
      <c r="H426" s="37" t="s">
        <v>1227</v>
      </c>
      <c r="I426" s="37" t="s">
        <v>2308</v>
      </c>
      <c r="J426" s="37" t="s">
        <v>2275</v>
      </c>
      <c r="K426" s="37">
        <v>65</v>
      </c>
    </row>
    <row r="427" spans="1:11" x14ac:dyDescent="0.25">
      <c r="A427" s="37" t="s">
        <v>981</v>
      </c>
      <c r="B427" s="37">
        <v>528</v>
      </c>
      <c r="C427" s="37">
        <v>4</v>
      </c>
      <c r="D427" s="37">
        <v>54</v>
      </c>
      <c r="E427" s="37">
        <v>12285</v>
      </c>
      <c r="F427" s="37">
        <v>266</v>
      </c>
      <c r="G427" s="37">
        <v>1.0476104166666669</v>
      </c>
      <c r="H427" s="37" t="s">
        <v>1252</v>
      </c>
      <c r="I427" s="37" t="s">
        <v>2308</v>
      </c>
      <c r="J427" s="37" t="s">
        <v>2275</v>
      </c>
      <c r="K427" s="37">
        <v>53</v>
      </c>
    </row>
    <row r="428" spans="1:11" x14ac:dyDescent="0.25">
      <c r="A428" s="37" t="s">
        <v>1009</v>
      </c>
      <c r="B428" s="37">
        <v>526</v>
      </c>
      <c r="C428" s="37">
        <v>6</v>
      </c>
      <c r="D428" s="37">
        <v>64</v>
      </c>
      <c r="E428" s="37">
        <v>12004</v>
      </c>
      <c r="F428" s="37">
        <v>219</v>
      </c>
      <c r="G428" s="37">
        <v>1.1297000000000001</v>
      </c>
      <c r="H428" s="37" t="s">
        <v>1219</v>
      </c>
      <c r="I428" s="37" t="s">
        <v>2308</v>
      </c>
      <c r="J428" s="37" t="s">
        <v>2275</v>
      </c>
      <c r="K428" s="37">
        <v>52</v>
      </c>
    </row>
    <row r="429" spans="1:11" x14ac:dyDescent="0.25">
      <c r="A429" s="37" t="s">
        <v>1166</v>
      </c>
      <c r="B429" s="37">
        <v>526</v>
      </c>
      <c r="C429" s="37">
        <v>3</v>
      </c>
      <c r="D429" s="37">
        <v>34</v>
      </c>
      <c r="E429" s="37">
        <v>8906</v>
      </c>
      <c r="F429" s="37">
        <v>161</v>
      </c>
      <c r="G429" s="37">
        <v>0.67353992395437268</v>
      </c>
      <c r="H429" s="37" t="s">
        <v>1241</v>
      </c>
      <c r="I429" s="37" t="s">
        <v>2308</v>
      </c>
      <c r="J429" s="37" t="s">
        <v>2275</v>
      </c>
      <c r="K429" s="37">
        <v>46</v>
      </c>
    </row>
    <row r="430" spans="1:11" x14ac:dyDescent="0.25">
      <c r="A430" s="37" t="s">
        <v>1141</v>
      </c>
      <c r="B430" s="37">
        <v>523</v>
      </c>
      <c r="C430" s="37">
        <v>3</v>
      </c>
      <c r="D430" s="37">
        <v>59</v>
      </c>
      <c r="E430" s="37">
        <v>12018</v>
      </c>
      <c r="F430" s="37">
        <v>117</v>
      </c>
      <c r="G430" s="37">
        <v>1.0485512428298278</v>
      </c>
      <c r="H430" s="37" t="s">
        <v>1264</v>
      </c>
      <c r="I430" s="37" t="s">
        <v>2308</v>
      </c>
      <c r="J430" s="37" t="s">
        <v>2275</v>
      </c>
      <c r="K430" s="37">
        <v>57</v>
      </c>
    </row>
    <row r="431" spans="1:11" x14ac:dyDescent="0.25">
      <c r="A431" s="37" t="s">
        <v>1110</v>
      </c>
      <c r="B431" s="37">
        <v>521</v>
      </c>
      <c r="C431" s="37">
        <v>3</v>
      </c>
      <c r="D431" s="37">
        <v>34</v>
      </c>
      <c r="E431" s="37">
        <v>9028</v>
      </c>
      <c r="F431" s="37">
        <v>194</v>
      </c>
      <c r="G431" s="37">
        <v>0.74785585412667943</v>
      </c>
      <c r="H431" s="37" t="s">
        <v>1219</v>
      </c>
      <c r="I431" s="37" t="s">
        <v>2308</v>
      </c>
      <c r="J431" s="37" t="s">
        <v>2275</v>
      </c>
      <c r="K431" s="37">
        <v>47</v>
      </c>
    </row>
    <row r="432" spans="1:11" x14ac:dyDescent="0.25">
      <c r="A432" s="37" t="s">
        <v>702</v>
      </c>
      <c r="B432" s="37">
        <v>520</v>
      </c>
      <c r="C432" s="37">
        <v>16</v>
      </c>
      <c r="D432" s="37">
        <v>109</v>
      </c>
      <c r="E432" s="37">
        <v>23696</v>
      </c>
      <c r="F432" s="37">
        <v>301</v>
      </c>
      <c r="G432" s="37">
        <v>1.825925</v>
      </c>
      <c r="H432" s="37" t="s">
        <v>1222</v>
      </c>
      <c r="I432" s="37" t="s">
        <v>2308</v>
      </c>
      <c r="J432" s="37" t="s">
        <v>2275</v>
      </c>
      <c r="K432" s="37">
        <v>79</v>
      </c>
    </row>
    <row r="433" spans="1:11" x14ac:dyDescent="0.25">
      <c r="A433" s="37" t="s">
        <v>1145</v>
      </c>
      <c r="B433" s="37">
        <v>519</v>
      </c>
      <c r="C433" s="37">
        <v>9</v>
      </c>
      <c r="D433" s="37">
        <v>71</v>
      </c>
      <c r="E433" s="37">
        <v>9113</v>
      </c>
      <c r="F433" s="37">
        <v>263</v>
      </c>
      <c r="G433" s="37">
        <v>1.2853431599229288</v>
      </c>
      <c r="H433" s="37" t="s">
        <v>1232</v>
      </c>
      <c r="I433" s="37" t="s">
        <v>2308</v>
      </c>
      <c r="J433" s="37" t="s">
        <v>2275</v>
      </c>
      <c r="K433" s="37">
        <v>47</v>
      </c>
    </row>
    <row r="434" spans="1:11" x14ac:dyDescent="0.25">
      <c r="A434" s="37" t="s">
        <v>964</v>
      </c>
      <c r="B434" s="37">
        <v>519</v>
      </c>
      <c r="C434" s="37">
        <v>3</v>
      </c>
      <c r="D434" s="37">
        <v>28</v>
      </c>
      <c r="E434" s="37">
        <v>8981</v>
      </c>
      <c r="F434" s="37">
        <v>183</v>
      </c>
      <c r="G434" s="37">
        <v>0.69486570327552988</v>
      </c>
      <c r="H434" s="37" t="s">
        <v>2276</v>
      </c>
      <c r="I434" s="37" t="s">
        <v>2316</v>
      </c>
      <c r="J434" s="37" t="s">
        <v>2268</v>
      </c>
      <c r="K434" s="37">
        <v>46</v>
      </c>
    </row>
    <row r="435" spans="1:11" x14ac:dyDescent="0.25">
      <c r="A435" s="37" t="s">
        <v>1050</v>
      </c>
      <c r="B435" s="37">
        <v>518</v>
      </c>
      <c r="C435" s="37">
        <v>2</v>
      </c>
      <c r="D435" s="37">
        <v>46</v>
      </c>
      <c r="E435" s="37">
        <v>10513</v>
      </c>
      <c r="F435" s="37">
        <v>220</v>
      </c>
      <c r="G435" s="37">
        <v>0.88405154440154443</v>
      </c>
      <c r="H435" s="37" t="s">
        <v>1224</v>
      </c>
      <c r="I435" s="37" t="s">
        <v>2308</v>
      </c>
      <c r="J435" s="37" t="s">
        <v>2275</v>
      </c>
      <c r="K435" s="37">
        <v>52</v>
      </c>
    </row>
    <row r="436" spans="1:11" x14ac:dyDescent="0.25">
      <c r="A436" s="37" t="s">
        <v>641</v>
      </c>
      <c r="B436" s="37">
        <v>517</v>
      </c>
      <c r="C436" s="37">
        <v>9</v>
      </c>
      <c r="D436" s="37">
        <v>79</v>
      </c>
      <c r="E436" s="37">
        <v>17362</v>
      </c>
      <c r="F436" s="37">
        <v>331</v>
      </c>
      <c r="G436" s="37">
        <v>1.3404584139264992</v>
      </c>
      <c r="H436" s="37" t="s">
        <v>1220</v>
      </c>
      <c r="I436" s="37" t="s">
        <v>2308</v>
      </c>
      <c r="J436" s="37" t="s">
        <v>2275</v>
      </c>
      <c r="K436" s="37">
        <v>67</v>
      </c>
    </row>
    <row r="437" spans="1:11" x14ac:dyDescent="0.25">
      <c r="A437" s="37" t="s">
        <v>747</v>
      </c>
      <c r="B437" s="37">
        <v>517</v>
      </c>
      <c r="C437" s="37">
        <v>5</v>
      </c>
      <c r="D437" s="37">
        <v>58</v>
      </c>
      <c r="E437" s="37">
        <v>13333</v>
      </c>
      <c r="F437" s="37">
        <v>278</v>
      </c>
      <c r="G437" s="37">
        <v>1.0509549323017409</v>
      </c>
      <c r="H437" s="37" t="s">
        <v>1219</v>
      </c>
      <c r="I437" s="37" t="s">
        <v>2308</v>
      </c>
      <c r="J437" s="37" t="s">
        <v>2275</v>
      </c>
      <c r="K437" s="37">
        <v>58</v>
      </c>
    </row>
    <row r="438" spans="1:11" x14ac:dyDescent="0.25">
      <c r="A438" s="37" t="s">
        <v>969</v>
      </c>
      <c r="B438" s="37">
        <v>516</v>
      </c>
      <c r="C438" s="37">
        <v>7</v>
      </c>
      <c r="D438" s="37">
        <v>71</v>
      </c>
      <c r="E438" s="37">
        <v>13637</v>
      </c>
      <c r="F438" s="37">
        <v>233</v>
      </c>
      <c r="G438" s="37">
        <v>1.3176835271317831</v>
      </c>
      <c r="H438" s="37" t="s">
        <v>1218</v>
      </c>
      <c r="I438" s="37" t="s">
        <v>2308</v>
      </c>
      <c r="J438" s="37" t="s">
        <v>2275</v>
      </c>
      <c r="K438" s="37">
        <v>60</v>
      </c>
    </row>
    <row r="439" spans="1:11" x14ac:dyDescent="0.25">
      <c r="A439" s="37" t="s">
        <v>10284</v>
      </c>
      <c r="B439" s="37">
        <v>515</v>
      </c>
      <c r="C439" s="37">
        <v>3</v>
      </c>
      <c r="D439" s="37">
        <v>21</v>
      </c>
      <c r="E439" s="37">
        <v>7888</v>
      </c>
      <c r="F439" s="37">
        <v>145</v>
      </c>
      <c r="G439" s="37">
        <v>0.69367106796116507</v>
      </c>
      <c r="H439" s="37" t="s">
        <v>1220</v>
      </c>
      <c r="I439" s="37" t="s">
        <v>3729</v>
      </c>
      <c r="J439" s="37" t="s">
        <v>2275</v>
      </c>
      <c r="K439" s="37">
        <v>41</v>
      </c>
    </row>
    <row r="440" spans="1:11" x14ac:dyDescent="0.25">
      <c r="A440" s="37" t="s">
        <v>1023</v>
      </c>
      <c r="B440" s="37">
        <v>514</v>
      </c>
      <c r="C440" s="37">
        <v>4</v>
      </c>
      <c r="D440" s="37">
        <v>51</v>
      </c>
      <c r="E440" s="37">
        <v>10690</v>
      </c>
      <c r="F440" s="37">
        <v>232</v>
      </c>
      <c r="G440" s="37">
        <v>0.94052334630350198</v>
      </c>
      <c r="H440" s="37" t="s">
        <v>1221</v>
      </c>
      <c r="I440" s="37" t="s">
        <v>2308</v>
      </c>
      <c r="J440" s="37" t="s">
        <v>2275</v>
      </c>
      <c r="K440" s="37">
        <v>51</v>
      </c>
    </row>
    <row r="441" spans="1:11" x14ac:dyDescent="0.25">
      <c r="A441" s="37" t="s">
        <v>920</v>
      </c>
      <c r="B441" s="37">
        <v>514</v>
      </c>
      <c r="C441" s="37">
        <v>42</v>
      </c>
      <c r="D441" s="37">
        <v>176</v>
      </c>
      <c r="E441" s="37">
        <v>19706</v>
      </c>
      <c r="F441" s="37">
        <v>268</v>
      </c>
      <c r="G441" s="37">
        <v>2.561107587548638</v>
      </c>
      <c r="H441" s="37" t="s">
        <v>1232</v>
      </c>
      <c r="I441" s="37" t="s">
        <v>2308</v>
      </c>
      <c r="J441" s="37" t="s">
        <v>2275</v>
      </c>
      <c r="K441" s="37">
        <v>75</v>
      </c>
    </row>
    <row r="442" spans="1:11" x14ac:dyDescent="0.25">
      <c r="A442" s="37" t="s">
        <v>689</v>
      </c>
      <c r="B442" s="37">
        <v>512</v>
      </c>
      <c r="C442" s="37">
        <v>18</v>
      </c>
      <c r="D442" s="37">
        <v>143</v>
      </c>
      <c r="E442" s="37">
        <v>20724</v>
      </c>
      <c r="F442" s="37">
        <v>281</v>
      </c>
      <c r="G442" s="37">
        <v>2.1406458984375001</v>
      </c>
      <c r="H442" s="37" t="s">
        <v>1218</v>
      </c>
      <c r="I442" s="37" t="s">
        <v>2308</v>
      </c>
      <c r="J442" s="37" t="s">
        <v>2275</v>
      </c>
      <c r="K442" s="37">
        <v>73</v>
      </c>
    </row>
    <row r="443" spans="1:11" x14ac:dyDescent="0.25">
      <c r="A443" s="37" t="s">
        <v>746</v>
      </c>
      <c r="B443" s="37">
        <v>510</v>
      </c>
      <c r="C443" s="37">
        <v>7</v>
      </c>
      <c r="D443" s="37">
        <v>81</v>
      </c>
      <c r="E443" s="37">
        <v>13109</v>
      </c>
      <c r="F443" s="37">
        <v>284</v>
      </c>
      <c r="G443" s="37">
        <v>1.4568135294117648</v>
      </c>
      <c r="H443" s="37" t="s">
        <v>1220</v>
      </c>
      <c r="I443" s="37" t="s">
        <v>2308</v>
      </c>
      <c r="J443" s="37" t="s">
        <v>2275</v>
      </c>
      <c r="K443" s="37">
        <v>57</v>
      </c>
    </row>
    <row r="444" spans="1:11" x14ac:dyDescent="0.25">
      <c r="A444" s="37" t="s">
        <v>683</v>
      </c>
      <c r="B444" s="37">
        <v>509</v>
      </c>
      <c r="C444" s="37">
        <v>14</v>
      </c>
      <c r="D444" s="37">
        <v>76</v>
      </c>
      <c r="E444" s="37">
        <v>18076</v>
      </c>
      <c r="F444" s="37">
        <v>253</v>
      </c>
      <c r="G444" s="37">
        <v>1.4845988212180747</v>
      </c>
      <c r="H444" s="37" t="s">
        <v>1219</v>
      </c>
      <c r="I444" s="37" t="s">
        <v>2308</v>
      </c>
      <c r="J444" s="37" t="s">
        <v>2275</v>
      </c>
      <c r="K444" s="37">
        <v>67</v>
      </c>
    </row>
    <row r="445" spans="1:11" x14ac:dyDescent="0.25">
      <c r="A445" s="37" t="s">
        <v>750</v>
      </c>
      <c r="B445" s="37">
        <v>508</v>
      </c>
      <c r="C445" s="37">
        <v>5</v>
      </c>
      <c r="D445" s="37">
        <v>70</v>
      </c>
      <c r="E445" s="37">
        <v>14814</v>
      </c>
      <c r="F445" s="37">
        <v>234</v>
      </c>
      <c r="G445" s="37">
        <v>1.2272531496062993</v>
      </c>
      <c r="H445" s="37" t="s">
        <v>1225</v>
      </c>
      <c r="I445" s="37" t="s">
        <v>2308</v>
      </c>
      <c r="J445" s="37" t="s">
        <v>2275</v>
      </c>
      <c r="K445" s="37">
        <v>61</v>
      </c>
    </row>
    <row r="446" spans="1:11" x14ac:dyDescent="0.25">
      <c r="A446" s="37" t="s">
        <v>1207</v>
      </c>
      <c r="B446" s="37">
        <v>507</v>
      </c>
      <c r="C446" s="37">
        <v>5</v>
      </c>
      <c r="D446" s="37">
        <v>18</v>
      </c>
      <c r="E446" s="37">
        <v>6352</v>
      </c>
      <c r="F446" s="37">
        <v>129</v>
      </c>
      <c r="G446" s="37">
        <v>0.60312366863905331</v>
      </c>
      <c r="H446" s="37" t="s">
        <v>1248</v>
      </c>
      <c r="I446" s="37" t="s">
        <v>2308</v>
      </c>
      <c r="J446" s="37" t="s">
        <v>2275</v>
      </c>
      <c r="K446" s="37">
        <v>34</v>
      </c>
    </row>
    <row r="447" spans="1:11" x14ac:dyDescent="0.25">
      <c r="A447" s="37" t="s">
        <v>875</v>
      </c>
      <c r="B447" s="37">
        <v>507</v>
      </c>
      <c r="C447" s="37">
        <v>8</v>
      </c>
      <c r="D447" s="37">
        <v>86</v>
      </c>
      <c r="E447" s="37">
        <v>13952</v>
      </c>
      <c r="F447" s="37">
        <v>229</v>
      </c>
      <c r="G447" s="37">
        <v>1.3463351084812623</v>
      </c>
      <c r="H447" s="37" t="s">
        <v>1218</v>
      </c>
      <c r="I447" s="37" t="s">
        <v>2308</v>
      </c>
      <c r="J447" s="37" t="s">
        <v>2275</v>
      </c>
      <c r="K447" s="37">
        <v>63</v>
      </c>
    </row>
    <row r="448" spans="1:11" x14ac:dyDescent="0.25">
      <c r="A448" s="37" t="s">
        <v>1037</v>
      </c>
      <c r="B448" s="37">
        <v>505</v>
      </c>
      <c r="C448" s="37">
        <v>4</v>
      </c>
      <c r="D448" s="37">
        <v>69</v>
      </c>
      <c r="E448" s="37">
        <v>13062</v>
      </c>
      <c r="F448" s="37">
        <v>218</v>
      </c>
      <c r="G448" s="37">
        <v>1.2792586138613862</v>
      </c>
      <c r="H448" s="37" t="s">
        <v>1218</v>
      </c>
      <c r="I448" s="37" t="s">
        <v>2308</v>
      </c>
      <c r="J448" s="37" t="s">
        <v>2275</v>
      </c>
      <c r="K448" s="37">
        <v>53</v>
      </c>
    </row>
    <row r="449" spans="1:11" x14ac:dyDescent="0.25">
      <c r="A449" s="37" t="s">
        <v>10283</v>
      </c>
      <c r="B449" s="37">
        <v>505</v>
      </c>
      <c r="C449" s="37">
        <v>3</v>
      </c>
      <c r="D449" s="37">
        <v>55</v>
      </c>
      <c r="E449" s="37">
        <v>10349</v>
      </c>
      <c r="F449" s="37">
        <v>185</v>
      </c>
      <c r="G449" s="37">
        <v>0.96658910891089123</v>
      </c>
      <c r="H449" s="37" t="s">
        <v>1219</v>
      </c>
      <c r="I449" s="37" t="s">
        <v>3729</v>
      </c>
      <c r="J449" s="37" t="s">
        <v>2275</v>
      </c>
      <c r="K449" s="37">
        <v>52</v>
      </c>
    </row>
    <row r="450" spans="1:11" x14ac:dyDescent="0.25">
      <c r="A450" s="37" t="s">
        <v>901</v>
      </c>
      <c r="B450" s="37">
        <v>504</v>
      </c>
      <c r="C450" s="37">
        <v>2</v>
      </c>
      <c r="D450" s="37">
        <v>59</v>
      </c>
      <c r="E450" s="37">
        <v>11593</v>
      </c>
      <c r="F450" s="37">
        <v>249</v>
      </c>
      <c r="G450" s="37">
        <v>1.0574652777777778</v>
      </c>
      <c r="H450" s="37" t="s">
        <v>1219</v>
      </c>
      <c r="I450" s="37" t="s">
        <v>2308</v>
      </c>
      <c r="J450" s="37" t="s">
        <v>2275</v>
      </c>
      <c r="K450" s="37">
        <v>58</v>
      </c>
    </row>
    <row r="451" spans="1:11" x14ac:dyDescent="0.25">
      <c r="A451" s="37" t="s">
        <v>1131</v>
      </c>
      <c r="B451" s="37">
        <v>502</v>
      </c>
      <c r="C451" s="37">
        <v>3</v>
      </c>
      <c r="D451" s="37">
        <v>20</v>
      </c>
      <c r="E451" s="37">
        <v>7505</v>
      </c>
      <c r="F451" s="37">
        <v>141</v>
      </c>
      <c r="G451" s="37">
        <v>0.68203545816733069</v>
      </c>
      <c r="H451" s="37" t="s">
        <v>1220</v>
      </c>
      <c r="I451" s="37" t="s">
        <v>2308</v>
      </c>
      <c r="J451" s="37" t="s">
        <v>2275</v>
      </c>
      <c r="K451" s="37">
        <v>40</v>
      </c>
    </row>
    <row r="452" spans="1:11" x14ac:dyDescent="0.25">
      <c r="A452" s="37" t="s">
        <v>745</v>
      </c>
      <c r="B452" s="37">
        <v>502</v>
      </c>
      <c r="C452" s="37">
        <v>11</v>
      </c>
      <c r="D452" s="37">
        <v>95</v>
      </c>
      <c r="E452" s="37">
        <v>19721</v>
      </c>
      <c r="F452" s="37">
        <v>273</v>
      </c>
      <c r="G452" s="37">
        <v>1.6255093625498009</v>
      </c>
      <c r="H452" s="37" t="s">
        <v>1220</v>
      </c>
      <c r="I452" s="37" t="s">
        <v>2308</v>
      </c>
      <c r="J452" s="37" t="s">
        <v>2275</v>
      </c>
      <c r="K452" s="37">
        <v>73</v>
      </c>
    </row>
    <row r="453" spans="1:11" x14ac:dyDescent="0.25">
      <c r="A453" s="37" t="s">
        <v>10282</v>
      </c>
      <c r="B453" s="37">
        <v>502</v>
      </c>
      <c r="C453" s="37">
        <v>3</v>
      </c>
      <c r="D453" s="37">
        <v>32</v>
      </c>
      <c r="E453" s="37">
        <v>9308</v>
      </c>
      <c r="F453" s="37">
        <v>142</v>
      </c>
      <c r="G453" s="37">
        <v>0.79947689243027886</v>
      </c>
      <c r="H453" s="37" t="s">
        <v>2276</v>
      </c>
      <c r="I453" s="37" t="s">
        <v>2405</v>
      </c>
      <c r="J453" s="37" t="s">
        <v>2275</v>
      </c>
      <c r="K453" s="37">
        <v>47</v>
      </c>
    </row>
    <row r="454" spans="1:11" x14ac:dyDescent="0.25">
      <c r="A454" s="37" t="s">
        <v>1012</v>
      </c>
      <c r="B454" s="37">
        <v>501</v>
      </c>
      <c r="C454" s="37">
        <v>3</v>
      </c>
      <c r="D454" s="37">
        <v>32</v>
      </c>
      <c r="E454" s="37">
        <v>9265</v>
      </c>
      <c r="F454" s="37">
        <v>223</v>
      </c>
      <c r="G454" s="37">
        <v>0.75768522954091821</v>
      </c>
      <c r="H454" s="37" t="s">
        <v>1244</v>
      </c>
      <c r="I454" s="37" t="s">
        <v>2308</v>
      </c>
      <c r="J454" s="37" t="s">
        <v>2275</v>
      </c>
      <c r="K454" s="37">
        <v>47</v>
      </c>
    </row>
    <row r="455" spans="1:11" x14ac:dyDescent="0.25">
      <c r="A455" s="37" t="s">
        <v>10281</v>
      </c>
      <c r="B455" s="37">
        <v>501</v>
      </c>
      <c r="C455" s="37">
        <v>7</v>
      </c>
      <c r="D455" s="37">
        <v>64</v>
      </c>
      <c r="E455" s="37">
        <v>11156</v>
      </c>
      <c r="F455" s="37">
        <v>200</v>
      </c>
      <c r="G455" s="37">
        <v>1.1073195608782436</v>
      </c>
      <c r="H455" s="37" t="s">
        <v>1220</v>
      </c>
      <c r="I455" s="37" t="s">
        <v>2308</v>
      </c>
      <c r="J455" s="37" t="s">
        <v>2275</v>
      </c>
      <c r="K455" s="37">
        <v>51</v>
      </c>
    </row>
    <row r="456" spans="1:11" x14ac:dyDescent="0.25">
      <c r="A456" s="37" t="s">
        <v>1142</v>
      </c>
      <c r="B456" s="37">
        <v>501</v>
      </c>
      <c r="C456" s="37">
        <v>2</v>
      </c>
      <c r="D456" s="37">
        <v>44</v>
      </c>
      <c r="E456" s="37">
        <v>8093</v>
      </c>
      <c r="F456" s="37">
        <v>168</v>
      </c>
      <c r="G456" s="37">
        <v>0.82205489021956091</v>
      </c>
      <c r="H456" s="37" t="s">
        <v>1224</v>
      </c>
      <c r="I456" s="37" t="s">
        <v>2308</v>
      </c>
      <c r="J456" s="37" t="s">
        <v>2275</v>
      </c>
      <c r="K456" s="37">
        <v>42</v>
      </c>
    </row>
    <row r="457" spans="1:11" x14ac:dyDescent="0.25">
      <c r="A457" s="37" t="s">
        <v>1052</v>
      </c>
      <c r="B457" s="37">
        <v>500</v>
      </c>
      <c r="C457" s="37">
        <v>4</v>
      </c>
      <c r="D457" s="37">
        <v>54</v>
      </c>
      <c r="E457" s="37">
        <v>9456</v>
      </c>
      <c r="F457" s="37">
        <v>162</v>
      </c>
      <c r="G457" s="37">
        <v>0.98539660000000007</v>
      </c>
      <c r="H457" s="37" t="s">
        <v>1256</v>
      </c>
      <c r="I457" s="37" t="s">
        <v>2308</v>
      </c>
      <c r="J457" s="37" t="s">
        <v>2275</v>
      </c>
      <c r="K457" s="37">
        <v>49</v>
      </c>
    </row>
    <row r="458" spans="1:11" x14ac:dyDescent="0.25">
      <c r="A458" s="37" t="s">
        <v>1140</v>
      </c>
      <c r="B458" s="37">
        <v>499</v>
      </c>
      <c r="C458" s="37">
        <v>2</v>
      </c>
      <c r="D458" s="37">
        <v>29</v>
      </c>
      <c r="E458" s="37">
        <v>9202</v>
      </c>
      <c r="F458" s="37">
        <v>128</v>
      </c>
      <c r="G458" s="37">
        <v>0.80896112224448902</v>
      </c>
      <c r="H458" s="37" t="s">
        <v>1233</v>
      </c>
      <c r="I458" s="37" t="s">
        <v>2308</v>
      </c>
      <c r="J458" s="37" t="s">
        <v>2275</v>
      </c>
      <c r="K458" s="37">
        <v>43</v>
      </c>
    </row>
    <row r="459" spans="1:11" x14ac:dyDescent="0.25">
      <c r="A459" s="37" t="s">
        <v>1156</v>
      </c>
      <c r="B459" s="37">
        <v>498</v>
      </c>
      <c r="C459" s="37">
        <v>2</v>
      </c>
      <c r="D459" s="37">
        <v>25</v>
      </c>
      <c r="E459" s="37">
        <v>6277</v>
      </c>
      <c r="F459" s="37">
        <v>141</v>
      </c>
      <c r="G459" s="37">
        <v>0.61202951807228922</v>
      </c>
      <c r="H459" s="37" t="s">
        <v>1253</v>
      </c>
      <c r="I459" s="37" t="s">
        <v>2308</v>
      </c>
      <c r="J459" s="37" t="s">
        <v>2275</v>
      </c>
      <c r="K459" s="37">
        <v>36</v>
      </c>
    </row>
    <row r="460" spans="1:11" x14ac:dyDescent="0.25">
      <c r="A460" s="37" t="s">
        <v>1112</v>
      </c>
      <c r="B460" s="37">
        <v>498</v>
      </c>
      <c r="C460" s="37">
        <v>5</v>
      </c>
      <c r="D460" s="37">
        <v>38</v>
      </c>
      <c r="E460" s="37">
        <v>9528</v>
      </c>
      <c r="F460" s="37">
        <v>132</v>
      </c>
      <c r="G460" s="37">
        <v>0.81597710843373494</v>
      </c>
      <c r="H460" s="37" t="s">
        <v>1245</v>
      </c>
      <c r="I460" s="37" t="s">
        <v>2308</v>
      </c>
      <c r="J460" s="37" t="s">
        <v>2275</v>
      </c>
      <c r="K460" s="37">
        <v>51</v>
      </c>
    </row>
    <row r="461" spans="1:11" x14ac:dyDescent="0.25">
      <c r="A461" s="37" t="s">
        <v>773</v>
      </c>
      <c r="B461" s="37">
        <v>496</v>
      </c>
      <c r="C461" s="37">
        <v>4</v>
      </c>
      <c r="D461" s="37">
        <v>54</v>
      </c>
      <c r="E461" s="37">
        <v>13756</v>
      </c>
      <c r="F461" s="37">
        <v>244</v>
      </c>
      <c r="G461" s="37">
        <v>1.1136504032258066</v>
      </c>
      <c r="H461" s="37" t="s">
        <v>1219</v>
      </c>
      <c r="I461" s="37" t="s">
        <v>2308</v>
      </c>
      <c r="J461" s="37" t="s">
        <v>2275</v>
      </c>
      <c r="K461" s="37">
        <v>58</v>
      </c>
    </row>
    <row r="462" spans="1:11" x14ac:dyDescent="0.25">
      <c r="A462" s="37" t="s">
        <v>868</v>
      </c>
      <c r="B462" s="37">
        <v>494</v>
      </c>
      <c r="C462" s="37">
        <v>6</v>
      </c>
      <c r="D462" s="37">
        <v>57</v>
      </c>
      <c r="E462" s="37">
        <v>14746</v>
      </c>
      <c r="F462" s="37">
        <v>269</v>
      </c>
      <c r="G462" s="37">
        <v>1.2160435222672066</v>
      </c>
      <c r="H462" s="37" t="s">
        <v>1220</v>
      </c>
      <c r="I462" s="37" t="s">
        <v>2308</v>
      </c>
      <c r="J462" s="37" t="s">
        <v>2275</v>
      </c>
      <c r="K462" s="37">
        <v>57</v>
      </c>
    </row>
    <row r="463" spans="1:11" x14ac:dyDescent="0.25">
      <c r="A463" s="37" t="s">
        <v>934</v>
      </c>
      <c r="B463" s="37">
        <v>494</v>
      </c>
      <c r="C463" s="37">
        <v>2</v>
      </c>
      <c r="D463" s="37">
        <v>84</v>
      </c>
      <c r="E463" s="37">
        <v>13110</v>
      </c>
      <c r="F463" s="37">
        <v>250</v>
      </c>
      <c r="G463" s="37">
        <v>1.3228518218623484</v>
      </c>
      <c r="H463" s="37" t="s">
        <v>1232</v>
      </c>
      <c r="I463" s="37" t="s">
        <v>2308</v>
      </c>
      <c r="J463" s="37" t="s">
        <v>2275</v>
      </c>
      <c r="K463" s="37">
        <v>60</v>
      </c>
    </row>
    <row r="464" spans="1:11" x14ac:dyDescent="0.25">
      <c r="A464" s="37" t="s">
        <v>874</v>
      </c>
      <c r="B464" s="37">
        <v>493</v>
      </c>
      <c r="C464" s="37">
        <v>3</v>
      </c>
      <c r="D464" s="37">
        <v>45</v>
      </c>
      <c r="E464" s="37">
        <v>11467</v>
      </c>
      <c r="F464" s="37">
        <v>248</v>
      </c>
      <c r="G464" s="37">
        <v>0.96352596348884378</v>
      </c>
      <c r="H464" s="37" t="s">
        <v>1219</v>
      </c>
      <c r="I464" s="37" t="s">
        <v>2308</v>
      </c>
      <c r="J464" s="37" t="s">
        <v>2275</v>
      </c>
      <c r="K464" s="37">
        <v>52</v>
      </c>
    </row>
    <row r="465" spans="1:11" x14ac:dyDescent="0.25">
      <c r="A465" s="37" t="s">
        <v>1137</v>
      </c>
      <c r="B465" s="37">
        <v>492</v>
      </c>
      <c r="C465" s="37">
        <v>3</v>
      </c>
      <c r="D465" s="37">
        <v>41</v>
      </c>
      <c r="E465" s="37">
        <v>8201</v>
      </c>
      <c r="F465" s="37">
        <v>137</v>
      </c>
      <c r="G465" s="37">
        <v>0.84263536585365861</v>
      </c>
      <c r="H465" s="37" t="s">
        <v>1256</v>
      </c>
      <c r="I465" s="37" t="s">
        <v>2308</v>
      </c>
      <c r="J465" s="37" t="s">
        <v>2275</v>
      </c>
      <c r="K465" s="37">
        <v>41</v>
      </c>
    </row>
    <row r="466" spans="1:11" x14ac:dyDescent="0.25">
      <c r="A466" s="37" t="s">
        <v>1078</v>
      </c>
      <c r="B466" s="37">
        <v>491</v>
      </c>
      <c r="C466" s="37">
        <v>4</v>
      </c>
      <c r="D466" s="37">
        <v>36</v>
      </c>
      <c r="E466" s="37">
        <v>9380</v>
      </c>
      <c r="F466" s="37">
        <v>182</v>
      </c>
      <c r="G466" s="37">
        <v>0.89724480651731164</v>
      </c>
      <c r="H466" s="37" t="s">
        <v>1227</v>
      </c>
      <c r="I466" s="37" t="s">
        <v>2308</v>
      </c>
      <c r="J466" s="37" t="s">
        <v>2275</v>
      </c>
      <c r="K466" s="37">
        <v>46</v>
      </c>
    </row>
    <row r="467" spans="1:11" x14ac:dyDescent="0.25">
      <c r="A467" s="37" t="s">
        <v>807</v>
      </c>
      <c r="B467" s="37">
        <v>491</v>
      </c>
      <c r="C467" s="37">
        <v>13</v>
      </c>
      <c r="D467" s="37">
        <v>93</v>
      </c>
      <c r="E467" s="37">
        <v>19029</v>
      </c>
      <c r="F467" s="37">
        <v>224</v>
      </c>
      <c r="G467" s="37">
        <v>1.6741384928716905</v>
      </c>
      <c r="H467" s="37" t="s">
        <v>1231</v>
      </c>
      <c r="I467" s="37" t="s">
        <v>2308</v>
      </c>
      <c r="J467" s="37" t="s">
        <v>2275</v>
      </c>
      <c r="K467" s="37">
        <v>71</v>
      </c>
    </row>
    <row r="468" spans="1:11" x14ac:dyDescent="0.25">
      <c r="A468" s="37" t="s">
        <v>1114</v>
      </c>
      <c r="B468" s="37">
        <v>491</v>
      </c>
      <c r="C468" s="37">
        <v>3</v>
      </c>
      <c r="D468" s="37">
        <v>52</v>
      </c>
      <c r="E468" s="37">
        <v>7479</v>
      </c>
      <c r="F468" s="37">
        <v>180</v>
      </c>
      <c r="G468" s="37">
        <v>1.0432348268839104</v>
      </c>
      <c r="H468" s="37" t="s">
        <v>1232</v>
      </c>
      <c r="I468" s="37" t="s">
        <v>2308</v>
      </c>
      <c r="J468" s="37" t="s">
        <v>2275</v>
      </c>
      <c r="K468" s="37">
        <v>41</v>
      </c>
    </row>
    <row r="469" spans="1:11" x14ac:dyDescent="0.25">
      <c r="A469" s="37" t="s">
        <v>884</v>
      </c>
      <c r="B469" s="37">
        <v>489</v>
      </c>
      <c r="C469" s="37">
        <v>2</v>
      </c>
      <c r="D469" s="37">
        <v>36</v>
      </c>
      <c r="E469" s="37">
        <v>8188</v>
      </c>
      <c r="F469" s="37">
        <v>190</v>
      </c>
      <c r="G469" s="37">
        <v>0.75634744376278118</v>
      </c>
      <c r="H469" s="37" t="s">
        <v>1226</v>
      </c>
      <c r="I469" s="37" t="s">
        <v>2269</v>
      </c>
      <c r="J469" s="37" t="s">
        <v>2268</v>
      </c>
      <c r="K469" s="37">
        <v>43</v>
      </c>
    </row>
    <row r="470" spans="1:11" x14ac:dyDescent="0.25">
      <c r="A470" s="37" t="s">
        <v>1109</v>
      </c>
      <c r="B470" s="37">
        <v>489</v>
      </c>
      <c r="C470" s="37">
        <v>12</v>
      </c>
      <c r="D470" s="37">
        <v>112</v>
      </c>
      <c r="E470" s="37">
        <v>17885</v>
      </c>
      <c r="F470" s="37">
        <v>162</v>
      </c>
      <c r="G470" s="37">
        <v>1.8235124744376279</v>
      </c>
      <c r="H470" s="37" t="s">
        <v>1246</v>
      </c>
      <c r="I470" s="37" t="s">
        <v>2308</v>
      </c>
      <c r="J470" s="37" t="s">
        <v>2275</v>
      </c>
      <c r="K470" s="37">
        <v>68</v>
      </c>
    </row>
    <row r="471" spans="1:11" x14ac:dyDescent="0.25">
      <c r="A471" s="37" t="s">
        <v>10280</v>
      </c>
      <c r="B471" s="37">
        <v>488</v>
      </c>
      <c r="C471" s="37">
        <v>3</v>
      </c>
      <c r="D471" s="37">
        <v>53</v>
      </c>
      <c r="E471" s="37">
        <v>12643</v>
      </c>
      <c r="F471" s="37">
        <v>243</v>
      </c>
      <c r="G471" s="37">
        <v>1.0228655737704919</v>
      </c>
      <c r="H471" s="37" t="s">
        <v>1222</v>
      </c>
      <c r="I471" s="37" t="s">
        <v>2308</v>
      </c>
      <c r="J471" s="37" t="s">
        <v>2275</v>
      </c>
      <c r="K471" s="37">
        <v>56</v>
      </c>
    </row>
    <row r="472" spans="1:11" x14ac:dyDescent="0.25">
      <c r="A472" s="37" t="s">
        <v>1158</v>
      </c>
      <c r="B472" s="37">
        <v>487</v>
      </c>
      <c r="C472" s="37">
        <v>15</v>
      </c>
      <c r="D472" s="37">
        <v>70</v>
      </c>
      <c r="E472" s="37">
        <v>8815</v>
      </c>
      <c r="F472" s="37">
        <v>227</v>
      </c>
      <c r="G472" s="37">
        <v>1.5951402464065709</v>
      </c>
      <c r="H472" s="37" t="s">
        <v>1232</v>
      </c>
      <c r="I472" s="37" t="s">
        <v>2308</v>
      </c>
      <c r="J472" s="37" t="s">
        <v>2275</v>
      </c>
      <c r="K472" s="37">
        <v>42</v>
      </c>
    </row>
    <row r="473" spans="1:11" x14ac:dyDescent="0.25">
      <c r="A473" s="37" t="s">
        <v>801</v>
      </c>
      <c r="B473" s="37">
        <v>486</v>
      </c>
      <c r="C473" s="37">
        <v>3</v>
      </c>
      <c r="D473" s="37">
        <v>41</v>
      </c>
      <c r="E473" s="37">
        <v>9462</v>
      </c>
      <c r="F473" s="37">
        <v>181</v>
      </c>
      <c r="G473" s="37">
        <v>0.89114835390946501</v>
      </c>
      <c r="H473" s="37" t="s">
        <v>2276</v>
      </c>
      <c r="I473" s="37" t="s">
        <v>2308</v>
      </c>
      <c r="J473" s="37" t="s">
        <v>2275</v>
      </c>
      <c r="K473" s="37">
        <v>46</v>
      </c>
    </row>
    <row r="474" spans="1:11" x14ac:dyDescent="0.25">
      <c r="A474" s="37" t="s">
        <v>10279</v>
      </c>
      <c r="B474" s="37">
        <v>486</v>
      </c>
      <c r="C474" s="37">
        <v>36</v>
      </c>
      <c r="D474" s="37">
        <v>171</v>
      </c>
      <c r="E474" s="37">
        <v>15447</v>
      </c>
      <c r="F474" s="37">
        <v>306</v>
      </c>
      <c r="G474" s="37">
        <v>2.8874981481481483</v>
      </c>
      <c r="H474" s="37" t="s">
        <v>3639</v>
      </c>
      <c r="I474" s="37" t="s">
        <v>2308</v>
      </c>
      <c r="J474" s="37" t="s">
        <v>2275</v>
      </c>
      <c r="K474" s="37">
        <v>60</v>
      </c>
    </row>
    <row r="475" spans="1:11" x14ac:dyDescent="0.25">
      <c r="A475" s="37" t="s">
        <v>1032</v>
      </c>
      <c r="B475" s="37">
        <v>485</v>
      </c>
      <c r="C475" s="37">
        <v>4</v>
      </c>
      <c r="D475" s="37">
        <v>45</v>
      </c>
      <c r="E475" s="37">
        <v>8904</v>
      </c>
      <c r="F475" s="37">
        <v>206</v>
      </c>
      <c r="G475" s="37">
        <v>0.99746288659793825</v>
      </c>
      <c r="H475" s="37" t="s">
        <v>1232</v>
      </c>
      <c r="I475" s="37" t="s">
        <v>2308</v>
      </c>
      <c r="J475" s="37" t="s">
        <v>2275</v>
      </c>
      <c r="K475" s="37">
        <v>43</v>
      </c>
    </row>
    <row r="476" spans="1:11" x14ac:dyDescent="0.25">
      <c r="A476" s="37" t="s">
        <v>1065</v>
      </c>
      <c r="B476" s="37">
        <v>482</v>
      </c>
      <c r="C476" s="37">
        <v>9</v>
      </c>
      <c r="D476" s="37">
        <v>74</v>
      </c>
      <c r="E476" s="37">
        <v>10535</v>
      </c>
      <c r="F476" s="37">
        <v>213</v>
      </c>
      <c r="G476" s="37">
        <v>1.367901867219917</v>
      </c>
      <c r="H476" s="37" t="s">
        <v>1232</v>
      </c>
      <c r="I476" s="37" t="s">
        <v>2308</v>
      </c>
      <c r="J476" s="37" t="s">
        <v>2275</v>
      </c>
      <c r="K476" s="37">
        <v>49</v>
      </c>
    </row>
    <row r="477" spans="1:11" x14ac:dyDescent="0.25">
      <c r="A477" s="37" t="s">
        <v>867</v>
      </c>
      <c r="B477" s="37">
        <v>479</v>
      </c>
      <c r="C477" s="37">
        <v>7</v>
      </c>
      <c r="D477" s="37">
        <v>83</v>
      </c>
      <c r="E477" s="37">
        <v>17829</v>
      </c>
      <c r="F477" s="37">
        <v>250</v>
      </c>
      <c r="G477" s="37">
        <v>1.508973903966597</v>
      </c>
      <c r="H477" s="37" t="s">
        <v>1218</v>
      </c>
      <c r="I477" s="37" t="s">
        <v>2308</v>
      </c>
      <c r="J477" s="37" t="s">
        <v>2275</v>
      </c>
      <c r="K477" s="37">
        <v>68</v>
      </c>
    </row>
    <row r="478" spans="1:11" x14ac:dyDescent="0.25">
      <c r="A478" s="37" t="s">
        <v>1051</v>
      </c>
      <c r="B478" s="37">
        <v>478</v>
      </c>
      <c r="C478" s="37">
        <v>3</v>
      </c>
      <c r="D478" s="37">
        <v>44</v>
      </c>
      <c r="E478" s="37">
        <v>6543</v>
      </c>
      <c r="F478" s="37">
        <v>207</v>
      </c>
      <c r="G478" s="37">
        <v>0.99065523012552303</v>
      </c>
      <c r="H478" s="37" t="s">
        <v>1232</v>
      </c>
      <c r="I478" s="37" t="s">
        <v>2308</v>
      </c>
      <c r="J478" s="37" t="s">
        <v>2275</v>
      </c>
      <c r="K478" s="37">
        <v>35</v>
      </c>
    </row>
    <row r="479" spans="1:11" x14ac:dyDescent="0.25">
      <c r="A479" s="37" t="s">
        <v>892</v>
      </c>
      <c r="B479" s="37">
        <v>478</v>
      </c>
      <c r="C479" s="37">
        <v>7</v>
      </c>
      <c r="D479" s="37">
        <v>85</v>
      </c>
      <c r="E479" s="37">
        <v>12774</v>
      </c>
      <c r="F479" s="37">
        <v>195</v>
      </c>
      <c r="G479" s="37">
        <v>1.3618966527196654</v>
      </c>
      <c r="H479" s="37" t="s">
        <v>1224</v>
      </c>
      <c r="I479" s="37" t="s">
        <v>2308</v>
      </c>
      <c r="J479" s="37" t="s">
        <v>2275</v>
      </c>
      <c r="K479" s="37">
        <v>52</v>
      </c>
    </row>
    <row r="480" spans="1:11" x14ac:dyDescent="0.25">
      <c r="A480" s="37" t="s">
        <v>929</v>
      </c>
      <c r="B480" s="37">
        <v>475</v>
      </c>
      <c r="C480" s="37">
        <v>6</v>
      </c>
      <c r="D480" s="37">
        <v>58</v>
      </c>
      <c r="E480" s="37">
        <v>11572</v>
      </c>
      <c r="F480" s="37">
        <v>179</v>
      </c>
      <c r="G480" s="37">
        <v>1.1054974736842107</v>
      </c>
      <c r="H480" s="37" t="s">
        <v>1224</v>
      </c>
      <c r="I480" s="37" t="s">
        <v>2308</v>
      </c>
      <c r="J480" s="37" t="s">
        <v>2275</v>
      </c>
      <c r="K480" s="37">
        <v>52</v>
      </c>
    </row>
    <row r="481" spans="1:11" x14ac:dyDescent="0.25">
      <c r="A481" s="37" t="s">
        <v>1111</v>
      </c>
      <c r="B481" s="37">
        <v>475</v>
      </c>
      <c r="C481" s="37">
        <v>2</v>
      </c>
      <c r="D481" s="37">
        <v>31</v>
      </c>
      <c r="E481" s="37">
        <v>9245</v>
      </c>
      <c r="F481" s="37">
        <v>171</v>
      </c>
      <c r="G481" s="37">
        <v>0.8103741052631579</v>
      </c>
      <c r="H481" s="37" t="s">
        <v>2276</v>
      </c>
      <c r="I481" s="37" t="s">
        <v>2308</v>
      </c>
      <c r="J481" s="37" t="s">
        <v>2275</v>
      </c>
      <c r="K481" s="37">
        <v>45</v>
      </c>
    </row>
    <row r="482" spans="1:11" x14ac:dyDescent="0.25">
      <c r="A482" s="37" t="s">
        <v>1212</v>
      </c>
      <c r="B482" s="37">
        <v>475</v>
      </c>
      <c r="C482" s="37">
        <v>0</v>
      </c>
      <c r="D482" s="37">
        <v>18</v>
      </c>
      <c r="E482" s="37">
        <v>6465</v>
      </c>
      <c r="F482" s="37">
        <v>99</v>
      </c>
      <c r="G482" s="37">
        <v>0.56783452631578946</v>
      </c>
      <c r="H482" s="37" t="s">
        <v>1245</v>
      </c>
      <c r="I482" s="37" t="s">
        <v>2308</v>
      </c>
      <c r="J482" s="37" t="s">
        <v>2275</v>
      </c>
      <c r="K482" s="37">
        <v>36</v>
      </c>
    </row>
    <row r="483" spans="1:11" x14ac:dyDescent="0.25">
      <c r="A483" s="37" t="s">
        <v>1040</v>
      </c>
      <c r="B483" s="37">
        <v>473</v>
      </c>
      <c r="C483" s="37">
        <v>1</v>
      </c>
      <c r="D483" s="37">
        <v>42</v>
      </c>
      <c r="E483" s="37">
        <v>9259</v>
      </c>
      <c r="F483" s="37">
        <v>200</v>
      </c>
      <c r="G483" s="37">
        <v>0.95134101479915434</v>
      </c>
      <c r="H483" s="37" t="s">
        <v>1226</v>
      </c>
      <c r="I483" s="37" t="s">
        <v>2308</v>
      </c>
      <c r="J483" s="37" t="s">
        <v>2275</v>
      </c>
      <c r="K483" s="37">
        <v>44</v>
      </c>
    </row>
    <row r="484" spans="1:11" x14ac:dyDescent="0.25">
      <c r="A484" s="37" t="s">
        <v>638</v>
      </c>
      <c r="B484" s="37">
        <v>472</v>
      </c>
      <c r="C484" s="37">
        <v>15</v>
      </c>
      <c r="D484" s="37">
        <v>89</v>
      </c>
      <c r="E484" s="37">
        <v>20399</v>
      </c>
      <c r="F484" s="37">
        <v>301</v>
      </c>
      <c r="G484" s="37">
        <v>1.6738512711864408</v>
      </c>
      <c r="H484" s="37" t="s">
        <v>1219</v>
      </c>
      <c r="I484" s="37" t="s">
        <v>2308</v>
      </c>
      <c r="J484" s="37" t="s">
        <v>2275</v>
      </c>
      <c r="K484" s="37">
        <v>72</v>
      </c>
    </row>
    <row r="485" spans="1:11" x14ac:dyDescent="0.25">
      <c r="A485" s="37" t="s">
        <v>1157</v>
      </c>
      <c r="B485" s="37">
        <v>472</v>
      </c>
      <c r="C485" s="37">
        <v>1</v>
      </c>
      <c r="D485" s="37">
        <v>32</v>
      </c>
      <c r="E485" s="37">
        <v>7340</v>
      </c>
      <c r="F485" s="37">
        <v>117</v>
      </c>
      <c r="G485" s="37">
        <v>0.73887542372881365</v>
      </c>
      <c r="H485" s="37" t="s">
        <v>1260</v>
      </c>
      <c r="I485" s="37" t="s">
        <v>2308</v>
      </c>
      <c r="J485" s="37" t="s">
        <v>2275</v>
      </c>
      <c r="K485" s="37">
        <v>43</v>
      </c>
    </row>
    <row r="486" spans="1:11" x14ac:dyDescent="0.25">
      <c r="A486" s="37" t="s">
        <v>676</v>
      </c>
      <c r="B486" s="37">
        <v>472</v>
      </c>
      <c r="C486" s="37">
        <v>7</v>
      </c>
      <c r="D486" s="37">
        <v>62</v>
      </c>
      <c r="E486" s="37">
        <v>10445</v>
      </c>
      <c r="F486" s="37">
        <v>190</v>
      </c>
      <c r="G486" s="37">
        <v>1.1133427966101694</v>
      </c>
      <c r="H486" s="37" t="s">
        <v>1220</v>
      </c>
      <c r="I486" s="37" t="s">
        <v>2308</v>
      </c>
      <c r="J486" s="37" t="s">
        <v>2275</v>
      </c>
      <c r="K486" s="37">
        <v>50</v>
      </c>
    </row>
    <row r="487" spans="1:11" x14ac:dyDescent="0.25">
      <c r="A487" s="37" t="s">
        <v>10278</v>
      </c>
      <c r="B487" s="37">
        <v>471</v>
      </c>
      <c r="C487" s="37">
        <v>6</v>
      </c>
      <c r="D487" s="37">
        <v>48</v>
      </c>
      <c r="E487" s="37">
        <v>11926</v>
      </c>
      <c r="F487" s="37">
        <v>245</v>
      </c>
      <c r="G487" s="37">
        <v>1.0167743099787687</v>
      </c>
      <c r="H487" s="37" t="s">
        <v>2276</v>
      </c>
      <c r="I487" s="37" t="s">
        <v>2405</v>
      </c>
      <c r="J487" s="37" t="s">
        <v>2275</v>
      </c>
      <c r="K487" s="37">
        <v>50</v>
      </c>
    </row>
    <row r="488" spans="1:11" x14ac:dyDescent="0.25">
      <c r="A488" s="37" t="s">
        <v>802</v>
      </c>
      <c r="B488" s="37">
        <v>471</v>
      </c>
      <c r="C488" s="37">
        <v>10</v>
      </c>
      <c r="D488" s="37">
        <v>70</v>
      </c>
      <c r="E488" s="37">
        <v>15484</v>
      </c>
      <c r="F488" s="37">
        <v>240</v>
      </c>
      <c r="G488" s="37">
        <v>1.3152138004246285</v>
      </c>
      <c r="H488" s="37" t="s">
        <v>1219</v>
      </c>
      <c r="I488" s="37" t="s">
        <v>2308</v>
      </c>
      <c r="J488" s="37" t="s">
        <v>2275</v>
      </c>
      <c r="K488" s="37">
        <v>60</v>
      </c>
    </row>
    <row r="489" spans="1:11" x14ac:dyDescent="0.25">
      <c r="A489" s="37" t="s">
        <v>817</v>
      </c>
      <c r="B489" s="37">
        <v>469</v>
      </c>
      <c r="C489" s="37">
        <v>6</v>
      </c>
      <c r="D489" s="37">
        <v>77</v>
      </c>
      <c r="E489" s="37">
        <v>15214</v>
      </c>
      <c r="F489" s="37">
        <v>200</v>
      </c>
      <c r="G489" s="37">
        <v>1.3806221748400853</v>
      </c>
      <c r="H489" s="37" t="s">
        <v>1224</v>
      </c>
      <c r="I489" s="37" t="s">
        <v>2308</v>
      </c>
      <c r="J489" s="37" t="s">
        <v>2275</v>
      </c>
      <c r="K489" s="37">
        <v>62</v>
      </c>
    </row>
    <row r="490" spans="1:11" x14ac:dyDescent="0.25">
      <c r="A490" s="37" t="s">
        <v>658</v>
      </c>
      <c r="B490" s="37">
        <v>468</v>
      </c>
      <c r="C490" s="37">
        <v>7</v>
      </c>
      <c r="D490" s="37">
        <v>94</v>
      </c>
      <c r="E490" s="37">
        <v>16603</v>
      </c>
      <c r="F490" s="37">
        <v>251</v>
      </c>
      <c r="G490" s="37">
        <v>1.4677100427350429</v>
      </c>
      <c r="H490" s="37" t="s">
        <v>1219</v>
      </c>
      <c r="I490" s="37" t="s">
        <v>2308</v>
      </c>
      <c r="J490" s="37" t="s">
        <v>2275</v>
      </c>
      <c r="K490" s="37">
        <v>71</v>
      </c>
    </row>
    <row r="491" spans="1:11" x14ac:dyDescent="0.25">
      <c r="A491" s="37" t="s">
        <v>1160</v>
      </c>
      <c r="B491" s="37">
        <v>468</v>
      </c>
      <c r="C491" s="37">
        <v>3</v>
      </c>
      <c r="D491" s="37">
        <v>51</v>
      </c>
      <c r="E491" s="37">
        <v>7316</v>
      </c>
      <c r="F491" s="37">
        <v>190</v>
      </c>
      <c r="G491" s="37">
        <v>1.0727153846153845</v>
      </c>
      <c r="H491" s="37" t="s">
        <v>1232</v>
      </c>
      <c r="I491" s="37" t="s">
        <v>2308</v>
      </c>
      <c r="J491" s="37" t="s">
        <v>2275</v>
      </c>
      <c r="K491" s="37">
        <v>40</v>
      </c>
    </row>
    <row r="492" spans="1:11" x14ac:dyDescent="0.25">
      <c r="A492" s="37" t="s">
        <v>961</v>
      </c>
      <c r="B492" s="37">
        <v>467</v>
      </c>
      <c r="C492" s="37">
        <v>3</v>
      </c>
      <c r="D492" s="37">
        <v>43</v>
      </c>
      <c r="E492" s="37">
        <v>8856</v>
      </c>
      <c r="F492" s="37">
        <v>175</v>
      </c>
      <c r="G492" s="37">
        <v>0.88504111349036407</v>
      </c>
      <c r="H492" s="37" t="s">
        <v>1226</v>
      </c>
      <c r="I492" s="37" t="s">
        <v>2308</v>
      </c>
      <c r="J492" s="37" t="s">
        <v>2275</v>
      </c>
      <c r="K492" s="37">
        <v>47</v>
      </c>
    </row>
    <row r="493" spans="1:11" x14ac:dyDescent="0.25">
      <c r="A493" s="37" t="s">
        <v>1058</v>
      </c>
      <c r="B493" s="37">
        <v>465</v>
      </c>
      <c r="C493" s="37">
        <v>7</v>
      </c>
      <c r="D493" s="37">
        <v>31</v>
      </c>
      <c r="E493" s="37">
        <v>9226</v>
      </c>
      <c r="F493" s="37">
        <v>138</v>
      </c>
      <c r="G493" s="37">
        <v>0.85899053763440869</v>
      </c>
      <c r="H493" s="37" t="s">
        <v>1251</v>
      </c>
      <c r="I493" s="37" t="s">
        <v>2382</v>
      </c>
      <c r="J493" s="37" t="s">
        <v>2275</v>
      </c>
      <c r="K493" s="37">
        <v>45</v>
      </c>
    </row>
    <row r="494" spans="1:11" x14ac:dyDescent="0.25">
      <c r="A494" s="37" t="s">
        <v>10277</v>
      </c>
      <c r="B494" s="37">
        <v>465</v>
      </c>
      <c r="C494" s="37">
        <v>3</v>
      </c>
      <c r="D494" s="37">
        <v>54</v>
      </c>
      <c r="E494" s="37">
        <v>11628</v>
      </c>
      <c r="F494" s="37">
        <v>233</v>
      </c>
      <c r="G494" s="37">
        <v>1.1014556989247313</v>
      </c>
      <c r="H494" s="37" t="s">
        <v>1220</v>
      </c>
      <c r="I494" s="37" t="s">
        <v>2308</v>
      </c>
      <c r="J494" s="37" t="s">
        <v>2275</v>
      </c>
      <c r="K494" s="37">
        <v>53</v>
      </c>
    </row>
    <row r="495" spans="1:11" x14ac:dyDescent="0.25">
      <c r="A495" s="37" t="s">
        <v>742</v>
      </c>
      <c r="B495" s="37">
        <v>465</v>
      </c>
      <c r="C495" s="37">
        <v>7</v>
      </c>
      <c r="D495" s="37">
        <v>59</v>
      </c>
      <c r="E495" s="37">
        <v>11492</v>
      </c>
      <c r="F495" s="37">
        <v>226</v>
      </c>
      <c r="G495" s="37">
        <v>1.283140860215054</v>
      </c>
      <c r="H495" s="37" t="s">
        <v>1236</v>
      </c>
      <c r="I495" s="37" t="s">
        <v>2308</v>
      </c>
      <c r="J495" s="37" t="s">
        <v>2275</v>
      </c>
      <c r="K495" s="37">
        <v>48</v>
      </c>
    </row>
    <row r="496" spans="1:11" x14ac:dyDescent="0.25">
      <c r="A496" s="37" t="s">
        <v>10276</v>
      </c>
      <c r="B496" s="37">
        <v>465</v>
      </c>
      <c r="C496" s="37">
        <v>2</v>
      </c>
      <c r="D496" s="37">
        <v>32</v>
      </c>
      <c r="E496" s="37">
        <v>9030</v>
      </c>
      <c r="F496" s="37">
        <v>269</v>
      </c>
      <c r="G496" s="37">
        <v>0.80432774193548395</v>
      </c>
      <c r="H496" s="37" t="s">
        <v>1219</v>
      </c>
      <c r="I496" s="37" t="s">
        <v>2316</v>
      </c>
      <c r="J496" s="37" t="s">
        <v>2275</v>
      </c>
      <c r="K496" s="37">
        <v>47</v>
      </c>
    </row>
    <row r="497" spans="1:11" x14ac:dyDescent="0.25">
      <c r="A497" s="37" t="s">
        <v>881</v>
      </c>
      <c r="B497" s="37">
        <v>464</v>
      </c>
      <c r="C497" s="37">
        <v>3</v>
      </c>
      <c r="D497" s="37">
        <v>44</v>
      </c>
      <c r="E497" s="37">
        <v>9958</v>
      </c>
      <c r="F497" s="37">
        <v>197</v>
      </c>
      <c r="G497" s="37">
        <v>0.90695344827586211</v>
      </c>
      <c r="H497" s="37" t="s">
        <v>1219</v>
      </c>
      <c r="I497" s="37" t="s">
        <v>2308</v>
      </c>
      <c r="J497" s="37" t="s">
        <v>2275</v>
      </c>
      <c r="K497" s="37">
        <v>51</v>
      </c>
    </row>
    <row r="498" spans="1:11" x14ac:dyDescent="0.25">
      <c r="A498" s="37" t="s">
        <v>1120</v>
      </c>
      <c r="B498" s="37">
        <v>464</v>
      </c>
      <c r="C498" s="37">
        <v>2</v>
      </c>
      <c r="D498" s="37">
        <v>20</v>
      </c>
      <c r="E498" s="37">
        <v>9258</v>
      </c>
      <c r="F498" s="37">
        <v>114</v>
      </c>
      <c r="G498" s="37">
        <v>0.7321209051724139</v>
      </c>
      <c r="H498" s="37" t="s">
        <v>1219</v>
      </c>
      <c r="I498" s="37" t="s">
        <v>2308</v>
      </c>
      <c r="J498" s="37" t="s">
        <v>2275</v>
      </c>
      <c r="K498" s="37">
        <v>42</v>
      </c>
    </row>
    <row r="499" spans="1:11" x14ac:dyDescent="0.25">
      <c r="A499" s="37" t="s">
        <v>686</v>
      </c>
      <c r="B499" s="37">
        <v>463</v>
      </c>
      <c r="C499" s="37">
        <v>10</v>
      </c>
      <c r="D499" s="37">
        <v>64</v>
      </c>
      <c r="E499" s="37">
        <v>15317</v>
      </c>
      <c r="F499" s="37">
        <v>261</v>
      </c>
      <c r="G499" s="37">
        <v>1.3813021598272139</v>
      </c>
      <c r="H499" s="37" t="s">
        <v>1219</v>
      </c>
      <c r="I499" s="37" t="s">
        <v>2308</v>
      </c>
      <c r="J499" s="37" t="s">
        <v>2275</v>
      </c>
      <c r="K499" s="37">
        <v>64</v>
      </c>
    </row>
    <row r="500" spans="1:11" x14ac:dyDescent="0.25">
      <c r="A500" s="37" t="s">
        <v>985</v>
      </c>
      <c r="B500" s="37">
        <v>462</v>
      </c>
      <c r="C500" s="37">
        <v>3</v>
      </c>
      <c r="D500" s="37">
        <v>37</v>
      </c>
      <c r="E500" s="37">
        <v>11105</v>
      </c>
      <c r="F500" s="37">
        <v>206</v>
      </c>
      <c r="G500" s="37">
        <v>0.96754069264069265</v>
      </c>
      <c r="H500" s="37" t="s">
        <v>2276</v>
      </c>
      <c r="I500" s="37" t="s">
        <v>2308</v>
      </c>
      <c r="J500" s="37" t="s">
        <v>2275</v>
      </c>
      <c r="K500" s="37">
        <v>48</v>
      </c>
    </row>
    <row r="501" spans="1:11" x14ac:dyDescent="0.25">
      <c r="A501" s="37" t="s">
        <v>1165</v>
      </c>
      <c r="B501" s="37">
        <v>462</v>
      </c>
      <c r="C501" s="37">
        <v>4</v>
      </c>
      <c r="D501" s="37">
        <v>57</v>
      </c>
      <c r="E501" s="37">
        <v>11369</v>
      </c>
      <c r="F501" s="37">
        <v>173</v>
      </c>
      <c r="G501" s="37">
        <v>1.1385240259740261</v>
      </c>
      <c r="H501" s="37" t="s">
        <v>1222</v>
      </c>
      <c r="I501" s="37" t="s">
        <v>2308</v>
      </c>
      <c r="J501" s="37" t="s">
        <v>2275</v>
      </c>
      <c r="K501" s="37">
        <v>49</v>
      </c>
    </row>
    <row r="502" spans="1:11" x14ac:dyDescent="0.25">
      <c r="A502" s="37" t="s">
        <v>643</v>
      </c>
      <c r="B502" s="37">
        <v>461</v>
      </c>
      <c r="C502" s="37">
        <v>11</v>
      </c>
      <c r="D502" s="37">
        <v>65</v>
      </c>
      <c r="E502" s="37">
        <v>14713</v>
      </c>
      <c r="F502" s="37">
        <v>235</v>
      </c>
      <c r="G502" s="37">
        <v>1.3917082429501084</v>
      </c>
      <c r="H502" s="37" t="s">
        <v>1221</v>
      </c>
      <c r="I502" s="37" t="s">
        <v>2308</v>
      </c>
      <c r="J502" s="37" t="s">
        <v>2275</v>
      </c>
      <c r="K502" s="37">
        <v>60</v>
      </c>
    </row>
    <row r="503" spans="1:11" x14ac:dyDescent="0.25">
      <c r="A503" s="37" t="s">
        <v>1047</v>
      </c>
      <c r="B503" s="37">
        <v>460</v>
      </c>
      <c r="C503" s="37">
        <v>5</v>
      </c>
      <c r="D503" s="37">
        <v>72</v>
      </c>
      <c r="E503" s="37">
        <v>10071</v>
      </c>
      <c r="F503" s="37">
        <v>193</v>
      </c>
      <c r="G503" s="37">
        <v>1.1976719565217393</v>
      </c>
      <c r="H503" s="37" t="s">
        <v>1232</v>
      </c>
      <c r="I503" s="37" t="s">
        <v>2308</v>
      </c>
      <c r="J503" s="37" t="s">
        <v>2275</v>
      </c>
      <c r="K503" s="37">
        <v>52</v>
      </c>
    </row>
    <row r="504" spans="1:11" x14ac:dyDescent="0.25">
      <c r="A504" s="37" t="s">
        <v>1128</v>
      </c>
      <c r="B504" s="37">
        <v>459</v>
      </c>
      <c r="C504" s="37">
        <v>1</v>
      </c>
      <c r="D504" s="37">
        <v>19</v>
      </c>
      <c r="E504" s="37">
        <v>6035</v>
      </c>
      <c r="F504" s="37">
        <v>113</v>
      </c>
      <c r="G504" s="37">
        <v>0.55262810457516343</v>
      </c>
      <c r="H504" s="37" t="s">
        <v>1260</v>
      </c>
      <c r="I504" s="37" t="s">
        <v>2308</v>
      </c>
      <c r="J504" s="37" t="s">
        <v>2275</v>
      </c>
      <c r="K504" s="37">
        <v>36</v>
      </c>
    </row>
    <row r="505" spans="1:11" x14ac:dyDescent="0.25">
      <c r="A505" s="37" t="s">
        <v>997</v>
      </c>
      <c r="B505" s="37">
        <v>458</v>
      </c>
      <c r="C505" s="37">
        <v>5</v>
      </c>
      <c r="D505" s="37">
        <v>63</v>
      </c>
      <c r="E505" s="37">
        <v>8619</v>
      </c>
      <c r="F505" s="37">
        <v>199</v>
      </c>
      <c r="G505" s="37">
        <v>1.2350054585152839</v>
      </c>
      <c r="H505" s="37" t="s">
        <v>1232</v>
      </c>
      <c r="I505" s="37" t="s">
        <v>2308</v>
      </c>
      <c r="J505" s="37" t="s">
        <v>2275</v>
      </c>
      <c r="K505" s="37">
        <v>43</v>
      </c>
    </row>
    <row r="506" spans="1:11" x14ac:dyDescent="0.25">
      <c r="A506" s="37" t="s">
        <v>828</v>
      </c>
      <c r="B506" s="37">
        <v>457</v>
      </c>
      <c r="C506" s="37">
        <v>6</v>
      </c>
      <c r="D506" s="37">
        <v>53</v>
      </c>
      <c r="E506" s="37">
        <v>12448</v>
      </c>
      <c r="F506" s="37">
        <v>259</v>
      </c>
      <c r="G506" s="37">
        <v>1.1212347921225383</v>
      </c>
      <c r="H506" s="37" t="s">
        <v>1219</v>
      </c>
      <c r="I506" s="37" t="s">
        <v>2308</v>
      </c>
      <c r="J506" s="37" t="s">
        <v>2275</v>
      </c>
      <c r="K506" s="37">
        <v>56</v>
      </c>
    </row>
    <row r="507" spans="1:11" x14ac:dyDescent="0.25">
      <c r="A507" s="37" t="s">
        <v>1206</v>
      </c>
      <c r="B507" s="37">
        <v>457</v>
      </c>
      <c r="C507" s="37">
        <v>2</v>
      </c>
      <c r="D507" s="37">
        <v>13</v>
      </c>
      <c r="E507" s="37">
        <v>5204</v>
      </c>
      <c r="F507" s="37">
        <v>94</v>
      </c>
      <c r="G507" s="37">
        <v>0.56346214442013132</v>
      </c>
      <c r="H507" s="37" t="s">
        <v>1253</v>
      </c>
      <c r="I507" s="37" t="s">
        <v>2308</v>
      </c>
      <c r="J507" s="37" t="s">
        <v>2268</v>
      </c>
      <c r="K507" s="37">
        <v>29</v>
      </c>
    </row>
    <row r="508" spans="1:11" x14ac:dyDescent="0.25">
      <c r="A508" s="37" t="s">
        <v>10275</v>
      </c>
      <c r="B508" s="37">
        <v>457</v>
      </c>
      <c r="C508" s="37">
        <v>11</v>
      </c>
      <c r="D508" s="37">
        <v>107</v>
      </c>
      <c r="E508" s="37">
        <v>21318</v>
      </c>
      <c r="F508" s="37">
        <v>330</v>
      </c>
      <c r="G508" s="37">
        <v>1.815093216630197</v>
      </c>
      <c r="H508" s="37" t="s">
        <v>1219</v>
      </c>
      <c r="I508" s="37" t="s">
        <v>2308</v>
      </c>
      <c r="J508" s="37" t="s">
        <v>2275</v>
      </c>
      <c r="K508" s="37">
        <v>79</v>
      </c>
    </row>
    <row r="509" spans="1:11" x14ac:dyDescent="0.25">
      <c r="A509" s="37" t="s">
        <v>797</v>
      </c>
      <c r="B509" s="37">
        <v>453</v>
      </c>
      <c r="C509" s="37">
        <v>14</v>
      </c>
      <c r="D509" s="37">
        <v>113</v>
      </c>
      <c r="E509" s="37">
        <v>15298</v>
      </c>
      <c r="F509" s="37">
        <v>215</v>
      </c>
      <c r="G509" s="37">
        <v>2.0208366445916117</v>
      </c>
      <c r="H509" s="37" t="s">
        <v>1243</v>
      </c>
      <c r="I509" s="37" t="s">
        <v>2308</v>
      </c>
      <c r="J509" s="37" t="s">
        <v>2275</v>
      </c>
      <c r="K509" s="37">
        <v>67</v>
      </c>
    </row>
    <row r="510" spans="1:11" x14ac:dyDescent="0.25">
      <c r="A510" s="37" t="s">
        <v>925</v>
      </c>
      <c r="B510" s="37">
        <v>449</v>
      </c>
      <c r="C510" s="37">
        <v>1</v>
      </c>
      <c r="D510" s="37">
        <v>35</v>
      </c>
      <c r="E510" s="37">
        <v>8788</v>
      </c>
      <c r="F510" s="37">
        <v>186</v>
      </c>
      <c r="G510" s="37">
        <v>0.89803229398663698</v>
      </c>
      <c r="H510" s="37" t="s">
        <v>2276</v>
      </c>
      <c r="I510" s="37" t="s">
        <v>2308</v>
      </c>
      <c r="J510" s="37" t="s">
        <v>2275</v>
      </c>
      <c r="K510" s="37">
        <v>44</v>
      </c>
    </row>
    <row r="511" spans="1:11" x14ac:dyDescent="0.25">
      <c r="A511" s="37" t="s">
        <v>1178</v>
      </c>
      <c r="B511" s="37">
        <v>449</v>
      </c>
      <c r="C511" s="37">
        <v>2</v>
      </c>
      <c r="D511" s="37">
        <v>18</v>
      </c>
      <c r="E511" s="37">
        <v>5339</v>
      </c>
      <c r="F511" s="37">
        <v>137</v>
      </c>
      <c r="G511" s="37">
        <v>0.65379688195991092</v>
      </c>
      <c r="H511" s="37" t="s">
        <v>1220</v>
      </c>
      <c r="I511" s="37" t="s">
        <v>2308</v>
      </c>
      <c r="J511" s="37" t="s">
        <v>2275</v>
      </c>
      <c r="K511" s="37">
        <v>34</v>
      </c>
    </row>
    <row r="512" spans="1:11" x14ac:dyDescent="0.25">
      <c r="A512" s="37" t="s">
        <v>805</v>
      </c>
      <c r="B512" s="37">
        <v>447</v>
      </c>
      <c r="C512" s="37">
        <v>4</v>
      </c>
      <c r="D512" s="37">
        <v>57</v>
      </c>
      <c r="E512" s="37">
        <v>13012</v>
      </c>
      <c r="F512" s="37">
        <v>237</v>
      </c>
      <c r="G512" s="37">
        <v>1.2196722595078302</v>
      </c>
      <c r="H512" s="37" t="s">
        <v>1219</v>
      </c>
      <c r="I512" s="37" t="s">
        <v>2308</v>
      </c>
      <c r="J512" s="37" t="s">
        <v>2275</v>
      </c>
      <c r="K512" s="37">
        <v>58</v>
      </c>
    </row>
    <row r="513" spans="1:11" x14ac:dyDescent="0.25">
      <c r="A513" s="37" t="s">
        <v>1036</v>
      </c>
      <c r="B513" s="37">
        <v>447</v>
      </c>
      <c r="C513" s="37">
        <v>2</v>
      </c>
      <c r="D513" s="37">
        <v>51</v>
      </c>
      <c r="E513" s="37">
        <v>10738</v>
      </c>
      <c r="F513" s="37">
        <v>178</v>
      </c>
      <c r="G513" s="37">
        <v>1.0289380313199106</v>
      </c>
      <c r="H513" s="37" t="s">
        <v>1226</v>
      </c>
      <c r="I513" s="37" t="s">
        <v>2308</v>
      </c>
      <c r="J513" s="37" t="s">
        <v>2275</v>
      </c>
      <c r="K513" s="37">
        <v>53</v>
      </c>
    </row>
    <row r="514" spans="1:11" x14ac:dyDescent="0.25">
      <c r="A514" s="37" t="s">
        <v>865</v>
      </c>
      <c r="B514" s="37">
        <v>447</v>
      </c>
      <c r="C514" s="37">
        <v>3</v>
      </c>
      <c r="D514" s="37">
        <v>58</v>
      </c>
      <c r="E514" s="37">
        <v>11718</v>
      </c>
      <c r="F514" s="37">
        <v>210</v>
      </c>
      <c r="G514" s="37">
        <v>1.094770917225951</v>
      </c>
      <c r="H514" s="37" t="s">
        <v>1226</v>
      </c>
      <c r="I514" s="37" t="s">
        <v>2308</v>
      </c>
      <c r="J514" s="37" t="s">
        <v>2275</v>
      </c>
      <c r="K514" s="37">
        <v>58</v>
      </c>
    </row>
    <row r="515" spans="1:11" x14ac:dyDescent="0.25">
      <c r="A515" s="37" t="s">
        <v>1088</v>
      </c>
      <c r="B515" s="37">
        <v>443</v>
      </c>
      <c r="C515" s="37">
        <v>0</v>
      </c>
      <c r="D515" s="37">
        <v>33</v>
      </c>
      <c r="E515" s="37">
        <v>8143</v>
      </c>
      <c r="F515" s="37">
        <v>134</v>
      </c>
      <c r="G515" s="37">
        <v>0.81502054176072236</v>
      </c>
      <c r="H515" s="37" t="s">
        <v>1222</v>
      </c>
      <c r="I515" s="37" t="s">
        <v>2308</v>
      </c>
      <c r="J515" s="37" t="s">
        <v>2275</v>
      </c>
      <c r="K515" s="37">
        <v>44</v>
      </c>
    </row>
    <row r="516" spans="1:11" x14ac:dyDescent="0.25">
      <c r="A516" s="37" t="s">
        <v>1179</v>
      </c>
      <c r="B516" s="37">
        <v>442</v>
      </c>
      <c r="C516" s="37">
        <v>1</v>
      </c>
      <c r="D516" s="37">
        <v>35</v>
      </c>
      <c r="E516" s="37">
        <v>8203</v>
      </c>
      <c r="F516" s="37">
        <v>145</v>
      </c>
      <c r="G516" s="37">
        <v>0.81139276018099549</v>
      </c>
      <c r="H516" s="37" t="s">
        <v>1226</v>
      </c>
      <c r="I516" s="37" t="s">
        <v>2308</v>
      </c>
      <c r="J516" s="37" t="s">
        <v>2275</v>
      </c>
      <c r="K516" s="37">
        <v>45</v>
      </c>
    </row>
    <row r="517" spans="1:11" x14ac:dyDescent="0.25">
      <c r="A517" s="37" t="s">
        <v>1081</v>
      </c>
      <c r="B517" s="37">
        <v>442</v>
      </c>
      <c r="C517" s="37">
        <v>0</v>
      </c>
      <c r="D517" s="37">
        <v>30</v>
      </c>
      <c r="E517" s="37">
        <v>7514</v>
      </c>
      <c r="F517" s="37">
        <v>117</v>
      </c>
      <c r="G517" s="37">
        <v>0.69800000000000006</v>
      </c>
      <c r="H517" s="37" t="s">
        <v>1222</v>
      </c>
      <c r="I517" s="37" t="s">
        <v>2308</v>
      </c>
      <c r="J517" s="37" t="s">
        <v>2275</v>
      </c>
      <c r="K517" s="37">
        <v>41</v>
      </c>
    </row>
    <row r="518" spans="1:11" x14ac:dyDescent="0.25">
      <c r="A518" s="37" t="s">
        <v>10274</v>
      </c>
      <c r="B518" s="37">
        <v>441</v>
      </c>
      <c r="C518" s="37">
        <v>3</v>
      </c>
      <c r="D518" s="37">
        <v>44</v>
      </c>
      <c r="E518" s="37">
        <v>9354</v>
      </c>
      <c r="F518" s="37">
        <v>146</v>
      </c>
      <c r="G518" s="37">
        <v>0.93477278911564632</v>
      </c>
      <c r="H518" s="37" t="s">
        <v>1219</v>
      </c>
      <c r="I518" s="37" t="s">
        <v>3729</v>
      </c>
      <c r="J518" s="37" t="s">
        <v>2275</v>
      </c>
      <c r="K518" s="37">
        <v>49</v>
      </c>
    </row>
    <row r="519" spans="1:11" x14ac:dyDescent="0.25">
      <c r="A519" s="37" t="s">
        <v>1099</v>
      </c>
      <c r="B519" s="37">
        <v>440</v>
      </c>
      <c r="C519" s="37">
        <v>4</v>
      </c>
      <c r="D519" s="37">
        <v>50</v>
      </c>
      <c r="E519" s="37">
        <v>10876</v>
      </c>
      <c r="F519" s="37">
        <v>166</v>
      </c>
      <c r="G519" s="37">
        <v>1.0781090909090909</v>
      </c>
      <c r="H519" s="37" t="s">
        <v>1219</v>
      </c>
      <c r="I519" s="37" t="s">
        <v>2308</v>
      </c>
      <c r="J519" s="37" t="s">
        <v>2275</v>
      </c>
      <c r="K519" s="37">
        <v>54</v>
      </c>
    </row>
    <row r="520" spans="1:11" x14ac:dyDescent="0.25">
      <c r="A520" s="37" t="s">
        <v>1143</v>
      </c>
      <c r="B520" s="37">
        <v>440</v>
      </c>
      <c r="C520" s="37">
        <v>3</v>
      </c>
      <c r="D520" s="37">
        <v>30</v>
      </c>
      <c r="E520" s="37">
        <v>7669</v>
      </c>
      <c r="F520" s="37">
        <v>164</v>
      </c>
      <c r="G520" s="37">
        <v>0.81452068181818194</v>
      </c>
      <c r="H520" s="37" t="s">
        <v>1224</v>
      </c>
      <c r="I520" s="37" t="s">
        <v>2308</v>
      </c>
      <c r="J520" s="37" t="s">
        <v>2275</v>
      </c>
      <c r="K520" s="37">
        <v>41</v>
      </c>
    </row>
    <row r="521" spans="1:11" x14ac:dyDescent="0.25">
      <c r="A521" s="37" t="s">
        <v>1170</v>
      </c>
      <c r="B521" s="37">
        <v>438</v>
      </c>
      <c r="C521" s="37">
        <v>2</v>
      </c>
      <c r="D521" s="37">
        <v>27</v>
      </c>
      <c r="E521" s="37">
        <v>6636</v>
      </c>
      <c r="F521" s="37">
        <v>152</v>
      </c>
      <c r="G521" s="37">
        <v>0.80142785388127868</v>
      </c>
      <c r="H521" s="37" t="s">
        <v>1224</v>
      </c>
      <c r="I521" s="37" t="s">
        <v>2308</v>
      </c>
      <c r="J521" s="37" t="s">
        <v>2275</v>
      </c>
      <c r="K521" s="37">
        <v>38</v>
      </c>
    </row>
    <row r="522" spans="1:11" x14ac:dyDescent="0.25">
      <c r="A522" s="37" t="s">
        <v>1200</v>
      </c>
      <c r="B522" s="37">
        <v>438</v>
      </c>
      <c r="C522" s="37">
        <v>3</v>
      </c>
      <c r="D522" s="37">
        <v>28</v>
      </c>
      <c r="E522" s="37">
        <v>5924</v>
      </c>
      <c r="F522" s="37">
        <v>119</v>
      </c>
      <c r="G522" s="37">
        <v>0.7107299086757991</v>
      </c>
      <c r="H522" s="37" t="s">
        <v>1256</v>
      </c>
      <c r="I522" s="37" t="s">
        <v>2308</v>
      </c>
      <c r="J522" s="37" t="s">
        <v>2275</v>
      </c>
      <c r="K522" s="37">
        <v>38</v>
      </c>
    </row>
    <row r="523" spans="1:11" x14ac:dyDescent="0.25">
      <c r="A523" s="37" t="s">
        <v>810</v>
      </c>
      <c r="B523" s="37">
        <v>437</v>
      </c>
      <c r="C523" s="37">
        <v>5</v>
      </c>
      <c r="D523" s="37">
        <v>57</v>
      </c>
      <c r="E523" s="37">
        <v>11994</v>
      </c>
      <c r="F523" s="37">
        <v>193</v>
      </c>
      <c r="G523" s="37">
        <v>1.2202647597254006</v>
      </c>
      <c r="H523" s="37" t="s">
        <v>1220</v>
      </c>
      <c r="I523" s="37" t="s">
        <v>2308</v>
      </c>
      <c r="J523" s="37" t="s">
        <v>2275</v>
      </c>
      <c r="K523" s="37">
        <v>56</v>
      </c>
    </row>
    <row r="524" spans="1:11" x14ac:dyDescent="0.25">
      <c r="A524" s="37" t="s">
        <v>1187</v>
      </c>
      <c r="B524" s="37">
        <v>437</v>
      </c>
      <c r="C524" s="37">
        <v>5</v>
      </c>
      <c r="D524" s="37">
        <v>68</v>
      </c>
      <c r="E524" s="37">
        <v>11425</v>
      </c>
      <c r="F524" s="37">
        <v>132</v>
      </c>
      <c r="G524" s="37">
        <v>1.3866750572082382</v>
      </c>
      <c r="H524" s="37" t="s">
        <v>1264</v>
      </c>
      <c r="I524" s="37" t="s">
        <v>2308</v>
      </c>
      <c r="J524" s="37" t="s">
        <v>2275</v>
      </c>
      <c r="K524" s="37">
        <v>53</v>
      </c>
    </row>
    <row r="525" spans="1:11" x14ac:dyDescent="0.25">
      <c r="A525" s="37" t="s">
        <v>10273</v>
      </c>
      <c r="B525" s="37">
        <v>437</v>
      </c>
      <c r="C525" s="37">
        <v>14</v>
      </c>
      <c r="D525" s="37">
        <v>98</v>
      </c>
      <c r="E525" s="37">
        <v>21165</v>
      </c>
      <c r="F525" s="37">
        <v>261</v>
      </c>
      <c r="G525" s="37">
        <v>1.9189565217391307</v>
      </c>
      <c r="H525" s="37" t="s">
        <v>1222</v>
      </c>
      <c r="I525" s="37" t="s">
        <v>2308</v>
      </c>
      <c r="J525" s="37" t="s">
        <v>2275</v>
      </c>
      <c r="K525" s="37">
        <v>76</v>
      </c>
    </row>
    <row r="526" spans="1:11" x14ac:dyDescent="0.25">
      <c r="A526" s="37" t="s">
        <v>1155</v>
      </c>
      <c r="B526" s="37">
        <v>436</v>
      </c>
      <c r="C526" s="37">
        <v>1</v>
      </c>
      <c r="D526" s="37">
        <v>27</v>
      </c>
      <c r="E526" s="37">
        <v>6844</v>
      </c>
      <c r="F526" s="37">
        <v>154</v>
      </c>
      <c r="G526" s="37">
        <v>0.75929999999999997</v>
      </c>
      <c r="H526" s="37" t="s">
        <v>1265</v>
      </c>
      <c r="I526" s="37" t="s">
        <v>2308</v>
      </c>
      <c r="J526" s="37" t="s">
        <v>2275</v>
      </c>
      <c r="K526" s="37">
        <v>39</v>
      </c>
    </row>
    <row r="527" spans="1:11" x14ac:dyDescent="0.25">
      <c r="A527" s="37" t="s">
        <v>1107</v>
      </c>
      <c r="B527" s="37">
        <v>434</v>
      </c>
      <c r="C527" s="37">
        <v>1</v>
      </c>
      <c r="D527" s="37">
        <v>29</v>
      </c>
      <c r="E527" s="37">
        <v>8351</v>
      </c>
      <c r="F527" s="37">
        <v>155</v>
      </c>
      <c r="G527" s="37">
        <v>0.83729976958525343</v>
      </c>
      <c r="H527" s="37" t="s">
        <v>1239</v>
      </c>
      <c r="I527" s="37" t="s">
        <v>2308</v>
      </c>
      <c r="J527" s="37" t="s">
        <v>2275</v>
      </c>
      <c r="K527" s="37">
        <v>45</v>
      </c>
    </row>
    <row r="528" spans="1:11" x14ac:dyDescent="0.25">
      <c r="A528" s="37" t="s">
        <v>10272</v>
      </c>
      <c r="B528" s="37">
        <v>432</v>
      </c>
      <c r="C528" s="37">
        <v>6</v>
      </c>
      <c r="D528" s="37">
        <v>47</v>
      </c>
      <c r="E528" s="37">
        <v>13360</v>
      </c>
      <c r="F528" s="37">
        <v>154</v>
      </c>
      <c r="G528" s="37">
        <v>1.2245217592592592</v>
      </c>
      <c r="H528" s="37" t="s">
        <v>1219</v>
      </c>
      <c r="I528" s="37" t="s">
        <v>3729</v>
      </c>
      <c r="J528" s="37" t="s">
        <v>2275</v>
      </c>
      <c r="K528" s="37">
        <v>54</v>
      </c>
    </row>
    <row r="529" spans="1:11" x14ac:dyDescent="0.25">
      <c r="A529" s="37" t="s">
        <v>879</v>
      </c>
      <c r="B529" s="37">
        <v>432</v>
      </c>
      <c r="C529" s="37">
        <v>5</v>
      </c>
      <c r="D529" s="37">
        <v>51</v>
      </c>
      <c r="E529" s="37">
        <v>12995</v>
      </c>
      <c r="F529" s="37">
        <v>179</v>
      </c>
      <c r="G529" s="37">
        <v>1.1621668981481481</v>
      </c>
      <c r="H529" s="37" t="s">
        <v>1236</v>
      </c>
      <c r="I529" s="37" t="s">
        <v>2308</v>
      </c>
      <c r="J529" s="37" t="s">
        <v>2275</v>
      </c>
      <c r="K529" s="37">
        <v>55</v>
      </c>
    </row>
    <row r="530" spans="1:11" x14ac:dyDescent="0.25">
      <c r="A530" s="37" t="s">
        <v>921</v>
      </c>
      <c r="B530" s="37">
        <v>431</v>
      </c>
      <c r="C530" s="37">
        <v>5</v>
      </c>
      <c r="D530" s="37">
        <v>58</v>
      </c>
      <c r="E530" s="37">
        <v>12508</v>
      </c>
      <c r="F530" s="37">
        <v>138</v>
      </c>
      <c r="G530" s="37">
        <v>1.2708779582366592</v>
      </c>
      <c r="H530" s="37" t="s">
        <v>1242</v>
      </c>
      <c r="I530" s="37" t="s">
        <v>2308</v>
      </c>
      <c r="J530" s="37" t="s">
        <v>2275</v>
      </c>
      <c r="K530" s="37">
        <v>55</v>
      </c>
    </row>
    <row r="531" spans="1:11" x14ac:dyDescent="0.25">
      <c r="A531" s="37" t="s">
        <v>1033</v>
      </c>
      <c r="B531" s="37">
        <v>430</v>
      </c>
      <c r="C531" s="37">
        <v>3</v>
      </c>
      <c r="D531" s="37">
        <v>39</v>
      </c>
      <c r="E531" s="37">
        <v>10022</v>
      </c>
      <c r="F531" s="37">
        <v>171</v>
      </c>
      <c r="G531" s="37">
        <v>1.0080358139534884</v>
      </c>
      <c r="H531" s="37" t="s">
        <v>1230</v>
      </c>
      <c r="I531" s="37" t="s">
        <v>2308</v>
      </c>
      <c r="J531" s="37" t="s">
        <v>2275</v>
      </c>
      <c r="K531" s="37">
        <v>51</v>
      </c>
    </row>
    <row r="532" spans="1:11" x14ac:dyDescent="0.25">
      <c r="A532" s="37" t="s">
        <v>712</v>
      </c>
      <c r="B532" s="37">
        <v>429</v>
      </c>
      <c r="C532" s="37">
        <v>10</v>
      </c>
      <c r="D532" s="37">
        <v>80</v>
      </c>
      <c r="E532" s="37">
        <v>15316</v>
      </c>
      <c r="F532" s="37">
        <v>220</v>
      </c>
      <c r="G532" s="37">
        <v>1.7826641025641028</v>
      </c>
      <c r="H532" s="37" t="s">
        <v>1234</v>
      </c>
      <c r="I532" s="37" t="s">
        <v>2308</v>
      </c>
      <c r="J532" s="37" t="s">
        <v>2275</v>
      </c>
      <c r="K532" s="37">
        <v>60</v>
      </c>
    </row>
    <row r="533" spans="1:11" x14ac:dyDescent="0.25">
      <c r="A533" s="37" t="s">
        <v>861</v>
      </c>
      <c r="B533" s="37">
        <v>428</v>
      </c>
      <c r="C533" s="37">
        <v>1</v>
      </c>
      <c r="D533" s="37">
        <v>40</v>
      </c>
      <c r="E533" s="37">
        <v>9738</v>
      </c>
      <c r="F533" s="37">
        <v>158</v>
      </c>
      <c r="G533" s="37">
        <v>0.98956822429906555</v>
      </c>
      <c r="H533" s="37" t="s">
        <v>1219</v>
      </c>
      <c r="I533" s="37" t="s">
        <v>2308</v>
      </c>
      <c r="J533" s="37" t="s">
        <v>2275</v>
      </c>
      <c r="K533" s="37">
        <v>49</v>
      </c>
    </row>
    <row r="534" spans="1:11" x14ac:dyDescent="0.25">
      <c r="A534" s="37" t="s">
        <v>654</v>
      </c>
      <c r="B534" s="37">
        <v>427</v>
      </c>
      <c r="C534" s="37">
        <v>15</v>
      </c>
      <c r="D534" s="37">
        <v>100</v>
      </c>
      <c r="E534" s="37">
        <v>19332</v>
      </c>
      <c r="F534" s="37">
        <v>212</v>
      </c>
      <c r="G534" s="37">
        <v>2.0487927400468386</v>
      </c>
      <c r="H534" s="37" t="s">
        <v>1227</v>
      </c>
      <c r="I534" s="37" t="s">
        <v>2308</v>
      </c>
      <c r="J534" s="37" t="s">
        <v>2275</v>
      </c>
      <c r="K534" s="37">
        <v>68</v>
      </c>
    </row>
    <row r="535" spans="1:11" x14ac:dyDescent="0.25">
      <c r="A535" s="37" t="s">
        <v>10271</v>
      </c>
      <c r="B535" s="37">
        <v>427</v>
      </c>
      <c r="C535" s="37">
        <v>2</v>
      </c>
      <c r="D535" s="37">
        <v>45</v>
      </c>
      <c r="E535" s="37">
        <v>10267</v>
      </c>
      <c r="F535" s="37">
        <v>153</v>
      </c>
      <c r="G535" s="37">
        <v>1.0579100702576114</v>
      </c>
      <c r="H535" s="37" t="s">
        <v>1218</v>
      </c>
      <c r="I535" s="37" t="s">
        <v>2308</v>
      </c>
      <c r="J535" s="37" t="s">
        <v>2275</v>
      </c>
      <c r="K535" s="37">
        <v>51</v>
      </c>
    </row>
    <row r="536" spans="1:11" x14ac:dyDescent="0.25">
      <c r="A536" s="37" t="s">
        <v>1198</v>
      </c>
      <c r="B536" s="37">
        <v>426</v>
      </c>
      <c r="C536" s="37">
        <v>0</v>
      </c>
      <c r="D536" s="37">
        <v>9</v>
      </c>
      <c r="E536" s="37">
        <v>5188</v>
      </c>
      <c r="F536" s="37">
        <v>118</v>
      </c>
      <c r="G536" s="37">
        <v>0.49259553990610333</v>
      </c>
      <c r="H536" s="37" t="s">
        <v>1244</v>
      </c>
      <c r="I536" s="37" t="s">
        <v>2308</v>
      </c>
      <c r="J536" s="37" t="s">
        <v>2275</v>
      </c>
      <c r="K536" s="37">
        <v>35</v>
      </c>
    </row>
    <row r="537" spans="1:11" x14ac:dyDescent="0.25">
      <c r="A537" s="37" t="s">
        <v>1173</v>
      </c>
      <c r="B537" s="37">
        <v>426</v>
      </c>
      <c r="C537" s="37">
        <v>3</v>
      </c>
      <c r="D537" s="37">
        <v>29</v>
      </c>
      <c r="E537" s="37">
        <v>6207</v>
      </c>
      <c r="F537" s="37">
        <v>144</v>
      </c>
      <c r="G537" s="37">
        <v>0.75872136150234748</v>
      </c>
      <c r="H537" s="37" t="s">
        <v>1245</v>
      </c>
      <c r="I537" s="37" t="s">
        <v>2308</v>
      </c>
      <c r="J537" s="37" t="s">
        <v>2275</v>
      </c>
      <c r="K537" s="37">
        <v>40</v>
      </c>
    </row>
    <row r="538" spans="1:11" x14ac:dyDescent="0.25">
      <c r="A538" s="37" t="s">
        <v>1097</v>
      </c>
      <c r="B538" s="37">
        <v>426</v>
      </c>
      <c r="C538" s="37">
        <v>2</v>
      </c>
      <c r="D538" s="37">
        <v>38</v>
      </c>
      <c r="E538" s="37">
        <v>9478</v>
      </c>
      <c r="F538" s="37">
        <v>120</v>
      </c>
      <c r="G538" s="37">
        <v>0.94449389671361506</v>
      </c>
      <c r="H538" s="37" t="s">
        <v>1236</v>
      </c>
      <c r="I538" s="37" t="s">
        <v>2308</v>
      </c>
      <c r="J538" s="37" t="s">
        <v>2275</v>
      </c>
      <c r="K538" s="37">
        <v>50</v>
      </c>
    </row>
    <row r="539" spans="1:11" x14ac:dyDescent="0.25">
      <c r="A539" s="37" t="s">
        <v>657</v>
      </c>
      <c r="B539" s="37">
        <v>425</v>
      </c>
      <c r="C539" s="37">
        <v>12</v>
      </c>
      <c r="D539" s="37">
        <v>105</v>
      </c>
      <c r="E539" s="37">
        <v>14549</v>
      </c>
      <c r="F539" s="37">
        <v>241</v>
      </c>
      <c r="G539" s="37">
        <v>1.8951809411764706</v>
      </c>
      <c r="H539" s="37" t="s">
        <v>1224</v>
      </c>
      <c r="I539" s="37" t="s">
        <v>2308</v>
      </c>
      <c r="J539" s="37" t="s">
        <v>2275</v>
      </c>
      <c r="K539" s="37">
        <v>65</v>
      </c>
    </row>
    <row r="540" spans="1:11" x14ac:dyDescent="0.25">
      <c r="A540" s="37" t="s">
        <v>10270</v>
      </c>
      <c r="B540" s="37">
        <v>424</v>
      </c>
      <c r="C540" s="37">
        <v>11</v>
      </c>
      <c r="D540" s="37">
        <v>74</v>
      </c>
      <c r="E540" s="37">
        <v>16273</v>
      </c>
      <c r="F540" s="37">
        <v>248</v>
      </c>
      <c r="G540" s="37">
        <v>1.9531242924528303</v>
      </c>
      <c r="H540" s="37" t="s">
        <v>1219</v>
      </c>
      <c r="I540" s="37" t="s">
        <v>2308</v>
      </c>
      <c r="J540" s="37" t="s">
        <v>2275</v>
      </c>
      <c r="K540" s="37">
        <v>61</v>
      </c>
    </row>
    <row r="541" spans="1:11" x14ac:dyDescent="0.25">
      <c r="A541" s="37" t="s">
        <v>756</v>
      </c>
      <c r="B541" s="37">
        <v>424</v>
      </c>
      <c r="C541" s="37">
        <v>2</v>
      </c>
      <c r="D541" s="37">
        <v>48</v>
      </c>
      <c r="E541" s="37">
        <v>9117</v>
      </c>
      <c r="F541" s="37">
        <v>174</v>
      </c>
      <c r="G541" s="37">
        <v>1.0629280660377358</v>
      </c>
      <c r="H541" s="37" t="s">
        <v>1224</v>
      </c>
      <c r="I541" s="37" t="s">
        <v>2308</v>
      </c>
      <c r="J541" s="37" t="s">
        <v>2275</v>
      </c>
      <c r="K541" s="37">
        <v>44</v>
      </c>
    </row>
    <row r="542" spans="1:11" x14ac:dyDescent="0.25">
      <c r="A542" s="37" t="s">
        <v>811</v>
      </c>
      <c r="B542" s="37">
        <v>423</v>
      </c>
      <c r="C542" s="37">
        <v>7</v>
      </c>
      <c r="D542" s="37">
        <v>48</v>
      </c>
      <c r="E542" s="37">
        <v>11666</v>
      </c>
      <c r="F542" s="37">
        <v>221</v>
      </c>
      <c r="G542" s="37">
        <v>1.1369141843971633</v>
      </c>
      <c r="H542" s="37" t="s">
        <v>1219</v>
      </c>
      <c r="I542" s="37" t="s">
        <v>2308</v>
      </c>
      <c r="J542" s="37" t="s">
        <v>2275</v>
      </c>
      <c r="K542" s="37">
        <v>49</v>
      </c>
    </row>
    <row r="543" spans="1:11" x14ac:dyDescent="0.25">
      <c r="A543" s="37" t="s">
        <v>1216</v>
      </c>
      <c r="B543" s="37">
        <v>422</v>
      </c>
      <c r="C543" s="37">
        <v>3</v>
      </c>
      <c r="D543" s="37">
        <v>19</v>
      </c>
      <c r="E543" s="37">
        <v>9271</v>
      </c>
      <c r="F543" s="37">
        <v>82</v>
      </c>
      <c r="G543" s="37">
        <v>0.78155047393364929</v>
      </c>
      <c r="H543" s="37" t="s">
        <v>1272</v>
      </c>
      <c r="I543" s="37" t="s">
        <v>2308</v>
      </c>
      <c r="J543" s="37" t="s">
        <v>2275</v>
      </c>
      <c r="K543" s="37">
        <v>43</v>
      </c>
    </row>
    <row r="544" spans="1:11" x14ac:dyDescent="0.25">
      <c r="A544" s="37" t="s">
        <v>1045</v>
      </c>
      <c r="B544" s="37">
        <v>421</v>
      </c>
      <c r="C544" s="37">
        <v>5</v>
      </c>
      <c r="D544" s="37">
        <v>35</v>
      </c>
      <c r="E544" s="37">
        <v>8878</v>
      </c>
      <c r="F544" s="37">
        <v>159</v>
      </c>
      <c r="G544" s="37">
        <v>0.8517463182897862</v>
      </c>
      <c r="H544" s="37" t="s">
        <v>1219</v>
      </c>
      <c r="I544" s="37" t="s">
        <v>2308</v>
      </c>
      <c r="J544" s="37" t="s">
        <v>2275</v>
      </c>
      <c r="K544" s="37">
        <v>45</v>
      </c>
    </row>
    <row r="545" spans="1:11" x14ac:dyDescent="0.25">
      <c r="A545" s="37" t="s">
        <v>1149</v>
      </c>
      <c r="B545" s="37">
        <v>420</v>
      </c>
      <c r="C545" s="37">
        <v>5</v>
      </c>
      <c r="D545" s="37">
        <v>38</v>
      </c>
      <c r="E545" s="37">
        <v>8830</v>
      </c>
      <c r="F545" s="37">
        <v>154</v>
      </c>
      <c r="G545" s="37">
        <v>1.0302711904761905</v>
      </c>
      <c r="H545" s="37" t="s">
        <v>1224</v>
      </c>
      <c r="I545" s="37" t="s">
        <v>2308</v>
      </c>
      <c r="J545" s="37" t="s">
        <v>2275</v>
      </c>
      <c r="K545" s="37">
        <v>45</v>
      </c>
    </row>
    <row r="546" spans="1:11" x14ac:dyDescent="0.25">
      <c r="A546" s="37" t="s">
        <v>10269</v>
      </c>
      <c r="B546" s="37">
        <v>417</v>
      </c>
      <c r="C546" s="37">
        <v>1</v>
      </c>
      <c r="D546" s="37">
        <v>36</v>
      </c>
      <c r="E546" s="37">
        <v>8186</v>
      </c>
      <c r="F546" s="37">
        <v>154</v>
      </c>
      <c r="G546" s="37">
        <v>0.81285035971223019</v>
      </c>
      <c r="H546" s="37" t="s">
        <v>1220</v>
      </c>
      <c r="I546" s="37" t="s">
        <v>2308</v>
      </c>
      <c r="J546" s="37" t="s">
        <v>2275</v>
      </c>
      <c r="K546" s="37">
        <v>47</v>
      </c>
    </row>
    <row r="547" spans="1:11" x14ac:dyDescent="0.25">
      <c r="A547" s="37" t="s">
        <v>1020</v>
      </c>
      <c r="B547" s="37">
        <v>416</v>
      </c>
      <c r="C547" s="37">
        <v>4</v>
      </c>
      <c r="D547" s="37">
        <v>73</v>
      </c>
      <c r="E547" s="37">
        <v>10274</v>
      </c>
      <c r="F547" s="37">
        <v>153</v>
      </c>
      <c r="G547" s="37">
        <v>1.4420158653846153</v>
      </c>
      <c r="H547" s="37" t="s">
        <v>1258</v>
      </c>
      <c r="I547" s="37" t="s">
        <v>2308</v>
      </c>
      <c r="J547" s="37" t="s">
        <v>2275</v>
      </c>
      <c r="K547" s="37">
        <v>52</v>
      </c>
    </row>
    <row r="548" spans="1:11" x14ac:dyDescent="0.25">
      <c r="A548" s="37" t="s">
        <v>778</v>
      </c>
      <c r="B548" s="37">
        <v>414</v>
      </c>
      <c r="C548" s="37">
        <v>5</v>
      </c>
      <c r="D548" s="37">
        <v>48</v>
      </c>
      <c r="E548" s="37">
        <v>11285</v>
      </c>
      <c r="F548" s="37">
        <v>205</v>
      </c>
      <c r="G548" s="37">
        <v>1.1265256038647344</v>
      </c>
      <c r="H548" s="37" t="s">
        <v>1219</v>
      </c>
      <c r="I548" s="37" t="s">
        <v>2308</v>
      </c>
      <c r="J548" s="37" t="s">
        <v>2275</v>
      </c>
      <c r="K548" s="37">
        <v>54</v>
      </c>
    </row>
    <row r="549" spans="1:11" x14ac:dyDescent="0.25">
      <c r="A549" s="37" t="s">
        <v>714</v>
      </c>
      <c r="B549" s="37">
        <v>414</v>
      </c>
      <c r="C549" s="37">
        <v>7</v>
      </c>
      <c r="D549" s="37">
        <v>51</v>
      </c>
      <c r="E549" s="37">
        <v>12580</v>
      </c>
      <c r="F549" s="37">
        <v>240</v>
      </c>
      <c r="G549" s="37">
        <v>1.254998309178744</v>
      </c>
      <c r="H549" s="37" t="s">
        <v>1222</v>
      </c>
      <c r="I549" s="37" t="s">
        <v>2308</v>
      </c>
      <c r="J549" s="37" t="s">
        <v>2275</v>
      </c>
      <c r="K549" s="37">
        <v>54</v>
      </c>
    </row>
    <row r="550" spans="1:11" x14ac:dyDescent="0.25">
      <c r="A550" s="37" t="s">
        <v>767</v>
      </c>
      <c r="B550" s="37">
        <v>413</v>
      </c>
      <c r="C550" s="37">
        <v>2</v>
      </c>
      <c r="D550" s="37">
        <v>48</v>
      </c>
      <c r="E550" s="37">
        <v>10309</v>
      </c>
      <c r="F550" s="37">
        <v>183</v>
      </c>
      <c r="G550" s="37">
        <v>1.0734384987893464</v>
      </c>
      <c r="H550" s="37" t="s">
        <v>1219</v>
      </c>
      <c r="I550" s="37" t="s">
        <v>2308</v>
      </c>
      <c r="J550" s="37" t="s">
        <v>2275</v>
      </c>
      <c r="K550" s="37">
        <v>53</v>
      </c>
    </row>
    <row r="551" spans="1:11" x14ac:dyDescent="0.25">
      <c r="A551" s="37" t="s">
        <v>1135</v>
      </c>
      <c r="B551" s="37">
        <v>413</v>
      </c>
      <c r="C551" s="37">
        <v>6</v>
      </c>
      <c r="D551" s="37">
        <v>45</v>
      </c>
      <c r="E551" s="37">
        <v>14013</v>
      </c>
      <c r="F551" s="37">
        <v>171</v>
      </c>
      <c r="G551" s="37">
        <v>1.3761026634382567</v>
      </c>
      <c r="H551" s="37" t="s">
        <v>1235</v>
      </c>
      <c r="I551" s="37" t="s">
        <v>2308</v>
      </c>
      <c r="J551" s="37" t="s">
        <v>2275</v>
      </c>
      <c r="K551" s="37">
        <v>50</v>
      </c>
    </row>
    <row r="552" spans="1:11" x14ac:dyDescent="0.25">
      <c r="A552" s="37" t="s">
        <v>794</v>
      </c>
      <c r="B552" s="37">
        <v>413</v>
      </c>
      <c r="C552" s="37">
        <v>3</v>
      </c>
      <c r="D552" s="37">
        <v>29</v>
      </c>
      <c r="E552" s="37">
        <v>7527</v>
      </c>
      <c r="F552" s="37">
        <v>190</v>
      </c>
      <c r="G552" s="37">
        <v>0.75254769975786928</v>
      </c>
      <c r="H552" s="37" t="s">
        <v>1241</v>
      </c>
      <c r="I552" s="37" t="s">
        <v>2308</v>
      </c>
      <c r="J552" s="37" t="s">
        <v>2275</v>
      </c>
      <c r="K552" s="37">
        <v>38</v>
      </c>
    </row>
    <row r="553" spans="1:11" x14ac:dyDescent="0.25">
      <c r="A553" s="37" t="s">
        <v>856</v>
      </c>
      <c r="B553" s="37">
        <v>412</v>
      </c>
      <c r="C553" s="37">
        <v>5</v>
      </c>
      <c r="D553" s="37">
        <v>51</v>
      </c>
      <c r="E553" s="37">
        <v>12679</v>
      </c>
      <c r="F553" s="37">
        <v>195</v>
      </c>
      <c r="G553" s="37">
        <v>1.1915104368932039</v>
      </c>
      <c r="H553" s="37" t="s">
        <v>1219</v>
      </c>
      <c r="I553" s="37" t="s">
        <v>2308</v>
      </c>
      <c r="J553" s="37" t="s">
        <v>2275</v>
      </c>
      <c r="K553" s="37">
        <v>57</v>
      </c>
    </row>
    <row r="554" spans="1:11" x14ac:dyDescent="0.25">
      <c r="A554" s="37" t="s">
        <v>10268</v>
      </c>
      <c r="B554" s="37">
        <v>412</v>
      </c>
      <c r="C554" s="37">
        <v>10</v>
      </c>
      <c r="D554" s="37">
        <v>73</v>
      </c>
      <c r="E554" s="37">
        <v>16025</v>
      </c>
      <c r="F554" s="37">
        <v>255</v>
      </c>
      <c r="G554" s="37">
        <v>1.6196713592233012</v>
      </c>
      <c r="H554" s="37" t="s">
        <v>1222</v>
      </c>
      <c r="I554" s="37" t="s">
        <v>2308</v>
      </c>
      <c r="J554" s="37" t="s">
        <v>2275</v>
      </c>
      <c r="K554" s="37">
        <v>65</v>
      </c>
    </row>
    <row r="555" spans="1:11" x14ac:dyDescent="0.25">
      <c r="A555" s="37" t="s">
        <v>1161</v>
      </c>
      <c r="B555" s="37">
        <v>409</v>
      </c>
      <c r="C555" s="37">
        <v>1</v>
      </c>
      <c r="D555" s="37">
        <v>10</v>
      </c>
      <c r="E555" s="37">
        <v>4261</v>
      </c>
      <c r="F555" s="37">
        <v>126</v>
      </c>
      <c r="G555" s="37">
        <v>0.4894799511002445</v>
      </c>
      <c r="H555" s="37" t="s">
        <v>1248</v>
      </c>
      <c r="I555" s="37" t="s">
        <v>2308</v>
      </c>
      <c r="J555" s="37" t="s">
        <v>2275</v>
      </c>
      <c r="K555" s="37">
        <v>31</v>
      </c>
    </row>
    <row r="556" spans="1:11" x14ac:dyDescent="0.25">
      <c r="A556" s="37" t="s">
        <v>771</v>
      </c>
      <c r="B556" s="37">
        <v>409</v>
      </c>
      <c r="C556" s="37">
        <v>2</v>
      </c>
      <c r="D556" s="37">
        <v>59</v>
      </c>
      <c r="E556" s="37">
        <v>10651</v>
      </c>
      <c r="F556" s="37">
        <v>167</v>
      </c>
      <c r="G556" s="37">
        <v>1.1469288508557458</v>
      </c>
      <c r="H556" s="37" t="s">
        <v>1219</v>
      </c>
      <c r="I556" s="37" t="s">
        <v>2308</v>
      </c>
      <c r="J556" s="37" t="s">
        <v>2275</v>
      </c>
      <c r="K556" s="37">
        <v>54</v>
      </c>
    </row>
    <row r="557" spans="1:11" x14ac:dyDescent="0.25">
      <c r="A557" s="37" t="s">
        <v>931</v>
      </c>
      <c r="B557" s="37">
        <v>408</v>
      </c>
      <c r="C557" s="37">
        <v>2</v>
      </c>
      <c r="D557" s="37">
        <v>36</v>
      </c>
      <c r="E557" s="37">
        <v>8246</v>
      </c>
      <c r="F557" s="37">
        <v>194</v>
      </c>
      <c r="G557" s="37">
        <v>0.88963602941176467</v>
      </c>
      <c r="H557" s="37" t="s">
        <v>1226</v>
      </c>
      <c r="I557" s="37" t="s">
        <v>2308</v>
      </c>
      <c r="J557" s="37" t="s">
        <v>2275</v>
      </c>
      <c r="K557" s="37">
        <v>47</v>
      </c>
    </row>
    <row r="558" spans="1:11" x14ac:dyDescent="0.25">
      <c r="A558" s="37" t="s">
        <v>1192</v>
      </c>
      <c r="B558" s="37">
        <v>408</v>
      </c>
      <c r="C558" s="37">
        <v>5</v>
      </c>
      <c r="D558" s="37">
        <v>40</v>
      </c>
      <c r="E558" s="37">
        <v>8398</v>
      </c>
      <c r="F558" s="37">
        <v>110</v>
      </c>
      <c r="G558" s="37">
        <v>1.0243424019607843</v>
      </c>
      <c r="H558" s="37" t="s">
        <v>1222</v>
      </c>
      <c r="I558" s="37" t="s">
        <v>2308</v>
      </c>
      <c r="J558" s="37" t="s">
        <v>2275</v>
      </c>
      <c r="K558" s="37">
        <v>47</v>
      </c>
    </row>
    <row r="559" spans="1:11" x14ac:dyDescent="0.25">
      <c r="A559" s="37" t="s">
        <v>902</v>
      </c>
      <c r="B559" s="37">
        <v>407</v>
      </c>
      <c r="C559" s="37">
        <v>5</v>
      </c>
      <c r="D559" s="37">
        <v>79</v>
      </c>
      <c r="E559" s="37">
        <v>32004</v>
      </c>
      <c r="F559" s="37">
        <v>196</v>
      </c>
      <c r="G559" s="37">
        <v>2.8319022113022112</v>
      </c>
      <c r="H559" s="37" t="s">
        <v>1235</v>
      </c>
      <c r="I559" s="37" t="s">
        <v>2308</v>
      </c>
      <c r="J559" s="37" t="s">
        <v>2275</v>
      </c>
      <c r="K559" s="37">
        <v>64</v>
      </c>
    </row>
    <row r="560" spans="1:11" x14ac:dyDescent="0.25">
      <c r="A560" s="37" t="s">
        <v>688</v>
      </c>
      <c r="B560" s="37">
        <v>407</v>
      </c>
      <c r="C560" s="37">
        <v>5</v>
      </c>
      <c r="D560" s="37">
        <v>65</v>
      </c>
      <c r="E560" s="37">
        <v>12626</v>
      </c>
      <c r="F560" s="37">
        <v>218</v>
      </c>
      <c r="G560" s="37">
        <v>1.3942287469287469</v>
      </c>
      <c r="H560" s="37" t="s">
        <v>1231</v>
      </c>
      <c r="I560" s="37" t="s">
        <v>2308</v>
      </c>
      <c r="J560" s="37" t="s">
        <v>2275</v>
      </c>
      <c r="K560" s="37">
        <v>57</v>
      </c>
    </row>
    <row r="561" spans="1:11" x14ac:dyDescent="0.25">
      <c r="A561" s="37" t="s">
        <v>694</v>
      </c>
      <c r="B561" s="37">
        <v>405</v>
      </c>
      <c r="C561" s="37">
        <v>5</v>
      </c>
      <c r="D561" s="37">
        <v>53</v>
      </c>
      <c r="E561" s="37">
        <v>12772</v>
      </c>
      <c r="F561" s="37">
        <v>207</v>
      </c>
      <c r="G561" s="37">
        <v>1.2167116049382718</v>
      </c>
      <c r="H561" s="37" t="s">
        <v>1219</v>
      </c>
      <c r="I561" s="37" t="s">
        <v>2308</v>
      </c>
      <c r="J561" s="37" t="s">
        <v>2275</v>
      </c>
      <c r="K561" s="37">
        <v>57</v>
      </c>
    </row>
    <row r="562" spans="1:11" x14ac:dyDescent="0.25">
      <c r="A562" s="37" t="s">
        <v>923</v>
      </c>
      <c r="B562" s="37">
        <v>404</v>
      </c>
      <c r="C562" s="37">
        <v>5</v>
      </c>
      <c r="D562" s="37">
        <v>46</v>
      </c>
      <c r="E562" s="37">
        <v>12431</v>
      </c>
      <c r="F562" s="37">
        <v>129</v>
      </c>
      <c r="G562" s="37">
        <v>1.2585361386138614</v>
      </c>
      <c r="H562" s="37" t="s">
        <v>1231</v>
      </c>
      <c r="I562" s="37" t="s">
        <v>2308</v>
      </c>
      <c r="J562" s="37" t="s">
        <v>2275</v>
      </c>
      <c r="K562" s="37">
        <v>50</v>
      </c>
    </row>
    <row r="563" spans="1:11" x14ac:dyDescent="0.25">
      <c r="A563" s="37" t="s">
        <v>10267</v>
      </c>
      <c r="B563" s="37">
        <v>403</v>
      </c>
      <c r="C563" s="37">
        <v>18</v>
      </c>
      <c r="D563" s="37">
        <v>114</v>
      </c>
      <c r="E563" s="37">
        <v>20582</v>
      </c>
      <c r="F563" s="37">
        <v>165</v>
      </c>
      <c r="G563" s="37">
        <v>3.0238588089330025</v>
      </c>
      <c r="H563" s="37" t="s">
        <v>2299</v>
      </c>
      <c r="I563" s="37" t="s">
        <v>3729</v>
      </c>
      <c r="J563" s="37" t="s">
        <v>2275</v>
      </c>
      <c r="K563" s="37">
        <v>62</v>
      </c>
    </row>
    <row r="564" spans="1:11" x14ac:dyDescent="0.25">
      <c r="A564" s="37" t="s">
        <v>832</v>
      </c>
      <c r="B564" s="37">
        <v>402</v>
      </c>
      <c r="C564" s="37">
        <v>6</v>
      </c>
      <c r="D564" s="37">
        <v>59</v>
      </c>
      <c r="E564" s="37">
        <v>11720</v>
      </c>
      <c r="F564" s="37">
        <v>171</v>
      </c>
      <c r="G564" s="37">
        <v>1.3456233830845772</v>
      </c>
      <c r="H564" s="37" t="s">
        <v>1227</v>
      </c>
      <c r="I564" s="37" t="s">
        <v>2308</v>
      </c>
      <c r="J564" s="37" t="s">
        <v>2275</v>
      </c>
      <c r="K564" s="37">
        <v>53</v>
      </c>
    </row>
    <row r="565" spans="1:11" x14ac:dyDescent="0.25">
      <c r="A565" s="37" t="s">
        <v>816</v>
      </c>
      <c r="B565" s="37">
        <v>402</v>
      </c>
      <c r="C565" s="37">
        <v>7</v>
      </c>
      <c r="D565" s="37">
        <v>68</v>
      </c>
      <c r="E565" s="37">
        <v>11002</v>
      </c>
      <c r="F565" s="37">
        <v>157</v>
      </c>
      <c r="G565" s="37">
        <v>1.3463465174129354</v>
      </c>
      <c r="H565" s="37" t="s">
        <v>2276</v>
      </c>
      <c r="I565" s="37" t="s">
        <v>2308</v>
      </c>
      <c r="J565" s="37" t="s">
        <v>2275</v>
      </c>
      <c r="K565" s="37">
        <v>56</v>
      </c>
    </row>
    <row r="566" spans="1:11" x14ac:dyDescent="0.25">
      <c r="A566" s="37" t="s">
        <v>1089</v>
      </c>
      <c r="B566" s="37">
        <v>402</v>
      </c>
      <c r="C566" s="37">
        <v>7</v>
      </c>
      <c r="D566" s="37">
        <v>51</v>
      </c>
      <c r="E566" s="37">
        <v>11280</v>
      </c>
      <c r="F566" s="37">
        <v>153</v>
      </c>
      <c r="G566" s="37">
        <v>1.2585179104477613</v>
      </c>
      <c r="H566" s="37" t="s">
        <v>1222</v>
      </c>
      <c r="I566" s="37" t="s">
        <v>2308</v>
      </c>
      <c r="J566" s="37" t="s">
        <v>2275</v>
      </c>
      <c r="K566" s="37">
        <v>54</v>
      </c>
    </row>
    <row r="567" spans="1:11" x14ac:dyDescent="0.25">
      <c r="A567" s="37" t="s">
        <v>10266</v>
      </c>
      <c r="B567" s="37">
        <v>401</v>
      </c>
      <c r="C567" s="37">
        <v>4</v>
      </c>
      <c r="D567" s="37">
        <v>25</v>
      </c>
      <c r="E567" s="37">
        <v>8514</v>
      </c>
      <c r="F567" s="37">
        <v>150</v>
      </c>
      <c r="G567" s="37">
        <v>0.97271596009975059</v>
      </c>
      <c r="H567" s="37" t="s">
        <v>1220</v>
      </c>
      <c r="I567" s="37" t="s">
        <v>2308</v>
      </c>
      <c r="J567" s="37" t="s">
        <v>2268</v>
      </c>
      <c r="K567" s="37">
        <v>40</v>
      </c>
    </row>
    <row r="568" spans="1:11" x14ac:dyDescent="0.25">
      <c r="A568" s="37" t="s">
        <v>10265</v>
      </c>
      <c r="B568" s="37">
        <v>398</v>
      </c>
      <c r="C568" s="37">
        <v>0</v>
      </c>
      <c r="D568" s="37">
        <v>23</v>
      </c>
      <c r="E568" s="37">
        <v>6426</v>
      </c>
      <c r="F568" s="37">
        <v>171</v>
      </c>
      <c r="G568" s="37">
        <v>0.68525552763819098</v>
      </c>
      <c r="H568" s="37" t="s">
        <v>1219</v>
      </c>
      <c r="I568" s="37" t="s">
        <v>2308</v>
      </c>
      <c r="J568" s="37" t="s">
        <v>2275</v>
      </c>
      <c r="K568" s="37">
        <v>39</v>
      </c>
    </row>
    <row r="569" spans="1:11" x14ac:dyDescent="0.25">
      <c r="A569" s="37" t="s">
        <v>1085</v>
      </c>
      <c r="B569" s="37">
        <v>396</v>
      </c>
      <c r="C569" s="37">
        <v>3</v>
      </c>
      <c r="D569" s="37">
        <v>34</v>
      </c>
      <c r="E569" s="37">
        <v>7436</v>
      </c>
      <c r="F569" s="37">
        <v>115</v>
      </c>
      <c r="G569" s="37">
        <v>0.89452676767676775</v>
      </c>
      <c r="H569" s="37" t="s">
        <v>1224</v>
      </c>
      <c r="I569" s="37" t="s">
        <v>2308</v>
      </c>
      <c r="J569" s="37" t="s">
        <v>2275</v>
      </c>
      <c r="K569" s="37">
        <v>44</v>
      </c>
    </row>
    <row r="570" spans="1:11" x14ac:dyDescent="0.25">
      <c r="A570" s="37" t="s">
        <v>10264</v>
      </c>
      <c r="B570" s="37">
        <v>396</v>
      </c>
      <c r="C570" s="37">
        <v>1</v>
      </c>
      <c r="D570" s="37">
        <v>18</v>
      </c>
      <c r="E570" s="37">
        <v>5601</v>
      </c>
      <c r="F570" s="37">
        <v>125</v>
      </c>
      <c r="G570" s="37">
        <v>0.56121035353535353</v>
      </c>
      <c r="H570" s="37" t="s">
        <v>1219</v>
      </c>
      <c r="I570" s="37" t="s">
        <v>2316</v>
      </c>
      <c r="J570" s="37" t="s">
        <v>2275</v>
      </c>
      <c r="K570" s="37">
        <v>37</v>
      </c>
    </row>
    <row r="571" spans="1:11" x14ac:dyDescent="0.25">
      <c r="A571" s="37" t="s">
        <v>10263</v>
      </c>
      <c r="B571" s="37">
        <v>394</v>
      </c>
      <c r="C571" s="37">
        <v>10</v>
      </c>
      <c r="D571" s="37">
        <v>55</v>
      </c>
      <c r="E571" s="37">
        <v>12567</v>
      </c>
      <c r="F571" s="37">
        <v>157</v>
      </c>
      <c r="G571" s="37">
        <v>1.4516175126903554</v>
      </c>
      <c r="H571" s="37" t="s">
        <v>1219</v>
      </c>
      <c r="I571" s="37" t="s">
        <v>3729</v>
      </c>
      <c r="J571" s="37" t="s">
        <v>2275</v>
      </c>
      <c r="K571" s="37">
        <v>51</v>
      </c>
    </row>
    <row r="572" spans="1:11" x14ac:dyDescent="0.25">
      <c r="A572" s="37" t="s">
        <v>1043</v>
      </c>
      <c r="B572" s="37">
        <v>393</v>
      </c>
      <c r="C572" s="37">
        <v>5</v>
      </c>
      <c r="D572" s="37">
        <v>45</v>
      </c>
      <c r="E572" s="37">
        <v>9179</v>
      </c>
      <c r="F572" s="37">
        <v>179</v>
      </c>
      <c r="G572" s="37">
        <v>1.0297704834605599</v>
      </c>
      <c r="H572" s="37" t="s">
        <v>1219</v>
      </c>
      <c r="I572" s="37" t="s">
        <v>2308</v>
      </c>
      <c r="J572" s="37" t="s">
        <v>2275</v>
      </c>
      <c r="K572" s="37">
        <v>48</v>
      </c>
    </row>
    <row r="573" spans="1:11" x14ac:dyDescent="0.25">
      <c r="A573" s="37" t="s">
        <v>1100</v>
      </c>
      <c r="B573" s="37">
        <v>393</v>
      </c>
      <c r="C573" s="37">
        <v>4</v>
      </c>
      <c r="D573" s="37">
        <v>29</v>
      </c>
      <c r="E573" s="37">
        <v>9697</v>
      </c>
      <c r="F573" s="37">
        <v>135</v>
      </c>
      <c r="G573" s="37">
        <v>0.99073562340966925</v>
      </c>
      <c r="H573" s="37" t="s">
        <v>1220</v>
      </c>
      <c r="I573" s="37" t="s">
        <v>2316</v>
      </c>
      <c r="J573" s="37" t="s">
        <v>2275</v>
      </c>
      <c r="K573" s="37">
        <v>48</v>
      </c>
    </row>
    <row r="574" spans="1:11" x14ac:dyDescent="0.25">
      <c r="A574" s="37" t="s">
        <v>1059</v>
      </c>
      <c r="B574" s="37">
        <v>392</v>
      </c>
      <c r="C574" s="37">
        <v>7</v>
      </c>
      <c r="D574" s="37">
        <v>58</v>
      </c>
      <c r="E574" s="37">
        <v>10145</v>
      </c>
      <c r="F574" s="37">
        <v>155</v>
      </c>
      <c r="G574" s="37">
        <v>1.376582142857143</v>
      </c>
      <c r="H574" s="37" t="s">
        <v>1232</v>
      </c>
      <c r="I574" s="37" t="s">
        <v>2308</v>
      </c>
      <c r="J574" s="37" t="s">
        <v>2275</v>
      </c>
      <c r="K574" s="37">
        <v>53</v>
      </c>
    </row>
    <row r="575" spans="1:11" x14ac:dyDescent="0.25">
      <c r="A575" s="37" t="s">
        <v>1106</v>
      </c>
      <c r="B575" s="37">
        <v>392</v>
      </c>
      <c r="C575" s="37">
        <v>3</v>
      </c>
      <c r="D575" s="37">
        <v>41</v>
      </c>
      <c r="E575" s="37">
        <v>8126</v>
      </c>
      <c r="F575" s="37">
        <v>149</v>
      </c>
      <c r="G575" s="37">
        <v>1.0746288265306123</v>
      </c>
      <c r="H575" s="37" t="s">
        <v>1224</v>
      </c>
      <c r="I575" s="37" t="s">
        <v>2308</v>
      </c>
      <c r="J575" s="37" t="s">
        <v>2275</v>
      </c>
      <c r="K575" s="37">
        <v>44</v>
      </c>
    </row>
    <row r="576" spans="1:11" x14ac:dyDescent="0.25">
      <c r="A576" s="37" t="s">
        <v>951</v>
      </c>
      <c r="B576" s="37">
        <v>390</v>
      </c>
      <c r="C576" s="37">
        <v>12</v>
      </c>
      <c r="D576" s="37">
        <v>80</v>
      </c>
      <c r="E576" s="37">
        <v>12653</v>
      </c>
      <c r="F576" s="37">
        <v>183</v>
      </c>
      <c r="G576" s="37">
        <v>1.7790915384615387</v>
      </c>
      <c r="H576" s="37" t="s">
        <v>1223</v>
      </c>
      <c r="I576" s="37" t="s">
        <v>2308</v>
      </c>
      <c r="J576" s="37" t="s">
        <v>2275</v>
      </c>
      <c r="K576" s="37">
        <v>60</v>
      </c>
    </row>
    <row r="577" spans="1:11" x14ac:dyDescent="0.25">
      <c r="A577" s="37" t="s">
        <v>10262</v>
      </c>
      <c r="B577" s="37">
        <v>390</v>
      </c>
      <c r="C577" s="37">
        <v>4</v>
      </c>
      <c r="D577" s="37">
        <v>41</v>
      </c>
      <c r="E577" s="37">
        <v>10204</v>
      </c>
      <c r="F577" s="37">
        <v>163</v>
      </c>
      <c r="G577" s="37">
        <v>1.1288841025641028</v>
      </c>
      <c r="H577" s="37" t="s">
        <v>1229</v>
      </c>
      <c r="I577" s="37" t="s">
        <v>2316</v>
      </c>
      <c r="J577" s="37" t="s">
        <v>2275</v>
      </c>
      <c r="K577" s="37">
        <v>50</v>
      </c>
    </row>
    <row r="578" spans="1:11" x14ac:dyDescent="0.25">
      <c r="A578" s="37" t="s">
        <v>1209</v>
      </c>
      <c r="B578" s="37">
        <v>390</v>
      </c>
      <c r="C578" s="37">
        <v>7</v>
      </c>
      <c r="D578" s="37">
        <v>29</v>
      </c>
      <c r="E578" s="37">
        <v>7166</v>
      </c>
      <c r="F578" s="37">
        <v>117</v>
      </c>
      <c r="G578" s="37">
        <v>0.8844758974358975</v>
      </c>
      <c r="H578" s="37" t="s">
        <v>1262</v>
      </c>
      <c r="I578" s="37" t="s">
        <v>2308</v>
      </c>
      <c r="J578" s="37" t="s">
        <v>2275</v>
      </c>
      <c r="K578" s="37">
        <v>41</v>
      </c>
    </row>
    <row r="579" spans="1:11" x14ac:dyDescent="0.25">
      <c r="A579" s="37" t="s">
        <v>10261</v>
      </c>
      <c r="B579" s="37">
        <v>389</v>
      </c>
      <c r="C579" s="37">
        <v>0</v>
      </c>
      <c r="D579" s="37">
        <v>21</v>
      </c>
      <c r="E579" s="37">
        <v>5529</v>
      </c>
      <c r="F579" s="37">
        <v>80</v>
      </c>
      <c r="G579" s="37">
        <v>0.58869717223650386</v>
      </c>
      <c r="H579" s="37" t="s">
        <v>1256</v>
      </c>
      <c r="I579" s="37" t="s">
        <v>2308</v>
      </c>
      <c r="J579" s="37" t="s">
        <v>2275</v>
      </c>
      <c r="K579" s="37">
        <v>34</v>
      </c>
    </row>
    <row r="580" spans="1:11" x14ac:dyDescent="0.25">
      <c r="A580" s="37" t="s">
        <v>10260</v>
      </c>
      <c r="B580" s="37">
        <v>389</v>
      </c>
      <c r="C580" s="37">
        <v>2</v>
      </c>
      <c r="D580" s="37">
        <v>29</v>
      </c>
      <c r="E580" s="37">
        <v>8140</v>
      </c>
      <c r="F580" s="37">
        <v>159</v>
      </c>
      <c r="G580" s="37">
        <v>0.85479742930591263</v>
      </c>
      <c r="H580" s="37" t="s">
        <v>1231</v>
      </c>
      <c r="I580" s="37" t="s">
        <v>2321</v>
      </c>
      <c r="J580" s="37" t="s">
        <v>2268</v>
      </c>
      <c r="K580" s="37">
        <v>48</v>
      </c>
    </row>
    <row r="581" spans="1:11" x14ac:dyDescent="0.25">
      <c r="A581" s="37" t="s">
        <v>662</v>
      </c>
      <c r="B581" s="37">
        <v>388</v>
      </c>
      <c r="C581" s="37">
        <v>3</v>
      </c>
      <c r="D581" s="37">
        <v>38</v>
      </c>
      <c r="E581" s="37">
        <v>8933</v>
      </c>
      <c r="F581" s="37">
        <v>177</v>
      </c>
      <c r="G581" s="37">
        <v>1.0194079896907218</v>
      </c>
      <c r="H581" s="37" t="s">
        <v>1218</v>
      </c>
      <c r="I581" s="37" t="s">
        <v>2316</v>
      </c>
      <c r="J581" s="37" t="s">
        <v>2268</v>
      </c>
      <c r="K581" s="37">
        <v>46</v>
      </c>
    </row>
    <row r="582" spans="1:11" x14ac:dyDescent="0.25">
      <c r="A582" s="37" t="s">
        <v>629</v>
      </c>
      <c r="B582" s="37">
        <v>387</v>
      </c>
      <c r="C582" s="37">
        <v>14</v>
      </c>
      <c r="D582" s="37">
        <v>89</v>
      </c>
      <c r="E582" s="37">
        <v>18332</v>
      </c>
      <c r="F582" s="37">
        <v>196</v>
      </c>
      <c r="G582" s="37">
        <v>2.0143297157622739</v>
      </c>
      <c r="H582" s="37" t="s">
        <v>1219</v>
      </c>
      <c r="I582" s="37" t="s">
        <v>2308</v>
      </c>
      <c r="J582" s="37" t="s">
        <v>2275</v>
      </c>
      <c r="K582" s="37">
        <v>69</v>
      </c>
    </row>
    <row r="583" spans="1:11" x14ac:dyDescent="0.25">
      <c r="A583" s="37" t="s">
        <v>1150</v>
      </c>
      <c r="B583" s="37">
        <v>387</v>
      </c>
      <c r="C583" s="37">
        <v>12</v>
      </c>
      <c r="D583" s="37">
        <v>63</v>
      </c>
      <c r="E583" s="37">
        <v>8670</v>
      </c>
      <c r="F583" s="37">
        <v>185</v>
      </c>
      <c r="G583" s="37">
        <v>1.4670387596899226</v>
      </c>
      <c r="H583" s="37" t="s">
        <v>1232</v>
      </c>
      <c r="I583" s="37" t="s">
        <v>2308</v>
      </c>
      <c r="J583" s="37" t="s">
        <v>2275</v>
      </c>
      <c r="K583" s="37">
        <v>45</v>
      </c>
    </row>
    <row r="584" spans="1:11" x14ac:dyDescent="0.25">
      <c r="A584" s="37" t="s">
        <v>623</v>
      </c>
      <c r="B584" s="37">
        <v>386</v>
      </c>
      <c r="C584" s="37">
        <v>4</v>
      </c>
      <c r="D584" s="37">
        <v>45</v>
      </c>
      <c r="E584" s="37">
        <v>9524</v>
      </c>
      <c r="F584" s="37">
        <v>220</v>
      </c>
      <c r="G584" s="37">
        <v>1.1929642487046632</v>
      </c>
      <c r="H584" s="37" t="s">
        <v>1221</v>
      </c>
      <c r="I584" s="37" t="s">
        <v>2316</v>
      </c>
      <c r="J584" s="37" t="s">
        <v>2275</v>
      </c>
      <c r="K584" s="37">
        <v>49</v>
      </c>
    </row>
    <row r="585" spans="1:11" x14ac:dyDescent="0.25">
      <c r="A585" s="37" t="s">
        <v>1079</v>
      </c>
      <c r="B585" s="37">
        <v>386</v>
      </c>
      <c r="C585" s="37">
        <v>2</v>
      </c>
      <c r="D585" s="37">
        <v>27</v>
      </c>
      <c r="E585" s="37">
        <v>8649</v>
      </c>
      <c r="F585" s="37">
        <v>156</v>
      </c>
      <c r="G585" s="37">
        <v>0.89990284974093271</v>
      </c>
      <c r="H585" s="37" t="s">
        <v>1236</v>
      </c>
      <c r="I585" s="37" t="s">
        <v>2308</v>
      </c>
      <c r="J585" s="37" t="s">
        <v>2275</v>
      </c>
      <c r="K585" s="37">
        <v>47</v>
      </c>
    </row>
    <row r="586" spans="1:11" x14ac:dyDescent="0.25">
      <c r="A586" s="37" t="s">
        <v>1061</v>
      </c>
      <c r="B586" s="37">
        <v>384</v>
      </c>
      <c r="C586" s="37">
        <v>2</v>
      </c>
      <c r="D586" s="37">
        <v>41</v>
      </c>
      <c r="E586" s="37">
        <v>10035</v>
      </c>
      <c r="F586" s="37">
        <v>108</v>
      </c>
      <c r="G586" s="37">
        <v>1.0434466145833334</v>
      </c>
      <c r="H586" s="37" t="s">
        <v>1219</v>
      </c>
      <c r="I586" s="37" t="s">
        <v>2308</v>
      </c>
      <c r="J586" s="37" t="s">
        <v>2275</v>
      </c>
      <c r="K586" s="37">
        <v>52</v>
      </c>
    </row>
    <row r="587" spans="1:11" x14ac:dyDescent="0.25">
      <c r="A587" s="37" t="s">
        <v>1147</v>
      </c>
      <c r="B587" s="37">
        <v>383</v>
      </c>
      <c r="C587" s="37">
        <v>12</v>
      </c>
      <c r="D587" s="37">
        <v>53</v>
      </c>
      <c r="E587" s="37">
        <v>9346</v>
      </c>
      <c r="F587" s="37">
        <v>139</v>
      </c>
      <c r="G587" s="37">
        <v>1.4894093994778068</v>
      </c>
      <c r="H587" s="37" t="s">
        <v>1232</v>
      </c>
      <c r="I587" s="37" t="s">
        <v>2308</v>
      </c>
      <c r="J587" s="37" t="s">
        <v>2275</v>
      </c>
      <c r="K587" s="37">
        <v>47</v>
      </c>
    </row>
    <row r="588" spans="1:11" x14ac:dyDescent="0.25">
      <c r="A588" s="37" t="s">
        <v>1210</v>
      </c>
      <c r="B588" s="37">
        <v>383</v>
      </c>
      <c r="C588" s="37">
        <v>0</v>
      </c>
      <c r="D588" s="37">
        <v>14</v>
      </c>
      <c r="E588" s="37">
        <v>4680</v>
      </c>
      <c r="F588" s="37">
        <v>146</v>
      </c>
      <c r="G588" s="37">
        <v>0.60945587467362927</v>
      </c>
      <c r="H588" s="37" t="s">
        <v>1269</v>
      </c>
      <c r="I588" s="37" t="s">
        <v>2308</v>
      </c>
      <c r="J588" s="37" t="s">
        <v>2275</v>
      </c>
      <c r="K588" s="37">
        <v>34</v>
      </c>
    </row>
    <row r="589" spans="1:11" x14ac:dyDescent="0.25">
      <c r="A589" s="37" t="s">
        <v>1176</v>
      </c>
      <c r="B589" s="37">
        <v>382</v>
      </c>
      <c r="C589" s="37">
        <v>3</v>
      </c>
      <c r="D589" s="37">
        <v>31</v>
      </c>
      <c r="E589" s="37">
        <v>6342</v>
      </c>
      <c r="F589" s="37">
        <v>143</v>
      </c>
      <c r="G589" s="37">
        <v>0.90079188481675398</v>
      </c>
      <c r="H589" s="37" t="s">
        <v>1222</v>
      </c>
      <c r="I589" s="37" t="s">
        <v>2308</v>
      </c>
      <c r="J589" s="37" t="s">
        <v>2275</v>
      </c>
      <c r="K589" s="37">
        <v>38</v>
      </c>
    </row>
    <row r="590" spans="1:11" x14ac:dyDescent="0.25">
      <c r="A590" s="37" t="s">
        <v>716</v>
      </c>
      <c r="B590" s="37">
        <v>382</v>
      </c>
      <c r="C590" s="37">
        <v>6</v>
      </c>
      <c r="D590" s="37">
        <v>48</v>
      </c>
      <c r="E590" s="37">
        <v>11404</v>
      </c>
      <c r="F590" s="37">
        <v>182</v>
      </c>
      <c r="G590" s="37">
        <v>1.243749214659686</v>
      </c>
      <c r="H590" s="37" t="s">
        <v>1233</v>
      </c>
      <c r="I590" s="37" t="s">
        <v>2308</v>
      </c>
      <c r="J590" s="37" t="s">
        <v>2275</v>
      </c>
      <c r="K590" s="37">
        <v>49</v>
      </c>
    </row>
    <row r="591" spans="1:11" x14ac:dyDescent="0.25">
      <c r="A591" s="37" t="s">
        <v>729</v>
      </c>
      <c r="B591" s="37">
        <v>381</v>
      </c>
      <c r="C591" s="37">
        <v>5</v>
      </c>
      <c r="D591" s="37">
        <v>65</v>
      </c>
      <c r="E591" s="37">
        <v>12875</v>
      </c>
      <c r="F591" s="37">
        <v>227</v>
      </c>
      <c r="G591" s="37">
        <v>1.443281102362205</v>
      </c>
      <c r="H591" s="37" t="s">
        <v>1232</v>
      </c>
      <c r="I591" s="37" t="s">
        <v>2308</v>
      </c>
      <c r="J591" s="37" t="s">
        <v>2275</v>
      </c>
      <c r="K591" s="37">
        <v>60</v>
      </c>
    </row>
    <row r="592" spans="1:11" x14ac:dyDescent="0.25">
      <c r="A592" s="37" t="s">
        <v>1211</v>
      </c>
      <c r="B592" s="37">
        <v>381</v>
      </c>
      <c r="C592" s="37">
        <v>3</v>
      </c>
      <c r="D592" s="37">
        <v>39</v>
      </c>
      <c r="E592" s="37">
        <v>8218</v>
      </c>
      <c r="F592" s="37">
        <v>88</v>
      </c>
      <c r="G592" s="37">
        <v>1.0181887139107613</v>
      </c>
      <c r="H592" s="37" t="s">
        <v>1266</v>
      </c>
      <c r="I592" s="37" t="s">
        <v>2308</v>
      </c>
      <c r="J592" s="37" t="s">
        <v>2275</v>
      </c>
      <c r="K592" s="37">
        <v>44</v>
      </c>
    </row>
    <row r="593" spans="1:11" x14ac:dyDescent="0.25">
      <c r="A593" s="37" t="s">
        <v>1048</v>
      </c>
      <c r="B593" s="37">
        <v>378</v>
      </c>
      <c r="C593" s="37">
        <v>1</v>
      </c>
      <c r="D593" s="37">
        <v>22</v>
      </c>
      <c r="E593" s="37">
        <v>6477</v>
      </c>
      <c r="F593" s="37">
        <v>113</v>
      </c>
      <c r="G593" s="37">
        <v>0.68396984126984117</v>
      </c>
      <c r="H593" s="37" t="s">
        <v>1219</v>
      </c>
      <c r="I593" s="37" t="s">
        <v>2308</v>
      </c>
      <c r="J593" s="37" t="s">
        <v>2275</v>
      </c>
      <c r="K593" s="37">
        <v>40</v>
      </c>
    </row>
    <row r="594" spans="1:11" x14ac:dyDescent="0.25">
      <c r="A594" s="37" t="s">
        <v>830</v>
      </c>
      <c r="B594" s="37">
        <v>378</v>
      </c>
      <c r="C594" s="37">
        <v>3</v>
      </c>
      <c r="D594" s="37">
        <v>52</v>
      </c>
      <c r="E594" s="37">
        <v>10083</v>
      </c>
      <c r="F594" s="37">
        <v>164</v>
      </c>
      <c r="G594" s="37">
        <v>1.2630351851851851</v>
      </c>
      <c r="H594" s="37" t="s">
        <v>1224</v>
      </c>
      <c r="I594" s="37" t="s">
        <v>2308</v>
      </c>
      <c r="J594" s="37" t="s">
        <v>2275</v>
      </c>
      <c r="K594" s="37">
        <v>51</v>
      </c>
    </row>
    <row r="595" spans="1:11" x14ac:dyDescent="0.25">
      <c r="A595" s="37" t="s">
        <v>10259</v>
      </c>
      <c r="B595" s="37">
        <v>377</v>
      </c>
      <c r="C595" s="37">
        <v>9</v>
      </c>
      <c r="D595" s="37">
        <v>42</v>
      </c>
      <c r="E595" s="37">
        <v>11427</v>
      </c>
      <c r="F595" s="37">
        <v>194</v>
      </c>
      <c r="G595" s="37">
        <v>1.277189655172414</v>
      </c>
      <c r="H595" s="37" t="s">
        <v>1219</v>
      </c>
      <c r="I595" s="37" t="s">
        <v>2308</v>
      </c>
      <c r="J595" s="37" t="s">
        <v>2275</v>
      </c>
      <c r="K595" s="37">
        <v>47</v>
      </c>
    </row>
    <row r="596" spans="1:11" x14ac:dyDescent="0.25">
      <c r="A596" s="37" t="s">
        <v>789</v>
      </c>
      <c r="B596" s="37">
        <v>377</v>
      </c>
      <c r="C596" s="37">
        <v>6</v>
      </c>
      <c r="D596" s="37">
        <v>34</v>
      </c>
      <c r="E596" s="37">
        <v>7631</v>
      </c>
      <c r="F596" s="37">
        <v>160</v>
      </c>
      <c r="G596" s="37">
        <v>1.0089538461538463</v>
      </c>
      <c r="H596" s="37" t="s">
        <v>1240</v>
      </c>
      <c r="I596" s="37" t="s">
        <v>2308</v>
      </c>
      <c r="J596" s="37" t="s">
        <v>2275</v>
      </c>
      <c r="K596" s="37">
        <v>42</v>
      </c>
    </row>
    <row r="597" spans="1:11" x14ac:dyDescent="0.25">
      <c r="A597" s="37" t="s">
        <v>992</v>
      </c>
      <c r="B597" s="37">
        <v>377</v>
      </c>
      <c r="C597" s="37">
        <v>6</v>
      </c>
      <c r="D597" s="37">
        <v>36</v>
      </c>
      <c r="E597" s="37">
        <v>7369</v>
      </c>
      <c r="F597" s="37">
        <v>90</v>
      </c>
      <c r="G597" s="37">
        <v>0.90450424403183027</v>
      </c>
      <c r="H597" s="37" t="s">
        <v>1254</v>
      </c>
      <c r="I597" s="37" t="s">
        <v>2308</v>
      </c>
      <c r="J597" s="37" t="s">
        <v>2275</v>
      </c>
      <c r="K597" s="37">
        <v>39</v>
      </c>
    </row>
    <row r="598" spans="1:11" x14ac:dyDescent="0.25">
      <c r="A598" s="37" t="s">
        <v>1199</v>
      </c>
      <c r="B598" s="37">
        <v>377</v>
      </c>
      <c r="C598" s="37">
        <v>1</v>
      </c>
      <c r="D598" s="37">
        <v>3</v>
      </c>
      <c r="E598" s="37">
        <v>2569</v>
      </c>
      <c r="F598" s="37">
        <v>81</v>
      </c>
      <c r="G598" s="37">
        <v>0.35122095490716182</v>
      </c>
      <c r="H598" s="37" t="s">
        <v>1245</v>
      </c>
      <c r="I598" s="37" t="s">
        <v>2321</v>
      </c>
      <c r="J598" s="37" t="s">
        <v>2275</v>
      </c>
      <c r="K598" s="37">
        <v>22</v>
      </c>
    </row>
    <row r="599" spans="1:11" x14ac:dyDescent="0.25">
      <c r="A599" s="37" t="s">
        <v>10258</v>
      </c>
      <c r="B599" s="37">
        <v>376</v>
      </c>
      <c r="C599" s="37">
        <v>2</v>
      </c>
      <c r="D599" s="37">
        <v>54</v>
      </c>
      <c r="E599" s="37">
        <v>10137</v>
      </c>
      <c r="F599" s="37">
        <v>108</v>
      </c>
      <c r="G599" s="37">
        <v>1.189436170212766</v>
      </c>
      <c r="H599" s="37" t="s">
        <v>1239</v>
      </c>
      <c r="I599" s="37" t="s">
        <v>2308</v>
      </c>
      <c r="J599" s="37" t="s">
        <v>2275</v>
      </c>
      <c r="K599" s="37">
        <v>49</v>
      </c>
    </row>
    <row r="600" spans="1:11" x14ac:dyDescent="0.25">
      <c r="A600" s="37" t="s">
        <v>10257</v>
      </c>
      <c r="B600" s="37">
        <v>376</v>
      </c>
      <c r="C600" s="37">
        <v>1</v>
      </c>
      <c r="D600" s="37">
        <v>21</v>
      </c>
      <c r="E600" s="37">
        <v>6121</v>
      </c>
      <c r="F600" s="37">
        <v>124</v>
      </c>
      <c r="G600" s="37">
        <v>0.70543111702127659</v>
      </c>
      <c r="H600" s="37" t="s">
        <v>1220</v>
      </c>
      <c r="I600" s="37" t="s">
        <v>2316</v>
      </c>
      <c r="J600" s="37" t="s">
        <v>2268</v>
      </c>
      <c r="K600" s="37">
        <v>41</v>
      </c>
    </row>
    <row r="601" spans="1:11" x14ac:dyDescent="0.25">
      <c r="A601" s="37" t="s">
        <v>664</v>
      </c>
      <c r="B601" s="37">
        <v>375</v>
      </c>
      <c r="C601" s="37">
        <v>10</v>
      </c>
      <c r="D601" s="37">
        <v>74</v>
      </c>
      <c r="E601" s="37">
        <v>14755</v>
      </c>
      <c r="F601" s="37">
        <v>182</v>
      </c>
      <c r="G601" s="37">
        <v>1.6779930666666665</v>
      </c>
      <c r="H601" s="37" t="s">
        <v>2276</v>
      </c>
      <c r="I601" s="37" t="s">
        <v>2308</v>
      </c>
      <c r="J601" s="37" t="s">
        <v>2275</v>
      </c>
      <c r="K601" s="37">
        <v>62</v>
      </c>
    </row>
    <row r="602" spans="1:11" x14ac:dyDescent="0.25">
      <c r="A602" s="37" t="s">
        <v>829</v>
      </c>
      <c r="B602" s="37">
        <v>374</v>
      </c>
      <c r="C602" s="37">
        <v>3</v>
      </c>
      <c r="D602" s="37">
        <v>34</v>
      </c>
      <c r="E602" s="37">
        <v>8530</v>
      </c>
      <c r="F602" s="37">
        <v>164</v>
      </c>
      <c r="G602" s="37">
        <v>1.0745890374331553</v>
      </c>
      <c r="H602" s="37" t="s">
        <v>1219</v>
      </c>
      <c r="I602" s="37" t="s">
        <v>2308</v>
      </c>
      <c r="J602" s="37" t="s">
        <v>2275</v>
      </c>
      <c r="K602" s="37">
        <v>46</v>
      </c>
    </row>
    <row r="603" spans="1:11" x14ac:dyDescent="0.25">
      <c r="A603" s="37" t="s">
        <v>1126</v>
      </c>
      <c r="B603" s="37">
        <v>374</v>
      </c>
      <c r="C603" s="37">
        <v>1</v>
      </c>
      <c r="D603" s="37">
        <v>25</v>
      </c>
      <c r="E603" s="37">
        <v>6800</v>
      </c>
      <c r="F603" s="37">
        <v>130</v>
      </c>
      <c r="G603" s="37">
        <v>0.77531711229946532</v>
      </c>
      <c r="H603" s="37" t="s">
        <v>2276</v>
      </c>
      <c r="I603" s="37" t="s">
        <v>2308</v>
      </c>
      <c r="J603" s="37" t="s">
        <v>2275</v>
      </c>
      <c r="K603" s="37">
        <v>42</v>
      </c>
    </row>
    <row r="604" spans="1:11" x14ac:dyDescent="0.25">
      <c r="A604" s="37" t="s">
        <v>10256</v>
      </c>
      <c r="B604" s="37">
        <v>374</v>
      </c>
      <c r="C604" s="37">
        <v>3</v>
      </c>
      <c r="D604" s="37">
        <v>20</v>
      </c>
      <c r="E604" s="37">
        <v>6065</v>
      </c>
      <c r="F604" s="37">
        <v>106</v>
      </c>
      <c r="G604" s="37">
        <v>0.65588342245989306</v>
      </c>
      <c r="H604" s="37" t="s">
        <v>1219</v>
      </c>
      <c r="I604" s="37" t="s">
        <v>2316</v>
      </c>
      <c r="J604" s="37" t="s">
        <v>2268</v>
      </c>
      <c r="K604" s="37">
        <v>38</v>
      </c>
    </row>
    <row r="605" spans="1:11" x14ac:dyDescent="0.25">
      <c r="A605" s="37" t="s">
        <v>838</v>
      </c>
      <c r="B605" s="37">
        <v>373</v>
      </c>
      <c r="C605" s="37">
        <v>4</v>
      </c>
      <c r="D605" s="37">
        <v>44</v>
      </c>
      <c r="E605" s="37">
        <v>10491</v>
      </c>
      <c r="F605" s="37">
        <v>175</v>
      </c>
      <c r="G605" s="37">
        <v>1.147697855227882</v>
      </c>
      <c r="H605" s="37" t="s">
        <v>1219</v>
      </c>
      <c r="I605" s="37" t="s">
        <v>2308</v>
      </c>
      <c r="J605" s="37" t="s">
        <v>2275</v>
      </c>
      <c r="K605" s="37">
        <v>56</v>
      </c>
    </row>
    <row r="606" spans="1:11" x14ac:dyDescent="0.25">
      <c r="A606" s="37" t="s">
        <v>1205</v>
      </c>
      <c r="B606" s="37">
        <v>373</v>
      </c>
      <c r="C606" s="37">
        <v>0</v>
      </c>
      <c r="D606" s="37">
        <v>21</v>
      </c>
      <c r="E606" s="37">
        <v>6347</v>
      </c>
      <c r="F606" s="37">
        <v>113</v>
      </c>
      <c r="G606" s="37">
        <v>0.736298927613941</v>
      </c>
      <c r="H606" s="37" t="s">
        <v>1222</v>
      </c>
      <c r="I606" s="37" t="s">
        <v>2308</v>
      </c>
      <c r="J606" s="37" t="s">
        <v>2275</v>
      </c>
      <c r="K606" s="37">
        <v>38</v>
      </c>
    </row>
    <row r="607" spans="1:11" x14ac:dyDescent="0.25">
      <c r="A607" s="37" t="s">
        <v>991</v>
      </c>
      <c r="B607" s="37">
        <v>372</v>
      </c>
      <c r="C607" s="37">
        <v>1</v>
      </c>
      <c r="D607" s="37">
        <v>26</v>
      </c>
      <c r="E607" s="37">
        <v>7288</v>
      </c>
      <c r="F607" s="37">
        <v>152</v>
      </c>
      <c r="G607" s="37">
        <v>0.85347365591397861</v>
      </c>
      <c r="H607" s="37" t="s">
        <v>1219</v>
      </c>
      <c r="I607" s="37" t="s">
        <v>2308</v>
      </c>
      <c r="J607" s="37" t="s">
        <v>2275</v>
      </c>
      <c r="K607" s="37">
        <v>45</v>
      </c>
    </row>
    <row r="608" spans="1:11" x14ac:dyDescent="0.25">
      <c r="A608" s="37" t="s">
        <v>10255</v>
      </c>
      <c r="B608" s="37">
        <v>370</v>
      </c>
      <c r="C608" s="37">
        <v>5</v>
      </c>
      <c r="D608" s="37">
        <v>42</v>
      </c>
      <c r="E608" s="37">
        <v>6389</v>
      </c>
      <c r="F608" s="37">
        <v>144</v>
      </c>
      <c r="G608" s="37">
        <v>1.0608797297297299</v>
      </c>
      <c r="H608" s="37" t="s">
        <v>1232</v>
      </c>
      <c r="I608" s="37" t="s">
        <v>2308</v>
      </c>
      <c r="J608" s="37" t="s">
        <v>2275</v>
      </c>
      <c r="K608" s="37">
        <v>41</v>
      </c>
    </row>
    <row r="609" spans="1:11" x14ac:dyDescent="0.25">
      <c r="A609" s="37" t="s">
        <v>840</v>
      </c>
      <c r="B609" s="37">
        <v>370</v>
      </c>
      <c r="C609" s="37">
        <v>7</v>
      </c>
      <c r="D609" s="37">
        <v>48</v>
      </c>
      <c r="E609" s="37">
        <v>10165</v>
      </c>
      <c r="F609" s="37">
        <v>137</v>
      </c>
      <c r="G609" s="37">
        <v>1.2587721621621621</v>
      </c>
      <c r="H609" s="37" t="s">
        <v>1219</v>
      </c>
      <c r="I609" s="37" t="s">
        <v>2308</v>
      </c>
      <c r="J609" s="37" t="s">
        <v>2275</v>
      </c>
      <c r="K609" s="37">
        <v>47</v>
      </c>
    </row>
    <row r="610" spans="1:11" x14ac:dyDescent="0.25">
      <c r="A610" s="37" t="s">
        <v>10254</v>
      </c>
      <c r="B610" s="37">
        <v>369</v>
      </c>
      <c r="C610" s="37">
        <v>3</v>
      </c>
      <c r="D610" s="37">
        <v>46</v>
      </c>
      <c r="E610" s="37">
        <v>10006</v>
      </c>
      <c r="F610" s="37">
        <v>159</v>
      </c>
      <c r="G610" s="37">
        <v>1.2298840108401083</v>
      </c>
      <c r="H610" s="37" t="s">
        <v>1227</v>
      </c>
      <c r="I610" s="37" t="s">
        <v>2308</v>
      </c>
      <c r="J610" s="37" t="s">
        <v>2275</v>
      </c>
      <c r="K610" s="37">
        <v>50</v>
      </c>
    </row>
    <row r="611" spans="1:11" x14ac:dyDescent="0.25">
      <c r="A611" s="37" t="s">
        <v>958</v>
      </c>
      <c r="B611" s="37">
        <v>368</v>
      </c>
      <c r="C611" s="37">
        <v>1</v>
      </c>
      <c r="D611" s="37">
        <v>43</v>
      </c>
      <c r="E611" s="37">
        <v>6570</v>
      </c>
      <c r="F611" s="37">
        <v>146</v>
      </c>
      <c r="G611" s="37">
        <v>1.0452657608695652</v>
      </c>
      <c r="H611" s="37" t="s">
        <v>1232</v>
      </c>
      <c r="I611" s="37" t="s">
        <v>2308</v>
      </c>
      <c r="J611" s="37" t="s">
        <v>2275</v>
      </c>
      <c r="K611" s="37">
        <v>41</v>
      </c>
    </row>
    <row r="612" spans="1:11" x14ac:dyDescent="0.25">
      <c r="A612" s="37" t="s">
        <v>656</v>
      </c>
      <c r="B612" s="37">
        <v>367</v>
      </c>
      <c r="C612" s="37">
        <v>4</v>
      </c>
      <c r="D612" s="37">
        <v>57</v>
      </c>
      <c r="E612" s="37">
        <v>10523</v>
      </c>
      <c r="F612" s="37">
        <v>202</v>
      </c>
      <c r="G612" s="37">
        <v>1.2438929155313352</v>
      </c>
      <c r="H612" s="37" t="s">
        <v>1219</v>
      </c>
      <c r="I612" s="37" t="s">
        <v>2308</v>
      </c>
      <c r="J612" s="37" t="s">
        <v>2275</v>
      </c>
      <c r="K612" s="37">
        <v>55</v>
      </c>
    </row>
    <row r="613" spans="1:11" x14ac:dyDescent="0.25">
      <c r="A613" s="37" t="s">
        <v>786</v>
      </c>
      <c r="B613" s="37">
        <v>366</v>
      </c>
      <c r="C613" s="37">
        <v>5</v>
      </c>
      <c r="D613" s="37">
        <v>30</v>
      </c>
      <c r="E613" s="37">
        <v>8559</v>
      </c>
      <c r="F613" s="37">
        <v>143</v>
      </c>
      <c r="G613" s="37">
        <v>0.87041174863387993</v>
      </c>
      <c r="H613" s="37" t="s">
        <v>1219</v>
      </c>
      <c r="I613" s="37" t="s">
        <v>3729</v>
      </c>
      <c r="J613" s="37" t="s">
        <v>2275</v>
      </c>
      <c r="K613" s="37">
        <v>42</v>
      </c>
    </row>
    <row r="614" spans="1:11" x14ac:dyDescent="0.25">
      <c r="A614" s="37" t="s">
        <v>891</v>
      </c>
      <c r="B614" s="37">
        <v>365</v>
      </c>
      <c r="C614" s="37">
        <v>1</v>
      </c>
      <c r="D614" s="37">
        <v>40</v>
      </c>
      <c r="E614" s="37">
        <v>9915</v>
      </c>
      <c r="F614" s="37">
        <v>158</v>
      </c>
      <c r="G614" s="37">
        <v>1.1050010958904111</v>
      </c>
      <c r="H614" s="37" t="s">
        <v>1218</v>
      </c>
      <c r="I614" s="37" t="s">
        <v>2308</v>
      </c>
      <c r="J614" s="37" t="s">
        <v>2275</v>
      </c>
      <c r="K614" s="37">
        <v>50</v>
      </c>
    </row>
    <row r="615" spans="1:11" x14ac:dyDescent="0.25">
      <c r="A615" s="37" t="s">
        <v>979</v>
      </c>
      <c r="B615" s="37">
        <v>363</v>
      </c>
      <c r="C615" s="37">
        <v>3</v>
      </c>
      <c r="D615" s="37">
        <v>64</v>
      </c>
      <c r="E615" s="37">
        <v>8397</v>
      </c>
      <c r="F615" s="37">
        <v>147</v>
      </c>
      <c r="G615" s="37">
        <v>1.3840104683195593</v>
      </c>
      <c r="H615" s="37" t="s">
        <v>1239</v>
      </c>
      <c r="I615" s="37" t="s">
        <v>2308</v>
      </c>
      <c r="J615" s="37" t="s">
        <v>2275</v>
      </c>
      <c r="K615" s="37">
        <v>45</v>
      </c>
    </row>
    <row r="616" spans="1:11" x14ac:dyDescent="0.25">
      <c r="A616" s="37" t="s">
        <v>897</v>
      </c>
      <c r="B616" s="37">
        <v>362</v>
      </c>
      <c r="C616" s="37">
        <v>2</v>
      </c>
      <c r="D616" s="37">
        <v>50</v>
      </c>
      <c r="E616" s="37">
        <v>8880</v>
      </c>
      <c r="F616" s="37">
        <v>124</v>
      </c>
      <c r="G616" s="37">
        <v>1.1495262430939228</v>
      </c>
      <c r="H616" s="37" t="s">
        <v>1238</v>
      </c>
      <c r="I616" s="37" t="s">
        <v>2308</v>
      </c>
      <c r="J616" s="37" t="s">
        <v>2275</v>
      </c>
      <c r="K616" s="37">
        <v>51</v>
      </c>
    </row>
    <row r="617" spans="1:11" x14ac:dyDescent="0.25">
      <c r="A617" s="37" t="s">
        <v>10253</v>
      </c>
      <c r="B617" s="37">
        <v>362</v>
      </c>
      <c r="C617" s="37">
        <v>3</v>
      </c>
      <c r="D617" s="37">
        <v>46</v>
      </c>
      <c r="E617" s="37">
        <v>9397</v>
      </c>
      <c r="F617" s="37">
        <v>132</v>
      </c>
      <c r="G617" s="37">
        <v>1.1034944751381217</v>
      </c>
      <c r="H617" s="37" t="s">
        <v>1221</v>
      </c>
      <c r="I617" s="37" t="s">
        <v>2316</v>
      </c>
      <c r="J617" s="37" t="s">
        <v>2275</v>
      </c>
      <c r="K617" s="37">
        <v>49</v>
      </c>
    </row>
    <row r="618" spans="1:11" x14ac:dyDescent="0.25">
      <c r="A618" s="37" t="s">
        <v>10252</v>
      </c>
      <c r="B618" s="37">
        <v>361</v>
      </c>
      <c r="C618" s="37">
        <v>4</v>
      </c>
      <c r="D618" s="37">
        <v>45</v>
      </c>
      <c r="E618" s="37">
        <v>6234</v>
      </c>
      <c r="F618" s="37">
        <v>139</v>
      </c>
      <c r="G618" s="37">
        <v>1.0606285318559558</v>
      </c>
      <c r="H618" s="37" t="s">
        <v>1232</v>
      </c>
      <c r="I618" s="37" t="s">
        <v>2321</v>
      </c>
      <c r="J618" s="37" t="s">
        <v>2275</v>
      </c>
      <c r="K618" s="37">
        <v>39</v>
      </c>
    </row>
    <row r="619" spans="1:11" x14ac:dyDescent="0.25">
      <c r="A619" s="37" t="s">
        <v>10251</v>
      </c>
      <c r="B619" s="37">
        <v>361</v>
      </c>
      <c r="C619" s="37">
        <v>1</v>
      </c>
      <c r="D619" s="37">
        <v>29</v>
      </c>
      <c r="E619" s="37">
        <v>6406</v>
      </c>
      <c r="F619" s="37">
        <v>122</v>
      </c>
      <c r="G619" s="37">
        <v>0.83972326869806102</v>
      </c>
      <c r="H619" s="37" t="s">
        <v>1222</v>
      </c>
      <c r="I619" s="37" t="s">
        <v>2308</v>
      </c>
      <c r="J619" s="37" t="s">
        <v>2275</v>
      </c>
      <c r="K619" s="37">
        <v>40</v>
      </c>
    </row>
    <row r="620" spans="1:11" x14ac:dyDescent="0.25">
      <c r="A620" s="37" t="s">
        <v>1124</v>
      </c>
      <c r="B620" s="37">
        <v>360</v>
      </c>
      <c r="C620" s="37">
        <v>5</v>
      </c>
      <c r="D620" s="37">
        <v>56</v>
      </c>
      <c r="E620" s="37">
        <v>6719</v>
      </c>
      <c r="F620" s="37">
        <v>139</v>
      </c>
      <c r="G620" s="37">
        <v>1.3633169444444444</v>
      </c>
      <c r="H620" s="37" t="s">
        <v>1232</v>
      </c>
      <c r="I620" s="37" t="s">
        <v>2308</v>
      </c>
      <c r="J620" s="37" t="s">
        <v>2275</v>
      </c>
      <c r="K620" s="37">
        <v>39</v>
      </c>
    </row>
    <row r="621" spans="1:11" x14ac:dyDescent="0.25">
      <c r="A621" s="37" t="s">
        <v>10250</v>
      </c>
      <c r="B621" s="37">
        <v>359</v>
      </c>
      <c r="C621" s="37">
        <v>2</v>
      </c>
      <c r="D621" s="37">
        <v>33</v>
      </c>
      <c r="E621" s="37">
        <v>8085</v>
      </c>
      <c r="F621" s="37">
        <v>154</v>
      </c>
      <c r="G621" s="37">
        <v>0.96111615598885802</v>
      </c>
      <c r="H621" s="37" t="s">
        <v>2276</v>
      </c>
      <c r="I621" s="37" t="s">
        <v>2308</v>
      </c>
      <c r="J621" s="37" t="s">
        <v>2275</v>
      </c>
      <c r="K621" s="37">
        <v>46</v>
      </c>
    </row>
    <row r="622" spans="1:11" x14ac:dyDescent="0.25">
      <c r="A622" s="37" t="s">
        <v>10249</v>
      </c>
      <c r="B622" s="37">
        <v>359</v>
      </c>
      <c r="C622" s="37">
        <v>2</v>
      </c>
      <c r="D622" s="37">
        <v>32</v>
      </c>
      <c r="E622" s="37">
        <v>6878</v>
      </c>
      <c r="F622" s="37">
        <v>130</v>
      </c>
      <c r="G622" s="37">
        <v>0.82573286908078003</v>
      </c>
      <c r="H622" s="37" t="s">
        <v>1220</v>
      </c>
      <c r="I622" s="37" t="s">
        <v>3729</v>
      </c>
      <c r="J622" s="37" t="s">
        <v>2275</v>
      </c>
      <c r="K622" s="37">
        <v>40</v>
      </c>
    </row>
    <row r="623" spans="1:11" x14ac:dyDescent="0.25">
      <c r="A623" s="37" t="s">
        <v>809</v>
      </c>
      <c r="B623" s="37">
        <v>358</v>
      </c>
      <c r="C623" s="37">
        <v>6</v>
      </c>
      <c r="D623" s="37">
        <v>56</v>
      </c>
      <c r="E623" s="37">
        <v>12427</v>
      </c>
      <c r="F623" s="37">
        <v>165</v>
      </c>
      <c r="G623" s="37">
        <v>1.4983949720670393</v>
      </c>
      <c r="H623" s="37" t="s">
        <v>2276</v>
      </c>
      <c r="I623" s="37" t="s">
        <v>2308</v>
      </c>
      <c r="J623" s="37" t="s">
        <v>2275</v>
      </c>
      <c r="K623" s="37">
        <v>59</v>
      </c>
    </row>
    <row r="624" spans="1:11" x14ac:dyDescent="0.25">
      <c r="A624" s="37" t="s">
        <v>1086</v>
      </c>
      <c r="B624" s="37">
        <v>357</v>
      </c>
      <c r="C624" s="37">
        <v>2</v>
      </c>
      <c r="D624" s="37">
        <v>31</v>
      </c>
      <c r="E624" s="37">
        <v>5206</v>
      </c>
      <c r="F624" s="37">
        <v>99</v>
      </c>
      <c r="G624" s="37">
        <v>0.85365098039215681</v>
      </c>
      <c r="H624" s="37" t="s">
        <v>1253</v>
      </c>
      <c r="I624" s="37" t="s">
        <v>2308</v>
      </c>
      <c r="J624" s="37" t="s">
        <v>2268</v>
      </c>
      <c r="K624" s="37">
        <v>33</v>
      </c>
    </row>
    <row r="625" spans="1:11" x14ac:dyDescent="0.25">
      <c r="A625" s="37" t="s">
        <v>10248</v>
      </c>
      <c r="B625" s="37">
        <v>357</v>
      </c>
      <c r="C625" s="37">
        <v>2</v>
      </c>
      <c r="D625" s="37">
        <v>30</v>
      </c>
      <c r="E625" s="37">
        <v>6709</v>
      </c>
      <c r="F625" s="37">
        <v>129</v>
      </c>
      <c r="G625" s="37">
        <v>0.80160588235294128</v>
      </c>
      <c r="H625" s="37" t="s">
        <v>1220</v>
      </c>
      <c r="I625" s="37" t="s">
        <v>2308</v>
      </c>
      <c r="J625" s="37" t="s">
        <v>2275</v>
      </c>
      <c r="K625" s="37">
        <v>40</v>
      </c>
    </row>
    <row r="626" spans="1:11" x14ac:dyDescent="0.25">
      <c r="A626" s="37" t="s">
        <v>10247</v>
      </c>
      <c r="B626" s="37">
        <v>356</v>
      </c>
      <c r="C626" s="37">
        <v>7</v>
      </c>
      <c r="D626" s="37">
        <v>49</v>
      </c>
      <c r="E626" s="37">
        <v>9942</v>
      </c>
      <c r="F626" s="37">
        <v>152</v>
      </c>
      <c r="G626" s="37">
        <v>1.2245334269662922</v>
      </c>
      <c r="H626" s="37" t="s">
        <v>1225</v>
      </c>
      <c r="I626" s="37" t="s">
        <v>2308</v>
      </c>
      <c r="J626" s="37" t="s">
        <v>2275</v>
      </c>
      <c r="K626" s="37">
        <v>50</v>
      </c>
    </row>
    <row r="627" spans="1:11" x14ac:dyDescent="0.25">
      <c r="A627" s="37" t="s">
        <v>10246</v>
      </c>
      <c r="B627" s="37">
        <v>355</v>
      </c>
      <c r="C627" s="37">
        <v>1</v>
      </c>
      <c r="D627" s="37">
        <v>15</v>
      </c>
      <c r="E627" s="37">
        <v>5225</v>
      </c>
      <c r="F627" s="37">
        <v>114</v>
      </c>
      <c r="G627" s="37">
        <v>0.54079549295774654</v>
      </c>
      <c r="H627" s="37" t="s">
        <v>1244</v>
      </c>
      <c r="I627" s="37" t="s">
        <v>2308</v>
      </c>
      <c r="J627" s="37" t="s">
        <v>2275</v>
      </c>
      <c r="K627" s="37">
        <v>28</v>
      </c>
    </row>
    <row r="628" spans="1:11" x14ac:dyDescent="0.25">
      <c r="A628" s="37" t="s">
        <v>1174</v>
      </c>
      <c r="B628" s="37">
        <v>355</v>
      </c>
      <c r="C628" s="37">
        <v>1</v>
      </c>
      <c r="D628" s="37">
        <v>31</v>
      </c>
      <c r="E628" s="37">
        <v>6427</v>
      </c>
      <c r="F628" s="37">
        <v>85</v>
      </c>
      <c r="G628" s="37">
        <v>0.83637943661971847</v>
      </c>
      <c r="H628" s="37" t="s">
        <v>1245</v>
      </c>
      <c r="I628" s="37" t="s">
        <v>2308</v>
      </c>
      <c r="J628" s="37" t="s">
        <v>2275</v>
      </c>
      <c r="K628" s="37">
        <v>39</v>
      </c>
    </row>
    <row r="629" spans="1:11" x14ac:dyDescent="0.25">
      <c r="A629" s="37" t="s">
        <v>904</v>
      </c>
      <c r="B629" s="37">
        <v>355</v>
      </c>
      <c r="C629" s="37">
        <v>6</v>
      </c>
      <c r="D629" s="37">
        <v>70</v>
      </c>
      <c r="E629" s="37">
        <v>10120</v>
      </c>
      <c r="F629" s="37">
        <v>150</v>
      </c>
      <c r="G629" s="37">
        <v>1.4742070422535214</v>
      </c>
      <c r="H629" s="37" t="s">
        <v>1218</v>
      </c>
      <c r="I629" s="37" t="s">
        <v>2308</v>
      </c>
      <c r="J629" s="37" t="s">
        <v>2275</v>
      </c>
      <c r="K629" s="37">
        <v>53</v>
      </c>
    </row>
    <row r="630" spans="1:11" x14ac:dyDescent="0.25">
      <c r="A630" s="37" t="s">
        <v>10245</v>
      </c>
      <c r="B630" s="37">
        <v>354</v>
      </c>
      <c r="C630" s="37">
        <v>1</v>
      </c>
      <c r="D630" s="37">
        <v>22</v>
      </c>
      <c r="E630" s="37">
        <v>6785</v>
      </c>
      <c r="F630" s="37">
        <v>120</v>
      </c>
      <c r="G630" s="37">
        <v>0.80325932203389838</v>
      </c>
      <c r="H630" s="37" t="s">
        <v>2276</v>
      </c>
      <c r="I630" s="37" t="s">
        <v>2308</v>
      </c>
      <c r="J630" s="37" t="s">
        <v>2275</v>
      </c>
      <c r="K630" s="37">
        <v>41</v>
      </c>
    </row>
    <row r="631" spans="1:11" x14ac:dyDescent="0.25">
      <c r="A631" s="37" t="s">
        <v>876</v>
      </c>
      <c r="B631" s="37">
        <v>352</v>
      </c>
      <c r="C631" s="37">
        <v>3</v>
      </c>
      <c r="D631" s="37">
        <v>48</v>
      </c>
      <c r="E631" s="37">
        <v>7974</v>
      </c>
      <c r="F631" s="37">
        <v>130</v>
      </c>
      <c r="G631" s="37">
        <v>1.0925196022727273</v>
      </c>
      <c r="H631" s="37" t="s">
        <v>1219</v>
      </c>
      <c r="I631" s="37" t="s">
        <v>2308</v>
      </c>
      <c r="J631" s="37" t="s">
        <v>2275</v>
      </c>
      <c r="K631" s="37">
        <v>48</v>
      </c>
    </row>
    <row r="632" spans="1:11" x14ac:dyDescent="0.25">
      <c r="A632" s="37" t="s">
        <v>1204</v>
      </c>
      <c r="B632" s="37">
        <v>351</v>
      </c>
      <c r="C632" s="37">
        <v>0</v>
      </c>
      <c r="D632" s="37">
        <v>15</v>
      </c>
      <c r="E632" s="37">
        <v>4577</v>
      </c>
      <c r="F632" s="37">
        <v>105</v>
      </c>
      <c r="G632" s="37">
        <v>0.55903247863247862</v>
      </c>
      <c r="H632" s="37" t="s">
        <v>1245</v>
      </c>
      <c r="I632" s="37" t="s">
        <v>2308</v>
      </c>
      <c r="J632" s="37" t="s">
        <v>2275</v>
      </c>
      <c r="K632" s="37">
        <v>32</v>
      </c>
    </row>
    <row r="633" spans="1:11" x14ac:dyDescent="0.25">
      <c r="A633" s="37" t="s">
        <v>1095</v>
      </c>
      <c r="B633" s="37">
        <v>351</v>
      </c>
      <c r="C633" s="37">
        <v>0</v>
      </c>
      <c r="D633" s="37">
        <v>37</v>
      </c>
      <c r="E633" s="37">
        <v>7897</v>
      </c>
      <c r="F633" s="37">
        <v>113</v>
      </c>
      <c r="G633" s="37">
        <v>1.0084002849002849</v>
      </c>
      <c r="H633" s="37" t="s">
        <v>1250</v>
      </c>
      <c r="I633" s="37" t="s">
        <v>2308</v>
      </c>
      <c r="J633" s="37" t="s">
        <v>2275</v>
      </c>
      <c r="K633" s="37">
        <v>46</v>
      </c>
    </row>
    <row r="634" spans="1:11" x14ac:dyDescent="0.25">
      <c r="A634" s="37" t="s">
        <v>1162</v>
      </c>
      <c r="B634" s="37">
        <v>348</v>
      </c>
      <c r="C634" s="37">
        <v>0</v>
      </c>
      <c r="D634" s="37">
        <v>24</v>
      </c>
      <c r="E634" s="37">
        <v>6289</v>
      </c>
      <c r="F634" s="37">
        <v>94</v>
      </c>
      <c r="G634" s="37">
        <v>0.72507988505747134</v>
      </c>
      <c r="H634" s="37" t="s">
        <v>1245</v>
      </c>
      <c r="I634" s="37" t="s">
        <v>2308</v>
      </c>
      <c r="J634" s="37" t="s">
        <v>2275</v>
      </c>
      <c r="K634" s="37">
        <v>42</v>
      </c>
    </row>
    <row r="635" spans="1:11" x14ac:dyDescent="0.25">
      <c r="A635" s="37" t="s">
        <v>10244</v>
      </c>
      <c r="B635" s="37">
        <v>348</v>
      </c>
      <c r="C635" s="37">
        <v>10</v>
      </c>
      <c r="D635" s="37">
        <v>76</v>
      </c>
      <c r="E635" s="37">
        <v>11458</v>
      </c>
      <c r="F635" s="37">
        <v>184</v>
      </c>
      <c r="G635" s="37">
        <v>1.8174143678160919</v>
      </c>
      <c r="H635" s="37" t="s">
        <v>1218</v>
      </c>
      <c r="I635" s="37" t="s">
        <v>2308</v>
      </c>
      <c r="J635" s="37" t="s">
        <v>2275</v>
      </c>
      <c r="K635" s="37">
        <v>57</v>
      </c>
    </row>
    <row r="636" spans="1:11" x14ac:dyDescent="0.25">
      <c r="A636" s="37" t="s">
        <v>812</v>
      </c>
      <c r="B636" s="37">
        <v>347</v>
      </c>
      <c r="C636" s="37">
        <v>5</v>
      </c>
      <c r="D636" s="37">
        <v>51</v>
      </c>
      <c r="E636" s="37">
        <v>9272</v>
      </c>
      <c r="F636" s="37">
        <v>142</v>
      </c>
      <c r="G636" s="37">
        <v>1.2717403458213257</v>
      </c>
      <c r="H636" s="37" t="s">
        <v>1237</v>
      </c>
      <c r="I636" s="37" t="s">
        <v>2308</v>
      </c>
      <c r="J636" s="37" t="s">
        <v>2275</v>
      </c>
      <c r="K636" s="37">
        <v>49</v>
      </c>
    </row>
    <row r="637" spans="1:11" x14ac:dyDescent="0.25">
      <c r="A637" s="37" t="s">
        <v>955</v>
      </c>
      <c r="B637" s="37">
        <v>347</v>
      </c>
      <c r="C637" s="37">
        <v>1</v>
      </c>
      <c r="D637" s="37">
        <v>57</v>
      </c>
      <c r="E637" s="37">
        <v>10468</v>
      </c>
      <c r="F637" s="37">
        <v>154</v>
      </c>
      <c r="G637" s="37">
        <v>1.2833971181556196</v>
      </c>
      <c r="H637" s="37" t="s">
        <v>1222</v>
      </c>
      <c r="I637" s="37" t="s">
        <v>2308</v>
      </c>
      <c r="J637" s="37" t="s">
        <v>2275</v>
      </c>
      <c r="K637" s="37">
        <v>55</v>
      </c>
    </row>
    <row r="638" spans="1:11" x14ac:dyDescent="0.25">
      <c r="A638" s="37" t="s">
        <v>1041</v>
      </c>
      <c r="B638" s="37">
        <v>345</v>
      </c>
      <c r="C638" s="37">
        <v>5</v>
      </c>
      <c r="D638" s="37">
        <v>32</v>
      </c>
      <c r="E638" s="37">
        <v>9381</v>
      </c>
      <c r="F638" s="37">
        <v>140</v>
      </c>
      <c r="G638" s="37">
        <v>1.1027104347826089</v>
      </c>
      <c r="H638" s="37" t="s">
        <v>1219</v>
      </c>
      <c r="I638" s="37" t="s">
        <v>2308</v>
      </c>
      <c r="J638" s="37" t="s">
        <v>2275</v>
      </c>
      <c r="K638" s="37">
        <v>42</v>
      </c>
    </row>
    <row r="639" spans="1:11" x14ac:dyDescent="0.25">
      <c r="A639" s="37" t="s">
        <v>1035</v>
      </c>
      <c r="B639" s="37">
        <v>344</v>
      </c>
      <c r="C639" s="37">
        <v>3</v>
      </c>
      <c r="D639" s="37">
        <v>33</v>
      </c>
      <c r="E639" s="37">
        <v>8514</v>
      </c>
      <c r="F639" s="37">
        <v>162</v>
      </c>
      <c r="G639" s="37">
        <v>0.92158255813953494</v>
      </c>
      <c r="H639" s="37" t="s">
        <v>1219</v>
      </c>
      <c r="I639" s="37" t="s">
        <v>2308</v>
      </c>
      <c r="J639" s="37" t="s">
        <v>2275</v>
      </c>
      <c r="K639" s="37">
        <v>45</v>
      </c>
    </row>
    <row r="640" spans="1:11" x14ac:dyDescent="0.25">
      <c r="A640" s="37" t="s">
        <v>1098</v>
      </c>
      <c r="B640" s="37">
        <v>344</v>
      </c>
      <c r="C640" s="37">
        <v>2</v>
      </c>
      <c r="D640" s="37">
        <v>24</v>
      </c>
      <c r="E640" s="37">
        <v>5866</v>
      </c>
      <c r="F640" s="37">
        <v>90</v>
      </c>
      <c r="G640" s="37">
        <v>0.72797877906976749</v>
      </c>
      <c r="H640" s="37" t="s">
        <v>1245</v>
      </c>
      <c r="I640" s="37" t="s">
        <v>2308</v>
      </c>
      <c r="J640" s="37" t="s">
        <v>2275</v>
      </c>
      <c r="K640" s="37">
        <v>39</v>
      </c>
    </row>
    <row r="641" spans="1:11" x14ac:dyDescent="0.25">
      <c r="A641" s="37" t="s">
        <v>738</v>
      </c>
      <c r="B641" s="37">
        <v>343</v>
      </c>
      <c r="C641" s="37">
        <v>1</v>
      </c>
      <c r="D641" s="37">
        <v>50</v>
      </c>
      <c r="E641" s="37">
        <v>9610</v>
      </c>
      <c r="F641" s="37">
        <v>171</v>
      </c>
      <c r="G641" s="37">
        <v>1.2418157434402333</v>
      </c>
      <c r="H641" s="37" t="s">
        <v>1226</v>
      </c>
      <c r="I641" s="37" t="s">
        <v>2308</v>
      </c>
      <c r="J641" s="37" t="s">
        <v>2275</v>
      </c>
      <c r="K641" s="37">
        <v>49</v>
      </c>
    </row>
    <row r="642" spans="1:11" x14ac:dyDescent="0.25">
      <c r="A642" s="37" t="s">
        <v>10243</v>
      </c>
      <c r="B642" s="37">
        <v>343</v>
      </c>
      <c r="C642" s="37">
        <v>2</v>
      </c>
      <c r="D642" s="37">
        <v>24</v>
      </c>
      <c r="E642" s="37">
        <v>7523</v>
      </c>
      <c r="F642" s="37">
        <v>105</v>
      </c>
      <c r="G642" s="37">
        <v>0.86639475218658901</v>
      </c>
      <c r="H642" s="37" t="s">
        <v>2276</v>
      </c>
      <c r="I642" s="37" t="s">
        <v>2308</v>
      </c>
      <c r="J642" s="37" t="s">
        <v>2275</v>
      </c>
      <c r="K642" s="37">
        <v>43</v>
      </c>
    </row>
    <row r="643" spans="1:11" x14ac:dyDescent="0.25">
      <c r="A643" s="37" t="s">
        <v>1139</v>
      </c>
      <c r="B643" s="37">
        <v>342</v>
      </c>
      <c r="C643" s="37">
        <v>7</v>
      </c>
      <c r="D643" s="37">
        <v>45</v>
      </c>
      <c r="E643" s="37">
        <v>9342</v>
      </c>
      <c r="F643" s="37">
        <v>107</v>
      </c>
      <c r="G643" s="37">
        <v>1.3200681286549707</v>
      </c>
      <c r="H643" s="37" t="s">
        <v>1233</v>
      </c>
      <c r="I643" s="37" t="s">
        <v>2308</v>
      </c>
      <c r="J643" s="37" t="s">
        <v>2275</v>
      </c>
      <c r="K643" s="37">
        <v>49</v>
      </c>
    </row>
    <row r="644" spans="1:11" x14ac:dyDescent="0.25">
      <c r="A644" s="37" t="s">
        <v>10242</v>
      </c>
      <c r="B644" s="37">
        <v>342</v>
      </c>
      <c r="C644" s="37">
        <v>10</v>
      </c>
      <c r="D644" s="37">
        <v>63</v>
      </c>
      <c r="E644" s="37">
        <v>13866</v>
      </c>
      <c r="F644" s="37">
        <v>225</v>
      </c>
      <c r="G644" s="37">
        <v>1.5913441520467839</v>
      </c>
      <c r="H644" s="37" t="s">
        <v>1219</v>
      </c>
      <c r="I644" s="37" t="s">
        <v>2316</v>
      </c>
      <c r="J644" s="37" t="s">
        <v>2275</v>
      </c>
      <c r="K644" s="37">
        <v>61</v>
      </c>
    </row>
    <row r="645" spans="1:11" x14ac:dyDescent="0.25">
      <c r="A645" s="37" t="s">
        <v>10241</v>
      </c>
      <c r="B645" s="37">
        <v>340</v>
      </c>
      <c r="C645" s="37">
        <v>1</v>
      </c>
      <c r="D645" s="37">
        <v>20</v>
      </c>
      <c r="E645" s="37">
        <v>5343</v>
      </c>
      <c r="F645" s="37">
        <v>112</v>
      </c>
      <c r="G645" s="37">
        <v>0.70125294117647063</v>
      </c>
      <c r="H645" s="37" t="s">
        <v>1222</v>
      </c>
      <c r="I645" s="37" t="s">
        <v>2316</v>
      </c>
      <c r="J645" s="37" t="s">
        <v>2268</v>
      </c>
      <c r="K645" s="37">
        <v>35</v>
      </c>
    </row>
    <row r="646" spans="1:11" x14ac:dyDescent="0.25">
      <c r="A646" s="37" t="s">
        <v>10240</v>
      </c>
      <c r="B646" s="37">
        <v>340</v>
      </c>
      <c r="C646" s="37">
        <v>3</v>
      </c>
      <c r="D646" s="37">
        <v>25</v>
      </c>
      <c r="E646" s="37">
        <v>6993</v>
      </c>
      <c r="F646" s="37">
        <v>148</v>
      </c>
      <c r="G646" s="37">
        <v>0.7955167647058824</v>
      </c>
      <c r="H646" s="37" t="s">
        <v>1230</v>
      </c>
      <c r="I646" s="37" t="s">
        <v>2321</v>
      </c>
      <c r="J646" s="37" t="s">
        <v>2268</v>
      </c>
      <c r="K646" s="37">
        <v>42</v>
      </c>
    </row>
    <row r="647" spans="1:11" x14ac:dyDescent="0.25">
      <c r="A647" s="37" t="s">
        <v>1130</v>
      </c>
      <c r="B647" s="37">
        <v>340</v>
      </c>
      <c r="C647" s="37">
        <v>0</v>
      </c>
      <c r="D647" s="37">
        <v>19</v>
      </c>
      <c r="E647" s="37">
        <v>5906</v>
      </c>
      <c r="F647" s="37">
        <v>161</v>
      </c>
      <c r="G647" s="37">
        <v>0.75324735294117651</v>
      </c>
      <c r="H647" s="37" t="s">
        <v>1263</v>
      </c>
      <c r="I647" s="37" t="s">
        <v>2308</v>
      </c>
      <c r="J647" s="37" t="s">
        <v>2275</v>
      </c>
      <c r="K647" s="37">
        <v>39</v>
      </c>
    </row>
    <row r="648" spans="1:11" x14ac:dyDescent="0.25">
      <c r="A648" s="37" t="s">
        <v>10239</v>
      </c>
      <c r="B648" s="37">
        <v>339</v>
      </c>
      <c r="C648" s="37">
        <v>1</v>
      </c>
      <c r="D648" s="37">
        <v>27</v>
      </c>
      <c r="E648" s="37">
        <v>7174</v>
      </c>
      <c r="F648" s="37">
        <v>122</v>
      </c>
      <c r="G648" s="37">
        <v>0.93202831858407087</v>
      </c>
      <c r="H648" s="37" t="s">
        <v>1229</v>
      </c>
      <c r="I648" s="37" t="s">
        <v>2308</v>
      </c>
      <c r="J648" s="37" t="s">
        <v>2275</v>
      </c>
      <c r="K648" s="37">
        <v>44</v>
      </c>
    </row>
    <row r="649" spans="1:11" x14ac:dyDescent="0.25">
      <c r="A649" s="37" t="s">
        <v>1180</v>
      </c>
      <c r="B649" s="37">
        <v>339</v>
      </c>
      <c r="C649" s="37">
        <v>4</v>
      </c>
      <c r="D649" s="37">
        <v>42</v>
      </c>
      <c r="E649" s="37">
        <v>7222</v>
      </c>
      <c r="F649" s="37">
        <v>116</v>
      </c>
      <c r="G649" s="37">
        <v>1.1482625368731565</v>
      </c>
      <c r="H649" s="37" t="s">
        <v>1266</v>
      </c>
      <c r="I649" s="37" t="s">
        <v>2308</v>
      </c>
      <c r="J649" s="37" t="s">
        <v>2275</v>
      </c>
      <c r="K649" s="37">
        <v>43</v>
      </c>
    </row>
    <row r="650" spans="1:11" x14ac:dyDescent="0.25">
      <c r="A650" s="37" t="s">
        <v>10238</v>
      </c>
      <c r="B650" s="37">
        <v>339</v>
      </c>
      <c r="C650" s="37">
        <v>4</v>
      </c>
      <c r="D650" s="37">
        <v>19</v>
      </c>
      <c r="E650" s="37">
        <v>5338</v>
      </c>
      <c r="F650" s="37">
        <v>101</v>
      </c>
      <c r="G650" s="37">
        <v>0.67320825958702069</v>
      </c>
      <c r="H650" s="37" t="s">
        <v>1251</v>
      </c>
      <c r="I650" s="37" t="s">
        <v>2316</v>
      </c>
      <c r="J650" s="37" t="s">
        <v>2268</v>
      </c>
      <c r="K650" s="37">
        <v>36</v>
      </c>
    </row>
    <row r="651" spans="1:11" x14ac:dyDescent="0.25">
      <c r="A651" s="37" t="s">
        <v>930</v>
      </c>
      <c r="B651" s="37">
        <v>339</v>
      </c>
      <c r="C651" s="37">
        <v>7</v>
      </c>
      <c r="D651" s="37">
        <v>65</v>
      </c>
      <c r="E651" s="37">
        <v>11686</v>
      </c>
      <c r="F651" s="37">
        <v>143</v>
      </c>
      <c r="G651" s="37">
        <v>1.631662831858407</v>
      </c>
      <c r="H651" s="37" t="s">
        <v>1218</v>
      </c>
      <c r="I651" s="37" t="s">
        <v>2308</v>
      </c>
      <c r="J651" s="37" t="s">
        <v>2275</v>
      </c>
      <c r="K651" s="37">
        <v>54</v>
      </c>
    </row>
    <row r="652" spans="1:11" x14ac:dyDescent="0.25">
      <c r="A652" s="37" t="s">
        <v>10237</v>
      </c>
      <c r="B652" s="37">
        <v>338</v>
      </c>
      <c r="C652" s="37">
        <v>7</v>
      </c>
      <c r="D652" s="37">
        <v>63</v>
      </c>
      <c r="E652" s="37">
        <v>7637</v>
      </c>
      <c r="F652" s="37">
        <v>161</v>
      </c>
      <c r="G652" s="37">
        <v>1.4834144970414203</v>
      </c>
      <c r="H652" s="37" t="s">
        <v>1232</v>
      </c>
      <c r="I652" s="37" t="s">
        <v>2308</v>
      </c>
      <c r="J652" s="37" t="s">
        <v>2275</v>
      </c>
      <c r="K652" s="37">
        <v>46</v>
      </c>
    </row>
    <row r="653" spans="1:11" x14ac:dyDescent="0.25">
      <c r="A653" s="37" t="s">
        <v>10236</v>
      </c>
      <c r="B653" s="37">
        <v>338</v>
      </c>
      <c r="C653" s="37">
        <v>6</v>
      </c>
      <c r="D653" s="37">
        <v>74</v>
      </c>
      <c r="E653" s="37">
        <v>11252</v>
      </c>
      <c r="F653" s="37">
        <v>177</v>
      </c>
      <c r="G653" s="37">
        <v>1.8205449704142012</v>
      </c>
      <c r="H653" s="37" t="s">
        <v>1223</v>
      </c>
      <c r="I653" s="37" t="s">
        <v>2308</v>
      </c>
      <c r="J653" s="37" t="s">
        <v>2275</v>
      </c>
      <c r="K653" s="37">
        <v>55</v>
      </c>
    </row>
    <row r="654" spans="1:11" x14ac:dyDescent="0.25">
      <c r="A654" s="37" t="s">
        <v>10235</v>
      </c>
      <c r="B654" s="37">
        <v>338</v>
      </c>
      <c r="C654" s="37">
        <v>11</v>
      </c>
      <c r="D654" s="37">
        <v>67</v>
      </c>
      <c r="E654" s="37">
        <v>11131</v>
      </c>
      <c r="F654" s="37">
        <v>103</v>
      </c>
      <c r="G654" s="37">
        <v>1.6931704142011834</v>
      </c>
      <c r="H654" s="37" t="s">
        <v>1260</v>
      </c>
      <c r="I654" s="37" t="s">
        <v>2308</v>
      </c>
      <c r="J654" s="37" t="s">
        <v>2275</v>
      </c>
      <c r="K654" s="37">
        <v>52</v>
      </c>
    </row>
    <row r="655" spans="1:11" x14ac:dyDescent="0.25">
      <c r="A655" s="37" t="s">
        <v>1191</v>
      </c>
      <c r="B655" s="37">
        <v>338</v>
      </c>
      <c r="C655" s="37">
        <v>3</v>
      </c>
      <c r="D655" s="37">
        <v>13</v>
      </c>
      <c r="E655" s="37">
        <v>5490</v>
      </c>
      <c r="F655" s="37">
        <v>74</v>
      </c>
      <c r="G655" s="37">
        <v>0.71304201183431959</v>
      </c>
      <c r="H655" s="37" t="s">
        <v>2276</v>
      </c>
      <c r="I655" s="37" t="s">
        <v>2308</v>
      </c>
      <c r="J655" s="37" t="s">
        <v>2275</v>
      </c>
      <c r="K655" s="37">
        <v>35</v>
      </c>
    </row>
    <row r="656" spans="1:11" x14ac:dyDescent="0.25">
      <c r="A656" s="37" t="s">
        <v>1084</v>
      </c>
      <c r="B656" s="37">
        <v>338</v>
      </c>
      <c r="C656" s="37">
        <v>4</v>
      </c>
      <c r="D656" s="37">
        <v>25</v>
      </c>
      <c r="E656" s="37">
        <v>7251</v>
      </c>
      <c r="F656" s="37">
        <v>121</v>
      </c>
      <c r="G656" s="37">
        <v>0.87577810650887589</v>
      </c>
      <c r="H656" s="37" t="s">
        <v>1222</v>
      </c>
      <c r="I656" s="37" t="s">
        <v>3856</v>
      </c>
      <c r="J656" s="37" t="s">
        <v>2275</v>
      </c>
      <c r="K656" s="37">
        <v>42</v>
      </c>
    </row>
    <row r="657" spans="1:11" x14ac:dyDescent="0.25">
      <c r="A657" s="37" t="s">
        <v>1186</v>
      </c>
      <c r="B657" s="37">
        <v>337</v>
      </c>
      <c r="C657" s="37">
        <v>0</v>
      </c>
      <c r="D657" s="37">
        <v>30</v>
      </c>
      <c r="E657" s="37">
        <v>6278</v>
      </c>
      <c r="F657" s="37">
        <v>108</v>
      </c>
      <c r="G657" s="37">
        <v>0.91068219584569732</v>
      </c>
      <c r="H657" s="37" t="s">
        <v>1233</v>
      </c>
      <c r="I657" s="37" t="s">
        <v>2308</v>
      </c>
      <c r="J657" s="37" t="s">
        <v>2275</v>
      </c>
      <c r="K657" s="37">
        <v>41</v>
      </c>
    </row>
    <row r="658" spans="1:11" x14ac:dyDescent="0.25">
      <c r="A658" s="37" t="s">
        <v>660</v>
      </c>
      <c r="B658" s="37">
        <v>336</v>
      </c>
      <c r="C658" s="37">
        <v>8</v>
      </c>
      <c r="D658" s="37">
        <v>52</v>
      </c>
      <c r="E658" s="37">
        <v>12915</v>
      </c>
      <c r="F658" s="37">
        <v>162</v>
      </c>
      <c r="G658" s="37">
        <v>1.4425875000000001</v>
      </c>
      <c r="H658" s="37" t="s">
        <v>1219</v>
      </c>
      <c r="I658" s="37" t="s">
        <v>2308</v>
      </c>
      <c r="J658" s="37" t="s">
        <v>2275</v>
      </c>
      <c r="K658" s="37">
        <v>54</v>
      </c>
    </row>
    <row r="659" spans="1:11" x14ac:dyDescent="0.25">
      <c r="A659" s="37" t="s">
        <v>1201</v>
      </c>
      <c r="B659" s="37">
        <v>336</v>
      </c>
      <c r="C659" s="37">
        <v>0</v>
      </c>
      <c r="D659" s="37">
        <v>17</v>
      </c>
      <c r="E659" s="37">
        <v>5053</v>
      </c>
      <c r="F659" s="37">
        <v>109</v>
      </c>
      <c r="G659" s="37">
        <v>0.66665654761904758</v>
      </c>
      <c r="H659" s="37" t="s">
        <v>1244</v>
      </c>
      <c r="I659" s="37" t="s">
        <v>2308</v>
      </c>
      <c r="J659" s="37" t="s">
        <v>2275</v>
      </c>
      <c r="K659" s="37">
        <v>37</v>
      </c>
    </row>
    <row r="660" spans="1:11" x14ac:dyDescent="0.25">
      <c r="A660" s="37" t="s">
        <v>10234</v>
      </c>
      <c r="B660" s="37">
        <v>336</v>
      </c>
      <c r="C660" s="37">
        <v>2</v>
      </c>
      <c r="D660" s="37">
        <v>51</v>
      </c>
      <c r="E660" s="37">
        <v>8536</v>
      </c>
      <c r="F660" s="37">
        <v>148</v>
      </c>
      <c r="G660" s="37">
        <v>1.279298511904762</v>
      </c>
      <c r="H660" s="37" t="s">
        <v>1227</v>
      </c>
      <c r="I660" s="37" t="s">
        <v>2308</v>
      </c>
      <c r="J660" s="37" t="s">
        <v>2275</v>
      </c>
      <c r="K660" s="37">
        <v>49</v>
      </c>
    </row>
    <row r="661" spans="1:11" x14ac:dyDescent="0.25">
      <c r="A661" s="37" t="s">
        <v>1028</v>
      </c>
      <c r="B661" s="37">
        <v>335</v>
      </c>
      <c r="C661" s="37">
        <v>4</v>
      </c>
      <c r="D661" s="37">
        <v>28</v>
      </c>
      <c r="E661" s="37">
        <v>8653</v>
      </c>
      <c r="F661" s="37">
        <v>140</v>
      </c>
      <c r="G661" s="37">
        <v>0.96266925373134338</v>
      </c>
      <c r="H661" s="37" t="s">
        <v>1219</v>
      </c>
      <c r="I661" s="37" t="s">
        <v>2308</v>
      </c>
      <c r="J661" s="37" t="s">
        <v>2275</v>
      </c>
      <c r="K661" s="37">
        <v>43</v>
      </c>
    </row>
    <row r="662" spans="1:11" x14ac:dyDescent="0.25">
      <c r="A662" s="37" t="s">
        <v>10233</v>
      </c>
      <c r="B662" s="37">
        <v>335</v>
      </c>
      <c r="C662" s="37">
        <v>3</v>
      </c>
      <c r="D662" s="37">
        <v>40</v>
      </c>
      <c r="E662" s="37">
        <v>8453</v>
      </c>
      <c r="F662" s="37">
        <v>141</v>
      </c>
      <c r="G662" s="37">
        <v>1.0432110447761194</v>
      </c>
      <c r="H662" s="37" t="s">
        <v>1231</v>
      </c>
      <c r="I662" s="37" t="s">
        <v>2308</v>
      </c>
      <c r="J662" s="37" t="s">
        <v>2275</v>
      </c>
      <c r="K662" s="37">
        <v>46</v>
      </c>
    </row>
    <row r="663" spans="1:11" x14ac:dyDescent="0.25">
      <c r="A663" s="37" t="s">
        <v>10232</v>
      </c>
      <c r="B663" s="37">
        <v>333</v>
      </c>
      <c r="C663" s="37">
        <v>5</v>
      </c>
      <c r="D663" s="37">
        <v>39</v>
      </c>
      <c r="E663" s="37">
        <v>9774</v>
      </c>
      <c r="F663" s="37">
        <v>136</v>
      </c>
      <c r="G663" s="37">
        <v>1.1743846846846848</v>
      </c>
      <c r="H663" s="37" t="s">
        <v>1219</v>
      </c>
      <c r="I663" s="37" t="s">
        <v>2308</v>
      </c>
      <c r="J663" s="37" t="s">
        <v>2275</v>
      </c>
      <c r="K663" s="37">
        <v>47</v>
      </c>
    </row>
    <row r="664" spans="1:11" x14ac:dyDescent="0.25">
      <c r="A664" s="37" t="s">
        <v>10231</v>
      </c>
      <c r="B664" s="37">
        <v>332</v>
      </c>
      <c r="C664" s="37">
        <v>1</v>
      </c>
      <c r="D664" s="37">
        <v>34</v>
      </c>
      <c r="E664" s="37">
        <v>5935</v>
      </c>
      <c r="F664" s="37">
        <v>125</v>
      </c>
      <c r="G664" s="37">
        <v>0.96592108433734947</v>
      </c>
      <c r="H664" s="37" t="s">
        <v>1232</v>
      </c>
      <c r="I664" s="37" t="s">
        <v>2308</v>
      </c>
      <c r="J664" s="37" t="s">
        <v>2275</v>
      </c>
      <c r="K664" s="37">
        <v>39</v>
      </c>
    </row>
    <row r="665" spans="1:11" x14ac:dyDescent="0.25">
      <c r="A665" s="37" t="s">
        <v>1196</v>
      </c>
      <c r="B665" s="37">
        <v>332</v>
      </c>
      <c r="C665" s="37">
        <v>1</v>
      </c>
      <c r="D665" s="37">
        <v>22</v>
      </c>
      <c r="E665" s="37">
        <v>4807</v>
      </c>
      <c r="F665" s="37">
        <v>115</v>
      </c>
      <c r="G665" s="37">
        <v>0.68420662650602404</v>
      </c>
      <c r="H665" s="37" t="s">
        <v>1222</v>
      </c>
      <c r="I665" s="37" t="s">
        <v>2308</v>
      </c>
      <c r="J665" s="37" t="s">
        <v>2275</v>
      </c>
      <c r="K665" s="37">
        <v>35</v>
      </c>
    </row>
    <row r="666" spans="1:11" x14ac:dyDescent="0.25">
      <c r="A666" s="37" t="s">
        <v>10230</v>
      </c>
      <c r="B666" s="37">
        <v>331</v>
      </c>
      <c r="C666" s="37">
        <v>1</v>
      </c>
      <c r="D666" s="37">
        <v>18</v>
      </c>
      <c r="E666" s="37">
        <v>5592</v>
      </c>
      <c r="F666" s="37">
        <v>142</v>
      </c>
      <c r="G666" s="37">
        <v>0.69513081570996982</v>
      </c>
      <c r="H666" s="37" t="s">
        <v>1220</v>
      </c>
      <c r="I666" s="37" t="s">
        <v>2308</v>
      </c>
      <c r="J666" s="37" t="s">
        <v>2275</v>
      </c>
      <c r="K666" s="37">
        <v>36</v>
      </c>
    </row>
    <row r="667" spans="1:11" x14ac:dyDescent="0.25">
      <c r="A667" s="37" t="s">
        <v>10229</v>
      </c>
      <c r="B667" s="37">
        <v>331</v>
      </c>
      <c r="C667" s="37">
        <v>1</v>
      </c>
      <c r="D667" s="37">
        <v>38</v>
      </c>
      <c r="E667" s="37">
        <v>9806</v>
      </c>
      <c r="F667" s="37">
        <v>175</v>
      </c>
      <c r="G667" s="37">
        <v>1.1635764350453173</v>
      </c>
      <c r="H667" s="37" t="s">
        <v>1221</v>
      </c>
      <c r="I667" s="37" t="s">
        <v>2308</v>
      </c>
      <c r="J667" s="37" t="s">
        <v>2275</v>
      </c>
      <c r="K667" s="37">
        <v>50</v>
      </c>
    </row>
    <row r="668" spans="1:11" x14ac:dyDescent="0.25">
      <c r="A668" s="37" t="s">
        <v>10228</v>
      </c>
      <c r="B668" s="37">
        <v>330</v>
      </c>
      <c r="C668" s="37">
        <v>5</v>
      </c>
      <c r="D668" s="37">
        <v>51</v>
      </c>
      <c r="E668" s="37">
        <v>11398</v>
      </c>
      <c r="F668" s="37">
        <v>158</v>
      </c>
      <c r="G668" s="37">
        <v>1.3127781818181818</v>
      </c>
      <c r="H668" s="37" t="s">
        <v>1219</v>
      </c>
      <c r="I668" s="37" t="s">
        <v>2308</v>
      </c>
      <c r="J668" s="37" t="s">
        <v>2275</v>
      </c>
      <c r="K668" s="37">
        <v>55</v>
      </c>
    </row>
    <row r="669" spans="1:11" x14ac:dyDescent="0.25">
      <c r="A669" s="37" t="s">
        <v>10227</v>
      </c>
      <c r="B669" s="37">
        <v>329</v>
      </c>
      <c r="C669" s="37">
        <v>5</v>
      </c>
      <c r="D669" s="37">
        <v>33</v>
      </c>
      <c r="E669" s="37">
        <v>9554</v>
      </c>
      <c r="F669" s="37">
        <v>151</v>
      </c>
      <c r="G669" s="37">
        <v>1.0703720364741642</v>
      </c>
      <c r="H669" s="37" t="s">
        <v>1219</v>
      </c>
      <c r="I669" s="37" t="s">
        <v>2308</v>
      </c>
      <c r="J669" s="37" t="s">
        <v>2275</v>
      </c>
      <c r="K669" s="37">
        <v>49</v>
      </c>
    </row>
    <row r="670" spans="1:11" x14ac:dyDescent="0.25">
      <c r="A670" s="37" t="s">
        <v>10226</v>
      </c>
      <c r="B670" s="37">
        <v>329</v>
      </c>
      <c r="C670" s="37">
        <v>1</v>
      </c>
      <c r="D670" s="37">
        <v>20</v>
      </c>
      <c r="E670" s="37">
        <v>6225</v>
      </c>
      <c r="F670" s="37">
        <v>79</v>
      </c>
      <c r="G670" s="37">
        <v>0.74747234042553201</v>
      </c>
      <c r="H670" s="37" t="s">
        <v>1235</v>
      </c>
      <c r="I670" s="37" t="s">
        <v>2316</v>
      </c>
      <c r="J670" s="37" t="s">
        <v>2268</v>
      </c>
      <c r="K670" s="37">
        <v>38</v>
      </c>
    </row>
    <row r="671" spans="1:11" x14ac:dyDescent="0.25">
      <c r="A671" s="37" t="s">
        <v>1072</v>
      </c>
      <c r="B671" s="37">
        <v>329</v>
      </c>
      <c r="C671" s="37">
        <v>4</v>
      </c>
      <c r="D671" s="37">
        <v>34</v>
      </c>
      <c r="E671" s="37">
        <v>9193</v>
      </c>
      <c r="F671" s="37">
        <v>104</v>
      </c>
      <c r="G671" s="37">
        <v>1.1257194528875381</v>
      </c>
      <c r="H671" s="37" t="s">
        <v>1218</v>
      </c>
      <c r="I671" s="37" t="s">
        <v>2308</v>
      </c>
      <c r="J671" s="37" t="s">
        <v>2275</v>
      </c>
      <c r="K671" s="37">
        <v>46</v>
      </c>
    </row>
    <row r="672" spans="1:11" x14ac:dyDescent="0.25">
      <c r="A672" s="37" t="s">
        <v>1182</v>
      </c>
      <c r="B672" s="37">
        <v>328</v>
      </c>
      <c r="C672" s="37">
        <v>3</v>
      </c>
      <c r="D672" s="37">
        <v>47</v>
      </c>
      <c r="E672" s="37">
        <v>9520</v>
      </c>
      <c r="F672" s="37">
        <v>73</v>
      </c>
      <c r="G672" s="37">
        <v>1.2986085365853659</v>
      </c>
      <c r="H672" s="37" t="s">
        <v>1240</v>
      </c>
      <c r="I672" s="37" t="s">
        <v>2308</v>
      </c>
      <c r="J672" s="37" t="s">
        <v>2275</v>
      </c>
      <c r="K672" s="37">
        <v>50</v>
      </c>
    </row>
    <row r="673" spans="1:11" x14ac:dyDescent="0.25">
      <c r="A673" s="37" t="s">
        <v>918</v>
      </c>
      <c r="B673" s="37">
        <v>328</v>
      </c>
      <c r="C673" s="37">
        <v>7</v>
      </c>
      <c r="D673" s="37">
        <v>71</v>
      </c>
      <c r="E673" s="37">
        <v>8761</v>
      </c>
      <c r="F673" s="37">
        <v>144</v>
      </c>
      <c r="G673" s="37">
        <v>1.5816856707317075</v>
      </c>
      <c r="H673" s="37" t="s">
        <v>1250</v>
      </c>
      <c r="I673" s="37" t="s">
        <v>2308</v>
      </c>
      <c r="J673" s="37" t="s">
        <v>2275</v>
      </c>
      <c r="K673" s="37">
        <v>50</v>
      </c>
    </row>
    <row r="674" spans="1:11" x14ac:dyDescent="0.25">
      <c r="A674" s="37" t="s">
        <v>10225</v>
      </c>
      <c r="B674" s="37">
        <v>327</v>
      </c>
      <c r="C674" s="37">
        <v>0</v>
      </c>
      <c r="D674" s="37">
        <v>15</v>
      </c>
      <c r="E674" s="37">
        <v>5739</v>
      </c>
      <c r="F674" s="37">
        <v>105</v>
      </c>
      <c r="G674" s="37">
        <v>0.69358654434250766</v>
      </c>
      <c r="H674" s="37" t="s">
        <v>1220</v>
      </c>
      <c r="I674" s="37" t="s">
        <v>2308</v>
      </c>
      <c r="J674" s="37" t="s">
        <v>2275</v>
      </c>
      <c r="K674" s="37">
        <v>40</v>
      </c>
    </row>
    <row r="675" spans="1:11" x14ac:dyDescent="0.25">
      <c r="A675" s="37" t="s">
        <v>10224</v>
      </c>
      <c r="B675" s="37">
        <v>326</v>
      </c>
      <c r="C675" s="37">
        <v>11</v>
      </c>
      <c r="D675" s="37">
        <v>45</v>
      </c>
      <c r="E675" s="37">
        <v>11065</v>
      </c>
      <c r="F675" s="37">
        <v>185</v>
      </c>
      <c r="G675" s="37">
        <v>1.7202782208588956</v>
      </c>
      <c r="H675" s="37" t="s">
        <v>2276</v>
      </c>
      <c r="I675" s="37" t="s">
        <v>2308</v>
      </c>
      <c r="J675" s="37" t="s">
        <v>2275</v>
      </c>
      <c r="K675" s="37">
        <v>50</v>
      </c>
    </row>
    <row r="676" spans="1:11" x14ac:dyDescent="0.25">
      <c r="A676" s="37" t="s">
        <v>10223</v>
      </c>
      <c r="B676" s="37">
        <v>326</v>
      </c>
      <c r="C676" s="37">
        <v>3</v>
      </c>
      <c r="D676" s="37">
        <v>36</v>
      </c>
      <c r="E676" s="37">
        <v>7871</v>
      </c>
      <c r="F676" s="37">
        <v>111</v>
      </c>
      <c r="G676" s="37">
        <v>1.0225819018404909</v>
      </c>
      <c r="H676" s="37" t="s">
        <v>2276</v>
      </c>
      <c r="I676" s="37" t="s">
        <v>2308</v>
      </c>
      <c r="J676" s="37" t="s">
        <v>2275</v>
      </c>
      <c r="K676" s="37">
        <v>44</v>
      </c>
    </row>
    <row r="677" spans="1:11" x14ac:dyDescent="0.25">
      <c r="A677" s="37" t="s">
        <v>1094</v>
      </c>
      <c r="B677" s="37">
        <v>325</v>
      </c>
      <c r="C677" s="37">
        <v>1</v>
      </c>
      <c r="D677" s="37">
        <v>26</v>
      </c>
      <c r="E677" s="37">
        <v>6498</v>
      </c>
      <c r="F677" s="37">
        <v>138</v>
      </c>
      <c r="G677" s="37">
        <v>0.93842676923076918</v>
      </c>
      <c r="H677" s="37" t="s">
        <v>1219</v>
      </c>
      <c r="I677" s="37" t="s">
        <v>2308</v>
      </c>
      <c r="J677" s="37" t="s">
        <v>2275</v>
      </c>
      <c r="K677" s="37">
        <v>39</v>
      </c>
    </row>
    <row r="678" spans="1:11" x14ac:dyDescent="0.25">
      <c r="A678" s="37" t="s">
        <v>10222</v>
      </c>
      <c r="B678" s="37">
        <v>325</v>
      </c>
      <c r="C678" s="37">
        <v>2</v>
      </c>
      <c r="D678" s="37">
        <v>18</v>
      </c>
      <c r="E678" s="37">
        <v>3387</v>
      </c>
      <c r="F678" s="37">
        <v>74</v>
      </c>
      <c r="G678" s="37">
        <v>0.65171661538461545</v>
      </c>
      <c r="H678" s="37" t="s">
        <v>1272</v>
      </c>
      <c r="I678" s="37" t="s">
        <v>2308</v>
      </c>
      <c r="J678" s="37" t="s">
        <v>2275</v>
      </c>
      <c r="K678" s="37">
        <v>28</v>
      </c>
    </row>
    <row r="679" spans="1:11" x14ac:dyDescent="0.25">
      <c r="A679" s="37" t="s">
        <v>10221</v>
      </c>
      <c r="B679" s="37">
        <v>324</v>
      </c>
      <c r="C679" s="37">
        <v>3</v>
      </c>
      <c r="D679" s="37">
        <v>53</v>
      </c>
      <c r="E679" s="37">
        <v>10664</v>
      </c>
      <c r="F679" s="37">
        <v>153</v>
      </c>
      <c r="G679" s="37">
        <v>1.3193018518518518</v>
      </c>
      <c r="H679" s="37" t="s">
        <v>1219</v>
      </c>
      <c r="I679" s="37" t="s">
        <v>2308</v>
      </c>
      <c r="J679" s="37" t="s">
        <v>2275</v>
      </c>
      <c r="K679" s="37">
        <v>54</v>
      </c>
    </row>
    <row r="680" spans="1:11" x14ac:dyDescent="0.25">
      <c r="A680" s="37" t="s">
        <v>10220</v>
      </c>
      <c r="B680" s="37">
        <v>324</v>
      </c>
      <c r="C680" s="37">
        <v>0</v>
      </c>
      <c r="D680" s="37">
        <v>16</v>
      </c>
      <c r="E680" s="37">
        <v>4982</v>
      </c>
      <c r="F680" s="37">
        <v>91</v>
      </c>
      <c r="G680" s="37">
        <v>0.70483672839506184</v>
      </c>
      <c r="H680" s="37" t="s">
        <v>1262</v>
      </c>
      <c r="I680" s="37" t="s">
        <v>2308</v>
      </c>
      <c r="J680" s="37" t="s">
        <v>2275</v>
      </c>
      <c r="K680" s="37">
        <v>36</v>
      </c>
    </row>
    <row r="681" spans="1:11" x14ac:dyDescent="0.25">
      <c r="A681" s="37" t="s">
        <v>986</v>
      </c>
      <c r="B681" s="37">
        <v>323</v>
      </c>
      <c r="C681" s="37">
        <v>6</v>
      </c>
      <c r="D681" s="37">
        <v>46</v>
      </c>
      <c r="E681" s="37">
        <v>8873</v>
      </c>
      <c r="F681" s="37">
        <v>125</v>
      </c>
      <c r="G681" s="37">
        <v>1.2313798761609906</v>
      </c>
      <c r="H681" s="37" t="s">
        <v>1222</v>
      </c>
      <c r="I681" s="37" t="s">
        <v>2308</v>
      </c>
      <c r="J681" s="37" t="s">
        <v>2275</v>
      </c>
      <c r="K681" s="37">
        <v>44</v>
      </c>
    </row>
    <row r="682" spans="1:11" x14ac:dyDescent="0.25">
      <c r="A682" s="37" t="s">
        <v>10219</v>
      </c>
      <c r="B682" s="37">
        <v>322</v>
      </c>
      <c r="C682" s="37">
        <v>2</v>
      </c>
      <c r="D682" s="37">
        <v>33</v>
      </c>
      <c r="E682" s="37">
        <v>7598</v>
      </c>
      <c r="F682" s="37">
        <v>170</v>
      </c>
      <c r="G682" s="37">
        <v>1.0287049689440995</v>
      </c>
      <c r="H682" s="37" t="s">
        <v>1235</v>
      </c>
      <c r="I682" s="37" t="s">
        <v>2308</v>
      </c>
      <c r="J682" s="37" t="s">
        <v>2275</v>
      </c>
      <c r="K682" s="37">
        <v>45</v>
      </c>
    </row>
    <row r="683" spans="1:11" x14ac:dyDescent="0.25">
      <c r="A683" s="37" t="s">
        <v>10218</v>
      </c>
      <c r="B683" s="37">
        <v>321</v>
      </c>
      <c r="C683" s="37">
        <v>5</v>
      </c>
      <c r="D683" s="37">
        <v>35</v>
      </c>
      <c r="E683" s="37">
        <v>7422</v>
      </c>
      <c r="F683" s="37">
        <v>113</v>
      </c>
      <c r="G683" s="37">
        <v>1.1353766355140189</v>
      </c>
      <c r="H683" s="37" t="s">
        <v>1224</v>
      </c>
      <c r="I683" s="37" t="s">
        <v>2308</v>
      </c>
      <c r="J683" s="37" t="s">
        <v>2275</v>
      </c>
      <c r="K683" s="37">
        <v>45</v>
      </c>
    </row>
    <row r="684" spans="1:11" x14ac:dyDescent="0.25">
      <c r="A684" s="37" t="s">
        <v>10217</v>
      </c>
      <c r="B684" s="37">
        <v>321</v>
      </c>
      <c r="C684" s="37">
        <v>1</v>
      </c>
      <c r="D684" s="37">
        <v>20</v>
      </c>
      <c r="E684" s="37">
        <v>4753</v>
      </c>
      <c r="F684" s="37">
        <v>64</v>
      </c>
      <c r="G684" s="37">
        <v>0.67848629283489104</v>
      </c>
      <c r="H684" s="37" t="s">
        <v>1256</v>
      </c>
      <c r="I684" s="37" t="s">
        <v>2308</v>
      </c>
      <c r="J684" s="37" t="s">
        <v>2275</v>
      </c>
      <c r="K684" s="37">
        <v>35</v>
      </c>
    </row>
    <row r="685" spans="1:11" x14ac:dyDescent="0.25">
      <c r="A685" s="37" t="s">
        <v>1185</v>
      </c>
      <c r="B685" s="37">
        <v>321</v>
      </c>
      <c r="C685" s="37">
        <v>1</v>
      </c>
      <c r="D685" s="37">
        <v>25</v>
      </c>
      <c r="E685" s="37">
        <v>5040</v>
      </c>
      <c r="F685" s="37">
        <v>100</v>
      </c>
      <c r="G685" s="37">
        <v>0.81391526479750775</v>
      </c>
      <c r="H685" s="37" t="s">
        <v>1222</v>
      </c>
      <c r="I685" s="37" t="s">
        <v>2308</v>
      </c>
      <c r="J685" s="37" t="s">
        <v>2275</v>
      </c>
      <c r="K685" s="37">
        <v>36</v>
      </c>
    </row>
    <row r="686" spans="1:11" x14ac:dyDescent="0.25">
      <c r="A686" s="37" t="s">
        <v>10216</v>
      </c>
      <c r="B686" s="37">
        <v>321</v>
      </c>
      <c r="C686" s="37">
        <v>2</v>
      </c>
      <c r="D686" s="37">
        <v>33</v>
      </c>
      <c r="E686" s="37">
        <v>7580</v>
      </c>
      <c r="F686" s="37">
        <v>169</v>
      </c>
      <c r="G686" s="37">
        <v>1.0303757009345795</v>
      </c>
      <c r="H686" s="37" t="s">
        <v>1235</v>
      </c>
      <c r="I686" s="37" t="s">
        <v>2308</v>
      </c>
      <c r="J686" s="37" t="s">
        <v>2275</v>
      </c>
      <c r="K686" s="37">
        <v>45</v>
      </c>
    </row>
    <row r="687" spans="1:11" x14ac:dyDescent="0.25">
      <c r="A687" s="37" t="s">
        <v>10215</v>
      </c>
      <c r="B687" s="37">
        <v>320</v>
      </c>
      <c r="C687" s="37">
        <v>4</v>
      </c>
      <c r="D687" s="37">
        <v>34</v>
      </c>
      <c r="E687" s="37">
        <v>10663</v>
      </c>
      <c r="F687" s="37">
        <v>129</v>
      </c>
      <c r="G687" s="37">
        <v>1.2824534375000001</v>
      </c>
      <c r="H687" s="37" t="s">
        <v>1219</v>
      </c>
      <c r="I687" s="37" t="s">
        <v>2308</v>
      </c>
      <c r="J687" s="37" t="s">
        <v>2275</v>
      </c>
      <c r="K687" s="37">
        <v>42</v>
      </c>
    </row>
    <row r="688" spans="1:11" x14ac:dyDescent="0.25">
      <c r="A688" s="37" t="s">
        <v>10214</v>
      </c>
      <c r="B688" s="37">
        <v>320</v>
      </c>
      <c r="C688" s="37">
        <v>5</v>
      </c>
      <c r="D688" s="37">
        <v>40</v>
      </c>
      <c r="E688" s="37">
        <v>8363</v>
      </c>
      <c r="F688" s="37">
        <v>123</v>
      </c>
      <c r="G688" s="37">
        <v>1.0826143749999999</v>
      </c>
      <c r="H688" s="37" t="s">
        <v>1219</v>
      </c>
      <c r="I688" s="37" t="s">
        <v>2308</v>
      </c>
      <c r="J688" s="37" t="s">
        <v>2275</v>
      </c>
      <c r="K688" s="37">
        <v>44</v>
      </c>
    </row>
    <row r="689" spans="1:11" x14ac:dyDescent="0.25">
      <c r="A689" s="37" t="s">
        <v>1125</v>
      </c>
      <c r="B689" s="37">
        <v>320</v>
      </c>
      <c r="C689" s="37">
        <v>6</v>
      </c>
      <c r="D689" s="37">
        <v>76</v>
      </c>
      <c r="E689" s="37">
        <v>8159</v>
      </c>
      <c r="F689" s="37">
        <v>114</v>
      </c>
      <c r="G689" s="37">
        <v>1.5346196875</v>
      </c>
      <c r="H689" s="37" t="s">
        <v>1256</v>
      </c>
      <c r="I689" s="37" t="s">
        <v>2308</v>
      </c>
      <c r="J689" s="37" t="s">
        <v>2275</v>
      </c>
      <c r="K689" s="37">
        <v>48</v>
      </c>
    </row>
    <row r="690" spans="1:11" x14ac:dyDescent="0.25">
      <c r="A690" s="37" t="s">
        <v>723</v>
      </c>
      <c r="B690" s="37">
        <v>320</v>
      </c>
      <c r="C690" s="37">
        <v>6</v>
      </c>
      <c r="D690" s="37">
        <v>62</v>
      </c>
      <c r="E690" s="37">
        <v>8470</v>
      </c>
      <c r="F690" s="37">
        <v>181</v>
      </c>
      <c r="G690" s="37">
        <v>1.43057875</v>
      </c>
      <c r="H690" s="37" t="s">
        <v>1220</v>
      </c>
      <c r="I690" s="37" t="s">
        <v>2308</v>
      </c>
      <c r="J690" s="37" t="s">
        <v>2268</v>
      </c>
      <c r="K690" s="37">
        <v>46</v>
      </c>
    </row>
    <row r="691" spans="1:11" x14ac:dyDescent="0.25">
      <c r="A691" s="37" t="s">
        <v>1208</v>
      </c>
      <c r="B691" s="37">
        <v>319</v>
      </c>
      <c r="C691" s="37">
        <v>0</v>
      </c>
      <c r="D691" s="37">
        <v>23</v>
      </c>
      <c r="E691" s="37">
        <v>5108</v>
      </c>
      <c r="F691" s="37">
        <v>71</v>
      </c>
      <c r="G691" s="37">
        <v>0.72679247648902823</v>
      </c>
      <c r="H691" s="37" t="s">
        <v>1257</v>
      </c>
      <c r="I691" s="37" t="s">
        <v>2308</v>
      </c>
      <c r="J691" s="37" t="s">
        <v>2275</v>
      </c>
      <c r="K691" s="37">
        <v>38</v>
      </c>
    </row>
    <row r="692" spans="1:11" x14ac:dyDescent="0.25">
      <c r="A692" s="37" t="s">
        <v>1063</v>
      </c>
      <c r="B692" s="37">
        <v>319</v>
      </c>
      <c r="C692" s="37">
        <v>38</v>
      </c>
      <c r="D692" s="37">
        <v>103</v>
      </c>
      <c r="E692" s="37">
        <v>12234</v>
      </c>
      <c r="F692" s="37">
        <v>172</v>
      </c>
      <c r="G692" s="37">
        <v>3.2446394984326017</v>
      </c>
      <c r="H692" s="37" t="s">
        <v>1232</v>
      </c>
      <c r="I692" s="37" t="s">
        <v>2308</v>
      </c>
      <c r="J692" s="37" t="s">
        <v>2275</v>
      </c>
      <c r="K692" s="37">
        <v>57</v>
      </c>
    </row>
    <row r="693" spans="1:11" x14ac:dyDescent="0.25">
      <c r="A693" s="37" t="s">
        <v>1018</v>
      </c>
      <c r="B693" s="37">
        <v>319</v>
      </c>
      <c r="C693" s="37">
        <v>1</v>
      </c>
      <c r="D693" s="37">
        <v>42</v>
      </c>
      <c r="E693" s="37">
        <v>5511</v>
      </c>
      <c r="F693" s="37">
        <v>117</v>
      </c>
      <c r="G693" s="37">
        <v>1.1558473354231975</v>
      </c>
      <c r="H693" s="37" t="s">
        <v>1232</v>
      </c>
      <c r="I693" s="37" t="s">
        <v>2308</v>
      </c>
      <c r="J693" s="37" t="s">
        <v>2275</v>
      </c>
      <c r="K693" s="37">
        <v>37</v>
      </c>
    </row>
    <row r="694" spans="1:11" x14ac:dyDescent="0.25">
      <c r="A694" s="37" t="s">
        <v>1070</v>
      </c>
      <c r="B694" s="37">
        <v>318</v>
      </c>
      <c r="C694" s="37">
        <v>3</v>
      </c>
      <c r="D694" s="37">
        <v>23</v>
      </c>
      <c r="E694" s="37">
        <v>5843</v>
      </c>
      <c r="F694" s="37">
        <v>92</v>
      </c>
      <c r="G694" s="37">
        <v>0.85187421383647799</v>
      </c>
      <c r="H694" s="37" t="s">
        <v>1242</v>
      </c>
      <c r="I694" s="37" t="s">
        <v>2308</v>
      </c>
      <c r="J694" s="37" t="s">
        <v>2275</v>
      </c>
      <c r="K694" s="37">
        <v>39</v>
      </c>
    </row>
    <row r="695" spans="1:11" x14ac:dyDescent="0.25">
      <c r="A695" s="37" t="s">
        <v>10213</v>
      </c>
      <c r="B695" s="37">
        <v>318</v>
      </c>
      <c r="C695" s="37">
        <v>4</v>
      </c>
      <c r="D695" s="37">
        <v>48</v>
      </c>
      <c r="E695" s="37">
        <v>8886</v>
      </c>
      <c r="F695" s="37">
        <v>109</v>
      </c>
      <c r="G695" s="37">
        <v>1.3275216981132076</v>
      </c>
      <c r="H695" s="37" t="s">
        <v>1239</v>
      </c>
      <c r="I695" s="37" t="s">
        <v>2308</v>
      </c>
      <c r="J695" s="37" t="s">
        <v>2275</v>
      </c>
      <c r="K695" s="37">
        <v>50</v>
      </c>
    </row>
    <row r="696" spans="1:11" x14ac:dyDescent="0.25">
      <c r="A696" s="37" t="s">
        <v>10212</v>
      </c>
      <c r="B696" s="37">
        <v>318</v>
      </c>
      <c r="C696" s="37">
        <v>2</v>
      </c>
      <c r="D696" s="37">
        <v>28</v>
      </c>
      <c r="E696" s="37">
        <v>7042</v>
      </c>
      <c r="F696" s="37">
        <v>126</v>
      </c>
      <c r="G696" s="37">
        <v>0.92515345911949687</v>
      </c>
      <c r="H696" s="37" t="s">
        <v>2633</v>
      </c>
      <c r="I696" s="37" t="s">
        <v>2308</v>
      </c>
      <c r="J696" s="37" t="s">
        <v>2275</v>
      </c>
      <c r="K696" s="37">
        <v>42</v>
      </c>
    </row>
    <row r="697" spans="1:11" x14ac:dyDescent="0.25">
      <c r="A697" s="37" t="s">
        <v>1188</v>
      </c>
      <c r="B697" s="37">
        <v>318</v>
      </c>
      <c r="C697" s="37">
        <v>1</v>
      </c>
      <c r="D697" s="37">
        <v>12</v>
      </c>
      <c r="E697" s="37">
        <v>4492</v>
      </c>
      <c r="F697" s="37">
        <v>85</v>
      </c>
      <c r="G697" s="37">
        <v>0.62382201257861636</v>
      </c>
      <c r="H697" s="37" t="s">
        <v>1245</v>
      </c>
      <c r="I697" s="37" t="s">
        <v>2308</v>
      </c>
      <c r="J697" s="37" t="s">
        <v>2275</v>
      </c>
      <c r="K697" s="37">
        <v>33</v>
      </c>
    </row>
    <row r="698" spans="1:11" x14ac:dyDescent="0.25">
      <c r="A698" s="37" t="s">
        <v>10211</v>
      </c>
      <c r="B698" s="37">
        <v>317</v>
      </c>
      <c r="C698" s="37">
        <v>4</v>
      </c>
      <c r="D698" s="37">
        <v>34</v>
      </c>
      <c r="E698" s="37">
        <v>10549</v>
      </c>
      <c r="F698" s="37">
        <v>116</v>
      </c>
      <c r="G698" s="37">
        <v>1.2864514195583598</v>
      </c>
      <c r="H698" s="37" t="s">
        <v>1219</v>
      </c>
      <c r="I698" s="37" t="s">
        <v>2308</v>
      </c>
      <c r="J698" s="37" t="s">
        <v>2275</v>
      </c>
      <c r="K698" s="37">
        <v>47</v>
      </c>
    </row>
    <row r="699" spans="1:11" x14ac:dyDescent="0.25">
      <c r="A699" s="37" t="s">
        <v>970</v>
      </c>
      <c r="B699" s="37">
        <v>317</v>
      </c>
      <c r="C699" s="37">
        <v>2</v>
      </c>
      <c r="D699" s="37">
        <v>60</v>
      </c>
      <c r="E699" s="37">
        <v>7495</v>
      </c>
      <c r="F699" s="37">
        <v>135</v>
      </c>
      <c r="G699" s="37">
        <v>1.3823662460567823</v>
      </c>
      <c r="H699" s="37" t="s">
        <v>1232</v>
      </c>
      <c r="I699" s="37" t="s">
        <v>2308</v>
      </c>
      <c r="J699" s="37" t="s">
        <v>2275</v>
      </c>
      <c r="K699" s="37">
        <v>47</v>
      </c>
    </row>
    <row r="700" spans="1:11" x14ac:dyDescent="0.25">
      <c r="A700" s="37" t="s">
        <v>1003</v>
      </c>
      <c r="B700" s="37">
        <v>317</v>
      </c>
      <c r="C700" s="37">
        <v>5</v>
      </c>
      <c r="D700" s="37">
        <v>35</v>
      </c>
      <c r="E700" s="37">
        <v>8200</v>
      </c>
      <c r="F700" s="37">
        <v>152</v>
      </c>
      <c r="G700" s="37">
        <v>1.2395659305993691</v>
      </c>
      <c r="H700" s="37" t="s">
        <v>1218</v>
      </c>
      <c r="I700" s="37" t="s">
        <v>2308</v>
      </c>
      <c r="J700" s="37" t="s">
        <v>2275</v>
      </c>
      <c r="K700" s="37">
        <v>42</v>
      </c>
    </row>
    <row r="701" spans="1:11" x14ac:dyDescent="0.25">
      <c r="A701" s="37" t="s">
        <v>748</v>
      </c>
      <c r="B701" s="37">
        <v>316</v>
      </c>
      <c r="C701" s="37">
        <v>4</v>
      </c>
      <c r="D701" s="37">
        <v>45</v>
      </c>
      <c r="E701" s="37">
        <v>9422</v>
      </c>
      <c r="F701" s="37">
        <v>145</v>
      </c>
      <c r="G701" s="37">
        <v>1.2815693037974685</v>
      </c>
      <c r="H701" s="37" t="s">
        <v>1235</v>
      </c>
      <c r="I701" s="37" t="s">
        <v>2308</v>
      </c>
      <c r="J701" s="37" t="s">
        <v>2275</v>
      </c>
      <c r="K701" s="37">
        <v>48</v>
      </c>
    </row>
    <row r="702" spans="1:11" x14ac:dyDescent="0.25">
      <c r="A702" s="37" t="s">
        <v>10210</v>
      </c>
      <c r="B702" s="37">
        <v>315</v>
      </c>
      <c r="C702" s="37">
        <v>21</v>
      </c>
      <c r="D702" s="37">
        <v>85</v>
      </c>
      <c r="E702" s="37">
        <v>7054</v>
      </c>
      <c r="F702" s="37">
        <v>149</v>
      </c>
      <c r="G702" s="37">
        <v>2.2411860317460319</v>
      </c>
      <c r="H702" s="37" t="s">
        <v>1232</v>
      </c>
      <c r="I702" s="37" t="s">
        <v>2308</v>
      </c>
      <c r="J702" s="37" t="s">
        <v>2275</v>
      </c>
      <c r="K702" s="37">
        <v>45</v>
      </c>
    </row>
    <row r="703" spans="1:11" x14ac:dyDescent="0.25">
      <c r="A703" s="37" t="s">
        <v>10209</v>
      </c>
      <c r="B703" s="37">
        <v>315</v>
      </c>
      <c r="C703" s="37">
        <v>1</v>
      </c>
      <c r="D703" s="37">
        <v>24</v>
      </c>
      <c r="E703" s="37">
        <v>6323</v>
      </c>
      <c r="F703" s="37">
        <v>124</v>
      </c>
      <c r="G703" s="37">
        <v>0.80926603174603173</v>
      </c>
      <c r="H703" s="37" t="s">
        <v>1219</v>
      </c>
      <c r="I703" s="37" t="s">
        <v>2547</v>
      </c>
      <c r="J703" s="37" t="s">
        <v>2275</v>
      </c>
      <c r="K703" s="37">
        <v>42</v>
      </c>
    </row>
    <row r="704" spans="1:11" x14ac:dyDescent="0.25">
      <c r="A704" s="37" t="s">
        <v>10208</v>
      </c>
      <c r="B704" s="37">
        <v>314</v>
      </c>
      <c r="C704" s="37">
        <v>3</v>
      </c>
      <c r="D704" s="37">
        <v>20</v>
      </c>
      <c r="E704" s="37">
        <v>7148</v>
      </c>
      <c r="F704" s="37">
        <v>101</v>
      </c>
      <c r="G704" s="37">
        <v>1.002338853503185</v>
      </c>
      <c r="H704" s="37" t="s">
        <v>1245</v>
      </c>
      <c r="I704" s="37" t="s">
        <v>2308</v>
      </c>
      <c r="J704" s="37" t="s">
        <v>2275</v>
      </c>
      <c r="K704" s="37">
        <v>34</v>
      </c>
    </row>
    <row r="705" spans="1:11" x14ac:dyDescent="0.25">
      <c r="A705" s="37" t="s">
        <v>10207</v>
      </c>
      <c r="B705" s="37">
        <v>314</v>
      </c>
      <c r="C705" s="37">
        <v>5</v>
      </c>
      <c r="D705" s="37">
        <v>41</v>
      </c>
      <c r="E705" s="37">
        <v>5292</v>
      </c>
      <c r="F705" s="37">
        <v>139</v>
      </c>
      <c r="G705" s="37">
        <v>1.1634601910828026</v>
      </c>
      <c r="H705" s="37" t="s">
        <v>1220</v>
      </c>
      <c r="I705" s="37" t="s">
        <v>2308</v>
      </c>
      <c r="J705" s="37" t="s">
        <v>2268</v>
      </c>
      <c r="K705" s="37">
        <v>35</v>
      </c>
    </row>
    <row r="706" spans="1:11" x14ac:dyDescent="0.25">
      <c r="A706" s="37" t="s">
        <v>10206</v>
      </c>
      <c r="B706" s="37">
        <v>313</v>
      </c>
      <c r="C706" s="37">
        <v>2</v>
      </c>
      <c r="D706" s="37">
        <v>26</v>
      </c>
      <c r="E706" s="37">
        <v>4945</v>
      </c>
      <c r="F706" s="37">
        <v>81</v>
      </c>
      <c r="G706" s="37">
        <v>0.90978690095846648</v>
      </c>
      <c r="H706" s="37" t="s">
        <v>1270</v>
      </c>
      <c r="I706" s="37" t="s">
        <v>2308</v>
      </c>
      <c r="J706" s="37" t="s">
        <v>2275</v>
      </c>
      <c r="K706" s="37">
        <v>36</v>
      </c>
    </row>
    <row r="707" spans="1:11" x14ac:dyDescent="0.25">
      <c r="A707" s="37" t="s">
        <v>10205</v>
      </c>
      <c r="B707" s="37">
        <v>311</v>
      </c>
      <c r="C707" s="37">
        <v>0</v>
      </c>
      <c r="D707" s="37">
        <v>34</v>
      </c>
      <c r="E707" s="37">
        <v>6802</v>
      </c>
      <c r="F707" s="37">
        <v>127</v>
      </c>
      <c r="G707" s="37">
        <v>0.92534565916398726</v>
      </c>
      <c r="H707" s="37" t="s">
        <v>2276</v>
      </c>
      <c r="I707" s="37" t="s">
        <v>2308</v>
      </c>
      <c r="J707" s="37" t="s">
        <v>2275</v>
      </c>
      <c r="K707" s="37">
        <v>43</v>
      </c>
    </row>
    <row r="708" spans="1:11" x14ac:dyDescent="0.25">
      <c r="A708" s="37" t="s">
        <v>10204</v>
      </c>
      <c r="B708" s="37">
        <v>310</v>
      </c>
      <c r="C708" s="37">
        <v>5</v>
      </c>
      <c r="D708" s="37">
        <v>40</v>
      </c>
      <c r="E708" s="37">
        <v>8266</v>
      </c>
      <c r="F708" s="37">
        <v>121</v>
      </c>
      <c r="G708" s="37">
        <v>1.0989629032258066</v>
      </c>
      <c r="H708" s="37" t="s">
        <v>1219</v>
      </c>
      <c r="I708" s="37" t="s">
        <v>2308</v>
      </c>
      <c r="J708" s="37" t="s">
        <v>2275</v>
      </c>
      <c r="K708" s="37">
        <v>44</v>
      </c>
    </row>
    <row r="709" spans="1:11" x14ac:dyDescent="0.25">
      <c r="A709" s="37" t="s">
        <v>10203</v>
      </c>
      <c r="B709" s="37">
        <v>309</v>
      </c>
      <c r="C709" s="37">
        <v>5</v>
      </c>
      <c r="D709" s="37">
        <v>40</v>
      </c>
      <c r="E709" s="37">
        <v>8259</v>
      </c>
      <c r="F709" s="37">
        <v>120</v>
      </c>
      <c r="G709" s="37">
        <v>1.1014537216828479</v>
      </c>
      <c r="H709" s="37" t="s">
        <v>1219</v>
      </c>
      <c r="I709" s="37" t="s">
        <v>2308</v>
      </c>
      <c r="J709" s="37" t="s">
        <v>2275</v>
      </c>
      <c r="K709" s="37">
        <v>44</v>
      </c>
    </row>
    <row r="710" spans="1:11" x14ac:dyDescent="0.25">
      <c r="A710" s="37" t="s">
        <v>720</v>
      </c>
      <c r="B710" s="37">
        <v>308</v>
      </c>
      <c r="C710" s="37">
        <v>3</v>
      </c>
      <c r="D710" s="37">
        <v>41</v>
      </c>
      <c r="E710" s="37">
        <v>9108</v>
      </c>
      <c r="F710" s="37">
        <v>139</v>
      </c>
      <c r="G710" s="37">
        <v>1.2831282467532468</v>
      </c>
      <c r="H710" s="37" t="s">
        <v>1231</v>
      </c>
      <c r="I710" s="37" t="s">
        <v>2308</v>
      </c>
      <c r="J710" s="37" t="s">
        <v>2275</v>
      </c>
      <c r="K710" s="37">
        <v>48</v>
      </c>
    </row>
    <row r="711" spans="1:11" x14ac:dyDescent="0.25">
      <c r="A711" s="37" t="s">
        <v>833</v>
      </c>
      <c r="B711" s="37">
        <v>308</v>
      </c>
      <c r="C711" s="37">
        <v>5</v>
      </c>
      <c r="D711" s="37">
        <v>39</v>
      </c>
      <c r="E711" s="37">
        <v>9218</v>
      </c>
      <c r="F711" s="37">
        <v>118</v>
      </c>
      <c r="G711" s="37">
        <v>1.2375288961038962</v>
      </c>
      <c r="H711" s="37" t="s">
        <v>2276</v>
      </c>
      <c r="I711" s="37" t="s">
        <v>2308</v>
      </c>
      <c r="J711" s="37" t="s">
        <v>2275</v>
      </c>
      <c r="K711" s="37">
        <v>49</v>
      </c>
    </row>
    <row r="712" spans="1:11" x14ac:dyDescent="0.25">
      <c r="A712" s="37" t="s">
        <v>1164</v>
      </c>
      <c r="B712" s="37">
        <v>308</v>
      </c>
      <c r="C712" s="37">
        <v>2</v>
      </c>
      <c r="D712" s="37">
        <v>24</v>
      </c>
      <c r="E712" s="37">
        <v>5755</v>
      </c>
      <c r="F712" s="37">
        <v>97</v>
      </c>
      <c r="G712" s="37">
        <v>0.79593019480519478</v>
      </c>
      <c r="H712" s="37" t="s">
        <v>1222</v>
      </c>
      <c r="I712" s="37" t="s">
        <v>2308</v>
      </c>
      <c r="J712" s="37" t="s">
        <v>2275</v>
      </c>
      <c r="K712" s="37">
        <v>38</v>
      </c>
    </row>
    <row r="713" spans="1:11" x14ac:dyDescent="0.25">
      <c r="A713" s="37" t="s">
        <v>10202</v>
      </c>
      <c r="B713" s="37">
        <v>307</v>
      </c>
      <c r="C713" s="37">
        <v>5</v>
      </c>
      <c r="D713" s="37">
        <v>55</v>
      </c>
      <c r="E713" s="37">
        <v>6123</v>
      </c>
      <c r="F713" s="37">
        <v>126</v>
      </c>
      <c r="G713" s="37">
        <v>1.401353094462541</v>
      </c>
      <c r="H713" s="37" t="s">
        <v>1232</v>
      </c>
      <c r="I713" s="37" t="s">
        <v>2308</v>
      </c>
      <c r="J713" s="37" t="s">
        <v>2275</v>
      </c>
      <c r="K713" s="37">
        <v>42</v>
      </c>
    </row>
    <row r="714" spans="1:11" x14ac:dyDescent="0.25">
      <c r="A714" s="37" t="s">
        <v>1153</v>
      </c>
      <c r="B714" s="37">
        <v>307</v>
      </c>
      <c r="C714" s="37">
        <v>5</v>
      </c>
      <c r="D714" s="37">
        <v>57</v>
      </c>
      <c r="E714" s="37">
        <v>9467</v>
      </c>
      <c r="F714" s="37">
        <v>97</v>
      </c>
      <c r="G714" s="37">
        <v>1.612986319218241</v>
      </c>
      <c r="H714" s="37" t="s">
        <v>1264</v>
      </c>
      <c r="I714" s="37" t="s">
        <v>2308</v>
      </c>
      <c r="J714" s="37" t="s">
        <v>2275</v>
      </c>
      <c r="K714" s="37">
        <v>49</v>
      </c>
    </row>
    <row r="715" spans="1:11" x14ac:dyDescent="0.25">
      <c r="A715" s="37" t="s">
        <v>1117</v>
      </c>
      <c r="B715" s="37">
        <v>305</v>
      </c>
      <c r="C715" s="37">
        <v>0</v>
      </c>
      <c r="D715" s="37">
        <v>23</v>
      </c>
      <c r="E715" s="37">
        <v>5409</v>
      </c>
      <c r="F715" s="37">
        <v>100</v>
      </c>
      <c r="G715" s="37">
        <v>0.83920327868852462</v>
      </c>
      <c r="H715" s="37" t="s">
        <v>1224</v>
      </c>
      <c r="I715" s="37" t="s">
        <v>2308</v>
      </c>
      <c r="J715" s="37" t="s">
        <v>2275</v>
      </c>
      <c r="K715" s="37">
        <v>39</v>
      </c>
    </row>
    <row r="716" spans="1:11" x14ac:dyDescent="0.25">
      <c r="A716" s="37" t="s">
        <v>1197</v>
      </c>
      <c r="B716" s="37">
        <v>304</v>
      </c>
      <c r="C716" s="37">
        <v>0</v>
      </c>
      <c r="D716" s="37">
        <v>10</v>
      </c>
      <c r="E716" s="37">
        <v>3104</v>
      </c>
      <c r="F716" s="37">
        <v>43</v>
      </c>
      <c r="G716" s="37">
        <v>0.46716118421052633</v>
      </c>
      <c r="H716" s="37" t="s">
        <v>1268</v>
      </c>
      <c r="I716" s="37" t="s">
        <v>2308</v>
      </c>
      <c r="J716" s="37" t="s">
        <v>2268</v>
      </c>
      <c r="K716" s="37">
        <v>28</v>
      </c>
    </row>
    <row r="717" spans="1:11" x14ac:dyDescent="0.25">
      <c r="A717" s="37" t="s">
        <v>1144</v>
      </c>
      <c r="B717" s="37">
        <v>303</v>
      </c>
      <c r="C717" s="37">
        <v>0</v>
      </c>
      <c r="D717" s="37">
        <v>13</v>
      </c>
      <c r="E717" s="37">
        <v>3659</v>
      </c>
      <c r="F717" s="37">
        <v>99</v>
      </c>
      <c r="G717" s="37">
        <v>0.56470891089108921</v>
      </c>
      <c r="H717" s="37" t="s">
        <v>1224</v>
      </c>
      <c r="I717" s="37" t="s">
        <v>2308</v>
      </c>
      <c r="J717" s="37" t="s">
        <v>2275</v>
      </c>
      <c r="K717" s="37">
        <v>30</v>
      </c>
    </row>
    <row r="718" spans="1:11" x14ac:dyDescent="0.25">
      <c r="A718" s="37" t="s">
        <v>10201</v>
      </c>
      <c r="B718" s="37">
        <v>303</v>
      </c>
      <c r="C718" s="37">
        <v>3</v>
      </c>
      <c r="D718" s="37">
        <v>42</v>
      </c>
      <c r="E718" s="37">
        <v>8186</v>
      </c>
      <c r="F718" s="37">
        <v>135</v>
      </c>
      <c r="G718" s="37">
        <v>1.2596171617161716</v>
      </c>
      <c r="H718" s="37" t="s">
        <v>1218</v>
      </c>
      <c r="I718" s="37" t="s">
        <v>2308</v>
      </c>
      <c r="J718" s="37" t="s">
        <v>2275</v>
      </c>
      <c r="K718" s="37">
        <v>46</v>
      </c>
    </row>
    <row r="719" spans="1:11" x14ac:dyDescent="0.25">
      <c r="A719" s="37" t="s">
        <v>1214</v>
      </c>
      <c r="B719" s="37">
        <v>301</v>
      </c>
      <c r="C719" s="37">
        <v>2</v>
      </c>
      <c r="D719" s="37">
        <v>23</v>
      </c>
      <c r="E719" s="37">
        <v>3856</v>
      </c>
      <c r="F719" s="37">
        <v>57</v>
      </c>
      <c r="G719" s="37">
        <v>0.68022059800664458</v>
      </c>
      <c r="H719" s="37" t="s">
        <v>1271</v>
      </c>
      <c r="I719" s="37" t="s">
        <v>2308</v>
      </c>
      <c r="J719" s="37" t="s">
        <v>2275</v>
      </c>
      <c r="K719" s="37">
        <v>31</v>
      </c>
    </row>
    <row r="720" spans="1:11" x14ac:dyDescent="0.25">
      <c r="A720" s="37" t="s">
        <v>896</v>
      </c>
      <c r="B720" s="37">
        <v>300</v>
      </c>
      <c r="C720" s="37">
        <v>4</v>
      </c>
      <c r="D720" s="37">
        <v>53</v>
      </c>
      <c r="E720" s="37">
        <v>8185</v>
      </c>
      <c r="F720" s="37">
        <v>147</v>
      </c>
      <c r="G720" s="37">
        <v>1.4015893333333334</v>
      </c>
      <c r="H720" s="37" t="s">
        <v>1223</v>
      </c>
      <c r="I720" s="37" t="s">
        <v>2308</v>
      </c>
      <c r="J720" s="37" t="s">
        <v>2275</v>
      </c>
      <c r="K720" s="37">
        <v>49</v>
      </c>
    </row>
    <row r="721" spans="1:11" x14ac:dyDescent="0.25">
      <c r="A721" s="37" t="s">
        <v>1005</v>
      </c>
      <c r="B721" s="37">
        <v>300</v>
      </c>
      <c r="C721" s="37">
        <v>7</v>
      </c>
      <c r="D721" s="37">
        <v>56</v>
      </c>
      <c r="E721" s="37">
        <v>7393</v>
      </c>
      <c r="F721" s="37">
        <v>148</v>
      </c>
      <c r="G721" s="37">
        <v>1.5067193333333333</v>
      </c>
      <c r="H721" s="37" t="s">
        <v>1232</v>
      </c>
      <c r="I721" s="37" t="s">
        <v>2308</v>
      </c>
      <c r="J721" s="37" t="s">
        <v>2275</v>
      </c>
      <c r="K721" s="37">
        <v>47</v>
      </c>
    </row>
    <row r="722" spans="1:11" x14ac:dyDescent="0.25">
      <c r="A722" s="37" t="s">
        <v>1016</v>
      </c>
      <c r="B722" s="37">
        <v>300</v>
      </c>
      <c r="C722" s="37">
        <v>4</v>
      </c>
      <c r="D722" s="37">
        <v>30</v>
      </c>
      <c r="E722" s="37">
        <v>7150</v>
      </c>
      <c r="F722" s="37">
        <v>128</v>
      </c>
      <c r="G722" s="37">
        <v>0.9558336666666668</v>
      </c>
      <c r="H722" s="37" t="s">
        <v>2276</v>
      </c>
      <c r="I722" s="37" t="s">
        <v>2308</v>
      </c>
      <c r="J722" s="37" t="s">
        <v>2275</v>
      </c>
      <c r="K722" s="37">
        <v>38</v>
      </c>
    </row>
    <row r="723" spans="1:11" x14ac:dyDescent="0.25">
      <c r="A723" s="37" t="s">
        <v>1190</v>
      </c>
      <c r="B723" s="37">
        <v>300</v>
      </c>
      <c r="C723" s="37">
        <v>4</v>
      </c>
      <c r="D723" s="37">
        <v>37</v>
      </c>
      <c r="E723" s="37">
        <v>7914</v>
      </c>
      <c r="F723" s="37">
        <v>78</v>
      </c>
      <c r="G723" s="37">
        <v>1.2430546666666666</v>
      </c>
      <c r="H723" s="37" t="s">
        <v>1267</v>
      </c>
      <c r="I723" s="37" t="s">
        <v>2308</v>
      </c>
      <c r="J723" s="37" t="s">
        <v>2275</v>
      </c>
      <c r="K723" s="37">
        <v>45</v>
      </c>
    </row>
    <row r="724" spans="1:11" x14ac:dyDescent="0.25">
      <c r="A724" s="37" t="s">
        <v>10200</v>
      </c>
      <c r="B724" s="37">
        <v>298</v>
      </c>
      <c r="C724" s="37">
        <v>0</v>
      </c>
      <c r="D724" s="37">
        <v>12</v>
      </c>
      <c r="E724" s="37">
        <v>3862</v>
      </c>
      <c r="F724" s="37">
        <v>72</v>
      </c>
      <c r="G724" s="37">
        <v>0.55262718120805376</v>
      </c>
      <c r="H724" s="37" t="s">
        <v>1257</v>
      </c>
      <c r="I724" s="37" t="s">
        <v>2308</v>
      </c>
      <c r="J724" s="37" t="s">
        <v>2275</v>
      </c>
      <c r="K724" s="37">
        <v>31</v>
      </c>
    </row>
    <row r="725" spans="1:11" x14ac:dyDescent="0.25">
      <c r="A725" s="37" t="s">
        <v>1151</v>
      </c>
      <c r="B725" s="37">
        <v>298</v>
      </c>
      <c r="C725" s="37">
        <v>1</v>
      </c>
      <c r="D725" s="37">
        <v>7</v>
      </c>
      <c r="E725" s="37">
        <v>4002</v>
      </c>
      <c r="F725" s="37">
        <v>74</v>
      </c>
      <c r="G725" s="37">
        <v>0.56929127516778533</v>
      </c>
      <c r="H725" s="37" t="s">
        <v>1220</v>
      </c>
      <c r="I725" s="37" t="s">
        <v>2308</v>
      </c>
      <c r="J725" s="37" t="s">
        <v>2275</v>
      </c>
      <c r="K725" s="37">
        <v>30</v>
      </c>
    </row>
    <row r="726" spans="1:11" x14ac:dyDescent="0.25">
      <c r="A726" s="37" t="s">
        <v>10199</v>
      </c>
      <c r="B726" s="37">
        <v>296</v>
      </c>
      <c r="C726" s="37">
        <v>4</v>
      </c>
      <c r="D726" s="37">
        <v>39</v>
      </c>
      <c r="E726" s="37">
        <v>8737</v>
      </c>
      <c r="F726" s="37">
        <v>142</v>
      </c>
      <c r="G726" s="37">
        <v>1.2058692567567568</v>
      </c>
      <c r="H726" s="37" t="s">
        <v>1219</v>
      </c>
      <c r="I726" s="37" t="s">
        <v>2308</v>
      </c>
      <c r="J726" s="37" t="s">
        <v>2275</v>
      </c>
      <c r="K726" s="37">
        <v>47</v>
      </c>
    </row>
    <row r="727" spans="1:11" x14ac:dyDescent="0.25">
      <c r="A727" s="37" t="s">
        <v>1132</v>
      </c>
      <c r="B727" s="37">
        <v>296</v>
      </c>
      <c r="C727" s="37">
        <v>1</v>
      </c>
      <c r="D727" s="37">
        <v>22</v>
      </c>
      <c r="E727" s="37">
        <v>5710</v>
      </c>
      <c r="F727" s="37">
        <v>99</v>
      </c>
      <c r="G727" s="37">
        <v>0.80347297297297293</v>
      </c>
      <c r="H727" s="37" t="s">
        <v>2276</v>
      </c>
      <c r="I727" s="37" t="s">
        <v>2308</v>
      </c>
      <c r="J727" s="37" t="s">
        <v>2275</v>
      </c>
      <c r="K727" s="37">
        <v>37</v>
      </c>
    </row>
    <row r="728" spans="1:11" x14ac:dyDescent="0.25">
      <c r="A728" s="37" t="s">
        <v>962</v>
      </c>
      <c r="B728" s="37">
        <v>296</v>
      </c>
      <c r="C728" s="37">
        <v>1</v>
      </c>
      <c r="D728" s="37">
        <v>9</v>
      </c>
      <c r="E728" s="37">
        <v>4380</v>
      </c>
      <c r="F728" s="37">
        <v>89</v>
      </c>
      <c r="G728" s="37">
        <v>0.59258074324324328</v>
      </c>
      <c r="H728" s="37" t="s">
        <v>1219</v>
      </c>
      <c r="I728" s="37" t="s">
        <v>2308</v>
      </c>
      <c r="J728" s="37" t="s">
        <v>2275</v>
      </c>
      <c r="K728" s="37">
        <v>33</v>
      </c>
    </row>
    <row r="729" spans="1:11" x14ac:dyDescent="0.25">
      <c r="A729" s="37" t="s">
        <v>10198</v>
      </c>
      <c r="B729" s="37">
        <v>296</v>
      </c>
      <c r="C729" s="37">
        <v>1</v>
      </c>
      <c r="D729" s="37">
        <v>9</v>
      </c>
      <c r="E729" s="37">
        <v>4380</v>
      </c>
      <c r="F729" s="37">
        <v>89</v>
      </c>
      <c r="G729" s="37">
        <v>0.59258074324324328</v>
      </c>
      <c r="H729" s="37" t="s">
        <v>1219</v>
      </c>
      <c r="I729" s="37" t="s">
        <v>3729</v>
      </c>
      <c r="J729" s="37" t="s">
        <v>2275</v>
      </c>
      <c r="K729" s="37">
        <v>33</v>
      </c>
    </row>
    <row r="730" spans="1:11" x14ac:dyDescent="0.25">
      <c r="A730" s="37" t="s">
        <v>10197</v>
      </c>
      <c r="B730" s="37">
        <v>294</v>
      </c>
      <c r="C730" s="37">
        <v>13</v>
      </c>
      <c r="D730" s="37">
        <v>72</v>
      </c>
      <c r="E730" s="37">
        <v>12941</v>
      </c>
      <c r="F730" s="37">
        <v>157</v>
      </c>
      <c r="G730" s="37">
        <v>1.9840078231292519</v>
      </c>
      <c r="H730" s="37" t="s">
        <v>1231</v>
      </c>
      <c r="I730" s="37" t="s">
        <v>2308</v>
      </c>
      <c r="J730" s="37" t="s">
        <v>2275</v>
      </c>
      <c r="K730" s="37">
        <v>58</v>
      </c>
    </row>
    <row r="731" spans="1:11" x14ac:dyDescent="0.25">
      <c r="A731" s="37" t="s">
        <v>703</v>
      </c>
      <c r="B731" s="37">
        <v>293</v>
      </c>
      <c r="C731" s="37">
        <v>1</v>
      </c>
      <c r="D731" s="37">
        <v>44</v>
      </c>
      <c r="E731" s="37">
        <v>7656</v>
      </c>
      <c r="F731" s="37">
        <v>128</v>
      </c>
      <c r="G731" s="37">
        <v>1.1278897610921501</v>
      </c>
      <c r="H731" s="37" t="s">
        <v>1219</v>
      </c>
      <c r="I731" s="37" t="s">
        <v>2308</v>
      </c>
      <c r="J731" s="37" t="s">
        <v>2275</v>
      </c>
      <c r="K731" s="37">
        <v>49</v>
      </c>
    </row>
    <row r="732" spans="1:11" x14ac:dyDescent="0.25">
      <c r="A732" s="37" t="s">
        <v>1101</v>
      </c>
      <c r="B732" s="37">
        <v>293</v>
      </c>
      <c r="C732" s="37">
        <v>1</v>
      </c>
      <c r="D732" s="37">
        <v>29</v>
      </c>
      <c r="E732" s="37">
        <v>5177</v>
      </c>
      <c r="F732" s="37">
        <v>101</v>
      </c>
      <c r="G732" s="37">
        <v>1.023331058020478</v>
      </c>
      <c r="H732" s="37" t="s">
        <v>1224</v>
      </c>
      <c r="I732" s="37" t="s">
        <v>2308</v>
      </c>
      <c r="J732" s="37" t="s">
        <v>2275</v>
      </c>
      <c r="K732" s="37">
        <v>33</v>
      </c>
    </row>
    <row r="733" spans="1:11" x14ac:dyDescent="0.25">
      <c r="A733" s="37" t="s">
        <v>10196</v>
      </c>
      <c r="B733" s="37">
        <v>293</v>
      </c>
      <c r="C733" s="37">
        <v>2</v>
      </c>
      <c r="D733" s="37">
        <v>29</v>
      </c>
      <c r="E733" s="37">
        <v>6266</v>
      </c>
      <c r="F733" s="37">
        <v>100</v>
      </c>
      <c r="G733" s="37">
        <v>0.92829931740614346</v>
      </c>
      <c r="H733" s="37" t="s">
        <v>2276</v>
      </c>
      <c r="I733" s="37" t="s">
        <v>2308</v>
      </c>
      <c r="J733" s="37" t="s">
        <v>2275</v>
      </c>
      <c r="K733" s="37">
        <v>41</v>
      </c>
    </row>
    <row r="734" spans="1:11" x14ac:dyDescent="0.25">
      <c r="A734" s="37" t="s">
        <v>10195</v>
      </c>
      <c r="B734" s="37">
        <v>293</v>
      </c>
      <c r="C734" s="37">
        <v>17</v>
      </c>
      <c r="D734" s="37">
        <v>79</v>
      </c>
      <c r="E734" s="37">
        <v>8853</v>
      </c>
      <c r="F734" s="37">
        <v>143</v>
      </c>
      <c r="G734" s="37">
        <v>2.0403150170648465</v>
      </c>
      <c r="H734" s="37" t="s">
        <v>1250</v>
      </c>
      <c r="I734" s="37" t="s">
        <v>2308</v>
      </c>
      <c r="J734" s="37" t="s">
        <v>2275</v>
      </c>
      <c r="K734" s="37">
        <v>50</v>
      </c>
    </row>
    <row r="735" spans="1:11" x14ac:dyDescent="0.25">
      <c r="A735" s="37" t="s">
        <v>10194</v>
      </c>
      <c r="B735" s="37">
        <v>293</v>
      </c>
      <c r="C735" s="37">
        <v>8</v>
      </c>
      <c r="D735" s="37">
        <v>39</v>
      </c>
      <c r="E735" s="37">
        <v>7662</v>
      </c>
      <c r="F735" s="37">
        <v>125</v>
      </c>
      <c r="G735" s="37">
        <v>1.2479245733788396</v>
      </c>
      <c r="H735" s="37" t="s">
        <v>1218</v>
      </c>
      <c r="I735" s="37" t="s">
        <v>2308</v>
      </c>
      <c r="J735" s="37" t="s">
        <v>2275</v>
      </c>
      <c r="K735" s="37">
        <v>45</v>
      </c>
    </row>
    <row r="736" spans="1:11" x14ac:dyDescent="0.25">
      <c r="A736" s="37" t="s">
        <v>10193</v>
      </c>
      <c r="B736" s="37">
        <v>292</v>
      </c>
      <c r="C736" s="37">
        <v>2</v>
      </c>
      <c r="D736" s="37">
        <v>23</v>
      </c>
      <c r="E736" s="37">
        <v>5445</v>
      </c>
      <c r="F736" s="37">
        <v>141</v>
      </c>
      <c r="G736" s="37">
        <v>0.92519452054794526</v>
      </c>
      <c r="H736" s="37" t="s">
        <v>2299</v>
      </c>
      <c r="I736" s="37" t="s">
        <v>2308</v>
      </c>
      <c r="J736" s="37" t="s">
        <v>2275</v>
      </c>
      <c r="K736" s="37">
        <v>36</v>
      </c>
    </row>
    <row r="737" spans="1:11" x14ac:dyDescent="0.25">
      <c r="A737" s="37" t="s">
        <v>1039</v>
      </c>
      <c r="B737" s="37">
        <v>291</v>
      </c>
      <c r="C737" s="37">
        <v>0</v>
      </c>
      <c r="D737" s="37">
        <v>23</v>
      </c>
      <c r="E737" s="37">
        <v>4573</v>
      </c>
      <c r="F737" s="37">
        <v>94</v>
      </c>
      <c r="G737" s="37">
        <v>0.83940171821305842</v>
      </c>
      <c r="H737" s="37" t="s">
        <v>1253</v>
      </c>
      <c r="I737" s="37" t="s">
        <v>2308</v>
      </c>
      <c r="J737" s="37" t="s">
        <v>2268</v>
      </c>
      <c r="K737" s="37">
        <v>36</v>
      </c>
    </row>
    <row r="738" spans="1:11" x14ac:dyDescent="0.25">
      <c r="A738" s="37" t="s">
        <v>10192</v>
      </c>
      <c r="B738" s="37">
        <v>290</v>
      </c>
      <c r="C738" s="37">
        <v>2</v>
      </c>
      <c r="D738" s="37">
        <v>21</v>
      </c>
      <c r="E738" s="37">
        <v>5662</v>
      </c>
      <c r="F738" s="37">
        <v>106</v>
      </c>
      <c r="G738" s="37">
        <v>0.80939862068965518</v>
      </c>
      <c r="H738" s="37" t="s">
        <v>1241</v>
      </c>
      <c r="I738" s="37" t="s">
        <v>2308</v>
      </c>
      <c r="J738" s="37" t="s">
        <v>2275</v>
      </c>
      <c r="K738" s="37">
        <v>37</v>
      </c>
    </row>
    <row r="739" spans="1:11" x14ac:dyDescent="0.25">
      <c r="A739" s="37" t="s">
        <v>10191</v>
      </c>
      <c r="B739" s="37">
        <v>290</v>
      </c>
      <c r="C739" s="37">
        <v>0</v>
      </c>
      <c r="D739" s="37">
        <v>14</v>
      </c>
      <c r="E739" s="37">
        <v>4383</v>
      </c>
      <c r="F739" s="37">
        <v>98</v>
      </c>
      <c r="G739" s="37">
        <v>0.67285965517241375</v>
      </c>
      <c r="H739" s="37" t="s">
        <v>2276</v>
      </c>
      <c r="I739" s="37" t="s">
        <v>2308</v>
      </c>
      <c r="J739" s="37" t="s">
        <v>2275</v>
      </c>
      <c r="K739" s="37">
        <v>33</v>
      </c>
    </row>
    <row r="740" spans="1:11" x14ac:dyDescent="0.25">
      <c r="A740" s="37" t="s">
        <v>10190</v>
      </c>
      <c r="B740" s="37">
        <v>289</v>
      </c>
      <c r="C740" s="37">
        <v>4</v>
      </c>
      <c r="D740" s="37">
        <v>21</v>
      </c>
      <c r="E740" s="37">
        <v>5731</v>
      </c>
      <c r="F740" s="37">
        <v>110</v>
      </c>
      <c r="G740" s="37">
        <v>0.7985795847750865</v>
      </c>
      <c r="H740" s="37" t="s">
        <v>1219</v>
      </c>
      <c r="I740" s="37" t="s">
        <v>2308</v>
      </c>
      <c r="J740" s="37" t="s">
        <v>2275</v>
      </c>
      <c r="K740" s="37">
        <v>36</v>
      </c>
    </row>
    <row r="741" spans="1:11" x14ac:dyDescent="0.25">
      <c r="A741" s="37" t="s">
        <v>10189</v>
      </c>
      <c r="B741" s="37">
        <v>289</v>
      </c>
      <c r="C741" s="37">
        <v>2</v>
      </c>
      <c r="D741" s="37">
        <v>23</v>
      </c>
      <c r="E741" s="37">
        <v>6595</v>
      </c>
      <c r="F741" s="37">
        <v>109</v>
      </c>
      <c r="G741" s="37">
        <v>0.94947266435986166</v>
      </c>
      <c r="H741" s="37" t="s">
        <v>1226</v>
      </c>
      <c r="I741" s="37" t="s">
        <v>2308</v>
      </c>
      <c r="J741" s="37" t="s">
        <v>2275</v>
      </c>
      <c r="K741" s="37">
        <v>37</v>
      </c>
    </row>
    <row r="742" spans="1:11" x14ac:dyDescent="0.25">
      <c r="A742" s="37" t="s">
        <v>10188</v>
      </c>
      <c r="B742" s="37">
        <v>289</v>
      </c>
      <c r="C742" s="37">
        <v>2</v>
      </c>
      <c r="D742" s="37">
        <v>21</v>
      </c>
      <c r="E742" s="37">
        <v>5450</v>
      </c>
      <c r="F742" s="37">
        <v>117</v>
      </c>
      <c r="G742" s="37">
        <v>0.87081972318339107</v>
      </c>
      <c r="H742" s="37" t="s">
        <v>1234</v>
      </c>
      <c r="I742" s="37" t="s">
        <v>2308</v>
      </c>
      <c r="J742" s="37" t="s">
        <v>2275</v>
      </c>
      <c r="K742" s="37">
        <v>37</v>
      </c>
    </row>
    <row r="743" spans="1:11" x14ac:dyDescent="0.25">
      <c r="A743" s="37" t="s">
        <v>10187</v>
      </c>
      <c r="B743" s="37">
        <v>289</v>
      </c>
      <c r="C743" s="37">
        <v>1</v>
      </c>
      <c r="D743" s="37">
        <v>10</v>
      </c>
      <c r="E743" s="37">
        <v>4153</v>
      </c>
      <c r="F743" s="37">
        <v>101</v>
      </c>
      <c r="G743" s="37">
        <v>0.69017439446366791</v>
      </c>
      <c r="H743" s="37" t="s">
        <v>1220</v>
      </c>
      <c r="I743" s="37" t="s">
        <v>2308</v>
      </c>
      <c r="J743" s="37" t="s">
        <v>2275</v>
      </c>
      <c r="K743" s="37">
        <v>31</v>
      </c>
    </row>
    <row r="744" spans="1:11" x14ac:dyDescent="0.25">
      <c r="A744" s="37" t="s">
        <v>10186</v>
      </c>
      <c r="B744" s="37">
        <v>288</v>
      </c>
      <c r="C744" s="37">
        <v>0</v>
      </c>
      <c r="D744" s="37">
        <v>27</v>
      </c>
      <c r="E744" s="37">
        <v>6474</v>
      </c>
      <c r="F744" s="37">
        <v>117</v>
      </c>
      <c r="G744" s="37">
        <v>0.97366701388888899</v>
      </c>
      <c r="H744" s="37" t="s">
        <v>1231</v>
      </c>
      <c r="I744" s="37" t="s">
        <v>2308</v>
      </c>
      <c r="J744" s="37" t="s">
        <v>2275</v>
      </c>
      <c r="K744" s="37">
        <v>44</v>
      </c>
    </row>
    <row r="745" spans="1:11" x14ac:dyDescent="0.25">
      <c r="A745" s="37" t="s">
        <v>10185</v>
      </c>
      <c r="B745" s="37">
        <v>288</v>
      </c>
      <c r="C745" s="37">
        <v>0</v>
      </c>
      <c r="D745" s="37">
        <v>7</v>
      </c>
      <c r="E745" s="37">
        <v>3577</v>
      </c>
      <c r="F745" s="37">
        <v>64</v>
      </c>
      <c r="G745" s="37">
        <v>0.53522118055555556</v>
      </c>
      <c r="H745" s="37" t="s">
        <v>1220</v>
      </c>
      <c r="I745" s="37" t="s">
        <v>2308</v>
      </c>
      <c r="J745" s="37" t="s">
        <v>2275</v>
      </c>
      <c r="K745" s="37">
        <v>29</v>
      </c>
    </row>
    <row r="746" spans="1:11" x14ac:dyDescent="0.25">
      <c r="A746" s="37" t="s">
        <v>885</v>
      </c>
      <c r="B746" s="37">
        <v>288</v>
      </c>
      <c r="C746" s="37">
        <v>2</v>
      </c>
      <c r="D746" s="37">
        <v>37</v>
      </c>
      <c r="E746" s="37">
        <v>6428</v>
      </c>
      <c r="F746" s="37">
        <v>124</v>
      </c>
      <c r="G746" s="37">
        <v>1.2134534722222223</v>
      </c>
      <c r="H746" s="37" t="s">
        <v>1224</v>
      </c>
      <c r="I746" s="37" t="s">
        <v>2308</v>
      </c>
      <c r="J746" s="37" t="s">
        <v>2275</v>
      </c>
      <c r="K746" s="37">
        <v>40</v>
      </c>
    </row>
    <row r="747" spans="1:11" x14ac:dyDescent="0.25">
      <c r="A747" s="37" t="s">
        <v>10184</v>
      </c>
      <c r="B747" s="37">
        <v>287</v>
      </c>
      <c r="C747" s="37">
        <v>8</v>
      </c>
      <c r="D747" s="37">
        <v>43</v>
      </c>
      <c r="E747" s="37">
        <v>8755</v>
      </c>
      <c r="F747" s="37">
        <v>156</v>
      </c>
      <c r="G747" s="37">
        <v>1.3498926829268294</v>
      </c>
      <c r="H747" s="37" t="s">
        <v>1220</v>
      </c>
      <c r="I747" s="37" t="s">
        <v>2308</v>
      </c>
      <c r="J747" s="37" t="s">
        <v>2275</v>
      </c>
      <c r="K747" s="37">
        <v>50</v>
      </c>
    </row>
    <row r="748" spans="1:11" x14ac:dyDescent="0.25">
      <c r="A748" s="37" t="s">
        <v>10183</v>
      </c>
      <c r="B748" s="37">
        <v>287</v>
      </c>
      <c r="C748" s="37">
        <v>8</v>
      </c>
      <c r="D748" s="37">
        <v>59</v>
      </c>
      <c r="E748" s="37">
        <v>11664</v>
      </c>
      <c r="F748" s="37">
        <v>153</v>
      </c>
      <c r="G748" s="37">
        <v>1.6734247386759582</v>
      </c>
      <c r="H748" s="37" t="s">
        <v>2276</v>
      </c>
      <c r="I748" s="37" t="s">
        <v>2308</v>
      </c>
      <c r="J748" s="37" t="s">
        <v>2275</v>
      </c>
      <c r="K748" s="37">
        <v>55</v>
      </c>
    </row>
    <row r="749" spans="1:11" x14ac:dyDescent="0.25">
      <c r="A749" s="37" t="s">
        <v>10182</v>
      </c>
      <c r="B749" s="37">
        <v>287</v>
      </c>
      <c r="C749" s="37">
        <v>1</v>
      </c>
      <c r="D749" s="37">
        <v>16</v>
      </c>
      <c r="E749" s="37">
        <v>3856</v>
      </c>
      <c r="F749" s="37">
        <v>81</v>
      </c>
      <c r="G749" s="37">
        <v>0.65444425087108016</v>
      </c>
      <c r="H749" s="37" t="s">
        <v>2276</v>
      </c>
      <c r="I749" s="37" t="s">
        <v>2308</v>
      </c>
      <c r="J749" s="37" t="s">
        <v>2275</v>
      </c>
      <c r="K749" s="37">
        <v>32</v>
      </c>
    </row>
    <row r="750" spans="1:11" x14ac:dyDescent="0.25">
      <c r="A750" s="37" t="s">
        <v>1053</v>
      </c>
      <c r="B750" s="37">
        <v>287</v>
      </c>
      <c r="C750" s="37">
        <v>10</v>
      </c>
      <c r="D750" s="37">
        <v>86</v>
      </c>
      <c r="E750" s="37">
        <v>10504</v>
      </c>
      <c r="F750" s="37">
        <v>123</v>
      </c>
      <c r="G750" s="37">
        <v>2.1139480836236935</v>
      </c>
      <c r="H750" s="37" t="s">
        <v>1259</v>
      </c>
      <c r="I750" s="37" t="s">
        <v>2308</v>
      </c>
      <c r="J750" s="37" t="s">
        <v>2275</v>
      </c>
      <c r="K750" s="37">
        <v>60</v>
      </c>
    </row>
    <row r="751" spans="1:11" x14ac:dyDescent="0.25">
      <c r="A751" s="37" t="s">
        <v>10181</v>
      </c>
      <c r="B751" s="37">
        <v>287</v>
      </c>
      <c r="C751" s="37">
        <v>0</v>
      </c>
      <c r="D751" s="37">
        <v>32</v>
      </c>
      <c r="E751" s="37">
        <v>8107</v>
      </c>
      <c r="F751" s="37">
        <v>111</v>
      </c>
      <c r="G751" s="37">
        <v>1.0606135888501742</v>
      </c>
      <c r="H751" s="37" t="s">
        <v>1218</v>
      </c>
      <c r="I751" s="37" t="s">
        <v>2308</v>
      </c>
      <c r="J751" s="37" t="s">
        <v>2275</v>
      </c>
      <c r="K751" s="37">
        <v>50</v>
      </c>
    </row>
    <row r="752" spans="1:11" x14ac:dyDescent="0.25">
      <c r="A752" s="37" t="s">
        <v>735</v>
      </c>
      <c r="B752" s="37">
        <v>286</v>
      </c>
      <c r="C752" s="37">
        <v>7</v>
      </c>
      <c r="D752" s="37">
        <v>36</v>
      </c>
      <c r="E752" s="37">
        <v>9749</v>
      </c>
      <c r="F752" s="37">
        <v>148</v>
      </c>
      <c r="G752" s="37">
        <v>1.4019073426573427</v>
      </c>
      <c r="H752" s="37" t="s">
        <v>1219</v>
      </c>
      <c r="I752" s="37" t="s">
        <v>2308</v>
      </c>
      <c r="J752" s="37" t="s">
        <v>2275</v>
      </c>
      <c r="K752" s="37">
        <v>50</v>
      </c>
    </row>
    <row r="753" spans="1:11" x14ac:dyDescent="0.25">
      <c r="A753" s="37" t="s">
        <v>10180</v>
      </c>
      <c r="B753" s="37">
        <v>286</v>
      </c>
      <c r="C753" s="37">
        <v>2</v>
      </c>
      <c r="D753" s="37">
        <v>40</v>
      </c>
      <c r="E753" s="37">
        <v>7394</v>
      </c>
      <c r="F753" s="37">
        <v>117</v>
      </c>
      <c r="G753" s="37">
        <v>1.0739573426573428</v>
      </c>
      <c r="H753" s="37" t="s">
        <v>1219</v>
      </c>
      <c r="I753" s="37" t="s">
        <v>3729</v>
      </c>
      <c r="J753" s="37" t="s">
        <v>2275</v>
      </c>
      <c r="K753" s="37">
        <v>44</v>
      </c>
    </row>
    <row r="754" spans="1:11" x14ac:dyDescent="0.25">
      <c r="A754" s="37" t="s">
        <v>10179</v>
      </c>
      <c r="B754" s="37">
        <v>286</v>
      </c>
      <c r="C754" s="37">
        <v>5</v>
      </c>
      <c r="D754" s="37">
        <v>46</v>
      </c>
      <c r="E754" s="37">
        <v>9694</v>
      </c>
      <c r="F754" s="37">
        <v>83</v>
      </c>
      <c r="G754" s="37">
        <v>1.3831846153846155</v>
      </c>
      <c r="H754" s="37" t="s">
        <v>1218</v>
      </c>
      <c r="I754" s="37" t="s">
        <v>2308</v>
      </c>
      <c r="J754" s="37" t="s">
        <v>2275</v>
      </c>
      <c r="K754" s="37">
        <v>50</v>
      </c>
    </row>
    <row r="755" spans="1:11" x14ac:dyDescent="0.25">
      <c r="A755" s="37" t="s">
        <v>10178</v>
      </c>
      <c r="B755" s="37">
        <v>286</v>
      </c>
      <c r="C755" s="37">
        <v>0</v>
      </c>
      <c r="D755" s="37">
        <v>7</v>
      </c>
      <c r="E755" s="37">
        <v>3186</v>
      </c>
      <c r="F755" s="37">
        <v>79</v>
      </c>
      <c r="G755" s="37">
        <v>0.47643251748251753</v>
      </c>
      <c r="H755" s="37" t="s">
        <v>2318</v>
      </c>
      <c r="I755" s="37" t="s">
        <v>2316</v>
      </c>
      <c r="J755" s="37" t="s">
        <v>2275</v>
      </c>
      <c r="K755" s="37">
        <v>28</v>
      </c>
    </row>
    <row r="756" spans="1:11" x14ac:dyDescent="0.25">
      <c r="A756" s="37" t="s">
        <v>10177</v>
      </c>
      <c r="B756" s="37">
        <v>285</v>
      </c>
      <c r="C756" s="37">
        <v>3</v>
      </c>
      <c r="D756" s="37">
        <v>21</v>
      </c>
      <c r="E756" s="37">
        <v>7256</v>
      </c>
      <c r="F756" s="37">
        <v>101</v>
      </c>
      <c r="G756" s="37">
        <v>1.0865950877192982</v>
      </c>
      <c r="H756" s="37" t="s">
        <v>1219</v>
      </c>
      <c r="I756" s="37" t="s">
        <v>2308</v>
      </c>
      <c r="J756" s="37" t="s">
        <v>2275</v>
      </c>
      <c r="K756" s="37">
        <v>37</v>
      </c>
    </row>
    <row r="757" spans="1:11" x14ac:dyDescent="0.25">
      <c r="A757" s="37" t="s">
        <v>10176</v>
      </c>
      <c r="B757" s="37">
        <v>285</v>
      </c>
      <c r="C757" s="37">
        <v>8</v>
      </c>
      <c r="D757" s="37">
        <v>52</v>
      </c>
      <c r="E757" s="37">
        <v>5108</v>
      </c>
      <c r="F757" s="37">
        <v>136</v>
      </c>
      <c r="G757" s="37">
        <v>1.5235659649122806</v>
      </c>
      <c r="H757" s="37" t="s">
        <v>1232</v>
      </c>
      <c r="I757" s="37" t="s">
        <v>2308</v>
      </c>
      <c r="J757" s="37" t="s">
        <v>2275</v>
      </c>
      <c r="K757" s="37">
        <v>33</v>
      </c>
    </row>
    <row r="758" spans="1:11" x14ac:dyDescent="0.25">
      <c r="A758" s="37" t="s">
        <v>10175</v>
      </c>
      <c r="B758" s="37">
        <v>285</v>
      </c>
      <c r="C758" s="37">
        <v>2</v>
      </c>
      <c r="D758" s="37">
        <v>29</v>
      </c>
      <c r="E758" s="37">
        <v>6427</v>
      </c>
      <c r="F758" s="37">
        <v>146</v>
      </c>
      <c r="G758" s="37">
        <v>0.90630350877193</v>
      </c>
      <c r="H758" s="37" t="s">
        <v>1219</v>
      </c>
      <c r="I758" s="37" t="s">
        <v>2316</v>
      </c>
      <c r="J758" s="37" t="s">
        <v>2268</v>
      </c>
      <c r="K758" s="37">
        <v>39</v>
      </c>
    </row>
    <row r="759" spans="1:11" x14ac:dyDescent="0.25">
      <c r="A759" s="37" t="s">
        <v>10174</v>
      </c>
      <c r="B759" s="37">
        <v>284</v>
      </c>
      <c r="C759" s="37">
        <v>4</v>
      </c>
      <c r="D759" s="37">
        <v>21</v>
      </c>
      <c r="E759" s="37">
        <v>5463</v>
      </c>
      <c r="F759" s="37">
        <v>109</v>
      </c>
      <c r="G759" s="37">
        <v>0.94038873239436627</v>
      </c>
      <c r="H759" s="37" t="s">
        <v>1221</v>
      </c>
      <c r="I759" s="37" t="s">
        <v>2308</v>
      </c>
      <c r="J759" s="37" t="s">
        <v>2275</v>
      </c>
      <c r="K759" s="37">
        <v>34</v>
      </c>
    </row>
    <row r="760" spans="1:11" x14ac:dyDescent="0.25">
      <c r="A760" s="37" t="s">
        <v>1146</v>
      </c>
      <c r="B760" s="37">
        <v>284</v>
      </c>
      <c r="C760" s="37">
        <v>2</v>
      </c>
      <c r="D760" s="37">
        <v>24</v>
      </c>
      <c r="E760" s="37">
        <v>4749</v>
      </c>
      <c r="F760" s="37">
        <v>95</v>
      </c>
      <c r="G760" s="37">
        <v>0.97002323943661972</v>
      </c>
      <c r="H760" s="37" t="s">
        <v>1232</v>
      </c>
      <c r="I760" s="37" t="s">
        <v>2308</v>
      </c>
      <c r="J760" s="37" t="s">
        <v>2275</v>
      </c>
      <c r="K760" s="37">
        <v>34</v>
      </c>
    </row>
    <row r="761" spans="1:11" x14ac:dyDescent="0.25">
      <c r="A761" s="37" t="s">
        <v>10173</v>
      </c>
      <c r="B761" s="37">
        <v>284</v>
      </c>
      <c r="C761" s="37">
        <v>3</v>
      </c>
      <c r="D761" s="37">
        <v>13</v>
      </c>
      <c r="E761" s="37">
        <v>5356</v>
      </c>
      <c r="F761" s="37">
        <v>71</v>
      </c>
      <c r="G761" s="37">
        <v>0.78815352112676051</v>
      </c>
      <c r="H761" s="37" t="s">
        <v>2276</v>
      </c>
      <c r="I761" s="37" t="s">
        <v>2308</v>
      </c>
      <c r="J761" s="37" t="s">
        <v>2275</v>
      </c>
      <c r="K761" s="37">
        <v>35</v>
      </c>
    </row>
    <row r="762" spans="1:11" x14ac:dyDescent="0.25">
      <c r="A762" s="37" t="s">
        <v>10172</v>
      </c>
      <c r="B762" s="37">
        <v>283</v>
      </c>
      <c r="C762" s="37">
        <v>1</v>
      </c>
      <c r="D762" s="37">
        <v>29</v>
      </c>
      <c r="E762" s="37">
        <v>6227</v>
      </c>
      <c r="F762" s="37">
        <v>126</v>
      </c>
      <c r="G762" s="37">
        <v>0.96624699646643109</v>
      </c>
      <c r="H762" s="37" t="s">
        <v>2276</v>
      </c>
      <c r="I762" s="37" t="s">
        <v>2308</v>
      </c>
      <c r="J762" s="37" t="s">
        <v>2275</v>
      </c>
      <c r="K762" s="37">
        <v>41</v>
      </c>
    </row>
    <row r="763" spans="1:11" x14ac:dyDescent="0.25">
      <c r="A763" s="37" t="s">
        <v>698</v>
      </c>
      <c r="B763" s="37">
        <v>283</v>
      </c>
      <c r="C763" s="37">
        <v>13</v>
      </c>
      <c r="D763" s="37">
        <v>52</v>
      </c>
      <c r="E763" s="37">
        <v>7468</v>
      </c>
      <c r="F763" s="37">
        <v>166</v>
      </c>
      <c r="G763" s="37">
        <v>1.639378445229682</v>
      </c>
      <c r="H763" s="37" t="s">
        <v>1232</v>
      </c>
      <c r="I763" s="37" t="s">
        <v>2308</v>
      </c>
      <c r="J763" s="37" t="s">
        <v>2275</v>
      </c>
      <c r="K763" s="37">
        <v>42</v>
      </c>
    </row>
    <row r="764" spans="1:11" x14ac:dyDescent="0.25">
      <c r="A764" s="37" t="s">
        <v>10171</v>
      </c>
      <c r="B764" s="37">
        <v>282</v>
      </c>
      <c r="C764" s="37">
        <v>4</v>
      </c>
      <c r="D764" s="37">
        <v>32</v>
      </c>
      <c r="E764" s="37">
        <v>6738</v>
      </c>
      <c r="F764" s="37">
        <v>107</v>
      </c>
      <c r="G764" s="37">
        <v>1.1276907801418441</v>
      </c>
      <c r="H764" s="37" t="s">
        <v>1218</v>
      </c>
      <c r="I764" s="37" t="s">
        <v>2308</v>
      </c>
      <c r="J764" s="37" t="s">
        <v>2275</v>
      </c>
      <c r="K764" s="37">
        <v>40</v>
      </c>
    </row>
    <row r="765" spans="1:11" x14ac:dyDescent="0.25">
      <c r="A765" s="37" t="s">
        <v>10170</v>
      </c>
      <c r="B765" s="37">
        <v>281</v>
      </c>
      <c r="C765" s="37">
        <v>1</v>
      </c>
      <c r="D765" s="37">
        <v>31</v>
      </c>
      <c r="E765" s="37">
        <v>6814</v>
      </c>
      <c r="F765" s="37">
        <v>111</v>
      </c>
      <c r="G765" s="37">
        <v>1.092676512455516</v>
      </c>
      <c r="H765" s="37" t="s">
        <v>1234</v>
      </c>
      <c r="I765" s="37" t="s">
        <v>2308</v>
      </c>
      <c r="J765" s="37" t="s">
        <v>2275</v>
      </c>
      <c r="K765" s="37">
        <v>41</v>
      </c>
    </row>
    <row r="766" spans="1:11" x14ac:dyDescent="0.25">
      <c r="A766" s="37" t="s">
        <v>10169</v>
      </c>
      <c r="B766" s="37">
        <v>280</v>
      </c>
      <c r="C766" s="37">
        <v>1</v>
      </c>
      <c r="D766" s="37">
        <v>30</v>
      </c>
      <c r="E766" s="37">
        <v>6028</v>
      </c>
      <c r="F766" s="37">
        <v>121</v>
      </c>
      <c r="G766" s="37">
        <v>0.96498250000000008</v>
      </c>
      <c r="H766" s="37" t="s">
        <v>1219</v>
      </c>
      <c r="I766" s="37" t="s">
        <v>2308</v>
      </c>
      <c r="J766" s="37" t="s">
        <v>2275</v>
      </c>
      <c r="K766" s="37">
        <v>42</v>
      </c>
    </row>
    <row r="767" spans="1:11" x14ac:dyDescent="0.25">
      <c r="A767" s="37" t="s">
        <v>10168</v>
      </c>
      <c r="B767" s="37">
        <v>280</v>
      </c>
      <c r="C767" s="37">
        <v>9</v>
      </c>
      <c r="D767" s="37">
        <v>33</v>
      </c>
      <c r="E767" s="37">
        <v>9354</v>
      </c>
      <c r="F767" s="37">
        <v>136</v>
      </c>
      <c r="G767" s="37">
        <v>1.2468975</v>
      </c>
      <c r="H767" s="37" t="s">
        <v>1219</v>
      </c>
      <c r="I767" s="37" t="s">
        <v>2308</v>
      </c>
      <c r="J767" s="37" t="s">
        <v>2275</v>
      </c>
      <c r="K767" s="37">
        <v>47</v>
      </c>
    </row>
    <row r="768" spans="1:11" x14ac:dyDescent="0.25">
      <c r="A768" s="37" t="s">
        <v>10167</v>
      </c>
      <c r="B768" s="37">
        <v>280</v>
      </c>
      <c r="C768" s="37">
        <v>1</v>
      </c>
      <c r="D768" s="37">
        <v>21</v>
      </c>
      <c r="E768" s="37">
        <v>5123</v>
      </c>
      <c r="F768" s="37">
        <v>113</v>
      </c>
      <c r="G768" s="37">
        <v>0.85240142857142864</v>
      </c>
      <c r="H768" s="37" t="s">
        <v>1226</v>
      </c>
      <c r="I768" s="37" t="s">
        <v>2308</v>
      </c>
      <c r="J768" s="37" t="s">
        <v>2275</v>
      </c>
      <c r="K768" s="37">
        <v>36</v>
      </c>
    </row>
    <row r="769" spans="1:11" x14ac:dyDescent="0.25">
      <c r="A769" s="37" t="s">
        <v>10166</v>
      </c>
      <c r="B769" s="37">
        <v>279</v>
      </c>
      <c r="C769" s="37">
        <v>5</v>
      </c>
      <c r="D769" s="37">
        <v>41</v>
      </c>
      <c r="E769" s="37">
        <v>10039</v>
      </c>
      <c r="F769" s="37">
        <v>102</v>
      </c>
      <c r="G769" s="37">
        <v>1.7057075268817206</v>
      </c>
      <c r="H769" s="37" t="s">
        <v>1264</v>
      </c>
      <c r="I769" s="37" t="s">
        <v>2308</v>
      </c>
      <c r="J769" s="37" t="s">
        <v>2275</v>
      </c>
      <c r="K769" s="37">
        <v>43</v>
      </c>
    </row>
    <row r="770" spans="1:11" x14ac:dyDescent="0.25">
      <c r="A770" s="37" t="s">
        <v>10165</v>
      </c>
      <c r="B770" s="37">
        <v>278</v>
      </c>
      <c r="C770" s="37">
        <v>4</v>
      </c>
      <c r="D770" s="37">
        <v>38</v>
      </c>
      <c r="E770" s="37">
        <v>9213</v>
      </c>
      <c r="F770" s="37">
        <v>129</v>
      </c>
      <c r="G770" s="37">
        <v>1.4128258992805756</v>
      </c>
      <c r="H770" s="37" t="s">
        <v>1219</v>
      </c>
      <c r="I770" s="37" t="s">
        <v>2308</v>
      </c>
      <c r="J770" s="37" t="s">
        <v>2275</v>
      </c>
      <c r="K770" s="37">
        <v>48</v>
      </c>
    </row>
    <row r="771" spans="1:11" x14ac:dyDescent="0.25">
      <c r="A771" s="37" t="s">
        <v>10164</v>
      </c>
      <c r="B771" s="37">
        <v>278</v>
      </c>
      <c r="C771" s="37">
        <v>20</v>
      </c>
      <c r="D771" s="37">
        <v>82</v>
      </c>
      <c r="E771" s="37">
        <v>15255</v>
      </c>
      <c r="F771" s="37">
        <v>162</v>
      </c>
      <c r="G771" s="37">
        <v>3.4431201438848924</v>
      </c>
      <c r="H771" s="37" t="s">
        <v>1219</v>
      </c>
      <c r="I771" s="37" t="s">
        <v>2308</v>
      </c>
      <c r="J771" s="37" t="s">
        <v>2275</v>
      </c>
      <c r="K771" s="37">
        <v>49</v>
      </c>
    </row>
    <row r="772" spans="1:11" x14ac:dyDescent="0.25">
      <c r="A772" s="37" t="s">
        <v>699</v>
      </c>
      <c r="B772" s="37">
        <v>278</v>
      </c>
      <c r="C772" s="37">
        <v>2</v>
      </c>
      <c r="D772" s="37">
        <v>24</v>
      </c>
      <c r="E772" s="37">
        <v>6279</v>
      </c>
      <c r="F772" s="37">
        <v>127</v>
      </c>
      <c r="G772" s="37">
        <v>1.0385658273381297</v>
      </c>
      <c r="H772" s="37" t="s">
        <v>1219</v>
      </c>
      <c r="I772" s="37" t="s">
        <v>2308</v>
      </c>
      <c r="J772" s="37" t="s">
        <v>2275</v>
      </c>
      <c r="K772" s="37">
        <v>39</v>
      </c>
    </row>
    <row r="773" spans="1:11" x14ac:dyDescent="0.25">
      <c r="A773" s="37" t="s">
        <v>10163</v>
      </c>
      <c r="B773" s="37">
        <v>278</v>
      </c>
      <c r="C773" s="37">
        <v>1</v>
      </c>
      <c r="D773" s="37">
        <v>31</v>
      </c>
      <c r="E773" s="37">
        <v>7276</v>
      </c>
      <c r="F773" s="37">
        <v>166</v>
      </c>
      <c r="G773" s="37">
        <v>1.0705280575539569</v>
      </c>
      <c r="H773" s="37" t="s">
        <v>1219</v>
      </c>
      <c r="I773" s="37" t="s">
        <v>2316</v>
      </c>
      <c r="J773" s="37" t="s">
        <v>2268</v>
      </c>
      <c r="K773" s="37">
        <v>51</v>
      </c>
    </row>
    <row r="774" spans="1:11" x14ac:dyDescent="0.25">
      <c r="A774" s="37" t="s">
        <v>10162</v>
      </c>
      <c r="B774" s="37">
        <v>277</v>
      </c>
      <c r="C774" s="37">
        <v>1</v>
      </c>
      <c r="D774" s="37">
        <v>33</v>
      </c>
      <c r="E774" s="37">
        <v>6467</v>
      </c>
      <c r="F774" s="37">
        <v>114</v>
      </c>
      <c r="G774" s="37">
        <v>1.0533241877256319</v>
      </c>
      <c r="H774" s="37" t="s">
        <v>2276</v>
      </c>
      <c r="I774" s="37" t="s">
        <v>2308</v>
      </c>
      <c r="J774" s="37" t="s">
        <v>2275</v>
      </c>
      <c r="K774" s="37">
        <v>40</v>
      </c>
    </row>
    <row r="775" spans="1:11" x14ac:dyDescent="0.25">
      <c r="A775" s="37" t="s">
        <v>1215</v>
      </c>
      <c r="B775" s="37">
        <v>277</v>
      </c>
      <c r="C775" s="37">
        <v>0</v>
      </c>
      <c r="D775" s="37">
        <v>6</v>
      </c>
      <c r="E775" s="37">
        <v>2486</v>
      </c>
      <c r="F775" s="37">
        <v>18</v>
      </c>
      <c r="G775" s="37">
        <v>0.42795812274368233</v>
      </c>
      <c r="H775" s="37" t="s">
        <v>1271</v>
      </c>
      <c r="I775" s="37" t="s">
        <v>2308</v>
      </c>
      <c r="J775" s="37" t="s">
        <v>2275</v>
      </c>
      <c r="K775" s="37">
        <v>22</v>
      </c>
    </row>
    <row r="776" spans="1:11" x14ac:dyDescent="0.25">
      <c r="A776" s="37" t="s">
        <v>10161</v>
      </c>
      <c r="B776" s="37">
        <v>276</v>
      </c>
      <c r="C776" s="37">
        <v>0</v>
      </c>
      <c r="D776" s="37">
        <v>9</v>
      </c>
      <c r="E776" s="37">
        <v>3997</v>
      </c>
      <c r="F776" s="37">
        <v>90</v>
      </c>
      <c r="G776" s="37">
        <v>0.65171195652173919</v>
      </c>
      <c r="H776" s="37" t="s">
        <v>1222</v>
      </c>
      <c r="I776" s="37" t="s">
        <v>2308</v>
      </c>
      <c r="J776" s="37" t="s">
        <v>2275</v>
      </c>
      <c r="K776" s="37">
        <v>34</v>
      </c>
    </row>
    <row r="777" spans="1:11" x14ac:dyDescent="0.25">
      <c r="A777" s="37" t="s">
        <v>10160</v>
      </c>
      <c r="B777" s="37">
        <v>276</v>
      </c>
      <c r="C777" s="37">
        <v>0</v>
      </c>
      <c r="D777" s="37">
        <v>6</v>
      </c>
      <c r="E777" s="37">
        <v>3386</v>
      </c>
      <c r="F777" s="37">
        <v>104</v>
      </c>
      <c r="G777" s="37">
        <v>0.56186050724637682</v>
      </c>
      <c r="H777" s="37" t="s">
        <v>1220</v>
      </c>
      <c r="I777" s="37" t="s">
        <v>2316</v>
      </c>
      <c r="J777" s="37" t="s">
        <v>2275</v>
      </c>
      <c r="K777" s="37">
        <v>28</v>
      </c>
    </row>
    <row r="778" spans="1:11" x14ac:dyDescent="0.25">
      <c r="A778" s="37" t="s">
        <v>10159</v>
      </c>
      <c r="B778" s="37">
        <v>275</v>
      </c>
      <c r="C778" s="37">
        <v>1</v>
      </c>
      <c r="D778" s="37">
        <v>13</v>
      </c>
      <c r="E778" s="37">
        <v>5808</v>
      </c>
      <c r="F778" s="37">
        <v>112</v>
      </c>
      <c r="G778" s="37">
        <v>0.8271174545454546</v>
      </c>
      <c r="H778" s="37" t="s">
        <v>1219</v>
      </c>
      <c r="I778" s="37" t="s">
        <v>2308</v>
      </c>
      <c r="J778" s="37" t="s">
        <v>2275</v>
      </c>
      <c r="K778" s="37">
        <v>34</v>
      </c>
    </row>
    <row r="779" spans="1:11" x14ac:dyDescent="0.25">
      <c r="A779" s="37" t="s">
        <v>10158</v>
      </c>
      <c r="B779" s="37">
        <v>275</v>
      </c>
      <c r="C779" s="37">
        <v>2</v>
      </c>
      <c r="D779" s="37">
        <v>40</v>
      </c>
      <c r="E779" s="37">
        <v>7306</v>
      </c>
      <c r="F779" s="37">
        <v>117</v>
      </c>
      <c r="G779" s="37">
        <v>1.1064930909090909</v>
      </c>
      <c r="H779" s="37" t="s">
        <v>1219</v>
      </c>
      <c r="I779" s="37" t="s">
        <v>2308</v>
      </c>
      <c r="J779" s="37" t="s">
        <v>2275</v>
      </c>
      <c r="K779" s="37">
        <v>44</v>
      </c>
    </row>
    <row r="780" spans="1:11" x14ac:dyDescent="0.25">
      <c r="A780" s="37" t="s">
        <v>10157</v>
      </c>
      <c r="B780" s="37">
        <v>275</v>
      </c>
      <c r="C780" s="37">
        <v>6</v>
      </c>
      <c r="D780" s="37">
        <v>42</v>
      </c>
      <c r="E780" s="37">
        <v>6643</v>
      </c>
      <c r="F780" s="37">
        <v>112</v>
      </c>
      <c r="G780" s="37">
        <v>1.2292047272727273</v>
      </c>
      <c r="H780" s="37" t="s">
        <v>1226</v>
      </c>
      <c r="I780" s="37" t="s">
        <v>2308</v>
      </c>
      <c r="J780" s="37" t="s">
        <v>2275</v>
      </c>
      <c r="K780" s="37">
        <v>45</v>
      </c>
    </row>
    <row r="781" spans="1:11" x14ac:dyDescent="0.25">
      <c r="A781" s="37" t="s">
        <v>1148</v>
      </c>
      <c r="B781" s="37">
        <v>275</v>
      </c>
      <c r="C781" s="37">
        <v>7</v>
      </c>
      <c r="D781" s="37">
        <v>30</v>
      </c>
      <c r="E781" s="37">
        <v>4777</v>
      </c>
      <c r="F781" s="37">
        <v>115</v>
      </c>
      <c r="G781" s="37">
        <v>1.2945439999999999</v>
      </c>
      <c r="H781" s="37" t="s">
        <v>1232</v>
      </c>
      <c r="I781" s="37" t="s">
        <v>2308</v>
      </c>
      <c r="J781" s="37" t="s">
        <v>2275</v>
      </c>
      <c r="K781" s="37">
        <v>32</v>
      </c>
    </row>
    <row r="782" spans="1:11" x14ac:dyDescent="0.25">
      <c r="A782" s="37" t="s">
        <v>10156</v>
      </c>
      <c r="B782" s="37">
        <v>274</v>
      </c>
      <c r="C782" s="37">
        <v>0</v>
      </c>
      <c r="D782" s="37">
        <v>6</v>
      </c>
      <c r="E782" s="37">
        <v>3239</v>
      </c>
      <c r="F782" s="37">
        <v>66</v>
      </c>
      <c r="G782" s="37">
        <v>0.48152481751824822</v>
      </c>
      <c r="H782" s="37" t="s">
        <v>1220</v>
      </c>
      <c r="I782" s="37" t="s">
        <v>2308</v>
      </c>
      <c r="J782" s="37" t="s">
        <v>2275</v>
      </c>
      <c r="K782" s="37">
        <v>28</v>
      </c>
    </row>
    <row r="783" spans="1:11" x14ac:dyDescent="0.25">
      <c r="A783" s="37" t="s">
        <v>10155</v>
      </c>
      <c r="B783" s="37">
        <v>274</v>
      </c>
      <c r="C783" s="37">
        <v>3</v>
      </c>
      <c r="D783" s="37">
        <v>26</v>
      </c>
      <c r="E783" s="37">
        <v>6390</v>
      </c>
      <c r="F783" s="37">
        <v>94</v>
      </c>
      <c r="G783" s="37">
        <v>1.0556795620437958</v>
      </c>
      <c r="H783" s="37" t="s">
        <v>1224</v>
      </c>
      <c r="I783" s="37" t="s">
        <v>2308</v>
      </c>
      <c r="J783" s="37" t="s">
        <v>2275</v>
      </c>
      <c r="K783" s="37">
        <v>41</v>
      </c>
    </row>
    <row r="784" spans="1:11" x14ac:dyDescent="0.25">
      <c r="A784" s="37" t="s">
        <v>10154</v>
      </c>
      <c r="B784" s="37">
        <v>274</v>
      </c>
      <c r="C784" s="37">
        <v>2</v>
      </c>
      <c r="D784" s="37">
        <v>34</v>
      </c>
      <c r="E784" s="37">
        <v>7662</v>
      </c>
      <c r="F784" s="37">
        <v>117</v>
      </c>
      <c r="G784" s="37">
        <v>1.1098226277372263</v>
      </c>
      <c r="H784" s="37" t="s">
        <v>2276</v>
      </c>
      <c r="I784" s="37" t="s">
        <v>2308</v>
      </c>
      <c r="J784" s="37" t="s">
        <v>2275</v>
      </c>
      <c r="K784" s="37">
        <v>46</v>
      </c>
    </row>
    <row r="785" spans="1:11" x14ac:dyDescent="0.25">
      <c r="A785" s="37" t="s">
        <v>10153</v>
      </c>
      <c r="B785" s="37">
        <v>274</v>
      </c>
      <c r="C785" s="37">
        <v>1</v>
      </c>
      <c r="D785" s="37">
        <v>16</v>
      </c>
      <c r="E785" s="37">
        <v>3854</v>
      </c>
      <c r="F785" s="37">
        <v>75</v>
      </c>
      <c r="G785" s="37">
        <v>0.66257189781021897</v>
      </c>
      <c r="H785" s="37" t="s">
        <v>1245</v>
      </c>
      <c r="I785" s="37" t="s">
        <v>2308</v>
      </c>
      <c r="J785" s="37" t="s">
        <v>2275</v>
      </c>
      <c r="K785" s="37">
        <v>30</v>
      </c>
    </row>
    <row r="786" spans="1:11" x14ac:dyDescent="0.25">
      <c r="A786" s="37" t="s">
        <v>10152</v>
      </c>
      <c r="B786" s="37">
        <v>273</v>
      </c>
      <c r="C786" s="37">
        <v>1</v>
      </c>
      <c r="D786" s="37">
        <v>19</v>
      </c>
      <c r="E786" s="37">
        <v>5294</v>
      </c>
      <c r="F786" s="37">
        <v>90</v>
      </c>
      <c r="G786" s="37">
        <v>0.87746336996337004</v>
      </c>
      <c r="H786" s="37" t="s">
        <v>1224</v>
      </c>
      <c r="I786" s="37" t="s">
        <v>2308</v>
      </c>
      <c r="J786" s="37" t="s">
        <v>2275</v>
      </c>
      <c r="K786" s="37">
        <v>38</v>
      </c>
    </row>
    <row r="787" spans="1:11" x14ac:dyDescent="0.25">
      <c r="A787" s="37" t="s">
        <v>10151</v>
      </c>
      <c r="B787" s="37">
        <v>272</v>
      </c>
      <c r="C787" s="37">
        <v>2</v>
      </c>
      <c r="D787" s="37">
        <v>11</v>
      </c>
      <c r="E787" s="37">
        <v>5062</v>
      </c>
      <c r="F787" s="37">
        <v>49</v>
      </c>
      <c r="G787" s="37">
        <v>0.64138786764705891</v>
      </c>
      <c r="H787" s="37" t="s">
        <v>1220</v>
      </c>
      <c r="I787" s="37" t="s">
        <v>2308</v>
      </c>
      <c r="J787" s="37" t="s">
        <v>2268</v>
      </c>
      <c r="K787" s="37">
        <v>33</v>
      </c>
    </row>
    <row r="788" spans="1:11" x14ac:dyDescent="0.25">
      <c r="A788" s="37" t="s">
        <v>10150</v>
      </c>
      <c r="B788" s="37">
        <v>272</v>
      </c>
      <c r="C788" s="37">
        <v>5</v>
      </c>
      <c r="D788" s="37">
        <v>36</v>
      </c>
      <c r="E788" s="37">
        <v>7689</v>
      </c>
      <c r="F788" s="37">
        <v>119</v>
      </c>
      <c r="G788" s="37">
        <v>1.1550698529411765</v>
      </c>
      <c r="H788" s="37" t="s">
        <v>2276</v>
      </c>
      <c r="I788" s="37" t="s">
        <v>2308</v>
      </c>
      <c r="J788" s="37" t="s">
        <v>2275</v>
      </c>
      <c r="K788" s="37">
        <v>44</v>
      </c>
    </row>
    <row r="789" spans="1:11" x14ac:dyDescent="0.25">
      <c r="A789" s="37" t="s">
        <v>10149</v>
      </c>
      <c r="B789" s="37">
        <v>271</v>
      </c>
      <c r="C789" s="37">
        <v>2</v>
      </c>
      <c r="D789" s="37">
        <v>25</v>
      </c>
      <c r="E789" s="37">
        <v>6540</v>
      </c>
      <c r="F789" s="37">
        <v>118</v>
      </c>
      <c r="G789" s="37">
        <v>1.0675258302583026</v>
      </c>
      <c r="H789" s="37" t="s">
        <v>1224</v>
      </c>
      <c r="I789" s="37" t="s">
        <v>3856</v>
      </c>
      <c r="J789" s="37" t="s">
        <v>2275</v>
      </c>
      <c r="K789" s="37">
        <v>42</v>
      </c>
    </row>
    <row r="790" spans="1:11" x14ac:dyDescent="0.25">
      <c r="A790" s="37" t="s">
        <v>10148</v>
      </c>
      <c r="B790" s="37">
        <v>270</v>
      </c>
      <c r="C790" s="37">
        <v>5</v>
      </c>
      <c r="D790" s="37">
        <v>17</v>
      </c>
      <c r="E790" s="37">
        <v>5610</v>
      </c>
      <c r="F790" s="37">
        <v>120</v>
      </c>
      <c r="G790" s="37">
        <v>0.99830481481481481</v>
      </c>
      <c r="H790" s="37" t="s">
        <v>1219</v>
      </c>
      <c r="I790" s="37" t="s">
        <v>2405</v>
      </c>
      <c r="J790" s="37" t="s">
        <v>2275</v>
      </c>
      <c r="K790" s="37">
        <v>38</v>
      </c>
    </row>
    <row r="791" spans="1:11" x14ac:dyDescent="0.25">
      <c r="A791" s="37" t="s">
        <v>10147</v>
      </c>
      <c r="B791" s="37">
        <v>270</v>
      </c>
      <c r="C791" s="37">
        <v>18</v>
      </c>
      <c r="D791" s="37">
        <v>90</v>
      </c>
      <c r="E791" s="37">
        <v>7984</v>
      </c>
      <c r="F791" s="37">
        <v>134</v>
      </c>
      <c r="G791" s="37">
        <v>3.1559411111111113</v>
      </c>
      <c r="H791" s="37" t="s">
        <v>1232</v>
      </c>
      <c r="I791" s="37" t="s">
        <v>2308</v>
      </c>
      <c r="J791" s="37" t="s">
        <v>2275</v>
      </c>
      <c r="K791" s="37">
        <v>47</v>
      </c>
    </row>
    <row r="792" spans="1:11" x14ac:dyDescent="0.25">
      <c r="A792" s="37" t="s">
        <v>10146</v>
      </c>
      <c r="B792" s="37">
        <v>269</v>
      </c>
      <c r="C792" s="37">
        <v>0</v>
      </c>
      <c r="D792" s="37">
        <v>7</v>
      </c>
      <c r="E792" s="37">
        <v>3259</v>
      </c>
      <c r="F792" s="37">
        <v>56</v>
      </c>
      <c r="G792" s="37">
        <v>0.46815353159851303</v>
      </c>
      <c r="H792" s="37" t="s">
        <v>1220</v>
      </c>
      <c r="I792" s="37" t="s">
        <v>2308</v>
      </c>
      <c r="J792" s="37" t="s">
        <v>2275</v>
      </c>
      <c r="K792" s="37">
        <v>28</v>
      </c>
    </row>
    <row r="793" spans="1:11" x14ac:dyDescent="0.25">
      <c r="A793" s="37" t="s">
        <v>10145</v>
      </c>
      <c r="B793" s="37">
        <v>269</v>
      </c>
      <c r="C793" s="37">
        <v>1</v>
      </c>
      <c r="D793" s="37">
        <v>17</v>
      </c>
      <c r="E793" s="37">
        <v>4499</v>
      </c>
      <c r="F793" s="37">
        <v>87</v>
      </c>
      <c r="G793" s="37">
        <v>0.73574907063197026</v>
      </c>
      <c r="H793" s="37" t="s">
        <v>1220</v>
      </c>
      <c r="I793" s="37" t="s">
        <v>2308</v>
      </c>
      <c r="J793" s="37" t="s">
        <v>2275</v>
      </c>
      <c r="K793" s="37">
        <v>32</v>
      </c>
    </row>
    <row r="794" spans="1:11" x14ac:dyDescent="0.25">
      <c r="A794" s="37" t="s">
        <v>10144</v>
      </c>
      <c r="B794" s="37">
        <v>267</v>
      </c>
      <c r="C794" s="37">
        <v>0</v>
      </c>
      <c r="D794" s="37">
        <v>20</v>
      </c>
      <c r="E794" s="37">
        <v>5053</v>
      </c>
      <c r="F794" s="37">
        <v>145</v>
      </c>
      <c r="G794" s="37">
        <v>0.84642659176029966</v>
      </c>
      <c r="H794" s="37" t="s">
        <v>1231</v>
      </c>
      <c r="I794" s="37" t="s">
        <v>2308</v>
      </c>
      <c r="J794" s="37" t="s">
        <v>2275</v>
      </c>
      <c r="K794" s="37">
        <v>39</v>
      </c>
    </row>
    <row r="795" spans="1:11" x14ac:dyDescent="0.25">
      <c r="A795" s="37" t="s">
        <v>10143</v>
      </c>
      <c r="B795" s="37">
        <v>266</v>
      </c>
      <c r="C795" s="37">
        <v>1</v>
      </c>
      <c r="D795" s="37">
        <v>18</v>
      </c>
      <c r="E795" s="37">
        <v>4705</v>
      </c>
      <c r="F795" s="37">
        <v>90</v>
      </c>
      <c r="G795" s="37">
        <v>0.80628045112781965</v>
      </c>
      <c r="H795" s="37" t="s">
        <v>1219</v>
      </c>
      <c r="I795" s="37" t="s">
        <v>2308</v>
      </c>
      <c r="J795" s="37" t="s">
        <v>2275</v>
      </c>
      <c r="K795" s="37">
        <v>36</v>
      </c>
    </row>
    <row r="796" spans="1:11" x14ac:dyDescent="0.25">
      <c r="A796" s="37" t="s">
        <v>10142</v>
      </c>
      <c r="B796" s="37">
        <v>266</v>
      </c>
      <c r="C796" s="37">
        <v>4</v>
      </c>
      <c r="D796" s="37">
        <v>22</v>
      </c>
      <c r="E796" s="37">
        <v>6909</v>
      </c>
      <c r="F796" s="37">
        <v>97</v>
      </c>
      <c r="G796" s="37">
        <v>1.0776548872180451</v>
      </c>
      <c r="H796" s="37" t="s">
        <v>2276</v>
      </c>
      <c r="I796" s="37" t="s">
        <v>2308</v>
      </c>
      <c r="J796" s="37" t="s">
        <v>2275</v>
      </c>
      <c r="K796" s="37">
        <v>42</v>
      </c>
    </row>
    <row r="797" spans="1:11" x14ac:dyDescent="0.25">
      <c r="A797" s="37" t="s">
        <v>10141</v>
      </c>
      <c r="B797" s="37">
        <v>266</v>
      </c>
      <c r="C797" s="37">
        <v>1</v>
      </c>
      <c r="D797" s="37">
        <v>23</v>
      </c>
      <c r="E797" s="37">
        <v>5557</v>
      </c>
      <c r="F797" s="37">
        <v>91</v>
      </c>
      <c r="G797" s="37">
        <v>0.90553421052631589</v>
      </c>
      <c r="H797" s="37" t="s">
        <v>1234</v>
      </c>
      <c r="I797" s="37" t="s">
        <v>2308</v>
      </c>
      <c r="J797" s="37" t="s">
        <v>2275</v>
      </c>
      <c r="K797" s="37">
        <v>39</v>
      </c>
    </row>
    <row r="798" spans="1:11" x14ac:dyDescent="0.25">
      <c r="A798" s="37" t="s">
        <v>10140</v>
      </c>
      <c r="B798" s="37">
        <v>265</v>
      </c>
      <c r="C798" s="37">
        <v>0</v>
      </c>
      <c r="D798" s="37">
        <v>41</v>
      </c>
      <c r="E798" s="37">
        <v>7466</v>
      </c>
      <c r="F798" s="37">
        <v>94</v>
      </c>
      <c r="G798" s="37">
        <v>1.1312000000000002</v>
      </c>
      <c r="H798" s="37" t="s">
        <v>1219</v>
      </c>
      <c r="I798" s="37" t="s">
        <v>2308</v>
      </c>
      <c r="J798" s="37" t="s">
        <v>2275</v>
      </c>
      <c r="K798" s="37">
        <v>45</v>
      </c>
    </row>
    <row r="799" spans="1:11" x14ac:dyDescent="0.25">
      <c r="A799" s="37" t="s">
        <v>10139</v>
      </c>
      <c r="B799" s="37">
        <v>265</v>
      </c>
      <c r="C799" s="37">
        <v>5</v>
      </c>
      <c r="D799" s="37">
        <v>37</v>
      </c>
      <c r="E799" s="37">
        <v>6713</v>
      </c>
      <c r="F799" s="37">
        <v>75</v>
      </c>
      <c r="G799" s="37">
        <v>1.3737230188679246</v>
      </c>
      <c r="H799" s="37" t="s">
        <v>3298</v>
      </c>
      <c r="I799" s="37" t="s">
        <v>2308</v>
      </c>
      <c r="J799" s="37" t="s">
        <v>2275</v>
      </c>
      <c r="K799" s="37">
        <v>41</v>
      </c>
    </row>
    <row r="800" spans="1:11" x14ac:dyDescent="0.25">
      <c r="A800" s="37" t="s">
        <v>10138</v>
      </c>
      <c r="B800" s="37">
        <v>265</v>
      </c>
      <c r="C800" s="37">
        <v>16</v>
      </c>
      <c r="D800" s="37">
        <v>54</v>
      </c>
      <c r="E800" s="37">
        <v>6335</v>
      </c>
      <c r="F800" s="37">
        <v>146</v>
      </c>
      <c r="G800" s="37">
        <v>2.1136841509433961</v>
      </c>
      <c r="H800" s="37" t="s">
        <v>1249</v>
      </c>
      <c r="I800" s="37" t="s">
        <v>3729</v>
      </c>
      <c r="J800" s="37" t="s">
        <v>2275</v>
      </c>
      <c r="K800" s="37">
        <v>39</v>
      </c>
    </row>
    <row r="801" spans="1:11" x14ac:dyDescent="0.25">
      <c r="A801" s="37" t="s">
        <v>10137</v>
      </c>
      <c r="B801" s="37">
        <v>264</v>
      </c>
      <c r="C801" s="37">
        <v>2</v>
      </c>
      <c r="D801" s="37">
        <v>26</v>
      </c>
      <c r="E801" s="37">
        <v>5944</v>
      </c>
      <c r="F801" s="37">
        <v>112</v>
      </c>
      <c r="G801" s="37">
        <v>0.85313257575757573</v>
      </c>
      <c r="H801" s="37" t="s">
        <v>1219</v>
      </c>
      <c r="I801" s="37" t="s">
        <v>2308</v>
      </c>
      <c r="J801" s="37" t="s">
        <v>2275</v>
      </c>
      <c r="K801" s="37">
        <v>39</v>
      </c>
    </row>
    <row r="802" spans="1:11" x14ac:dyDescent="0.25">
      <c r="A802" s="37" t="s">
        <v>10136</v>
      </c>
      <c r="B802" s="37">
        <v>264</v>
      </c>
      <c r="C802" s="37">
        <v>4</v>
      </c>
      <c r="D802" s="37">
        <v>35</v>
      </c>
      <c r="E802" s="37">
        <v>8840</v>
      </c>
      <c r="F802" s="37">
        <v>146</v>
      </c>
      <c r="G802" s="37">
        <v>1.3487575757575758</v>
      </c>
      <c r="H802" s="37" t="s">
        <v>1221</v>
      </c>
      <c r="I802" s="37" t="s">
        <v>2308</v>
      </c>
      <c r="J802" s="37" t="s">
        <v>2275</v>
      </c>
      <c r="K802" s="37">
        <v>49</v>
      </c>
    </row>
    <row r="803" spans="1:11" x14ac:dyDescent="0.25">
      <c r="A803" s="37" t="s">
        <v>10135</v>
      </c>
      <c r="B803" s="37">
        <v>264</v>
      </c>
      <c r="C803" s="37">
        <v>2</v>
      </c>
      <c r="D803" s="37">
        <v>20</v>
      </c>
      <c r="E803" s="37">
        <v>4506</v>
      </c>
      <c r="F803" s="37">
        <v>95</v>
      </c>
      <c r="G803" s="37">
        <v>0.88933560606060613</v>
      </c>
      <c r="H803" s="37" t="s">
        <v>2339</v>
      </c>
      <c r="I803" s="37" t="s">
        <v>2308</v>
      </c>
      <c r="J803" s="37" t="s">
        <v>2275</v>
      </c>
      <c r="K803" s="37">
        <v>29</v>
      </c>
    </row>
    <row r="804" spans="1:11" x14ac:dyDescent="0.25">
      <c r="A804" s="37" t="s">
        <v>10134</v>
      </c>
      <c r="B804" s="37">
        <v>264</v>
      </c>
      <c r="C804" s="37">
        <v>19</v>
      </c>
      <c r="D804" s="37">
        <v>63</v>
      </c>
      <c r="E804" s="37">
        <v>6975</v>
      </c>
      <c r="F804" s="37">
        <v>138</v>
      </c>
      <c r="G804" s="37">
        <v>2.2358541666666665</v>
      </c>
      <c r="H804" s="37" t="s">
        <v>1232</v>
      </c>
      <c r="I804" s="37" t="s">
        <v>2308</v>
      </c>
      <c r="J804" s="37" t="s">
        <v>2275</v>
      </c>
      <c r="K804" s="37">
        <v>45</v>
      </c>
    </row>
    <row r="805" spans="1:11" x14ac:dyDescent="0.25">
      <c r="A805" s="37" t="s">
        <v>10133</v>
      </c>
      <c r="B805" s="37">
        <v>264</v>
      </c>
      <c r="C805" s="37">
        <v>0</v>
      </c>
      <c r="D805" s="37">
        <v>11</v>
      </c>
      <c r="E805" s="37">
        <v>4219</v>
      </c>
      <c r="F805" s="37">
        <v>153</v>
      </c>
      <c r="G805" s="37">
        <v>0.71963825757575761</v>
      </c>
      <c r="H805" s="37" t="s">
        <v>1220</v>
      </c>
      <c r="I805" s="37" t="s">
        <v>2308</v>
      </c>
      <c r="J805" s="37" t="s">
        <v>2275</v>
      </c>
      <c r="K805" s="37">
        <v>35</v>
      </c>
    </row>
    <row r="806" spans="1:11" x14ac:dyDescent="0.25">
      <c r="A806" s="37" t="s">
        <v>10132</v>
      </c>
      <c r="B806" s="37">
        <v>263</v>
      </c>
      <c r="C806" s="37">
        <v>1</v>
      </c>
      <c r="D806" s="37">
        <v>20</v>
      </c>
      <c r="E806" s="37">
        <v>4880</v>
      </c>
      <c r="F806" s="37">
        <v>87</v>
      </c>
      <c r="G806" s="37">
        <v>0.82540646387832706</v>
      </c>
      <c r="H806" s="37" t="s">
        <v>1219</v>
      </c>
      <c r="I806" s="37" t="s">
        <v>2308</v>
      </c>
      <c r="J806" s="37" t="s">
        <v>2275</v>
      </c>
      <c r="K806" s="37">
        <v>32</v>
      </c>
    </row>
    <row r="807" spans="1:11" x14ac:dyDescent="0.25">
      <c r="A807" s="37" t="s">
        <v>1183</v>
      </c>
      <c r="B807" s="37">
        <v>263</v>
      </c>
      <c r="C807" s="37">
        <v>0</v>
      </c>
      <c r="D807" s="37">
        <v>21</v>
      </c>
      <c r="E807" s="37">
        <v>4103</v>
      </c>
      <c r="F807" s="37">
        <v>60</v>
      </c>
      <c r="G807" s="37">
        <v>0.7940038022813688</v>
      </c>
      <c r="H807" s="37" t="s">
        <v>1245</v>
      </c>
      <c r="I807" s="37" t="s">
        <v>2308</v>
      </c>
      <c r="J807" s="37" t="s">
        <v>2275</v>
      </c>
      <c r="K807" s="37">
        <v>33</v>
      </c>
    </row>
    <row r="808" spans="1:11" x14ac:dyDescent="0.25">
      <c r="A808" s="37" t="s">
        <v>10131</v>
      </c>
      <c r="B808" s="37">
        <v>262</v>
      </c>
      <c r="C808" s="37">
        <v>2</v>
      </c>
      <c r="D808" s="37">
        <v>25</v>
      </c>
      <c r="E808" s="37">
        <v>7036</v>
      </c>
      <c r="F808" s="37">
        <v>124</v>
      </c>
      <c r="G808" s="37">
        <v>0.98676832061068698</v>
      </c>
      <c r="H808" s="37" t="s">
        <v>1219</v>
      </c>
      <c r="I808" s="37" t="s">
        <v>2308</v>
      </c>
      <c r="J808" s="37" t="s">
        <v>2275</v>
      </c>
      <c r="K808" s="37">
        <v>42</v>
      </c>
    </row>
    <row r="809" spans="1:11" x14ac:dyDescent="0.25">
      <c r="A809" s="37" t="s">
        <v>10130</v>
      </c>
      <c r="B809" s="37">
        <v>262</v>
      </c>
      <c r="C809" s="37">
        <v>1</v>
      </c>
      <c r="D809" s="37">
        <v>13</v>
      </c>
      <c r="E809" s="37">
        <v>4690</v>
      </c>
      <c r="F809" s="37">
        <v>94</v>
      </c>
      <c r="G809" s="37">
        <v>0.85040534351145047</v>
      </c>
      <c r="H809" s="37" t="s">
        <v>1224</v>
      </c>
      <c r="I809" s="37" t="s">
        <v>2308</v>
      </c>
      <c r="J809" s="37" t="s">
        <v>2275</v>
      </c>
      <c r="K809" s="37">
        <v>35</v>
      </c>
    </row>
    <row r="810" spans="1:11" x14ac:dyDescent="0.25">
      <c r="A810" s="37" t="s">
        <v>10129</v>
      </c>
      <c r="B810" s="37">
        <v>261</v>
      </c>
      <c r="C810" s="37">
        <v>1</v>
      </c>
      <c r="D810" s="37">
        <v>12</v>
      </c>
      <c r="E810" s="37">
        <v>3197</v>
      </c>
      <c r="F810" s="37">
        <v>70</v>
      </c>
      <c r="G810" s="37">
        <v>0.63104022988505748</v>
      </c>
      <c r="H810" s="37" t="s">
        <v>1251</v>
      </c>
      <c r="I810" s="37" t="s">
        <v>2308</v>
      </c>
      <c r="J810" s="37" t="s">
        <v>2275</v>
      </c>
      <c r="K810" s="37">
        <v>27</v>
      </c>
    </row>
    <row r="811" spans="1:11" x14ac:dyDescent="0.25">
      <c r="A811" s="37" t="s">
        <v>10128</v>
      </c>
      <c r="B811" s="37">
        <v>261</v>
      </c>
      <c r="C811" s="37">
        <v>1</v>
      </c>
      <c r="D811" s="37">
        <v>8</v>
      </c>
      <c r="E811" s="37">
        <v>2613</v>
      </c>
      <c r="F811" s="37">
        <v>33</v>
      </c>
      <c r="G811" s="37">
        <v>0.56114980842911877</v>
      </c>
      <c r="H811" s="37" t="s">
        <v>1270</v>
      </c>
      <c r="I811" s="37" t="s">
        <v>2308</v>
      </c>
      <c r="J811" s="37" t="s">
        <v>2275</v>
      </c>
      <c r="K811" s="37">
        <v>27</v>
      </c>
    </row>
    <row r="812" spans="1:11" x14ac:dyDescent="0.25">
      <c r="A812" s="37" t="s">
        <v>10127</v>
      </c>
      <c r="B812" s="37">
        <v>261</v>
      </c>
      <c r="C812" s="37">
        <v>1</v>
      </c>
      <c r="D812" s="37">
        <v>24</v>
      </c>
      <c r="E812" s="37">
        <v>5471</v>
      </c>
      <c r="F812" s="37">
        <v>93</v>
      </c>
      <c r="G812" s="37">
        <v>0.96693486590038313</v>
      </c>
      <c r="H812" s="37" t="s">
        <v>2276</v>
      </c>
      <c r="I812" s="37" t="s">
        <v>2308</v>
      </c>
      <c r="J812" s="37" t="s">
        <v>2275</v>
      </c>
      <c r="K812" s="37">
        <v>39</v>
      </c>
    </row>
    <row r="813" spans="1:11" x14ac:dyDescent="0.25">
      <c r="A813" s="37" t="s">
        <v>10126</v>
      </c>
      <c r="B813" s="37">
        <v>260</v>
      </c>
      <c r="C813" s="37">
        <v>1</v>
      </c>
      <c r="D813" s="37">
        <v>20</v>
      </c>
      <c r="E813" s="37">
        <v>6111</v>
      </c>
      <c r="F813" s="37">
        <v>128</v>
      </c>
      <c r="G813" s="37">
        <v>0.91447500000000004</v>
      </c>
      <c r="H813" s="37" t="s">
        <v>1219</v>
      </c>
      <c r="I813" s="37" t="s">
        <v>2308</v>
      </c>
      <c r="J813" s="37" t="s">
        <v>2275</v>
      </c>
      <c r="K813" s="37">
        <v>42</v>
      </c>
    </row>
    <row r="814" spans="1:11" x14ac:dyDescent="0.25">
      <c r="A814" s="37" t="s">
        <v>10125</v>
      </c>
      <c r="B814" s="37">
        <v>260</v>
      </c>
      <c r="C814" s="37">
        <v>3</v>
      </c>
      <c r="D814" s="37">
        <v>36</v>
      </c>
      <c r="E814" s="37">
        <v>5472</v>
      </c>
      <c r="F814" s="37">
        <v>95</v>
      </c>
      <c r="G814" s="37">
        <v>1.34219</v>
      </c>
      <c r="H814" s="37" t="s">
        <v>2299</v>
      </c>
      <c r="I814" s="37" t="s">
        <v>2308</v>
      </c>
      <c r="J814" s="37" t="s">
        <v>2275</v>
      </c>
      <c r="K814" s="37">
        <v>43</v>
      </c>
    </row>
    <row r="815" spans="1:11" x14ac:dyDescent="0.25">
      <c r="A815" s="37" t="s">
        <v>10124</v>
      </c>
      <c r="B815" s="37">
        <v>259</v>
      </c>
      <c r="C815" s="37">
        <v>1</v>
      </c>
      <c r="D815" s="37">
        <v>31</v>
      </c>
      <c r="E815" s="37">
        <v>4927</v>
      </c>
      <c r="F815" s="37">
        <v>113</v>
      </c>
      <c r="G815" s="37">
        <v>1.0287386100386102</v>
      </c>
      <c r="H815" s="37" t="s">
        <v>2299</v>
      </c>
      <c r="I815" s="37" t="s">
        <v>2308</v>
      </c>
      <c r="J815" s="37" t="s">
        <v>2268</v>
      </c>
      <c r="K815" s="37">
        <v>36</v>
      </c>
    </row>
    <row r="816" spans="1:11" x14ac:dyDescent="0.25">
      <c r="A816" s="37" t="s">
        <v>10123</v>
      </c>
      <c r="B816" s="37">
        <v>259</v>
      </c>
      <c r="C816" s="37">
        <v>1</v>
      </c>
      <c r="D816" s="37">
        <v>7</v>
      </c>
      <c r="E816" s="37">
        <v>2201</v>
      </c>
      <c r="F816" s="37">
        <v>47</v>
      </c>
      <c r="G816" s="37">
        <v>0.50934131274131278</v>
      </c>
      <c r="H816" s="37" t="s">
        <v>1270</v>
      </c>
      <c r="I816" s="37" t="s">
        <v>2382</v>
      </c>
      <c r="J816" s="37" t="s">
        <v>2275</v>
      </c>
      <c r="K816" s="37">
        <v>22</v>
      </c>
    </row>
    <row r="817" spans="1:11" x14ac:dyDescent="0.25">
      <c r="A817" s="37" t="s">
        <v>967</v>
      </c>
      <c r="B817" s="37">
        <v>258</v>
      </c>
      <c r="C817" s="37">
        <v>1</v>
      </c>
      <c r="D817" s="37">
        <v>13</v>
      </c>
      <c r="E817" s="37">
        <v>5086</v>
      </c>
      <c r="F817" s="37">
        <v>90</v>
      </c>
      <c r="G817" s="37">
        <v>0.80880813953488373</v>
      </c>
      <c r="H817" s="37" t="s">
        <v>1219</v>
      </c>
      <c r="I817" s="37" t="s">
        <v>2308</v>
      </c>
      <c r="J817" s="37" t="s">
        <v>2275</v>
      </c>
      <c r="K817" s="37">
        <v>39</v>
      </c>
    </row>
    <row r="818" spans="1:11" x14ac:dyDescent="0.25">
      <c r="A818" s="37" t="s">
        <v>10122</v>
      </c>
      <c r="B818" s="37">
        <v>258</v>
      </c>
      <c r="C818" s="37">
        <v>3</v>
      </c>
      <c r="D818" s="37">
        <v>20</v>
      </c>
      <c r="E818" s="37">
        <v>4100</v>
      </c>
      <c r="F818" s="37">
        <v>51</v>
      </c>
      <c r="G818" s="37">
        <v>0.75484651162790706</v>
      </c>
      <c r="H818" s="37" t="s">
        <v>1257</v>
      </c>
      <c r="I818" s="37" t="s">
        <v>2308</v>
      </c>
      <c r="J818" s="37" t="s">
        <v>2275</v>
      </c>
      <c r="K818" s="37">
        <v>34</v>
      </c>
    </row>
    <row r="819" spans="1:11" x14ac:dyDescent="0.25">
      <c r="A819" s="37" t="s">
        <v>10121</v>
      </c>
      <c r="B819" s="37">
        <v>258</v>
      </c>
      <c r="C819" s="37">
        <v>8</v>
      </c>
      <c r="D819" s="37">
        <v>38</v>
      </c>
      <c r="E819" s="37">
        <v>5517</v>
      </c>
      <c r="F819" s="37">
        <v>122</v>
      </c>
      <c r="G819" s="37">
        <v>1.4686476744186048</v>
      </c>
      <c r="H819" s="37" t="s">
        <v>1261</v>
      </c>
      <c r="I819" s="37" t="s">
        <v>2308</v>
      </c>
      <c r="J819" s="37" t="s">
        <v>2275</v>
      </c>
      <c r="K819" s="37">
        <v>38</v>
      </c>
    </row>
    <row r="820" spans="1:11" x14ac:dyDescent="0.25">
      <c r="A820" s="37" t="s">
        <v>10120</v>
      </c>
      <c r="B820" s="37">
        <v>257</v>
      </c>
      <c r="C820" s="37">
        <v>6</v>
      </c>
      <c r="D820" s="37">
        <v>31</v>
      </c>
      <c r="E820" s="37">
        <v>8854</v>
      </c>
      <c r="F820" s="37">
        <v>102</v>
      </c>
      <c r="G820" s="37">
        <v>1.3288</v>
      </c>
      <c r="H820" s="37" t="s">
        <v>1219</v>
      </c>
      <c r="I820" s="37" t="s">
        <v>2308</v>
      </c>
      <c r="J820" s="37" t="s">
        <v>2275</v>
      </c>
      <c r="K820" s="37">
        <v>47</v>
      </c>
    </row>
    <row r="821" spans="1:11" x14ac:dyDescent="0.25">
      <c r="A821" s="37" t="s">
        <v>10119</v>
      </c>
      <c r="B821" s="37">
        <v>257</v>
      </c>
      <c r="C821" s="37">
        <v>5</v>
      </c>
      <c r="D821" s="37">
        <v>48</v>
      </c>
      <c r="E821" s="37">
        <v>5981</v>
      </c>
      <c r="F821" s="37">
        <v>111</v>
      </c>
      <c r="G821" s="37">
        <v>1.4796513618677043</v>
      </c>
      <c r="H821" s="37" t="s">
        <v>1232</v>
      </c>
      <c r="I821" s="37" t="s">
        <v>2308</v>
      </c>
      <c r="J821" s="37" t="s">
        <v>2275</v>
      </c>
      <c r="K821" s="37">
        <v>40</v>
      </c>
    </row>
    <row r="822" spans="1:11" x14ac:dyDescent="0.25">
      <c r="A822" s="37" t="s">
        <v>10118</v>
      </c>
      <c r="B822" s="37">
        <v>256</v>
      </c>
      <c r="C822" s="37">
        <v>3</v>
      </c>
      <c r="D822" s="37">
        <v>35</v>
      </c>
      <c r="E822" s="37">
        <v>5308</v>
      </c>
      <c r="F822" s="37">
        <v>110</v>
      </c>
      <c r="G822" s="37">
        <v>1.279239453125</v>
      </c>
      <c r="H822" s="37" t="s">
        <v>1232</v>
      </c>
      <c r="I822" s="37" t="s">
        <v>2308</v>
      </c>
      <c r="J822" s="37" t="s">
        <v>2275</v>
      </c>
      <c r="K822" s="37">
        <v>36</v>
      </c>
    </row>
    <row r="823" spans="1:11" x14ac:dyDescent="0.25">
      <c r="A823" s="37" t="s">
        <v>10117</v>
      </c>
      <c r="B823" s="37">
        <v>256</v>
      </c>
      <c r="C823" s="37">
        <v>2</v>
      </c>
      <c r="D823" s="37">
        <v>10</v>
      </c>
      <c r="E823" s="37">
        <v>4290</v>
      </c>
      <c r="F823" s="37">
        <v>77</v>
      </c>
      <c r="G823" s="37">
        <v>0.71032031250000005</v>
      </c>
      <c r="H823" s="37" t="s">
        <v>1269</v>
      </c>
      <c r="I823" s="37" t="s">
        <v>2321</v>
      </c>
      <c r="J823" s="37" t="s">
        <v>2275</v>
      </c>
      <c r="K823" s="37">
        <v>28</v>
      </c>
    </row>
    <row r="824" spans="1:11" x14ac:dyDescent="0.25">
      <c r="A824" s="37" t="s">
        <v>10116</v>
      </c>
      <c r="B824" s="37">
        <v>255</v>
      </c>
      <c r="C824" s="37">
        <v>1</v>
      </c>
      <c r="D824" s="37">
        <v>27</v>
      </c>
      <c r="E824" s="37">
        <v>4130</v>
      </c>
      <c r="F824" s="37">
        <v>97</v>
      </c>
      <c r="G824" s="37">
        <v>1.0089427450980393</v>
      </c>
      <c r="H824" s="37" t="s">
        <v>1232</v>
      </c>
      <c r="I824" s="37" t="s">
        <v>2308</v>
      </c>
      <c r="J824" s="37" t="s">
        <v>2275</v>
      </c>
      <c r="K824" s="37">
        <v>32</v>
      </c>
    </row>
    <row r="825" spans="1:11" x14ac:dyDescent="0.25">
      <c r="A825" s="37" t="s">
        <v>10115</v>
      </c>
      <c r="B825" s="37">
        <v>255</v>
      </c>
      <c r="C825" s="37">
        <v>3</v>
      </c>
      <c r="D825" s="37">
        <v>28</v>
      </c>
      <c r="E825" s="37">
        <v>5885</v>
      </c>
      <c r="F825" s="37">
        <v>115</v>
      </c>
      <c r="G825" s="37">
        <v>1.113887843137255</v>
      </c>
      <c r="H825" s="37" t="s">
        <v>1224</v>
      </c>
      <c r="I825" s="37" t="s">
        <v>2316</v>
      </c>
      <c r="J825" s="37" t="s">
        <v>2275</v>
      </c>
      <c r="K825" s="37">
        <v>38</v>
      </c>
    </row>
    <row r="826" spans="1:11" x14ac:dyDescent="0.25">
      <c r="A826" s="37" t="s">
        <v>10114</v>
      </c>
      <c r="B826" s="37">
        <v>255</v>
      </c>
      <c r="C826" s="37">
        <v>1</v>
      </c>
      <c r="D826" s="37">
        <v>20</v>
      </c>
      <c r="E826" s="37">
        <v>5413</v>
      </c>
      <c r="F826" s="37">
        <v>82</v>
      </c>
      <c r="G826" s="37">
        <v>0.88803215686274517</v>
      </c>
      <c r="H826" s="37" t="s">
        <v>1224</v>
      </c>
      <c r="I826" s="37" t="s">
        <v>2308</v>
      </c>
      <c r="J826" s="37" t="s">
        <v>2275</v>
      </c>
      <c r="K826" s="37">
        <v>35</v>
      </c>
    </row>
    <row r="827" spans="1:11" x14ac:dyDescent="0.25">
      <c r="A827" s="37" t="s">
        <v>10113</v>
      </c>
      <c r="B827" s="37">
        <v>254</v>
      </c>
      <c r="C827" s="37">
        <v>6</v>
      </c>
      <c r="D827" s="37">
        <v>55</v>
      </c>
      <c r="E827" s="37">
        <v>11104</v>
      </c>
      <c r="F827" s="37">
        <v>113</v>
      </c>
      <c r="G827" s="37">
        <v>1.7865397637795277</v>
      </c>
      <c r="H827" s="37" t="s">
        <v>1231</v>
      </c>
      <c r="I827" s="37" t="s">
        <v>2308</v>
      </c>
      <c r="J827" s="37" t="s">
        <v>2275</v>
      </c>
      <c r="K827" s="37">
        <v>55</v>
      </c>
    </row>
    <row r="828" spans="1:11" x14ac:dyDescent="0.25">
      <c r="A828" s="37" t="s">
        <v>10112</v>
      </c>
      <c r="B828" s="37">
        <v>253</v>
      </c>
      <c r="C828" s="37">
        <v>1</v>
      </c>
      <c r="D828" s="37">
        <v>35</v>
      </c>
      <c r="E828" s="37">
        <v>7169</v>
      </c>
      <c r="F828" s="37">
        <v>118</v>
      </c>
      <c r="G828" s="37">
        <v>1.1356446640316207</v>
      </c>
      <c r="H828" s="37" t="s">
        <v>1219</v>
      </c>
      <c r="I828" s="37" t="s">
        <v>2308</v>
      </c>
      <c r="J828" s="37" t="s">
        <v>2275</v>
      </c>
      <c r="K828" s="37">
        <v>46</v>
      </c>
    </row>
    <row r="829" spans="1:11" x14ac:dyDescent="0.25">
      <c r="A829" s="37" t="s">
        <v>10111</v>
      </c>
      <c r="B829" s="37">
        <v>253</v>
      </c>
      <c r="C829" s="37">
        <v>1</v>
      </c>
      <c r="D829" s="37">
        <v>27</v>
      </c>
      <c r="E829" s="37">
        <v>4138</v>
      </c>
      <c r="F829" s="37">
        <v>74</v>
      </c>
      <c r="G829" s="37">
        <v>0.9155762845849803</v>
      </c>
      <c r="H829" s="37" t="s">
        <v>1232</v>
      </c>
      <c r="I829" s="37" t="s">
        <v>2308</v>
      </c>
      <c r="J829" s="37" t="s">
        <v>2275</v>
      </c>
      <c r="K829" s="37">
        <v>33</v>
      </c>
    </row>
    <row r="830" spans="1:11" x14ac:dyDescent="0.25">
      <c r="A830" s="37" t="s">
        <v>10110</v>
      </c>
      <c r="B830" s="37">
        <v>252</v>
      </c>
      <c r="C830" s="37">
        <v>3</v>
      </c>
      <c r="D830" s="37">
        <v>23</v>
      </c>
      <c r="E830" s="37">
        <v>4007</v>
      </c>
      <c r="F830" s="37">
        <v>111</v>
      </c>
      <c r="G830" s="37">
        <v>1.0928011904761907</v>
      </c>
      <c r="H830" s="37" t="s">
        <v>1232</v>
      </c>
      <c r="I830" s="37" t="s">
        <v>2308</v>
      </c>
      <c r="J830" s="37" t="s">
        <v>2275</v>
      </c>
      <c r="K830" s="37">
        <v>33</v>
      </c>
    </row>
    <row r="831" spans="1:11" x14ac:dyDescent="0.25">
      <c r="A831" s="37" t="s">
        <v>10109</v>
      </c>
      <c r="B831" s="37">
        <v>252</v>
      </c>
      <c r="C831" s="37">
        <v>2</v>
      </c>
      <c r="D831" s="37">
        <v>18</v>
      </c>
      <c r="E831" s="37">
        <v>5584</v>
      </c>
      <c r="F831" s="37">
        <v>98</v>
      </c>
      <c r="G831" s="37">
        <v>0.98500039682539686</v>
      </c>
      <c r="H831" s="37" t="s">
        <v>1220</v>
      </c>
      <c r="I831" s="37" t="s">
        <v>2308</v>
      </c>
      <c r="J831" s="37" t="s">
        <v>2275</v>
      </c>
      <c r="K831" s="37">
        <v>39</v>
      </c>
    </row>
    <row r="832" spans="1:11" x14ac:dyDescent="0.25">
      <c r="A832" s="37" t="s">
        <v>10108</v>
      </c>
      <c r="B832" s="37">
        <v>252</v>
      </c>
      <c r="C832" s="37">
        <v>3</v>
      </c>
      <c r="D832" s="37">
        <v>25</v>
      </c>
      <c r="E832" s="37">
        <v>7084</v>
      </c>
      <c r="F832" s="37">
        <v>99</v>
      </c>
      <c r="G832" s="37">
        <v>1.0301186507936508</v>
      </c>
      <c r="H832" s="37" t="s">
        <v>1243</v>
      </c>
      <c r="I832" s="37" t="s">
        <v>2308</v>
      </c>
      <c r="J832" s="37" t="s">
        <v>2275</v>
      </c>
      <c r="K832" s="37">
        <v>41</v>
      </c>
    </row>
    <row r="833" spans="1:11" x14ac:dyDescent="0.25">
      <c r="A833" s="37" t="s">
        <v>1007</v>
      </c>
      <c r="B833" s="37">
        <v>252</v>
      </c>
      <c r="C833" s="37">
        <v>0</v>
      </c>
      <c r="D833" s="37">
        <v>32</v>
      </c>
      <c r="E833" s="37">
        <v>4570</v>
      </c>
      <c r="F833" s="37">
        <v>65</v>
      </c>
      <c r="G833" s="37">
        <v>0.98824444444444459</v>
      </c>
      <c r="H833" s="37" t="s">
        <v>1255</v>
      </c>
      <c r="I833" s="37" t="s">
        <v>2308</v>
      </c>
      <c r="J833" s="37" t="s">
        <v>2275</v>
      </c>
      <c r="K833" s="37">
        <v>34</v>
      </c>
    </row>
    <row r="834" spans="1:11" x14ac:dyDescent="0.25">
      <c r="A834" s="37" t="s">
        <v>10107</v>
      </c>
      <c r="B834" s="37">
        <v>251</v>
      </c>
      <c r="C834" s="37">
        <v>5</v>
      </c>
      <c r="D834" s="37">
        <v>20</v>
      </c>
      <c r="E834" s="37">
        <v>5175</v>
      </c>
      <c r="F834" s="37">
        <v>109</v>
      </c>
      <c r="G834" s="37">
        <v>1.0061788844621515</v>
      </c>
      <c r="H834" s="37" t="s">
        <v>1248</v>
      </c>
      <c r="I834" s="37" t="s">
        <v>2308</v>
      </c>
      <c r="J834" s="37" t="s">
        <v>2275</v>
      </c>
      <c r="K834" s="37">
        <v>34</v>
      </c>
    </row>
    <row r="835" spans="1:11" x14ac:dyDescent="0.25">
      <c r="A835" s="37" t="s">
        <v>10106</v>
      </c>
      <c r="B835" s="37">
        <v>251</v>
      </c>
      <c r="C835" s="37">
        <v>0</v>
      </c>
      <c r="D835" s="37">
        <v>19</v>
      </c>
      <c r="E835" s="37">
        <v>4233</v>
      </c>
      <c r="F835" s="37">
        <v>100</v>
      </c>
      <c r="G835" s="37">
        <v>0.7725597609561754</v>
      </c>
      <c r="H835" s="37" t="s">
        <v>1240</v>
      </c>
      <c r="I835" s="37" t="s">
        <v>2308</v>
      </c>
      <c r="J835" s="37" t="s">
        <v>2275</v>
      </c>
      <c r="K835" s="37">
        <v>34</v>
      </c>
    </row>
    <row r="836" spans="1:11" x14ac:dyDescent="0.25">
      <c r="A836" s="37" t="s">
        <v>10105</v>
      </c>
      <c r="B836" s="37">
        <v>251</v>
      </c>
      <c r="C836" s="37">
        <v>3</v>
      </c>
      <c r="D836" s="37">
        <v>30</v>
      </c>
      <c r="E836" s="37">
        <v>4902</v>
      </c>
      <c r="F836" s="37">
        <v>98</v>
      </c>
      <c r="G836" s="37">
        <v>1.0529737051792829</v>
      </c>
      <c r="H836" s="37" t="s">
        <v>1236</v>
      </c>
      <c r="I836" s="37" t="s">
        <v>2308</v>
      </c>
      <c r="J836" s="37" t="s">
        <v>2275</v>
      </c>
      <c r="K836" s="37">
        <v>35</v>
      </c>
    </row>
    <row r="837" spans="1:11" x14ac:dyDescent="0.25">
      <c r="A837" s="37" t="s">
        <v>10104</v>
      </c>
      <c r="B837" s="37">
        <v>251</v>
      </c>
      <c r="C837" s="37">
        <v>0</v>
      </c>
      <c r="D837" s="37">
        <v>32</v>
      </c>
      <c r="E837" s="37">
        <v>5565</v>
      </c>
      <c r="F837" s="37">
        <v>116</v>
      </c>
      <c r="G837" s="37">
        <v>1.0598270916334662</v>
      </c>
      <c r="H837" s="37" t="s">
        <v>2276</v>
      </c>
      <c r="I837" s="37" t="s">
        <v>2308</v>
      </c>
      <c r="J837" s="37" t="s">
        <v>2275</v>
      </c>
      <c r="K837" s="37">
        <v>43</v>
      </c>
    </row>
    <row r="838" spans="1:11" x14ac:dyDescent="0.25">
      <c r="A838" s="37" t="s">
        <v>10103</v>
      </c>
      <c r="B838" s="37">
        <v>250</v>
      </c>
      <c r="C838" s="37">
        <v>8</v>
      </c>
      <c r="D838" s="37">
        <v>43</v>
      </c>
      <c r="E838" s="37">
        <v>10846</v>
      </c>
      <c r="F838" s="37">
        <v>147</v>
      </c>
      <c r="G838" s="37">
        <v>1.6412948000000001</v>
      </c>
      <c r="H838" s="37" t="s">
        <v>1219</v>
      </c>
      <c r="I838" s="37" t="s">
        <v>2308</v>
      </c>
      <c r="J838" s="37" t="s">
        <v>2275</v>
      </c>
      <c r="K838" s="37">
        <v>46</v>
      </c>
    </row>
    <row r="839" spans="1:11" x14ac:dyDescent="0.25">
      <c r="A839" s="37" t="s">
        <v>10102</v>
      </c>
      <c r="B839" s="37">
        <v>250</v>
      </c>
      <c r="C839" s="37">
        <v>4</v>
      </c>
      <c r="D839" s="37">
        <v>28</v>
      </c>
      <c r="E839" s="37">
        <v>4147</v>
      </c>
      <c r="F839" s="37">
        <v>109</v>
      </c>
      <c r="G839" s="37">
        <v>1.1159783999999999</v>
      </c>
      <c r="H839" s="37" t="s">
        <v>1232</v>
      </c>
      <c r="I839" s="37" t="s">
        <v>2308</v>
      </c>
      <c r="J839" s="37" t="s">
        <v>2275</v>
      </c>
      <c r="K839" s="37">
        <v>36</v>
      </c>
    </row>
    <row r="840" spans="1:11" x14ac:dyDescent="0.25">
      <c r="A840" s="37" t="s">
        <v>10101</v>
      </c>
      <c r="B840" s="37">
        <v>250</v>
      </c>
      <c r="C840" s="37">
        <v>0</v>
      </c>
      <c r="D840" s="37">
        <v>6</v>
      </c>
      <c r="E840" s="37">
        <v>3082</v>
      </c>
      <c r="F840" s="37">
        <v>54</v>
      </c>
      <c r="G840" s="37">
        <v>0.50758999999999999</v>
      </c>
      <c r="H840" s="37" t="s">
        <v>1220</v>
      </c>
      <c r="I840" s="37" t="s">
        <v>2308</v>
      </c>
      <c r="J840" s="37" t="s">
        <v>2275</v>
      </c>
      <c r="K840" s="37">
        <v>28</v>
      </c>
    </row>
    <row r="841" spans="1:11" x14ac:dyDescent="0.25">
      <c r="A841" s="37" t="s">
        <v>10100</v>
      </c>
      <c r="B841" s="37">
        <v>250</v>
      </c>
      <c r="C841" s="37">
        <v>0</v>
      </c>
      <c r="D841" s="37">
        <v>19</v>
      </c>
      <c r="E841" s="37">
        <v>4974</v>
      </c>
      <c r="F841" s="37">
        <v>67</v>
      </c>
      <c r="G841" s="37">
        <v>0.84601080000000006</v>
      </c>
      <c r="H841" s="37" t="s">
        <v>1245</v>
      </c>
      <c r="I841" s="37" t="s">
        <v>2308</v>
      </c>
      <c r="J841" s="37" t="s">
        <v>2275</v>
      </c>
      <c r="K841" s="37">
        <v>35</v>
      </c>
    </row>
    <row r="842" spans="1:11" x14ac:dyDescent="0.25">
      <c r="A842" s="37" t="s">
        <v>10099</v>
      </c>
      <c r="B842" s="37">
        <v>249</v>
      </c>
      <c r="C842" s="37">
        <v>3</v>
      </c>
      <c r="D842" s="37">
        <v>19</v>
      </c>
      <c r="E842" s="37">
        <v>5632</v>
      </c>
      <c r="F842" s="37">
        <v>93</v>
      </c>
      <c r="G842" s="37">
        <v>1.024289156626506</v>
      </c>
      <c r="H842" s="37" t="s">
        <v>1219</v>
      </c>
      <c r="I842" s="37" t="s">
        <v>2308</v>
      </c>
      <c r="J842" s="37" t="s">
        <v>2275</v>
      </c>
      <c r="K842" s="37">
        <v>39</v>
      </c>
    </row>
    <row r="843" spans="1:11" x14ac:dyDescent="0.25">
      <c r="A843" s="37" t="s">
        <v>10098</v>
      </c>
      <c r="B843" s="37">
        <v>249</v>
      </c>
      <c r="C843" s="37">
        <v>1</v>
      </c>
      <c r="D843" s="37">
        <v>31</v>
      </c>
      <c r="E843" s="37">
        <v>6089</v>
      </c>
      <c r="F843" s="37">
        <v>92</v>
      </c>
      <c r="G843" s="37">
        <v>1.0530289156626507</v>
      </c>
      <c r="H843" s="37" t="s">
        <v>1224</v>
      </c>
      <c r="I843" s="37" t="s">
        <v>2308</v>
      </c>
      <c r="J843" s="37" t="s">
        <v>2275</v>
      </c>
      <c r="K843" s="37">
        <v>42</v>
      </c>
    </row>
    <row r="844" spans="1:11" x14ac:dyDescent="0.25">
      <c r="A844" s="37" t="s">
        <v>10097</v>
      </c>
      <c r="B844" s="37">
        <v>249</v>
      </c>
      <c r="C844" s="37">
        <v>7</v>
      </c>
      <c r="D844" s="37">
        <v>38</v>
      </c>
      <c r="E844" s="37">
        <v>10912</v>
      </c>
      <c r="F844" s="37">
        <v>105</v>
      </c>
      <c r="G844" s="37">
        <v>1.6016803212851405</v>
      </c>
      <c r="H844" s="37" t="s">
        <v>1220</v>
      </c>
      <c r="I844" s="37" t="s">
        <v>3729</v>
      </c>
      <c r="J844" s="37" t="s">
        <v>2275</v>
      </c>
      <c r="K844" s="37">
        <v>50</v>
      </c>
    </row>
    <row r="845" spans="1:11" x14ac:dyDescent="0.25">
      <c r="A845" s="37" t="s">
        <v>10096</v>
      </c>
      <c r="B845" s="37">
        <v>249</v>
      </c>
      <c r="C845" s="37">
        <v>1</v>
      </c>
      <c r="D845" s="37">
        <v>32</v>
      </c>
      <c r="E845" s="37">
        <v>6464</v>
      </c>
      <c r="F845" s="37">
        <v>125</v>
      </c>
      <c r="G845" s="37">
        <v>1.093636546184739</v>
      </c>
      <c r="H845" s="37" t="s">
        <v>1219</v>
      </c>
      <c r="I845" s="37" t="s">
        <v>2308</v>
      </c>
      <c r="J845" s="37" t="s">
        <v>2275</v>
      </c>
      <c r="K845" s="37">
        <v>44</v>
      </c>
    </row>
    <row r="846" spans="1:11" x14ac:dyDescent="0.25">
      <c r="A846" s="37" t="s">
        <v>10095</v>
      </c>
      <c r="B846" s="37">
        <v>249</v>
      </c>
      <c r="C846" s="37">
        <v>0</v>
      </c>
      <c r="D846" s="37">
        <v>14</v>
      </c>
      <c r="E846" s="37">
        <v>3549</v>
      </c>
      <c r="F846" s="37">
        <v>96</v>
      </c>
      <c r="G846" s="37">
        <v>0.65670120481927718</v>
      </c>
      <c r="H846" s="37" t="s">
        <v>2276</v>
      </c>
      <c r="I846" s="37" t="s">
        <v>2405</v>
      </c>
      <c r="J846" s="37" t="s">
        <v>2268</v>
      </c>
      <c r="K846" s="37">
        <v>29</v>
      </c>
    </row>
    <row r="847" spans="1:11" x14ac:dyDescent="0.25">
      <c r="A847" s="37" t="s">
        <v>10094</v>
      </c>
      <c r="B847" s="37">
        <v>247</v>
      </c>
      <c r="C847" s="37">
        <v>1</v>
      </c>
      <c r="D847" s="37">
        <v>29</v>
      </c>
      <c r="E847" s="37">
        <v>6126</v>
      </c>
      <c r="F847" s="37">
        <v>110</v>
      </c>
      <c r="G847" s="37">
        <v>1.1377963562753037</v>
      </c>
      <c r="H847" s="37" t="s">
        <v>2299</v>
      </c>
      <c r="I847" s="37" t="s">
        <v>2308</v>
      </c>
      <c r="J847" s="37" t="s">
        <v>2275</v>
      </c>
      <c r="K847" s="37">
        <v>40</v>
      </c>
    </row>
    <row r="848" spans="1:11" x14ac:dyDescent="0.25">
      <c r="A848" s="37" t="s">
        <v>10093</v>
      </c>
      <c r="B848" s="37">
        <v>246</v>
      </c>
      <c r="C848" s="37">
        <v>16</v>
      </c>
      <c r="D848" s="37">
        <v>51</v>
      </c>
      <c r="E848" s="37">
        <v>5820</v>
      </c>
      <c r="F848" s="37">
        <v>130</v>
      </c>
      <c r="G848" s="37">
        <v>2.0734922764227641</v>
      </c>
      <c r="H848" s="37" t="s">
        <v>1232</v>
      </c>
      <c r="I848" s="37" t="s">
        <v>2308</v>
      </c>
      <c r="J848" s="37" t="s">
        <v>2275</v>
      </c>
      <c r="K848" s="37">
        <v>42</v>
      </c>
    </row>
    <row r="849" spans="1:11" x14ac:dyDescent="0.25">
      <c r="A849" s="37" t="s">
        <v>10092</v>
      </c>
      <c r="B849" s="37">
        <v>246</v>
      </c>
      <c r="C849" s="37">
        <v>2</v>
      </c>
      <c r="D849" s="37">
        <v>9</v>
      </c>
      <c r="E849" s="37">
        <v>2973</v>
      </c>
      <c r="F849" s="37">
        <v>54</v>
      </c>
      <c r="G849" s="37">
        <v>0.52518170731707325</v>
      </c>
      <c r="H849" s="37" t="s">
        <v>2299</v>
      </c>
      <c r="I849" s="37" t="s">
        <v>2308</v>
      </c>
      <c r="J849" s="37" t="s">
        <v>2275</v>
      </c>
      <c r="K849" s="37">
        <v>25</v>
      </c>
    </row>
    <row r="850" spans="1:11" x14ac:dyDescent="0.25">
      <c r="A850" s="37" t="s">
        <v>10091</v>
      </c>
      <c r="B850" s="37">
        <v>245</v>
      </c>
      <c r="C850" s="37">
        <v>2</v>
      </c>
      <c r="D850" s="37">
        <v>24</v>
      </c>
      <c r="E850" s="37">
        <v>3998</v>
      </c>
      <c r="F850" s="37">
        <v>97</v>
      </c>
      <c r="G850" s="37">
        <v>0.95011142857142861</v>
      </c>
      <c r="H850" s="37" t="s">
        <v>1232</v>
      </c>
      <c r="I850" s="37" t="s">
        <v>2308</v>
      </c>
      <c r="J850" s="37" t="s">
        <v>2268</v>
      </c>
      <c r="K850" s="37">
        <v>34</v>
      </c>
    </row>
    <row r="851" spans="1:11" x14ac:dyDescent="0.25">
      <c r="A851" s="37" t="s">
        <v>10090</v>
      </c>
      <c r="B851" s="37">
        <v>245</v>
      </c>
      <c r="C851" s="37">
        <v>2</v>
      </c>
      <c r="D851" s="37">
        <v>23</v>
      </c>
      <c r="E851" s="37">
        <v>5939</v>
      </c>
      <c r="F851" s="37">
        <v>100</v>
      </c>
      <c r="G851" s="37">
        <v>1.06166</v>
      </c>
      <c r="H851" s="37" t="s">
        <v>1219</v>
      </c>
      <c r="I851" s="37" t="s">
        <v>2316</v>
      </c>
      <c r="J851" s="37" t="s">
        <v>2268</v>
      </c>
      <c r="K851" s="37">
        <v>36</v>
      </c>
    </row>
    <row r="852" spans="1:11" x14ac:dyDescent="0.25">
      <c r="A852" s="37" t="s">
        <v>10089</v>
      </c>
      <c r="B852" s="37">
        <v>244</v>
      </c>
      <c r="C852" s="37">
        <v>1</v>
      </c>
      <c r="D852" s="37">
        <v>13</v>
      </c>
      <c r="E852" s="37">
        <v>3910</v>
      </c>
      <c r="F852" s="37">
        <v>67</v>
      </c>
      <c r="G852" s="37">
        <v>0.70148688524590164</v>
      </c>
      <c r="H852" s="37" t="s">
        <v>1240</v>
      </c>
      <c r="I852" s="37" t="s">
        <v>2308</v>
      </c>
      <c r="J852" s="37" t="s">
        <v>2275</v>
      </c>
      <c r="K852" s="37">
        <v>33</v>
      </c>
    </row>
    <row r="853" spans="1:11" x14ac:dyDescent="0.25">
      <c r="A853" s="37" t="s">
        <v>10088</v>
      </c>
      <c r="B853" s="37">
        <v>243</v>
      </c>
      <c r="C853" s="37">
        <v>1</v>
      </c>
      <c r="D853" s="37">
        <v>17</v>
      </c>
      <c r="E853" s="37">
        <v>5279</v>
      </c>
      <c r="F853" s="37">
        <v>97</v>
      </c>
      <c r="G853" s="37">
        <v>0.93532304526748977</v>
      </c>
      <c r="H853" s="37" t="s">
        <v>1219</v>
      </c>
      <c r="I853" s="37" t="s">
        <v>2308</v>
      </c>
      <c r="J853" s="37" t="s">
        <v>2275</v>
      </c>
      <c r="K853" s="37">
        <v>36</v>
      </c>
    </row>
    <row r="854" spans="1:11" x14ac:dyDescent="0.25">
      <c r="A854" s="37" t="s">
        <v>10087</v>
      </c>
      <c r="B854" s="37">
        <v>243</v>
      </c>
      <c r="C854" s="37">
        <v>1</v>
      </c>
      <c r="D854" s="37">
        <v>19</v>
      </c>
      <c r="E854" s="37">
        <v>3156</v>
      </c>
      <c r="F854" s="37">
        <v>73</v>
      </c>
      <c r="G854" s="37">
        <v>0.69702592592592605</v>
      </c>
      <c r="H854" s="37" t="s">
        <v>1222</v>
      </c>
      <c r="I854" s="37" t="s">
        <v>2308</v>
      </c>
      <c r="J854" s="37" t="s">
        <v>2275</v>
      </c>
      <c r="K854" s="37">
        <v>30</v>
      </c>
    </row>
    <row r="855" spans="1:11" x14ac:dyDescent="0.25">
      <c r="A855" s="37" t="s">
        <v>10086</v>
      </c>
      <c r="B855" s="37">
        <v>242</v>
      </c>
      <c r="C855" s="37">
        <v>0</v>
      </c>
      <c r="D855" s="37">
        <v>26</v>
      </c>
      <c r="E855" s="37">
        <v>5809</v>
      </c>
      <c r="F855" s="37">
        <v>122</v>
      </c>
      <c r="G855" s="37">
        <v>0.95653553719008266</v>
      </c>
      <c r="H855" s="37" t="s">
        <v>1219</v>
      </c>
      <c r="I855" s="37" t="s">
        <v>2308</v>
      </c>
      <c r="J855" s="37" t="s">
        <v>2275</v>
      </c>
      <c r="K855" s="37">
        <v>42</v>
      </c>
    </row>
    <row r="856" spans="1:11" x14ac:dyDescent="0.25">
      <c r="A856" s="37" t="s">
        <v>10085</v>
      </c>
      <c r="B856" s="37">
        <v>242</v>
      </c>
      <c r="C856" s="37">
        <v>5</v>
      </c>
      <c r="D856" s="37">
        <v>39</v>
      </c>
      <c r="E856" s="37">
        <v>7816</v>
      </c>
      <c r="F856" s="37">
        <v>60</v>
      </c>
      <c r="G856" s="37">
        <v>1.6627590909090908</v>
      </c>
      <c r="H856" s="37" t="s">
        <v>1264</v>
      </c>
      <c r="I856" s="37" t="s">
        <v>2308</v>
      </c>
      <c r="J856" s="37" t="s">
        <v>2275</v>
      </c>
      <c r="K856" s="37">
        <v>42</v>
      </c>
    </row>
    <row r="857" spans="1:11" x14ac:dyDescent="0.25">
      <c r="A857" s="37" t="s">
        <v>10084</v>
      </c>
      <c r="B857" s="37">
        <v>241</v>
      </c>
      <c r="C857" s="37">
        <v>0</v>
      </c>
      <c r="D857" s="37">
        <v>9</v>
      </c>
      <c r="E857" s="37">
        <v>4068</v>
      </c>
      <c r="F857" s="37">
        <v>80</v>
      </c>
      <c r="G857" s="37">
        <v>0.69062282157676347</v>
      </c>
      <c r="H857" s="37" t="s">
        <v>2276</v>
      </c>
      <c r="I857" s="37" t="s">
        <v>2308</v>
      </c>
      <c r="J857" s="37" t="s">
        <v>2275</v>
      </c>
      <c r="K857" s="37">
        <v>34</v>
      </c>
    </row>
    <row r="858" spans="1:11" x14ac:dyDescent="0.25">
      <c r="A858" s="37" t="s">
        <v>10083</v>
      </c>
      <c r="B858" s="37">
        <v>240</v>
      </c>
      <c r="C858" s="37">
        <v>8</v>
      </c>
      <c r="D858" s="37">
        <v>35</v>
      </c>
      <c r="E858" s="37">
        <v>7547</v>
      </c>
      <c r="F858" s="37">
        <v>130</v>
      </c>
      <c r="G858" s="37">
        <v>1.3867879166666668</v>
      </c>
      <c r="H858" s="37" t="s">
        <v>1230</v>
      </c>
      <c r="I858" s="37" t="s">
        <v>2308</v>
      </c>
      <c r="J858" s="37" t="s">
        <v>2275</v>
      </c>
      <c r="K858" s="37">
        <v>42</v>
      </c>
    </row>
    <row r="859" spans="1:11" x14ac:dyDescent="0.25">
      <c r="A859" s="37" t="s">
        <v>973</v>
      </c>
      <c r="B859" s="37">
        <v>240</v>
      </c>
      <c r="C859" s="37">
        <v>3</v>
      </c>
      <c r="D859" s="37">
        <v>38</v>
      </c>
      <c r="E859" s="37">
        <v>6334</v>
      </c>
      <c r="F859" s="37">
        <v>89</v>
      </c>
      <c r="G859" s="37">
        <v>1.2977987499999999</v>
      </c>
      <c r="H859" s="37" t="s">
        <v>1224</v>
      </c>
      <c r="I859" s="37" t="s">
        <v>2308</v>
      </c>
      <c r="J859" s="37" t="s">
        <v>2275</v>
      </c>
      <c r="K859" s="37">
        <v>41</v>
      </c>
    </row>
    <row r="860" spans="1:11" x14ac:dyDescent="0.25">
      <c r="A860" s="37" t="s">
        <v>10082</v>
      </c>
      <c r="B860" s="37">
        <v>240</v>
      </c>
      <c r="C860" s="37">
        <v>1</v>
      </c>
      <c r="D860" s="37">
        <v>20</v>
      </c>
      <c r="E860" s="37">
        <v>4758</v>
      </c>
      <c r="F860" s="37">
        <v>87</v>
      </c>
      <c r="G860" s="37">
        <v>0.97258375000000008</v>
      </c>
      <c r="H860" s="37" t="s">
        <v>1218</v>
      </c>
      <c r="I860" s="37" t="s">
        <v>2308</v>
      </c>
      <c r="J860" s="37" t="s">
        <v>2275</v>
      </c>
      <c r="K860" s="37">
        <v>34</v>
      </c>
    </row>
    <row r="861" spans="1:11" x14ac:dyDescent="0.25">
      <c r="A861" s="37" t="s">
        <v>10081</v>
      </c>
      <c r="B861" s="37">
        <v>239</v>
      </c>
      <c r="C861" s="37">
        <v>1</v>
      </c>
      <c r="D861" s="37">
        <v>21</v>
      </c>
      <c r="E861" s="37">
        <v>5164</v>
      </c>
      <c r="F861" s="37">
        <v>62</v>
      </c>
      <c r="G861" s="37">
        <v>0.8873728033472803</v>
      </c>
      <c r="H861" s="37" t="s">
        <v>1245</v>
      </c>
      <c r="I861" s="37" t="s">
        <v>2308</v>
      </c>
      <c r="J861" s="37" t="s">
        <v>2275</v>
      </c>
      <c r="K861" s="37">
        <v>36</v>
      </c>
    </row>
    <row r="862" spans="1:11" x14ac:dyDescent="0.25">
      <c r="A862" s="37" t="s">
        <v>873</v>
      </c>
      <c r="B862" s="37">
        <v>239</v>
      </c>
      <c r="C862" s="37">
        <v>6</v>
      </c>
      <c r="D862" s="37">
        <v>32</v>
      </c>
      <c r="E862" s="37">
        <v>5926</v>
      </c>
      <c r="F862" s="37">
        <v>89</v>
      </c>
      <c r="G862" s="37">
        <v>1.5052205020920502</v>
      </c>
      <c r="H862" s="37" t="s">
        <v>1246</v>
      </c>
      <c r="I862" s="37" t="s">
        <v>2308</v>
      </c>
      <c r="J862" s="37" t="s">
        <v>2275</v>
      </c>
      <c r="K862" s="37">
        <v>40</v>
      </c>
    </row>
    <row r="863" spans="1:11" x14ac:dyDescent="0.25">
      <c r="A863" s="37" t="s">
        <v>10080</v>
      </c>
      <c r="B863" s="37">
        <v>239</v>
      </c>
      <c r="C863" s="37">
        <v>0</v>
      </c>
      <c r="D863" s="37">
        <v>30</v>
      </c>
      <c r="E863" s="37">
        <v>4044</v>
      </c>
      <c r="F863" s="37">
        <v>70</v>
      </c>
      <c r="G863" s="37">
        <v>0.98315815899581593</v>
      </c>
      <c r="H863" s="37" t="s">
        <v>1251</v>
      </c>
      <c r="I863" s="37" t="s">
        <v>2308</v>
      </c>
      <c r="J863" s="37" t="s">
        <v>2275</v>
      </c>
      <c r="K863" s="37">
        <v>34</v>
      </c>
    </row>
    <row r="864" spans="1:11" x14ac:dyDescent="0.25">
      <c r="A864" s="37" t="s">
        <v>10079</v>
      </c>
      <c r="B864" s="37">
        <v>239</v>
      </c>
      <c r="C864" s="37">
        <v>0</v>
      </c>
      <c r="D864" s="37">
        <v>9</v>
      </c>
      <c r="E864" s="37">
        <v>2709</v>
      </c>
      <c r="F864" s="37">
        <v>63</v>
      </c>
      <c r="G864" s="37">
        <v>0.46558200836820085</v>
      </c>
      <c r="H864" s="37" t="s">
        <v>1219</v>
      </c>
      <c r="I864" s="37" t="s">
        <v>2316</v>
      </c>
      <c r="J864" s="37" t="s">
        <v>2275</v>
      </c>
      <c r="K864" s="37">
        <v>28</v>
      </c>
    </row>
    <row r="865" spans="1:11" x14ac:dyDescent="0.25">
      <c r="A865" s="37" t="s">
        <v>10078</v>
      </c>
      <c r="B865" s="37">
        <v>238</v>
      </c>
      <c r="C865" s="37">
        <v>1</v>
      </c>
      <c r="D865" s="37">
        <v>23</v>
      </c>
      <c r="E865" s="37">
        <v>4555</v>
      </c>
      <c r="F865" s="37">
        <v>82</v>
      </c>
      <c r="G865" s="37">
        <v>0.98463277310924369</v>
      </c>
      <c r="H865" s="37" t="s">
        <v>1239</v>
      </c>
      <c r="I865" s="37" t="s">
        <v>2308</v>
      </c>
      <c r="J865" s="37" t="s">
        <v>2275</v>
      </c>
      <c r="K865" s="37">
        <v>36</v>
      </c>
    </row>
    <row r="866" spans="1:11" x14ac:dyDescent="0.25">
      <c r="A866" s="37" t="s">
        <v>10077</v>
      </c>
      <c r="B866" s="37">
        <v>237</v>
      </c>
      <c r="C866" s="37">
        <v>16</v>
      </c>
      <c r="D866" s="37">
        <v>35</v>
      </c>
      <c r="E866" s="37">
        <v>37133</v>
      </c>
      <c r="F866" s="37">
        <v>83</v>
      </c>
      <c r="G866" s="37">
        <v>5.3622759493670884</v>
      </c>
      <c r="H866" s="37" t="s">
        <v>2276</v>
      </c>
      <c r="I866" s="37" t="s">
        <v>2308</v>
      </c>
      <c r="J866" s="37" t="s">
        <v>2275</v>
      </c>
      <c r="K866" s="37">
        <v>46</v>
      </c>
    </row>
    <row r="867" spans="1:11" x14ac:dyDescent="0.25">
      <c r="A867" s="37" t="s">
        <v>10076</v>
      </c>
      <c r="B867" s="37">
        <v>237</v>
      </c>
      <c r="C867" s="37">
        <v>2</v>
      </c>
      <c r="D867" s="37">
        <v>29</v>
      </c>
      <c r="E867" s="37">
        <v>4117</v>
      </c>
      <c r="F867" s="37">
        <v>70</v>
      </c>
      <c r="G867" s="37">
        <v>1.1191109704641351</v>
      </c>
      <c r="H867" s="37" t="s">
        <v>1264</v>
      </c>
      <c r="I867" s="37" t="s">
        <v>2308</v>
      </c>
      <c r="J867" s="37" t="s">
        <v>2275</v>
      </c>
      <c r="K867" s="37">
        <v>34</v>
      </c>
    </row>
    <row r="868" spans="1:11" x14ac:dyDescent="0.25">
      <c r="A868" s="37" t="s">
        <v>10075</v>
      </c>
      <c r="B868" s="37">
        <v>237</v>
      </c>
      <c r="C868" s="37">
        <v>1</v>
      </c>
      <c r="D868" s="37">
        <v>11</v>
      </c>
      <c r="E868" s="37">
        <v>2227</v>
      </c>
      <c r="F868" s="37">
        <v>50</v>
      </c>
      <c r="G868" s="37">
        <v>0.52396455696202537</v>
      </c>
      <c r="H868" s="37" t="s">
        <v>1253</v>
      </c>
      <c r="I868" s="37" t="s">
        <v>2308</v>
      </c>
      <c r="J868" s="37" t="s">
        <v>2275</v>
      </c>
      <c r="K868" s="37">
        <v>23</v>
      </c>
    </row>
    <row r="869" spans="1:11" x14ac:dyDescent="0.25">
      <c r="A869" s="37" t="s">
        <v>10074</v>
      </c>
      <c r="B869" s="37">
        <v>236</v>
      </c>
      <c r="C869" s="37">
        <v>5</v>
      </c>
      <c r="D869" s="37">
        <v>37</v>
      </c>
      <c r="E869" s="37">
        <v>4476</v>
      </c>
      <c r="F869" s="37">
        <v>98</v>
      </c>
      <c r="G869" s="37">
        <v>1.4075101694915255</v>
      </c>
      <c r="H869" s="37" t="s">
        <v>1232</v>
      </c>
      <c r="I869" s="37" t="s">
        <v>2308</v>
      </c>
      <c r="J869" s="37" t="s">
        <v>2275</v>
      </c>
      <c r="K869" s="37">
        <v>35</v>
      </c>
    </row>
    <row r="870" spans="1:11" x14ac:dyDescent="0.25">
      <c r="A870" s="37" t="s">
        <v>10073</v>
      </c>
      <c r="B870" s="37">
        <v>236</v>
      </c>
      <c r="C870" s="37">
        <v>1</v>
      </c>
      <c r="D870" s="37">
        <v>43</v>
      </c>
      <c r="E870" s="37">
        <v>5157</v>
      </c>
      <c r="F870" s="37">
        <v>103</v>
      </c>
      <c r="G870" s="37">
        <v>1.324185593220339</v>
      </c>
      <c r="H870" s="37" t="s">
        <v>1232</v>
      </c>
      <c r="I870" s="37" t="s">
        <v>2308</v>
      </c>
      <c r="J870" s="37" t="s">
        <v>2275</v>
      </c>
      <c r="K870" s="37">
        <v>38</v>
      </c>
    </row>
    <row r="871" spans="1:11" x14ac:dyDescent="0.25">
      <c r="A871" s="37" t="s">
        <v>10072</v>
      </c>
      <c r="B871" s="37">
        <v>236</v>
      </c>
      <c r="C871" s="37">
        <v>6</v>
      </c>
      <c r="D871" s="37">
        <v>37</v>
      </c>
      <c r="E871" s="37">
        <v>6274</v>
      </c>
      <c r="F871" s="37">
        <v>90</v>
      </c>
      <c r="G871" s="37">
        <v>1.3967512711864407</v>
      </c>
      <c r="H871" s="37" t="s">
        <v>1256</v>
      </c>
      <c r="I871" s="37" t="s">
        <v>2308</v>
      </c>
      <c r="J871" s="37" t="s">
        <v>2275</v>
      </c>
      <c r="K871" s="37">
        <v>47</v>
      </c>
    </row>
    <row r="872" spans="1:11" x14ac:dyDescent="0.25">
      <c r="A872" s="37" t="s">
        <v>10071</v>
      </c>
      <c r="B872" s="37">
        <v>236</v>
      </c>
      <c r="C872" s="37">
        <v>3</v>
      </c>
      <c r="D872" s="37">
        <v>40</v>
      </c>
      <c r="E872" s="37">
        <v>7185</v>
      </c>
      <c r="F872" s="37">
        <v>98</v>
      </c>
      <c r="G872" s="37">
        <v>1.4372944915254238</v>
      </c>
      <c r="H872" s="37" t="s">
        <v>1218</v>
      </c>
      <c r="I872" s="37" t="s">
        <v>2308</v>
      </c>
      <c r="J872" s="37" t="s">
        <v>2275</v>
      </c>
      <c r="K872" s="37">
        <v>46</v>
      </c>
    </row>
    <row r="873" spans="1:11" x14ac:dyDescent="0.25">
      <c r="A873" s="37" t="s">
        <v>10070</v>
      </c>
      <c r="B873" s="37">
        <v>235</v>
      </c>
      <c r="C873" s="37">
        <v>5</v>
      </c>
      <c r="D873" s="37">
        <v>26</v>
      </c>
      <c r="E873" s="37">
        <v>5253</v>
      </c>
      <c r="F873" s="37">
        <v>96</v>
      </c>
      <c r="G873" s="37">
        <v>1.2041893617021278</v>
      </c>
      <c r="H873" s="37" t="s">
        <v>1224</v>
      </c>
      <c r="I873" s="37" t="s">
        <v>2308</v>
      </c>
      <c r="J873" s="37" t="s">
        <v>2275</v>
      </c>
      <c r="K873" s="37">
        <v>34</v>
      </c>
    </row>
    <row r="874" spans="1:11" x14ac:dyDescent="0.25">
      <c r="A874" s="37" t="s">
        <v>10069</v>
      </c>
      <c r="B874" s="37">
        <v>235</v>
      </c>
      <c r="C874" s="37">
        <v>3</v>
      </c>
      <c r="D874" s="37">
        <v>22</v>
      </c>
      <c r="E874" s="37">
        <v>3796</v>
      </c>
      <c r="F874" s="37">
        <v>88</v>
      </c>
      <c r="G874" s="37">
        <v>1.0831348936170213</v>
      </c>
      <c r="H874" s="37" t="s">
        <v>1232</v>
      </c>
      <c r="I874" s="37" t="s">
        <v>2308</v>
      </c>
      <c r="J874" s="37" t="s">
        <v>2275</v>
      </c>
      <c r="K874" s="37">
        <v>26</v>
      </c>
    </row>
    <row r="875" spans="1:11" x14ac:dyDescent="0.25">
      <c r="A875" s="37" t="s">
        <v>10068</v>
      </c>
      <c r="B875" s="37">
        <v>234</v>
      </c>
      <c r="C875" s="37">
        <v>2</v>
      </c>
      <c r="D875" s="37">
        <v>26</v>
      </c>
      <c r="E875" s="37">
        <v>4867</v>
      </c>
      <c r="F875" s="37">
        <v>89</v>
      </c>
      <c r="G875" s="37">
        <v>1.0577739316239316</v>
      </c>
      <c r="H875" s="37" t="s">
        <v>1219</v>
      </c>
      <c r="I875" s="37" t="s">
        <v>2308</v>
      </c>
      <c r="J875" s="37" t="s">
        <v>2275</v>
      </c>
      <c r="K875" s="37">
        <v>37</v>
      </c>
    </row>
    <row r="876" spans="1:11" x14ac:dyDescent="0.25">
      <c r="A876" s="37" t="s">
        <v>10067</v>
      </c>
      <c r="B876" s="37">
        <v>234</v>
      </c>
      <c r="C876" s="37">
        <v>0</v>
      </c>
      <c r="D876" s="37">
        <v>24</v>
      </c>
      <c r="E876" s="37">
        <v>4515</v>
      </c>
      <c r="F876" s="37">
        <v>79</v>
      </c>
      <c r="G876" s="37">
        <v>0.91723205128205132</v>
      </c>
      <c r="H876" s="37" t="s">
        <v>1229</v>
      </c>
      <c r="I876" s="37" t="s">
        <v>2308</v>
      </c>
      <c r="J876" s="37" t="s">
        <v>2275</v>
      </c>
      <c r="K876" s="37">
        <v>37</v>
      </c>
    </row>
    <row r="877" spans="1:11" x14ac:dyDescent="0.25">
      <c r="A877" s="37" t="s">
        <v>10066</v>
      </c>
      <c r="B877" s="37">
        <v>233</v>
      </c>
      <c r="C877" s="37">
        <v>2</v>
      </c>
      <c r="D877" s="37">
        <v>25</v>
      </c>
      <c r="E877" s="37">
        <v>6569</v>
      </c>
      <c r="F877" s="37">
        <v>105</v>
      </c>
      <c r="G877" s="37">
        <v>1.1748416309012877</v>
      </c>
      <c r="H877" s="37" t="s">
        <v>1229</v>
      </c>
      <c r="I877" s="37" t="s">
        <v>2308</v>
      </c>
      <c r="J877" s="37" t="s">
        <v>2275</v>
      </c>
      <c r="K877" s="37">
        <v>40</v>
      </c>
    </row>
    <row r="878" spans="1:11" x14ac:dyDescent="0.25">
      <c r="A878" s="37" t="s">
        <v>10065</v>
      </c>
      <c r="B878" s="37">
        <v>233</v>
      </c>
      <c r="C878" s="37">
        <v>4</v>
      </c>
      <c r="D878" s="37">
        <v>32</v>
      </c>
      <c r="E878" s="37">
        <v>4745</v>
      </c>
      <c r="F878" s="37">
        <v>89</v>
      </c>
      <c r="G878" s="37">
        <v>1.2507828326180259</v>
      </c>
      <c r="H878" s="37" t="s">
        <v>2299</v>
      </c>
      <c r="I878" s="37" t="s">
        <v>2308</v>
      </c>
      <c r="J878" s="37" t="s">
        <v>2268</v>
      </c>
      <c r="K878" s="37">
        <v>37</v>
      </c>
    </row>
    <row r="879" spans="1:11" x14ac:dyDescent="0.25">
      <c r="A879" s="37" t="s">
        <v>10064</v>
      </c>
      <c r="B879" s="37">
        <v>233</v>
      </c>
      <c r="C879" s="37">
        <v>3</v>
      </c>
      <c r="D879" s="37">
        <v>13</v>
      </c>
      <c r="E879" s="37">
        <v>4258</v>
      </c>
      <c r="F879" s="37">
        <v>75</v>
      </c>
      <c r="G879" s="37">
        <v>0.76928326180257511</v>
      </c>
      <c r="H879" s="37" t="s">
        <v>1222</v>
      </c>
      <c r="I879" s="37" t="s">
        <v>2308</v>
      </c>
      <c r="J879" s="37" t="s">
        <v>2275</v>
      </c>
      <c r="K879" s="37">
        <v>28</v>
      </c>
    </row>
    <row r="880" spans="1:11" x14ac:dyDescent="0.25">
      <c r="A880" s="37" t="s">
        <v>10063</v>
      </c>
      <c r="B880" s="37">
        <v>232</v>
      </c>
      <c r="C880" s="37">
        <v>2</v>
      </c>
      <c r="D880" s="37">
        <v>15</v>
      </c>
      <c r="E880" s="37">
        <v>4715</v>
      </c>
      <c r="F880" s="37">
        <v>93</v>
      </c>
      <c r="G880" s="37">
        <v>0.80106206896551735</v>
      </c>
      <c r="H880" s="37" t="s">
        <v>1219</v>
      </c>
      <c r="I880" s="37" t="s">
        <v>2308</v>
      </c>
      <c r="J880" s="37" t="s">
        <v>2275</v>
      </c>
      <c r="K880" s="37">
        <v>34</v>
      </c>
    </row>
    <row r="881" spans="1:11" x14ac:dyDescent="0.25">
      <c r="A881" s="37" t="s">
        <v>10062</v>
      </c>
      <c r="B881" s="37">
        <v>232</v>
      </c>
      <c r="C881" s="37">
        <v>4</v>
      </c>
      <c r="D881" s="37">
        <v>38</v>
      </c>
      <c r="E881" s="37">
        <v>6178</v>
      </c>
      <c r="F881" s="37">
        <v>88</v>
      </c>
      <c r="G881" s="37">
        <v>1.3634512931034481</v>
      </c>
      <c r="H881" s="37" t="s">
        <v>2276</v>
      </c>
      <c r="I881" s="37" t="s">
        <v>2308</v>
      </c>
      <c r="J881" s="37" t="s">
        <v>2275</v>
      </c>
      <c r="K881" s="37">
        <v>42</v>
      </c>
    </row>
    <row r="882" spans="1:11" x14ac:dyDescent="0.25">
      <c r="A882" s="37" t="s">
        <v>10061</v>
      </c>
      <c r="B882" s="37">
        <v>232</v>
      </c>
      <c r="C882" s="37">
        <v>0</v>
      </c>
      <c r="D882" s="37">
        <v>19</v>
      </c>
      <c r="E882" s="37">
        <v>4741</v>
      </c>
      <c r="F882" s="37">
        <v>69</v>
      </c>
      <c r="G882" s="37">
        <v>0.86724353448275859</v>
      </c>
      <c r="H882" s="37" t="s">
        <v>1219</v>
      </c>
      <c r="I882" s="37" t="s">
        <v>3729</v>
      </c>
      <c r="J882" s="37" t="s">
        <v>2275</v>
      </c>
      <c r="K882" s="37">
        <v>34</v>
      </c>
    </row>
    <row r="883" spans="1:11" x14ac:dyDescent="0.25">
      <c r="A883" s="37" t="s">
        <v>10060</v>
      </c>
      <c r="B883" s="37">
        <v>231</v>
      </c>
      <c r="C883" s="37">
        <v>4</v>
      </c>
      <c r="D883" s="37">
        <v>21</v>
      </c>
      <c r="E883" s="37">
        <v>5546</v>
      </c>
      <c r="F883" s="37">
        <v>92</v>
      </c>
      <c r="G883" s="37">
        <v>1.003769696969697</v>
      </c>
      <c r="H883" s="37" t="s">
        <v>1219</v>
      </c>
      <c r="I883" s="37" t="s">
        <v>2308</v>
      </c>
      <c r="J883" s="37" t="s">
        <v>2275</v>
      </c>
      <c r="K883" s="37">
        <v>35</v>
      </c>
    </row>
    <row r="884" spans="1:11" x14ac:dyDescent="0.25">
      <c r="A884" s="37" t="s">
        <v>10059</v>
      </c>
      <c r="B884" s="37">
        <v>231</v>
      </c>
      <c r="C884" s="37">
        <v>0</v>
      </c>
      <c r="D884" s="37">
        <v>5</v>
      </c>
      <c r="E884" s="37">
        <v>2852</v>
      </c>
      <c r="F884" s="37">
        <v>61</v>
      </c>
      <c r="G884" s="37">
        <v>0.51385887445887446</v>
      </c>
      <c r="H884" s="37" t="s">
        <v>1234</v>
      </c>
      <c r="I884" s="37" t="s">
        <v>2269</v>
      </c>
      <c r="J884" s="37" t="s">
        <v>2275</v>
      </c>
      <c r="K884" s="37">
        <v>27</v>
      </c>
    </row>
    <row r="885" spans="1:11" x14ac:dyDescent="0.25">
      <c r="A885" s="37" t="s">
        <v>10058</v>
      </c>
      <c r="B885" s="37">
        <v>230</v>
      </c>
      <c r="C885" s="37">
        <v>4</v>
      </c>
      <c r="D885" s="37">
        <v>23</v>
      </c>
      <c r="E885" s="37">
        <v>4839</v>
      </c>
      <c r="F885" s="37">
        <v>78</v>
      </c>
      <c r="G885" s="37">
        <v>0.94417826086956524</v>
      </c>
      <c r="H885" s="37" t="s">
        <v>1219</v>
      </c>
      <c r="I885" s="37" t="s">
        <v>2308</v>
      </c>
      <c r="J885" s="37" t="s">
        <v>2275</v>
      </c>
      <c r="K885" s="37">
        <v>34</v>
      </c>
    </row>
    <row r="886" spans="1:11" x14ac:dyDescent="0.25">
      <c r="A886" s="37" t="s">
        <v>10057</v>
      </c>
      <c r="B886" s="37">
        <v>230</v>
      </c>
      <c r="C886" s="37">
        <v>3</v>
      </c>
      <c r="D886" s="37">
        <v>27</v>
      </c>
      <c r="E886" s="37">
        <v>5080</v>
      </c>
      <c r="F886" s="37">
        <v>92</v>
      </c>
      <c r="G886" s="37">
        <v>1.0684091304347827</v>
      </c>
      <c r="H886" s="37" t="s">
        <v>1219</v>
      </c>
      <c r="I886" s="37" t="s">
        <v>2308</v>
      </c>
      <c r="J886" s="37" t="s">
        <v>2275</v>
      </c>
      <c r="K886" s="37">
        <v>36</v>
      </c>
    </row>
    <row r="887" spans="1:11" x14ac:dyDescent="0.25">
      <c r="A887" s="37" t="s">
        <v>10056</v>
      </c>
      <c r="B887" s="37">
        <v>230</v>
      </c>
      <c r="C887" s="37">
        <v>0</v>
      </c>
      <c r="D887" s="37">
        <v>8</v>
      </c>
      <c r="E887" s="37">
        <v>2797</v>
      </c>
      <c r="F887" s="37">
        <v>48</v>
      </c>
      <c r="G887" s="37">
        <v>0.48775043478260871</v>
      </c>
      <c r="H887" s="37" t="s">
        <v>1245</v>
      </c>
      <c r="I887" s="37" t="s">
        <v>2308</v>
      </c>
      <c r="J887" s="37" t="s">
        <v>2275</v>
      </c>
      <c r="K887" s="37">
        <v>26</v>
      </c>
    </row>
    <row r="888" spans="1:11" x14ac:dyDescent="0.25">
      <c r="A888" s="37" t="s">
        <v>10055</v>
      </c>
      <c r="B888" s="37">
        <v>229</v>
      </c>
      <c r="C888" s="37">
        <v>0</v>
      </c>
      <c r="D888" s="37">
        <v>19</v>
      </c>
      <c r="E888" s="37">
        <v>3940</v>
      </c>
      <c r="F888" s="37">
        <v>66</v>
      </c>
      <c r="G888" s="37">
        <v>0.83611615720524024</v>
      </c>
      <c r="H888" s="37" t="s">
        <v>1256</v>
      </c>
      <c r="I888" s="37" t="s">
        <v>2308</v>
      </c>
      <c r="J888" s="37" t="s">
        <v>2275</v>
      </c>
      <c r="K888" s="37">
        <v>34</v>
      </c>
    </row>
    <row r="889" spans="1:11" x14ac:dyDescent="0.25">
      <c r="A889" s="37" t="s">
        <v>10054</v>
      </c>
      <c r="B889" s="37">
        <v>229</v>
      </c>
      <c r="C889" s="37">
        <v>0</v>
      </c>
      <c r="D889" s="37">
        <v>1</v>
      </c>
      <c r="E889" s="37">
        <v>1159</v>
      </c>
      <c r="F889" s="37">
        <v>36</v>
      </c>
      <c r="G889" s="37">
        <v>0.24107379912663759</v>
      </c>
      <c r="H889" s="37" t="s">
        <v>1237</v>
      </c>
      <c r="I889" s="37" t="s">
        <v>2308</v>
      </c>
      <c r="J889" s="37" t="s">
        <v>2275</v>
      </c>
      <c r="K889" s="37">
        <v>18</v>
      </c>
    </row>
    <row r="890" spans="1:11" x14ac:dyDescent="0.25">
      <c r="A890" s="37" t="s">
        <v>10053</v>
      </c>
      <c r="B890" s="37">
        <v>228</v>
      </c>
      <c r="C890" s="37">
        <v>14</v>
      </c>
      <c r="D890" s="37">
        <v>72</v>
      </c>
      <c r="E890" s="37">
        <v>6053</v>
      </c>
      <c r="F890" s="37">
        <v>113</v>
      </c>
      <c r="G890" s="37">
        <v>2.4479144736842104</v>
      </c>
      <c r="H890" s="37" t="s">
        <v>1264</v>
      </c>
      <c r="I890" s="37" t="s">
        <v>2308</v>
      </c>
      <c r="J890" s="37" t="s">
        <v>2275</v>
      </c>
      <c r="K890" s="37">
        <v>40</v>
      </c>
    </row>
    <row r="891" spans="1:11" x14ac:dyDescent="0.25">
      <c r="A891" s="37" t="s">
        <v>10052</v>
      </c>
      <c r="B891" s="37">
        <v>228</v>
      </c>
      <c r="C891" s="37">
        <v>0</v>
      </c>
      <c r="D891" s="37">
        <v>12</v>
      </c>
      <c r="E891" s="37">
        <v>3908</v>
      </c>
      <c r="F891" s="37">
        <v>94</v>
      </c>
      <c r="G891" s="37">
        <v>0.72291491228070182</v>
      </c>
      <c r="H891" s="37" t="s">
        <v>1231</v>
      </c>
      <c r="I891" s="37" t="s">
        <v>2308</v>
      </c>
      <c r="J891" s="37" t="s">
        <v>2275</v>
      </c>
      <c r="K891" s="37">
        <v>32</v>
      </c>
    </row>
    <row r="892" spans="1:11" x14ac:dyDescent="0.25">
      <c r="A892" s="37" t="s">
        <v>10051</v>
      </c>
      <c r="B892" s="37">
        <v>228</v>
      </c>
      <c r="C892" s="37">
        <v>1</v>
      </c>
      <c r="D892" s="37">
        <v>14</v>
      </c>
      <c r="E892" s="37">
        <v>4511</v>
      </c>
      <c r="F892" s="37">
        <v>80</v>
      </c>
      <c r="G892" s="37">
        <v>0.81916929824561402</v>
      </c>
      <c r="H892" s="37" t="s">
        <v>1222</v>
      </c>
      <c r="I892" s="37" t="s">
        <v>2308</v>
      </c>
      <c r="J892" s="37" t="s">
        <v>2275</v>
      </c>
      <c r="K892" s="37">
        <v>32</v>
      </c>
    </row>
    <row r="893" spans="1:11" x14ac:dyDescent="0.25">
      <c r="A893" s="37" t="s">
        <v>10050</v>
      </c>
      <c r="B893" s="37">
        <v>227</v>
      </c>
      <c r="C893" s="37">
        <v>4</v>
      </c>
      <c r="D893" s="37">
        <v>36</v>
      </c>
      <c r="E893" s="37">
        <v>6097</v>
      </c>
      <c r="F893" s="37">
        <v>104</v>
      </c>
      <c r="G893" s="37">
        <v>1.3973594713656388</v>
      </c>
      <c r="H893" s="37" t="s">
        <v>1219</v>
      </c>
      <c r="I893" s="37" t="s">
        <v>2308</v>
      </c>
      <c r="J893" s="37" t="s">
        <v>2275</v>
      </c>
      <c r="K893" s="37">
        <v>41</v>
      </c>
    </row>
    <row r="894" spans="1:11" x14ac:dyDescent="0.25">
      <c r="A894" s="37" t="s">
        <v>10049</v>
      </c>
      <c r="B894" s="37">
        <v>227</v>
      </c>
      <c r="C894" s="37">
        <v>1</v>
      </c>
      <c r="D894" s="37">
        <v>23</v>
      </c>
      <c r="E894" s="37">
        <v>6275</v>
      </c>
      <c r="F894" s="37">
        <v>111</v>
      </c>
      <c r="G894" s="37">
        <v>1.0652044052863436</v>
      </c>
      <c r="H894" s="37" t="s">
        <v>1219</v>
      </c>
      <c r="I894" s="37" t="s">
        <v>2308</v>
      </c>
      <c r="J894" s="37" t="s">
        <v>2275</v>
      </c>
      <c r="K894" s="37">
        <v>40</v>
      </c>
    </row>
    <row r="895" spans="1:11" x14ac:dyDescent="0.25">
      <c r="A895" s="37" t="s">
        <v>10048</v>
      </c>
      <c r="B895" s="37">
        <v>227</v>
      </c>
      <c r="C895" s="37">
        <v>0</v>
      </c>
      <c r="D895" s="37">
        <v>16</v>
      </c>
      <c r="E895" s="37">
        <v>3848</v>
      </c>
      <c r="F895" s="37">
        <v>71</v>
      </c>
      <c r="G895" s="37">
        <v>0.74134229074889879</v>
      </c>
      <c r="H895" s="37" t="s">
        <v>1220</v>
      </c>
      <c r="I895" s="37" t="s">
        <v>2308</v>
      </c>
      <c r="J895" s="37" t="s">
        <v>2275</v>
      </c>
      <c r="K895" s="37">
        <v>32</v>
      </c>
    </row>
    <row r="896" spans="1:11" x14ac:dyDescent="0.25">
      <c r="A896" s="37" t="s">
        <v>10047</v>
      </c>
      <c r="B896" s="37">
        <v>226</v>
      </c>
      <c r="C896" s="37">
        <v>4</v>
      </c>
      <c r="D896" s="37">
        <v>34</v>
      </c>
      <c r="E896" s="37">
        <v>6132</v>
      </c>
      <c r="F896" s="37">
        <v>133</v>
      </c>
      <c r="G896" s="37">
        <v>1.2955203539823008</v>
      </c>
      <c r="H896" s="37" t="s">
        <v>1219</v>
      </c>
      <c r="I896" s="37" t="s">
        <v>2308</v>
      </c>
      <c r="J896" s="37" t="s">
        <v>2275</v>
      </c>
      <c r="K896" s="37">
        <v>42</v>
      </c>
    </row>
    <row r="897" spans="1:11" x14ac:dyDescent="0.25">
      <c r="A897" s="37" t="s">
        <v>10046</v>
      </c>
      <c r="B897" s="37">
        <v>226</v>
      </c>
      <c r="C897" s="37">
        <v>0</v>
      </c>
      <c r="D897" s="37">
        <v>5</v>
      </c>
      <c r="E897" s="37">
        <v>1857</v>
      </c>
      <c r="F897" s="37">
        <v>12</v>
      </c>
      <c r="G897" s="37">
        <v>0.2877150442477876</v>
      </c>
      <c r="H897" s="37" t="s">
        <v>1219</v>
      </c>
      <c r="I897" s="37" t="s">
        <v>2316</v>
      </c>
      <c r="J897" s="37" t="s">
        <v>2268</v>
      </c>
      <c r="K897" s="37">
        <v>23</v>
      </c>
    </row>
    <row r="898" spans="1:11" x14ac:dyDescent="0.25">
      <c r="A898" s="37" t="s">
        <v>10045</v>
      </c>
      <c r="B898" s="37">
        <v>225</v>
      </c>
      <c r="C898" s="37">
        <v>3</v>
      </c>
      <c r="D898" s="37">
        <v>26</v>
      </c>
      <c r="E898" s="37">
        <v>5477</v>
      </c>
      <c r="F898" s="37">
        <v>69</v>
      </c>
      <c r="G898" s="37">
        <v>1.1022777777777779</v>
      </c>
      <c r="H898" s="37" t="s">
        <v>1219</v>
      </c>
      <c r="I898" s="37" t="s">
        <v>2308</v>
      </c>
      <c r="J898" s="37" t="s">
        <v>2268</v>
      </c>
      <c r="K898" s="37">
        <v>39</v>
      </c>
    </row>
    <row r="899" spans="1:11" x14ac:dyDescent="0.25">
      <c r="A899" s="37" t="s">
        <v>10044</v>
      </c>
      <c r="B899" s="37">
        <v>225</v>
      </c>
      <c r="C899" s="37">
        <v>4</v>
      </c>
      <c r="D899" s="37">
        <v>23</v>
      </c>
      <c r="E899" s="37">
        <v>5204</v>
      </c>
      <c r="F899" s="37">
        <v>121</v>
      </c>
      <c r="G899" s="37">
        <v>1.0819515555555557</v>
      </c>
      <c r="H899" s="37" t="s">
        <v>1219</v>
      </c>
      <c r="I899" s="37" t="s">
        <v>2316</v>
      </c>
      <c r="J899" s="37" t="s">
        <v>2268</v>
      </c>
      <c r="K899" s="37">
        <v>38</v>
      </c>
    </row>
    <row r="900" spans="1:11" x14ac:dyDescent="0.25">
      <c r="A900" s="37" t="s">
        <v>10043</v>
      </c>
      <c r="B900" s="37">
        <v>225</v>
      </c>
      <c r="C900" s="37">
        <v>10</v>
      </c>
      <c r="D900" s="37">
        <v>44</v>
      </c>
      <c r="E900" s="37">
        <v>9917</v>
      </c>
      <c r="F900" s="37">
        <v>180</v>
      </c>
      <c r="G900" s="37">
        <v>2.1583653333333332</v>
      </c>
      <c r="H900" s="37" t="s">
        <v>1229</v>
      </c>
      <c r="I900" s="37" t="s">
        <v>2321</v>
      </c>
      <c r="J900" s="37" t="s">
        <v>2275</v>
      </c>
      <c r="K900" s="37">
        <v>47</v>
      </c>
    </row>
    <row r="901" spans="1:11" x14ac:dyDescent="0.25">
      <c r="A901" s="37" t="s">
        <v>10042</v>
      </c>
      <c r="B901" s="37">
        <v>225</v>
      </c>
      <c r="C901" s="37">
        <v>0</v>
      </c>
      <c r="D901" s="37">
        <v>27</v>
      </c>
      <c r="E901" s="37">
        <v>5778</v>
      </c>
      <c r="F901" s="37">
        <v>91</v>
      </c>
      <c r="G901" s="37">
        <v>1.1652</v>
      </c>
      <c r="H901" s="37" t="s">
        <v>1218</v>
      </c>
      <c r="I901" s="37" t="s">
        <v>2308</v>
      </c>
      <c r="J901" s="37" t="s">
        <v>2275</v>
      </c>
      <c r="K901" s="37">
        <v>42</v>
      </c>
    </row>
    <row r="902" spans="1:11" x14ac:dyDescent="0.25">
      <c r="A902" s="37" t="s">
        <v>10041</v>
      </c>
      <c r="B902" s="37">
        <v>225</v>
      </c>
      <c r="C902" s="37">
        <v>6</v>
      </c>
      <c r="D902" s="37">
        <v>56</v>
      </c>
      <c r="E902" s="37">
        <v>10805</v>
      </c>
      <c r="F902" s="37">
        <v>93</v>
      </c>
      <c r="G902" s="37">
        <v>1.9439364444444447</v>
      </c>
      <c r="H902" s="37" t="s">
        <v>1218</v>
      </c>
      <c r="I902" s="37" t="s">
        <v>2308</v>
      </c>
      <c r="J902" s="37" t="s">
        <v>2275</v>
      </c>
      <c r="K902" s="37">
        <v>56</v>
      </c>
    </row>
    <row r="903" spans="1:11" x14ac:dyDescent="0.25">
      <c r="A903" s="37" t="s">
        <v>10040</v>
      </c>
      <c r="B903" s="37">
        <v>224</v>
      </c>
      <c r="C903" s="37">
        <v>1</v>
      </c>
      <c r="D903" s="37">
        <v>28</v>
      </c>
      <c r="E903" s="37">
        <v>4798</v>
      </c>
      <c r="F903" s="37">
        <v>78</v>
      </c>
      <c r="G903" s="37">
        <v>1.1670486607142858</v>
      </c>
      <c r="H903" s="37" t="s">
        <v>1239</v>
      </c>
      <c r="I903" s="37" t="s">
        <v>2308</v>
      </c>
      <c r="J903" s="37" t="s">
        <v>2275</v>
      </c>
      <c r="K903" s="37">
        <v>37</v>
      </c>
    </row>
    <row r="904" spans="1:11" x14ac:dyDescent="0.25">
      <c r="A904" s="37" t="s">
        <v>10039</v>
      </c>
      <c r="B904" s="37">
        <v>224</v>
      </c>
      <c r="C904" s="37">
        <v>1</v>
      </c>
      <c r="D904" s="37">
        <v>10</v>
      </c>
      <c r="E904" s="37">
        <v>2846</v>
      </c>
      <c r="F904" s="37">
        <v>58</v>
      </c>
      <c r="G904" s="37">
        <v>0.58545669642857145</v>
      </c>
      <c r="H904" s="37" t="s">
        <v>1256</v>
      </c>
      <c r="I904" s="37" t="s">
        <v>2308</v>
      </c>
      <c r="J904" s="37" t="s">
        <v>2275</v>
      </c>
      <c r="K904" s="37">
        <v>27</v>
      </c>
    </row>
    <row r="905" spans="1:11" x14ac:dyDescent="0.25">
      <c r="A905" s="37" t="s">
        <v>10038</v>
      </c>
      <c r="B905" s="37">
        <v>223</v>
      </c>
      <c r="C905" s="37">
        <v>2</v>
      </c>
      <c r="D905" s="37">
        <v>9</v>
      </c>
      <c r="E905" s="37">
        <v>3635</v>
      </c>
      <c r="F905" s="37">
        <v>76</v>
      </c>
      <c r="G905" s="37">
        <v>0.77508699551569515</v>
      </c>
      <c r="H905" s="37" t="s">
        <v>1219</v>
      </c>
      <c r="I905" s="37" t="s">
        <v>2308</v>
      </c>
      <c r="J905" s="37" t="s">
        <v>2275</v>
      </c>
      <c r="K905" s="37">
        <v>31</v>
      </c>
    </row>
    <row r="906" spans="1:11" x14ac:dyDescent="0.25">
      <c r="A906" s="37" t="s">
        <v>10037</v>
      </c>
      <c r="B906" s="37">
        <v>223</v>
      </c>
      <c r="C906" s="37">
        <v>0</v>
      </c>
      <c r="D906" s="37">
        <v>22</v>
      </c>
      <c r="E906" s="37">
        <v>4201</v>
      </c>
      <c r="F906" s="37">
        <v>108</v>
      </c>
      <c r="G906" s="37">
        <v>0.81982735426008979</v>
      </c>
      <c r="H906" s="37" t="s">
        <v>1223</v>
      </c>
      <c r="I906" s="37" t="s">
        <v>2316</v>
      </c>
      <c r="J906" s="37" t="s">
        <v>2275</v>
      </c>
      <c r="K906" s="37">
        <v>34</v>
      </c>
    </row>
    <row r="907" spans="1:11" x14ac:dyDescent="0.25">
      <c r="A907" s="37" t="s">
        <v>10036</v>
      </c>
      <c r="B907" s="37">
        <v>222</v>
      </c>
      <c r="C907" s="37">
        <v>5</v>
      </c>
      <c r="D907" s="37">
        <v>34</v>
      </c>
      <c r="E907" s="37">
        <v>8017</v>
      </c>
      <c r="F907" s="37">
        <v>112</v>
      </c>
      <c r="G907" s="37">
        <v>1.2973382882882882</v>
      </c>
      <c r="H907" s="37" t="s">
        <v>1219</v>
      </c>
      <c r="I907" s="37" t="s">
        <v>2308</v>
      </c>
      <c r="J907" s="37" t="s">
        <v>2275</v>
      </c>
      <c r="K907" s="37">
        <v>45</v>
      </c>
    </row>
    <row r="908" spans="1:11" x14ac:dyDescent="0.25">
      <c r="A908" s="37" t="s">
        <v>10035</v>
      </c>
      <c r="B908" s="37">
        <v>222</v>
      </c>
      <c r="C908" s="37">
        <v>1</v>
      </c>
      <c r="D908" s="37">
        <v>23</v>
      </c>
      <c r="E908" s="37">
        <v>3960</v>
      </c>
      <c r="F908" s="37">
        <v>87</v>
      </c>
      <c r="G908" s="37">
        <v>0.96589684684684685</v>
      </c>
      <c r="H908" s="37" t="s">
        <v>1224</v>
      </c>
      <c r="I908" s="37" t="s">
        <v>2308</v>
      </c>
      <c r="J908" s="37" t="s">
        <v>2275</v>
      </c>
      <c r="K908" s="37">
        <v>31</v>
      </c>
    </row>
    <row r="909" spans="1:11" x14ac:dyDescent="0.25">
      <c r="A909" s="37" t="s">
        <v>10034</v>
      </c>
      <c r="B909" s="37">
        <v>222</v>
      </c>
      <c r="C909" s="37">
        <v>1</v>
      </c>
      <c r="D909" s="37">
        <v>21</v>
      </c>
      <c r="E909" s="37">
        <v>5370</v>
      </c>
      <c r="F909" s="37">
        <v>55</v>
      </c>
      <c r="G909" s="37">
        <v>0.94866621621621627</v>
      </c>
      <c r="H909" s="37" t="s">
        <v>1245</v>
      </c>
      <c r="I909" s="37" t="s">
        <v>2308</v>
      </c>
      <c r="J909" s="37" t="s">
        <v>2275</v>
      </c>
      <c r="K909" s="37">
        <v>37</v>
      </c>
    </row>
    <row r="910" spans="1:11" x14ac:dyDescent="0.25">
      <c r="A910" s="37" t="s">
        <v>10033</v>
      </c>
      <c r="B910" s="37">
        <v>222</v>
      </c>
      <c r="C910" s="37">
        <v>1</v>
      </c>
      <c r="D910" s="37">
        <v>13</v>
      </c>
      <c r="E910" s="37">
        <v>3107</v>
      </c>
      <c r="F910" s="37">
        <v>49</v>
      </c>
      <c r="G910" s="37">
        <v>0.71170855855855863</v>
      </c>
      <c r="H910" s="37" t="s">
        <v>1240</v>
      </c>
      <c r="I910" s="37" t="s">
        <v>2316</v>
      </c>
      <c r="J910" s="37" t="s">
        <v>2268</v>
      </c>
      <c r="K910" s="37">
        <v>26</v>
      </c>
    </row>
    <row r="911" spans="1:11" x14ac:dyDescent="0.25">
      <c r="A911" s="37" t="s">
        <v>10032</v>
      </c>
      <c r="B911" s="37">
        <v>221</v>
      </c>
      <c r="C911" s="37">
        <v>0</v>
      </c>
      <c r="D911" s="37">
        <v>5</v>
      </c>
      <c r="E911" s="37">
        <v>2993</v>
      </c>
      <c r="F911" s="37">
        <v>38</v>
      </c>
      <c r="G911" s="37">
        <v>0.62868597285067884</v>
      </c>
      <c r="H911" s="37" t="s">
        <v>1260</v>
      </c>
      <c r="I911" s="37" t="s">
        <v>2308</v>
      </c>
      <c r="J911" s="37" t="s">
        <v>2275</v>
      </c>
      <c r="K911" s="37">
        <v>28</v>
      </c>
    </row>
    <row r="912" spans="1:11" x14ac:dyDescent="0.25">
      <c r="A912" s="37" t="s">
        <v>10031</v>
      </c>
      <c r="B912" s="37">
        <v>221</v>
      </c>
      <c r="C912" s="37">
        <v>0</v>
      </c>
      <c r="D912" s="37">
        <v>19</v>
      </c>
      <c r="E912" s="37">
        <v>4253</v>
      </c>
      <c r="F912" s="37">
        <v>67</v>
      </c>
      <c r="G912" s="37">
        <v>0.87822262443438914</v>
      </c>
      <c r="H912" s="37" t="s">
        <v>1239</v>
      </c>
      <c r="I912" s="37" t="s">
        <v>2308</v>
      </c>
      <c r="J912" s="37" t="s">
        <v>2275</v>
      </c>
      <c r="K912" s="37">
        <v>34</v>
      </c>
    </row>
    <row r="913" spans="1:11" x14ac:dyDescent="0.25">
      <c r="A913" s="37" t="s">
        <v>10030</v>
      </c>
      <c r="B913" s="37">
        <v>221</v>
      </c>
      <c r="C913" s="37">
        <v>4</v>
      </c>
      <c r="D913" s="37">
        <v>14</v>
      </c>
      <c r="E913" s="37">
        <v>5254</v>
      </c>
      <c r="F913" s="37">
        <v>62</v>
      </c>
      <c r="G913" s="37">
        <v>0.93765339366515832</v>
      </c>
      <c r="H913" s="37" t="s">
        <v>1220</v>
      </c>
      <c r="I913" s="37" t="s">
        <v>2308</v>
      </c>
      <c r="J913" s="37" t="s">
        <v>2275</v>
      </c>
      <c r="K913" s="37">
        <v>34</v>
      </c>
    </row>
    <row r="914" spans="1:11" x14ac:dyDescent="0.25">
      <c r="A914" s="37" t="s">
        <v>10029</v>
      </c>
      <c r="B914" s="37">
        <v>219</v>
      </c>
      <c r="C914" s="37">
        <v>3</v>
      </c>
      <c r="D914" s="37">
        <v>26</v>
      </c>
      <c r="E914" s="37">
        <v>5045</v>
      </c>
      <c r="F914" s="37">
        <v>74</v>
      </c>
      <c r="G914" s="37">
        <v>1.1695164383561645</v>
      </c>
      <c r="H914" s="37" t="s">
        <v>2299</v>
      </c>
      <c r="I914" s="37" t="s">
        <v>2308</v>
      </c>
      <c r="J914" s="37" t="s">
        <v>2275</v>
      </c>
      <c r="K914" s="37">
        <v>35</v>
      </c>
    </row>
    <row r="915" spans="1:11" x14ac:dyDescent="0.25">
      <c r="A915" s="37" t="s">
        <v>10028</v>
      </c>
      <c r="B915" s="37">
        <v>219</v>
      </c>
      <c r="C915" s="37">
        <v>1</v>
      </c>
      <c r="D915" s="37">
        <v>34</v>
      </c>
      <c r="E915" s="37">
        <v>4929</v>
      </c>
      <c r="F915" s="37">
        <v>59</v>
      </c>
      <c r="G915" s="37">
        <v>1.1630908675799088</v>
      </c>
      <c r="H915" s="37" t="s">
        <v>1267</v>
      </c>
      <c r="I915" s="37" t="s">
        <v>2308</v>
      </c>
      <c r="J915" s="37" t="s">
        <v>2275</v>
      </c>
      <c r="K915" s="37">
        <v>37</v>
      </c>
    </row>
    <row r="916" spans="1:11" x14ac:dyDescent="0.25">
      <c r="A916" s="37" t="s">
        <v>10027</v>
      </c>
      <c r="B916" s="37">
        <v>219</v>
      </c>
      <c r="C916" s="37">
        <v>0</v>
      </c>
      <c r="D916" s="37">
        <v>15</v>
      </c>
      <c r="E916" s="37">
        <v>3445</v>
      </c>
      <c r="F916" s="37">
        <v>59</v>
      </c>
      <c r="G916" s="37">
        <v>0.70045205479452055</v>
      </c>
      <c r="H916" s="37" t="s">
        <v>2337</v>
      </c>
      <c r="I916" s="37" t="s">
        <v>2308</v>
      </c>
      <c r="J916" s="37" t="s">
        <v>2268</v>
      </c>
      <c r="K916" s="37">
        <v>29</v>
      </c>
    </row>
    <row r="917" spans="1:11" x14ac:dyDescent="0.25">
      <c r="A917" s="37" t="s">
        <v>10026</v>
      </c>
      <c r="B917" s="37">
        <v>218</v>
      </c>
      <c r="C917" s="37">
        <v>4</v>
      </c>
      <c r="D917" s="37">
        <v>32</v>
      </c>
      <c r="E917" s="37">
        <v>7251</v>
      </c>
      <c r="F917" s="37">
        <v>117</v>
      </c>
      <c r="G917" s="37">
        <v>1.3234284403669725</v>
      </c>
      <c r="H917" s="37" t="s">
        <v>1219</v>
      </c>
      <c r="I917" s="37" t="s">
        <v>2308</v>
      </c>
      <c r="J917" s="37" t="s">
        <v>2275</v>
      </c>
      <c r="K917" s="37">
        <v>40</v>
      </c>
    </row>
    <row r="918" spans="1:11" x14ac:dyDescent="0.25">
      <c r="A918" s="37" t="s">
        <v>10025</v>
      </c>
      <c r="B918" s="37">
        <v>218</v>
      </c>
      <c r="C918" s="37">
        <v>1</v>
      </c>
      <c r="D918" s="37">
        <v>18</v>
      </c>
      <c r="E918" s="37">
        <v>4171</v>
      </c>
      <c r="F918" s="37">
        <v>68</v>
      </c>
      <c r="G918" s="37">
        <v>0.88081376146788992</v>
      </c>
      <c r="H918" s="37" t="s">
        <v>1262</v>
      </c>
      <c r="I918" s="37" t="s">
        <v>2308</v>
      </c>
      <c r="J918" s="37" t="s">
        <v>2275</v>
      </c>
      <c r="K918" s="37">
        <v>32</v>
      </c>
    </row>
    <row r="919" spans="1:11" x14ac:dyDescent="0.25">
      <c r="A919" s="37" t="s">
        <v>10024</v>
      </c>
      <c r="B919" s="37">
        <v>218</v>
      </c>
      <c r="C919" s="37">
        <v>0</v>
      </c>
      <c r="D919" s="37">
        <v>2</v>
      </c>
      <c r="E919" s="37">
        <v>1948</v>
      </c>
      <c r="F919" s="37">
        <v>51</v>
      </c>
      <c r="G919" s="37">
        <v>0.42101834862385323</v>
      </c>
      <c r="H919" s="37" t="s">
        <v>1220</v>
      </c>
      <c r="I919" s="37" t="s">
        <v>2308</v>
      </c>
      <c r="J919" s="37" t="s">
        <v>2268</v>
      </c>
      <c r="K919" s="37">
        <v>21</v>
      </c>
    </row>
    <row r="920" spans="1:11" x14ac:dyDescent="0.25">
      <c r="A920" s="37" t="s">
        <v>10023</v>
      </c>
      <c r="B920" s="37">
        <v>218</v>
      </c>
      <c r="C920" s="37">
        <v>0</v>
      </c>
      <c r="D920" s="37">
        <v>3</v>
      </c>
      <c r="E920" s="37">
        <v>2180</v>
      </c>
      <c r="F920" s="37">
        <v>31</v>
      </c>
      <c r="G920" s="37">
        <v>0.42055688073394493</v>
      </c>
      <c r="H920" s="37" t="s">
        <v>1222</v>
      </c>
      <c r="I920" s="37" t="s">
        <v>2308</v>
      </c>
      <c r="J920" s="37" t="s">
        <v>2275</v>
      </c>
      <c r="K920" s="37">
        <v>24</v>
      </c>
    </row>
    <row r="921" spans="1:11" x14ac:dyDescent="0.25">
      <c r="A921" s="37" t="s">
        <v>984</v>
      </c>
      <c r="B921" s="37">
        <v>217</v>
      </c>
      <c r="C921" s="37">
        <v>0</v>
      </c>
      <c r="D921" s="37">
        <v>18</v>
      </c>
      <c r="E921" s="37">
        <v>3888</v>
      </c>
      <c r="F921" s="37">
        <v>77</v>
      </c>
      <c r="G921" s="37">
        <v>0.7582000000000001</v>
      </c>
      <c r="H921" s="37" t="s">
        <v>1219</v>
      </c>
      <c r="I921" s="37" t="s">
        <v>2308</v>
      </c>
      <c r="J921" s="37" t="s">
        <v>2275</v>
      </c>
      <c r="K921" s="37">
        <v>35</v>
      </c>
    </row>
    <row r="922" spans="1:11" x14ac:dyDescent="0.25">
      <c r="A922" s="37" t="s">
        <v>10022</v>
      </c>
      <c r="B922" s="37">
        <v>217</v>
      </c>
      <c r="C922" s="37">
        <v>3</v>
      </c>
      <c r="D922" s="37">
        <v>20</v>
      </c>
      <c r="E922" s="37">
        <v>5217</v>
      </c>
      <c r="F922" s="37">
        <v>58</v>
      </c>
      <c r="G922" s="37">
        <v>1.0948410138248847</v>
      </c>
      <c r="H922" s="37" t="s">
        <v>1233</v>
      </c>
      <c r="I922" s="37" t="s">
        <v>2308</v>
      </c>
      <c r="J922" s="37" t="s">
        <v>2275</v>
      </c>
      <c r="K922" s="37">
        <v>37</v>
      </c>
    </row>
    <row r="923" spans="1:11" x14ac:dyDescent="0.25">
      <c r="A923" s="37" t="s">
        <v>10021</v>
      </c>
      <c r="B923" s="37">
        <v>217</v>
      </c>
      <c r="C923" s="37">
        <v>9</v>
      </c>
      <c r="D923" s="37">
        <v>65</v>
      </c>
      <c r="E923" s="37">
        <v>5575</v>
      </c>
      <c r="F923" s="37">
        <v>101</v>
      </c>
      <c r="G923" s="37">
        <v>2.1807276497695853</v>
      </c>
      <c r="H923" s="37" t="s">
        <v>1232</v>
      </c>
      <c r="I923" s="37" t="s">
        <v>2308</v>
      </c>
      <c r="J923" s="37" t="s">
        <v>2275</v>
      </c>
      <c r="K923" s="37">
        <v>43</v>
      </c>
    </row>
    <row r="924" spans="1:11" x14ac:dyDescent="0.25">
      <c r="A924" s="37" t="s">
        <v>10020</v>
      </c>
      <c r="B924" s="37">
        <v>217</v>
      </c>
      <c r="C924" s="37">
        <v>1</v>
      </c>
      <c r="D924" s="37">
        <v>26</v>
      </c>
      <c r="E924" s="37">
        <v>5164</v>
      </c>
      <c r="F924" s="37">
        <v>100</v>
      </c>
      <c r="G924" s="37">
        <v>1.1664654377880186</v>
      </c>
      <c r="H924" s="37" t="s">
        <v>1235</v>
      </c>
      <c r="I924" s="37" t="s">
        <v>2308</v>
      </c>
      <c r="J924" s="37" t="s">
        <v>2275</v>
      </c>
      <c r="K924" s="37">
        <v>42</v>
      </c>
    </row>
    <row r="925" spans="1:11" x14ac:dyDescent="0.25">
      <c r="A925" s="37" t="s">
        <v>10019</v>
      </c>
      <c r="B925" s="37">
        <v>217</v>
      </c>
      <c r="C925" s="37">
        <v>0</v>
      </c>
      <c r="D925" s="37">
        <v>18</v>
      </c>
      <c r="E925" s="37">
        <v>3928</v>
      </c>
      <c r="F925" s="37">
        <v>58</v>
      </c>
      <c r="G925" s="37">
        <v>0.82821382488479278</v>
      </c>
      <c r="H925" s="37" t="s">
        <v>1222</v>
      </c>
      <c r="I925" s="37" t="s">
        <v>2308</v>
      </c>
      <c r="J925" s="37" t="s">
        <v>2275</v>
      </c>
      <c r="K925" s="37">
        <v>34</v>
      </c>
    </row>
    <row r="926" spans="1:11" x14ac:dyDescent="0.25">
      <c r="A926" s="37" t="s">
        <v>10018</v>
      </c>
      <c r="B926" s="37">
        <v>216</v>
      </c>
      <c r="C926" s="37">
        <v>0</v>
      </c>
      <c r="D926" s="37">
        <v>12</v>
      </c>
      <c r="E926" s="37">
        <v>2456</v>
      </c>
      <c r="F926" s="37">
        <v>35</v>
      </c>
      <c r="G926" s="37">
        <v>0.56543055555555555</v>
      </c>
      <c r="H926" s="37" t="s">
        <v>1268</v>
      </c>
      <c r="I926" s="37" t="s">
        <v>2308</v>
      </c>
      <c r="J926" s="37" t="s">
        <v>2275</v>
      </c>
      <c r="K926" s="37">
        <v>27</v>
      </c>
    </row>
    <row r="927" spans="1:11" x14ac:dyDescent="0.25">
      <c r="A927" s="37" t="s">
        <v>10017</v>
      </c>
      <c r="B927" s="37">
        <v>216</v>
      </c>
      <c r="C927" s="37">
        <v>5</v>
      </c>
      <c r="D927" s="37">
        <v>28</v>
      </c>
      <c r="E927" s="37">
        <v>8432</v>
      </c>
      <c r="F927" s="37">
        <v>115</v>
      </c>
      <c r="G927" s="37">
        <v>1.4359851851851853</v>
      </c>
      <c r="H927" s="37" t="s">
        <v>1240</v>
      </c>
      <c r="I927" s="37" t="s">
        <v>2308</v>
      </c>
      <c r="J927" s="37" t="s">
        <v>2275</v>
      </c>
      <c r="K927" s="37">
        <v>39</v>
      </c>
    </row>
    <row r="928" spans="1:11" x14ac:dyDescent="0.25">
      <c r="A928" s="37" t="s">
        <v>10016</v>
      </c>
      <c r="B928" s="37">
        <v>216</v>
      </c>
      <c r="C928" s="37">
        <v>0</v>
      </c>
      <c r="D928" s="37">
        <v>27</v>
      </c>
      <c r="E928" s="37">
        <v>4085</v>
      </c>
      <c r="F928" s="37">
        <v>89</v>
      </c>
      <c r="G928" s="37">
        <v>1.0976375</v>
      </c>
      <c r="H928" s="37" t="s">
        <v>1224</v>
      </c>
      <c r="I928" s="37" t="s">
        <v>2308</v>
      </c>
      <c r="J928" s="37" t="s">
        <v>2275</v>
      </c>
      <c r="K928" s="37">
        <v>35</v>
      </c>
    </row>
    <row r="929" spans="1:11" x14ac:dyDescent="0.25">
      <c r="A929" s="37" t="s">
        <v>10015</v>
      </c>
      <c r="B929" s="37">
        <v>215</v>
      </c>
      <c r="C929" s="37">
        <v>5</v>
      </c>
      <c r="D929" s="37">
        <v>32</v>
      </c>
      <c r="E929" s="37">
        <v>3838</v>
      </c>
      <c r="F929" s="37">
        <v>60</v>
      </c>
      <c r="G929" s="37">
        <v>1.1910404651162791</v>
      </c>
      <c r="H929" s="37" t="s">
        <v>1232</v>
      </c>
      <c r="I929" s="37" t="s">
        <v>2308</v>
      </c>
      <c r="J929" s="37" t="s">
        <v>2275</v>
      </c>
      <c r="K929" s="37">
        <v>30</v>
      </c>
    </row>
    <row r="930" spans="1:11" x14ac:dyDescent="0.25">
      <c r="A930" s="37" t="s">
        <v>10014</v>
      </c>
      <c r="B930" s="37">
        <v>214</v>
      </c>
      <c r="C930" s="37">
        <v>1</v>
      </c>
      <c r="D930" s="37">
        <v>6</v>
      </c>
      <c r="E930" s="37">
        <v>2791</v>
      </c>
      <c r="F930" s="37">
        <v>55</v>
      </c>
      <c r="G930" s="37">
        <v>0.5790028037383177</v>
      </c>
      <c r="H930" s="37" t="s">
        <v>1257</v>
      </c>
      <c r="I930" s="37" t="s">
        <v>2308</v>
      </c>
      <c r="J930" s="37" t="s">
        <v>2275</v>
      </c>
      <c r="K930" s="37">
        <v>26</v>
      </c>
    </row>
    <row r="931" spans="1:11" x14ac:dyDescent="0.25">
      <c r="A931" s="37" t="s">
        <v>10013</v>
      </c>
      <c r="B931" s="37">
        <v>214</v>
      </c>
      <c r="C931" s="37">
        <v>9</v>
      </c>
      <c r="D931" s="37">
        <v>51</v>
      </c>
      <c r="E931" s="37">
        <v>10141</v>
      </c>
      <c r="F931" s="37">
        <v>146</v>
      </c>
      <c r="G931" s="37">
        <v>1.9661607476635516</v>
      </c>
      <c r="H931" s="37" t="s">
        <v>2299</v>
      </c>
      <c r="I931" s="37" t="s">
        <v>2308</v>
      </c>
      <c r="J931" s="37" t="s">
        <v>2275</v>
      </c>
      <c r="K931" s="37">
        <v>51</v>
      </c>
    </row>
    <row r="932" spans="1:11" x14ac:dyDescent="0.25">
      <c r="A932" s="37" t="s">
        <v>10012</v>
      </c>
      <c r="B932" s="37">
        <v>213</v>
      </c>
      <c r="C932" s="37">
        <v>2</v>
      </c>
      <c r="D932" s="37">
        <v>26</v>
      </c>
      <c r="E932" s="37">
        <v>6747</v>
      </c>
      <c r="F932" s="37">
        <v>95</v>
      </c>
      <c r="G932" s="37">
        <v>1.2880516431924884</v>
      </c>
      <c r="H932" s="37" t="s">
        <v>3639</v>
      </c>
      <c r="I932" s="37" t="s">
        <v>2308</v>
      </c>
      <c r="J932" s="37" t="s">
        <v>2275</v>
      </c>
      <c r="K932" s="37">
        <v>42</v>
      </c>
    </row>
    <row r="933" spans="1:11" x14ac:dyDescent="0.25">
      <c r="A933" s="37" t="s">
        <v>10011</v>
      </c>
      <c r="B933" s="37">
        <v>213</v>
      </c>
      <c r="C933" s="37">
        <v>1</v>
      </c>
      <c r="D933" s="37">
        <v>11</v>
      </c>
      <c r="E933" s="37">
        <v>2337</v>
      </c>
      <c r="F933" s="37">
        <v>25</v>
      </c>
      <c r="G933" s="37">
        <v>0.54022394366197179</v>
      </c>
      <c r="H933" s="37" t="s">
        <v>1272</v>
      </c>
      <c r="I933" s="37" t="s">
        <v>2308</v>
      </c>
      <c r="J933" s="37" t="s">
        <v>2275</v>
      </c>
      <c r="K933" s="37">
        <v>25</v>
      </c>
    </row>
    <row r="934" spans="1:11" x14ac:dyDescent="0.25">
      <c r="A934" s="37" t="s">
        <v>10010</v>
      </c>
      <c r="B934" s="37">
        <v>213</v>
      </c>
      <c r="C934" s="37">
        <v>1</v>
      </c>
      <c r="D934" s="37">
        <v>24</v>
      </c>
      <c r="E934" s="37">
        <v>4688</v>
      </c>
      <c r="F934" s="37">
        <v>82</v>
      </c>
      <c r="G934" s="37">
        <v>1.1570295774647887</v>
      </c>
      <c r="H934" s="37" t="s">
        <v>2299</v>
      </c>
      <c r="I934" s="37" t="s">
        <v>2308</v>
      </c>
      <c r="J934" s="37" t="s">
        <v>2275</v>
      </c>
      <c r="K934" s="37">
        <v>35</v>
      </c>
    </row>
    <row r="935" spans="1:11" x14ac:dyDescent="0.25">
      <c r="A935" s="37" t="s">
        <v>10009</v>
      </c>
      <c r="B935" s="37">
        <v>212</v>
      </c>
      <c r="C935" s="37">
        <v>1</v>
      </c>
      <c r="D935" s="37">
        <v>9</v>
      </c>
      <c r="E935" s="37">
        <v>3751</v>
      </c>
      <c r="F935" s="37">
        <v>76</v>
      </c>
      <c r="G935" s="37">
        <v>0.76624669811320756</v>
      </c>
      <c r="H935" s="37" t="s">
        <v>1219</v>
      </c>
      <c r="I935" s="37" t="s">
        <v>2308</v>
      </c>
      <c r="J935" s="37" t="s">
        <v>2275</v>
      </c>
      <c r="K935" s="37">
        <v>33</v>
      </c>
    </row>
    <row r="936" spans="1:11" x14ac:dyDescent="0.25">
      <c r="A936" s="37" t="s">
        <v>10008</v>
      </c>
      <c r="B936" s="37">
        <v>212</v>
      </c>
      <c r="C936" s="37">
        <v>0</v>
      </c>
      <c r="D936" s="37">
        <v>24</v>
      </c>
      <c r="E936" s="37">
        <v>4876</v>
      </c>
      <c r="F936" s="37">
        <v>67</v>
      </c>
      <c r="G936" s="37">
        <v>0.99469056603773587</v>
      </c>
      <c r="H936" s="37" t="s">
        <v>1219</v>
      </c>
      <c r="I936" s="37" t="s">
        <v>2308</v>
      </c>
      <c r="J936" s="37" t="s">
        <v>2275</v>
      </c>
      <c r="K936" s="37">
        <v>37</v>
      </c>
    </row>
    <row r="937" spans="1:11" x14ac:dyDescent="0.25">
      <c r="A937" s="37" t="s">
        <v>10007</v>
      </c>
      <c r="B937" s="37">
        <v>212</v>
      </c>
      <c r="C937" s="37">
        <v>1</v>
      </c>
      <c r="D937" s="37">
        <v>27</v>
      </c>
      <c r="E937" s="37">
        <v>4412</v>
      </c>
      <c r="F937" s="37">
        <v>94</v>
      </c>
      <c r="G937" s="37">
        <v>1.0547490566037736</v>
      </c>
      <c r="H937" s="37" t="s">
        <v>1226</v>
      </c>
      <c r="I937" s="37" t="s">
        <v>2308</v>
      </c>
      <c r="J937" s="37" t="s">
        <v>2275</v>
      </c>
      <c r="K937" s="37">
        <v>35</v>
      </c>
    </row>
    <row r="938" spans="1:11" x14ac:dyDescent="0.25">
      <c r="A938" s="37" t="s">
        <v>10006</v>
      </c>
      <c r="B938" s="37">
        <v>212</v>
      </c>
      <c r="C938" s="37">
        <v>3</v>
      </c>
      <c r="D938" s="37">
        <v>26</v>
      </c>
      <c r="E938" s="37">
        <v>3881</v>
      </c>
      <c r="F938" s="37">
        <v>81</v>
      </c>
      <c r="G938" s="37">
        <v>1.16301320754717</v>
      </c>
      <c r="H938" s="37" t="s">
        <v>1232</v>
      </c>
      <c r="I938" s="37" t="s">
        <v>2308</v>
      </c>
      <c r="J938" s="37" t="s">
        <v>2275</v>
      </c>
      <c r="K938" s="37">
        <v>34</v>
      </c>
    </row>
    <row r="939" spans="1:11" x14ac:dyDescent="0.25">
      <c r="A939" s="37" t="s">
        <v>10005</v>
      </c>
      <c r="B939" s="37">
        <v>211</v>
      </c>
      <c r="C939" s="37">
        <v>1</v>
      </c>
      <c r="D939" s="37">
        <v>20</v>
      </c>
      <c r="E939" s="37">
        <v>3187</v>
      </c>
      <c r="F939" s="37">
        <v>61</v>
      </c>
      <c r="G939" s="37">
        <v>0.8811085308056873</v>
      </c>
      <c r="H939" s="37" t="s">
        <v>1232</v>
      </c>
      <c r="I939" s="37" t="s">
        <v>2308</v>
      </c>
      <c r="J939" s="37" t="s">
        <v>2275</v>
      </c>
      <c r="K939" s="37">
        <v>28</v>
      </c>
    </row>
    <row r="940" spans="1:11" x14ac:dyDescent="0.25">
      <c r="A940" s="37" t="s">
        <v>10004</v>
      </c>
      <c r="B940" s="37">
        <v>211</v>
      </c>
      <c r="C940" s="37">
        <v>0</v>
      </c>
      <c r="D940" s="37">
        <v>9</v>
      </c>
      <c r="E940" s="37">
        <v>3599</v>
      </c>
      <c r="F940" s="37">
        <v>50</v>
      </c>
      <c r="G940" s="37">
        <v>0.64275355450236971</v>
      </c>
      <c r="H940" s="37" t="s">
        <v>1222</v>
      </c>
      <c r="I940" s="37" t="s">
        <v>2308</v>
      </c>
      <c r="J940" s="37" t="s">
        <v>2275</v>
      </c>
      <c r="K940" s="37">
        <v>33</v>
      </c>
    </row>
    <row r="941" spans="1:11" x14ac:dyDescent="0.25">
      <c r="A941" s="37" t="s">
        <v>10003</v>
      </c>
      <c r="B941" s="37">
        <v>211</v>
      </c>
      <c r="C941" s="37">
        <v>2</v>
      </c>
      <c r="D941" s="37">
        <v>22</v>
      </c>
      <c r="E941" s="37">
        <v>5792</v>
      </c>
      <c r="F941" s="37">
        <v>74</v>
      </c>
      <c r="G941" s="37">
        <v>1.0313781990521327</v>
      </c>
      <c r="H941" s="37" t="s">
        <v>1227</v>
      </c>
      <c r="I941" s="37" t="s">
        <v>2316</v>
      </c>
      <c r="J941" s="37" t="s">
        <v>2268</v>
      </c>
      <c r="K941" s="37">
        <v>38</v>
      </c>
    </row>
    <row r="942" spans="1:11" x14ac:dyDescent="0.25">
      <c r="A942" s="37" t="s">
        <v>10002</v>
      </c>
      <c r="B942" s="37">
        <v>211</v>
      </c>
      <c r="C942" s="37">
        <v>1</v>
      </c>
      <c r="D942" s="37">
        <v>25</v>
      </c>
      <c r="E942" s="37">
        <v>5207</v>
      </c>
      <c r="F942" s="37">
        <v>88</v>
      </c>
      <c r="G942" s="37">
        <v>1.2146881516587678</v>
      </c>
      <c r="H942" s="37" t="s">
        <v>1219</v>
      </c>
      <c r="I942" s="37" t="s">
        <v>2405</v>
      </c>
      <c r="J942" s="37" t="s">
        <v>2275</v>
      </c>
      <c r="K942" s="37">
        <v>36</v>
      </c>
    </row>
    <row r="943" spans="1:11" x14ac:dyDescent="0.25">
      <c r="A943" s="37" t="s">
        <v>10001</v>
      </c>
      <c r="B943" s="37">
        <v>211</v>
      </c>
      <c r="C943" s="37">
        <v>7</v>
      </c>
      <c r="D943" s="37">
        <v>35</v>
      </c>
      <c r="E943" s="37">
        <v>7661</v>
      </c>
      <c r="F943" s="37">
        <v>120</v>
      </c>
      <c r="G943" s="37">
        <v>1.5066004739336492</v>
      </c>
      <c r="H943" s="37" t="s">
        <v>1219</v>
      </c>
      <c r="I943" s="37" t="s">
        <v>2316</v>
      </c>
      <c r="J943" s="37" t="s">
        <v>2268</v>
      </c>
      <c r="K943" s="37">
        <v>46</v>
      </c>
    </row>
    <row r="944" spans="1:11" x14ac:dyDescent="0.25">
      <c r="A944" s="37" t="s">
        <v>1060</v>
      </c>
      <c r="B944" s="37">
        <v>211</v>
      </c>
      <c r="C944" s="37">
        <v>6</v>
      </c>
      <c r="D944" s="37">
        <v>33</v>
      </c>
      <c r="E944" s="37">
        <v>5053</v>
      </c>
      <c r="F944" s="37">
        <v>86</v>
      </c>
      <c r="G944" s="37">
        <v>1.5226165876777251</v>
      </c>
      <c r="H944" s="37" t="s">
        <v>1225</v>
      </c>
      <c r="I944" s="37" t="s">
        <v>2308</v>
      </c>
      <c r="J944" s="37" t="s">
        <v>2275</v>
      </c>
      <c r="K944" s="37">
        <v>35</v>
      </c>
    </row>
    <row r="945" spans="1:11" x14ac:dyDescent="0.25">
      <c r="A945" s="37" t="s">
        <v>10000</v>
      </c>
      <c r="B945" s="37">
        <v>210</v>
      </c>
      <c r="C945" s="37">
        <v>1</v>
      </c>
      <c r="D945" s="37">
        <v>14</v>
      </c>
      <c r="E945" s="37">
        <v>3783</v>
      </c>
      <c r="F945" s="37">
        <v>66</v>
      </c>
      <c r="G945" s="37">
        <v>0.77396857142857145</v>
      </c>
      <c r="H945" s="37" t="s">
        <v>1219</v>
      </c>
      <c r="I945" s="37" t="s">
        <v>2308</v>
      </c>
      <c r="J945" s="37" t="s">
        <v>2275</v>
      </c>
      <c r="K945" s="37">
        <v>29</v>
      </c>
    </row>
    <row r="946" spans="1:11" x14ac:dyDescent="0.25">
      <c r="A946" s="37" t="s">
        <v>9999</v>
      </c>
      <c r="B946" s="37">
        <v>210</v>
      </c>
      <c r="C946" s="37">
        <v>0</v>
      </c>
      <c r="D946" s="37">
        <v>22</v>
      </c>
      <c r="E946" s="37">
        <v>4159</v>
      </c>
      <c r="F946" s="37">
        <v>65</v>
      </c>
      <c r="G946" s="37">
        <v>1.0072390476190476</v>
      </c>
      <c r="H946" s="37" t="s">
        <v>1239</v>
      </c>
      <c r="I946" s="37" t="s">
        <v>2308</v>
      </c>
      <c r="J946" s="37" t="s">
        <v>2275</v>
      </c>
      <c r="K946" s="37">
        <v>34</v>
      </c>
    </row>
    <row r="947" spans="1:11" x14ac:dyDescent="0.25">
      <c r="A947" s="37" t="s">
        <v>9998</v>
      </c>
      <c r="B947" s="37">
        <v>209</v>
      </c>
      <c r="C947" s="37">
        <v>0</v>
      </c>
      <c r="D947" s="37">
        <v>31</v>
      </c>
      <c r="E947" s="37">
        <v>7317</v>
      </c>
      <c r="F947" s="37">
        <v>116</v>
      </c>
      <c r="G947" s="37">
        <v>1.3332889952153111</v>
      </c>
      <c r="H947" s="37" t="s">
        <v>1229</v>
      </c>
      <c r="I947" s="37" t="s">
        <v>2308</v>
      </c>
      <c r="J947" s="37" t="s">
        <v>2268</v>
      </c>
      <c r="K947" s="37">
        <v>48</v>
      </c>
    </row>
    <row r="948" spans="1:11" x14ac:dyDescent="0.25">
      <c r="A948" s="37" t="s">
        <v>9997</v>
      </c>
      <c r="B948" s="37">
        <v>208</v>
      </c>
      <c r="C948" s="37">
        <v>3</v>
      </c>
      <c r="D948" s="37">
        <v>33</v>
      </c>
      <c r="E948" s="37">
        <v>6185</v>
      </c>
      <c r="F948" s="37">
        <v>94</v>
      </c>
      <c r="G948" s="37">
        <v>1.3314259615384616</v>
      </c>
      <c r="H948" s="37" t="s">
        <v>1219</v>
      </c>
      <c r="I948" s="37" t="s">
        <v>2308</v>
      </c>
      <c r="J948" s="37" t="s">
        <v>2275</v>
      </c>
      <c r="K948" s="37">
        <v>41</v>
      </c>
    </row>
    <row r="949" spans="1:11" x14ac:dyDescent="0.25">
      <c r="A949" s="37" t="s">
        <v>9996</v>
      </c>
      <c r="B949" s="37">
        <v>208</v>
      </c>
      <c r="C949" s="37">
        <v>6</v>
      </c>
      <c r="D949" s="37">
        <v>52</v>
      </c>
      <c r="E949" s="37">
        <v>6602</v>
      </c>
      <c r="F949" s="37">
        <v>93</v>
      </c>
      <c r="G949" s="37">
        <v>1.8092572115384618</v>
      </c>
      <c r="H949" s="37" t="s">
        <v>2631</v>
      </c>
      <c r="I949" s="37" t="s">
        <v>2308</v>
      </c>
      <c r="J949" s="37" t="s">
        <v>2275</v>
      </c>
      <c r="K949" s="37">
        <v>45</v>
      </c>
    </row>
    <row r="950" spans="1:11" x14ac:dyDescent="0.25">
      <c r="A950" s="37" t="s">
        <v>9995</v>
      </c>
      <c r="B950" s="37">
        <v>208</v>
      </c>
      <c r="C950" s="37">
        <v>1</v>
      </c>
      <c r="D950" s="37">
        <v>10</v>
      </c>
      <c r="E950" s="37">
        <v>3452</v>
      </c>
      <c r="F950" s="37">
        <v>87</v>
      </c>
      <c r="G950" s="37">
        <v>0.74240048076923082</v>
      </c>
      <c r="H950" s="37" t="s">
        <v>2276</v>
      </c>
      <c r="I950" s="37" t="s">
        <v>2405</v>
      </c>
      <c r="J950" s="37" t="s">
        <v>2268</v>
      </c>
      <c r="K950" s="37">
        <v>29</v>
      </c>
    </row>
    <row r="951" spans="1:11" x14ac:dyDescent="0.25">
      <c r="A951" s="37" t="s">
        <v>9994</v>
      </c>
      <c r="B951" s="37">
        <v>207</v>
      </c>
      <c r="C951" s="37">
        <v>1</v>
      </c>
      <c r="D951" s="37">
        <v>15</v>
      </c>
      <c r="E951" s="37">
        <v>4443</v>
      </c>
      <c r="F951" s="37">
        <v>77</v>
      </c>
      <c r="G951" s="37">
        <v>1.0003951690821258</v>
      </c>
      <c r="H951" s="37" t="s">
        <v>1224</v>
      </c>
      <c r="I951" s="37" t="s">
        <v>2308</v>
      </c>
      <c r="J951" s="37" t="s">
        <v>2275</v>
      </c>
      <c r="K951" s="37">
        <v>34</v>
      </c>
    </row>
    <row r="952" spans="1:11" x14ac:dyDescent="0.25">
      <c r="A952" s="37" t="s">
        <v>9993</v>
      </c>
      <c r="B952" s="37">
        <v>207</v>
      </c>
      <c r="C952" s="37">
        <v>1</v>
      </c>
      <c r="D952" s="37">
        <v>22</v>
      </c>
      <c r="E952" s="37">
        <v>3462</v>
      </c>
      <c r="F952" s="37">
        <v>59</v>
      </c>
      <c r="G952" s="37">
        <v>0.89430048309178745</v>
      </c>
      <c r="H952" s="37" t="s">
        <v>1256</v>
      </c>
      <c r="I952" s="37" t="s">
        <v>2308</v>
      </c>
      <c r="J952" s="37" t="s">
        <v>2275</v>
      </c>
      <c r="K952" s="37">
        <v>31</v>
      </c>
    </row>
    <row r="953" spans="1:11" x14ac:dyDescent="0.25">
      <c r="A953" s="37" t="s">
        <v>9992</v>
      </c>
      <c r="B953" s="37">
        <v>207</v>
      </c>
      <c r="C953" s="37">
        <v>5</v>
      </c>
      <c r="D953" s="37">
        <v>36</v>
      </c>
      <c r="E953" s="37">
        <v>7261</v>
      </c>
      <c r="F953" s="37">
        <v>80</v>
      </c>
      <c r="G953" s="37">
        <v>1.6582574879227052</v>
      </c>
      <c r="H953" s="37" t="s">
        <v>2299</v>
      </c>
      <c r="I953" s="37" t="s">
        <v>2308</v>
      </c>
      <c r="J953" s="37" t="s">
        <v>2268</v>
      </c>
      <c r="K953" s="37">
        <v>40</v>
      </c>
    </row>
    <row r="954" spans="1:11" x14ac:dyDescent="0.25">
      <c r="A954" s="37" t="s">
        <v>9991</v>
      </c>
      <c r="B954" s="37">
        <v>207</v>
      </c>
      <c r="C954" s="37">
        <v>1</v>
      </c>
      <c r="D954" s="37">
        <v>22</v>
      </c>
      <c r="E954" s="37">
        <v>4552</v>
      </c>
      <c r="F954" s="37">
        <v>63</v>
      </c>
      <c r="G954" s="37">
        <v>1.0521777777777779</v>
      </c>
      <c r="H954" s="37" t="s">
        <v>1256</v>
      </c>
      <c r="I954" s="37" t="s">
        <v>2308</v>
      </c>
      <c r="J954" s="37" t="s">
        <v>2275</v>
      </c>
      <c r="K954" s="37">
        <v>34</v>
      </c>
    </row>
    <row r="955" spans="1:11" x14ac:dyDescent="0.25">
      <c r="A955" s="37" t="s">
        <v>9990</v>
      </c>
      <c r="B955" s="37">
        <v>205</v>
      </c>
      <c r="C955" s="37">
        <v>7</v>
      </c>
      <c r="D955" s="37">
        <v>36</v>
      </c>
      <c r="E955" s="37">
        <v>4375</v>
      </c>
      <c r="F955" s="37">
        <v>95</v>
      </c>
      <c r="G955" s="37">
        <v>1.52873756097561</v>
      </c>
      <c r="H955" s="37" t="s">
        <v>1232</v>
      </c>
      <c r="I955" s="37" t="s">
        <v>2308</v>
      </c>
      <c r="J955" s="37" t="s">
        <v>2275</v>
      </c>
      <c r="K955" s="37">
        <v>36</v>
      </c>
    </row>
    <row r="956" spans="1:11" x14ac:dyDescent="0.25">
      <c r="A956" s="37" t="s">
        <v>9989</v>
      </c>
      <c r="B956" s="37">
        <v>205</v>
      </c>
      <c r="C956" s="37">
        <v>0</v>
      </c>
      <c r="D956" s="37">
        <v>19</v>
      </c>
      <c r="E956" s="37">
        <v>4707</v>
      </c>
      <c r="F956" s="37">
        <v>50</v>
      </c>
      <c r="G956" s="37">
        <v>0.90022439024390255</v>
      </c>
      <c r="H956" s="37" t="s">
        <v>1222</v>
      </c>
      <c r="I956" s="37" t="s">
        <v>2308</v>
      </c>
      <c r="J956" s="37" t="s">
        <v>2275</v>
      </c>
      <c r="K956" s="37">
        <v>38</v>
      </c>
    </row>
    <row r="957" spans="1:11" x14ac:dyDescent="0.25">
      <c r="A957" s="37" t="s">
        <v>9988</v>
      </c>
      <c r="B957" s="37">
        <v>205</v>
      </c>
      <c r="C957" s="37">
        <v>2</v>
      </c>
      <c r="D957" s="37">
        <v>25</v>
      </c>
      <c r="E957" s="37">
        <v>7522</v>
      </c>
      <c r="F957" s="37">
        <v>129</v>
      </c>
      <c r="G957" s="37">
        <v>1.9978497560975612</v>
      </c>
      <c r="H957" s="37" t="s">
        <v>1219</v>
      </c>
      <c r="I957" s="37" t="s">
        <v>2316</v>
      </c>
      <c r="J957" s="37" t="s">
        <v>2268</v>
      </c>
      <c r="K957" s="37">
        <v>38</v>
      </c>
    </row>
    <row r="958" spans="1:11" x14ac:dyDescent="0.25">
      <c r="A958" s="37" t="s">
        <v>9987</v>
      </c>
      <c r="B958" s="37">
        <v>205</v>
      </c>
      <c r="C958" s="37">
        <v>0</v>
      </c>
      <c r="D958" s="37">
        <v>3</v>
      </c>
      <c r="E958" s="37">
        <v>1570</v>
      </c>
      <c r="F958" s="37">
        <v>42</v>
      </c>
      <c r="G958" s="37">
        <v>0.33369463414634148</v>
      </c>
      <c r="H958" s="37" t="s">
        <v>1256</v>
      </c>
      <c r="I958" s="37" t="s">
        <v>2316</v>
      </c>
      <c r="J958" s="37" t="s">
        <v>2268</v>
      </c>
      <c r="K958" s="37">
        <v>19</v>
      </c>
    </row>
    <row r="959" spans="1:11" x14ac:dyDescent="0.25">
      <c r="A959" s="37" t="s">
        <v>9986</v>
      </c>
      <c r="B959" s="37">
        <v>204</v>
      </c>
      <c r="C959" s="37">
        <v>5</v>
      </c>
      <c r="D959" s="37">
        <v>19</v>
      </c>
      <c r="E959" s="37">
        <v>4975</v>
      </c>
      <c r="F959" s="37">
        <v>96</v>
      </c>
      <c r="G959" s="37">
        <v>1.0543117647058824</v>
      </c>
      <c r="H959" s="37" t="s">
        <v>1219</v>
      </c>
      <c r="I959" s="37" t="s">
        <v>2308</v>
      </c>
      <c r="J959" s="37" t="s">
        <v>2275</v>
      </c>
      <c r="K959" s="37">
        <v>34</v>
      </c>
    </row>
    <row r="960" spans="1:11" x14ac:dyDescent="0.25">
      <c r="A960" s="37" t="s">
        <v>9985</v>
      </c>
      <c r="B960" s="37">
        <v>204</v>
      </c>
      <c r="C960" s="37">
        <v>0</v>
      </c>
      <c r="D960" s="37">
        <v>23</v>
      </c>
      <c r="E960" s="37">
        <v>3892</v>
      </c>
      <c r="F960" s="37">
        <v>60</v>
      </c>
      <c r="G960" s="37">
        <v>0.97528235294117649</v>
      </c>
      <c r="H960" s="37" t="s">
        <v>1245</v>
      </c>
      <c r="I960" s="37" t="s">
        <v>2308</v>
      </c>
      <c r="J960" s="37" t="s">
        <v>2275</v>
      </c>
      <c r="K960" s="37">
        <v>33</v>
      </c>
    </row>
    <row r="961" spans="1:11" x14ac:dyDescent="0.25">
      <c r="A961" s="37" t="s">
        <v>9984</v>
      </c>
      <c r="B961" s="37">
        <v>203</v>
      </c>
      <c r="C961" s="37">
        <v>0</v>
      </c>
      <c r="D961" s="37">
        <v>14</v>
      </c>
      <c r="E961" s="37">
        <v>4065</v>
      </c>
      <c r="F961" s="37">
        <v>68</v>
      </c>
      <c r="G961" s="37">
        <v>0.82327339901477836</v>
      </c>
      <c r="H961" s="37" t="s">
        <v>1219</v>
      </c>
      <c r="I961" s="37" t="s">
        <v>2308</v>
      </c>
      <c r="J961" s="37" t="s">
        <v>2275</v>
      </c>
      <c r="K961" s="37">
        <v>35</v>
      </c>
    </row>
    <row r="962" spans="1:11" x14ac:dyDescent="0.25">
      <c r="A962" s="37" t="s">
        <v>9983</v>
      </c>
      <c r="B962" s="37">
        <v>203</v>
      </c>
      <c r="C962" s="37">
        <v>1</v>
      </c>
      <c r="D962" s="37">
        <v>17</v>
      </c>
      <c r="E962" s="37">
        <v>4180</v>
      </c>
      <c r="F962" s="37">
        <v>84</v>
      </c>
      <c r="G962" s="37">
        <v>0.95255862068965524</v>
      </c>
      <c r="H962" s="37" t="s">
        <v>2276</v>
      </c>
      <c r="I962" s="37" t="s">
        <v>2308</v>
      </c>
      <c r="J962" s="37" t="s">
        <v>2275</v>
      </c>
      <c r="K962" s="37">
        <v>36</v>
      </c>
    </row>
    <row r="963" spans="1:11" x14ac:dyDescent="0.25">
      <c r="A963" s="37" t="s">
        <v>9982</v>
      </c>
      <c r="B963" s="37">
        <v>203</v>
      </c>
      <c r="C963" s="37">
        <v>3</v>
      </c>
      <c r="D963" s="37">
        <v>11</v>
      </c>
      <c r="E963" s="37">
        <v>3413</v>
      </c>
      <c r="F963" s="37">
        <v>55</v>
      </c>
      <c r="G963" s="37">
        <v>0.65434236453201977</v>
      </c>
      <c r="H963" s="37" t="s">
        <v>1248</v>
      </c>
      <c r="I963" s="37" t="s">
        <v>2308</v>
      </c>
      <c r="J963" s="37" t="s">
        <v>2268</v>
      </c>
      <c r="K963" s="37">
        <v>25</v>
      </c>
    </row>
    <row r="964" spans="1:11" x14ac:dyDescent="0.25">
      <c r="A964" s="37" t="s">
        <v>9981</v>
      </c>
      <c r="B964" s="37">
        <v>202</v>
      </c>
      <c r="C964" s="37">
        <v>2</v>
      </c>
      <c r="D964" s="37">
        <v>11</v>
      </c>
      <c r="E964" s="37">
        <v>3411</v>
      </c>
      <c r="F964" s="37">
        <v>48</v>
      </c>
      <c r="G964" s="37">
        <v>0.80901188118811884</v>
      </c>
      <c r="H964" s="37" t="s">
        <v>2276</v>
      </c>
      <c r="I964" s="37" t="s">
        <v>2308</v>
      </c>
      <c r="J964" s="37" t="s">
        <v>2268</v>
      </c>
      <c r="K964" s="37">
        <v>30</v>
      </c>
    </row>
    <row r="965" spans="1:11" x14ac:dyDescent="0.25">
      <c r="A965" s="37" t="s">
        <v>9980</v>
      </c>
      <c r="B965" s="37">
        <v>202</v>
      </c>
      <c r="C965" s="37">
        <v>4</v>
      </c>
      <c r="D965" s="37">
        <v>28</v>
      </c>
      <c r="E965" s="37">
        <v>6021</v>
      </c>
      <c r="F965" s="37">
        <v>75</v>
      </c>
      <c r="G965" s="37">
        <v>1.2820009900990099</v>
      </c>
      <c r="H965" s="37" t="s">
        <v>1242</v>
      </c>
      <c r="I965" s="37" t="s">
        <v>3297</v>
      </c>
      <c r="J965" s="37" t="s">
        <v>2275</v>
      </c>
      <c r="K965" s="37">
        <v>40</v>
      </c>
    </row>
    <row r="966" spans="1:11" x14ac:dyDescent="0.25">
      <c r="A966" s="37" t="s">
        <v>9979</v>
      </c>
      <c r="B966" s="37">
        <v>200</v>
      </c>
      <c r="C966" s="37">
        <v>0</v>
      </c>
      <c r="D966" s="37">
        <v>11</v>
      </c>
      <c r="E966" s="37">
        <v>2528</v>
      </c>
      <c r="F966" s="37">
        <v>49</v>
      </c>
      <c r="G966" s="37">
        <v>0.63192599999999999</v>
      </c>
      <c r="H966" s="37" t="s">
        <v>1251</v>
      </c>
      <c r="I966" s="37" t="s">
        <v>2308</v>
      </c>
      <c r="J966" s="37" t="s">
        <v>2275</v>
      </c>
      <c r="K966" s="37">
        <v>22</v>
      </c>
    </row>
    <row r="967" spans="1:11" x14ac:dyDescent="0.25">
      <c r="A967" s="37" t="s">
        <v>9978</v>
      </c>
      <c r="B967" s="37">
        <v>200</v>
      </c>
      <c r="C967" s="37">
        <v>1</v>
      </c>
      <c r="D967" s="37">
        <v>9</v>
      </c>
      <c r="E967" s="37">
        <v>1840</v>
      </c>
      <c r="F967" s="37">
        <v>37</v>
      </c>
      <c r="G967" s="37">
        <v>0.60534850000000007</v>
      </c>
      <c r="H967" s="37" t="s">
        <v>1253</v>
      </c>
      <c r="I967" s="37" t="s">
        <v>2308</v>
      </c>
      <c r="J967" s="37" t="s">
        <v>2268</v>
      </c>
      <c r="K967" s="37">
        <v>23</v>
      </c>
    </row>
    <row r="968" spans="1:11" x14ac:dyDescent="0.25">
      <c r="A968" s="37" t="s">
        <v>9977</v>
      </c>
      <c r="B968" s="37">
        <v>200</v>
      </c>
      <c r="C968" s="37">
        <v>1</v>
      </c>
      <c r="D968" s="37">
        <v>18</v>
      </c>
      <c r="E968" s="37">
        <v>3682</v>
      </c>
      <c r="F968" s="37">
        <v>92</v>
      </c>
      <c r="G968" s="37">
        <v>0.90022800000000003</v>
      </c>
      <c r="H968" s="37" t="s">
        <v>1219</v>
      </c>
      <c r="I968" s="37" t="s">
        <v>3729</v>
      </c>
      <c r="J968" s="37" t="s">
        <v>2275</v>
      </c>
      <c r="K968" s="37">
        <v>31</v>
      </c>
    </row>
    <row r="969" spans="1:11" x14ac:dyDescent="0.25">
      <c r="A969" s="37" t="s">
        <v>9976</v>
      </c>
      <c r="B969" s="37">
        <v>200</v>
      </c>
      <c r="C969" s="37">
        <v>1</v>
      </c>
      <c r="D969" s="37">
        <v>18</v>
      </c>
      <c r="E969" s="37">
        <v>3682</v>
      </c>
      <c r="F969" s="37">
        <v>92</v>
      </c>
      <c r="G969" s="37">
        <v>0.90022800000000003</v>
      </c>
      <c r="H969" s="37" t="s">
        <v>1219</v>
      </c>
      <c r="I969" s="37" t="s">
        <v>2308</v>
      </c>
      <c r="J969" s="37" t="s">
        <v>2275</v>
      </c>
      <c r="K969" s="37">
        <v>31</v>
      </c>
    </row>
    <row r="970" spans="1:11" x14ac:dyDescent="0.25">
      <c r="A970" s="37" t="s">
        <v>9975</v>
      </c>
      <c r="B970" s="37">
        <v>200</v>
      </c>
      <c r="C970" s="37">
        <v>8</v>
      </c>
      <c r="D970" s="37">
        <v>70</v>
      </c>
      <c r="E970" s="37">
        <v>6795</v>
      </c>
      <c r="F970" s="37">
        <v>112</v>
      </c>
      <c r="G970" s="37">
        <v>2.5247890000000002</v>
      </c>
      <c r="H970" s="37" t="s">
        <v>1250</v>
      </c>
      <c r="I970" s="37" t="s">
        <v>2308</v>
      </c>
      <c r="J970" s="37" t="s">
        <v>2275</v>
      </c>
      <c r="K970" s="37">
        <v>43</v>
      </c>
    </row>
    <row r="971" spans="1:11" x14ac:dyDescent="0.25">
      <c r="A971" s="37" t="s">
        <v>9974</v>
      </c>
      <c r="B971" s="37">
        <v>199</v>
      </c>
      <c r="C971" s="37">
        <v>5</v>
      </c>
      <c r="D971" s="37">
        <v>32</v>
      </c>
      <c r="E971" s="37">
        <v>3449</v>
      </c>
      <c r="F971" s="37">
        <v>81</v>
      </c>
      <c r="G971" s="37">
        <v>1.6257145728643216</v>
      </c>
      <c r="H971" s="37" t="s">
        <v>1232</v>
      </c>
      <c r="I971" s="37" t="s">
        <v>2308</v>
      </c>
      <c r="J971" s="37" t="s">
        <v>2275</v>
      </c>
      <c r="K971" s="37">
        <v>31</v>
      </c>
    </row>
    <row r="972" spans="1:11" x14ac:dyDescent="0.25">
      <c r="A972" s="37" t="s">
        <v>9973</v>
      </c>
      <c r="B972" s="37">
        <v>199</v>
      </c>
      <c r="C972" s="37">
        <v>2</v>
      </c>
      <c r="D972" s="37">
        <v>25</v>
      </c>
      <c r="E972" s="37">
        <v>4518</v>
      </c>
      <c r="F972" s="37">
        <v>52</v>
      </c>
      <c r="G972" s="37">
        <v>1.166994974874372</v>
      </c>
      <c r="H972" s="37" t="s">
        <v>1259</v>
      </c>
      <c r="I972" s="37" t="s">
        <v>2308</v>
      </c>
      <c r="J972" s="37" t="s">
        <v>2275</v>
      </c>
      <c r="K972" s="37">
        <v>36</v>
      </c>
    </row>
    <row r="973" spans="1:11" x14ac:dyDescent="0.25">
      <c r="A973" s="37" t="s">
        <v>9972</v>
      </c>
      <c r="B973" s="37">
        <v>199</v>
      </c>
      <c r="C973" s="37">
        <v>3</v>
      </c>
      <c r="D973" s="37">
        <v>14</v>
      </c>
      <c r="E973" s="37">
        <v>4944</v>
      </c>
      <c r="F973" s="37">
        <v>62</v>
      </c>
      <c r="G973" s="37">
        <v>1.0115914572864322</v>
      </c>
      <c r="H973" s="37" t="s">
        <v>1239</v>
      </c>
      <c r="I973" s="37" t="s">
        <v>2308</v>
      </c>
      <c r="J973" s="37" t="s">
        <v>2275</v>
      </c>
      <c r="K973" s="37">
        <v>36</v>
      </c>
    </row>
    <row r="974" spans="1:11" x14ac:dyDescent="0.25">
      <c r="A974" s="37" t="s">
        <v>9971</v>
      </c>
      <c r="B974" s="37">
        <v>199</v>
      </c>
      <c r="C974" s="37">
        <v>3</v>
      </c>
      <c r="D974" s="37">
        <v>25</v>
      </c>
      <c r="E974" s="37">
        <v>4362</v>
      </c>
      <c r="F974" s="37">
        <v>87</v>
      </c>
      <c r="G974" s="37">
        <v>1.1696884422110554</v>
      </c>
      <c r="H974" s="37" t="s">
        <v>1232</v>
      </c>
      <c r="I974" s="37" t="s">
        <v>2321</v>
      </c>
      <c r="J974" s="37" t="s">
        <v>2275</v>
      </c>
      <c r="K974" s="37">
        <v>35</v>
      </c>
    </row>
    <row r="975" spans="1:11" x14ac:dyDescent="0.25">
      <c r="A975" s="37" t="s">
        <v>9970</v>
      </c>
      <c r="B975" s="37">
        <v>199</v>
      </c>
      <c r="C975" s="37">
        <v>4</v>
      </c>
      <c r="D975" s="37">
        <v>50</v>
      </c>
      <c r="E975" s="37">
        <v>4033</v>
      </c>
      <c r="F975" s="37">
        <v>94</v>
      </c>
      <c r="G975" s="37">
        <v>1.6690216080402012</v>
      </c>
      <c r="H975" s="37" t="s">
        <v>2299</v>
      </c>
      <c r="I975" s="37" t="s">
        <v>2308</v>
      </c>
      <c r="J975" s="37" t="s">
        <v>2275</v>
      </c>
      <c r="K975" s="37">
        <v>34</v>
      </c>
    </row>
    <row r="976" spans="1:11" x14ac:dyDescent="0.25">
      <c r="A976" s="37" t="s">
        <v>9969</v>
      </c>
      <c r="B976" s="37">
        <v>199</v>
      </c>
      <c r="C976" s="37">
        <v>1</v>
      </c>
      <c r="D976" s="37">
        <v>18</v>
      </c>
      <c r="E976" s="37">
        <v>3998</v>
      </c>
      <c r="F976" s="37">
        <v>66</v>
      </c>
      <c r="G976" s="37">
        <v>0.82780804020100507</v>
      </c>
      <c r="H976" s="37" t="s">
        <v>1220</v>
      </c>
      <c r="I976" s="37" t="s">
        <v>3729</v>
      </c>
      <c r="J976" s="37" t="s">
        <v>2275</v>
      </c>
      <c r="K976" s="37">
        <v>32</v>
      </c>
    </row>
    <row r="977" spans="1:11" x14ac:dyDescent="0.25">
      <c r="A977" s="37" t="s">
        <v>9968</v>
      </c>
      <c r="B977" s="37">
        <v>198</v>
      </c>
      <c r="C977" s="37">
        <v>1</v>
      </c>
      <c r="D977" s="37">
        <v>20</v>
      </c>
      <c r="E977" s="37">
        <v>4472</v>
      </c>
      <c r="F977" s="37">
        <v>86</v>
      </c>
      <c r="G977" s="37">
        <v>0.97335707070707078</v>
      </c>
      <c r="H977" s="37" t="s">
        <v>1219</v>
      </c>
      <c r="I977" s="37" t="s">
        <v>2308</v>
      </c>
      <c r="J977" s="37" t="s">
        <v>2275</v>
      </c>
      <c r="K977" s="37">
        <v>34</v>
      </c>
    </row>
    <row r="978" spans="1:11" x14ac:dyDescent="0.25">
      <c r="A978" s="37" t="s">
        <v>9967</v>
      </c>
      <c r="B978" s="37">
        <v>198</v>
      </c>
      <c r="C978" s="37">
        <v>3</v>
      </c>
      <c r="D978" s="37">
        <v>30</v>
      </c>
      <c r="E978" s="37">
        <v>6751</v>
      </c>
      <c r="F978" s="37">
        <v>49</v>
      </c>
      <c r="G978" s="37">
        <v>1.4175131313131313</v>
      </c>
      <c r="H978" s="37" t="s">
        <v>1264</v>
      </c>
      <c r="I978" s="37" t="s">
        <v>2308</v>
      </c>
      <c r="J978" s="37" t="s">
        <v>2275</v>
      </c>
      <c r="K978" s="37">
        <v>38</v>
      </c>
    </row>
    <row r="979" spans="1:11" x14ac:dyDescent="0.25">
      <c r="A979" s="37" t="s">
        <v>9966</v>
      </c>
      <c r="B979" s="37">
        <v>198</v>
      </c>
      <c r="C979" s="37">
        <v>2</v>
      </c>
      <c r="D979" s="37">
        <v>15</v>
      </c>
      <c r="E979" s="37">
        <v>3987</v>
      </c>
      <c r="F979" s="37">
        <v>75</v>
      </c>
      <c r="G979" s="37">
        <v>0.87593636363636374</v>
      </c>
      <c r="H979" s="37" t="s">
        <v>1237</v>
      </c>
      <c r="I979" s="37" t="s">
        <v>2308</v>
      </c>
      <c r="J979" s="37" t="s">
        <v>2268</v>
      </c>
      <c r="K979" s="37">
        <v>32</v>
      </c>
    </row>
    <row r="980" spans="1:11" x14ac:dyDescent="0.25">
      <c r="A980" s="37" t="s">
        <v>9965</v>
      </c>
      <c r="B980" s="37">
        <v>198</v>
      </c>
      <c r="C980" s="37">
        <v>1</v>
      </c>
      <c r="D980" s="37">
        <v>16</v>
      </c>
      <c r="E980" s="37">
        <v>4886</v>
      </c>
      <c r="F980" s="37">
        <v>106</v>
      </c>
      <c r="G980" s="37">
        <v>0.99266161616161619</v>
      </c>
      <c r="H980" s="37" t="s">
        <v>1223</v>
      </c>
      <c r="I980" s="37" t="s">
        <v>2308</v>
      </c>
      <c r="J980" s="37" t="s">
        <v>2275</v>
      </c>
      <c r="K980" s="37">
        <v>38</v>
      </c>
    </row>
    <row r="981" spans="1:11" x14ac:dyDescent="0.25">
      <c r="A981" s="37" t="s">
        <v>9964</v>
      </c>
      <c r="B981" s="37">
        <v>198</v>
      </c>
      <c r="C981" s="37">
        <v>4</v>
      </c>
      <c r="D981" s="37">
        <v>28</v>
      </c>
      <c r="E981" s="37">
        <v>7055</v>
      </c>
      <c r="F981" s="37">
        <v>134</v>
      </c>
      <c r="G981" s="37">
        <v>1.4998626262626262</v>
      </c>
      <c r="H981" s="37" t="s">
        <v>1219</v>
      </c>
      <c r="I981" s="37" t="s">
        <v>2405</v>
      </c>
      <c r="J981" s="37" t="s">
        <v>2275</v>
      </c>
      <c r="K981" s="37">
        <v>45</v>
      </c>
    </row>
    <row r="982" spans="1:11" x14ac:dyDescent="0.25">
      <c r="A982" s="37" t="s">
        <v>9963</v>
      </c>
      <c r="B982" s="37">
        <v>198</v>
      </c>
      <c r="C982" s="37">
        <v>2</v>
      </c>
      <c r="D982" s="37">
        <v>8</v>
      </c>
      <c r="E982" s="37">
        <v>3539</v>
      </c>
      <c r="F982" s="37">
        <v>57</v>
      </c>
      <c r="G982" s="37">
        <v>0.75187272727272725</v>
      </c>
      <c r="H982" s="37" t="s">
        <v>1269</v>
      </c>
      <c r="I982" s="37" t="s">
        <v>2316</v>
      </c>
      <c r="J982" s="37" t="s">
        <v>2268</v>
      </c>
      <c r="K982" s="37">
        <v>25</v>
      </c>
    </row>
    <row r="983" spans="1:11" x14ac:dyDescent="0.25">
      <c r="A983" s="37" t="s">
        <v>9962</v>
      </c>
      <c r="B983" s="37">
        <v>198</v>
      </c>
      <c r="C983" s="37">
        <v>8</v>
      </c>
      <c r="D983" s="37">
        <v>32</v>
      </c>
      <c r="E983" s="37">
        <v>8390</v>
      </c>
      <c r="F983" s="37">
        <v>92</v>
      </c>
      <c r="G983" s="37">
        <v>1.4927358585858588</v>
      </c>
      <c r="H983" s="37" t="s">
        <v>1219</v>
      </c>
      <c r="I983" s="37" t="s">
        <v>2308</v>
      </c>
      <c r="J983" s="37" t="s">
        <v>2275</v>
      </c>
      <c r="K983" s="37">
        <v>40</v>
      </c>
    </row>
    <row r="984" spans="1:11" x14ac:dyDescent="0.25">
      <c r="A984" s="37" t="s">
        <v>9961</v>
      </c>
      <c r="B984" s="37">
        <v>197</v>
      </c>
      <c r="C984" s="37">
        <v>1</v>
      </c>
      <c r="D984" s="37">
        <v>7</v>
      </c>
      <c r="E984" s="37">
        <v>2785</v>
      </c>
      <c r="F984" s="37">
        <v>37</v>
      </c>
      <c r="G984" s="37">
        <v>0.61417411167512692</v>
      </c>
      <c r="H984" s="37" t="s">
        <v>1257</v>
      </c>
      <c r="I984" s="37" t="s">
        <v>2308</v>
      </c>
      <c r="J984" s="37" t="s">
        <v>2275</v>
      </c>
      <c r="K984" s="37">
        <v>26</v>
      </c>
    </row>
    <row r="985" spans="1:11" x14ac:dyDescent="0.25">
      <c r="A985" s="37" t="s">
        <v>9960</v>
      </c>
      <c r="B985" s="37">
        <v>197</v>
      </c>
      <c r="C985" s="37">
        <v>2</v>
      </c>
      <c r="D985" s="37">
        <v>19</v>
      </c>
      <c r="E985" s="37">
        <v>4246</v>
      </c>
      <c r="F985" s="37">
        <v>51</v>
      </c>
      <c r="G985" s="37">
        <v>1.0273517766497462</v>
      </c>
      <c r="H985" s="37" t="s">
        <v>1267</v>
      </c>
      <c r="I985" s="37" t="s">
        <v>2308</v>
      </c>
      <c r="J985" s="37" t="s">
        <v>2275</v>
      </c>
      <c r="K985" s="37">
        <v>36</v>
      </c>
    </row>
    <row r="986" spans="1:11" x14ac:dyDescent="0.25">
      <c r="A986" s="37" t="s">
        <v>9959</v>
      </c>
      <c r="B986" s="37">
        <v>196</v>
      </c>
      <c r="C986" s="37">
        <v>1</v>
      </c>
      <c r="D986" s="37">
        <v>15</v>
      </c>
      <c r="E986" s="37">
        <v>3562</v>
      </c>
      <c r="F986" s="37">
        <v>48</v>
      </c>
      <c r="G986" s="37">
        <v>0.76259336734693872</v>
      </c>
      <c r="H986" s="37" t="s">
        <v>1239</v>
      </c>
      <c r="I986" s="37" t="s">
        <v>2308</v>
      </c>
      <c r="J986" s="37" t="s">
        <v>2275</v>
      </c>
      <c r="K986" s="37">
        <v>30</v>
      </c>
    </row>
    <row r="987" spans="1:11" x14ac:dyDescent="0.25">
      <c r="A987" s="37" t="s">
        <v>9958</v>
      </c>
      <c r="B987" s="37">
        <v>196</v>
      </c>
      <c r="C987" s="37">
        <v>0</v>
      </c>
      <c r="D987" s="37">
        <v>8</v>
      </c>
      <c r="E987" s="37">
        <v>2116</v>
      </c>
      <c r="F987" s="37">
        <v>46</v>
      </c>
      <c r="G987" s="37">
        <v>0.56562806122448983</v>
      </c>
      <c r="H987" s="37" t="s">
        <v>1253</v>
      </c>
      <c r="I987" s="37" t="s">
        <v>2308</v>
      </c>
      <c r="J987" s="37" t="s">
        <v>2268</v>
      </c>
      <c r="K987" s="37">
        <v>23</v>
      </c>
    </row>
    <row r="988" spans="1:11" x14ac:dyDescent="0.25">
      <c r="A988" s="37" t="s">
        <v>858</v>
      </c>
      <c r="B988" s="37">
        <v>196</v>
      </c>
      <c r="C988" s="37">
        <v>13</v>
      </c>
      <c r="D988" s="37">
        <v>85</v>
      </c>
      <c r="E988" s="37">
        <v>8239</v>
      </c>
      <c r="F988" s="37">
        <v>108</v>
      </c>
      <c r="G988" s="37">
        <v>2.8532897959183678</v>
      </c>
      <c r="H988" s="37" t="s">
        <v>1247</v>
      </c>
      <c r="I988" s="37" t="s">
        <v>2308</v>
      </c>
      <c r="J988" s="37" t="s">
        <v>2275</v>
      </c>
      <c r="K988" s="37">
        <v>50</v>
      </c>
    </row>
    <row r="989" spans="1:11" x14ac:dyDescent="0.25">
      <c r="A989" s="37" t="s">
        <v>9957</v>
      </c>
      <c r="B989" s="37">
        <v>196</v>
      </c>
      <c r="C989" s="37">
        <v>2</v>
      </c>
      <c r="D989" s="37">
        <v>22</v>
      </c>
      <c r="E989" s="37">
        <v>2801</v>
      </c>
      <c r="F989" s="37">
        <v>78</v>
      </c>
      <c r="G989" s="37">
        <v>1.1125790816326531</v>
      </c>
      <c r="H989" s="37" t="s">
        <v>1232</v>
      </c>
      <c r="I989" s="37" t="s">
        <v>2308</v>
      </c>
      <c r="J989" s="37" t="s">
        <v>2275</v>
      </c>
      <c r="K989" s="37">
        <v>29</v>
      </c>
    </row>
    <row r="990" spans="1:11" x14ac:dyDescent="0.25">
      <c r="A990" s="37" t="s">
        <v>9956</v>
      </c>
      <c r="B990" s="37">
        <v>196</v>
      </c>
      <c r="C990" s="37">
        <v>2</v>
      </c>
      <c r="D990" s="37">
        <v>33</v>
      </c>
      <c r="E990" s="37">
        <v>5732</v>
      </c>
      <c r="F990" s="37">
        <v>81</v>
      </c>
      <c r="G990" s="37">
        <v>1.3956479591836737</v>
      </c>
      <c r="H990" s="37" t="s">
        <v>1218</v>
      </c>
      <c r="I990" s="37" t="s">
        <v>2308</v>
      </c>
      <c r="J990" s="37" t="s">
        <v>2275</v>
      </c>
      <c r="K990" s="37">
        <v>38</v>
      </c>
    </row>
    <row r="991" spans="1:11" x14ac:dyDescent="0.25">
      <c r="A991" s="37" t="s">
        <v>9955</v>
      </c>
      <c r="B991" s="37">
        <v>196</v>
      </c>
      <c r="C991" s="37">
        <v>0</v>
      </c>
      <c r="D991" s="37">
        <v>9</v>
      </c>
      <c r="E991" s="37">
        <v>3103</v>
      </c>
      <c r="F991" s="37">
        <v>58</v>
      </c>
      <c r="G991" s="37">
        <v>0.706370918367347</v>
      </c>
      <c r="H991" s="37" t="s">
        <v>1221</v>
      </c>
      <c r="I991" s="37" t="s">
        <v>2308</v>
      </c>
      <c r="J991" s="37" t="s">
        <v>2275</v>
      </c>
      <c r="K991" s="37">
        <v>31</v>
      </c>
    </row>
    <row r="992" spans="1:11" x14ac:dyDescent="0.25">
      <c r="A992" s="37" t="s">
        <v>9954</v>
      </c>
      <c r="B992" s="37">
        <v>195</v>
      </c>
      <c r="C992" s="37">
        <v>2</v>
      </c>
      <c r="D992" s="37">
        <v>30</v>
      </c>
      <c r="E992" s="37">
        <v>3449</v>
      </c>
      <c r="F992" s="37">
        <v>73</v>
      </c>
      <c r="G992" s="37">
        <v>1.2736174358974359</v>
      </c>
      <c r="H992" s="37" t="s">
        <v>1232</v>
      </c>
      <c r="I992" s="37" t="s">
        <v>2308</v>
      </c>
      <c r="J992" s="37" t="s">
        <v>2275</v>
      </c>
      <c r="K992" s="37">
        <v>32</v>
      </c>
    </row>
    <row r="993" spans="1:11" x14ac:dyDescent="0.25">
      <c r="A993" s="37" t="s">
        <v>9953</v>
      </c>
      <c r="B993" s="37">
        <v>195</v>
      </c>
      <c r="C993" s="37">
        <v>1</v>
      </c>
      <c r="D993" s="37">
        <v>11</v>
      </c>
      <c r="E993" s="37">
        <v>2661</v>
      </c>
      <c r="F993" s="37">
        <v>48</v>
      </c>
      <c r="G993" s="37">
        <v>0.68216410256410265</v>
      </c>
      <c r="H993" s="37" t="s">
        <v>1240</v>
      </c>
      <c r="I993" s="37" t="s">
        <v>2308</v>
      </c>
      <c r="J993" s="37" t="s">
        <v>2275</v>
      </c>
      <c r="K993" s="37">
        <v>28</v>
      </c>
    </row>
    <row r="994" spans="1:11" x14ac:dyDescent="0.25">
      <c r="A994" s="37" t="s">
        <v>9952</v>
      </c>
      <c r="B994" s="37">
        <v>194</v>
      </c>
      <c r="C994" s="37">
        <v>2</v>
      </c>
      <c r="D994" s="37">
        <v>25</v>
      </c>
      <c r="E994" s="37">
        <v>4562</v>
      </c>
      <c r="F994" s="37">
        <v>94</v>
      </c>
      <c r="G994" s="37">
        <v>1.1161340206185568</v>
      </c>
      <c r="H994" s="37" t="s">
        <v>2276</v>
      </c>
      <c r="I994" s="37" t="s">
        <v>2308</v>
      </c>
      <c r="J994" s="37" t="s">
        <v>2275</v>
      </c>
      <c r="K994" s="37">
        <v>37</v>
      </c>
    </row>
    <row r="995" spans="1:11" x14ac:dyDescent="0.25">
      <c r="A995" s="37" t="s">
        <v>9951</v>
      </c>
      <c r="B995" s="37">
        <v>194</v>
      </c>
      <c r="C995" s="37">
        <v>0</v>
      </c>
      <c r="D995" s="37">
        <v>8</v>
      </c>
      <c r="E995" s="37">
        <v>2929</v>
      </c>
      <c r="F995" s="37">
        <v>27</v>
      </c>
      <c r="G995" s="37">
        <v>0.64464381443298968</v>
      </c>
      <c r="H995" s="37" t="s">
        <v>1245</v>
      </c>
      <c r="I995" s="37" t="s">
        <v>2308</v>
      </c>
      <c r="J995" s="37" t="s">
        <v>2275</v>
      </c>
      <c r="K995" s="37">
        <v>25</v>
      </c>
    </row>
    <row r="996" spans="1:11" x14ac:dyDescent="0.25">
      <c r="A996" s="37" t="s">
        <v>9950</v>
      </c>
      <c r="B996" s="37">
        <v>194</v>
      </c>
      <c r="C996" s="37">
        <v>5</v>
      </c>
      <c r="D996" s="37">
        <v>37</v>
      </c>
      <c r="E996" s="37">
        <v>4625</v>
      </c>
      <c r="F996" s="37">
        <v>85</v>
      </c>
      <c r="G996" s="37">
        <v>1.4913092783505155</v>
      </c>
      <c r="H996" s="37" t="s">
        <v>1250</v>
      </c>
      <c r="I996" s="37" t="s">
        <v>2308</v>
      </c>
      <c r="J996" s="37" t="s">
        <v>2275</v>
      </c>
      <c r="K996" s="37">
        <v>38</v>
      </c>
    </row>
    <row r="997" spans="1:11" x14ac:dyDescent="0.25">
      <c r="A997" s="37" t="s">
        <v>9949</v>
      </c>
      <c r="B997" s="37">
        <v>193</v>
      </c>
      <c r="C997" s="37">
        <v>3</v>
      </c>
      <c r="D997" s="37">
        <v>22</v>
      </c>
      <c r="E997" s="37">
        <v>3935</v>
      </c>
      <c r="F997" s="37">
        <v>86</v>
      </c>
      <c r="G997" s="37">
        <v>1.2812077720207253</v>
      </c>
      <c r="H997" s="37" t="s">
        <v>1224</v>
      </c>
      <c r="I997" s="37" t="s">
        <v>2308</v>
      </c>
      <c r="J997" s="37" t="s">
        <v>2275</v>
      </c>
      <c r="K997" s="37">
        <v>31</v>
      </c>
    </row>
    <row r="998" spans="1:11" x14ac:dyDescent="0.25">
      <c r="A998" s="37" t="s">
        <v>9948</v>
      </c>
      <c r="B998" s="37">
        <v>193</v>
      </c>
      <c r="C998" s="37">
        <v>4</v>
      </c>
      <c r="D998" s="37">
        <v>18</v>
      </c>
      <c r="E998" s="37">
        <v>2524</v>
      </c>
      <c r="F998" s="37">
        <v>41</v>
      </c>
      <c r="G998" s="37">
        <v>1.0149466321243523</v>
      </c>
      <c r="H998" s="37" t="s">
        <v>1270</v>
      </c>
      <c r="I998" s="37" t="s">
        <v>2308</v>
      </c>
      <c r="J998" s="37" t="s">
        <v>2275</v>
      </c>
      <c r="K998" s="37">
        <v>25</v>
      </c>
    </row>
    <row r="999" spans="1:11" x14ac:dyDescent="0.25">
      <c r="A999" s="37" t="s">
        <v>9947</v>
      </c>
      <c r="B999" s="37">
        <v>193</v>
      </c>
      <c r="C999" s="37">
        <v>8</v>
      </c>
      <c r="D999" s="37">
        <v>53</v>
      </c>
      <c r="E999" s="37">
        <v>5973</v>
      </c>
      <c r="F999" s="37">
        <v>85</v>
      </c>
      <c r="G999" s="37">
        <v>1.8333414507772021</v>
      </c>
      <c r="H999" s="37" t="s">
        <v>2299</v>
      </c>
      <c r="I999" s="37" t="s">
        <v>2308</v>
      </c>
      <c r="J999" s="37" t="s">
        <v>2268</v>
      </c>
      <c r="K999" s="37">
        <v>40</v>
      </c>
    </row>
    <row r="1000" spans="1:11" x14ac:dyDescent="0.25">
      <c r="A1000" s="37" t="s">
        <v>9946</v>
      </c>
      <c r="B1000" s="37">
        <v>192</v>
      </c>
      <c r="C1000" s="37">
        <v>0</v>
      </c>
      <c r="D1000" s="37">
        <v>20</v>
      </c>
      <c r="E1000" s="37">
        <v>4071</v>
      </c>
      <c r="F1000" s="37">
        <v>74</v>
      </c>
      <c r="G1000" s="37">
        <v>0.90926770833333348</v>
      </c>
      <c r="H1000" s="37" t="s">
        <v>1219</v>
      </c>
      <c r="I1000" s="37" t="s">
        <v>2308</v>
      </c>
      <c r="J1000" s="37" t="s">
        <v>2275</v>
      </c>
      <c r="K1000" s="37">
        <v>34</v>
      </c>
    </row>
    <row r="1001" spans="1:11" x14ac:dyDescent="0.25">
      <c r="A1001" s="37" t="s">
        <v>9945</v>
      </c>
      <c r="B1001" s="37">
        <v>191</v>
      </c>
      <c r="C1001" s="37">
        <v>2</v>
      </c>
      <c r="D1001" s="37">
        <v>22</v>
      </c>
      <c r="E1001" s="37">
        <v>5153</v>
      </c>
      <c r="F1001" s="37">
        <v>70</v>
      </c>
      <c r="G1001" s="37">
        <v>1.1585240837696336</v>
      </c>
      <c r="H1001" s="37" t="s">
        <v>1219</v>
      </c>
      <c r="I1001" s="37" t="s">
        <v>2308</v>
      </c>
      <c r="J1001" s="37" t="s">
        <v>2275</v>
      </c>
      <c r="K1001" s="37">
        <v>37</v>
      </c>
    </row>
    <row r="1002" spans="1:11" x14ac:dyDescent="0.25">
      <c r="A1002" s="37" t="s">
        <v>9944</v>
      </c>
      <c r="B1002" s="37">
        <v>191</v>
      </c>
      <c r="C1002" s="37">
        <v>0</v>
      </c>
      <c r="D1002" s="37">
        <v>9</v>
      </c>
      <c r="E1002" s="37">
        <v>2323</v>
      </c>
      <c r="F1002" s="37">
        <v>48</v>
      </c>
      <c r="G1002" s="37">
        <v>0.53642303664921465</v>
      </c>
      <c r="H1002" s="37" t="s">
        <v>2276</v>
      </c>
      <c r="I1002" s="37" t="s">
        <v>2308</v>
      </c>
      <c r="J1002" s="37" t="s">
        <v>2275</v>
      </c>
      <c r="K1002" s="37">
        <v>23</v>
      </c>
    </row>
    <row r="1003" spans="1:11" x14ac:dyDescent="0.25">
      <c r="A1003" s="37" t="s">
        <v>9943</v>
      </c>
      <c r="B1003" s="37">
        <v>191</v>
      </c>
      <c r="C1003" s="37">
        <v>2</v>
      </c>
      <c r="D1003" s="37">
        <v>30</v>
      </c>
      <c r="E1003" s="37">
        <v>5821</v>
      </c>
      <c r="F1003" s="37">
        <v>71</v>
      </c>
      <c r="G1003" s="37">
        <v>1.269856544502618</v>
      </c>
      <c r="H1003" s="37" t="s">
        <v>1224</v>
      </c>
      <c r="I1003" s="37" t="s">
        <v>2308</v>
      </c>
      <c r="J1003" s="37" t="s">
        <v>2275</v>
      </c>
      <c r="K1003" s="37">
        <v>39</v>
      </c>
    </row>
    <row r="1004" spans="1:11" x14ac:dyDescent="0.25">
      <c r="A1004" s="37" t="s">
        <v>9942</v>
      </c>
      <c r="B1004" s="37">
        <v>190</v>
      </c>
      <c r="C1004" s="37">
        <v>0</v>
      </c>
      <c r="D1004" s="37">
        <v>7</v>
      </c>
      <c r="E1004" s="37">
        <v>2366</v>
      </c>
      <c r="F1004" s="37">
        <v>45</v>
      </c>
      <c r="G1004" s="37">
        <v>0.59712842105263164</v>
      </c>
      <c r="H1004" s="37" t="s">
        <v>1257</v>
      </c>
      <c r="I1004" s="37" t="s">
        <v>2308</v>
      </c>
      <c r="J1004" s="37" t="s">
        <v>2275</v>
      </c>
      <c r="K1004" s="37">
        <v>27</v>
      </c>
    </row>
    <row r="1005" spans="1:11" x14ac:dyDescent="0.25">
      <c r="A1005" s="37" t="s">
        <v>9941</v>
      </c>
      <c r="B1005" s="37">
        <v>190</v>
      </c>
      <c r="C1005" s="37">
        <v>0</v>
      </c>
      <c r="D1005" s="37">
        <v>24</v>
      </c>
      <c r="E1005" s="37">
        <v>4881</v>
      </c>
      <c r="F1005" s="37">
        <v>65</v>
      </c>
      <c r="G1005" s="37">
        <v>1.2283215789473685</v>
      </c>
      <c r="H1005" s="37" t="s">
        <v>1239</v>
      </c>
      <c r="I1005" s="37" t="s">
        <v>2308</v>
      </c>
      <c r="J1005" s="37" t="s">
        <v>2275</v>
      </c>
      <c r="K1005" s="37">
        <v>42</v>
      </c>
    </row>
    <row r="1006" spans="1:11" x14ac:dyDescent="0.25">
      <c r="A1006" s="37" t="s">
        <v>9940</v>
      </c>
      <c r="B1006" s="37">
        <v>190</v>
      </c>
      <c r="C1006" s="37">
        <v>1</v>
      </c>
      <c r="D1006" s="37">
        <v>12</v>
      </c>
      <c r="E1006" s="37">
        <v>3280</v>
      </c>
      <c r="F1006" s="37">
        <v>54</v>
      </c>
      <c r="G1006" s="37">
        <v>0.83437315789473687</v>
      </c>
      <c r="H1006" s="37" t="s">
        <v>1239</v>
      </c>
      <c r="I1006" s="37" t="s">
        <v>2308</v>
      </c>
      <c r="J1006" s="37" t="s">
        <v>2275</v>
      </c>
      <c r="K1006" s="37">
        <v>31</v>
      </c>
    </row>
    <row r="1007" spans="1:11" x14ac:dyDescent="0.25">
      <c r="A1007" s="37" t="s">
        <v>9939</v>
      </c>
      <c r="B1007" s="37">
        <v>190</v>
      </c>
      <c r="C1007" s="37">
        <v>7</v>
      </c>
      <c r="D1007" s="37">
        <v>36</v>
      </c>
      <c r="E1007" s="37">
        <v>9774</v>
      </c>
      <c r="F1007" s="37">
        <v>86</v>
      </c>
      <c r="G1007" s="37">
        <v>1.9037978947368421</v>
      </c>
      <c r="H1007" s="37" t="s">
        <v>1220</v>
      </c>
      <c r="I1007" s="37" t="s">
        <v>2308</v>
      </c>
      <c r="J1007" s="37" t="s">
        <v>2275</v>
      </c>
      <c r="K1007" s="37">
        <v>48</v>
      </c>
    </row>
    <row r="1008" spans="1:11" x14ac:dyDescent="0.25">
      <c r="A1008" s="37" t="s">
        <v>9938</v>
      </c>
      <c r="B1008" s="37">
        <v>189</v>
      </c>
      <c r="C1008" s="37">
        <v>1</v>
      </c>
      <c r="D1008" s="37">
        <v>20</v>
      </c>
      <c r="E1008" s="37">
        <v>3296</v>
      </c>
      <c r="F1008" s="37">
        <v>60</v>
      </c>
      <c r="G1008" s="37">
        <v>1.0243634920634921</v>
      </c>
      <c r="H1008" s="37" t="s">
        <v>1232</v>
      </c>
      <c r="I1008" s="37" t="s">
        <v>2308</v>
      </c>
      <c r="J1008" s="37" t="s">
        <v>2275</v>
      </c>
      <c r="K1008" s="37">
        <v>31</v>
      </c>
    </row>
    <row r="1009" spans="1:11" x14ac:dyDescent="0.25">
      <c r="A1009" s="37" t="s">
        <v>9937</v>
      </c>
      <c r="B1009" s="37">
        <v>189</v>
      </c>
      <c r="C1009" s="37">
        <v>0</v>
      </c>
      <c r="D1009" s="37">
        <v>6</v>
      </c>
      <c r="E1009" s="37">
        <v>2406</v>
      </c>
      <c r="F1009" s="37">
        <v>54</v>
      </c>
      <c r="G1009" s="37">
        <v>0.53331904761904769</v>
      </c>
      <c r="H1009" s="37" t="s">
        <v>1233</v>
      </c>
      <c r="I1009" s="37" t="s">
        <v>2316</v>
      </c>
      <c r="J1009" s="37" t="s">
        <v>2268</v>
      </c>
      <c r="K1009" s="37">
        <v>24</v>
      </c>
    </row>
    <row r="1010" spans="1:11" x14ac:dyDescent="0.25">
      <c r="A1010" s="37" t="s">
        <v>9936</v>
      </c>
      <c r="B1010" s="37">
        <v>188</v>
      </c>
      <c r="C1010" s="37">
        <v>1</v>
      </c>
      <c r="D1010" s="37">
        <v>18</v>
      </c>
      <c r="E1010" s="37">
        <v>4188</v>
      </c>
      <c r="F1010" s="37">
        <v>49</v>
      </c>
      <c r="G1010" s="37">
        <v>0.90791063829787244</v>
      </c>
      <c r="H1010" s="37" t="s">
        <v>1219</v>
      </c>
      <c r="I1010" s="37" t="s">
        <v>2308</v>
      </c>
      <c r="J1010" s="37" t="s">
        <v>2275</v>
      </c>
      <c r="K1010" s="37">
        <v>33</v>
      </c>
    </row>
    <row r="1011" spans="1:11" x14ac:dyDescent="0.25">
      <c r="A1011" s="37" t="s">
        <v>9935</v>
      </c>
      <c r="B1011" s="37">
        <v>188</v>
      </c>
      <c r="C1011" s="37">
        <v>0</v>
      </c>
      <c r="D1011" s="37">
        <v>8</v>
      </c>
      <c r="E1011" s="37">
        <v>3239</v>
      </c>
      <c r="F1011" s="37">
        <v>55</v>
      </c>
      <c r="G1011" s="37">
        <v>0.70287234042553204</v>
      </c>
      <c r="H1011" s="37" t="s">
        <v>1219</v>
      </c>
      <c r="I1011" s="37" t="s">
        <v>2308</v>
      </c>
      <c r="J1011" s="37" t="s">
        <v>2275</v>
      </c>
      <c r="K1011" s="37">
        <v>30</v>
      </c>
    </row>
    <row r="1012" spans="1:11" x14ac:dyDescent="0.25">
      <c r="A1012" s="37" t="s">
        <v>9934</v>
      </c>
      <c r="B1012" s="37">
        <v>188</v>
      </c>
      <c r="C1012" s="37">
        <v>0</v>
      </c>
      <c r="D1012" s="37">
        <v>7</v>
      </c>
      <c r="E1012" s="37">
        <v>1981</v>
      </c>
      <c r="F1012" s="37">
        <v>45</v>
      </c>
      <c r="G1012" s="37">
        <v>0.47819946808510638</v>
      </c>
      <c r="H1012" s="37" t="s">
        <v>1257</v>
      </c>
      <c r="I1012" s="37" t="s">
        <v>2308</v>
      </c>
      <c r="J1012" s="37" t="s">
        <v>2275</v>
      </c>
      <c r="K1012" s="37">
        <v>23</v>
      </c>
    </row>
    <row r="1013" spans="1:11" x14ac:dyDescent="0.25">
      <c r="A1013" s="37" t="s">
        <v>9933</v>
      </c>
      <c r="B1013" s="37">
        <v>188</v>
      </c>
      <c r="C1013" s="37">
        <v>1</v>
      </c>
      <c r="D1013" s="37">
        <v>12</v>
      </c>
      <c r="E1013" s="37">
        <v>3595</v>
      </c>
      <c r="F1013" s="37">
        <v>75</v>
      </c>
      <c r="G1013" s="37">
        <v>0.88156808510638307</v>
      </c>
      <c r="H1013" s="37" t="s">
        <v>1226</v>
      </c>
      <c r="I1013" s="37" t="s">
        <v>2308</v>
      </c>
      <c r="J1013" s="37" t="s">
        <v>2275</v>
      </c>
      <c r="K1013" s="37">
        <v>31</v>
      </c>
    </row>
    <row r="1014" spans="1:11" x14ac:dyDescent="0.25">
      <c r="A1014" s="37" t="s">
        <v>9932</v>
      </c>
      <c r="B1014" s="37">
        <v>188</v>
      </c>
      <c r="C1014" s="37">
        <v>5</v>
      </c>
      <c r="D1014" s="37">
        <v>19</v>
      </c>
      <c r="E1014" s="37">
        <v>4624</v>
      </c>
      <c r="F1014" s="37">
        <v>53</v>
      </c>
      <c r="G1014" s="37">
        <v>1.1898920212765958</v>
      </c>
      <c r="H1014" s="37" t="s">
        <v>1262</v>
      </c>
      <c r="I1014" s="37" t="s">
        <v>2308</v>
      </c>
      <c r="J1014" s="37" t="s">
        <v>2275</v>
      </c>
      <c r="K1014" s="37">
        <v>34</v>
      </c>
    </row>
    <row r="1015" spans="1:11" x14ac:dyDescent="0.25">
      <c r="A1015" s="37" t="s">
        <v>9931</v>
      </c>
      <c r="B1015" s="37">
        <v>188</v>
      </c>
      <c r="C1015" s="37">
        <v>0</v>
      </c>
      <c r="D1015" s="37">
        <v>9</v>
      </c>
      <c r="E1015" s="37">
        <v>3307</v>
      </c>
      <c r="F1015" s="37">
        <v>70</v>
      </c>
      <c r="G1015" s="37">
        <v>0.82680851063829786</v>
      </c>
      <c r="H1015" s="37" t="s">
        <v>1224</v>
      </c>
      <c r="I1015" s="37" t="s">
        <v>2308</v>
      </c>
      <c r="J1015" s="37" t="s">
        <v>2275</v>
      </c>
      <c r="K1015" s="37">
        <v>32</v>
      </c>
    </row>
    <row r="1016" spans="1:11" x14ac:dyDescent="0.25">
      <c r="A1016" s="37" t="s">
        <v>9930</v>
      </c>
      <c r="B1016" s="37">
        <v>188</v>
      </c>
      <c r="C1016" s="37">
        <v>1</v>
      </c>
      <c r="D1016" s="37">
        <v>10</v>
      </c>
      <c r="E1016" s="37">
        <v>2345</v>
      </c>
      <c r="F1016" s="37">
        <v>38</v>
      </c>
      <c r="G1016" s="37">
        <v>0.58025691489361708</v>
      </c>
      <c r="H1016" s="37" t="s">
        <v>1256</v>
      </c>
      <c r="I1016" s="37" t="s">
        <v>2308</v>
      </c>
      <c r="J1016" s="37" t="s">
        <v>2275</v>
      </c>
      <c r="K1016" s="37">
        <v>25</v>
      </c>
    </row>
    <row r="1017" spans="1:11" x14ac:dyDescent="0.25">
      <c r="A1017" s="37" t="s">
        <v>9929</v>
      </c>
      <c r="B1017" s="37">
        <v>187</v>
      </c>
      <c r="C1017" s="37">
        <v>2</v>
      </c>
      <c r="D1017" s="37">
        <v>21</v>
      </c>
      <c r="E1017" s="37">
        <v>4254</v>
      </c>
      <c r="F1017" s="37">
        <v>72</v>
      </c>
      <c r="G1017" s="37">
        <v>1.1083288770053477</v>
      </c>
      <c r="H1017" s="37" t="s">
        <v>1219</v>
      </c>
      <c r="I1017" s="37" t="s">
        <v>2308</v>
      </c>
      <c r="J1017" s="37" t="s">
        <v>2275</v>
      </c>
      <c r="K1017" s="37">
        <v>34</v>
      </c>
    </row>
    <row r="1018" spans="1:11" x14ac:dyDescent="0.25">
      <c r="A1018" s="37" t="s">
        <v>9928</v>
      </c>
      <c r="B1018" s="37">
        <v>186</v>
      </c>
      <c r="C1018" s="37">
        <v>1</v>
      </c>
      <c r="D1018" s="37">
        <v>18</v>
      </c>
      <c r="E1018" s="37">
        <v>3537</v>
      </c>
      <c r="F1018" s="37">
        <v>68</v>
      </c>
      <c r="G1018" s="37">
        <v>0.98421989247311836</v>
      </c>
      <c r="H1018" s="37" t="s">
        <v>1224</v>
      </c>
      <c r="I1018" s="37" t="s">
        <v>2308</v>
      </c>
      <c r="J1018" s="37" t="s">
        <v>2275</v>
      </c>
      <c r="K1018" s="37">
        <v>30</v>
      </c>
    </row>
    <row r="1019" spans="1:11" x14ac:dyDescent="0.25">
      <c r="A1019" s="37" t="s">
        <v>9927</v>
      </c>
      <c r="B1019" s="37">
        <v>186</v>
      </c>
      <c r="C1019" s="37">
        <v>0</v>
      </c>
      <c r="D1019" s="37">
        <v>4</v>
      </c>
      <c r="E1019" s="37">
        <v>1942</v>
      </c>
      <c r="F1019" s="37">
        <v>37</v>
      </c>
      <c r="G1019" s="37">
        <v>0.42409731182795701</v>
      </c>
      <c r="H1019" s="37" t="s">
        <v>1248</v>
      </c>
      <c r="I1019" s="37" t="s">
        <v>2308</v>
      </c>
      <c r="J1019" s="37" t="s">
        <v>2275</v>
      </c>
      <c r="K1019" s="37">
        <v>21</v>
      </c>
    </row>
    <row r="1020" spans="1:11" x14ac:dyDescent="0.25">
      <c r="A1020" s="37" t="s">
        <v>9926</v>
      </c>
      <c r="B1020" s="37">
        <v>186</v>
      </c>
      <c r="C1020" s="37">
        <v>3</v>
      </c>
      <c r="D1020" s="37">
        <v>46</v>
      </c>
      <c r="E1020" s="37">
        <v>5120</v>
      </c>
      <c r="F1020" s="37">
        <v>89</v>
      </c>
      <c r="G1020" s="37">
        <v>1.7071252688172043</v>
      </c>
      <c r="H1020" s="37" t="s">
        <v>1232</v>
      </c>
      <c r="I1020" s="37" t="s">
        <v>2308</v>
      </c>
      <c r="J1020" s="37" t="s">
        <v>2275</v>
      </c>
      <c r="K1020" s="37">
        <v>40</v>
      </c>
    </row>
    <row r="1021" spans="1:11" x14ac:dyDescent="0.25">
      <c r="A1021" s="37" t="s">
        <v>9925</v>
      </c>
      <c r="B1021" s="37">
        <v>185</v>
      </c>
      <c r="C1021" s="37">
        <v>1</v>
      </c>
      <c r="D1021" s="37">
        <v>17</v>
      </c>
      <c r="E1021" s="37">
        <v>3904</v>
      </c>
      <c r="F1021" s="37">
        <v>76</v>
      </c>
      <c r="G1021" s="37">
        <v>0.94261945945945946</v>
      </c>
      <c r="H1021" s="37" t="s">
        <v>1257</v>
      </c>
      <c r="I1021" s="37" t="s">
        <v>2308</v>
      </c>
      <c r="J1021" s="37" t="s">
        <v>2275</v>
      </c>
      <c r="K1021" s="37">
        <v>34</v>
      </c>
    </row>
    <row r="1022" spans="1:11" x14ac:dyDescent="0.25">
      <c r="A1022" s="37" t="s">
        <v>9924</v>
      </c>
      <c r="B1022" s="37">
        <v>185</v>
      </c>
      <c r="C1022" s="37">
        <v>4</v>
      </c>
      <c r="D1022" s="37">
        <v>28</v>
      </c>
      <c r="E1022" s="37">
        <v>2228</v>
      </c>
      <c r="F1022" s="37">
        <v>86</v>
      </c>
      <c r="G1022" s="37">
        <v>1.3198129729729731</v>
      </c>
      <c r="H1022" s="37" t="s">
        <v>1232</v>
      </c>
      <c r="I1022" s="37" t="s">
        <v>2308</v>
      </c>
      <c r="J1022" s="37" t="s">
        <v>2275</v>
      </c>
      <c r="K1022" s="37">
        <v>24</v>
      </c>
    </row>
    <row r="1023" spans="1:11" x14ac:dyDescent="0.25">
      <c r="A1023" s="37" t="s">
        <v>9923</v>
      </c>
      <c r="B1023" s="37">
        <v>185</v>
      </c>
      <c r="C1023" s="37">
        <v>2</v>
      </c>
      <c r="D1023" s="37">
        <v>21</v>
      </c>
      <c r="E1023" s="37">
        <v>4164</v>
      </c>
      <c r="F1023" s="37">
        <v>75</v>
      </c>
      <c r="G1023" s="37">
        <v>1.0089610810810812</v>
      </c>
      <c r="H1023" s="37" t="s">
        <v>1220</v>
      </c>
      <c r="I1023" s="37" t="s">
        <v>2308</v>
      </c>
      <c r="J1023" s="37" t="s">
        <v>2275</v>
      </c>
      <c r="K1023" s="37">
        <v>32</v>
      </c>
    </row>
    <row r="1024" spans="1:11" x14ac:dyDescent="0.25">
      <c r="A1024" s="37" t="s">
        <v>9922</v>
      </c>
      <c r="B1024" s="37">
        <v>185</v>
      </c>
      <c r="C1024" s="37">
        <v>1</v>
      </c>
      <c r="D1024" s="37">
        <v>38</v>
      </c>
      <c r="E1024" s="37">
        <v>7869</v>
      </c>
      <c r="F1024" s="37">
        <v>99</v>
      </c>
      <c r="G1024" s="37">
        <v>1.5197091891891894</v>
      </c>
      <c r="H1024" s="37" t="s">
        <v>2276</v>
      </c>
      <c r="I1024" s="37" t="s">
        <v>2308</v>
      </c>
      <c r="J1024" s="37" t="s">
        <v>2268</v>
      </c>
      <c r="K1024" s="37">
        <v>49</v>
      </c>
    </row>
    <row r="1025" spans="1:11" x14ac:dyDescent="0.25">
      <c r="A1025" s="37" t="s">
        <v>9921</v>
      </c>
      <c r="B1025" s="37">
        <v>185</v>
      </c>
      <c r="C1025" s="37">
        <v>1</v>
      </c>
      <c r="D1025" s="37">
        <v>5</v>
      </c>
      <c r="E1025" s="37">
        <v>2282</v>
      </c>
      <c r="F1025" s="37">
        <v>74</v>
      </c>
      <c r="G1025" s="37">
        <v>0.56071729729729736</v>
      </c>
      <c r="H1025" s="37" t="s">
        <v>1219</v>
      </c>
      <c r="I1025" s="37" t="s">
        <v>2316</v>
      </c>
      <c r="J1025" s="37" t="s">
        <v>2268</v>
      </c>
      <c r="K1025" s="37">
        <v>21</v>
      </c>
    </row>
    <row r="1026" spans="1:11" x14ac:dyDescent="0.25">
      <c r="A1026" s="37" t="s">
        <v>9920</v>
      </c>
      <c r="B1026" s="37">
        <v>184</v>
      </c>
      <c r="C1026" s="37">
        <v>3</v>
      </c>
      <c r="D1026" s="37">
        <v>24</v>
      </c>
      <c r="E1026" s="37">
        <v>5992</v>
      </c>
      <c r="F1026" s="37">
        <v>78</v>
      </c>
      <c r="G1026" s="37">
        <v>1.1476706521739131</v>
      </c>
      <c r="H1026" s="37" t="s">
        <v>1242</v>
      </c>
      <c r="I1026" s="37" t="s">
        <v>2308</v>
      </c>
      <c r="J1026" s="37" t="s">
        <v>2275</v>
      </c>
      <c r="K1026" s="37">
        <v>43</v>
      </c>
    </row>
    <row r="1027" spans="1:11" x14ac:dyDescent="0.25">
      <c r="A1027" s="37" t="s">
        <v>9919</v>
      </c>
      <c r="B1027" s="37">
        <v>184</v>
      </c>
      <c r="C1027" s="37">
        <v>0</v>
      </c>
      <c r="D1027" s="37">
        <v>4</v>
      </c>
      <c r="E1027" s="37">
        <v>1945</v>
      </c>
      <c r="F1027" s="37">
        <v>45</v>
      </c>
      <c r="G1027" s="37">
        <v>0.49989673913043481</v>
      </c>
      <c r="H1027" s="37" t="s">
        <v>1245</v>
      </c>
      <c r="I1027" s="37" t="s">
        <v>2308</v>
      </c>
      <c r="J1027" s="37" t="s">
        <v>2275</v>
      </c>
      <c r="K1027" s="37">
        <v>23</v>
      </c>
    </row>
    <row r="1028" spans="1:11" x14ac:dyDescent="0.25">
      <c r="A1028" s="37" t="s">
        <v>9918</v>
      </c>
      <c r="B1028" s="37">
        <v>184</v>
      </c>
      <c r="C1028" s="37">
        <v>0</v>
      </c>
      <c r="D1028" s="37">
        <v>9</v>
      </c>
      <c r="E1028" s="37">
        <v>2431</v>
      </c>
      <c r="F1028" s="37">
        <v>43</v>
      </c>
      <c r="G1028" s="37">
        <v>0.60592065217391311</v>
      </c>
      <c r="H1028" s="37" t="s">
        <v>1245</v>
      </c>
      <c r="I1028" s="37" t="s">
        <v>2308</v>
      </c>
      <c r="J1028" s="37" t="s">
        <v>2275</v>
      </c>
      <c r="K1028" s="37">
        <v>27</v>
      </c>
    </row>
    <row r="1029" spans="1:11" x14ac:dyDescent="0.25">
      <c r="A1029" s="37" t="s">
        <v>9917</v>
      </c>
      <c r="B1029" s="37">
        <v>184</v>
      </c>
      <c r="C1029" s="37">
        <v>3</v>
      </c>
      <c r="D1029" s="37">
        <v>26</v>
      </c>
      <c r="E1029" s="37">
        <v>5970</v>
      </c>
      <c r="F1029" s="37">
        <v>66</v>
      </c>
      <c r="G1029" s="37">
        <v>1.3120293478260872</v>
      </c>
      <c r="H1029" s="37" t="s">
        <v>1222</v>
      </c>
      <c r="I1029" s="37" t="s">
        <v>2308</v>
      </c>
      <c r="J1029" s="37" t="s">
        <v>2275</v>
      </c>
      <c r="K1029" s="37">
        <v>41</v>
      </c>
    </row>
    <row r="1030" spans="1:11" x14ac:dyDescent="0.25">
      <c r="A1030" s="37" t="s">
        <v>9916</v>
      </c>
      <c r="B1030" s="37">
        <v>184</v>
      </c>
      <c r="C1030" s="37">
        <v>0</v>
      </c>
      <c r="D1030" s="37">
        <v>17</v>
      </c>
      <c r="E1030" s="37">
        <v>3206</v>
      </c>
      <c r="F1030" s="37">
        <v>74</v>
      </c>
      <c r="G1030" s="37">
        <v>0.78490760869565224</v>
      </c>
      <c r="H1030" s="37" t="s">
        <v>1257</v>
      </c>
      <c r="I1030" s="37" t="s">
        <v>2308</v>
      </c>
      <c r="J1030" s="37" t="s">
        <v>2268</v>
      </c>
      <c r="K1030" s="37">
        <v>31</v>
      </c>
    </row>
    <row r="1031" spans="1:11" x14ac:dyDescent="0.25">
      <c r="A1031" s="37" t="s">
        <v>898</v>
      </c>
      <c r="B1031" s="37">
        <v>184</v>
      </c>
      <c r="C1031" s="37">
        <v>1</v>
      </c>
      <c r="D1031" s="37">
        <v>47</v>
      </c>
      <c r="E1031" s="37">
        <v>4886</v>
      </c>
      <c r="F1031" s="37">
        <v>84</v>
      </c>
      <c r="G1031" s="37">
        <v>1.6034440217391306</v>
      </c>
      <c r="H1031" s="37" t="s">
        <v>1218</v>
      </c>
      <c r="I1031" s="37" t="s">
        <v>2308</v>
      </c>
      <c r="J1031" s="37" t="s">
        <v>2275</v>
      </c>
      <c r="K1031" s="37">
        <v>38</v>
      </c>
    </row>
    <row r="1032" spans="1:11" x14ac:dyDescent="0.25">
      <c r="A1032" s="37" t="s">
        <v>9915</v>
      </c>
      <c r="B1032" s="37">
        <v>183</v>
      </c>
      <c r="C1032" s="37">
        <v>1</v>
      </c>
      <c r="D1032" s="37">
        <v>16</v>
      </c>
      <c r="E1032" s="37">
        <v>3292</v>
      </c>
      <c r="F1032" s="37">
        <v>52</v>
      </c>
      <c r="G1032" s="37">
        <v>0.81198633879781423</v>
      </c>
      <c r="H1032" s="37" t="s">
        <v>1240</v>
      </c>
      <c r="I1032" s="37" t="s">
        <v>2308</v>
      </c>
      <c r="J1032" s="37" t="s">
        <v>2275</v>
      </c>
      <c r="K1032" s="37">
        <v>28</v>
      </c>
    </row>
    <row r="1033" spans="1:11" x14ac:dyDescent="0.25">
      <c r="A1033" s="37" t="s">
        <v>9914</v>
      </c>
      <c r="B1033" s="37">
        <v>182</v>
      </c>
      <c r="C1033" s="37">
        <v>4</v>
      </c>
      <c r="D1033" s="37">
        <v>22</v>
      </c>
      <c r="E1033" s="37">
        <v>5516</v>
      </c>
      <c r="F1033" s="37">
        <v>95</v>
      </c>
      <c r="G1033" s="37">
        <v>1.252343956043956</v>
      </c>
      <c r="H1033" s="37" t="s">
        <v>1219</v>
      </c>
      <c r="I1033" s="37" t="s">
        <v>2308</v>
      </c>
      <c r="J1033" s="37" t="s">
        <v>2275</v>
      </c>
      <c r="K1033" s="37">
        <v>37</v>
      </c>
    </row>
    <row r="1034" spans="1:11" x14ac:dyDescent="0.25">
      <c r="A1034" s="37" t="s">
        <v>9913</v>
      </c>
      <c r="B1034" s="37">
        <v>182</v>
      </c>
      <c r="C1034" s="37">
        <v>4</v>
      </c>
      <c r="D1034" s="37">
        <v>16</v>
      </c>
      <c r="E1034" s="37">
        <v>4027</v>
      </c>
      <c r="F1034" s="37">
        <v>52</v>
      </c>
      <c r="G1034" s="37">
        <v>0.98148131868131872</v>
      </c>
      <c r="H1034" s="37" t="s">
        <v>1239</v>
      </c>
      <c r="I1034" s="37" t="s">
        <v>2308</v>
      </c>
      <c r="J1034" s="37" t="s">
        <v>2275</v>
      </c>
      <c r="K1034" s="37">
        <v>29</v>
      </c>
    </row>
    <row r="1035" spans="1:11" x14ac:dyDescent="0.25">
      <c r="A1035" s="37" t="s">
        <v>9912</v>
      </c>
      <c r="B1035" s="37">
        <v>182</v>
      </c>
      <c r="C1035" s="37">
        <v>0</v>
      </c>
      <c r="D1035" s="37">
        <v>22</v>
      </c>
      <c r="E1035" s="37">
        <v>4675</v>
      </c>
      <c r="F1035" s="37">
        <v>87</v>
      </c>
      <c r="G1035" s="37">
        <v>0.98927032967032968</v>
      </c>
      <c r="H1035" s="37" t="s">
        <v>2276</v>
      </c>
      <c r="I1035" s="37" t="s">
        <v>2308</v>
      </c>
      <c r="J1035" s="37" t="s">
        <v>2268</v>
      </c>
      <c r="K1035" s="37">
        <v>39</v>
      </c>
    </row>
    <row r="1036" spans="1:11" x14ac:dyDescent="0.25">
      <c r="A1036" s="37" t="s">
        <v>9911</v>
      </c>
      <c r="B1036" s="37">
        <v>182</v>
      </c>
      <c r="C1036" s="37">
        <v>2</v>
      </c>
      <c r="D1036" s="37">
        <v>16</v>
      </c>
      <c r="E1036" s="37">
        <v>3759</v>
      </c>
      <c r="F1036" s="37">
        <v>83</v>
      </c>
      <c r="G1036" s="37">
        <v>1.0446373626373628</v>
      </c>
      <c r="H1036" s="37" t="s">
        <v>1244</v>
      </c>
      <c r="I1036" s="37" t="s">
        <v>2308</v>
      </c>
      <c r="J1036" s="37" t="s">
        <v>2275</v>
      </c>
      <c r="K1036" s="37">
        <v>32</v>
      </c>
    </row>
    <row r="1037" spans="1:11" x14ac:dyDescent="0.25">
      <c r="A1037" s="37" t="s">
        <v>9910</v>
      </c>
      <c r="B1037" s="37">
        <v>182</v>
      </c>
      <c r="C1037" s="37">
        <v>7</v>
      </c>
      <c r="D1037" s="37">
        <v>35</v>
      </c>
      <c r="E1037" s="37">
        <v>4766</v>
      </c>
      <c r="F1037" s="37">
        <v>62</v>
      </c>
      <c r="G1037" s="37">
        <v>1.8013115384615386</v>
      </c>
      <c r="H1037" s="37" t="s">
        <v>1245</v>
      </c>
      <c r="I1037" s="37" t="s">
        <v>2308</v>
      </c>
      <c r="J1037" s="37" t="s">
        <v>2268</v>
      </c>
      <c r="K1037" s="37">
        <v>38</v>
      </c>
    </row>
    <row r="1038" spans="1:11" x14ac:dyDescent="0.25">
      <c r="A1038" s="37" t="s">
        <v>9909</v>
      </c>
      <c r="B1038" s="37">
        <v>182</v>
      </c>
      <c r="C1038" s="37">
        <v>0</v>
      </c>
      <c r="D1038" s="37">
        <v>16</v>
      </c>
      <c r="E1038" s="37">
        <v>4057</v>
      </c>
      <c r="F1038" s="37">
        <v>80</v>
      </c>
      <c r="G1038" s="37">
        <v>1.0288390109890111</v>
      </c>
      <c r="H1038" s="37" t="s">
        <v>2276</v>
      </c>
      <c r="I1038" s="37" t="s">
        <v>2405</v>
      </c>
      <c r="J1038" s="37" t="s">
        <v>2275</v>
      </c>
      <c r="K1038" s="37">
        <v>31</v>
      </c>
    </row>
    <row r="1039" spans="1:11" x14ac:dyDescent="0.25">
      <c r="A1039" s="37" t="s">
        <v>9908</v>
      </c>
      <c r="B1039" s="37">
        <v>181</v>
      </c>
      <c r="C1039" s="37">
        <v>3</v>
      </c>
      <c r="D1039" s="37">
        <v>26</v>
      </c>
      <c r="E1039" s="37">
        <v>6760</v>
      </c>
      <c r="F1039" s="37">
        <v>97</v>
      </c>
      <c r="G1039" s="37">
        <v>1.36247182320442</v>
      </c>
      <c r="H1039" s="37" t="s">
        <v>1219</v>
      </c>
      <c r="I1039" s="37" t="s">
        <v>2308</v>
      </c>
      <c r="J1039" s="37" t="s">
        <v>2275</v>
      </c>
      <c r="K1039" s="37">
        <v>41</v>
      </c>
    </row>
    <row r="1040" spans="1:11" x14ac:dyDescent="0.25">
      <c r="A1040" s="37" t="s">
        <v>9907</v>
      </c>
      <c r="B1040" s="37">
        <v>181</v>
      </c>
      <c r="C1040" s="37">
        <v>2</v>
      </c>
      <c r="D1040" s="37">
        <v>10</v>
      </c>
      <c r="E1040" s="37">
        <v>2961</v>
      </c>
      <c r="F1040" s="37">
        <v>69</v>
      </c>
      <c r="G1040" s="37">
        <v>0.72134640883977907</v>
      </c>
      <c r="H1040" s="37" t="s">
        <v>1219</v>
      </c>
      <c r="I1040" s="37" t="s">
        <v>2308</v>
      </c>
      <c r="J1040" s="37" t="s">
        <v>2275</v>
      </c>
      <c r="K1040" s="37">
        <v>29</v>
      </c>
    </row>
    <row r="1041" spans="1:11" x14ac:dyDescent="0.25">
      <c r="A1041" s="37" t="s">
        <v>9906</v>
      </c>
      <c r="B1041" s="37">
        <v>181</v>
      </c>
      <c r="C1041" s="37">
        <v>0</v>
      </c>
      <c r="D1041" s="37">
        <v>22</v>
      </c>
      <c r="E1041" s="37">
        <v>4296</v>
      </c>
      <c r="F1041" s="37">
        <v>59</v>
      </c>
      <c r="G1041" s="37">
        <v>1.0194287292817681</v>
      </c>
      <c r="H1041" s="37" t="s">
        <v>1247</v>
      </c>
      <c r="I1041" s="37" t="s">
        <v>2308</v>
      </c>
      <c r="J1041" s="37" t="s">
        <v>2275</v>
      </c>
      <c r="K1041" s="37">
        <v>34</v>
      </c>
    </row>
    <row r="1042" spans="1:11" x14ac:dyDescent="0.25">
      <c r="A1042" s="37" t="s">
        <v>9905</v>
      </c>
      <c r="B1042" s="37">
        <v>181</v>
      </c>
      <c r="C1042" s="37">
        <v>4</v>
      </c>
      <c r="D1042" s="37">
        <v>29</v>
      </c>
      <c r="E1042" s="37">
        <v>3527</v>
      </c>
      <c r="F1042" s="37">
        <v>60</v>
      </c>
      <c r="G1042" s="37">
        <v>1.3356088397790056</v>
      </c>
      <c r="H1042" s="37" t="s">
        <v>1232</v>
      </c>
      <c r="I1042" s="37" t="s">
        <v>2308</v>
      </c>
      <c r="J1042" s="37" t="s">
        <v>2275</v>
      </c>
      <c r="K1042" s="37">
        <v>31</v>
      </c>
    </row>
    <row r="1043" spans="1:11" x14ac:dyDescent="0.25">
      <c r="A1043" s="37" t="s">
        <v>9904</v>
      </c>
      <c r="B1043" s="37">
        <v>181</v>
      </c>
      <c r="C1043" s="37">
        <v>0</v>
      </c>
      <c r="D1043" s="37">
        <v>8</v>
      </c>
      <c r="E1043" s="37">
        <v>2057</v>
      </c>
      <c r="F1043" s="37">
        <v>42</v>
      </c>
      <c r="G1043" s="37">
        <v>0.52514917127071825</v>
      </c>
      <c r="H1043" s="37" t="s">
        <v>1245</v>
      </c>
      <c r="I1043" s="37" t="s">
        <v>2308</v>
      </c>
      <c r="J1043" s="37" t="s">
        <v>2275</v>
      </c>
      <c r="K1043" s="37">
        <v>25</v>
      </c>
    </row>
    <row r="1044" spans="1:11" x14ac:dyDescent="0.25">
      <c r="A1044" s="37" t="s">
        <v>9903</v>
      </c>
      <c r="B1044" s="37">
        <v>180</v>
      </c>
      <c r="C1044" s="37">
        <v>0</v>
      </c>
      <c r="D1044" s="37">
        <v>6</v>
      </c>
      <c r="E1044" s="37">
        <v>2061</v>
      </c>
      <c r="F1044" s="37">
        <v>48</v>
      </c>
      <c r="G1044" s="37">
        <v>0.46958277777777779</v>
      </c>
      <c r="H1044" s="37" t="s">
        <v>1219</v>
      </c>
      <c r="I1044" s="37" t="s">
        <v>2316</v>
      </c>
      <c r="J1044" s="37" t="s">
        <v>2275</v>
      </c>
      <c r="K1044" s="37">
        <v>24</v>
      </c>
    </row>
    <row r="1045" spans="1:11" x14ac:dyDescent="0.25">
      <c r="A1045" s="37" t="s">
        <v>9902</v>
      </c>
      <c r="B1045" s="37">
        <v>180</v>
      </c>
      <c r="C1045" s="37">
        <v>2</v>
      </c>
      <c r="D1045" s="37">
        <v>7</v>
      </c>
      <c r="E1045" s="37">
        <v>2294</v>
      </c>
      <c r="F1045" s="37">
        <v>48</v>
      </c>
      <c r="G1045" s="37">
        <v>0.59930388888888886</v>
      </c>
      <c r="H1045" s="37" t="s">
        <v>1248</v>
      </c>
      <c r="I1045" s="37" t="s">
        <v>2308</v>
      </c>
      <c r="J1045" s="37" t="s">
        <v>2275</v>
      </c>
      <c r="K1045" s="37">
        <v>21</v>
      </c>
    </row>
    <row r="1046" spans="1:11" x14ac:dyDescent="0.25">
      <c r="A1046" s="37" t="s">
        <v>9901</v>
      </c>
      <c r="B1046" s="37">
        <v>180</v>
      </c>
      <c r="C1046" s="37">
        <v>0</v>
      </c>
      <c r="D1046" s="37">
        <v>21</v>
      </c>
      <c r="E1046" s="37">
        <v>3994</v>
      </c>
      <c r="F1046" s="37">
        <v>87</v>
      </c>
      <c r="G1046" s="37">
        <v>0.93423444444444448</v>
      </c>
      <c r="H1046" s="37" t="s">
        <v>2276</v>
      </c>
      <c r="I1046" s="37" t="s">
        <v>2308</v>
      </c>
      <c r="J1046" s="37" t="s">
        <v>2275</v>
      </c>
      <c r="K1046" s="37">
        <v>37</v>
      </c>
    </row>
    <row r="1047" spans="1:11" x14ac:dyDescent="0.25">
      <c r="A1047" s="37" t="s">
        <v>9900</v>
      </c>
      <c r="B1047" s="37">
        <v>179</v>
      </c>
      <c r="C1047" s="37">
        <v>7</v>
      </c>
      <c r="D1047" s="37">
        <v>34</v>
      </c>
      <c r="E1047" s="37">
        <v>5297</v>
      </c>
      <c r="F1047" s="37">
        <v>67</v>
      </c>
      <c r="G1047" s="37">
        <v>1.7765765363128492</v>
      </c>
      <c r="H1047" s="37" t="s">
        <v>1245</v>
      </c>
      <c r="I1047" s="37" t="s">
        <v>2308</v>
      </c>
      <c r="J1047" s="37" t="s">
        <v>2275</v>
      </c>
      <c r="K1047" s="37">
        <v>38</v>
      </c>
    </row>
    <row r="1048" spans="1:11" x14ac:dyDescent="0.25">
      <c r="A1048" s="37" t="s">
        <v>9899</v>
      </c>
      <c r="B1048" s="37">
        <v>178</v>
      </c>
      <c r="C1048" s="37">
        <v>0</v>
      </c>
      <c r="D1048" s="37">
        <v>23</v>
      </c>
      <c r="E1048" s="37">
        <v>4018</v>
      </c>
      <c r="F1048" s="37">
        <v>88</v>
      </c>
      <c r="G1048" s="37">
        <v>0.96760056179775278</v>
      </c>
      <c r="H1048" s="37" t="s">
        <v>1219</v>
      </c>
      <c r="I1048" s="37" t="s">
        <v>2308</v>
      </c>
      <c r="J1048" s="37" t="s">
        <v>2275</v>
      </c>
      <c r="K1048" s="37">
        <v>34</v>
      </c>
    </row>
    <row r="1049" spans="1:11" x14ac:dyDescent="0.25">
      <c r="A1049" s="37" t="s">
        <v>9898</v>
      </c>
      <c r="B1049" s="37">
        <v>178</v>
      </c>
      <c r="C1049" s="37">
        <v>0</v>
      </c>
      <c r="D1049" s="37">
        <v>14</v>
      </c>
      <c r="E1049" s="37">
        <v>3267</v>
      </c>
      <c r="F1049" s="37">
        <v>69</v>
      </c>
      <c r="G1049" s="37">
        <v>0.81063820224719096</v>
      </c>
      <c r="H1049" s="37" t="s">
        <v>2299</v>
      </c>
      <c r="I1049" s="37" t="s">
        <v>2308</v>
      </c>
      <c r="J1049" s="37" t="s">
        <v>2268</v>
      </c>
      <c r="K1049" s="37">
        <v>31</v>
      </c>
    </row>
    <row r="1050" spans="1:11" x14ac:dyDescent="0.25">
      <c r="A1050" s="37" t="s">
        <v>9897</v>
      </c>
      <c r="B1050" s="37">
        <v>178</v>
      </c>
      <c r="C1050" s="37">
        <v>7</v>
      </c>
      <c r="D1050" s="37">
        <v>55</v>
      </c>
      <c r="E1050" s="37">
        <v>7100</v>
      </c>
      <c r="F1050" s="37">
        <v>55</v>
      </c>
      <c r="G1050" s="37">
        <v>2.2262511235955054</v>
      </c>
      <c r="H1050" s="37" t="s">
        <v>1264</v>
      </c>
      <c r="I1050" s="37" t="s">
        <v>2308</v>
      </c>
      <c r="J1050" s="37" t="s">
        <v>2275</v>
      </c>
      <c r="K1050" s="37">
        <v>47</v>
      </c>
    </row>
    <row r="1051" spans="1:11" x14ac:dyDescent="0.25">
      <c r="A1051" s="37" t="s">
        <v>9896</v>
      </c>
      <c r="B1051" s="37">
        <v>178</v>
      </c>
      <c r="C1051" s="37">
        <v>0</v>
      </c>
      <c r="D1051" s="37">
        <v>9</v>
      </c>
      <c r="E1051" s="37">
        <v>3074</v>
      </c>
      <c r="F1051" s="37">
        <v>70</v>
      </c>
      <c r="G1051" s="37">
        <v>0.73946067415730332</v>
      </c>
      <c r="H1051" s="37" t="s">
        <v>1222</v>
      </c>
      <c r="I1051" s="37" t="s">
        <v>2308</v>
      </c>
      <c r="J1051" s="37" t="s">
        <v>2275</v>
      </c>
      <c r="K1051" s="37">
        <v>29</v>
      </c>
    </row>
    <row r="1052" spans="1:11" x14ac:dyDescent="0.25">
      <c r="A1052" s="37" t="s">
        <v>9895</v>
      </c>
      <c r="B1052" s="37">
        <v>178</v>
      </c>
      <c r="C1052" s="37">
        <v>2</v>
      </c>
      <c r="D1052" s="37">
        <v>14</v>
      </c>
      <c r="E1052" s="37">
        <v>3372</v>
      </c>
      <c r="F1052" s="37">
        <v>67</v>
      </c>
      <c r="G1052" s="37">
        <v>0.91506460674157308</v>
      </c>
      <c r="H1052" s="37" t="s">
        <v>1222</v>
      </c>
      <c r="I1052" s="37" t="s">
        <v>2308</v>
      </c>
      <c r="J1052" s="37" t="s">
        <v>2275</v>
      </c>
      <c r="K1052" s="37">
        <v>31</v>
      </c>
    </row>
    <row r="1053" spans="1:11" x14ac:dyDescent="0.25">
      <c r="A1053" s="37" t="s">
        <v>9894</v>
      </c>
      <c r="B1053" s="37">
        <v>177</v>
      </c>
      <c r="C1053" s="37">
        <v>3</v>
      </c>
      <c r="D1053" s="37">
        <v>26</v>
      </c>
      <c r="E1053" s="37">
        <v>5043</v>
      </c>
      <c r="F1053" s="37">
        <v>67</v>
      </c>
      <c r="G1053" s="37">
        <v>1.2203728813559325</v>
      </c>
      <c r="H1053" s="37" t="s">
        <v>1219</v>
      </c>
      <c r="I1053" s="37" t="s">
        <v>2308</v>
      </c>
      <c r="J1053" s="37" t="s">
        <v>2268</v>
      </c>
      <c r="K1053" s="37">
        <v>33</v>
      </c>
    </row>
    <row r="1054" spans="1:11" x14ac:dyDescent="0.25">
      <c r="A1054" s="37" t="s">
        <v>9893</v>
      </c>
      <c r="B1054" s="37">
        <v>177</v>
      </c>
      <c r="C1054" s="37">
        <v>1</v>
      </c>
      <c r="D1054" s="37">
        <v>19</v>
      </c>
      <c r="E1054" s="37">
        <v>3359</v>
      </c>
      <c r="F1054" s="37">
        <v>67</v>
      </c>
      <c r="G1054" s="37">
        <v>1.0591853107344633</v>
      </c>
      <c r="H1054" s="37" t="s">
        <v>1227</v>
      </c>
      <c r="I1054" s="37" t="s">
        <v>2308</v>
      </c>
      <c r="J1054" s="37" t="s">
        <v>2275</v>
      </c>
      <c r="K1054" s="37">
        <v>31</v>
      </c>
    </row>
    <row r="1055" spans="1:11" x14ac:dyDescent="0.25">
      <c r="A1055" s="37" t="s">
        <v>9892</v>
      </c>
      <c r="B1055" s="37">
        <v>177</v>
      </c>
      <c r="C1055" s="37">
        <v>0</v>
      </c>
      <c r="D1055" s="37">
        <v>17</v>
      </c>
      <c r="E1055" s="37">
        <v>3340</v>
      </c>
      <c r="F1055" s="37">
        <v>51</v>
      </c>
      <c r="G1055" s="37">
        <v>0.97002655367231649</v>
      </c>
      <c r="H1055" s="37" t="s">
        <v>1267</v>
      </c>
      <c r="I1055" s="37" t="s">
        <v>2308</v>
      </c>
      <c r="J1055" s="37" t="s">
        <v>2275</v>
      </c>
      <c r="K1055" s="37">
        <v>34</v>
      </c>
    </row>
    <row r="1056" spans="1:11" x14ac:dyDescent="0.25">
      <c r="A1056" s="37" t="s">
        <v>9891</v>
      </c>
      <c r="B1056" s="37">
        <v>177</v>
      </c>
      <c r="C1056" s="37">
        <v>9</v>
      </c>
      <c r="D1056" s="37">
        <v>33</v>
      </c>
      <c r="E1056" s="37">
        <v>4331</v>
      </c>
      <c r="F1056" s="37">
        <v>90</v>
      </c>
      <c r="G1056" s="37">
        <v>1.9372604519774013</v>
      </c>
      <c r="H1056" s="37" t="s">
        <v>1232</v>
      </c>
      <c r="I1056" s="37" t="s">
        <v>2308</v>
      </c>
      <c r="J1056" s="37" t="s">
        <v>2275</v>
      </c>
      <c r="K1056" s="37">
        <v>32</v>
      </c>
    </row>
    <row r="1057" spans="1:11" x14ac:dyDescent="0.25">
      <c r="A1057" s="37" t="s">
        <v>9890</v>
      </c>
      <c r="B1057" s="37">
        <v>177</v>
      </c>
      <c r="C1057" s="37">
        <v>0</v>
      </c>
      <c r="D1057" s="37">
        <v>8</v>
      </c>
      <c r="E1057" s="37">
        <v>1970</v>
      </c>
      <c r="F1057" s="37">
        <v>70</v>
      </c>
      <c r="G1057" s="37">
        <v>0.61230225988700571</v>
      </c>
      <c r="H1057" s="37" t="s">
        <v>1250</v>
      </c>
      <c r="I1057" s="37" t="s">
        <v>2308</v>
      </c>
      <c r="J1057" s="37" t="s">
        <v>2275</v>
      </c>
      <c r="K1057" s="37">
        <v>22</v>
      </c>
    </row>
    <row r="1058" spans="1:11" x14ac:dyDescent="0.25">
      <c r="A1058" s="37" t="s">
        <v>9889</v>
      </c>
      <c r="B1058" s="37">
        <v>176</v>
      </c>
      <c r="C1058" s="37">
        <v>3</v>
      </c>
      <c r="D1058" s="37">
        <v>19</v>
      </c>
      <c r="E1058" s="37">
        <v>3434</v>
      </c>
      <c r="F1058" s="37">
        <v>64</v>
      </c>
      <c r="G1058" s="37">
        <v>1.1369772727272727</v>
      </c>
      <c r="H1058" s="37" t="s">
        <v>1232</v>
      </c>
      <c r="I1058" s="37" t="s">
        <v>2308</v>
      </c>
      <c r="J1058" s="37" t="s">
        <v>2275</v>
      </c>
      <c r="K1058" s="37">
        <v>28</v>
      </c>
    </row>
    <row r="1059" spans="1:11" x14ac:dyDescent="0.25">
      <c r="A1059" s="37" t="s">
        <v>9888</v>
      </c>
      <c r="B1059" s="37">
        <v>176</v>
      </c>
      <c r="C1059" s="37">
        <v>0</v>
      </c>
      <c r="D1059" s="37">
        <v>8</v>
      </c>
      <c r="E1059" s="37">
        <v>2391</v>
      </c>
      <c r="F1059" s="37">
        <v>44</v>
      </c>
      <c r="G1059" s="37">
        <v>0.58516363636363633</v>
      </c>
      <c r="H1059" s="37" t="s">
        <v>1222</v>
      </c>
      <c r="I1059" s="37" t="s">
        <v>2308</v>
      </c>
      <c r="J1059" s="37" t="s">
        <v>2275</v>
      </c>
      <c r="K1059" s="37">
        <v>24</v>
      </c>
    </row>
    <row r="1060" spans="1:11" x14ac:dyDescent="0.25">
      <c r="A1060" s="37" t="s">
        <v>9887</v>
      </c>
      <c r="B1060" s="37">
        <v>176</v>
      </c>
      <c r="C1060" s="37">
        <v>1</v>
      </c>
      <c r="D1060" s="37">
        <v>21</v>
      </c>
      <c r="E1060" s="37">
        <v>3141</v>
      </c>
      <c r="F1060" s="37">
        <v>61</v>
      </c>
      <c r="G1060" s="37">
        <v>1.2337130681818183</v>
      </c>
      <c r="H1060" s="37" t="s">
        <v>1232</v>
      </c>
      <c r="I1060" s="37" t="s">
        <v>2308</v>
      </c>
      <c r="J1060" s="37" t="s">
        <v>2275</v>
      </c>
      <c r="K1060" s="37">
        <v>29</v>
      </c>
    </row>
    <row r="1061" spans="1:11" x14ac:dyDescent="0.25">
      <c r="A1061" s="37" t="s">
        <v>9886</v>
      </c>
      <c r="B1061" s="37">
        <v>175</v>
      </c>
      <c r="C1061" s="37">
        <v>0</v>
      </c>
      <c r="D1061" s="37">
        <v>10</v>
      </c>
      <c r="E1061" s="37">
        <v>3490</v>
      </c>
      <c r="F1061" s="37">
        <v>62</v>
      </c>
      <c r="G1061" s="37">
        <v>0.82172000000000012</v>
      </c>
      <c r="H1061" s="37" t="s">
        <v>1219</v>
      </c>
      <c r="I1061" s="37" t="s">
        <v>2308</v>
      </c>
      <c r="J1061" s="37" t="s">
        <v>2275</v>
      </c>
      <c r="K1061" s="37">
        <v>32</v>
      </c>
    </row>
    <row r="1062" spans="1:11" x14ac:dyDescent="0.25">
      <c r="A1062" s="37" t="s">
        <v>9885</v>
      </c>
      <c r="B1062" s="37">
        <v>175</v>
      </c>
      <c r="C1062" s="37">
        <v>3</v>
      </c>
      <c r="D1062" s="37">
        <v>21</v>
      </c>
      <c r="E1062" s="37">
        <v>2818</v>
      </c>
      <c r="F1062" s="37">
        <v>72</v>
      </c>
      <c r="G1062" s="37">
        <v>1.1438485714285715</v>
      </c>
      <c r="H1062" s="37" t="s">
        <v>1232</v>
      </c>
      <c r="I1062" s="37" t="s">
        <v>2308</v>
      </c>
      <c r="J1062" s="37" t="s">
        <v>2275</v>
      </c>
      <c r="K1062" s="37">
        <v>29</v>
      </c>
    </row>
    <row r="1063" spans="1:11" x14ac:dyDescent="0.25">
      <c r="A1063" s="37" t="s">
        <v>9884</v>
      </c>
      <c r="B1063" s="37">
        <v>175</v>
      </c>
      <c r="C1063" s="37">
        <v>6</v>
      </c>
      <c r="D1063" s="37">
        <v>39</v>
      </c>
      <c r="E1063" s="37">
        <v>9028</v>
      </c>
      <c r="F1063" s="37">
        <v>116</v>
      </c>
      <c r="G1063" s="37">
        <v>2.0965937142857145</v>
      </c>
      <c r="H1063" s="37" t="s">
        <v>1222</v>
      </c>
      <c r="I1063" s="37" t="s">
        <v>2316</v>
      </c>
      <c r="J1063" s="37" t="s">
        <v>2275</v>
      </c>
      <c r="K1063" s="37">
        <v>45</v>
      </c>
    </row>
    <row r="1064" spans="1:11" x14ac:dyDescent="0.25">
      <c r="A1064" s="37" t="s">
        <v>9883</v>
      </c>
      <c r="B1064" s="37">
        <v>174</v>
      </c>
      <c r="C1064" s="37">
        <v>6</v>
      </c>
      <c r="D1064" s="37">
        <v>29</v>
      </c>
      <c r="E1064" s="37">
        <v>8258</v>
      </c>
      <c r="F1064" s="37">
        <v>68</v>
      </c>
      <c r="G1064" s="37">
        <v>1.6585224137931034</v>
      </c>
      <c r="H1064" s="37" t="s">
        <v>1218</v>
      </c>
      <c r="I1064" s="37" t="s">
        <v>2308</v>
      </c>
      <c r="J1064" s="37" t="s">
        <v>2275</v>
      </c>
      <c r="K1064" s="37">
        <v>41</v>
      </c>
    </row>
    <row r="1065" spans="1:11" x14ac:dyDescent="0.25">
      <c r="A1065" s="37" t="s">
        <v>9882</v>
      </c>
      <c r="B1065" s="37">
        <v>174</v>
      </c>
      <c r="C1065" s="37">
        <v>0</v>
      </c>
      <c r="D1065" s="37">
        <v>2</v>
      </c>
      <c r="E1065" s="37">
        <v>1416</v>
      </c>
      <c r="F1065" s="37">
        <v>47</v>
      </c>
      <c r="G1065" s="37">
        <v>0.40434770114942525</v>
      </c>
      <c r="H1065" s="37" t="s">
        <v>3682</v>
      </c>
      <c r="I1065" s="37" t="s">
        <v>2308</v>
      </c>
      <c r="J1065" s="37" t="s">
        <v>2275</v>
      </c>
      <c r="K1065" s="37">
        <v>20</v>
      </c>
    </row>
    <row r="1066" spans="1:11" x14ac:dyDescent="0.25">
      <c r="A1066" s="37" t="s">
        <v>9881</v>
      </c>
      <c r="B1066" s="37">
        <v>173</v>
      </c>
      <c r="C1066" s="37">
        <v>1</v>
      </c>
      <c r="D1066" s="37">
        <v>22</v>
      </c>
      <c r="E1066" s="37">
        <v>4097</v>
      </c>
      <c r="F1066" s="37">
        <v>53</v>
      </c>
      <c r="G1066" s="37">
        <v>1.0577595375722544</v>
      </c>
      <c r="H1066" s="37" t="s">
        <v>1219</v>
      </c>
      <c r="I1066" s="37" t="s">
        <v>2308</v>
      </c>
      <c r="J1066" s="37" t="s">
        <v>2275</v>
      </c>
      <c r="K1066" s="37">
        <v>33</v>
      </c>
    </row>
    <row r="1067" spans="1:11" x14ac:dyDescent="0.25">
      <c r="A1067" s="37" t="s">
        <v>9880</v>
      </c>
      <c r="B1067" s="37">
        <v>173</v>
      </c>
      <c r="C1067" s="37">
        <v>3</v>
      </c>
      <c r="D1067" s="37">
        <v>30</v>
      </c>
      <c r="E1067" s="37">
        <v>4858</v>
      </c>
      <c r="F1067" s="37">
        <v>89</v>
      </c>
      <c r="G1067" s="37">
        <v>1.3916947976878613</v>
      </c>
      <c r="H1067" s="37" t="s">
        <v>1241</v>
      </c>
      <c r="I1067" s="37" t="s">
        <v>2308</v>
      </c>
      <c r="J1067" s="37" t="s">
        <v>2275</v>
      </c>
      <c r="K1067" s="37">
        <v>39</v>
      </c>
    </row>
    <row r="1068" spans="1:11" x14ac:dyDescent="0.25">
      <c r="A1068" s="37" t="s">
        <v>9879</v>
      </c>
      <c r="B1068" s="37">
        <v>173</v>
      </c>
      <c r="C1068" s="37">
        <v>1</v>
      </c>
      <c r="D1068" s="37">
        <v>45</v>
      </c>
      <c r="E1068" s="37">
        <v>5071</v>
      </c>
      <c r="F1068" s="37">
        <v>63</v>
      </c>
      <c r="G1068" s="37">
        <v>1.6721710982658962</v>
      </c>
      <c r="H1068" s="37" t="s">
        <v>1238</v>
      </c>
      <c r="I1068" s="37" t="s">
        <v>2308</v>
      </c>
      <c r="J1068" s="37" t="s">
        <v>2275</v>
      </c>
      <c r="K1068" s="37">
        <v>41</v>
      </c>
    </row>
    <row r="1069" spans="1:11" x14ac:dyDescent="0.25">
      <c r="A1069" s="37" t="s">
        <v>9878</v>
      </c>
      <c r="B1069" s="37">
        <v>172</v>
      </c>
      <c r="C1069" s="37">
        <v>2</v>
      </c>
      <c r="D1069" s="37">
        <v>23</v>
      </c>
      <c r="E1069" s="37">
        <v>5118</v>
      </c>
      <c r="F1069" s="37">
        <v>82</v>
      </c>
      <c r="G1069" s="37">
        <v>1.3018401162790698</v>
      </c>
      <c r="H1069" s="37" t="s">
        <v>1219</v>
      </c>
      <c r="I1069" s="37" t="s">
        <v>2308</v>
      </c>
      <c r="J1069" s="37" t="s">
        <v>2275</v>
      </c>
      <c r="K1069" s="37">
        <v>35</v>
      </c>
    </row>
    <row r="1070" spans="1:11" x14ac:dyDescent="0.25">
      <c r="A1070" s="37" t="s">
        <v>9877</v>
      </c>
      <c r="B1070" s="37">
        <v>172</v>
      </c>
      <c r="C1070" s="37">
        <v>1</v>
      </c>
      <c r="D1070" s="37">
        <v>6</v>
      </c>
      <c r="E1070" s="37">
        <v>2088</v>
      </c>
      <c r="F1070" s="37">
        <v>36</v>
      </c>
      <c r="G1070" s="37">
        <v>0.57710465116279075</v>
      </c>
      <c r="H1070" s="37" t="s">
        <v>1257</v>
      </c>
      <c r="I1070" s="37" t="s">
        <v>2308</v>
      </c>
      <c r="J1070" s="37" t="s">
        <v>2275</v>
      </c>
      <c r="K1070" s="37">
        <v>22</v>
      </c>
    </row>
    <row r="1071" spans="1:11" x14ac:dyDescent="0.25">
      <c r="A1071" s="37" t="s">
        <v>9876</v>
      </c>
      <c r="B1071" s="37">
        <v>172</v>
      </c>
      <c r="C1071" s="37">
        <v>0</v>
      </c>
      <c r="D1071" s="37">
        <v>5</v>
      </c>
      <c r="E1071" s="37">
        <v>2017</v>
      </c>
      <c r="F1071" s="37">
        <v>32</v>
      </c>
      <c r="G1071" s="37">
        <v>0.5232953488372093</v>
      </c>
      <c r="H1071" s="37" t="s">
        <v>1240</v>
      </c>
      <c r="I1071" s="37" t="s">
        <v>2308</v>
      </c>
      <c r="J1071" s="37" t="s">
        <v>2275</v>
      </c>
      <c r="K1071" s="37">
        <v>24</v>
      </c>
    </row>
    <row r="1072" spans="1:11" x14ac:dyDescent="0.25">
      <c r="A1072" s="37" t="s">
        <v>9875</v>
      </c>
      <c r="B1072" s="37">
        <v>171</v>
      </c>
      <c r="C1072" s="37">
        <v>0</v>
      </c>
      <c r="D1072" s="37">
        <v>15</v>
      </c>
      <c r="E1072" s="37">
        <v>3277</v>
      </c>
      <c r="F1072" s="37">
        <v>70</v>
      </c>
      <c r="G1072" s="37">
        <v>0.87843508771929824</v>
      </c>
      <c r="H1072" s="37" t="s">
        <v>1219</v>
      </c>
      <c r="I1072" s="37" t="s">
        <v>2308</v>
      </c>
      <c r="J1072" s="37" t="s">
        <v>2275</v>
      </c>
      <c r="K1072" s="37">
        <v>30</v>
      </c>
    </row>
    <row r="1073" spans="1:11" x14ac:dyDescent="0.25">
      <c r="A1073" s="37" t="s">
        <v>9874</v>
      </c>
      <c r="B1073" s="37">
        <v>171</v>
      </c>
      <c r="C1073" s="37">
        <v>15</v>
      </c>
      <c r="D1073" s="37">
        <v>57</v>
      </c>
      <c r="E1073" s="37">
        <v>9752</v>
      </c>
      <c r="F1073" s="37">
        <v>87</v>
      </c>
      <c r="G1073" s="37">
        <v>2.8504345029239766</v>
      </c>
      <c r="H1073" s="37" t="s">
        <v>2633</v>
      </c>
      <c r="I1073" s="37" t="s">
        <v>2308</v>
      </c>
      <c r="J1073" s="37" t="s">
        <v>2275</v>
      </c>
      <c r="K1073" s="37">
        <v>49</v>
      </c>
    </row>
    <row r="1074" spans="1:11" x14ac:dyDescent="0.25">
      <c r="A1074" s="37" t="s">
        <v>9873</v>
      </c>
      <c r="B1074" s="37">
        <v>171</v>
      </c>
      <c r="C1074" s="37">
        <v>0</v>
      </c>
      <c r="D1074" s="37">
        <v>12</v>
      </c>
      <c r="E1074" s="37">
        <v>3223</v>
      </c>
      <c r="F1074" s="37">
        <v>78</v>
      </c>
      <c r="G1074" s="37">
        <v>0.75230760233918126</v>
      </c>
      <c r="H1074" s="37" t="s">
        <v>1219</v>
      </c>
      <c r="I1074" s="37" t="s">
        <v>2316</v>
      </c>
      <c r="J1074" s="37" t="s">
        <v>2268</v>
      </c>
      <c r="K1074" s="37">
        <v>28</v>
      </c>
    </row>
    <row r="1075" spans="1:11" x14ac:dyDescent="0.25">
      <c r="A1075" s="37" t="s">
        <v>9872</v>
      </c>
      <c r="B1075" s="37">
        <v>171</v>
      </c>
      <c r="C1075" s="37">
        <v>16</v>
      </c>
      <c r="D1075" s="37">
        <v>49</v>
      </c>
      <c r="E1075" s="37">
        <v>5130</v>
      </c>
      <c r="F1075" s="37">
        <v>108</v>
      </c>
      <c r="G1075" s="37">
        <v>2.8360192982456143</v>
      </c>
      <c r="H1075" s="37" t="s">
        <v>1249</v>
      </c>
      <c r="I1075" s="37" t="s">
        <v>2308</v>
      </c>
      <c r="J1075" s="37" t="s">
        <v>2275</v>
      </c>
      <c r="K1075" s="37">
        <v>37</v>
      </c>
    </row>
    <row r="1076" spans="1:11" x14ac:dyDescent="0.25">
      <c r="A1076" s="37" t="s">
        <v>9871</v>
      </c>
      <c r="B1076" s="37">
        <v>171</v>
      </c>
      <c r="C1076" s="37">
        <v>2</v>
      </c>
      <c r="D1076" s="37">
        <v>23</v>
      </c>
      <c r="E1076" s="37">
        <v>4867</v>
      </c>
      <c r="F1076" s="37">
        <v>86</v>
      </c>
      <c r="G1076" s="37">
        <v>1.1059216374269007</v>
      </c>
      <c r="H1076" s="37" t="s">
        <v>1219</v>
      </c>
      <c r="I1076" s="37" t="s">
        <v>2316</v>
      </c>
      <c r="J1076" s="37" t="s">
        <v>2275</v>
      </c>
      <c r="K1076" s="37">
        <v>38</v>
      </c>
    </row>
    <row r="1077" spans="1:11" x14ac:dyDescent="0.25">
      <c r="A1077" s="37" t="s">
        <v>9870</v>
      </c>
      <c r="B1077" s="37">
        <v>171</v>
      </c>
      <c r="C1077" s="37">
        <v>1</v>
      </c>
      <c r="D1077" s="37">
        <v>21</v>
      </c>
      <c r="E1077" s="37">
        <v>4237</v>
      </c>
      <c r="F1077" s="37">
        <v>66</v>
      </c>
      <c r="G1077" s="37">
        <v>0.98777309941520464</v>
      </c>
      <c r="H1077" s="37" t="s">
        <v>1240</v>
      </c>
      <c r="I1077" s="37" t="s">
        <v>2308</v>
      </c>
      <c r="J1077" s="37" t="s">
        <v>2275</v>
      </c>
      <c r="K1077" s="37">
        <v>34</v>
      </c>
    </row>
    <row r="1078" spans="1:11" x14ac:dyDescent="0.25">
      <c r="A1078" s="37" t="s">
        <v>9869</v>
      </c>
      <c r="B1078" s="37">
        <v>170</v>
      </c>
      <c r="C1078" s="37">
        <v>2</v>
      </c>
      <c r="D1078" s="37">
        <v>23</v>
      </c>
      <c r="E1078" s="37">
        <v>5323</v>
      </c>
      <c r="F1078" s="37">
        <v>86</v>
      </c>
      <c r="G1078" s="37">
        <v>1.393624705882353</v>
      </c>
      <c r="H1078" s="37" t="s">
        <v>1224</v>
      </c>
      <c r="I1078" s="37" t="s">
        <v>2308</v>
      </c>
      <c r="J1078" s="37" t="s">
        <v>2275</v>
      </c>
      <c r="K1078" s="37">
        <v>40</v>
      </c>
    </row>
    <row r="1079" spans="1:11" x14ac:dyDescent="0.25">
      <c r="A1079" s="37" t="s">
        <v>9868</v>
      </c>
      <c r="B1079" s="37">
        <v>170</v>
      </c>
      <c r="C1079" s="37">
        <v>3</v>
      </c>
      <c r="D1079" s="37">
        <v>22</v>
      </c>
      <c r="E1079" s="37">
        <v>2349</v>
      </c>
      <c r="F1079" s="37">
        <v>66</v>
      </c>
      <c r="G1079" s="37">
        <v>1.1728276470588237</v>
      </c>
      <c r="H1079" s="37" t="s">
        <v>1232</v>
      </c>
      <c r="I1079" s="37" t="s">
        <v>2308</v>
      </c>
      <c r="J1079" s="37" t="s">
        <v>2275</v>
      </c>
      <c r="K1079" s="37">
        <v>24</v>
      </c>
    </row>
    <row r="1080" spans="1:11" x14ac:dyDescent="0.25">
      <c r="A1080" s="37" t="s">
        <v>9867</v>
      </c>
      <c r="B1080" s="37">
        <v>169</v>
      </c>
      <c r="C1080" s="37">
        <v>1</v>
      </c>
      <c r="D1080" s="37">
        <v>16</v>
      </c>
      <c r="E1080" s="37">
        <v>3600</v>
      </c>
      <c r="F1080" s="37">
        <v>66</v>
      </c>
      <c r="G1080" s="37">
        <v>0.94190769230769233</v>
      </c>
      <c r="H1080" s="37" t="s">
        <v>1219</v>
      </c>
      <c r="I1080" s="37" t="s">
        <v>2308</v>
      </c>
      <c r="J1080" s="37" t="s">
        <v>2275</v>
      </c>
      <c r="K1080" s="37">
        <v>31</v>
      </c>
    </row>
    <row r="1081" spans="1:11" x14ac:dyDescent="0.25">
      <c r="A1081" s="37" t="s">
        <v>9866</v>
      </c>
      <c r="B1081" s="37">
        <v>169</v>
      </c>
      <c r="C1081" s="37">
        <v>0</v>
      </c>
      <c r="D1081" s="37">
        <v>10</v>
      </c>
      <c r="E1081" s="37">
        <v>2884</v>
      </c>
      <c r="F1081" s="37">
        <v>61</v>
      </c>
      <c r="G1081" s="37">
        <v>0.79219585798816572</v>
      </c>
      <c r="H1081" s="37" t="s">
        <v>1219</v>
      </c>
      <c r="I1081" s="37" t="s">
        <v>2308</v>
      </c>
      <c r="J1081" s="37" t="s">
        <v>2275</v>
      </c>
      <c r="K1081" s="37">
        <v>29</v>
      </c>
    </row>
    <row r="1082" spans="1:11" x14ac:dyDescent="0.25">
      <c r="A1082" s="37" t="s">
        <v>9865</v>
      </c>
      <c r="B1082" s="37">
        <v>168</v>
      </c>
      <c r="C1082" s="37">
        <v>2</v>
      </c>
      <c r="D1082" s="37">
        <v>22</v>
      </c>
      <c r="E1082" s="37">
        <v>4565</v>
      </c>
      <c r="F1082" s="37">
        <v>89</v>
      </c>
      <c r="G1082" s="37">
        <v>1.3130166666666667</v>
      </c>
      <c r="H1082" s="37" t="s">
        <v>2633</v>
      </c>
      <c r="I1082" s="37" t="s">
        <v>2308</v>
      </c>
      <c r="J1082" s="37" t="s">
        <v>2275</v>
      </c>
      <c r="K1082" s="37">
        <v>36</v>
      </c>
    </row>
    <row r="1083" spans="1:11" x14ac:dyDescent="0.25">
      <c r="A1083" s="37" t="s">
        <v>9864</v>
      </c>
      <c r="B1083" s="37">
        <v>168</v>
      </c>
      <c r="C1083" s="37">
        <v>1</v>
      </c>
      <c r="D1083" s="37">
        <v>8</v>
      </c>
      <c r="E1083" s="37">
        <v>2909</v>
      </c>
      <c r="F1083" s="37">
        <v>48</v>
      </c>
      <c r="G1083" s="37">
        <v>0.65809583333333332</v>
      </c>
      <c r="H1083" s="37" t="s">
        <v>1220</v>
      </c>
      <c r="I1083" s="37" t="s">
        <v>2308</v>
      </c>
      <c r="J1083" s="37" t="s">
        <v>2275</v>
      </c>
      <c r="K1083" s="37">
        <v>26</v>
      </c>
    </row>
    <row r="1084" spans="1:11" x14ac:dyDescent="0.25">
      <c r="A1084" s="37" t="s">
        <v>9863</v>
      </c>
      <c r="B1084" s="37">
        <v>168</v>
      </c>
      <c r="C1084" s="37">
        <v>0</v>
      </c>
      <c r="D1084" s="37">
        <v>22</v>
      </c>
      <c r="E1084" s="37">
        <v>4160</v>
      </c>
      <c r="F1084" s="37">
        <v>60</v>
      </c>
      <c r="G1084" s="37">
        <v>1.0878452380952381</v>
      </c>
      <c r="H1084" s="37" t="s">
        <v>1222</v>
      </c>
      <c r="I1084" s="37" t="s">
        <v>2308</v>
      </c>
      <c r="J1084" s="37" t="s">
        <v>2275</v>
      </c>
      <c r="K1084" s="37">
        <v>35</v>
      </c>
    </row>
    <row r="1085" spans="1:11" x14ac:dyDescent="0.25">
      <c r="A1085" s="37" t="s">
        <v>9862</v>
      </c>
      <c r="B1085" s="37">
        <v>168</v>
      </c>
      <c r="C1085" s="37">
        <v>0</v>
      </c>
      <c r="D1085" s="37">
        <v>21</v>
      </c>
      <c r="E1085" s="37">
        <v>3886</v>
      </c>
      <c r="F1085" s="37">
        <v>69</v>
      </c>
      <c r="G1085" s="37">
        <v>0.97272797619047624</v>
      </c>
      <c r="H1085" s="37" t="s">
        <v>1223</v>
      </c>
      <c r="I1085" s="37" t="s">
        <v>2308</v>
      </c>
      <c r="J1085" s="37" t="s">
        <v>2275</v>
      </c>
      <c r="K1085" s="37">
        <v>35</v>
      </c>
    </row>
    <row r="1086" spans="1:11" x14ac:dyDescent="0.25">
      <c r="A1086" s="37" t="s">
        <v>9861</v>
      </c>
      <c r="B1086" s="37">
        <v>168</v>
      </c>
      <c r="C1086" s="37">
        <v>4</v>
      </c>
      <c r="D1086" s="37">
        <v>18</v>
      </c>
      <c r="E1086" s="37">
        <v>4745</v>
      </c>
      <c r="F1086" s="37">
        <v>80</v>
      </c>
      <c r="G1086" s="37">
        <v>1.2149440476190476</v>
      </c>
      <c r="H1086" s="37" t="s">
        <v>1219</v>
      </c>
      <c r="I1086" s="37" t="s">
        <v>2316</v>
      </c>
      <c r="J1086" s="37" t="s">
        <v>2268</v>
      </c>
      <c r="K1086" s="37">
        <v>33</v>
      </c>
    </row>
    <row r="1087" spans="1:11" x14ac:dyDescent="0.25">
      <c r="A1087" s="37" t="s">
        <v>9860</v>
      </c>
      <c r="B1087" s="37">
        <v>168</v>
      </c>
      <c r="C1087" s="37">
        <v>2</v>
      </c>
      <c r="D1087" s="37">
        <v>10</v>
      </c>
      <c r="E1087" s="37">
        <v>3326</v>
      </c>
      <c r="F1087" s="37">
        <v>68</v>
      </c>
      <c r="G1087" s="37">
        <v>0.73423273809523815</v>
      </c>
      <c r="H1087" s="37" t="s">
        <v>1219</v>
      </c>
      <c r="I1087" s="37" t="s">
        <v>2308</v>
      </c>
      <c r="J1087" s="37" t="s">
        <v>2268</v>
      </c>
      <c r="K1087" s="37">
        <v>25</v>
      </c>
    </row>
    <row r="1088" spans="1:11" x14ac:dyDescent="0.25">
      <c r="A1088" s="37" t="s">
        <v>9859</v>
      </c>
      <c r="B1088" s="37">
        <v>167</v>
      </c>
      <c r="C1088" s="37">
        <v>2</v>
      </c>
      <c r="D1088" s="37">
        <v>18</v>
      </c>
      <c r="E1088" s="37">
        <v>4638</v>
      </c>
      <c r="F1088" s="37">
        <v>52</v>
      </c>
      <c r="G1088" s="37">
        <v>1.1387365269461078</v>
      </c>
      <c r="H1088" s="37" t="s">
        <v>1239</v>
      </c>
      <c r="I1088" s="37" t="s">
        <v>2308</v>
      </c>
      <c r="J1088" s="37" t="s">
        <v>2275</v>
      </c>
      <c r="K1088" s="37">
        <v>34</v>
      </c>
    </row>
    <row r="1089" spans="1:11" x14ac:dyDescent="0.25">
      <c r="A1089" s="37" t="s">
        <v>9858</v>
      </c>
      <c r="B1089" s="37">
        <v>167</v>
      </c>
      <c r="C1089" s="37">
        <v>1</v>
      </c>
      <c r="D1089" s="37">
        <v>27</v>
      </c>
      <c r="E1089" s="37">
        <v>4568</v>
      </c>
      <c r="F1089" s="37">
        <v>62</v>
      </c>
      <c r="G1089" s="37">
        <v>1.4604892215568863</v>
      </c>
      <c r="H1089" s="37" t="s">
        <v>2299</v>
      </c>
      <c r="I1089" s="37" t="s">
        <v>2308</v>
      </c>
      <c r="J1089" s="37" t="s">
        <v>2268</v>
      </c>
      <c r="K1089" s="37">
        <v>39</v>
      </c>
    </row>
    <row r="1090" spans="1:11" x14ac:dyDescent="0.25">
      <c r="A1090" s="37" t="s">
        <v>9857</v>
      </c>
      <c r="B1090" s="37">
        <v>166</v>
      </c>
      <c r="C1090" s="37">
        <v>3</v>
      </c>
      <c r="D1090" s="37">
        <v>22</v>
      </c>
      <c r="E1090" s="37">
        <v>4631</v>
      </c>
      <c r="F1090" s="37">
        <v>65</v>
      </c>
      <c r="G1090" s="37">
        <v>0.99391265060240963</v>
      </c>
      <c r="H1090" s="37" t="s">
        <v>1219</v>
      </c>
      <c r="I1090" s="37" t="s">
        <v>2308</v>
      </c>
      <c r="J1090" s="37" t="s">
        <v>2275</v>
      </c>
      <c r="K1090" s="37">
        <v>33</v>
      </c>
    </row>
    <row r="1091" spans="1:11" x14ac:dyDescent="0.25">
      <c r="A1091" s="37" t="s">
        <v>9856</v>
      </c>
      <c r="B1091" s="37">
        <v>166</v>
      </c>
      <c r="C1091" s="37">
        <v>0</v>
      </c>
      <c r="D1091" s="37">
        <v>10</v>
      </c>
      <c r="E1091" s="37">
        <v>2311</v>
      </c>
      <c r="F1091" s="37">
        <v>39</v>
      </c>
      <c r="G1091" s="37">
        <v>0.66106626506024102</v>
      </c>
      <c r="H1091" s="37" t="s">
        <v>1245</v>
      </c>
      <c r="I1091" s="37" t="s">
        <v>2308</v>
      </c>
      <c r="J1091" s="37" t="s">
        <v>2275</v>
      </c>
      <c r="K1091" s="37">
        <v>23</v>
      </c>
    </row>
    <row r="1092" spans="1:11" x14ac:dyDescent="0.25">
      <c r="A1092" s="37" t="s">
        <v>9855</v>
      </c>
      <c r="B1092" s="37">
        <v>166</v>
      </c>
      <c r="C1092" s="37">
        <v>1</v>
      </c>
      <c r="D1092" s="37">
        <v>6</v>
      </c>
      <c r="E1092" s="37">
        <v>2190</v>
      </c>
      <c r="F1092" s="37">
        <v>50</v>
      </c>
      <c r="G1092" s="37">
        <v>0.58636506024096391</v>
      </c>
      <c r="H1092" s="37" t="s">
        <v>1221</v>
      </c>
      <c r="I1092" s="37" t="s">
        <v>2316</v>
      </c>
      <c r="J1092" s="37" t="s">
        <v>2268</v>
      </c>
      <c r="K1092" s="37">
        <v>21</v>
      </c>
    </row>
    <row r="1093" spans="1:11" x14ac:dyDescent="0.25">
      <c r="A1093" s="37" t="s">
        <v>9854</v>
      </c>
      <c r="B1093" s="37">
        <v>166</v>
      </c>
      <c r="C1093" s="37">
        <v>0</v>
      </c>
      <c r="D1093" s="37">
        <v>7</v>
      </c>
      <c r="E1093" s="37">
        <v>2391</v>
      </c>
      <c r="F1093" s="37">
        <v>54</v>
      </c>
      <c r="G1093" s="37">
        <v>0.66436445783132536</v>
      </c>
      <c r="H1093" s="37" t="s">
        <v>1256</v>
      </c>
      <c r="I1093" s="37" t="s">
        <v>2308</v>
      </c>
      <c r="J1093" s="37" t="s">
        <v>2275</v>
      </c>
      <c r="K1093" s="37">
        <v>25</v>
      </c>
    </row>
    <row r="1094" spans="1:11" x14ac:dyDescent="0.25">
      <c r="A1094" s="37" t="s">
        <v>9853</v>
      </c>
      <c r="B1094" s="37">
        <v>165</v>
      </c>
      <c r="C1094" s="37">
        <v>0</v>
      </c>
      <c r="D1094" s="37">
        <v>16</v>
      </c>
      <c r="E1094" s="37">
        <v>2909</v>
      </c>
      <c r="F1094" s="37">
        <v>43</v>
      </c>
      <c r="G1094" s="37">
        <v>0.96361636363636372</v>
      </c>
      <c r="H1094" s="37" t="s">
        <v>1262</v>
      </c>
      <c r="I1094" s="37" t="s">
        <v>2308</v>
      </c>
      <c r="J1094" s="37" t="s">
        <v>2275</v>
      </c>
      <c r="K1094" s="37">
        <v>27</v>
      </c>
    </row>
    <row r="1095" spans="1:11" x14ac:dyDescent="0.25">
      <c r="A1095" s="37" t="s">
        <v>9852</v>
      </c>
      <c r="B1095" s="37">
        <v>165</v>
      </c>
      <c r="C1095" s="37">
        <v>0</v>
      </c>
      <c r="D1095" s="37">
        <v>3</v>
      </c>
      <c r="E1095" s="37">
        <v>1697</v>
      </c>
      <c r="F1095" s="37">
        <v>47</v>
      </c>
      <c r="G1095" s="37">
        <v>0.5436563636363636</v>
      </c>
      <c r="H1095" s="37" t="s">
        <v>1248</v>
      </c>
      <c r="I1095" s="37" t="s">
        <v>2308</v>
      </c>
      <c r="J1095" s="37" t="s">
        <v>2275</v>
      </c>
      <c r="K1095" s="37">
        <v>23</v>
      </c>
    </row>
    <row r="1096" spans="1:11" x14ac:dyDescent="0.25">
      <c r="A1096" s="37" t="s">
        <v>9851</v>
      </c>
      <c r="B1096" s="37">
        <v>165</v>
      </c>
      <c r="C1096" s="37">
        <v>1</v>
      </c>
      <c r="D1096" s="37">
        <v>18</v>
      </c>
      <c r="E1096" s="37">
        <v>3499</v>
      </c>
      <c r="F1096" s="37">
        <v>50</v>
      </c>
      <c r="G1096" s="37">
        <v>1.0407539393939393</v>
      </c>
      <c r="H1096" s="37" t="s">
        <v>1224</v>
      </c>
      <c r="I1096" s="37" t="s">
        <v>2308</v>
      </c>
      <c r="J1096" s="37" t="s">
        <v>2275</v>
      </c>
      <c r="K1096" s="37">
        <v>34</v>
      </c>
    </row>
    <row r="1097" spans="1:11" x14ac:dyDescent="0.25">
      <c r="A1097" s="37" t="s">
        <v>9850</v>
      </c>
      <c r="B1097" s="37">
        <v>165</v>
      </c>
      <c r="C1097" s="37">
        <v>1</v>
      </c>
      <c r="D1097" s="37">
        <v>26</v>
      </c>
      <c r="E1097" s="37">
        <v>3104</v>
      </c>
      <c r="F1097" s="37">
        <v>50</v>
      </c>
      <c r="G1097" s="37">
        <v>1.1477945454545455</v>
      </c>
      <c r="H1097" s="37" t="s">
        <v>1246</v>
      </c>
      <c r="I1097" s="37" t="s">
        <v>2308</v>
      </c>
      <c r="J1097" s="37" t="s">
        <v>2275</v>
      </c>
      <c r="K1097" s="37">
        <v>29</v>
      </c>
    </row>
    <row r="1098" spans="1:11" x14ac:dyDescent="0.25">
      <c r="A1098" s="37" t="s">
        <v>9849</v>
      </c>
      <c r="B1098" s="37">
        <v>165</v>
      </c>
      <c r="C1098" s="37">
        <v>0</v>
      </c>
      <c r="D1098" s="37">
        <v>3</v>
      </c>
      <c r="E1098" s="37">
        <v>1642</v>
      </c>
      <c r="F1098" s="37">
        <v>51</v>
      </c>
      <c r="G1098" s="37">
        <v>0.5204430303030303</v>
      </c>
      <c r="H1098" s="37" t="s">
        <v>1256</v>
      </c>
      <c r="I1098" s="37" t="s">
        <v>2308</v>
      </c>
      <c r="J1098" s="37" t="s">
        <v>2275</v>
      </c>
      <c r="K1098" s="37">
        <v>21</v>
      </c>
    </row>
    <row r="1099" spans="1:11" x14ac:dyDescent="0.25">
      <c r="A1099" s="37" t="s">
        <v>9848</v>
      </c>
      <c r="B1099" s="37">
        <v>165</v>
      </c>
      <c r="C1099" s="37">
        <v>2</v>
      </c>
      <c r="D1099" s="37">
        <v>21</v>
      </c>
      <c r="E1099" s="37">
        <v>4951</v>
      </c>
      <c r="F1099" s="37">
        <v>112</v>
      </c>
      <c r="G1099" s="37">
        <v>1.1446066666666668</v>
      </c>
      <c r="H1099" s="37" t="s">
        <v>1218</v>
      </c>
      <c r="I1099" s="37" t="s">
        <v>2308</v>
      </c>
      <c r="J1099" s="37" t="s">
        <v>2275</v>
      </c>
      <c r="K1099" s="37">
        <v>38</v>
      </c>
    </row>
    <row r="1100" spans="1:11" x14ac:dyDescent="0.25">
      <c r="A1100" s="37" t="s">
        <v>9847</v>
      </c>
      <c r="B1100" s="37">
        <v>164</v>
      </c>
      <c r="C1100" s="37">
        <v>0</v>
      </c>
      <c r="D1100" s="37">
        <v>9</v>
      </c>
      <c r="E1100" s="37">
        <v>1683</v>
      </c>
      <c r="F1100" s="37">
        <v>36</v>
      </c>
      <c r="G1100" s="37">
        <v>0.50472256097560975</v>
      </c>
      <c r="H1100" s="37" t="s">
        <v>1248</v>
      </c>
      <c r="I1100" s="37" t="s">
        <v>2308</v>
      </c>
      <c r="J1100" s="37" t="s">
        <v>2275</v>
      </c>
      <c r="K1100" s="37">
        <v>22</v>
      </c>
    </row>
    <row r="1101" spans="1:11" x14ac:dyDescent="0.25">
      <c r="A1101" s="37" t="s">
        <v>9846</v>
      </c>
      <c r="B1101" s="37">
        <v>164</v>
      </c>
      <c r="C1101" s="37">
        <v>1</v>
      </c>
      <c r="D1101" s="37">
        <v>18</v>
      </c>
      <c r="E1101" s="37">
        <v>2305</v>
      </c>
      <c r="F1101" s="37">
        <v>52</v>
      </c>
      <c r="G1101" s="37">
        <v>0.89769878048780483</v>
      </c>
      <c r="H1101" s="37" t="s">
        <v>1249</v>
      </c>
      <c r="I1101" s="37" t="s">
        <v>2308</v>
      </c>
      <c r="J1101" s="37" t="s">
        <v>2268</v>
      </c>
      <c r="K1101" s="37">
        <v>25</v>
      </c>
    </row>
    <row r="1102" spans="1:11" x14ac:dyDescent="0.25">
      <c r="A1102" s="37" t="s">
        <v>9845</v>
      </c>
      <c r="B1102" s="37">
        <v>163</v>
      </c>
      <c r="C1102" s="37">
        <v>0</v>
      </c>
      <c r="D1102" s="37">
        <v>16</v>
      </c>
      <c r="E1102" s="37">
        <v>3147</v>
      </c>
      <c r="F1102" s="37">
        <v>50</v>
      </c>
      <c r="G1102" s="37">
        <v>0.87639693251533746</v>
      </c>
      <c r="H1102" s="37" t="s">
        <v>1219</v>
      </c>
      <c r="I1102" s="37" t="s">
        <v>2308</v>
      </c>
      <c r="J1102" s="37" t="s">
        <v>2275</v>
      </c>
      <c r="K1102" s="37">
        <v>28</v>
      </c>
    </row>
    <row r="1103" spans="1:11" x14ac:dyDescent="0.25">
      <c r="A1103" s="37" t="s">
        <v>9844</v>
      </c>
      <c r="B1103" s="37">
        <v>163</v>
      </c>
      <c r="C1103" s="37">
        <v>1</v>
      </c>
      <c r="D1103" s="37">
        <v>7</v>
      </c>
      <c r="E1103" s="37">
        <v>3415</v>
      </c>
      <c r="F1103" s="37">
        <v>57</v>
      </c>
      <c r="G1103" s="37">
        <v>0.70212699386503075</v>
      </c>
      <c r="H1103" s="37" t="s">
        <v>1220</v>
      </c>
      <c r="I1103" s="37" t="s">
        <v>2308</v>
      </c>
      <c r="J1103" s="37" t="s">
        <v>2275</v>
      </c>
      <c r="K1103" s="37">
        <v>30</v>
      </c>
    </row>
    <row r="1104" spans="1:11" x14ac:dyDescent="0.25">
      <c r="A1104" s="37" t="s">
        <v>9843</v>
      </c>
      <c r="B1104" s="37">
        <v>163</v>
      </c>
      <c r="C1104" s="37">
        <v>1</v>
      </c>
      <c r="D1104" s="37">
        <v>7</v>
      </c>
      <c r="E1104" s="37">
        <v>2515</v>
      </c>
      <c r="F1104" s="37">
        <v>52</v>
      </c>
      <c r="G1104" s="37">
        <v>0.73595214723926383</v>
      </c>
      <c r="H1104" s="37" t="s">
        <v>1219</v>
      </c>
      <c r="I1104" s="37" t="s">
        <v>2547</v>
      </c>
      <c r="J1104" s="37" t="s">
        <v>2275</v>
      </c>
      <c r="K1104" s="37">
        <v>25</v>
      </c>
    </row>
    <row r="1105" spans="1:11" x14ac:dyDescent="0.25">
      <c r="A1105" s="37" t="s">
        <v>9842</v>
      </c>
      <c r="B1105" s="37">
        <v>163</v>
      </c>
      <c r="C1105" s="37">
        <v>1</v>
      </c>
      <c r="D1105" s="37">
        <v>16</v>
      </c>
      <c r="E1105" s="37">
        <v>2793</v>
      </c>
      <c r="F1105" s="37">
        <v>55</v>
      </c>
      <c r="G1105" s="37">
        <v>1.0598441717791411</v>
      </c>
      <c r="H1105" s="37" t="s">
        <v>1249</v>
      </c>
      <c r="I1105" s="37" t="s">
        <v>3729</v>
      </c>
      <c r="J1105" s="37" t="s">
        <v>2275</v>
      </c>
      <c r="K1105" s="37">
        <v>27</v>
      </c>
    </row>
    <row r="1106" spans="1:11" x14ac:dyDescent="0.25">
      <c r="A1106" s="37" t="s">
        <v>9841</v>
      </c>
      <c r="B1106" s="37">
        <v>163</v>
      </c>
      <c r="C1106" s="37">
        <v>0</v>
      </c>
      <c r="D1106" s="37">
        <v>2</v>
      </c>
      <c r="E1106" s="37">
        <v>1003</v>
      </c>
      <c r="F1106" s="37">
        <v>29</v>
      </c>
      <c r="G1106" s="37">
        <v>0.3476073619631902</v>
      </c>
      <c r="H1106" s="37" t="s">
        <v>1251</v>
      </c>
      <c r="I1106" s="37" t="s">
        <v>2308</v>
      </c>
      <c r="J1106" s="37" t="s">
        <v>2275</v>
      </c>
      <c r="K1106" s="37">
        <v>16</v>
      </c>
    </row>
    <row r="1107" spans="1:11" x14ac:dyDescent="0.25">
      <c r="A1107" s="37" t="s">
        <v>9840</v>
      </c>
      <c r="B1107" s="37">
        <v>163</v>
      </c>
      <c r="C1107" s="37">
        <v>0</v>
      </c>
      <c r="D1107" s="37">
        <v>14</v>
      </c>
      <c r="E1107" s="37">
        <v>3397</v>
      </c>
      <c r="F1107" s="37">
        <v>67</v>
      </c>
      <c r="G1107" s="37">
        <v>0.9103104294478529</v>
      </c>
      <c r="H1107" s="37" t="s">
        <v>1219</v>
      </c>
      <c r="I1107" s="37" t="s">
        <v>2308</v>
      </c>
      <c r="J1107" s="37" t="s">
        <v>2275</v>
      </c>
      <c r="K1107" s="37">
        <v>32</v>
      </c>
    </row>
    <row r="1108" spans="1:11" x14ac:dyDescent="0.25">
      <c r="A1108" s="37" t="s">
        <v>9839</v>
      </c>
      <c r="B1108" s="37">
        <v>162</v>
      </c>
      <c r="C1108" s="37">
        <v>8</v>
      </c>
      <c r="D1108" s="37">
        <v>53</v>
      </c>
      <c r="E1108" s="37">
        <v>5666</v>
      </c>
      <c r="F1108" s="37">
        <v>78</v>
      </c>
      <c r="G1108" s="37">
        <v>2.2881512345679016</v>
      </c>
      <c r="H1108" s="37" t="s">
        <v>1247</v>
      </c>
      <c r="I1108" s="37" t="s">
        <v>2308</v>
      </c>
      <c r="J1108" s="37" t="s">
        <v>2275</v>
      </c>
      <c r="K1108" s="37">
        <v>40</v>
      </c>
    </row>
    <row r="1109" spans="1:11" x14ac:dyDescent="0.25">
      <c r="A1109" s="37" t="s">
        <v>9838</v>
      </c>
      <c r="B1109" s="37">
        <v>162</v>
      </c>
      <c r="C1109" s="37">
        <v>1</v>
      </c>
      <c r="D1109" s="37">
        <v>22</v>
      </c>
      <c r="E1109" s="37">
        <v>3457</v>
      </c>
      <c r="F1109" s="37">
        <v>72</v>
      </c>
      <c r="G1109" s="37">
        <v>1.2486438271604938</v>
      </c>
      <c r="H1109" s="37" t="s">
        <v>1232</v>
      </c>
      <c r="I1109" s="37" t="s">
        <v>2308</v>
      </c>
      <c r="J1109" s="37" t="s">
        <v>2275</v>
      </c>
      <c r="K1109" s="37">
        <v>29</v>
      </c>
    </row>
    <row r="1110" spans="1:11" x14ac:dyDescent="0.25">
      <c r="A1110" s="37" t="s">
        <v>9837</v>
      </c>
      <c r="B1110" s="37">
        <v>162</v>
      </c>
      <c r="C1110" s="37">
        <v>0</v>
      </c>
      <c r="D1110" s="37">
        <v>39</v>
      </c>
      <c r="E1110" s="37">
        <v>5146</v>
      </c>
      <c r="F1110" s="37">
        <v>67</v>
      </c>
      <c r="G1110" s="37">
        <v>1.5124037037037039</v>
      </c>
      <c r="H1110" s="37" t="s">
        <v>1223</v>
      </c>
      <c r="I1110" s="37" t="s">
        <v>2308</v>
      </c>
      <c r="J1110" s="37" t="s">
        <v>2275</v>
      </c>
      <c r="K1110" s="37">
        <v>41</v>
      </c>
    </row>
    <row r="1111" spans="1:11" x14ac:dyDescent="0.25">
      <c r="A1111" s="37" t="s">
        <v>9836</v>
      </c>
      <c r="B1111" s="37">
        <v>162</v>
      </c>
      <c r="C1111" s="37">
        <v>0</v>
      </c>
      <c r="D1111" s="37">
        <v>6</v>
      </c>
      <c r="E1111" s="37">
        <v>2349</v>
      </c>
      <c r="F1111" s="37">
        <v>56</v>
      </c>
      <c r="G1111" s="37">
        <v>0.62101234567901231</v>
      </c>
      <c r="H1111" s="37" t="s">
        <v>2276</v>
      </c>
      <c r="I1111" s="37" t="s">
        <v>2308</v>
      </c>
      <c r="J1111" s="37" t="s">
        <v>2275</v>
      </c>
      <c r="K1111" s="37">
        <v>26</v>
      </c>
    </row>
    <row r="1112" spans="1:11" x14ac:dyDescent="0.25">
      <c r="A1112" s="37" t="s">
        <v>9835</v>
      </c>
      <c r="B1112" s="37">
        <v>161</v>
      </c>
      <c r="C1112" s="37">
        <v>1</v>
      </c>
      <c r="D1112" s="37">
        <v>18</v>
      </c>
      <c r="E1112" s="37">
        <v>5170</v>
      </c>
      <c r="F1112" s="37">
        <v>35</v>
      </c>
      <c r="G1112" s="37">
        <v>1.346005590062112</v>
      </c>
      <c r="H1112" s="37" t="s">
        <v>2299</v>
      </c>
      <c r="I1112" s="37" t="s">
        <v>2308</v>
      </c>
      <c r="J1112" s="37" t="s">
        <v>2268</v>
      </c>
      <c r="K1112" s="37">
        <v>36</v>
      </c>
    </row>
    <row r="1113" spans="1:11" x14ac:dyDescent="0.25">
      <c r="A1113" s="37" t="s">
        <v>9834</v>
      </c>
      <c r="B1113" s="37">
        <v>161</v>
      </c>
      <c r="C1113" s="37">
        <v>3</v>
      </c>
      <c r="D1113" s="37">
        <v>22</v>
      </c>
      <c r="E1113" s="37">
        <v>5023</v>
      </c>
      <c r="F1113" s="37">
        <v>40</v>
      </c>
      <c r="G1113" s="37">
        <v>1.3324521739130435</v>
      </c>
      <c r="H1113" s="37" t="s">
        <v>1267</v>
      </c>
      <c r="I1113" s="37" t="s">
        <v>2308</v>
      </c>
      <c r="J1113" s="37" t="s">
        <v>2275</v>
      </c>
      <c r="K1113" s="37">
        <v>34</v>
      </c>
    </row>
    <row r="1114" spans="1:11" x14ac:dyDescent="0.25">
      <c r="A1114" s="37" t="s">
        <v>9833</v>
      </c>
      <c r="B1114" s="37">
        <v>161</v>
      </c>
      <c r="C1114" s="37">
        <v>0</v>
      </c>
      <c r="D1114" s="37">
        <v>10</v>
      </c>
      <c r="E1114" s="37">
        <v>2363</v>
      </c>
      <c r="F1114" s="37">
        <v>49</v>
      </c>
      <c r="G1114" s="37">
        <v>0.75018695652173917</v>
      </c>
      <c r="H1114" s="37" t="s">
        <v>2880</v>
      </c>
      <c r="I1114" s="37" t="s">
        <v>2308</v>
      </c>
      <c r="J1114" s="37" t="s">
        <v>2275</v>
      </c>
      <c r="K1114" s="37">
        <v>27</v>
      </c>
    </row>
    <row r="1115" spans="1:11" x14ac:dyDescent="0.25">
      <c r="A1115" s="37" t="s">
        <v>9832</v>
      </c>
      <c r="B1115" s="37">
        <v>160</v>
      </c>
      <c r="C1115" s="37">
        <v>0</v>
      </c>
      <c r="D1115" s="37">
        <v>14</v>
      </c>
      <c r="E1115" s="37">
        <v>1517</v>
      </c>
      <c r="F1115" s="37">
        <v>75</v>
      </c>
      <c r="G1115" s="37">
        <v>0.82863937500000007</v>
      </c>
      <c r="H1115" s="37" t="s">
        <v>1232</v>
      </c>
      <c r="I1115" s="37" t="s">
        <v>2308</v>
      </c>
      <c r="J1115" s="37" t="s">
        <v>2268</v>
      </c>
      <c r="K1115" s="37">
        <v>20</v>
      </c>
    </row>
    <row r="1116" spans="1:11" x14ac:dyDescent="0.25">
      <c r="A1116" s="37" t="s">
        <v>9831</v>
      </c>
      <c r="B1116" s="37">
        <v>160</v>
      </c>
      <c r="C1116" s="37">
        <v>3</v>
      </c>
      <c r="D1116" s="37">
        <v>16</v>
      </c>
      <c r="E1116" s="37">
        <v>4611</v>
      </c>
      <c r="F1116" s="37">
        <v>43</v>
      </c>
      <c r="G1116" s="37">
        <v>1.3665218750000001</v>
      </c>
      <c r="H1116" s="37" t="s">
        <v>2276</v>
      </c>
      <c r="I1116" s="37" t="s">
        <v>2308</v>
      </c>
      <c r="J1116" s="37" t="s">
        <v>2275</v>
      </c>
      <c r="K1116" s="37">
        <v>28</v>
      </c>
    </row>
    <row r="1117" spans="1:11" x14ac:dyDescent="0.25">
      <c r="A1117" s="37" t="s">
        <v>9830</v>
      </c>
      <c r="B1117" s="37">
        <v>160</v>
      </c>
      <c r="C1117" s="37">
        <v>1</v>
      </c>
      <c r="D1117" s="37">
        <v>8</v>
      </c>
      <c r="E1117" s="37">
        <v>2362</v>
      </c>
      <c r="F1117" s="37">
        <v>54</v>
      </c>
      <c r="G1117" s="37">
        <v>0.77027437500000007</v>
      </c>
      <c r="H1117" s="37" t="s">
        <v>1224</v>
      </c>
      <c r="I1117" s="37" t="s">
        <v>2308</v>
      </c>
      <c r="J1117" s="37" t="s">
        <v>2275</v>
      </c>
      <c r="K1117" s="37">
        <v>23</v>
      </c>
    </row>
    <row r="1118" spans="1:11" x14ac:dyDescent="0.25">
      <c r="A1118" s="37" t="s">
        <v>9829</v>
      </c>
      <c r="B1118" s="37">
        <v>160</v>
      </c>
      <c r="C1118" s="37">
        <v>0</v>
      </c>
      <c r="D1118" s="37">
        <v>5</v>
      </c>
      <c r="E1118" s="37">
        <v>2132</v>
      </c>
      <c r="F1118" s="37">
        <v>31</v>
      </c>
      <c r="G1118" s="37">
        <v>0.49364312500000002</v>
      </c>
      <c r="H1118" s="37" t="s">
        <v>1245</v>
      </c>
      <c r="I1118" s="37" t="s">
        <v>2308</v>
      </c>
      <c r="J1118" s="37" t="s">
        <v>2275</v>
      </c>
      <c r="K1118" s="37">
        <v>25</v>
      </c>
    </row>
    <row r="1119" spans="1:11" x14ac:dyDescent="0.25">
      <c r="A1119" s="37" t="s">
        <v>9828</v>
      </c>
      <c r="B1119" s="37">
        <v>160</v>
      </c>
      <c r="C1119" s="37">
        <v>0</v>
      </c>
      <c r="D1119" s="37">
        <v>14</v>
      </c>
      <c r="E1119" s="37">
        <v>2430</v>
      </c>
      <c r="F1119" s="37">
        <v>63</v>
      </c>
      <c r="G1119" s="37">
        <v>0.93614437500000014</v>
      </c>
      <c r="H1119" s="37" t="s">
        <v>2339</v>
      </c>
      <c r="I1119" s="37" t="s">
        <v>2308</v>
      </c>
      <c r="J1119" s="37" t="s">
        <v>2275</v>
      </c>
      <c r="K1119" s="37">
        <v>25</v>
      </c>
    </row>
    <row r="1120" spans="1:11" x14ac:dyDescent="0.25">
      <c r="A1120" s="37" t="s">
        <v>9827</v>
      </c>
      <c r="B1120" s="37">
        <v>160</v>
      </c>
      <c r="C1120" s="37">
        <v>0</v>
      </c>
      <c r="D1120" s="37">
        <v>7</v>
      </c>
      <c r="E1120" s="37">
        <v>2755</v>
      </c>
      <c r="F1120" s="37">
        <v>71</v>
      </c>
      <c r="G1120" s="37">
        <v>0.71022500000000011</v>
      </c>
      <c r="H1120" s="37" t="s">
        <v>1219</v>
      </c>
      <c r="I1120" s="37" t="s">
        <v>3729</v>
      </c>
      <c r="J1120" s="37" t="s">
        <v>2275</v>
      </c>
      <c r="K1120" s="37">
        <v>26</v>
      </c>
    </row>
    <row r="1121" spans="1:11" x14ac:dyDescent="0.25">
      <c r="A1121" s="37" t="s">
        <v>9826</v>
      </c>
      <c r="B1121" s="37">
        <v>160</v>
      </c>
      <c r="C1121" s="37">
        <v>8</v>
      </c>
      <c r="D1121" s="37">
        <v>27</v>
      </c>
      <c r="E1121" s="37">
        <v>4799</v>
      </c>
      <c r="F1121" s="37">
        <v>62</v>
      </c>
      <c r="G1121" s="37">
        <v>1.6395375000000001</v>
      </c>
      <c r="H1121" s="37" t="s">
        <v>1267</v>
      </c>
      <c r="I1121" s="37" t="s">
        <v>2308</v>
      </c>
      <c r="J1121" s="37" t="s">
        <v>2275</v>
      </c>
      <c r="K1121" s="37">
        <v>39</v>
      </c>
    </row>
    <row r="1122" spans="1:11" x14ac:dyDescent="0.25">
      <c r="A1122" s="37" t="s">
        <v>9825</v>
      </c>
      <c r="B1122" s="37">
        <v>160</v>
      </c>
      <c r="C1122" s="37">
        <v>0</v>
      </c>
      <c r="D1122" s="37">
        <v>16</v>
      </c>
      <c r="E1122" s="37">
        <v>3855</v>
      </c>
      <c r="F1122" s="37">
        <v>71</v>
      </c>
      <c r="G1122" s="37">
        <v>1.0857056250000001</v>
      </c>
      <c r="H1122" s="37" t="s">
        <v>2276</v>
      </c>
      <c r="I1122" s="37" t="s">
        <v>2405</v>
      </c>
      <c r="J1122" s="37" t="s">
        <v>2275</v>
      </c>
      <c r="K1122" s="37">
        <v>31</v>
      </c>
    </row>
    <row r="1123" spans="1:11" x14ac:dyDescent="0.25">
      <c r="A1123" s="37" t="s">
        <v>9824</v>
      </c>
      <c r="B1123" s="37">
        <v>160</v>
      </c>
      <c r="C1123" s="37">
        <v>0</v>
      </c>
      <c r="D1123" s="37">
        <v>7</v>
      </c>
      <c r="E1123" s="37">
        <v>2115</v>
      </c>
      <c r="F1123" s="37">
        <v>48</v>
      </c>
      <c r="G1123" s="37">
        <v>0.58189562500000003</v>
      </c>
      <c r="H1123" s="37" t="s">
        <v>1263</v>
      </c>
      <c r="I1123" s="37" t="s">
        <v>2308</v>
      </c>
      <c r="J1123" s="37" t="s">
        <v>2268</v>
      </c>
      <c r="K1123" s="37">
        <v>25</v>
      </c>
    </row>
    <row r="1124" spans="1:11" x14ac:dyDescent="0.25">
      <c r="A1124" s="37" t="s">
        <v>9823</v>
      </c>
      <c r="B1124" s="37">
        <v>160</v>
      </c>
      <c r="C1124" s="37">
        <v>1</v>
      </c>
      <c r="D1124" s="37">
        <v>8</v>
      </c>
      <c r="E1124" s="37">
        <v>2124</v>
      </c>
      <c r="F1124" s="37">
        <v>48</v>
      </c>
      <c r="G1124" s="37">
        <v>0.72705125000000004</v>
      </c>
      <c r="H1124" s="37" t="s">
        <v>1253</v>
      </c>
      <c r="I1124" s="37" t="s">
        <v>3729</v>
      </c>
      <c r="J1124" s="37" t="s">
        <v>2275</v>
      </c>
      <c r="K1124" s="37">
        <v>22</v>
      </c>
    </row>
    <row r="1125" spans="1:11" x14ac:dyDescent="0.25">
      <c r="A1125" s="37" t="s">
        <v>9822</v>
      </c>
      <c r="B1125" s="37">
        <v>159</v>
      </c>
      <c r="C1125" s="37">
        <v>0</v>
      </c>
      <c r="D1125" s="37">
        <v>7</v>
      </c>
      <c r="E1125" s="37">
        <v>2008</v>
      </c>
      <c r="F1125" s="37">
        <v>42</v>
      </c>
      <c r="G1125" s="37">
        <v>0.53654968553459126</v>
      </c>
      <c r="H1125" s="37" t="s">
        <v>2276</v>
      </c>
      <c r="I1125" s="37" t="s">
        <v>2308</v>
      </c>
      <c r="J1125" s="37" t="s">
        <v>2275</v>
      </c>
      <c r="K1125" s="37">
        <v>21</v>
      </c>
    </row>
    <row r="1126" spans="1:11" x14ac:dyDescent="0.25">
      <c r="A1126" s="37" t="s">
        <v>9821</v>
      </c>
      <c r="B1126" s="37">
        <v>159</v>
      </c>
      <c r="C1126" s="37">
        <v>0</v>
      </c>
      <c r="D1126" s="37">
        <v>5</v>
      </c>
      <c r="E1126" s="37">
        <v>2088</v>
      </c>
      <c r="F1126" s="37">
        <v>45</v>
      </c>
      <c r="G1126" s="37">
        <v>0.53177421383647805</v>
      </c>
      <c r="H1126" s="37" t="s">
        <v>1245</v>
      </c>
      <c r="I1126" s="37" t="s">
        <v>2308</v>
      </c>
      <c r="J1126" s="37" t="s">
        <v>2268</v>
      </c>
      <c r="K1126" s="37">
        <v>27</v>
      </c>
    </row>
    <row r="1127" spans="1:11" x14ac:dyDescent="0.25">
      <c r="A1127" s="37" t="s">
        <v>9820</v>
      </c>
      <c r="B1127" s="37">
        <v>159</v>
      </c>
      <c r="C1127" s="37">
        <v>4</v>
      </c>
      <c r="D1127" s="37">
        <v>22</v>
      </c>
      <c r="E1127" s="37">
        <v>5094</v>
      </c>
      <c r="F1127" s="37">
        <v>62</v>
      </c>
      <c r="G1127" s="37">
        <v>1.4045207547169811</v>
      </c>
      <c r="H1127" s="37" t="s">
        <v>1234</v>
      </c>
      <c r="I1127" s="37" t="s">
        <v>2308</v>
      </c>
      <c r="J1127" s="37" t="s">
        <v>2275</v>
      </c>
      <c r="K1127" s="37">
        <v>36</v>
      </c>
    </row>
    <row r="1128" spans="1:11" x14ac:dyDescent="0.25">
      <c r="A1128" s="37" t="s">
        <v>9819</v>
      </c>
      <c r="B1128" s="37">
        <v>159</v>
      </c>
      <c r="C1128" s="37">
        <v>3</v>
      </c>
      <c r="D1128" s="37">
        <v>23</v>
      </c>
      <c r="E1128" s="37">
        <v>3327</v>
      </c>
      <c r="F1128" s="37">
        <v>83</v>
      </c>
      <c r="G1128" s="37">
        <v>1.3681635220125787</v>
      </c>
      <c r="H1128" s="37" t="s">
        <v>1222</v>
      </c>
      <c r="I1128" s="37" t="s">
        <v>2308</v>
      </c>
      <c r="J1128" s="37" t="s">
        <v>2275</v>
      </c>
      <c r="K1128" s="37">
        <v>31</v>
      </c>
    </row>
    <row r="1129" spans="1:11" x14ac:dyDescent="0.25">
      <c r="A1129" s="37" t="s">
        <v>9818</v>
      </c>
      <c r="B1129" s="37">
        <v>158</v>
      </c>
      <c r="C1129" s="37">
        <v>1</v>
      </c>
      <c r="D1129" s="37">
        <v>5</v>
      </c>
      <c r="E1129" s="37">
        <v>2266</v>
      </c>
      <c r="F1129" s="37">
        <v>57</v>
      </c>
      <c r="G1129" s="37">
        <v>0.70994746835443034</v>
      </c>
      <c r="H1129" s="37" t="s">
        <v>1226</v>
      </c>
      <c r="I1129" s="37" t="s">
        <v>2308</v>
      </c>
      <c r="J1129" s="37" t="s">
        <v>2275</v>
      </c>
      <c r="K1129" s="37">
        <v>23</v>
      </c>
    </row>
    <row r="1130" spans="1:11" x14ac:dyDescent="0.25">
      <c r="A1130" s="37" t="s">
        <v>9817</v>
      </c>
      <c r="B1130" s="37">
        <v>158</v>
      </c>
      <c r="C1130" s="37">
        <v>0</v>
      </c>
      <c r="D1130" s="37">
        <v>11</v>
      </c>
      <c r="E1130" s="37">
        <v>2762</v>
      </c>
      <c r="F1130" s="37">
        <v>81</v>
      </c>
      <c r="G1130" s="37">
        <v>0.80330632911392408</v>
      </c>
      <c r="H1130" s="37" t="s">
        <v>1220</v>
      </c>
      <c r="I1130" s="37" t="s">
        <v>2308</v>
      </c>
      <c r="J1130" s="37" t="s">
        <v>2275</v>
      </c>
      <c r="K1130" s="37">
        <v>30</v>
      </c>
    </row>
    <row r="1131" spans="1:11" x14ac:dyDescent="0.25">
      <c r="A1131" s="37" t="s">
        <v>9816</v>
      </c>
      <c r="B1131" s="37">
        <v>158</v>
      </c>
      <c r="C1131" s="37">
        <v>5</v>
      </c>
      <c r="D1131" s="37">
        <v>34</v>
      </c>
      <c r="E1131" s="37">
        <v>4464</v>
      </c>
      <c r="F1131" s="37">
        <v>42</v>
      </c>
      <c r="G1131" s="37">
        <v>1.5410443037974684</v>
      </c>
      <c r="H1131" s="37" t="s">
        <v>1264</v>
      </c>
      <c r="I1131" s="37" t="s">
        <v>2308</v>
      </c>
      <c r="J1131" s="37" t="s">
        <v>2275</v>
      </c>
      <c r="K1131" s="37">
        <v>39</v>
      </c>
    </row>
    <row r="1132" spans="1:11" x14ac:dyDescent="0.25">
      <c r="A1132" s="37" t="s">
        <v>9815</v>
      </c>
      <c r="B1132" s="37">
        <v>158</v>
      </c>
      <c r="C1132" s="37">
        <v>2</v>
      </c>
      <c r="D1132" s="37">
        <v>8</v>
      </c>
      <c r="E1132" s="37">
        <v>3012</v>
      </c>
      <c r="F1132" s="37">
        <v>47</v>
      </c>
      <c r="G1132" s="37">
        <v>0.76947974683544307</v>
      </c>
      <c r="H1132" s="37" t="s">
        <v>1222</v>
      </c>
      <c r="I1132" s="37" t="s">
        <v>2321</v>
      </c>
      <c r="J1132" s="37" t="s">
        <v>2268</v>
      </c>
      <c r="K1132" s="37">
        <v>28</v>
      </c>
    </row>
    <row r="1133" spans="1:11" x14ac:dyDescent="0.25">
      <c r="A1133" s="37" t="s">
        <v>9814</v>
      </c>
      <c r="B1133" s="37">
        <v>158</v>
      </c>
      <c r="C1133" s="37">
        <v>0</v>
      </c>
      <c r="D1133" s="37">
        <v>6</v>
      </c>
      <c r="E1133" s="37">
        <v>2514</v>
      </c>
      <c r="F1133" s="37">
        <v>50</v>
      </c>
      <c r="G1133" s="37">
        <v>0.64075822784810132</v>
      </c>
      <c r="H1133" s="37" t="s">
        <v>1220</v>
      </c>
      <c r="I1133" s="37" t="s">
        <v>2308</v>
      </c>
      <c r="J1133" s="37" t="s">
        <v>2275</v>
      </c>
      <c r="K1133" s="37">
        <v>30</v>
      </c>
    </row>
    <row r="1134" spans="1:11" x14ac:dyDescent="0.25">
      <c r="A1134" s="37" t="s">
        <v>9813</v>
      </c>
      <c r="B1134" s="37">
        <v>158</v>
      </c>
      <c r="C1134" s="37">
        <v>0</v>
      </c>
      <c r="D1134" s="37">
        <v>3</v>
      </c>
      <c r="E1134" s="37">
        <v>1856</v>
      </c>
      <c r="F1134" s="37">
        <v>40</v>
      </c>
      <c r="G1134" s="37">
        <v>0.4479082278481013</v>
      </c>
      <c r="H1134" s="37" t="s">
        <v>1235</v>
      </c>
      <c r="I1134" s="37" t="s">
        <v>2321</v>
      </c>
      <c r="J1134" s="37" t="s">
        <v>2268</v>
      </c>
      <c r="K1134" s="37">
        <v>21</v>
      </c>
    </row>
    <row r="1135" spans="1:11" x14ac:dyDescent="0.25">
      <c r="A1135" s="37" t="s">
        <v>9812</v>
      </c>
      <c r="B1135" s="37">
        <v>157</v>
      </c>
      <c r="C1135" s="37">
        <v>1</v>
      </c>
      <c r="D1135" s="37">
        <v>11</v>
      </c>
      <c r="E1135" s="37">
        <v>2180</v>
      </c>
      <c r="F1135" s="37">
        <v>44</v>
      </c>
      <c r="G1135" s="37">
        <v>0.75944012738853506</v>
      </c>
      <c r="H1135" s="37" t="s">
        <v>2456</v>
      </c>
      <c r="I1135" s="37" t="s">
        <v>2308</v>
      </c>
      <c r="J1135" s="37" t="s">
        <v>2275</v>
      </c>
      <c r="K1135" s="37">
        <v>25</v>
      </c>
    </row>
    <row r="1136" spans="1:11" x14ac:dyDescent="0.25">
      <c r="A1136" s="37" t="s">
        <v>9811</v>
      </c>
      <c r="B1136" s="37">
        <v>157</v>
      </c>
      <c r="C1136" s="37">
        <v>0</v>
      </c>
      <c r="D1136" s="37">
        <v>12</v>
      </c>
      <c r="E1136" s="37">
        <v>2462</v>
      </c>
      <c r="F1136" s="37">
        <v>36</v>
      </c>
      <c r="G1136" s="37">
        <v>0.7139828025477708</v>
      </c>
      <c r="H1136" s="37" t="s">
        <v>1245</v>
      </c>
      <c r="I1136" s="37" t="s">
        <v>2308</v>
      </c>
      <c r="J1136" s="37" t="s">
        <v>2275</v>
      </c>
      <c r="K1136" s="37">
        <v>27</v>
      </c>
    </row>
    <row r="1137" spans="1:11" x14ac:dyDescent="0.25">
      <c r="A1137" s="37" t="s">
        <v>9810</v>
      </c>
      <c r="B1137" s="37">
        <v>157</v>
      </c>
      <c r="C1137" s="37">
        <v>0</v>
      </c>
      <c r="D1137" s="37">
        <v>21</v>
      </c>
      <c r="E1137" s="37">
        <v>3901</v>
      </c>
      <c r="F1137" s="37">
        <v>53</v>
      </c>
      <c r="G1137" s="37">
        <v>1.0054414012738853</v>
      </c>
      <c r="H1137" s="37" t="s">
        <v>1219</v>
      </c>
      <c r="I1137" s="37" t="s">
        <v>2308</v>
      </c>
      <c r="J1137" s="37" t="s">
        <v>2268</v>
      </c>
      <c r="K1137" s="37">
        <v>35</v>
      </c>
    </row>
    <row r="1138" spans="1:11" x14ac:dyDescent="0.25">
      <c r="A1138" s="37" t="s">
        <v>9809</v>
      </c>
      <c r="B1138" s="37">
        <v>156</v>
      </c>
      <c r="C1138" s="37">
        <v>3</v>
      </c>
      <c r="D1138" s="37">
        <v>18</v>
      </c>
      <c r="E1138" s="37">
        <v>2191</v>
      </c>
      <c r="F1138" s="37">
        <v>58</v>
      </c>
      <c r="G1138" s="37">
        <v>1.1131564102564102</v>
      </c>
      <c r="H1138" s="37" t="s">
        <v>1256</v>
      </c>
      <c r="I1138" s="37" t="s">
        <v>2308</v>
      </c>
      <c r="J1138" s="37" t="s">
        <v>2275</v>
      </c>
      <c r="K1138" s="37">
        <v>24</v>
      </c>
    </row>
    <row r="1139" spans="1:11" x14ac:dyDescent="0.25">
      <c r="A1139" s="37" t="s">
        <v>9808</v>
      </c>
      <c r="B1139" s="37">
        <v>156</v>
      </c>
      <c r="C1139" s="37">
        <v>2</v>
      </c>
      <c r="D1139" s="37">
        <v>29</v>
      </c>
      <c r="E1139" s="37">
        <v>5624</v>
      </c>
      <c r="F1139" s="37">
        <v>52</v>
      </c>
      <c r="G1139" s="37">
        <v>1.5983378205128207</v>
      </c>
      <c r="H1139" s="37" t="s">
        <v>1267</v>
      </c>
      <c r="I1139" s="37" t="s">
        <v>2308</v>
      </c>
      <c r="J1139" s="37" t="s">
        <v>2275</v>
      </c>
      <c r="K1139" s="37">
        <v>40</v>
      </c>
    </row>
    <row r="1140" spans="1:11" x14ac:dyDescent="0.25">
      <c r="A1140" s="37" t="s">
        <v>9807</v>
      </c>
      <c r="B1140" s="37">
        <v>156</v>
      </c>
      <c r="C1140" s="37">
        <v>2</v>
      </c>
      <c r="D1140" s="37">
        <v>22</v>
      </c>
      <c r="E1140" s="37">
        <v>4541</v>
      </c>
      <c r="F1140" s="37">
        <v>65</v>
      </c>
      <c r="G1140" s="37">
        <v>1.4849429487179489</v>
      </c>
      <c r="H1140" s="37" t="s">
        <v>1236</v>
      </c>
      <c r="I1140" s="37" t="s">
        <v>2308</v>
      </c>
      <c r="J1140" s="37" t="s">
        <v>2275</v>
      </c>
      <c r="K1140" s="37">
        <v>30</v>
      </c>
    </row>
    <row r="1141" spans="1:11" x14ac:dyDescent="0.25">
      <c r="A1141" s="37" t="s">
        <v>9806</v>
      </c>
      <c r="B1141" s="37">
        <v>155</v>
      </c>
      <c r="C1141" s="37">
        <v>2</v>
      </c>
      <c r="D1141" s="37">
        <v>14</v>
      </c>
      <c r="E1141" s="37">
        <v>3584</v>
      </c>
      <c r="F1141" s="37">
        <v>56</v>
      </c>
      <c r="G1141" s="37">
        <v>1.1352619354838709</v>
      </c>
      <c r="H1141" s="37" t="s">
        <v>2339</v>
      </c>
      <c r="I1141" s="37" t="s">
        <v>2308</v>
      </c>
      <c r="J1141" s="37" t="s">
        <v>2275</v>
      </c>
      <c r="K1141" s="37">
        <v>28</v>
      </c>
    </row>
    <row r="1142" spans="1:11" x14ac:dyDescent="0.25">
      <c r="A1142" s="37" t="s">
        <v>1175</v>
      </c>
      <c r="B1142" s="37">
        <v>155</v>
      </c>
      <c r="C1142" s="37">
        <v>1</v>
      </c>
      <c r="D1142" s="37">
        <v>24</v>
      </c>
      <c r="E1142" s="37">
        <v>3420</v>
      </c>
      <c r="F1142" s="37">
        <v>39</v>
      </c>
      <c r="G1142" s="37">
        <v>1.1148380645161291</v>
      </c>
      <c r="H1142" s="37" t="s">
        <v>1249</v>
      </c>
      <c r="I1142" s="37" t="s">
        <v>2308</v>
      </c>
      <c r="J1142" s="37" t="s">
        <v>2275</v>
      </c>
      <c r="K1142" s="37">
        <v>33</v>
      </c>
    </row>
    <row r="1143" spans="1:11" x14ac:dyDescent="0.25">
      <c r="A1143" s="37" t="s">
        <v>9805</v>
      </c>
      <c r="B1143" s="37">
        <v>155</v>
      </c>
      <c r="C1143" s="37">
        <v>6</v>
      </c>
      <c r="D1143" s="37">
        <v>38</v>
      </c>
      <c r="E1143" s="37">
        <v>4294</v>
      </c>
      <c r="F1143" s="37">
        <v>84</v>
      </c>
      <c r="G1143" s="37">
        <v>1.8668658064516133</v>
      </c>
      <c r="H1143" s="37" t="s">
        <v>1232</v>
      </c>
      <c r="I1143" s="37" t="s">
        <v>2308</v>
      </c>
      <c r="J1143" s="37" t="s">
        <v>2275</v>
      </c>
      <c r="K1143" s="37">
        <v>40</v>
      </c>
    </row>
    <row r="1144" spans="1:11" x14ac:dyDescent="0.25">
      <c r="A1144" s="37" t="s">
        <v>9804</v>
      </c>
      <c r="B1144" s="37">
        <v>154</v>
      </c>
      <c r="C1144" s="37">
        <v>2</v>
      </c>
      <c r="D1144" s="37">
        <v>37</v>
      </c>
      <c r="E1144" s="37">
        <v>2654</v>
      </c>
      <c r="F1144" s="37">
        <v>94</v>
      </c>
      <c r="G1144" s="37">
        <v>1.7064168831168833</v>
      </c>
      <c r="H1144" s="37" t="s">
        <v>1232</v>
      </c>
      <c r="I1144" s="37" t="s">
        <v>2308</v>
      </c>
      <c r="J1144" s="37" t="s">
        <v>2275</v>
      </c>
      <c r="K1144" s="37">
        <v>26</v>
      </c>
    </row>
    <row r="1145" spans="1:11" x14ac:dyDescent="0.25">
      <c r="A1145" s="37" t="s">
        <v>9803</v>
      </c>
      <c r="B1145" s="37">
        <v>154</v>
      </c>
      <c r="C1145" s="37">
        <v>1</v>
      </c>
      <c r="D1145" s="37">
        <v>18</v>
      </c>
      <c r="E1145" s="37">
        <v>3319</v>
      </c>
      <c r="F1145" s="37">
        <v>71</v>
      </c>
      <c r="G1145" s="37">
        <v>0.92330779220779224</v>
      </c>
      <c r="H1145" s="37" t="s">
        <v>2276</v>
      </c>
      <c r="I1145" s="37" t="s">
        <v>2308</v>
      </c>
      <c r="J1145" s="37" t="s">
        <v>2275</v>
      </c>
      <c r="K1145" s="37">
        <v>29</v>
      </c>
    </row>
    <row r="1146" spans="1:11" x14ac:dyDescent="0.25">
      <c r="A1146" s="37" t="s">
        <v>9802</v>
      </c>
      <c r="B1146" s="37">
        <v>154</v>
      </c>
      <c r="C1146" s="37">
        <v>0</v>
      </c>
      <c r="D1146" s="37">
        <v>16</v>
      </c>
      <c r="E1146" s="37">
        <v>2971</v>
      </c>
      <c r="F1146" s="37">
        <v>49</v>
      </c>
      <c r="G1146" s="37">
        <v>0.90802402597402598</v>
      </c>
      <c r="H1146" s="37" t="s">
        <v>1222</v>
      </c>
      <c r="I1146" s="37" t="s">
        <v>2308</v>
      </c>
      <c r="J1146" s="37" t="s">
        <v>2275</v>
      </c>
      <c r="K1146" s="37">
        <v>28</v>
      </c>
    </row>
    <row r="1147" spans="1:11" x14ac:dyDescent="0.25">
      <c r="A1147" s="37" t="s">
        <v>9801</v>
      </c>
      <c r="B1147" s="37">
        <v>154</v>
      </c>
      <c r="C1147" s="37">
        <v>3</v>
      </c>
      <c r="D1147" s="37">
        <v>12</v>
      </c>
      <c r="E1147" s="37">
        <v>3673</v>
      </c>
      <c r="F1147" s="37">
        <v>70</v>
      </c>
      <c r="G1147" s="37">
        <v>0.89784610389610398</v>
      </c>
      <c r="H1147" s="37" t="s">
        <v>1239</v>
      </c>
      <c r="I1147" s="37" t="s">
        <v>2316</v>
      </c>
      <c r="J1147" s="37" t="s">
        <v>2275</v>
      </c>
      <c r="K1147" s="37">
        <v>31</v>
      </c>
    </row>
    <row r="1148" spans="1:11" x14ac:dyDescent="0.25">
      <c r="A1148" s="37" t="s">
        <v>9800</v>
      </c>
      <c r="B1148" s="37">
        <v>153</v>
      </c>
      <c r="C1148" s="37">
        <v>0</v>
      </c>
      <c r="D1148" s="37">
        <v>7</v>
      </c>
      <c r="E1148" s="37">
        <v>2575</v>
      </c>
      <c r="F1148" s="37">
        <v>37</v>
      </c>
      <c r="G1148" s="37">
        <v>0.70575424836601308</v>
      </c>
      <c r="H1148" s="37" t="s">
        <v>1262</v>
      </c>
      <c r="I1148" s="37" t="s">
        <v>2308</v>
      </c>
      <c r="J1148" s="37" t="s">
        <v>2275</v>
      </c>
      <c r="K1148" s="37">
        <v>27</v>
      </c>
    </row>
    <row r="1149" spans="1:11" x14ac:dyDescent="0.25">
      <c r="A1149" s="37" t="s">
        <v>9799</v>
      </c>
      <c r="B1149" s="37">
        <v>153</v>
      </c>
      <c r="C1149" s="37">
        <v>0</v>
      </c>
      <c r="D1149" s="37">
        <v>9</v>
      </c>
      <c r="E1149" s="37">
        <v>1741</v>
      </c>
      <c r="F1149" s="37">
        <v>53</v>
      </c>
      <c r="G1149" s="37">
        <v>0.64741960784313723</v>
      </c>
      <c r="H1149" s="37" t="s">
        <v>1224</v>
      </c>
      <c r="I1149" s="37" t="s">
        <v>2308</v>
      </c>
      <c r="J1149" s="37" t="s">
        <v>2268</v>
      </c>
      <c r="K1149" s="37">
        <v>20</v>
      </c>
    </row>
    <row r="1150" spans="1:11" x14ac:dyDescent="0.25">
      <c r="A1150" s="37" t="s">
        <v>9798</v>
      </c>
      <c r="B1150" s="37">
        <v>153</v>
      </c>
      <c r="C1150" s="37">
        <v>0</v>
      </c>
      <c r="D1150" s="37">
        <v>1</v>
      </c>
      <c r="E1150" s="37">
        <v>1451</v>
      </c>
      <c r="F1150" s="37">
        <v>21</v>
      </c>
      <c r="G1150" s="37">
        <v>0.3850555555555556</v>
      </c>
      <c r="H1150" s="37" t="s">
        <v>1253</v>
      </c>
      <c r="I1150" s="37" t="s">
        <v>2269</v>
      </c>
      <c r="J1150" s="37" t="s">
        <v>2268</v>
      </c>
      <c r="K1150" s="37">
        <v>20</v>
      </c>
    </row>
    <row r="1151" spans="1:11" x14ac:dyDescent="0.25">
      <c r="A1151" s="37" t="s">
        <v>9797</v>
      </c>
      <c r="B1151" s="37">
        <v>153</v>
      </c>
      <c r="C1151" s="37">
        <v>0</v>
      </c>
      <c r="D1151" s="37">
        <v>17</v>
      </c>
      <c r="E1151" s="37">
        <v>3438</v>
      </c>
      <c r="F1151" s="37">
        <v>54</v>
      </c>
      <c r="G1151" s="37">
        <v>0.94398954248366007</v>
      </c>
      <c r="H1151" s="37" t="s">
        <v>1252</v>
      </c>
      <c r="I1151" s="37" t="s">
        <v>2308</v>
      </c>
      <c r="J1151" s="37" t="s">
        <v>2275</v>
      </c>
      <c r="K1151" s="37">
        <v>32</v>
      </c>
    </row>
    <row r="1152" spans="1:11" x14ac:dyDescent="0.25">
      <c r="A1152" s="37" t="s">
        <v>9796</v>
      </c>
      <c r="B1152" s="37">
        <v>152</v>
      </c>
      <c r="C1152" s="37">
        <v>1</v>
      </c>
      <c r="D1152" s="37">
        <v>10</v>
      </c>
      <c r="E1152" s="37">
        <v>1830</v>
      </c>
      <c r="F1152" s="37">
        <v>49</v>
      </c>
      <c r="G1152" s="37">
        <v>0.85597828947368415</v>
      </c>
      <c r="H1152" s="37" t="s">
        <v>1232</v>
      </c>
      <c r="I1152" s="37" t="s">
        <v>2308</v>
      </c>
      <c r="J1152" s="37" t="s">
        <v>2275</v>
      </c>
      <c r="K1152" s="37">
        <v>21</v>
      </c>
    </row>
    <row r="1153" spans="1:11" x14ac:dyDescent="0.25">
      <c r="A1153" s="37" t="s">
        <v>9795</v>
      </c>
      <c r="B1153" s="37">
        <v>152</v>
      </c>
      <c r="C1153" s="37">
        <v>2</v>
      </c>
      <c r="D1153" s="37">
        <v>25</v>
      </c>
      <c r="E1153" s="37">
        <v>5199</v>
      </c>
      <c r="F1153" s="37">
        <v>89</v>
      </c>
      <c r="G1153" s="37">
        <v>1.410704605263158</v>
      </c>
      <c r="H1153" s="37" t="s">
        <v>2276</v>
      </c>
      <c r="I1153" s="37" t="s">
        <v>2321</v>
      </c>
      <c r="J1153" s="37" t="s">
        <v>2275</v>
      </c>
      <c r="K1153" s="37">
        <v>40</v>
      </c>
    </row>
    <row r="1154" spans="1:11" x14ac:dyDescent="0.25">
      <c r="A1154" s="37" t="s">
        <v>9794</v>
      </c>
      <c r="B1154" s="37">
        <v>152</v>
      </c>
      <c r="C1154" s="37">
        <v>2</v>
      </c>
      <c r="D1154" s="37">
        <v>24</v>
      </c>
      <c r="E1154" s="37">
        <v>5368</v>
      </c>
      <c r="F1154" s="37">
        <v>65</v>
      </c>
      <c r="G1154" s="37">
        <v>1.3550868421052633</v>
      </c>
      <c r="H1154" s="37" t="s">
        <v>1219</v>
      </c>
      <c r="I1154" s="37" t="s">
        <v>2405</v>
      </c>
      <c r="J1154" s="37" t="s">
        <v>2275</v>
      </c>
      <c r="K1154" s="37">
        <v>38</v>
      </c>
    </row>
    <row r="1155" spans="1:11" x14ac:dyDescent="0.25">
      <c r="A1155" s="37" t="s">
        <v>9793</v>
      </c>
      <c r="B1155" s="37">
        <v>151</v>
      </c>
      <c r="C1155" s="37">
        <v>4</v>
      </c>
      <c r="D1155" s="37">
        <v>20</v>
      </c>
      <c r="E1155" s="37">
        <v>3058</v>
      </c>
      <c r="F1155" s="37">
        <v>54</v>
      </c>
      <c r="G1155" s="37">
        <v>1.3331900662251657</v>
      </c>
      <c r="H1155" s="37" t="s">
        <v>1232</v>
      </c>
      <c r="I1155" s="37" t="s">
        <v>2308</v>
      </c>
      <c r="J1155" s="37" t="s">
        <v>2275</v>
      </c>
      <c r="K1155" s="37">
        <v>27</v>
      </c>
    </row>
    <row r="1156" spans="1:11" x14ac:dyDescent="0.25">
      <c r="A1156" s="37" t="s">
        <v>9792</v>
      </c>
      <c r="B1156" s="37">
        <v>151</v>
      </c>
      <c r="C1156" s="37">
        <v>0</v>
      </c>
      <c r="D1156" s="37">
        <v>3</v>
      </c>
      <c r="E1156" s="37">
        <v>1268</v>
      </c>
      <c r="F1156" s="37">
        <v>28</v>
      </c>
      <c r="G1156" s="37">
        <v>0.35868410596026495</v>
      </c>
      <c r="H1156" s="37" t="s">
        <v>1248</v>
      </c>
      <c r="I1156" s="37" t="s">
        <v>2308</v>
      </c>
      <c r="J1156" s="37" t="s">
        <v>2275</v>
      </c>
      <c r="K1156" s="37">
        <v>18</v>
      </c>
    </row>
    <row r="1157" spans="1:11" x14ac:dyDescent="0.25">
      <c r="A1157" s="37" t="s">
        <v>9791</v>
      </c>
      <c r="B1157" s="37">
        <v>150</v>
      </c>
      <c r="C1157" s="37">
        <v>0</v>
      </c>
      <c r="D1157" s="37">
        <v>9</v>
      </c>
      <c r="E1157" s="37">
        <v>2912</v>
      </c>
      <c r="F1157" s="37">
        <v>78</v>
      </c>
      <c r="G1157" s="37">
        <v>0.80098466666666668</v>
      </c>
      <c r="H1157" s="37" t="s">
        <v>1219</v>
      </c>
      <c r="I1157" s="37" t="s">
        <v>2308</v>
      </c>
      <c r="J1157" s="37" t="s">
        <v>2268</v>
      </c>
      <c r="K1157" s="37">
        <v>28</v>
      </c>
    </row>
    <row r="1158" spans="1:11" x14ac:dyDescent="0.25">
      <c r="A1158" s="37" t="s">
        <v>9790</v>
      </c>
      <c r="B1158" s="37">
        <v>150</v>
      </c>
      <c r="C1158" s="37">
        <v>0</v>
      </c>
      <c r="D1158" s="37">
        <v>3</v>
      </c>
      <c r="E1158" s="37">
        <v>1857</v>
      </c>
      <c r="F1158" s="37">
        <v>33</v>
      </c>
      <c r="G1158" s="37">
        <v>0.51489066666666672</v>
      </c>
      <c r="H1158" s="37" t="s">
        <v>1234</v>
      </c>
      <c r="I1158" s="37" t="s">
        <v>2316</v>
      </c>
      <c r="J1158" s="37" t="s">
        <v>2268</v>
      </c>
      <c r="K1158" s="37">
        <v>21</v>
      </c>
    </row>
    <row r="1159" spans="1:11" x14ac:dyDescent="0.25">
      <c r="A1159" s="37" t="s">
        <v>9789</v>
      </c>
      <c r="B1159" s="37">
        <v>150</v>
      </c>
      <c r="C1159" s="37">
        <v>6</v>
      </c>
      <c r="D1159" s="37">
        <v>24</v>
      </c>
      <c r="E1159" s="37">
        <v>4587</v>
      </c>
      <c r="F1159" s="37">
        <v>59</v>
      </c>
      <c r="G1159" s="37">
        <v>1.7708546666666667</v>
      </c>
      <c r="H1159" s="37" t="s">
        <v>2276</v>
      </c>
      <c r="I1159" s="37" t="s">
        <v>2308</v>
      </c>
      <c r="J1159" s="37" t="s">
        <v>2268</v>
      </c>
      <c r="K1159" s="37">
        <v>34</v>
      </c>
    </row>
    <row r="1160" spans="1:11" x14ac:dyDescent="0.25">
      <c r="A1160" s="37" t="s">
        <v>9788</v>
      </c>
      <c r="B1160" s="37">
        <v>149</v>
      </c>
      <c r="C1160" s="37">
        <v>0</v>
      </c>
      <c r="D1160" s="37">
        <v>10</v>
      </c>
      <c r="E1160" s="37">
        <v>2845</v>
      </c>
      <c r="F1160" s="37">
        <v>72</v>
      </c>
      <c r="G1160" s="37">
        <v>0.90059395973154366</v>
      </c>
      <c r="H1160" s="37" t="s">
        <v>1219</v>
      </c>
      <c r="I1160" s="37" t="s">
        <v>2308</v>
      </c>
      <c r="J1160" s="37" t="s">
        <v>2275</v>
      </c>
      <c r="K1160" s="37">
        <v>30</v>
      </c>
    </row>
    <row r="1161" spans="1:11" x14ac:dyDescent="0.25">
      <c r="A1161" s="37" t="s">
        <v>9787</v>
      </c>
      <c r="B1161" s="37">
        <v>149</v>
      </c>
      <c r="C1161" s="37">
        <v>2</v>
      </c>
      <c r="D1161" s="37">
        <v>30</v>
      </c>
      <c r="E1161" s="37">
        <v>4587</v>
      </c>
      <c r="F1161" s="37">
        <v>69</v>
      </c>
      <c r="G1161" s="37">
        <v>1.3388402684563758</v>
      </c>
      <c r="H1161" s="37" t="s">
        <v>1219</v>
      </c>
      <c r="I1161" s="37" t="s">
        <v>2308</v>
      </c>
      <c r="J1161" s="37" t="s">
        <v>2275</v>
      </c>
      <c r="K1161" s="37">
        <v>36</v>
      </c>
    </row>
    <row r="1162" spans="1:11" x14ac:dyDescent="0.25">
      <c r="A1162" s="37" t="s">
        <v>9786</v>
      </c>
      <c r="B1162" s="37">
        <v>149</v>
      </c>
      <c r="C1162" s="37">
        <v>0</v>
      </c>
      <c r="D1162" s="37">
        <v>6</v>
      </c>
      <c r="E1162" s="37">
        <v>1735</v>
      </c>
      <c r="F1162" s="37">
        <v>25</v>
      </c>
      <c r="G1162" s="37">
        <v>0.51003825503355704</v>
      </c>
      <c r="H1162" s="37" t="s">
        <v>1219</v>
      </c>
      <c r="I1162" s="37" t="s">
        <v>2308</v>
      </c>
      <c r="J1162" s="37" t="s">
        <v>2275</v>
      </c>
      <c r="K1162" s="37">
        <v>21</v>
      </c>
    </row>
    <row r="1163" spans="1:11" x14ac:dyDescent="0.25">
      <c r="A1163" s="37" t="s">
        <v>9785</v>
      </c>
      <c r="B1163" s="37">
        <v>149</v>
      </c>
      <c r="C1163" s="37">
        <v>0</v>
      </c>
      <c r="D1163" s="37">
        <v>9</v>
      </c>
      <c r="E1163" s="37">
        <v>2058</v>
      </c>
      <c r="F1163" s="37">
        <v>29</v>
      </c>
      <c r="G1163" s="37">
        <v>0.64482684563758386</v>
      </c>
      <c r="H1163" s="37" t="s">
        <v>1256</v>
      </c>
      <c r="I1163" s="37" t="s">
        <v>2308</v>
      </c>
      <c r="J1163" s="37" t="s">
        <v>2275</v>
      </c>
      <c r="K1163" s="37">
        <v>24</v>
      </c>
    </row>
    <row r="1164" spans="1:11" x14ac:dyDescent="0.25">
      <c r="A1164" s="37" t="s">
        <v>9784</v>
      </c>
      <c r="B1164" s="37">
        <v>149</v>
      </c>
      <c r="C1164" s="37">
        <v>2</v>
      </c>
      <c r="D1164" s="37">
        <v>27</v>
      </c>
      <c r="E1164" s="37">
        <v>2445</v>
      </c>
      <c r="F1164" s="37">
        <v>74</v>
      </c>
      <c r="G1164" s="37">
        <v>1.277055033557047</v>
      </c>
      <c r="H1164" s="37" t="s">
        <v>1232</v>
      </c>
      <c r="I1164" s="37" t="s">
        <v>2308</v>
      </c>
      <c r="J1164" s="37" t="s">
        <v>2275</v>
      </c>
      <c r="K1164" s="37">
        <v>29</v>
      </c>
    </row>
    <row r="1165" spans="1:11" x14ac:dyDescent="0.25">
      <c r="A1165" s="37" t="s">
        <v>9783</v>
      </c>
      <c r="B1165" s="37">
        <v>149</v>
      </c>
      <c r="C1165" s="37">
        <v>2</v>
      </c>
      <c r="D1165" s="37">
        <v>30</v>
      </c>
      <c r="E1165" s="37">
        <v>3576</v>
      </c>
      <c r="F1165" s="37">
        <v>60</v>
      </c>
      <c r="G1165" s="37">
        <v>1.5482536912751679</v>
      </c>
      <c r="H1165" s="37" t="s">
        <v>1232</v>
      </c>
      <c r="I1165" s="37" t="s">
        <v>2308</v>
      </c>
      <c r="J1165" s="37" t="s">
        <v>2275</v>
      </c>
      <c r="K1165" s="37">
        <v>32</v>
      </c>
    </row>
    <row r="1166" spans="1:11" x14ac:dyDescent="0.25">
      <c r="A1166" s="37" t="s">
        <v>9782</v>
      </c>
      <c r="B1166" s="37">
        <v>149</v>
      </c>
      <c r="C1166" s="37">
        <v>0</v>
      </c>
      <c r="D1166" s="37">
        <v>5</v>
      </c>
      <c r="E1166" s="37">
        <v>1483</v>
      </c>
      <c r="F1166" s="37">
        <v>23</v>
      </c>
      <c r="G1166" s="37">
        <v>0.43099664429530204</v>
      </c>
      <c r="H1166" s="37" t="s">
        <v>1220</v>
      </c>
      <c r="I1166" s="37" t="s">
        <v>2308</v>
      </c>
      <c r="J1166" s="37" t="s">
        <v>2275</v>
      </c>
      <c r="K1166" s="37">
        <v>20</v>
      </c>
    </row>
    <row r="1167" spans="1:11" x14ac:dyDescent="0.25">
      <c r="A1167" s="37" t="s">
        <v>9781</v>
      </c>
      <c r="B1167" s="37">
        <v>148</v>
      </c>
      <c r="C1167" s="37">
        <v>0</v>
      </c>
      <c r="D1167" s="37">
        <v>8</v>
      </c>
      <c r="E1167" s="37">
        <v>2774</v>
      </c>
      <c r="F1167" s="37">
        <v>54</v>
      </c>
      <c r="G1167" s="37">
        <v>0.78954594594594596</v>
      </c>
      <c r="H1167" s="37" t="s">
        <v>1219</v>
      </c>
      <c r="I1167" s="37" t="s">
        <v>2308</v>
      </c>
      <c r="J1167" s="37" t="s">
        <v>2275</v>
      </c>
      <c r="K1167" s="37">
        <v>31</v>
      </c>
    </row>
    <row r="1168" spans="1:11" x14ac:dyDescent="0.25">
      <c r="A1168" s="37" t="s">
        <v>9780</v>
      </c>
      <c r="B1168" s="37">
        <v>148</v>
      </c>
      <c r="C1168" s="37">
        <v>2</v>
      </c>
      <c r="D1168" s="37">
        <v>18</v>
      </c>
      <c r="E1168" s="37">
        <v>4678</v>
      </c>
      <c r="F1168" s="37">
        <v>78</v>
      </c>
      <c r="G1168" s="37">
        <v>1.280693918918919</v>
      </c>
      <c r="H1168" s="37" t="s">
        <v>1219</v>
      </c>
      <c r="I1168" s="37" t="s">
        <v>2308</v>
      </c>
      <c r="J1168" s="37" t="s">
        <v>2275</v>
      </c>
      <c r="K1168" s="37">
        <v>34</v>
      </c>
    </row>
    <row r="1169" spans="1:11" x14ac:dyDescent="0.25">
      <c r="A1169" s="37" t="s">
        <v>9779</v>
      </c>
      <c r="B1169" s="37">
        <v>148</v>
      </c>
      <c r="C1169" s="37">
        <v>1</v>
      </c>
      <c r="D1169" s="37">
        <v>16</v>
      </c>
      <c r="E1169" s="37">
        <v>2595</v>
      </c>
      <c r="F1169" s="37">
        <v>60</v>
      </c>
      <c r="G1169" s="37">
        <v>1.0347013513513514</v>
      </c>
      <c r="H1169" s="37" t="s">
        <v>3298</v>
      </c>
      <c r="I1169" s="37" t="s">
        <v>2308</v>
      </c>
      <c r="J1169" s="37" t="s">
        <v>2275</v>
      </c>
      <c r="K1169" s="37">
        <v>27</v>
      </c>
    </row>
    <row r="1170" spans="1:11" x14ac:dyDescent="0.25">
      <c r="A1170" s="37" t="s">
        <v>9778</v>
      </c>
      <c r="B1170" s="37">
        <v>148</v>
      </c>
      <c r="C1170" s="37">
        <v>1</v>
      </c>
      <c r="D1170" s="37">
        <v>10</v>
      </c>
      <c r="E1170" s="37">
        <v>1903</v>
      </c>
      <c r="F1170" s="37">
        <v>35</v>
      </c>
      <c r="G1170" s="37">
        <v>0.65530472972972975</v>
      </c>
      <c r="H1170" s="37" t="s">
        <v>2880</v>
      </c>
      <c r="I1170" s="37" t="s">
        <v>2308</v>
      </c>
      <c r="J1170" s="37" t="s">
        <v>2268</v>
      </c>
      <c r="K1170" s="37">
        <v>23</v>
      </c>
    </row>
    <row r="1171" spans="1:11" x14ac:dyDescent="0.25">
      <c r="A1171" s="37" t="s">
        <v>9777</v>
      </c>
      <c r="B1171" s="37">
        <v>148</v>
      </c>
      <c r="C1171" s="37">
        <v>1</v>
      </c>
      <c r="D1171" s="37">
        <v>27</v>
      </c>
      <c r="E1171" s="37">
        <v>3321</v>
      </c>
      <c r="F1171" s="37">
        <v>61</v>
      </c>
      <c r="G1171" s="37">
        <v>1.455587837837838</v>
      </c>
      <c r="H1171" s="37" t="s">
        <v>1259</v>
      </c>
      <c r="I1171" s="37" t="s">
        <v>2308</v>
      </c>
      <c r="J1171" s="37" t="s">
        <v>2275</v>
      </c>
      <c r="K1171" s="37">
        <v>35</v>
      </c>
    </row>
    <row r="1172" spans="1:11" x14ac:dyDescent="0.25">
      <c r="A1172" s="37" t="s">
        <v>9776</v>
      </c>
      <c r="B1172" s="37">
        <v>147</v>
      </c>
      <c r="C1172" s="37">
        <v>0</v>
      </c>
      <c r="D1172" s="37">
        <v>23</v>
      </c>
      <c r="E1172" s="37">
        <v>3471</v>
      </c>
      <c r="F1172" s="37">
        <v>57</v>
      </c>
      <c r="G1172" s="37">
        <v>1.1633115646258503</v>
      </c>
      <c r="H1172" s="37" t="s">
        <v>1219</v>
      </c>
      <c r="I1172" s="37" t="s">
        <v>2308</v>
      </c>
      <c r="J1172" s="37" t="s">
        <v>2275</v>
      </c>
      <c r="K1172" s="37">
        <v>33</v>
      </c>
    </row>
    <row r="1173" spans="1:11" x14ac:dyDescent="0.25">
      <c r="A1173" s="37" t="s">
        <v>9775</v>
      </c>
      <c r="B1173" s="37">
        <v>147</v>
      </c>
      <c r="C1173" s="37">
        <v>0</v>
      </c>
      <c r="D1173" s="37">
        <v>4</v>
      </c>
      <c r="E1173" s="37">
        <v>1510</v>
      </c>
      <c r="F1173" s="37">
        <v>57</v>
      </c>
      <c r="G1173" s="37">
        <v>0.54658843537414969</v>
      </c>
      <c r="H1173" s="37" t="s">
        <v>1263</v>
      </c>
      <c r="I1173" s="37" t="s">
        <v>2308</v>
      </c>
      <c r="J1173" s="37" t="s">
        <v>2275</v>
      </c>
      <c r="K1173" s="37">
        <v>21</v>
      </c>
    </row>
    <row r="1174" spans="1:11" x14ac:dyDescent="0.25">
      <c r="A1174" s="37" t="s">
        <v>9774</v>
      </c>
      <c r="B1174" s="37">
        <v>147</v>
      </c>
      <c r="C1174" s="37">
        <v>0</v>
      </c>
      <c r="D1174" s="37">
        <v>9</v>
      </c>
      <c r="E1174" s="37">
        <v>2385</v>
      </c>
      <c r="F1174" s="37">
        <v>44</v>
      </c>
      <c r="G1174" s="37">
        <v>0.78422244897959192</v>
      </c>
      <c r="H1174" s="37" t="s">
        <v>1244</v>
      </c>
      <c r="I1174" s="37" t="s">
        <v>2308</v>
      </c>
      <c r="J1174" s="37" t="s">
        <v>2275</v>
      </c>
      <c r="K1174" s="37">
        <v>22</v>
      </c>
    </row>
    <row r="1175" spans="1:11" x14ac:dyDescent="0.25">
      <c r="A1175" s="37" t="s">
        <v>9773</v>
      </c>
      <c r="B1175" s="37">
        <v>147</v>
      </c>
      <c r="C1175" s="37">
        <v>0</v>
      </c>
      <c r="D1175" s="37">
        <v>15</v>
      </c>
      <c r="E1175" s="37">
        <v>2841</v>
      </c>
      <c r="F1175" s="37">
        <v>68</v>
      </c>
      <c r="G1175" s="37">
        <v>0.86964149659863943</v>
      </c>
      <c r="H1175" s="37" t="s">
        <v>1222</v>
      </c>
      <c r="I1175" s="37" t="s">
        <v>2308</v>
      </c>
      <c r="J1175" s="37" t="s">
        <v>2268</v>
      </c>
      <c r="K1175" s="37">
        <v>26</v>
      </c>
    </row>
    <row r="1176" spans="1:11" x14ac:dyDescent="0.25">
      <c r="A1176" s="37" t="s">
        <v>9772</v>
      </c>
      <c r="B1176" s="37">
        <v>147</v>
      </c>
      <c r="C1176" s="37">
        <v>2</v>
      </c>
      <c r="D1176" s="37">
        <v>15</v>
      </c>
      <c r="E1176" s="37">
        <v>2133</v>
      </c>
      <c r="F1176" s="37">
        <v>44</v>
      </c>
      <c r="G1176" s="37">
        <v>0.92448367346938776</v>
      </c>
      <c r="H1176" s="37" t="s">
        <v>1254</v>
      </c>
      <c r="I1176" s="37" t="s">
        <v>2308</v>
      </c>
      <c r="J1176" s="37" t="s">
        <v>2268</v>
      </c>
      <c r="K1176" s="37">
        <v>23</v>
      </c>
    </row>
    <row r="1177" spans="1:11" x14ac:dyDescent="0.25">
      <c r="A1177" s="37" t="s">
        <v>9771</v>
      </c>
      <c r="B1177" s="37">
        <v>146</v>
      </c>
      <c r="C1177" s="37">
        <v>0</v>
      </c>
      <c r="D1177" s="37">
        <v>15</v>
      </c>
      <c r="E1177" s="37">
        <v>2580</v>
      </c>
      <c r="F1177" s="37">
        <v>75</v>
      </c>
      <c r="G1177" s="37">
        <v>0.8374116438356165</v>
      </c>
      <c r="H1177" s="37" t="s">
        <v>1219</v>
      </c>
      <c r="I1177" s="37" t="s">
        <v>2308</v>
      </c>
      <c r="J1177" s="37" t="s">
        <v>2275</v>
      </c>
      <c r="K1177" s="37">
        <v>26</v>
      </c>
    </row>
    <row r="1178" spans="1:11" x14ac:dyDescent="0.25">
      <c r="A1178" s="37" t="s">
        <v>9770</v>
      </c>
      <c r="B1178" s="37">
        <v>146</v>
      </c>
      <c r="C1178" s="37">
        <v>6</v>
      </c>
      <c r="D1178" s="37">
        <v>35</v>
      </c>
      <c r="E1178" s="37">
        <v>6196</v>
      </c>
      <c r="F1178" s="37">
        <v>83</v>
      </c>
      <c r="G1178" s="37">
        <v>2.2274458904109591</v>
      </c>
      <c r="H1178" s="37" t="s">
        <v>1219</v>
      </c>
      <c r="I1178" s="37" t="s">
        <v>2308</v>
      </c>
      <c r="J1178" s="37" t="s">
        <v>2275</v>
      </c>
      <c r="K1178" s="37">
        <v>40</v>
      </c>
    </row>
    <row r="1179" spans="1:11" x14ac:dyDescent="0.25">
      <c r="A1179" s="37" t="s">
        <v>9769</v>
      </c>
      <c r="B1179" s="37">
        <v>146</v>
      </c>
      <c r="C1179" s="37">
        <v>0</v>
      </c>
      <c r="D1179" s="37">
        <v>3</v>
      </c>
      <c r="E1179" s="37">
        <v>1748</v>
      </c>
      <c r="F1179" s="37">
        <v>48</v>
      </c>
      <c r="G1179" s="37">
        <v>0.57085616438356168</v>
      </c>
      <c r="H1179" s="37" t="s">
        <v>1242</v>
      </c>
      <c r="I1179" s="37" t="s">
        <v>2308</v>
      </c>
      <c r="J1179" s="37" t="s">
        <v>2275</v>
      </c>
      <c r="K1179" s="37">
        <v>22</v>
      </c>
    </row>
    <row r="1180" spans="1:11" x14ac:dyDescent="0.25">
      <c r="A1180" s="37" t="s">
        <v>9768</v>
      </c>
      <c r="B1180" s="37">
        <v>146</v>
      </c>
      <c r="C1180" s="37">
        <v>1</v>
      </c>
      <c r="D1180" s="37">
        <v>11</v>
      </c>
      <c r="E1180" s="37">
        <v>2114</v>
      </c>
      <c r="F1180" s="37">
        <v>36</v>
      </c>
      <c r="G1180" s="37">
        <v>1.0010376712328768</v>
      </c>
      <c r="H1180" s="37" t="s">
        <v>1232</v>
      </c>
      <c r="I1180" s="37" t="s">
        <v>2308</v>
      </c>
      <c r="J1180" s="37" t="s">
        <v>2275</v>
      </c>
      <c r="K1180" s="37">
        <v>25</v>
      </c>
    </row>
    <row r="1181" spans="1:11" x14ac:dyDescent="0.25">
      <c r="A1181" s="37" t="s">
        <v>9767</v>
      </c>
      <c r="B1181" s="37">
        <v>146</v>
      </c>
      <c r="C1181" s="37">
        <v>0</v>
      </c>
      <c r="D1181" s="37">
        <v>10</v>
      </c>
      <c r="E1181" s="37">
        <v>2526</v>
      </c>
      <c r="F1181" s="37">
        <v>53</v>
      </c>
      <c r="G1181" s="37">
        <v>0.83351643835616451</v>
      </c>
      <c r="H1181" s="37" t="s">
        <v>2299</v>
      </c>
      <c r="I1181" s="37" t="s">
        <v>2308</v>
      </c>
      <c r="J1181" s="37" t="s">
        <v>2275</v>
      </c>
      <c r="K1181" s="37">
        <v>28</v>
      </c>
    </row>
    <row r="1182" spans="1:11" x14ac:dyDescent="0.25">
      <c r="A1182" s="37" t="s">
        <v>9766</v>
      </c>
      <c r="B1182" s="37">
        <v>146</v>
      </c>
      <c r="C1182" s="37">
        <v>2</v>
      </c>
      <c r="D1182" s="37">
        <v>33</v>
      </c>
      <c r="E1182" s="37">
        <v>4388</v>
      </c>
      <c r="F1182" s="37">
        <v>97</v>
      </c>
      <c r="G1182" s="37">
        <v>1.6202075342465754</v>
      </c>
      <c r="H1182" s="37" t="s">
        <v>1221</v>
      </c>
      <c r="I1182" s="37" t="s">
        <v>2308</v>
      </c>
      <c r="J1182" s="37" t="s">
        <v>2268</v>
      </c>
      <c r="K1182" s="37">
        <v>36</v>
      </c>
    </row>
    <row r="1183" spans="1:11" x14ac:dyDescent="0.25">
      <c r="A1183" s="37" t="s">
        <v>9765</v>
      </c>
      <c r="B1183" s="37">
        <v>146</v>
      </c>
      <c r="C1183" s="37">
        <v>3</v>
      </c>
      <c r="D1183" s="37">
        <v>18</v>
      </c>
      <c r="E1183" s="37">
        <v>4243</v>
      </c>
      <c r="F1183" s="37">
        <v>85</v>
      </c>
      <c r="G1183" s="37">
        <v>1.2959794520547947</v>
      </c>
      <c r="H1183" s="37" t="s">
        <v>1219</v>
      </c>
      <c r="I1183" s="37" t="s">
        <v>2308</v>
      </c>
      <c r="J1183" s="37" t="s">
        <v>2275</v>
      </c>
      <c r="K1183" s="37">
        <v>30</v>
      </c>
    </row>
    <row r="1184" spans="1:11" x14ac:dyDescent="0.25">
      <c r="A1184" s="37" t="s">
        <v>9764</v>
      </c>
      <c r="B1184" s="37">
        <v>145</v>
      </c>
      <c r="C1184" s="37">
        <v>2</v>
      </c>
      <c r="D1184" s="37">
        <v>14</v>
      </c>
      <c r="E1184" s="37">
        <v>3708</v>
      </c>
      <c r="F1184" s="37">
        <v>58</v>
      </c>
      <c r="G1184" s="37">
        <v>0.95914068965517241</v>
      </c>
      <c r="H1184" s="37" t="s">
        <v>1219</v>
      </c>
      <c r="I1184" s="37" t="s">
        <v>2308</v>
      </c>
      <c r="J1184" s="37" t="s">
        <v>2275</v>
      </c>
      <c r="K1184" s="37">
        <v>30</v>
      </c>
    </row>
    <row r="1185" spans="1:11" x14ac:dyDescent="0.25">
      <c r="A1185" s="37" t="s">
        <v>9763</v>
      </c>
      <c r="B1185" s="37">
        <v>145</v>
      </c>
      <c r="C1185" s="37">
        <v>1</v>
      </c>
      <c r="D1185" s="37">
        <v>5</v>
      </c>
      <c r="E1185" s="37">
        <v>1248</v>
      </c>
      <c r="F1185" s="37">
        <v>29</v>
      </c>
      <c r="G1185" s="37">
        <v>0.58207655172413797</v>
      </c>
      <c r="H1185" s="37" t="s">
        <v>1248</v>
      </c>
      <c r="I1185" s="37" t="s">
        <v>2308</v>
      </c>
      <c r="J1185" s="37" t="s">
        <v>2275</v>
      </c>
      <c r="K1185" s="37">
        <v>18</v>
      </c>
    </row>
    <row r="1186" spans="1:11" x14ac:dyDescent="0.25">
      <c r="A1186" s="37" t="s">
        <v>9762</v>
      </c>
      <c r="B1186" s="37">
        <v>145</v>
      </c>
      <c r="C1186" s="37">
        <v>5</v>
      </c>
      <c r="D1186" s="37">
        <v>57</v>
      </c>
      <c r="E1186" s="37">
        <v>6558</v>
      </c>
      <c r="F1186" s="37">
        <v>83</v>
      </c>
      <c r="G1186" s="37">
        <v>3.0495468965517243</v>
      </c>
      <c r="H1186" s="37" t="s">
        <v>2299</v>
      </c>
      <c r="I1186" s="37" t="s">
        <v>2308</v>
      </c>
      <c r="J1186" s="37" t="s">
        <v>2275</v>
      </c>
      <c r="K1186" s="37">
        <v>40</v>
      </c>
    </row>
    <row r="1187" spans="1:11" x14ac:dyDescent="0.25">
      <c r="A1187" s="37" t="s">
        <v>9761</v>
      </c>
      <c r="B1187" s="37">
        <v>145</v>
      </c>
      <c r="C1187" s="37">
        <v>0</v>
      </c>
      <c r="D1187" s="37">
        <v>3</v>
      </c>
      <c r="E1187" s="37">
        <v>1859</v>
      </c>
      <c r="F1187" s="37">
        <v>45</v>
      </c>
      <c r="G1187" s="37">
        <v>0.52109448275862069</v>
      </c>
      <c r="H1187" s="37" t="s">
        <v>1220</v>
      </c>
      <c r="I1187" s="37" t="s">
        <v>3297</v>
      </c>
      <c r="J1187" s="37" t="s">
        <v>2268</v>
      </c>
      <c r="K1187" s="37">
        <v>22</v>
      </c>
    </row>
    <row r="1188" spans="1:11" x14ac:dyDescent="0.25">
      <c r="A1188" s="37" t="s">
        <v>9760</v>
      </c>
      <c r="B1188" s="37">
        <v>145</v>
      </c>
      <c r="C1188" s="37">
        <v>1</v>
      </c>
      <c r="D1188" s="37">
        <v>16</v>
      </c>
      <c r="E1188" s="37">
        <v>4641</v>
      </c>
      <c r="F1188" s="37">
        <v>34</v>
      </c>
      <c r="G1188" s="37">
        <v>1.3261544827586207</v>
      </c>
      <c r="H1188" s="37" t="s">
        <v>2299</v>
      </c>
      <c r="I1188" s="37" t="s">
        <v>2308</v>
      </c>
      <c r="J1188" s="37" t="s">
        <v>2268</v>
      </c>
      <c r="K1188" s="37">
        <v>34</v>
      </c>
    </row>
    <row r="1189" spans="1:11" x14ac:dyDescent="0.25">
      <c r="A1189" s="37" t="s">
        <v>9759</v>
      </c>
      <c r="B1189" s="37">
        <v>145</v>
      </c>
      <c r="C1189" s="37">
        <v>2</v>
      </c>
      <c r="D1189" s="37">
        <v>17</v>
      </c>
      <c r="E1189" s="37">
        <v>3481</v>
      </c>
      <c r="F1189" s="37">
        <v>59</v>
      </c>
      <c r="G1189" s="37">
        <v>1.1506206896551725</v>
      </c>
      <c r="H1189" s="37" t="s">
        <v>1242</v>
      </c>
      <c r="I1189" s="37" t="s">
        <v>2308</v>
      </c>
      <c r="J1189" s="37" t="s">
        <v>2275</v>
      </c>
      <c r="K1189" s="37">
        <v>30</v>
      </c>
    </row>
    <row r="1190" spans="1:11" x14ac:dyDescent="0.25">
      <c r="A1190" s="37" t="s">
        <v>9758</v>
      </c>
      <c r="B1190" s="37">
        <v>144</v>
      </c>
      <c r="C1190" s="37">
        <v>0</v>
      </c>
      <c r="D1190" s="37">
        <v>18</v>
      </c>
      <c r="E1190" s="37">
        <v>3956</v>
      </c>
      <c r="F1190" s="37">
        <v>67</v>
      </c>
      <c r="G1190" s="37">
        <v>1.1424479166666668</v>
      </c>
      <c r="H1190" s="37" t="s">
        <v>1219</v>
      </c>
      <c r="I1190" s="37" t="s">
        <v>2308</v>
      </c>
      <c r="J1190" s="37" t="s">
        <v>2275</v>
      </c>
      <c r="K1190" s="37">
        <v>32</v>
      </c>
    </row>
    <row r="1191" spans="1:11" x14ac:dyDescent="0.25">
      <c r="A1191" s="37" t="s">
        <v>9757</v>
      </c>
      <c r="B1191" s="37">
        <v>144</v>
      </c>
      <c r="C1191" s="37">
        <v>0</v>
      </c>
      <c r="D1191" s="37">
        <v>11</v>
      </c>
      <c r="E1191" s="37">
        <v>2933</v>
      </c>
      <c r="F1191" s="37">
        <v>58</v>
      </c>
      <c r="G1191" s="37">
        <v>0.85683125000000004</v>
      </c>
      <c r="H1191" s="37" t="s">
        <v>1224</v>
      </c>
      <c r="I1191" s="37" t="s">
        <v>2308</v>
      </c>
      <c r="J1191" s="37" t="s">
        <v>2275</v>
      </c>
      <c r="K1191" s="37">
        <v>27</v>
      </c>
    </row>
    <row r="1192" spans="1:11" x14ac:dyDescent="0.25">
      <c r="A1192" s="37" t="s">
        <v>9756</v>
      </c>
      <c r="B1192" s="37">
        <v>144</v>
      </c>
      <c r="C1192" s="37">
        <v>1</v>
      </c>
      <c r="D1192" s="37">
        <v>14</v>
      </c>
      <c r="E1192" s="37">
        <v>2564</v>
      </c>
      <c r="F1192" s="37">
        <v>43</v>
      </c>
      <c r="G1192" s="37">
        <v>0.89408402777777796</v>
      </c>
      <c r="H1192" s="37" t="s">
        <v>1224</v>
      </c>
      <c r="I1192" s="37" t="s">
        <v>2308</v>
      </c>
      <c r="J1192" s="37" t="s">
        <v>2275</v>
      </c>
      <c r="K1192" s="37">
        <v>26</v>
      </c>
    </row>
    <row r="1193" spans="1:11" x14ac:dyDescent="0.25">
      <c r="A1193" s="37" t="s">
        <v>9755</v>
      </c>
      <c r="B1193" s="37">
        <v>143</v>
      </c>
      <c r="C1193" s="37">
        <v>3</v>
      </c>
      <c r="D1193" s="37">
        <v>15</v>
      </c>
      <c r="E1193" s="37">
        <v>3362</v>
      </c>
      <c r="F1193" s="37">
        <v>51</v>
      </c>
      <c r="G1193" s="37">
        <v>1.2680321678321678</v>
      </c>
      <c r="H1193" s="37" t="s">
        <v>2529</v>
      </c>
      <c r="I1193" s="37" t="s">
        <v>2308</v>
      </c>
      <c r="J1193" s="37" t="s">
        <v>2275</v>
      </c>
      <c r="K1193" s="37">
        <v>27</v>
      </c>
    </row>
    <row r="1194" spans="1:11" x14ac:dyDescent="0.25">
      <c r="A1194" s="37" t="s">
        <v>9754</v>
      </c>
      <c r="B1194" s="37">
        <v>143</v>
      </c>
      <c r="C1194" s="37">
        <v>0</v>
      </c>
      <c r="D1194" s="37">
        <v>11</v>
      </c>
      <c r="E1194" s="37">
        <v>2425</v>
      </c>
      <c r="F1194" s="37">
        <v>32</v>
      </c>
      <c r="G1194" s="37">
        <v>0.8114755244755244</v>
      </c>
      <c r="H1194" s="37" t="s">
        <v>1255</v>
      </c>
      <c r="I1194" s="37" t="s">
        <v>2308</v>
      </c>
      <c r="J1194" s="37" t="s">
        <v>2275</v>
      </c>
      <c r="K1194" s="37">
        <v>26</v>
      </c>
    </row>
    <row r="1195" spans="1:11" x14ac:dyDescent="0.25">
      <c r="A1195" s="37" t="s">
        <v>9753</v>
      </c>
      <c r="B1195" s="37">
        <v>143</v>
      </c>
      <c r="C1195" s="37">
        <v>0</v>
      </c>
      <c r="D1195" s="37">
        <v>6</v>
      </c>
      <c r="E1195" s="37">
        <v>2793</v>
      </c>
      <c r="F1195" s="37">
        <v>76</v>
      </c>
      <c r="G1195" s="37">
        <v>0.7965741258741259</v>
      </c>
      <c r="H1195" s="37" t="s">
        <v>1219</v>
      </c>
      <c r="I1195" s="37" t="s">
        <v>2405</v>
      </c>
      <c r="J1195" s="37" t="s">
        <v>2275</v>
      </c>
      <c r="K1195" s="37">
        <v>29</v>
      </c>
    </row>
    <row r="1196" spans="1:11" x14ac:dyDescent="0.25">
      <c r="A1196" s="37" t="s">
        <v>9752</v>
      </c>
      <c r="B1196" s="37">
        <v>143</v>
      </c>
      <c r="C1196" s="37">
        <v>13</v>
      </c>
      <c r="D1196" s="37">
        <v>43</v>
      </c>
      <c r="E1196" s="37">
        <v>6524</v>
      </c>
      <c r="F1196" s="37">
        <v>60</v>
      </c>
      <c r="G1196" s="37">
        <v>2.8273860139860143</v>
      </c>
      <c r="H1196" s="37" t="s">
        <v>1240</v>
      </c>
      <c r="I1196" s="37" t="s">
        <v>2308</v>
      </c>
      <c r="J1196" s="37" t="s">
        <v>2275</v>
      </c>
      <c r="K1196" s="37">
        <v>44</v>
      </c>
    </row>
    <row r="1197" spans="1:11" x14ac:dyDescent="0.25">
      <c r="A1197" s="37" t="s">
        <v>9751</v>
      </c>
      <c r="B1197" s="37">
        <v>143</v>
      </c>
      <c r="C1197" s="37">
        <v>0</v>
      </c>
      <c r="D1197" s="37">
        <v>17</v>
      </c>
      <c r="E1197" s="37">
        <v>3731</v>
      </c>
      <c r="F1197" s="37">
        <v>45</v>
      </c>
      <c r="G1197" s="37">
        <v>1.0551881118881121</v>
      </c>
      <c r="H1197" s="37" t="s">
        <v>1236</v>
      </c>
      <c r="I1197" s="37" t="s">
        <v>2308</v>
      </c>
      <c r="J1197" s="37" t="s">
        <v>2275</v>
      </c>
      <c r="K1197" s="37">
        <v>33</v>
      </c>
    </row>
    <row r="1198" spans="1:11" x14ac:dyDescent="0.25">
      <c r="A1198" s="37" t="s">
        <v>9750</v>
      </c>
      <c r="B1198" s="37">
        <v>142</v>
      </c>
      <c r="C1198" s="37">
        <v>1</v>
      </c>
      <c r="D1198" s="37">
        <v>20</v>
      </c>
      <c r="E1198" s="37">
        <v>3760</v>
      </c>
      <c r="F1198" s="37">
        <v>53</v>
      </c>
      <c r="G1198" s="37">
        <v>1.1374218309859156</v>
      </c>
      <c r="H1198" s="37" t="s">
        <v>1219</v>
      </c>
      <c r="I1198" s="37" t="s">
        <v>2308</v>
      </c>
      <c r="J1198" s="37" t="s">
        <v>2275</v>
      </c>
      <c r="K1198" s="37">
        <v>31</v>
      </c>
    </row>
    <row r="1199" spans="1:11" x14ac:dyDescent="0.25">
      <c r="A1199" s="37" t="s">
        <v>9749</v>
      </c>
      <c r="B1199" s="37">
        <v>142</v>
      </c>
      <c r="C1199" s="37">
        <v>2</v>
      </c>
      <c r="D1199" s="37">
        <v>3</v>
      </c>
      <c r="E1199" s="37">
        <v>2937</v>
      </c>
      <c r="F1199" s="37">
        <v>43</v>
      </c>
      <c r="G1199" s="37">
        <v>0.7753380281690142</v>
      </c>
      <c r="H1199" s="37" t="s">
        <v>1269</v>
      </c>
      <c r="I1199" s="37" t="s">
        <v>2382</v>
      </c>
      <c r="J1199" s="37" t="s">
        <v>2275</v>
      </c>
      <c r="K1199" s="37">
        <v>23</v>
      </c>
    </row>
    <row r="1200" spans="1:11" x14ac:dyDescent="0.25">
      <c r="A1200" s="37" t="s">
        <v>9748</v>
      </c>
      <c r="B1200" s="37">
        <v>142</v>
      </c>
      <c r="C1200" s="37">
        <v>0</v>
      </c>
      <c r="D1200" s="37">
        <v>8</v>
      </c>
      <c r="E1200" s="37">
        <v>2305</v>
      </c>
      <c r="F1200" s="37">
        <v>38</v>
      </c>
      <c r="G1200" s="37">
        <v>0.70602394366197185</v>
      </c>
      <c r="H1200" s="37" t="s">
        <v>1233</v>
      </c>
      <c r="I1200" s="37" t="s">
        <v>2308</v>
      </c>
      <c r="J1200" s="37" t="s">
        <v>2275</v>
      </c>
      <c r="K1200" s="37">
        <v>26</v>
      </c>
    </row>
    <row r="1201" spans="1:11" x14ac:dyDescent="0.25">
      <c r="A1201" s="37" t="s">
        <v>9747</v>
      </c>
      <c r="B1201" s="37">
        <v>142</v>
      </c>
      <c r="C1201" s="37">
        <v>1</v>
      </c>
      <c r="D1201" s="37">
        <v>11</v>
      </c>
      <c r="E1201" s="37">
        <v>2797</v>
      </c>
      <c r="F1201" s="37">
        <v>56</v>
      </c>
      <c r="G1201" s="37">
        <v>0.80508380281690139</v>
      </c>
      <c r="H1201" s="37" t="s">
        <v>1247</v>
      </c>
      <c r="I1201" s="37" t="s">
        <v>2308</v>
      </c>
      <c r="J1201" s="37" t="s">
        <v>2268</v>
      </c>
      <c r="K1201" s="37">
        <v>29</v>
      </c>
    </row>
    <row r="1202" spans="1:11" x14ac:dyDescent="0.25">
      <c r="A1202" s="37" t="s">
        <v>9746</v>
      </c>
      <c r="B1202" s="37">
        <v>142</v>
      </c>
      <c r="C1202" s="37">
        <v>1</v>
      </c>
      <c r="D1202" s="37">
        <v>23</v>
      </c>
      <c r="E1202" s="37">
        <v>3758</v>
      </c>
      <c r="F1202" s="37">
        <v>64</v>
      </c>
      <c r="G1202" s="37">
        <v>1.3216781690140846</v>
      </c>
      <c r="H1202" s="37" t="s">
        <v>1231</v>
      </c>
      <c r="I1202" s="37" t="s">
        <v>2308</v>
      </c>
      <c r="J1202" s="37" t="s">
        <v>2275</v>
      </c>
      <c r="K1202" s="37">
        <v>36</v>
      </c>
    </row>
    <row r="1203" spans="1:11" x14ac:dyDescent="0.25">
      <c r="A1203" s="37" t="s">
        <v>9745</v>
      </c>
      <c r="B1203" s="37">
        <v>142</v>
      </c>
      <c r="C1203" s="37">
        <v>1</v>
      </c>
      <c r="D1203" s="37">
        <v>15</v>
      </c>
      <c r="E1203" s="37">
        <v>3181</v>
      </c>
      <c r="F1203" s="37">
        <v>62</v>
      </c>
      <c r="G1203" s="37">
        <v>1.0351577464788733</v>
      </c>
      <c r="H1203" s="37" t="s">
        <v>1219</v>
      </c>
      <c r="I1203" s="37" t="s">
        <v>3729</v>
      </c>
      <c r="J1203" s="37" t="s">
        <v>2275</v>
      </c>
      <c r="K1203" s="37">
        <v>31</v>
      </c>
    </row>
    <row r="1204" spans="1:11" x14ac:dyDescent="0.25">
      <c r="A1204" s="37" t="s">
        <v>9744</v>
      </c>
      <c r="B1204" s="37">
        <v>141</v>
      </c>
      <c r="C1204" s="37">
        <v>7</v>
      </c>
      <c r="D1204" s="37">
        <v>39</v>
      </c>
      <c r="E1204" s="37">
        <v>3631</v>
      </c>
      <c r="F1204" s="37">
        <v>78</v>
      </c>
      <c r="G1204" s="37">
        <v>2.0419382978723402</v>
      </c>
      <c r="H1204" s="37" t="s">
        <v>1232</v>
      </c>
      <c r="I1204" s="37" t="s">
        <v>2308</v>
      </c>
      <c r="J1204" s="37" t="s">
        <v>2275</v>
      </c>
      <c r="K1204" s="37">
        <v>35</v>
      </c>
    </row>
    <row r="1205" spans="1:11" x14ac:dyDescent="0.25">
      <c r="A1205" s="37" t="s">
        <v>9743</v>
      </c>
      <c r="B1205" s="37">
        <v>141</v>
      </c>
      <c r="C1205" s="37">
        <v>1</v>
      </c>
      <c r="D1205" s="37">
        <v>6</v>
      </c>
      <c r="E1205" s="37">
        <v>1918</v>
      </c>
      <c r="F1205" s="37">
        <v>23</v>
      </c>
      <c r="G1205" s="37">
        <v>0.5732716312056737</v>
      </c>
      <c r="H1205" s="37" t="s">
        <v>2288</v>
      </c>
      <c r="I1205" s="37" t="s">
        <v>2308</v>
      </c>
      <c r="J1205" s="37" t="s">
        <v>2275</v>
      </c>
      <c r="K1205" s="37">
        <v>22</v>
      </c>
    </row>
    <row r="1206" spans="1:11" x14ac:dyDescent="0.25">
      <c r="A1206" s="37" t="s">
        <v>9742</v>
      </c>
      <c r="B1206" s="37">
        <v>140</v>
      </c>
      <c r="C1206" s="37">
        <v>2</v>
      </c>
      <c r="D1206" s="37">
        <v>17</v>
      </c>
      <c r="E1206" s="37">
        <v>3601</v>
      </c>
      <c r="F1206" s="37">
        <v>57</v>
      </c>
      <c r="G1206" s="37">
        <v>0.96798428571428563</v>
      </c>
      <c r="H1206" s="37" t="s">
        <v>1244</v>
      </c>
      <c r="I1206" s="37" t="s">
        <v>2308</v>
      </c>
      <c r="J1206" s="37" t="s">
        <v>2275</v>
      </c>
      <c r="K1206" s="37">
        <v>28</v>
      </c>
    </row>
    <row r="1207" spans="1:11" x14ac:dyDescent="0.25">
      <c r="A1207" s="37" t="s">
        <v>9741</v>
      </c>
      <c r="B1207" s="37">
        <v>140</v>
      </c>
      <c r="C1207" s="37">
        <v>0</v>
      </c>
      <c r="D1207" s="37">
        <v>16</v>
      </c>
      <c r="E1207" s="37">
        <v>3015</v>
      </c>
      <c r="F1207" s="37">
        <v>64</v>
      </c>
      <c r="G1207" s="37">
        <v>0.92363714285714293</v>
      </c>
      <c r="H1207" s="37" t="s">
        <v>1229</v>
      </c>
      <c r="I1207" s="37" t="s">
        <v>2308</v>
      </c>
      <c r="J1207" s="37" t="s">
        <v>2275</v>
      </c>
      <c r="K1207" s="37">
        <v>27</v>
      </c>
    </row>
    <row r="1208" spans="1:11" x14ac:dyDescent="0.25">
      <c r="A1208" s="37" t="s">
        <v>9740</v>
      </c>
      <c r="B1208" s="37">
        <v>140</v>
      </c>
      <c r="C1208" s="37">
        <v>1</v>
      </c>
      <c r="D1208" s="37">
        <v>13</v>
      </c>
      <c r="E1208" s="37">
        <v>2431</v>
      </c>
      <c r="F1208" s="37">
        <v>52</v>
      </c>
      <c r="G1208" s="37">
        <v>0.96303928571428576</v>
      </c>
      <c r="H1208" s="37" t="s">
        <v>1232</v>
      </c>
      <c r="I1208" s="37" t="s">
        <v>2308</v>
      </c>
      <c r="J1208" s="37" t="s">
        <v>2275</v>
      </c>
      <c r="K1208" s="37">
        <v>26</v>
      </c>
    </row>
    <row r="1209" spans="1:11" x14ac:dyDescent="0.25">
      <c r="A1209" s="37" t="s">
        <v>9739</v>
      </c>
      <c r="B1209" s="37">
        <v>140</v>
      </c>
      <c r="C1209" s="37">
        <v>0</v>
      </c>
      <c r="D1209" s="37">
        <v>2</v>
      </c>
      <c r="E1209" s="37">
        <v>1252</v>
      </c>
      <c r="F1209" s="37">
        <v>30</v>
      </c>
      <c r="G1209" s="37">
        <v>0.42138142857142857</v>
      </c>
      <c r="H1209" s="37" t="s">
        <v>1248</v>
      </c>
      <c r="I1209" s="37" t="s">
        <v>2308</v>
      </c>
      <c r="J1209" s="37" t="s">
        <v>2275</v>
      </c>
      <c r="K1209" s="37">
        <v>18</v>
      </c>
    </row>
    <row r="1210" spans="1:11" x14ac:dyDescent="0.25">
      <c r="A1210" s="37" t="s">
        <v>9738</v>
      </c>
      <c r="B1210" s="37">
        <v>140</v>
      </c>
      <c r="C1210" s="37">
        <v>2</v>
      </c>
      <c r="D1210" s="37">
        <v>18</v>
      </c>
      <c r="E1210" s="37">
        <v>3017</v>
      </c>
      <c r="F1210" s="37">
        <v>71</v>
      </c>
      <c r="G1210" s="37">
        <v>1.2736900000000002</v>
      </c>
      <c r="H1210" s="37" t="s">
        <v>1222</v>
      </c>
      <c r="I1210" s="37" t="s">
        <v>2308</v>
      </c>
      <c r="J1210" s="37" t="s">
        <v>2275</v>
      </c>
      <c r="K1210" s="37">
        <v>30</v>
      </c>
    </row>
    <row r="1211" spans="1:11" x14ac:dyDescent="0.25">
      <c r="A1211" s="37" t="s">
        <v>9737</v>
      </c>
      <c r="B1211" s="37">
        <v>140</v>
      </c>
      <c r="C1211" s="37">
        <v>0</v>
      </c>
      <c r="D1211" s="37">
        <v>12</v>
      </c>
      <c r="E1211" s="37">
        <v>2707</v>
      </c>
      <c r="F1211" s="37">
        <v>38</v>
      </c>
      <c r="G1211" s="37">
        <v>0.77578785714285725</v>
      </c>
      <c r="H1211" s="37" t="s">
        <v>1251</v>
      </c>
      <c r="I1211" s="37" t="s">
        <v>2316</v>
      </c>
      <c r="J1211" s="37" t="s">
        <v>2268</v>
      </c>
      <c r="K1211" s="37">
        <v>26</v>
      </c>
    </row>
    <row r="1212" spans="1:11" x14ac:dyDescent="0.25">
      <c r="A1212" s="37" t="s">
        <v>9736</v>
      </c>
      <c r="B1212" s="37">
        <v>140</v>
      </c>
      <c r="C1212" s="37">
        <v>1</v>
      </c>
      <c r="D1212" s="37">
        <v>9</v>
      </c>
      <c r="E1212" s="37">
        <v>2271</v>
      </c>
      <c r="F1212" s="37">
        <v>37</v>
      </c>
      <c r="G1212" s="37">
        <v>0.76609714285714292</v>
      </c>
      <c r="H1212" s="37" t="s">
        <v>1220</v>
      </c>
      <c r="I1212" s="37" t="s">
        <v>2308</v>
      </c>
      <c r="J1212" s="37" t="s">
        <v>2268</v>
      </c>
      <c r="K1212" s="37">
        <v>23</v>
      </c>
    </row>
    <row r="1213" spans="1:11" x14ac:dyDescent="0.25">
      <c r="A1213" s="37" t="s">
        <v>9735</v>
      </c>
      <c r="B1213" s="37">
        <v>140</v>
      </c>
      <c r="C1213" s="37">
        <v>3</v>
      </c>
      <c r="D1213" s="37">
        <v>45</v>
      </c>
      <c r="E1213" s="37">
        <v>5013</v>
      </c>
      <c r="F1213" s="37">
        <v>65</v>
      </c>
      <c r="G1213" s="37">
        <v>2.2001814285714283</v>
      </c>
      <c r="H1213" s="37" t="s">
        <v>2299</v>
      </c>
      <c r="I1213" s="37" t="s">
        <v>2308</v>
      </c>
      <c r="J1213" s="37" t="s">
        <v>2275</v>
      </c>
      <c r="K1213" s="37">
        <v>41</v>
      </c>
    </row>
    <row r="1214" spans="1:11" x14ac:dyDescent="0.25">
      <c r="A1214" s="37" t="s">
        <v>9734</v>
      </c>
      <c r="B1214" s="37">
        <v>140</v>
      </c>
      <c r="C1214" s="37">
        <v>0</v>
      </c>
      <c r="D1214" s="37">
        <v>12</v>
      </c>
      <c r="E1214" s="37">
        <v>1932</v>
      </c>
      <c r="F1214" s="37">
        <v>35</v>
      </c>
      <c r="G1214" s="37">
        <v>0.83638714285714288</v>
      </c>
      <c r="H1214" s="37" t="s">
        <v>2496</v>
      </c>
      <c r="I1214" s="37" t="s">
        <v>2316</v>
      </c>
      <c r="J1214" s="37" t="s">
        <v>2275</v>
      </c>
      <c r="K1214" s="37">
        <v>22</v>
      </c>
    </row>
    <row r="1215" spans="1:11" x14ac:dyDescent="0.25">
      <c r="A1215" s="37" t="s">
        <v>9733</v>
      </c>
      <c r="B1215" s="37">
        <v>140</v>
      </c>
      <c r="C1215" s="37">
        <v>3</v>
      </c>
      <c r="D1215" s="37">
        <v>24</v>
      </c>
      <c r="E1215" s="37">
        <v>4333</v>
      </c>
      <c r="F1215" s="37">
        <v>49</v>
      </c>
      <c r="G1215" s="37">
        <v>1.5343550000000001</v>
      </c>
      <c r="H1215" s="37" t="s">
        <v>1218</v>
      </c>
      <c r="I1215" s="37" t="s">
        <v>2308</v>
      </c>
      <c r="J1215" s="37" t="s">
        <v>2275</v>
      </c>
      <c r="K1215" s="37">
        <v>32</v>
      </c>
    </row>
    <row r="1216" spans="1:11" x14ac:dyDescent="0.25">
      <c r="A1216" s="37" t="s">
        <v>9732</v>
      </c>
      <c r="B1216" s="37">
        <v>140</v>
      </c>
      <c r="C1216" s="37">
        <v>4</v>
      </c>
      <c r="D1216" s="37">
        <v>18</v>
      </c>
      <c r="E1216" s="37">
        <v>4491</v>
      </c>
      <c r="F1216" s="37">
        <v>51</v>
      </c>
      <c r="G1216" s="37">
        <v>1.2843771428571429</v>
      </c>
      <c r="H1216" s="37" t="s">
        <v>1219</v>
      </c>
      <c r="I1216" s="37" t="s">
        <v>2308</v>
      </c>
      <c r="J1216" s="37" t="s">
        <v>2275</v>
      </c>
      <c r="K1216" s="37">
        <v>31</v>
      </c>
    </row>
    <row r="1217" spans="1:11" x14ac:dyDescent="0.25">
      <c r="A1217" s="37" t="s">
        <v>9731</v>
      </c>
      <c r="B1217" s="37">
        <v>139</v>
      </c>
      <c r="C1217" s="37">
        <v>0</v>
      </c>
      <c r="D1217" s="37">
        <v>5</v>
      </c>
      <c r="E1217" s="37">
        <v>1283</v>
      </c>
      <c r="F1217" s="37">
        <v>36</v>
      </c>
      <c r="G1217" s="37">
        <v>0.46496115107913666</v>
      </c>
      <c r="H1217" s="37" t="s">
        <v>2318</v>
      </c>
      <c r="I1217" s="37" t="s">
        <v>2308</v>
      </c>
      <c r="J1217" s="37" t="s">
        <v>2275</v>
      </c>
      <c r="K1217" s="37">
        <v>19</v>
      </c>
    </row>
    <row r="1218" spans="1:11" x14ac:dyDescent="0.25">
      <c r="A1218" s="37" t="s">
        <v>9730</v>
      </c>
      <c r="B1218" s="37">
        <v>139</v>
      </c>
      <c r="C1218" s="37">
        <v>0</v>
      </c>
      <c r="D1218" s="37">
        <v>2</v>
      </c>
      <c r="E1218" s="37">
        <v>1322</v>
      </c>
      <c r="F1218" s="37">
        <v>31</v>
      </c>
      <c r="G1218" s="37">
        <v>0.42386258992805759</v>
      </c>
      <c r="H1218" s="37" t="s">
        <v>1256</v>
      </c>
      <c r="I1218" s="37" t="s">
        <v>2308</v>
      </c>
      <c r="J1218" s="37" t="s">
        <v>2275</v>
      </c>
      <c r="K1218" s="37">
        <v>20</v>
      </c>
    </row>
    <row r="1219" spans="1:11" x14ac:dyDescent="0.25">
      <c r="A1219" s="37" t="s">
        <v>9729</v>
      </c>
      <c r="B1219" s="37">
        <v>139</v>
      </c>
      <c r="C1219" s="37">
        <v>1</v>
      </c>
      <c r="D1219" s="37">
        <v>6</v>
      </c>
      <c r="E1219" s="37">
        <v>1664</v>
      </c>
      <c r="F1219" s="37">
        <v>38</v>
      </c>
      <c r="G1219" s="37">
        <v>0.52490359712230217</v>
      </c>
      <c r="H1219" s="37" t="s">
        <v>1263</v>
      </c>
      <c r="I1219" s="37" t="s">
        <v>2269</v>
      </c>
      <c r="J1219" s="37" t="s">
        <v>2268</v>
      </c>
      <c r="K1219" s="37">
        <v>21</v>
      </c>
    </row>
    <row r="1220" spans="1:11" x14ac:dyDescent="0.25">
      <c r="A1220" s="37" t="s">
        <v>9728</v>
      </c>
      <c r="B1220" s="37">
        <v>139</v>
      </c>
      <c r="C1220" s="37">
        <v>3</v>
      </c>
      <c r="D1220" s="37">
        <v>15</v>
      </c>
      <c r="E1220" s="37">
        <v>3462</v>
      </c>
      <c r="F1220" s="37">
        <v>51</v>
      </c>
      <c r="G1220" s="37">
        <v>1.3082827338129497</v>
      </c>
      <c r="H1220" s="37" t="s">
        <v>1218</v>
      </c>
      <c r="I1220" s="37" t="s">
        <v>2308</v>
      </c>
      <c r="J1220" s="37" t="s">
        <v>2275</v>
      </c>
      <c r="K1220" s="37">
        <v>32</v>
      </c>
    </row>
    <row r="1221" spans="1:11" x14ac:dyDescent="0.25">
      <c r="A1221" s="37" t="s">
        <v>9727</v>
      </c>
      <c r="B1221" s="37">
        <v>139</v>
      </c>
      <c r="C1221" s="37">
        <v>0</v>
      </c>
      <c r="D1221" s="37">
        <v>3</v>
      </c>
      <c r="E1221" s="37">
        <v>1163</v>
      </c>
      <c r="F1221" s="37">
        <v>26</v>
      </c>
      <c r="G1221" s="37">
        <v>0.46228920863309353</v>
      </c>
      <c r="H1221" s="37" t="s">
        <v>1251</v>
      </c>
      <c r="I1221" s="37" t="s">
        <v>2308</v>
      </c>
      <c r="J1221" s="37" t="s">
        <v>2275</v>
      </c>
      <c r="K1221" s="37">
        <v>18</v>
      </c>
    </row>
    <row r="1222" spans="1:11" x14ac:dyDescent="0.25">
      <c r="A1222" s="37" t="s">
        <v>9726</v>
      </c>
      <c r="B1222" s="37">
        <v>138</v>
      </c>
      <c r="C1222" s="37">
        <v>0</v>
      </c>
      <c r="D1222" s="37">
        <v>16</v>
      </c>
      <c r="E1222" s="37">
        <v>2594</v>
      </c>
      <c r="F1222" s="37">
        <v>32</v>
      </c>
      <c r="G1222" s="37">
        <v>0.88144492753623194</v>
      </c>
      <c r="H1222" s="37" t="s">
        <v>1256</v>
      </c>
      <c r="I1222" s="37" t="s">
        <v>2308</v>
      </c>
      <c r="J1222" s="37" t="s">
        <v>2275</v>
      </c>
      <c r="K1222" s="37">
        <v>27</v>
      </c>
    </row>
    <row r="1223" spans="1:11" x14ac:dyDescent="0.25">
      <c r="A1223" s="37" t="s">
        <v>9725</v>
      </c>
      <c r="B1223" s="37">
        <v>138</v>
      </c>
      <c r="C1223" s="37">
        <v>0</v>
      </c>
      <c r="D1223" s="37">
        <v>21</v>
      </c>
      <c r="E1223" s="37">
        <v>4180</v>
      </c>
      <c r="F1223" s="37">
        <v>43</v>
      </c>
      <c r="G1223" s="37">
        <v>1.24891884057971</v>
      </c>
      <c r="H1223" s="37" t="s">
        <v>1239</v>
      </c>
      <c r="I1223" s="37" t="s">
        <v>2308</v>
      </c>
      <c r="J1223" s="37" t="s">
        <v>2275</v>
      </c>
      <c r="K1223" s="37">
        <v>34</v>
      </c>
    </row>
    <row r="1224" spans="1:11" x14ac:dyDescent="0.25">
      <c r="A1224" s="37" t="s">
        <v>9724</v>
      </c>
      <c r="B1224" s="37">
        <v>138</v>
      </c>
      <c r="C1224" s="37">
        <v>3</v>
      </c>
      <c r="D1224" s="37">
        <v>19</v>
      </c>
      <c r="E1224" s="37">
        <v>2307</v>
      </c>
      <c r="F1224" s="37">
        <v>48</v>
      </c>
      <c r="G1224" s="37">
        <v>1.3257782608695652</v>
      </c>
      <c r="H1224" s="37" t="s">
        <v>1232</v>
      </c>
      <c r="I1224" s="37" t="s">
        <v>2308</v>
      </c>
      <c r="J1224" s="37" t="s">
        <v>2275</v>
      </c>
      <c r="K1224" s="37">
        <v>28</v>
      </c>
    </row>
    <row r="1225" spans="1:11" x14ac:dyDescent="0.25">
      <c r="A1225" s="37" t="s">
        <v>9723</v>
      </c>
      <c r="B1225" s="37">
        <v>138</v>
      </c>
      <c r="C1225" s="37">
        <v>0</v>
      </c>
      <c r="D1225" s="37">
        <v>16</v>
      </c>
      <c r="E1225" s="37">
        <v>3431</v>
      </c>
      <c r="F1225" s="37">
        <v>49</v>
      </c>
      <c r="G1225" s="37">
        <v>1.1492028985507248</v>
      </c>
      <c r="H1225" s="37" t="s">
        <v>1227</v>
      </c>
      <c r="I1225" s="37" t="s">
        <v>2308</v>
      </c>
      <c r="J1225" s="37" t="s">
        <v>2275</v>
      </c>
      <c r="K1225" s="37">
        <v>32</v>
      </c>
    </row>
    <row r="1226" spans="1:11" x14ac:dyDescent="0.25">
      <c r="A1226" s="37" t="s">
        <v>9722</v>
      </c>
      <c r="B1226" s="37">
        <v>138</v>
      </c>
      <c r="C1226" s="37">
        <v>1</v>
      </c>
      <c r="D1226" s="37">
        <v>13</v>
      </c>
      <c r="E1226" s="37">
        <v>2073</v>
      </c>
      <c r="F1226" s="37">
        <v>52</v>
      </c>
      <c r="G1226" s="37">
        <v>0.797854347826087</v>
      </c>
      <c r="H1226" s="37" t="s">
        <v>1253</v>
      </c>
      <c r="I1226" s="37" t="s">
        <v>2382</v>
      </c>
      <c r="J1226" s="37" t="s">
        <v>2275</v>
      </c>
      <c r="K1226" s="37">
        <v>22</v>
      </c>
    </row>
    <row r="1227" spans="1:11" x14ac:dyDescent="0.25">
      <c r="A1227" s="37" t="s">
        <v>9721</v>
      </c>
      <c r="B1227" s="37">
        <v>138</v>
      </c>
      <c r="C1227" s="37">
        <v>0</v>
      </c>
      <c r="D1227" s="37">
        <v>2</v>
      </c>
      <c r="E1227" s="37">
        <v>1040</v>
      </c>
      <c r="F1227" s="37">
        <v>26</v>
      </c>
      <c r="G1227" s="37">
        <v>0.33897536231884062</v>
      </c>
      <c r="H1227" s="37" t="s">
        <v>1247</v>
      </c>
      <c r="I1227" s="37" t="s">
        <v>2382</v>
      </c>
      <c r="J1227" s="37" t="s">
        <v>2275</v>
      </c>
      <c r="K1227" s="37">
        <v>15</v>
      </c>
    </row>
    <row r="1228" spans="1:11" x14ac:dyDescent="0.25">
      <c r="A1228" s="37" t="s">
        <v>9720</v>
      </c>
      <c r="B1228" s="37">
        <v>138</v>
      </c>
      <c r="C1228" s="37">
        <v>2</v>
      </c>
      <c r="D1228" s="37">
        <v>23</v>
      </c>
      <c r="E1228" s="37">
        <v>5682</v>
      </c>
      <c r="F1228" s="37">
        <v>80</v>
      </c>
      <c r="G1228" s="37">
        <v>1.5206623188405799</v>
      </c>
      <c r="H1228" s="37" t="s">
        <v>2276</v>
      </c>
      <c r="I1228" s="37" t="s">
        <v>2308</v>
      </c>
      <c r="J1228" s="37" t="s">
        <v>2268</v>
      </c>
      <c r="K1228" s="37">
        <v>40</v>
      </c>
    </row>
    <row r="1229" spans="1:11" x14ac:dyDescent="0.25">
      <c r="A1229" s="37" t="s">
        <v>9719</v>
      </c>
      <c r="B1229" s="37">
        <v>138</v>
      </c>
      <c r="C1229" s="37">
        <v>1</v>
      </c>
      <c r="D1229" s="37">
        <v>5</v>
      </c>
      <c r="E1229" s="37">
        <v>2690</v>
      </c>
      <c r="F1229" s="37">
        <v>51</v>
      </c>
      <c r="G1229" s="37">
        <v>0.74014927536231889</v>
      </c>
      <c r="H1229" s="37" t="s">
        <v>1231</v>
      </c>
      <c r="I1229" s="37" t="s">
        <v>2316</v>
      </c>
      <c r="J1229" s="37" t="s">
        <v>2268</v>
      </c>
      <c r="K1229" s="37">
        <v>24</v>
      </c>
    </row>
    <row r="1230" spans="1:11" x14ac:dyDescent="0.25">
      <c r="A1230" s="37" t="s">
        <v>9718</v>
      </c>
      <c r="B1230" s="37">
        <v>137</v>
      </c>
      <c r="C1230" s="37">
        <v>3</v>
      </c>
      <c r="D1230" s="37">
        <v>15</v>
      </c>
      <c r="E1230" s="37">
        <v>2751</v>
      </c>
      <c r="F1230" s="37">
        <v>56</v>
      </c>
      <c r="G1230" s="37">
        <v>0.94254744525547463</v>
      </c>
      <c r="H1230" s="37" t="s">
        <v>1219</v>
      </c>
      <c r="I1230" s="37" t="s">
        <v>2308</v>
      </c>
      <c r="J1230" s="37" t="s">
        <v>2275</v>
      </c>
      <c r="K1230" s="37">
        <v>26</v>
      </c>
    </row>
    <row r="1231" spans="1:11" x14ac:dyDescent="0.25">
      <c r="A1231" s="37" t="s">
        <v>9717</v>
      </c>
      <c r="B1231" s="37">
        <v>137</v>
      </c>
      <c r="C1231" s="37">
        <v>0</v>
      </c>
      <c r="D1231" s="37">
        <v>5</v>
      </c>
      <c r="E1231" s="37">
        <v>2254</v>
      </c>
      <c r="F1231" s="37">
        <v>46</v>
      </c>
      <c r="G1231" s="37">
        <v>0.6926175182481753</v>
      </c>
      <c r="H1231" s="37" t="s">
        <v>1226</v>
      </c>
      <c r="I1231" s="37" t="s">
        <v>2308</v>
      </c>
      <c r="J1231" s="37" t="s">
        <v>2275</v>
      </c>
      <c r="K1231" s="37">
        <v>27</v>
      </c>
    </row>
    <row r="1232" spans="1:11" x14ac:dyDescent="0.25">
      <c r="A1232" s="37" t="s">
        <v>9716</v>
      </c>
      <c r="B1232" s="37">
        <v>137</v>
      </c>
      <c r="C1232" s="37">
        <v>11</v>
      </c>
      <c r="D1232" s="37">
        <v>52</v>
      </c>
      <c r="E1232" s="37">
        <v>11671</v>
      </c>
      <c r="F1232" s="37">
        <v>68</v>
      </c>
      <c r="G1232" s="37">
        <v>5.2207642335766424</v>
      </c>
      <c r="H1232" s="37" t="s">
        <v>2299</v>
      </c>
      <c r="I1232" s="37" t="s">
        <v>2308</v>
      </c>
      <c r="J1232" s="37" t="s">
        <v>2275</v>
      </c>
      <c r="K1232" s="37">
        <v>44</v>
      </c>
    </row>
    <row r="1233" spans="1:11" x14ac:dyDescent="0.25">
      <c r="A1233" s="37" t="s">
        <v>9715</v>
      </c>
      <c r="B1233" s="37">
        <v>137</v>
      </c>
      <c r="C1233" s="37">
        <v>1</v>
      </c>
      <c r="D1233" s="37">
        <v>17</v>
      </c>
      <c r="E1233" s="37">
        <v>2259</v>
      </c>
      <c r="F1233" s="37">
        <v>62</v>
      </c>
      <c r="G1233" s="37">
        <v>1.0979992700729928</v>
      </c>
      <c r="H1233" s="37" t="s">
        <v>2299</v>
      </c>
      <c r="I1233" s="37" t="s">
        <v>2308</v>
      </c>
      <c r="J1233" s="37" t="s">
        <v>2268</v>
      </c>
      <c r="K1233" s="37">
        <v>26</v>
      </c>
    </row>
    <row r="1234" spans="1:11" x14ac:dyDescent="0.25">
      <c r="A1234" s="37" t="s">
        <v>9714</v>
      </c>
      <c r="B1234" s="37">
        <v>137</v>
      </c>
      <c r="C1234" s="37">
        <v>6</v>
      </c>
      <c r="D1234" s="37">
        <v>31</v>
      </c>
      <c r="E1234" s="37">
        <v>2972</v>
      </c>
      <c r="F1234" s="37">
        <v>71</v>
      </c>
      <c r="G1234" s="37">
        <v>1.822412408759124</v>
      </c>
      <c r="H1234" s="37" t="s">
        <v>1261</v>
      </c>
      <c r="I1234" s="37" t="s">
        <v>2308</v>
      </c>
      <c r="J1234" s="37" t="s">
        <v>2275</v>
      </c>
      <c r="K1234" s="37">
        <v>31</v>
      </c>
    </row>
    <row r="1235" spans="1:11" x14ac:dyDescent="0.25">
      <c r="A1235" s="37" t="s">
        <v>9713</v>
      </c>
      <c r="B1235" s="37">
        <v>136</v>
      </c>
      <c r="C1235" s="37">
        <v>2</v>
      </c>
      <c r="D1235" s="37">
        <v>25</v>
      </c>
      <c r="E1235" s="37">
        <v>3235</v>
      </c>
      <c r="F1235" s="37">
        <v>44</v>
      </c>
      <c r="G1235" s="37">
        <v>1.4949845588235295</v>
      </c>
      <c r="H1235" s="37" t="s">
        <v>1246</v>
      </c>
      <c r="I1235" s="37" t="s">
        <v>2308</v>
      </c>
      <c r="J1235" s="37" t="s">
        <v>2275</v>
      </c>
      <c r="K1235" s="37">
        <v>32</v>
      </c>
    </row>
    <row r="1236" spans="1:11" x14ac:dyDescent="0.25">
      <c r="A1236" s="37" t="s">
        <v>9712</v>
      </c>
      <c r="B1236" s="37">
        <v>136</v>
      </c>
      <c r="C1236" s="37">
        <v>0</v>
      </c>
      <c r="D1236" s="37">
        <v>9</v>
      </c>
      <c r="E1236" s="37">
        <v>1622</v>
      </c>
      <c r="F1236" s="37">
        <v>62</v>
      </c>
      <c r="G1236" s="37">
        <v>0.76188014705882356</v>
      </c>
      <c r="H1236" s="37" t="s">
        <v>1219</v>
      </c>
      <c r="I1236" s="37" t="s">
        <v>2269</v>
      </c>
      <c r="J1236" s="37" t="s">
        <v>2275</v>
      </c>
      <c r="K1236" s="37">
        <v>22</v>
      </c>
    </row>
    <row r="1237" spans="1:11" x14ac:dyDescent="0.25">
      <c r="A1237" s="37" t="s">
        <v>9711</v>
      </c>
      <c r="B1237" s="37">
        <v>136</v>
      </c>
      <c r="C1237" s="37">
        <v>0</v>
      </c>
      <c r="D1237" s="37">
        <v>7</v>
      </c>
      <c r="E1237" s="37">
        <v>2214</v>
      </c>
      <c r="F1237" s="37">
        <v>54</v>
      </c>
      <c r="G1237" s="37">
        <v>0.7640080882352942</v>
      </c>
      <c r="H1237" s="37" t="s">
        <v>1223</v>
      </c>
      <c r="I1237" s="37" t="s">
        <v>2308</v>
      </c>
      <c r="J1237" s="37" t="s">
        <v>2275</v>
      </c>
      <c r="K1237" s="37">
        <v>24</v>
      </c>
    </row>
    <row r="1238" spans="1:11" x14ac:dyDescent="0.25">
      <c r="A1238" s="37" t="s">
        <v>9710</v>
      </c>
      <c r="B1238" s="37">
        <v>136</v>
      </c>
      <c r="C1238" s="37">
        <v>0</v>
      </c>
      <c r="D1238" s="37">
        <v>26</v>
      </c>
      <c r="E1238" s="37">
        <v>5322</v>
      </c>
      <c r="F1238" s="37">
        <v>102</v>
      </c>
      <c r="G1238" s="37">
        <v>1.5120977941176472</v>
      </c>
      <c r="H1238" s="37" t="s">
        <v>1222</v>
      </c>
      <c r="I1238" s="37" t="s">
        <v>2321</v>
      </c>
      <c r="J1238" s="37" t="s">
        <v>2268</v>
      </c>
      <c r="K1238" s="37">
        <v>41</v>
      </c>
    </row>
    <row r="1239" spans="1:11" x14ac:dyDescent="0.25">
      <c r="A1239" s="37" t="s">
        <v>9709</v>
      </c>
      <c r="B1239" s="37">
        <v>136</v>
      </c>
      <c r="C1239" s="37">
        <v>4</v>
      </c>
      <c r="D1239" s="37">
        <v>19</v>
      </c>
      <c r="E1239" s="37">
        <v>3964</v>
      </c>
      <c r="F1239" s="37">
        <v>61</v>
      </c>
      <c r="G1239" s="37">
        <v>1.5097264705882354</v>
      </c>
      <c r="H1239" s="37" t="s">
        <v>1223</v>
      </c>
      <c r="I1239" s="37" t="s">
        <v>2308</v>
      </c>
      <c r="J1239" s="37" t="s">
        <v>2275</v>
      </c>
      <c r="K1239" s="37">
        <v>33</v>
      </c>
    </row>
    <row r="1240" spans="1:11" x14ac:dyDescent="0.25">
      <c r="A1240" s="37" t="s">
        <v>9708</v>
      </c>
      <c r="B1240" s="37">
        <v>136</v>
      </c>
      <c r="C1240" s="37">
        <v>1</v>
      </c>
      <c r="D1240" s="37">
        <v>7</v>
      </c>
      <c r="E1240" s="37">
        <v>2276</v>
      </c>
      <c r="F1240" s="37">
        <v>33</v>
      </c>
      <c r="G1240" s="37">
        <v>0.73168529411764716</v>
      </c>
      <c r="H1240" s="37" t="s">
        <v>1257</v>
      </c>
      <c r="I1240" s="37" t="s">
        <v>2308</v>
      </c>
      <c r="J1240" s="37" t="s">
        <v>2275</v>
      </c>
      <c r="K1240" s="37">
        <v>24</v>
      </c>
    </row>
    <row r="1241" spans="1:11" x14ac:dyDescent="0.25">
      <c r="A1241" s="37" t="s">
        <v>9707</v>
      </c>
      <c r="B1241" s="37">
        <v>135</v>
      </c>
      <c r="C1241" s="37">
        <v>0</v>
      </c>
      <c r="D1241" s="37">
        <v>2</v>
      </c>
      <c r="E1241" s="37">
        <v>1070</v>
      </c>
      <c r="F1241" s="37">
        <v>17</v>
      </c>
      <c r="G1241" s="37">
        <v>0.45499851851851858</v>
      </c>
      <c r="H1241" s="37" t="s">
        <v>1256</v>
      </c>
      <c r="I1241" s="37" t="s">
        <v>2308</v>
      </c>
      <c r="J1241" s="37" t="s">
        <v>2275</v>
      </c>
      <c r="K1241" s="37">
        <v>17</v>
      </c>
    </row>
    <row r="1242" spans="1:11" x14ac:dyDescent="0.25">
      <c r="A1242" s="37" t="s">
        <v>9706</v>
      </c>
      <c r="B1242" s="37">
        <v>135</v>
      </c>
      <c r="C1242" s="37">
        <v>2</v>
      </c>
      <c r="D1242" s="37">
        <v>20</v>
      </c>
      <c r="E1242" s="37">
        <v>2630</v>
      </c>
      <c r="F1242" s="37">
        <v>54</v>
      </c>
      <c r="G1242" s="37">
        <v>1.2493333333333334</v>
      </c>
      <c r="H1242" s="37" t="s">
        <v>1232</v>
      </c>
      <c r="I1242" s="37" t="s">
        <v>2308</v>
      </c>
      <c r="J1242" s="37" t="s">
        <v>2275</v>
      </c>
      <c r="K1242" s="37">
        <v>28</v>
      </c>
    </row>
    <row r="1243" spans="1:11" x14ac:dyDescent="0.25">
      <c r="A1243" s="37" t="s">
        <v>9705</v>
      </c>
      <c r="B1243" s="37">
        <v>135</v>
      </c>
      <c r="C1243" s="37">
        <v>5</v>
      </c>
      <c r="D1243" s="37">
        <v>24</v>
      </c>
      <c r="E1243" s="37">
        <v>2807</v>
      </c>
      <c r="F1243" s="37">
        <v>66</v>
      </c>
      <c r="G1243" s="37">
        <v>1.8420192592592595</v>
      </c>
      <c r="H1243" s="37" t="s">
        <v>1232</v>
      </c>
      <c r="I1243" s="37" t="s">
        <v>2308</v>
      </c>
      <c r="J1243" s="37" t="s">
        <v>2275</v>
      </c>
      <c r="K1243" s="37">
        <v>27</v>
      </c>
    </row>
    <row r="1244" spans="1:11" x14ac:dyDescent="0.25">
      <c r="A1244" s="37" t="s">
        <v>9704</v>
      </c>
      <c r="B1244" s="37">
        <v>135</v>
      </c>
      <c r="C1244" s="37">
        <v>4</v>
      </c>
      <c r="D1244" s="37">
        <v>29</v>
      </c>
      <c r="E1244" s="37">
        <v>6317</v>
      </c>
      <c r="F1244" s="37">
        <v>45</v>
      </c>
      <c r="G1244" s="37">
        <v>1.6302340740740742</v>
      </c>
      <c r="H1244" s="37" t="s">
        <v>9703</v>
      </c>
      <c r="I1244" s="37" t="s">
        <v>2308</v>
      </c>
      <c r="J1244" s="37" t="s">
        <v>2268</v>
      </c>
      <c r="K1244" s="37">
        <v>43</v>
      </c>
    </row>
    <row r="1245" spans="1:11" x14ac:dyDescent="0.25">
      <c r="A1245" s="37" t="s">
        <v>9702</v>
      </c>
      <c r="B1245" s="37">
        <v>134</v>
      </c>
      <c r="C1245" s="37">
        <v>0</v>
      </c>
      <c r="D1245" s="37">
        <v>3</v>
      </c>
      <c r="E1245" s="37">
        <v>1413</v>
      </c>
      <c r="F1245" s="37">
        <v>47</v>
      </c>
      <c r="G1245" s="37">
        <v>0.55563582089552244</v>
      </c>
      <c r="H1245" s="37" t="s">
        <v>1257</v>
      </c>
      <c r="I1245" s="37" t="s">
        <v>2308</v>
      </c>
      <c r="J1245" s="37" t="s">
        <v>2275</v>
      </c>
      <c r="K1245" s="37">
        <v>19</v>
      </c>
    </row>
    <row r="1246" spans="1:11" x14ac:dyDescent="0.25">
      <c r="A1246" s="37" t="s">
        <v>9701</v>
      </c>
      <c r="B1246" s="37">
        <v>134</v>
      </c>
      <c r="C1246" s="37">
        <v>0</v>
      </c>
      <c r="D1246" s="37">
        <v>10</v>
      </c>
      <c r="E1246" s="37">
        <v>2018</v>
      </c>
      <c r="F1246" s="37">
        <v>51</v>
      </c>
      <c r="G1246" s="37">
        <v>0.72614328358208957</v>
      </c>
      <c r="H1246" s="37" t="s">
        <v>2276</v>
      </c>
      <c r="I1246" s="37" t="s">
        <v>2308</v>
      </c>
      <c r="J1246" s="37" t="s">
        <v>2275</v>
      </c>
      <c r="K1246" s="37">
        <v>23</v>
      </c>
    </row>
    <row r="1247" spans="1:11" x14ac:dyDescent="0.25">
      <c r="A1247" s="37" t="s">
        <v>9700</v>
      </c>
      <c r="B1247" s="37">
        <v>134</v>
      </c>
      <c r="C1247" s="37">
        <v>0</v>
      </c>
      <c r="D1247" s="37">
        <v>18</v>
      </c>
      <c r="E1247" s="37">
        <v>3570</v>
      </c>
      <c r="F1247" s="37">
        <v>44</v>
      </c>
      <c r="G1247" s="37">
        <v>1.0548514925373134</v>
      </c>
      <c r="H1247" s="37" t="s">
        <v>2276</v>
      </c>
      <c r="I1247" s="37" t="s">
        <v>2308</v>
      </c>
      <c r="J1247" s="37" t="s">
        <v>2268</v>
      </c>
      <c r="K1247" s="37">
        <v>32</v>
      </c>
    </row>
    <row r="1248" spans="1:11" x14ac:dyDescent="0.25">
      <c r="A1248" s="37" t="s">
        <v>9699</v>
      </c>
      <c r="B1248" s="37">
        <v>134</v>
      </c>
      <c r="C1248" s="37">
        <v>3</v>
      </c>
      <c r="D1248" s="37">
        <v>20</v>
      </c>
      <c r="E1248" s="37">
        <v>4226</v>
      </c>
      <c r="F1248" s="37">
        <v>60</v>
      </c>
      <c r="G1248" s="37">
        <v>1.4628097014925374</v>
      </c>
      <c r="H1248" s="37" t="s">
        <v>1223</v>
      </c>
      <c r="I1248" s="37" t="s">
        <v>2308</v>
      </c>
      <c r="J1248" s="37" t="s">
        <v>2275</v>
      </c>
      <c r="K1248" s="37">
        <v>34</v>
      </c>
    </row>
    <row r="1249" spans="1:11" x14ac:dyDescent="0.25">
      <c r="A1249" s="37" t="s">
        <v>9698</v>
      </c>
      <c r="B1249" s="37">
        <v>133</v>
      </c>
      <c r="C1249" s="37">
        <v>0</v>
      </c>
      <c r="D1249" s="37">
        <v>10</v>
      </c>
      <c r="E1249" s="37">
        <v>2445</v>
      </c>
      <c r="F1249" s="37">
        <v>43</v>
      </c>
      <c r="G1249" s="37">
        <v>0.79173759398496246</v>
      </c>
      <c r="H1249" s="37" t="s">
        <v>1219</v>
      </c>
      <c r="I1249" s="37" t="s">
        <v>3729</v>
      </c>
      <c r="J1249" s="37" t="s">
        <v>2275</v>
      </c>
      <c r="K1249" s="37">
        <v>25</v>
      </c>
    </row>
    <row r="1250" spans="1:11" x14ac:dyDescent="0.25">
      <c r="A1250" s="37" t="s">
        <v>9697</v>
      </c>
      <c r="B1250" s="37">
        <v>133</v>
      </c>
      <c r="C1250" s="37">
        <v>0</v>
      </c>
      <c r="D1250" s="37">
        <v>5</v>
      </c>
      <c r="E1250" s="37">
        <v>1679</v>
      </c>
      <c r="F1250" s="37">
        <v>45</v>
      </c>
      <c r="G1250" s="37">
        <v>0.6440909774436091</v>
      </c>
      <c r="H1250" s="37" t="s">
        <v>1219</v>
      </c>
      <c r="I1250" s="37" t="s">
        <v>3729</v>
      </c>
      <c r="J1250" s="37" t="s">
        <v>2275</v>
      </c>
      <c r="K1250" s="37">
        <v>20</v>
      </c>
    </row>
    <row r="1251" spans="1:11" x14ac:dyDescent="0.25">
      <c r="A1251" s="37" t="s">
        <v>9696</v>
      </c>
      <c r="B1251" s="37">
        <v>132</v>
      </c>
      <c r="C1251" s="37">
        <v>1</v>
      </c>
      <c r="D1251" s="37">
        <v>14</v>
      </c>
      <c r="E1251" s="37">
        <v>2567</v>
      </c>
      <c r="F1251" s="37">
        <v>54</v>
      </c>
      <c r="G1251" s="37">
        <v>0.90393333333333337</v>
      </c>
      <c r="H1251" s="37" t="s">
        <v>1219</v>
      </c>
      <c r="I1251" s="37" t="s">
        <v>2308</v>
      </c>
      <c r="J1251" s="37" t="s">
        <v>2275</v>
      </c>
      <c r="K1251" s="37">
        <v>25</v>
      </c>
    </row>
    <row r="1252" spans="1:11" x14ac:dyDescent="0.25">
      <c r="A1252" s="37" t="s">
        <v>9695</v>
      </c>
      <c r="B1252" s="37">
        <v>132</v>
      </c>
      <c r="C1252" s="37">
        <v>0</v>
      </c>
      <c r="D1252" s="37">
        <v>4</v>
      </c>
      <c r="E1252" s="37">
        <v>1564</v>
      </c>
      <c r="F1252" s="37">
        <v>34</v>
      </c>
      <c r="G1252" s="37">
        <v>0.54214696969696974</v>
      </c>
      <c r="H1252" s="37" t="s">
        <v>1241</v>
      </c>
      <c r="I1252" s="37" t="s">
        <v>2308</v>
      </c>
      <c r="J1252" s="37" t="s">
        <v>2275</v>
      </c>
      <c r="K1252" s="37">
        <v>21</v>
      </c>
    </row>
    <row r="1253" spans="1:11" x14ac:dyDescent="0.25">
      <c r="A1253" s="37" t="s">
        <v>9694</v>
      </c>
      <c r="B1253" s="37">
        <v>132</v>
      </c>
      <c r="C1253" s="37">
        <v>1</v>
      </c>
      <c r="D1253" s="37">
        <v>27</v>
      </c>
      <c r="E1253" s="37">
        <v>3390</v>
      </c>
      <c r="F1253" s="37">
        <v>54</v>
      </c>
      <c r="G1253" s="37">
        <v>1.536709090909091</v>
      </c>
      <c r="H1253" s="37" t="s">
        <v>1232</v>
      </c>
      <c r="I1253" s="37" t="s">
        <v>2308</v>
      </c>
      <c r="J1253" s="37" t="s">
        <v>2275</v>
      </c>
      <c r="K1253" s="37">
        <v>29</v>
      </c>
    </row>
    <row r="1254" spans="1:11" x14ac:dyDescent="0.25">
      <c r="A1254" s="37" t="s">
        <v>9693</v>
      </c>
      <c r="B1254" s="37">
        <v>132</v>
      </c>
      <c r="C1254" s="37">
        <v>1</v>
      </c>
      <c r="D1254" s="37">
        <v>3</v>
      </c>
      <c r="E1254" s="37">
        <v>2072</v>
      </c>
      <c r="F1254" s="37">
        <v>39</v>
      </c>
      <c r="G1254" s="37">
        <v>0.64306212121212125</v>
      </c>
      <c r="H1254" s="37" t="s">
        <v>4181</v>
      </c>
      <c r="I1254" s="37" t="s">
        <v>2308</v>
      </c>
      <c r="J1254" s="37" t="s">
        <v>2275</v>
      </c>
      <c r="K1254" s="37">
        <v>25</v>
      </c>
    </row>
    <row r="1255" spans="1:11" x14ac:dyDescent="0.25">
      <c r="A1255" s="37" t="s">
        <v>9692</v>
      </c>
      <c r="B1255" s="37">
        <v>132</v>
      </c>
      <c r="C1255" s="37">
        <v>1</v>
      </c>
      <c r="D1255" s="37">
        <v>13</v>
      </c>
      <c r="E1255" s="37">
        <v>3654</v>
      </c>
      <c r="F1255" s="37">
        <v>34</v>
      </c>
      <c r="G1255" s="37">
        <v>1.0790151515151516</v>
      </c>
      <c r="H1255" s="37" t="s">
        <v>1240</v>
      </c>
      <c r="I1255" s="37" t="s">
        <v>2308</v>
      </c>
      <c r="J1255" s="37" t="s">
        <v>2275</v>
      </c>
      <c r="K1255" s="37">
        <v>29</v>
      </c>
    </row>
    <row r="1256" spans="1:11" x14ac:dyDescent="0.25">
      <c r="A1256" s="37" t="s">
        <v>9691</v>
      </c>
      <c r="B1256" s="37">
        <v>132</v>
      </c>
      <c r="C1256" s="37">
        <v>0</v>
      </c>
      <c r="D1256" s="37">
        <v>16</v>
      </c>
      <c r="E1256" s="37">
        <v>3025</v>
      </c>
      <c r="F1256" s="37">
        <v>44</v>
      </c>
      <c r="G1256" s="37">
        <v>0.99566515151515145</v>
      </c>
      <c r="H1256" s="37" t="s">
        <v>1218</v>
      </c>
      <c r="I1256" s="37" t="s">
        <v>2308</v>
      </c>
      <c r="J1256" s="37" t="s">
        <v>2275</v>
      </c>
      <c r="K1256" s="37">
        <v>28</v>
      </c>
    </row>
    <row r="1257" spans="1:11" x14ac:dyDescent="0.25">
      <c r="A1257" s="37" t="s">
        <v>9690</v>
      </c>
      <c r="B1257" s="37">
        <v>132</v>
      </c>
      <c r="C1257" s="37">
        <v>0</v>
      </c>
      <c r="D1257" s="37">
        <v>29</v>
      </c>
      <c r="E1257" s="37">
        <v>5109</v>
      </c>
      <c r="F1257" s="37">
        <v>38</v>
      </c>
      <c r="G1257" s="37">
        <v>1.6150962121212122</v>
      </c>
      <c r="H1257" s="37" t="s">
        <v>2299</v>
      </c>
      <c r="I1257" s="37" t="s">
        <v>2308</v>
      </c>
      <c r="J1257" s="37" t="s">
        <v>2275</v>
      </c>
      <c r="K1257" s="37">
        <v>43</v>
      </c>
    </row>
    <row r="1258" spans="1:11" x14ac:dyDescent="0.25">
      <c r="A1258" s="37" t="s">
        <v>9689</v>
      </c>
      <c r="B1258" s="37">
        <v>131</v>
      </c>
      <c r="C1258" s="37">
        <v>0</v>
      </c>
      <c r="D1258" s="37">
        <v>9</v>
      </c>
      <c r="E1258" s="37">
        <v>2718</v>
      </c>
      <c r="F1258" s="37">
        <v>28</v>
      </c>
      <c r="G1258" s="37">
        <v>0.70970763358778621</v>
      </c>
      <c r="H1258" s="37" t="s">
        <v>1219</v>
      </c>
      <c r="I1258" s="37" t="s">
        <v>2308</v>
      </c>
      <c r="J1258" s="37" t="s">
        <v>2275</v>
      </c>
      <c r="K1258" s="37">
        <v>27</v>
      </c>
    </row>
    <row r="1259" spans="1:11" x14ac:dyDescent="0.25">
      <c r="A1259" s="37" t="s">
        <v>9688</v>
      </c>
      <c r="B1259" s="37">
        <v>131</v>
      </c>
      <c r="C1259" s="37">
        <v>4</v>
      </c>
      <c r="D1259" s="37">
        <v>15</v>
      </c>
      <c r="E1259" s="37">
        <v>2348</v>
      </c>
      <c r="F1259" s="37">
        <v>49</v>
      </c>
      <c r="G1259" s="37">
        <v>1.141457251908397</v>
      </c>
      <c r="H1259" s="37" t="s">
        <v>1232</v>
      </c>
      <c r="I1259" s="37" t="s">
        <v>2308</v>
      </c>
      <c r="J1259" s="37" t="s">
        <v>2275</v>
      </c>
      <c r="K1259" s="37">
        <v>23</v>
      </c>
    </row>
    <row r="1260" spans="1:11" x14ac:dyDescent="0.25">
      <c r="A1260" s="37" t="s">
        <v>9687</v>
      </c>
      <c r="B1260" s="37">
        <v>131</v>
      </c>
      <c r="C1260" s="37">
        <v>0</v>
      </c>
      <c r="D1260" s="37">
        <v>2</v>
      </c>
      <c r="E1260" s="37">
        <v>1095</v>
      </c>
      <c r="F1260" s="37">
        <v>18</v>
      </c>
      <c r="G1260" s="37">
        <v>0.34907022900763357</v>
      </c>
      <c r="H1260" s="37" t="s">
        <v>2299</v>
      </c>
      <c r="I1260" s="37" t="s">
        <v>2308</v>
      </c>
      <c r="J1260" s="37" t="s">
        <v>2275</v>
      </c>
      <c r="K1260" s="37">
        <v>16</v>
      </c>
    </row>
    <row r="1261" spans="1:11" x14ac:dyDescent="0.25">
      <c r="A1261" s="37" t="s">
        <v>9686</v>
      </c>
      <c r="B1261" s="37">
        <v>131</v>
      </c>
      <c r="C1261" s="37">
        <v>1</v>
      </c>
      <c r="D1261" s="37">
        <v>15</v>
      </c>
      <c r="E1261" s="37">
        <v>3493</v>
      </c>
      <c r="F1261" s="37">
        <v>35</v>
      </c>
      <c r="G1261" s="37">
        <v>1.0959755725190841</v>
      </c>
      <c r="H1261" s="37" t="s">
        <v>1224</v>
      </c>
      <c r="I1261" s="37" t="s">
        <v>2308</v>
      </c>
      <c r="J1261" s="37" t="s">
        <v>2275</v>
      </c>
      <c r="K1261" s="37">
        <v>32</v>
      </c>
    </row>
    <row r="1262" spans="1:11" x14ac:dyDescent="0.25">
      <c r="A1262" s="37" t="s">
        <v>9685</v>
      </c>
      <c r="B1262" s="37">
        <v>131</v>
      </c>
      <c r="C1262" s="37">
        <v>0</v>
      </c>
      <c r="D1262" s="37">
        <v>8</v>
      </c>
      <c r="E1262" s="37">
        <v>1745</v>
      </c>
      <c r="F1262" s="37">
        <v>32</v>
      </c>
      <c r="G1262" s="37">
        <v>0.67623511450381679</v>
      </c>
      <c r="H1262" s="37" t="s">
        <v>1240</v>
      </c>
      <c r="I1262" s="37" t="s">
        <v>2308</v>
      </c>
      <c r="J1262" s="37" t="s">
        <v>2275</v>
      </c>
      <c r="K1262" s="37">
        <v>23</v>
      </c>
    </row>
    <row r="1263" spans="1:11" x14ac:dyDescent="0.25">
      <c r="A1263" s="37" t="s">
        <v>9684</v>
      </c>
      <c r="B1263" s="37">
        <v>131</v>
      </c>
      <c r="C1263" s="37">
        <v>1</v>
      </c>
      <c r="D1263" s="37">
        <v>15</v>
      </c>
      <c r="E1263" s="37">
        <v>2941</v>
      </c>
      <c r="F1263" s="37">
        <v>57</v>
      </c>
      <c r="G1263" s="37">
        <v>1.1024068702290077</v>
      </c>
      <c r="H1263" s="37" t="s">
        <v>1235</v>
      </c>
      <c r="I1263" s="37" t="s">
        <v>2308</v>
      </c>
      <c r="J1263" s="37" t="s">
        <v>2268</v>
      </c>
      <c r="K1263" s="37">
        <v>27</v>
      </c>
    </row>
    <row r="1264" spans="1:11" x14ac:dyDescent="0.25">
      <c r="A1264" s="37" t="s">
        <v>9683</v>
      </c>
      <c r="B1264" s="37">
        <v>131</v>
      </c>
      <c r="C1264" s="37">
        <v>0</v>
      </c>
      <c r="D1264" s="37">
        <v>9</v>
      </c>
      <c r="E1264" s="37">
        <v>2573</v>
      </c>
      <c r="F1264" s="37">
        <v>55</v>
      </c>
      <c r="G1264" s="37">
        <v>0.85351068702290078</v>
      </c>
      <c r="H1264" s="37" t="s">
        <v>1223</v>
      </c>
      <c r="I1264" s="37" t="s">
        <v>2316</v>
      </c>
      <c r="J1264" s="37" t="s">
        <v>2268</v>
      </c>
      <c r="K1264" s="37">
        <v>28</v>
      </c>
    </row>
    <row r="1265" spans="1:11" x14ac:dyDescent="0.25">
      <c r="A1265" s="37" t="s">
        <v>9682</v>
      </c>
      <c r="B1265" s="37">
        <v>131</v>
      </c>
      <c r="C1265" s="37">
        <v>0</v>
      </c>
      <c r="D1265" s="37">
        <v>14</v>
      </c>
      <c r="E1265" s="37">
        <v>3057</v>
      </c>
      <c r="F1265" s="37">
        <v>64</v>
      </c>
      <c r="G1265" s="37">
        <v>0.99066641221374041</v>
      </c>
      <c r="H1265" s="37" t="s">
        <v>1219</v>
      </c>
      <c r="I1265" s="37" t="s">
        <v>2308</v>
      </c>
      <c r="J1265" s="37" t="s">
        <v>2275</v>
      </c>
      <c r="K1265" s="37">
        <v>31</v>
      </c>
    </row>
    <row r="1266" spans="1:11" x14ac:dyDescent="0.25">
      <c r="A1266" s="37" t="s">
        <v>9681</v>
      </c>
      <c r="B1266" s="37">
        <v>130</v>
      </c>
      <c r="C1266" s="37">
        <v>0</v>
      </c>
      <c r="D1266" s="37">
        <v>11</v>
      </c>
      <c r="E1266" s="37">
        <v>2575</v>
      </c>
      <c r="F1266" s="37">
        <v>60</v>
      </c>
      <c r="G1266" s="37">
        <v>0.92489153846153849</v>
      </c>
      <c r="H1266" s="37" t="s">
        <v>1220</v>
      </c>
      <c r="I1266" s="37" t="s">
        <v>2308</v>
      </c>
      <c r="J1266" s="37" t="s">
        <v>2275</v>
      </c>
      <c r="K1266" s="37">
        <v>26</v>
      </c>
    </row>
    <row r="1267" spans="1:11" x14ac:dyDescent="0.25">
      <c r="A1267" s="37" t="s">
        <v>9680</v>
      </c>
      <c r="B1267" s="37">
        <v>130</v>
      </c>
      <c r="C1267" s="37">
        <v>3</v>
      </c>
      <c r="D1267" s="37">
        <v>14</v>
      </c>
      <c r="E1267" s="37">
        <v>3936</v>
      </c>
      <c r="F1267" s="37">
        <v>50</v>
      </c>
      <c r="G1267" s="37">
        <v>1.1015023076923076</v>
      </c>
      <c r="H1267" s="37" t="s">
        <v>1218</v>
      </c>
      <c r="I1267" s="37" t="s">
        <v>2308</v>
      </c>
      <c r="J1267" s="37" t="s">
        <v>2275</v>
      </c>
      <c r="K1267" s="37">
        <v>32</v>
      </c>
    </row>
    <row r="1268" spans="1:11" x14ac:dyDescent="0.25">
      <c r="A1268" s="37" t="s">
        <v>9679</v>
      </c>
      <c r="B1268" s="37">
        <v>130</v>
      </c>
      <c r="C1268" s="37">
        <v>1</v>
      </c>
      <c r="D1268" s="37">
        <v>10</v>
      </c>
      <c r="E1268" s="37">
        <v>2653</v>
      </c>
      <c r="F1268" s="37">
        <v>47</v>
      </c>
      <c r="G1268" s="37">
        <v>0.80832076923076934</v>
      </c>
      <c r="H1268" s="37" t="s">
        <v>1222</v>
      </c>
      <c r="I1268" s="37" t="s">
        <v>2308</v>
      </c>
      <c r="J1268" s="37" t="s">
        <v>2275</v>
      </c>
      <c r="K1268" s="37">
        <v>27</v>
      </c>
    </row>
    <row r="1269" spans="1:11" x14ac:dyDescent="0.25">
      <c r="A1269" s="37" t="s">
        <v>9678</v>
      </c>
      <c r="B1269" s="37">
        <v>130</v>
      </c>
      <c r="C1269" s="37">
        <v>1</v>
      </c>
      <c r="D1269" s="37">
        <v>13</v>
      </c>
      <c r="E1269" s="37">
        <v>2950</v>
      </c>
      <c r="F1269" s="37">
        <v>31</v>
      </c>
      <c r="G1269" s="37">
        <v>1.0320484615384615</v>
      </c>
      <c r="H1269" s="37" t="s">
        <v>1222</v>
      </c>
      <c r="I1269" s="37" t="s">
        <v>2308</v>
      </c>
      <c r="J1269" s="37" t="s">
        <v>2275</v>
      </c>
      <c r="K1269" s="37">
        <v>27</v>
      </c>
    </row>
    <row r="1270" spans="1:11" x14ac:dyDescent="0.25">
      <c r="A1270" s="37" t="s">
        <v>9677</v>
      </c>
      <c r="B1270" s="37">
        <v>130</v>
      </c>
      <c r="C1270" s="37">
        <v>1</v>
      </c>
      <c r="D1270" s="37">
        <v>7</v>
      </c>
      <c r="E1270" s="37">
        <v>1818</v>
      </c>
      <c r="F1270" s="37">
        <v>43</v>
      </c>
      <c r="G1270" s="37">
        <v>0.53478923076923079</v>
      </c>
      <c r="H1270" s="37" t="s">
        <v>1237</v>
      </c>
      <c r="I1270" s="37" t="s">
        <v>2308</v>
      </c>
      <c r="J1270" s="37" t="s">
        <v>2275</v>
      </c>
      <c r="K1270" s="37">
        <v>18</v>
      </c>
    </row>
    <row r="1271" spans="1:11" x14ac:dyDescent="0.25">
      <c r="A1271" s="37" t="s">
        <v>9676</v>
      </c>
      <c r="B1271" s="37">
        <v>129</v>
      </c>
      <c r="C1271" s="37">
        <v>4</v>
      </c>
      <c r="D1271" s="37">
        <v>16</v>
      </c>
      <c r="E1271" s="37">
        <v>2752</v>
      </c>
      <c r="F1271" s="37">
        <v>39</v>
      </c>
      <c r="G1271" s="37">
        <v>1.4161286821705426</v>
      </c>
      <c r="H1271" s="37" t="s">
        <v>1232</v>
      </c>
      <c r="I1271" s="37" t="s">
        <v>2308</v>
      </c>
      <c r="J1271" s="37" t="s">
        <v>2275</v>
      </c>
      <c r="K1271" s="37">
        <v>27</v>
      </c>
    </row>
    <row r="1272" spans="1:11" x14ac:dyDescent="0.25">
      <c r="A1272" s="37" t="s">
        <v>9675</v>
      </c>
      <c r="B1272" s="37">
        <v>129</v>
      </c>
      <c r="C1272" s="37">
        <v>0</v>
      </c>
      <c r="D1272" s="37">
        <v>2</v>
      </c>
      <c r="E1272" s="37">
        <v>1649</v>
      </c>
      <c r="F1272" s="37">
        <v>21</v>
      </c>
      <c r="G1272" s="37">
        <v>0.54825891472868227</v>
      </c>
      <c r="H1272" s="37" t="s">
        <v>1256</v>
      </c>
      <c r="I1272" s="37" t="s">
        <v>2308</v>
      </c>
      <c r="J1272" s="37" t="s">
        <v>2275</v>
      </c>
      <c r="K1272" s="37">
        <v>22</v>
      </c>
    </row>
    <row r="1273" spans="1:11" x14ac:dyDescent="0.25">
      <c r="A1273" s="37" t="s">
        <v>9674</v>
      </c>
      <c r="B1273" s="37">
        <v>129</v>
      </c>
      <c r="C1273" s="37">
        <v>1</v>
      </c>
      <c r="D1273" s="37">
        <v>18</v>
      </c>
      <c r="E1273" s="37">
        <v>2395</v>
      </c>
      <c r="F1273" s="37">
        <v>48</v>
      </c>
      <c r="G1273" s="37">
        <v>1.1268038759689925</v>
      </c>
      <c r="H1273" s="37" t="s">
        <v>1232</v>
      </c>
      <c r="I1273" s="37" t="s">
        <v>2308</v>
      </c>
      <c r="J1273" s="37" t="s">
        <v>2275</v>
      </c>
      <c r="K1273" s="37">
        <v>26</v>
      </c>
    </row>
    <row r="1274" spans="1:11" x14ac:dyDescent="0.25">
      <c r="A1274" s="37" t="s">
        <v>9673</v>
      </c>
      <c r="B1274" s="37">
        <v>129</v>
      </c>
      <c r="C1274" s="37">
        <v>0</v>
      </c>
      <c r="D1274" s="37">
        <v>7</v>
      </c>
      <c r="E1274" s="37">
        <v>1701</v>
      </c>
      <c r="F1274" s="37">
        <v>33</v>
      </c>
      <c r="G1274" s="37">
        <v>0.74076046511627913</v>
      </c>
      <c r="H1274" s="37" t="s">
        <v>1240</v>
      </c>
      <c r="I1274" s="37" t="s">
        <v>2308</v>
      </c>
      <c r="J1274" s="37" t="s">
        <v>2275</v>
      </c>
      <c r="K1274" s="37">
        <v>23</v>
      </c>
    </row>
    <row r="1275" spans="1:11" x14ac:dyDescent="0.25">
      <c r="A1275" s="37" t="s">
        <v>9672</v>
      </c>
      <c r="B1275" s="37">
        <v>129</v>
      </c>
      <c r="C1275" s="37">
        <v>4</v>
      </c>
      <c r="D1275" s="37">
        <v>19</v>
      </c>
      <c r="E1275" s="37">
        <v>4101</v>
      </c>
      <c r="F1275" s="37">
        <v>74</v>
      </c>
      <c r="G1275" s="37">
        <v>1.5735682170542638</v>
      </c>
      <c r="H1275" s="37" t="s">
        <v>1219</v>
      </c>
      <c r="I1275" s="37" t="s">
        <v>2269</v>
      </c>
      <c r="J1275" s="37" t="s">
        <v>2275</v>
      </c>
      <c r="K1275" s="37">
        <v>33</v>
      </c>
    </row>
    <row r="1276" spans="1:11" x14ac:dyDescent="0.25">
      <c r="A1276" s="37" t="s">
        <v>9671</v>
      </c>
      <c r="B1276" s="37">
        <v>128</v>
      </c>
      <c r="C1276" s="37">
        <v>0</v>
      </c>
      <c r="D1276" s="37">
        <v>11</v>
      </c>
      <c r="E1276" s="37">
        <v>2244</v>
      </c>
      <c r="F1276" s="37">
        <v>58</v>
      </c>
      <c r="G1276" s="37">
        <v>0.81987187500000003</v>
      </c>
      <c r="H1276" s="37" t="s">
        <v>1222</v>
      </c>
      <c r="I1276" s="37" t="s">
        <v>2308</v>
      </c>
      <c r="J1276" s="37" t="s">
        <v>2275</v>
      </c>
      <c r="K1276" s="37">
        <v>26</v>
      </c>
    </row>
    <row r="1277" spans="1:11" x14ac:dyDescent="0.25">
      <c r="A1277" s="37" t="s">
        <v>9670</v>
      </c>
      <c r="B1277" s="37">
        <v>128</v>
      </c>
      <c r="C1277" s="37">
        <v>0</v>
      </c>
      <c r="D1277" s="37">
        <v>23</v>
      </c>
      <c r="E1277" s="37">
        <v>3826</v>
      </c>
      <c r="F1277" s="37">
        <v>61</v>
      </c>
      <c r="G1277" s="37">
        <v>1.3022046875</v>
      </c>
      <c r="H1277" s="37" t="s">
        <v>1218</v>
      </c>
      <c r="I1277" s="37" t="s">
        <v>2308</v>
      </c>
      <c r="J1277" s="37" t="s">
        <v>2275</v>
      </c>
      <c r="K1277" s="37">
        <v>34</v>
      </c>
    </row>
    <row r="1278" spans="1:11" x14ac:dyDescent="0.25">
      <c r="A1278" s="37" t="s">
        <v>9669</v>
      </c>
      <c r="B1278" s="37">
        <v>128</v>
      </c>
      <c r="C1278" s="37">
        <v>0</v>
      </c>
      <c r="D1278" s="37">
        <v>12</v>
      </c>
      <c r="E1278" s="37">
        <v>2726</v>
      </c>
      <c r="F1278" s="37">
        <v>46</v>
      </c>
      <c r="G1278" s="37">
        <v>0.97028437500000009</v>
      </c>
      <c r="H1278" s="37" t="s">
        <v>1218</v>
      </c>
      <c r="I1278" s="37" t="s">
        <v>2308</v>
      </c>
      <c r="J1278" s="37" t="s">
        <v>2275</v>
      </c>
      <c r="K1278" s="37">
        <v>30</v>
      </c>
    </row>
    <row r="1279" spans="1:11" x14ac:dyDescent="0.25">
      <c r="A1279" s="37" t="s">
        <v>9668</v>
      </c>
      <c r="B1279" s="37">
        <v>127</v>
      </c>
      <c r="C1279" s="37">
        <v>1</v>
      </c>
      <c r="D1279" s="37">
        <v>12</v>
      </c>
      <c r="E1279" s="37">
        <v>2794</v>
      </c>
      <c r="F1279" s="37">
        <v>51</v>
      </c>
      <c r="G1279" s="37">
        <v>0.97585354330708662</v>
      </c>
      <c r="H1279" s="37" t="s">
        <v>1219</v>
      </c>
      <c r="I1279" s="37" t="s">
        <v>2308</v>
      </c>
      <c r="J1279" s="37" t="s">
        <v>2275</v>
      </c>
      <c r="K1279" s="37">
        <v>25</v>
      </c>
    </row>
    <row r="1280" spans="1:11" x14ac:dyDescent="0.25">
      <c r="A1280" s="37" t="s">
        <v>9667</v>
      </c>
      <c r="B1280" s="37">
        <v>127</v>
      </c>
      <c r="C1280" s="37">
        <v>2</v>
      </c>
      <c r="D1280" s="37">
        <v>12</v>
      </c>
      <c r="E1280" s="37">
        <v>3333</v>
      </c>
      <c r="F1280" s="37">
        <v>49</v>
      </c>
      <c r="G1280" s="37">
        <v>1.153884251968504</v>
      </c>
      <c r="H1280" s="37" t="s">
        <v>1219</v>
      </c>
      <c r="I1280" s="37" t="s">
        <v>2308</v>
      </c>
      <c r="J1280" s="37" t="s">
        <v>2275</v>
      </c>
      <c r="K1280" s="37">
        <v>29</v>
      </c>
    </row>
    <row r="1281" spans="1:11" x14ac:dyDescent="0.25">
      <c r="A1281" s="37" t="s">
        <v>9666</v>
      </c>
      <c r="B1281" s="37">
        <v>127</v>
      </c>
      <c r="C1281" s="37">
        <v>6</v>
      </c>
      <c r="D1281" s="37">
        <v>27</v>
      </c>
      <c r="E1281" s="37">
        <v>5051</v>
      </c>
      <c r="F1281" s="37">
        <v>63</v>
      </c>
      <c r="G1281" s="37">
        <v>2.1770968503937009</v>
      </c>
      <c r="H1281" s="37" t="s">
        <v>1239</v>
      </c>
      <c r="I1281" s="37" t="s">
        <v>2308</v>
      </c>
      <c r="J1281" s="37" t="s">
        <v>2275</v>
      </c>
      <c r="K1281" s="37">
        <v>35</v>
      </c>
    </row>
    <row r="1282" spans="1:11" x14ac:dyDescent="0.25">
      <c r="A1282" s="37" t="s">
        <v>9665</v>
      </c>
      <c r="B1282" s="37">
        <v>127</v>
      </c>
      <c r="C1282" s="37">
        <v>0</v>
      </c>
      <c r="D1282" s="37">
        <v>15</v>
      </c>
      <c r="E1282" s="37">
        <v>1402</v>
      </c>
      <c r="F1282" s="37">
        <v>64</v>
      </c>
      <c r="G1282" s="37">
        <v>1.0136519685039371</v>
      </c>
      <c r="H1282" s="37" t="s">
        <v>1232</v>
      </c>
      <c r="I1282" s="37" t="s">
        <v>2308</v>
      </c>
      <c r="J1282" s="37" t="s">
        <v>2275</v>
      </c>
      <c r="K1282" s="37">
        <v>21</v>
      </c>
    </row>
    <row r="1283" spans="1:11" x14ac:dyDescent="0.25">
      <c r="A1283" s="37" t="s">
        <v>9664</v>
      </c>
      <c r="B1283" s="37">
        <v>127</v>
      </c>
      <c r="C1283" s="37">
        <v>2</v>
      </c>
      <c r="D1283" s="37">
        <v>15</v>
      </c>
      <c r="E1283" s="37">
        <v>2128</v>
      </c>
      <c r="F1283" s="37">
        <v>53</v>
      </c>
      <c r="G1283" s="37">
        <v>1.2548842519685039</v>
      </c>
      <c r="H1283" s="37" t="s">
        <v>1232</v>
      </c>
      <c r="I1283" s="37" t="s">
        <v>2308</v>
      </c>
      <c r="J1283" s="37" t="s">
        <v>2275</v>
      </c>
      <c r="K1283" s="37">
        <v>24</v>
      </c>
    </row>
    <row r="1284" spans="1:11" x14ac:dyDescent="0.25">
      <c r="A1284" s="37" t="s">
        <v>9663</v>
      </c>
      <c r="B1284" s="37">
        <v>127</v>
      </c>
      <c r="C1284" s="37">
        <v>0</v>
      </c>
      <c r="D1284" s="37">
        <v>4</v>
      </c>
      <c r="E1284" s="37">
        <v>1854</v>
      </c>
      <c r="F1284" s="37">
        <v>33</v>
      </c>
      <c r="G1284" s="37">
        <v>0.64402204724409451</v>
      </c>
      <c r="H1284" s="37" t="s">
        <v>1245</v>
      </c>
      <c r="I1284" s="37" t="s">
        <v>2308</v>
      </c>
      <c r="J1284" s="37" t="s">
        <v>2275</v>
      </c>
      <c r="K1284" s="37">
        <v>23</v>
      </c>
    </row>
    <row r="1285" spans="1:11" x14ac:dyDescent="0.25">
      <c r="A1285" s="37" t="s">
        <v>9662</v>
      </c>
      <c r="B1285" s="37">
        <v>127</v>
      </c>
      <c r="C1285" s="37">
        <v>18</v>
      </c>
      <c r="D1285" s="37">
        <v>51</v>
      </c>
      <c r="E1285" s="37">
        <v>12438</v>
      </c>
      <c r="F1285" s="37">
        <v>60</v>
      </c>
      <c r="G1285" s="37">
        <v>3.5685102362204724</v>
      </c>
      <c r="H1285" s="37" t="s">
        <v>1219</v>
      </c>
      <c r="I1285" s="37" t="s">
        <v>3729</v>
      </c>
      <c r="J1285" s="37" t="s">
        <v>2275</v>
      </c>
      <c r="K1285" s="37">
        <v>51</v>
      </c>
    </row>
    <row r="1286" spans="1:11" x14ac:dyDescent="0.25">
      <c r="A1286" s="37" t="s">
        <v>9661</v>
      </c>
      <c r="B1286" s="37">
        <v>127</v>
      </c>
      <c r="C1286" s="37">
        <v>2</v>
      </c>
      <c r="D1286" s="37">
        <v>20</v>
      </c>
      <c r="E1286" s="37">
        <v>2618</v>
      </c>
      <c r="F1286" s="37">
        <v>61</v>
      </c>
      <c r="G1286" s="37">
        <v>1.5279133858267717</v>
      </c>
      <c r="H1286" s="37" t="s">
        <v>2299</v>
      </c>
      <c r="I1286" s="37" t="s">
        <v>2308</v>
      </c>
      <c r="J1286" s="37" t="s">
        <v>2268</v>
      </c>
      <c r="K1286" s="37">
        <v>26</v>
      </c>
    </row>
    <row r="1287" spans="1:11" x14ac:dyDescent="0.25">
      <c r="A1287" s="37" t="s">
        <v>9660</v>
      </c>
      <c r="B1287" s="37">
        <v>127</v>
      </c>
      <c r="C1287" s="37">
        <v>0</v>
      </c>
      <c r="D1287" s="37">
        <v>8</v>
      </c>
      <c r="E1287" s="37">
        <v>1782</v>
      </c>
      <c r="F1287" s="37">
        <v>27</v>
      </c>
      <c r="G1287" s="37">
        <v>0.58406692913385827</v>
      </c>
      <c r="H1287" s="37" t="s">
        <v>1220</v>
      </c>
      <c r="I1287" s="37" t="s">
        <v>2308</v>
      </c>
      <c r="J1287" s="37" t="s">
        <v>2275</v>
      </c>
      <c r="K1287" s="37">
        <v>20</v>
      </c>
    </row>
    <row r="1288" spans="1:11" x14ac:dyDescent="0.25">
      <c r="A1288" s="37" t="s">
        <v>9659</v>
      </c>
      <c r="B1288" s="37">
        <v>126</v>
      </c>
      <c r="C1288" s="37">
        <v>0</v>
      </c>
      <c r="D1288" s="37">
        <v>10</v>
      </c>
      <c r="E1288" s="37">
        <v>2327</v>
      </c>
      <c r="F1288" s="37">
        <v>44</v>
      </c>
      <c r="G1288" s="37">
        <v>0.84144920634920639</v>
      </c>
      <c r="H1288" s="37" t="s">
        <v>1219</v>
      </c>
      <c r="I1288" s="37" t="s">
        <v>2308</v>
      </c>
      <c r="J1288" s="37" t="s">
        <v>2275</v>
      </c>
      <c r="K1288" s="37">
        <v>25</v>
      </c>
    </row>
    <row r="1289" spans="1:11" x14ac:dyDescent="0.25">
      <c r="A1289" s="37" t="s">
        <v>9658</v>
      </c>
      <c r="B1289" s="37">
        <v>126</v>
      </c>
      <c r="C1289" s="37">
        <v>2</v>
      </c>
      <c r="D1289" s="37">
        <v>17</v>
      </c>
      <c r="E1289" s="37">
        <v>4034</v>
      </c>
      <c r="F1289" s="37">
        <v>53</v>
      </c>
      <c r="G1289" s="37">
        <v>1.1126611111111111</v>
      </c>
      <c r="H1289" s="37" t="s">
        <v>1219</v>
      </c>
      <c r="I1289" s="37" t="s">
        <v>2308</v>
      </c>
      <c r="J1289" s="37" t="s">
        <v>2275</v>
      </c>
      <c r="K1289" s="37">
        <v>30</v>
      </c>
    </row>
    <row r="1290" spans="1:11" x14ac:dyDescent="0.25">
      <c r="A1290" s="37" t="s">
        <v>9657</v>
      </c>
      <c r="B1290" s="37">
        <v>126</v>
      </c>
      <c r="C1290" s="37">
        <v>1</v>
      </c>
      <c r="D1290" s="37">
        <v>10</v>
      </c>
      <c r="E1290" s="37">
        <v>2644</v>
      </c>
      <c r="F1290" s="37">
        <v>61</v>
      </c>
      <c r="G1290" s="37">
        <v>1.0057071428571429</v>
      </c>
      <c r="H1290" s="37" t="s">
        <v>1230</v>
      </c>
      <c r="I1290" s="37" t="s">
        <v>2308</v>
      </c>
      <c r="J1290" s="37" t="s">
        <v>2275</v>
      </c>
      <c r="K1290" s="37">
        <v>28</v>
      </c>
    </row>
    <row r="1291" spans="1:11" x14ac:dyDescent="0.25">
      <c r="A1291" s="37" t="s">
        <v>9656</v>
      </c>
      <c r="B1291" s="37">
        <v>126</v>
      </c>
      <c r="C1291" s="37">
        <v>0</v>
      </c>
      <c r="D1291" s="37">
        <v>6</v>
      </c>
      <c r="E1291" s="37">
        <v>1759</v>
      </c>
      <c r="F1291" s="37">
        <v>28</v>
      </c>
      <c r="G1291" s="37">
        <v>0.70999206349206356</v>
      </c>
      <c r="H1291" s="37" t="s">
        <v>1260</v>
      </c>
      <c r="I1291" s="37" t="s">
        <v>2308</v>
      </c>
      <c r="J1291" s="37" t="s">
        <v>2275</v>
      </c>
      <c r="K1291" s="37">
        <v>24</v>
      </c>
    </row>
    <row r="1292" spans="1:11" x14ac:dyDescent="0.25">
      <c r="A1292" s="37" t="s">
        <v>9655</v>
      </c>
      <c r="B1292" s="37">
        <v>126</v>
      </c>
      <c r="C1292" s="37">
        <v>0</v>
      </c>
      <c r="D1292" s="37">
        <v>16</v>
      </c>
      <c r="E1292" s="37">
        <v>3029</v>
      </c>
      <c r="F1292" s="37">
        <v>42</v>
      </c>
      <c r="G1292" s="37">
        <v>1.0962357142857142</v>
      </c>
      <c r="H1292" s="37" t="s">
        <v>1222</v>
      </c>
      <c r="I1292" s="37" t="s">
        <v>2308</v>
      </c>
      <c r="J1292" s="37" t="s">
        <v>2275</v>
      </c>
      <c r="K1292" s="37">
        <v>31</v>
      </c>
    </row>
    <row r="1293" spans="1:11" x14ac:dyDescent="0.25">
      <c r="A1293" s="37" t="s">
        <v>9654</v>
      </c>
      <c r="B1293" s="37">
        <v>126</v>
      </c>
      <c r="C1293" s="37">
        <v>15</v>
      </c>
      <c r="D1293" s="37">
        <v>61</v>
      </c>
      <c r="E1293" s="37">
        <v>11908</v>
      </c>
      <c r="F1293" s="37">
        <v>71</v>
      </c>
      <c r="G1293" s="37">
        <v>6.4845198412698419</v>
      </c>
      <c r="H1293" s="37" t="s">
        <v>1264</v>
      </c>
      <c r="I1293" s="37" t="s">
        <v>2308</v>
      </c>
      <c r="J1293" s="37" t="s">
        <v>2275</v>
      </c>
      <c r="K1293" s="37">
        <v>45</v>
      </c>
    </row>
    <row r="1294" spans="1:11" x14ac:dyDescent="0.25">
      <c r="A1294" s="37" t="s">
        <v>9653</v>
      </c>
      <c r="B1294" s="37">
        <v>126</v>
      </c>
      <c r="C1294" s="37">
        <v>1</v>
      </c>
      <c r="D1294" s="37">
        <v>9</v>
      </c>
      <c r="E1294" s="37">
        <v>2974</v>
      </c>
      <c r="F1294" s="37">
        <v>56</v>
      </c>
      <c r="G1294" s="37">
        <v>0.9891253968253968</v>
      </c>
      <c r="H1294" s="37" t="s">
        <v>1219</v>
      </c>
      <c r="I1294" s="37" t="s">
        <v>2308</v>
      </c>
      <c r="J1294" s="37" t="s">
        <v>2275</v>
      </c>
      <c r="K1294" s="37">
        <v>29</v>
      </c>
    </row>
    <row r="1295" spans="1:11" x14ac:dyDescent="0.25">
      <c r="A1295" s="37" t="s">
        <v>9652</v>
      </c>
      <c r="B1295" s="37">
        <v>125</v>
      </c>
      <c r="C1295" s="37">
        <v>1</v>
      </c>
      <c r="D1295" s="37">
        <v>22</v>
      </c>
      <c r="E1295" s="37">
        <v>3508</v>
      </c>
      <c r="F1295" s="37">
        <v>46</v>
      </c>
      <c r="G1295" s="37">
        <v>1.1748688</v>
      </c>
      <c r="H1295" s="37" t="s">
        <v>2276</v>
      </c>
      <c r="I1295" s="37" t="s">
        <v>2308</v>
      </c>
      <c r="J1295" s="37" t="s">
        <v>2275</v>
      </c>
      <c r="K1295" s="37">
        <v>34</v>
      </c>
    </row>
    <row r="1296" spans="1:11" x14ac:dyDescent="0.25">
      <c r="A1296" s="37" t="s">
        <v>9651</v>
      </c>
      <c r="B1296" s="37">
        <v>125</v>
      </c>
      <c r="C1296" s="37">
        <v>0</v>
      </c>
      <c r="D1296" s="37">
        <v>9</v>
      </c>
      <c r="E1296" s="37">
        <v>2432</v>
      </c>
      <c r="F1296" s="37">
        <v>57</v>
      </c>
      <c r="G1296" s="37">
        <v>0.84385680000000007</v>
      </c>
      <c r="H1296" s="37" t="s">
        <v>1219</v>
      </c>
      <c r="I1296" s="37" t="s">
        <v>2316</v>
      </c>
      <c r="J1296" s="37" t="s">
        <v>2268</v>
      </c>
      <c r="K1296" s="37">
        <v>30</v>
      </c>
    </row>
    <row r="1297" spans="1:11" x14ac:dyDescent="0.25">
      <c r="A1297" s="37" t="s">
        <v>9650</v>
      </c>
      <c r="B1297" s="37">
        <v>125</v>
      </c>
      <c r="C1297" s="37">
        <v>0</v>
      </c>
      <c r="D1297" s="37">
        <v>4</v>
      </c>
      <c r="E1297" s="37">
        <v>2135</v>
      </c>
      <c r="F1297" s="37">
        <v>44</v>
      </c>
      <c r="G1297" s="37">
        <v>0.69228480000000003</v>
      </c>
      <c r="H1297" s="37" t="s">
        <v>2276</v>
      </c>
      <c r="I1297" s="37" t="s">
        <v>2405</v>
      </c>
      <c r="J1297" s="37" t="s">
        <v>2275</v>
      </c>
      <c r="K1297" s="37">
        <v>26</v>
      </c>
    </row>
    <row r="1298" spans="1:11" x14ac:dyDescent="0.25">
      <c r="A1298" s="37" t="s">
        <v>9649</v>
      </c>
      <c r="B1298" s="37">
        <v>125</v>
      </c>
      <c r="C1298" s="37">
        <v>0</v>
      </c>
      <c r="D1298" s="37">
        <v>8</v>
      </c>
      <c r="E1298" s="37">
        <v>1694</v>
      </c>
      <c r="F1298" s="37">
        <v>24</v>
      </c>
      <c r="G1298" s="37">
        <v>0.58901440000000005</v>
      </c>
      <c r="H1298" s="37" t="s">
        <v>1237</v>
      </c>
      <c r="I1298" s="37" t="s">
        <v>2316</v>
      </c>
      <c r="J1298" s="37" t="s">
        <v>2268</v>
      </c>
      <c r="K1298" s="37">
        <v>19</v>
      </c>
    </row>
    <row r="1299" spans="1:11" x14ac:dyDescent="0.25">
      <c r="A1299" s="37" t="s">
        <v>9648</v>
      </c>
      <c r="B1299" s="37">
        <v>125</v>
      </c>
      <c r="C1299" s="37">
        <v>0</v>
      </c>
      <c r="D1299" s="37">
        <v>10</v>
      </c>
      <c r="E1299" s="37">
        <v>1729</v>
      </c>
      <c r="F1299" s="37">
        <v>47</v>
      </c>
      <c r="G1299" s="37">
        <v>0.77780159999999998</v>
      </c>
      <c r="H1299" s="37" t="s">
        <v>1232</v>
      </c>
      <c r="I1299" s="37" t="s">
        <v>2321</v>
      </c>
      <c r="J1299" s="37" t="s">
        <v>2268</v>
      </c>
      <c r="K1299" s="37">
        <v>23</v>
      </c>
    </row>
    <row r="1300" spans="1:11" x14ac:dyDescent="0.25">
      <c r="A1300" s="37" t="s">
        <v>9647</v>
      </c>
      <c r="B1300" s="37">
        <v>125</v>
      </c>
      <c r="C1300" s="37">
        <v>1</v>
      </c>
      <c r="D1300" s="37">
        <v>13</v>
      </c>
      <c r="E1300" s="37">
        <v>3212</v>
      </c>
      <c r="F1300" s="37">
        <v>24</v>
      </c>
      <c r="G1300" s="37">
        <v>1.1083816000000002</v>
      </c>
      <c r="H1300" s="37" t="s">
        <v>1264</v>
      </c>
      <c r="I1300" s="37" t="s">
        <v>2308</v>
      </c>
      <c r="J1300" s="37" t="s">
        <v>2275</v>
      </c>
      <c r="K1300" s="37">
        <v>32</v>
      </c>
    </row>
    <row r="1301" spans="1:11" x14ac:dyDescent="0.25">
      <c r="A1301" s="37" t="s">
        <v>9646</v>
      </c>
      <c r="B1301" s="37">
        <v>124</v>
      </c>
      <c r="C1301" s="37">
        <v>0</v>
      </c>
      <c r="D1301" s="37">
        <v>8</v>
      </c>
      <c r="E1301" s="37">
        <v>2281</v>
      </c>
      <c r="F1301" s="37">
        <v>57</v>
      </c>
      <c r="G1301" s="37">
        <v>0.71761048387096771</v>
      </c>
      <c r="H1301" s="37" t="s">
        <v>1219</v>
      </c>
      <c r="I1301" s="37" t="s">
        <v>2308</v>
      </c>
      <c r="J1301" s="37" t="s">
        <v>2268</v>
      </c>
      <c r="K1301" s="37">
        <v>25</v>
      </c>
    </row>
    <row r="1302" spans="1:11" x14ac:dyDescent="0.25">
      <c r="A1302" s="37" t="s">
        <v>9645</v>
      </c>
      <c r="B1302" s="37">
        <v>124</v>
      </c>
      <c r="C1302" s="37">
        <v>1</v>
      </c>
      <c r="D1302" s="37">
        <v>20</v>
      </c>
      <c r="E1302" s="37">
        <v>2261</v>
      </c>
      <c r="F1302" s="37">
        <v>38</v>
      </c>
      <c r="G1302" s="37">
        <v>1.1582532258064517</v>
      </c>
      <c r="H1302" s="37" t="s">
        <v>1232</v>
      </c>
      <c r="I1302" s="37" t="s">
        <v>2308</v>
      </c>
      <c r="J1302" s="37" t="s">
        <v>2275</v>
      </c>
      <c r="K1302" s="37">
        <v>25</v>
      </c>
    </row>
    <row r="1303" spans="1:11" x14ac:dyDescent="0.25">
      <c r="A1303" s="37" t="s">
        <v>9644</v>
      </c>
      <c r="B1303" s="37">
        <v>124</v>
      </c>
      <c r="C1303" s="37">
        <v>0</v>
      </c>
      <c r="D1303" s="37">
        <v>10</v>
      </c>
      <c r="E1303" s="37">
        <v>1709</v>
      </c>
      <c r="F1303" s="37">
        <v>38</v>
      </c>
      <c r="G1303" s="37">
        <v>0.8060516129032258</v>
      </c>
      <c r="H1303" s="37" t="s">
        <v>1224</v>
      </c>
      <c r="I1303" s="37" t="s">
        <v>2308</v>
      </c>
      <c r="J1303" s="37" t="s">
        <v>2275</v>
      </c>
      <c r="K1303" s="37">
        <v>22</v>
      </c>
    </row>
    <row r="1304" spans="1:11" x14ac:dyDescent="0.25">
      <c r="A1304" s="37" t="s">
        <v>9643</v>
      </c>
      <c r="B1304" s="37">
        <v>124</v>
      </c>
      <c r="C1304" s="37">
        <v>3</v>
      </c>
      <c r="D1304" s="37">
        <v>20</v>
      </c>
      <c r="E1304" s="37">
        <v>3616</v>
      </c>
      <c r="F1304" s="37">
        <v>35</v>
      </c>
      <c r="G1304" s="37">
        <v>1.5131830645161291</v>
      </c>
      <c r="H1304" s="37" t="s">
        <v>3492</v>
      </c>
      <c r="I1304" s="37" t="s">
        <v>2308</v>
      </c>
      <c r="J1304" s="37" t="s">
        <v>2275</v>
      </c>
      <c r="K1304" s="37">
        <v>31</v>
      </c>
    </row>
    <row r="1305" spans="1:11" x14ac:dyDescent="0.25">
      <c r="A1305" s="37" t="s">
        <v>9642</v>
      </c>
      <c r="B1305" s="37">
        <v>124</v>
      </c>
      <c r="C1305" s="37">
        <v>1</v>
      </c>
      <c r="D1305" s="37">
        <v>21</v>
      </c>
      <c r="E1305" s="37">
        <v>2446</v>
      </c>
      <c r="F1305" s="37">
        <v>53</v>
      </c>
      <c r="G1305" s="37">
        <v>1.1325290322580646</v>
      </c>
      <c r="H1305" s="37" t="s">
        <v>1240</v>
      </c>
      <c r="I1305" s="37" t="s">
        <v>2308</v>
      </c>
      <c r="J1305" s="37" t="s">
        <v>2268</v>
      </c>
      <c r="K1305" s="37">
        <v>27</v>
      </c>
    </row>
    <row r="1306" spans="1:11" x14ac:dyDescent="0.25">
      <c r="A1306" s="37" t="s">
        <v>9641</v>
      </c>
      <c r="B1306" s="37">
        <v>123</v>
      </c>
      <c r="C1306" s="37">
        <v>0</v>
      </c>
      <c r="D1306" s="37">
        <v>3</v>
      </c>
      <c r="E1306" s="37">
        <v>1271</v>
      </c>
      <c r="F1306" s="37">
        <v>36</v>
      </c>
      <c r="G1306" s="37">
        <v>0.55151219512195115</v>
      </c>
      <c r="H1306" s="37" t="s">
        <v>1256</v>
      </c>
      <c r="I1306" s="37" t="s">
        <v>2308</v>
      </c>
      <c r="J1306" s="37" t="s">
        <v>2275</v>
      </c>
      <c r="K1306" s="37">
        <v>20</v>
      </c>
    </row>
    <row r="1307" spans="1:11" x14ac:dyDescent="0.25">
      <c r="A1307" s="37" t="s">
        <v>9640</v>
      </c>
      <c r="B1307" s="37">
        <v>123</v>
      </c>
      <c r="C1307" s="37">
        <v>0</v>
      </c>
      <c r="D1307" s="37">
        <v>4</v>
      </c>
      <c r="E1307" s="37">
        <v>1337</v>
      </c>
      <c r="F1307" s="37">
        <v>17</v>
      </c>
      <c r="G1307" s="37">
        <v>0.50787073170731711</v>
      </c>
      <c r="H1307" s="37" t="s">
        <v>1268</v>
      </c>
      <c r="I1307" s="37" t="s">
        <v>2308</v>
      </c>
      <c r="J1307" s="37" t="s">
        <v>2268</v>
      </c>
      <c r="K1307" s="37">
        <v>21</v>
      </c>
    </row>
    <row r="1308" spans="1:11" x14ac:dyDescent="0.25">
      <c r="A1308" s="37" t="s">
        <v>9639</v>
      </c>
      <c r="B1308" s="37">
        <v>123</v>
      </c>
      <c r="C1308" s="37">
        <v>0</v>
      </c>
      <c r="D1308" s="37">
        <v>7</v>
      </c>
      <c r="E1308" s="37">
        <v>1442</v>
      </c>
      <c r="F1308" s="37">
        <v>49</v>
      </c>
      <c r="G1308" s="37">
        <v>0.85360569105691064</v>
      </c>
      <c r="H1308" s="37" t="s">
        <v>1249</v>
      </c>
      <c r="I1308" s="37" t="s">
        <v>2308</v>
      </c>
      <c r="J1308" s="37" t="s">
        <v>2268</v>
      </c>
      <c r="K1308" s="37">
        <v>20</v>
      </c>
    </row>
    <row r="1309" spans="1:11" x14ac:dyDescent="0.25">
      <c r="A1309" s="37" t="s">
        <v>9638</v>
      </c>
      <c r="B1309" s="37">
        <v>123</v>
      </c>
      <c r="C1309" s="37">
        <v>0</v>
      </c>
      <c r="D1309" s="37">
        <v>11</v>
      </c>
      <c r="E1309" s="37">
        <v>2571</v>
      </c>
      <c r="F1309" s="37">
        <v>52</v>
      </c>
      <c r="G1309" s="37">
        <v>0.8923821138211383</v>
      </c>
      <c r="H1309" s="37" t="s">
        <v>1219</v>
      </c>
      <c r="I1309" s="37" t="s">
        <v>2308</v>
      </c>
      <c r="J1309" s="37" t="s">
        <v>2275</v>
      </c>
      <c r="K1309" s="37">
        <v>28</v>
      </c>
    </row>
    <row r="1310" spans="1:11" x14ac:dyDescent="0.25">
      <c r="A1310" s="37" t="s">
        <v>9637</v>
      </c>
      <c r="B1310" s="37">
        <v>123</v>
      </c>
      <c r="C1310" s="37">
        <v>0</v>
      </c>
      <c r="D1310" s="37">
        <v>16</v>
      </c>
      <c r="E1310" s="37">
        <v>3465</v>
      </c>
      <c r="F1310" s="37">
        <v>39</v>
      </c>
      <c r="G1310" s="37">
        <v>1.1790983739837397</v>
      </c>
      <c r="H1310" s="37" t="s">
        <v>1218</v>
      </c>
      <c r="I1310" s="37" t="s">
        <v>2308</v>
      </c>
      <c r="J1310" s="37" t="s">
        <v>2275</v>
      </c>
      <c r="K1310" s="37">
        <v>35</v>
      </c>
    </row>
    <row r="1311" spans="1:11" x14ac:dyDescent="0.25">
      <c r="A1311" s="37" t="s">
        <v>9636</v>
      </c>
      <c r="B1311" s="37">
        <v>122</v>
      </c>
      <c r="C1311" s="37">
        <v>0</v>
      </c>
      <c r="D1311" s="37">
        <v>12</v>
      </c>
      <c r="E1311" s="37">
        <v>2563</v>
      </c>
      <c r="F1311" s="37">
        <v>52</v>
      </c>
      <c r="G1311" s="37">
        <v>1.0352418032786885</v>
      </c>
      <c r="H1311" s="37" t="s">
        <v>1224</v>
      </c>
      <c r="I1311" s="37" t="s">
        <v>2308</v>
      </c>
      <c r="J1311" s="37" t="s">
        <v>2275</v>
      </c>
      <c r="K1311" s="37">
        <v>29</v>
      </c>
    </row>
    <row r="1312" spans="1:11" x14ac:dyDescent="0.25">
      <c r="A1312" s="37" t="s">
        <v>9635</v>
      </c>
      <c r="B1312" s="37">
        <v>122</v>
      </c>
      <c r="C1312" s="37">
        <v>0</v>
      </c>
      <c r="D1312" s="37">
        <v>1</v>
      </c>
      <c r="E1312" s="37">
        <v>1169</v>
      </c>
      <c r="F1312" s="37">
        <v>39</v>
      </c>
      <c r="G1312" s="37">
        <v>0.39300737704918032</v>
      </c>
      <c r="H1312" s="37" t="s">
        <v>1248</v>
      </c>
      <c r="I1312" s="37" t="s">
        <v>2308</v>
      </c>
      <c r="J1312" s="37" t="s">
        <v>2275</v>
      </c>
      <c r="K1312" s="37">
        <v>17</v>
      </c>
    </row>
    <row r="1313" spans="1:11" x14ac:dyDescent="0.25">
      <c r="A1313" s="37" t="s">
        <v>9634</v>
      </c>
      <c r="B1313" s="37">
        <v>122</v>
      </c>
      <c r="C1313" s="37">
        <v>3</v>
      </c>
      <c r="D1313" s="37">
        <v>18</v>
      </c>
      <c r="E1313" s="37">
        <v>4444</v>
      </c>
      <c r="F1313" s="37">
        <v>49</v>
      </c>
      <c r="G1313" s="37">
        <v>1.5447516393442622</v>
      </c>
      <c r="H1313" s="37" t="s">
        <v>1233</v>
      </c>
      <c r="I1313" s="37" t="s">
        <v>2321</v>
      </c>
      <c r="J1313" s="37" t="s">
        <v>2275</v>
      </c>
      <c r="K1313" s="37">
        <v>32</v>
      </c>
    </row>
    <row r="1314" spans="1:11" x14ac:dyDescent="0.25">
      <c r="A1314" s="37" t="s">
        <v>9633</v>
      </c>
      <c r="B1314" s="37">
        <v>122</v>
      </c>
      <c r="C1314" s="37">
        <v>0</v>
      </c>
      <c r="D1314" s="37">
        <v>4</v>
      </c>
      <c r="E1314" s="37">
        <v>1529</v>
      </c>
      <c r="F1314" s="37">
        <v>33</v>
      </c>
      <c r="G1314" s="37">
        <v>0.61370983606557383</v>
      </c>
      <c r="H1314" s="37" t="s">
        <v>1263</v>
      </c>
      <c r="I1314" s="37" t="s">
        <v>2308</v>
      </c>
      <c r="J1314" s="37" t="s">
        <v>2275</v>
      </c>
      <c r="K1314" s="37">
        <v>21</v>
      </c>
    </row>
    <row r="1315" spans="1:11" x14ac:dyDescent="0.25">
      <c r="A1315" s="37" t="s">
        <v>9632</v>
      </c>
      <c r="B1315" s="37">
        <v>121</v>
      </c>
      <c r="C1315" s="37">
        <v>0</v>
      </c>
      <c r="D1315" s="37">
        <v>3</v>
      </c>
      <c r="E1315" s="37">
        <v>1263</v>
      </c>
      <c r="F1315" s="37">
        <v>39</v>
      </c>
      <c r="G1315" s="37">
        <v>0.52236115702479347</v>
      </c>
      <c r="H1315" s="37" t="s">
        <v>1248</v>
      </c>
      <c r="I1315" s="37" t="s">
        <v>2308</v>
      </c>
      <c r="J1315" s="37" t="s">
        <v>2275</v>
      </c>
      <c r="K1315" s="37">
        <v>19</v>
      </c>
    </row>
    <row r="1316" spans="1:11" x14ac:dyDescent="0.25">
      <c r="A1316" s="37" t="s">
        <v>9631</v>
      </c>
      <c r="B1316" s="37">
        <v>121</v>
      </c>
      <c r="C1316" s="37">
        <v>7</v>
      </c>
      <c r="D1316" s="37">
        <v>25</v>
      </c>
      <c r="E1316" s="37">
        <v>3967</v>
      </c>
      <c r="F1316" s="37">
        <v>67</v>
      </c>
      <c r="G1316" s="37">
        <v>1.7726900826446284</v>
      </c>
      <c r="H1316" s="37" t="s">
        <v>1232</v>
      </c>
      <c r="I1316" s="37" t="s">
        <v>2308</v>
      </c>
      <c r="J1316" s="37" t="s">
        <v>2275</v>
      </c>
      <c r="K1316" s="37">
        <v>32</v>
      </c>
    </row>
    <row r="1317" spans="1:11" x14ac:dyDescent="0.25">
      <c r="A1317" s="37" t="s">
        <v>9630</v>
      </c>
      <c r="B1317" s="37">
        <v>121</v>
      </c>
      <c r="C1317" s="37">
        <v>0</v>
      </c>
      <c r="D1317" s="37">
        <v>1</v>
      </c>
      <c r="E1317" s="37">
        <v>981</v>
      </c>
      <c r="F1317" s="37">
        <v>29</v>
      </c>
      <c r="G1317" s="37">
        <v>0.35858429752066118</v>
      </c>
      <c r="H1317" s="37" t="s">
        <v>1248</v>
      </c>
      <c r="I1317" s="37" t="s">
        <v>2308</v>
      </c>
      <c r="J1317" s="37" t="s">
        <v>2275</v>
      </c>
      <c r="K1317" s="37">
        <v>20</v>
      </c>
    </row>
    <row r="1318" spans="1:11" x14ac:dyDescent="0.25">
      <c r="A1318" s="37" t="s">
        <v>9629</v>
      </c>
      <c r="B1318" s="37">
        <v>120</v>
      </c>
      <c r="C1318" s="37">
        <v>0</v>
      </c>
      <c r="D1318" s="37">
        <v>10</v>
      </c>
      <c r="E1318" s="37">
        <v>2246</v>
      </c>
      <c r="F1318" s="37">
        <v>58</v>
      </c>
      <c r="G1318" s="37">
        <v>0.74579833333333334</v>
      </c>
      <c r="H1318" s="37" t="s">
        <v>1219</v>
      </c>
      <c r="I1318" s="37" t="s">
        <v>2308</v>
      </c>
      <c r="J1318" s="37" t="s">
        <v>2268</v>
      </c>
      <c r="K1318" s="37">
        <v>25</v>
      </c>
    </row>
    <row r="1319" spans="1:11" x14ac:dyDescent="0.25">
      <c r="A1319" s="37" t="s">
        <v>9628</v>
      </c>
      <c r="B1319" s="37">
        <v>120</v>
      </c>
      <c r="C1319" s="37">
        <v>5</v>
      </c>
      <c r="D1319" s="37">
        <v>28</v>
      </c>
      <c r="E1319" s="37">
        <v>4742</v>
      </c>
      <c r="F1319" s="37">
        <v>56</v>
      </c>
      <c r="G1319" s="37">
        <v>1.9572725</v>
      </c>
      <c r="H1319" s="37" t="s">
        <v>1219</v>
      </c>
      <c r="I1319" s="37" t="s">
        <v>2308</v>
      </c>
      <c r="J1319" s="37" t="s">
        <v>2275</v>
      </c>
      <c r="K1319" s="37">
        <v>34</v>
      </c>
    </row>
    <row r="1320" spans="1:11" x14ac:dyDescent="0.25">
      <c r="A1320" s="37" t="s">
        <v>9627</v>
      </c>
      <c r="B1320" s="37">
        <v>120</v>
      </c>
      <c r="C1320" s="37">
        <v>0</v>
      </c>
      <c r="D1320" s="37">
        <v>4</v>
      </c>
      <c r="E1320" s="37">
        <v>2221</v>
      </c>
      <c r="F1320" s="37">
        <v>47</v>
      </c>
      <c r="G1320" s="37">
        <v>0.7505641666666667</v>
      </c>
      <c r="H1320" s="37" t="s">
        <v>1219</v>
      </c>
      <c r="I1320" s="37" t="s">
        <v>2308</v>
      </c>
      <c r="J1320" s="37" t="s">
        <v>2275</v>
      </c>
      <c r="K1320" s="37">
        <v>29</v>
      </c>
    </row>
    <row r="1321" spans="1:11" x14ac:dyDescent="0.25">
      <c r="A1321" s="37" t="s">
        <v>9626</v>
      </c>
      <c r="B1321" s="37">
        <v>120</v>
      </c>
      <c r="C1321" s="37">
        <v>0</v>
      </c>
      <c r="D1321" s="37">
        <v>7</v>
      </c>
      <c r="E1321" s="37">
        <v>2531</v>
      </c>
      <c r="F1321" s="37">
        <v>56</v>
      </c>
      <c r="G1321" s="37">
        <v>0.7766966666666667</v>
      </c>
      <c r="H1321" s="37" t="s">
        <v>1219</v>
      </c>
      <c r="I1321" s="37" t="s">
        <v>2308</v>
      </c>
      <c r="J1321" s="37" t="s">
        <v>2268</v>
      </c>
      <c r="K1321" s="37">
        <v>31</v>
      </c>
    </row>
    <row r="1322" spans="1:11" x14ac:dyDescent="0.25">
      <c r="A1322" s="37" t="s">
        <v>9625</v>
      </c>
      <c r="B1322" s="37">
        <v>120</v>
      </c>
      <c r="C1322" s="37">
        <v>0</v>
      </c>
      <c r="D1322" s="37">
        <v>11</v>
      </c>
      <c r="E1322" s="37">
        <v>2221</v>
      </c>
      <c r="F1322" s="37">
        <v>34</v>
      </c>
      <c r="G1322" s="37">
        <v>0.92331916666666669</v>
      </c>
      <c r="H1322" s="37" t="s">
        <v>1224</v>
      </c>
      <c r="I1322" s="37" t="s">
        <v>2308</v>
      </c>
      <c r="J1322" s="37" t="s">
        <v>2275</v>
      </c>
      <c r="K1322" s="37">
        <v>27</v>
      </c>
    </row>
    <row r="1323" spans="1:11" x14ac:dyDescent="0.25">
      <c r="A1323" s="37" t="s">
        <v>9624</v>
      </c>
      <c r="B1323" s="37">
        <v>120</v>
      </c>
      <c r="C1323" s="37">
        <v>1</v>
      </c>
      <c r="D1323" s="37">
        <v>11</v>
      </c>
      <c r="E1323" s="37">
        <v>1904</v>
      </c>
      <c r="F1323" s="37">
        <v>45</v>
      </c>
      <c r="G1323" s="37">
        <v>0.88800166666666669</v>
      </c>
      <c r="H1323" s="37" t="s">
        <v>1262</v>
      </c>
      <c r="I1323" s="37" t="s">
        <v>2308</v>
      </c>
      <c r="J1323" s="37" t="s">
        <v>2275</v>
      </c>
      <c r="K1323" s="37">
        <v>24</v>
      </c>
    </row>
    <row r="1324" spans="1:11" x14ac:dyDescent="0.25">
      <c r="A1324" s="37" t="s">
        <v>9623</v>
      </c>
      <c r="B1324" s="37">
        <v>120</v>
      </c>
      <c r="C1324" s="37">
        <v>0</v>
      </c>
      <c r="D1324" s="37">
        <v>4</v>
      </c>
      <c r="E1324" s="37">
        <v>1477</v>
      </c>
      <c r="F1324" s="37">
        <v>33</v>
      </c>
      <c r="G1324" s="37">
        <v>0.54216750000000002</v>
      </c>
      <c r="H1324" s="37" t="s">
        <v>1262</v>
      </c>
      <c r="I1324" s="37" t="s">
        <v>2308</v>
      </c>
      <c r="J1324" s="37" t="s">
        <v>2275</v>
      </c>
      <c r="K1324" s="37">
        <v>21</v>
      </c>
    </row>
    <row r="1325" spans="1:11" x14ac:dyDescent="0.25">
      <c r="A1325" s="37" t="s">
        <v>9622</v>
      </c>
      <c r="B1325" s="37">
        <v>120</v>
      </c>
      <c r="C1325" s="37">
        <v>0</v>
      </c>
      <c r="D1325" s="37">
        <v>1</v>
      </c>
      <c r="E1325" s="37">
        <v>818</v>
      </c>
      <c r="F1325" s="37">
        <v>11</v>
      </c>
      <c r="G1325" s="37">
        <v>0.30173166666666668</v>
      </c>
      <c r="H1325" s="37" t="s">
        <v>1272</v>
      </c>
      <c r="I1325" s="37" t="s">
        <v>2308</v>
      </c>
      <c r="J1325" s="37" t="s">
        <v>2268</v>
      </c>
      <c r="K1325" s="37">
        <v>14</v>
      </c>
    </row>
    <row r="1326" spans="1:11" x14ac:dyDescent="0.25">
      <c r="A1326" s="37" t="s">
        <v>9621</v>
      </c>
      <c r="B1326" s="37">
        <v>120</v>
      </c>
      <c r="C1326" s="37">
        <v>0</v>
      </c>
      <c r="D1326" s="37">
        <v>7</v>
      </c>
      <c r="E1326" s="37">
        <v>1892</v>
      </c>
      <c r="F1326" s="37">
        <v>52</v>
      </c>
      <c r="G1326" s="37">
        <v>0.61849416666666668</v>
      </c>
      <c r="H1326" s="37" t="s">
        <v>2318</v>
      </c>
      <c r="I1326" s="37" t="s">
        <v>2308</v>
      </c>
      <c r="J1326" s="37" t="s">
        <v>2268</v>
      </c>
      <c r="K1326" s="37">
        <v>23</v>
      </c>
    </row>
    <row r="1327" spans="1:11" x14ac:dyDescent="0.25">
      <c r="A1327" s="37" t="s">
        <v>9620</v>
      </c>
      <c r="B1327" s="37">
        <v>120</v>
      </c>
      <c r="C1327" s="37">
        <v>1</v>
      </c>
      <c r="D1327" s="37">
        <v>14</v>
      </c>
      <c r="E1327" s="37">
        <v>2506</v>
      </c>
      <c r="F1327" s="37">
        <v>48</v>
      </c>
      <c r="G1327" s="37">
        <v>1.2658408333333333</v>
      </c>
      <c r="H1327" s="37" t="s">
        <v>1249</v>
      </c>
      <c r="I1327" s="37" t="s">
        <v>2308</v>
      </c>
      <c r="J1327" s="37" t="s">
        <v>2275</v>
      </c>
      <c r="K1327" s="37">
        <v>24</v>
      </c>
    </row>
    <row r="1328" spans="1:11" x14ac:dyDescent="0.25">
      <c r="A1328" s="37" t="s">
        <v>9619</v>
      </c>
      <c r="B1328" s="37">
        <v>120</v>
      </c>
      <c r="C1328" s="37">
        <v>0</v>
      </c>
      <c r="D1328" s="37">
        <v>7</v>
      </c>
      <c r="E1328" s="37">
        <v>1600</v>
      </c>
      <c r="F1328" s="37">
        <v>19</v>
      </c>
      <c r="G1328" s="37">
        <v>0.61848333333333338</v>
      </c>
      <c r="H1328" s="37" t="s">
        <v>1257</v>
      </c>
      <c r="I1328" s="37" t="s">
        <v>2308</v>
      </c>
      <c r="J1328" s="37" t="s">
        <v>2275</v>
      </c>
      <c r="K1328" s="37">
        <v>22</v>
      </c>
    </row>
    <row r="1329" spans="1:11" x14ac:dyDescent="0.25">
      <c r="A1329" s="37" t="s">
        <v>9618</v>
      </c>
      <c r="B1329" s="37">
        <v>119</v>
      </c>
      <c r="C1329" s="37">
        <v>2</v>
      </c>
      <c r="D1329" s="37">
        <v>11</v>
      </c>
      <c r="E1329" s="37">
        <v>3067</v>
      </c>
      <c r="F1329" s="37">
        <v>53</v>
      </c>
      <c r="G1329" s="37">
        <v>0.96521596638655471</v>
      </c>
      <c r="H1329" s="37" t="s">
        <v>1219</v>
      </c>
      <c r="I1329" s="37" t="s">
        <v>2308</v>
      </c>
      <c r="J1329" s="37" t="s">
        <v>2275</v>
      </c>
      <c r="K1329" s="37">
        <v>27</v>
      </c>
    </row>
    <row r="1330" spans="1:11" x14ac:dyDescent="0.25">
      <c r="A1330" s="37" t="s">
        <v>9617</v>
      </c>
      <c r="B1330" s="37">
        <v>119</v>
      </c>
      <c r="C1330" s="37">
        <v>3</v>
      </c>
      <c r="D1330" s="37">
        <v>30</v>
      </c>
      <c r="E1330" s="37">
        <v>3257</v>
      </c>
      <c r="F1330" s="37">
        <v>67</v>
      </c>
      <c r="G1330" s="37">
        <v>1.621836974789916</v>
      </c>
      <c r="H1330" s="37" t="s">
        <v>2612</v>
      </c>
      <c r="I1330" s="37" t="s">
        <v>2308</v>
      </c>
      <c r="J1330" s="37" t="s">
        <v>2275</v>
      </c>
      <c r="K1330" s="37">
        <v>35</v>
      </c>
    </row>
    <row r="1331" spans="1:11" x14ac:dyDescent="0.25">
      <c r="A1331" s="37" t="s">
        <v>9616</v>
      </c>
      <c r="B1331" s="37">
        <v>119</v>
      </c>
      <c r="C1331" s="37">
        <v>0</v>
      </c>
      <c r="D1331" s="37">
        <v>8</v>
      </c>
      <c r="E1331" s="37">
        <v>2010</v>
      </c>
      <c r="F1331" s="37">
        <v>34</v>
      </c>
      <c r="G1331" s="37">
        <v>0.83124705882352945</v>
      </c>
      <c r="H1331" s="37" t="s">
        <v>2299</v>
      </c>
      <c r="I1331" s="37" t="s">
        <v>2308</v>
      </c>
      <c r="J1331" s="37" t="s">
        <v>2275</v>
      </c>
      <c r="K1331" s="37">
        <v>23</v>
      </c>
    </row>
    <row r="1332" spans="1:11" x14ac:dyDescent="0.25">
      <c r="A1332" s="37" t="s">
        <v>9615</v>
      </c>
      <c r="B1332" s="37">
        <v>119</v>
      </c>
      <c r="C1332" s="37">
        <v>1</v>
      </c>
      <c r="D1332" s="37">
        <v>7</v>
      </c>
      <c r="E1332" s="37">
        <v>2092</v>
      </c>
      <c r="F1332" s="37">
        <v>19</v>
      </c>
      <c r="G1332" s="37">
        <v>0.72397647058823533</v>
      </c>
      <c r="H1332" s="37" t="s">
        <v>1256</v>
      </c>
      <c r="I1332" s="37" t="s">
        <v>2308</v>
      </c>
      <c r="J1332" s="37" t="s">
        <v>2275</v>
      </c>
      <c r="K1332" s="37">
        <v>24</v>
      </c>
    </row>
    <row r="1333" spans="1:11" x14ac:dyDescent="0.25">
      <c r="A1333" s="37" t="s">
        <v>9614</v>
      </c>
      <c r="B1333" s="37">
        <v>119</v>
      </c>
      <c r="C1333" s="37">
        <v>2</v>
      </c>
      <c r="D1333" s="37">
        <v>12</v>
      </c>
      <c r="E1333" s="37">
        <v>3454</v>
      </c>
      <c r="F1333" s="37">
        <v>69</v>
      </c>
      <c r="G1333" s="37">
        <v>1.185024369747899</v>
      </c>
      <c r="H1333" s="37" t="s">
        <v>1219</v>
      </c>
      <c r="I1333" s="37" t="s">
        <v>2310</v>
      </c>
      <c r="J1333" s="37" t="s">
        <v>2275</v>
      </c>
      <c r="K1333" s="37">
        <v>30</v>
      </c>
    </row>
    <row r="1334" spans="1:11" x14ac:dyDescent="0.25">
      <c r="A1334" s="37" t="s">
        <v>9613</v>
      </c>
      <c r="B1334" s="37">
        <v>119</v>
      </c>
      <c r="C1334" s="37">
        <v>2</v>
      </c>
      <c r="D1334" s="37">
        <v>15</v>
      </c>
      <c r="E1334" s="37">
        <v>2722</v>
      </c>
      <c r="F1334" s="37">
        <v>39</v>
      </c>
      <c r="G1334" s="37">
        <v>1.2519630252100842</v>
      </c>
      <c r="H1334" s="37" t="s">
        <v>1228</v>
      </c>
      <c r="I1334" s="37" t="s">
        <v>2308</v>
      </c>
      <c r="J1334" s="37" t="s">
        <v>2275</v>
      </c>
      <c r="K1334" s="37">
        <v>29</v>
      </c>
    </row>
    <row r="1335" spans="1:11" x14ac:dyDescent="0.25">
      <c r="A1335" s="37" t="s">
        <v>9612</v>
      </c>
      <c r="B1335" s="37">
        <v>118</v>
      </c>
      <c r="C1335" s="37">
        <v>1</v>
      </c>
      <c r="D1335" s="37">
        <v>9</v>
      </c>
      <c r="E1335" s="37">
        <v>2510</v>
      </c>
      <c r="F1335" s="37">
        <v>44</v>
      </c>
      <c r="G1335" s="37">
        <v>0.93786355932203391</v>
      </c>
      <c r="H1335" s="37" t="s">
        <v>1219</v>
      </c>
      <c r="I1335" s="37" t="s">
        <v>2308</v>
      </c>
      <c r="J1335" s="37" t="s">
        <v>2275</v>
      </c>
      <c r="K1335" s="37">
        <v>26</v>
      </c>
    </row>
    <row r="1336" spans="1:11" x14ac:dyDescent="0.25">
      <c r="A1336" s="37" t="s">
        <v>9611</v>
      </c>
      <c r="B1336" s="37">
        <v>118</v>
      </c>
      <c r="C1336" s="37">
        <v>0</v>
      </c>
      <c r="D1336" s="37">
        <v>17</v>
      </c>
      <c r="E1336" s="37">
        <v>3779</v>
      </c>
      <c r="F1336" s="37">
        <v>64</v>
      </c>
      <c r="G1336" s="37">
        <v>1.1842161016949153</v>
      </c>
      <c r="H1336" s="37" t="s">
        <v>1219</v>
      </c>
      <c r="I1336" s="37" t="s">
        <v>2308</v>
      </c>
      <c r="J1336" s="37" t="s">
        <v>2275</v>
      </c>
      <c r="K1336" s="37">
        <v>34</v>
      </c>
    </row>
    <row r="1337" spans="1:11" x14ac:dyDescent="0.25">
      <c r="A1337" s="37" t="s">
        <v>9610</v>
      </c>
      <c r="B1337" s="37">
        <v>118</v>
      </c>
      <c r="C1337" s="37">
        <v>0</v>
      </c>
      <c r="D1337" s="37">
        <v>6</v>
      </c>
      <c r="E1337" s="37">
        <v>1845</v>
      </c>
      <c r="F1337" s="37">
        <v>44</v>
      </c>
      <c r="G1337" s="37">
        <v>0.64591525423728813</v>
      </c>
      <c r="H1337" s="37" t="s">
        <v>1257</v>
      </c>
      <c r="I1337" s="37" t="s">
        <v>2269</v>
      </c>
      <c r="J1337" s="37" t="s">
        <v>2268</v>
      </c>
      <c r="K1337" s="37">
        <v>24</v>
      </c>
    </row>
    <row r="1338" spans="1:11" x14ac:dyDescent="0.25">
      <c r="A1338" s="37" t="s">
        <v>9609</v>
      </c>
      <c r="B1338" s="37">
        <v>118</v>
      </c>
      <c r="C1338" s="37">
        <v>0</v>
      </c>
      <c r="D1338" s="37">
        <v>13</v>
      </c>
      <c r="E1338" s="37">
        <v>2633</v>
      </c>
      <c r="F1338" s="37">
        <v>39</v>
      </c>
      <c r="G1338" s="37">
        <v>0.96855762711864402</v>
      </c>
      <c r="H1338" s="37" t="s">
        <v>1222</v>
      </c>
      <c r="I1338" s="37" t="s">
        <v>2308</v>
      </c>
      <c r="J1338" s="37" t="s">
        <v>2275</v>
      </c>
      <c r="K1338" s="37">
        <v>28</v>
      </c>
    </row>
    <row r="1339" spans="1:11" x14ac:dyDescent="0.25">
      <c r="A1339" s="37" t="s">
        <v>9608</v>
      </c>
      <c r="B1339" s="37">
        <v>118</v>
      </c>
      <c r="C1339" s="37">
        <v>0</v>
      </c>
      <c r="D1339" s="37">
        <v>4</v>
      </c>
      <c r="E1339" s="37">
        <v>1087</v>
      </c>
      <c r="F1339" s="37">
        <v>24</v>
      </c>
      <c r="G1339" s="37">
        <v>0.49430932203389827</v>
      </c>
      <c r="H1339" s="37" t="s">
        <v>1262</v>
      </c>
      <c r="I1339" s="37" t="s">
        <v>2316</v>
      </c>
      <c r="J1339" s="37" t="s">
        <v>2268</v>
      </c>
      <c r="K1339" s="37">
        <v>18</v>
      </c>
    </row>
    <row r="1340" spans="1:11" x14ac:dyDescent="0.25">
      <c r="A1340" s="37" t="s">
        <v>9607</v>
      </c>
      <c r="B1340" s="37">
        <v>118</v>
      </c>
      <c r="C1340" s="37">
        <v>0</v>
      </c>
      <c r="D1340" s="37">
        <v>1</v>
      </c>
      <c r="E1340" s="37">
        <v>1084</v>
      </c>
      <c r="F1340" s="37">
        <v>25</v>
      </c>
      <c r="G1340" s="37">
        <v>0.3675898305084746</v>
      </c>
      <c r="H1340" s="37" t="s">
        <v>1248</v>
      </c>
      <c r="I1340" s="37" t="s">
        <v>2269</v>
      </c>
      <c r="J1340" s="37" t="s">
        <v>2268</v>
      </c>
      <c r="K1340" s="37">
        <v>17</v>
      </c>
    </row>
    <row r="1341" spans="1:11" x14ac:dyDescent="0.25">
      <c r="A1341" s="37" t="s">
        <v>9606</v>
      </c>
      <c r="B1341" s="37">
        <v>118</v>
      </c>
      <c r="C1341" s="37">
        <v>1</v>
      </c>
      <c r="D1341" s="37">
        <v>4</v>
      </c>
      <c r="E1341" s="37">
        <v>1944</v>
      </c>
      <c r="F1341" s="37">
        <v>32</v>
      </c>
      <c r="G1341" s="37">
        <v>0.66164152542372878</v>
      </c>
      <c r="H1341" s="37" t="s">
        <v>1248</v>
      </c>
      <c r="I1341" s="37" t="s">
        <v>2308</v>
      </c>
      <c r="J1341" s="37" t="s">
        <v>2275</v>
      </c>
      <c r="K1341" s="37">
        <v>22</v>
      </c>
    </row>
    <row r="1342" spans="1:11" x14ac:dyDescent="0.25">
      <c r="A1342" s="37" t="s">
        <v>9605</v>
      </c>
      <c r="B1342" s="37">
        <v>117</v>
      </c>
      <c r="C1342" s="37">
        <v>1</v>
      </c>
      <c r="D1342" s="37">
        <v>12</v>
      </c>
      <c r="E1342" s="37">
        <v>2096</v>
      </c>
      <c r="F1342" s="37">
        <v>39</v>
      </c>
      <c r="G1342" s="37">
        <v>1.0809102564102564</v>
      </c>
      <c r="H1342" s="37" t="s">
        <v>1219</v>
      </c>
      <c r="I1342" s="37" t="s">
        <v>2308</v>
      </c>
      <c r="J1342" s="37" t="s">
        <v>2275</v>
      </c>
      <c r="K1342" s="37">
        <v>25</v>
      </c>
    </row>
    <row r="1343" spans="1:11" x14ac:dyDescent="0.25">
      <c r="A1343" s="37" t="s">
        <v>9604</v>
      </c>
      <c r="B1343" s="37">
        <v>117</v>
      </c>
      <c r="C1343" s="37">
        <v>0</v>
      </c>
      <c r="D1343" s="37">
        <v>8</v>
      </c>
      <c r="E1343" s="37">
        <v>2269</v>
      </c>
      <c r="F1343" s="37">
        <v>59</v>
      </c>
      <c r="G1343" s="37">
        <v>0.89586581196581194</v>
      </c>
      <c r="H1343" s="37" t="s">
        <v>1219</v>
      </c>
      <c r="I1343" s="37" t="s">
        <v>2308</v>
      </c>
      <c r="J1343" s="37" t="s">
        <v>2275</v>
      </c>
      <c r="K1343" s="37">
        <v>27</v>
      </c>
    </row>
    <row r="1344" spans="1:11" x14ac:dyDescent="0.25">
      <c r="A1344" s="37" t="s">
        <v>9603</v>
      </c>
      <c r="B1344" s="37">
        <v>117</v>
      </c>
      <c r="C1344" s="37">
        <v>0</v>
      </c>
      <c r="D1344" s="37">
        <v>20</v>
      </c>
      <c r="E1344" s="37">
        <v>2468</v>
      </c>
      <c r="F1344" s="37">
        <v>33</v>
      </c>
      <c r="G1344" s="37">
        <v>1.1409094017094017</v>
      </c>
      <c r="H1344" s="37" t="s">
        <v>1232</v>
      </c>
      <c r="I1344" s="37" t="s">
        <v>2308</v>
      </c>
      <c r="J1344" s="37" t="s">
        <v>2275</v>
      </c>
      <c r="K1344" s="37">
        <v>27</v>
      </c>
    </row>
    <row r="1345" spans="1:11" x14ac:dyDescent="0.25">
      <c r="A1345" s="37" t="s">
        <v>9602</v>
      </c>
      <c r="B1345" s="37">
        <v>117</v>
      </c>
      <c r="C1345" s="37">
        <v>1</v>
      </c>
      <c r="D1345" s="37">
        <v>7</v>
      </c>
      <c r="E1345" s="37">
        <v>2093</v>
      </c>
      <c r="F1345" s="37">
        <v>35</v>
      </c>
      <c r="G1345" s="37">
        <v>0.70043846153846157</v>
      </c>
      <c r="H1345" s="37" t="s">
        <v>2612</v>
      </c>
      <c r="I1345" s="37" t="s">
        <v>2308</v>
      </c>
      <c r="J1345" s="37" t="s">
        <v>2275</v>
      </c>
      <c r="K1345" s="37">
        <v>22</v>
      </c>
    </row>
    <row r="1346" spans="1:11" x14ac:dyDescent="0.25">
      <c r="A1346" s="37" t="s">
        <v>9601</v>
      </c>
      <c r="B1346" s="37">
        <v>117</v>
      </c>
      <c r="C1346" s="37">
        <v>3</v>
      </c>
      <c r="D1346" s="37">
        <v>25</v>
      </c>
      <c r="E1346" s="37">
        <v>2249</v>
      </c>
      <c r="F1346" s="37">
        <v>39</v>
      </c>
      <c r="G1346" s="37">
        <v>1.6243162393162394</v>
      </c>
      <c r="H1346" s="37" t="s">
        <v>1246</v>
      </c>
      <c r="I1346" s="37" t="s">
        <v>2308</v>
      </c>
      <c r="J1346" s="37" t="s">
        <v>2275</v>
      </c>
      <c r="K1346" s="37">
        <v>27</v>
      </c>
    </row>
    <row r="1347" spans="1:11" x14ac:dyDescent="0.25">
      <c r="A1347" s="37" t="s">
        <v>9600</v>
      </c>
      <c r="B1347" s="37">
        <v>117</v>
      </c>
      <c r="C1347" s="37">
        <v>2</v>
      </c>
      <c r="D1347" s="37">
        <v>7</v>
      </c>
      <c r="E1347" s="37">
        <v>1877</v>
      </c>
      <c r="F1347" s="37">
        <v>31</v>
      </c>
      <c r="G1347" s="37">
        <v>0.80320427350427359</v>
      </c>
      <c r="H1347" s="37" t="s">
        <v>1245</v>
      </c>
      <c r="I1347" s="37" t="s">
        <v>2308</v>
      </c>
      <c r="J1347" s="37" t="s">
        <v>2268</v>
      </c>
      <c r="K1347" s="37">
        <v>19</v>
      </c>
    </row>
    <row r="1348" spans="1:11" x14ac:dyDescent="0.25">
      <c r="A1348" s="37" t="s">
        <v>9599</v>
      </c>
      <c r="B1348" s="37">
        <v>117</v>
      </c>
      <c r="C1348" s="37">
        <v>0</v>
      </c>
      <c r="D1348" s="37">
        <v>13</v>
      </c>
      <c r="E1348" s="37">
        <v>2296</v>
      </c>
      <c r="F1348" s="37">
        <v>42</v>
      </c>
      <c r="G1348" s="37">
        <v>0.92005726495726503</v>
      </c>
      <c r="H1348" s="37" t="s">
        <v>1222</v>
      </c>
      <c r="I1348" s="37" t="s">
        <v>2308</v>
      </c>
      <c r="J1348" s="37" t="s">
        <v>2275</v>
      </c>
      <c r="K1348" s="37">
        <v>25</v>
      </c>
    </row>
    <row r="1349" spans="1:11" x14ac:dyDescent="0.25">
      <c r="A1349" s="37" t="s">
        <v>9598</v>
      </c>
      <c r="B1349" s="37">
        <v>117</v>
      </c>
      <c r="C1349" s="37">
        <v>3</v>
      </c>
      <c r="D1349" s="37">
        <v>12</v>
      </c>
      <c r="E1349" s="37">
        <v>3029</v>
      </c>
      <c r="F1349" s="37">
        <v>71</v>
      </c>
      <c r="G1349" s="37">
        <v>1.3103743589743591</v>
      </c>
      <c r="H1349" s="37" t="s">
        <v>1231</v>
      </c>
      <c r="I1349" s="37" t="s">
        <v>2308</v>
      </c>
      <c r="J1349" s="37" t="s">
        <v>2275</v>
      </c>
      <c r="K1349" s="37">
        <v>27</v>
      </c>
    </row>
    <row r="1350" spans="1:11" x14ac:dyDescent="0.25">
      <c r="A1350" s="37" t="s">
        <v>9597</v>
      </c>
      <c r="B1350" s="37">
        <v>116</v>
      </c>
      <c r="C1350" s="37">
        <v>0</v>
      </c>
      <c r="D1350" s="37">
        <v>9</v>
      </c>
      <c r="E1350" s="37">
        <v>2213</v>
      </c>
      <c r="F1350" s="37">
        <v>28</v>
      </c>
      <c r="G1350" s="37">
        <v>0.81368706896551735</v>
      </c>
      <c r="H1350" s="37" t="s">
        <v>1219</v>
      </c>
      <c r="I1350" s="37" t="s">
        <v>2308</v>
      </c>
      <c r="J1350" s="37" t="s">
        <v>2275</v>
      </c>
      <c r="K1350" s="37">
        <v>27</v>
      </c>
    </row>
    <row r="1351" spans="1:11" x14ac:dyDescent="0.25">
      <c r="A1351" s="37" t="s">
        <v>9596</v>
      </c>
      <c r="B1351" s="37">
        <v>116</v>
      </c>
      <c r="C1351" s="37">
        <v>6</v>
      </c>
      <c r="D1351" s="37">
        <v>16</v>
      </c>
      <c r="E1351" s="37">
        <v>5847</v>
      </c>
      <c r="F1351" s="37">
        <v>41</v>
      </c>
      <c r="G1351" s="37">
        <v>1.9217387931034484</v>
      </c>
      <c r="H1351" s="37" t="s">
        <v>1219</v>
      </c>
      <c r="I1351" s="37" t="s">
        <v>2308</v>
      </c>
      <c r="J1351" s="37" t="s">
        <v>2275</v>
      </c>
      <c r="K1351" s="37">
        <v>33</v>
      </c>
    </row>
    <row r="1352" spans="1:11" x14ac:dyDescent="0.25">
      <c r="A1352" s="37" t="s">
        <v>9595</v>
      </c>
      <c r="B1352" s="37">
        <v>116</v>
      </c>
      <c r="C1352" s="37">
        <v>1</v>
      </c>
      <c r="D1352" s="37">
        <v>4</v>
      </c>
      <c r="E1352" s="37">
        <v>1904</v>
      </c>
      <c r="F1352" s="37">
        <v>30</v>
      </c>
      <c r="G1352" s="37">
        <v>0.66284827586206896</v>
      </c>
      <c r="H1352" s="37" t="s">
        <v>1248</v>
      </c>
      <c r="I1352" s="37" t="s">
        <v>2308</v>
      </c>
      <c r="J1352" s="37" t="s">
        <v>2275</v>
      </c>
      <c r="K1352" s="37">
        <v>21</v>
      </c>
    </row>
    <row r="1353" spans="1:11" x14ac:dyDescent="0.25">
      <c r="A1353" s="37" t="s">
        <v>9594</v>
      </c>
      <c r="B1353" s="37">
        <v>116</v>
      </c>
      <c r="C1353" s="37">
        <v>0</v>
      </c>
      <c r="D1353" s="37">
        <v>4</v>
      </c>
      <c r="E1353" s="37">
        <v>1959</v>
      </c>
      <c r="F1353" s="37">
        <v>56</v>
      </c>
      <c r="G1353" s="37">
        <v>0.58395086206896563</v>
      </c>
      <c r="H1353" s="37" t="s">
        <v>1220</v>
      </c>
      <c r="I1353" s="37" t="s">
        <v>2316</v>
      </c>
      <c r="J1353" s="37" t="s">
        <v>2275</v>
      </c>
      <c r="K1353" s="37">
        <v>25</v>
      </c>
    </row>
    <row r="1354" spans="1:11" x14ac:dyDescent="0.25">
      <c r="A1354" s="37" t="s">
        <v>9593</v>
      </c>
      <c r="B1354" s="37">
        <v>116</v>
      </c>
      <c r="C1354" s="37">
        <v>2</v>
      </c>
      <c r="D1354" s="37">
        <v>7</v>
      </c>
      <c r="E1354" s="37">
        <v>1867</v>
      </c>
      <c r="F1354" s="37">
        <v>35</v>
      </c>
      <c r="G1354" s="37">
        <v>0.69922413793103455</v>
      </c>
      <c r="H1354" s="37" t="s">
        <v>2299</v>
      </c>
      <c r="I1354" s="37" t="s">
        <v>2308</v>
      </c>
      <c r="J1354" s="37" t="s">
        <v>2268</v>
      </c>
      <c r="K1354" s="37">
        <v>20</v>
      </c>
    </row>
    <row r="1355" spans="1:11" x14ac:dyDescent="0.25">
      <c r="A1355" s="37" t="s">
        <v>9592</v>
      </c>
      <c r="B1355" s="37">
        <v>116</v>
      </c>
      <c r="C1355" s="37">
        <v>0</v>
      </c>
      <c r="D1355" s="37">
        <v>4</v>
      </c>
      <c r="E1355" s="37">
        <v>810</v>
      </c>
      <c r="F1355" s="37">
        <v>20</v>
      </c>
      <c r="G1355" s="37">
        <v>0.41832844827586207</v>
      </c>
      <c r="H1355" s="37" t="s">
        <v>1268</v>
      </c>
      <c r="I1355" s="37" t="s">
        <v>2382</v>
      </c>
      <c r="J1355" s="37" t="s">
        <v>2275</v>
      </c>
      <c r="K1355" s="37">
        <v>13</v>
      </c>
    </row>
    <row r="1356" spans="1:11" x14ac:dyDescent="0.25">
      <c r="A1356" s="37" t="s">
        <v>9591</v>
      </c>
      <c r="B1356" s="37">
        <v>116</v>
      </c>
      <c r="C1356" s="37">
        <v>1</v>
      </c>
      <c r="D1356" s="37">
        <v>10</v>
      </c>
      <c r="E1356" s="37">
        <v>1747</v>
      </c>
      <c r="F1356" s="37">
        <v>28</v>
      </c>
      <c r="G1356" s="37">
        <v>0.79227500000000006</v>
      </c>
      <c r="H1356" s="37" t="s">
        <v>1240</v>
      </c>
      <c r="I1356" s="37" t="s">
        <v>2308</v>
      </c>
      <c r="J1356" s="37" t="s">
        <v>2275</v>
      </c>
      <c r="K1356" s="37">
        <v>22</v>
      </c>
    </row>
    <row r="1357" spans="1:11" x14ac:dyDescent="0.25">
      <c r="A1357" s="37" t="s">
        <v>9590</v>
      </c>
      <c r="B1357" s="37">
        <v>116</v>
      </c>
      <c r="C1357" s="37">
        <v>5</v>
      </c>
      <c r="D1357" s="37">
        <v>15</v>
      </c>
      <c r="E1357" s="37">
        <v>2577</v>
      </c>
      <c r="F1357" s="37">
        <v>38</v>
      </c>
      <c r="G1357" s="37">
        <v>1.2477517241379312</v>
      </c>
      <c r="H1357" s="37" t="s">
        <v>2276</v>
      </c>
      <c r="I1357" s="37" t="s">
        <v>2308</v>
      </c>
      <c r="J1357" s="37" t="s">
        <v>2275</v>
      </c>
      <c r="K1357" s="37">
        <v>27</v>
      </c>
    </row>
    <row r="1358" spans="1:11" x14ac:dyDescent="0.25">
      <c r="A1358" s="37" t="s">
        <v>9589</v>
      </c>
      <c r="B1358" s="37">
        <v>115</v>
      </c>
      <c r="C1358" s="37">
        <v>4</v>
      </c>
      <c r="D1358" s="37">
        <v>20</v>
      </c>
      <c r="E1358" s="37">
        <v>3930</v>
      </c>
      <c r="F1358" s="37">
        <v>46</v>
      </c>
      <c r="G1358" s="37">
        <v>1.9239652173913044</v>
      </c>
      <c r="H1358" s="37" t="s">
        <v>1232</v>
      </c>
      <c r="I1358" s="37" t="s">
        <v>2308</v>
      </c>
      <c r="J1358" s="37" t="s">
        <v>2275</v>
      </c>
      <c r="K1358" s="37">
        <v>30</v>
      </c>
    </row>
    <row r="1359" spans="1:11" x14ac:dyDescent="0.25">
      <c r="A1359" s="37" t="s">
        <v>9588</v>
      </c>
      <c r="B1359" s="37">
        <v>115</v>
      </c>
      <c r="C1359" s="37">
        <v>0</v>
      </c>
      <c r="D1359" s="37">
        <v>19</v>
      </c>
      <c r="E1359" s="37">
        <v>2617</v>
      </c>
      <c r="F1359" s="37">
        <v>40</v>
      </c>
      <c r="G1359" s="37">
        <v>1.1357843478260872</v>
      </c>
      <c r="H1359" s="37" t="s">
        <v>2299</v>
      </c>
      <c r="I1359" s="37" t="s">
        <v>2308</v>
      </c>
      <c r="J1359" s="37" t="s">
        <v>2268</v>
      </c>
      <c r="K1359" s="37">
        <v>27</v>
      </c>
    </row>
    <row r="1360" spans="1:11" x14ac:dyDescent="0.25">
      <c r="A1360" s="37" t="s">
        <v>9587</v>
      </c>
      <c r="B1360" s="37">
        <v>115</v>
      </c>
      <c r="C1360" s="37">
        <v>2</v>
      </c>
      <c r="D1360" s="37">
        <v>16</v>
      </c>
      <c r="E1360" s="37">
        <v>2742</v>
      </c>
      <c r="F1360" s="37">
        <v>58</v>
      </c>
      <c r="G1360" s="37">
        <v>1.0305</v>
      </c>
      <c r="H1360" s="37" t="s">
        <v>1219</v>
      </c>
      <c r="I1360" s="37" t="s">
        <v>2308</v>
      </c>
      <c r="J1360" s="37" t="s">
        <v>2275</v>
      </c>
      <c r="K1360" s="37">
        <v>27</v>
      </c>
    </row>
    <row r="1361" spans="1:11" x14ac:dyDescent="0.25">
      <c r="A1361" s="37" t="s">
        <v>9586</v>
      </c>
      <c r="B1361" s="37">
        <v>114</v>
      </c>
      <c r="C1361" s="37">
        <v>0</v>
      </c>
      <c r="D1361" s="37">
        <v>10</v>
      </c>
      <c r="E1361" s="37">
        <v>2237</v>
      </c>
      <c r="F1361" s="37">
        <v>42</v>
      </c>
      <c r="G1361" s="37">
        <v>0.85422631578947372</v>
      </c>
      <c r="H1361" s="37" t="s">
        <v>1219</v>
      </c>
      <c r="I1361" s="37" t="s">
        <v>2308</v>
      </c>
      <c r="J1361" s="37" t="s">
        <v>2275</v>
      </c>
      <c r="K1361" s="37">
        <v>24</v>
      </c>
    </row>
    <row r="1362" spans="1:11" x14ac:dyDescent="0.25">
      <c r="A1362" s="37" t="s">
        <v>9585</v>
      </c>
      <c r="B1362" s="37">
        <v>114</v>
      </c>
      <c r="C1362" s="37">
        <v>0</v>
      </c>
      <c r="D1362" s="37">
        <v>5</v>
      </c>
      <c r="E1362" s="37">
        <v>1687</v>
      </c>
      <c r="F1362" s="37">
        <v>39</v>
      </c>
      <c r="G1362" s="37">
        <v>0.67528333333333346</v>
      </c>
      <c r="H1362" s="37" t="s">
        <v>1219</v>
      </c>
      <c r="I1362" s="37" t="s">
        <v>2308</v>
      </c>
      <c r="J1362" s="37" t="s">
        <v>2275</v>
      </c>
      <c r="K1362" s="37">
        <v>21</v>
      </c>
    </row>
    <row r="1363" spans="1:11" x14ac:dyDescent="0.25">
      <c r="A1363" s="37" t="s">
        <v>9584</v>
      </c>
      <c r="B1363" s="37">
        <v>114</v>
      </c>
      <c r="C1363" s="37">
        <v>0</v>
      </c>
      <c r="D1363" s="37">
        <v>1</v>
      </c>
      <c r="E1363" s="37">
        <v>1234</v>
      </c>
      <c r="F1363" s="37">
        <v>29</v>
      </c>
      <c r="G1363" s="37">
        <v>0.55345263157894742</v>
      </c>
      <c r="H1363" s="37" t="s">
        <v>2529</v>
      </c>
      <c r="I1363" s="37" t="s">
        <v>2308</v>
      </c>
      <c r="J1363" s="37" t="s">
        <v>2275</v>
      </c>
      <c r="K1363" s="37">
        <v>19</v>
      </c>
    </row>
    <row r="1364" spans="1:11" x14ac:dyDescent="0.25">
      <c r="A1364" s="37" t="s">
        <v>9583</v>
      </c>
      <c r="B1364" s="37">
        <v>114</v>
      </c>
      <c r="C1364" s="37">
        <v>0</v>
      </c>
      <c r="D1364" s="37">
        <v>8</v>
      </c>
      <c r="E1364" s="37">
        <v>1749</v>
      </c>
      <c r="F1364" s="37">
        <v>42</v>
      </c>
      <c r="G1364" s="37">
        <v>0.80131578947368431</v>
      </c>
      <c r="H1364" s="37" t="s">
        <v>1222</v>
      </c>
      <c r="I1364" s="37" t="s">
        <v>2308</v>
      </c>
      <c r="J1364" s="37" t="s">
        <v>2275</v>
      </c>
      <c r="K1364" s="37">
        <v>23</v>
      </c>
    </row>
    <row r="1365" spans="1:11" x14ac:dyDescent="0.25">
      <c r="A1365" s="37" t="s">
        <v>9582</v>
      </c>
      <c r="B1365" s="37">
        <v>114</v>
      </c>
      <c r="C1365" s="37">
        <v>0</v>
      </c>
      <c r="D1365" s="37">
        <v>10</v>
      </c>
      <c r="E1365" s="37">
        <v>1332</v>
      </c>
      <c r="F1365" s="37">
        <v>42</v>
      </c>
      <c r="G1365" s="37">
        <v>0.86098245614035085</v>
      </c>
      <c r="H1365" s="37" t="s">
        <v>1232</v>
      </c>
      <c r="I1365" s="37" t="s">
        <v>2308</v>
      </c>
      <c r="J1365" s="37" t="s">
        <v>2275</v>
      </c>
      <c r="K1365" s="37">
        <v>18</v>
      </c>
    </row>
    <row r="1366" spans="1:11" x14ac:dyDescent="0.25">
      <c r="A1366" s="37" t="s">
        <v>9581</v>
      </c>
      <c r="B1366" s="37">
        <v>114</v>
      </c>
      <c r="C1366" s="37">
        <v>5</v>
      </c>
      <c r="D1366" s="37">
        <v>16</v>
      </c>
      <c r="E1366" s="37">
        <v>4977</v>
      </c>
      <c r="F1366" s="37">
        <v>30</v>
      </c>
      <c r="G1366" s="37">
        <v>1.6405175438596491</v>
      </c>
      <c r="H1366" s="37" t="s">
        <v>1219</v>
      </c>
      <c r="I1366" s="37" t="s">
        <v>2269</v>
      </c>
      <c r="J1366" s="37" t="s">
        <v>2268</v>
      </c>
      <c r="K1366" s="37">
        <v>28</v>
      </c>
    </row>
    <row r="1367" spans="1:11" x14ac:dyDescent="0.25">
      <c r="A1367" s="37" t="s">
        <v>9580</v>
      </c>
      <c r="B1367" s="37">
        <v>114</v>
      </c>
      <c r="C1367" s="37">
        <v>0</v>
      </c>
      <c r="D1367" s="37">
        <v>11</v>
      </c>
      <c r="E1367" s="37">
        <v>2315</v>
      </c>
      <c r="F1367" s="37">
        <v>42</v>
      </c>
      <c r="G1367" s="37">
        <v>0.89657192982456146</v>
      </c>
      <c r="H1367" s="37" t="s">
        <v>1241</v>
      </c>
      <c r="I1367" s="37" t="s">
        <v>2308</v>
      </c>
      <c r="J1367" s="37" t="s">
        <v>2275</v>
      </c>
      <c r="K1367" s="37">
        <v>26</v>
      </c>
    </row>
    <row r="1368" spans="1:11" x14ac:dyDescent="0.25">
      <c r="A1368" s="37" t="s">
        <v>9579</v>
      </c>
      <c r="B1368" s="37">
        <v>113</v>
      </c>
      <c r="C1368" s="37">
        <v>2</v>
      </c>
      <c r="D1368" s="37">
        <v>12</v>
      </c>
      <c r="E1368" s="37">
        <v>1684</v>
      </c>
      <c r="F1368" s="37">
        <v>41</v>
      </c>
      <c r="G1368" s="37">
        <v>0.94112035398230098</v>
      </c>
      <c r="H1368" s="37" t="s">
        <v>1232</v>
      </c>
      <c r="I1368" s="37" t="s">
        <v>2308</v>
      </c>
      <c r="J1368" s="37" t="s">
        <v>2275</v>
      </c>
      <c r="K1368" s="37">
        <v>23</v>
      </c>
    </row>
    <row r="1369" spans="1:11" x14ac:dyDescent="0.25">
      <c r="A1369" s="37" t="s">
        <v>9578</v>
      </c>
      <c r="B1369" s="37">
        <v>113</v>
      </c>
      <c r="C1369" s="37">
        <v>1</v>
      </c>
      <c r="D1369" s="37">
        <v>6</v>
      </c>
      <c r="E1369" s="37">
        <v>1936</v>
      </c>
      <c r="F1369" s="37">
        <v>13</v>
      </c>
      <c r="G1369" s="37">
        <v>0.64161150442477877</v>
      </c>
      <c r="H1369" s="37" t="s">
        <v>1220</v>
      </c>
      <c r="I1369" s="37" t="s">
        <v>2308</v>
      </c>
      <c r="J1369" s="37" t="s">
        <v>2275</v>
      </c>
      <c r="K1369" s="37">
        <v>22</v>
      </c>
    </row>
    <row r="1370" spans="1:11" x14ac:dyDescent="0.25">
      <c r="A1370" s="37" t="s">
        <v>9577</v>
      </c>
      <c r="B1370" s="37">
        <v>113</v>
      </c>
      <c r="C1370" s="37">
        <v>3</v>
      </c>
      <c r="D1370" s="37">
        <v>27</v>
      </c>
      <c r="E1370" s="37">
        <v>5681</v>
      </c>
      <c r="F1370" s="37">
        <v>57</v>
      </c>
      <c r="G1370" s="37">
        <v>1.8411026548672567</v>
      </c>
      <c r="H1370" s="37" t="s">
        <v>2276</v>
      </c>
      <c r="I1370" s="37" t="s">
        <v>2308</v>
      </c>
      <c r="J1370" s="37" t="s">
        <v>2275</v>
      </c>
      <c r="K1370" s="37">
        <v>40</v>
      </c>
    </row>
    <row r="1371" spans="1:11" x14ac:dyDescent="0.25">
      <c r="A1371" s="37" t="s">
        <v>9576</v>
      </c>
      <c r="B1371" s="37">
        <v>113</v>
      </c>
      <c r="C1371" s="37">
        <v>0</v>
      </c>
      <c r="D1371" s="37">
        <v>9</v>
      </c>
      <c r="E1371" s="37">
        <v>2792</v>
      </c>
      <c r="F1371" s="37">
        <v>26</v>
      </c>
      <c r="G1371" s="37">
        <v>0.95223097345132746</v>
      </c>
      <c r="H1371" s="37" t="s">
        <v>1222</v>
      </c>
      <c r="I1371" s="37" t="s">
        <v>2308</v>
      </c>
      <c r="J1371" s="37" t="s">
        <v>2275</v>
      </c>
      <c r="K1371" s="37">
        <v>26</v>
      </c>
    </row>
    <row r="1372" spans="1:11" x14ac:dyDescent="0.25">
      <c r="A1372" s="37" t="s">
        <v>9575</v>
      </c>
      <c r="B1372" s="37">
        <v>113</v>
      </c>
      <c r="C1372" s="37">
        <v>6</v>
      </c>
      <c r="D1372" s="37">
        <v>27</v>
      </c>
      <c r="E1372" s="37">
        <v>2441</v>
      </c>
      <c r="F1372" s="37">
        <v>61</v>
      </c>
      <c r="G1372" s="37">
        <v>2.3045070796460179</v>
      </c>
      <c r="H1372" s="37" t="s">
        <v>1232</v>
      </c>
      <c r="I1372" s="37" t="s">
        <v>2308</v>
      </c>
      <c r="J1372" s="37" t="s">
        <v>2275</v>
      </c>
      <c r="K1372" s="37">
        <v>26</v>
      </c>
    </row>
    <row r="1373" spans="1:11" x14ac:dyDescent="0.25">
      <c r="A1373" s="37" t="s">
        <v>9574</v>
      </c>
      <c r="B1373" s="37">
        <v>113</v>
      </c>
      <c r="C1373" s="37">
        <v>0</v>
      </c>
      <c r="D1373" s="37">
        <v>6</v>
      </c>
      <c r="E1373" s="37">
        <v>1772</v>
      </c>
      <c r="F1373" s="37">
        <v>45</v>
      </c>
      <c r="G1373" s="37">
        <v>0.59052300884955755</v>
      </c>
      <c r="H1373" s="37" t="s">
        <v>1219</v>
      </c>
      <c r="I1373" s="37" t="s">
        <v>2316</v>
      </c>
      <c r="J1373" s="37" t="s">
        <v>2268</v>
      </c>
      <c r="K1373" s="37">
        <v>19</v>
      </c>
    </row>
    <row r="1374" spans="1:11" x14ac:dyDescent="0.25">
      <c r="A1374" s="37" t="s">
        <v>9573</v>
      </c>
      <c r="B1374" s="37">
        <v>113</v>
      </c>
      <c r="C1374" s="37">
        <v>0</v>
      </c>
      <c r="D1374" s="37">
        <v>5</v>
      </c>
      <c r="E1374" s="37">
        <v>1272</v>
      </c>
      <c r="F1374" s="37">
        <v>47</v>
      </c>
      <c r="G1374" s="37">
        <v>0.53277964601769912</v>
      </c>
      <c r="H1374" s="37" t="s">
        <v>1241</v>
      </c>
      <c r="I1374" s="37" t="s">
        <v>2269</v>
      </c>
      <c r="J1374" s="37" t="s">
        <v>2268</v>
      </c>
      <c r="K1374" s="37">
        <v>20</v>
      </c>
    </row>
    <row r="1375" spans="1:11" x14ac:dyDescent="0.25">
      <c r="A1375" s="37" t="s">
        <v>9572</v>
      </c>
      <c r="B1375" s="37">
        <v>113</v>
      </c>
      <c r="C1375" s="37">
        <v>0</v>
      </c>
      <c r="D1375" s="37">
        <v>11</v>
      </c>
      <c r="E1375" s="37">
        <v>1735</v>
      </c>
      <c r="F1375" s="37">
        <v>38</v>
      </c>
      <c r="G1375" s="37">
        <v>0.9151938053097346</v>
      </c>
      <c r="H1375" s="37" t="s">
        <v>1268</v>
      </c>
      <c r="I1375" s="37" t="s">
        <v>2308</v>
      </c>
      <c r="J1375" s="37" t="s">
        <v>2268</v>
      </c>
      <c r="K1375" s="37">
        <v>23</v>
      </c>
    </row>
    <row r="1376" spans="1:11" x14ac:dyDescent="0.25">
      <c r="A1376" s="37" t="s">
        <v>9571</v>
      </c>
      <c r="B1376" s="37">
        <v>112</v>
      </c>
      <c r="C1376" s="37">
        <v>1</v>
      </c>
      <c r="D1376" s="37">
        <v>17</v>
      </c>
      <c r="E1376" s="37">
        <v>1596</v>
      </c>
      <c r="F1376" s="37">
        <v>45</v>
      </c>
      <c r="G1376" s="37">
        <v>1.2753803571428572</v>
      </c>
      <c r="H1376" s="37" t="s">
        <v>1232</v>
      </c>
      <c r="I1376" s="37" t="s">
        <v>2308</v>
      </c>
      <c r="J1376" s="37" t="s">
        <v>2275</v>
      </c>
      <c r="K1376" s="37">
        <v>22</v>
      </c>
    </row>
    <row r="1377" spans="1:11" x14ac:dyDescent="0.25">
      <c r="A1377" s="37" t="s">
        <v>9570</v>
      </c>
      <c r="B1377" s="37">
        <v>112</v>
      </c>
      <c r="C1377" s="37">
        <v>0</v>
      </c>
      <c r="D1377" s="37">
        <v>1</v>
      </c>
      <c r="E1377" s="37">
        <v>892</v>
      </c>
      <c r="F1377" s="37">
        <v>19</v>
      </c>
      <c r="G1377" s="37">
        <v>0.38597410714285718</v>
      </c>
      <c r="H1377" s="37" t="s">
        <v>2299</v>
      </c>
      <c r="I1377" s="37" t="s">
        <v>2308</v>
      </c>
      <c r="J1377" s="37" t="s">
        <v>2275</v>
      </c>
      <c r="K1377" s="37">
        <v>15</v>
      </c>
    </row>
    <row r="1378" spans="1:11" x14ac:dyDescent="0.25">
      <c r="A1378" s="37" t="s">
        <v>9569</v>
      </c>
      <c r="B1378" s="37">
        <v>112</v>
      </c>
      <c r="C1378" s="37">
        <v>3</v>
      </c>
      <c r="D1378" s="37">
        <v>14</v>
      </c>
      <c r="E1378" s="37">
        <v>3249</v>
      </c>
      <c r="F1378" s="37">
        <v>47</v>
      </c>
      <c r="G1378" s="37">
        <v>1.3698276785714287</v>
      </c>
      <c r="H1378" s="37" t="s">
        <v>1218</v>
      </c>
      <c r="I1378" s="37" t="s">
        <v>2308</v>
      </c>
      <c r="J1378" s="37" t="s">
        <v>2275</v>
      </c>
      <c r="K1378" s="37">
        <v>30</v>
      </c>
    </row>
    <row r="1379" spans="1:11" x14ac:dyDescent="0.25">
      <c r="A1379" s="37" t="s">
        <v>9568</v>
      </c>
      <c r="B1379" s="37">
        <v>112</v>
      </c>
      <c r="C1379" s="37">
        <v>9</v>
      </c>
      <c r="D1379" s="37">
        <v>50</v>
      </c>
      <c r="E1379" s="37">
        <v>7836</v>
      </c>
      <c r="F1379" s="37">
        <v>67</v>
      </c>
      <c r="G1379" s="37">
        <v>3.0829294642857148</v>
      </c>
      <c r="H1379" s="37" t="s">
        <v>1224</v>
      </c>
      <c r="I1379" s="37" t="s">
        <v>2308</v>
      </c>
      <c r="J1379" s="37" t="s">
        <v>2275</v>
      </c>
      <c r="K1379" s="37">
        <v>46</v>
      </c>
    </row>
    <row r="1380" spans="1:11" x14ac:dyDescent="0.25">
      <c r="A1380" s="37" t="s">
        <v>9567</v>
      </c>
      <c r="B1380" s="37">
        <v>112</v>
      </c>
      <c r="C1380" s="37">
        <v>0</v>
      </c>
      <c r="D1380" s="37">
        <v>3</v>
      </c>
      <c r="E1380" s="37">
        <v>1489</v>
      </c>
      <c r="F1380" s="37">
        <v>35</v>
      </c>
      <c r="G1380" s="37">
        <v>0.59717767857142856</v>
      </c>
      <c r="H1380" s="37" t="s">
        <v>1263</v>
      </c>
      <c r="I1380" s="37" t="s">
        <v>2308</v>
      </c>
      <c r="J1380" s="37" t="s">
        <v>2275</v>
      </c>
      <c r="K1380" s="37">
        <v>23</v>
      </c>
    </row>
    <row r="1381" spans="1:11" x14ac:dyDescent="0.25">
      <c r="A1381" s="37" t="s">
        <v>9566</v>
      </c>
      <c r="B1381" s="37">
        <v>111</v>
      </c>
      <c r="C1381" s="37">
        <v>11</v>
      </c>
      <c r="D1381" s="37">
        <v>24</v>
      </c>
      <c r="E1381" s="37">
        <v>12566</v>
      </c>
      <c r="F1381" s="37">
        <v>35</v>
      </c>
      <c r="G1381" s="37">
        <v>4.8958252252252255</v>
      </c>
      <c r="H1381" s="37" t="s">
        <v>1219</v>
      </c>
      <c r="I1381" s="37" t="s">
        <v>2308</v>
      </c>
      <c r="J1381" s="37" t="s">
        <v>2275</v>
      </c>
      <c r="K1381" s="37">
        <v>32</v>
      </c>
    </row>
    <row r="1382" spans="1:11" x14ac:dyDescent="0.25">
      <c r="A1382" s="37" t="s">
        <v>9565</v>
      </c>
      <c r="B1382" s="37">
        <v>111</v>
      </c>
      <c r="C1382" s="37">
        <v>0</v>
      </c>
      <c r="D1382" s="37">
        <v>7</v>
      </c>
      <c r="E1382" s="37">
        <v>2105</v>
      </c>
      <c r="F1382" s="37">
        <v>41</v>
      </c>
      <c r="G1382" s="37">
        <v>0.71589819819819822</v>
      </c>
      <c r="H1382" s="37" t="s">
        <v>1219</v>
      </c>
      <c r="I1382" s="37" t="s">
        <v>2308</v>
      </c>
      <c r="J1382" s="37" t="s">
        <v>2268</v>
      </c>
      <c r="K1382" s="37">
        <v>25</v>
      </c>
    </row>
    <row r="1383" spans="1:11" x14ac:dyDescent="0.25">
      <c r="A1383" s="37" t="s">
        <v>9564</v>
      </c>
      <c r="B1383" s="37">
        <v>111</v>
      </c>
      <c r="C1383" s="37">
        <v>3</v>
      </c>
      <c r="D1383" s="37">
        <v>19</v>
      </c>
      <c r="E1383" s="37">
        <v>1973</v>
      </c>
      <c r="F1383" s="37">
        <v>54</v>
      </c>
      <c r="G1383" s="37">
        <v>1.4915531531531532</v>
      </c>
      <c r="H1383" s="37" t="s">
        <v>1232</v>
      </c>
      <c r="I1383" s="37" t="s">
        <v>2308</v>
      </c>
      <c r="J1383" s="37" t="s">
        <v>2275</v>
      </c>
      <c r="K1383" s="37">
        <v>22</v>
      </c>
    </row>
    <row r="1384" spans="1:11" x14ac:dyDescent="0.25">
      <c r="A1384" s="37" t="s">
        <v>9563</v>
      </c>
      <c r="B1384" s="37">
        <v>111</v>
      </c>
      <c r="C1384" s="37">
        <v>0</v>
      </c>
      <c r="D1384" s="37">
        <v>11</v>
      </c>
      <c r="E1384" s="37">
        <v>1871</v>
      </c>
      <c r="F1384" s="37">
        <v>37</v>
      </c>
      <c r="G1384" s="37">
        <v>0.91416216216216228</v>
      </c>
      <c r="H1384" s="37" t="s">
        <v>1253</v>
      </c>
      <c r="I1384" s="37" t="s">
        <v>2308</v>
      </c>
      <c r="J1384" s="37" t="s">
        <v>2268</v>
      </c>
      <c r="K1384" s="37">
        <v>23</v>
      </c>
    </row>
    <row r="1385" spans="1:11" x14ac:dyDescent="0.25">
      <c r="A1385" s="37" t="s">
        <v>9562</v>
      </c>
      <c r="B1385" s="37">
        <v>111</v>
      </c>
      <c r="C1385" s="37">
        <v>1</v>
      </c>
      <c r="D1385" s="37">
        <v>14</v>
      </c>
      <c r="E1385" s="37">
        <v>2316</v>
      </c>
      <c r="F1385" s="37">
        <v>43</v>
      </c>
      <c r="G1385" s="37">
        <v>1.1143594594594595</v>
      </c>
      <c r="H1385" s="37" t="s">
        <v>1233</v>
      </c>
      <c r="I1385" s="37" t="s">
        <v>2308</v>
      </c>
      <c r="J1385" s="37" t="s">
        <v>2275</v>
      </c>
      <c r="K1385" s="37">
        <v>27</v>
      </c>
    </row>
    <row r="1386" spans="1:11" x14ac:dyDescent="0.25">
      <c r="A1386" s="37" t="s">
        <v>9561</v>
      </c>
      <c r="B1386" s="37">
        <v>111</v>
      </c>
      <c r="C1386" s="37">
        <v>4</v>
      </c>
      <c r="D1386" s="37">
        <v>21</v>
      </c>
      <c r="E1386" s="37">
        <v>3176</v>
      </c>
      <c r="F1386" s="37">
        <v>41</v>
      </c>
      <c r="G1386" s="37">
        <v>1.5906351351351353</v>
      </c>
      <c r="H1386" s="37" t="s">
        <v>1259</v>
      </c>
      <c r="I1386" s="37" t="s">
        <v>2308</v>
      </c>
      <c r="J1386" s="37" t="s">
        <v>2275</v>
      </c>
      <c r="K1386" s="37">
        <v>34</v>
      </c>
    </row>
    <row r="1387" spans="1:11" x14ac:dyDescent="0.25">
      <c r="A1387" s="37" t="s">
        <v>9560</v>
      </c>
      <c r="B1387" s="37">
        <v>111</v>
      </c>
      <c r="C1387" s="37">
        <v>1</v>
      </c>
      <c r="D1387" s="37">
        <v>9</v>
      </c>
      <c r="E1387" s="37">
        <v>2296</v>
      </c>
      <c r="F1387" s="37">
        <v>56</v>
      </c>
      <c r="G1387" s="37">
        <v>1.0113873873873875</v>
      </c>
      <c r="H1387" s="37" t="s">
        <v>1221</v>
      </c>
      <c r="I1387" s="37" t="s">
        <v>2308</v>
      </c>
      <c r="J1387" s="37" t="s">
        <v>2275</v>
      </c>
      <c r="K1387" s="37">
        <v>25</v>
      </c>
    </row>
    <row r="1388" spans="1:11" x14ac:dyDescent="0.25">
      <c r="A1388" s="37" t="s">
        <v>9559</v>
      </c>
      <c r="B1388" s="37">
        <v>111</v>
      </c>
      <c r="C1388" s="37">
        <v>3</v>
      </c>
      <c r="D1388" s="37">
        <v>33</v>
      </c>
      <c r="E1388" s="37">
        <v>3467</v>
      </c>
      <c r="F1388" s="37">
        <v>55</v>
      </c>
      <c r="G1388" s="37">
        <v>2.0664351351351353</v>
      </c>
      <c r="H1388" s="37" t="s">
        <v>2823</v>
      </c>
      <c r="I1388" s="37" t="s">
        <v>2308</v>
      </c>
      <c r="J1388" s="37" t="s">
        <v>2275</v>
      </c>
      <c r="K1388" s="37">
        <v>35</v>
      </c>
    </row>
    <row r="1389" spans="1:11" x14ac:dyDescent="0.25">
      <c r="A1389" s="37" t="s">
        <v>9558</v>
      </c>
      <c r="B1389" s="37">
        <v>110</v>
      </c>
      <c r="C1389" s="37">
        <v>3</v>
      </c>
      <c r="D1389" s="37">
        <v>18</v>
      </c>
      <c r="E1389" s="37">
        <v>3271</v>
      </c>
      <c r="F1389" s="37">
        <v>54</v>
      </c>
      <c r="G1389" s="37">
        <v>1.3426963636363636</v>
      </c>
      <c r="H1389" s="37" t="s">
        <v>1219</v>
      </c>
      <c r="I1389" s="37" t="s">
        <v>2308</v>
      </c>
      <c r="J1389" s="37" t="s">
        <v>2275</v>
      </c>
      <c r="K1389" s="37">
        <v>28</v>
      </c>
    </row>
    <row r="1390" spans="1:11" x14ac:dyDescent="0.25">
      <c r="A1390" s="37" t="s">
        <v>9557</v>
      </c>
      <c r="B1390" s="37">
        <v>110</v>
      </c>
      <c r="C1390" s="37">
        <v>0</v>
      </c>
      <c r="D1390" s="37">
        <v>5</v>
      </c>
      <c r="E1390" s="37">
        <v>1917</v>
      </c>
      <c r="F1390" s="37">
        <v>43</v>
      </c>
      <c r="G1390" s="37">
        <v>0.73190909090909095</v>
      </c>
      <c r="H1390" s="37" t="s">
        <v>1219</v>
      </c>
      <c r="I1390" s="37" t="s">
        <v>2308</v>
      </c>
      <c r="J1390" s="37" t="s">
        <v>2275</v>
      </c>
      <c r="K1390" s="37">
        <v>23</v>
      </c>
    </row>
    <row r="1391" spans="1:11" x14ac:dyDescent="0.25">
      <c r="A1391" s="37" t="s">
        <v>9556</v>
      </c>
      <c r="B1391" s="37">
        <v>110</v>
      </c>
      <c r="C1391" s="37">
        <v>1</v>
      </c>
      <c r="D1391" s="37">
        <v>11</v>
      </c>
      <c r="E1391" s="37">
        <v>2546</v>
      </c>
      <c r="F1391" s="37">
        <v>33</v>
      </c>
      <c r="G1391" s="37">
        <v>0.98028454545454546</v>
      </c>
      <c r="H1391" s="37" t="s">
        <v>1219</v>
      </c>
      <c r="I1391" s="37" t="s">
        <v>2308</v>
      </c>
      <c r="J1391" s="37" t="s">
        <v>2275</v>
      </c>
      <c r="K1391" s="37">
        <v>27</v>
      </c>
    </row>
    <row r="1392" spans="1:11" x14ac:dyDescent="0.25">
      <c r="A1392" s="37" t="s">
        <v>9555</v>
      </c>
      <c r="B1392" s="37">
        <v>110</v>
      </c>
      <c r="C1392" s="37">
        <v>0</v>
      </c>
      <c r="D1392" s="37">
        <v>5</v>
      </c>
      <c r="E1392" s="37">
        <v>1607</v>
      </c>
      <c r="F1392" s="37">
        <v>29</v>
      </c>
      <c r="G1392" s="37">
        <v>0.61738090909090915</v>
      </c>
      <c r="H1392" s="37" t="s">
        <v>1257</v>
      </c>
      <c r="I1392" s="37" t="s">
        <v>2308</v>
      </c>
      <c r="J1392" s="37" t="s">
        <v>2275</v>
      </c>
      <c r="K1392" s="37">
        <v>23</v>
      </c>
    </row>
    <row r="1393" spans="1:11" x14ac:dyDescent="0.25">
      <c r="A1393" s="37" t="s">
        <v>9554</v>
      </c>
      <c r="B1393" s="37">
        <v>110</v>
      </c>
      <c r="C1393" s="37">
        <v>0</v>
      </c>
      <c r="D1393" s="37">
        <v>1</v>
      </c>
      <c r="E1393" s="37">
        <v>1275</v>
      </c>
      <c r="F1393" s="37">
        <v>12</v>
      </c>
      <c r="G1393" s="37">
        <v>0.47563272727272726</v>
      </c>
      <c r="H1393" s="37" t="s">
        <v>1260</v>
      </c>
      <c r="I1393" s="37" t="s">
        <v>2308</v>
      </c>
      <c r="J1393" s="37" t="s">
        <v>2275</v>
      </c>
      <c r="K1393" s="37">
        <v>19</v>
      </c>
    </row>
    <row r="1394" spans="1:11" x14ac:dyDescent="0.25">
      <c r="A1394" s="37" t="s">
        <v>9553</v>
      </c>
      <c r="B1394" s="37">
        <v>110</v>
      </c>
      <c r="C1394" s="37">
        <v>3</v>
      </c>
      <c r="D1394" s="37">
        <v>14</v>
      </c>
      <c r="E1394" s="37">
        <v>2506</v>
      </c>
      <c r="F1394" s="37">
        <v>38</v>
      </c>
      <c r="G1394" s="37">
        <v>1.4225072727272727</v>
      </c>
      <c r="H1394" s="37" t="s">
        <v>1232</v>
      </c>
      <c r="I1394" s="37" t="s">
        <v>2308</v>
      </c>
      <c r="J1394" s="37" t="s">
        <v>2275</v>
      </c>
      <c r="K1394" s="37">
        <v>28</v>
      </c>
    </row>
    <row r="1395" spans="1:11" x14ac:dyDescent="0.25">
      <c r="A1395" s="37" t="s">
        <v>9552</v>
      </c>
      <c r="B1395" s="37">
        <v>110</v>
      </c>
      <c r="C1395" s="37">
        <v>0</v>
      </c>
      <c r="D1395" s="37">
        <v>11</v>
      </c>
      <c r="E1395" s="37">
        <v>2178</v>
      </c>
      <c r="F1395" s="37">
        <v>48</v>
      </c>
      <c r="G1395" s="37">
        <v>0.96010090909090917</v>
      </c>
      <c r="H1395" s="37" t="s">
        <v>1224</v>
      </c>
      <c r="I1395" s="37" t="s">
        <v>2308</v>
      </c>
      <c r="J1395" s="37" t="s">
        <v>2275</v>
      </c>
      <c r="K1395" s="37">
        <v>29</v>
      </c>
    </row>
    <row r="1396" spans="1:11" x14ac:dyDescent="0.25">
      <c r="A1396" s="37" t="s">
        <v>9551</v>
      </c>
      <c r="B1396" s="37">
        <v>110</v>
      </c>
      <c r="C1396" s="37">
        <v>1</v>
      </c>
      <c r="D1396" s="37">
        <v>11</v>
      </c>
      <c r="E1396" s="37">
        <v>2246</v>
      </c>
      <c r="F1396" s="37">
        <v>32</v>
      </c>
      <c r="G1396" s="37">
        <v>1.0333918181818182</v>
      </c>
      <c r="H1396" s="37" t="s">
        <v>1253</v>
      </c>
      <c r="I1396" s="37" t="s">
        <v>2308</v>
      </c>
      <c r="J1396" s="37" t="s">
        <v>2275</v>
      </c>
      <c r="K1396" s="37">
        <v>24</v>
      </c>
    </row>
    <row r="1397" spans="1:11" x14ac:dyDescent="0.25">
      <c r="A1397" s="37" t="s">
        <v>9550</v>
      </c>
      <c r="B1397" s="37">
        <v>110</v>
      </c>
      <c r="C1397" s="37">
        <v>4</v>
      </c>
      <c r="D1397" s="37">
        <v>29</v>
      </c>
      <c r="E1397" s="37">
        <v>2316</v>
      </c>
      <c r="F1397" s="37">
        <v>66</v>
      </c>
      <c r="G1397" s="37">
        <v>1.8823381818181821</v>
      </c>
      <c r="H1397" s="37" t="s">
        <v>2851</v>
      </c>
      <c r="I1397" s="37" t="s">
        <v>2308</v>
      </c>
      <c r="J1397" s="37" t="s">
        <v>2268</v>
      </c>
      <c r="K1397" s="37">
        <v>26</v>
      </c>
    </row>
    <row r="1398" spans="1:11" x14ac:dyDescent="0.25">
      <c r="A1398" s="37" t="s">
        <v>9549</v>
      </c>
      <c r="B1398" s="37">
        <v>110</v>
      </c>
      <c r="C1398" s="37">
        <v>4</v>
      </c>
      <c r="D1398" s="37">
        <v>29</v>
      </c>
      <c r="E1398" s="37">
        <v>3492</v>
      </c>
      <c r="F1398" s="37">
        <v>48</v>
      </c>
      <c r="G1398" s="37">
        <v>2.0820690909090911</v>
      </c>
      <c r="H1398" s="37" t="s">
        <v>1240</v>
      </c>
      <c r="I1398" s="37" t="s">
        <v>2308</v>
      </c>
      <c r="J1398" s="37" t="s">
        <v>2275</v>
      </c>
      <c r="K1398" s="37">
        <v>32</v>
      </c>
    </row>
    <row r="1399" spans="1:11" x14ac:dyDescent="0.25">
      <c r="A1399" s="37" t="s">
        <v>9548</v>
      </c>
      <c r="B1399" s="37">
        <v>109</v>
      </c>
      <c r="C1399" s="37">
        <v>0</v>
      </c>
      <c r="D1399" s="37">
        <v>8</v>
      </c>
      <c r="E1399" s="37">
        <v>1885</v>
      </c>
      <c r="F1399" s="37">
        <v>48</v>
      </c>
      <c r="G1399" s="37">
        <v>0.72676513761467887</v>
      </c>
      <c r="H1399" s="37" t="s">
        <v>1219</v>
      </c>
      <c r="I1399" s="37" t="s">
        <v>2308</v>
      </c>
      <c r="J1399" s="37" t="s">
        <v>2275</v>
      </c>
      <c r="K1399" s="37">
        <v>23</v>
      </c>
    </row>
    <row r="1400" spans="1:11" x14ac:dyDescent="0.25">
      <c r="A1400" s="37" t="s">
        <v>9547</v>
      </c>
      <c r="B1400" s="37">
        <v>109</v>
      </c>
      <c r="C1400" s="37">
        <v>1</v>
      </c>
      <c r="D1400" s="37">
        <v>8</v>
      </c>
      <c r="E1400" s="37">
        <v>2196</v>
      </c>
      <c r="F1400" s="37">
        <v>47</v>
      </c>
      <c r="G1400" s="37">
        <v>0.8687963302752294</v>
      </c>
      <c r="H1400" s="37" t="s">
        <v>1219</v>
      </c>
      <c r="I1400" s="37" t="s">
        <v>2308</v>
      </c>
      <c r="J1400" s="37" t="s">
        <v>2268</v>
      </c>
      <c r="K1400" s="37">
        <v>24</v>
      </c>
    </row>
    <row r="1401" spans="1:11" x14ac:dyDescent="0.25">
      <c r="A1401" s="37" t="s">
        <v>9546</v>
      </c>
      <c r="B1401" s="37">
        <v>109</v>
      </c>
      <c r="C1401" s="37">
        <v>2</v>
      </c>
      <c r="D1401" s="37">
        <v>11</v>
      </c>
      <c r="E1401" s="37">
        <v>2614</v>
      </c>
      <c r="F1401" s="37">
        <v>55</v>
      </c>
      <c r="G1401" s="37">
        <v>0.99894403669724774</v>
      </c>
      <c r="H1401" s="37" t="s">
        <v>1219</v>
      </c>
      <c r="I1401" s="37" t="s">
        <v>2308</v>
      </c>
      <c r="J1401" s="37" t="s">
        <v>2275</v>
      </c>
      <c r="K1401" s="37">
        <v>27</v>
      </c>
    </row>
    <row r="1402" spans="1:11" x14ac:dyDescent="0.25">
      <c r="A1402" s="37" t="s">
        <v>9545</v>
      </c>
      <c r="B1402" s="37">
        <v>109</v>
      </c>
      <c r="C1402" s="37">
        <v>0</v>
      </c>
      <c r="D1402" s="37">
        <v>5</v>
      </c>
      <c r="E1402" s="37">
        <v>2044</v>
      </c>
      <c r="F1402" s="37">
        <v>36</v>
      </c>
      <c r="G1402" s="37">
        <v>0.7154825688073394</v>
      </c>
      <c r="H1402" s="37" t="s">
        <v>1226</v>
      </c>
      <c r="I1402" s="37" t="s">
        <v>2308</v>
      </c>
      <c r="J1402" s="37" t="s">
        <v>2275</v>
      </c>
      <c r="K1402" s="37">
        <v>26</v>
      </c>
    </row>
    <row r="1403" spans="1:11" x14ac:dyDescent="0.25">
      <c r="A1403" s="37" t="s">
        <v>9544</v>
      </c>
      <c r="B1403" s="37">
        <v>109</v>
      </c>
      <c r="C1403" s="37">
        <v>0</v>
      </c>
      <c r="D1403" s="37">
        <v>14</v>
      </c>
      <c r="E1403" s="37">
        <v>3242</v>
      </c>
      <c r="F1403" s="37">
        <v>71</v>
      </c>
      <c r="G1403" s="37">
        <v>1.2186000000000001</v>
      </c>
      <c r="H1403" s="37" t="s">
        <v>2276</v>
      </c>
      <c r="I1403" s="37" t="s">
        <v>2308</v>
      </c>
      <c r="J1403" s="37" t="s">
        <v>2268</v>
      </c>
      <c r="K1403" s="37">
        <v>32</v>
      </c>
    </row>
    <row r="1404" spans="1:11" x14ac:dyDescent="0.25">
      <c r="A1404" s="37" t="s">
        <v>9543</v>
      </c>
      <c r="B1404" s="37">
        <v>109</v>
      </c>
      <c r="C1404" s="37">
        <v>6</v>
      </c>
      <c r="D1404" s="37">
        <v>22</v>
      </c>
      <c r="E1404" s="37">
        <v>2983</v>
      </c>
      <c r="F1404" s="37">
        <v>36</v>
      </c>
      <c r="G1404" s="37">
        <v>1.9042816513761471</v>
      </c>
      <c r="H1404" s="37" t="s">
        <v>1246</v>
      </c>
      <c r="I1404" s="37" t="s">
        <v>2308</v>
      </c>
      <c r="J1404" s="37" t="s">
        <v>2275</v>
      </c>
      <c r="K1404" s="37">
        <v>30</v>
      </c>
    </row>
    <row r="1405" spans="1:11" x14ac:dyDescent="0.25">
      <c r="A1405" s="37" t="s">
        <v>9542</v>
      </c>
      <c r="B1405" s="37">
        <v>109</v>
      </c>
      <c r="C1405" s="37">
        <v>3</v>
      </c>
      <c r="D1405" s="37">
        <v>33</v>
      </c>
      <c r="E1405" s="37">
        <v>3096</v>
      </c>
      <c r="F1405" s="37">
        <v>54</v>
      </c>
      <c r="G1405" s="37">
        <v>1.900151376146789</v>
      </c>
      <c r="H1405" s="37" t="s">
        <v>1218</v>
      </c>
      <c r="I1405" s="37" t="s">
        <v>2308</v>
      </c>
      <c r="J1405" s="37" t="s">
        <v>2275</v>
      </c>
      <c r="K1405" s="37">
        <v>30</v>
      </c>
    </row>
    <row r="1406" spans="1:11" x14ac:dyDescent="0.25">
      <c r="A1406" s="37" t="s">
        <v>9541</v>
      </c>
      <c r="B1406" s="37">
        <v>109</v>
      </c>
      <c r="C1406" s="37">
        <v>0</v>
      </c>
      <c r="D1406" s="37">
        <v>7</v>
      </c>
      <c r="E1406" s="37">
        <v>1640</v>
      </c>
      <c r="F1406" s="37">
        <v>46</v>
      </c>
      <c r="G1406" s="37">
        <v>0.82405229357798171</v>
      </c>
      <c r="H1406" s="37" t="s">
        <v>2456</v>
      </c>
      <c r="I1406" s="37" t="s">
        <v>2308</v>
      </c>
      <c r="J1406" s="37" t="s">
        <v>2275</v>
      </c>
      <c r="K1406" s="37">
        <v>23</v>
      </c>
    </row>
    <row r="1407" spans="1:11" x14ac:dyDescent="0.25">
      <c r="A1407" s="37" t="s">
        <v>9540</v>
      </c>
      <c r="B1407" s="37">
        <v>109</v>
      </c>
      <c r="C1407" s="37">
        <v>0</v>
      </c>
      <c r="D1407" s="37">
        <v>3</v>
      </c>
      <c r="E1407" s="37">
        <v>1774</v>
      </c>
      <c r="F1407" s="37">
        <v>69</v>
      </c>
      <c r="G1407" s="37">
        <v>0.62715321100917432</v>
      </c>
      <c r="H1407" s="37" t="s">
        <v>1219</v>
      </c>
      <c r="I1407" s="37" t="s">
        <v>2316</v>
      </c>
      <c r="J1407" s="37" t="s">
        <v>2275</v>
      </c>
      <c r="K1407" s="37">
        <v>21</v>
      </c>
    </row>
    <row r="1408" spans="1:11" x14ac:dyDescent="0.25">
      <c r="A1408" s="37" t="s">
        <v>9539</v>
      </c>
      <c r="B1408" s="37">
        <v>108</v>
      </c>
      <c r="C1408" s="37">
        <v>0</v>
      </c>
      <c r="D1408" s="37">
        <v>1</v>
      </c>
      <c r="E1408" s="37">
        <v>1184</v>
      </c>
      <c r="F1408" s="37">
        <v>30</v>
      </c>
      <c r="G1408" s="37">
        <v>0.43873055555555557</v>
      </c>
      <c r="H1408" s="37" t="s">
        <v>1219</v>
      </c>
      <c r="I1408" s="37" t="s">
        <v>2308</v>
      </c>
      <c r="J1408" s="37" t="s">
        <v>2275</v>
      </c>
      <c r="K1408" s="37">
        <v>19</v>
      </c>
    </row>
    <row r="1409" spans="1:11" x14ac:dyDescent="0.25">
      <c r="A1409" s="37" t="s">
        <v>9538</v>
      </c>
      <c r="B1409" s="37">
        <v>108</v>
      </c>
      <c r="C1409" s="37">
        <v>5</v>
      </c>
      <c r="D1409" s="37">
        <v>13</v>
      </c>
      <c r="E1409" s="37">
        <v>3588</v>
      </c>
      <c r="F1409" s="37">
        <v>37</v>
      </c>
      <c r="G1409" s="37">
        <v>1.5670231481481482</v>
      </c>
      <c r="H1409" s="37" t="s">
        <v>1262</v>
      </c>
      <c r="I1409" s="37" t="s">
        <v>2308</v>
      </c>
      <c r="J1409" s="37" t="s">
        <v>2275</v>
      </c>
      <c r="K1409" s="37">
        <v>24</v>
      </c>
    </row>
    <row r="1410" spans="1:11" x14ac:dyDescent="0.25">
      <c r="A1410" s="37" t="s">
        <v>9537</v>
      </c>
      <c r="B1410" s="37">
        <v>108</v>
      </c>
      <c r="C1410" s="37">
        <v>0</v>
      </c>
      <c r="D1410" s="37">
        <v>10</v>
      </c>
      <c r="E1410" s="37">
        <v>2139</v>
      </c>
      <c r="F1410" s="37">
        <v>38</v>
      </c>
      <c r="G1410" s="37">
        <v>0.77574629629629632</v>
      </c>
      <c r="H1410" s="37" t="s">
        <v>2276</v>
      </c>
      <c r="I1410" s="37" t="s">
        <v>2308</v>
      </c>
      <c r="J1410" s="37" t="s">
        <v>2275</v>
      </c>
      <c r="K1410" s="37">
        <v>23</v>
      </c>
    </row>
    <row r="1411" spans="1:11" x14ac:dyDescent="0.25">
      <c r="A1411" s="37" t="s">
        <v>9536</v>
      </c>
      <c r="B1411" s="37">
        <v>108</v>
      </c>
      <c r="C1411" s="37">
        <v>0</v>
      </c>
      <c r="D1411" s="37">
        <v>3</v>
      </c>
      <c r="E1411" s="37">
        <v>1362</v>
      </c>
      <c r="F1411" s="37">
        <v>14</v>
      </c>
      <c r="G1411" s="37">
        <v>0.61025462962962962</v>
      </c>
      <c r="H1411" s="37" t="s">
        <v>1256</v>
      </c>
      <c r="I1411" s="37" t="s">
        <v>2308</v>
      </c>
      <c r="J1411" s="37" t="s">
        <v>2275</v>
      </c>
      <c r="K1411" s="37">
        <v>22</v>
      </c>
    </row>
    <row r="1412" spans="1:11" x14ac:dyDescent="0.25">
      <c r="A1412" s="37" t="s">
        <v>9535</v>
      </c>
      <c r="B1412" s="37">
        <v>108</v>
      </c>
      <c r="C1412" s="37">
        <v>1</v>
      </c>
      <c r="D1412" s="37">
        <v>7</v>
      </c>
      <c r="E1412" s="37">
        <v>2112</v>
      </c>
      <c r="F1412" s="37">
        <v>41</v>
      </c>
      <c r="G1412" s="37">
        <v>0.90109907407407419</v>
      </c>
      <c r="H1412" s="37" t="s">
        <v>2299</v>
      </c>
      <c r="I1412" s="37" t="s">
        <v>2308</v>
      </c>
      <c r="J1412" s="37" t="s">
        <v>2268</v>
      </c>
      <c r="K1412" s="37">
        <v>25</v>
      </c>
    </row>
    <row r="1413" spans="1:11" x14ac:dyDescent="0.25">
      <c r="A1413" s="37" t="s">
        <v>9534</v>
      </c>
      <c r="B1413" s="37">
        <v>108</v>
      </c>
      <c r="C1413" s="37">
        <v>0</v>
      </c>
      <c r="D1413" s="37">
        <v>10</v>
      </c>
      <c r="E1413" s="37">
        <v>1959</v>
      </c>
      <c r="F1413" s="37">
        <v>34</v>
      </c>
      <c r="G1413" s="37">
        <v>0.87884537037037036</v>
      </c>
      <c r="H1413" s="37" t="s">
        <v>1219</v>
      </c>
      <c r="I1413" s="37" t="s">
        <v>2308</v>
      </c>
      <c r="J1413" s="37" t="s">
        <v>2268</v>
      </c>
      <c r="K1413" s="37">
        <v>25</v>
      </c>
    </row>
    <row r="1414" spans="1:11" x14ac:dyDescent="0.25">
      <c r="A1414" s="37" t="s">
        <v>9533</v>
      </c>
      <c r="B1414" s="37">
        <v>108</v>
      </c>
      <c r="C1414" s="37">
        <v>0</v>
      </c>
      <c r="D1414" s="37">
        <v>3</v>
      </c>
      <c r="E1414" s="37">
        <v>1291</v>
      </c>
      <c r="F1414" s="37">
        <v>28</v>
      </c>
      <c r="G1414" s="37">
        <v>0.50571203703703704</v>
      </c>
      <c r="H1414" s="37" t="s">
        <v>1219</v>
      </c>
      <c r="I1414" s="37" t="s">
        <v>2269</v>
      </c>
      <c r="J1414" s="37" t="s">
        <v>2275</v>
      </c>
      <c r="K1414" s="37">
        <v>19</v>
      </c>
    </row>
    <row r="1415" spans="1:11" x14ac:dyDescent="0.25">
      <c r="A1415" s="37" t="s">
        <v>9532</v>
      </c>
      <c r="B1415" s="37">
        <v>107</v>
      </c>
      <c r="C1415" s="37">
        <v>0</v>
      </c>
      <c r="D1415" s="37">
        <v>5</v>
      </c>
      <c r="E1415" s="37">
        <v>1230</v>
      </c>
      <c r="F1415" s="37">
        <v>22</v>
      </c>
      <c r="G1415" s="37">
        <v>0.50650747663551399</v>
      </c>
      <c r="H1415" s="37" t="s">
        <v>1220</v>
      </c>
      <c r="I1415" s="37" t="s">
        <v>2308</v>
      </c>
      <c r="J1415" s="37" t="s">
        <v>2275</v>
      </c>
      <c r="K1415" s="37">
        <v>16</v>
      </c>
    </row>
    <row r="1416" spans="1:11" x14ac:dyDescent="0.25">
      <c r="A1416" s="37" t="s">
        <v>9531</v>
      </c>
      <c r="B1416" s="37">
        <v>106</v>
      </c>
      <c r="C1416" s="37">
        <v>1</v>
      </c>
      <c r="D1416" s="37">
        <v>21</v>
      </c>
      <c r="E1416" s="37">
        <v>2263</v>
      </c>
      <c r="F1416" s="37">
        <v>40</v>
      </c>
      <c r="G1416" s="37">
        <v>1.3402641509433963</v>
      </c>
      <c r="H1416" s="37" t="s">
        <v>2823</v>
      </c>
      <c r="I1416" s="37" t="s">
        <v>2308</v>
      </c>
      <c r="J1416" s="37" t="s">
        <v>2275</v>
      </c>
      <c r="K1416" s="37">
        <v>25</v>
      </c>
    </row>
    <row r="1417" spans="1:11" x14ac:dyDescent="0.25">
      <c r="A1417" s="37" t="s">
        <v>9530</v>
      </c>
      <c r="B1417" s="37">
        <v>106</v>
      </c>
      <c r="C1417" s="37">
        <v>3</v>
      </c>
      <c r="D1417" s="37">
        <v>12</v>
      </c>
      <c r="E1417" s="37">
        <v>2922</v>
      </c>
      <c r="F1417" s="37">
        <v>30</v>
      </c>
      <c r="G1417" s="37">
        <v>1.2198556603773585</v>
      </c>
      <c r="H1417" s="37" t="s">
        <v>1262</v>
      </c>
      <c r="I1417" s="37" t="s">
        <v>2308</v>
      </c>
      <c r="J1417" s="37" t="s">
        <v>2275</v>
      </c>
      <c r="K1417" s="37">
        <v>29</v>
      </c>
    </row>
    <row r="1418" spans="1:11" x14ac:dyDescent="0.25">
      <c r="A1418" s="37" t="s">
        <v>9529</v>
      </c>
      <c r="B1418" s="37">
        <v>106</v>
      </c>
      <c r="C1418" s="37">
        <v>1</v>
      </c>
      <c r="D1418" s="37">
        <v>22</v>
      </c>
      <c r="E1418" s="37">
        <v>3141</v>
      </c>
      <c r="F1418" s="37">
        <v>45</v>
      </c>
      <c r="G1418" s="37">
        <v>1.4107047169811322</v>
      </c>
      <c r="H1418" s="37" t="s">
        <v>1224</v>
      </c>
      <c r="I1418" s="37" t="s">
        <v>2308</v>
      </c>
      <c r="J1418" s="37" t="s">
        <v>2268</v>
      </c>
      <c r="K1418" s="37">
        <v>31</v>
      </c>
    </row>
    <row r="1419" spans="1:11" x14ac:dyDescent="0.25">
      <c r="A1419" s="37" t="s">
        <v>9528</v>
      </c>
      <c r="B1419" s="37">
        <v>106</v>
      </c>
      <c r="C1419" s="37">
        <v>0</v>
      </c>
      <c r="D1419" s="37">
        <v>2</v>
      </c>
      <c r="E1419" s="37">
        <v>1257</v>
      </c>
      <c r="F1419" s="37">
        <v>28</v>
      </c>
      <c r="G1419" s="37">
        <v>0.49903396226415098</v>
      </c>
      <c r="H1419" s="37" t="s">
        <v>1221</v>
      </c>
      <c r="I1419" s="37" t="s">
        <v>2269</v>
      </c>
      <c r="J1419" s="37" t="s">
        <v>2275</v>
      </c>
      <c r="K1419" s="37">
        <v>19</v>
      </c>
    </row>
    <row r="1420" spans="1:11" x14ac:dyDescent="0.25">
      <c r="A1420" s="37" t="s">
        <v>9527</v>
      </c>
      <c r="B1420" s="37">
        <v>105</v>
      </c>
      <c r="C1420" s="37">
        <v>2</v>
      </c>
      <c r="D1420" s="37">
        <v>20</v>
      </c>
      <c r="E1420" s="37">
        <v>3062</v>
      </c>
      <c r="F1420" s="37">
        <v>52</v>
      </c>
      <c r="G1420" s="37">
        <v>1.4940171428571429</v>
      </c>
      <c r="H1420" s="37" t="s">
        <v>1225</v>
      </c>
      <c r="I1420" s="37" t="s">
        <v>2308</v>
      </c>
      <c r="J1420" s="37" t="s">
        <v>2275</v>
      </c>
      <c r="K1420" s="37">
        <v>28</v>
      </c>
    </row>
    <row r="1421" spans="1:11" x14ac:dyDescent="0.25">
      <c r="A1421" s="37" t="s">
        <v>9526</v>
      </c>
      <c r="B1421" s="37">
        <v>105</v>
      </c>
      <c r="C1421" s="37">
        <v>2</v>
      </c>
      <c r="D1421" s="37">
        <v>16</v>
      </c>
      <c r="E1421" s="37">
        <v>4171</v>
      </c>
      <c r="F1421" s="37">
        <v>53</v>
      </c>
      <c r="G1421" s="37">
        <v>1.4682190476190478</v>
      </c>
      <c r="H1421" s="37" t="s">
        <v>2276</v>
      </c>
      <c r="I1421" s="37" t="s">
        <v>2308</v>
      </c>
      <c r="J1421" s="37" t="s">
        <v>2275</v>
      </c>
      <c r="K1421" s="37">
        <v>28</v>
      </c>
    </row>
    <row r="1422" spans="1:11" x14ac:dyDescent="0.25">
      <c r="A1422" s="37" t="s">
        <v>9525</v>
      </c>
      <c r="B1422" s="37">
        <v>105</v>
      </c>
      <c r="C1422" s="37">
        <v>0</v>
      </c>
      <c r="D1422" s="37">
        <v>9</v>
      </c>
      <c r="E1422" s="37">
        <v>1775</v>
      </c>
      <c r="F1422" s="37">
        <v>33</v>
      </c>
      <c r="G1422" s="37">
        <v>0.88679523809523808</v>
      </c>
      <c r="H1422" s="37" t="s">
        <v>1266</v>
      </c>
      <c r="I1422" s="37" t="s">
        <v>2308</v>
      </c>
      <c r="J1422" s="37" t="s">
        <v>2275</v>
      </c>
      <c r="K1422" s="37">
        <v>20</v>
      </c>
    </row>
    <row r="1423" spans="1:11" x14ac:dyDescent="0.25">
      <c r="A1423" s="37" t="s">
        <v>9524</v>
      </c>
      <c r="B1423" s="37">
        <v>105</v>
      </c>
      <c r="C1423" s="37">
        <v>0</v>
      </c>
      <c r="D1423" s="37">
        <v>5</v>
      </c>
      <c r="E1423" s="37">
        <v>1633</v>
      </c>
      <c r="F1423" s="37">
        <v>33</v>
      </c>
      <c r="G1423" s="37">
        <v>0.77708380952380951</v>
      </c>
      <c r="H1423" s="37" t="s">
        <v>1253</v>
      </c>
      <c r="I1423" s="37" t="s">
        <v>2308</v>
      </c>
      <c r="J1423" s="37" t="s">
        <v>2275</v>
      </c>
      <c r="K1423" s="37">
        <v>20</v>
      </c>
    </row>
    <row r="1424" spans="1:11" x14ac:dyDescent="0.25">
      <c r="A1424" s="37" t="s">
        <v>9523</v>
      </c>
      <c r="B1424" s="37">
        <v>105</v>
      </c>
      <c r="C1424" s="37">
        <v>0</v>
      </c>
      <c r="D1424" s="37">
        <v>6</v>
      </c>
      <c r="E1424" s="37">
        <v>1063</v>
      </c>
      <c r="F1424" s="37">
        <v>42</v>
      </c>
      <c r="G1424" s="37">
        <v>0.63780952380952383</v>
      </c>
      <c r="H1424" s="37" t="s">
        <v>2350</v>
      </c>
      <c r="I1424" s="37" t="s">
        <v>2308</v>
      </c>
      <c r="J1424" s="37" t="s">
        <v>2275</v>
      </c>
      <c r="K1424" s="37">
        <v>15</v>
      </c>
    </row>
    <row r="1425" spans="1:11" x14ac:dyDescent="0.25">
      <c r="A1425" s="37" t="s">
        <v>9522</v>
      </c>
      <c r="B1425" s="37">
        <v>105</v>
      </c>
      <c r="C1425" s="37">
        <v>4</v>
      </c>
      <c r="D1425" s="37">
        <v>19</v>
      </c>
      <c r="E1425" s="37">
        <v>4070</v>
      </c>
      <c r="F1425" s="37">
        <v>61</v>
      </c>
      <c r="G1425" s="37">
        <v>1.5008019047619048</v>
      </c>
      <c r="H1425" s="37" t="s">
        <v>1224</v>
      </c>
      <c r="I1425" s="37" t="s">
        <v>2316</v>
      </c>
      <c r="J1425" s="37" t="s">
        <v>2275</v>
      </c>
      <c r="K1425" s="37">
        <v>28</v>
      </c>
    </row>
    <row r="1426" spans="1:11" x14ac:dyDescent="0.25">
      <c r="A1426" s="37" t="s">
        <v>9521</v>
      </c>
      <c r="B1426" s="37">
        <v>105</v>
      </c>
      <c r="C1426" s="37">
        <v>1</v>
      </c>
      <c r="D1426" s="37">
        <v>29</v>
      </c>
      <c r="E1426" s="37">
        <v>2484</v>
      </c>
      <c r="F1426" s="37">
        <v>47</v>
      </c>
      <c r="G1426" s="37">
        <v>1.890735238095238</v>
      </c>
      <c r="H1426" s="37" t="s">
        <v>1246</v>
      </c>
      <c r="I1426" s="37" t="s">
        <v>2308</v>
      </c>
      <c r="J1426" s="37" t="s">
        <v>2275</v>
      </c>
      <c r="K1426" s="37">
        <v>26</v>
      </c>
    </row>
    <row r="1427" spans="1:11" x14ac:dyDescent="0.25">
      <c r="A1427" s="37" t="s">
        <v>9520</v>
      </c>
      <c r="B1427" s="37">
        <v>105</v>
      </c>
      <c r="C1427" s="37">
        <v>3</v>
      </c>
      <c r="D1427" s="37">
        <v>23</v>
      </c>
      <c r="E1427" s="37">
        <v>2349</v>
      </c>
      <c r="F1427" s="37">
        <v>46</v>
      </c>
      <c r="G1427" s="37">
        <v>1.8187885714285714</v>
      </c>
      <c r="H1427" s="37" t="s">
        <v>3298</v>
      </c>
      <c r="I1427" s="37" t="s">
        <v>2308</v>
      </c>
      <c r="J1427" s="37" t="s">
        <v>2275</v>
      </c>
      <c r="K1427" s="37">
        <v>26</v>
      </c>
    </row>
    <row r="1428" spans="1:11" x14ac:dyDescent="0.25">
      <c r="A1428" s="37" t="s">
        <v>9519</v>
      </c>
      <c r="B1428" s="37">
        <v>104</v>
      </c>
      <c r="C1428" s="37">
        <v>1</v>
      </c>
      <c r="D1428" s="37">
        <v>12</v>
      </c>
      <c r="E1428" s="37">
        <v>2311</v>
      </c>
      <c r="F1428" s="37">
        <v>34</v>
      </c>
      <c r="G1428" s="37">
        <v>1.0215307692307691</v>
      </c>
      <c r="H1428" s="37" t="s">
        <v>1219</v>
      </c>
      <c r="I1428" s="37" t="s">
        <v>2308</v>
      </c>
      <c r="J1428" s="37" t="s">
        <v>2275</v>
      </c>
      <c r="K1428" s="37">
        <v>24</v>
      </c>
    </row>
    <row r="1429" spans="1:11" x14ac:dyDescent="0.25">
      <c r="A1429" s="37" t="s">
        <v>9518</v>
      </c>
      <c r="B1429" s="37">
        <v>104</v>
      </c>
      <c r="C1429" s="37">
        <v>1</v>
      </c>
      <c r="D1429" s="37">
        <v>7</v>
      </c>
      <c r="E1429" s="37">
        <v>1521</v>
      </c>
      <c r="F1429" s="37">
        <v>25</v>
      </c>
      <c r="G1429" s="37">
        <v>0.73078653846153852</v>
      </c>
      <c r="H1429" s="37" t="s">
        <v>1254</v>
      </c>
      <c r="I1429" s="37" t="s">
        <v>2308</v>
      </c>
      <c r="J1429" s="37" t="s">
        <v>2275</v>
      </c>
      <c r="K1429" s="37">
        <v>19</v>
      </c>
    </row>
    <row r="1430" spans="1:11" x14ac:dyDescent="0.25">
      <c r="A1430" s="37" t="s">
        <v>9517</v>
      </c>
      <c r="B1430" s="37">
        <v>104</v>
      </c>
      <c r="C1430" s="37">
        <v>1</v>
      </c>
      <c r="D1430" s="37">
        <v>8</v>
      </c>
      <c r="E1430" s="37">
        <v>2102</v>
      </c>
      <c r="F1430" s="37">
        <v>25</v>
      </c>
      <c r="G1430" s="37">
        <v>0.78169615384615387</v>
      </c>
      <c r="H1430" s="37" t="s">
        <v>1245</v>
      </c>
      <c r="I1430" s="37" t="s">
        <v>2308</v>
      </c>
      <c r="J1430" s="37" t="s">
        <v>2275</v>
      </c>
      <c r="K1430" s="37">
        <v>23</v>
      </c>
    </row>
    <row r="1431" spans="1:11" x14ac:dyDescent="0.25">
      <c r="A1431" s="37" t="s">
        <v>9516</v>
      </c>
      <c r="B1431" s="37">
        <v>104</v>
      </c>
      <c r="C1431" s="37">
        <v>0</v>
      </c>
      <c r="D1431" s="37">
        <v>5</v>
      </c>
      <c r="E1431" s="37">
        <v>1443</v>
      </c>
      <c r="F1431" s="37">
        <v>40</v>
      </c>
      <c r="G1431" s="37">
        <v>0.7100788461538462</v>
      </c>
      <c r="H1431" s="37" t="s">
        <v>1219</v>
      </c>
      <c r="I1431" s="37" t="s">
        <v>2308</v>
      </c>
      <c r="J1431" s="37" t="s">
        <v>2275</v>
      </c>
      <c r="K1431" s="37">
        <v>20</v>
      </c>
    </row>
    <row r="1432" spans="1:11" x14ac:dyDescent="0.25">
      <c r="A1432" s="37" t="s">
        <v>9515</v>
      </c>
      <c r="B1432" s="37">
        <v>104</v>
      </c>
      <c r="C1432" s="37">
        <v>2</v>
      </c>
      <c r="D1432" s="37">
        <v>11</v>
      </c>
      <c r="E1432" s="37">
        <v>3269</v>
      </c>
      <c r="F1432" s="37">
        <v>45</v>
      </c>
      <c r="G1432" s="37">
        <v>1.1530634615384616</v>
      </c>
      <c r="H1432" s="37" t="s">
        <v>1219</v>
      </c>
      <c r="I1432" s="37" t="s">
        <v>2269</v>
      </c>
      <c r="J1432" s="37" t="s">
        <v>2275</v>
      </c>
      <c r="K1432" s="37">
        <v>29</v>
      </c>
    </row>
    <row r="1433" spans="1:11" x14ac:dyDescent="0.25">
      <c r="A1433" s="37" t="s">
        <v>9514</v>
      </c>
      <c r="B1433" s="37">
        <v>104</v>
      </c>
      <c r="C1433" s="37">
        <v>1</v>
      </c>
      <c r="D1433" s="37">
        <v>17</v>
      </c>
      <c r="E1433" s="37">
        <v>3532</v>
      </c>
      <c r="F1433" s="37">
        <v>43</v>
      </c>
      <c r="G1433" s="37">
        <v>1.3543865384615386</v>
      </c>
      <c r="H1433" s="37" t="s">
        <v>1232</v>
      </c>
      <c r="I1433" s="37" t="s">
        <v>2321</v>
      </c>
      <c r="J1433" s="37" t="s">
        <v>2275</v>
      </c>
      <c r="K1433" s="37">
        <v>32</v>
      </c>
    </row>
    <row r="1434" spans="1:11" x14ac:dyDescent="0.25">
      <c r="A1434" s="37" t="s">
        <v>9513</v>
      </c>
      <c r="B1434" s="37">
        <v>104</v>
      </c>
      <c r="C1434" s="37">
        <v>5</v>
      </c>
      <c r="D1434" s="37">
        <v>18</v>
      </c>
      <c r="E1434" s="37">
        <v>4040</v>
      </c>
      <c r="F1434" s="37">
        <v>50</v>
      </c>
      <c r="G1434" s="37">
        <v>1.8145259615384615</v>
      </c>
      <c r="H1434" s="37" t="s">
        <v>1218</v>
      </c>
      <c r="I1434" s="37" t="s">
        <v>2308</v>
      </c>
      <c r="J1434" s="37" t="s">
        <v>2275</v>
      </c>
      <c r="K1434" s="37">
        <v>26</v>
      </c>
    </row>
    <row r="1435" spans="1:11" x14ac:dyDescent="0.25">
      <c r="A1435" s="37" t="s">
        <v>9512</v>
      </c>
      <c r="B1435" s="37">
        <v>103</v>
      </c>
      <c r="C1435" s="37">
        <v>0</v>
      </c>
      <c r="D1435" s="37">
        <v>6</v>
      </c>
      <c r="E1435" s="37">
        <v>1207</v>
      </c>
      <c r="F1435" s="37">
        <v>26</v>
      </c>
      <c r="G1435" s="37">
        <v>0.67952524271844661</v>
      </c>
      <c r="H1435" s="37" t="s">
        <v>1251</v>
      </c>
      <c r="I1435" s="37" t="s">
        <v>2308</v>
      </c>
      <c r="J1435" s="37" t="s">
        <v>2275</v>
      </c>
      <c r="K1435" s="37">
        <v>20</v>
      </c>
    </row>
    <row r="1436" spans="1:11" x14ac:dyDescent="0.25">
      <c r="A1436" s="37" t="s">
        <v>9511</v>
      </c>
      <c r="B1436" s="37">
        <v>103</v>
      </c>
      <c r="C1436" s="37">
        <v>1</v>
      </c>
      <c r="D1436" s="37">
        <v>9</v>
      </c>
      <c r="E1436" s="37">
        <v>2114</v>
      </c>
      <c r="F1436" s="37">
        <v>43</v>
      </c>
      <c r="G1436" s="37">
        <v>1.0770485436893205</v>
      </c>
      <c r="H1436" s="37" t="s">
        <v>2276</v>
      </c>
      <c r="I1436" s="37" t="s">
        <v>2308</v>
      </c>
      <c r="J1436" s="37" t="s">
        <v>2275</v>
      </c>
      <c r="K1436" s="37">
        <v>26</v>
      </c>
    </row>
    <row r="1437" spans="1:11" x14ac:dyDescent="0.25">
      <c r="A1437" s="37" t="s">
        <v>9510</v>
      </c>
      <c r="B1437" s="37">
        <v>103</v>
      </c>
      <c r="C1437" s="37">
        <v>0</v>
      </c>
      <c r="D1437" s="37">
        <v>8</v>
      </c>
      <c r="E1437" s="37">
        <v>1898</v>
      </c>
      <c r="F1437" s="37">
        <v>36</v>
      </c>
      <c r="G1437" s="37">
        <v>0.76585436893203895</v>
      </c>
      <c r="H1437" s="37" t="s">
        <v>1262</v>
      </c>
      <c r="I1437" s="37" t="s">
        <v>2308</v>
      </c>
      <c r="J1437" s="37" t="s">
        <v>2275</v>
      </c>
      <c r="K1437" s="37">
        <v>27</v>
      </c>
    </row>
    <row r="1438" spans="1:11" x14ac:dyDescent="0.25">
      <c r="A1438" s="37" t="s">
        <v>9509</v>
      </c>
      <c r="B1438" s="37">
        <v>103</v>
      </c>
      <c r="C1438" s="37">
        <v>0</v>
      </c>
      <c r="D1438" s="37">
        <v>2</v>
      </c>
      <c r="E1438" s="37">
        <v>1460</v>
      </c>
      <c r="F1438" s="37">
        <v>9</v>
      </c>
      <c r="G1438" s="37">
        <v>0.56596019417475729</v>
      </c>
      <c r="H1438" s="37" t="s">
        <v>2288</v>
      </c>
      <c r="I1438" s="37" t="s">
        <v>2308</v>
      </c>
      <c r="J1438" s="37" t="s">
        <v>2275</v>
      </c>
      <c r="K1438" s="37">
        <v>21</v>
      </c>
    </row>
    <row r="1439" spans="1:11" x14ac:dyDescent="0.25">
      <c r="A1439" s="37" t="s">
        <v>9508</v>
      </c>
      <c r="B1439" s="37">
        <v>103</v>
      </c>
      <c r="C1439" s="37">
        <v>0</v>
      </c>
      <c r="D1439" s="37">
        <v>6</v>
      </c>
      <c r="E1439" s="37">
        <v>1481</v>
      </c>
      <c r="F1439" s="37">
        <v>30</v>
      </c>
      <c r="G1439" s="37">
        <v>0.62452038834951462</v>
      </c>
      <c r="H1439" s="37" t="s">
        <v>1222</v>
      </c>
      <c r="I1439" s="37" t="s">
        <v>2308</v>
      </c>
      <c r="J1439" s="37" t="s">
        <v>2275</v>
      </c>
      <c r="K1439" s="37">
        <v>21</v>
      </c>
    </row>
    <row r="1440" spans="1:11" x14ac:dyDescent="0.25">
      <c r="A1440" s="37" t="s">
        <v>9507</v>
      </c>
      <c r="B1440" s="37">
        <v>103</v>
      </c>
      <c r="C1440" s="37">
        <v>0</v>
      </c>
      <c r="D1440" s="37">
        <v>9</v>
      </c>
      <c r="E1440" s="37">
        <v>1780</v>
      </c>
      <c r="F1440" s="37">
        <v>27</v>
      </c>
      <c r="G1440" s="37">
        <v>0.88255922330097103</v>
      </c>
      <c r="H1440" s="37" t="s">
        <v>1241</v>
      </c>
      <c r="I1440" s="37" t="s">
        <v>2308</v>
      </c>
      <c r="J1440" s="37" t="s">
        <v>2275</v>
      </c>
      <c r="K1440" s="37">
        <v>23</v>
      </c>
    </row>
    <row r="1441" spans="1:11" x14ac:dyDescent="0.25">
      <c r="A1441" s="37" t="s">
        <v>9506</v>
      </c>
      <c r="B1441" s="37">
        <v>103</v>
      </c>
      <c r="C1441" s="37">
        <v>1</v>
      </c>
      <c r="D1441" s="37">
        <v>11</v>
      </c>
      <c r="E1441" s="37">
        <v>2540</v>
      </c>
      <c r="F1441" s="37">
        <v>40</v>
      </c>
      <c r="G1441" s="37">
        <v>1.0042572815533981</v>
      </c>
      <c r="H1441" s="37" t="s">
        <v>1219</v>
      </c>
      <c r="I1441" s="37" t="s">
        <v>2308</v>
      </c>
      <c r="J1441" s="37" t="s">
        <v>2275</v>
      </c>
      <c r="K1441" s="37">
        <v>25</v>
      </c>
    </row>
    <row r="1442" spans="1:11" x14ac:dyDescent="0.25">
      <c r="A1442" s="37" t="s">
        <v>9505</v>
      </c>
      <c r="B1442" s="37">
        <v>102</v>
      </c>
      <c r="C1442" s="37">
        <v>2</v>
      </c>
      <c r="D1442" s="37">
        <v>13</v>
      </c>
      <c r="E1442" s="37">
        <v>3176</v>
      </c>
      <c r="F1442" s="37">
        <v>49</v>
      </c>
      <c r="G1442" s="37">
        <v>1.1685803921568627</v>
      </c>
      <c r="H1442" s="37" t="s">
        <v>1219</v>
      </c>
      <c r="I1442" s="37" t="s">
        <v>2308</v>
      </c>
      <c r="J1442" s="37" t="s">
        <v>2275</v>
      </c>
      <c r="K1442" s="37">
        <v>28</v>
      </c>
    </row>
    <row r="1443" spans="1:11" x14ac:dyDescent="0.25">
      <c r="A1443" s="37" t="s">
        <v>9504</v>
      </c>
      <c r="B1443" s="37">
        <v>102</v>
      </c>
      <c r="C1443" s="37">
        <v>0</v>
      </c>
      <c r="D1443" s="37">
        <v>5</v>
      </c>
      <c r="E1443" s="37">
        <v>1086</v>
      </c>
      <c r="F1443" s="37">
        <v>26</v>
      </c>
      <c r="G1443" s="37">
        <v>0.54893627450980398</v>
      </c>
      <c r="H1443" s="37" t="s">
        <v>1219</v>
      </c>
      <c r="I1443" s="37" t="s">
        <v>2308</v>
      </c>
      <c r="J1443" s="37" t="s">
        <v>2268</v>
      </c>
      <c r="K1443" s="37">
        <v>18</v>
      </c>
    </row>
    <row r="1444" spans="1:11" x14ac:dyDescent="0.25">
      <c r="A1444" s="37" t="s">
        <v>9503</v>
      </c>
      <c r="B1444" s="37">
        <v>102</v>
      </c>
      <c r="C1444" s="37">
        <v>1</v>
      </c>
      <c r="D1444" s="37">
        <v>26</v>
      </c>
      <c r="E1444" s="37">
        <v>3914</v>
      </c>
      <c r="F1444" s="37">
        <v>41</v>
      </c>
      <c r="G1444" s="37">
        <v>2.1353509803921571</v>
      </c>
      <c r="H1444" s="37" t="s">
        <v>1259</v>
      </c>
      <c r="I1444" s="37" t="s">
        <v>2308</v>
      </c>
      <c r="J1444" s="37" t="s">
        <v>2275</v>
      </c>
      <c r="K1444" s="37">
        <v>30</v>
      </c>
    </row>
    <row r="1445" spans="1:11" x14ac:dyDescent="0.25">
      <c r="A1445" s="37" t="s">
        <v>9502</v>
      </c>
      <c r="B1445" s="37">
        <v>102</v>
      </c>
      <c r="C1445" s="37">
        <v>1</v>
      </c>
      <c r="D1445" s="37">
        <v>10</v>
      </c>
      <c r="E1445" s="37">
        <v>2040</v>
      </c>
      <c r="F1445" s="37">
        <v>29</v>
      </c>
      <c r="G1445" s="37">
        <v>0.95321568627450992</v>
      </c>
      <c r="H1445" s="37" t="s">
        <v>2339</v>
      </c>
      <c r="I1445" s="37" t="s">
        <v>2308</v>
      </c>
      <c r="J1445" s="37" t="s">
        <v>2275</v>
      </c>
      <c r="K1445" s="37">
        <v>23</v>
      </c>
    </row>
    <row r="1446" spans="1:11" x14ac:dyDescent="0.25">
      <c r="A1446" s="37" t="s">
        <v>9501</v>
      </c>
      <c r="B1446" s="37">
        <v>102</v>
      </c>
      <c r="C1446" s="37">
        <v>0</v>
      </c>
      <c r="D1446" s="37">
        <v>5</v>
      </c>
      <c r="E1446" s="37">
        <v>1758</v>
      </c>
      <c r="F1446" s="37">
        <v>28</v>
      </c>
      <c r="G1446" s="37">
        <v>0.68863431372549022</v>
      </c>
      <c r="H1446" s="37" t="s">
        <v>1220</v>
      </c>
      <c r="I1446" s="37" t="s">
        <v>2308</v>
      </c>
      <c r="J1446" s="37" t="s">
        <v>2275</v>
      </c>
      <c r="K1446" s="37">
        <v>22</v>
      </c>
    </row>
    <row r="1447" spans="1:11" x14ac:dyDescent="0.25">
      <c r="A1447" s="37" t="s">
        <v>9500</v>
      </c>
      <c r="B1447" s="37">
        <v>102</v>
      </c>
      <c r="C1447" s="37">
        <v>0</v>
      </c>
      <c r="D1447" s="37">
        <v>14</v>
      </c>
      <c r="E1447" s="37">
        <v>2614</v>
      </c>
      <c r="F1447" s="37">
        <v>52</v>
      </c>
      <c r="G1447" s="37">
        <v>1.0994450980392159</v>
      </c>
      <c r="H1447" s="37" t="s">
        <v>1219</v>
      </c>
      <c r="I1447" s="37" t="s">
        <v>2310</v>
      </c>
      <c r="J1447" s="37" t="s">
        <v>2275</v>
      </c>
      <c r="K1447" s="37">
        <v>29</v>
      </c>
    </row>
    <row r="1448" spans="1:11" x14ac:dyDescent="0.25">
      <c r="A1448" s="37" t="s">
        <v>9499</v>
      </c>
      <c r="B1448" s="37">
        <v>102</v>
      </c>
      <c r="C1448" s="37">
        <v>0</v>
      </c>
      <c r="D1448" s="37">
        <v>11</v>
      </c>
      <c r="E1448" s="37">
        <v>2937</v>
      </c>
      <c r="F1448" s="37">
        <v>10</v>
      </c>
      <c r="G1448" s="37">
        <v>1.0972254901960785</v>
      </c>
      <c r="H1448" s="37" t="s">
        <v>1264</v>
      </c>
      <c r="I1448" s="37" t="s">
        <v>2269</v>
      </c>
      <c r="J1448" s="37" t="s">
        <v>2268</v>
      </c>
      <c r="K1448" s="37">
        <v>31</v>
      </c>
    </row>
    <row r="1449" spans="1:11" x14ac:dyDescent="0.25">
      <c r="A1449" s="37" t="s">
        <v>9498</v>
      </c>
      <c r="B1449" s="37">
        <v>102</v>
      </c>
      <c r="C1449" s="37">
        <v>0</v>
      </c>
      <c r="D1449" s="37">
        <v>6</v>
      </c>
      <c r="E1449" s="37">
        <v>1481</v>
      </c>
      <c r="F1449" s="37">
        <v>40</v>
      </c>
      <c r="G1449" s="37">
        <v>0.77893431372549027</v>
      </c>
      <c r="H1449" s="37" t="s">
        <v>1242</v>
      </c>
      <c r="I1449" s="37" t="s">
        <v>2308</v>
      </c>
      <c r="J1449" s="37" t="s">
        <v>2275</v>
      </c>
      <c r="K1449" s="37">
        <v>22</v>
      </c>
    </row>
    <row r="1450" spans="1:11" x14ac:dyDescent="0.25">
      <c r="A1450" s="37" t="s">
        <v>9497</v>
      </c>
      <c r="B1450" s="37">
        <v>101</v>
      </c>
      <c r="C1450" s="37">
        <v>0</v>
      </c>
      <c r="D1450" s="37">
        <v>10</v>
      </c>
      <c r="E1450" s="37">
        <v>2120</v>
      </c>
      <c r="F1450" s="37">
        <v>51</v>
      </c>
      <c r="G1450" s="37">
        <v>0.92098316831683169</v>
      </c>
      <c r="H1450" s="37" t="s">
        <v>1219</v>
      </c>
      <c r="I1450" s="37" t="s">
        <v>2308</v>
      </c>
      <c r="J1450" s="37" t="s">
        <v>2275</v>
      </c>
      <c r="K1450" s="37">
        <v>25</v>
      </c>
    </row>
    <row r="1451" spans="1:11" x14ac:dyDescent="0.25">
      <c r="A1451" s="37" t="s">
        <v>9496</v>
      </c>
      <c r="B1451" s="37">
        <v>101</v>
      </c>
      <c r="C1451" s="37">
        <v>0</v>
      </c>
      <c r="D1451" s="37">
        <v>13</v>
      </c>
      <c r="E1451" s="37">
        <v>2660</v>
      </c>
      <c r="F1451" s="37">
        <v>42</v>
      </c>
      <c r="G1451" s="37">
        <v>1.019281188118812</v>
      </c>
      <c r="H1451" s="37" t="s">
        <v>1219</v>
      </c>
      <c r="I1451" s="37" t="s">
        <v>2308</v>
      </c>
      <c r="J1451" s="37" t="s">
        <v>2275</v>
      </c>
      <c r="K1451" s="37">
        <v>27</v>
      </c>
    </row>
    <row r="1452" spans="1:11" x14ac:dyDescent="0.25">
      <c r="A1452" s="37" t="s">
        <v>9495</v>
      </c>
      <c r="B1452" s="37">
        <v>101</v>
      </c>
      <c r="C1452" s="37">
        <v>3</v>
      </c>
      <c r="D1452" s="37">
        <v>16</v>
      </c>
      <c r="E1452" s="37">
        <v>2040</v>
      </c>
      <c r="F1452" s="37">
        <v>47</v>
      </c>
      <c r="G1452" s="37">
        <v>1.3915920792079208</v>
      </c>
      <c r="H1452" s="37" t="s">
        <v>1232</v>
      </c>
      <c r="I1452" s="37" t="s">
        <v>2308</v>
      </c>
      <c r="J1452" s="37" t="s">
        <v>2275</v>
      </c>
      <c r="K1452" s="37">
        <v>24</v>
      </c>
    </row>
    <row r="1453" spans="1:11" x14ac:dyDescent="0.25">
      <c r="A1453" s="37" t="s">
        <v>9494</v>
      </c>
      <c r="B1453" s="37">
        <v>101</v>
      </c>
      <c r="C1453" s="37">
        <v>2</v>
      </c>
      <c r="D1453" s="37">
        <v>11</v>
      </c>
      <c r="E1453" s="37">
        <v>3189</v>
      </c>
      <c r="F1453" s="37">
        <v>32</v>
      </c>
      <c r="G1453" s="37">
        <v>1.195810891089109</v>
      </c>
      <c r="H1453" s="37" t="s">
        <v>2276</v>
      </c>
      <c r="I1453" s="37" t="s">
        <v>2308</v>
      </c>
      <c r="J1453" s="37" t="s">
        <v>2275</v>
      </c>
      <c r="K1453" s="37">
        <v>28</v>
      </c>
    </row>
    <row r="1454" spans="1:11" x14ac:dyDescent="0.25">
      <c r="A1454" s="37" t="s">
        <v>9493</v>
      </c>
      <c r="B1454" s="37">
        <v>101</v>
      </c>
      <c r="C1454" s="37">
        <v>0</v>
      </c>
      <c r="D1454" s="37">
        <v>1</v>
      </c>
      <c r="E1454" s="37">
        <v>868</v>
      </c>
      <c r="F1454" s="37">
        <v>19</v>
      </c>
      <c r="G1454" s="37">
        <v>0.37443465346534655</v>
      </c>
      <c r="H1454" s="37" t="s">
        <v>1248</v>
      </c>
      <c r="I1454" s="37" t="s">
        <v>2308</v>
      </c>
      <c r="J1454" s="37" t="s">
        <v>2268</v>
      </c>
      <c r="K1454" s="37">
        <v>15</v>
      </c>
    </row>
    <row r="1455" spans="1:11" x14ac:dyDescent="0.25">
      <c r="A1455" s="37" t="s">
        <v>9492</v>
      </c>
      <c r="B1455" s="37">
        <v>101</v>
      </c>
      <c r="C1455" s="37">
        <v>1</v>
      </c>
      <c r="D1455" s="37">
        <v>10</v>
      </c>
      <c r="E1455" s="37">
        <v>2696</v>
      </c>
      <c r="F1455" s="37">
        <v>56</v>
      </c>
      <c r="G1455" s="37">
        <v>0.94318811881188114</v>
      </c>
      <c r="H1455" s="37" t="s">
        <v>1219</v>
      </c>
      <c r="I1455" s="37" t="s">
        <v>2308</v>
      </c>
      <c r="J1455" s="37" t="s">
        <v>2275</v>
      </c>
      <c r="K1455" s="37">
        <v>24</v>
      </c>
    </row>
    <row r="1456" spans="1:11" x14ac:dyDescent="0.25">
      <c r="A1456" s="37" t="s">
        <v>9491</v>
      </c>
      <c r="B1456" s="37">
        <v>101</v>
      </c>
      <c r="C1456" s="37">
        <v>1</v>
      </c>
      <c r="D1456" s="37">
        <v>16</v>
      </c>
      <c r="E1456" s="37">
        <v>2620</v>
      </c>
      <c r="F1456" s="37">
        <v>41</v>
      </c>
      <c r="G1456" s="37">
        <v>1.3096267326732673</v>
      </c>
      <c r="H1456" s="37" t="s">
        <v>9490</v>
      </c>
      <c r="I1456" s="37" t="s">
        <v>2308</v>
      </c>
      <c r="J1456" s="37" t="s">
        <v>2268</v>
      </c>
      <c r="K1456" s="37">
        <v>28</v>
      </c>
    </row>
    <row r="1457" spans="1:11" x14ac:dyDescent="0.25">
      <c r="A1457" s="37" t="s">
        <v>9489</v>
      </c>
      <c r="B1457" s="37">
        <v>101</v>
      </c>
      <c r="C1457" s="37">
        <v>0</v>
      </c>
      <c r="D1457" s="37">
        <v>19</v>
      </c>
      <c r="E1457" s="37">
        <v>2049</v>
      </c>
      <c r="F1457" s="37">
        <v>33</v>
      </c>
      <c r="G1457" s="37">
        <v>1.4715673267326732</v>
      </c>
      <c r="H1457" s="37" t="s">
        <v>2299</v>
      </c>
      <c r="I1457" s="37" t="s">
        <v>2308</v>
      </c>
      <c r="J1457" s="37" t="s">
        <v>2268</v>
      </c>
      <c r="K1457" s="37">
        <v>26</v>
      </c>
    </row>
    <row r="1458" spans="1:11" x14ac:dyDescent="0.25">
      <c r="A1458" s="37" t="s">
        <v>9488</v>
      </c>
      <c r="B1458" s="37">
        <v>101</v>
      </c>
      <c r="C1458" s="37">
        <v>0</v>
      </c>
      <c r="D1458" s="37">
        <v>16</v>
      </c>
      <c r="E1458" s="37">
        <v>2119</v>
      </c>
      <c r="F1458" s="37">
        <v>35</v>
      </c>
      <c r="G1458" s="37">
        <v>1.2281405940594061</v>
      </c>
      <c r="H1458" s="37" t="s">
        <v>1246</v>
      </c>
      <c r="I1458" s="37" t="s">
        <v>2308</v>
      </c>
      <c r="J1458" s="37" t="s">
        <v>2275</v>
      </c>
      <c r="K1458" s="37">
        <v>29</v>
      </c>
    </row>
    <row r="1459" spans="1:11" x14ac:dyDescent="0.25">
      <c r="A1459" s="37" t="s">
        <v>9487</v>
      </c>
      <c r="B1459" s="37">
        <v>101</v>
      </c>
      <c r="C1459" s="37">
        <v>1</v>
      </c>
      <c r="D1459" s="37">
        <v>16</v>
      </c>
      <c r="E1459" s="37">
        <v>3024</v>
      </c>
      <c r="F1459" s="37">
        <v>54</v>
      </c>
      <c r="G1459" s="37">
        <v>1.3893663366336633</v>
      </c>
      <c r="H1459" s="37" t="s">
        <v>1242</v>
      </c>
      <c r="I1459" s="37" t="s">
        <v>2308</v>
      </c>
      <c r="J1459" s="37" t="s">
        <v>2275</v>
      </c>
      <c r="K1459" s="37">
        <v>30</v>
      </c>
    </row>
    <row r="1460" spans="1:11" x14ac:dyDescent="0.25">
      <c r="A1460" s="37" t="s">
        <v>9486</v>
      </c>
      <c r="B1460" s="37">
        <v>101</v>
      </c>
      <c r="C1460" s="37">
        <v>0</v>
      </c>
      <c r="D1460" s="37">
        <v>5</v>
      </c>
      <c r="E1460" s="37">
        <v>1831</v>
      </c>
      <c r="F1460" s="37">
        <v>52</v>
      </c>
      <c r="G1460" s="37">
        <v>0.74673663366336629</v>
      </c>
      <c r="H1460" s="37" t="s">
        <v>1219</v>
      </c>
      <c r="I1460" s="37" t="s">
        <v>2308</v>
      </c>
      <c r="J1460" s="37" t="s">
        <v>2275</v>
      </c>
      <c r="K1460" s="37">
        <v>23</v>
      </c>
    </row>
    <row r="1461" spans="1:11" x14ac:dyDescent="0.25">
      <c r="A1461" s="37" t="s">
        <v>9485</v>
      </c>
      <c r="B1461" s="37">
        <v>100</v>
      </c>
      <c r="C1461" s="37">
        <v>0</v>
      </c>
      <c r="D1461" s="37">
        <v>6</v>
      </c>
      <c r="E1461" s="37">
        <v>1848</v>
      </c>
      <c r="F1461" s="37">
        <v>29</v>
      </c>
      <c r="G1461" s="37">
        <v>0.75796300000000005</v>
      </c>
      <c r="H1461" s="37" t="s">
        <v>1219</v>
      </c>
      <c r="I1461" s="37" t="s">
        <v>2308</v>
      </c>
      <c r="J1461" s="37" t="s">
        <v>2275</v>
      </c>
      <c r="K1461" s="37">
        <v>23</v>
      </c>
    </row>
    <row r="1462" spans="1:11" x14ac:dyDescent="0.25">
      <c r="A1462" s="37" t="s">
        <v>9484</v>
      </c>
      <c r="B1462" s="37">
        <v>100</v>
      </c>
      <c r="C1462" s="37">
        <v>0</v>
      </c>
      <c r="D1462" s="37">
        <v>6</v>
      </c>
      <c r="E1462" s="37">
        <v>1389</v>
      </c>
      <c r="F1462" s="37">
        <v>38</v>
      </c>
      <c r="G1462" s="37">
        <v>0.78037999999999996</v>
      </c>
      <c r="H1462" s="37" t="s">
        <v>1253</v>
      </c>
      <c r="I1462" s="37" t="s">
        <v>2308</v>
      </c>
      <c r="J1462" s="37" t="s">
        <v>2275</v>
      </c>
      <c r="K1462" s="37">
        <v>21</v>
      </c>
    </row>
    <row r="1463" spans="1:11" x14ac:dyDescent="0.25">
      <c r="A1463" s="37" t="s">
        <v>9483</v>
      </c>
      <c r="B1463" s="37">
        <v>100</v>
      </c>
      <c r="C1463" s="37">
        <v>1</v>
      </c>
      <c r="D1463" s="37">
        <v>16</v>
      </c>
      <c r="E1463" s="37">
        <v>2288</v>
      </c>
      <c r="F1463" s="37">
        <v>52</v>
      </c>
      <c r="G1463" s="37">
        <v>1.3364670000000001</v>
      </c>
      <c r="H1463" s="37" t="s">
        <v>1232</v>
      </c>
      <c r="I1463" s="37" t="s">
        <v>2308</v>
      </c>
      <c r="J1463" s="37" t="s">
        <v>2275</v>
      </c>
      <c r="K1463" s="37">
        <v>25</v>
      </c>
    </row>
    <row r="1464" spans="1:11" x14ac:dyDescent="0.25">
      <c r="A1464" s="37" t="s">
        <v>9482</v>
      </c>
      <c r="B1464" s="37">
        <v>100</v>
      </c>
      <c r="C1464" s="37">
        <v>11</v>
      </c>
      <c r="D1464" s="37">
        <v>35</v>
      </c>
      <c r="E1464" s="37">
        <v>3558</v>
      </c>
      <c r="F1464" s="37">
        <v>54</v>
      </c>
      <c r="G1464" s="37">
        <v>2.7974040000000002</v>
      </c>
      <c r="H1464" s="37" t="s">
        <v>1232</v>
      </c>
      <c r="I1464" s="37" t="s">
        <v>2308</v>
      </c>
      <c r="J1464" s="37" t="s">
        <v>2275</v>
      </c>
      <c r="K1464" s="37">
        <v>30</v>
      </c>
    </row>
    <row r="1465" spans="1:11" x14ac:dyDescent="0.25">
      <c r="A1465" s="37" t="s">
        <v>9481</v>
      </c>
      <c r="B1465" s="37">
        <v>100</v>
      </c>
      <c r="C1465" s="37">
        <v>3</v>
      </c>
      <c r="D1465" s="37">
        <v>6</v>
      </c>
      <c r="E1465" s="37">
        <v>1809</v>
      </c>
      <c r="F1465" s="37">
        <v>36</v>
      </c>
      <c r="G1465" s="37">
        <v>1.0565100000000001</v>
      </c>
      <c r="H1465" s="37" t="s">
        <v>1232</v>
      </c>
      <c r="I1465" s="37" t="s">
        <v>2308</v>
      </c>
      <c r="J1465" s="37" t="s">
        <v>2275</v>
      </c>
      <c r="K1465" s="37">
        <v>19</v>
      </c>
    </row>
    <row r="1466" spans="1:11" x14ac:dyDescent="0.25">
      <c r="A1466" s="37" t="s">
        <v>9480</v>
      </c>
      <c r="B1466" s="37">
        <v>100</v>
      </c>
      <c r="C1466" s="37">
        <v>1</v>
      </c>
      <c r="D1466" s="37">
        <v>5</v>
      </c>
      <c r="E1466" s="37">
        <v>1914</v>
      </c>
      <c r="F1466" s="37">
        <v>31</v>
      </c>
      <c r="G1466" s="37">
        <v>0.76643799999999995</v>
      </c>
      <c r="H1466" s="37" t="s">
        <v>2299</v>
      </c>
      <c r="I1466" s="37" t="s">
        <v>2308</v>
      </c>
      <c r="J1466" s="37" t="s">
        <v>2275</v>
      </c>
      <c r="K1466" s="37">
        <v>20</v>
      </c>
    </row>
    <row r="1467" spans="1:11" x14ac:dyDescent="0.25">
      <c r="A1467" s="37" t="s">
        <v>9479</v>
      </c>
      <c r="B1467" s="37">
        <v>100</v>
      </c>
      <c r="C1467" s="37">
        <v>0</v>
      </c>
      <c r="D1467" s="37">
        <v>8</v>
      </c>
      <c r="E1467" s="37">
        <v>2232</v>
      </c>
      <c r="F1467" s="37">
        <v>59</v>
      </c>
      <c r="G1467" s="37">
        <v>0.88948700000000003</v>
      </c>
      <c r="H1467" s="37" t="s">
        <v>1220</v>
      </c>
      <c r="I1467" s="37" t="s">
        <v>2308</v>
      </c>
      <c r="J1467" s="37" t="s">
        <v>2275</v>
      </c>
      <c r="K1467" s="37">
        <v>24</v>
      </c>
    </row>
    <row r="1468" spans="1:11" x14ac:dyDescent="0.25">
      <c r="A1468" s="37" t="s">
        <v>9478</v>
      </c>
      <c r="B1468" s="37">
        <v>100</v>
      </c>
      <c r="C1468" s="37">
        <v>0</v>
      </c>
      <c r="D1468" s="37">
        <v>5</v>
      </c>
      <c r="E1468" s="37">
        <v>1246</v>
      </c>
      <c r="F1468" s="37">
        <v>30</v>
      </c>
      <c r="G1468" s="37">
        <v>0.68326100000000001</v>
      </c>
      <c r="H1468" s="37" t="s">
        <v>1245</v>
      </c>
      <c r="I1468" s="37" t="s">
        <v>2308</v>
      </c>
      <c r="J1468" s="37" t="s">
        <v>2275</v>
      </c>
      <c r="K1468" s="37">
        <v>21</v>
      </c>
    </row>
    <row r="1469" spans="1:11" x14ac:dyDescent="0.25">
      <c r="A1469" s="37" t="s">
        <v>9477</v>
      </c>
      <c r="B1469" s="37">
        <v>99</v>
      </c>
      <c r="C1469" s="37">
        <v>0</v>
      </c>
      <c r="D1469" s="37">
        <v>8</v>
      </c>
      <c r="E1469" s="37">
        <v>1860</v>
      </c>
      <c r="F1469" s="37">
        <v>56</v>
      </c>
      <c r="G1469" s="37">
        <v>0.7165111111111111</v>
      </c>
      <c r="H1469" s="37" t="s">
        <v>1219</v>
      </c>
      <c r="I1469" s="37" t="s">
        <v>2308</v>
      </c>
      <c r="J1469" s="37" t="s">
        <v>2275</v>
      </c>
      <c r="K1469" s="37">
        <v>24</v>
      </c>
    </row>
    <row r="1470" spans="1:11" x14ac:dyDescent="0.25">
      <c r="A1470" s="37" t="s">
        <v>9476</v>
      </c>
      <c r="B1470" s="37">
        <v>99</v>
      </c>
      <c r="C1470" s="37">
        <v>1</v>
      </c>
      <c r="D1470" s="37">
        <v>2</v>
      </c>
      <c r="E1470" s="37">
        <v>1249</v>
      </c>
      <c r="F1470" s="37">
        <v>21</v>
      </c>
      <c r="G1470" s="37">
        <v>0.63668383838383835</v>
      </c>
      <c r="H1470" s="37" t="s">
        <v>1219</v>
      </c>
      <c r="I1470" s="37" t="s">
        <v>2308</v>
      </c>
      <c r="J1470" s="37" t="s">
        <v>2268</v>
      </c>
      <c r="K1470" s="37">
        <v>19</v>
      </c>
    </row>
    <row r="1471" spans="1:11" x14ac:dyDescent="0.25">
      <c r="A1471" s="37" t="s">
        <v>9475</v>
      </c>
      <c r="B1471" s="37">
        <v>99</v>
      </c>
      <c r="C1471" s="37">
        <v>1</v>
      </c>
      <c r="D1471" s="37">
        <v>15</v>
      </c>
      <c r="E1471" s="37">
        <v>2264</v>
      </c>
      <c r="F1471" s="37">
        <v>27</v>
      </c>
      <c r="G1471" s="37">
        <v>1.0845989898989901</v>
      </c>
      <c r="H1471" s="37" t="s">
        <v>2299</v>
      </c>
      <c r="I1471" s="37" t="s">
        <v>2308</v>
      </c>
      <c r="J1471" s="37" t="s">
        <v>2275</v>
      </c>
      <c r="K1471" s="37">
        <v>26</v>
      </c>
    </row>
    <row r="1472" spans="1:11" x14ac:dyDescent="0.25">
      <c r="A1472" s="37" t="s">
        <v>9474</v>
      </c>
      <c r="B1472" s="37">
        <v>99</v>
      </c>
      <c r="C1472" s="37">
        <v>0</v>
      </c>
      <c r="D1472" s="37">
        <v>11</v>
      </c>
      <c r="E1472" s="37">
        <v>1716</v>
      </c>
      <c r="F1472" s="37">
        <v>27</v>
      </c>
      <c r="G1472" s="37">
        <v>0.96505757575757578</v>
      </c>
      <c r="H1472" s="37" t="s">
        <v>1254</v>
      </c>
      <c r="I1472" s="37" t="s">
        <v>2308</v>
      </c>
      <c r="J1472" s="37" t="s">
        <v>2275</v>
      </c>
      <c r="K1472" s="37">
        <v>23</v>
      </c>
    </row>
    <row r="1473" spans="1:11" x14ac:dyDescent="0.25">
      <c r="A1473" s="37" t="s">
        <v>9473</v>
      </c>
      <c r="B1473" s="37">
        <v>99</v>
      </c>
      <c r="C1473" s="37">
        <v>0</v>
      </c>
      <c r="D1473" s="37">
        <v>4</v>
      </c>
      <c r="E1473" s="37">
        <v>979</v>
      </c>
      <c r="F1473" s="37">
        <v>17</v>
      </c>
      <c r="G1473" s="37">
        <v>0.49990101010101012</v>
      </c>
      <c r="H1473" s="37" t="s">
        <v>1251</v>
      </c>
      <c r="I1473" s="37" t="s">
        <v>2308</v>
      </c>
      <c r="J1473" s="37" t="s">
        <v>2275</v>
      </c>
      <c r="K1473" s="37">
        <v>18</v>
      </c>
    </row>
    <row r="1474" spans="1:11" x14ac:dyDescent="0.25">
      <c r="A1474" s="37" t="s">
        <v>9472</v>
      </c>
      <c r="B1474" s="37">
        <v>99</v>
      </c>
      <c r="C1474" s="37">
        <v>0</v>
      </c>
      <c r="D1474" s="37">
        <v>3</v>
      </c>
      <c r="E1474" s="37">
        <v>1009</v>
      </c>
      <c r="F1474" s="37">
        <v>14</v>
      </c>
      <c r="G1474" s="37">
        <v>0.49027676767676776</v>
      </c>
      <c r="H1474" s="37" t="s">
        <v>1256</v>
      </c>
      <c r="I1474" s="37" t="s">
        <v>2308</v>
      </c>
      <c r="J1474" s="37" t="s">
        <v>2275</v>
      </c>
      <c r="K1474" s="37">
        <v>18</v>
      </c>
    </row>
    <row r="1475" spans="1:11" x14ac:dyDescent="0.25">
      <c r="A1475" s="37" t="s">
        <v>9471</v>
      </c>
      <c r="B1475" s="37">
        <v>99</v>
      </c>
      <c r="C1475" s="37">
        <v>0</v>
      </c>
      <c r="D1475" s="37">
        <v>2</v>
      </c>
      <c r="E1475" s="37">
        <v>1307</v>
      </c>
      <c r="F1475" s="37">
        <v>32</v>
      </c>
      <c r="G1475" s="37">
        <v>0.5733848484848485</v>
      </c>
      <c r="H1475" s="37" t="s">
        <v>1222</v>
      </c>
      <c r="I1475" s="37" t="s">
        <v>2308</v>
      </c>
      <c r="J1475" s="37" t="s">
        <v>2275</v>
      </c>
      <c r="K1475" s="37">
        <v>20</v>
      </c>
    </row>
    <row r="1476" spans="1:11" x14ac:dyDescent="0.25">
      <c r="A1476" s="37" t="s">
        <v>9470</v>
      </c>
      <c r="B1476" s="37">
        <v>99</v>
      </c>
      <c r="C1476" s="37">
        <v>7</v>
      </c>
      <c r="D1476" s="37">
        <v>35</v>
      </c>
      <c r="E1476" s="37">
        <v>7811</v>
      </c>
      <c r="F1476" s="37">
        <v>70</v>
      </c>
      <c r="G1476" s="37">
        <v>2.771225252525253</v>
      </c>
      <c r="H1476" s="37" t="s">
        <v>1226</v>
      </c>
      <c r="I1476" s="37" t="s">
        <v>2405</v>
      </c>
      <c r="J1476" s="37" t="s">
        <v>2275</v>
      </c>
      <c r="K1476" s="37">
        <v>43</v>
      </c>
    </row>
    <row r="1477" spans="1:11" x14ac:dyDescent="0.25">
      <c r="A1477" s="37" t="s">
        <v>9469</v>
      </c>
      <c r="B1477" s="37">
        <v>99</v>
      </c>
      <c r="C1477" s="37">
        <v>1</v>
      </c>
      <c r="D1477" s="37">
        <v>13</v>
      </c>
      <c r="E1477" s="37">
        <v>1784</v>
      </c>
      <c r="F1477" s="37">
        <v>37</v>
      </c>
      <c r="G1477" s="37">
        <v>1.1469929292929293</v>
      </c>
      <c r="H1477" s="37" t="s">
        <v>1249</v>
      </c>
      <c r="I1477" s="37" t="s">
        <v>2308</v>
      </c>
      <c r="J1477" s="37" t="s">
        <v>2268</v>
      </c>
      <c r="K1477" s="37">
        <v>25</v>
      </c>
    </row>
    <row r="1478" spans="1:11" x14ac:dyDescent="0.25">
      <c r="A1478" s="37" t="s">
        <v>9468</v>
      </c>
      <c r="B1478" s="37">
        <v>99</v>
      </c>
      <c r="C1478" s="37">
        <v>3</v>
      </c>
      <c r="D1478" s="37">
        <v>12</v>
      </c>
      <c r="E1478" s="37">
        <v>2146</v>
      </c>
      <c r="F1478" s="37">
        <v>27</v>
      </c>
      <c r="G1478" s="37">
        <v>1.229758585858586</v>
      </c>
      <c r="H1478" s="37" t="s">
        <v>1250</v>
      </c>
      <c r="I1478" s="37" t="s">
        <v>2308</v>
      </c>
      <c r="J1478" s="37" t="s">
        <v>2268</v>
      </c>
      <c r="K1478" s="37">
        <v>23</v>
      </c>
    </row>
    <row r="1479" spans="1:11" x14ac:dyDescent="0.25">
      <c r="A1479" s="37" t="s">
        <v>9467</v>
      </c>
      <c r="B1479" s="37">
        <v>98</v>
      </c>
      <c r="C1479" s="37">
        <v>1</v>
      </c>
      <c r="D1479" s="37">
        <v>11</v>
      </c>
      <c r="E1479" s="37">
        <v>2738</v>
      </c>
      <c r="F1479" s="37">
        <v>38</v>
      </c>
      <c r="G1479" s="37">
        <v>0.95958673469387756</v>
      </c>
      <c r="H1479" s="37" t="s">
        <v>1219</v>
      </c>
      <c r="I1479" s="37" t="s">
        <v>2308</v>
      </c>
      <c r="J1479" s="37" t="s">
        <v>2268</v>
      </c>
      <c r="K1479" s="37">
        <v>23</v>
      </c>
    </row>
    <row r="1480" spans="1:11" x14ac:dyDescent="0.25">
      <c r="A1480" s="37" t="s">
        <v>9466</v>
      </c>
      <c r="B1480" s="37">
        <v>98</v>
      </c>
      <c r="C1480" s="37">
        <v>1</v>
      </c>
      <c r="D1480" s="37">
        <v>11</v>
      </c>
      <c r="E1480" s="37">
        <v>1623</v>
      </c>
      <c r="F1480" s="37">
        <v>38</v>
      </c>
      <c r="G1480" s="37">
        <v>1.1471285714285715</v>
      </c>
      <c r="H1480" s="37" t="s">
        <v>1232</v>
      </c>
      <c r="I1480" s="37" t="s">
        <v>2308</v>
      </c>
      <c r="J1480" s="37" t="s">
        <v>2275</v>
      </c>
      <c r="K1480" s="37">
        <v>21</v>
      </c>
    </row>
    <row r="1481" spans="1:11" x14ac:dyDescent="0.25">
      <c r="A1481" s="37" t="s">
        <v>9465</v>
      </c>
      <c r="B1481" s="37">
        <v>98</v>
      </c>
      <c r="C1481" s="37">
        <v>1</v>
      </c>
      <c r="D1481" s="37">
        <v>8</v>
      </c>
      <c r="E1481" s="37">
        <v>1954</v>
      </c>
      <c r="F1481" s="37">
        <v>25</v>
      </c>
      <c r="G1481" s="37">
        <v>0.95984183673469392</v>
      </c>
      <c r="H1481" s="37" t="s">
        <v>2276</v>
      </c>
      <c r="I1481" s="37" t="s">
        <v>2308</v>
      </c>
      <c r="J1481" s="37" t="s">
        <v>2275</v>
      </c>
      <c r="K1481" s="37">
        <v>25</v>
      </c>
    </row>
    <row r="1482" spans="1:11" x14ac:dyDescent="0.25">
      <c r="A1482" s="37" t="s">
        <v>9464</v>
      </c>
      <c r="B1482" s="37">
        <v>98</v>
      </c>
      <c r="C1482" s="37">
        <v>1</v>
      </c>
      <c r="D1482" s="37">
        <v>3</v>
      </c>
      <c r="E1482" s="37">
        <v>1082</v>
      </c>
      <c r="F1482" s="37">
        <v>10</v>
      </c>
      <c r="G1482" s="37">
        <v>0.48347653061224494</v>
      </c>
      <c r="H1482" s="37" t="s">
        <v>1272</v>
      </c>
      <c r="I1482" s="37" t="s">
        <v>2308</v>
      </c>
      <c r="J1482" s="37" t="s">
        <v>2275</v>
      </c>
      <c r="K1482" s="37">
        <v>15</v>
      </c>
    </row>
    <row r="1483" spans="1:11" x14ac:dyDescent="0.25">
      <c r="A1483" s="37" t="s">
        <v>9463</v>
      </c>
      <c r="B1483" s="37">
        <v>98</v>
      </c>
      <c r="C1483" s="37">
        <v>0</v>
      </c>
      <c r="D1483" s="37">
        <v>5</v>
      </c>
      <c r="E1483" s="37">
        <v>1108</v>
      </c>
      <c r="F1483" s="37">
        <v>22</v>
      </c>
      <c r="G1483" s="37">
        <v>0.54110000000000003</v>
      </c>
      <c r="H1483" s="37" t="s">
        <v>1256</v>
      </c>
      <c r="I1483" s="37" t="s">
        <v>2308</v>
      </c>
      <c r="J1483" s="37" t="s">
        <v>2275</v>
      </c>
      <c r="K1483" s="37">
        <v>16</v>
      </c>
    </row>
    <row r="1484" spans="1:11" x14ac:dyDescent="0.25">
      <c r="A1484" s="37" t="s">
        <v>9462</v>
      </c>
      <c r="B1484" s="37">
        <v>98</v>
      </c>
      <c r="C1484" s="37">
        <v>0</v>
      </c>
      <c r="D1484" s="37">
        <v>8</v>
      </c>
      <c r="E1484" s="37">
        <v>1677</v>
      </c>
      <c r="F1484" s="37">
        <v>50</v>
      </c>
      <c r="G1484" s="37">
        <v>0.8669020408163266</v>
      </c>
      <c r="H1484" s="37" t="s">
        <v>1221</v>
      </c>
      <c r="I1484" s="37" t="s">
        <v>2308</v>
      </c>
      <c r="J1484" s="37" t="s">
        <v>2275</v>
      </c>
      <c r="K1484" s="37">
        <v>23</v>
      </c>
    </row>
    <row r="1485" spans="1:11" x14ac:dyDescent="0.25">
      <c r="A1485" s="37" t="s">
        <v>9461</v>
      </c>
      <c r="B1485" s="37">
        <v>98</v>
      </c>
      <c r="C1485" s="37">
        <v>2</v>
      </c>
      <c r="D1485" s="37">
        <v>5</v>
      </c>
      <c r="E1485" s="37">
        <v>1707</v>
      </c>
      <c r="F1485" s="37">
        <v>39</v>
      </c>
      <c r="G1485" s="37">
        <v>0.96140000000000003</v>
      </c>
      <c r="H1485" s="37" t="s">
        <v>2299</v>
      </c>
      <c r="I1485" s="37" t="s">
        <v>2308</v>
      </c>
      <c r="J1485" s="37" t="s">
        <v>2268</v>
      </c>
      <c r="K1485" s="37">
        <v>22</v>
      </c>
    </row>
    <row r="1486" spans="1:11" x14ac:dyDescent="0.25">
      <c r="A1486" s="37" t="s">
        <v>9460</v>
      </c>
      <c r="B1486" s="37">
        <v>98</v>
      </c>
      <c r="C1486" s="37">
        <v>1</v>
      </c>
      <c r="D1486" s="37">
        <v>6</v>
      </c>
      <c r="E1486" s="37">
        <v>2043</v>
      </c>
      <c r="F1486" s="37">
        <v>17</v>
      </c>
      <c r="G1486" s="37">
        <v>0.8434336734693878</v>
      </c>
      <c r="H1486" s="37" t="s">
        <v>1266</v>
      </c>
      <c r="I1486" s="37" t="s">
        <v>2308</v>
      </c>
      <c r="J1486" s="37" t="s">
        <v>2275</v>
      </c>
      <c r="K1486" s="37">
        <v>23</v>
      </c>
    </row>
    <row r="1487" spans="1:11" x14ac:dyDescent="0.25">
      <c r="A1487" s="37" t="s">
        <v>9459</v>
      </c>
      <c r="B1487" s="37">
        <v>98</v>
      </c>
      <c r="C1487" s="37">
        <v>0</v>
      </c>
      <c r="D1487" s="37">
        <v>15</v>
      </c>
      <c r="E1487" s="37">
        <v>1842</v>
      </c>
      <c r="F1487" s="37">
        <v>42</v>
      </c>
      <c r="G1487" s="37">
        <v>1.3340571428571426</v>
      </c>
      <c r="H1487" s="37" t="s">
        <v>1250</v>
      </c>
      <c r="I1487" s="37" t="s">
        <v>2308</v>
      </c>
      <c r="J1487" s="37" t="s">
        <v>2275</v>
      </c>
      <c r="K1487" s="37">
        <v>22</v>
      </c>
    </row>
    <row r="1488" spans="1:11" x14ac:dyDescent="0.25">
      <c r="A1488" s="37" t="s">
        <v>9458</v>
      </c>
      <c r="B1488" s="37">
        <v>98</v>
      </c>
      <c r="C1488" s="37">
        <v>0</v>
      </c>
      <c r="D1488" s="37">
        <v>3</v>
      </c>
      <c r="E1488" s="37">
        <v>1422</v>
      </c>
      <c r="F1488" s="37">
        <v>35</v>
      </c>
      <c r="G1488" s="37">
        <v>0.66151020408163264</v>
      </c>
      <c r="H1488" s="37" t="s">
        <v>1227</v>
      </c>
      <c r="I1488" s="37" t="s">
        <v>2321</v>
      </c>
      <c r="J1488" s="37" t="s">
        <v>2268</v>
      </c>
      <c r="K1488" s="37">
        <v>21</v>
      </c>
    </row>
    <row r="1489" spans="1:11" x14ac:dyDescent="0.25">
      <c r="A1489" s="37" t="s">
        <v>9457</v>
      </c>
      <c r="B1489" s="37">
        <v>98</v>
      </c>
      <c r="C1489" s="37">
        <v>0</v>
      </c>
      <c r="D1489" s="37">
        <v>5</v>
      </c>
      <c r="E1489" s="37">
        <v>1112</v>
      </c>
      <c r="F1489" s="37">
        <v>33</v>
      </c>
      <c r="G1489" s="37">
        <v>0.70783061224489796</v>
      </c>
      <c r="H1489" s="37" t="s">
        <v>1232</v>
      </c>
      <c r="I1489" s="37" t="s">
        <v>2308</v>
      </c>
      <c r="J1489" s="37" t="s">
        <v>2275</v>
      </c>
      <c r="K1489" s="37">
        <v>18</v>
      </c>
    </row>
    <row r="1490" spans="1:11" x14ac:dyDescent="0.25">
      <c r="A1490" s="37" t="s">
        <v>9456</v>
      </c>
      <c r="B1490" s="37">
        <v>98</v>
      </c>
      <c r="C1490" s="37">
        <v>4</v>
      </c>
      <c r="D1490" s="37">
        <v>32</v>
      </c>
      <c r="E1490" s="37">
        <v>1862</v>
      </c>
      <c r="F1490" s="37">
        <v>66</v>
      </c>
      <c r="G1490" s="37">
        <v>2.1739438775510207</v>
      </c>
      <c r="H1490" s="37" t="s">
        <v>1232</v>
      </c>
      <c r="I1490" s="37" t="s">
        <v>2308</v>
      </c>
      <c r="J1490" s="37" t="s">
        <v>2268</v>
      </c>
      <c r="K1490" s="37">
        <v>27</v>
      </c>
    </row>
    <row r="1491" spans="1:11" x14ac:dyDescent="0.25">
      <c r="A1491" s="37" t="s">
        <v>9455</v>
      </c>
      <c r="B1491" s="37">
        <v>97</v>
      </c>
      <c r="C1491" s="37">
        <v>0</v>
      </c>
      <c r="D1491" s="37">
        <v>9</v>
      </c>
      <c r="E1491" s="37">
        <v>1891</v>
      </c>
      <c r="F1491" s="37">
        <v>36</v>
      </c>
      <c r="G1491" s="37">
        <v>0.84249278350515466</v>
      </c>
      <c r="H1491" s="37" t="s">
        <v>1219</v>
      </c>
      <c r="I1491" s="37" t="s">
        <v>2308</v>
      </c>
      <c r="J1491" s="37" t="s">
        <v>2268</v>
      </c>
      <c r="K1491" s="37">
        <v>25</v>
      </c>
    </row>
    <row r="1492" spans="1:11" x14ac:dyDescent="0.25">
      <c r="A1492" s="37" t="s">
        <v>9454</v>
      </c>
      <c r="B1492" s="37">
        <v>97</v>
      </c>
      <c r="C1492" s="37">
        <v>0</v>
      </c>
      <c r="D1492" s="37">
        <v>7</v>
      </c>
      <c r="E1492" s="37">
        <v>1569</v>
      </c>
      <c r="F1492" s="37">
        <v>36</v>
      </c>
      <c r="G1492" s="37">
        <v>0.76340309278350515</v>
      </c>
      <c r="H1492" s="37" t="s">
        <v>1219</v>
      </c>
      <c r="I1492" s="37" t="s">
        <v>2308</v>
      </c>
      <c r="J1492" s="37" t="s">
        <v>2275</v>
      </c>
      <c r="K1492" s="37">
        <v>21</v>
      </c>
    </row>
    <row r="1493" spans="1:11" x14ac:dyDescent="0.25">
      <c r="A1493" s="37" t="s">
        <v>9453</v>
      </c>
      <c r="B1493" s="37">
        <v>97</v>
      </c>
      <c r="C1493" s="37">
        <v>0</v>
      </c>
      <c r="D1493" s="37">
        <v>5</v>
      </c>
      <c r="E1493" s="37">
        <v>1754</v>
      </c>
      <c r="F1493" s="37">
        <v>57</v>
      </c>
      <c r="G1493" s="37">
        <v>0.72267835051546392</v>
      </c>
      <c r="H1493" s="37" t="s">
        <v>1231</v>
      </c>
      <c r="I1493" s="37" t="s">
        <v>2308</v>
      </c>
      <c r="J1493" s="37" t="s">
        <v>2275</v>
      </c>
      <c r="K1493" s="37">
        <v>22</v>
      </c>
    </row>
    <row r="1494" spans="1:11" x14ac:dyDescent="0.25">
      <c r="A1494" s="37" t="s">
        <v>9452</v>
      </c>
      <c r="B1494" s="37">
        <v>97</v>
      </c>
      <c r="C1494" s="37">
        <v>3</v>
      </c>
      <c r="D1494" s="37">
        <v>9</v>
      </c>
      <c r="E1494" s="37">
        <v>1254</v>
      </c>
      <c r="F1494" s="37">
        <v>37</v>
      </c>
      <c r="G1494" s="37">
        <v>1.1457855670103094</v>
      </c>
      <c r="H1494" s="37" t="s">
        <v>1232</v>
      </c>
      <c r="I1494" s="37" t="s">
        <v>2308</v>
      </c>
      <c r="J1494" s="37" t="s">
        <v>2268</v>
      </c>
      <c r="K1494" s="37">
        <v>22</v>
      </c>
    </row>
    <row r="1495" spans="1:11" x14ac:dyDescent="0.25">
      <c r="A1495" s="37" t="s">
        <v>9451</v>
      </c>
      <c r="B1495" s="37">
        <v>97</v>
      </c>
      <c r="C1495" s="37">
        <v>2</v>
      </c>
      <c r="D1495" s="37">
        <v>6</v>
      </c>
      <c r="E1495" s="37">
        <v>1325</v>
      </c>
      <c r="F1495" s="37">
        <v>43</v>
      </c>
      <c r="G1495" s="37">
        <v>1.0976814432989692</v>
      </c>
      <c r="H1495" s="37" t="s">
        <v>1232</v>
      </c>
      <c r="I1495" s="37" t="s">
        <v>2308</v>
      </c>
      <c r="J1495" s="37" t="s">
        <v>2268</v>
      </c>
      <c r="K1495" s="37">
        <v>22</v>
      </c>
    </row>
    <row r="1496" spans="1:11" x14ac:dyDescent="0.25">
      <c r="A1496" s="37" t="s">
        <v>9450</v>
      </c>
      <c r="B1496" s="37">
        <v>97</v>
      </c>
      <c r="C1496" s="37">
        <v>6</v>
      </c>
      <c r="D1496" s="37">
        <v>18</v>
      </c>
      <c r="E1496" s="37">
        <v>4281</v>
      </c>
      <c r="F1496" s="37">
        <v>21</v>
      </c>
      <c r="G1496" s="37">
        <v>1.4781731958762887</v>
      </c>
      <c r="H1496" s="37" t="s">
        <v>1219</v>
      </c>
      <c r="I1496" s="37" t="s">
        <v>2308</v>
      </c>
      <c r="J1496" s="37" t="s">
        <v>2268</v>
      </c>
      <c r="K1496" s="37">
        <v>29</v>
      </c>
    </row>
    <row r="1497" spans="1:11" x14ac:dyDescent="0.25">
      <c r="A1497" s="37" t="s">
        <v>9449</v>
      </c>
      <c r="B1497" s="37">
        <v>96</v>
      </c>
      <c r="C1497" s="37">
        <v>1</v>
      </c>
      <c r="D1497" s="37">
        <v>11</v>
      </c>
      <c r="E1497" s="37">
        <v>2050</v>
      </c>
      <c r="F1497" s="37">
        <v>40</v>
      </c>
      <c r="G1497" s="37">
        <v>0.98736770833333332</v>
      </c>
      <c r="H1497" s="37" t="s">
        <v>1226</v>
      </c>
      <c r="I1497" s="37" t="s">
        <v>2308</v>
      </c>
      <c r="J1497" s="37" t="s">
        <v>2275</v>
      </c>
      <c r="K1497" s="37">
        <v>23</v>
      </c>
    </row>
    <row r="1498" spans="1:11" x14ac:dyDescent="0.25">
      <c r="A1498" s="37" t="s">
        <v>9448</v>
      </c>
      <c r="B1498" s="37">
        <v>96</v>
      </c>
      <c r="C1498" s="37">
        <v>1</v>
      </c>
      <c r="D1498" s="37">
        <v>11</v>
      </c>
      <c r="E1498" s="37">
        <v>1901</v>
      </c>
      <c r="F1498" s="37">
        <v>32</v>
      </c>
      <c r="G1498" s="37">
        <v>1.1724895833333335</v>
      </c>
      <c r="H1498" s="37" t="s">
        <v>2456</v>
      </c>
      <c r="I1498" s="37" t="s">
        <v>2308</v>
      </c>
      <c r="J1498" s="37" t="s">
        <v>2275</v>
      </c>
      <c r="K1498" s="37">
        <v>25</v>
      </c>
    </row>
    <row r="1499" spans="1:11" x14ac:dyDescent="0.25">
      <c r="A1499" s="37" t="s">
        <v>9447</v>
      </c>
      <c r="B1499" s="37">
        <v>96</v>
      </c>
      <c r="C1499" s="37">
        <v>0</v>
      </c>
      <c r="D1499" s="37">
        <v>6</v>
      </c>
      <c r="E1499" s="37">
        <v>1773</v>
      </c>
      <c r="F1499" s="37">
        <v>27</v>
      </c>
      <c r="G1499" s="37">
        <v>0.90186041666666672</v>
      </c>
      <c r="H1499" s="37" t="s">
        <v>1266</v>
      </c>
      <c r="I1499" s="37" t="s">
        <v>2308</v>
      </c>
      <c r="J1499" s="37" t="s">
        <v>2275</v>
      </c>
      <c r="K1499" s="37">
        <v>26</v>
      </c>
    </row>
    <row r="1500" spans="1:11" x14ac:dyDescent="0.25">
      <c r="A1500" s="37" t="s">
        <v>9446</v>
      </c>
      <c r="B1500" s="37">
        <v>96</v>
      </c>
      <c r="C1500" s="37">
        <v>1</v>
      </c>
      <c r="D1500" s="37">
        <v>12</v>
      </c>
      <c r="E1500" s="37">
        <v>2325</v>
      </c>
      <c r="F1500" s="37">
        <v>30</v>
      </c>
      <c r="G1500" s="37">
        <v>1.1271302083333334</v>
      </c>
      <c r="H1500" s="37" t="s">
        <v>1256</v>
      </c>
      <c r="I1500" s="37" t="s">
        <v>2308</v>
      </c>
      <c r="J1500" s="37" t="s">
        <v>2275</v>
      </c>
      <c r="K1500" s="37">
        <v>26</v>
      </c>
    </row>
    <row r="1501" spans="1:11" x14ac:dyDescent="0.25">
      <c r="A1501" s="37" t="s">
        <v>9445</v>
      </c>
      <c r="B1501" s="37">
        <v>96</v>
      </c>
      <c r="C1501" s="37">
        <v>2</v>
      </c>
      <c r="D1501" s="37">
        <v>15</v>
      </c>
      <c r="E1501" s="37">
        <v>4220</v>
      </c>
      <c r="F1501" s="37">
        <v>31</v>
      </c>
      <c r="G1501" s="37">
        <v>1.7036479166666669</v>
      </c>
      <c r="H1501" s="37" t="s">
        <v>1219</v>
      </c>
      <c r="I1501" s="37" t="s">
        <v>2308</v>
      </c>
      <c r="J1501" s="37" t="s">
        <v>2275</v>
      </c>
      <c r="K1501" s="37">
        <v>25</v>
      </c>
    </row>
    <row r="1502" spans="1:11" x14ac:dyDescent="0.25">
      <c r="A1502" s="37" t="s">
        <v>9444</v>
      </c>
      <c r="B1502" s="37">
        <v>96</v>
      </c>
      <c r="C1502" s="37">
        <v>0</v>
      </c>
      <c r="D1502" s="37">
        <v>7</v>
      </c>
      <c r="E1502" s="37">
        <v>2010</v>
      </c>
      <c r="F1502" s="37">
        <v>31</v>
      </c>
      <c r="G1502" s="37">
        <v>0.82763333333333333</v>
      </c>
      <c r="H1502" s="37" t="s">
        <v>1219</v>
      </c>
      <c r="I1502" s="37" t="s">
        <v>2308</v>
      </c>
      <c r="J1502" s="37" t="s">
        <v>2275</v>
      </c>
      <c r="K1502" s="37">
        <v>22</v>
      </c>
    </row>
    <row r="1503" spans="1:11" x14ac:dyDescent="0.25">
      <c r="A1503" s="37" t="s">
        <v>9443</v>
      </c>
      <c r="B1503" s="37">
        <v>96</v>
      </c>
      <c r="C1503" s="37">
        <v>8</v>
      </c>
      <c r="D1503" s="37">
        <v>53</v>
      </c>
      <c r="E1503" s="37">
        <v>4996</v>
      </c>
      <c r="F1503" s="37">
        <v>55</v>
      </c>
      <c r="G1503" s="37">
        <v>4.0588677083333335</v>
      </c>
      <c r="H1503" s="37" t="s">
        <v>1264</v>
      </c>
      <c r="I1503" s="37" t="s">
        <v>2308</v>
      </c>
      <c r="J1503" s="37" t="s">
        <v>2275</v>
      </c>
      <c r="K1503" s="37">
        <v>35</v>
      </c>
    </row>
    <row r="1504" spans="1:11" x14ac:dyDescent="0.25">
      <c r="A1504" s="37" t="s">
        <v>9442</v>
      </c>
      <c r="B1504" s="37">
        <v>96</v>
      </c>
      <c r="C1504" s="37">
        <v>1</v>
      </c>
      <c r="D1504" s="37">
        <v>16</v>
      </c>
      <c r="E1504" s="37">
        <v>2081</v>
      </c>
      <c r="F1504" s="37">
        <v>37</v>
      </c>
      <c r="G1504" s="37">
        <v>1.2197791666666666</v>
      </c>
      <c r="H1504" s="37" t="s">
        <v>2299</v>
      </c>
      <c r="I1504" s="37" t="s">
        <v>2308</v>
      </c>
      <c r="J1504" s="37" t="s">
        <v>2268</v>
      </c>
      <c r="K1504" s="37">
        <v>23</v>
      </c>
    </row>
    <row r="1505" spans="1:11" x14ac:dyDescent="0.25">
      <c r="A1505" s="37" t="s">
        <v>9441</v>
      </c>
      <c r="B1505" s="37">
        <v>96</v>
      </c>
      <c r="C1505" s="37">
        <v>0</v>
      </c>
      <c r="D1505" s="37">
        <v>10</v>
      </c>
      <c r="E1505" s="37">
        <v>2277</v>
      </c>
      <c r="F1505" s="37">
        <v>27</v>
      </c>
      <c r="G1505" s="37">
        <v>0.99420312499999997</v>
      </c>
      <c r="H1505" s="37" t="s">
        <v>1240</v>
      </c>
      <c r="I1505" s="37" t="s">
        <v>2308</v>
      </c>
      <c r="J1505" s="37" t="s">
        <v>2275</v>
      </c>
      <c r="K1505" s="37">
        <v>27</v>
      </c>
    </row>
    <row r="1506" spans="1:11" x14ac:dyDescent="0.25">
      <c r="A1506" s="37" t="s">
        <v>9440</v>
      </c>
      <c r="B1506" s="37">
        <v>96</v>
      </c>
      <c r="C1506" s="37">
        <v>0</v>
      </c>
      <c r="D1506" s="37">
        <v>4</v>
      </c>
      <c r="E1506" s="37">
        <v>1255</v>
      </c>
      <c r="F1506" s="37">
        <v>43</v>
      </c>
      <c r="G1506" s="37">
        <v>0.56071458333333335</v>
      </c>
      <c r="H1506" s="37" t="s">
        <v>1219</v>
      </c>
      <c r="I1506" s="37" t="s">
        <v>2316</v>
      </c>
      <c r="J1506" s="37" t="s">
        <v>2275</v>
      </c>
      <c r="K1506" s="37">
        <v>21</v>
      </c>
    </row>
    <row r="1507" spans="1:11" x14ac:dyDescent="0.25">
      <c r="A1507" s="37" t="s">
        <v>9439</v>
      </c>
      <c r="B1507" s="37">
        <v>95</v>
      </c>
      <c r="C1507" s="37">
        <v>0</v>
      </c>
      <c r="D1507" s="37">
        <v>9</v>
      </c>
      <c r="E1507" s="37">
        <v>2035</v>
      </c>
      <c r="F1507" s="37">
        <v>60</v>
      </c>
      <c r="G1507" s="37">
        <v>0.95466315789473699</v>
      </c>
      <c r="H1507" s="37" t="s">
        <v>6242</v>
      </c>
      <c r="I1507" s="37" t="s">
        <v>2308</v>
      </c>
      <c r="J1507" s="37" t="s">
        <v>2268</v>
      </c>
      <c r="K1507" s="37">
        <v>24</v>
      </c>
    </row>
    <row r="1508" spans="1:11" x14ac:dyDescent="0.25">
      <c r="A1508" s="37" t="s">
        <v>9438</v>
      </c>
      <c r="B1508" s="37">
        <v>95</v>
      </c>
      <c r="C1508" s="37">
        <v>0</v>
      </c>
      <c r="D1508" s="37">
        <v>3</v>
      </c>
      <c r="E1508" s="37">
        <v>794</v>
      </c>
      <c r="F1508" s="37">
        <v>23</v>
      </c>
      <c r="G1508" s="37">
        <v>0.38934105263157898</v>
      </c>
      <c r="H1508" s="37" t="s">
        <v>1248</v>
      </c>
      <c r="I1508" s="37" t="s">
        <v>2308</v>
      </c>
      <c r="J1508" s="37" t="s">
        <v>2275</v>
      </c>
      <c r="K1508" s="37">
        <v>13</v>
      </c>
    </row>
    <row r="1509" spans="1:11" x14ac:dyDescent="0.25">
      <c r="A1509" s="37" t="s">
        <v>9437</v>
      </c>
      <c r="B1509" s="37">
        <v>95</v>
      </c>
      <c r="C1509" s="37">
        <v>0</v>
      </c>
      <c r="D1509" s="37">
        <v>6</v>
      </c>
      <c r="E1509" s="37">
        <v>1105</v>
      </c>
      <c r="F1509" s="37">
        <v>20</v>
      </c>
      <c r="G1509" s="37">
        <v>0.77822736842105267</v>
      </c>
      <c r="H1509" s="37" t="s">
        <v>1268</v>
      </c>
      <c r="I1509" s="37" t="s">
        <v>2308</v>
      </c>
      <c r="J1509" s="37" t="s">
        <v>2275</v>
      </c>
      <c r="K1509" s="37">
        <v>18</v>
      </c>
    </row>
    <row r="1510" spans="1:11" x14ac:dyDescent="0.25">
      <c r="A1510" s="37" t="s">
        <v>9436</v>
      </c>
      <c r="B1510" s="37">
        <v>95</v>
      </c>
      <c r="C1510" s="37">
        <v>0</v>
      </c>
      <c r="D1510" s="37">
        <v>7</v>
      </c>
      <c r="E1510" s="37">
        <v>1726</v>
      </c>
      <c r="F1510" s="37">
        <v>27</v>
      </c>
      <c r="G1510" s="37">
        <v>0.99651684210526315</v>
      </c>
      <c r="H1510" s="37" t="s">
        <v>1223</v>
      </c>
      <c r="I1510" s="37" t="s">
        <v>2308</v>
      </c>
      <c r="J1510" s="37" t="s">
        <v>2275</v>
      </c>
      <c r="K1510" s="37">
        <v>22</v>
      </c>
    </row>
    <row r="1511" spans="1:11" x14ac:dyDescent="0.25">
      <c r="A1511" s="37" t="s">
        <v>9435</v>
      </c>
      <c r="B1511" s="37">
        <v>95</v>
      </c>
      <c r="C1511" s="37">
        <v>0</v>
      </c>
      <c r="D1511" s="37">
        <v>6</v>
      </c>
      <c r="E1511" s="37">
        <v>1494</v>
      </c>
      <c r="F1511" s="37">
        <v>32</v>
      </c>
      <c r="G1511" s="37">
        <v>0.86519578947368425</v>
      </c>
      <c r="H1511" s="37" t="s">
        <v>1218</v>
      </c>
      <c r="I1511" s="37" t="s">
        <v>2308</v>
      </c>
      <c r="J1511" s="37" t="s">
        <v>2275</v>
      </c>
      <c r="K1511" s="37">
        <v>22</v>
      </c>
    </row>
    <row r="1512" spans="1:11" x14ac:dyDescent="0.25">
      <c r="A1512" s="37" t="s">
        <v>9434</v>
      </c>
      <c r="B1512" s="37">
        <v>95</v>
      </c>
      <c r="C1512" s="37">
        <v>0</v>
      </c>
      <c r="D1512" s="37">
        <v>4</v>
      </c>
      <c r="E1512" s="37">
        <v>1698</v>
      </c>
      <c r="F1512" s="37">
        <v>27</v>
      </c>
      <c r="G1512" s="37">
        <v>0.68667578947368424</v>
      </c>
      <c r="H1512" s="37" t="s">
        <v>1266</v>
      </c>
      <c r="I1512" s="37" t="s">
        <v>2308</v>
      </c>
      <c r="J1512" s="37" t="s">
        <v>2275</v>
      </c>
      <c r="K1512" s="37">
        <v>19</v>
      </c>
    </row>
    <row r="1513" spans="1:11" x14ac:dyDescent="0.25">
      <c r="A1513" s="37" t="s">
        <v>9433</v>
      </c>
      <c r="B1513" s="37">
        <v>94</v>
      </c>
      <c r="C1513" s="37">
        <v>0</v>
      </c>
      <c r="D1513" s="37">
        <v>4</v>
      </c>
      <c r="E1513" s="37">
        <v>1246</v>
      </c>
      <c r="F1513" s="37">
        <v>29</v>
      </c>
      <c r="G1513" s="37">
        <v>0.55224148936170214</v>
      </c>
      <c r="H1513" s="37" t="s">
        <v>1241</v>
      </c>
      <c r="I1513" s="37" t="s">
        <v>2308</v>
      </c>
      <c r="J1513" s="37" t="s">
        <v>2275</v>
      </c>
      <c r="K1513" s="37">
        <v>17</v>
      </c>
    </row>
    <row r="1514" spans="1:11" x14ac:dyDescent="0.25">
      <c r="A1514" s="37" t="s">
        <v>9432</v>
      </c>
      <c r="B1514" s="37">
        <v>94</v>
      </c>
      <c r="C1514" s="37">
        <v>2</v>
      </c>
      <c r="D1514" s="37">
        <v>21</v>
      </c>
      <c r="E1514" s="37">
        <v>2348</v>
      </c>
      <c r="F1514" s="37">
        <v>27</v>
      </c>
      <c r="G1514" s="37">
        <v>1.5992255319148936</v>
      </c>
      <c r="H1514" s="37" t="s">
        <v>1264</v>
      </c>
      <c r="I1514" s="37" t="s">
        <v>2308</v>
      </c>
      <c r="J1514" s="37" t="s">
        <v>2275</v>
      </c>
      <c r="K1514" s="37">
        <v>26</v>
      </c>
    </row>
    <row r="1515" spans="1:11" x14ac:dyDescent="0.25">
      <c r="A1515" s="37" t="s">
        <v>9431</v>
      </c>
      <c r="B1515" s="37">
        <v>94</v>
      </c>
      <c r="C1515" s="37">
        <v>0</v>
      </c>
      <c r="D1515" s="37">
        <v>2</v>
      </c>
      <c r="E1515" s="37">
        <v>1092</v>
      </c>
      <c r="F1515" s="37">
        <v>23</v>
      </c>
      <c r="G1515" s="37">
        <v>0.49238191489361705</v>
      </c>
      <c r="H1515" s="37" t="s">
        <v>2337</v>
      </c>
      <c r="I1515" s="37" t="s">
        <v>3729</v>
      </c>
      <c r="J1515" s="37" t="s">
        <v>2275</v>
      </c>
      <c r="K1515" s="37">
        <v>20</v>
      </c>
    </row>
    <row r="1516" spans="1:11" x14ac:dyDescent="0.25">
      <c r="A1516" s="37" t="s">
        <v>9430</v>
      </c>
      <c r="B1516" s="37">
        <v>94</v>
      </c>
      <c r="C1516" s="37">
        <v>2</v>
      </c>
      <c r="D1516" s="37">
        <v>17</v>
      </c>
      <c r="E1516" s="37">
        <v>1696</v>
      </c>
      <c r="F1516" s="37">
        <v>44</v>
      </c>
      <c r="G1516" s="37">
        <v>1.4032</v>
      </c>
      <c r="H1516" s="37" t="s">
        <v>1232</v>
      </c>
      <c r="I1516" s="37" t="s">
        <v>2308</v>
      </c>
      <c r="J1516" s="37" t="s">
        <v>2268</v>
      </c>
      <c r="K1516" s="37">
        <v>23</v>
      </c>
    </row>
    <row r="1517" spans="1:11" x14ac:dyDescent="0.25">
      <c r="A1517" s="37" t="s">
        <v>9429</v>
      </c>
      <c r="B1517" s="37">
        <v>93</v>
      </c>
      <c r="C1517" s="37">
        <v>0</v>
      </c>
      <c r="D1517" s="37">
        <v>8</v>
      </c>
      <c r="E1517" s="37">
        <v>2044</v>
      </c>
      <c r="F1517" s="37">
        <v>36</v>
      </c>
      <c r="G1517" s="37">
        <v>0.86123333333333341</v>
      </c>
      <c r="H1517" s="37" t="s">
        <v>1219</v>
      </c>
      <c r="I1517" s="37" t="s">
        <v>2308</v>
      </c>
      <c r="J1517" s="37" t="s">
        <v>2275</v>
      </c>
      <c r="K1517" s="37">
        <v>26</v>
      </c>
    </row>
    <row r="1518" spans="1:11" x14ac:dyDescent="0.25">
      <c r="A1518" s="37" t="s">
        <v>9428</v>
      </c>
      <c r="B1518" s="37">
        <v>93</v>
      </c>
      <c r="C1518" s="37">
        <v>1</v>
      </c>
      <c r="D1518" s="37">
        <v>8</v>
      </c>
      <c r="E1518" s="37">
        <v>1692</v>
      </c>
      <c r="F1518" s="37">
        <v>23</v>
      </c>
      <c r="G1518" s="37">
        <v>1.1014537634408603</v>
      </c>
      <c r="H1518" s="37" t="s">
        <v>1266</v>
      </c>
      <c r="I1518" s="37" t="s">
        <v>2308</v>
      </c>
      <c r="J1518" s="37" t="s">
        <v>2275</v>
      </c>
      <c r="K1518" s="37">
        <v>23</v>
      </c>
    </row>
    <row r="1519" spans="1:11" x14ac:dyDescent="0.25">
      <c r="A1519" s="37" t="s">
        <v>9427</v>
      </c>
      <c r="B1519" s="37">
        <v>93</v>
      </c>
      <c r="C1519" s="37">
        <v>1</v>
      </c>
      <c r="D1519" s="37">
        <v>5</v>
      </c>
      <c r="E1519" s="37">
        <v>1565</v>
      </c>
      <c r="F1519" s="37">
        <v>27</v>
      </c>
      <c r="G1519" s="37">
        <v>0.82996559139784953</v>
      </c>
      <c r="H1519" s="37" t="s">
        <v>1253</v>
      </c>
      <c r="I1519" s="37" t="s">
        <v>2308</v>
      </c>
      <c r="J1519" s="37" t="s">
        <v>2275</v>
      </c>
      <c r="K1519" s="37">
        <v>19</v>
      </c>
    </row>
    <row r="1520" spans="1:11" x14ac:dyDescent="0.25">
      <c r="A1520" s="37" t="s">
        <v>9426</v>
      </c>
      <c r="B1520" s="37">
        <v>93</v>
      </c>
      <c r="C1520" s="37">
        <v>4</v>
      </c>
      <c r="D1520" s="37">
        <v>12</v>
      </c>
      <c r="E1520" s="37">
        <v>1947</v>
      </c>
      <c r="F1520" s="37">
        <v>18</v>
      </c>
      <c r="G1520" s="37">
        <v>1.3036612903225808</v>
      </c>
      <c r="H1520" s="37" t="s">
        <v>1256</v>
      </c>
      <c r="I1520" s="37" t="s">
        <v>2308</v>
      </c>
      <c r="J1520" s="37" t="s">
        <v>2275</v>
      </c>
      <c r="K1520" s="37">
        <v>21</v>
      </c>
    </row>
    <row r="1521" spans="1:11" x14ac:dyDescent="0.25">
      <c r="A1521" s="37" t="s">
        <v>9425</v>
      </c>
      <c r="B1521" s="37">
        <v>93</v>
      </c>
      <c r="C1521" s="37">
        <v>5</v>
      </c>
      <c r="D1521" s="37">
        <v>19</v>
      </c>
      <c r="E1521" s="37">
        <v>2771</v>
      </c>
      <c r="F1521" s="37">
        <v>45</v>
      </c>
      <c r="G1521" s="37">
        <v>2.0874000000000001</v>
      </c>
      <c r="H1521" s="37" t="s">
        <v>1232</v>
      </c>
      <c r="I1521" s="37" t="s">
        <v>2308</v>
      </c>
      <c r="J1521" s="37" t="s">
        <v>2275</v>
      </c>
      <c r="K1521" s="37">
        <v>28</v>
      </c>
    </row>
    <row r="1522" spans="1:11" x14ac:dyDescent="0.25">
      <c r="A1522" s="37" t="s">
        <v>9424</v>
      </c>
      <c r="B1522" s="37">
        <v>92</v>
      </c>
      <c r="C1522" s="37">
        <v>1</v>
      </c>
      <c r="D1522" s="37">
        <v>16</v>
      </c>
      <c r="E1522" s="37">
        <v>3382</v>
      </c>
      <c r="F1522" s="37">
        <v>49</v>
      </c>
      <c r="G1522" s="37">
        <v>1.4800369565217395</v>
      </c>
      <c r="H1522" s="37" t="s">
        <v>1219</v>
      </c>
      <c r="I1522" s="37" t="s">
        <v>2308</v>
      </c>
      <c r="J1522" s="37" t="s">
        <v>2275</v>
      </c>
      <c r="K1522" s="37">
        <v>31</v>
      </c>
    </row>
    <row r="1523" spans="1:11" x14ac:dyDescent="0.25">
      <c r="A1523" s="37" t="s">
        <v>9423</v>
      </c>
      <c r="B1523" s="37">
        <v>92</v>
      </c>
      <c r="C1523" s="37">
        <v>2</v>
      </c>
      <c r="D1523" s="37">
        <v>8</v>
      </c>
      <c r="E1523" s="37">
        <v>1505</v>
      </c>
      <c r="F1523" s="37">
        <v>22</v>
      </c>
      <c r="G1523" s="37">
        <v>1.0223608695652175</v>
      </c>
      <c r="H1523" s="37" t="s">
        <v>1256</v>
      </c>
      <c r="I1523" s="37" t="s">
        <v>2308</v>
      </c>
      <c r="J1523" s="37" t="s">
        <v>2275</v>
      </c>
      <c r="K1523" s="37">
        <v>19</v>
      </c>
    </row>
    <row r="1524" spans="1:11" x14ac:dyDescent="0.25">
      <c r="A1524" s="37" t="s">
        <v>9422</v>
      </c>
      <c r="B1524" s="37">
        <v>92</v>
      </c>
      <c r="C1524" s="37">
        <v>0</v>
      </c>
      <c r="D1524" s="37">
        <v>4</v>
      </c>
      <c r="E1524" s="37">
        <v>843</v>
      </c>
      <c r="F1524" s="37">
        <v>12</v>
      </c>
      <c r="G1524" s="37">
        <v>0.43328804347826094</v>
      </c>
      <c r="H1524" s="37" t="s">
        <v>1257</v>
      </c>
      <c r="I1524" s="37" t="s">
        <v>2308</v>
      </c>
      <c r="J1524" s="37" t="s">
        <v>2275</v>
      </c>
      <c r="K1524" s="37">
        <v>14</v>
      </c>
    </row>
    <row r="1525" spans="1:11" x14ac:dyDescent="0.25">
      <c r="A1525" s="37" t="s">
        <v>9421</v>
      </c>
      <c r="B1525" s="37">
        <v>92</v>
      </c>
      <c r="C1525" s="37">
        <v>0</v>
      </c>
      <c r="D1525" s="37">
        <v>5</v>
      </c>
      <c r="E1525" s="37">
        <v>1398</v>
      </c>
      <c r="F1525" s="37">
        <v>28</v>
      </c>
      <c r="G1525" s="37">
        <v>0.8615815217391305</v>
      </c>
      <c r="H1525" s="37" t="s">
        <v>1266</v>
      </c>
      <c r="I1525" s="37" t="s">
        <v>2308</v>
      </c>
      <c r="J1525" s="37" t="s">
        <v>2275</v>
      </c>
      <c r="K1525" s="37">
        <v>19</v>
      </c>
    </row>
    <row r="1526" spans="1:11" x14ac:dyDescent="0.25">
      <c r="A1526" s="37" t="s">
        <v>9420</v>
      </c>
      <c r="B1526" s="37">
        <v>92</v>
      </c>
      <c r="C1526" s="37">
        <v>0</v>
      </c>
      <c r="D1526" s="37">
        <v>3</v>
      </c>
      <c r="E1526" s="37">
        <v>1041</v>
      </c>
      <c r="F1526" s="37">
        <v>11</v>
      </c>
      <c r="G1526" s="37">
        <v>0.50542065217391308</v>
      </c>
      <c r="H1526" s="37" t="s">
        <v>1248</v>
      </c>
      <c r="I1526" s="37" t="s">
        <v>2308</v>
      </c>
      <c r="J1526" s="37" t="s">
        <v>2268</v>
      </c>
      <c r="K1526" s="37">
        <v>16</v>
      </c>
    </row>
    <row r="1527" spans="1:11" x14ac:dyDescent="0.25">
      <c r="A1527" s="37" t="s">
        <v>9419</v>
      </c>
      <c r="B1527" s="37">
        <v>92</v>
      </c>
      <c r="C1527" s="37">
        <v>1</v>
      </c>
      <c r="D1527" s="37">
        <v>9</v>
      </c>
      <c r="E1527" s="37">
        <v>2100</v>
      </c>
      <c r="F1527" s="37">
        <v>19</v>
      </c>
      <c r="G1527" s="37">
        <v>1.1425402173913044</v>
      </c>
      <c r="H1527" s="37" t="s">
        <v>1264</v>
      </c>
      <c r="I1527" s="37" t="s">
        <v>2308</v>
      </c>
      <c r="J1527" s="37" t="s">
        <v>2275</v>
      </c>
      <c r="K1527" s="37">
        <v>23</v>
      </c>
    </row>
    <row r="1528" spans="1:11" x14ac:dyDescent="0.25">
      <c r="A1528" s="37" t="s">
        <v>9418</v>
      </c>
      <c r="B1528" s="37">
        <v>92</v>
      </c>
      <c r="C1528" s="37">
        <v>0</v>
      </c>
      <c r="D1528" s="37">
        <v>3</v>
      </c>
      <c r="E1528" s="37">
        <v>1324</v>
      </c>
      <c r="F1528" s="37">
        <v>29</v>
      </c>
      <c r="G1528" s="37">
        <v>0.67738804347826087</v>
      </c>
      <c r="H1528" s="37" t="s">
        <v>1256</v>
      </c>
      <c r="I1528" s="37" t="s">
        <v>2308</v>
      </c>
      <c r="J1528" s="37" t="s">
        <v>2275</v>
      </c>
      <c r="K1528" s="37">
        <v>20</v>
      </c>
    </row>
    <row r="1529" spans="1:11" x14ac:dyDescent="0.25">
      <c r="A1529" s="37" t="s">
        <v>9417</v>
      </c>
      <c r="B1529" s="37">
        <v>92</v>
      </c>
      <c r="C1529" s="37">
        <v>2</v>
      </c>
      <c r="D1529" s="37">
        <v>7</v>
      </c>
      <c r="E1529" s="37">
        <v>1254</v>
      </c>
      <c r="F1529" s="37">
        <v>15</v>
      </c>
      <c r="G1529" s="37">
        <v>1.0539152173913044</v>
      </c>
      <c r="H1529" s="37" t="s">
        <v>1270</v>
      </c>
      <c r="I1529" s="37" t="s">
        <v>2308</v>
      </c>
      <c r="J1529" s="37" t="s">
        <v>2268</v>
      </c>
      <c r="K1529" s="37">
        <v>19</v>
      </c>
    </row>
    <row r="1530" spans="1:11" x14ac:dyDescent="0.25">
      <c r="A1530" s="37" t="s">
        <v>9416</v>
      </c>
      <c r="B1530" s="37">
        <v>92</v>
      </c>
      <c r="C1530" s="37">
        <v>0</v>
      </c>
      <c r="D1530" s="37">
        <v>15</v>
      </c>
      <c r="E1530" s="37">
        <v>1520</v>
      </c>
      <c r="F1530" s="37">
        <v>27</v>
      </c>
      <c r="G1530" s="37">
        <v>1.2176652173913043</v>
      </c>
      <c r="H1530" s="37" t="s">
        <v>1245</v>
      </c>
      <c r="I1530" s="37" t="s">
        <v>2308</v>
      </c>
      <c r="J1530" s="37" t="s">
        <v>2275</v>
      </c>
      <c r="K1530" s="37">
        <v>20</v>
      </c>
    </row>
    <row r="1531" spans="1:11" x14ac:dyDescent="0.25">
      <c r="A1531" s="37" t="s">
        <v>9415</v>
      </c>
      <c r="B1531" s="37">
        <v>92</v>
      </c>
      <c r="C1531" s="37">
        <v>2</v>
      </c>
      <c r="D1531" s="37">
        <v>5</v>
      </c>
      <c r="E1531" s="37">
        <v>2556</v>
      </c>
      <c r="F1531" s="37">
        <v>61</v>
      </c>
      <c r="G1531" s="37">
        <v>1.2632271739130436</v>
      </c>
      <c r="H1531" s="37" t="s">
        <v>1219</v>
      </c>
      <c r="I1531" s="37" t="s">
        <v>2316</v>
      </c>
      <c r="J1531" s="37" t="s">
        <v>2275</v>
      </c>
      <c r="K1531" s="37">
        <v>27</v>
      </c>
    </row>
    <row r="1532" spans="1:11" x14ac:dyDescent="0.25">
      <c r="A1532" s="37" t="s">
        <v>9414</v>
      </c>
      <c r="B1532" s="37">
        <v>92</v>
      </c>
      <c r="C1532" s="37">
        <v>0</v>
      </c>
      <c r="D1532" s="37">
        <v>6</v>
      </c>
      <c r="E1532" s="37">
        <v>1603</v>
      </c>
      <c r="F1532" s="37">
        <v>29</v>
      </c>
      <c r="G1532" s="37">
        <v>0.81785108695652176</v>
      </c>
      <c r="H1532" s="37" t="s">
        <v>1219</v>
      </c>
      <c r="I1532" s="37" t="s">
        <v>2308</v>
      </c>
      <c r="J1532" s="37" t="s">
        <v>2268</v>
      </c>
      <c r="K1532" s="37">
        <v>24</v>
      </c>
    </row>
    <row r="1533" spans="1:11" x14ac:dyDescent="0.25">
      <c r="A1533" s="37" t="s">
        <v>9413</v>
      </c>
      <c r="B1533" s="37">
        <v>92</v>
      </c>
      <c r="C1533" s="37">
        <v>1</v>
      </c>
      <c r="D1533" s="37">
        <v>9</v>
      </c>
      <c r="E1533" s="37">
        <v>1803</v>
      </c>
      <c r="F1533" s="37">
        <v>23</v>
      </c>
      <c r="G1533" s="37">
        <v>0.87748369565217399</v>
      </c>
      <c r="H1533" s="37" t="s">
        <v>1239</v>
      </c>
      <c r="I1533" s="37" t="s">
        <v>2308</v>
      </c>
      <c r="J1533" s="37" t="s">
        <v>2275</v>
      </c>
      <c r="K1533" s="37">
        <v>22</v>
      </c>
    </row>
    <row r="1534" spans="1:11" x14ac:dyDescent="0.25">
      <c r="A1534" s="37" t="s">
        <v>9412</v>
      </c>
      <c r="B1534" s="37">
        <v>92</v>
      </c>
      <c r="C1534" s="37">
        <v>2</v>
      </c>
      <c r="D1534" s="37">
        <v>10</v>
      </c>
      <c r="E1534" s="37">
        <v>2290</v>
      </c>
      <c r="F1534" s="37">
        <v>42</v>
      </c>
      <c r="G1534" s="37">
        <v>1.3082771739130437</v>
      </c>
      <c r="H1534" s="37" t="s">
        <v>1224</v>
      </c>
      <c r="I1534" s="37" t="s">
        <v>2308</v>
      </c>
      <c r="J1534" s="37" t="s">
        <v>2275</v>
      </c>
      <c r="K1534" s="37">
        <v>22</v>
      </c>
    </row>
    <row r="1535" spans="1:11" x14ac:dyDescent="0.25">
      <c r="A1535" s="37" t="s">
        <v>9411</v>
      </c>
      <c r="B1535" s="37">
        <v>92</v>
      </c>
      <c r="C1535" s="37">
        <v>0</v>
      </c>
      <c r="D1535" s="37">
        <v>3</v>
      </c>
      <c r="E1535" s="37">
        <v>1126</v>
      </c>
      <c r="F1535" s="37">
        <v>28</v>
      </c>
      <c r="G1535" s="37">
        <v>0.56416956521739137</v>
      </c>
      <c r="H1535" s="37" t="s">
        <v>2318</v>
      </c>
      <c r="I1535" s="37" t="s">
        <v>2308</v>
      </c>
      <c r="J1535" s="37" t="s">
        <v>2275</v>
      </c>
      <c r="K1535" s="37">
        <v>18</v>
      </c>
    </row>
    <row r="1536" spans="1:11" x14ac:dyDescent="0.25">
      <c r="A1536" s="37" t="s">
        <v>9410</v>
      </c>
      <c r="B1536" s="37">
        <v>91</v>
      </c>
      <c r="C1536" s="37">
        <v>1</v>
      </c>
      <c r="D1536" s="37">
        <v>5</v>
      </c>
      <c r="E1536" s="37">
        <v>1439</v>
      </c>
      <c r="F1536" s="37">
        <v>18</v>
      </c>
      <c r="G1536" s="37">
        <v>0.59019120879120879</v>
      </c>
      <c r="H1536" s="37" t="s">
        <v>1220</v>
      </c>
      <c r="I1536" s="37" t="s">
        <v>2308</v>
      </c>
      <c r="J1536" s="37" t="s">
        <v>2275</v>
      </c>
      <c r="K1536" s="37">
        <v>15</v>
      </c>
    </row>
    <row r="1537" spans="1:11" x14ac:dyDescent="0.25">
      <c r="A1537" s="37" t="s">
        <v>9409</v>
      </c>
      <c r="B1537" s="37">
        <v>91</v>
      </c>
      <c r="C1537" s="37">
        <v>0</v>
      </c>
      <c r="D1537" s="37">
        <v>3</v>
      </c>
      <c r="E1537" s="37">
        <v>809</v>
      </c>
      <c r="F1537" s="37">
        <v>15</v>
      </c>
      <c r="G1537" s="37">
        <v>0.46280000000000004</v>
      </c>
      <c r="H1537" s="37" t="s">
        <v>1269</v>
      </c>
      <c r="I1537" s="37" t="s">
        <v>2308</v>
      </c>
      <c r="J1537" s="37" t="s">
        <v>2275</v>
      </c>
      <c r="K1537" s="37">
        <v>15</v>
      </c>
    </row>
    <row r="1538" spans="1:11" x14ac:dyDescent="0.25">
      <c r="A1538" s="37" t="s">
        <v>9408</v>
      </c>
      <c r="B1538" s="37">
        <v>91</v>
      </c>
      <c r="C1538" s="37">
        <v>0</v>
      </c>
      <c r="D1538" s="37">
        <v>5</v>
      </c>
      <c r="E1538" s="37">
        <v>1885</v>
      </c>
      <c r="F1538" s="37">
        <v>30</v>
      </c>
      <c r="G1538" s="37">
        <v>0.84697802197802197</v>
      </c>
      <c r="H1538" s="37" t="s">
        <v>1245</v>
      </c>
      <c r="I1538" s="37" t="s">
        <v>2308</v>
      </c>
      <c r="J1538" s="37" t="s">
        <v>2275</v>
      </c>
      <c r="K1538" s="37">
        <v>24</v>
      </c>
    </row>
    <row r="1539" spans="1:11" x14ac:dyDescent="0.25">
      <c r="A1539" s="37" t="s">
        <v>9407</v>
      </c>
      <c r="B1539" s="37">
        <v>91</v>
      </c>
      <c r="C1539" s="37">
        <v>0</v>
      </c>
      <c r="D1539" s="37">
        <v>2</v>
      </c>
      <c r="E1539" s="37">
        <v>1891</v>
      </c>
      <c r="F1539" s="37">
        <v>48</v>
      </c>
      <c r="G1539" s="37">
        <v>0.6557637362637363</v>
      </c>
      <c r="H1539" s="37" t="s">
        <v>1219</v>
      </c>
      <c r="I1539" s="37" t="s">
        <v>2269</v>
      </c>
      <c r="J1539" s="37" t="s">
        <v>2275</v>
      </c>
      <c r="K1539" s="37">
        <v>21</v>
      </c>
    </row>
    <row r="1540" spans="1:11" x14ac:dyDescent="0.25">
      <c r="A1540" s="37" t="s">
        <v>9406</v>
      </c>
      <c r="B1540" s="37">
        <v>91</v>
      </c>
      <c r="C1540" s="37">
        <v>0</v>
      </c>
      <c r="D1540" s="37">
        <v>0</v>
      </c>
      <c r="E1540" s="37">
        <v>666</v>
      </c>
      <c r="F1540" s="37">
        <v>20</v>
      </c>
      <c r="G1540" s="37">
        <v>0.36422637362637367</v>
      </c>
      <c r="H1540" s="37" t="s">
        <v>1240</v>
      </c>
      <c r="I1540" s="37" t="s">
        <v>2308</v>
      </c>
      <c r="J1540" s="37" t="s">
        <v>2275</v>
      </c>
      <c r="K1540" s="37">
        <v>15</v>
      </c>
    </row>
    <row r="1541" spans="1:11" x14ac:dyDescent="0.25">
      <c r="A1541" s="37" t="s">
        <v>9405</v>
      </c>
      <c r="B1541" s="37">
        <v>91</v>
      </c>
      <c r="C1541" s="37">
        <v>2</v>
      </c>
      <c r="D1541" s="37">
        <v>13</v>
      </c>
      <c r="E1541" s="37">
        <v>2395</v>
      </c>
      <c r="F1541" s="37">
        <v>40</v>
      </c>
      <c r="G1541" s="37">
        <v>1.3814505494505496</v>
      </c>
      <c r="H1541" s="37" t="s">
        <v>1221</v>
      </c>
      <c r="I1541" s="37" t="s">
        <v>2308</v>
      </c>
      <c r="J1541" s="37" t="s">
        <v>2275</v>
      </c>
      <c r="K1541" s="37">
        <v>25</v>
      </c>
    </row>
    <row r="1542" spans="1:11" x14ac:dyDescent="0.25">
      <c r="A1542" s="37" t="s">
        <v>9404</v>
      </c>
      <c r="B1542" s="37">
        <v>91</v>
      </c>
      <c r="C1542" s="37">
        <v>0</v>
      </c>
      <c r="D1542" s="37">
        <v>0</v>
      </c>
      <c r="E1542" s="37">
        <v>612</v>
      </c>
      <c r="F1542" s="37">
        <v>13</v>
      </c>
      <c r="G1542" s="37">
        <v>0.27503736263736267</v>
      </c>
      <c r="H1542" s="37" t="s">
        <v>1237</v>
      </c>
      <c r="I1542" s="37" t="s">
        <v>2308</v>
      </c>
      <c r="J1542" s="37" t="s">
        <v>2268</v>
      </c>
      <c r="K1542" s="37">
        <v>13</v>
      </c>
    </row>
    <row r="1543" spans="1:11" x14ac:dyDescent="0.25">
      <c r="A1543" s="37" t="s">
        <v>9403</v>
      </c>
      <c r="B1543" s="37">
        <v>90</v>
      </c>
      <c r="C1543" s="37">
        <v>1</v>
      </c>
      <c r="D1543" s="37">
        <v>7</v>
      </c>
      <c r="E1543" s="37">
        <v>1630</v>
      </c>
      <c r="F1543" s="37">
        <v>35</v>
      </c>
      <c r="G1543" s="37">
        <v>0.79988555555555552</v>
      </c>
      <c r="H1543" s="37" t="s">
        <v>1219</v>
      </c>
      <c r="I1543" s="37" t="s">
        <v>2308</v>
      </c>
      <c r="J1543" s="37" t="s">
        <v>2275</v>
      </c>
      <c r="K1543" s="37">
        <v>21</v>
      </c>
    </row>
    <row r="1544" spans="1:11" x14ac:dyDescent="0.25">
      <c r="A1544" s="37" t="s">
        <v>9402</v>
      </c>
      <c r="B1544" s="37">
        <v>90</v>
      </c>
      <c r="C1544" s="37">
        <v>2</v>
      </c>
      <c r="D1544" s="37">
        <v>9</v>
      </c>
      <c r="E1544" s="37">
        <v>1155</v>
      </c>
      <c r="F1544" s="37">
        <v>30</v>
      </c>
      <c r="G1544" s="37">
        <v>1.1137788888888891</v>
      </c>
      <c r="H1544" s="37" t="s">
        <v>1232</v>
      </c>
      <c r="I1544" s="37" t="s">
        <v>2308</v>
      </c>
      <c r="J1544" s="37" t="s">
        <v>2275</v>
      </c>
      <c r="K1544" s="37">
        <v>19</v>
      </c>
    </row>
    <row r="1545" spans="1:11" x14ac:dyDescent="0.25">
      <c r="A1545" s="37" t="s">
        <v>9401</v>
      </c>
      <c r="B1545" s="37">
        <v>90</v>
      </c>
      <c r="C1545" s="37">
        <v>0</v>
      </c>
      <c r="D1545" s="37">
        <v>2</v>
      </c>
      <c r="E1545" s="37">
        <v>1449</v>
      </c>
      <c r="F1545" s="37">
        <v>31</v>
      </c>
      <c r="G1545" s="37">
        <v>0.87247444444444444</v>
      </c>
      <c r="H1545" s="37" t="s">
        <v>1223</v>
      </c>
      <c r="I1545" s="37" t="s">
        <v>2308</v>
      </c>
      <c r="J1545" s="37" t="s">
        <v>2275</v>
      </c>
      <c r="K1545" s="37">
        <v>23</v>
      </c>
    </row>
    <row r="1546" spans="1:11" x14ac:dyDescent="0.25">
      <c r="A1546" s="37" t="s">
        <v>9400</v>
      </c>
      <c r="B1546" s="37">
        <v>90</v>
      </c>
      <c r="C1546" s="37">
        <v>2</v>
      </c>
      <c r="D1546" s="37">
        <v>13</v>
      </c>
      <c r="E1546" s="37">
        <v>2176</v>
      </c>
      <c r="F1546" s="37">
        <v>41</v>
      </c>
      <c r="G1546" s="37">
        <v>1.5249200000000003</v>
      </c>
      <c r="H1546" s="37" t="s">
        <v>1258</v>
      </c>
      <c r="I1546" s="37" t="s">
        <v>2405</v>
      </c>
      <c r="J1546" s="37" t="s">
        <v>2275</v>
      </c>
      <c r="K1546" s="37">
        <v>19</v>
      </c>
    </row>
    <row r="1547" spans="1:11" x14ac:dyDescent="0.25">
      <c r="A1547" s="37" t="s">
        <v>9399</v>
      </c>
      <c r="B1547" s="37">
        <v>90</v>
      </c>
      <c r="C1547" s="37">
        <v>0</v>
      </c>
      <c r="D1547" s="37">
        <v>7</v>
      </c>
      <c r="E1547" s="37">
        <v>2121</v>
      </c>
      <c r="F1547" s="37">
        <v>40</v>
      </c>
      <c r="G1547" s="37">
        <v>0.94693000000000005</v>
      </c>
      <c r="H1547" s="37" t="s">
        <v>1229</v>
      </c>
      <c r="I1547" s="37" t="s">
        <v>2269</v>
      </c>
      <c r="J1547" s="37" t="s">
        <v>2275</v>
      </c>
      <c r="K1547" s="37">
        <v>27</v>
      </c>
    </row>
    <row r="1548" spans="1:11" x14ac:dyDescent="0.25">
      <c r="A1548" s="37" t="s">
        <v>9398</v>
      </c>
      <c r="B1548" s="37">
        <v>90</v>
      </c>
      <c r="C1548" s="37">
        <v>0</v>
      </c>
      <c r="D1548" s="37">
        <v>4</v>
      </c>
      <c r="E1548" s="37">
        <v>1282</v>
      </c>
      <c r="F1548" s="37">
        <v>22</v>
      </c>
      <c r="G1548" s="37">
        <v>0.60967444444444441</v>
      </c>
      <c r="H1548" s="37" t="s">
        <v>1219</v>
      </c>
      <c r="I1548" s="37" t="s">
        <v>2308</v>
      </c>
      <c r="J1548" s="37" t="s">
        <v>2268</v>
      </c>
      <c r="K1548" s="37">
        <v>19</v>
      </c>
    </row>
    <row r="1549" spans="1:11" x14ac:dyDescent="0.25">
      <c r="A1549" s="37" t="s">
        <v>9397</v>
      </c>
      <c r="B1549" s="37">
        <v>89</v>
      </c>
      <c r="C1549" s="37">
        <v>0</v>
      </c>
      <c r="D1549" s="37">
        <v>7</v>
      </c>
      <c r="E1549" s="37">
        <v>1732</v>
      </c>
      <c r="F1549" s="37">
        <v>20</v>
      </c>
      <c r="G1549" s="37">
        <v>0.69879325842696627</v>
      </c>
      <c r="H1549" s="37" t="s">
        <v>1219</v>
      </c>
      <c r="I1549" s="37" t="s">
        <v>2308</v>
      </c>
      <c r="J1549" s="37" t="s">
        <v>2275</v>
      </c>
      <c r="K1549" s="37">
        <v>20</v>
      </c>
    </row>
    <row r="1550" spans="1:11" x14ac:dyDescent="0.25">
      <c r="A1550" s="37" t="s">
        <v>9396</v>
      </c>
      <c r="B1550" s="37">
        <v>89</v>
      </c>
      <c r="C1550" s="37">
        <v>0</v>
      </c>
      <c r="D1550" s="37">
        <v>5</v>
      </c>
      <c r="E1550" s="37">
        <v>1262</v>
      </c>
      <c r="F1550" s="37">
        <v>34</v>
      </c>
      <c r="G1550" s="37">
        <v>0.73534943820224719</v>
      </c>
      <c r="H1550" s="37" t="s">
        <v>2276</v>
      </c>
      <c r="I1550" s="37" t="s">
        <v>2308</v>
      </c>
      <c r="J1550" s="37" t="s">
        <v>2275</v>
      </c>
      <c r="K1550" s="37">
        <v>16</v>
      </c>
    </row>
    <row r="1551" spans="1:11" x14ac:dyDescent="0.25">
      <c r="A1551" s="37" t="s">
        <v>9395</v>
      </c>
      <c r="B1551" s="37">
        <v>89</v>
      </c>
      <c r="C1551" s="37">
        <v>0</v>
      </c>
      <c r="D1551" s="37">
        <v>12</v>
      </c>
      <c r="E1551" s="37">
        <v>1816</v>
      </c>
      <c r="F1551" s="37">
        <v>11</v>
      </c>
      <c r="G1551" s="37">
        <v>0.86209213483146074</v>
      </c>
      <c r="H1551" s="37" t="s">
        <v>1271</v>
      </c>
      <c r="I1551" s="37" t="s">
        <v>2308</v>
      </c>
      <c r="J1551" s="37" t="s">
        <v>2275</v>
      </c>
      <c r="K1551" s="37">
        <v>20</v>
      </c>
    </row>
    <row r="1552" spans="1:11" x14ac:dyDescent="0.25">
      <c r="A1552" s="37" t="s">
        <v>9394</v>
      </c>
      <c r="B1552" s="37">
        <v>89</v>
      </c>
      <c r="C1552" s="37">
        <v>0</v>
      </c>
      <c r="D1552" s="37">
        <v>8</v>
      </c>
      <c r="E1552" s="37">
        <v>2368</v>
      </c>
      <c r="F1552" s="37">
        <v>29</v>
      </c>
      <c r="G1552" s="37">
        <v>0.99895393258426979</v>
      </c>
      <c r="H1552" s="37" t="s">
        <v>1220</v>
      </c>
      <c r="I1552" s="37" t="s">
        <v>2308</v>
      </c>
      <c r="J1552" s="37" t="s">
        <v>2268</v>
      </c>
      <c r="K1552" s="37">
        <v>25</v>
      </c>
    </row>
    <row r="1553" spans="1:11" x14ac:dyDescent="0.25">
      <c r="A1553" s="37" t="s">
        <v>9393</v>
      </c>
      <c r="B1553" s="37">
        <v>89</v>
      </c>
      <c r="C1553" s="37">
        <v>1</v>
      </c>
      <c r="D1553" s="37">
        <v>7</v>
      </c>
      <c r="E1553" s="37">
        <v>2191</v>
      </c>
      <c r="F1553" s="37">
        <v>53</v>
      </c>
      <c r="G1553" s="37">
        <v>0.8825011235955057</v>
      </c>
      <c r="H1553" s="37" t="s">
        <v>1219</v>
      </c>
      <c r="I1553" s="37" t="s">
        <v>2316</v>
      </c>
      <c r="J1553" s="37" t="s">
        <v>2268</v>
      </c>
      <c r="K1553" s="37">
        <v>22</v>
      </c>
    </row>
    <row r="1554" spans="1:11" x14ac:dyDescent="0.25">
      <c r="A1554" s="37" t="s">
        <v>9392</v>
      </c>
      <c r="B1554" s="37">
        <v>89</v>
      </c>
      <c r="C1554" s="37">
        <v>0</v>
      </c>
      <c r="D1554" s="37">
        <v>8</v>
      </c>
      <c r="E1554" s="37">
        <v>1136</v>
      </c>
      <c r="F1554" s="37">
        <v>33</v>
      </c>
      <c r="G1554" s="37">
        <v>0.77926516853932593</v>
      </c>
      <c r="H1554" s="37" t="s">
        <v>1219</v>
      </c>
      <c r="I1554" s="37" t="s">
        <v>2308</v>
      </c>
      <c r="J1554" s="37" t="s">
        <v>2268</v>
      </c>
      <c r="K1554" s="37">
        <v>19</v>
      </c>
    </row>
    <row r="1555" spans="1:11" x14ac:dyDescent="0.25">
      <c r="A1555" s="37" t="s">
        <v>9391</v>
      </c>
      <c r="B1555" s="37">
        <v>89</v>
      </c>
      <c r="C1555" s="37">
        <v>0</v>
      </c>
      <c r="D1555" s="37">
        <v>3</v>
      </c>
      <c r="E1555" s="37">
        <v>933</v>
      </c>
      <c r="F1555" s="37">
        <v>30</v>
      </c>
      <c r="G1555" s="37">
        <v>0.52021685393258432</v>
      </c>
      <c r="H1555" s="37" t="s">
        <v>1241</v>
      </c>
      <c r="I1555" s="37" t="s">
        <v>2308</v>
      </c>
      <c r="J1555" s="37" t="s">
        <v>2275</v>
      </c>
      <c r="K1555" s="37">
        <v>18</v>
      </c>
    </row>
    <row r="1556" spans="1:11" x14ac:dyDescent="0.25">
      <c r="A1556" s="37" t="s">
        <v>9390</v>
      </c>
      <c r="B1556" s="37">
        <v>88</v>
      </c>
      <c r="C1556" s="37">
        <v>0</v>
      </c>
      <c r="D1556" s="37">
        <v>8</v>
      </c>
      <c r="E1556" s="37">
        <v>1967</v>
      </c>
      <c r="F1556" s="37">
        <v>27</v>
      </c>
      <c r="G1556" s="37">
        <v>0.98237954545454553</v>
      </c>
      <c r="H1556" s="37" t="s">
        <v>1219</v>
      </c>
      <c r="I1556" s="37" t="s">
        <v>2308</v>
      </c>
      <c r="J1556" s="37" t="s">
        <v>2268</v>
      </c>
      <c r="K1556" s="37">
        <v>23</v>
      </c>
    </row>
    <row r="1557" spans="1:11" x14ac:dyDescent="0.25">
      <c r="A1557" s="37" t="s">
        <v>9389</v>
      </c>
      <c r="B1557" s="37">
        <v>88</v>
      </c>
      <c r="C1557" s="37">
        <v>5</v>
      </c>
      <c r="D1557" s="37">
        <v>15</v>
      </c>
      <c r="E1557" s="37">
        <v>2234</v>
      </c>
      <c r="F1557" s="37">
        <v>30</v>
      </c>
      <c r="G1557" s="37">
        <v>1.401327272727273</v>
      </c>
      <c r="H1557" s="37" t="s">
        <v>1219</v>
      </c>
      <c r="I1557" s="37" t="s">
        <v>2308</v>
      </c>
      <c r="J1557" s="37" t="s">
        <v>2268</v>
      </c>
      <c r="K1557" s="37">
        <v>22</v>
      </c>
    </row>
    <row r="1558" spans="1:11" x14ac:dyDescent="0.25">
      <c r="A1558" s="37" t="s">
        <v>9388</v>
      </c>
      <c r="B1558" s="37">
        <v>88</v>
      </c>
      <c r="C1558" s="37">
        <v>0</v>
      </c>
      <c r="D1558" s="37">
        <v>2</v>
      </c>
      <c r="E1558" s="37">
        <v>971</v>
      </c>
      <c r="F1558" s="37">
        <v>21</v>
      </c>
      <c r="G1558" s="37">
        <v>0.59399886363636367</v>
      </c>
      <c r="H1558" s="37" t="s">
        <v>1262</v>
      </c>
      <c r="I1558" s="37" t="s">
        <v>2308</v>
      </c>
      <c r="J1558" s="37" t="s">
        <v>2275</v>
      </c>
      <c r="K1558" s="37">
        <v>18</v>
      </c>
    </row>
    <row r="1559" spans="1:11" x14ac:dyDescent="0.25">
      <c r="A1559" s="37" t="s">
        <v>9387</v>
      </c>
      <c r="B1559" s="37">
        <v>88</v>
      </c>
      <c r="C1559" s="37">
        <v>1</v>
      </c>
      <c r="D1559" s="37">
        <v>18</v>
      </c>
      <c r="E1559" s="37">
        <v>2454</v>
      </c>
      <c r="F1559" s="37">
        <v>31</v>
      </c>
      <c r="G1559" s="37">
        <v>1.7513090909090907</v>
      </c>
      <c r="H1559" s="37" t="s">
        <v>1246</v>
      </c>
      <c r="I1559" s="37" t="s">
        <v>2308</v>
      </c>
      <c r="J1559" s="37" t="s">
        <v>2275</v>
      </c>
      <c r="K1559" s="37">
        <v>25</v>
      </c>
    </row>
    <row r="1560" spans="1:11" x14ac:dyDescent="0.25">
      <c r="A1560" s="37" t="s">
        <v>9386</v>
      </c>
      <c r="B1560" s="37">
        <v>88</v>
      </c>
      <c r="C1560" s="37">
        <v>0</v>
      </c>
      <c r="D1560" s="37">
        <v>5</v>
      </c>
      <c r="E1560" s="37">
        <v>1907</v>
      </c>
      <c r="F1560" s="37">
        <v>20</v>
      </c>
      <c r="G1560" s="37">
        <v>0.76213409090909101</v>
      </c>
      <c r="H1560" s="37" t="s">
        <v>1231</v>
      </c>
      <c r="I1560" s="37" t="s">
        <v>2308</v>
      </c>
      <c r="J1560" s="37" t="s">
        <v>2275</v>
      </c>
      <c r="K1560" s="37">
        <v>25</v>
      </c>
    </row>
    <row r="1561" spans="1:11" x14ac:dyDescent="0.25">
      <c r="A1561" s="37" t="s">
        <v>9385</v>
      </c>
      <c r="B1561" s="37">
        <v>88</v>
      </c>
      <c r="C1561" s="37">
        <v>0</v>
      </c>
      <c r="D1561" s="37">
        <v>2</v>
      </c>
      <c r="E1561" s="37">
        <v>824</v>
      </c>
      <c r="F1561" s="37">
        <v>9</v>
      </c>
      <c r="G1561" s="37">
        <v>0.41644431818181821</v>
      </c>
      <c r="H1561" s="37" t="s">
        <v>5660</v>
      </c>
      <c r="I1561" s="37" t="s">
        <v>2308</v>
      </c>
      <c r="J1561" s="37" t="s">
        <v>2275</v>
      </c>
      <c r="K1561" s="37">
        <v>15</v>
      </c>
    </row>
    <row r="1562" spans="1:11" x14ac:dyDescent="0.25">
      <c r="A1562" s="37" t="s">
        <v>9384</v>
      </c>
      <c r="B1562" s="37">
        <v>88</v>
      </c>
      <c r="C1562" s="37">
        <v>1</v>
      </c>
      <c r="D1562" s="37">
        <v>6</v>
      </c>
      <c r="E1562" s="37">
        <v>1870</v>
      </c>
      <c r="F1562" s="37">
        <v>36</v>
      </c>
      <c r="G1562" s="37">
        <v>0.8759647727272728</v>
      </c>
      <c r="H1562" s="37" t="s">
        <v>1219</v>
      </c>
      <c r="I1562" s="37" t="s">
        <v>2316</v>
      </c>
      <c r="J1562" s="37" t="s">
        <v>2268</v>
      </c>
      <c r="K1562" s="37">
        <v>19</v>
      </c>
    </row>
    <row r="1563" spans="1:11" x14ac:dyDescent="0.25">
      <c r="A1563" s="37" t="s">
        <v>9383</v>
      </c>
      <c r="B1563" s="37">
        <v>88</v>
      </c>
      <c r="C1563" s="37">
        <v>2</v>
      </c>
      <c r="D1563" s="37">
        <v>6</v>
      </c>
      <c r="E1563" s="37">
        <v>3106</v>
      </c>
      <c r="F1563" s="37">
        <v>21</v>
      </c>
      <c r="G1563" s="37">
        <v>1.3130761363636365</v>
      </c>
      <c r="H1563" s="37" t="s">
        <v>1242</v>
      </c>
      <c r="I1563" s="37" t="s">
        <v>2405</v>
      </c>
      <c r="J1563" s="37" t="s">
        <v>2268</v>
      </c>
      <c r="K1563" s="37">
        <v>21</v>
      </c>
    </row>
    <row r="1564" spans="1:11" x14ac:dyDescent="0.25">
      <c r="A1564" s="37" t="s">
        <v>9382</v>
      </c>
      <c r="B1564" s="37">
        <v>87</v>
      </c>
      <c r="C1564" s="37">
        <v>0</v>
      </c>
      <c r="D1564" s="37">
        <v>6</v>
      </c>
      <c r="E1564" s="37">
        <v>1426</v>
      </c>
      <c r="F1564" s="37">
        <v>29</v>
      </c>
      <c r="G1564" s="37">
        <v>0.85904137931034474</v>
      </c>
      <c r="H1564" s="37" t="s">
        <v>1219</v>
      </c>
      <c r="I1564" s="37" t="s">
        <v>2308</v>
      </c>
      <c r="J1564" s="37" t="s">
        <v>2275</v>
      </c>
      <c r="K1564" s="37">
        <v>19</v>
      </c>
    </row>
    <row r="1565" spans="1:11" x14ac:dyDescent="0.25">
      <c r="A1565" s="37" t="s">
        <v>9381</v>
      </c>
      <c r="B1565" s="37">
        <v>87</v>
      </c>
      <c r="C1565" s="37">
        <v>0</v>
      </c>
      <c r="D1565" s="37">
        <v>2</v>
      </c>
      <c r="E1565" s="37">
        <v>1313</v>
      </c>
      <c r="F1565" s="37">
        <v>12</v>
      </c>
      <c r="G1565" s="37">
        <v>0.61069540229885066</v>
      </c>
      <c r="H1565" s="37" t="s">
        <v>1220</v>
      </c>
      <c r="I1565" s="37" t="s">
        <v>2308</v>
      </c>
      <c r="J1565" s="37" t="s">
        <v>2275</v>
      </c>
      <c r="K1565" s="37">
        <v>21</v>
      </c>
    </row>
    <row r="1566" spans="1:11" x14ac:dyDescent="0.25">
      <c r="A1566" s="37" t="s">
        <v>9380</v>
      </c>
      <c r="B1566" s="37">
        <v>87</v>
      </c>
      <c r="C1566" s="37">
        <v>0</v>
      </c>
      <c r="D1566" s="37">
        <v>7</v>
      </c>
      <c r="E1566" s="37">
        <v>1818</v>
      </c>
      <c r="F1566" s="37">
        <v>21</v>
      </c>
      <c r="G1566" s="37">
        <v>0.94130229885057481</v>
      </c>
      <c r="H1566" s="37" t="s">
        <v>1256</v>
      </c>
      <c r="I1566" s="37" t="s">
        <v>2308</v>
      </c>
      <c r="J1566" s="37" t="s">
        <v>2275</v>
      </c>
      <c r="K1566" s="37">
        <v>23</v>
      </c>
    </row>
    <row r="1567" spans="1:11" x14ac:dyDescent="0.25">
      <c r="A1567" s="37" t="s">
        <v>9379</v>
      </c>
      <c r="B1567" s="37">
        <v>87</v>
      </c>
      <c r="C1567" s="37">
        <v>1</v>
      </c>
      <c r="D1567" s="37">
        <v>5</v>
      </c>
      <c r="E1567" s="37">
        <v>1335</v>
      </c>
      <c r="F1567" s="37">
        <v>24</v>
      </c>
      <c r="G1567" s="37">
        <v>0.65461839080459772</v>
      </c>
      <c r="H1567" s="37" t="s">
        <v>1245</v>
      </c>
      <c r="I1567" s="37" t="s">
        <v>2308</v>
      </c>
      <c r="J1567" s="37" t="s">
        <v>2268</v>
      </c>
      <c r="K1567" s="37">
        <v>19</v>
      </c>
    </row>
    <row r="1568" spans="1:11" x14ac:dyDescent="0.25">
      <c r="A1568" s="37" t="s">
        <v>9378</v>
      </c>
      <c r="B1568" s="37">
        <v>87</v>
      </c>
      <c r="C1568" s="37">
        <v>1</v>
      </c>
      <c r="D1568" s="37">
        <v>4</v>
      </c>
      <c r="E1568" s="37">
        <v>1213</v>
      </c>
      <c r="F1568" s="37">
        <v>22</v>
      </c>
      <c r="G1568" s="37">
        <v>0.69121724137931029</v>
      </c>
      <c r="H1568" s="37" t="s">
        <v>1220</v>
      </c>
      <c r="I1568" s="37" t="s">
        <v>2308</v>
      </c>
      <c r="J1568" s="37" t="s">
        <v>2275</v>
      </c>
      <c r="K1568" s="37">
        <v>15</v>
      </c>
    </row>
    <row r="1569" spans="1:11" x14ac:dyDescent="0.25">
      <c r="A1569" s="37" t="s">
        <v>9377</v>
      </c>
      <c r="B1569" s="37">
        <v>87</v>
      </c>
      <c r="C1569" s="37">
        <v>1</v>
      </c>
      <c r="D1569" s="37">
        <v>12</v>
      </c>
      <c r="E1569" s="37">
        <v>1415</v>
      </c>
      <c r="F1569" s="37">
        <v>23</v>
      </c>
      <c r="G1569" s="37">
        <v>1.148083908045977</v>
      </c>
      <c r="H1569" s="37" t="s">
        <v>2927</v>
      </c>
      <c r="I1569" s="37" t="s">
        <v>2316</v>
      </c>
      <c r="J1569" s="37" t="s">
        <v>2275</v>
      </c>
      <c r="K1569" s="37">
        <v>20</v>
      </c>
    </row>
    <row r="1570" spans="1:11" x14ac:dyDescent="0.25">
      <c r="A1570" s="37" t="s">
        <v>9376</v>
      </c>
      <c r="B1570" s="37">
        <v>87</v>
      </c>
      <c r="C1570" s="37">
        <v>1</v>
      </c>
      <c r="D1570" s="37">
        <v>9</v>
      </c>
      <c r="E1570" s="37">
        <v>2709</v>
      </c>
      <c r="F1570" s="37">
        <v>46</v>
      </c>
      <c r="G1570" s="37">
        <v>1.1190896551724137</v>
      </c>
      <c r="H1570" s="37" t="s">
        <v>1224</v>
      </c>
      <c r="I1570" s="37" t="s">
        <v>2405</v>
      </c>
      <c r="J1570" s="37" t="s">
        <v>2275</v>
      </c>
      <c r="K1570" s="37">
        <v>29</v>
      </c>
    </row>
    <row r="1571" spans="1:11" x14ac:dyDescent="0.25">
      <c r="A1571" s="37" t="s">
        <v>9375</v>
      </c>
      <c r="B1571" s="37">
        <v>87</v>
      </c>
      <c r="C1571" s="37">
        <v>3</v>
      </c>
      <c r="D1571" s="37">
        <v>12</v>
      </c>
      <c r="E1571" s="37">
        <v>3527</v>
      </c>
      <c r="F1571" s="37">
        <v>27</v>
      </c>
      <c r="G1571" s="37">
        <v>1.743186206896552</v>
      </c>
      <c r="H1571" s="37" t="s">
        <v>1251</v>
      </c>
      <c r="I1571" s="37" t="s">
        <v>2321</v>
      </c>
      <c r="J1571" s="37" t="s">
        <v>2268</v>
      </c>
      <c r="K1571" s="37">
        <v>24</v>
      </c>
    </row>
    <row r="1572" spans="1:11" x14ac:dyDescent="0.25">
      <c r="A1572" s="37" t="s">
        <v>9374</v>
      </c>
      <c r="B1572" s="37">
        <v>87</v>
      </c>
      <c r="C1572" s="37">
        <v>0</v>
      </c>
      <c r="D1572" s="37">
        <v>1</v>
      </c>
      <c r="E1572" s="37">
        <v>883</v>
      </c>
      <c r="F1572" s="37">
        <v>27</v>
      </c>
      <c r="G1572" s="37">
        <v>0.46536781609195405</v>
      </c>
      <c r="H1572" s="37" t="s">
        <v>2318</v>
      </c>
      <c r="I1572" s="37" t="s">
        <v>2308</v>
      </c>
      <c r="J1572" s="37" t="s">
        <v>2268</v>
      </c>
      <c r="K1572" s="37">
        <v>18</v>
      </c>
    </row>
    <row r="1573" spans="1:11" x14ac:dyDescent="0.25">
      <c r="A1573" s="37" t="s">
        <v>9373</v>
      </c>
      <c r="B1573" s="37">
        <v>87</v>
      </c>
      <c r="C1573" s="37">
        <v>2</v>
      </c>
      <c r="D1573" s="37">
        <v>18</v>
      </c>
      <c r="E1573" s="37">
        <v>3499</v>
      </c>
      <c r="F1573" s="37">
        <v>52</v>
      </c>
      <c r="G1573" s="37">
        <v>1.6877839080459773</v>
      </c>
      <c r="H1573" s="37" t="s">
        <v>1222</v>
      </c>
      <c r="I1573" s="37" t="s">
        <v>2308</v>
      </c>
      <c r="J1573" s="37" t="s">
        <v>2268</v>
      </c>
      <c r="K1573" s="37">
        <v>34</v>
      </c>
    </row>
    <row r="1574" spans="1:11" x14ac:dyDescent="0.25">
      <c r="A1574" s="37" t="s">
        <v>9372</v>
      </c>
      <c r="B1574" s="37">
        <v>86</v>
      </c>
      <c r="C1574" s="37">
        <v>0</v>
      </c>
      <c r="D1574" s="37">
        <v>7</v>
      </c>
      <c r="E1574" s="37">
        <v>1402</v>
      </c>
      <c r="F1574" s="37">
        <v>28</v>
      </c>
      <c r="G1574" s="37">
        <v>0.8307500000000001</v>
      </c>
      <c r="H1574" s="37" t="s">
        <v>1219</v>
      </c>
      <c r="I1574" s="37" t="s">
        <v>2308</v>
      </c>
      <c r="J1574" s="37" t="s">
        <v>2275</v>
      </c>
      <c r="K1574" s="37">
        <v>19</v>
      </c>
    </row>
    <row r="1575" spans="1:11" x14ac:dyDescent="0.25">
      <c r="A1575" s="37" t="s">
        <v>9371</v>
      </c>
      <c r="B1575" s="37">
        <v>86</v>
      </c>
      <c r="C1575" s="37">
        <v>0</v>
      </c>
      <c r="D1575" s="37">
        <v>1</v>
      </c>
      <c r="E1575" s="37">
        <v>881</v>
      </c>
      <c r="F1575" s="37">
        <v>15</v>
      </c>
      <c r="G1575" s="37">
        <v>0.40993372093023256</v>
      </c>
      <c r="H1575" s="37" t="s">
        <v>1248</v>
      </c>
      <c r="I1575" s="37" t="s">
        <v>2308</v>
      </c>
      <c r="J1575" s="37" t="s">
        <v>2275</v>
      </c>
      <c r="K1575" s="37">
        <v>16</v>
      </c>
    </row>
    <row r="1576" spans="1:11" x14ac:dyDescent="0.25">
      <c r="A1576" s="37" t="s">
        <v>9370</v>
      </c>
      <c r="B1576" s="37">
        <v>86</v>
      </c>
      <c r="C1576" s="37">
        <v>1</v>
      </c>
      <c r="D1576" s="37">
        <v>13</v>
      </c>
      <c r="E1576" s="37">
        <v>1751</v>
      </c>
      <c r="F1576" s="37">
        <v>33</v>
      </c>
      <c r="G1576" s="37">
        <v>1.2677325581395349</v>
      </c>
      <c r="H1576" s="37" t="s">
        <v>2299</v>
      </c>
      <c r="I1576" s="37" t="s">
        <v>3729</v>
      </c>
      <c r="J1576" s="37" t="s">
        <v>2275</v>
      </c>
      <c r="K1576" s="37">
        <v>23</v>
      </c>
    </row>
    <row r="1577" spans="1:11" x14ac:dyDescent="0.25">
      <c r="A1577" s="37" t="s">
        <v>9369</v>
      </c>
      <c r="B1577" s="37">
        <v>86</v>
      </c>
      <c r="C1577" s="37">
        <v>0</v>
      </c>
      <c r="D1577" s="37">
        <v>4</v>
      </c>
      <c r="E1577" s="37">
        <v>1373</v>
      </c>
      <c r="F1577" s="37">
        <v>26</v>
      </c>
      <c r="G1577" s="37">
        <v>0.70322906976744193</v>
      </c>
      <c r="H1577" s="37" t="s">
        <v>1224</v>
      </c>
      <c r="I1577" s="37" t="s">
        <v>2308</v>
      </c>
      <c r="J1577" s="37" t="s">
        <v>2275</v>
      </c>
      <c r="K1577" s="37">
        <v>20</v>
      </c>
    </row>
    <row r="1578" spans="1:11" x14ac:dyDescent="0.25">
      <c r="A1578" s="37" t="s">
        <v>9368</v>
      </c>
      <c r="B1578" s="37">
        <v>86</v>
      </c>
      <c r="C1578" s="37">
        <v>4</v>
      </c>
      <c r="D1578" s="37">
        <v>15</v>
      </c>
      <c r="E1578" s="37">
        <v>2163</v>
      </c>
      <c r="F1578" s="37">
        <v>38</v>
      </c>
      <c r="G1578" s="37">
        <v>1.6618732558139535</v>
      </c>
      <c r="H1578" s="37" t="s">
        <v>1245</v>
      </c>
      <c r="I1578" s="37" t="s">
        <v>2308</v>
      </c>
      <c r="J1578" s="37" t="s">
        <v>2275</v>
      </c>
      <c r="K1578" s="37">
        <v>22</v>
      </c>
    </row>
    <row r="1579" spans="1:11" x14ac:dyDescent="0.25">
      <c r="A1579" s="37" t="s">
        <v>9367</v>
      </c>
      <c r="B1579" s="37">
        <v>86</v>
      </c>
      <c r="C1579" s="37">
        <v>0</v>
      </c>
      <c r="D1579" s="37">
        <v>3</v>
      </c>
      <c r="E1579" s="37">
        <v>1289</v>
      </c>
      <c r="F1579" s="37">
        <v>20</v>
      </c>
      <c r="G1579" s="37">
        <v>0.61407209302325583</v>
      </c>
      <c r="H1579" s="37" t="s">
        <v>1219</v>
      </c>
      <c r="I1579" s="37" t="s">
        <v>2308</v>
      </c>
      <c r="J1579" s="37" t="s">
        <v>2268</v>
      </c>
      <c r="K1579" s="37">
        <v>21</v>
      </c>
    </row>
    <row r="1580" spans="1:11" x14ac:dyDescent="0.25">
      <c r="A1580" s="37" t="s">
        <v>9366</v>
      </c>
      <c r="B1580" s="37">
        <v>86</v>
      </c>
      <c r="C1580" s="37">
        <v>0</v>
      </c>
      <c r="D1580" s="37">
        <v>3</v>
      </c>
      <c r="E1580" s="37">
        <v>1367</v>
      </c>
      <c r="F1580" s="37">
        <v>33</v>
      </c>
      <c r="G1580" s="37">
        <v>0.67559302325581394</v>
      </c>
      <c r="H1580" s="37" t="s">
        <v>1222</v>
      </c>
      <c r="I1580" s="37" t="s">
        <v>2308</v>
      </c>
      <c r="J1580" s="37" t="s">
        <v>2275</v>
      </c>
      <c r="K1580" s="37">
        <v>21</v>
      </c>
    </row>
    <row r="1581" spans="1:11" x14ac:dyDescent="0.25">
      <c r="A1581" s="37" t="s">
        <v>9365</v>
      </c>
      <c r="B1581" s="37">
        <v>86</v>
      </c>
      <c r="C1581" s="37">
        <v>0</v>
      </c>
      <c r="D1581" s="37">
        <v>4</v>
      </c>
      <c r="E1581" s="37">
        <v>961</v>
      </c>
      <c r="F1581" s="37">
        <v>21</v>
      </c>
      <c r="G1581" s="37">
        <v>0.58567093023255812</v>
      </c>
      <c r="H1581" s="37" t="s">
        <v>1256</v>
      </c>
      <c r="I1581" s="37" t="s">
        <v>2308</v>
      </c>
      <c r="J1581" s="37" t="s">
        <v>2268</v>
      </c>
      <c r="K1581" s="37">
        <v>15</v>
      </c>
    </row>
    <row r="1582" spans="1:11" x14ac:dyDescent="0.25">
      <c r="A1582" s="37" t="s">
        <v>9364</v>
      </c>
      <c r="B1582" s="37">
        <v>86</v>
      </c>
      <c r="C1582" s="37">
        <v>1</v>
      </c>
      <c r="D1582" s="37">
        <v>25</v>
      </c>
      <c r="E1582" s="37">
        <v>2071</v>
      </c>
      <c r="F1582" s="37">
        <v>24</v>
      </c>
      <c r="G1582" s="37">
        <v>1.6576918604651163</v>
      </c>
      <c r="H1582" s="37" t="s">
        <v>1246</v>
      </c>
      <c r="I1582" s="37" t="s">
        <v>2308</v>
      </c>
      <c r="J1582" s="37" t="s">
        <v>2268</v>
      </c>
      <c r="K1582" s="37">
        <v>29</v>
      </c>
    </row>
    <row r="1583" spans="1:11" x14ac:dyDescent="0.25">
      <c r="A1583" s="37" t="s">
        <v>9363</v>
      </c>
      <c r="B1583" s="37">
        <v>86</v>
      </c>
      <c r="C1583" s="37">
        <v>3</v>
      </c>
      <c r="D1583" s="37">
        <v>20</v>
      </c>
      <c r="E1583" s="37">
        <v>2744</v>
      </c>
      <c r="F1583" s="37">
        <v>29</v>
      </c>
      <c r="G1583" s="37">
        <v>1.757839534883721</v>
      </c>
      <c r="H1583" s="37" t="s">
        <v>1246</v>
      </c>
      <c r="I1583" s="37" t="s">
        <v>2308</v>
      </c>
      <c r="J1583" s="37" t="s">
        <v>2275</v>
      </c>
      <c r="K1583" s="37">
        <v>26</v>
      </c>
    </row>
    <row r="1584" spans="1:11" x14ac:dyDescent="0.25">
      <c r="A1584" s="37" t="s">
        <v>9362</v>
      </c>
      <c r="B1584" s="37">
        <v>86</v>
      </c>
      <c r="C1584" s="37">
        <v>0</v>
      </c>
      <c r="D1584" s="37">
        <v>6</v>
      </c>
      <c r="E1584" s="37">
        <v>1216</v>
      </c>
      <c r="F1584" s="37">
        <v>20</v>
      </c>
      <c r="G1584" s="37">
        <v>0.74708139534883733</v>
      </c>
      <c r="H1584" s="37" t="s">
        <v>1245</v>
      </c>
      <c r="I1584" s="37" t="s">
        <v>2308</v>
      </c>
      <c r="J1584" s="37" t="s">
        <v>2275</v>
      </c>
      <c r="K1584" s="37">
        <v>21</v>
      </c>
    </row>
    <row r="1585" spans="1:11" x14ac:dyDescent="0.25">
      <c r="A1585" s="37" t="s">
        <v>9361</v>
      </c>
      <c r="B1585" s="37">
        <v>85</v>
      </c>
      <c r="C1585" s="37">
        <v>1</v>
      </c>
      <c r="D1585" s="37">
        <v>9</v>
      </c>
      <c r="E1585" s="37">
        <v>1950</v>
      </c>
      <c r="F1585" s="37">
        <v>31</v>
      </c>
      <c r="G1585" s="37">
        <v>0.95350941176470583</v>
      </c>
      <c r="H1585" s="37" t="s">
        <v>1219</v>
      </c>
      <c r="I1585" s="37" t="s">
        <v>2308</v>
      </c>
      <c r="J1585" s="37" t="s">
        <v>2275</v>
      </c>
      <c r="K1585" s="37">
        <v>20</v>
      </c>
    </row>
    <row r="1586" spans="1:11" x14ac:dyDescent="0.25">
      <c r="A1586" s="37" t="s">
        <v>9360</v>
      </c>
      <c r="B1586" s="37">
        <v>85</v>
      </c>
      <c r="C1586" s="37">
        <v>0</v>
      </c>
      <c r="D1586" s="37">
        <v>0</v>
      </c>
      <c r="E1586" s="37">
        <v>609</v>
      </c>
      <c r="F1586" s="37">
        <v>21</v>
      </c>
      <c r="G1586" s="37">
        <v>0.38119647058823536</v>
      </c>
      <c r="H1586" s="37" t="s">
        <v>1257</v>
      </c>
      <c r="I1586" s="37" t="s">
        <v>2308</v>
      </c>
      <c r="J1586" s="37" t="s">
        <v>2275</v>
      </c>
      <c r="K1586" s="37">
        <v>15</v>
      </c>
    </row>
    <row r="1587" spans="1:11" x14ac:dyDescent="0.25">
      <c r="A1587" s="37" t="s">
        <v>9359</v>
      </c>
      <c r="B1587" s="37">
        <v>85</v>
      </c>
      <c r="C1587" s="37">
        <v>11</v>
      </c>
      <c r="D1587" s="37">
        <v>31</v>
      </c>
      <c r="E1587" s="37">
        <v>3382</v>
      </c>
      <c r="F1587" s="37">
        <v>50</v>
      </c>
      <c r="G1587" s="37">
        <v>3.228351764705883</v>
      </c>
      <c r="H1587" s="37" t="s">
        <v>1248</v>
      </c>
      <c r="I1587" s="37" t="s">
        <v>2308</v>
      </c>
      <c r="J1587" s="37" t="s">
        <v>2275</v>
      </c>
      <c r="K1587" s="37">
        <v>28</v>
      </c>
    </row>
    <row r="1588" spans="1:11" x14ac:dyDescent="0.25">
      <c r="A1588" s="37" t="s">
        <v>9358</v>
      </c>
      <c r="B1588" s="37">
        <v>85</v>
      </c>
      <c r="C1588" s="37">
        <v>1</v>
      </c>
      <c r="D1588" s="37">
        <v>9</v>
      </c>
      <c r="E1588" s="37">
        <v>1945</v>
      </c>
      <c r="F1588" s="37">
        <v>36</v>
      </c>
      <c r="G1588" s="37">
        <v>1.3042458823529413</v>
      </c>
      <c r="H1588" s="37" t="s">
        <v>1268</v>
      </c>
      <c r="I1588" s="37" t="s">
        <v>2308</v>
      </c>
      <c r="J1588" s="37" t="s">
        <v>2275</v>
      </c>
      <c r="K1588" s="37">
        <v>25</v>
      </c>
    </row>
    <row r="1589" spans="1:11" x14ac:dyDescent="0.25">
      <c r="A1589" s="37" t="s">
        <v>9357</v>
      </c>
      <c r="B1589" s="37">
        <v>85</v>
      </c>
      <c r="C1589" s="37">
        <v>0</v>
      </c>
      <c r="D1589" s="37">
        <v>9</v>
      </c>
      <c r="E1589" s="37">
        <v>1333</v>
      </c>
      <c r="F1589" s="37">
        <v>30</v>
      </c>
      <c r="G1589" s="37">
        <v>0.86512823529411764</v>
      </c>
      <c r="H1589" s="37" t="s">
        <v>1222</v>
      </c>
      <c r="I1589" s="37" t="s">
        <v>2308</v>
      </c>
      <c r="J1589" s="37" t="s">
        <v>2275</v>
      </c>
      <c r="K1589" s="37">
        <v>20</v>
      </c>
    </row>
    <row r="1590" spans="1:11" x14ac:dyDescent="0.25">
      <c r="A1590" s="37" t="s">
        <v>9356</v>
      </c>
      <c r="B1590" s="37">
        <v>85</v>
      </c>
      <c r="C1590" s="37">
        <v>0</v>
      </c>
      <c r="D1590" s="37">
        <v>4</v>
      </c>
      <c r="E1590" s="37">
        <v>851</v>
      </c>
      <c r="F1590" s="37">
        <v>26</v>
      </c>
      <c r="G1590" s="37">
        <v>0.65067058823529411</v>
      </c>
      <c r="H1590" s="37" t="s">
        <v>3492</v>
      </c>
      <c r="I1590" s="37" t="s">
        <v>2308</v>
      </c>
      <c r="J1590" s="37" t="s">
        <v>2275</v>
      </c>
      <c r="K1590" s="37">
        <v>16</v>
      </c>
    </row>
    <row r="1591" spans="1:11" x14ac:dyDescent="0.25">
      <c r="A1591" s="37" t="s">
        <v>9355</v>
      </c>
      <c r="B1591" s="37">
        <v>85</v>
      </c>
      <c r="C1591" s="37">
        <v>1</v>
      </c>
      <c r="D1591" s="37">
        <v>18</v>
      </c>
      <c r="E1591" s="37">
        <v>1880</v>
      </c>
      <c r="F1591" s="37">
        <v>18</v>
      </c>
      <c r="G1591" s="37">
        <v>1.5930894117647059</v>
      </c>
      <c r="H1591" s="37" t="s">
        <v>1240</v>
      </c>
      <c r="I1591" s="37" t="s">
        <v>2308</v>
      </c>
      <c r="J1591" s="37" t="s">
        <v>2275</v>
      </c>
      <c r="K1591" s="37">
        <v>24</v>
      </c>
    </row>
    <row r="1592" spans="1:11" x14ac:dyDescent="0.25">
      <c r="A1592" s="37" t="s">
        <v>9354</v>
      </c>
      <c r="B1592" s="37">
        <v>85</v>
      </c>
      <c r="C1592" s="37">
        <v>0</v>
      </c>
      <c r="D1592" s="37">
        <v>3</v>
      </c>
      <c r="E1592" s="37">
        <v>1205</v>
      </c>
      <c r="F1592" s="37">
        <v>36</v>
      </c>
      <c r="G1592" s="37">
        <v>0.67383882352941182</v>
      </c>
      <c r="H1592" s="37" t="s">
        <v>1232</v>
      </c>
      <c r="I1592" s="37" t="s">
        <v>2308</v>
      </c>
      <c r="J1592" s="37" t="s">
        <v>2275</v>
      </c>
      <c r="K1592" s="37">
        <v>18</v>
      </c>
    </row>
    <row r="1593" spans="1:11" x14ac:dyDescent="0.25">
      <c r="A1593" s="37" t="s">
        <v>9353</v>
      </c>
      <c r="B1593" s="37">
        <v>85</v>
      </c>
      <c r="C1593" s="37">
        <v>0</v>
      </c>
      <c r="D1593" s="37">
        <v>3</v>
      </c>
      <c r="E1593" s="37">
        <v>1380</v>
      </c>
      <c r="F1593" s="37">
        <v>38</v>
      </c>
      <c r="G1593" s="37">
        <v>0.72611411764705891</v>
      </c>
      <c r="H1593" s="37" t="s">
        <v>1221</v>
      </c>
      <c r="I1593" s="37" t="s">
        <v>2308</v>
      </c>
      <c r="J1593" s="37" t="s">
        <v>2275</v>
      </c>
      <c r="K1593" s="37">
        <v>20</v>
      </c>
    </row>
    <row r="1594" spans="1:11" x14ac:dyDescent="0.25">
      <c r="A1594" s="37" t="s">
        <v>9352</v>
      </c>
      <c r="B1594" s="37">
        <v>84</v>
      </c>
      <c r="C1594" s="37">
        <v>0</v>
      </c>
      <c r="D1594" s="37">
        <v>2</v>
      </c>
      <c r="E1594" s="37">
        <v>974</v>
      </c>
      <c r="F1594" s="37">
        <v>21</v>
      </c>
      <c r="G1594" s="37">
        <v>0.51242380952380961</v>
      </c>
      <c r="H1594" s="37" t="s">
        <v>1248</v>
      </c>
      <c r="I1594" s="37" t="s">
        <v>2308</v>
      </c>
      <c r="J1594" s="37" t="s">
        <v>2275</v>
      </c>
      <c r="K1594" s="37">
        <v>19</v>
      </c>
    </row>
    <row r="1595" spans="1:11" x14ac:dyDescent="0.25">
      <c r="A1595" s="37" t="s">
        <v>9351</v>
      </c>
      <c r="B1595" s="37">
        <v>84</v>
      </c>
      <c r="C1595" s="37">
        <v>0</v>
      </c>
      <c r="D1595" s="37">
        <v>11</v>
      </c>
      <c r="E1595" s="37">
        <v>2956</v>
      </c>
      <c r="F1595" s="37">
        <v>24</v>
      </c>
      <c r="G1595" s="37">
        <v>1.1339666666666668</v>
      </c>
      <c r="H1595" s="37" t="s">
        <v>1220</v>
      </c>
      <c r="I1595" s="37" t="s">
        <v>2308</v>
      </c>
      <c r="J1595" s="37" t="s">
        <v>2268</v>
      </c>
      <c r="K1595" s="37">
        <v>29</v>
      </c>
    </row>
    <row r="1596" spans="1:11" x14ac:dyDescent="0.25">
      <c r="A1596" s="37" t="s">
        <v>9350</v>
      </c>
      <c r="B1596" s="37">
        <v>84</v>
      </c>
      <c r="C1596" s="37">
        <v>1</v>
      </c>
      <c r="D1596" s="37">
        <v>8</v>
      </c>
      <c r="E1596" s="37">
        <v>1432</v>
      </c>
      <c r="F1596" s="37">
        <v>22</v>
      </c>
      <c r="G1596" s="37">
        <v>0.8402952380952381</v>
      </c>
      <c r="H1596" s="37" t="s">
        <v>1262</v>
      </c>
      <c r="I1596" s="37" t="s">
        <v>2308</v>
      </c>
      <c r="J1596" s="37" t="s">
        <v>2268</v>
      </c>
      <c r="K1596" s="37">
        <v>21</v>
      </c>
    </row>
    <row r="1597" spans="1:11" x14ac:dyDescent="0.25">
      <c r="A1597" s="37" t="s">
        <v>9349</v>
      </c>
      <c r="B1597" s="37">
        <v>84</v>
      </c>
      <c r="C1597" s="37">
        <v>2</v>
      </c>
      <c r="D1597" s="37">
        <v>25</v>
      </c>
      <c r="E1597" s="37">
        <v>2659</v>
      </c>
      <c r="F1597" s="37">
        <v>42</v>
      </c>
      <c r="G1597" s="37">
        <v>2.1243476190476192</v>
      </c>
      <c r="H1597" s="37" t="s">
        <v>2299</v>
      </c>
      <c r="I1597" s="37" t="s">
        <v>2308</v>
      </c>
      <c r="J1597" s="37" t="s">
        <v>2268</v>
      </c>
      <c r="K1597" s="37">
        <v>30</v>
      </c>
    </row>
    <row r="1598" spans="1:11" x14ac:dyDescent="0.25">
      <c r="A1598" s="37" t="s">
        <v>9348</v>
      </c>
      <c r="B1598" s="37">
        <v>84</v>
      </c>
      <c r="C1598" s="37">
        <v>3</v>
      </c>
      <c r="D1598" s="37">
        <v>7</v>
      </c>
      <c r="E1598" s="37">
        <v>1010</v>
      </c>
      <c r="F1598" s="37">
        <v>58</v>
      </c>
      <c r="G1598" s="37">
        <v>1.2549107142857143</v>
      </c>
      <c r="H1598" s="37" t="s">
        <v>1230</v>
      </c>
      <c r="I1598" s="37" t="s">
        <v>2321</v>
      </c>
      <c r="J1598" s="37" t="s">
        <v>2268</v>
      </c>
      <c r="K1598" s="37">
        <v>17</v>
      </c>
    </row>
    <row r="1599" spans="1:11" x14ac:dyDescent="0.25">
      <c r="A1599" s="37" t="s">
        <v>9347</v>
      </c>
      <c r="B1599" s="37">
        <v>84</v>
      </c>
      <c r="C1599" s="37">
        <v>1</v>
      </c>
      <c r="D1599" s="37">
        <v>5</v>
      </c>
      <c r="E1599" s="37">
        <v>1512</v>
      </c>
      <c r="F1599" s="37">
        <v>33</v>
      </c>
      <c r="G1599" s="37">
        <v>1.0046761904761905</v>
      </c>
      <c r="H1599" s="37" t="s">
        <v>1225</v>
      </c>
      <c r="I1599" s="37" t="s">
        <v>2308</v>
      </c>
      <c r="J1599" s="37" t="s">
        <v>2275</v>
      </c>
      <c r="K1599" s="37">
        <v>20</v>
      </c>
    </row>
    <row r="1600" spans="1:11" x14ac:dyDescent="0.25">
      <c r="A1600" s="37" t="s">
        <v>9346</v>
      </c>
      <c r="B1600" s="37">
        <v>84</v>
      </c>
      <c r="C1600" s="37">
        <v>0</v>
      </c>
      <c r="D1600" s="37">
        <v>4</v>
      </c>
      <c r="E1600" s="37">
        <v>1280</v>
      </c>
      <c r="F1600" s="37">
        <v>22</v>
      </c>
      <c r="G1600" s="37">
        <v>0.73228452380952391</v>
      </c>
      <c r="H1600" s="37" t="s">
        <v>1241</v>
      </c>
      <c r="I1600" s="37" t="s">
        <v>2308</v>
      </c>
      <c r="J1600" s="37" t="s">
        <v>2275</v>
      </c>
      <c r="K1600" s="37">
        <v>18</v>
      </c>
    </row>
    <row r="1601" spans="1:11" x14ac:dyDescent="0.25">
      <c r="A1601" s="37" t="s">
        <v>9345</v>
      </c>
      <c r="B1601" s="37">
        <v>83</v>
      </c>
      <c r="C1601" s="37">
        <v>0</v>
      </c>
      <c r="D1601" s="37">
        <v>6</v>
      </c>
      <c r="E1601" s="37">
        <v>1424</v>
      </c>
      <c r="F1601" s="37">
        <v>27</v>
      </c>
      <c r="G1601" s="37">
        <v>0.71905421686746984</v>
      </c>
      <c r="H1601" s="37" t="s">
        <v>1219</v>
      </c>
      <c r="I1601" s="37" t="s">
        <v>2308</v>
      </c>
      <c r="J1601" s="37" t="s">
        <v>2268</v>
      </c>
      <c r="K1601" s="37">
        <v>20</v>
      </c>
    </row>
    <row r="1602" spans="1:11" x14ac:dyDescent="0.25">
      <c r="A1602" s="37" t="s">
        <v>9344</v>
      </c>
      <c r="B1602" s="37">
        <v>83</v>
      </c>
      <c r="C1602" s="37">
        <v>5</v>
      </c>
      <c r="D1602" s="37">
        <v>12</v>
      </c>
      <c r="E1602" s="37">
        <v>1772</v>
      </c>
      <c r="F1602" s="37">
        <v>35</v>
      </c>
      <c r="G1602" s="37">
        <v>1.8846313253012048</v>
      </c>
      <c r="H1602" s="37" t="s">
        <v>1232</v>
      </c>
      <c r="I1602" s="37" t="s">
        <v>2308</v>
      </c>
      <c r="J1602" s="37" t="s">
        <v>2275</v>
      </c>
      <c r="K1602" s="37">
        <v>19</v>
      </c>
    </row>
    <row r="1603" spans="1:11" x14ac:dyDescent="0.25">
      <c r="A1603" s="37" t="s">
        <v>9343</v>
      </c>
      <c r="B1603" s="37">
        <v>83</v>
      </c>
      <c r="C1603" s="37">
        <v>0</v>
      </c>
      <c r="D1603" s="37">
        <v>3</v>
      </c>
      <c r="E1603" s="37">
        <v>1055</v>
      </c>
      <c r="F1603" s="37">
        <v>22</v>
      </c>
      <c r="G1603" s="37">
        <v>0.51132771084337358</v>
      </c>
      <c r="H1603" s="37" t="s">
        <v>1220</v>
      </c>
      <c r="I1603" s="37" t="s">
        <v>2308</v>
      </c>
      <c r="J1603" s="37" t="s">
        <v>2275</v>
      </c>
      <c r="K1603" s="37">
        <v>16</v>
      </c>
    </row>
    <row r="1604" spans="1:11" x14ac:dyDescent="0.25">
      <c r="A1604" s="37" t="s">
        <v>9342</v>
      </c>
      <c r="B1604" s="37">
        <v>83</v>
      </c>
      <c r="C1604" s="37">
        <v>1</v>
      </c>
      <c r="D1604" s="37">
        <v>4</v>
      </c>
      <c r="E1604" s="37">
        <v>1878</v>
      </c>
      <c r="F1604" s="37">
        <v>28</v>
      </c>
      <c r="G1604" s="37">
        <v>0.8534144578313253</v>
      </c>
      <c r="H1604" s="37" t="s">
        <v>1220</v>
      </c>
      <c r="I1604" s="37" t="s">
        <v>2308</v>
      </c>
      <c r="J1604" s="37" t="s">
        <v>2275</v>
      </c>
      <c r="K1604" s="37">
        <v>20</v>
      </c>
    </row>
    <row r="1605" spans="1:11" x14ac:dyDescent="0.25">
      <c r="A1605" s="37" t="s">
        <v>9341</v>
      </c>
      <c r="B1605" s="37">
        <v>82</v>
      </c>
      <c r="C1605" s="37">
        <v>1</v>
      </c>
      <c r="D1605" s="37">
        <v>12</v>
      </c>
      <c r="E1605" s="37">
        <v>1726</v>
      </c>
      <c r="F1605" s="37">
        <v>38</v>
      </c>
      <c r="G1605" s="37">
        <v>1.2107573170731707</v>
      </c>
      <c r="H1605" s="37" t="s">
        <v>1219</v>
      </c>
      <c r="I1605" s="37" t="s">
        <v>2308</v>
      </c>
      <c r="J1605" s="37" t="s">
        <v>2268</v>
      </c>
      <c r="K1605" s="37">
        <v>22</v>
      </c>
    </row>
    <row r="1606" spans="1:11" x14ac:dyDescent="0.25">
      <c r="A1606" s="37" t="s">
        <v>9340</v>
      </c>
      <c r="B1606" s="37">
        <v>82</v>
      </c>
      <c r="C1606" s="37">
        <v>1</v>
      </c>
      <c r="D1606" s="37">
        <v>7</v>
      </c>
      <c r="E1606" s="37">
        <v>1782</v>
      </c>
      <c r="F1606" s="37">
        <v>38</v>
      </c>
      <c r="G1606" s="37">
        <v>0.88788536585365863</v>
      </c>
      <c r="H1606" s="37" t="s">
        <v>1219</v>
      </c>
      <c r="I1606" s="37" t="s">
        <v>2308</v>
      </c>
      <c r="J1606" s="37" t="s">
        <v>2275</v>
      </c>
      <c r="K1606" s="37">
        <v>21</v>
      </c>
    </row>
    <row r="1607" spans="1:11" x14ac:dyDescent="0.25">
      <c r="A1607" s="37" t="s">
        <v>9339</v>
      </c>
      <c r="B1607" s="37">
        <v>82</v>
      </c>
      <c r="C1607" s="37">
        <v>0</v>
      </c>
      <c r="D1607" s="37">
        <v>17</v>
      </c>
      <c r="E1607" s="37">
        <v>1648</v>
      </c>
      <c r="F1607" s="37">
        <v>38</v>
      </c>
      <c r="G1607" s="37">
        <v>1.2575256097560976</v>
      </c>
      <c r="H1607" s="37" t="s">
        <v>1239</v>
      </c>
      <c r="I1607" s="37" t="s">
        <v>2308</v>
      </c>
      <c r="J1607" s="37" t="s">
        <v>2275</v>
      </c>
      <c r="K1607" s="37">
        <v>23</v>
      </c>
    </row>
    <row r="1608" spans="1:11" x14ac:dyDescent="0.25">
      <c r="A1608" s="37" t="s">
        <v>9338</v>
      </c>
      <c r="B1608" s="37">
        <v>82</v>
      </c>
      <c r="C1608" s="37">
        <v>1</v>
      </c>
      <c r="D1608" s="37">
        <v>15</v>
      </c>
      <c r="E1608" s="37">
        <v>1668</v>
      </c>
      <c r="F1608" s="37">
        <v>39</v>
      </c>
      <c r="G1608" s="37">
        <v>1.2513475609756097</v>
      </c>
      <c r="H1608" s="37" t="s">
        <v>1232</v>
      </c>
      <c r="I1608" s="37" t="s">
        <v>2308</v>
      </c>
      <c r="J1608" s="37" t="s">
        <v>2275</v>
      </c>
      <c r="K1608" s="37">
        <v>20</v>
      </c>
    </row>
    <row r="1609" spans="1:11" x14ac:dyDescent="0.25">
      <c r="A1609" s="37" t="s">
        <v>9337</v>
      </c>
      <c r="B1609" s="37">
        <v>82</v>
      </c>
      <c r="C1609" s="37">
        <v>2</v>
      </c>
      <c r="D1609" s="37">
        <v>13</v>
      </c>
      <c r="E1609" s="37">
        <v>2652</v>
      </c>
      <c r="F1609" s="37">
        <v>32</v>
      </c>
      <c r="G1609" s="37">
        <v>1.2179317073170732</v>
      </c>
      <c r="H1609" s="37" t="s">
        <v>1253</v>
      </c>
      <c r="I1609" s="37" t="s">
        <v>2308</v>
      </c>
      <c r="J1609" s="37" t="s">
        <v>2275</v>
      </c>
      <c r="K1609" s="37">
        <v>23</v>
      </c>
    </row>
    <row r="1610" spans="1:11" x14ac:dyDescent="0.25">
      <c r="A1610" s="37" t="s">
        <v>9336</v>
      </c>
      <c r="B1610" s="37">
        <v>82</v>
      </c>
      <c r="C1610" s="37">
        <v>0</v>
      </c>
      <c r="D1610" s="37">
        <v>7</v>
      </c>
      <c r="E1610" s="37">
        <v>1553</v>
      </c>
      <c r="F1610" s="37">
        <v>16</v>
      </c>
      <c r="G1610" s="37">
        <v>0.82018658536585376</v>
      </c>
      <c r="H1610" s="37" t="s">
        <v>1272</v>
      </c>
      <c r="I1610" s="37" t="s">
        <v>2321</v>
      </c>
      <c r="J1610" s="37" t="s">
        <v>2268</v>
      </c>
      <c r="K1610" s="37">
        <v>21</v>
      </c>
    </row>
    <row r="1611" spans="1:11" x14ac:dyDescent="0.25">
      <c r="A1611" s="37" t="s">
        <v>9335</v>
      </c>
      <c r="B1611" s="37">
        <v>82</v>
      </c>
      <c r="C1611" s="37">
        <v>0</v>
      </c>
      <c r="D1611" s="37">
        <v>7</v>
      </c>
      <c r="E1611" s="37">
        <v>2322</v>
      </c>
      <c r="F1611" s="37">
        <v>22</v>
      </c>
      <c r="G1611" s="37">
        <v>1.0072512195121952</v>
      </c>
      <c r="H1611" s="37" t="s">
        <v>1222</v>
      </c>
      <c r="I1611" s="37" t="s">
        <v>2308</v>
      </c>
      <c r="J1611" s="37" t="s">
        <v>2275</v>
      </c>
      <c r="K1611" s="37">
        <v>24</v>
      </c>
    </row>
    <row r="1612" spans="1:11" x14ac:dyDescent="0.25">
      <c r="A1612" s="37" t="s">
        <v>9334</v>
      </c>
      <c r="B1612" s="37">
        <v>82</v>
      </c>
      <c r="C1612" s="37">
        <v>0</v>
      </c>
      <c r="D1612" s="37">
        <v>5</v>
      </c>
      <c r="E1612" s="37">
        <v>1671</v>
      </c>
      <c r="F1612" s="37">
        <v>17</v>
      </c>
      <c r="G1612" s="37">
        <v>0.72382926829268301</v>
      </c>
      <c r="H1612" s="37" t="s">
        <v>2276</v>
      </c>
      <c r="I1612" s="37" t="s">
        <v>2405</v>
      </c>
      <c r="J1612" s="37" t="s">
        <v>2268</v>
      </c>
      <c r="K1612" s="37">
        <v>20</v>
      </c>
    </row>
    <row r="1613" spans="1:11" x14ac:dyDescent="0.25">
      <c r="A1613" s="37" t="s">
        <v>9333</v>
      </c>
      <c r="B1613" s="37">
        <v>82</v>
      </c>
      <c r="C1613" s="37">
        <v>1</v>
      </c>
      <c r="D1613" s="37">
        <v>7</v>
      </c>
      <c r="E1613" s="37">
        <v>1889</v>
      </c>
      <c r="F1613" s="37">
        <v>26</v>
      </c>
      <c r="G1613" s="37">
        <v>1.0200646341463415</v>
      </c>
      <c r="H1613" s="37" t="s">
        <v>1219</v>
      </c>
      <c r="I1613" s="37" t="s">
        <v>2308</v>
      </c>
      <c r="J1613" s="37" t="s">
        <v>2275</v>
      </c>
      <c r="K1613" s="37">
        <v>20</v>
      </c>
    </row>
    <row r="1614" spans="1:11" x14ac:dyDescent="0.25">
      <c r="A1614" s="37" t="s">
        <v>9332</v>
      </c>
      <c r="B1614" s="37">
        <v>82</v>
      </c>
      <c r="C1614" s="37">
        <v>1</v>
      </c>
      <c r="D1614" s="37">
        <v>3</v>
      </c>
      <c r="E1614" s="37">
        <v>1097</v>
      </c>
      <c r="F1614" s="37">
        <v>32</v>
      </c>
      <c r="G1614" s="37">
        <v>0.65723292682926837</v>
      </c>
      <c r="H1614" s="37" t="s">
        <v>1219</v>
      </c>
      <c r="I1614" s="37" t="s">
        <v>2269</v>
      </c>
      <c r="J1614" s="37" t="s">
        <v>2275</v>
      </c>
      <c r="K1614" s="37">
        <v>19</v>
      </c>
    </row>
    <row r="1615" spans="1:11" x14ac:dyDescent="0.25">
      <c r="A1615" s="37" t="s">
        <v>9331</v>
      </c>
      <c r="B1615" s="37">
        <v>81</v>
      </c>
      <c r="C1615" s="37">
        <v>4</v>
      </c>
      <c r="D1615" s="37">
        <v>17</v>
      </c>
      <c r="E1615" s="37">
        <v>4072</v>
      </c>
      <c r="F1615" s="37">
        <v>37</v>
      </c>
      <c r="G1615" s="37">
        <v>1.9786012345679014</v>
      </c>
      <c r="H1615" s="37" t="s">
        <v>1219</v>
      </c>
      <c r="I1615" s="37" t="s">
        <v>2308</v>
      </c>
      <c r="J1615" s="37" t="s">
        <v>2275</v>
      </c>
      <c r="K1615" s="37">
        <v>26</v>
      </c>
    </row>
    <row r="1616" spans="1:11" x14ac:dyDescent="0.25">
      <c r="A1616" s="37" t="s">
        <v>9330</v>
      </c>
      <c r="B1616" s="37">
        <v>81</v>
      </c>
      <c r="C1616" s="37">
        <v>1</v>
      </c>
      <c r="D1616" s="37">
        <v>5</v>
      </c>
      <c r="E1616" s="37">
        <v>1305</v>
      </c>
      <c r="F1616" s="37">
        <v>11</v>
      </c>
      <c r="G1616" s="37">
        <v>0.73944567901234581</v>
      </c>
      <c r="H1616" s="37" t="s">
        <v>1264</v>
      </c>
      <c r="I1616" s="37" t="s">
        <v>2308</v>
      </c>
      <c r="J1616" s="37" t="s">
        <v>2275</v>
      </c>
      <c r="K1616" s="37">
        <v>20</v>
      </c>
    </row>
    <row r="1617" spans="1:11" x14ac:dyDescent="0.25">
      <c r="A1617" s="37" t="s">
        <v>9329</v>
      </c>
      <c r="B1617" s="37">
        <v>81</v>
      </c>
      <c r="C1617" s="37">
        <v>3</v>
      </c>
      <c r="D1617" s="37">
        <v>10</v>
      </c>
      <c r="E1617" s="37">
        <v>4634</v>
      </c>
      <c r="F1617" s="37">
        <v>36</v>
      </c>
      <c r="G1617" s="37">
        <v>2.7262395061728397</v>
      </c>
      <c r="H1617" s="37" t="s">
        <v>2276</v>
      </c>
      <c r="I1617" s="37" t="s">
        <v>2308</v>
      </c>
      <c r="J1617" s="37" t="s">
        <v>2275</v>
      </c>
      <c r="K1617" s="37">
        <v>22</v>
      </c>
    </row>
    <row r="1618" spans="1:11" x14ac:dyDescent="0.25">
      <c r="A1618" s="37" t="s">
        <v>9328</v>
      </c>
      <c r="B1618" s="37">
        <v>81</v>
      </c>
      <c r="C1618" s="37">
        <v>1</v>
      </c>
      <c r="D1618" s="37">
        <v>8</v>
      </c>
      <c r="E1618" s="37">
        <v>2433</v>
      </c>
      <c r="F1618" s="37">
        <v>32</v>
      </c>
      <c r="G1618" s="37">
        <v>1.1854320987654323</v>
      </c>
      <c r="H1618" s="37" t="s">
        <v>1224</v>
      </c>
      <c r="I1618" s="37" t="s">
        <v>2308</v>
      </c>
      <c r="J1618" s="37" t="s">
        <v>2275</v>
      </c>
      <c r="K1618" s="37">
        <v>26</v>
      </c>
    </row>
    <row r="1619" spans="1:11" x14ac:dyDescent="0.25">
      <c r="A1619" s="37" t="s">
        <v>9327</v>
      </c>
      <c r="B1619" s="37">
        <v>81</v>
      </c>
      <c r="C1619" s="37">
        <v>1</v>
      </c>
      <c r="D1619" s="37">
        <v>23</v>
      </c>
      <c r="E1619" s="37">
        <v>1798</v>
      </c>
      <c r="F1619" s="37">
        <v>50</v>
      </c>
      <c r="G1619" s="37">
        <v>1.8770444444444445</v>
      </c>
      <c r="H1619" s="37" t="s">
        <v>1218</v>
      </c>
      <c r="I1619" s="37" t="s">
        <v>2308</v>
      </c>
      <c r="J1619" s="37" t="s">
        <v>2275</v>
      </c>
      <c r="K1619" s="37">
        <v>27</v>
      </c>
    </row>
    <row r="1620" spans="1:11" x14ac:dyDescent="0.25">
      <c r="A1620" s="37" t="s">
        <v>9326</v>
      </c>
      <c r="B1620" s="37">
        <v>80</v>
      </c>
      <c r="C1620" s="37">
        <v>0</v>
      </c>
      <c r="D1620" s="37">
        <v>2</v>
      </c>
      <c r="E1620" s="37">
        <v>828</v>
      </c>
      <c r="F1620" s="37">
        <v>13</v>
      </c>
      <c r="G1620" s="37">
        <v>0.43965624999999997</v>
      </c>
      <c r="H1620" s="37" t="s">
        <v>1257</v>
      </c>
      <c r="I1620" s="37" t="s">
        <v>2308</v>
      </c>
      <c r="J1620" s="37" t="s">
        <v>2275</v>
      </c>
      <c r="K1620" s="37">
        <v>14</v>
      </c>
    </row>
    <row r="1621" spans="1:11" x14ac:dyDescent="0.25">
      <c r="A1621" s="37" t="s">
        <v>9325</v>
      </c>
      <c r="B1621" s="37">
        <v>80</v>
      </c>
      <c r="C1621" s="37">
        <v>0</v>
      </c>
      <c r="D1621" s="37">
        <v>8</v>
      </c>
      <c r="E1621" s="37">
        <v>1986</v>
      </c>
      <c r="F1621" s="37">
        <v>22</v>
      </c>
      <c r="G1621" s="37">
        <v>0.94391874999999992</v>
      </c>
      <c r="H1621" s="37" t="s">
        <v>1239</v>
      </c>
      <c r="I1621" s="37" t="s">
        <v>2308</v>
      </c>
      <c r="J1621" s="37" t="s">
        <v>2275</v>
      </c>
      <c r="K1621" s="37">
        <v>25</v>
      </c>
    </row>
    <row r="1622" spans="1:11" x14ac:dyDescent="0.25">
      <c r="A1622" s="37" t="s">
        <v>9324</v>
      </c>
      <c r="B1622" s="37">
        <v>80</v>
      </c>
      <c r="C1622" s="37">
        <v>0</v>
      </c>
      <c r="D1622" s="37">
        <v>2</v>
      </c>
      <c r="E1622" s="37">
        <v>998</v>
      </c>
      <c r="F1622" s="37">
        <v>20</v>
      </c>
      <c r="G1622" s="37">
        <v>0.53874124999999995</v>
      </c>
      <c r="H1622" s="37" t="s">
        <v>1220</v>
      </c>
      <c r="I1622" s="37" t="s">
        <v>2308</v>
      </c>
      <c r="J1622" s="37" t="s">
        <v>2275</v>
      </c>
      <c r="K1622" s="37">
        <v>19</v>
      </c>
    </row>
    <row r="1623" spans="1:11" x14ac:dyDescent="0.25">
      <c r="A1623" s="37" t="s">
        <v>9323</v>
      </c>
      <c r="B1623" s="37">
        <v>80</v>
      </c>
      <c r="C1623" s="37">
        <v>0</v>
      </c>
      <c r="D1623" s="37">
        <v>1</v>
      </c>
      <c r="E1623" s="37">
        <v>780</v>
      </c>
      <c r="F1623" s="37">
        <v>9</v>
      </c>
      <c r="G1623" s="37">
        <v>0.38551875000000002</v>
      </c>
      <c r="H1623" s="37" t="s">
        <v>1254</v>
      </c>
      <c r="I1623" s="37" t="s">
        <v>2308</v>
      </c>
      <c r="J1623" s="37" t="s">
        <v>2268</v>
      </c>
      <c r="K1623" s="37">
        <v>16</v>
      </c>
    </row>
    <row r="1624" spans="1:11" x14ac:dyDescent="0.25">
      <c r="A1624" s="37" t="s">
        <v>9322</v>
      </c>
      <c r="B1624" s="37">
        <v>80</v>
      </c>
      <c r="C1624" s="37">
        <v>2</v>
      </c>
      <c r="D1624" s="37">
        <v>23</v>
      </c>
      <c r="E1624" s="37">
        <v>2207</v>
      </c>
      <c r="F1624" s="37">
        <v>39</v>
      </c>
      <c r="G1624" s="37">
        <v>2.18262125</v>
      </c>
      <c r="H1624" s="37" t="s">
        <v>2299</v>
      </c>
      <c r="I1624" s="37" t="s">
        <v>2308</v>
      </c>
      <c r="J1624" s="37" t="s">
        <v>2268</v>
      </c>
      <c r="K1624" s="37">
        <v>26</v>
      </c>
    </row>
    <row r="1625" spans="1:11" x14ac:dyDescent="0.25">
      <c r="A1625" s="37" t="s">
        <v>9321</v>
      </c>
      <c r="B1625" s="37">
        <v>80</v>
      </c>
      <c r="C1625" s="37">
        <v>0</v>
      </c>
      <c r="D1625" s="37">
        <v>3</v>
      </c>
      <c r="E1625" s="37">
        <v>1127</v>
      </c>
      <c r="F1625" s="37">
        <v>13</v>
      </c>
      <c r="G1625" s="37">
        <v>0.74715375000000006</v>
      </c>
      <c r="H1625" s="37" t="s">
        <v>1240</v>
      </c>
      <c r="I1625" s="37" t="s">
        <v>2308</v>
      </c>
      <c r="J1625" s="37" t="s">
        <v>2275</v>
      </c>
      <c r="K1625" s="37">
        <v>19</v>
      </c>
    </row>
    <row r="1626" spans="1:11" x14ac:dyDescent="0.25">
      <c r="A1626" s="37" t="s">
        <v>9320</v>
      </c>
      <c r="B1626" s="37">
        <v>79</v>
      </c>
      <c r="C1626" s="37">
        <v>0</v>
      </c>
      <c r="D1626" s="37">
        <v>6</v>
      </c>
      <c r="E1626" s="37">
        <v>1649</v>
      </c>
      <c r="F1626" s="37">
        <v>26</v>
      </c>
      <c r="G1626" s="37">
        <v>0.83321265822784818</v>
      </c>
      <c r="H1626" s="37" t="s">
        <v>1219</v>
      </c>
      <c r="I1626" s="37" t="s">
        <v>2308</v>
      </c>
      <c r="J1626" s="37" t="s">
        <v>2275</v>
      </c>
      <c r="K1626" s="37">
        <v>22</v>
      </c>
    </row>
    <row r="1627" spans="1:11" x14ac:dyDescent="0.25">
      <c r="A1627" s="37" t="s">
        <v>9319</v>
      </c>
      <c r="B1627" s="37">
        <v>79</v>
      </c>
      <c r="C1627" s="37">
        <v>1</v>
      </c>
      <c r="D1627" s="37">
        <v>15</v>
      </c>
      <c r="E1627" s="37">
        <v>1411</v>
      </c>
      <c r="F1627" s="37">
        <v>42</v>
      </c>
      <c r="G1627" s="37">
        <v>1.3959455696202532</v>
      </c>
      <c r="H1627" s="37" t="s">
        <v>1232</v>
      </c>
      <c r="I1627" s="37" t="s">
        <v>2308</v>
      </c>
      <c r="J1627" s="37" t="s">
        <v>2275</v>
      </c>
      <c r="K1627" s="37">
        <v>21</v>
      </c>
    </row>
    <row r="1628" spans="1:11" x14ac:dyDescent="0.25">
      <c r="A1628" s="37" t="s">
        <v>9318</v>
      </c>
      <c r="B1628" s="37">
        <v>79</v>
      </c>
      <c r="C1628" s="37">
        <v>0</v>
      </c>
      <c r="D1628" s="37">
        <v>7</v>
      </c>
      <c r="E1628" s="37">
        <v>850</v>
      </c>
      <c r="F1628" s="37">
        <v>34</v>
      </c>
      <c r="G1628" s="37">
        <v>1.0474582278481013</v>
      </c>
      <c r="H1628" s="37" t="s">
        <v>1232</v>
      </c>
      <c r="I1628" s="37" t="s">
        <v>2308</v>
      </c>
      <c r="J1628" s="37" t="s">
        <v>2275</v>
      </c>
      <c r="K1628" s="37">
        <v>17</v>
      </c>
    </row>
    <row r="1629" spans="1:11" x14ac:dyDescent="0.25">
      <c r="A1629" s="37" t="s">
        <v>9317</v>
      </c>
      <c r="B1629" s="37">
        <v>79</v>
      </c>
      <c r="C1629" s="37">
        <v>2</v>
      </c>
      <c r="D1629" s="37">
        <v>15</v>
      </c>
      <c r="E1629" s="37">
        <v>1740</v>
      </c>
      <c r="F1629" s="37">
        <v>40</v>
      </c>
      <c r="G1629" s="37">
        <v>1.5291759493670887</v>
      </c>
      <c r="H1629" s="37" t="s">
        <v>1232</v>
      </c>
      <c r="I1629" s="37" t="s">
        <v>2308</v>
      </c>
      <c r="J1629" s="37" t="s">
        <v>2275</v>
      </c>
      <c r="K1629" s="37">
        <v>23</v>
      </c>
    </row>
    <row r="1630" spans="1:11" x14ac:dyDescent="0.25">
      <c r="A1630" s="37" t="s">
        <v>9316</v>
      </c>
      <c r="B1630" s="37">
        <v>79</v>
      </c>
      <c r="C1630" s="37">
        <v>17</v>
      </c>
      <c r="D1630" s="37">
        <v>29</v>
      </c>
      <c r="E1630" s="37">
        <v>33027</v>
      </c>
      <c r="F1630" s="37">
        <v>37</v>
      </c>
      <c r="G1630" s="37">
        <v>14.363907594936711</v>
      </c>
      <c r="H1630" s="37" t="s">
        <v>2276</v>
      </c>
      <c r="I1630" s="37" t="s">
        <v>2308</v>
      </c>
      <c r="J1630" s="37" t="s">
        <v>2275</v>
      </c>
      <c r="K1630" s="37">
        <v>35</v>
      </c>
    </row>
    <row r="1631" spans="1:11" x14ac:dyDescent="0.25">
      <c r="A1631" s="37" t="s">
        <v>9315</v>
      </c>
      <c r="B1631" s="37">
        <v>78</v>
      </c>
      <c r="C1631" s="37">
        <v>2</v>
      </c>
      <c r="D1631" s="37">
        <v>8</v>
      </c>
      <c r="E1631" s="37">
        <v>1785</v>
      </c>
      <c r="F1631" s="37">
        <v>21</v>
      </c>
      <c r="G1631" s="37">
        <v>1.005052564102564</v>
      </c>
      <c r="H1631" s="37" t="s">
        <v>1220</v>
      </c>
      <c r="I1631" s="37" t="s">
        <v>2308</v>
      </c>
      <c r="J1631" s="37" t="s">
        <v>2275</v>
      </c>
      <c r="K1631" s="37">
        <v>21</v>
      </c>
    </row>
    <row r="1632" spans="1:11" x14ac:dyDescent="0.25">
      <c r="A1632" s="37" t="s">
        <v>9314</v>
      </c>
      <c r="B1632" s="37">
        <v>78</v>
      </c>
      <c r="C1632" s="37">
        <v>0</v>
      </c>
      <c r="D1632" s="37">
        <v>4</v>
      </c>
      <c r="E1632" s="37">
        <v>759</v>
      </c>
      <c r="F1632" s="37">
        <v>19</v>
      </c>
      <c r="G1632" s="37">
        <v>0.68923589743589753</v>
      </c>
      <c r="H1632" s="37" t="s">
        <v>1256</v>
      </c>
      <c r="I1632" s="37" t="s">
        <v>2308</v>
      </c>
      <c r="J1632" s="37" t="s">
        <v>2275</v>
      </c>
      <c r="K1632" s="37">
        <v>16</v>
      </c>
    </row>
    <row r="1633" spans="1:11" x14ac:dyDescent="0.25">
      <c r="A1633" s="37" t="s">
        <v>9313</v>
      </c>
      <c r="B1633" s="37">
        <v>78</v>
      </c>
      <c r="C1633" s="37">
        <v>0</v>
      </c>
      <c r="D1633" s="37">
        <v>8</v>
      </c>
      <c r="E1633" s="37">
        <v>1882</v>
      </c>
      <c r="F1633" s="37">
        <v>41</v>
      </c>
      <c r="G1633" s="37">
        <v>1.0284833333333334</v>
      </c>
      <c r="H1633" s="37" t="s">
        <v>2276</v>
      </c>
      <c r="I1633" s="37" t="s">
        <v>2405</v>
      </c>
      <c r="J1633" s="37" t="s">
        <v>2275</v>
      </c>
      <c r="K1633" s="37">
        <v>24</v>
      </c>
    </row>
    <row r="1634" spans="1:11" x14ac:dyDescent="0.25">
      <c r="A1634" s="37" t="s">
        <v>9312</v>
      </c>
      <c r="B1634" s="37">
        <v>78</v>
      </c>
      <c r="C1634" s="37">
        <v>1</v>
      </c>
      <c r="D1634" s="37">
        <v>14</v>
      </c>
      <c r="E1634" s="37">
        <v>2237</v>
      </c>
      <c r="F1634" s="37">
        <v>27</v>
      </c>
      <c r="G1634" s="37">
        <v>1.3225602564102563</v>
      </c>
      <c r="H1634" s="37" t="s">
        <v>1219</v>
      </c>
      <c r="I1634" s="37" t="s">
        <v>2405</v>
      </c>
      <c r="J1634" s="37" t="s">
        <v>2268</v>
      </c>
      <c r="K1634" s="37">
        <v>25</v>
      </c>
    </row>
    <row r="1635" spans="1:11" x14ac:dyDescent="0.25">
      <c r="A1635" s="37" t="s">
        <v>9311</v>
      </c>
      <c r="B1635" s="37">
        <v>78</v>
      </c>
      <c r="C1635" s="37">
        <v>0</v>
      </c>
      <c r="D1635" s="37">
        <v>7</v>
      </c>
      <c r="E1635" s="37">
        <v>1114</v>
      </c>
      <c r="F1635" s="37">
        <v>20</v>
      </c>
      <c r="G1635" s="37">
        <v>0.61622179487179485</v>
      </c>
      <c r="H1635" s="37" t="s">
        <v>1219</v>
      </c>
      <c r="I1635" s="37" t="s">
        <v>2405</v>
      </c>
      <c r="J1635" s="37" t="s">
        <v>2275</v>
      </c>
      <c r="K1635" s="37">
        <v>20</v>
      </c>
    </row>
    <row r="1636" spans="1:11" x14ac:dyDescent="0.25">
      <c r="A1636" s="37" t="s">
        <v>9310</v>
      </c>
      <c r="B1636" s="37">
        <v>78</v>
      </c>
      <c r="C1636" s="37">
        <v>0</v>
      </c>
      <c r="D1636" s="37">
        <v>6</v>
      </c>
      <c r="E1636" s="37">
        <v>952</v>
      </c>
      <c r="F1636" s="37">
        <v>33</v>
      </c>
      <c r="G1636" s="37">
        <v>0.84333846153846159</v>
      </c>
      <c r="H1636" s="37" t="s">
        <v>1249</v>
      </c>
      <c r="I1636" s="37" t="s">
        <v>2308</v>
      </c>
      <c r="J1636" s="37" t="s">
        <v>2268</v>
      </c>
      <c r="K1636" s="37">
        <v>18</v>
      </c>
    </row>
    <row r="1637" spans="1:11" x14ac:dyDescent="0.25">
      <c r="A1637" s="37" t="s">
        <v>9309</v>
      </c>
      <c r="B1637" s="37">
        <v>78</v>
      </c>
      <c r="C1637" s="37">
        <v>0</v>
      </c>
      <c r="D1637" s="37">
        <v>5</v>
      </c>
      <c r="E1637" s="37">
        <v>1474</v>
      </c>
      <c r="F1637" s="37">
        <v>31</v>
      </c>
      <c r="G1637" s="37">
        <v>0.88351794871794875</v>
      </c>
      <c r="H1637" s="37" t="s">
        <v>1218</v>
      </c>
      <c r="I1637" s="37" t="s">
        <v>2308</v>
      </c>
      <c r="J1637" s="37" t="s">
        <v>2275</v>
      </c>
      <c r="K1637" s="37">
        <v>23</v>
      </c>
    </row>
    <row r="1638" spans="1:11" x14ac:dyDescent="0.25">
      <c r="A1638" s="37" t="s">
        <v>9308</v>
      </c>
      <c r="B1638" s="37">
        <v>78</v>
      </c>
      <c r="C1638" s="37">
        <v>0</v>
      </c>
      <c r="D1638" s="37">
        <v>13</v>
      </c>
      <c r="E1638" s="37">
        <v>1847</v>
      </c>
      <c r="F1638" s="37">
        <v>29</v>
      </c>
      <c r="G1638" s="37">
        <v>1.4009038461538463</v>
      </c>
      <c r="H1638" s="37" t="s">
        <v>2617</v>
      </c>
      <c r="I1638" s="37" t="s">
        <v>2308</v>
      </c>
      <c r="J1638" s="37" t="s">
        <v>2275</v>
      </c>
      <c r="K1638" s="37">
        <v>21</v>
      </c>
    </row>
    <row r="1639" spans="1:11" x14ac:dyDescent="0.25">
      <c r="A1639" s="37" t="s">
        <v>9307</v>
      </c>
      <c r="B1639" s="37">
        <v>78</v>
      </c>
      <c r="C1639" s="37">
        <v>0</v>
      </c>
      <c r="D1639" s="37">
        <v>4</v>
      </c>
      <c r="E1639" s="37">
        <v>881</v>
      </c>
      <c r="F1639" s="37">
        <v>33</v>
      </c>
      <c r="G1639" s="37">
        <v>0.56226794871794872</v>
      </c>
      <c r="H1639" s="37" t="s">
        <v>1241</v>
      </c>
      <c r="I1639" s="37" t="s">
        <v>2308</v>
      </c>
      <c r="J1639" s="37" t="s">
        <v>2275</v>
      </c>
      <c r="K1639" s="37">
        <v>17</v>
      </c>
    </row>
    <row r="1640" spans="1:11" x14ac:dyDescent="0.25">
      <c r="A1640" s="37" t="s">
        <v>9306</v>
      </c>
      <c r="B1640" s="37">
        <v>78</v>
      </c>
      <c r="C1640" s="37">
        <v>1</v>
      </c>
      <c r="D1640" s="37">
        <v>11</v>
      </c>
      <c r="E1640" s="37">
        <v>1874</v>
      </c>
      <c r="F1640" s="37">
        <v>31</v>
      </c>
      <c r="G1640" s="37">
        <v>1.0604871794871795</v>
      </c>
      <c r="H1640" s="37" t="s">
        <v>1219</v>
      </c>
      <c r="I1640" s="37" t="s">
        <v>2269</v>
      </c>
      <c r="J1640" s="37" t="s">
        <v>2275</v>
      </c>
      <c r="K1640" s="37">
        <v>23</v>
      </c>
    </row>
    <row r="1641" spans="1:11" x14ac:dyDescent="0.25">
      <c r="A1641" s="37" t="s">
        <v>9305</v>
      </c>
      <c r="B1641" s="37">
        <v>77</v>
      </c>
      <c r="C1641" s="37">
        <v>2</v>
      </c>
      <c r="D1641" s="37">
        <v>9</v>
      </c>
      <c r="E1641" s="37">
        <v>2037</v>
      </c>
      <c r="F1641" s="37">
        <v>27</v>
      </c>
      <c r="G1641" s="37">
        <v>1.2847181818181819</v>
      </c>
      <c r="H1641" s="37" t="s">
        <v>1219</v>
      </c>
      <c r="I1641" s="37" t="s">
        <v>2308</v>
      </c>
      <c r="J1641" s="37" t="s">
        <v>2268</v>
      </c>
      <c r="K1641" s="37">
        <v>24</v>
      </c>
    </row>
    <row r="1642" spans="1:11" x14ac:dyDescent="0.25">
      <c r="A1642" s="37" t="s">
        <v>9304</v>
      </c>
      <c r="B1642" s="37">
        <v>77</v>
      </c>
      <c r="C1642" s="37">
        <v>0</v>
      </c>
      <c r="D1642" s="37">
        <v>6</v>
      </c>
      <c r="E1642" s="37">
        <v>1403</v>
      </c>
      <c r="F1642" s="37">
        <v>22</v>
      </c>
      <c r="G1642" s="37">
        <v>0.90994155844155844</v>
      </c>
      <c r="H1642" s="37" t="s">
        <v>1219</v>
      </c>
      <c r="I1642" s="37" t="s">
        <v>2308</v>
      </c>
      <c r="J1642" s="37" t="s">
        <v>2275</v>
      </c>
      <c r="K1642" s="37">
        <v>22</v>
      </c>
    </row>
    <row r="1643" spans="1:11" x14ac:dyDescent="0.25">
      <c r="A1643" s="37" t="s">
        <v>9303</v>
      </c>
      <c r="B1643" s="37">
        <v>77</v>
      </c>
      <c r="C1643" s="37">
        <v>0</v>
      </c>
      <c r="D1643" s="37">
        <v>9</v>
      </c>
      <c r="E1643" s="37">
        <v>2330</v>
      </c>
      <c r="F1643" s="37">
        <v>31</v>
      </c>
      <c r="G1643" s="37">
        <v>1.2143506493506493</v>
      </c>
      <c r="H1643" s="37" t="s">
        <v>2276</v>
      </c>
      <c r="I1643" s="37" t="s">
        <v>2308</v>
      </c>
      <c r="J1643" s="37" t="s">
        <v>2275</v>
      </c>
      <c r="K1643" s="37">
        <v>27</v>
      </c>
    </row>
    <row r="1644" spans="1:11" x14ac:dyDescent="0.25">
      <c r="A1644" s="37" t="s">
        <v>9302</v>
      </c>
      <c r="B1644" s="37">
        <v>77</v>
      </c>
      <c r="C1644" s="37">
        <v>1</v>
      </c>
      <c r="D1644" s="37">
        <v>8</v>
      </c>
      <c r="E1644" s="37">
        <v>1877</v>
      </c>
      <c r="F1644" s="37">
        <v>36</v>
      </c>
      <c r="G1644" s="37">
        <v>1.2737766233766232</v>
      </c>
      <c r="H1644" s="37" t="s">
        <v>1233</v>
      </c>
      <c r="I1644" s="37" t="s">
        <v>2308</v>
      </c>
      <c r="J1644" s="37" t="s">
        <v>2275</v>
      </c>
      <c r="K1644" s="37">
        <v>25</v>
      </c>
    </row>
    <row r="1645" spans="1:11" x14ac:dyDescent="0.25">
      <c r="A1645" s="37" t="s">
        <v>9301</v>
      </c>
      <c r="B1645" s="37">
        <v>77</v>
      </c>
      <c r="C1645" s="37">
        <v>0</v>
      </c>
      <c r="D1645" s="37">
        <v>10</v>
      </c>
      <c r="E1645" s="37">
        <v>1670</v>
      </c>
      <c r="F1645" s="37">
        <v>37</v>
      </c>
      <c r="G1645" s="37">
        <v>1.1356025974025974</v>
      </c>
      <c r="H1645" s="37" t="s">
        <v>1231</v>
      </c>
      <c r="I1645" s="37" t="s">
        <v>2308</v>
      </c>
      <c r="J1645" s="37" t="s">
        <v>2275</v>
      </c>
      <c r="K1645" s="37">
        <v>23</v>
      </c>
    </row>
    <row r="1646" spans="1:11" x14ac:dyDescent="0.25">
      <c r="A1646" s="37" t="s">
        <v>9300</v>
      </c>
      <c r="B1646" s="37">
        <v>77</v>
      </c>
      <c r="C1646" s="37">
        <v>1</v>
      </c>
      <c r="D1646" s="37">
        <v>7</v>
      </c>
      <c r="E1646" s="37">
        <v>1587</v>
      </c>
      <c r="F1646" s="37">
        <v>21</v>
      </c>
      <c r="G1646" s="37">
        <v>1.251077922077922</v>
      </c>
      <c r="H1646" s="37" t="s">
        <v>1240</v>
      </c>
      <c r="I1646" s="37" t="s">
        <v>2308</v>
      </c>
      <c r="J1646" s="37" t="s">
        <v>2275</v>
      </c>
      <c r="K1646" s="37">
        <v>20</v>
      </c>
    </row>
    <row r="1647" spans="1:11" x14ac:dyDescent="0.25">
      <c r="A1647" s="37" t="s">
        <v>9299</v>
      </c>
      <c r="B1647" s="37">
        <v>77</v>
      </c>
      <c r="C1647" s="37">
        <v>0</v>
      </c>
      <c r="D1647" s="37">
        <v>3</v>
      </c>
      <c r="E1647" s="37">
        <v>916</v>
      </c>
      <c r="F1647" s="37">
        <v>26</v>
      </c>
      <c r="G1647" s="37">
        <v>0.58649480519480524</v>
      </c>
      <c r="H1647" s="37" t="s">
        <v>2276</v>
      </c>
      <c r="I1647" s="37" t="s">
        <v>2321</v>
      </c>
      <c r="J1647" s="37" t="s">
        <v>2275</v>
      </c>
      <c r="K1647" s="37">
        <v>18</v>
      </c>
    </row>
    <row r="1648" spans="1:11" x14ac:dyDescent="0.25">
      <c r="A1648" s="37" t="s">
        <v>9298</v>
      </c>
      <c r="B1648" s="37">
        <v>77</v>
      </c>
      <c r="C1648" s="37">
        <v>0</v>
      </c>
      <c r="D1648" s="37">
        <v>4</v>
      </c>
      <c r="E1648" s="37">
        <v>864</v>
      </c>
      <c r="F1648" s="37">
        <v>23</v>
      </c>
      <c r="G1648" s="37">
        <v>0.60908831168831179</v>
      </c>
      <c r="H1648" s="37" t="s">
        <v>1225</v>
      </c>
      <c r="I1648" s="37" t="s">
        <v>2269</v>
      </c>
      <c r="J1648" s="37" t="s">
        <v>2268</v>
      </c>
      <c r="K1648" s="37">
        <v>16</v>
      </c>
    </row>
    <row r="1649" spans="1:11" x14ac:dyDescent="0.25">
      <c r="A1649" s="37" t="s">
        <v>9297</v>
      </c>
      <c r="B1649" s="37">
        <v>77</v>
      </c>
      <c r="C1649" s="37">
        <v>0</v>
      </c>
      <c r="D1649" s="37">
        <v>2</v>
      </c>
      <c r="E1649" s="37">
        <v>843</v>
      </c>
      <c r="F1649" s="37">
        <v>15</v>
      </c>
      <c r="G1649" s="37">
        <v>0.52012207792207799</v>
      </c>
      <c r="H1649" s="37" t="s">
        <v>1239</v>
      </c>
      <c r="I1649" s="37" t="s">
        <v>2269</v>
      </c>
      <c r="J1649" s="37" t="s">
        <v>2268</v>
      </c>
      <c r="K1649" s="37">
        <v>17</v>
      </c>
    </row>
    <row r="1650" spans="1:11" x14ac:dyDescent="0.25">
      <c r="A1650" s="37" t="s">
        <v>9296</v>
      </c>
      <c r="B1650" s="37">
        <v>76</v>
      </c>
      <c r="C1650" s="37">
        <v>0</v>
      </c>
      <c r="D1650" s="37">
        <v>2</v>
      </c>
      <c r="E1650" s="37">
        <v>715</v>
      </c>
      <c r="F1650" s="37">
        <v>27</v>
      </c>
      <c r="G1650" s="37">
        <v>0.40965789473684211</v>
      </c>
      <c r="H1650" s="37" t="s">
        <v>1219</v>
      </c>
      <c r="I1650" s="37" t="s">
        <v>2308</v>
      </c>
      <c r="J1650" s="37" t="s">
        <v>2275</v>
      </c>
      <c r="K1650" s="37">
        <v>15</v>
      </c>
    </row>
    <row r="1651" spans="1:11" x14ac:dyDescent="0.25">
      <c r="A1651" s="37" t="s">
        <v>9295</v>
      </c>
      <c r="B1651" s="37">
        <v>76</v>
      </c>
      <c r="C1651" s="37">
        <v>0</v>
      </c>
      <c r="D1651" s="37">
        <v>2</v>
      </c>
      <c r="E1651" s="37">
        <v>805</v>
      </c>
      <c r="F1651" s="37">
        <v>16</v>
      </c>
      <c r="G1651" s="37">
        <v>0.50773289473684213</v>
      </c>
      <c r="H1651" s="37" t="s">
        <v>1229</v>
      </c>
      <c r="I1651" s="37" t="s">
        <v>2269</v>
      </c>
      <c r="J1651" s="37" t="s">
        <v>2275</v>
      </c>
      <c r="K1651" s="37">
        <v>17</v>
      </c>
    </row>
    <row r="1652" spans="1:11" x14ac:dyDescent="0.25">
      <c r="A1652" s="37" t="s">
        <v>9294</v>
      </c>
      <c r="B1652" s="37">
        <v>76</v>
      </c>
      <c r="C1652" s="37">
        <v>0</v>
      </c>
      <c r="D1652" s="37">
        <v>6</v>
      </c>
      <c r="E1652" s="37">
        <v>1381</v>
      </c>
      <c r="F1652" s="37">
        <v>27</v>
      </c>
      <c r="G1652" s="37">
        <v>0.93224473684210529</v>
      </c>
      <c r="H1652" s="37" t="s">
        <v>1226</v>
      </c>
      <c r="I1652" s="37" t="s">
        <v>2308</v>
      </c>
      <c r="J1652" s="37" t="s">
        <v>2275</v>
      </c>
      <c r="K1652" s="37">
        <v>21</v>
      </c>
    </row>
    <row r="1653" spans="1:11" x14ac:dyDescent="0.25">
      <c r="A1653" s="37" t="s">
        <v>9293</v>
      </c>
      <c r="B1653" s="37">
        <v>76</v>
      </c>
      <c r="C1653" s="37">
        <v>2</v>
      </c>
      <c r="D1653" s="37">
        <v>20</v>
      </c>
      <c r="E1653" s="37">
        <v>1959</v>
      </c>
      <c r="F1653" s="37">
        <v>27</v>
      </c>
      <c r="G1653" s="37">
        <v>1.7813407894736841</v>
      </c>
      <c r="H1653" s="37" t="s">
        <v>1232</v>
      </c>
      <c r="I1653" s="37" t="s">
        <v>2308</v>
      </c>
      <c r="J1653" s="37" t="s">
        <v>2275</v>
      </c>
      <c r="K1653" s="37">
        <v>25</v>
      </c>
    </row>
    <row r="1654" spans="1:11" x14ac:dyDescent="0.25">
      <c r="A1654" s="37" t="s">
        <v>9292</v>
      </c>
      <c r="B1654" s="37">
        <v>76</v>
      </c>
      <c r="C1654" s="37">
        <v>0</v>
      </c>
      <c r="D1654" s="37">
        <v>3</v>
      </c>
      <c r="E1654" s="37">
        <v>831</v>
      </c>
      <c r="F1654" s="37">
        <v>17</v>
      </c>
      <c r="G1654" s="37">
        <v>0.45816842105263156</v>
      </c>
      <c r="H1654" s="37" t="s">
        <v>1220</v>
      </c>
      <c r="I1654" s="37" t="s">
        <v>2308</v>
      </c>
      <c r="J1654" s="37" t="s">
        <v>2275</v>
      </c>
      <c r="K1654" s="37">
        <v>14</v>
      </c>
    </row>
    <row r="1655" spans="1:11" x14ac:dyDescent="0.25">
      <c r="A1655" s="37" t="s">
        <v>9291</v>
      </c>
      <c r="B1655" s="37">
        <v>76</v>
      </c>
      <c r="C1655" s="37">
        <v>0</v>
      </c>
      <c r="D1655" s="37">
        <v>2</v>
      </c>
      <c r="E1655" s="37">
        <v>1089</v>
      </c>
      <c r="F1655" s="37">
        <v>25</v>
      </c>
      <c r="G1655" s="37">
        <v>0.60667631578947367</v>
      </c>
      <c r="H1655" s="37" t="s">
        <v>2880</v>
      </c>
      <c r="I1655" s="37" t="s">
        <v>2308</v>
      </c>
      <c r="J1655" s="37" t="s">
        <v>2268</v>
      </c>
      <c r="K1655" s="37">
        <v>18</v>
      </c>
    </row>
    <row r="1656" spans="1:11" x14ac:dyDescent="0.25">
      <c r="A1656" s="37" t="s">
        <v>9290</v>
      </c>
      <c r="B1656" s="37">
        <v>76</v>
      </c>
      <c r="C1656" s="37">
        <v>0</v>
      </c>
      <c r="D1656" s="37">
        <v>1</v>
      </c>
      <c r="E1656" s="37">
        <v>620</v>
      </c>
      <c r="F1656" s="37">
        <v>14</v>
      </c>
      <c r="G1656" s="37">
        <v>0.4033605263157895</v>
      </c>
      <c r="H1656" s="37" t="s">
        <v>1270</v>
      </c>
      <c r="I1656" s="37" t="s">
        <v>2308</v>
      </c>
      <c r="J1656" s="37" t="s">
        <v>2275</v>
      </c>
      <c r="K1656" s="37">
        <v>15</v>
      </c>
    </row>
    <row r="1657" spans="1:11" x14ac:dyDescent="0.25">
      <c r="A1657" s="37" t="s">
        <v>9289</v>
      </c>
      <c r="B1657" s="37">
        <v>76</v>
      </c>
      <c r="C1657" s="37">
        <v>2</v>
      </c>
      <c r="D1657" s="37">
        <v>6</v>
      </c>
      <c r="E1657" s="37">
        <v>1243</v>
      </c>
      <c r="F1657" s="37">
        <v>33</v>
      </c>
      <c r="G1657" s="37">
        <v>0.95187763157894745</v>
      </c>
      <c r="H1657" s="37" t="s">
        <v>1232</v>
      </c>
      <c r="I1657" s="37" t="s">
        <v>2321</v>
      </c>
      <c r="J1657" s="37" t="s">
        <v>2275</v>
      </c>
      <c r="K1657" s="37">
        <v>19</v>
      </c>
    </row>
    <row r="1658" spans="1:11" x14ac:dyDescent="0.25">
      <c r="A1658" s="37" t="s">
        <v>9288</v>
      </c>
      <c r="B1658" s="37">
        <v>76</v>
      </c>
      <c r="C1658" s="37">
        <v>0</v>
      </c>
      <c r="D1658" s="37">
        <v>2</v>
      </c>
      <c r="E1658" s="37">
        <v>1257</v>
      </c>
      <c r="F1658" s="37">
        <v>45</v>
      </c>
      <c r="G1658" s="37">
        <v>0.71879342105263166</v>
      </c>
      <c r="H1658" s="37" t="s">
        <v>1227</v>
      </c>
      <c r="I1658" s="37" t="s">
        <v>2321</v>
      </c>
      <c r="J1658" s="37" t="s">
        <v>2275</v>
      </c>
      <c r="K1658" s="37">
        <v>22</v>
      </c>
    </row>
    <row r="1659" spans="1:11" x14ac:dyDescent="0.25">
      <c r="A1659" s="37" t="s">
        <v>9287</v>
      </c>
      <c r="B1659" s="37">
        <v>75</v>
      </c>
      <c r="C1659" s="37">
        <v>1</v>
      </c>
      <c r="D1659" s="37">
        <v>9</v>
      </c>
      <c r="E1659" s="37">
        <v>2249</v>
      </c>
      <c r="F1659" s="37">
        <v>29</v>
      </c>
      <c r="G1659" s="37">
        <v>1.1455986666666667</v>
      </c>
      <c r="H1659" s="37" t="s">
        <v>1219</v>
      </c>
      <c r="I1659" s="37" t="s">
        <v>2308</v>
      </c>
      <c r="J1659" s="37" t="s">
        <v>2268</v>
      </c>
      <c r="K1659" s="37">
        <v>23</v>
      </c>
    </row>
    <row r="1660" spans="1:11" x14ac:dyDescent="0.25">
      <c r="A1660" s="37" t="s">
        <v>9286</v>
      </c>
      <c r="B1660" s="37">
        <v>75</v>
      </c>
      <c r="C1660" s="37">
        <v>0</v>
      </c>
      <c r="D1660" s="37">
        <v>4</v>
      </c>
      <c r="E1660" s="37">
        <v>1308</v>
      </c>
      <c r="F1660" s="37">
        <v>31</v>
      </c>
      <c r="G1660" s="37">
        <v>0.75702000000000003</v>
      </c>
      <c r="H1660" s="37" t="s">
        <v>1219</v>
      </c>
      <c r="I1660" s="37" t="s">
        <v>2308</v>
      </c>
      <c r="J1660" s="37" t="s">
        <v>2268</v>
      </c>
      <c r="K1660" s="37">
        <v>20</v>
      </c>
    </row>
    <row r="1661" spans="1:11" x14ac:dyDescent="0.25">
      <c r="A1661" s="37" t="s">
        <v>9285</v>
      </c>
      <c r="B1661" s="37">
        <v>75</v>
      </c>
      <c r="C1661" s="37">
        <v>1</v>
      </c>
      <c r="D1661" s="37">
        <v>4</v>
      </c>
      <c r="E1661" s="37">
        <v>794</v>
      </c>
      <c r="F1661" s="37">
        <v>28</v>
      </c>
      <c r="G1661" s="37">
        <v>0.91619466666666671</v>
      </c>
      <c r="H1661" s="37" t="s">
        <v>1232</v>
      </c>
      <c r="I1661" s="37" t="s">
        <v>2308</v>
      </c>
      <c r="J1661" s="37" t="s">
        <v>2275</v>
      </c>
      <c r="K1661" s="37">
        <v>16</v>
      </c>
    </row>
    <row r="1662" spans="1:11" x14ac:dyDescent="0.25">
      <c r="A1662" s="37" t="s">
        <v>9284</v>
      </c>
      <c r="B1662" s="37">
        <v>75</v>
      </c>
      <c r="C1662" s="37">
        <v>0</v>
      </c>
      <c r="D1662" s="37">
        <v>2</v>
      </c>
      <c r="E1662" s="37">
        <v>732</v>
      </c>
      <c r="F1662" s="37">
        <v>12</v>
      </c>
      <c r="G1662" s="37">
        <v>0.48921600000000004</v>
      </c>
      <c r="H1662" s="37" t="s">
        <v>1251</v>
      </c>
      <c r="I1662" s="37" t="s">
        <v>2308</v>
      </c>
      <c r="J1662" s="37" t="s">
        <v>2275</v>
      </c>
      <c r="K1662" s="37">
        <v>14</v>
      </c>
    </row>
    <row r="1663" spans="1:11" x14ac:dyDescent="0.25">
      <c r="A1663" s="37" t="s">
        <v>9283</v>
      </c>
      <c r="B1663" s="37">
        <v>75</v>
      </c>
      <c r="C1663" s="37">
        <v>0</v>
      </c>
      <c r="D1663" s="37">
        <v>0</v>
      </c>
      <c r="E1663" s="37">
        <v>323</v>
      </c>
      <c r="F1663" s="37">
        <v>3</v>
      </c>
      <c r="G1663" s="37">
        <v>0.16665200000000002</v>
      </c>
      <c r="H1663" s="37" t="s">
        <v>1237</v>
      </c>
      <c r="I1663" s="37" t="s">
        <v>2308</v>
      </c>
      <c r="J1663" s="37" t="s">
        <v>2275</v>
      </c>
      <c r="K1663" s="37">
        <v>8</v>
      </c>
    </row>
    <row r="1664" spans="1:11" x14ac:dyDescent="0.25">
      <c r="A1664" s="37" t="s">
        <v>9282</v>
      </c>
      <c r="B1664" s="37">
        <v>75</v>
      </c>
      <c r="C1664" s="37">
        <v>2</v>
      </c>
      <c r="D1664" s="37">
        <v>14</v>
      </c>
      <c r="E1664" s="37">
        <v>2971</v>
      </c>
      <c r="F1664" s="37">
        <v>46</v>
      </c>
      <c r="G1664" s="37">
        <v>1.658048</v>
      </c>
      <c r="H1664" s="37" t="s">
        <v>1237</v>
      </c>
      <c r="I1664" s="37" t="s">
        <v>2405</v>
      </c>
      <c r="J1664" s="37" t="s">
        <v>2275</v>
      </c>
      <c r="K1664" s="37">
        <v>29</v>
      </c>
    </row>
    <row r="1665" spans="1:11" x14ac:dyDescent="0.25">
      <c r="A1665" s="37" t="s">
        <v>9281</v>
      </c>
      <c r="B1665" s="37">
        <v>75</v>
      </c>
      <c r="C1665" s="37">
        <v>2</v>
      </c>
      <c r="D1665" s="37">
        <v>5</v>
      </c>
      <c r="E1665" s="37">
        <v>1946</v>
      </c>
      <c r="F1665" s="37">
        <v>35</v>
      </c>
      <c r="G1665" s="37">
        <v>1.0239933333333335</v>
      </c>
      <c r="H1665" s="37" t="s">
        <v>1219</v>
      </c>
      <c r="I1665" s="37" t="s">
        <v>2308</v>
      </c>
      <c r="J1665" s="37" t="s">
        <v>2275</v>
      </c>
      <c r="K1665" s="37">
        <v>21</v>
      </c>
    </row>
    <row r="1666" spans="1:11" x14ac:dyDescent="0.25">
      <c r="A1666" s="37" t="s">
        <v>9280</v>
      </c>
      <c r="B1666" s="37">
        <v>75</v>
      </c>
      <c r="C1666" s="37">
        <v>1</v>
      </c>
      <c r="D1666" s="37">
        <v>9</v>
      </c>
      <c r="E1666" s="37">
        <v>1072</v>
      </c>
      <c r="F1666" s="37">
        <v>28</v>
      </c>
      <c r="G1666" s="37">
        <v>1.0668266666666666</v>
      </c>
      <c r="H1666" s="37" t="s">
        <v>1232</v>
      </c>
      <c r="I1666" s="37" t="s">
        <v>2308</v>
      </c>
      <c r="J1666" s="37" t="s">
        <v>2268</v>
      </c>
      <c r="K1666" s="37">
        <v>19</v>
      </c>
    </row>
    <row r="1667" spans="1:11" x14ac:dyDescent="0.25">
      <c r="A1667" s="37" t="s">
        <v>9279</v>
      </c>
      <c r="B1667" s="37">
        <v>75</v>
      </c>
      <c r="C1667" s="37">
        <v>0</v>
      </c>
      <c r="D1667" s="37">
        <v>12</v>
      </c>
      <c r="E1667" s="37">
        <v>1547</v>
      </c>
      <c r="F1667" s="37">
        <v>29</v>
      </c>
      <c r="G1667" s="37">
        <v>0.93823466666666666</v>
      </c>
      <c r="H1667" s="37" t="s">
        <v>1229</v>
      </c>
      <c r="I1667" s="37" t="s">
        <v>2269</v>
      </c>
      <c r="J1667" s="37" t="s">
        <v>2268</v>
      </c>
      <c r="K1667" s="37">
        <v>21</v>
      </c>
    </row>
    <row r="1668" spans="1:11" x14ac:dyDescent="0.25">
      <c r="A1668" s="37" t="s">
        <v>9278</v>
      </c>
      <c r="B1668" s="37">
        <v>75</v>
      </c>
      <c r="C1668" s="37">
        <v>0</v>
      </c>
      <c r="D1668" s="37">
        <v>0</v>
      </c>
      <c r="E1668" s="37">
        <v>638</v>
      </c>
      <c r="F1668" s="37">
        <v>5</v>
      </c>
      <c r="G1668" s="37">
        <v>0.36823066666666665</v>
      </c>
      <c r="H1668" s="37" t="s">
        <v>1255</v>
      </c>
      <c r="I1668" s="37" t="s">
        <v>2269</v>
      </c>
      <c r="J1668" s="37" t="s">
        <v>2268</v>
      </c>
      <c r="K1668" s="37">
        <v>16</v>
      </c>
    </row>
    <row r="1669" spans="1:11" x14ac:dyDescent="0.25">
      <c r="A1669" s="37" t="s">
        <v>9277</v>
      </c>
      <c r="B1669" s="37">
        <v>75</v>
      </c>
      <c r="C1669" s="37">
        <v>1</v>
      </c>
      <c r="D1669" s="37">
        <v>3</v>
      </c>
      <c r="E1669" s="37">
        <v>1106</v>
      </c>
      <c r="F1669" s="37">
        <v>7</v>
      </c>
      <c r="G1669" s="37">
        <v>0.66410799999999992</v>
      </c>
      <c r="H1669" s="37" t="s">
        <v>1251</v>
      </c>
      <c r="I1669" s="37" t="s">
        <v>2308</v>
      </c>
      <c r="J1669" s="37" t="s">
        <v>2275</v>
      </c>
      <c r="K1669" s="37">
        <v>14</v>
      </c>
    </row>
    <row r="1670" spans="1:11" x14ac:dyDescent="0.25">
      <c r="A1670" s="37" t="s">
        <v>9276</v>
      </c>
      <c r="B1670" s="37">
        <v>74</v>
      </c>
      <c r="C1670" s="37">
        <v>1</v>
      </c>
      <c r="D1670" s="37">
        <v>14</v>
      </c>
      <c r="E1670" s="37">
        <v>2025</v>
      </c>
      <c r="F1670" s="37">
        <v>25</v>
      </c>
      <c r="G1670" s="37">
        <v>1.3471729729729731</v>
      </c>
      <c r="H1670" s="37" t="s">
        <v>1219</v>
      </c>
      <c r="I1670" s="37" t="s">
        <v>2308</v>
      </c>
      <c r="J1670" s="37" t="s">
        <v>2275</v>
      </c>
      <c r="K1670" s="37">
        <v>21</v>
      </c>
    </row>
    <row r="1671" spans="1:11" x14ac:dyDescent="0.25">
      <c r="A1671" s="37" t="s">
        <v>9275</v>
      </c>
      <c r="B1671" s="37">
        <v>74</v>
      </c>
      <c r="C1671" s="37">
        <v>0</v>
      </c>
      <c r="D1671" s="37">
        <v>4</v>
      </c>
      <c r="E1671" s="37">
        <v>1218</v>
      </c>
      <c r="F1671" s="37">
        <v>26</v>
      </c>
      <c r="G1671" s="37">
        <v>0.70579864864864872</v>
      </c>
      <c r="H1671" s="37" t="s">
        <v>1269</v>
      </c>
      <c r="I1671" s="37" t="s">
        <v>2308</v>
      </c>
      <c r="J1671" s="37" t="s">
        <v>2275</v>
      </c>
      <c r="K1671" s="37">
        <v>18</v>
      </c>
    </row>
    <row r="1672" spans="1:11" x14ac:dyDescent="0.25">
      <c r="A1672" s="37" t="s">
        <v>9274</v>
      </c>
      <c r="B1672" s="37">
        <v>74</v>
      </c>
      <c r="C1672" s="37">
        <v>2</v>
      </c>
      <c r="D1672" s="37">
        <v>10</v>
      </c>
      <c r="E1672" s="37">
        <v>1503</v>
      </c>
      <c r="F1672" s="37">
        <v>29</v>
      </c>
      <c r="G1672" s="37">
        <v>1.4883945945945947</v>
      </c>
      <c r="H1672" s="37" t="s">
        <v>9273</v>
      </c>
      <c r="I1672" s="37" t="s">
        <v>2308</v>
      </c>
      <c r="J1672" s="37" t="s">
        <v>2275</v>
      </c>
      <c r="K1672" s="37">
        <v>21</v>
      </c>
    </row>
    <row r="1673" spans="1:11" x14ac:dyDescent="0.25">
      <c r="A1673" s="37" t="s">
        <v>9272</v>
      </c>
      <c r="B1673" s="37">
        <v>74</v>
      </c>
      <c r="C1673" s="37">
        <v>3</v>
      </c>
      <c r="D1673" s="37">
        <v>9</v>
      </c>
      <c r="E1673" s="37">
        <v>2361</v>
      </c>
      <c r="F1673" s="37">
        <v>24</v>
      </c>
      <c r="G1673" s="37">
        <v>1.3990905405405407</v>
      </c>
      <c r="H1673" s="37" t="s">
        <v>1256</v>
      </c>
      <c r="I1673" s="37" t="s">
        <v>2308</v>
      </c>
      <c r="J1673" s="37" t="s">
        <v>2275</v>
      </c>
      <c r="K1673" s="37">
        <v>19</v>
      </c>
    </row>
    <row r="1674" spans="1:11" x14ac:dyDescent="0.25">
      <c r="A1674" s="37" t="s">
        <v>9271</v>
      </c>
      <c r="B1674" s="37">
        <v>74</v>
      </c>
      <c r="C1674" s="37">
        <v>0</v>
      </c>
      <c r="D1674" s="37">
        <v>9</v>
      </c>
      <c r="E1674" s="37">
        <v>1886</v>
      </c>
      <c r="F1674" s="37">
        <v>10</v>
      </c>
      <c r="G1674" s="37">
        <v>1.114454054054054</v>
      </c>
      <c r="H1674" s="37" t="s">
        <v>3492</v>
      </c>
      <c r="I1674" s="37" t="s">
        <v>2308</v>
      </c>
      <c r="J1674" s="37" t="s">
        <v>2275</v>
      </c>
      <c r="K1674" s="37">
        <v>25</v>
      </c>
    </row>
    <row r="1675" spans="1:11" x14ac:dyDescent="0.25">
      <c r="A1675" s="37" t="s">
        <v>9270</v>
      </c>
      <c r="B1675" s="37">
        <v>74</v>
      </c>
      <c r="C1675" s="37">
        <v>0</v>
      </c>
      <c r="D1675" s="37">
        <v>1</v>
      </c>
      <c r="E1675" s="37">
        <v>722</v>
      </c>
      <c r="F1675" s="37">
        <v>24</v>
      </c>
      <c r="G1675" s="37">
        <v>0.50541216216216223</v>
      </c>
      <c r="H1675" s="37" t="s">
        <v>1256</v>
      </c>
      <c r="I1675" s="37" t="s">
        <v>2308</v>
      </c>
      <c r="J1675" s="37" t="s">
        <v>2275</v>
      </c>
      <c r="K1675" s="37">
        <v>13</v>
      </c>
    </row>
    <row r="1676" spans="1:11" x14ac:dyDescent="0.25">
      <c r="A1676" s="37" t="s">
        <v>9269</v>
      </c>
      <c r="B1676" s="37">
        <v>74</v>
      </c>
      <c r="C1676" s="37">
        <v>2</v>
      </c>
      <c r="D1676" s="37">
        <v>15</v>
      </c>
      <c r="E1676" s="37">
        <v>1609</v>
      </c>
      <c r="F1676" s="37">
        <v>27</v>
      </c>
      <c r="G1676" s="37">
        <v>1.5139932432432435</v>
      </c>
      <c r="H1676" s="37" t="s">
        <v>3670</v>
      </c>
      <c r="I1676" s="37" t="s">
        <v>2308</v>
      </c>
      <c r="J1676" s="37" t="s">
        <v>2268</v>
      </c>
      <c r="K1676" s="37">
        <v>22</v>
      </c>
    </row>
    <row r="1677" spans="1:11" x14ac:dyDescent="0.25">
      <c r="A1677" s="37" t="s">
        <v>9268</v>
      </c>
      <c r="B1677" s="37">
        <v>73</v>
      </c>
      <c r="C1677" s="37">
        <v>1</v>
      </c>
      <c r="D1677" s="37">
        <v>5</v>
      </c>
      <c r="E1677" s="37">
        <v>1851</v>
      </c>
      <c r="F1677" s="37">
        <v>31</v>
      </c>
      <c r="G1677" s="37">
        <v>0.87426575342465762</v>
      </c>
      <c r="H1677" s="37" t="s">
        <v>1219</v>
      </c>
      <c r="I1677" s="37" t="s">
        <v>2308</v>
      </c>
      <c r="J1677" s="37" t="s">
        <v>2275</v>
      </c>
      <c r="K1677" s="37">
        <v>23</v>
      </c>
    </row>
    <row r="1678" spans="1:11" x14ac:dyDescent="0.25">
      <c r="A1678" s="37" t="s">
        <v>9267</v>
      </c>
      <c r="B1678" s="37">
        <v>73</v>
      </c>
      <c r="C1678" s="37">
        <v>2</v>
      </c>
      <c r="D1678" s="37">
        <v>9</v>
      </c>
      <c r="E1678" s="37">
        <v>1272</v>
      </c>
      <c r="F1678" s="37">
        <v>34</v>
      </c>
      <c r="G1678" s="37">
        <v>1.609813698630137</v>
      </c>
      <c r="H1678" s="37" t="s">
        <v>1232</v>
      </c>
      <c r="I1678" s="37" t="s">
        <v>2308</v>
      </c>
      <c r="J1678" s="37" t="s">
        <v>2275</v>
      </c>
      <c r="K1678" s="37">
        <v>16</v>
      </c>
    </row>
    <row r="1679" spans="1:11" x14ac:dyDescent="0.25">
      <c r="A1679" s="37" t="s">
        <v>9266</v>
      </c>
      <c r="B1679" s="37">
        <v>73</v>
      </c>
      <c r="C1679" s="37">
        <v>0</v>
      </c>
      <c r="D1679" s="37">
        <v>2</v>
      </c>
      <c r="E1679" s="37">
        <v>810</v>
      </c>
      <c r="F1679" s="37">
        <v>28</v>
      </c>
      <c r="G1679" s="37">
        <v>0.59986301369863027</v>
      </c>
      <c r="H1679" s="37" t="s">
        <v>1269</v>
      </c>
      <c r="I1679" s="37" t="s">
        <v>2308</v>
      </c>
      <c r="J1679" s="37" t="s">
        <v>2275</v>
      </c>
      <c r="K1679" s="37">
        <v>16</v>
      </c>
    </row>
    <row r="1680" spans="1:11" x14ac:dyDescent="0.25">
      <c r="A1680" s="37" t="s">
        <v>9265</v>
      </c>
      <c r="B1680" s="37">
        <v>73</v>
      </c>
      <c r="C1680" s="37">
        <v>0</v>
      </c>
      <c r="D1680" s="37">
        <v>5</v>
      </c>
      <c r="E1680" s="37">
        <v>1084</v>
      </c>
      <c r="F1680" s="37">
        <v>24</v>
      </c>
      <c r="G1680" s="37">
        <v>0.70006986301369867</v>
      </c>
      <c r="H1680" s="37" t="s">
        <v>3670</v>
      </c>
      <c r="I1680" s="37" t="s">
        <v>2308</v>
      </c>
      <c r="J1680" s="37" t="s">
        <v>2275</v>
      </c>
      <c r="K1680" s="37">
        <v>17</v>
      </c>
    </row>
    <row r="1681" spans="1:11" x14ac:dyDescent="0.25">
      <c r="A1681" s="37" t="s">
        <v>9264</v>
      </c>
      <c r="B1681" s="37">
        <v>73</v>
      </c>
      <c r="C1681" s="37">
        <v>1</v>
      </c>
      <c r="D1681" s="37">
        <v>5</v>
      </c>
      <c r="E1681" s="37">
        <v>1851</v>
      </c>
      <c r="F1681" s="37">
        <v>31</v>
      </c>
      <c r="G1681" s="37">
        <v>0.87426575342465762</v>
      </c>
      <c r="H1681" s="37" t="s">
        <v>1219</v>
      </c>
      <c r="I1681" s="37" t="s">
        <v>3729</v>
      </c>
      <c r="J1681" s="37" t="s">
        <v>2275</v>
      </c>
      <c r="K1681" s="37">
        <v>23</v>
      </c>
    </row>
    <row r="1682" spans="1:11" x14ac:dyDescent="0.25">
      <c r="A1682" s="37" t="s">
        <v>9263</v>
      </c>
      <c r="B1682" s="37">
        <v>73</v>
      </c>
      <c r="C1682" s="37">
        <v>4</v>
      </c>
      <c r="D1682" s="37">
        <v>14</v>
      </c>
      <c r="E1682" s="37">
        <v>1941</v>
      </c>
      <c r="F1682" s="37">
        <v>35</v>
      </c>
      <c r="G1682" s="37">
        <v>1.8047890410958907</v>
      </c>
      <c r="H1682" s="37" t="s">
        <v>1245</v>
      </c>
      <c r="I1682" s="37" t="s">
        <v>2310</v>
      </c>
      <c r="J1682" s="37" t="s">
        <v>2275</v>
      </c>
      <c r="K1682" s="37">
        <v>21</v>
      </c>
    </row>
    <row r="1683" spans="1:11" x14ac:dyDescent="0.25">
      <c r="A1683" s="37" t="s">
        <v>9262</v>
      </c>
      <c r="B1683" s="37">
        <v>73</v>
      </c>
      <c r="C1683" s="37">
        <v>0</v>
      </c>
      <c r="D1683" s="37">
        <v>6</v>
      </c>
      <c r="E1683" s="37">
        <v>1176</v>
      </c>
      <c r="F1683" s="37">
        <v>25</v>
      </c>
      <c r="G1683" s="37">
        <v>0.85731095890410958</v>
      </c>
      <c r="H1683" s="37" t="s">
        <v>1240</v>
      </c>
      <c r="I1683" s="37" t="s">
        <v>2308</v>
      </c>
      <c r="J1683" s="37" t="s">
        <v>2275</v>
      </c>
      <c r="K1683" s="37">
        <v>18</v>
      </c>
    </row>
    <row r="1684" spans="1:11" x14ac:dyDescent="0.25">
      <c r="A1684" s="37" t="s">
        <v>9261</v>
      </c>
      <c r="B1684" s="37">
        <v>73</v>
      </c>
      <c r="C1684" s="37">
        <v>0</v>
      </c>
      <c r="D1684" s="37">
        <v>1</v>
      </c>
      <c r="E1684" s="37">
        <v>979</v>
      </c>
      <c r="F1684" s="37">
        <v>28</v>
      </c>
      <c r="G1684" s="37">
        <v>0.63193013698630141</v>
      </c>
      <c r="H1684" s="37" t="s">
        <v>1219</v>
      </c>
      <c r="I1684" s="37" t="s">
        <v>2321</v>
      </c>
      <c r="J1684" s="37" t="s">
        <v>2268</v>
      </c>
      <c r="K1684" s="37">
        <v>18</v>
      </c>
    </row>
    <row r="1685" spans="1:11" x14ac:dyDescent="0.25">
      <c r="A1685" s="37" t="s">
        <v>9260</v>
      </c>
      <c r="B1685" s="37">
        <v>73</v>
      </c>
      <c r="C1685" s="37">
        <v>2</v>
      </c>
      <c r="D1685" s="37">
        <v>11</v>
      </c>
      <c r="E1685" s="37">
        <v>1459</v>
      </c>
      <c r="F1685" s="37">
        <v>22</v>
      </c>
      <c r="G1685" s="37">
        <v>1.2120698630136988</v>
      </c>
      <c r="H1685" s="37" t="s">
        <v>1246</v>
      </c>
      <c r="I1685" s="37" t="s">
        <v>2308</v>
      </c>
      <c r="J1685" s="37" t="s">
        <v>2268</v>
      </c>
      <c r="K1685" s="37">
        <v>20</v>
      </c>
    </row>
    <row r="1686" spans="1:11" x14ac:dyDescent="0.25">
      <c r="A1686" s="37" t="s">
        <v>9259</v>
      </c>
      <c r="B1686" s="37">
        <v>73</v>
      </c>
      <c r="C1686" s="37">
        <v>0</v>
      </c>
      <c r="D1686" s="37">
        <v>14</v>
      </c>
      <c r="E1686" s="37">
        <v>2102</v>
      </c>
      <c r="F1686" s="37">
        <v>25</v>
      </c>
      <c r="G1686" s="37">
        <v>1.3626342465753425</v>
      </c>
      <c r="H1686" s="37" t="s">
        <v>1218</v>
      </c>
      <c r="I1686" s="37" t="s">
        <v>2308</v>
      </c>
      <c r="J1686" s="37" t="s">
        <v>2275</v>
      </c>
      <c r="K1686" s="37">
        <v>27</v>
      </c>
    </row>
    <row r="1687" spans="1:11" x14ac:dyDescent="0.25">
      <c r="A1687" s="37" t="s">
        <v>9258</v>
      </c>
      <c r="B1687" s="37">
        <v>73</v>
      </c>
      <c r="C1687" s="37">
        <v>0</v>
      </c>
      <c r="D1687" s="37">
        <v>9</v>
      </c>
      <c r="E1687" s="37">
        <v>1609</v>
      </c>
      <c r="F1687" s="37">
        <v>26</v>
      </c>
      <c r="G1687" s="37">
        <v>0.97802876712328768</v>
      </c>
      <c r="H1687" s="37" t="s">
        <v>1240</v>
      </c>
      <c r="I1687" s="37" t="s">
        <v>2308</v>
      </c>
      <c r="J1687" s="37" t="s">
        <v>2275</v>
      </c>
      <c r="K1687" s="37">
        <v>21</v>
      </c>
    </row>
    <row r="1688" spans="1:11" x14ac:dyDescent="0.25">
      <c r="A1688" s="37" t="s">
        <v>9257</v>
      </c>
      <c r="B1688" s="37">
        <v>73</v>
      </c>
      <c r="C1688" s="37">
        <v>1</v>
      </c>
      <c r="D1688" s="37">
        <v>2</v>
      </c>
      <c r="E1688" s="37">
        <v>1813</v>
      </c>
      <c r="F1688" s="37">
        <v>18</v>
      </c>
      <c r="G1688" s="37">
        <v>0.92941095890410974</v>
      </c>
      <c r="H1688" s="37" t="s">
        <v>1256</v>
      </c>
      <c r="I1688" s="37" t="s">
        <v>2269</v>
      </c>
      <c r="J1688" s="37" t="s">
        <v>2275</v>
      </c>
      <c r="K1688" s="37">
        <v>23</v>
      </c>
    </row>
    <row r="1689" spans="1:11" x14ac:dyDescent="0.25">
      <c r="A1689" s="37" t="s">
        <v>9256</v>
      </c>
      <c r="B1689" s="37">
        <v>73</v>
      </c>
      <c r="C1689" s="37">
        <v>1</v>
      </c>
      <c r="D1689" s="37">
        <v>13</v>
      </c>
      <c r="E1689" s="37">
        <v>1728</v>
      </c>
      <c r="F1689" s="37">
        <v>26</v>
      </c>
      <c r="G1689" s="37">
        <v>1.4192410958904109</v>
      </c>
      <c r="H1689" s="37" t="s">
        <v>1224</v>
      </c>
      <c r="I1689" s="37" t="s">
        <v>2308</v>
      </c>
      <c r="J1689" s="37" t="s">
        <v>2275</v>
      </c>
      <c r="K1689" s="37">
        <v>23</v>
      </c>
    </row>
    <row r="1690" spans="1:11" x14ac:dyDescent="0.25">
      <c r="A1690" s="37" t="s">
        <v>9255</v>
      </c>
      <c r="B1690" s="37">
        <v>73</v>
      </c>
      <c r="C1690" s="37">
        <v>0</v>
      </c>
      <c r="D1690" s="37">
        <v>2</v>
      </c>
      <c r="E1690" s="37">
        <v>1038</v>
      </c>
      <c r="F1690" s="37">
        <v>18</v>
      </c>
      <c r="G1690" s="37">
        <v>0.67437945205479455</v>
      </c>
      <c r="H1690" s="37" t="s">
        <v>1226</v>
      </c>
      <c r="I1690" s="37" t="s">
        <v>2308</v>
      </c>
      <c r="J1690" s="37" t="s">
        <v>2275</v>
      </c>
      <c r="K1690" s="37">
        <v>18</v>
      </c>
    </row>
    <row r="1691" spans="1:11" x14ac:dyDescent="0.25">
      <c r="A1691" s="37" t="s">
        <v>9254</v>
      </c>
      <c r="B1691" s="37">
        <v>73</v>
      </c>
      <c r="C1691" s="37">
        <v>3</v>
      </c>
      <c r="D1691" s="37">
        <v>6</v>
      </c>
      <c r="E1691" s="37">
        <v>1973</v>
      </c>
      <c r="F1691" s="37">
        <v>18</v>
      </c>
      <c r="G1691" s="37">
        <v>1.1376246575342466</v>
      </c>
      <c r="H1691" s="37" t="s">
        <v>1219</v>
      </c>
      <c r="I1691" s="37" t="s">
        <v>2308</v>
      </c>
      <c r="J1691" s="37" t="s">
        <v>2275</v>
      </c>
      <c r="K1691" s="37">
        <v>17</v>
      </c>
    </row>
    <row r="1692" spans="1:11" x14ac:dyDescent="0.25">
      <c r="A1692" s="37" t="s">
        <v>9253</v>
      </c>
      <c r="B1692" s="37">
        <v>72</v>
      </c>
      <c r="C1692" s="37">
        <v>3</v>
      </c>
      <c r="D1692" s="37">
        <v>9</v>
      </c>
      <c r="E1692" s="37">
        <v>2122</v>
      </c>
      <c r="F1692" s="37">
        <v>39</v>
      </c>
      <c r="G1692" s="37">
        <v>1.3727291666666668</v>
      </c>
      <c r="H1692" s="37" t="s">
        <v>1219</v>
      </c>
      <c r="I1692" s="37" t="s">
        <v>2308</v>
      </c>
      <c r="J1692" s="37" t="s">
        <v>2275</v>
      </c>
      <c r="K1692" s="37">
        <v>21</v>
      </c>
    </row>
    <row r="1693" spans="1:11" x14ac:dyDescent="0.25">
      <c r="A1693" s="37" t="s">
        <v>9252</v>
      </c>
      <c r="B1693" s="37">
        <v>72</v>
      </c>
      <c r="C1693" s="37">
        <v>0</v>
      </c>
      <c r="D1693" s="37">
        <v>3</v>
      </c>
      <c r="E1693" s="37">
        <v>915</v>
      </c>
      <c r="F1693" s="37">
        <v>19</v>
      </c>
      <c r="G1693" s="37">
        <v>0.47974722222222227</v>
      </c>
      <c r="H1693" s="37" t="s">
        <v>1219</v>
      </c>
      <c r="I1693" s="37" t="s">
        <v>2308</v>
      </c>
      <c r="J1693" s="37" t="s">
        <v>2275</v>
      </c>
      <c r="K1693" s="37">
        <v>14</v>
      </c>
    </row>
    <row r="1694" spans="1:11" x14ac:dyDescent="0.25">
      <c r="A1694" s="37" t="s">
        <v>9251</v>
      </c>
      <c r="B1694" s="37">
        <v>72</v>
      </c>
      <c r="C1694" s="37">
        <v>2</v>
      </c>
      <c r="D1694" s="37">
        <v>13</v>
      </c>
      <c r="E1694" s="37">
        <v>1429</v>
      </c>
      <c r="F1694" s="37">
        <v>39</v>
      </c>
      <c r="G1694" s="37">
        <v>1.3376013888888889</v>
      </c>
      <c r="H1694" s="37" t="s">
        <v>1232</v>
      </c>
      <c r="I1694" s="37" t="s">
        <v>2308</v>
      </c>
      <c r="J1694" s="37" t="s">
        <v>2268</v>
      </c>
      <c r="K1694" s="37">
        <v>19</v>
      </c>
    </row>
    <row r="1695" spans="1:11" x14ac:dyDescent="0.25">
      <c r="A1695" s="37" t="s">
        <v>9250</v>
      </c>
      <c r="B1695" s="37">
        <v>72</v>
      </c>
      <c r="C1695" s="37">
        <v>0</v>
      </c>
      <c r="D1695" s="37">
        <v>5</v>
      </c>
      <c r="E1695" s="37">
        <v>2018</v>
      </c>
      <c r="F1695" s="37">
        <v>22</v>
      </c>
      <c r="G1695" s="37">
        <v>0.99359861111111114</v>
      </c>
      <c r="H1695" s="37" t="s">
        <v>1227</v>
      </c>
      <c r="I1695" s="37" t="s">
        <v>2405</v>
      </c>
      <c r="J1695" s="37" t="s">
        <v>2275</v>
      </c>
      <c r="K1695" s="37">
        <v>25</v>
      </c>
    </row>
    <row r="1696" spans="1:11" x14ac:dyDescent="0.25">
      <c r="A1696" s="37" t="s">
        <v>9249</v>
      </c>
      <c r="B1696" s="37">
        <v>72</v>
      </c>
      <c r="C1696" s="37">
        <v>0</v>
      </c>
      <c r="D1696" s="37">
        <v>10</v>
      </c>
      <c r="E1696" s="37">
        <v>1742</v>
      </c>
      <c r="F1696" s="37">
        <v>29</v>
      </c>
      <c r="G1696" s="37">
        <v>1.1504861111111113</v>
      </c>
      <c r="H1696" s="37" t="s">
        <v>1231</v>
      </c>
      <c r="I1696" s="37" t="s">
        <v>2308</v>
      </c>
      <c r="J1696" s="37" t="s">
        <v>2275</v>
      </c>
      <c r="K1696" s="37">
        <v>24</v>
      </c>
    </row>
    <row r="1697" spans="1:11" x14ac:dyDescent="0.25">
      <c r="A1697" s="37" t="s">
        <v>9248</v>
      </c>
      <c r="B1697" s="37">
        <v>72</v>
      </c>
      <c r="C1697" s="37">
        <v>0</v>
      </c>
      <c r="D1697" s="37">
        <v>7</v>
      </c>
      <c r="E1697" s="37">
        <v>1303</v>
      </c>
      <c r="F1697" s="37">
        <v>18</v>
      </c>
      <c r="G1697" s="37">
        <v>0.988713888888889</v>
      </c>
      <c r="H1697" s="37" t="s">
        <v>2339</v>
      </c>
      <c r="I1697" s="37" t="s">
        <v>2316</v>
      </c>
      <c r="J1697" s="37" t="s">
        <v>2268</v>
      </c>
      <c r="K1697" s="37">
        <v>21</v>
      </c>
    </row>
    <row r="1698" spans="1:11" x14ac:dyDescent="0.25">
      <c r="A1698" s="37" t="s">
        <v>9247</v>
      </c>
      <c r="B1698" s="37">
        <v>72</v>
      </c>
      <c r="C1698" s="37">
        <v>0</v>
      </c>
      <c r="D1698" s="37">
        <v>2</v>
      </c>
      <c r="E1698" s="37">
        <v>654</v>
      </c>
      <c r="F1698" s="37">
        <v>10</v>
      </c>
      <c r="G1698" s="37">
        <v>0.55297083333333341</v>
      </c>
      <c r="H1698" s="37" t="s">
        <v>1240</v>
      </c>
      <c r="I1698" s="37" t="s">
        <v>2308</v>
      </c>
      <c r="J1698" s="37" t="s">
        <v>2275</v>
      </c>
      <c r="K1698" s="37">
        <v>15</v>
      </c>
    </row>
    <row r="1699" spans="1:11" x14ac:dyDescent="0.25">
      <c r="A1699" s="37" t="s">
        <v>9246</v>
      </c>
      <c r="B1699" s="37">
        <v>72</v>
      </c>
      <c r="C1699" s="37">
        <v>0</v>
      </c>
      <c r="D1699" s="37">
        <v>3</v>
      </c>
      <c r="E1699" s="37">
        <v>885</v>
      </c>
      <c r="F1699" s="37">
        <v>18</v>
      </c>
      <c r="G1699" s="37">
        <v>0.61524583333333338</v>
      </c>
      <c r="H1699" s="37" t="s">
        <v>1240</v>
      </c>
      <c r="I1699" s="37" t="s">
        <v>2308</v>
      </c>
      <c r="J1699" s="37" t="s">
        <v>2275</v>
      </c>
      <c r="K1699" s="37">
        <v>15</v>
      </c>
    </row>
    <row r="1700" spans="1:11" x14ac:dyDescent="0.25">
      <c r="A1700" s="37" t="s">
        <v>9245</v>
      </c>
      <c r="B1700" s="37">
        <v>72</v>
      </c>
      <c r="C1700" s="37">
        <v>0</v>
      </c>
      <c r="D1700" s="37">
        <v>14</v>
      </c>
      <c r="E1700" s="37">
        <v>1211</v>
      </c>
      <c r="F1700" s="37">
        <v>31</v>
      </c>
      <c r="G1700" s="37">
        <v>1.1739652777777778</v>
      </c>
      <c r="H1700" s="37" t="s">
        <v>1232</v>
      </c>
      <c r="I1700" s="37" t="s">
        <v>2308</v>
      </c>
      <c r="J1700" s="37" t="s">
        <v>2268</v>
      </c>
      <c r="K1700" s="37">
        <v>18</v>
      </c>
    </row>
    <row r="1701" spans="1:11" x14ac:dyDescent="0.25">
      <c r="A1701" s="37" t="s">
        <v>9244</v>
      </c>
      <c r="B1701" s="37">
        <v>72</v>
      </c>
      <c r="C1701" s="37">
        <v>3</v>
      </c>
      <c r="D1701" s="37">
        <v>18</v>
      </c>
      <c r="E1701" s="37">
        <v>2422</v>
      </c>
      <c r="F1701" s="37">
        <v>20</v>
      </c>
      <c r="G1701" s="37">
        <v>2.0164722222222222</v>
      </c>
      <c r="H1701" s="37" t="s">
        <v>1246</v>
      </c>
      <c r="I1701" s="37" t="s">
        <v>2308</v>
      </c>
      <c r="J1701" s="37" t="s">
        <v>2275</v>
      </c>
      <c r="K1701" s="37">
        <v>24</v>
      </c>
    </row>
    <row r="1702" spans="1:11" x14ac:dyDescent="0.25">
      <c r="A1702" s="37" t="s">
        <v>9243</v>
      </c>
      <c r="B1702" s="37">
        <v>72</v>
      </c>
      <c r="C1702" s="37">
        <v>0</v>
      </c>
      <c r="D1702" s="37">
        <v>6</v>
      </c>
      <c r="E1702" s="37">
        <v>885</v>
      </c>
      <c r="F1702" s="37">
        <v>24</v>
      </c>
      <c r="G1702" s="37">
        <v>0.74936250000000004</v>
      </c>
      <c r="H1702" s="37" t="s">
        <v>1218</v>
      </c>
      <c r="I1702" s="37" t="s">
        <v>2308</v>
      </c>
      <c r="J1702" s="37" t="s">
        <v>2275</v>
      </c>
      <c r="K1702" s="37">
        <v>17</v>
      </c>
    </row>
    <row r="1703" spans="1:11" x14ac:dyDescent="0.25">
      <c r="A1703" s="37" t="s">
        <v>9242</v>
      </c>
      <c r="B1703" s="37">
        <v>72</v>
      </c>
      <c r="C1703" s="37">
        <v>0</v>
      </c>
      <c r="D1703" s="37">
        <v>0</v>
      </c>
      <c r="E1703" s="37">
        <v>972</v>
      </c>
      <c r="F1703" s="37">
        <v>16</v>
      </c>
      <c r="G1703" s="37">
        <v>0.41659166666666669</v>
      </c>
      <c r="H1703" s="37" t="s">
        <v>1220</v>
      </c>
      <c r="I1703" s="37" t="s">
        <v>2308</v>
      </c>
      <c r="J1703" s="37" t="s">
        <v>2268</v>
      </c>
      <c r="K1703" s="37">
        <v>18</v>
      </c>
    </row>
    <row r="1704" spans="1:11" x14ac:dyDescent="0.25">
      <c r="A1704" s="37" t="s">
        <v>9241</v>
      </c>
      <c r="B1704" s="37">
        <v>72</v>
      </c>
      <c r="C1704" s="37">
        <v>1</v>
      </c>
      <c r="D1704" s="37">
        <v>8</v>
      </c>
      <c r="E1704" s="37">
        <v>1797</v>
      </c>
      <c r="F1704" s="37">
        <v>16</v>
      </c>
      <c r="G1704" s="37">
        <v>0.9737513888888889</v>
      </c>
      <c r="H1704" s="37" t="s">
        <v>1257</v>
      </c>
      <c r="I1704" s="37" t="s">
        <v>2308</v>
      </c>
      <c r="J1704" s="37" t="s">
        <v>2275</v>
      </c>
      <c r="K1704" s="37">
        <v>22</v>
      </c>
    </row>
    <row r="1705" spans="1:11" x14ac:dyDescent="0.25">
      <c r="A1705" s="37" t="s">
        <v>9240</v>
      </c>
      <c r="B1705" s="37">
        <v>72</v>
      </c>
      <c r="C1705" s="37">
        <v>0</v>
      </c>
      <c r="D1705" s="37">
        <v>2</v>
      </c>
      <c r="E1705" s="37">
        <v>814</v>
      </c>
      <c r="F1705" s="37">
        <v>20</v>
      </c>
      <c r="G1705" s="37">
        <v>0.52151111111111115</v>
      </c>
      <c r="H1705" s="37" t="s">
        <v>1257</v>
      </c>
      <c r="I1705" s="37" t="s">
        <v>2308</v>
      </c>
      <c r="J1705" s="37" t="s">
        <v>2268</v>
      </c>
      <c r="K1705" s="37">
        <v>16</v>
      </c>
    </row>
    <row r="1706" spans="1:11" x14ac:dyDescent="0.25">
      <c r="A1706" s="37" t="s">
        <v>9239</v>
      </c>
      <c r="B1706" s="37">
        <v>71</v>
      </c>
      <c r="C1706" s="37">
        <v>2</v>
      </c>
      <c r="D1706" s="37">
        <v>8</v>
      </c>
      <c r="E1706" s="37">
        <v>3135</v>
      </c>
      <c r="F1706" s="37">
        <v>26</v>
      </c>
      <c r="G1706" s="37">
        <v>1.5620000000000001</v>
      </c>
      <c r="H1706" s="37" t="s">
        <v>1219</v>
      </c>
      <c r="I1706" s="37" t="s">
        <v>2308</v>
      </c>
      <c r="J1706" s="37" t="s">
        <v>2275</v>
      </c>
      <c r="K1706" s="37">
        <v>21</v>
      </c>
    </row>
    <row r="1707" spans="1:11" x14ac:dyDescent="0.25">
      <c r="A1707" s="37" t="s">
        <v>9238</v>
      </c>
      <c r="B1707" s="37">
        <v>71</v>
      </c>
      <c r="C1707" s="37">
        <v>0</v>
      </c>
      <c r="D1707" s="37">
        <v>3</v>
      </c>
      <c r="E1707" s="37">
        <v>1249</v>
      </c>
      <c r="F1707" s="37">
        <v>18</v>
      </c>
      <c r="G1707" s="37">
        <v>0.69067183098591556</v>
      </c>
      <c r="H1707" s="37" t="s">
        <v>1220</v>
      </c>
      <c r="I1707" s="37" t="s">
        <v>2308</v>
      </c>
      <c r="J1707" s="37" t="s">
        <v>2275</v>
      </c>
      <c r="K1707" s="37">
        <v>16</v>
      </c>
    </row>
    <row r="1708" spans="1:11" x14ac:dyDescent="0.25">
      <c r="A1708" s="37" t="s">
        <v>9237</v>
      </c>
      <c r="B1708" s="37">
        <v>71</v>
      </c>
      <c r="C1708" s="37">
        <v>0</v>
      </c>
      <c r="D1708" s="37">
        <v>1</v>
      </c>
      <c r="E1708" s="37">
        <v>510</v>
      </c>
      <c r="F1708" s="37">
        <v>14</v>
      </c>
      <c r="G1708" s="37">
        <v>0.38674084507042256</v>
      </c>
      <c r="H1708" s="37" t="s">
        <v>1257</v>
      </c>
      <c r="I1708" s="37" t="s">
        <v>2308</v>
      </c>
      <c r="J1708" s="37" t="s">
        <v>2275</v>
      </c>
      <c r="K1708" s="37">
        <v>13</v>
      </c>
    </row>
    <row r="1709" spans="1:11" x14ac:dyDescent="0.25">
      <c r="A1709" s="37" t="s">
        <v>9236</v>
      </c>
      <c r="B1709" s="37">
        <v>71</v>
      </c>
      <c r="C1709" s="37">
        <v>0</v>
      </c>
      <c r="D1709" s="37">
        <v>3</v>
      </c>
      <c r="E1709" s="37">
        <v>910</v>
      </c>
      <c r="F1709" s="37">
        <v>22</v>
      </c>
      <c r="G1709" s="37">
        <v>0.528261971830986</v>
      </c>
      <c r="H1709" s="37" t="s">
        <v>1226</v>
      </c>
      <c r="I1709" s="37" t="s">
        <v>2308</v>
      </c>
      <c r="J1709" s="37" t="s">
        <v>2275</v>
      </c>
      <c r="K1709" s="37">
        <v>16</v>
      </c>
    </row>
    <row r="1710" spans="1:11" x14ac:dyDescent="0.25">
      <c r="A1710" s="37" t="s">
        <v>9235</v>
      </c>
      <c r="B1710" s="37">
        <v>71</v>
      </c>
      <c r="C1710" s="37">
        <v>0</v>
      </c>
      <c r="D1710" s="37">
        <v>6</v>
      </c>
      <c r="E1710" s="37">
        <v>1004</v>
      </c>
      <c r="F1710" s="37">
        <v>23</v>
      </c>
      <c r="G1710" s="37">
        <v>0.81193380281690142</v>
      </c>
      <c r="H1710" s="37" t="s">
        <v>1232</v>
      </c>
      <c r="I1710" s="37" t="s">
        <v>2308</v>
      </c>
      <c r="J1710" s="37" t="s">
        <v>2275</v>
      </c>
      <c r="K1710" s="37">
        <v>17</v>
      </c>
    </row>
    <row r="1711" spans="1:11" x14ac:dyDescent="0.25">
      <c r="A1711" s="37" t="s">
        <v>9234</v>
      </c>
      <c r="B1711" s="37">
        <v>71</v>
      </c>
      <c r="C1711" s="37">
        <v>1</v>
      </c>
      <c r="D1711" s="37">
        <v>12</v>
      </c>
      <c r="E1711" s="37">
        <v>919</v>
      </c>
      <c r="F1711" s="37">
        <v>40</v>
      </c>
      <c r="G1711" s="37">
        <v>1.3082281690140847</v>
      </c>
      <c r="H1711" s="37" t="s">
        <v>1232</v>
      </c>
      <c r="I1711" s="37" t="s">
        <v>2308</v>
      </c>
      <c r="J1711" s="37" t="s">
        <v>2275</v>
      </c>
      <c r="K1711" s="37">
        <v>16</v>
      </c>
    </row>
    <row r="1712" spans="1:11" x14ac:dyDescent="0.25">
      <c r="A1712" s="37" t="s">
        <v>9233</v>
      </c>
      <c r="B1712" s="37">
        <v>71</v>
      </c>
      <c r="C1712" s="37">
        <v>1</v>
      </c>
      <c r="D1712" s="37">
        <v>8</v>
      </c>
      <c r="E1712" s="37">
        <v>1121</v>
      </c>
      <c r="F1712" s="37">
        <v>15</v>
      </c>
      <c r="G1712" s="37">
        <v>1.0199929577464788</v>
      </c>
      <c r="H1712" s="37" t="s">
        <v>5795</v>
      </c>
      <c r="I1712" s="37" t="s">
        <v>2308</v>
      </c>
      <c r="J1712" s="37" t="s">
        <v>2275</v>
      </c>
      <c r="K1712" s="37">
        <v>19</v>
      </c>
    </row>
    <row r="1713" spans="1:11" x14ac:dyDescent="0.25">
      <c r="A1713" s="37" t="s">
        <v>9232</v>
      </c>
      <c r="B1713" s="37">
        <v>71</v>
      </c>
      <c r="C1713" s="37">
        <v>0</v>
      </c>
      <c r="D1713" s="37">
        <v>5</v>
      </c>
      <c r="E1713" s="37">
        <v>1607</v>
      </c>
      <c r="F1713" s="37">
        <v>14</v>
      </c>
      <c r="G1713" s="37">
        <v>0.97063239436619719</v>
      </c>
      <c r="H1713" s="37" t="s">
        <v>1240</v>
      </c>
      <c r="I1713" s="37" t="s">
        <v>2308</v>
      </c>
      <c r="J1713" s="37" t="s">
        <v>2275</v>
      </c>
      <c r="K1713" s="37">
        <v>17</v>
      </c>
    </row>
    <row r="1714" spans="1:11" x14ac:dyDescent="0.25">
      <c r="A1714" s="37" t="s">
        <v>9231</v>
      </c>
      <c r="B1714" s="37">
        <v>71</v>
      </c>
      <c r="C1714" s="37">
        <v>0</v>
      </c>
      <c r="D1714" s="37">
        <v>8</v>
      </c>
      <c r="E1714" s="37">
        <v>1932</v>
      </c>
      <c r="F1714" s="37">
        <v>17</v>
      </c>
      <c r="G1714" s="37">
        <v>1.0134408450704226</v>
      </c>
      <c r="H1714" s="37" t="s">
        <v>1222</v>
      </c>
      <c r="I1714" s="37" t="s">
        <v>2308</v>
      </c>
      <c r="J1714" s="37" t="s">
        <v>2275</v>
      </c>
      <c r="K1714" s="37">
        <v>23</v>
      </c>
    </row>
    <row r="1715" spans="1:11" x14ac:dyDescent="0.25">
      <c r="A1715" s="37" t="s">
        <v>9230</v>
      </c>
      <c r="B1715" s="37">
        <v>71</v>
      </c>
      <c r="C1715" s="37">
        <v>2</v>
      </c>
      <c r="D1715" s="37">
        <v>12</v>
      </c>
      <c r="E1715" s="37">
        <v>1909</v>
      </c>
      <c r="F1715" s="37">
        <v>22</v>
      </c>
      <c r="G1715" s="37">
        <v>1.5302197183098591</v>
      </c>
      <c r="H1715" s="37" t="s">
        <v>1259</v>
      </c>
      <c r="I1715" s="37" t="s">
        <v>2308</v>
      </c>
      <c r="J1715" s="37" t="s">
        <v>2275</v>
      </c>
      <c r="K1715" s="37">
        <v>24</v>
      </c>
    </row>
    <row r="1716" spans="1:11" x14ac:dyDescent="0.25">
      <c r="A1716" s="37" t="s">
        <v>9229</v>
      </c>
      <c r="B1716" s="37">
        <v>71</v>
      </c>
      <c r="C1716" s="37">
        <v>2</v>
      </c>
      <c r="D1716" s="37">
        <v>12</v>
      </c>
      <c r="E1716" s="37">
        <v>2638</v>
      </c>
      <c r="F1716" s="37">
        <v>47</v>
      </c>
      <c r="G1716" s="37">
        <v>1.6510267605633804</v>
      </c>
      <c r="H1716" s="37" t="s">
        <v>1224</v>
      </c>
      <c r="I1716" s="37" t="s">
        <v>2321</v>
      </c>
      <c r="J1716" s="37" t="s">
        <v>2275</v>
      </c>
      <c r="K1716" s="37">
        <v>28</v>
      </c>
    </row>
    <row r="1717" spans="1:11" x14ac:dyDescent="0.25">
      <c r="A1717" s="37" t="s">
        <v>9228</v>
      </c>
      <c r="B1717" s="37">
        <v>71</v>
      </c>
      <c r="C1717" s="37">
        <v>0</v>
      </c>
      <c r="D1717" s="37">
        <v>0</v>
      </c>
      <c r="E1717" s="37">
        <v>853</v>
      </c>
      <c r="F1717" s="37">
        <v>27</v>
      </c>
      <c r="G1717" s="37">
        <v>0.51005492957746479</v>
      </c>
      <c r="H1717" s="37" t="s">
        <v>1219</v>
      </c>
      <c r="I1717" s="37" t="s">
        <v>2308</v>
      </c>
      <c r="J1717" s="37" t="s">
        <v>2268</v>
      </c>
      <c r="K1717" s="37">
        <v>18</v>
      </c>
    </row>
    <row r="1718" spans="1:11" x14ac:dyDescent="0.25">
      <c r="A1718" s="37" t="s">
        <v>9227</v>
      </c>
      <c r="B1718" s="37">
        <v>71</v>
      </c>
      <c r="C1718" s="37">
        <v>3</v>
      </c>
      <c r="D1718" s="37">
        <v>7</v>
      </c>
      <c r="E1718" s="37">
        <v>1255</v>
      </c>
      <c r="F1718" s="37">
        <v>37</v>
      </c>
      <c r="G1718" s="37">
        <v>1.1809535211267606</v>
      </c>
      <c r="H1718" s="37" t="s">
        <v>1232</v>
      </c>
      <c r="I1718" s="37" t="s">
        <v>2308</v>
      </c>
      <c r="J1718" s="37" t="s">
        <v>2275</v>
      </c>
      <c r="K1718" s="37">
        <v>16</v>
      </c>
    </row>
    <row r="1719" spans="1:11" x14ac:dyDescent="0.25">
      <c r="A1719" s="37" t="s">
        <v>9226</v>
      </c>
      <c r="B1719" s="37">
        <v>71</v>
      </c>
      <c r="C1719" s="37">
        <v>1</v>
      </c>
      <c r="D1719" s="37">
        <v>15</v>
      </c>
      <c r="E1719" s="37">
        <v>1719</v>
      </c>
      <c r="F1719" s="37">
        <v>23</v>
      </c>
      <c r="G1719" s="37">
        <v>1.6701042253521128</v>
      </c>
      <c r="H1719" s="37" t="s">
        <v>1246</v>
      </c>
      <c r="I1719" s="37" t="s">
        <v>2308</v>
      </c>
      <c r="J1719" s="37" t="s">
        <v>2275</v>
      </c>
      <c r="K1719" s="37">
        <v>21</v>
      </c>
    </row>
    <row r="1720" spans="1:11" x14ac:dyDescent="0.25">
      <c r="A1720" s="37" t="s">
        <v>9225</v>
      </c>
      <c r="B1720" s="37">
        <v>71</v>
      </c>
      <c r="C1720" s="37">
        <v>0</v>
      </c>
      <c r="D1720" s="37">
        <v>3</v>
      </c>
      <c r="E1720" s="37">
        <v>804</v>
      </c>
      <c r="F1720" s="37">
        <v>18</v>
      </c>
      <c r="G1720" s="37">
        <v>0.56063239436619727</v>
      </c>
      <c r="H1720" s="37" t="s">
        <v>1221</v>
      </c>
      <c r="I1720" s="37" t="s">
        <v>2316</v>
      </c>
      <c r="J1720" s="37" t="s">
        <v>2268</v>
      </c>
      <c r="K1720" s="37">
        <v>15</v>
      </c>
    </row>
    <row r="1721" spans="1:11" x14ac:dyDescent="0.25">
      <c r="A1721" s="37" t="s">
        <v>9224</v>
      </c>
      <c r="B1721" s="37">
        <v>71</v>
      </c>
      <c r="C1721" s="37">
        <v>0</v>
      </c>
      <c r="D1721" s="37">
        <v>0</v>
      </c>
      <c r="E1721" s="37">
        <v>805</v>
      </c>
      <c r="F1721" s="37">
        <v>20</v>
      </c>
      <c r="G1721" s="37">
        <v>0.49706056338028171</v>
      </c>
      <c r="H1721" s="37" t="s">
        <v>1219</v>
      </c>
      <c r="I1721" s="37" t="s">
        <v>2269</v>
      </c>
      <c r="J1721" s="37" t="s">
        <v>2275</v>
      </c>
      <c r="K1721" s="37">
        <v>17</v>
      </c>
    </row>
    <row r="1722" spans="1:11" x14ac:dyDescent="0.25">
      <c r="A1722" s="37" t="s">
        <v>9223</v>
      </c>
      <c r="B1722" s="37">
        <v>71</v>
      </c>
      <c r="C1722" s="37">
        <v>0</v>
      </c>
      <c r="D1722" s="37">
        <v>9</v>
      </c>
      <c r="E1722" s="37">
        <v>1520</v>
      </c>
      <c r="F1722" s="37">
        <v>25</v>
      </c>
      <c r="G1722" s="37">
        <v>0.96841971830985918</v>
      </c>
      <c r="H1722" s="37" t="s">
        <v>1262</v>
      </c>
      <c r="I1722" s="37" t="s">
        <v>2308</v>
      </c>
      <c r="J1722" s="37" t="s">
        <v>2275</v>
      </c>
      <c r="K1722" s="37">
        <v>20</v>
      </c>
    </row>
    <row r="1723" spans="1:11" x14ac:dyDescent="0.25">
      <c r="A1723" s="37" t="s">
        <v>9222</v>
      </c>
      <c r="B1723" s="37">
        <v>70</v>
      </c>
      <c r="C1723" s="37">
        <v>0</v>
      </c>
      <c r="D1723" s="37">
        <v>9</v>
      </c>
      <c r="E1723" s="37">
        <v>2084</v>
      </c>
      <c r="F1723" s="37">
        <v>27</v>
      </c>
      <c r="G1723" s="37">
        <v>1.0925357142857144</v>
      </c>
      <c r="H1723" s="37" t="s">
        <v>1219</v>
      </c>
      <c r="I1723" s="37" t="s">
        <v>2308</v>
      </c>
      <c r="J1723" s="37" t="s">
        <v>2275</v>
      </c>
      <c r="K1723" s="37">
        <v>24</v>
      </c>
    </row>
    <row r="1724" spans="1:11" x14ac:dyDescent="0.25">
      <c r="A1724" s="37" t="s">
        <v>9221</v>
      </c>
      <c r="B1724" s="37">
        <v>70</v>
      </c>
      <c r="C1724" s="37">
        <v>0</v>
      </c>
      <c r="D1724" s="37">
        <v>6</v>
      </c>
      <c r="E1724" s="37">
        <v>1935</v>
      </c>
      <c r="F1724" s="37">
        <v>25</v>
      </c>
      <c r="G1724" s="37">
        <v>1.1514428571428572</v>
      </c>
      <c r="H1724" s="37" t="s">
        <v>1219</v>
      </c>
      <c r="I1724" s="37" t="s">
        <v>2308</v>
      </c>
      <c r="J1724" s="37" t="s">
        <v>2275</v>
      </c>
      <c r="K1724" s="37">
        <v>23</v>
      </c>
    </row>
    <row r="1725" spans="1:11" x14ac:dyDescent="0.25">
      <c r="A1725" s="37" t="s">
        <v>9220</v>
      </c>
      <c r="B1725" s="37">
        <v>70</v>
      </c>
      <c r="C1725" s="37">
        <v>0</v>
      </c>
      <c r="D1725" s="37">
        <v>11</v>
      </c>
      <c r="E1725" s="37">
        <v>1813</v>
      </c>
      <c r="F1725" s="37">
        <v>25</v>
      </c>
      <c r="G1725" s="37">
        <v>1.1740485714285716</v>
      </c>
      <c r="H1725" s="37" t="s">
        <v>1220</v>
      </c>
      <c r="I1725" s="37" t="s">
        <v>2308</v>
      </c>
      <c r="J1725" s="37" t="s">
        <v>2275</v>
      </c>
      <c r="K1725" s="37">
        <v>23</v>
      </c>
    </row>
    <row r="1726" spans="1:11" x14ac:dyDescent="0.25">
      <c r="A1726" s="37" t="s">
        <v>9219</v>
      </c>
      <c r="B1726" s="37">
        <v>70</v>
      </c>
      <c r="C1726" s="37">
        <v>0</v>
      </c>
      <c r="D1726" s="37">
        <v>1</v>
      </c>
      <c r="E1726" s="37">
        <v>884</v>
      </c>
      <c r="F1726" s="37">
        <v>9</v>
      </c>
      <c r="G1726" s="37">
        <v>0.59125285714285714</v>
      </c>
      <c r="H1726" s="37" t="s">
        <v>5176</v>
      </c>
      <c r="I1726" s="37" t="s">
        <v>2308</v>
      </c>
      <c r="J1726" s="37" t="s">
        <v>2275</v>
      </c>
      <c r="K1726" s="37">
        <v>17</v>
      </c>
    </row>
    <row r="1727" spans="1:11" x14ac:dyDescent="0.25">
      <c r="A1727" s="37" t="s">
        <v>9218</v>
      </c>
      <c r="B1727" s="37">
        <v>70</v>
      </c>
      <c r="C1727" s="37">
        <v>0</v>
      </c>
      <c r="D1727" s="37">
        <v>1</v>
      </c>
      <c r="E1727" s="37">
        <v>581</v>
      </c>
      <c r="F1727" s="37">
        <v>6</v>
      </c>
      <c r="G1727" s="37">
        <v>0.35001428571428572</v>
      </c>
      <c r="H1727" s="37" t="s">
        <v>1256</v>
      </c>
      <c r="I1727" s="37" t="s">
        <v>2308</v>
      </c>
      <c r="J1727" s="37" t="s">
        <v>2275</v>
      </c>
      <c r="K1727" s="37">
        <v>14</v>
      </c>
    </row>
    <row r="1728" spans="1:11" x14ac:dyDescent="0.25">
      <c r="A1728" s="37" t="s">
        <v>9217</v>
      </c>
      <c r="B1728" s="37">
        <v>70</v>
      </c>
      <c r="C1728" s="37">
        <v>0</v>
      </c>
      <c r="D1728" s="37">
        <v>1</v>
      </c>
      <c r="E1728" s="37">
        <v>511</v>
      </c>
      <c r="F1728" s="37">
        <v>11</v>
      </c>
      <c r="G1728" s="37">
        <v>0.33954571428571428</v>
      </c>
      <c r="H1728" s="37" t="s">
        <v>1247</v>
      </c>
      <c r="I1728" s="37" t="s">
        <v>2308</v>
      </c>
      <c r="J1728" s="37" t="s">
        <v>2268</v>
      </c>
      <c r="K1728" s="37">
        <v>12</v>
      </c>
    </row>
    <row r="1729" spans="1:11" x14ac:dyDescent="0.25">
      <c r="A1729" s="37" t="s">
        <v>9216</v>
      </c>
      <c r="B1729" s="37">
        <v>70</v>
      </c>
      <c r="C1729" s="37">
        <v>0</v>
      </c>
      <c r="D1729" s="37">
        <v>4</v>
      </c>
      <c r="E1729" s="37">
        <v>897</v>
      </c>
      <c r="F1729" s="37">
        <v>22</v>
      </c>
      <c r="G1729" s="37">
        <v>0.6330271428571429</v>
      </c>
      <c r="H1729" s="37" t="s">
        <v>1260</v>
      </c>
      <c r="I1729" s="37" t="s">
        <v>2269</v>
      </c>
      <c r="J1729" s="37" t="s">
        <v>2268</v>
      </c>
      <c r="K1729" s="37">
        <v>16</v>
      </c>
    </row>
    <row r="1730" spans="1:11" x14ac:dyDescent="0.25">
      <c r="A1730" s="37" t="s">
        <v>9215</v>
      </c>
      <c r="B1730" s="37">
        <v>70</v>
      </c>
      <c r="C1730" s="37">
        <v>0</v>
      </c>
      <c r="D1730" s="37">
        <v>0</v>
      </c>
      <c r="E1730" s="37">
        <v>884</v>
      </c>
      <c r="F1730" s="37">
        <v>20</v>
      </c>
      <c r="G1730" s="37">
        <v>0.61655571428571432</v>
      </c>
      <c r="H1730" s="37" t="s">
        <v>1244</v>
      </c>
      <c r="I1730" s="37" t="s">
        <v>2308</v>
      </c>
      <c r="J1730" s="37" t="s">
        <v>2268</v>
      </c>
      <c r="K1730" s="37">
        <v>18</v>
      </c>
    </row>
    <row r="1731" spans="1:11" x14ac:dyDescent="0.25">
      <c r="A1731" s="37" t="s">
        <v>9214</v>
      </c>
      <c r="B1731" s="37">
        <v>70</v>
      </c>
      <c r="C1731" s="37">
        <v>5</v>
      </c>
      <c r="D1731" s="37">
        <v>25</v>
      </c>
      <c r="E1731" s="37">
        <v>2818</v>
      </c>
      <c r="F1731" s="37">
        <v>48</v>
      </c>
      <c r="G1731" s="37">
        <v>2.8497757142857147</v>
      </c>
      <c r="H1731" s="37" t="s">
        <v>2299</v>
      </c>
      <c r="I1731" s="37" t="s">
        <v>2308</v>
      </c>
      <c r="J1731" s="37" t="s">
        <v>2268</v>
      </c>
      <c r="K1731" s="37">
        <v>24</v>
      </c>
    </row>
    <row r="1732" spans="1:11" x14ac:dyDescent="0.25">
      <c r="A1732" s="37" t="s">
        <v>9213</v>
      </c>
      <c r="B1732" s="37">
        <v>70</v>
      </c>
      <c r="C1732" s="37">
        <v>0</v>
      </c>
      <c r="D1732" s="37">
        <v>4</v>
      </c>
      <c r="E1732" s="37">
        <v>1310</v>
      </c>
      <c r="F1732" s="37">
        <v>16</v>
      </c>
      <c r="G1732" s="37">
        <v>0.80007428571428574</v>
      </c>
      <c r="H1732" s="37" t="s">
        <v>1245</v>
      </c>
      <c r="I1732" s="37" t="s">
        <v>2308</v>
      </c>
      <c r="J1732" s="37" t="s">
        <v>2268</v>
      </c>
      <c r="K1732" s="37">
        <v>18</v>
      </c>
    </row>
    <row r="1733" spans="1:11" x14ac:dyDescent="0.25">
      <c r="A1733" s="37" t="s">
        <v>9212</v>
      </c>
      <c r="B1733" s="37">
        <v>69</v>
      </c>
      <c r="C1733" s="37">
        <v>2</v>
      </c>
      <c r="D1733" s="37">
        <v>10</v>
      </c>
      <c r="E1733" s="37">
        <v>1947</v>
      </c>
      <c r="F1733" s="37">
        <v>27</v>
      </c>
      <c r="G1733" s="37">
        <v>1.255336231884058</v>
      </c>
      <c r="H1733" s="37" t="s">
        <v>1224</v>
      </c>
      <c r="I1733" s="37" t="s">
        <v>2308</v>
      </c>
      <c r="J1733" s="37" t="s">
        <v>2275</v>
      </c>
      <c r="K1733" s="37">
        <v>21</v>
      </c>
    </row>
    <row r="1734" spans="1:11" x14ac:dyDescent="0.25">
      <c r="A1734" s="37" t="s">
        <v>9211</v>
      </c>
      <c r="B1734" s="37">
        <v>69</v>
      </c>
      <c r="C1734" s="37">
        <v>0</v>
      </c>
      <c r="D1734" s="37">
        <v>5</v>
      </c>
      <c r="E1734" s="37">
        <v>1131</v>
      </c>
      <c r="F1734" s="37">
        <v>16</v>
      </c>
      <c r="G1734" s="37">
        <v>0.79006956521739136</v>
      </c>
      <c r="H1734" s="37" t="s">
        <v>1257</v>
      </c>
      <c r="I1734" s="37" t="s">
        <v>2308</v>
      </c>
      <c r="J1734" s="37" t="s">
        <v>2275</v>
      </c>
      <c r="K1734" s="37">
        <v>15</v>
      </c>
    </row>
    <row r="1735" spans="1:11" x14ac:dyDescent="0.25">
      <c r="A1735" s="37" t="s">
        <v>9210</v>
      </c>
      <c r="B1735" s="37">
        <v>69</v>
      </c>
      <c r="C1735" s="37">
        <v>1</v>
      </c>
      <c r="D1735" s="37">
        <v>4</v>
      </c>
      <c r="E1735" s="37">
        <v>1098</v>
      </c>
      <c r="F1735" s="37">
        <v>20</v>
      </c>
      <c r="G1735" s="37">
        <v>0.75674637681159429</v>
      </c>
      <c r="H1735" s="37" t="s">
        <v>1226</v>
      </c>
      <c r="I1735" s="37" t="s">
        <v>2308</v>
      </c>
      <c r="J1735" s="37" t="s">
        <v>2275</v>
      </c>
      <c r="K1735" s="37">
        <v>15</v>
      </c>
    </row>
    <row r="1736" spans="1:11" x14ac:dyDescent="0.25">
      <c r="A1736" s="37" t="s">
        <v>9209</v>
      </c>
      <c r="B1736" s="37">
        <v>69</v>
      </c>
      <c r="C1736" s="37">
        <v>2</v>
      </c>
      <c r="D1736" s="37">
        <v>10</v>
      </c>
      <c r="E1736" s="37">
        <v>3291</v>
      </c>
      <c r="F1736" s="37">
        <v>39</v>
      </c>
      <c r="G1736" s="37">
        <v>1.7843000000000002</v>
      </c>
      <c r="H1736" s="37" t="s">
        <v>1226</v>
      </c>
      <c r="I1736" s="37" t="s">
        <v>2308</v>
      </c>
      <c r="J1736" s="37" t="s">
        <v>2275</v>
      </c>
      <c r="K1736" s="37">
        <v>21</v>
      </c>
    </row>
    <row r="1737" spans="1:11" x14ac:dyDescent="0.25">
      <c r="A1737" s="37" t="s">
        <v>9208</v>
      </c>
      <c r="B1737" s="37">
        <v>69</v>
      </c>
      <c r="C1737" s="37">
        <v>1</v>
      </c>
      <c r="D1737" s="37">
        <v>6</v>
      </c>
      <c r="E1737" s="37">
        <v>1642</v>
      </c>
      <c r="F1737" s="37">
        <v>24</v>
      </c>
      <c r="G1737" s="37">
        <v>1.4075666666666666</v>
      </c>
      <c r="H1737" s="37" t="s">
        <v>1232</v>
      </c>
      <c r="I1737" s="37" t="s">
        <v>2308</v>
      </c>
      <c r="J1737" s="37" t="s">
        <v>2275</v>
      </c>
      <c r="K1737" s="37">
        <v>18</v>
      </c>
    </row>
    <row r="1738" spans="1:11" x14ac:dyDescent="0.25">
      <c r="A1738" s="37" t="s">
        <v>9207</v>
      </c>
      <c r="B1738" s="37">
        <v>69</v>
      </c>
      <c r="C1738" s="37">
        <v>0</v>
      </c>
      <c r="D1738" s="37">
        <v>7</v>
      </c>
      <c r="E1738" s="37">
        <v>772</v>
      </c>
      <c r="F1738" s="37">
        <v>28</v>
      </c>
      <c r="G1738" s="37">
        <v>0.82625797101449272</v>
      </c>
      <c r="H1738" s="37" t="s">
        <v>1232</v>
      </c>
      <c r="I1738" s="37" t="s">
        <v>2308</v>
      </c>
      <c r="J1738" s="37" t="s">
        <v>2275</v>
      </c>
      <c r="K1738" s="37">
        <v>15</v>
      </c>
    </row>
    <row r="1739" spans="1:11" x14ac:dyDescent="0.25">
      <c r="A1739" s="37" t="s">
        <v>9206</v>
      </c>
      <c r="B1739" s="37">
        <v>69</v>
      </c>
      <c r="C1739" s="37">
        <v>0</v>
      </c>
      <c r="D1739" s="37">
        <v>9</v>
      </c>
      <c r="E1739" s="37">
        <v>1878</v>
      </c>
      <c r="F1739" s="37">
        <v>37</v>
      </c>
      <c r="G1739" s="37">
        <v>1.061549275362319</v>
      </c>
      <c r="H1739" s="37" t="s">
        <v>2276</v>
      </c>
      <c r="I1739" s="37" t="s">
        <v>2308</v>
      </c>
      <c r="J1739" s="37" t="s">
        <v>2275</v>
      </c>
      <c r="K1739" s="37">
        <v>25</v>
      </c>
    </row>
    <row r="1740" spans="1:11" x14ac:dyDescent="0.25">
      <c r="A1740" s="37" t="s">
        <v>9205</v>
      </c>
      <c r="B1740" s="37">
        <v>69</v>
      </c>
      <c r="C1740" s="37">
        <v>0</v>
      </c>
      <c r="D1740" s="37">
        <v>2</v>
      </c>
      <c r="E1740" s="37">
        <v>1066</v>
      </c>
      <c r="F1740" s="37">
        <v>12</v>
      </c>
      <c r="G1740" s="37">
        <v>0.79680579710144939</v>
      </c>
      <c r="H1740" s="37" t="s">
        <v>3492</v>
      </c>
      <c r="I1740" s="37" t="s">
        <v>2308</v>
      </c>
      <c r="J1740" s="37" t="s">
        <v>2275</v>
      </c>
      <c r="K1740" s="37">
        <v>20</v>
      </c>
    </row>
    <row r="1741" spans="1:11" x14ac:dyDescent="0.25">
      <c r="A1741" s="37" t="s">
        <v>9204</v>
      </c>
      <c r="B1741" s="37">
        <v>69</v>
      </c>
      <c r="C1741" s="37">
        <v>0</v>
      </c>
      <c r="D1741" s="37">
        <v>5</v>
      </c>
      <c r="E1741" s="37">
        <v>1144</v>
      </c>
      <c r="F1741" s="37">
        <v>13</v>
      </c>
      <c r="G1741" s="37">
        <v>0.65834202898550731</v>
      </c>
      <c r="H1741" s="37" t="s">
        <v>1245</v>
      </c>
      <c r="I1741" s="37" t="s">
        <v>2308</v>
      </c>
      <c r="J1741" s="37" t="s">
        <v>2275</v>
      </c>
      <c r="K1741" s="37">
        <v>18</v>
      </c>
    </row>
    <row r="1742" spans="1:11" x14ac:dyDescent="0.25">
      <c r="A1742" s="37" t="s">
        <v>9203</v>
      </c>
      <c r="B1742" s="37">
        <v>69</v>
      </c>
      <c r="C1742" s="37">
        <v>0</v>
      </c>
      <c r="D1742" s="37">
        <v>1</v>
      </c>
      <c r="E1742" s="37">
        <v>1126</v>
      </c>
      <c r="F1742" s="37">
        <v>30</v>
      </c>
      <c r="G1742" s="37">
        <v>0.7229913043478261</v>
      </c>
      <c r="H1742" s="37" t="s">
        <v>1219</v>
      </c>
      <c r="I1742" s="37" t="s">
        <v>2308</v>
      </c>
      <c r="J1742" s="37" t="s">
        <v>2275</v>
      </c>
      <c r="K1742" s="37">
        <v>19</v>
      </c>
    </row>
    <row r="1743" spans="1:11" x14ac:dyDescent="0.25">
      <c r="A1743" s="37" t="s">
        <v>9202</v>
      </c>
      <c r="B1743" s="37">
        <v>69</v>
      </c>
      <c r="C1743" s="37">
        <v>1</v>
      </c>
      <c r="D1743" s="37">
        <v>12</v>
      </c>
      <c r="E1743" s="37">
        <v>2310</v>
      </c>
      <c r="F1743" s="37">
        <v>20</v>
      </c>
      <c r="G1743" s="37">
        <v>1.3531579710144928</v>
      </c>
      <c r="H1743" s="37" t="s">
        <v>1218</v>
      </c>
      <c r="I1743" s="37" t="s">
        <v>2308</v>
      </c>
      <c r="J1743" s="37" t="s">
        <v>2275</v>
      </c>
      <c r="K1743" s="37">
        <v>23</v>
      </c>
    </row>
    <row r="1744" spans="1:11" x14ac:dyDescent="0.25">
      <c r="A1744" s="37" t="s">
        <v>9201</v>
      </c>
      <c r="B1744" s="37">
        <v>69</v>
      </c>
      <c r="C1744" s="37">
        <v>0</v>
      </c>
      <c r="D1744" s="37">
        <v>6</v>
      </c>
      <c r="E1744" s="37">
        <v>1048</v>
      </c>
      <c r="F1744" s="37">
        <v>30</v>
      </c>
      <c r="G1744" s="37">
        <v>0.87863043478260872</v>
      </c>
      <c r="H1744" s="37" t="s">
        <v>1219</v>
      </c>
      <c r="I1744" s="37" t="s">
        <v>2308</v>
      </c>
      <c r="J1744" s="37" t="s">
        <v>2268</v>
      </c>
      <c r="K1744" s="37">
        <v>18</v>
      </c>
    </row>
    <row r="1745" spans="1:11" x14ac:dyDescent="0.25">
      <c r="A1745" s="37" t="s">
        <v>9200</v>
      </c>
      <c r="B1745" s="37">
        <v>68</v>
      </c>
      <c r="C1745" s="37">
        <v>0</v>
      </c>
      <c r="D1745" s="37">
        <v>8</v>
      </c>
      <c r="E1745" s="37">
        <v>1903</v>
      </c>
      <c r="F1745" s="37">
        <v>36</v>
      </c>
      <c r="G1745" s="37">
        <v>1.3831926470588236</v>
      </c>
      <c r="H1745" s="37" t="s">
        <v>1219</v>
      </c>
      <c r="I1745" s="37" t="s">
        <v>2308</v>
      </c>
      <c r="J1745" s="37" t="s">
        <v>2268</v>
      </c>
      <c r="K1745" s="37">
        <v>22</v>
      </c>
    </row>
    <row r="1746" spans="1:11" x14ac:dyDescent="0.25">
      <c r="A1746" s="37" t="s">
        <v>9199</v>
      </c>
      <c r="B1746" s="37">
        <v>68</v>
      </c>
      <c r="C1746" s="37">
        <v>0</v>
      </c>
      <c r="D1746" s="37">
        <v>0</v>
      </c>
      <c r="E1746" s="37">
        <v>421</v>
      </c>
      <c r="F1746" s="37">
        <v>16</v>
      </c>
      <c r="G1746" s="37">
        <v>0.26372647058823528</v>
      </c>
      <c r="H1746" s="37" t="s">
        <v>1248</v>
      </c>
      <c r="I1746" s="37" t="s">
        <v>2308</v>
      </c>
      <c r="J1746" s="37" t="s">
        <v>2275</v>
      </c>
      <c r="K1746" s="37">
        <v>13</v>
      </c>
    </row>
    <row r="1747" spans="1:11" x14ac:dyDescent="0.25">
      <c r="A1747" s="37" t="s">
        <v>9198</v>
      </c>
      <c r="B1747" s="37">
        <v>68</v>
      </c>
      <c r="C1747" s="37">
        <v>0</v>
      </c>
      <c r="D1747" s="37">
        <v>4</v>
      </c>
      <c r="E1747" s="37">
        <v>807</v>
      </c>
      <c r="F1747" s="37">
        <v>14</v>
      </c>
      <c r="G1747" s="37">
        <v>0.72769558823529412</v>
      </c>
      <c r="H1747" s="37" t="s">
        <v>1256</v>
      </c>
      <c r="I1747" s="37" t="s">
        <v>2308</v>
      </c>
      <c r="J1747" s="37" t="s">
        <v>2275</v>
      </c>
      <c r="K1747" s="37">
        <v>16</v>
      </c>
    </row>
    <row r="1748" spans="1:11" x14ac:dyDescent="0.25">
      <c r="A1748" s="37" t="s">
        <v>9197</v>
      </c>
      <c r="B1748" s="37">
        <v>68</v>
      </c>
      <c r="C1748" s="37">
        <v>0</v>
      </c>
      <c r="D1748" s="37">
        <v>9</v>
      </c>
      <c r="E1748" s="37">
        <v>966</v>
      </c>
      <c r="F1748" s="37">
        <v>24</v>
      </c>
      <c r="G1748" s="37">
        <v>0.91079558823529416</v>
      </c>
      <c r="H1748" s="37" t="s">
        <v>1232</v>
      </c>
      <c r="I1748" s="37" t="s">
        <v>2308</v>
      </c>
      <c r="J1748" s="37" t="s">
        <v>2275</v>
      </c>
      <c r="K1748" s="37">
        <v>16</v>
      </c>
    </row>
    <row r="1749" spans="1:11" x14ac:dyDescent="0.25">
      <c r="A1749" s="37" t="s">
        <v>9196</v>
      </c>
      <c r="B1749" s="37">
        <v>68</v>
      </c>
      <c r="C1749" s="37">
        <v>0</v>
      </c>
      <c r="D1749" s="37">
        <v>2</v>
      </c>
      <c r="E1749" s="37">
        <v>800</v>
      </c>
      <c r="F1749" s="37">
        <v>19</v>
      </c>
      <c r="G1749" s="37">
        <v>0.5565911764705882</v>
      </c>
      <c r="H1749" s="37" t="s">
        <v>1272</v>
      </c>
      <c r="I1749" s="37" t="s">
        <v>2308</v>
      </c>
      <c r="J1749" s="37" t="s">
        <v>2268</v>
      </c>
      <c r="K1749" s="37">
        <v>16</v>
      </c>
    </row>
    <row r="1750" spans="1:11" x14ac:dyDescent="0.25">
      <c r="A1750" s="37" t="s">
        <v>9195</v>
      </c>
      <c r="B1750" s="37">
        <v>68</v>
      </c>
      <c r="C1750" s="37">
        <v>0</v>
      </c>
      <c r="D1750" s="37">
        <v>0</v>
      </c>
      <c r="E1750" s="37">
        <v>605</v>
      </c>
      <c r="F1750" s="37">
        <v>13</v>
      </c>
      <c r="G1750" s="37">
        <v>0.34571029411764709</v>
      </c>
      <c r="H1750" s="37" t="s">
        <v>1220</v>
      </c>
      <c r="I1750" s="37" t="s">
        <v>2321</v>
      </c>
      <c r="J1750" s="37" t="s">
        <v>2275</v>
      </c>
      <c r="K1750" s="37">
        <v>12</v>
      </c>
    </row>
    <row r="1751" spans="1:11" x14ac:dyDescent="0.25">
      <c r="A1751" s="37" t="s">
        <v>9194</v>
      </c>
      <c r="B1751" s="37">
        <v>68</v>
      </c>
      <c r="C1751" s="37">
        <v>0</v>
      </c>
      <c r="D1751" s="37">
        <v>4</v>
      </c>
      <c r="E1751" s="37">
        <v>1017</v>
      </c>
      <c r="F1751" s="37">
        <v>18</v>
      </c>
      <c r="G1751" s="37">
        <v>0.62866911764705879</v>
      </c>
      <c r="H1751" s="37" t="s">
        <v>1242</v>
      </c>
      <c r="I1751" s="37" t="s">
        <v>2269</v>
      </c>
      <c r="J1751" s="37" t="s">
        <v>2268</v>
      </c>
      <c r="K1751" s="37">
        <v>19</v>
      </c>
    </row>
    <row r="1752" spans="1:11" x14ac:dyDescent="0.25">
      <c r="A1752" s="37" t="s">
        <v>9193</v>
      </c>
      <c r="B1752" s="37">
        <v>68</v>
      </c>
      <c r="C1752" s="37">
        <v>0</v>
      </c>
      <c r="D1752" s="37">
        <v>0</v>
      </c>
      <c r="E1752" s="37">
        <v>408</v>
      </c>
      <c r="F1752" s="37">
        <v>14</v>
      </c>
      <c r="G1752" s="37">
        <v>0.3043338235294118</v>
      </c>
      <c r="H1752" s="37" t="s">
        <v>1272</v>
      </c>
      <c r="I1752" s="37" t="s">
        <v>2269</v>
      </c>
      <c r="J1752" s="37" t="s">
        <v>2268</v>
      </c>
      <c r="K1752" s="37">
        <v>10</v>
      </c>
    </row>
    <row r="1753" spans="1:11" x14ac:dyDescent="0.25">
      <c r="A1753" s="37" t="s">
        <v>9192</v>
      </c>
      <c r="B1753" s="37">
        <v>68</v>
      </c>
      <c r="C1753" s="37">
        <v>0</v>
      </c>
      <c r="D1753" s="37">
        <v>5</v>
      </c>
      <c r="E1753" s="37">
        <v>1328</v>
      </c>
      <c r="F1753" s="37">
        <v>25</v>
      </c>
      <c r="G1753" s="37">
        <v>0.90329705882352951</v>
      </c>
      <c r="H1753" s="37" t="s">
        <v>1220</v>
      </c>
      <c r="I1753" s="37" t="s">
        <v>2308</v>
      </c>
      <c r="J1753" s="37" t="s">
        <v>2275</v>
      </c>
      <c r="K1753" s="37">
        <v>19</v>
      </c>
    </row>
    <row r="1754" spans="1:11" x14ac:dyDescent="0.25">
      <c r="A1754" s="37" t="s">
        <v>9191</v>
      </c>
      <c r="B1754" s="37">
        <v>68</v>
      </c>
      <c r="C1754" s="37">
        <v>0</v>
      </c>
      <c r="D1754" s="37">
        <v>3</v>
      </c>
      <c r="E1754" s="37">
        <v>1180</v>
      </c>
      <c r="F1754" s="37">
        <v>28</v>
      </c>
      <c r="G1754" s="37">
        <v>0.8008294117647059</v>
      </c>
      <c r="H1754" s="37" t="s">
        <v>1226</v>
      </c>
      <c r="I1754" s="37" t="s">
        <v>2308</v>
      </c>
      <c r="J1754" s="37" t="s">
        <v>2275</v>
      </c>
      <c r="K1754" s="37">
        <v>20</v>
      </c>
    </row>
    <row r="1755" spans="1:11" x14ac:dyDescent="0.25">
      <c r="A1755" s="37" t="s">
        <v>9190</v>
      </c>
      <c r="B1755" s="37">
        <v>68</v>
      </c>
      <c r="C1755" s="37">
        <v>0</v>
      </c>
      <c r="D1755" s="37">
        <v>1</v>
      </c>
      <c r="E1755" s="37">
        <v>1005</v>
      </c>
      <c r="F1755" s="37">
        <v>23</v>
      </c>
      <c r="G1755" s="37">
        <v>0.55073235294117651</v>
      </c>
      <c r="H1755" s="37" t="s">
        <v>1219</v>
      </c>
      <c r="I1755" s="37" t="s">
        <v>2308</v>
      </c>
      <c r="J1755" s="37" t="s">
        <v>2275</v>
      </c>
      <c r="K1755" s="37">
        <v>18</v>
      </c>
    </row>
    <row r="1756" spans="1:11" x14ac:dyDescent="0.25">
      <c r="A1756" s="37" t="s">
        <v>9189</v>
      </c>
      <c r="B1756" s="37">
        <v>67</v>
      </c>
      <c r="C1756" s="37">
        <v>0</v>
      </c>
      <c r="D1756" s="37">
        <v>2</v>
      </c>
      <c r="E1756" s="37">
        <v>785</v>
      </c>
      <c r="F1756" s="37">
        <v>25</v>
      </c>
      <c r="G1756" s="37">
        <v>0.58210298507462688</v>
      </c>
      <c r="H1756" s="37" t="s">
        <v>1219</v>
      </c>
      <c r="I1756" s="37" t="s">
        <v>2308</v>
      </c>
      <c r="J1756" s="37" t="s">
        <v>2275</v>
      </c>
      <c r="K1756" s="37">
        <v>14</v>
      </c>
    </row>
    <row r="1757" spans="1:11" x14ac:dyDescent="0.25">
      <c r="A1757" s="37" t="s">
        <v>9188</v>
      </c>
      <c r="B1757" s="37">
        <v>67</v>
      </c>
      <c r="C1757" s="37">
        <v>0</v>
      </c>
      <c r="D1757" s="37">
        <v>2</v>
      </c>
      <c r="E1757" s="37">
        <v>638</v>
      </c>
      <c r="F1757" s="37">
        <v>17</v>
      </c>
      <c r="G1757" s="37">
        <v>0.54182686567164173</v>
      </c>
      <c r="H1757" s="37" t="s">
        <v>1248</v>
      </c>
      <c r="I1757" s="37" t="s">
        <v>2308</v>
      </c>
      <c r="J1757" s="37" t="s">
        <v>2275</v>
      </c>
      <c r="K1757" s="37">
        <v>13</v>
      </c>
    </row>
    <row r="1758" spans="1:11" x14ac:dyDescent="0.25">
      <c r="A1758" s="37" t="s">
        <v>9187</v>
      </c>
      <c r="B1758" s="37">
        <v>67</v>
      </c>
      <c r="C1758" s="37">
        <v>1</v>
      </c>
      <c r="D1758" s="37">
        <v>9</v>
      </c>
      <c r="E1758" s="37">
        <v>806</v>
      </c>
      <c r="F1758" s="37">
        <v>31</v>
      </c>
      <c r="G1758" s="37">
        <v>1.1398014925373134</v>
      </c>
      <c r="H1758" s="37" t="s">
        <v>1232</v>
      </c>
      <c r="I1758" s="37" t="s">
        <v>2308</v>
      </c>
      <c r="J1758" s="37" t="s">
        <v>2275</v>
      </c>
      <c r="K1758" s="37">
        <v>15</v>
      </c>
    </row>
    <row r="1759" spans="1:11" x14ac:dyDescent="0.25">
      <c r="A1759" s="37" t="s">
        <v>9186</v>
      </c>
      <c r="B1759" s="37">
        <v>67</v>
      </c>
      <c r="C1759" s="37">
        <v>1</v>
      </c>
      <c r="D1759" s="37">
        <v>7</v>
      </c>
      <c r="E1759" s="37">
        <v>1129</v>
      </c>
      <c r="F1759" s="37">
        <v>32</v>
      </c>
      <c r="G1759" s="37">
        <v>1.0662925373134329</v>
      </c>
      <c r="H1759" s="37" t="s">
        <v>1232</v>
      </c>
      <c r="I1759" s="37" t="s">
        <v>2308</v>
      </c>
      <c r="J1759" s="37" t="s">
        <v>2275</v>
      </c>
      <c r="K1759" s="37">
        <v>20</v>
      </c>
    </row>
    <row r="1760" spans="1:11" x14ac:dyDescent="0.25">
      <c r="A1760" s="37" t="s">
        <v>9185</v>
      </c>
      <c r="B1760" s="37">
        <v>67</v>
      </c>
      <c r="C1760" s="37">
        <v>2</v>
      </c>
      <c r="D1760" s="37">
        <v>9</v>
      </c>
      <c r="E1760" s="37">
        <v>2620</v>
      </c>
      <c r="F1760" s="37">
        <v>54</v>
      </c>
      <c r="G1760" s="37">
        <v>1.4712388059701493</v>
      </c>
      <c r="H1760" s="37" t="s">
        <v>2276</v>
      </c>
      <c r="I1760" s="37" t="s">
        <v>2405</v>
      </c>
      <c r="J1760" s="37" t="s">
        <v>2275</v>
      </c>
      <c r="K1760" s="37">
        <v>24</v>
      </c>
    </row>
    <row r="1761" spans="1:11" x14ac:dyDescent="0.25">
      <c r="A1761" s="37" t="s">
        <v>9184</v>
      </c>
      <c r="B1761" s="37">
        <v>67</v>
      </c>
      <c r="C1761" s="37">
        <v>0</v>
      </c>
      <c r="D1761" s="37">
        <v>2</v>
      </c>
      <c r="E1761" s="37">
        <v>438</v>
      </c>
      <c r="F1761" s="37">
        <v>21</v>
      </c>
      <c r="G1761" s="37">
        <v>0.46788208955223887</v>
      </c>
      <c r="H1761" s="37" t="s">
        <v>1256</v>
      </c>
      <c r="I1761" s="37" t="s">
        <v>2308</v>
      </c>
      <c r="J1761" s="37" t="s">
        <v>2275</v>
      </c>
      <c r="K1761" s="37">
        <v>12</v>
      </c>
    </row>
    <row r="1762" spans="1:11" x14ac:dyDescent="0.25">
      <c r="A1762" s="37" t="s">
        <v>9183</v>
      </c>
      <c r="B1762" s="37">
        <v>67</v>
      </c>
      <c r="C1762" s="37">
        <v>0</v>
      </c>
      <c r="D1762" s="37">
        <v>0</v>
      </c>
      <c r="E1762" s="37">
        <v>965</v>
      </c>
      <c r="F1762" s="37">
        <v>31</v>
      </c>
      <c r="G1762" s="37">
        <v>0.5524149253731343</v>
      </c>
      <c r="H1762" s="37" t="s">
        <v>1219</v>
      </c>
      <c r="I1762" s="37" t="s">
        <v>2316</v>
      </c>
      <c r="J1762" s="37" t="s">
        <v>2275</v>
      </c>
      <c r="K1762" s="37">
        <v>19</v>
      </c>
    </row>
    <row r="1763" spans="1:11" x14ac:dyDescent="0.25">
      <c r="A1763" s="37" t="s">
        <v>9182</v>
      </c>
      <c r="B1763" s="37">
        <v>67</v>
      </c>
      <c r="C1763" s="37">
        <v>0</v>
      </c>
      <c r="D1763" s="37">
        <v>2</v>
      </c>
      <c r="E1763" s="37">
        <v>815</v>
      </c>
      <c r="F1763" s="37">
        <v>20</v>
      </c>
      <c r="G1763" s="37">
        <v>0.69613283582089558</v>
      </c>
      <c r="H1763" s="37" t="s">
        <v>1222</v>
      </c>
      <c r="I1763" s="37" t="s">
        <v>2308</v>
      </c>
      <c r="J1763" s="37" t="s">
        <v>2275</v>
      </c>
      <c r="K1763" s="37">
        <v>17</v>
      </c>
    </row>
    <row r="1764" spans="1:11" x14ac:dyDescent="0.25">
      <c r="A1764" s="37" t="s">
        <v>9181</v>
      </c>
      <c r="B1764" s="37">
        <v>67</v>
      </c>
      <c r="C1764" s="37">
        <v>5</v>
      </c>
      <c r="D1764" s="37">
        <v>7</v>
      </c>
      <c r="E1764" s="37">
        <v>1480</v>
      </c>
      <c r="F1764" s="37">
        <v>16</v>
      </c>
      <c r="G1764" s="37">
        <v>1.6364268656716419</v>
      </c>
      <c r="H1764" s="37" t="s">
        <v>1246</v>
      </c>
      <c r="I1764" s="37" t="s">
        <v>2308</v>
      </c>
      <c r="J1764" s="37" t="s">
        <v>2268</v>
      </c>
      <c r="K1764" s="37">
        <v>21</v>
      </c>
    </row>
    <row r="1765" spans="1:11" x14ac:dyDescent="0.25">
      <c r="A1765" s="37" t="s">
        <v>9180</v>
      </c>
      <c r="B1765" s="37">
        <v>67</v>
      </c>
      <c r="C1765" s="37">
        <v>2</v>
      </c>
      <c r="D1765" s="37">
        <v>10</v>
      </c>
      <c r="E1765" s="37">
        <v>2573</v>
      </c>
      <c r="F1765" s="37">
        <v>39</v>
      </c>
      <c r="G1765" s="37">
        <v>1.3830164179104478</v>
      </c>
      <c r="H1765" s="37" t="s">
        <v>1219</v>
      </c>
      <c r="I1765" s="37" t="s">
        <v>2547</v>
      </c>
      <c r="J1765" s="37" t="s">
        <v>2268</v>
      </c>
      <c r="K1765" s="37">
        <v>22</v>
      </c>
    </row>
    <row r="1766" spans="1:11" x14ac:dyDescent="0.25">
      <c r="A1766" s="37" t="s">
        <v>9179</v>
      </c>
      <c r="B1766" s="37">
        <v>67</v>
      </c>
      <c r="C1766" s="37">
        <v>1</v>
      </c>
      <c r="D1766" s="37">
        <v>8</v>
      </c>
      <c r="E1766" s="37">
        <v>1476</v>
      </c>
      <c r="F1766" s="37">
        <v>21</v>
      </c>
      <c r="G1766" s="37">
        <v>1.0793955223880598</v>
      </c>
      <c r="H1766" s="37" t="s">
        <v>2276</v>
      </c>
      <c r="I1766" s="37" t="s">
        <v>2308</v>
      </c>
      <c r="J1766" s="37" t="s">
        <v>2275</v>
      </c>
      <c r="K1766" s="37">
        <v>20</v>
      </c>
    </row>
    <row r="1767" spans="1:11" x14ac:dyDescent="0.25">
      <c r="A1767" s="37" t="s">
        <v>9178</v>
      </c>
      <c r="B1767" s="37">
        <v>67</v>
      </c>
      <c r="C1767" s="37">
        <v>0</v>
      </c>
      <c r="D1767" s="37">
        <v>6</v>
      </c>
      <c r="E1767" s="37">
        <v>1346</v>
      </c>
      <c r="F1767" s="37">
        <v>14</v>
      </c>
      <c r="G1767" s="37">
        <v>0.77197014925373131</v>
      </c>
      <c r="H1767" s="37" t="s">
        <v>1262</v>
      </c>
      <c r="I1767" s="37" t="s">
        <v>2308</v>
      </c>
      <c r="J1767" s="37" t="s">
        <v>2268</v>
      </c>
      <c r="K1767" s="37">
        <v>17</v>
      </c>
    </row>
    <row r="1768" spans="1:11" x14ac:dyDescent="0.25">
      <c r="A1768" s="37" t="s">
        <v>9177</v>
      </c>
      <c r="B1768" s="37">
        <v>66</v>
      </c>
      <c r="C1768" s="37">
        <v>1</v>
      </c>
      <c r="D1768" s="37">
        <v>8</v>
      </c>
      <c r="E1768" s="37">
        <v>1859</v>
      </c>
      <c r="F1768" s="37">
        <v>21</v>
      </c>
      <c r="G1768" s="37">
        <v>1.3211363636363638</v>
      </c>
      <c r="H1768" s="37" t="s">
        <v>1219</v>
      </c>
      <c r="I1768" s="37" t="s">
        <v>2308</v>
      </c>
      <c r="J1768" s="37" t="s">
        <v>2268</v>
      </c>
      <c r="K1768" s="37">
        <v>23</v>
      </c>
    </row>
    <row r="1769" spans="1:11" x14ac:dyDescent="0.25">
      <c r="A1769" s="37" t="s">
        <v>9176</v>
      </c>
      <c r="B1769" s="37">
        <v>66</v>
      </c>
      <c r="C1769" s="37">
        <v>0</v>
      </c>
      <c r="D1769" s="37">
        <v>9</v>
      </c>
      <c r="E1769" s="37">
        <v>1839</v>
      </c>
      <c r="F1769" s="37">
        <v>26</v>
      </c>
      <c r="G1769" s="37">
        <v>1.1245954545454544</v>
      </c>
      <c r="H1769" s="37" t="s">
        <v>1219</v>
      </c>
      <c r="I1769" s="37" t="s">
        <v>2308</v>
      </c>
      <c r="J1769" s="37" t="s">
        <v>2268</v>
      </c>
      <c r="K1769" s="37">
        <v>20</v>
      </c>
    </row>
    <row r="1770" spans="1:11" x14ac:dyDescent="0.25">
      <c r="A1770" s="37" t="s">
        <v>9175</v>
      </c>
      <c r="B1770" s="37">
        <v>66</v>
      </c>
      <c r="C1770" s="37">
        <v>3</v>
      </c>
      <c r="D1770" s="37">
        <v>26</v>
      </c>
      <c r="E1770" s="37">
        <v>3151</v>
      </c>
      <c r="F1770" s="37">
        <v>35</v>
      </c>
      <c r="G1770" s="37">
        <v>2.8527121212121211</v>
      </c>
      <c r="H1770" s="37" t="s">
        <v>2529</v>
      </c>
      <c r="I1770" s="37" t="s">
        <v>2308</v>
      </c>
      <c r="J1770" s="37" t="s">
        <v>2275</v>
      </c>
      <c r="K1770" s="37">
        <v>29</v>
      </c>
    </row>
    <row r="1771" spans="1:11" x14ac:dyDescent="0.25">
      <c r="A1771" s="37" t="s">
        <v>9174</v>
      </c>
      <c r="B1771" s="37">
        <v>66</v>
      </c>
      <c r="C1771" s="37">
        <v>0</v>
      </c>
      <c r="D1771" s="37">
        <v>0</v>
      </c>
      <c r="E1771" s="37">
        <v>422</v>
      </c>
      <c r="F1771" s="37">
        <v>10</v>
      </c>
      <c r="G1771" s="37">
        <v>0.28769545454545453</v>
      </c>
      <c r="H1771" s="37" t="s">
        <v>1248</v>
      </c>
      <c r="I1771" s="37" t="s">
        <v>2308</v>
      </c>
      <c r="J1771" s="37" t="s">
        <v>2275</v>
      </c>
      <c r="K1771" s="37">
        <v>11</v>
      </c>
    </row>
    <row r="1772" spans="1:11" x14ac:dyDescent="0.25">
      <c r="A1772" s="37" t="s">
        <v>9173</v>
      </c>
      <c r="B1772" s="37">
        <v>66</v>
      </c>
      <c r="C1772" s="37">
        <v>1</v>
      </c>
      <c r="D1772" s="37">
        <v>5</v>
      </c>
      <c r="E1772" s="37">
        <v>1450</v>
      </c>
      <c r="F1772" s="37">
        <v>25</v>
      </c>
      <c r="G1772" s="37">
        <v>1.0415606060606062</v>
      </c>
      <c r="H1772" s="37" t="s">
        <v>2318</v>
      </c>
      <c r="I1772" s="37" t="s">
        <v>2308</v>
      </c>
      <c r="J1772" s="37" t="s">
        <v>2275</v>
      </c>
      <c r="K1772" s="37">
        <v>21</v>
      </c>
    </row>
    <row r="1773" spans="1:11" x14ac:dyDescent="0.25">
      <c r="A1773" s="37" t="s">
        <v>9172</v>
      </c>
      <c r="B1773" s="37">
        <v>66</v>
      </c>
      <c r="C1773" s="37">
        <v>0</v>
      </c>
      <c r="D1773" s="37">
        <v>6</v>
      </c>
      <c r="E1773" s="37">
        <v>1464</v>
      </c>
      <c r="F1773" s="37">
        <v>22</v>
      </c>
      <c r="G1773" s="37">
        <v>1.0042060606060608</v>
      </c>
      <c r="H1773" s="37" t="s">
        <v>2436</v>
      </c>
      <c r="I1773" s="37" t="s">
        <v>2308</v>
      </c>
      <c r="J1773" s="37" t="s">
        <v>2275</v>
      </c>
      <c r="K1773" s="37">
        <v>21</v>
      </c>
    </row>
    <row r="1774" spans="1:11" x14ac:dyDescent="0.25">
      <c r="A1774" s="37" t="s">
        <v>9171</v>
      </c>
      <c r="B1774" s="37">
        <v>66</v>
      </c>
      <c r="C1774" s="37">
        <v>1</v>
      </c>
      <c r="D1774" s="37">
        <v>4</v>
      </c>
      <c r="E1774" s="37">
        <v>1230</v>
      </c>
      <c r="F1774" s="37">
        <v>28</v>
      </c>
      <c r="G1774" s="37">
        <v>0.80773939393939398</v>
      </c>
      <c r="H1774" s="37" t="s">
        <v>1269</v>
      </c>
      <c r="I1774" s="37" t="s">
        <v>2308</v>
      </c>
      <c r="J1774" s="37" t="s">
        <v>2275</v>
      </c>
      <c r="K1774" s="37">
        <v>16</v>
      </c>
    </row>
    <row r="1775" spans="1:11" x14ac:dyDescent="0.25">
      <c r="A1775" s="37" t="s">
        <v>9170</v>
      </c>
      <c r="B1775" s="37">
        <v>66</v>
      </c>
      <c r="C1775" s="37">
        <v>0</v>
      </c>
      <c r="D1775" s="37">
        <v>3</v>
      </c>
      <c r="E1775" s="37">
        <v>828</v>
      </c>
      <c r="F1775" s="37">
        <v>21</v>
      </c>
      <c r="G1775" s="37">
        <v>0.56376060606060618</v>
      </c>
      <c r="H1775" s="37" t="s">
        <v>1248</v>
      </c>
      <c r="I1775" s="37" t="s">
        <v>2308</v>
      </c>
      <c r="J1775" s="37" t="s">
        <v>2275</v>
      </c>
      <c r="K1775" s="37">
        <v>16</v>
      </c>
    </row>
    <row r="1776" spans="1:11" x14ac:dyDescent="0.25">
      <c r="A1776" s="37" t="s">
        <v>9169</v>
      </c>
      <c r="B1776" s="37">
        <v>66</v>
      </c>
      <c r="C1776" s="37">
        <v>0</v>
      </c>
      <c r="D1776" s="37">
        <v>1</v>
      </c>
      <c r="E1776" s="37">
        <v>565</v>
      </c>
      <c r="F1776" s="37">
        <v>7</v>
      </c>
      <c r="G1776" s="37">
        <v>0.35983484848484854</v>
      </c>
      <c r="H1776" s="37" t="s">
        <v>1237</v>
      </c>
      <c r="I1776" s="37" t="s">
        <v>2308</v>
      </c>
      <c r="J1776" s="37" t="s">
        <v>2275</v>
      </c>
      <c r="K1776" s="37">
        <v>13</v>
      </c>
    </row>
    <row r="1777" spans="1:11" x14ac:dyDescent="0.25">
      <c r="A1777" s="37" t="s">
        <v>9168</v>
      </c>
      <c r="B1777" s="37">
        <v>66</v>
      </c>
      <c r="C1777" s="37">
        <v>1</v>
      </c>
      <c r="D1777" s="37">
        <v>12</v>
      </c>
      <c r="E1777" s="37">
        <v>1426</v>
      </c>
      <c r="F1777" s="37">
        <v>31</v>
      </c>
      <c r="G1777" s="37">
        <v>1.6009136363636365</v>
      </c>
      <c r="H1777" s="37" t="s">
        <v>1259</v>
      </c>
      <c r="I1777" s="37" t="s">
        <v>2308</v>
      </c>
      <c r="J1777" s="37" t="s">
        <v>2275</v>
      </c>
      <c r="K1777" s="37">
        <v>18</v>
      </c>
    </row>
    <row r="1778" spans="1:11" x14ac:dyDescent="0.25">
      <c r="A1778" s="37" t="s">
        <v>9167</v>
      </c>
      <c r="B1778" s="37">
        <v>66</v>
      </c>
      <c r="C1778" s="37">
        <v>1</v>
      </c>
      <c r="D1778" s="37">
        <v>6</v>
      </c>
      <c r="E1778" s="37">
        <v>992</v>
      </c>
      <c r="F1778" s="37">
        <v>30</v>
      </c>
      <c r="G1778" s="37">
        <v>1.0871848484848488</v>
      </c>
      <c r="H1778" s="37" t="s">
        <v>1232</v>
      </c>
      <c r="I1778" s="37" t="s">
        <v>2308</v>
      </c>
      <c r="J1778" s="37" t="s">
        <v>2275</v>
      </c>
      <c r="K1778" s="37">
        <v>17</v>
      </c>
    </row>
    <row r="1779" spans="1:11" x14ac:dyDescent="0.25">
      <c r="A1779" s="37" t="s">
        <v>9166</v>
      </c>
      <c r="B1779" s="37">
        <v>66</v>
      </c>
      <c r="C1779" s="37">
        <v>0</v>
      </c>
      <c r="D1779" s="37">
        <v>11</v>
      </c>
      <c r="E1779" s="37">
        <v>2168</v>
      </c>
      <c r="F1779" s="37">
        <v>30</v>
      </c>
      <c r="G1779" s="37">
        <v>1.3844303030303031</v>
      </c>
      <c r="H1779" s="37" t="s">
        <v>1218</v>
      </c>
      <c r="I1779" s="37" t="s">
        <v>2269</v>
      </c>
      <c r="J1779" s="37" t="s">
        <v>2268</v>
      </c>
      <c r="K1779" s="37">
        <v>24</v>
      </c>
    </row>
    <row r="1780" spans="1:11" x14ac:dyDescent="0.25">
      <c r="A1780" s="37" t="s">
        <v>9165</v>
      </c>
      <c r="B1780" s="37">
        <v>66</v>
      </c>
      <c r="C1780" s="37">
        <v>2</v>
      </c>
      <c r="D1780" s="37">
        <v>21</v>
      </c>
      <c r="E1780" s="37">
        <v>2034</v>
      </c>
      <c r="F1780" s="37">
        <v>25</v>
      </c>
      <c r="G1780" s="37">
        <v>2.0746409090909093</v>
      </c>
      <c r="H1780" s="37" t="s">
        <v>1246</v>
      </c>
      <c r="I1780" s="37" t="s">
        <v>2308</v>
      </c>
      <c r="J1780" s="37" t="s">
        <v>2275</v>
      </c>
      <c r="K1780" s="37">
        <v>27</v>
      </c>
    </row>
    <row r="1781" spans="1:11" x14ac:dyDescent="0.25">
      <c r="A1781" s="37" t="s">
        <v>9164</v>
      </c>
      <c r="B1781" s="37">
        <v>66</v>
      </c>
      <c r="C1781" s="37">
        <v>0</v>
      </c>
      <c r="D1781" s="37">
        <v>3</v>
      </c>
      <c r="E1781" s="37">
        <v>971</v>
      </c>
      <c r="F1781" s="37">
        <v>19</v>
      </c>
      <c r="G1781" s="37">
        <v>0.67637121212121221</v>
      </c>
      <c r="H1781" s="37" t="s">
        <v>1220</v>
      </c>
      <c r="I1781" s="37" t="s">
        <v>2308</v>
      </c>
      <c r="J1781" s="37" t="s">
        <v>2275</v>
      </c>
      <c r="K1781" s="37">
        <v>16</v>
      </c>
    </row>
    <row r="1782" spans="1:11" x14ac:dyDescent="0.25">
      <c r="A1782" s="37" t="s">
        <v>9163</v>
      </c>
      <c r="B1782" s="37">
        <v>65</v>
      </c>
      <c r="C1782" s="37">
        <v>2</v>
      </c>
      <c r="D1782" s="37">
        <v>8</v>
      </c>
      <c r="E1782" s="37">
        <v>1738</v>
      </c>
      <c r="F1782" s="37">
        <v>27</v>
      </c>
      <c r="G1782" s="37">
        <v>1.1664707692307692</v>
      </c>
      <c r="H1782" s="37" t="s">
        <v>1219</v>
      </c>
      <c r="I1782" s="37" t="s">
        <v>2308</v>
      </c>
      <c r="J1782" s="37" t="s">
        <v>2268</v>
      </c>
      <c r="K1782" s="37">
        <v>20</v>
      </c>
    </row>
    <row r="1783" spans="1:11" x14ac:dyDescent="0.25">
      <c r="A1783" s="37" t="s">
        <v>9162</v>
      </c>
      <c r="B1783" s="37">
        <v>65</v>
      </c>
      <c r="C1783" s="37">
        <v>3</v>
      </c>
      <c r="D1783" s="37">
        <v>7</v>
      </c>
      <c r="E1783" s="37">
        <v>3740</v>
      </c>
      <c r="F1783" s="37">
        <v>21</v>
      </c>
      <c r="G1783" s="37">
        <v>1.8733753846153844</v>
      </c>
      <c r="H1783" s="37" t="s">
        <v>1219</v>
      </c>
      <c r="I1783" s="37" t="s">
        <v>2308</v>
      </c>
      <c r="J1783" s="37" t="s">
        <v>2268</v>
      </c>
      <c r="K1783" s="37">
        <v>18</v>
      </c>
    </row>
    <row r="1784" spans="1:11" x14ac:dyDescent="0.25">
      <c r="A1784" s="37" t="s">
        <v>9161</v>
      </c>
      <c r="B1784" s="37">
        <v>65</v>
      </c>
      <c r="C1784" s="37">
        <v>0</v>
      </c>
      <c r="D1784" s="37">
        <v>0</v>
      </c>
      <c r="E1784" s="37">
        <v>505</v>
      </c>
      <c r="F1784" s="37">
        <v>13</v>
      </c>
      <c r="G1784" s="37">
        <v>0.42287538461538465</v>
      </c>
      <c r="H1784" s="37" t="s">
        <v>1257</v>
      </c>
      <c r="I1784" s="37" t="s">
        <v>2308</v>
      </c>
      <c r="J1784" s="37" t="s">
        <v>2275</v>
      </c>
      <c r="K1784" s="37">
        <v>11</v>
      </c>
    </row>
    <row r="1785" spans="1:11" x14ac:dyDescent="0.25">
      <c r="A1785" s="37" t="s">
        <v>9160</v>
      </c>
      <c r="B1785" s="37">
        <v>65</v>
      </c>
      <c r="C1785" s="37">
        <v>0</v>
      </c>
      <c r="D1785" s="37">
        <v>0</v>
      </c>
      <c r="E1785" s="37">
        <v>771</v>
      </c>
      <c r="F1785" s="37">
        <v>20</v>
      </c>
      <c r="G1785" s="37">
        <v>0.53058615384615393</v>
      </c>
      <c r="H1785" s="37" t="s">
        <v>1226</v>
      </c>
      <c r="I1785" s="37" t="s">
        <v>2308</v>
      </c>
      <c r="J1785" s="37" t="s">
        <v>2275</v>
      </c>
      <c r="K1785" s="37">
        <v>17</v>
      </c>
    </row>
    <row r="1786" spans="1:11" x14ac:dyDescent="0.25">
      <c r="A1786" s="37" t="s">
        <v>9159</v>
      </c>
      <c r="B1786" s="37">
        <v>65</v>
      </c>
      <c r="C1786" s="37">
        <v>0</v>
      </c>
      <c r="D1786" s="37">
        <v>7</v>
      </c>
      <c r="E1786" s="37">
        <v>1459</v>
      </c>
      <c r="F1786" s="37">
        <v>18</v>
      </c>
      <c r="G1786" s="37">
        <v>1.0261215384615385</v>
      </c>
      <c r="H1786" s="37" t="s">
        <v>1232</v>
      </c>
      <c r="I1786" s="37" t="s">
        <v>2308</v>
      </c>
      <c r="J1786" s="37" t="s">
        <v>2268</v>
      </c>
      <c r="K1786" s="37">
        <v>19</v>
      </c>
    </row>
    <row r="1787" spans="1:11" x14ac:dyDescent="0.25">
      <c r="A1787" s="37" t="s">
        <v>9158</v>
      </c>
      <c r="B1787" s="37">
        <v>65</v>
      </c>
      <c r="C1787" s="37">
        <v>1</v>
      </c>
      <c r="D1787" s="37">
        <v>11</v>
      </c>
      <c r="E1787" s="37">
        <v>1091</v>
      </c>
      <c r="F1787" s="37">
        <v>31</v>
      </c>
      <c r="G1787" s="37">
        <v>1.140623076923077</v>
      </c>
      <c r="H1787" s="37" t="s">
        <v>1232</v>
      </c>
      <c r="I1787" s="37" t="s">
        <v>2308</v>
      </c>
      <c r="J1787" s="37" t="s">
        <v>2275</v>
      </c>
      <c r="K1787" s="37">
        <v>20</v>
      </c>
    </row>
    <row r="1788" spans="1:11" x14ac:dyDescent="0.25">
      <c r="A1788" s="37" t="s">
        <v>9157</v>
      </c>
      <c r="B1788" s="37">
        <v>65</v>
      </c>
      <c r="C1788" s="37">
        <v>0</v>
      </c>
      <c r="D1788" s="37">
        <v>6</v>
      </c>
      <c r="E1788" s="37">
        <v>1172</v>
      </c>
      <c r="F1788" s="37">
        <v>27</v>
      </c>
      <c r="G1788" s="37">
        <v>0.86184923076923081</v>
      </c>
      <c r="H1788" s="37" t="s">
        <v>1263</v>
      </c>
      <c r="I1788" s="37" t="s">
        <v>2308</v>
      </c>
      <c r="J1788" s="37" t="s">
        <v>2275</v>
      </c>
      <c r="K1788" s="37">
        <v>20</v>
      </c>
    </row>
    <row r="1789" spans="1:11" x14ac:dyDescent="0.25">
      <c r="A1789" s="37" t="s">
        <v>9156</v>
      </c>
      <c r="B1789" s="37">
        <v>65</v>
      </c>
      <c r="C1789" s="37">
        <v>0</v>
      </c>
      <c r="D1789" s="37">
        <v>3</v>
      </c>
      <c r="E1789" s="37">
        <v>1015</v>
      </c>
      <c r="F1789" s="37">
        <v>27</v>
      </c>
      <c r="G1789" s="37">
        <v>0.76532923076923076</v>
      </c>
      <c r="H1789" s="37" t="s">
        <v>3518</v>
      </c>
      <c r="I1789" s="37" t="s">
        <v>2308</v>
      </c>
      <c r="J1789" s="37" t="s">
        <v>2275</v>
      </c>
      <c r="K1789" s="37">
        <v>19</v>
      </c>
    </row>
    <row r="1790" spans="1:11" x14ac:dyDescent="0.25">
      <c r="A1790" s="37" t="s">
        <v>9155</v>
      </c>
      <c r="B1790" s="37">
        <v>65</v>
      </c>
      <c r="C1790" s="37">
        <v>0</v>
      </c>
      <c r="D1790" s="37">
        <v>6</v>
      </c>
      <c r="E1790" s="37">
        <v>1034</v>
      </c>
      <c r="F1790" s="37">
        <v>21</v>
      </c>
      <c r="G1790" s="37">
        <v>0.89935846153846155</v>
      </c>
      <c r="H1790" s="37" t="s">
        <v>1269</v>
      </c>
      <c r="I1790" s="37" t="s">
        <v>2308</v>
      </c>
      <c r="J1790" s="37" t="s">
        <v>2275</v>
      </c>
      <c r="K1790" s="37">
        <v>18</v>
      </c>
    </row>
    <row r="1791" spans="1:11" x14ac:dyDescent="0.25">
      <c r="A1791" s="37" t="s">
        <v>9154</v>
      </c>
      <c r="B1791" s="37">
        <v>65</v>
      </c>
      <c r="C1791" s="37">
        <v>0</v>
      </c>
      <c r="D1791" s="37">
        <v>4</v>
      </c>
      <c r="E1791" s="37">
        <v>853</v>
      </c>
      <c r="F1791" s="37">
        <v>20</v>
      </c>
      <c r="G1791" s="37">
        <v>0.61867538461538463</v>
      </c>
      <c r="H1791" s="37" t="s">
        <v>1244</v>
      </c>
      <c r="I1791" s="37" t="s">
        <v>2308</v>
      </c>
      <c r="J1791" s="37" t="s">
        <v>2275</v>
      </c>
      <c r="K1791" s="37">
        <v>15</v>
      </c>
    </row>
    <row r="1792" spans="1:11" x14ac:dyDescent="0.25">
      <c r="A1792" s="37" t="s">
        <v>9153</v>
      </c>
      <c r="B1792" s="37">
        <v>65</v>
      </c>
      <c r="C1792" s="37">
        <v>3</v>
      </c>
      <c r="D1792" s="37">
        <v>15</v>
      </c>
      <c r="E1792" s="37">
        <v>2035</v>
      </c>
      <c r="F1792" s="37">
        <v>26</v>
      </c>
      <c r="G1792" s="37">
        <v>1.9217476923076924</v>
      </c>
      <c r="H1792" s="37" t="s">
        <v>1264</v>
      </c>
      <c r="I1792" s="37" t="s">
        <v>2308</v>
      </c>
      <c r="J1792" s="37" t="s">
        <v>2275</v>
      </c>
      <c r="K1792" s="37">
        <v>23</v>
      </c>
    </row>
    <row r="1793" spans="1:11" x14ac:dyDescent="0.25">
      <c r="A1793" s="37" t="s">
        <v>9152</v>
      </c>
      <c r="B1793" s="37">
        <v>65</v>
      </c>
      <c r="C1793" s="37">
        <v>1</v>
      </c>
      <c r="D1793" s="37">
        <v>3</v>
      </c>
      <c r="E1793" s="37">
        <v>1331</v>
      </c>
      <c r="F1793" s="37">
        <v>23</v>
      </c>
      <c r="G1793" s="37">
        <v>1.6415107692307693</v>
      </c>
      <c r="H1793" s="37" t="s">
        <v>1256</v>
      </c>
      <c r="I1793" s="37" t="s">
        <v>2308</v>
      </c>
      <c r="J1793" s="37" t="s">
        <v>2275</v>
      </c>
      <c r="K1793" s="37">
        <v>17</v>
      </c>
    </row>
    <row r="1794" spans="1:11" x14ac:dyDescent="0.25">
      <c r="A1794" s="37" t="s">
        <v>9151</v>
      </c>
      <c r="B1794" s="37">
        <v>65</v>
      </c>
      <c r="C1794" s="37">
        <v>1</v>
      </c>
      <c r="D1794" s="37">
        <v>10</v>
      </c>
      <c r="E1794" s="37">
        <v>1696</v>
      </c>
      <c r="F1794" s="37">
        <v>34</v>
      </c>
      <c r="G1794" s="37">
        <v>1.2363092307692307</v>
      </c>
      <c r="H1794" s="37" t="s">
        <v>1235</v>
      </c>
      <c r="I1794" s="37" t="s">
        <v>2321</v>
      </c>
      <c r="J1794" s="37" t="s">
        <v>2275</v>
      </c>
      <c r="K1794" s="37">
        <v>22</v>
      </c>
    </row>
    <row r="1795" spans="1:11" x14ac:dyDescent="0.25">
      <c r="A1795" s="37" t="s">
        <v>9150</v>
      </c>
      <c r="B1795" s="37">
        <v>65</v>
      </c>
      <c r="C1795" s="37">
        <v>0</v>
      </c>
      <c r="D1795" s="37">
        <v>7</v>
      </c>
      <c r="E1795" s="37">
        <v>1546</v>
      </c>
      <c r="F1795" s="37">
        <v>31</v>
      </c>
      <c r="G1795" s="37">
        <v>0.94216923076923076</v>
      </c>
      <c r="H1795" s="37" t="s">
        <v>1219</v>
      </c>
      <c r="I1795" s="37" t="s">
        <v>2308</v>
      </c>
      <c r="J1795" s="37" t="s">
        <v>2275</v>
      </c>
      <c r="K1795" s="37">
        <v>21</v>
      </c>
    </row>
    <row r="1796" spans="1:11" x14ac:dyDescent="0.25">
      <c r="A1796" s="37" t="s">
        <v>9149</v>
      </c>
      <c r="B1796" s="37">
        <v>65</v>
      </c>
      <c r="C1796" s="37">
        <v>2</v>
      </c>
      <c r="D1796" s="37">
        <v>5</v>
      </c>
      <c r="E1796" s="37">
        <v>1395</v>
      </c>
      <c r="F1796" s="37">
        <v>25</v>
      </c>
      <c r="G1796" s="37">
        <v>1.1265261538461537</v>
      </c>
      <c r="H1796" s="37" t="s">
        <v>2299</v>
      </c>
      <c r="I1796" s="37" t="s">
        <v>2308</v>
      </c>
      <c r="J1796" s="37" t="s">
        <v>2275</v>
      </c>
      <c r="K1796" s="37">
        <v>17</v>
      </c>
    </row>
    <row r="1797" spans="1:11" x14ac:dyDescent="0.25">
      <c r="A1797" s="37" t="s">
        <v>9148</v>
      </c>
      <c r="B1797" s="37">
        <v>65</v>
      </c>
      <c r="C1797" s="37">
        <v>2</v>
      </c>
      <c r="D1797" s="37">
        <v>6</v>
      </c>
      <c r="E1797" s="37">
        <v>1217</v>
      </c>
      <c r="F1797" s="37">
        <v>17</v>
      </c>
      <c r="G1797" s="37">
        <v>0.85179538461538462</v>
      </c>
      <c r="H1797" s="37" t="s">
        <v>1219</v>
      </c>
      <c r="I1797" s="37" t="s">
        <v>2308</v>
      </c>
      <c r="J1797" s="37" t="s">
        <v>2275</v>
      </c>
      <c r="K1797" s="37">
        <v>16</v>
      </c>
    </row>
    <row r="1798" spans="1:11" x14ac:dyDescent="0.25">
      <c r="A1798" s="37" t="s">
        <v>9147</v>
      </c>
      <c r="B1798" s="37">
        <v>65</v>
      </c>
      <c r="C1798" s="37">
        <v>1</v>
      </c>
      <c r="D1798" s="37">
        <v>7</v>
      </c>
      <c r="E1798" s="37">
        <v>1952</v>
      </c>
      <c r="F1798" s="37">
        <v>32</v>
      </c>
      <c r="G1798" s="37">
        <v>1.169973846153846</v>
      </c>
      <c r="H1798" s="37" t="s">
        <v>1218</v>
      </c>
      <c r="I1798" s="37" t="s">
        <v>2316</v>
      </c>
      <c r="J1798" s="37" t="s">
        <v>2275</v>
      </c>
      <c r="K1798" s="37">
        <v>22</v>
      </c>
    </row>
    <row r="1799" spans="1:11" x14ac:dyDescent="0.25">
      <c r="A1799" s="37" t="s">
        <v>9146</v>
      </c>
      <c r="B1799" s="37">
        <v>65</v>
      </c>
      <c r="C1799" s="37">
        <v>2</v>
      </c>
      <c r="D1799" s="37">
        <v>19</v>
      </c>
      <c r="E1799" s="37">
        <v>2009</v>
      </c>
      <c r="F1799" s="37">
        <v>25</v>
      </c>
      <c r="G1799" s="37">
        <v>1.9335138461538464</v>
      </c>
      <c r="H1799" s="37" t="s">
        <v>3670</v>
      </c>
      <c r="I1799" s="37" t="s">
        <v>2308</v>
      </c>
      <c r="J1799" s="37" t="s">
        <v>2275</v>
      </c>
      <c r="K1799" s="37">
        <v>23</v>
      </c>
    </row>
    <row r="1800" spans="1:11" x14ac:dyDescent="0.25">
      <c r="A1800" s="37" t="s">
        <v>9145</v>
      </c>
      <c r="B1800" s="37">
        <v>65</v>
      </c>
      <c r="C1800" s="37">
        <v>1</v>
      </c>
      <c r="D1800" s="37">
        <v>13</v>
      </c>
      <c r="E1800" s="37">
        <v>1767</v>
      </c>
      <c r="F1800" s="37">
        <v>24</v>
      </c>
      <c r="G1800" s="37">
        <v>1.71536</v>
      </c>
      <c r="H1800" s="37" t="s">
        <v>2299</v>
      </c>
      <c r="I1800" s="37" t="s">
        <v>2308</v>
      </c>
      <c r="J1800" s="37" t="s">
        <v>2268</v>
      </c>
      <c r="K1800" s="37">
        <v>22</v>
      </c>
    </row>
    <row r="1801" spans="1:11" x14ac:dyDescent="0.25">
      <c r="A1801" s="37" t="s">
        <v>9144</v>
      </c>
      <c r="B1801" s="37">
        <v>65</v>
      </c>
      <c r="C1801" s="37">
        <v>1</v>
      </c>
      <c r="D1801" s="37">
        <v>10</v>
      </c>
      <c r="E1801" s="37">
        <v>926</v>
      </c>
      <c r="F1801" s="37">
        <v>30</v>
      </c>
      <c r="G1801" s="37">
        <v>1.4907415384615386</v>
      </c>
      <c r="H1801" s="37" t="s">
        <v>1250</v>
      </c>
      <c r="I1801" s="37" t="s">
        <v>2308</v>
      </c>
      <c r="J1801" s="37" t="s">
        <v>2275</v>
      </c>
      <c r="K1801" s="37">
        <v>18</v>
      </c>
    </row>
    <row r="1802" spans="1:11" x14ac:dyDescent="0.25">
      <c r="A1802" s="37" t="s">
        <v>9143</v>
      </c>
      <c r="B1802" s="37">
        <v>65</v>
      </c>
      <c r="C1802" s="37">
        <v>0</v>
      </c>
      <c r="D1802" s="37">
        <v>0</v>
      </c>
      <c r="E1802" s="37">
        <v>745</v>
      </c>
      <c r="F1802" s="37">
        <v>26</v>
      </c>
      <c r="G1802" s="37">
        <v>0.54749230769230772</v>
      </c>
      <c r="H1802" s="37" t="s">
        <v>1221</v>
      </c>
      <c r="I1802" s="37" t="s">
        <v>2269</v>
      </c>
      <c r="J1802" s="37" t="s">
        <v>2275</v>
      </c>
      <c r="K1802" s="37">
        <v>15</v>
      </c>
    </row>
    <row r="1803" spans="1:11" x14ac:dyDescent="0.25">
      <c r="A1803" s="37" t="s">
        <v>9142</v>
      </c>
      <c r="B1803" s="37">
        <v>64</v>
      </c>
      <c r="C1803" s="37">
        <v>2</v>
      </c>
      <c r="D1803" s="37">
        <v>7</v>
      </c>
      <c r="E1803" s="37">
        <v>1717</v>
      </c>
      <c r="F1803" s="37">
        <v>22</v>
      </c>
      <c r="G1803" s="37">
        <v>1.064828125</v>
      </c>
      <c r="H1803" s="37" t="s">
        <v>1219</v>
      </c>
      <c r="I1803" s="37" t="s">
        <v>2308</v>
      </c>
      <c r="J1803" s="37" t="s">
        <v>2268</v>
      </c>
      <c r="K1803" s="37">
        <v>17</v>
      </c>
    </row>
    <row r="1804" spans="1:11" x14ac:dyDescent="0.25">
      <c r="A1804" s="37" t="s">
        <v>9141</v>
      </c>
      <c r="B1804" s="37">
        <v>64</v>
      </c>
      <c r="C1804" s="37">
        <v>0</v>
      </c>
      <c r="D1804" s="37">
        <v>9</v>
      </c>
      <c r="E1804" s="37">
        <v>1832</v>
      </c>
      <c r="F1804" s="37">
        <v>29</v>
      </c>
      <c r="G1804" s="37">
        <v>1.1643015624999999</v>
      </c>
      <c r="H1804" s="37" t="s">
        <v>1219</v>
      </c>
      <c r="I1804" s="37" t="s">
        <v>2308</v>
      </c>
      <c r="J1804" s="37" t="s">
        <v>2275</v>
      </c>
      <c r="K1804" s="37">
        <v>26</v>
      </c>
    </row>
    <row r="1805" spans="1:11" x14ac:dyDescent="0.25">
      <c r="A1805" s="37" t="s">
        <v>9140</v>
      </c>
      <c r="B1805" s="37">
        <v>64</v>
      </c>
      <c r="C1805" s="37">
        <v>0</v>
      </c>
      <c r="D1805" s="37">
        <v>5</v>
      </c>
      <c r="E1805" s="37">
        <v>1119</v>
      </c>
      <c r="F1805" s="37">
        <v>14</v>
      </c>
      <c r="G1805" s="37">
        <v>0.86978593750000011</v>
      </c>
      <c r="H1805" s="37" t="s">
        <v>1263</v>
      </c>
      <c r="I1805" s="37" t="s">
        <v>2308</v>
      </c>
      <c r="J1805" s="37" t="s">
        <v>2275</v>
      </c>
      <c r="K1805" s="37">
        <v>18</v>
      </c>
    </row>
    <row r="1806" spans="1:11" x14ac:dyDescent="0.25">
      <c r="A1806" s="37" t="s">
        <v>9139</v>
      </c>
      <c r="B1806" s="37">
        <v>64</v>
      </c>
      <c r="C1806" s="37">
        <v>2</v>
      </c>
      <c r="D1806" s="37">
        <v>17</v>
      </c>
      <c r="E1806" s="37">
        <v>2845</v>
      </c>
      <c r="F1806" s="37">
        <v>33</v>
      </c>
      <c r="G1806" s="37">
        <v>2.3279578125000002</v>
      </c>
      <c r="H1806" s="37" t="s">
        <v>2299</v>
      </c>
      <c r="I1806" s="37" t="s">
        <v>2308</v>
      </c>
      <c r="J1806" s="37" t="s">
        <v>2275</v>
      </c>
      <c r="K1806" s="37">
        <v>27</v>
      </c>
    </row>
    <row r="1807" spans="1:11" x14ac:dyDescent="0.25">
      <c r="A1807" s="37" t="s">
        <v>9138</v>
      </c>
      <c r="B1807" s="37">
        <v>64</v>
      </c>
      <c r="C1807" s="37">
        <v>0</v>
      </c>
      <c r="D1807" s="37">
        <v>7</v>
      </c>
      <c r="E1807" s="37">
        <v>1644</v>
      </c>
      <c r="F1807" s="37">
        <v>18</v>
      </c>
      <c r="G1807" s="37">
        <v>1.1371046875000002</v>
      </c>
      <c r="H1807" s="37" t="s">
        <v>1224</v>
      </c>
      <c r="I1807" s="37" t="s">
        <v>2308</v>
      </c>
      <c r="J1807" s="37" t="s">
        <v>2268</v>
      </c>
      <c r="K1807" s="37">
        <v>22</v>
      </c>
    </row>
    <row r="1808" spans="1:11" x14ac:dyDescent="0.25">
      <c r="A1808" s="37" t="s">
        <v>9137</v>
      </c>
      <c r="B1808" s="37">
        <v>64</v>
      </c>
      <c r="C1808" s="37">
        <v>0</v>
      </c>
      <c r="D1808" s="37">
        <v>3</v>
      </c>
      <c r="E1808" s="37">
        <v>973</v>
      </c>
      <c r="F1808" s="37">
        <v>18</v>
      </c>
      <c r="G1808" s="37">
        <v>0.61576093750000005</v>
      </c>
      <c r="H1808" s="37" t="s">
        <v>1256</v>
      </c>
      <c r="I1808" s="37" t="s">
        <v>2308</v>
      </c>
      <c r="J1808" s="37" t="s">
        <v>2275</v>
      </c>
      <c r="K1808" s="37">
        <v>13</v>
      </c>
    </row>
    <row r="1809" spans="1:11" x14ac:dyDescent="0.25">
      <c r="A1809" s="37" t="s">
        <v>9136</v>
      </c>
      <c r="B1809" s="37">
        <v>64</v>
      </c>
      <c r="C1809" s="37">
        <v>0</v>
      </c>
      <c r="D1809" s="37">
        <v>1</v>
      </c>
      <c r="E1809" s="37">
        <v>873</v>
      </c>
      <c r="F1809" s="37">
        <v>22</v>
      </c>
      <c r="G1809" s="37">
        <v>0.55632500000000007</v>
      </c>
      <c r="H1809" s="37" t="s">
        <v>1245</v>
      </c>
      <c r="I1809" s="37" t="s">
        <v>2308</v>
      </c>
      <c r="J1809" s="37" t="s">
        <v>2275</v>
      </c>
      <c r="K1809" s="37">
        <v>17</v>
      </c>
    </row>
    <row r="1810" spans="1:11" x14ac:dyDescent="0.25">
      <c r="A1810" s="37" t="s">
        <v>9135</v>
      </c>
      <c r="B1810" s="37">
        <v>64</v>
      </c>
      <c r="C1810" s="37">
        <v>1</v>
      </c>
      <c r="D1810" s="37">
        <v>6</v>
      </c>
      <c r="E1810" s="37">
        <v>1212</v>
      </c>
      <c r="F1810" s="37">
        <v>16</v>
      </c>
      <c r="G1810" s="37">
        <v>0.89011093750000003</v>
      </c>
      <c r="H1810" s="37" t="s">
        <v>1245</v>
      </c>
      <c r="I1810" s="37" t="s">
        <v>2308</v>
      </c>
      <c r="J1810" s="37" t="s">
        <v>2268</v>
      </c>
      <c r="K1810" s="37">
        <v>17</v>
      </c>
    </row>
    <row r="1811" spans="1:11" x14ac:dyDescent="0.25">
      <c r="A1811" s="37" t="s">
        <v>9134</v>
      </c>
      <c r="B1811" s="37">
        <v>64</v>
      </c>
      <c r="C1811" s="37">
        <v>0</v>
      </c>
      <c r="D1811" s="37">
        <v>5</v>
      </c>
      <c r="E1811" s="37">
        <v>1443</v>
      </c>
      <c r="F1811" s="37">
        <v>23</v>
      </c>
      <c r="G1811" s="37">
        <v>0.94673437500000002</v>
      </c>
      <c r="H1811" s="37" t="s">
        <v>2393</v>
      </c>
      <c r="I1811" s="37" t="s">
        <v>2308</v>
      </c>
      <c r="J1811" s="37" t="s">
        <v>2275</v>
      </c>
      <c r="K1811" s="37">
        <v>20</v>
      </c>
    </row>
    <row r="1812" spans="1:11" x14ac:dyDescent="0.25">
      <c r="A1812" s="37" t="s">
        <v>9133</v>
      </c>
      <c r="B1812" s="37">
        <v>64</v>
      </c>
      <c r="C1812" s="37">
        <v>1</v>
      </c>
      <c r="D1812" s="37">
        <v>9</v>
      </c>
      <c r="E1812" s="37">
        <v>779</v>
      </c>
      <c r="F1812" s="37">
        <v>31</v>
      </c>
      <c r="G1812" s="37">
        <v>1.2237875</v>
      </c>
      <c r="H1812" s="37" t="s">
        <v>1232</v>
      </c>
      <c r="I1812" s="37" t="s">
        <v>2308</v>
      </c>
      <c r="J1812" s="37" t="s">
        <v>2275</v>
      </c>
      <c r="K1812" s="37">
        <v>15</v>
      </c>
    </row>
    <row r="1813" spans="1:11" x14ac:dyDescent="0.25">
      <c r="A1813" s="37" t="s">
        <v>9132</v>
      </c>
      <c r="B1813" s="37">
        <v>64</v>
      </c>
      <c r="C1813" s="37">
        <v>1</v>
      </c>
      <c r="D1813" s="37">
        <v>7</v>
      </c>
      <c r="E1813" s="37">
        <v>924</v>
      </c>
      <c r="F1813" s="37">
        <v>29</v>
      </c>
      <c r="G1813" s="37">
        <v>1.2124203125000002</v>
      </c>
      <c r="H1813" s="37" t="s">
        <v>2823</v>
      </c>
      <c r="I1813" s="37" t="s">
        <v>2316</v>
      </c>
      <c r="J1813" s="37" t="s">
        <v>2275</v>
      </c>
      <c r="K1813" s="37">
        <v>19</v>
      </c>
    </row>
    <row r="1814" spans="1:11" x14ac:dyDescent="0.25">
      <c r="A1814" s="37" t="s">
        <v>9131</v>
      </c>
      <c r="B1814" s="37">
        <v>64</v>
      </c>
      <c r="C1814" s="37">
        <v>3</v>
      </c>
      <c r="D1814" s="37">
        <v>18</v>
      </c>
      <c r="E1814" s="37">
        <v>1195</v>
      </c>
      <c r="F1814" s="37">
        <v>44</v>
      </c>
      <c r="G1814" s="37">
        <v>2.2941640625000002</v>
      </c>
      <c r="H1814" s="37" t="s">
        <v>2299</v>
      </c>
      <c r="I1814" s="37" t="s">
        <v>2321</v>
      </c>
      <c r="J1814" s="37" t="s">
        <v>2268</v>
      </c>
      <c r="K1814" s="37">
        <v>19</v>
      </c>
    </row>
    <row r="1815" spans="1:11" x14ac:dyDescent="0.25">
      <c r="A1815" s="37" t="s">
        <v>9130</v>
      </c>
      <c r="B1815" s="37">
        <v>64</v>
      </c>
      <c r="C1815" s="37">
        <v>1</v>
      </c>
      <c r="D1815" s="37">
        <v>7</v>
      </c>
      <c r="E1815" s="37">
        <v>1046</v>
      </c>
      <c r="F1815" s="37">
        <v>21</v>
      </c>
      <c r="G1815" s="37">
        <v>0.80682187500000002</v>
      </c>
      <c r="H1815" s="37" t="s">
        <v>2299</v>
      </c>
      <c r="I1815" s="37" t="s">
        <v>2269</v>
      </c>
      <c r="J1815" s="37" t="s">
        <v>2268</v>
      </c>
      <c r="K1815" s="37">
        <v>14</v>
      </c>
    </row>
    <row r="1816" spans="1:11" x14ac:dyDescent="0.25">
      <c r="A1816" s="37" t="s">
        <v>9129</v>
      </c>
      <c r="B1816" s="37">
        <v>64</v>
      </c>
      <c r="C1816" s="37">
        <v>0</v>
      </c>
      <c r="D1816" s="37">
        <v>5</v>
      </c>
      <c r="E1816" s="37">
        <v>1116</v>
      </c>
      <c r="F1816" s="37">
        <v>13</v>
      </c>
      <c r="G1816" s="37">
        <v>0.72376875000000007</v>
      </c>
      <c r="H1816" s="37" t="s">
        <v>1220</v>
      </c>
      <c r="I1816" s="37" t="s">
        <v>2308</v>
      </c>
      <c r="J1816" s="37" t="s">
        <v>2268</v>
      </c>
      <c r="K1816" s="37">
        <v>13</v>
      </c>
    </row>
    <row r="1817" spans="1:11" x14ac:dyDescent="0.25">
      <c r="A1817" s="37" t="s">
        <v>9128</v>
      </c>
      <c r="B1817" s="37">
        <v>63</v>
      </c>
      <c r="C1817" s="37">
        <v>1</v>
      </c>
      <c r="D1817" s="37">
        <v>7</v>
      </c>
      <c r="E1817" s="37">
        <v>1314</v>
      </c>
      <c r="F1817" s="37">
        <v>20</v>
      </c>
      <c r="G1817" s="37">
        <v>1.1196174603174602</v>
      </c>
      <c r="H1817" s="37" t="s">
        <v>1226</v>
      </c>
      <c r="I1817" s="37" t="s">
        <v>2308</v>
      </c>
      <c r="J1817" s="37" t="s">
        <v>2275</v>
      </c>
      <c r="K1817" s="37">
        <v>16</v>
      </c>
    </row>
    <row r="1818" spans="1:11" x14ac:dyDescent="0.25">
      <c r="A1818" s="37" t="s">
        <v>9127</v>
      </c>
      <c r="B1818" s="37">
        <v>63</v>
      </c>
      <c r="C1818" s="37">
        <v>1</v>
      </c>
      <c r="D1818" s="37">
        <v>8</v>
      </c>
      <c r="E1818" s="37">
        <v>1715</v>
      </c>
      <c r="F1818" s="37">
        <v>18</v>
      </c>
      <c r="G1818" s="37">
        <v>1.3703047619047619</v>
      </c>
      <c r="H1818" s="37" t="s">
        <v>1233</v>
      </c>
      <c r="I1818" s="37" t="s">
        <v>2308</v>
      </c>
      <c r="J1818" s="37" t="s">
        <v>2275</v>
      </c>
      <c r="K1818" s="37">
        <v>22</v>
      </c>
    </row>
    <row r="1819" spans="1:11" x14ac:dyDescent="0.25">
      <c r="A1819" s="37" t="s">
        <v>9126</v>
      </c>
      <c r="B1819" s="37">
        <v>63</v>
      </c>
      <c r="C1819" s="37">
        <v>1</v>
      </c>
      <c r="D1819" s="37">
        <v>3</v>
      </c>
      <c r="E1819" s="37">
        <v>1203</v>
      </c>
      <c r="F1819" s="37">
        <v>11</v>
      </c>
      <c r="G1819" s="37">
        <v>0.75797777777777775</v>
      </c>
      <c r="H1819" s="37" t="s">
        <v>1240</v>
      </c>
      <c r="I1819" s="37" t="s">
        <v>2308</v>
      </c>
      <c r="J1819" s="37" t="s">
        <v>2275</v>
      </c>
      <c r="K1819" s="37">
        <v>16</v>
      </c>
    </row>
    <row r="1820" spans="1:11" x14ac:dyDescent="0.25">
      <c r="A1820" s="37" t="s">
        <v>9125</v>
      </c>
      <c r="B1820" s="37">
        <v>63</v>
      </c>
      <c r="C1820" s="37">
        <v>0</v>
      </c>
      <c r="D1820" s="37">
        <v>2</v>
      </c>
      <c r="E1820" s="37">
        <v>699</v>
      </c>
      <c r="F1820" s="37">
        <v>19</v>
      </c>
      <c r="G1820" s="37">
        <v>0.55980793650793659</v>
      </c>
      <c r="H1820" s="37" t="s">
        <v>1237</v>
      </c>
      <c r="I1820" s="37" t="s">
        <v>2308</v>
      </c>
      <c r="J1820" s="37" t="s">
        <v>2275</v>
      </c>
      <c r="K1820" s="37">
        <v>13</v>
      </c>
    </row>
    <row r="1821" spans="1:11" x14ac:dyDescent="0.25">
      <c r="A1821" s="37" t="s">
        <v>9124</v>
      </c>
      <c r="B1821" s="37">
        <v>63</v>
      </c>
      <c r="C1821" s="37">
        <v>1</v>
      </c>
      <c r="D1821" s="37">
        <v>3</v>
      </c>
      <c r="E1821" s="37">
        <v>775</v>
      </c>
      <c r="F1821" s="37">
        <v>30</v>
      </c>
      <c r="G1821" s="37">
        <v>0.71654444444444454</v>
      </c>
      <c r="H1821" s="37" t="s">
        <v>1226</v>
      </c>
      <c r="I1821" s="37" t="s">
        <v>2316</v>
      </c>
      <c r="J1821" s="37" t="s">
        <v>2275</v>
      </c>
      <c r="K1821" s="37">
        <v>14</v>
      </c>
    </row>
    <row r="1822" spans="1:11" x14ac:dyDescent="0.25">
      <c r="A1822" s="37" t="s">
        <v>9123</v>
      </c>
      <c r="B1822" s="37">
        <v>63</v>
      </c>
      <c r="C1822" s="37">
        <v>2</v>
      </c>
      <c r="D1822" s="37">
        <v>3</v>
      </c>
      <c r="E1822" s="37">
        <v>1515</v>
      </c>
      <c r="F1822" s="37">
        <v>22</v>
      </c>
      <c r="G1822" s="37">
        <v>1.4590158730158731</v>
      </c>
      <c r="H1822" s="37" t="s">
        <v>1268</v>
      </c>
      <c r="I1822" s="37" t="s">
        <v>2269</v>
      </c>
      <c r="J1822" s="37" t="s">
        <v>2268</v>
      </c>
      <c r="K1822" s="37">
        <v>16</v>
      </c>
    </row>
    <row r="1823" spans="1:11" x14ac:dyDescent="0.25">
      <c r="A1823" s="37" t="s">
        <v>9122</v>
      </c>
      <c r="B1823" s="37">
        <v>63</v>
      </c>
      <c r="C1823" s="37">
        <v>0</v>
      </c>
      <c r="D1823" s="37">
        <v>6</v>
      </c>
      <c r="E1823" s="37">
        <v>769</v>
      </c>
      <c r="F1823" s="37">
        <v>29</v>
      </c>
      <c r="G1823" s="37">
        <v>0.98687460317460329</v>
      </c>
      <c r="H1823" s="37" t="s">
        <v>1249</v>
      </c>
      <c r="I1823" s="37" t="s">
        <v>2308</v>
      </c>
      <c r="J1823" s="37" t="s">
        <v>2268</v>
      </c>
      <c r="K1823" s="37">
        <v>17</v>
      </c>
    </row>
    <row r="1824" spans="1:11" x14ac:dyDescent="0.25">
      <c r="A1824" s="37" t="s">
        <v>9121</v>
      </c>
      <c r="B1824" s="37">
        <v>63</v>
      </c>
      <c r="C1824" s="37">
        <v>0</v>
      </c>
      <c r="D1824" s="37">
        <v>4</v>
      </c>
      <c r="E1824" s="37">
        <v>973</v>
      </c>
      <c r="F1824" s="37">
        <v>30</v>
      </c>
      <c r="G1824" s="37">
        <v>0.69847142857142863</v>
      </c>
      <c r="H1824" s="37" t="s">
        <v>1219</v>
      </c>
      <c r="I1824" s="37" t="s">
        <v>2308</v>
      </c>
      <c r="J1824" s="37" t="s">
        <v>2268</v>
      </c>
      <c r="K1824" s="37">
        <v>19</v>
      </c>
    </row>
    <row r="1825" spans="1:11" x14ac:dyDescent="0.25">
      <c r="A1825" s="37" t="s">
        <v>9120</v>
      </c>
      <c r="B1825" s="37">
        <v>63</v>
      </c>
      <c r="C1825" s="37">
        <v>0</v>
      </c>
      <c r="D1825" s="37">
        <v>2</v>
      </c>
      <c r="E1825" s="37">
        <v>616</v>
      </c>
      <c r="F1825" s="37">
        <v>11</v>
      </c>
      <c r="G1825" s="37">
        <v>0.52930317460317455</v>
      </c>
      <c r="H1825" s="37" t="s">
        <v>1270</v>
      </c>
      <c r="I1825" s="37" t="s">
        <v>2308</v>
      </c>
      <c r="J1825" s="37" t="s">
        <v>2275</v>
      </c>
      <c r="K1825" s="37">
        <v>15</v>
      </c>
    </row>
    <row r="1826" spans="1:11" x14ac:dyDescent="0.25">
      <c r="A1826" s="37" t="s">
        <v>9119</v>
      </c>
      <c r="B1826" s="37">
        <v>63</v>
      </c>
      <c r="C1826" s="37">
        <v>1</v>
      </c>
      <c r="D1826" s="37">
        <v>4</v>
      </c>
      <c r="E1826" s="37">
        <v>1587</v>
      </c>
      <c r="F1826" s="37">
        <v>21</v>
      </c>
      <c r="G1826" s="37">
        <v>0.88612063492063498</v>
      </c>
      <c r="H1826" s="37" t="s">
        <v>1219</v>
      </c>
      <c r="I1826" s="37" t="s">
        <v>2316</v>
      </c>
      <c r="J1826" s="37" t="s">
        <v>2275</v>
      </c>
      <c r="K1826" s="37">
        <v>18</v>
      </c>
    </row>
    <row r="1827" spans="1:11" x14ac:dyDescent="0.25">
      <c r="A1827" s="37" t="s">
        <v>9118</v>
      </c>
      <c r="B1827" s="37">
        <v>62</v>
      </c>
      <c r="C1827" s="37">
        <v>2</v>
      </c>
      <c r="D1827" s="37">
        <v>7</v>
      </c>
      <c r="E1827" s="37">
        <v>2741</v>
      </c>
      <c r="F1827" s="37">
        <v>18</v>
      </c>
      <c r="G1827" s="37">
        <v>2.1052112903225808</v>
      </c>
      <c r="H1827" s="37" t="s">
        <v>1219</v>
      </c>
      <c r="I1827" s="37" t="s">
        <v>2308</v>
      </c>
      <c r="J1827" s="37" t="s">
        <v>2268</v>
      </c>
      <c r="K1827" s="37">
        <v>21</v>
      </c>
    </row>
    <row r="1828" spans="1:11" x14ac:dyDescent="0.25">
      <c r="A1828" s="37" t="s">
        <v>9117</v>
      </c>
      <c r="B1828" s="37">
        <v>62</v>
      </c>
      <c r="C1828" s="37">
        <v>0</v>
      </c>
      <c r="D1828" s="37">
        <v>5</v>
      </c>
      <c r="E1828" s="37">
        <v>1297</v>
      </c>
      <c r="F1828" s="37">
        <v>39</v>
      </c>
      <c r="G1828" s="37">
        <v>0.95597096774193557</v>
      </c>
      <c r="H1828" s="37" t="s">
        <v>1219</v>
      </c>
      <c r="I1828" s="37" t="s">
        <v>2308</v>
      </c>
      <c r="J1828" s="37" t="s">
        <v>2275</v>
      </c>
      <c r="K1828" s="37">
        <v>21</v>
      </c>
    </row>
    <row r="1829" spans="1:11" x14ac:dyDescent="0.25">
      <c r="A1829" s="37" t="s">
        <v>9116</v>
      </c>
      <c r="B1829" s="37">
        <v>62</v>
      </c>
      <c r="C1829" s="37">
        <v>1</v>
      </c>
      <c r="D1829" s="37">
        <v>7</v>
      </c>
      <c r="E1829" s="37">
        <v>1609</v>
      </c>
      <c r="F1829" s="37">
        <v>18</v>
      </c>
      <c r="G1829" s="37">
        <v>1.0328548387096774</v>
      </c>
      <c r="H1829" s="37" t="s">
        <v>1226</v>
      </c>
      <c r="I1829" s="37" t="s">
        <v>2308</v>
      </c>
      <c r="J1829" s="37" t="s">
        <v>2275</v>
      </c>
      <c r="K1829" s="37">
        <v>20</v>
      </c>
    </row>
    <row r="1830" spans="1:11" x14ac:dyDescent="0.25">
      <c r="A1830" s="37" t="s">
        <v>9115</v>
      </c>
      <c r="B1830" s="37">
        <v>62</v>
      </c>
      <c r="C1830" s="37">
        <v>0</v>
      </c>
      <c r="D1830" s="37">
        <v>2</v>
      </c>
      <c r="E1830" s="37">
        <v>560</v>
      </c>
      <c r="F1830" s="37">
        <v>13</v>
      </c>
      <c r="G1830" s="37">
        <v>0.52748548387096783</v>
      </c>
      <c r="H1830" s="37" t="s">
        <v>1253</v>
      </c>
      <c r="I1830" s="37" t="s">
        <v>2308</v>
      </c>
      <c r="J1830" s="37" t="s">
        <v>2275</v>
      </c>
      <c r="K1830" s="37">
        <v>14</v>
      </c>
    </row>
    <row r="1831" spans="1:11" x14ac:dyDescent="0.25">
      <c r="A1831" s="37" t="s">
        <v>9114</v>
      </c>
      <c r="B1831" s="37">
        <v>62</v>
      </c>
      <c r="C1831" s="37">
        <v>1</v>
      </c>
      <c r="D1831" s="37">
        <v>10</v>
      </c>
      <c r="E1831" s="37">
        <v>1810</v>
      </c>
      <c r="F1831" s="37">
        <v>27</v>
      </c>
      <c r="G1831" s="37">
        <v>1.4464064516129032</v>
      </c>
      <c r="H1831" s="37" t="s">
        <v>1256</v>
      </c>
      <c r="I1831" s="37" t="s">
        <v>2308</v>
      </c>
      <c r="J1831" s="37" t="s">
        <v>2275</v>
      </c>
      <c r="K1831" s="37">
        <v>23</v>
      </c>
    </row>
    <row r="1832" spans="1:11" x14ac:dyDescent="0.25">
      <c r="A1832" s="37" t="s">
        <v>9113</v>
      </c>
      <c r="B1832" s="37">
        <v>62</v>
      </c>
      <c r="C1832" s="37">
        <v>0</v>
      </c>
      <c r="D1832" s="37">
        <v>5</v>
      </c>
      <c r="E1832" s="37">
        <v>1338</v>
      </c>
      <c r="F1832" s="37">
        <v>28</v>
      </c>
      <c r="G1832" s="37">
        <v>0.78761451612903233</v>
      </c>
      <c r="H1832" s="37" t="s">
        <v>1229</v>
      </c>
      <c r="I1832" s="37" t="s">
        <v>2316</v>
      </c>
      <c r="J1832" s="37" t="s">
        <v>2275</v>
      </c>
      <c r="K1832" s="37">
        <v>22</v>
      </c>
    </row>
    <row r="1833" spans="1:11" x14ac:dyDescent="0.25">
      <c r="A1833" s="37" t="s">
        <v>9112</v>
      </c>
      <c r="B1833" s="37">
        <v>62</v>
      </c>
      <c r="C1833" s="37">
        <v>0</v>
      </c>
      <c r="D1833" s="37">
        <v>5</v>
      </c>
      <c r="E1833" s="37">
        <v>1106</v>
      </c>
      <c r="F1833" s="37">
        <v>29</v>
      </c>
      <c r="G1833" s="37">
        <v>0.76307741935483875</v>
      </c>
      <c r="H1833" s="37" t="s">
        <v>1219</v>
      </c>
      <c r="I1833" s="37" t="s">
        <v>2316</v>
      </c>
      <c r="J1833" s="37" t="s">
        <v>2275</v>
      </c>
      <c r="K1833" s="37">
        <v>17</v>
      </c>
    </row>
    <row r="1834" spans="1:11" x14ac:dyDescent="0.25">
      <c r="A1834" s="37" t="s">
        <v>9111</v>
      </c>
      <c r="B1834" s="37">
        <v>62</v>
      </c>
      <c r="C1834" s="37">
        <v>2</v>
      </c>
      <c r="D1834" s="37">
        <v>6</v>
      </c>
      <c r="E1834" s="37">
        <v>1796</v>
      </c>
      <c r="F1834" s="37">
        <v>17</v>
      </c>
      <c r="G1834" s="37">
        <v>1.458933870967742</v>
      </c>
      <c r="H1834" s="37" t="s">
        <v>1225</v>
      </c>
      <c r="I1834" s="37" t="s">
        <v>2308</v>
      </c>
      <c r="J1834" s="37" t="s">
        <v>2268</v>
      </c>
      <c r="K1834" s="37">
        <v>21</v>
      </c>
    </row>
    <row r="1835" spans="1:11" x14ac:dyDescent="0.25">
      <c r="A1835" s="37" t="s">
        <v>9110</v>
      </c>
      <c r="B1835" s="37">
        <v>62</v>
      </c>
      <c r="C1835" s="37">
        <v>0</v>
      </c>
      <c r="D1835" s="37">
        <v>6</v>
      </c>
      <c r="E1835" s="37">
        <v>800</v>
      </c>
      <c r="F1835" s="37">
        <v>18</v>
      </c>
      <c r="G1835" s="37">
        <v>0.87251129032258068</v>
      </c>
      <c r="H1835" s="37" t="s">
        <v>2456</v>
      </c>
      <c r="I1835" s="37" t="s">
        <v>2308</v>
      </c>
      <c r="J1835" s="37" t="s">
        <v>2268</v>
      </c>
      <c r="K1835" s="37">
        <v>18</v>
      </c>
    </row>
    <row r="1836" spans="1:11" x14ac:dyDescent="0.25">
      <c r="A1836" s="37" t="s">
        <v>9109</v>
      </c>
      <c r="B1836" s="37">
        <v>62</v>
      </c>
      <c r="C1836" s="37">
        <v>6</v>
      </c>
      <c r="D1836" s="37">
        <v>23</v>
      </c>
      <c r="E1836" s="37">
        <v>1463</v>
      </c>
      <c r="F1836" s="37">
        <v>33</v>
      </c>
      <c r="G1836" s="37">
        <v>2.7133225806451611</v>
      </c>
      <c r="H1836" s="37" t="s">
        <v>2299</v>
      </c>
      <c r="I1836" s="37" t="s">
        <v>2321</v>
      </c>
      <c r="J1836" s="37" t="s">
        <v>2268</v>
      </c>
      <c r="K1836" s="37">
        <v>21</v>
      </c>
    </row>
    <row r="1837" spans="1:11" x14ac:dyDescent="0.25">
      <c r="A1837" s="37" t="s">
        <v>9108</v>
      </c>
      <c r="B1837" s="37">
        <v>62</v>
      </c>
      <c r="C1837" s="37">
        <v>0</v>
      </c>
      <c r="D1837" s="37">
        <v>7</v>
      </c>
      <c r="E1837" s="37">
        <v>1262</v>
      </c>
      <c r="F1837" s="37">
        <v>28</v>
      </c>
      <c r="G1837" s="37">
        <v>0.91500967741935491</v>
      </c>
      <c r="H1837" s="37" t="s">
        <v>1220</v>
      </c>
      <c r="I1837" s="37" t="s">
        <v>2308</v>
      </c>
      <c r="J1837" s="37" t="s">
        <v>2268</v>
      </c>
      <c r="K1837" s="37">
        <v>19</v>
      </c>
    </row>
    <row r="1838" spans="1:11" x14ac:dyDescent="0.25">
      <c r="A1838" s="37" t="s">
        <v>9107</v>
      </c>
      <c r="B1838" s="37">
        <v>62</v>
      </c>
      <c r="C1838" s="37">
        <v>0</v>
      </c>
      <c r="D1838" s="37">
        <v>2</v>
      </c>
      <c r="E1838" s="37">
        <v>507</v>
      </c>
      <c r="F1838" s="37">
        <v>11</v>
      </c>
      <c r="G1838" s="37">
        <v>0.40924516129032257</v>
      </c>
      <c r="H1838" s="37" t="s">
        <v>1268</v>
      </c>
      <c r="I1838" s="37" t="s">
        <v>2321</v>
      </c>
      <c r="J1838" s="37" t="s">
        <v>2268</v>
      </c>
      <c r="K1838" s="37">
        <v>10</v>
      </c>
    </row>
    <row r="1839" spans="1:11" x14ac:dyDescent="0.25">
      <c r="A1839" s="37" t="s">
        <v>9106</v>
      </c>
      <c r="B1839" s="37">
        <v>62</v>
      </c>
      <c r="C1839" s="37">
        <v>2</v>
      </c>
      <c r="D1839" s="37">
        <v>14</v>
      </c>
      <c r="E1839" s="37">
        <v>2718</v>
      </c>
      <c r="F1839" s="37">
        <v>19</v>
      </c>
      <c r="G1839" s="37">
        <v>2.0755677419354841</v>
      </c>
      <c r="H1839" s="37" t="s">
        <v>1246</v>
      </c>
      <c r="I1839" s="37" t="s">
        <v>2308</v>
      </c>
      <c r="J1839" s="37" t="s">
        <v>2275</v>
      </c>
      <c r="K1839" s="37">
        <v>25</v>
      </c>
    </row>
    <row r="1840" spans="1:11" x14ac:dyDescent="0.25">
      <c r="A1840" s="37" t="s">
        <v>9105</v>
      </c>
      <c r="B1840" s="37">
        <v>61</v>
      </c>
      <c r="C1840" s="37">
        <v>0</v>
      </c>
      <c r="D1840" s="37">
        <v>4</v>
      </c>
      <c r="E1840" s="37">
        <v>1113</v>
      </c>
      <c r="F1840" s="37">
        <v>29</v>
      </c>
      <c r="G1840" s="37">
        <v>0.7302491803278689</v>
      </c>
      <c r="H1840" s="37" t="s">
        <v>1219</v>
      </c>
      <c r="I1840" s="37" t="s">
        <v>2308</v>
      </c>
      <c r="J1840" s="37" t="s">
        <v>2275</v>
      </c>
      <c r="K1840" s="37">
        <v>18</v>
      </c>
    </row>
    <row r="1841" spans="1:11" x14ac:dyDescent="0.25">
      <c r="A1841" s="37" t="s">
        <v>9104</v>
      </c>
      <c r="B1841" s="37">
        <v>61</v>
      </c>
      <c r="C1841" s="37">
        <v>0</v>
      </c>
      <c r="D1841" s="37">
        <v>1</v>
      </c>
      <c r="E1841" s="37">
        <v>505</v>
      </c>
      <c r="F1841" s="37">
        <v>11</v>
      </c>
      <c r="G1841" s="37">
        <v>0.32879999999999998</v>
      </c>
      <c r="H1841" s="37" t="s">
        <v>1219</v>
      </c>
      <c r="I1841" s="37" t="s">
        <v>2308</v>
      </c>
      <c r="J1841" s="37" t="s">
        <v>2268</v>
      </c>
      <c r="K1841" s="37">
        <v>12</v>
      </c>
    </row>
    <row r="1842" spans="1:11" x14ac:dyDescent="0.25">
      <c r="A1842" s="37" t="s">
        <v>9103</v>
      </c>
      <c r="B1842" s="37">
        <v>61</v>
      </c>
      <c r="C1842" s="37">
        <v>0</v>
      </c>
      <c r="D1842" s="37">
        <v>0</v>
      </c>
      <c r="E1842" s="37">
        <v>707</v>
      </c>
      <c r="F1842" s="37">
        <v>12</v>
      </c>
      <c r="G1842" s="37">
        <v>0.45490327868852465</v>
      </c>
      <c r="H1842" s="37" t="s">
        <v>1257</v>
      </c>
      <c r="I1842" s="37" t="s">
        <v>2308</v>
      </c>
      <c r="J1842" s="37" t="s">
        <v>2275</v>
      </c>
      <c r="K1842" s="37">
        <v>13</v>
      </c>
    </row>
    <row r="1843" spans="1:11" x14ac:dyDescent="0.25">
      <c r="A1843" s="37" t="s">
        <v>9102</v>
      </c>
      <c r="B1843" s="37">
        <v>61</v>
      </c>
      <c r="C1843" s="37">
        <v>1</v>
      </c>
      <c r="D1843" s="37">
        <v>7</v>
      </c>
      <c r="E1843" s="37">
        <v>995</v>
      </c>
      <c r="F1843" s="37">
        <v>24</v>
      </c>
      <c r="G1843" s="37">
        <v>1.1200295081967213</v>
      </c>
      <c r="H1843" s="37" t="s">
        <v>1232</v>
      </c>
      <c r="I1843" s="37" t="s">
        <v>2308</v>
      </c>
      <c r="J1843" s="37" t="s">
        <v>2275</v>
      </c>
      <c r="K1843" s="37">
        <v>16</v>
      </c>
    </row>
    <row r="1844" spans="1:11" x14ac:dyDescent="0.25">
      <c r="A1844" s="37" t="s">
        <v>9101</v>
      </c>
      <c r="B1844" s="37">
        <v>61</v>
      </c>
      <c r="C1844" s="37">
        <v>0</v>
      </c>
      <c r="D1844" s="37">
        <v>9</v>
      </c>
      <c r="E1844" s="37">
        <v>757</v>
      </c>
      <c r="F1844" s="37">
        <v>16</v>
      </c>
      <c r="G1844" s="37">
        <v>0.9085721311475411</v>
      </c>
      <c r="H1844" s="37" t="s">
        <v>1232</v>
      </c>
      <c r="I1844" s="37" t="s">
        <v>2308</v>
      </c>
      <c r="J1844" s="37" t="s">
        <v>2275</v>
      </c>
      <c r="K1844" s="37">
        <v>14</v>
      </c>
    </row>
    <row r="1845" spans="1:11" x14ac:dyDescent="0.25">
      <c r="A1845" s="37" t="s">
        <v>9100</v>
      </c>
      <c r="B1845" s="37">
        <v>61</v>
      </c>
      <c r="C1845" s="37">
        <v>4</v>
      </c>
      <c r="D1845" s="37">
        <v>9</v>
      </c>
      <c r="E1845" s="37">
        <v>1063</v>
      </c>
      <c r="F1845" s="37">
        <v>24</v>
      </c>
      <c r="G1845" s="37">
        <v>1.8294885245901642</v>
      </c>
      <c r="H1845" s="37" t="s">
        <v>1232</v>
      </c>
      <c r="I1845" s="37" t="s">
        <v>2308</v>
      </c>
      <c r="J1845" s="37" t="s">
        <v>2275</v>
      </c>
      <c r="K1845" s="37">
        <v>16</v>
      </c>
    </row>
    <row r="1846" spans="1:11" x14ac:dyDescent="0.25">
      <c r="A1846" s="37" t="s">
        <v>9099</v>
      </c>
      <c r="B1846" s="37">
        <v>61</v>
      </c>
      <c r="C1846" s="37">
        <v>3</v>
      </c>
      <c r="D1846" s="37">
        <v>10</v>
      </c>
      <c r="E1846" s="37">
        <v>1541</v>
      </c>
      <c r="F1846" s="37">
        <v>20</v>
      </c>
      <c r="G1846" s="37">
        <v>1.7174278688524591</v>
      </c>
      <c r="H1846" s="37" t="s">
        <v>1232</v>
      </c>
      <c r="I1846" s="37" t="s">
        <v>2308</v>
      </c>
      <c r="J1846" s="37" t="s">
        <v>2275</v>
      </c>
      <c r="K1846" s="37">
        <v>21</v>
      </c>
    </row>
    <row r="1847" spans="1:11" x14ac:dyDescent="0.25">
      <c r="A1847" s="37" t="s">
        <v>9098</v>
      </c>
      <c r="B1847" s="37">
        <v>61</v>
      </c>
      <c r="C1847" s="37">
        <v>0</v>
      </c>
      <c r="D1847" s="37">
        <v>0</v>
      </c>
      <c r="E1847" s="37">
        <v>590</v>
      </c>
      <c r="F1847" s="37">
        <v>11</v>
      </c>
      <c r="G1847" s="37">
        <v>0.39389836065573774</v>
      </c>
      <c r="H1847" s="37" t="s">
        <v>2299</v>
      </c>
      <c r="I1847" s="37" t="s">
        <v>2308</v>
      </c>
      <c r="J1847" s="37" t="s">
        <v>2275</v>
      </c>
      <c r="K1847" s="37">
        <v>13</v>
      </c>
    </row>
    <row r="1848" spans="1:11" x14ac:dyDescent="0.25">
      <c r="A1848" s="37" t="s">
        <v>9097</v>
      </c>
      <c r="B1848" s="37">
        <v>61</v>
      </c>
      <c r="C1848" s="37">
        <v>0</v>
      </c>
      <c r="D1848" s="37">
        <v>3</v>
      </c>
      <c r="E1848" s="37">
        <v>795</v>
      </c>
      <c r="F1848" s="37">
        <v>27</v>
      </c>
      <c r="G1848" s="37">
        <v>0.85430163934426229</v>
      </c>
      <c r="H1848" s="37" t="s">
        <v>1224</v>
      </c>
      <c r="I1848" s="37" t="s">
        <v>2308</v>
      </c>
      <c r="J1848" s="37" t="s">
        <v>2275</v>
      </c>
      <c r="K1848" s="37">
        <v>16</v>
      </c>
    </row>
    <row r="1849" spans="1:11" x14ac:dyDescent="0.25">
      <c r="A1849" s="37" t="s">
        <v>9096</v>
      </c>
      <c r="B1849" s="37">
        <v>61</v>
      </c>
      <c r="C1849" s="37">
        <v>1</v>
      </c>
      <c r="D1849" s="37">
        <v>2</v>
      </c>
      <c r="E1849" s="37">
        <v>1150</v>
      </c>
      <c r="F1849" s="37">
        <v>18</v>
      </c>
      <c r="G1849" s="37">
        <v>0.78821803278688518</v>
      </c>
      <c r="H1849" s="37" t="s">
        <v>9095</v>
      </c>
      <c r="I1849" s="37" t="s">
        <v>2308</v>
      </c>
      <c r="J1849" s="37" t="s">
        <v>2275</v>
      </c>
      <c r="K1849" s="37">
        <v>18</v>
      </c>
    </row>
    <row r="1850" spans="1:11" x14ac:dyDescent="0.25">
      <c r="A1850" s="37" t="s">
        <v>9094</v>
      </c>
      <c r="B1850" s="37">
        <v>61</v>
      </c>
      <c r="C1850" s="37">
        <v>0</v>
      </c>
      <c r="D1850" s="37">
        <v>3</v>
      </c>
      <c r="E1850" s="37">
        <v>811</v>
      </c>
      <c r="F1850" s="37">
        <v>11</v>
      </c>
      <c r="G1850" s="37">
        <v>0.6377459016393443</v>
      </c>
      <c r="H1850" s="37" t="s">
        <v>1245</v>
      </c>
      <c r="I1850" s="37" t="s">
        <v>2308</v>
      </c>
      <c r="J1850" s="37" t="s">
        <v>2268</v>
      </c>
      <c r="K1850" s="37">
        <v>15</v>
      </c>
    </row>
    <row r="1851" spans="1:11" x14ac:dyDescent="0.25">
      <c r="A1851" s="37" t="s">
        <v>9093</v>
      </c>
      <c r="B1851" s="37">
        <v>61</v>
      </c>
      <c r="C1851" s="37">
        <v>1</v>
      </c>
      <c r="D1851" s="37">
        <v>8</v>
      </c>
      <c r="E1851" s="37">
        <v>1606</v>
      </c>
      <c r="F1851" s="37">
        <v>26</v>
      </c>
      <c r="G1851" s="37">
        <v>1.1379557377049181</v>
      </c>
      <c r="H1851" s="37" t="s">
        <v>1219</v>
      </c>
      <c r="I1851" s="37" t="s">
        <v>2269</v>
      </c>
      <c r="J1851" s="37" t="s">
        <v>2275</v>
      </c>
      <c r="K1851" s="37">
        <v>20</v>
      </c>
    </row>
    <row r="1852" spans="1:11" x14ac:dyDescent="0.25">
      <c r="A1852" s="37" t="s">
        <v>9092</v>
      </c>
      <c r="B1852" s="37">
        <v>61</v>
      </c>
      <c r="C1852" s="37">
        <v>0</v>
      </c>
      <c r="D1852" s="37">
        <v>5</v>
      </c>
      <c r="E1852" s="37">
        <v>726</v>
      </c>
      <c r="F1852" s="37">
        <v>22</v>
      </c>
      <c r="G1852" s="37">
        <v>0.95158688524590174</v>
      </c>
      <c r="H1852" s="37" t="s">
        <v>1232</v>
      </c>
      <c r="I1852" s="37" t="s">
        <v>2308</v>
      </c>
      <c r="J1852" s="37" t="s">
        <v>2275</v>
      </c>
      <c r="K1852" s="37">
        <v>15</v>
      </c>
    </row>
    <row r="1853" spans="1:11" x14ac:dyDescent="0.25">
      <c r="A1853" s="37" t="s">
        <v>9091</v>
      </c>
      <c r="B1853" s="37">
        <v>61</v>
      </c>
      <c r="C1853" s="37">
        <v>0</v>
      </c>
      <c r="D1853" s="37">
        <v>5</v>
      </c>
      <c r="E1853" s="37">
        <v>978</v>
      </c>
      <c r="F1853" s="37">
        <v>25</v>
      </c>
      <c r="G1853" s="37">
        <v>0.67278360655737701</v>
      </c>
      <c r="H1853" s="37" t="s">
        <v>1219</v>
      </c>
      <c r="I1853" s="37" t="s">
        <v>2405</v>
      </c>
      <c r="J1853" s="37" t="s">
        <v>2275</v>
      </c>
      <c r="K1853" s="37">
        <v>18</v>
      </c>
    </row>
    <row r="1854" spans="1:11" x14ac:dyDescent="0.25">
      <c r="A1854" s="37" t="s">
        <v>9090</v>
      </c>
      <c r="B1854" s="37">
        <v>61</v>
      </c>
      <c r="C1854" s="37">
        <v>0</v>
      </c>
      <c r="D1854" s="37">
        <v>1</v>
      </c>
      <c r="E1854" s="37">
        <v>772</v>
      </c>
      <c r="F1854" s="37">
        <v>26</v>
      </c>
      <c r="G1854" s="37">
        <v>0.55539344262295087</v>
      </c>
      <c r="H1854" s="37" t="s">
        <v>1235</v>
      </c>
      <c r="I1854" s="37" t="s">
        <v>2382</v>
      </c>
      <c r="J1854" s="37" t="s">
        <v>2275</v>
      </c>
      <c r="K1854" s="37">
        <v>17</v>
      </c>
    </row>
    <row r="1855" spans="1:11" x14ac:dyDescent="0.25">
      <c r="A1855" s="37" t="s">
        <v>9089</v>
      </c>
      <c r="B1855" s="37">
        <v>61</v>
      </c>
      <c r="C1855" s="37">
        <v>1</v>
      </c>
      <c r="D1855" s="37">
        <v>2</v>
      </c>
      <c r="E1855" s="37">
        <v>808</v>
      </c>
      <c r="F1855" s="37">
        <v>18</v>
      </c>
      <c r="G1855" s="37">
        <v>0.57502131147540991</v>
      </c>
      <c r="H1855" s="37" t="s">
        <v>1256</v>
      </c>
      <c r="I1855" s="37" t="s">
        <v>2321</v>
      </c>
      <c r="J1855" s="37" t="s">
        <v>2268</v>
      </c>
      <c r="K1855" s="37">
        <v>14</v>
      </c>
    </row>
    <row r="1856" spans="1:11" x14ac:dyDescent="0.25">
      <c r="A1856" s="37" t="s">
        <v>9088</v>
      </c>
      <c r="B1856" s="37">
        <v>61</v>
      </c>
      <c r="C1856" s="37">
        <v>0</v>
      </c>
      <c r="D1856" s="37">
        <v>0</v>
      </c>
      <c r="E1856" s="37">
        <v>340</v>
      </c>
      <c r="F1856" s="37">
        <v>10</v>
      </c>
      <c r="G1856" s="37">
        <v>0.25476721311475409</v>
      </c>
      <c r="H1856" s="37" t="s">
        <v>1256</v>
      </c>
      <c r="I1856" s="37" t="s">
        <v>2321</v>
      </c>
      <c r="J1856" s="37" t="s">
        <v>2268</v>
      </c>
      <c r="K1856" s="37">
        <v>10</v>
      </c>
    </row>
    <row r="1857" spans="1:11" x14ac:dyDescent="0.25">
      <c r="A1857" s="37" t="s">
        <v>9087</v>
      </c>
      <c r="B1857" s="37">
        <v>61</v>
      </c>
      <c r="C1857" s="37">
        <v>1</v>
      </c>
      <c r="D1857" s="37">
        <v>5</v>
      </c>
      <c r="E1857" s="37">
        <v>1209</v>
      </c>
      <c r="F1857" s="37">
        <v>17</v>
      </c>
      <c r="G1857" s="37">
        <v>1.0207262295081969</v>
      </c>
      <c r="H1857" s="37" t="s">
        <v>1267</v>
      </c>
      <c r="I1857" s="37" t="s">
        <v>2308</v>
      </c>
      <c r="J1857" s="37" t="s">
        <v>2268</v>
      </c>
      <c r="K1857" s="37">
        <v>17</v>
      </c>
    </row>
    <row r="1858" spans="1:11" x14ac:dyDescent="0.25">
      <c r="A1858" s="37" t="s">
        <v>9086</v>
      </c>
      <c r="B1858" s="37">
        <v>61</v>
      </c>
      <c r="C1858" s="37">
        <v>0</v>
      </c>
      <c r="D1858" s="37">
        <v>2</v>
      </c>
      <c r="E1858" s="37">
        <v>640</v>
      </c>
      <c r="F1858" s="37">
        <v>22</v>
      </c>
      <c r="G1858" s="37">
        <v>0.55432786885245899</v>
      </c>
      <c r="H1858" s="37" t="s">
        <v>1244</v>
      </c>
      <c r="I1858" s="37" t="s">
        <v>2269</v>
      </c>
      <c r="J1858" s="37" t="s">
        <v>2268</v>
      </c>
      <c r="K1858" s="37">
        <v>15</v>
      </c>
    </row>
    <row r="1859" spans="1:11" x14ac:dyDescent="0.25">
      <c r="A1859" s="37" t="s">
        <v>9085</v>
      </c>
      <c r="B1859" s="37">
        <v>61</v>
      </c>
      <c r="C1859" s="37">
        <v>1</v>
      </c>
      <c r="D1859" s="37">
        <v>2</v>
      </c>
      <c r="E1859" s="37">
        <v>574</v>
      </c>
      <c r="F1859" s="37">
        <v>8</v>
      </c>
      <c r="G1859" s="37">
        <v>0.58121639344262299</v>
      </c>
      <c r="H1859" s="37" t="s">
        <v>2299</v>
      </c>
      <c r="I1859" s="37" t="s">
        <v>2308</v>
      </c>
      <c r="J1859" s="37" t="s">
        <v>2268</v>
      </c>
      <c r="K1859" s="37">
        <v>10</v>
      </c>
    </row>
    <row r="1860" spans="1:11" x14ac:dyDescent="0.25">
      <c r="A1860" s="37" t="s">
        <v>9084</v>
      </c>
      <c r="B1860" s="37">
        <v>61</v>
      </c>
      <c r="C1860" s="37">
        <v>0</v>
      </c>
      <c r="D1860" s="37">
        <v>8</v>
      </c>
      <c r="E1860" s="37">
        <v>1261</v>
      </c>
      <c r="F1860" s="37">
        <v>27</v>
      </c>
      <c r="G1860" s="37">
        <v>1.0694508196721313</v>
      </c>
      <c r="H1860" s="37" t="s">
        <v>1259</v>
      </c>
      <c r="I1860" s="37" t="s">
        <v>2308</v>
      </c>
      <c r="J1860" s="37" t="s">
        <v>2275</v>
      </c>
      <c r="K1860" s="37">
        <v>20</v>
      </c>
    </row>
    <row r="1861" spans="1:11" x14ac:dyDescent="0.25">
      <c r="A1861" s="37" t="s">
        <v>9083</v>
      </c>
      <c r="B1861" s="37">
        <v>61</v>
      </c>
      <c r="C1861" s="37">
        <v>3</v>
      </c>
      <c r="D1861" s="37">
        <v>14</v>
      </c>
      <c r="E1861" s="37">
        <v>1751</v>
      </c>
      <c r="F1861" s="37">
        <v>15</v>
      </c>
      <c r="G1861" s="37">
        <v>2.0405573770491805</v>
      </c>
      <c r="H1861" s="37" t="s">
        <v>1246</v>
      </c>
      <c r="I1861" s="37" t="s">
        <v>2308</v>
      </c>
      <c r="J1861" s="37" t="s">
        <v>2275</v>
      </c>
      <c r="K1861" s="37">
        <v>22</v>
      </c>
    </row>
    <row r="1862" spans="1:11" x14ac:dyDescent="0.25">
      <c r="A1862" s="37" t="s">
        <v>9082</v>
      </c>
      <c r="B1862" s="37">
        <v>61</v>
      </c>
      <c r="C1862" s="37">
        <v>0</v>
      </c>
      <c r="D1862" s="37">
        <v>6</v>
      </c>
      <c r="E1862" s="37">
        <v>684</v>
      </c>
      <c r="F1862" s="37">
        <v>26</v>
      </c>
      <c r="G1862" s="37">
        <v>0.93219672131147546</v>
      </c>
      <c r="H1862" s="37" t="s">
        <v>1232</v>
      </c>
      <c r="I1862" s="37" t="s">
        <v>2308</v>
      </c>
      <c r="J1862" s="37" t="s">
        <v>2268</v>
      </c>
      <c r="K1862" s="37">
        <v>16</v>
      </c>
    </row>
    <row r="1863" spans="1:11" x14ac:dyDescent="0.25">
      <c r="A1863" s="37" t="s">
        <v>9081</v>
      </c>
      <c r="B1863" s="37">
        <v>61</v>
      </c>
      <c r="C1863" s="37">
        <v>0</v>
      </c>
      <c r="D1863" s="37">
        <v>0</v>
      </c>
      <c r="E1863" s="37">
        <v>510</v>
      </c>
      <c r="F1863" s="37">
        <v>9</v>
      </c>
      <c r="G1863" s="37">
        <v>0.31800327868852463</v>
      </c>
      <c r="H1863" s="37" t="s">
        <v>1251</v>
      </c>
      <c r="I1863" s="37" t="s">
        <v>2308</v>
      </c>
      <c r="J1863" s="37" t="s">
        <v>2268</v>
      </c>
      <c r="K1863" s="37">
        <v>13</v>
      </c>
    </row>
    <row r="1864" spans="1:11" x14ac:dyDescent="0.25">
      <c r="A1864" s="37" t="s">
        <v>9080</v>
      </c>
      <c r="B1864" s="37">
        <v>60</v>
      </c>
      <c r="C1864" s="37">
        <v>2</v>
      </c>
      <c r="D1864" s="37">
        <v>10</v>
      </c>
      <c r="E1864" s="37">
        <v>1837</v>
      </c>
      <c r="F1864" s="37">
        <v>15</v>
      </c>
      <c r="G1864" s="37">
        <v>1.2217483333333334</v>
      </c>
      <c r="H1864" s="37" t="s">
        <v>1219</v>
      </c>
      <c r="I1864" s="37" t="s">
        <v>2308</v>
      </c>
      <c r="J1864" s="37" t="s">
        <v>2275</v>
      </c>
      <c r="K1864" s="37">
        <v>19</v>
      </c>
    </row>
    <row r="1865" spans="1:11" x14ac:dyDescent="0.25">
      <c r="A1865" s="37" t="s">
        <v>9079</v>
      </c>
      <c r="B1865" s="37">
        <v>60</v>
      </c>
      <c r="C1865" s="37">
        <v>0</v>
      </c>
      <c r="D1865" s="37">
        <v>3</v>
      </c>
      <c r="E1865" s="37">
        <v>672</v>
      </c>
      <c r="F1865" s="37">
        <v>32</v>
      </c>
      <c r="G1865" s="37">
        <v>0.94097333333333344</v>
      </c>
      <c r="H1865" s="37" t="s">
        <v>1232</v>
      </c>
      <c r="I1865" s="37" t="s">
        <v>2308</v>
      </c>
      <c r="J1865" s="37" t="s">
        <v>2275</v>
      </c>
      <c r="K1865" s="37">
        <v>14</v>
      </c>
    </row>
    <row r="1866" spans="1:11" x14ac:dyDescent="0.25">
      <c r="A1866" s="37" t="s">
        <v>9078</v>
      </c>
      <c r="B1866" s="37">
        <v>60</v>
      </c>
      <c r="C1866" s="37">
        <v>2</v>
      </c>
      <c r="D1866" s="37">
        <v>6</v>
      </c>
      <c r="E1866" s="37">
        <v>1212</v>
      </c>
      <c r="F1866" s="37">
        <v>21</v>
      </c>
      <c r="G1866" s="37">
        <v>1.3220833333333333</v>
      </c>
      <c r="H1866" s="37" t="s">
        <v>1232</v>
      </c>
      <c r="I1866" s="37" t="s">
        <v>2308</v>
      </c>
      <c r="J1866" s="37" t="s">
        <v>2275</v>
      </c>
      <c r="K1866" s="37">
        <v>17</v>
      </c>
    </row>
    <row r="1867" spans="1:11" x14ac:dyDescent="0.25">
      <c r="A1867" s="37" t="s">
        <v>9077</v>
      </c>
      <c r="B1867" s="37">
        <v>60</v>
      </c>
      <c r="C1867" s="37">
        <v>1</v>
      </c>
      <c r="D1867" s="37">
        <v>10</v>
      </c>
      <c r="E1867" s="37">
        <v>774</v>
      </c>
      <c r="F1867" s="37">
        <v>26</v>
      </c>
      <c r="G1867" s="37">
        <v>1.0757450000000002</v>
      </c>
      <c r="H1867" s="37" t="s">
        <v>1232</v>
      </c>
      <c r="I1867" s="37" t="s">
        <v>2308</v>
      </c>
      <c r="J1867" s="37" t="s">
        <v>2275</v>
      </c>
      <c r="K1867" s="37">
        <v>14</v>
      </c>
    </row>
    <row r="1868" spans="1:11" x14ac:dyDescent="0.25">
      <c r="A1868" s="37" t="s">
        <v>9076</v>
      </c>
      <c r="B1868" s="37">
        <v>60</v>
      </c>
      <c r="C1868" s="37">
        <v>0</v>
      </c>
      <c r="D1868" s="37">
        <v>0</v>
      </c>
      <c r="E1868" s="37">
        <v>376</v>
      </c>
      <c r="F1868" s="37">
        <v>8</v>
      </c>
      <c r="G1868" s="37">
        <v>0.34628166666666671</v>
      </c>
      <c r="H1868" s="37" t="s">
        <v>1248</v>
      </c>
      <c r="I1868" s="37" t="s">
        <v>2308</v>
      </c>
      <c r="J1868" s="37" t="s">
        <v>2275</v>
      </c>
      <c r="K1868" s="37">
        <v>11</v>
      </c>
    </row>
    <row r="1869" spans="1:11" x14ac:dyDescent="0.25">
      <c r="A1869" s="37" t="s">
        <v>9075</v>
      </c>
      <c r="B1869" s="37">
        <v>60</v>
      </c>
      <c r="C1869" s="37">
        <v>0</v>
      </c>
      <c r="D1869" s="37">
        <v>0</v>
      </c>
      <c r="E1869" s="37">
        <v>569</v>
      </c>
      <c r="F1869" s="37">
        <v>22</v>
      </c>
      <c r="G1869" s="37">
        <v>0.42486166666666669</v>
      </c>
      <c r="H1869" s="37" t="s">
        <v>1248</v>
      </c>
      <c r="I1869" s="37" t="s">
        <v>2308</v>
      </c>
      <c r="J1869" s="37" t="s">
        <v>2268</v>
      </c>
      <c r="K1869" s="37">
        <v>15</v>
      </c>
    </row>
    <row r="1870" spans="1:11" x14ac:dyDescent="0.25">
      <c r="A1870" s="37" t="s">
        <v>9074</v>
      </c>
      <c r="B1870" s="37">
        <v>60</v>
      </c>
      <c r="C1870" s="37">
        <v>0</v>
      </c>
      <c r="D1870" s="37">
        <v>0</v>
      </c>
      <c r="E1870" s="37">
        <v>547</v>
      </c>
      <c r="F1870" s="37">
        <v>7</v>
      </c>
      <c r="G1870" s="37">
        <v>0.3781066666666667</v>
      </c>
      <c r="H1870" s="37" t="s">
        <v>2337</v>
      </c>
      <c r="I1870" s="37" t="s">
        <v>2308</v>
      </c>
      <c r="J1870" s="37" t="s">
        <v>2275</v>
      </c>
      <c r="K1870" s="37">
        <v>12</v>
      </c>
    </row>
    <row r="1871" spans="1:11" x14ac:dyDescent="0.25">
      <c r="A1871" s="37" t="s">
        <v>9073</v>
      </c>
      <c r="B1871" s="37">
        <v>60</v>
      </c>
      <c r="C1871" s="37">
        <v>0</v>
      </c>
      <c r="D1871" s="37">
        <v>9</v>
      </c>
      <c r="E1871" s="37">
        <v>1279</v>
      </c>
      <c r="F1871" s="37">
        <v>19</v>
      </c>
      <c r="G1871" s="37">
        <v>0.95418333333333338</v>
      </c>
      <c r="H1871" s="37" t="s">
        <v>1253</v>
      </c>
      <c r="I1871" s="37" t="s">
        <v>2308</v>
      </c>
      <c r="J1871" s="37" t="s">
        <v>2275</v>
      </c>
      <c r="K1871" s="37">
        <v>17</v>
      </c>
    </row>
    <row r="1872" spans="1:11" x14ac:dyDescent="0.25">
      <c r="A1872" s="37" t="s">
        <v>9072</v>
      </c>
      <c r="B1872" s="37">
        <v>60</v>
      </c>
      <c r="C1872" s="37">
        <v>1</v>
      </c>
      <c r="D1872" s="37">
        <v>12</v>
      </c>
      <c r="E1872" s="37">
        <v>1431</v>
      </c>
      <c r="F1872" s="37">
        <v>21</v>
      </c>
      <c r="G1872" s="37">
        <v>1.4039666666666666</v>
      </c>
      <c r="H1872" s="37" t="s">
        <v>1245</v>
      </c>
      <c r="I1872" s="37" t="s">
        <v>2308</v>
      </c>
      <c r="J1872" s="37" t="s">
        <v>2268</v>
      </c>
      <c r="K1872" s="37">
        <v>20</v>
      </c>
    </row>
    <row r="1873" spans="1:11" x14ac:dyDescent="0.25">
      <c r="A1873" s="37" t="s">
        <v>9071</v>
      </c>
      <c r="B1873" s="37">
        <v>60</v>
      </c>
      <c r="C1873" s="37">
        <v>0</v>
      </c>
      <c r="D1873" s="37">
        <v>2</v>
      </c>
      <c r="E1873" s="37">
        <v>633</v>
      </c>
      <c r="F1873" s="37">
        <v>17</v>
      </c>
      <c r="G1873" s="37">
        <v>0.55830333333333337</v>
      </c>
      <c r="H1873" s="37" t="s">
        <v>1240</v>
      </c>
      <c r="I1873" s="37" t="s">
        <v>2308</v>
      </c>
      <c r="J1873" s="37" t="s">
        <v>2275</v>
      </c>
      <c r="K1873" s="37">
        <v>13</v>
      </c>
    </row>
    <row r="1874" spans="1:11" x14ac:dyDescent="0.25">
      <c r="A1874" s="37" t="s">
        <v>9070</v>
      </c>
      <c r="B1874" s="37">
        <v>60</v>
      </c>
      <c r="C1874" s="37">
        <v>1</v>
      </c>
      <c r="D1874" s="37">
        <v>6</v>
      </c>
      <c r="E1874" s="37">
        <v>1077</v>
      </c>
      <c r="F1874" s="37">
        <v>14</v>
      </c>
      <c r="G1874" s="37">
        <v>0.86107666666666682</v>
      </c>
      <c r="H1874" s="37" t="s">
        <v>1257</v>
      </c>
      <c r="I1874" s="37" t="s">
        <v>2308</v>
      </c>
      <c r="J1874" s="37" t="s">
        <v>2268</v>
      </c>
      <c r="K1874" s="37">
        <v>17</v>
      </c>
    </row>
    <row r="1875" spans="1:11" x14ac:dyDescent="0.25">
      <c r="A1875" s="37" t="s">
        <v>9069</v>
      </c>
      <c r="B1875" s="37">
        <v>60</v>
      </c>
      <c r="C1875" s="37">
        <v>1</v>
      </c>
      <c r="D1875" s="37">
        <v>8</v>
      </c>
      <c r="E1875" s="37">
        <v>1832</v>
      </c>
      <c r="F1875" s="37">
        <v>15</v>
      </c>
      <c r="G1875" s="37">
        <v>1.3229866666666665</v>
      </c>
      <c r="H1875" s="37" t="s">
        <v>1218</v>
      </c>
      <c r="I1875" s="37" t="s">
        <v>2308</v>
      </c>
      <c r="J1875" s="37" t="s">
        <v>2275</v>
      </c>
      <c r="K1875" s="37">
        <v>21</v>
      </c>
    </row>
    <row r="1876" spans="1:11" x14ac:dyDescent="0.25">
      <c r="A1876" s="37" t="s">
        <v>9068</v>
      </c>
      <c r="B1876" s="37">
        <v>60</v>
      </c>
      <c r="C1876" s="37">
        <v>0</v>
      </c>
      <c r="D1876" s="37">
        <v>7</v>
      </c>
      <c r="E1876" s="37">
        <v>1448</v>
      </c>
      <c r="F1876" s="37">
        <v>30</v>
      </c>
      <c r="G1876" s="37">
        <v>0.9853683333333334</v>
      </c>
      <c r="H1876" s="37" t="s">
        <v>1219</v>
      </c>
      <c r="I1876" s="37" t="s">
        <v>2269</v>
      </c>
      <c r="J1876" s="37" t="s">
        <v>2275</v>
      </c>
      <c r="K1876" s="37">
        <v>19</v>
      </c>
    </row>
    <row r="1877" spans="1:11" x14ac:dyDescent="0.25">
      <c r="A1877" s="37" t="s">
        <v>9067</v>
      </c>
      <c r="B1877" s="37">
        <v>60</v>
      </c>
      <c r="C1877" s="37">
        <v>2</v>
      </c>
      <c r="D1877" s="37">
        <v>25</v>
      </c>
      <c r="E1877" s="37">
        <v>2002</v>
      </c>
      <c r="F1877" s="37">
        <v>44</v>
      </c>
      <c r="G1877" s="37">
        <v>3.2268233333333338</v>
      </c>
      <c r="H1877" s="37" t="s">
        <v>2299</v>
      </c>
      <c r="I1877" s="37" t="s">
        <v>2308</v>
      </c>
      <c r="J1877" s="37" t="s">
        <v>2275</v>
      </c>
      <c r="K1877" s="37">
        <v>27</v>
      </c>
    </row>
    <row r="1878" spans="1:11" x14ac:dyDescent="0.25">
      <c r="A1878" s="37" t="s">
        <v>9066</v>
      </c>
      <c r="B1878" s="37">
        <v>60</v>
      </c>
      <c r="C1878" s="37">
        <v>2</v>
      </c>
      <c r="D1878" s="37">
        <v>14</v>
      </c>
      <c r="E1878" s="37">
        <v>1988</v>
      </c>
      <c r="F1878" s="37">
        <v>21</v>
      </c>
      <c r="G1878" s="37">
        <v>1.7391666666666667</v>
      </c>
      <c r="H1878" s="37" t="s">
        <v>1246</v>
      </c>
      <c r="I1878" s="37" t="s">
        <v>2308</v>
      </c>
      <c r="J1878" s="37" t="s">
        <v>2275</v>
      </c>
      <c r="K1878" s="37">
        <v>26</v>
      </c>
    </row>
    <row r="1879" spans="1:11" x14ac:dyDescent="0.25">
      <c r="A1879" s="37" t="s">
        <v>9065</v>
      </c>
      <c r="B1879" s="37">
        <v>60</v>
      </c>
      <c r="C1879" s="37">
        <v>0</v>
      </c>
      <c r="D1879" s="37">
        <v>9</v>
      </c>
      <c r="E1879" s="37">
        <v>2226</v>
      </c>
      <c r="F1879" s="37">
        <v>24</v>
      </c>
      <c r="G1879" s="37">
        <v>1.2986083333333334</v>
      </c>
      <c r="H1879" s="37" t="s">
        <v>1236</v>
      </c>
      <c r="I1879" s="37" t="s">
        <v>2308</v>
      </c>
      <c r="J1879" s="37" t="s">
        <v>2275</v>
      </c>
      <c r="K1879" s="37">
        <v>24</v>
      </c>
    </row>
    <row r="1880" spans="1:11" x14ac:dyDescent="0.25">
      <c r="A1880" s="37" t="s">
        <v>9064</v>
      </c>
      <c r="B1880" s="37">
        <v>60</v>
      </c>
      <c r="C1880" s="37">
        <v>0</v>
      </c>
      <c r="D1880" s="37">
        <v>8</v>
      </c>
      <c r="E1880" s="37">
        <v>892</v>
      </c>
      <c r="F1880" s="37">
        <v>28</v>
      </c>
      <c r="G1880" s="37">
        <v>1.0405183333333334</v>
      </c>
      <c r="H1880" s="37" t="s">
        <v>1243</v>
      </c>
      <c r="I1880" s="37" t="s">
        <v>2308</v>
      </c>
      <c r="J1880" s="37" t="s">
        <v>2275</v>
      </c>
      <c r="K1880" s="37">
        <v>17</v>
      </c>
    </row>
    <row r="1881" spans="1:11" x14ac:dyDescent="0.25">
      <c r="A1881" s="37" t="s">
        <v>9063</v>
      </c>
      <c r="B1881" s="37">
        <v>60</v>
      </c>
      <c r="C1881" s="37">
        <v>0</v>
      </c>
      <c r="D1881" s="37">
        <v>5</v>
      </c>
      <c r="E1881" s="37">
        <v>964</v>
      </c>
      <c r="F1881" s="37">
        <v>19</v>
      </c>
      <c r="G1881" s="37">
        <v>0.93811500000000003</v>
      </c>
      <c r="H1881" s="37" t="s">
        <v>3704</v>
      </c>
      <c r="I1881" s="37" t="s">
        <v>2308</v>
      </c>
      <c r="J1881" s="37" t="s">
        <v>2275</v>
      </c>
      <c r="K1881" s="37">
        <v>17</v>
      </c>
    </row>
    <row r="1882" spans="1:11" x14ac:dyDescent="0.25">
      <c r="A1882" s="37" t="s">
        <v>9062</v>
      </c>
      <c r="B1882" s="37">
        <v>60</v>
      </c>
      <c r="C1882" s="37">
        <v>0</v>
      </c>
      <c r="D1882" s="37">
        <v>1</v>
      </c>
      <c r="E1882" s="37">
        <v>456</v>
      </c>
      <c r="F1882" s="37">
        <v>20</v>
      </c>
      <c r="G1882" s="37">
        <v>0.62056333333333336</v>
      </c>
      <c r="H1882" s="37" t="s">
        <v>1270</v>
      </c>
      <c r="I1882" s="37" t="s">
        <v>2308</v>
      </c>
      <c r="J1882" s="37" t="s">
        <v>2275</v>
      </c>
      <c r="K1882" s="37">
        <v>12</v>
      </c>
    </row>
    <row r="1883" spans="1:11" x14ac:dyDescent="0.25">
      <c r="A1883" s="37" t="s">
        <v>9061</v>
      </c>
      <c r="B1883" s="37">
        <v>60</v>
      </c>
      <c r="C1883" s="37">
        <v>0</v>
      </c>
      <c r="D1883" s="37">
        <v>0</v>
      </c>
      <c r="E1883" s="37">
        <v>416</v>
      </c>
      <c r="F1883" s="37">
        <v>6</v>
      </c>
      <c r="G1883" s="37">
        <v>0.29645833333333338</v>
      </c>
      <c r="H1883" s="37" t="s">
        <v>1251</v>
      </c>
      <c r="I1883" s="37" t="s">
        <v>2308</v>
      </c>
      <c r="J1883" s="37" t="s">
        <v>2268</v>
      </c>
      <c r="K1883" s="37">
        <v>10</v>
      </c>
    </row>
    <row r="1884" spans="1:11" x14ac:dyDescent="0.25">
      <c r="A1884" s="37" t="s">
        <v>9060</v>
      </c>
      <c r="B1884" s="37">
        <v>59</v>
      </c>
      <c r="C1884" s="37">
        <v>0</v>
      </c>
      <c r="D1884" s="37">
        <v>2</v>
      </c>
      <c r="E1884" s="37">
        <v>924</v>
      </c>
      <c r="F1884" s="37">
        <v>19</v>
      </c>
      <c r="G1884" s="37">
        <v>0.64772203389830507</v>
      </c>
      <c r="H1884" s="37" t="s">
        <v>1219</v>
      </c>
      <c r="I1884" s="37" t="s">
        <v>2308</v>
      </c>
      <c r="J1884" s="37" t="s">
        <v>2275</v>
      </c>
      <c r="K1884" s="37">
        <v>16</v>
      </c>
    </row>
    <row r="1885" spans="1:11" x14ac:dyDescent="0.25">
      <c r="A1885" s="37" t="s">
        <v>9059</v>
      </c>
      <c r="B1885" s="37">
        <v>59</v>
      </c>
      <c r="C1885" s="37">
        <v>0</v>
      </c>
      <c r="D1885" s="37">
        <v>6</v>
      </c>
      <c r="E1885" s="37">
        <v>760</v>
      </c>
      <c r="F1885" s="37">
        <v>31</v>
      </c>
      <c r="G1885" s="37">
        <v>0.87050847457627123</v>
      </c>
      <c r="H1885" s="37" t="s">
        <v>1232</v>
      </c>
      <c r="I1885" s="37" t="s">
        <v>2308</v>
      </c>
      <c r="J1885" s="37" t="s">
        <v>2275</v>
      </c>
      <c r="K1885" s="37">
        <v>17</v>
      </c>
    </row>
    <row r="1886" spans="1:11" x14ac:dyDescent="0.25">
      <c r="A1886" s="37" t="s">
        <v>9058</v>
      </c>
      <c r="B1886" s="37">
        <v>59</v>
      </c>
      <c r="C1886" s="37">
        <v>0</v>
      </c>
      <c r="D1886" s="37">
        <v>16</v>
      </c>
      <c r="E1886" s="37">
        <v>1352</v>
      </c>
      <c r="F1886" s="37">
        <v>26</v>
      </c>
      <c r="G1886" s="37">
        <v>1.4893559322033898</v>
      </c>
      <c r="H1886" s="37" t="s">
        <v>1232</v>
      </c>
      <c r="I1886" s="37" t="s">
        <v>2308</v>
      </c>
      <c r="J1886" s="37" t="s">
        <v>2275</v>
      </c>
      <c r="K1886" s="37">
        <v>21</v>
      </c>
    </row>
    <row r="1887" spans="1:11" x14ac:dyDescent="0.25">
      <c r="A1887" s="37" t="s">
        <v>9057</v>
      </c>
      <c r="B1887" s="37">
        <v>59</v>
      </c>
      <c r="C1887" s="37">
        <v>0</v>
      </c>
      <c r="D1887" s="37">
        <v>1</v>
      </c>
      <c r="E1887" s="37">
        <v>455</v>
      </c>
      <c r="F1887" s="37">
        <v>5</v>
      </c>
      <c r="G1887" s="37">
        <v>0.35052711864406783</v>
      </c>
      <c r="H1887" s="37" t="s">
        <v>1251</v>
      </c>
      <c r="I1887" s="37" t="s">
        <v>2308</v>
      </c>
      <c r="J1887" s="37" t="s">
        <v>2268</v>
      </c>
      <c r="K1887" s="37">
        <v>10</v>
      </c>
    </row>
    <row r="1888" spans="1:11" x14ac:dyDescent="0.25">
      <c r="A1888" s="37" t="s">
        <v>9056</v>
      </c>
      <c r="B1888" s="37">
        <v>59</v>
      </c>
      <c r="C1888" s="37">
        <v>1</v>
      </c>
      <c r="D1888" s="37">
        <v>10</v>
      </c>
      <c r="E1888" s="37">
        <v>1614</v>
      </c>
      <c r="F1888" s="37">
        <v>19</v>
      </c>
      <c r="G1888" s="37">
        <v>1.509035593220339</v>
      </c>
      <c r="H1888" s="37" t="s">
        <v>2299</v>
      </c>
      <c r="I1888" s="37" t="s">
        <v>2308</v>
      </c>
      <c r="J1888" s="37" t="s">
        <v>2275</v>
      </c>
      <c r="K1888" s="37">
        <v>19</v>
      </c>
    </row>
    <row r="1889" spans="1:11" x14ac:dyDescent="0.25">
      <c r="A1889" s="37" t="s">
        <v>9055</v>
      </c>
      <c r="B1889" s="37">
        <v>59</v>
      </c>
      <c r="C1889" s="37">
        <v>0</v>
      </c>
      <c r="D1889" s="37">
        <v>6</v>
      </c>
      <c r="E1889" s="37">
        <v>714</v>
      </c>
      <c r="F1889" s="37">
        <v>23</v>
      </c>
      <c r="G1889" s="37">
        <v>0.90716949152542381</v>
      </c>
      <c r="H1889" s="37" t="s">
        <v>2456</v>
      </c>
      <c r="I1889" s="37" t="s">
        <v>2308</v>
      </c>
      <c r="J1889" s="37" t="s">
        <v>2275</v>
      </c>
      <c r="K1889" s="37">
        <v>15</v>
      </c>
    </row>
    <row r="1890" spans="1:11" x14ac:dyDescent="0.25">
      <c r="A1890" s="37" t="s">
        <v>9054</v>
      </c>
      <c r="B1890" s="37">
        <v>59</v>
      </c>
      <c r="C1890" s="37">
        <v>0</v>
      </c>
      <c r="D1890" s="37">
        <v>2</v>
      </c>
      <c r="E1890" s="37">
        <v>697</v>
      </c>
      <c r="F1890" s="37">
        <v>13</v>
      </c>
      <c r="G1890" s="37">
        <v>0.50641355932203391</v>
      </c>
      <c r="H1890" s="37" t="s">
        <v>1248</v>
      </c>
      <c r="I1890" s="37" t="s">
        <v>2308</v>
      </c>
      <c r="J1890" s="37" t="s">
        <v>2275</v>
      </c>
      <c r="K1890" s="37">
        <v>15</v>
      </c>
    </row>
    <row r="1891" spans="1:11" x14ac:dyDescent="0.25">
      <c r="A1891" s="37" t="s">
        <v>9053</v>
      </c>
      <c r="B1891" s="37">
        <v>59</v>
      </c>
      <c r="C1891" s="37">
        <v>0</v>
      </c>
      <c r="D1891" s="37">
        <v>9</v>
      </c>
      <c r="E1891" s="37">
        <v>1004</v>
      </c>
      <c r="F1891" s="37">
        <v>29</v>
      </c>
      <c r="G1891" s="37">
        <v>1.1700677966101696</v>
      </c>
      <c r="H1891" s="37" t="s">
        <v>2339</v>
      </c>
      <c r="I1891" s="37" t="s">
        <v>2308</v>
      </c>
      <c r="J1891" s="37" t="s">
        <v>2275</v>
      </c>
      <c r="K1891" s="37">
        <v>16</v>
      </c>
    </row>
    <row r="1892" spans="1:11" x14ac:dyDescent="0.25">
      <c r="A1892" s="37" t="s">
        <v>9052</v>
      </c>
      <c r="B1892" s="37">
        <v>59</v>
      </c>
      <c r="C1892" s="37">
        <v>0</v>
      </c>
      <c r="D1892" s="37">
        <v>5</v>
      </c>
      <c r="E1892" s="37">
        <v>731</v>
      </c>
      <c r="F1892" s="37">
        <v>13</v>
      </c>
      <c r="G1892" s="37">
        <v>0.69079491525423731</v>
      </c>
      <c r="H1892" s="37" t="s">
        <v>1240</v>
      </c>
      <c r="I1892" s="37" t="s">
        <v>2308</v>
      </c>
      <c r="J1892" s="37" t="s">
        <v>2275</v>
      </c>
      <c r="K1892" s="37">
        <v>14</v>
      </c>
    </row>
    <row r="1893" spans="1:11" x14ac:dyDescent="0.25">
      <c r="A1893" s="37" t="s">
        <v>9051</v>
      </c>
      <c r="B1893" s="37">
        <v>59</v>
      </c>
      <c r="C1893" s="37">
        <v>0</v>
      </c>
      <c r="D1893" s="37">
        <v>4</v>
      </c>
      <c r="E1893" s="37">
        <v>1193</v>
      </c>
      <c r="F1893" s="37">
        <v>31</v>
      </c>
      <c r="G1893" s="37">
        <v>0.80806779661016948</v>
      </c>
      <c r="H1893" s="37" t="s">
        <v>1219</v>
      </c>
      <c r="I1893" s="37" t="s">
        <v>2316</v>
      </c>
      <c r="J1893" s="37" t="s">
        <v>2275</v>
      </c>
      <c r="K1893" s="37">
        <v>22</v>
      </c>
    </row>
    <row r="1894" spans="1:11" x14ac:dyDescent="0.25">
      <c r="A1894" s="37" t="s">
        <v>9050</v>
      </c>
      <c r="B1894" s="37">
        <v>59</v>
      </c>
      <c r="C1894" s="37">
        <v>0</v>
      </c>
      <c r="D1894" s="37">
        <v>6</v>
      </c>
      <c r="E1894" s="37">
        <v>948</v>
      </c>
      <c r="F1894" s="37">
        <v>15</v>
      </c>
      <c r="G1894" s="37">
        <v>0.8132474576271187</v>
      </c>
      <c r="H1894" s="37" t="s">
        <v>1222</v>
      </c>
      <c r="I1894" s="37" t="s">
        <v>2308</v>
      </c>
      <c r="J1894" s="37" t="s">
        <v>2275</v>
      </c>
      <c r="K1894" s="37">
        <v>18</v>
      </c>
    </row>
    <row r="1895" spans="1:11" x14ac:dyDescent="0.25">
      <c r="A1895" s="37" t="s">
        <v>9049</v>
      </c>
      <c r="B1895" s="37">
        <v>59</v>
      </c>
      <c r="C1895" s="37">
        <v>0</v>
      </c>
      <c r="D1895" s="37">
        <v>7</v>
      </c>
      <c r="E1895" s="37">
        <v>1276</v>
      </c>
      <c r="F1895" s="37">
        <v>16</v>
      </c>
      <c r="G1895" s="37">
        <v>1.1496745762711864</v>
      </c>
      <c r="H1895" s="37" t="s">
        <v>1268</v>
      </c>
      <c r="I1895" s="37" t="s">
        <v>2308</v>
      </c>
      <c r="J1895" s="37" t="s">
        <v>2268</v>
      </c>
      <c r="K1895" s="37">
        <v>22</v>
      </c>
    </row>
    <row r="1896" spans="1:11" x14ac:dyDescent="0.25">
      <c r="A1896" s="37" t="s">
        <v>9048</v>
      </c>
      <c r="B1896" s="37">
        <v>59</v>
      </c>
      <c r="C1896" s="37">
        <v>0</v>
      </c>
      <c r="D1896" s="37">
        <v>4</v>
      </c>
      <c r="E1896" s="37">
        <v>668</v>
      </c>
      <c r="F1896" s="37">
        <v>25</v>
      </c>
      <c r="G1896" s="37">
        <v>0.76788474576271193</v>
      </c>
      <c r="H1896" s="37" t="s">
        <v>1249</v>
      </c>
      <c r="I1896" s="37" t="s">
        <v>2308</v>
      </c>
      <c r="J1896" s="37" t="s">
        <v>2268</v>
      </c>
      <c r="K1896" s="37">
        <v>14</v>
      </c>
    </row>
    <row r="1897" spans="1:11" x14ac:dyDescent="0.25">
      <c r="A1897" s="37" t="s">
        <v>9047</v>
      </c>
      <c r="B1897" s="37">
        <v>59</v>
      </c>
      <c r="C1897" s="37">
        <v>1</v>
      </c>
      <c r="D1897" s="37">
        <v>14</v>
      </c>
      <c r="E1897" s="37">
        <v>1791</v>
      </c>
      <c r="F1897" s="37">
        <v>24</v>
      </c>
      <c r="G1897" s="37">
        <v>1.6476508474576272</v>
      </c>
      <c r="H1897" s="37" t="s">
        <v>2299</v>
      </c>
      <c r="I1897" s="37" t="s">
        <v>2308</v>
      </c>
      <c r="J1897" s="37" t="s">
        <v>2268</v>
      </c>
      <c r="K1897" s="37">
        <v>20</v>
      </c>
    </row>
    <row r="1898" spans="1:11" x14ac:dyDescent="0.25">
      <c r="A1898" s="37" t="s">
        <v>9046</v>
      </c>
      <c r="B1898" s="37">
        <v>59</v>
      </c>
      <c r="C1898" s="37">
        <v>3</v>
      </c>
      <c r="D1898" s="37">
        <v>9</v>
      </c>
      <c r="E1898" s="37">
        <v>1161</v>
      </c>
      <c r="F1898" s="37">
        <v>18</v>
      </c>
      <c r="G1898" s="37">
        <v>1.4269135593220339</v>
      </c>
      <c r="H1898" s="37" t="s">
        <v>2299</v>
      </c>
      <c r="I1898" s="37" t="s">
        <v>2321</v>
      </c>
      <c r="J1898" s="37" t="s">
        <v>2275</v>
      </c>
      <c r="K1898" s="37">
        <v>17</v>
      </c>
    </row>
    <row r="1899" spans="1:11" x14ac:dyDescent="0.25">
      <c r="A1899" s="37" t="s">
        <v>9045</v>
      </c>
      <c r="B1899" s="37">
        <v>59</v>
      </c>
      <c r="C1899" s="37">
        <v>1</v>
      </c>
      <c r="D1899" s="37">
        <v>1</v>
      </c>
      <c r="E1899" s="37">
        <v>902</v>
      </c>
      <c r="F1899" s="37">
        <v>16</v>
      </c>
      <c r="G1899" s="37">
        <v>0.6061220338983051</v>
      </c>
      <c r="H1899" s="37" t="s">
        <v>1219</v>
      </c>
      <c r="I1899" s="37" t="s">
        <v>2269</v>
      </c>
      <c r="J1899" s="37" t="s">
        <v>2268</v>
      </c>
      <c r="K1899" s="37">
        <v>13</v>
      </c>
    </row>
    <row r="1900" spans="1:11" x14ac:dyDescent="0.25">
      <c r="A1900" s="37" t="s">
        <v>9044</v>
      </c>
      <c r="B1900" s="37">
        <v>58</v>
      </c>
      <c r="C1900" s="37">
        <v>0</v>
      </c>
      <c r="D1900" s="37">
        <v>5</v>
      </c>
      <c r="E1900" s="37">
        <v>889</v>
      </c>
      <c r="F1900" s="37">
        <v>12</v>
      </c>
      <c r="G1900" s="37">
        <v>0.68248620689655182</v>
      </c>
      <c r="H1900" s="37" t="s">
        <v>1219</v>
      </c>
      <c r="I1900" s="37" t="s">
        <v>2308</v>
      </c>
      <c r="J1900" s="37" t="s">
        <v>2275</v>
      </c>
      <c r="K1900" s="37">
        <v>16</v>
      </c>
    </row>
    <row r="1901" spans="1:11" x14ac:dyDescent="0.25">
      <c r="A1901" s="37" t="s">
        <v>9043</v>
      </c>
      <c r="B1901" s="37">
        <v>58</v>
      </c>
      <c r="C1901" s="37">
        <v>0</v>
      </c>
      <c r="D1901" s="37">
        <v>2</v>
      </c>
      <c r="E1901" s="37">
        <v>826</v>
      </c>
      <c r="F1901" s="37">
        <v>24</v>
      </c>
      <c r="G1901" s="37">
        <v>0.64214655172413793</v>
      </c>
      <c r="H1901" s="37" t="s">
        <v>1219</v>
      </c>
      <c r="I1901" s="37" t="s">
        <v>2308</v>
      </c>
      <c r="J1901" s="37" t="s">
        <v>2268</v>
      </c>
      <c r="K1901" s="37">
        <v>16</v>
      </c>
    </row>
    <row r="1902" spans="1:11" x14ac:dyDescent="0.25">
      <c r="A1902" s="37" t="s">
        <v>9042</v>
      </c>
      <c r="B1902" s="37">
        <v>58</v>
      </c>
      <c r="C1902" s="37">
        <v>1</v>
      </c>
      <c r="D1902" s="37">
        <v>11</v>
      </c>
      <c r="E1902" s="37">
        <v>1154</v>
      </c>
      <c r="F1902" s="37">
        <v>23</v>
      </c>
      <c r="G1902" s="37">
        <v>1.1992103448275864</v>
      </c>
      <c r="H1902" s="37" t="s">
        <v>1232</v>
      </c>
      <c r="I1902" s="37" t="s">
        <v>2308</v>
      </c>
      <c r="J1902" s="37" t="s">
        <v>2275</v>
      </c>
      <c r="K1902" s="37">
        <v>18</v>
      </c>
    </row>
    <row r="1903" spans="1:11" x14ac:dyDescent="0.25">
      <c r="A1903" s="37" t="s">
        <v>9041</v>
      </c>
      <c r="B1903" s="37">
        <v>58</v>
      </c>
      <c r="C1903" s="37">
        <v>0</v>
      </c>
      <c r="D1903" s="37">
        <v>5</v>
      </c>
      <c r="E1903" s="37">
        <v>612</v>
      </c>
      <c r="F1903" s="37">
        <v>27</v>
      </c>
      <c r="G1903" s="37">
        <v>0.83105689655172421</v>
      </c>
      <c r="H1903" s="37" t="s">
        <v>1232</v>
      </c>
      <c r="I1903" s="37" t="s">
        <v>2308</v>
      </c>
      <c r="J1903" s="37" t="s">
        <v>2275</v>
      </c>
      <c r="K1903" s="37">
        <v>12</v>
      </c>
    </row>
    <row r="1904" spans="1:11" x14ac:dyDescent="0.25">
      <c r="A1904" s="37" t="s">
        <v>9040</v>
      </c>
      <c r="B1904" s="37">
        <v>58</v>
      </c>
      <c r="C1904" s="37">
        <v>1</v>
      </c>
      <c r="D1904" s="37">
        <v>3</v>
      </c>
      <c r="E1904" s="37">
        <v>672</v>
      </c>
      <c r="F1904" s="37">
        <v>18</v>
      </c>
      <c r="G1904" s="37">
        <v>0.96812758620689654</v>
      </c>
      <c r="H1904" s="37" t="s">
        <v>2299</v>
      </c>
      <c r="I1904" s="37" t="s">
        <v>2308</v>
      </c>
      <c r="J1904" s="37" t="s">
        <v>2275</v>
      </c>
      <c r="K1904" s="37">
        <v>15</v>
      </c>
    </row>
    <row r="1905" spans="1:11" x14ac:dyDescent="0.25">
      <c r="A1905" s="37" t="s">
        <v>9039</v>
      </c>
      <c r="B1905" s="37">
        <v>58</v>
      </c>
      <c r="C1905" s="37">
        <v>1</v>
      </c>
      <c r="D1905" s="37">
        <v>10</v>
      </c>
      <c r="E1905" s="37">
        <v>1685</v>
      </c>
      <c r="F1905" s="37">
        <v>23</v>
      </c>
      <c r="G1905" s="37">
        <v>1.4112931034482759</v>
      </c>
      <c r="H1905" s="37" t="s">
        <v>1246</v>
      </c>
      <c r="I1905" s="37" t="s">
        <v>2308</v>
      </c>
      <c r="J1905" s="37" t="s">
        <v>2275</v>
      </c>
      <c r="K1905" s="37">
        <v>20</v>
      </c>
    </row>
    <row r="1906" spans="1:11" x14ac:dyDescent="0.25">
      <c r="A1906" s="37" t="s">
        <v>9038</v>
      </c>
      <c r="B1906" s="37">
        <v>58</v>
      </c>
      <c r="C1906" s="37">
        <v>0</v>
      </c>
      <c r="D1906" s="37">
        <v>4</v>
      </c>
      <c r="E1906" s="37">
        <v>1095</v>
      </c>
      <c r="F1906" s="37">
        <v>25</v>
      </c>
      <c r="G1906" s="37">
        <v>0.92052931034482766</v>
      </c>
      <c r="H1906" s="37" t="s">
        <v>1231</v>
      </c>
      <c r="I1906" s="37" t="s">
        <v>2308</v>
      </c>
      <c r="J1906" s="37" t="s">
        <v>2275</v>
      </c>
      <c r="K1906" s="37">
        <v>20</v>
      </c>
    </row>
    <row r="1907" spans="1:11" x14ac:dyDescent="0.25">
      <c r="A1907" s="37" t="s">
        <v>9037</v>
      </c>
      <c r="B1907" s="37">
        <v>58</v>
      </c>
      <c r="C1907" s="37">
        <v>0</v>
      </c>
      <c r="D1907" s="37">
        <v>5</v>
      </c>
      <c r="E1907" s="37">
        <v>1131</v>
      </c>
      <c r="F1907" s="37">
        <v>11</v>
      </c>
      <c r="G1907" s="37">
        <v>0.69687931034482764</v>
      </c>
      <c r="H1907" s="37" t="s">
        <v>1245</v>
      </c>
      <c r="I1907" s="37" t="s">
        <v>2308</v>
      </c>
      <c r="J1907" s="37" t="s">
        <v>2268</v>
      </c>
      <c r="K1907" s="37">
        <v>17</v>
      </c>
    </row>
    <row r="1908" spans="1:11" x14ac:dyDescent="0.25">
      <c r="A1908" s="37" t="s">
        <v>9036</v>
      </c>
      <c r="B1908" s="37">
        <v>58</v>
      </c>
      <c r="C1908" s="37">
        <v>0</v>
      </c>
      <c r="D1908" s="37">
        <v>4</v>
      </c>
      <c r="E1908" s="37">
        <v>1071</v>
      </c>
      <c r="F1908" s="37">
        <v>10</v>
      </c>
      <c r="G1908" s="37">
        <v>0.71550862068965526</v>
      </c>
      <c r="H1908" s="37" t="s">
        <v>2339</v>
      </c>
      <c r="I1908" s="37" t="s">
        <v>2308</v>
      </c>
      <c r="J1908" s="37" t="s">
        <v>2268</v>
      </c>
      <c r="K1908" s="37">
        <v>17</v>
      </c>
    </row>
    <row r="1909" spans="1:11" x14ac:dyDescent="0.25">
      <c r="A1909" s="37" t="s">
        <v>9035</v>
      </c>
      <c r="B1909" s="37">
        <v>58</v>
      </c>
      <c r="C1909" s="37">
        <v>1</v>
      </c>
      <c r="D1909" s="37">
        <v>3</v>
      </c>
      <c r="E1909" s="37">
        <v>898</v>
      </c>
      <c r="F1909" s="37">
        <v>15</v>
      </c>
      <c r="G1909" s="37">
        <v>0.60374310344827586</v>
      </c>
      <c r="H1909" s="37" t="s">
        <v>1219</v>
      </c>
      <c r="I1909" s="37" t="s">
        <v>2547</v>
      </c>
      <c r="J1909" s="37" t="s">
        <v>2275</v>
      </c>
      <c r="K1909" s="37">
        <v>16</v>
      </c>
    </row>
    <row r="1910" spans="1:11" x14ac:dyDescent="0.25">
      <c r="A1910" s="37" t="s">
        <v>9034</v>
      </c>
      <c r="B1910" s="37">
        <v>58</v>
      </c>
      <c r="C1910" s="37">
        <v>1</v>
      </c>
      <c r="D1910" s="37">
        <v>13</v>
      </c>
      <c r="E1910" s="37">
        <v>1523</v>
      </c>
      <c r="F1910" s="37">
        <v>22</v>
      </c>
      <c r="G1910" s="37">
        <v>1.646551724137931</v>
      </c>
      <c r="H1910" s="37" t="s">
        <v>2299</v>
      </c>
      <c r="I1910" s="37" t="s">
        <v>2308</v>
      </c>
      <c r="J1910" s="37" t="s">
        <v>2275</v>
      </c>
      <c r="K1910" s="37">
        <v>21</v>
      </c>
    </row>
    <row r="1911" spans="1:11" x14ac:dyDescent="0.25">
      <c r="A1911" s="37" t="s">
        <v>9033</v>
      </c>
      <c r="B1911" s="37">
        <v>58</v>
      </c>
      <c r="C1911" s="37">
        <v>1</v>
      </c>
      <c r="D1911" s="37">
        <v>9</v>
      </c>
      <c r="E1911" s="37">
        <v>834</v>
      </c>
      <c r="F1911" s="37">
        <v>20</v>
      </c>
      <c r="G1911" s="37">
        <v>1.3873258620689655</v>
      </c>
      <c r="H1911" s="37" t="s">
        <v>1232</v>
      </c>
      <c r="I1911" s="37" t="s">
        <v>2308</v>
      </c>
      <c r="J1911" s="37" t="s">
        <v>2275</v>
      </c>
      <c r="K1911" s="37">
        <v>14</v>
      </c>
    </row>
    <row r="1912" spans="1:11" x14ac:dyDescent="0.25">
      <c r="A1912" s="37" t="s">
        <v>9032</v>
      </c>
      <c r="B1912" s="37">
        <v>58</v>
      </c>
      <c r="C1912" s="37">
        <v>0</v>
      </c>
      <c r="D1912" s="37">
        <v>9</v>
      </c>
      <c r="E1912" s="37">
        <v>1302</v>
      </c>
      <c r="F1912" s="37">
        <v>8</v>
      </c>
      <c r="G1912" s="37">
        <v>0.93021034482758624</v>
      </c>
      <c r="H1912" s="37" t="s">
        <v>1257</v>
      </c>
      <c r="I1912" s="37" t="s">
        <v>2308</v>
      </c>
      <c r="J1912" s="37" t="s">
        <v>2268</v>
      </c>
      <c r="K1912" s="37">
        <v>17</v>
      </c>
    </row>
    <row r="1913" spans="1:11" x14ac:dyDescent="0.25">
      <c r="A1913" s="37" t="s">
        <v>9031</v>
      </c>
      <c r="B1913" s="37">
        <v>58</v>
      </c>
      <c r="C1913" s="37">
        <v>0</v>
      </c>
      <c r="D1913" s="37">
        <v>12</v>
      </c>
      <c r="E1913" s="37">
        <v>1592</v>
      </c>
      <c r="F1913" s="37">
        <v>30</v>
      </c>
      <c r="G1913" s="37">
        <v>1.5382051724137933</v>
      </c>
      <c r="H1913" s="37" t="s">
        <v>1261</v>
      </c>
      <c r="I1913" s="37" t="s">
        <v>2308</v>
      </c>
      <c r="J1913" s="37" t="s">
        <v>2275</v>
      </c>
      <c r="K1913" s="37">
        <v>25</v>
      </c>
    </row>
    <row r="1914" spans="1:11" x14ac:dyDescent="0.25">
      <c r="A1914" s="37" t="s">
        <v>9030</v>
      </c>
      <c r="B1914" s="37">
        <v>58</v>
      </c>
      <c r="C1914" s="37">
        <v>0</v>
      </c>
      <c r="D1914" s="37">
        <v>2</v>
      </c>
      <c r="E1914" s="37">
        <v>744</v>
      </c>
      <c r="F1914" s="37">
        <v>24</v>
      </c>
      <c r="G1914" s="37">
        <v>0.87015862068965522</v>
      </c>
      <c r="H1914" s="37" t="s">
        <v>1224</v>
      </c>
      <c r="I1914" s="37" t="s">
        <v>2308</v>
      </c>
      <c r="J1914" s="37" t="s">
        <v>2275</v>
      </c>
      <c r="K1914" s="37">
        <v>16</v>
      </c>
    </row>
    <row r="1915" spans="1:11" x14ac:dyDescent="0.25">
      <c r="A1915" s="37" t="s">
        <v>9029</v>
      </c>
      <c r="B1915" s="37">
        <v>58</v>
      </c>
      <c r="C1915" s="37">
        <v>1</v>
      </c>
      <c r="D1915" s="37">
        <v>2</v>
      </c>
      <c r="E1915" s="37">
        <v>567</v>
      </c>
      <c r="F1915" s="37">
        <v>12</v>
      </c>
      <c r="G1915" s="37">
        <v>0.59383103448275865</v>
      </c>
      <c r="H1915" s="37" t="s">
        <v>2456</v>
      </c>
      <c r="I1915" s="37" t="s">
        <v>2405</v>
      </c>
      <c r="J1915" s="37" t="s">
        <v>2268</v>
      </c>
      <c r="K1915" s="37">
        <v>13</v>
      </c>
    </row>
    <row r="1916" spans="1:11" x14ac:dyDescent="0.25">
      <c r="A1916" s="37" t="s">
        <v>9028</v>
      </c>
      <c r="B1916" s="37">
        <v>58</v>
      </c>
      <c r="C1916" s="37">
        <v>1</v>
      </c>
      <c r="D1916" s="37">
        <v>22</v>
      </c>
      <c r="E1916" s="37">
        <v>2488</v>
      </c>
      <c r="F1916" s="37">
        <v>37</v>
      </c>
      <c r="G1916" s="37">
        <v>2.5018379310344829</v>
      </c>
      <c r="H1916" s="37" t="s">
        <v>1224</v>
      </c>
      <c r="I1916" s="37" t="s">
        <v>2308</v>
      </c>
      <c r="J1916" s="37" t="s">
        <v>2268</v>
      </c>
      <c r="K1916" s="37">
        <v>25</v>
      </c>
    </row>
    <row r="1917" spans="1:11" x14ac:dyDescent="0.25">
      <c r="A1917" s="37" t="s">
        <v>9027</v>
      </c>
      <c r="B1917" s="37">
        <v>58</v>
      </c>
      <c r="C1917" s="37">
        <v>1</v>
      </c>
      <c r="D1917" s="37">
        <v>13</v>
      </c>
      <c r="E1917" s="37">
        <v>1404</v>
      </c>
      <c r="F1917" s="37">
        <v>21</v>
      </c>
      <c r="G1917" s="37">
        <v>1.5569000000000002</v>
      </c>
      <c r="H1917" s="37" t="s">
        <v>2299</v>
      </c>
      <c r="I1917" s="37" t="s">
        <v>2308</v>
      </c>
      <c r="J1917" s="37" t="s">
        <v>2275</v>
      </c>
      <c r="K1917" s="37">
        <v>21</v>
      </c>
    </row>
    <row r="1918" spans="1:11" x14ac:dyDescent="0.25">
      <c r="A1918" s="37" t="s">
        <v>9026</v>
      </c>
      <c r="B1918" s="37">
        <v>58</v>
      </c>
      <c r="C1918" s="37">
        <v>1</v>
      </c>
      <c r="D1918" s="37">
        <v>8</v>
      </c>
      <c r="E1918" s="37">
        <v>1316</v>
      </c>
      <c r="F1918" s="37">
        <v>29</v>
      </c>
      <c r="G1918" s="37">
        <v>1.3250948275862071</v>
      </c>
      <c r="H1918" s="37" t="s">
        <v>1218</v>
      </c>
      <c r="I1918" s="37" t="s">
        <v>2308</v>
      </c>
      <c r="J1918" s="37" t="s">
        <v>2275</v>
      </c>
      <c r="K1918" s="37">
        <v>22</v>
      </c>
    </row>
    <row r="1919" spans="1:11" x14ac:dyDescent="0.25">
      <c r="A1919" s="37" t="s">
        <v>9025</v>
      </c>
      <c r="B1919" s="37">
        <v>58</v>
      </c>
      <c r="C1919" s="37">
        <v>1</v>
      </c>
      <c r="D1919" s="37">
        <v>4</v>
      </c>
      <c r="E1919" s="37">
        <v>588</v>
      </c>
      <c r="F1919" s="37">
        <v>13</v>
      </c>
      <c r="G1919" s="37">
        <v>0.93052068965517243</v>
      </c>
      <c r="H1919" s="37" t="s">
        <v>1270</v>
      </c>
      <c r="I1919" s="37" t="s">
        <v>2308</v>
      </c>
      <c r="J1919" s="37" t="s">
        <v>2268</v>
      </c>
      <c r="K1919" s="37">
        <v>10</v>
      </c>
    </row>
    <row r="1920" spans="1:11" x14ac:dyDescent="0.25">
      <c r="A1920" s="37" t="s">
        <v>9024</v>
      </c>
      <c r="B1920" s="37">
        <v>58</v>
      </c>
      <c r="C1920" s="37">
        <v>0</v>
      </c>
      <c r="D1920" s="37">
        <v>6</v>
      </c>
      <c r="E1920" s="37">
        <v>1033</v>
      </c>
      <c r="F1920" s="37">
        <v>20</v>
      </c>
      <c r="G1920" s="37">
        <v>0.68098103448275871</v>
      </c>
      <c r="H1920" s="37" t="s">
        <v>1219</v>
      </c>
      <c r="I1920" s="37" t="s">
        <v>2308</v>
      </c>
      <c r="J1920" s="37" t="s">
        <v>2275</v>
      </c>
      <c r="K1920" s="37">
        <v>14</v>
      </c>
    </row>
    <row r="1921" spans="1:11" x14ac:dyDescent="0.25">
      <c r="A1921" s="37" t="s">
        <v>9023</v>
      </c>
      <c r="B1921" s="37">
        <v>57</v>
      </c>
      <c r="C1921" s="37">
        <v>0</v>
      </c>
      <c r="D1921" s="37">
        <v>2</v>
      </c>
      <c r="E1921" s="37">
        <v>705</v>
      </c>
      <c r="F1921" s="37">
        <v>25</v>
      </c>
      <c r="G1921" s="37">
        <v>0.58685614035087719</v>
      </c>
      <c r="H1921" s="37" t="s">
        <v>1219</v>
      </c>
      <c r="I1921" s="37" t="s">
        <v>2308</v>
      </c>
      <c r="J1921" s="37" t="s">
        <v>2275</v>
      </c>
      <c r="K1921" s="37">
        <v>16</v>
      </c>
    </row>
    <row r="1922" spans="1:11" x14ac:dyDescent="0.25">
      <c r="A1922" s="37" t="s">
        <v>9022</v>
      </c>
      <c r="B1922" s="37">
        <v>57</v>
      </c>
      <c r="C1922" s="37">
        <v>0</v>
      </c>
      <c r="D1922" s="37">
        <v>4</v>
      </c>
      <c r="E1922" s="37">
        <v>830</v>
      </c>
      <c r="F1922" s="37">
        <v>18</v>
      </c>
      <c r="G1922" s="37">
        <v>0.61301052631578945</v>
      </c>
      <c r="H1922" s="37" t="s">
        <v>1219</v>
      </c>
      <c r="I1922" s="37" t="s">
        <v>2308</v>
      </c>
      <c r="J1922" s="37" t="s">
        <v>2275</v>
      </c>
      <c r="K1922" s="37">
        <v>14</v>
      </c>
    </row>
    <row r="1923" spans="1:11" x14ac:dyDescent="0.25">
      <c r="A1923" s="37" t="s">
        <v>9021</v>
      </c>
      <c r="B1923" s="37">
        <v>57</v>
      </c>
      <c r="C1923" s="37">
        <v>0</v>
      </c>
      <c r="D1923" s="37">
        <v>6</v>
      </c>
      <c r="E1923" s="37">
        <v>869</v>
      </c>
      <c r="F1923" s="37">
        <v>15</v>
      </c>
      <c r="G1923" s="37">
        <v>1.056517543859649</v>
      </c>
      <c r="H1923" s="37" t="s">
        <v>5233</v>
      </c>
      <c r="I1923" s="37" t="s">
        <v>2308</v>
      </c>
      <c r="J1923" s="37" t="s">
        <v>2275</v>
      </c>
      <c r="K1923" s="37">
        <v>16</v>
      </c>
    </row>
    <row r="1924" spans="1:11" x14ac:dyDescent="0.25">
      <c r="A1924" s="37" t="s">
        <v>9020</v>
      </c>
      <c r="B1924" s="37">
        <v>57</v>
      </c>
      <c r="C1924" s="37">
        <v>1</v>
      </c>
      <c r="D1924" s="37">
        <v>2</v>
      </c>
      <c r="E1924" s="37">
        <v>711</v>
      </c>
      <c r="F1924" s="37">
        <v>21</v>
      </c>
      <c r="G1924" s="37">
        <v>0.51815087719298247</v>
      </c>
      <c r="H1924" s="37" t="s">
        <v>2276</v>
      </c>
      <c r="I1924" s="37" t="s">
        <v>2308</v>
      </c>
      <c r="J1924" s="37" t="s">
        <v>2275</v>
      </c>
      <c r="K1924" s="37">
        <v>14</v>
      </c>
    </row>
    <row r="1925" spans="1:11" x14ac:dyDescent="0.25">
      <c r="A1925" s="37" t="s">
        <v>9019</v>
      </c>
      <c r="B1925" s="37">
        <v>57</v>
      </c>
      <c r="C1925" s="37">
        <v>0</v>
      </c>
      <c r="D1925" s="37">
        <v>2</v>
      </c>
      <c r="E1925" s="37">
        <v>666</v>
      </c>
      <c r="F1925" s="37">
        <v>23</v>
      </c>
      <c r="G1925" s="37">
        <v>0.70135614035087723</v>
      </c>
      <c r="H1925" s="37" t="s">
        <v>1247</v>
      </c>
      <c r="I1925" s="37" t="s">
        <v>2308</v>
      </c>
      <c r="J1925" s="37" t="s">
        <v>2268</v>
      </c>
      <c r="K1925" s="37">
        <v>13</v>
      </c>
    </row>
    <row r="1926" spans="1:11" x14ac:dyDescent="0.25">
      <c r="A1926" s="37" t="s">
        <v>9018</v>
      </c>
      <c r="B1926" s="37">
        <v>57</v>
      </c>
      <c r="C1926" s="37">
        <v>0</v>
      </c>
      <c r="D1926" s="37">
        <v>2</v>
      </c>
      <c r="E1926" s="37">
        <v>922</v>
      </c>
      <c r="F1926" s="37">
        <v>14</v>
      </c>
      <c r="G1926" s="37">
        <v>0.7071456140350878</v>
      </c>
      <c r="H1926" s="37" t="s">
        <v>1245</v>
      </c>
      <c r="I1926" s="37" t="s">
        <v>2308</v>
      </c>
      <c r="J1926" s="37" t="s">
        <v>2275</v>
      </c>
      <c r="K1926" s="37">
        <v>18</v>
      </c>
    </row>
    <row r="1927" spans="1:11" x14ac:dyDescent="0.25">
      <c r="A1927" s="37" t="s">
        <v>9017</v>
      </c>
      <c r="B1927" s="37">
        <v>57</v>
      </c>
      <c r="C1927" s="37">
        <v>1</v>
      </c>
      <c r="D1927" s="37">
        <v>3</v>
      </c>
      <c r="E1927" s="37">
        <v>493</v>
      </c>
      <c r="F1927" s="37">
        <v>15</v>
      </c>
      <c r="G1927" s="37">
        <v>0.61075438596491227</v>
      </c>
      <c r="H1927" s="37" t="s">
        <v>1253</v>
      </c>
      <c r="I1927" s="37" t="s">
        <v>2308</v>
      </c>
      <c r="J1927" s="37" t="s">
        <v>2275</v>
      </c>
      <c r="K1927" s="37">
        <v>11</v>
      </c>
    </row>
    <row r="1928" spans="1:11" x14ac:dyDescent="0.25">
      <c r="A1928" s="37" t="s">
        <v>9016</v>
      </c>
      <c r="B1928" s="37">
        <v>57</v>
      </c>
      <c r="C1928" s="37">
        <v>1</v>
      </c>
      <c r="D1928" s="37">
        <v>2</v>
      </c>
      <c r="E1928" s="37">
        <v>1137</v>
      </c>
      <c r="F1928" s="37">
        <v>13</v>
      </c>
      <c r="G1928" s="37">
        <v>0.68374035087719298</v>
      </c>
      <c r="H1928" s="37" t="s">
        <v>1269</v>
      </c>
      <c r="I1928" s="37" t="s">
        <v>2316</v>
      </c>
      <c r="J1928" s="37" t="s">
        <v>2268</v>
      </c>
      <c r="K1928" s="37">
        <v>17</v>
      </c>
    </row>
    <row r="1929" spans="1:11" x14ac:dyDescent="0.25">
      <c r="A1929" s="37" t="s">
        <v>9015</v>
      </c>
      <c r="B1929" s="37">
        <v>57</v>
      </c>
      <c r="C1929" s="37">
        <v>0</v>
      </c>
      <c r="D1929" s="37">
        <v>1</v>
      </c>
      <c r="E1929" s="37">
        <v>603</v>
      </c>
      <c r="F1929" s="37">
        <v>16</v>
      </c>
      <c r="G1929" s="37">
        <v>0.5018754385964912</v>
      </c>
      <c r="H1929" s="37" t="s">
        <v>1224</v>
      </c>
      <c r="I1929" s="37" t="s">
        <v>2405</v>
      </c>
      <c r="J1929" s="37" t="s">
        <v>2275</v>
      </c>
      <c r="K1929" s="37">
        <v>16</v>
      </c>
    </row>
    <row r="1930" spans="1:11" x14ac:dyDescent="0.25">
      <c r="A1930" s="37" t="s">
        <v>9014</v>
      </c>
      <c r="B1930" s="37">
        <v>57</v>
      </c>
      <c r="C1930" s="37">
        <v>2</v>
      </c>
      <c r="D1930" s="37">
        <v>11</v>
      </c>
      <c r="E1930" s="37">
        <v>921</v>
      </c>
      <c r="F1930" s="37">
        <v>22</v>
      </c>
      <c r="G1930" s="37">
        <v>1.6764526315789476</v>
      </c>
      <c r="H1930" s="37" t="s">
        <v>1240</v>
      </c>
      <c r="I1930" s="37" t="s">
        <v>2308</v>
      </c>
      <c r="J1930" s="37" t="s">
        <v>2275</v>
      </c>
      <c r="K1930" s="37">
        <v>17</v>
      </c>
    </row>
    <row r="1931" spans="1:11" x14ac:dyDescent="0.25">
      <c r="A1931" s="37" t="s">
        <v>9013</v>
      </c>
      <c r="B1931" s="37">
        <v>57</v>
      </c>
      <c r="C1931" s="37">
        <v>1</v>
      </c>
      <c r="D1931" s="37">
        <v>7</v>
      </c>
      <c r="E1931" s="37">
        <v>1965</v>
      </c>
      <c r="F1931" s="37">
        <v>21</v>
      </c>
      <c r="G1931" s="37">
        <v>1.4812842105263158</v>
      </c>
      <c r="H1931" s="37" t="s">
        <v>2299</v>
      </c>
      <c r="I1931" s="37" t="s">
        <v>2308</v>
      </c>
      <c r="J1931" s="37" t="s">
        <v>2268</v>
      </c>
      <c r="K1931" s="37">
        <v>18</v>
      </c>
    </row>
    <row r="1932" spans="1:11" x14ac:dyDescent="0.25">
      <c r="A1932" s="37" t="s">
        <v>9012</v>
      </c>
      <c r="B1932" s="37">
        <v>57</v>
      </c>
      <c r="C1932" s="37">
        <v>0</v>
      </c>
      <c r="D1932" s="37">
        <v>4</v>
      </c>
      <c r="E1932" s="37">
        <v>1330</v>
      </c>
      <c r="F1932" s="37">
        <v>28</v>
      </c>
      <c r="G1932" s="37">
        <v>0.87185263157894732</v>
      </c>
      <c r="H1932" s="37" t="s">
        <v>1226</v>
      </c>
      <c r="I1932" s="37" t="s">
        <v>2308</v>
      </c>
      <c r="J1932" s="37" t="s">
        <v>2275</v>
      </c>
      <c r="K1932" s="37">
        <v>20</v>
      </c>
    </row>
    <row r="1933" spans="1:11" x14ac:dyDescent="0.25">
      <c r="A1933" s="37" t="s">
        <v>9011</v>
      </c>
      <c r="B1933" s="37">
        <v>57</v>
      </c>
      <c r="C1933" s="37">
        <v>0</v>
      </c>
      <c r="D1933" s="37">
        <v>7</v>
      </c>
      <c r="E1933" s="37">
        <v>1325</v>
      </c>
      <c r="F1933" s="37">
        <v>12</v>
      </c>
      <c r="G1933" s="37">
        <v>1.2414245614035089</v>
      </c>
      <c r="H1933" s="37" t="s">
        <v>3298</v>
      </c>
      <c r="I1933" s="37" t="s">
        <v>2308</v>
      </c>
      <c r="J1933" s="37" t="s">
        <v>2275</v>
      </c>
      <c r="K1933" s="37">
        <v>20</v>
      </c>
    </row>
    <row r="1934" spans="1:11" x14ac:dyDescent="0.25">
      <c r="A1934" s="37" t="s">
        <v>9010</v>
      </c>
      <c r="B1934" s="37">
        <v>57</v>
      </c>
      <c r="C1934" s="37">
        <v>3</v>
      </c>
      <c r="D1934" s="37">
        <v>14</v>
      </c>
      <c r="E1934" s="37">
        <v>2476</v>
      </c>
      <c r="F1934" s="37">
        <v>24</v>
      </c>
      <c r="G1934" s="37">
        <v>1.9591684210526317</v>
      </c>
      <c r="H1934" s="37" t="s">
        <v>1236</v>
      </c>
      <c r="I1934" s="37" t="s">
        <v>2308</v>
      </c>
      <c r="J1934" s="37" t="s">
        <v>2275</v>
      </c>
      <c r="K1934" s="37">
        <v>25</v>
      </c>
    </row>
    <row r="1935" spans="1:11" x14ac:dyDescent="0.25">
      <c r="A1935" s="37" t="s">
        <v>9009</v>
      </c>
      <c r="B1935" s="37">
        <v>56</v>
      </c>
      <c r="C1935" s="37">
        <v>2</v>
      </c>
      <c r="D1935" s="37">
        <v>8</v>
      </c>
      <c r="E1935" s="37">
        <v>3161</v>
      </c>
      <c r="F1935" s="37">
        <v>8</v>
      </c>
      <c r="G1935" s="37">
        <v>1.9992089285714285</v>
      </c>
      <c r="H1935" s="37" t="s">
        <v>1219</v>
      </c>
      <c r="I1935" s="37" t="s">
        <v>2308</v>
      </c>
      <c r="J1935" s="37" t="s">
        <v>2268</v>
      </c>
      <c r="K1935" s="37">
        <v>16</v>
      </c>
    </row>
    <row r="1936" spans="1:11" x14ac:dyDescent="0.25">
      <c r="A1936" s="37" t="s">
        <v>9008</v>
      </c>
      <c r="B1936" s="37">
        <v>56</v>
      </c>
      <c r="C1936" s="37">
        <v>0</v>
      </c>
      <c r="D1936" s="37">
        <v>9</v>
      </c>
      <c r="E1936" s="37">
        <v>1424</v>
      </c>
      <c r="F1936" s="37">
        <v>26</v>
      </c>
      <c r="G1936" s="37">
        <v>1.0231357142857143</v>
      </c>
      <c r="H1936" s="37" t="s">
        <v>1219</v>
      </c>
      <c r="I1936" s="37" t="s">
        <v>2308</v>
      </c>
      <c r="J1936" s="37" t="s">
        <v>2268</v>
      </c>
      <c r="K1936" s="37">
        <v>18</v>
      </c>
    </row>
    <row r="1937" spans="1:11" x14ac:dyDescent="0.25">
      <c r="A1937" s="37" t="s">
        <v>9007</v>
      </c>
      <c r="B1937" s="37">
        <v>56</v>
      </c>
      <c r="C1937" s="37">
        <v>0</v>
      </c>
      <c r="D1937" s="37">
        <v>4</v>
      </c>
      <c r="E1937" s="37">
        <v>1096</v>
      </c>
      <c r="F1937" s="37">
        <v>23</v>
      </c>
      <c r="G1937" s="37">
        <v>0.72454464285714282</v>
      </c>
      <c r="H1937" s="37" t="s">
        <v>1235</v>
      </c>
      <c r="I1937" s="37" t="s">
        <v>2310</v>
      </c>
      <c r="J1937" s="37" t="s">
        <v>2275</v>
      </c>
      <c r="K1937" s="37">
        <v>17</v>
      </c>
    </row>
    <row r="1938" spans="1:11" x14ac:dyDescent="0.25">
      <c r="A1938" s="37" t="s">
        <v>9006</v>
      </c>
      <c r="B1938" s="37">
        <v>56</v>
      </c>
      <c r="C1938" s="37">
        <v>0</v>
      </c>
      <c r="D1938" s="37">
        <v>1</v>
      </c>
      <c r="E1938" s="37">
        <v>832</v>
      </c>
      <c r="F1938" s="37">
        <v>21</v>
      </c>
      <c r="G1938" s="37">
        <v>0.53386607142857145</v>
      </c>
      <c r="H1938" s="37" t="s">
        <v>1226</v>
      </c>
      <c r="I1938" s="37" t="s">
        <v>2308</v>
      </c>
      <c r="J1938" s="37" t="s">
        <v>2275</v>
      </c>
      <c r="K1938" s="37">
        <v>16</v>
      </c>
    </row>
    <row r="1939" spans="1:11" x14ac:dyDescent="0.25">
      <c r="A1939" s="37" t="s">
        <v>9005</v>
      </c>
      <c r="B1939" s="37">
        <v>56</v>
      </c>
      <c r="C1939" s="37">
        <v>1</v>
      </c>
      <c r="D1939" s="37">
        <v>5</v>
      </c>
      <c r="E1939" s="37">
        <v>727</v>
      </c>
      <c r="F1939" s="37">
        <v>14</v>
      </c>
      <c r="G1939" s="37">
        <v>0.91848035714285714</v>
      </c>
      <c r="H1939" s="37" t="s">
        <v>1232</v>
      </c>
      <c r="I1939" s="37" t="s">
        <v>2308</v>
      </c>
      <c r="J1939" s="37" t="s">
        <v>2275</v>
      </c>
      <c r="K1939" s="37">
        <v>17</v>
      </c>
    </row>
    <row r="1940" spans="1:11" x14ac:dyDescent="0.25">
      <c r="A1940" s="37" t="s">
        <v>9004</v>
      </c>
      <c r="B1940" s="37">
        <v>56</v>
      </c>
      <c r="C1940" s="37">
        <v>0</v>
      </c>
      <c r="D1940" s="37">
        <v>4</v>
      </c>
      <c r="E1940" s="37">
        <v>869</v>
      </c>
      <c r="F1940" s="37">
        <v>12</v>
      </c>
      <c r="G1940" s="37">
        <v>0.79478928571428575</v>
      </c>
      <c r="H1940" s="37" t="s">
        <v>2299</v>
      </c>
      <c r="I1940" s="37" t="s">
        <v>2308</v>
      </c>
      <c r="J1940" s="37" t="s">
        <v>2275</v>
      </c>
      <c r="K1940" s="37">
        <v>17</v>
      </c>
    </row>
    <row r="1941" spans="1:11" x14ac:dyDescent="0.25">
      <c r="A1941" s="37" t="s">
        <v>9003</v>
      </c>
      <c r="B1941" s="37">
        <v>56</v>
      </c>
      <c r="C1941" s="37">
        <v>0</v>
      </c>
      <c r="D1941" s="37">
        <v>1</v>
      </c>
      <c r="E1941" s="37">
        <v>583</v>
      </c>
      <c r="F1941" s="37">
        <v>11</v>
      </c>
      <c r="G1941" s="37">
        <v>0.47202321428571425</v>
      </c>
      <c r="H1941" s="37" t="s">
        <v>1248</v>
      </c>
      <c r="I1941" s="37" t="s">
        <v>2308</v>
      </c>
      <c r="J1941" s="37" t="s">
        <v>2275</v>
      </c>
      <c r="K1941" s="37">
        <v>14</v>
      </c>
    </row>
    <row r="1942" spans="1:11" x14ac:dyDescent="0.25">
      <c r="A1942" s="37" t="s">
        <v>9002</v>
      </c>
      <c r="B1942" s="37">
        <v>56</v>
      </c>
      <c r="C1942" s="37">
        <v>0</v>
      </c>
      <c r="D1942" s="37">
        <v>3</v>
      </c>
      <c r="E1942" s="37">
        <v>597</v>
      </c>
      <c r="F1942" s="37">
        <v>12</v>
      </c>
      <c r="G1942" s="37">
        <v>0.44557857142857143</v>
      </c>
      <c r="H1942" s="37" t="s">
        <v>1219</v>
      </c>
      <c r="I1942" s="37" t="s">
        <v>2316</v>
      </c>
      <c r="J1942" s="37" t="s">
        <v>2275</v>
      </c>
      <c r="K1942" s="37">
        <v>12</v>
      </c>
    </row>
    <row r="1943" spans="1:11" x14ac:dyDescent="0.25">
      <c r="A1943" s="37" t="s">
        <v>9001</v>
      </c>
      <c r="B1943" s="37">
        <v>56</v>
      </c>
      <c r="C1943" s="37">
        <v>0</v>
      </c>
      <c r="D1943" s="37">
        <v>1</v>
      </c>
      <c r="E1943" s="37">
        <v>734</v>
      </c>
      <c r="F1943" s="37">
        <v>14</v>
      </c>
      <c r="G1943" s="37">
        <v>0.47919285714285714</v>
      </c>
      <c r="H1943" s="37" t="s">
        <v>1219</v>
      </c>
      <c r="I1943" s="37" t="s">
        <v>2269</v>
      </c>
      <c r="J1943" s="37" t="s">
        <v>2275</v>
      </c>
      <c r="K1943" s="37">
        <v>16</v>
      </c>
    </row>
    <row r="1944" spans="1:11" x14ac:dyDescent="0.25">
      <c r="A1944" s="37" t="s">
        <v>9000</v>
      </c>
      <c r="B1944" s="37">
        <v>56</v>
      </c>
      <c r="C1944" s="37">
        <v>0</v>
      </c>
      <c r="D1944" s="37">
        <v>10</v>
      </c>
      <c r="E1944" s="37">
        <v>1389</v>
      </c>
      <c r="F1944" s="37">
        <v>15</v>
      </c>
      <c r="G1944" s="37">
        <v>1.0569285714285714</v>
      </c>
      <c r="H1944" s="37" t="s">
        <v>1257</v>
      </c>
      <c r="I1944" s="37" t="s">
        <v>2308</v>
      </c>
      <c r="J1944" s="37" t="s">
        <v>2275</v>
      </c>
      <c r="K1944" s="37">
        <v>17</v>
      </c>
    </row>
    <row r="1945" spans="1:11" x14ac:dyDescent="0.25">
      <c r="A1945" s="37" t="s">
        <v>8999</v>
      </c>
      <c r="B1945" s="37">
        <v>56</v>
      </c>
      <c r="C1945" s="37">
        <v>0</v>
      </c>
      <c r="D1945" s="37">
        <v>6</v>
      </c>
      <c r="E1945" s="37">
        <v>788</v>
      </c>
      <c r="F1945" s="37">
        <v>16</v>
      </c>
      <c r="G1945" s="37">
        <v>0.88509642857142867</v>
      </c>
      <c r="H1945" s="37" t="s">
        <v>1232</v>
      </c>
      <c r="I1945" s="37" t="s">
        <v>2308</v>
      </c>
      <c r="J1945" s="37" t="s">
        <v>2268</v>
      </c>
      <c r="K1945" s="37">
        <v>17</v>
      </c>
    </row>
    <row r="1946" spans="1:11" x14ac:dyDescent="0.25">
      <c r="A1946" s="37" t="s">
        <v>8998</v>
      </c>
      <c r="B1946" s="37">
        <v>56</v>
      </c>
      <c r="C1946" s="37">
        <v>0</v>
      </c>
      <c r="D1946" s="37">
        <v>3</v>
      </c>
      <c r="E1946" s="37">
        <v>681</v>
      </c>
      <c r="F1946" s="37">
        <v>10</v>
      </c>
      <c r="G1946" s="37">
        <v>0.71521071428571426</v>
      </c>
      <c r="H1946" s="37" t="s">
        <v>1232</v>
      </c>
      <c r="I1946" s="37" t="s">
        <v>2308</v>
      </c>
      <c r="J1946" s="37" t="s">
        <v>2275</v>
      </c>
      <c r="K1946" s="37">
        <v>15</v>
      </c>
    </row>
    <row r="1947" spans="1:11" x14ac:dyDescent="0.25">
      <c r="A1947" s="37" t="s">
        <v>8997</v>
      </c>
      <c r="B1947" s="37">
        <v>56</v>
      </c>
      <c r="C1947" s="37">
        <v>0</v>
      </c>
      <c r="D1947" s="37">
        <v>3</v>
      </c>
      <c r="E1947" s="37">
        <v>941</v>
      </c>
      <c r="F1947" s="37">
        <v>19</v>
      </c>
      <c r="G1947" s="37">
        <v>0.73399464285714289</v>
      </c>
      <c r="H1947" s="37" t="s">
        <v>1219</v>
      </c>
      <c r="I1947" s="37" t="s">
        <v>2308</v>
      </c>
      <c r="J1947" s="37" t="s">
        <v>2268</v>
      </c>
      <c r="K1947" s="37">
        <v>19</v>
      </c>
    </row>
    <row r="1948" spans="1:11" x14ac:dyDescent="0.25">
      <c r="A1948" s="37" t="s">
        <v>8996</v>
      </c>
      <c r="B1948" s="37">
        <v>56</v>
      </c>
      <c r="C1948" s="37">
        <v>2</v>
      </c>
      <c r="D1948" s="37">
        <v>17</v>
      </c>
      <c r="E1948" s="37">
        <v>1238</v>
      </c>
      <c r="F1948" s="37">
        <v>29</v>
      </c>
      <c r="G1948" s="37">
        <v>2.3226499999999999</v>
      </c>
      <c r="H1948" s="37" t="s">
        <v>1259</v>
      </c>
      <c r="I1948" s="37" t="s">
        <v>2308</v>
      </c>
      <c r="J1948" s="37" t="s">
        <v>2275</v>
      </c>
      <c r="K1948" s="37">
        <v>20</v>
      </c>
    </row>
    <row r="1949" spans="1:11" x14ac:dyDescent="0.25">
      <c r="A1949" s="37" t="s">
        <v>8995</v>
      </c>
      <c r="B1949" s="37">
        <v>56</v>
      </c>
      <c r="C1949" s="37">
        <v>0</v>
      </c>
      <c r="D1949" s="37">
        <v>6</v>
      </c>
      <c r="E1949" s="37">
        <v>1338</v>
      </c>
      <c r="F1949" s="37">
        <v>24</v>
      </c>
      <c r="G1949" s="37">
        <v>0.97932321428571434</v>
      </c>
      <c r="H1949" s="37" t="s">
        <v>1224</v>
      </c>
      <c r="I1949" s="37" t="s">
        <v>2321</v>
      </c>
      <c r="J1949" s="37" t="s">
        <v>2268</v>
      </c>
      <c r="K1949" s="37">
        <v>20</v>
      </c>
    </row>
    <row r="1950" spans="1:11" x14ac:dyDescent="0.25">
      <c r="A1950" s="37" t="s">
        <v>8994</v>
      </c>
      <c r="B1950" s="37">
        <v>56</v>
      </c>
      <c r="C1950" s="37">
        <v>1</v>
      </c>
      <c r="D1950" s="37">
        <v>11</v>
      </c>
      <c r="E1950" s="37">
        <v>926</v>
      </c>
      <c r="F1950" s="37">
        <v>26</v>
      </c>
      <c r="G1950" s="37">
        <v>1.4745892857142857</v>
      </c>
      <c r="H1950" s="37" t="s">
        <v>1232</v>
      </c>
      <c r="I1950" s="37" t="s">
        <v>2308</v>
      </c>
      <c r="J1950" s="37" t="s">
        <v>2275</v>
      </c>
      <c r="K1950" s="37">
        <v>17</v>
      </c>
    </row>
    <row r="1951" spans="1:11" x14ac:dyDescent="0.25">
      <c r="A1951" s="37" t="s">
        <v>8993</v>
      </c>
      <c r="B1951" s="37">
        <v>56</v>
      </c>
      <c r="C1951" s="37">
        <v>1</v>
      </c>
      <c r="D1951" s="37">
        <v>18</v>
      </c>
      <c r="E1951" s="37">
        <v>1247</v>
      </c>
      <c r="F1951" s="37">
        <v>31</v>
      </c>
      <c r="G1951" s="37">
        <v>1.8836910714285717</v>
      </c>
      <c r="H1951" s="37" t="s">
        <v>1259</v>
      </c>
      <c r="I1951" s="37" t="s">
        <v>2308</v>
      </c>
      <c r="J1951" s="37" t="s">
        <v>2275</v>
      </c>
      <c r="K1951" s="37">
        <v>19</v>
      </c>
    </row>
    <row r="1952" spans="1:11" x14ac:dyDescent="0.25">
      <c r="A1952" s="37" t="s">
        <v>8992</v>
      </c>
      <c r="B1952" s="37">
        <v>56</v>
      </c>
      <c r="C1952" s="37">
        <v>0</v>
      </c>
      <c r="D1952" s="37">
        <v>2</v>
      </c>
      <c r="E1952" s="37">
        <v>451</v>
      </c>
      <c r="F1952" s="37">
        <v>16</v>
      </c>
      <c r="G1952" s="37">
        <v>0.4021392857142857</v>
      </c>
      <c r="H1952" s="37" t="s">
        <v>1253</v>
      </c>
      <c r="I1952" s="37" t="s">
        <v>2321</v>
      </c>
      <c r="J1952" s="37" t="s">
        <v>2268</v>
      </c>
      <c r="K1952" s="37">
        <v>9</v>
      </c>
    </row>
    <row r="1953" spans="1:11" x14ac:dyDescent="0.25">
      <c r="A1953" s="37" t="s">
        <v>8991</v>
      </c>
      <c r="B1953" s="37">
        <v>56</v>
      </c>
      <c r="C1953" s="37">
        <v>1</v>
      </c>
      <c r="D1953" s="37">
        <v>17</v>
      </c>
      <c r="E1953" s="37">
        <v>1576</v>
      </c>
      <c r="F1953" s="37">
        <v>21</v>
      </c>
      <c r="G1953" s="37">
        <v>1.8266982142857144</v>
      </c>
      <c r="H1953" s="37" t="s">
        <v>1249</v>
      </c>
      <c r="I1953" s="37" t="s">
        <v>2308</v>
      </c>
      <c r="J1953" s="37" t="s">
        <v>2268</v>
      </c>
      <c r="K1953" s="37">
        <v>20</v>
      </c>
    </row>
    <row r="1954" spans="1:11" x14ac:dyDescent="0.25">
      <c r="A1954" s="37" t="s">
        <v>8990</v>
      </c>
      <c r="B1954" s="37">
        <v>56</v>
      </c>
      <c r="C1954" s="37">
        <v>1</v>
      </c>
      <c r="D1954" s="37">
        <v>13</v>
      </c>
      <c r="E1954" s="37">
        <v>1788</v>
      </c>
      <c r="F1954" s="37">
        <v>21</v>
      </c>
      <c r="G1954" s="37">
        <v>1.9780374999999999</v>
      </c>
      <c r="H1954" s="37" t="s">
        <v>2299</v>
      </c>
      <c r="I1954" s="37" t="s">
        <v>2308</v>
      </c>
      <c r="J1954" s="37" t="s">
        <v>2275</v>
      </c>
      <c r="K1954" s="37">
        <v>25</v>
      </c>
    </row>
    <row r="1955" spans="1:11" x14ac:dyDescent="0.25">
      <c r="A1955" s="37" t="s">
        <v>8989</v>
      </c>
      <c r="B1955" s="37">
        <v>55</v>
      </c>
      <c r="C1955" s="37">
        <v>0</v>
      </c>
      <c r="D1955" s="37">
        <v>3</v>
      </c>
      <c r="E1955" s="37">
        <v>888</v>
      </c>
      <c r="F1955" s="37">
        <v>11</v>
      </c>
      <c r="G1955" s="37">
        <v>0.61195636363636363</v>
      </c>
      <c r="H1955" s="37" t="s">
        <v>1219</v>
      </c>
      <c r="I1955" s="37" t="s">
        <v>2308</v>
      </c>
      <c r="J1955" s="37" t="s">
        <v>2268</v>
      </c>
      <c r="K1955" s="37">
        <v>16</v>
      </c>
    </row>
    <row r="1956" spans="1:11" x14ac:dyDescent="0.25">
      <c r="A1956" s="37" t="s">
        <v>8988</v>
      </c>
      <c r="B1956" s="37">
        <v>55</v>
      </c>
      <c r="C1956" s="37">
        <v>1</v>
      </c>
      <c r="D1956" s="37">
        <v>7</v>
      </c>
      <c r="E1956" s="37">
        <v>1234</v>
      </c>
      <c r="F1956" s="37">
        <v>20</v>
      </c>
      <c r="G1956" s="37">
        <v>0.9825963636363636</v>
      </c>
      <c r="H1956" s="37" t="s">
        <v>1219</v>
      </c>
      <c r="I1956" s="37" t="s">
        <v>2308</v>
      </c>
      <c r="J1956" s="37" t="s">
        <v>2268</v>
      </c>
      <c r="K1956" s="37">
        <v>15</v>
      </c>
    </row>
    <row r="1957" spans="1:11" x14ac:dyDescent="0.25">
      <c r="A1957" s="37" t="s">
        <v>8987</v>
      </c>
      <c r="B1957" s="37">
        <v>55</v>
      </c>
      <c r="C1957" s="37">
        <v>0</v>
      </c>
      <c r="D1957" s="37">
        <v>4</v>
      </c>
      <c r="E1957" s="37">
        <v>1149</v>
      </c>
      <c r="F1957" s="37">
        <v>18</v>
      </c>
      <c r="G1957" s="37">
        <v>0.94985636363636361</v>
      </c>
      <c r="H1957" s="37" t="s">
        <v>1219</v>
      </c>
      <c r="I1957" s="37" t="s">
        <v>2308</v>
      </c>
      <c r="J1957" s="37" t="s">
        <v>2268</v>
      </c>
      <c r="K1957" s="37">
        <v>15</v>
      </c>
    </row>
    <row r="1958" spans="1:11" x14ac:dyDescent="0.25">
      <c r="A1958" s="37" t="s">
        <v>8986</v>
      </c>
      <c r="B1958" s="37">
        <v>55</v>
      </c>
      <c r="C1958" s="37">
        <v>0</v>
      </c>
      <c r="D1958" s="37">
        <v>4</v>
      </c>
      <c r="E1958" s="37">
        <v>868</v>
      </c>
      <c r="F1958" s="37">
        <v>25</v>
      </c>
      <c r="G1958" s="37">
        <v>0.90730727272727285</v>
      </c>
      <c r="H1958" s="37" t="s">
        <v>1219</v>
      </c>
      <c r="I1958" s="37" t="s">
        <v>2308</v>
      </c>
      <c r="J1958" s="37" t="s">
        <v>2268</v>
      </c>
      <c r="K1958" s="37">
        <v>14</v>
      </c>
    </row>
    <row r="1959" spans="1:11" x14ac:dyDescent="0.25">
      <c r="A1959" s="37" t="s">
        <v>8985</v>
      </c>
      <c r="B1959" s="37">
        <v>55</v>
      </c>
      <c r="C1959" s="37">
        <v>0</v>
      </c>
      <c r="D1959" s="37">
        <v>9</v>
      </c>
      <c r="E1959" s="37">
        <v>1349</v>
      </c>
      <c r="F1959" s="37">
        <v>30</v>
      </c>
      <c r="G1959" s="37">
        <v>1.1868981818181816</v>
      </c>
      <c r="H1959" s="37" t="s">
        <v>1219</v>
      </c>
      <c r="I1959" s="37" t="s">
        <v>2308</v>
      </c>
      <c r="J1959" s="37" t="s">
        <v>2275</v>
      </c>
      <c r="K1959" s="37">
        <v>20</v>
      </c>
    </row>
    <row r="1960" spans="1:11" x14ac:dyDescent="0.25">
      <c r="A1960" s="37" t="s">
        <v>8984</v>
      </c>
      <c r="B1960" s="37">
        <v>55</v>
      </c>
      <c r="C1960" s="37">
        <v>1</v>
      </c>
      <c r="D1960" s="37">
        <v>7</v>
      </c>
      <c r="E1960" s="37">
        <v>719</v>
      </c>
      <c r="F1960" s="37">
        <v>24</v>
      </c>
      <c r="G1960" s="37">
        <v>1.2717436363636365</v>
      </c>
      <c r="H1960" s="37" t="s">
        <v>2823</v>
      </c>
      <c r="I1960" s="37" t="s">
        <v>2308</v>
      </c>
      <c r="J1960" s="37" t="s">
        <v>2275</v>
      </c>
      <c r="K1960" s="37">
        <v>18</v>
      </c>
    </row>
    <row r="1961" spans="1:11" x14ac:dyDescent="0.25">
      <c r="A1961" s="37" t="s">
        <v>8983</v>
      </c>
      <c r="B1961" s="37">
        <v>55</v>
      </c>
      <c r="C1961" s="37">
        <v>1</v>
      </c>
      <c r="D1961" s="37">
        <v>9</v>
      </c>
      <c r="E1961" s="37">
        <v>1325</v>
      </c>
      <c r="F1961" s="37">
        <v>17</v>
      </c>
      <c r="G1961" s="37">
        <v>1.3680254545454544</v>
      </c>
      <c r="H1961" s="37" t="s">
        <v>1264</v>
      </c>
      <c r="I1961" s="37" t="s">
        <v>2308</v>
      </c>
      <c r="J1961" s="37" t="s">
        <v>2275</v>
      </c>
      <c r="K1961" s="37">
        <v>19</v>
      </c>
    </row>
    <row r="1962" spans="1:11" x14ac:dyDescent="0.25">
      <c r="A1962" s="37" t="s">
        <v>8982</v>
      </c>
      <c r="B1962" s="37">
        <v>55</v>
      </c>
      <c r="C1962" s="37">
        <v>0</v>
      </c>
      <c r="D1962" s="37">
        <v>8</v>
      </c>
      <c r="E1962" s="37">
        <v>1340</v>
      </c>
      <c r="F1962" s="37">
        <v>15</v>
      </c>
      <c r="G1962" s="37">
        <v>1.2063218181818183</v>
      </c>
      <c r="H1962" s="37" t="s">
        <v>8981</v>
      </c>
      <c r="I1962" s="37" t="s">
        <v>2308</v>
      </c>
      <c r="J1962" s="37" t="s">
        <v>2275</v>
      </c>
      <c r="K1962" s="37">
        <v>18</v>
      </c>
    </row>
    <row r="1963" spans="1:11" x14ac:dyDescent="0.25">
      <c r="A1963" s="37" t="s">
        <v>8980</v>
      </c>
      <c r="B1963" s="37">
        <v>55</v>
      </c>
      <c r="C1963" s="37">
        <v>0</v>
      </c>
      <c r="D1963" s="37">
        <v>2</v>
      </c>
      <c r="E1963" s="37">
        <v>898</v>
      </c>
      <c r="F1963" s="37">
        <v>8</v>
      </c>
      <c r="G1963" s="37">
        <v>0.82814545454545463</v>
      </c>
      <c r="H1963" s="37" t="s">
        <v>1268</v>
      </c>
      <c r="I1963" s="37" t="s">
        <v>2308</v>
      </c>
      <c r="J1963" s="37" t="s">
        <v>2268</v>
      </c>
      <c r="K1963" s="37">
        <v>18</v>
      </c>
    </row>
    <row r="1964" spans="1:11" x14ac:dyDescent="0.25">
      <c r="A1964" s="37" t="s">
        <v>8979</v>
      </c>
      <c r="B1964" s="37">
        <v>55</v>
      </c>
      <c r="C1964" s="37">
        <v>0</v>
      </c>
      <c r="D1964" s="37">
        <v>2</v>
      </c>
      <c r="E1964" s="37">
        <v>833</v>
      </c>
      <c r="F1964" s="37">
        <v>15</v>
      </c>
      <c r="G1964" s="37">
        <v>0.58167818181818187</v>
      </c>
      <c r="H1964" s="37" t="s">
        <v>2339</v>
      </c>
      <c r="I1964" s="37" t="s">
        <v>2308</v>
      </c>
      <c r="J1964" s="37" t="s">
        <v>2275</v>
      </c>
      <c r="K1964" s="37">
        <v>15</v>
      </c>
    </row>
    <row r="1965" spans="1:11" x14ac:dyDescent="0.25">
      <c r="A1965" s="37" t="s">
        <v>8978</v>
      </c>
      <c r="B1965" s="37">
        <v>55</v>
      </c>
      <c r="C1965" s="37">
        <v>0</v>
      </c>
      <c r="D1965" s="37">
        <v>4</v>
      </c>
      <c r="E1965" s="37">
        <v>801</v>
      </c>
      <c r="F1965" s="37">
        <v>26</v>
      </c>
      <c r="G1965" s="37">
        <v>0.71735454545454547</v>
      </c>
      <c r="H1965" s="37" t="s">
        <v>1220</v>
      </c>
      <c r="I1965" s="37" t="s">
        <v>2308</v>
      </c>
      <c r="J1965" s="37" t="s">
        <v>2275</v>
      </c>
      <c r="K1965" s="37">
        <v>14</v>
      </c>
    </row>
    <row r="1966" spans="1:11" x14ac:dyDescent="0.25">
      <c r="A1966" s="37" t="s">
        <v>8977</v>
      </c>
      <c r="B1966" s="37">
        <v>55</v>
      </c>
      <c r="C1966" s="37">
        <v>1</v>
      </c>
      <c r="D1966" s="37">
        <v>7</v>
      </c>
      <c r="E1966" s="37">
        <v>1841</v>
      </c>
      <c r="F1966" s="37">
        <v>26</v>
      </c>
      <c r="G1966" s="37">
        <v>1.2884490909090909</v>
      </c>
      <c r="H1966" s="37" t="s">
        <v>1218</v>
      </c>
      <c r="I1966" s="37" t="s">
        <v>3856</v>
      </c>
      <c r="J1966" s="37" t="s">
        <v>2275</v>
      </c>
      <c r="K1966" s="37">
        <v>22</v>
      </c>
    </row>
    <row r="1967" spans="1:11" x14ac:dyDescent="0.25">
      <c r="A1967" s="37" t="s">
        <v>8976</v>
      </c>
      <c r="B1967" s="37">
        <v>55</v>
      </c>
      <c r="C1967" s="37">
        <v>0</v>
      </c>
      <c r="D1967" s="37">
        <v>5</v>
      </c>
      <c r="E1967" s="37">
        <v>594</v>
      </c>
      <c r="F1967" s="37">
        <v>21</v>
      </c>
      <c r="G1967" s="37">
        <v>0.70008727272727278</v>
      </c>
      <c r="H1967" s="37" t="s">
        <v>1222</v>
      </c>
      <c r="I1967" s="37" t="s">
        <v>2308</v>
      </c>
      <c r="J1967" s="37" t="s">
        <v>2275</v>
      </c>
      <c r="K1967" s="37">
        <v>11</v>
      </c>
    </row>
    <row r="1968" spans="1:11" x14ac:dyDescent="0.25">
      <c r="A1968" s="37" t="s">
        <v>8975</v>
      </c>
      <c r="B1968" s="37">
        <v>55</v>
      </c>
      <c r="C1968" s="37">
        <v>0</v>
      </c>
      <c r="D1968" s="37">
        <v>3</v>
      </c>
      <c r="E1968" s="37">
        <v>630</v>
      </c>
      <c r="F1968" s="37">
        <v>23</v>
      </c>
      <c r="G1968" s="37">
        <v>0.46305090909090912</v>
      </c>
      <c r="H1968" s="37" t="s">
        <v>1219</v>
      </c>
      <c r="I1968" s="37" t="s">
        <v>2316</v>
      </c>
      <c r="J1968" s="37" t="s">
        <v>2268</v>
      </c>
      <c r="K1968" s="37">
        <v>14</v>
      </c>
    </row>
    <row r="1969" spans="1:11" x14ac:dyDescent="0.25">
      <c r="A1969" s="37" t="s">
        <v>8974</v>
      </c>
      <c r="B1969" s="37">
        <v>55</v>
      </c>
      <c r="C1969" s="37">
        <v>0</v>
      </c>
      <c r="D1969" s="37">
        <v>3</v>
      </c>
      <c r="E1969" s="37">
        <v>723</v>
      </c>
      <c r="F1969" s="37">
        <v>10</v>
      </c>
      <c r="G1969" s="37">
        <v>0.6265436363636363</v>
      </c>
      <c r="H1969" s="37" t="s">
        <v>1220</v>
      </c>
      <c r="I1969" s="37" t="s">
        <v>2308</v>
      </c>
      <c r="J1969" s="37" t="s">
        <v>2275</v>
      </c>
      <c r="K1969" s="37">
        <v>15</v>
      </c>
    </row>
    <row r="1970" spans="1:11" x14ac:dyDescent="0.25">
      <c r="A1970" s="37" t="s">
        <v>8973</v>
      </c>
      <c r="B1970" s="37">
        <v>54</v>
      </c>
      <c r="C1970" s="37">
        <v>0</v>
      </c>
      <c r="D1970" s="37">
        <v>8</v>
      </c>
      <c r="E1970" s="37">
        <v>1152</v>
      </c>
      <c r="F1970" s="37">
        <v>30</v>
      </c>
      <c r="G1970" s="37">
        <v>1.0195148148148148</v>
      </c>
      <c r="H1970" s="37" t="s">
        <v>1219</v>
      </c>
      <c r="I1970" s="37" t="s">
        <v>2308</v>
      </c>
      <c r="J1970" s="37" t="s">
        <v>2268</v>
      </c>
      <c r="K1970" s="37">
        <v>22</v>
      </c>
    </row>
    <row r="1971" spans="1:11" x14ac:dyDescent="0.25">
      <c r="A1971" s="37" t="s">
        <v>8972</v>
      </c>
      <c r="B1971" s="37">
        <v>54</v>
      </c>
      <c r="C1971" s="37">
        <v>0</v>
      </c>
      <c r="D1971" s="37">
        <v>3</v>
      </c>
      <c r="E1971" s="37">
        <v>544</v>
      </c>
      <c r="F1971" s="37">
        <v>6</v>
      </c>
      <c r="G1971" s="37">
        <v>0.52117777777777785</v>
      </c>
      <c r="H1971" s="37" t="s">
        <v>1257</v>
      </c>
      <c r="I1971" s="37" t="s">
        <v>2308</v>
      </c>
      <c r="J1971" s="37" t="s">
        <v>2275</v>
      </c>
      <c r="K1971" s="37">
        <v>12</v>
      </c>
    </row>
    <row r="1972" spans="1:11" x14ac:dyDescent="0.25">
      <c r="A1972" s="37" t="s">
        <v>8971</v>
      </c>
      <c r="B1972" s="37">
        <v>54</v>
      </c>
      <c r="C1972" s="37">
        <v>0</v>
      </c>
      <c r="D1972" s="37">
        <v>4</v>
      </c>
      <c r="E1972" s="37">
        <v>485</v>
      </c>
      <c r="F1972" s="37">
        <v>12</v>
      </c>
      <c r="G1972" s="37">
        <v>0.50807037037037039</v>
      </c>
      <c r="H1972" s="37" t="s">
        <v>1257</v>
      </c>
      <c r="I1972" s="37" t="s">
        <v>2308</v>
      </c>
      <c r="J1972" s="37" t="s">
        <v>2275</v>
      </c>
      <c r="K1972" s="37">
        <v>11</v>
      </c>
    </row>
    <row r="1973" spans="1:11" x14ac:dyDescent="0.25">
      <c r="A1973" s="37" t="s">
        <v>8970</v>
      </c>
      <c r="B1973" s="37">
        <v>54</v>
      </c>
      <c r="C1973" s="37">
        <v>2</v>
      </c>
      <c r="D1973" s="37">
        <v>19</v>
      </c>
      <c r="E1973" s="37">
        <v>2203</v>
      </c>
      <c r="F1973" s="37">
        <v>28</v>
      </c>
      <c r="G1973" s="37">
        <v>2.2984666666666667</v>
      </c>
      <c r="H1973" s="37" t="s">
        <v>1232</v>
      </c>
      <c r="I1973" s="37" t="s">
        <v>2308</v>
      </c>
      <c r="J1973" s="37" t="s">
        <v>2275</v>
      </c>
      <c r="K1973" s="37">
        <v>25</v>
      </c>
    </row>
    <row r="1974" spans="1:11" x14ac:dyDescent="0.25">
      <c r="A1974" s="37" t="s">
        <v>8969</v>
      </c>
      <c r="B1974" s="37">
        <v>54</v>
      </c>
      <c r="C1974" s="37">
        <v>5</v>
      </c>
      <c r="D1974" s="37">
        <v>12</v>
      </c>
      <c r="E1974" s="37">
        <v>1286</v>
      </c>
      <c r="F1974" s="37">
        <v>32</v>
      </c>
      <c r="G1974" s="37">
        <v>2.1267611111111111</v>
      </c>
      <c r="H1974" s="37" t="s">
        <v>1232</v>
      </c>
      <c r="I1974" s="37" t="s">
        <v>2308</v>
      </c>
      <c r="J1974" s="37" t="s">
        <v>2275</v>
      </c>
      <c r="K1974" s="37">
        <v>17</v>
      </c>
    </row>
    <row r="1975" spans="1:11" x14ac:dyDescent="0.25">
      <c r="A1975" s="37" t="s">
        <v>8968</v>
      </c>
      <c r="B1975" s="37">
        <v>54</v>
      </c>
      <c r="C1975" s="37">
        <v>0</v>
      </c>
      <c r="D1975" s="37">
        <v>7</v>
      </c>
      <c r="E1975" s="37">
        <v>811</v>
      </c>
      <c r="F1975" s="37">
        <v>21</v>
      </c>
      <c r="G1975" s="37">
        <v>0.91603888888888896</v>
      </c>
      <c r="H1975" s="37" t="s">
        <v>1266</v>
      </c>
      <c r="I1975" s="37" t="s">
        <v>2308</v>
      </c>
      <c r="J1975" s="37" t="s">
        <v>2275</v>
      </c>
      <c r="K1975" s="37">
        <v>15</v>
      </c>
    </row>
    <row r="1976" spans="1:11" x14ac:dyDescent="0.25">
      <c r="A1976" s="37" t="s">
        <v>8967</v>
      </c>
      <c r="B1976" s="37">
        <v>54</v>
      </c>
      <c r="C1976" s="37">
        <v>0</v>
      </c>
      <c r="D1976" s="37">
        <v>4</v>
      </c>
      <c r="E1976" s="37">
        <v>923</v>
      </c>
      <c r="F1976" s="37">
        <v>15</v>
      </c>
      <c r="G1976" s="37">
        <v>0.70688888888888879</v>
      </c>
      <c r="H1976" s="37" t="s">
        <v>3682</v>
      </c>
      <c r="I1976" s="37" t="s">
        <v>2308</v>
      </c>
      <c r="J1976" s="37" t="s">
        <v>2268</v>
      </c>
      <c r="K1976" s="37">
        <v>16</v>
      </c>
    </row>
    <row r="1977" spans="1:11" x14ac:dyDescent="0.25">
      <c r="A1977" s="37" t="s">
        <v>8966</v>
      </c>
      <c r="B1977" s="37">
        <v>54</v>
      </c>
      <c r="C1977" s="37">
        <v>0</v>
      </c>
      <c r="D1977" s="37">
        <v>1</v>
      </c>
      <c r="E1977" s="37">
        <v>440</v>
      </c>
      <c r="F1977" s="37">
        <v>12</v>
      </c>
      <c r="G1977" s="37">
        <v>0.41812777777777782</v>
      </c>
      <c r="H1977" s="37" t="s">
        <v>1219</v>
      </c>
      <c r="I1977" s="37" t="s">
        <v>2308</v>
      </c>
      <c r="J1977" s="37" t="s">
        <v>2268</v>
      </c>
      <c r="K1977" s="37">
        <v>11</v>
      </c>
    </row>
    <row r="1978" spans="1:11" x14ac:dyDescent="0.25">
      <c r="A1978" s="37" t="s">
        <v>8965</v>
      </c>
      <c r="B1978" s="37">
        <v>54</v>
      </c>
      <c r="C1978" s="37">
        <v>0</v>
      </c>
      <c r="D1978" s="37">
        <v>2</v>
      </c>
      <c r="E1978" s="37">
        <v>974</v>
      </c>
      <c r="F1978" s="37">
        <v>16</v>
      </c>
      <c r="G1978" s="37">
        <v>0.70246851851851855</v>
      </c>
      <c r="H1978" s="37" t="s">
        <v>1219</v>
      </c>
      <c r="I1978" s="37" t="s">
        <v>2308</v>
      </c>
      <c r="J1978" s="37" t="s">
        <v>2268</v>
      </c>
      <c r="K1978" s="37">
        <v>17</v>
      </c>
    </row>
    <row r="1979" spans="1:11" x14ac:dyDescent="0.25">
      <c r="A1979" s="37" t="s">
        <v>8964</v>
      </c>
      <c r="B1979" s="37">
        <v>54</v>
      </c>
      <c r="C1979" s="37">
        <v>0</v>
      </c>
      <c r="D1979" s="37">
        <v>0</v>
      </c>
      <c r="E1979" s="37">
        <v>653</v>
      </c>
      <c r="F1979" s="37">
        <v>24</v>
      </c>
      <c r="G1979" s="37">
        <v>0.72265555555555561</v>
      </c>
      <c r="H1979" s="37" t="s">
        <v>1222</v>
      </c>
      <c r="I1979" s="37" t="s">
        <v>2321</v>
      </c>
      <c r="J1979" s="37" t="s">
        <v>2268</v>
      </c>
      <c r="K1979" s="37">
        <v>17</v>
      </c>
    </row>
    <row r="1980" spans="1:11" x14ac:dyDescent="0.25">
      <c r="A1980" s="37" t="s">
        <v>8963</v>
      </c>
      <c r="B1980" s="37">
        <v>54</v>
      </c>
      <c r="C1980" s="37">
        <v>0</v>
      </c>
      <c r="D1980" s="37">
        <v>1</v>
      </c>
      <c r="E1980" s="37">
        <v>604</v>
      </c>
      <c r="F1980" s="37">
        <v>18</v>
      </c>
      <c r="G1980" s="37">
        <v>0.46450555555555556</v>
      </c>
      <c r="H1980" s="37" t="s">
        <v>1219</v>
      </c>
      <c r="I1980" s="37" t="s">
        <v>2308</v>
      </c>
      <c r="J1980" s="37" t="s">
        <v>2268</v>
      </c>
      <c r="K1980" s="37">
        <v>13</v>
      </c>
    </row>
    <row r="1981" spans="1:11" x14ac:dyDescent="0.25">
      <c r="A1981" s="37" t="s">
        <v>8962</v>
      </c>
      <c r="B1981" s="37">
        <v>54</v>
      </c>
      <c r="C1981" s="37">
        <v>1</v>
      </c>
      <c r="D1981" s="37">
        <v>7</v>
      </c>
      <c r="E1981" s="37">
        <v>1056</v>
      </c>
      <c r="F1981" s="37">
        <v>22</v>
      </c>
      <c r="G1981" s="37">
        <v>1.1561222222222223</v>
      </c>
      <c r="H1981" s="37" t="s">
        <v>1266</v>
      </c>
      <c r="I1981" s="37" t="s">
        <v>2308</v>
      </c>
      <c r="J1981" s="37" t="s">
        <v>2275</v>
      </c>
      <c r="K1981" s="37">
        <v>16</v>
      </c>
    </row>
    <row r="1982" spans="1:11" x14ac:dyDescent="0.25">
      <c r="A1982" s="37" t="s">
        <v>8961</v>
      </c>
      <c r="B1982" s="37">
        <v>54</v>
      </c>
      <c r="C1982" s="37">
        <v>0</v>
      </c>
      <c r="D1982" s="37">
        <v>4</v>
      </c>
      <c r="E1982" s="37">
        <v>1221</v>
      </c>
      <c r="F1982" s="37">
        <v>41</v>
      </c>
      <c r="G1982" s="37">
        <v>0.96169074074074079</v>
      </c>
      <c r="H1982" s="37" t="s">
        <v>1222</v>
      </c>
      <c r="I1982" s="37" t="s">
        <v>2321</v>
      </c>
      <c r="J1982" s="37" t="s">
        <v>2275</v>
      </c>
      <c r="K1982" s="37">
        <v>22</v>
      </c>
    </row>
    <row r="1983" spans="1:11" x14ac:dyDescent="0.25">
      <c r="A1983" s="37" t="s">
        <v>8960</v>
      </c>
      <c r="B1983" s="37">
        <v>54</v>
      </c>
      <c r="C1983" s="37">
        <v>0</v>
      </c>
      <c r="D1983" s="37">
        <v>10</v>
      </c>
      <c r="E1983" s="37">
        <v>620</v>
      </c>
      <c r="F1983" s="37">
        <v>22</v>
      </c>
      <c r="G1983" s="37">
        <v>1.1324518518518518</v>
      </c>
      <c r="H1983" s="37" t="s">
        <v>1232</v>
      </c>
      <c r="I1983" s="37" t="s">
        <v>2308</v>
      </c>
      <c r="J1983" s="37" t="s">
        <v>2275</v>
      </c>
      <c r="K1983" s="37">
        <v>14</v>
      </c>
    </row>
    <row r="1984" spans="1:11" x14ac:dyDescent="0.25">
      <c r="A1984" s="37" t="s">
        <v>8959</v>
      </c>
      <c r="B1984" s="37">
        <v>54</v>
      </c>
      <c r="C1984" s="37">
        <v>0</v>
      </c>
      <c r="D1984" s="37">
        <v>1</v>
      </c>
      <c r="E1984" s="37">
        <v>528</v>
      </c>
      <c r="F1984" s="37">
        <v>10</v>
      </c>
      <c r="G1984" s="37">
        <v>0.49472962962962969</v>
      </c>
      <c r="H1984" s="37" t="s">
        <v>1222</v>
      </c>
      <c r="I1984" s="37" t="s">
        <v>2308</v>
      </c>
      <c r="J1984" s="37" t="s">
        <v>2268</v>
      </c>
      <c r="K1984" s="37">
        <v>15</v>
      </c>
    </row>
    <row r="1985" spans="1:11" x14ac:dyDescent="0.25">
      <c r="A1985" s="37" t="s">
        <v>8958</v>
      </c>
      <c r="B1985" s="37">
        <v>54</v>
      </c>
      <c r="C1985" s="37">
        <v>0</v>
      </c>
      <c r="D1985" s="37">
        <v>4</v>
      </c>
      <c r="E1985" s="37">
        <v>1012</v>
      </c>
      <c r="F1985" s="37">
        <v>16</v>
      </c>
      <c r="G1985" s="37">
        <v>0.72358148148148149</v>
      </c>
      <c r="H1985" s="37" t="s">
        <v>1240</v>
      </c>
      <c r="I1985" s="37" t="s">
        <v>2308</v>
      </c>
      <c r="J1985" s="37" t="s">
        <v>2268</v>
      </c>
      <c r="K1985" s="37">
        <v>15</v>
      </c>
    </row>
    <row r="1986" spans="1:11" x14ac:dyDescent="0.25">
      <c r="A1986" s="37" t="s">
        <v>8957</v>
      </c>
      <c r="B1986" s="37">
        <v>54</v>
      </c>
      <c r="C1986" s="37">
        <v>1</v>
      </c>
      <c r="D1986" s="37">
        <v>7</v>
      </c>
      <c r="E1986" s="37">
        <v>1301</v>
      </c>
      <c r="F1986" s="37">
        <v>30</v>
      </c>
      <c r="G1986" s="37">
        <v>1.1310574074074073</v>
      </c>
      <c r="H1986" s="37" t="s">
        <v>1231</v>
      </c>
      <c r="I1986" s="37" t="s">
        <v>2382</v>
      </c>
      <c r="J1986" s="37" t="s">
        <v>2275</v>
      </c>
      <c r="K1986" s="37">
        <v>19</v>
      </c>
    </row>
    <row r="1987" spans="1:11" x14ac:dyDescent="0.25">
      <c r="A1987" s="37" t="s">
        <v>8956</v>
      </c>
      <c r="B1987" s="37">
        <v>54</v>
      </c>
      <c r="C1987" s="37">
        <v>1</v>
      </c>
      <c r="D1987" s="37">
        <v>5</v>
      </c>
      <c r="E1987" s="37">
        <v>1660</v>
      </c>
      <c r="F1987" s="37">
        <v>18</v>
      </c>
      <c r="G1987" s="37">
        <v>1.1509185185185187</v>
      </c>
      <c r="H1987" s="37" t="s">
        <v>1219</v>
      </c>
      <c r="I1987" s="37" t="s">
        <v>2316</v>
      </c>
      <c r="J1987" s="37" t="s">
        <v>2275</v>
      </c>
      <c r="K1987" s="37">
        <v>17</v>
      </c>
    </row>
    <row r="1988" spans="1:11" x14ac:dyDescent="0.25">
      <c r="A1988" s="37" t="s">
        <v>8955</v>
      </c>
      <c r="B1988" s="37">
        <v>54</v>
      </c>
      <c r="C1988" s="37">
        <v>0</v>
      </c>
      <c r="D1988" s="37">
        <v>2</v>
      </c>
      <c r="E1988" s="37">
        <v>683</v>
      </c>
      <c r="F1988" s="37">
        <v>16</v>
      </c>
      <c r="G1988" s="37">
        <v>0.64612962962962961</v>
      </c>
      <c r="H1988" s="37" t="s">
        <v>1232</v>
      </c>
      <c r="I1988" s="37" t="s">
        <v>2269</v>
      </c>
      <c r="J1988" s="37" t="s">
        <v>2268</v>
      </c>
      <c r="K1988" s="37">
        <v>15</v>
      </c>
    </row>
    <row r="1989" spans="1:11" x14ac:dyDescent="0.25">
      <c r="A1989" s="37" t="s">
        <v>8954</v>
      </c>
      <c r="B1989" s="37">
        <v>54</v>
      </c>
      <c r="C1989" s="37">
        <v>2</v>
      </c>
      <c r="D1989" s="37">
        <v>14</v>
      </c>
      <c r="E1989" s="37">
        <v>1513</v>
      </c>
      <c r="F1989" s="37">
        <v>27</v>
      </c>
      <c r="G1989" s="37">
        <v>2.1522740740740742</v>
      </c>
      <c r="H1989" s="37" t="s">
        <v>1239</v>
      </c>
      <c r="I1989" s="37" t="s">
        <v>2308</v>
      </c>
      <c r="J1989" s="37" t="s">
        <v>2268</v>
      </c>
      <c r="K1989" s="37">
        <v>19</v>
      </c>
    </row>
    <row r="1990" spans="1:11" x14ac:dyDescent="0.25">
      <c r="A1990" s="37" t="s">
        <v>8953</v>
      </c>
      <c r="B1990" s="37">
        <v>54</v>
      </c>
      <c r="C1990" s="37">
        <v>0</v>
      </c>
      <c r="D1990" s="37">
        <v>1</v>
      </c>
      <c r="E1990" s="37">
        <v>367</v>
      </c>
      <c r="F1990" s="37">
        <v>6</v>
      </c>
      <c r="G1990" s="37">
        <v>0.41297777777777783</v>
      </c>
      <c r="H1990" s="37" t="s">
        <v>1270</v>
      </c>
      <c r="I1990" s="37" t="s">
        <v>2308</v>
      </c>
      <c r="J1990" s="37" t="s">
        <v>2275</v>
      </c>
      <c r="K1990" s="37">
        <v>10</v>
      </c>
    </row>
    <row r="1991" spans="1:11" x14ac:dyDescent="0.25">
      <c r="A1991" s="37" t="s">
        <v>8952</v>
      </c>
      <c r="B1991" s="37">
        <v>53</v>
      </c>
      <c r="C1991" s="37">
        <v>0</v>
      </c>
      <c r="D1991" s="37">
        <v>1</v>
      </c>
      <c r="E1991" s="37">
        <v>811</v>
      </c>
      <c r="F1991" s="37">
        <v>14</v>
      </c>
      <c r="G1991" s="37">
        <v>0.61156603773584917</v>
      </c>
      <c r="H1991" s="37" t="s">
        <v>1219</v>
      </c>
      <c r="I1991" s="37" t="s">
        <v>2308</v>
      </c>
      <c r="J1991" s="37" t="s">
        <v>2275</v>
      </c>
      <c r="K1991" s="37">
        <v>16</v>
      </c>
    </row>
    <row r="1992" spans="1:11" x14ac:dyDescent="0.25">
      <c r="A1992" s="37" t="s">
        <v>8951</v>
      </c>
      <c r="B1992" s="37">
        <v>53</v>
      </c>
      <c r="C1992" s="37">
        <v>0</v>
      </c>
      <c r="D1992" s="37">
        <v>1</v>
      </c>
      <c r="E1992" s="37">
        <v>1070</v>
      </c>
      <c r="F1992" s="37">
        <v>16</v>
      </c>
      <c r="G1992" s="37">
        <v>0.74928679245283025</v>
      </c>
      <c r="H1992" s="37" t="s">
        <v>1219</v>
      </c>
      <c r="I1992" s="37" t="s">
        <v>2308</v>
      </c>
      <c r="J1992" s="37" t="s">
        <v>2268</v>
      </c>
      <c r="K1992" s="37">
        <v>18</v>
      </c>
    </row>
    <row r="1993" spans="1:11" x14ac:dyDescent="0.25">
      <c r="A1993" s="37" t="s">
        <v>8950</v>
      </c>
      <c r="B1993" s="37">
        <v>53</v>
      </c>
      <c r="C1993" s="37">
        <v>2</v>
      </c>
      <c r="D1993" s="37">
        <v>10</v>
      </c>
      <c r="E1993" s="37">
        <v>1393</v>
      </c>
      <c r="F1993" s="37">
        <v>20</v>
      </c>
      <c r="G1993" s="37">
        <v>2.3304981132075473</v>
      </c>
      <c r="H1993" s="37" t="s">
        <v>1232</v>
      </c>
      <c r="I1993" s="37" t="s">
        <v>2308</v>
      </c>
      <c r="J1993" s="37" t="s">
        <v>2275</v>
      </c>
      <c r="K1993" s="37">
        <v>16</v>
      </c>
    </row>
    <row r="1994" spans="1:11" x14ac:dyDescent="0.25">
      <c r="A1994" s="37" t="s">
        <v>8949</v>
      </c>
      <c r="B1994" s="37">
        <v>53</v>
      </c>
      <c r="C1994" s="37">
        <v>0</v>
      </c>
      <c r="D1994" s="37">
        <v>8</v>
      </c>
      <c r="E1994" s="37">
        <v>947</v>
      </c>
      <c r="F1994" s="37">
        <v>17</v>
      </c>
      <c r="G1994" s="37">
        <v>1.1777924528301886</v>
      </c>
      <c r="H1994" s="37" t="s">
        <v>1232</v>
      </c>
      <c r="I1994" s="37" t="s">
        <v>2308</v>
      </c>
      <c r="J1994" s="37" t="s">
        <v>2275</v>
      </c>
      <c r="K1994" s="37">
        <v>18</v>
      </c>
    </row>
    <row r="1995" spans="1:11" x14ac:dyDescent="0.25">
      <c r="A1995" s="37" t="s">
        <v>8948</v>
      </c>
      <c r="B1995" s="37">
        <v>53</v>
      </c>
      <c r="C1995" s="37">
        <v>0</v>
      </c>
      <c r="D1995" s="37">
        <v>4</v>
      </c>
      <c r="E1995" s="37">
        <v>868</v>
      </c>
      <c r="F1995" s="37">
        <v>28</v>
      </c>
      <c r="G1995" s="37">
        <v>0.74597924528301895</v>
      </c>
      <c r="H1995" s="37" t="s">
        <v>1220</v>
      </c>
      <c r="I1995" s="37" t="s">
        <v>2308</v>
      </c>
      <c r="J1995" s="37" t="s">
        <v>2275</v>
      </c>
      <c r="K1995" s="37">
        <v>16</v>
      </c>
    </row>
    <row r="1996" spans="1:11" x14ac:dyDescent="0.25">
      <c r="A1996" s="37" t="s">
        <v>8947</v>
      </c>
      <c r="B1996" s="37">
        <v>53</v>
      </c>
      <c r="C1996" s="37">
        <v>0</v>
      </c>
      <c r="D1996" s="37">
        <v>3</v>
      </c>
      <c r="E1996" s="37">
        <v>714</v>
      </c>
      <c r="F1996" s="37">
        <v>27</v>
      </c>
      <c r="G1996" s="37">
        <v>0.79258301886792459</v>
      </c>
      <c r="H1996" s="37" t="s">
        <v>2456</v>
      </c>
      <c r="I1996" s="37" t="s">
        <v>2308</v>
      </c>
      <c r="J1996" s="37" t="s">
        <v>2275</v>
      </c>
      <c r="K1996" s="37">
        <v>15</v>
      </c>
    </row>
    <row r="1997" spans="1:11" x14ac:dyDescent="0.25">
      <c r="A1997" s="37" t="s">
        <v>8946</v>
      </c>
      <c r="B1997" s="37">
        <v>53</v>
      </c>
      <c r="C1997" s="37">
        <v>0</v>
      </c>
      <c r="D1997" s="37">
        <v>2</v>
      </c>
      <c r="E1997" s="37">
        <v>491</v>
      </c>
      <c r="F1997" s="37">
        <v>14</v>
      </c>
      <c r="G1997" s="37">
        <v>0.50020943396226425</v>
      </c>
      <c r="H1997" s="37" t="s">
        <v>1248</v>
      </c>
      <c r="I1997" s="37" t="s">
        <v>2308</v>
      </c>
      <c r="J1997" s="37" t="s">
        <v>2275</v>
      </c>
      <c r="K1997" s="37">
        <v>12</v>
      </c>
    </row>
    <row r="1998" spans="1:11" x14ac:dyDescent="0.25">
      <c r="A1998" s="37" t="s">
        <v>8945</v>
      </c>
      <c r="B1998" s="37">
        <v>53</v>
      </c>
      <c r="C1998" s="37">
        <v>0</v>
      </c>
      <c r="D1998" s="37">
        <v>0</v>
      </c>
      <c r="E1998" s="37">
        <v>830</v>
      </c>
      <c r="F1998" s="37">
        <v>9</v>
      </c>
      <c r="G1998" s="37">
        <v>0.6266566037735849</v>
      </c>
      <c r="H1998" s="37" t="s">
        <v>1260</v>
      </c>
      <c r="I1998" s="37" t="s">
        <v>2308</v>
      </c>
      <c r="J1998" s="37" t="s">
        <v>2275</v>
      </c>
      <c r="K1998" s="37">
        <v>15</v>
      </c>
    </row>
    <row r="1999" spans="1:11" x14ac:dyDescent="0.25">
      <c r="A1999" s="37" t="s">
        <v>8944</v>
      </c>
      <c r="B1999" s="37">
        <v>53</v>
      </c>
      <c r="C1999" s="37">
        <v>6</v>
      </c>
      <c r="D1999" s="37">
        <v>16</v>
      </c>
      <c r="E1999" s="37">
        <v>3303</v>
      </c>
      <c r="F1999" s="37">
        <v>46</v>
      </c>
      <c r="G1999" s="37">
        <v>1.9148849056603774</v>
      </c>
      <c r="H1999" s="37" t="s">
        <v>1235</v>
      </c>
      <c r="I1999" s="37" t="s">
        <v>2310</v>
      </c>
      <c r="J1999" s="37" t="s">
        <v>2275</v>
      </c>
      <c r="K1999" s="37">
        <v>23</v>
      </c>
    </row>
    <row r="2000" spans="1:11" x14ac:dyDescent="0.25">
      <c r="A2000" s="37" t="s">
        <v>8943</v>
      </c>
      <c r="B2000" s="37">
        <v>53</v>
      </c>
      <c r="C2000" s="37">
        <v>1</v>
      </c>
      <c r="D2000" s="37">
        <v>2</v>
      </c>
      <c r="E2000" s="37">
        <v>736</v>
      </c>
      <c r="F2000" s="37">
        <v>15</v>
      </c>
      <c r="G2000" s="37">
        <v>0.6992094339622642</v>
      </c>
      <c r="H2000" s="37" t="s">
        <v>1219</v>
      </c>
      <c r="I2000" s="37" t="s">
        <v>2269</v>
      </c>
      <c r="J2000" s="37" t="s">
        <v>2275</v>
      </c>
      <c r="K2000" s="37">
        <v>15</v>
      </c>
    </row>
    <row r="2001" spans="1:11" x14ac:dyDescent="0.25">
      <c r="A2001" s="37" t="s">
        <v>8942</v>
      </c>
      <c r="B2001" s="37">
        <v>53</v>
      </c>
      <c r="C2001" s="37">
        <v>1</v>
      </c>
      <c r="D2001" s="37">
        <v>1</v>
      </c>
      <c r="E2001" s="37">
        <v>1031</v>
      </c>
      <c r="F2001" s="37">
        <v>18</v>
      </c>
      <c r="G2001" s="37">
        <v>0.6107867924528303</v>
      </c>
      <c r="H2001" s="37" t="s">
        <v>1219</v>
      </c>
      <c r="I2001" s="37" t="s">
        <v>2547</v>
      </c>
      <c r="J2001" s="37" t="s">
        <v>2275</v>
      </c>
      <c r="K2001" s="37">
        <v>17</v>
      </c>
    </row>
    <row r="2002" spans="1:11" x14ac:dyDescent="0.25">
      <c r="A2002" s="37" t="s">
        <v>8941</v>
      </c>
      <c r="B2002" s="37">
        <v>53</v>
      </c>
      <c r="C2002" s="37">
        <v>0</v>
      </c>
      <c r="D2002" s="37">
        <v>2</v>
      </c>
      <c r="E2002" s="37">
        <v>602</v>
      </c>
      <c r="F2002" s="37">
        <v>11</v>
      </c>
      <c r="G2002" s="37">
        <v>0.45722452830188681</v>
      </c>
      <c r="H2002" s="37" t="s">
        <v>1218</v>
      </c>
      <c r="I2002" s="37" t="s">
        <v>2269</v>
      </c>
      <c r="J2002" s="37" t="s">
        <v>2268</v>
      </c>
      <c r="K2002" s="37">
        <v>13</v>
      </c>
    </row>
    <row r="2003" spans="1:11" x14ac:dyDescent="0.25">
      <c r="A2003" s="37" t="s">
        <v>8940</v>
      </c>
      <c r="B2003" s="37">
        <v>53</v>
      </c>
      <c r="C2003" s="37">
        <v>1</v>
      </c>
      <c r="D2003" s="37">
        <v>4</v>
      </c>
      <c r="E2003" s="37">
        <v>2151</v>
      </c>
      <c r="F2003" s="37">
        <v>17</v>
      </c>
      <c r="G2003" s="37">
        <v>1.2841981132075471</v>
      </c>
      <c r="H2003" s="37" t="s">
        <v>1222</v>
      </c>
      <c r="I2003" s="37" t="s">
        <v>2321</v>
      </c>
      <c r="J2003" s="37" t="s">
        <v>2268</v>
      </c>
      <c r="K2003" s="37">
        <v>23</v>
      </c>
    </row>
    <row r="2004" spans="1:11" x14ac:dyDescent="0.25">
      <c r="A2004" s="37" t="s">
        <v>8939</v>
      </c>
      <c r="B2004" s="37">
        <v>53</v>
      </c>
      <c r="C2004" s="37">
        <v>0</v>
      </c>
      <c r="D2004" s="37">
        <v>2</v>
      </c>
      <c r="E2004" s="37">
        <v>1049</v>
      </c>
      <c r="F2004" s="37">
        <v>23</v>
      </c>
      <c r="G2004" s="37">
        <v>0.81339811320754718</v>
      </c>
      <c r="H2004" s="37" t="s">
        <v>2276</v>
      </c>
      <c r="I2004" s="37" t="s">
        <v>2308</v>
      </c>
      <c r="J2004" s="37" t="s">
        <v>2275</v>
      </c>
      <c r="K2004" s="37">
        <v>16</v>
      </c>
    </row>
    <row r="2005" spans="1:11" x14ac:dyDescent="0.25">
      <c r="A2005" s="37" t="s">
        <v>8938</v>
      </c>
      <c r="B2005" s="37">
        <v>53</v>
      </c>
      <c r="C2005" s="37">
        <v>2</v>
      </c>
      <c r="D2005" s="37">
        <v>5</v>
      </c>
      <c r="E2005" s="37">
        <v>3128</v>
      </c>
      <c r="F2005" s="37">
        <v>28</v>
      </c>
      <c r="G2005" s="37">
        <v>2.9618283018867926</v>
      </c>
      <c r="H2005" s="37" t="s">
        <v>1219</v>
      </c>
      <c r="I2005" s="37" t="s">
        <v>2321</v>
      </c>
      <c r="J2005" s="37" t="s">
        <v>2268</v>
      </c>
      <c r="K2005" s="37">
        <v>16</v>
      </c>
    </row>
    <row r="2006" spans="1:11" x14ac:dyDescent="0.25">
      <c r="A2006" s="37" t="s">
        <v>8937</v>
      </c>
      <c r="B2006" s="37">
        <v>53</v>
      </c>
      <c r="C2006" s="37">
        <v>1</v>
      </c>
      <c r="D2006" s="37">
        <v>5</v>
      </c>
      <c r="E2006" s="37">
        <v>1085</v>
      </c>
      <c r="F2006" s="37">
        <v>14</v>
      </c>
      <c r="G2006" s="37">
        <v>0.81516415094339634</v>
      </c>
      <c r="H2006" s="37" t="s">
        <v>1219</v>
      </c>
      <c r="I2006" s="37" t="s">
        <v>2308</v>
      </c>
      <c r="J2006" s="37" t="s">
        <v>2268</v>
      </c>
      <c r="K2006" s="37">
        <v>14</v>
      </c>
    </row>
    <row r="2007" spans="1:11" x14ac:dyDescent="0.25">
      <c r="A2007" s="37" t="s">
        <v>8936</v>
      </c>
      <c r="B2007" s="37">
        <v>53</v>
      </c>
      <c r="C2007" s="37">
        <v>0</v>
      </c>
      <c r="D2007" s="37">
        <v>2</v>
      </c>
      <c r="E2007" s="37">
        <v>687</v>
      </c>
      <c r="F2007" s="37">
        <v>15</v>
      </c>
      <c r="G2007" s="37">
        <v>0.82488113207547176</v>
      </c>
      <c r="H2007" s="37" t="s">
        <v>1250</v>
      </c>
      <c r="I2007" s="37" t="s">
        <v>2308</v>
      </c>
      <c r="J2007" s="37" t="s">
        <v>2268</v>
      </c>
      <c r="K2007" s="37">
        <v>14</v>
      </c>
    </row>
    <row r="2008" spans="1:11" x14ac:dyDescent="0.25">
      <c r="A2008" s="37" t="s">
        <v>8935</v>
      </c>
      <c r="B2008" s="37">
        <v>53</v>
      </c>
      <c r="C2008" s="37">
        <v>0</v>
      </c>
      <c r="D2008" s="37">
        <v>6</v>
      </c>
      <c r="E2008" s="37">
        <v>1151</v>
      </c>
      <c r="F2008" s="37">
        <v>16</v>
      </c>
      <c r="G2008" s="37">
        <v>1.0562207547169811</v>
      </c>
      <c r="H2008" s="37" t="s">
        <v>1218</v>
      </c>
      <c r="I2008" s="37" t="s">
        <v>2308</v>
      </c>
      <c r="J2008" s="37" t="s">
        <v>2275</v>
      </c>
      <c r="K2008" s="37">
        <v>19</v>
      </c>
    </row>
    <row r="2009" spans="1:11" x14ac:dyDescent="0.25">
      <c r="A2009" s="37" t="s">
        <v>8934</v>
      </c>
      <c r="B2009" s="37">
        <v>53</v>
      </c>
      <c r="C2009" s="37">
        <v>0</v>
      </c>
      <c r="D2009" s="37">
        <v>3</v>
      </c>
      <c r="E2009" s="37">
        <v>756</v>
      </c>
      <c r="F2009" s="37">
        <v>17</v>
      </c>
      <c r="G2009" s="37">
        <v>0.79850754716981132</v>
      </c>
      <c r="H2009" s="37" t="s">
        <v>3592</v>
      </c>
      <c r="I2009" s="37" t="s">
        <v>2308</v>
      </c>
      <c r="J2009" s="37" t="s">
        <v>2275</v>
      </c>
      <c r="K2009" s="37">
        <v>15</v>
      </c>
    </row>
    <row r="2010" spans="1:11" x14ac:dyDescent="0.25">
      <c r="A2010" s="37" t="s">
        <v>8933</v>
      </c>
      <c r="B2010" s="37">
        <v>53</v>
      </c>
      <c r="C2010" s="37">
        <v>1</v>
      </c>
      <c r="D2010" s="37">
        <v>3</v>
      </c>
      <c r="E2010" s="37">
        <v>1075</v>
      </c>
      <c r="F2010" s="37">
        <v>17</v>
      </c>
      <c r="G2010" s="37">
        <v>0.86397924528301884</v>
      </c>
      <c r="H2010" s="37" t="s">
        <v>1220</v>
      </c>
      <c r="I2010" s="37" t="s">
        <v>2308</v>
      </c>
      <c r="J2010" s="37" t="s">
        <v>2275</v>
      </c>
      <c r="K2010" s="37">
        <v>14</v>
      </c>
    </row>
    <row r="2011" spans="1:11" x14ac:dyDescent="0.25">
      <c r="A2011" s="37" t="s">
        <v>8932</v>
      </c>
      <c r="B2011" s="37">
        <v>53</v>
      </c>
      <c r="C2011" s="37">
        <v>0</v>
      </c>
      <c r="D2011" s="37">
        <v>0</v>
      </c>
      <c r="E2011" s="37">
        <v>357</v>
      </c>
      <c r="F2011" s="37">
        <v>9</v>
      </c>
      <c r="G2011" s="37">
        <v>0.25427735849056604</v>
      </c>
      <c r="H2011" s="37" t="s">
        <v>1251</v>
      </c>
      <c r="I2011" s="37" t="s">
        <v>2308</v>
      </c>
      <c r="J2011" s="37" t="s">
        <v>2275</v>
      </c>
      <c r="K2011" s="37">
        <v>11</v>
      </c>
    </row>
    <row r="2012" spans="1:11" x14ac:dyDescent="0.25">
      <c r="A2012" s="37" t="s">
        <v>8931</v>
      </c>
      <c r="B2012" s="37">
        <v>52</v>
      </c>
      <c r="C2012" s="37">
        <v>0</v>
      </c>
      <c r="D2012" s="37">
        <v>2</v>
      </c>
      <c r="E2012" s="37">
        <v>814</v>
      </c>
      <c r="F2012" s="37">
        <v>22</v>
      </c>
      <c r="G2012" s="37">
        <v>0.69883846153846163</v>
      </c>
      <c r="H2012" s="37" t="s">
        <v>1248</v>
      </c>
      <c r="I2012" s="37" t="s">
        <v>2308</v>
      </c>
      <c r="J2012" s="37" t="s">
        <v>2275</v>
      </c>
      <c r="K2012" s="37">
        <v>16</v>
      </c>
    </row>
    <row r="2013" spans="1:11" x14ac:dyDescent="0.25">
      <c r="A2013" s="37" t="s">
        <v>8930</v>
      </c>
      <c r="B2013" s="37">
        <v>52</v>
      </c>
      <c r="C2013" s="37">
        <v>0</v>
      </c>
      <c r="D2013" s="37">
        <v>1</v>
      </c>
      <c r="E2013" s="37">
        <v>508</v>
      </c>
      <c r="F2013" s="37">
        <v>13</v>
      </c>
      <c r="G2013" s="37">
        <v>0.52780384615384623</v>
      </c>
      <c r="H2013" s="37" t="s">
        <v>1257</v>
      </c>
      <c r="I2013" s="37" t="s">
        <v>2308</v>
      </c>
      <c r="J2013" s="37" t="s">
        <v>2275</v>
      </c>
      <c r="K2013" s="37">
        <v>12</v>
      </c>
    </row>
    <row r="2014" spans="1:11" x14ac:dyDescent="0.25">
      <c r="A2014" s="37" t="s">
        <v>8929</v>
      </c>
      <c r="B2014" s="37">
        <v>52</v>
      </c>
      <c r="C2014" s="37">
        <v>2</v>
      </c>
      <c r="D2014" s="37">
        <v>6</v>
      </c>
      <c r="E2014" s="37">
        <v>1330</v>
      </c>
      <c r="F2014" s="37">
        <v>14</v>
      </c>
      <c r="G2014" s="37">
        <v>1.3716980769230771</v>
      </c>
      <c r="H2014" s="37" t="s">
        <v>1229</v>
      </c>
      <c r="I2014" s="37" t="s">
        <v>2308</v>
      </c>
      <c r="J2014" s="37" t="s">
        <v>2275</v>
      </c>
      <c r="K2014" s="37">
        <v>17</v>
      </c>
    </row>
    <row r="2015" spans="1:11" x14ac:dyDescent="0.25">
      <c r="A2015" s="37" t="s">
        <v>8928</v>
      </c>
      <c r="B2015" s="37">
        <v>52</v>
      </c>
      <c r="C2015" s="37">
        <v>0</v>
      </c>
      <c r="D2015" s="37">
        <v>3</v>
      </c>
      <c r="E2015" s="37">
        <v>912</v>
      </c>
      <c r="F2015" s="37">
        <v>19</v>
      </c>
      <c r="G2015" s="37">
        <v>0.7760076923076924</v>
      </c>
      <c r="H2015" s="37" t="s">
        <v>1263</v>
      </c>
      <c r="I2015" s="37" t="s">
        <v>2308</v>
      </c>
      <c r="J2015" s="37" t="s">
        <v>2275</v>
      </c>
      <c r="K2015" s="37">
        <v>17</v>
      </c>
    </row>
    <row r="2016" spans="1:11" x14ac:dyDescent="0.25">
      <c r="A2016" s="37" t="s">
        <v>8927</v>
      </c>
      <c r="B2016" s="37">
        <v>52</v>
      </c>
      <c r="C2016" s="37">
        <v>0</v>
      </c>
      <c r="D2016" s="37">
        <v>8</v>
      </c>
      <c r="E2016" s="37">
        <v>1112</v>
      </c>
      <c r="F2016" s="37">
        <v>16</v>
      </c>
      <c r="G2016" s="37">
        <v>1.2438307692307693</v>
      </c>
      <c r="H2016" s="37" t="s">
        <v>2299</v>
      </c>
      <c r="I2016" s="37" t="s">
        <v>2308</v>
      </c>
      <c r="J2016" s="37" t="s">
        <v>2275</v>
      </c>
      <c r="K2016" s="37">
        <v>19</v>
      </c>
    </row>
    <row r="2017" spans="1:11" x14ac:dyDescent="0.25">
      <c r="A2017" s="37" t="s">
        <v>8926</v>
      </c>
      <c r="B2017" s="37">
        <v>52</v>
      </c>
      <c r="C2017" s="37">
        <v>0</v>
      </c>
      <c r="D2017" s="37">
        <v>6</v>
      </c>
      <c r="E2017" s="37">
        <v>1214</v>
      </c>
      <c r="F2017" s="37">
        <v>25</v>
      </c>
      <c r="G2017" s="37">
        <v>1.0697038461538462</v>
      </c>
      <c r="H2017" s="37" t="s">
        <v>1231</v>
      </c>
      <c r="I2017" s="37" t="s">
        <v>2308</v>
      </c>
      <c r="J2017" s="37" t="s">
        <v>2275</v>
      </c>
      <c r="K2017" s="37">
        <v>20</v>
      </c>
    </row>
    <row r="2018" spans="1:11" x14ac:dyDescent="0.25">
      <c r="A2018" s="37" t="s">
        <v>8925</v>
      </c>
      <c r="B2018" s="37">
        <v>52</v>
      </c>
      <c r="C2018" s="37">
        <v>0</v>
      </c>
      <c r="D2018" s="37">
        <v>0</v>
      </c>
      <c r="E2018" s="37">
        <v>654</v>
      </c>
      <c r="F2018" s="37">
        <v>14</v>
      </c>
      <c r="G2018" s="37">
        <v>0.4904730769230769</v>
      </c>
      <c r="H2018" s="37" t="s">
        <v>3682</v>
      </c>
      <c r="I2018" s="37" t="s">
        <v>2308</v>
      </c>
      <c r="J2018" s="37" t="s">
        <v>2268</v>
      </c>
      <c r="K2018" s="37">
        <v>15</v>
      </c>
    </row>
    <row r="2019" spans="1:11" x14ac:dyDescent="0.25">
      <c r="A2019" s="37" t="s">
        <v>8924</v>
      </c>
      <c r="B2019" s="37">
        <v>52</v>
      </c>
      <c r="C2019" s="37">
        <v>0</v>
      </c>
      <c r="D2019" s="37">
        <v>3</v>
      </c>
      <c r="E2019" s="37">
        <v>932</v>
      </c>
      <c r="F2019" s="37">
        <v>17</v>
      </c>
      <c r="G2019" s="37">
        <v>0.65845961538461539</v>
      </c>
      <c r="H2019" s="37" t="s">
        <v>1219</v>
      </c>
      <c r="I2019" s="37" t="s">
        <v>2308</v>
      </c>
      <c r="J2019" s="37" t="s">
        <v>2275</v>
      </c>
      <c r="K2019" s="37">
        <v>16</v>
      </c>
    </row>
    <row r="2020" spans="1:11" x14ac:dyDescent="0.25">
      <c r="A2020" s="37" t="s">
        <v>8923</v>
      </c>
      <c r="B2020" s="37">
        <v>52</v>
      </c>
      <c r="C2020" s="37">
        <v>1</v>
      </c>
      <c r="D2020" s="37">
        <v>9</v>
      </c>
      <c r="E2020" s="37">
        <v>920</v>
      </c>
      <c r="F2020" s="37">
        <v>16</v>
      </c>
      <c r="G2020" s="37">
        <v>1.4914519230769232</v>
      </c>
      <c r="H2020" s="37" t="s">
        <v>2631</v>
      </c>
      <c r="I2020" s="37" t="s">
        <v>2308</v>
      </c>
      <c r="J2020" s="37" t="s">
        <v>2275</v>
      </c>
      <c r="K2020" s="37">
        <v>17</v>
      </c>
    </row>
    <row r="2021" spans="1:11" x14ac:dyDescent="0.25">
      <c r="A2021" s="37" t="s">
        <v>8922</v>
      </c>
      <c r="B2021" s="37">
        <v>52</v>
      </c>
      <c r="C2021" s="37">
        <v>0</v>
      </c>
      <c r="D2021" s="37">
        <v>0</v>
      </c>
      <c r="E2021" s="37">
        <v>731</v>
      </c>
      <c r="F2021" s="37">
        <v>14</v>
      </c>
      <c r="G2021" s="37">
        <v>0.52640961538461539</v>
      </c>
      <c r="H2021" s="37" t="s">
        <v>1219</v>
      </c>
      <c r="I2021" s="37" t="s">
        <v>2308</v>
      </c>
      <c r="J2021" s="37" t="s">
        <v>2268</v>
      </c>
      <c r="K2021" s="37">
        <v>17</v>
      </c>
    </row>
    <row r="2022" spans="1:11" x14ac:dyDescent="0.25">
      <c r="A2022" s="37" t="s">
        <v>8921</v>
      </c>
      <c r="B2022" s="37">
        <v>52</v>
      </c>
      <c r="C2022" s="37">
        <v>2</v>
      </c>
      <c r="D2022" s="37">
        <v>8</v>
      </c>
      <c r="E2022" s="37">
        <v>821</v>
      </c>
      <c r="F2022" s="37">
        <v>30</v>
      </c>
      <c r="G2022" s="37">
        <v>1.785251923076923</v>
      </c>
      <c r="H2022" s="37" t="s">
        <v>1232</v>
      </c>
      <c r="I2022" s="37" t="s">
        <v>2308</v>
      </c>
      <c r="J2022" s="37" t="s">
        <v>2268</v>
      </c>
      <c r="K2022" s="37">
        <v>16</v>
      </c>
    </row>
    <row r="2023" spans="1:11" x14ac:dyDescent="0.25">
      <c r="A2023" s="37" t="s">
        <v>8920</v>
      </c>
      <c r="B2023" s="37">
        <v>52</v>
      </c>
      <c r="C2023" s="37">
        <v>0</v>
      </c>
      <c r="D2023" s="37">
        <v>1</v>
      </c>
      <c r="E2023" s="37">
        <v>617</v>
      </c>
      <c r="F2023" s="37">
        <v>18</v>
      </c>
      <c r="G2023" s="37">
        <v>0.44414999999999999</v>
      </c>
      <c r="H2023" s="37" t="s">
        <v>1257</v>
      </c>
      <c r="I2023" s="37" t="s">
        <v>2321</v>
      </c>
      <c r="J2023" s="37" t="s">
        <v>2268</v>
      </c>
      <c r="K2023" s="37">
        <v>14</v>
      </c>
    </row>
    <row r="2024" spans="1:11" x14ac:dyDescent="0.25">
      <c r="A2024" s="37" t="s">
        <v>8919</v>
      </c>
      <c r="B2024" s="37">
        <v>52</v>
      </c>
      <c r="C2024" s="37">
        <v>0</v>
      </c>
      <c r="D2024" s="37">
        <v>5</v>
      </c>
      <c r="E2024" s="37">
        <v>1062</v>
      </c>
      <c r="F2024" s="37">
        <v>15</v>
      </c>
      <c r="G2024" s="37">
        <v>0.83565961538461542</v>
      </c>
      <c r="H2024" s="37" t="s">
        <v>1219</v>
      </c>
      <c r="I2024" s="37" t="s">
        <v>2308</v>
      </c>
      <c r="J2024" s="37" t="s">
        <v>2268</v>
      </c>
      <c r="K2024" s="37">
        <v>16</v>
      </c>
    </row>
    <row r="2025" spans="1:11" x14ac:dyDescent="0.25">
      <c r="A2025" s="37" t="s">
        <v>8918</v>
      </c>
      <c r="B2025" s="37">
        <v>52</v>
      </c>
      <c r="C2025" s="37">
        <v>0</v>
      </c>
      <c r="D2025" s="37">
        <v>1</v>
      </c>
      <c r="E2025" s="37">
        <v>742</v>
      </c>
      <c r="F2025" s="37">
        <v>21</v>
      </c>
      <c r="G2025" s="37">
        <v>0.5794576923076924</v>
      </c>
      <c r="H2025" s="37" t="s">
        <v>1218</v>
      </c>
      <c r="I2025" s="37" t="s">
        <v>2269</v>
      </c>
      <c r="J2025" s="37" t="s">
        <v>2275</v>
      </c>
      <c r="K2025" s="37">
        <v>18</v>
      </c>
    </row>
    <row r="2026" spans="1:11" x14ac:dyDescent="0.25">
      <c r="A2026" s="37" t="s">
        <v>8917</v>
      </c>
      <c r="B2026" s="37">
        <v>52</v>
      </c>
      <c r="C2026" s="37">
        <v>0</v>
      </c>
      <c r="D2026" s="37">
        <v>6</v>
      </c>
      <c r="E2026" s="37">
        <v>929</v>
      </c>
      <c r="F2026" s="37">
        <v>18</v>
      </c>
      <c r="G2026" s="37">
        <v>1.1038288461538461</v>
      </c>
      <c r="H2026" s="37" t="s">
        <v>1240</v>
      </c>
      <c r="I2026" s="37" t="s">
        <v>2308</v>
      </c>
      <c r="J2026" s="37" t="s">
        <v>2275</v>
      </c>
      <c r="K2026" s="37">
        <v>19</v>
      </c>
    </row>
    <row r="2027" spans="1:11" x14ac:dyDescent="0.25">
      <c r="A2027" s="37" t="s">
        <v>8916</v>
      </c>
      <c r="B2027" s="37">
        <v>52</v>
      </c>
      <c r="C2027" s="37">
        <v>2</v>
      </c>
      <c r="D2027" s="37">
        <v>7</v>
      </c>
      <c r="E2027" s="37">
        <v>1353</v>
      </c>
      <c r="F2027" s="37">
        <v>23</v>
      </c>
      <c r="G2027" s="37">
        <v>1.2260288461538462</v>
      </c>
      <c r="H2027" s="37" t="s">
        <v>1220</v>
      </c>
      <c r="I2027" s="37" t="s">
        <v>2308</v>
      </c>
      <c r="J2027" s="37" t="s">
        <v>2268</v>
      </c>
      <c r="K2027" s="37">
        <v>17</v>
      </c>
    </row>
    <row r="2028" spans="1:11" x14ac:dyDescent="0.25">
      <c r="A2028" s="37" t="s">
        <v>8915</v>
      </c>
      <c r="B2028" s="37">
        <v>52</v>
      </c>
      <c r="C2028" s="37">
        <v>0</v>
      </c>
      <c r="D2028" s="37">
        <v>2</v>
      </c>
      <c r="E2028" s="37">
        <v>722</v>
      </c>
      <c r="F2028" s="37">
        <v>22</v>
      </c>
      <c r="G2028" s="37">
        <v>0.71132307692307684</v>
      </c>
      <c r="H2028" s="37" t="s">
        <v>1219</v>
      </c>
      <c r="I2028" s="37" t="s">
        <v>2269</v>
      </c>
      <c r="J2028" s="37" t="s">
        <v>2275</v>
      </c>
      <c r="K2028" s="37">
        <v>15</v>
      </c>
    </row>
    <row r="2029" spans="1:11" x14ac:dyDescent="0.25">
      <c r="A2029" s="37" t="s">
        <v>8914</v>
      </c>
      <c r="B2029" s="37">
        <v>51</v>
      </c>
      <c r="C2029" s="37">
        <v>1</v>
      </c>
      <c r="D2029" s="37">
        <v>1</v>
      </c>
      <c r="E2029" s="37">
        <v>910</v>
      </c>
      <c r="F2029" s="37">
        <v>9</v>
      </c>
      <c r="G2029" s="37">
        <v>0.6363862745098039</v>
      </c>
      <c r="H2029" s="37" t="s">
        <v>1219</v>
      </c>
      <c r="I2029" s="37" t="s">
        <v>2308</v>
      </c>
      <c r="J2029" s="37" t="s">
        <v>2268</v>
      </c>
      <c r="K2029" s="37">
        <v>15</v>
      </c>
    </row>
    <row r="2030" spans="1:11" x14ac:dyDescent="0.25">
      <c r="A2030" s="37" t="s">
        <v>8913</v>
      </c>
      <c r="B2030" s="37">
        <v>51</v>
      </c>
      <c r="C2030" s="37">
        <v>1</v>
      </c>
      <c r="D2030" s="37">
        <v>5</v>
      </c>
      <c r="E2030" s="37">
        <v>1290</v>
      </c>
      <c r="F2030" s="37">
        <v>27</v>
      </c>
      <c r="G2030" s="37">
        <v>1.0605725490196078</v>
      </c>
      <c r="H2030" s="37" t="s">
        <v>1219</v>
      </c>
      <c r="I2030" s="37" t="s">
        <v>2308</v>
      </c>
      <c r="J2030" s="37" t="s">
        <v>2275</v>
      </c>
      <c r="K2030" s="37">
        <v>21</v>
      </c>
    </row>
    <row r="2031" spans="1:11" x14ac:dyDescent="0.25">
      <c r="A2031" s="37" t="s">
        <v>8912</v>
      </c>
      <c r="B2031" s="37">
        <v>51</v>
      </c>
      <c r="C2031" s="37">
        <v>1</v>
      </c>
      <c r="D2031" s="37">
        <v>6</v>
      </c>
      <c r="E2031" s="37">
        <v>2942</v>
      </c>
      <c r="F2031" s="37">
        <v>30</v>
      </c>
      <c r="G2031" s="37">
        <v>1.9945254901960783</v>
      </c>
      <c r="H2031" s="37" t="s">
        <v>1219</v>
      </c>
      <c r="I2031" s="37" t="s">
        <v>2308</v>
      </c>
      <c r="J2031" s="37" t="s">
        <v>2275</v>
      </c>
      <c r="K2031" s="37">
        <v>19</v>
      </c>
    </row>
    <row r="2032" spans="1:11" x14ac:dyDescent="0.25">
      <c r="A2032" s="37" t="s">
        <v>8911</v>
      </c>
      <c r="B2032" s="37">
        <v>51</v>
      </c>
      <c r="C2032" s="37">
        <v>0</v>
      </c>
      <c r="D2032" s="37">
        <v>1</v>
      </c>
      <c r="E2032" s="37">
        <v>609</v>
      </c>
      <c r="F2032" s="37">
        <v>15</v>
      </c>
      <c r="G2032" s="37">
        <v>0.52942745098039223</v>
      </c>
      <c r="H2032" s="37" t="s">
        <v>1257</v>
      </c>
      <c r="I2032" s="37" t="s">
        <v>2308</v>
      </c>
      <c r="J2032" s="37" t="s">
        <v>2275</v>
      </c>
      <c r="K2032" s="37">
        <v>16</v>
      </c>
    </row>
    <row r="2033" spans="1:11" x14ac:dyDescent="0.25">
      <c r="A2033" s="37" t="s">
        <v>8910</v>
      </c>
      <c r="B2033" s="37">
        <v>51</v>
      </c>
      <c r="C2033" s="37">
        <v>0</v>
      </c>
      <c r="D2033" s="37">
        <v>13</v>
      </c>
      <c r="E2033" s="37">
        <v>1393</v>
      </c>
      <c r="F2033" s="37">
        <v>34</v>
      </c>
      <c r="G2033" s="37">
        <v>1.5643529411764705</v>
      </c>
      <c r="H2033" s="37" t="s">
        <v>1232</v>
      </c>
      <c r="I2033" s="37" t="s">
        <v>2308</v>
      </c>
      <c r="J2033" s="37" t="s">
        <v>2268</v>
      </c>
      <c r="K2033" s="37">
        <v>19</v>
      </c>
    </row>
    <row r="2034" spans="1:11" x14ac:dyDescent="0.25">
      <c r="A2034" s="37" t="s">
        <v>8909</v>
      </c>
      <c r="B2034" s="37">
        <v>51</v>
      </c>
      <c r="C2034" s="37">
        <v>3</v>
      </c>
      <c r="D2034" s="37">
        <v>16</v>
      </c>
      <c r="E2034" s="37">
        <v>1853</v>
      </c>
      <c r="F2034" s="37">
        <v>22</v>
      </c>
      <c r="G2034" s="37">
        <v>2.4268274509803924</v>
      </c>
      <c r="H2034" s="37" t="s">
        <v>1264</v>
      </c>
      <c r="I2034" s="37" t="s">
        <v>2308</v>
      </c>
      <c r="J2034" s="37" t="s">
        <v>2275</v>
      </c>
      <c r="K2034" s="37">
        <v>26</v>
      </c>
    </row>
    <row r="2035" spans="1:11" x14ac:dyDescent="0.25">
      <c r="A2035" s="37" t="s">
        <v>8908</v>
      </c>
      <c r="B2035" s="37">
        <v>51</v>
      </c>
      <c r="C2035" s="37">
        <v>0</v>
      </c>
      <c r="D2035" s="37">
        <v>6</v>
      </c>
      <c r="E2035" s="37">
        <v>939</v>
      </c>
      <c r="F2035" s="37">
        <v>14</v>
      </c>
      <c r="G2035" s="37">
        <v>0.92789411764705887</v>
      </c>
      <c r="H2035" s="37" t="s">
        <v>1240</v>
      </c>
      <c r="I2035" s="37" t="s">
        <v>2308</v>
      </c>
      <c r="J2035" s="37" t="s">
        <v>2275</v>
      </c>
      <c r="K2035" s="37">
        <v>17</v>
      </c>
    </row>
    <row r="2036" spans="1:11" x14ac:dyDescent="0.25">
      <c r="A2036" s="37" t="s">
        <v>8907</v>
      </c>
      <c r="B2036" s="37">
        <v>51</v>
      </c>
      <c r="C2036" s="37">
        <v>1</v>
      </c>
      <c r="D2036" s="37">
        <v>2</v>
      </c>
      <c r="E2036" s="37">
        <v>640</v>
      </c>
      <c r="F2036" s="37">
        <v>27</v>
      </c>
      <c r="G2036" s="37">
        <v>0.74771568627450979</v>
      </c>
      <c r="H2036" s="37" t="s">
        <v>1219</v>
      </c>
      <c r="I2036" s="37" t="s">
        <v>2308</v>
      </c>
      <c r="J2036" s="37" t="s">
        <v>2275</v>
      </c>
      <c r="K2036" s="37">
        <v>12</v>
      </c>
    </row>
    <row r="2037" spans="1:11" x14ac:dyDescent="0.25">
      <c r="A2037" s="37" t="s">
        <v>8906</v>
      </c>
      <c r="B2037" s="37">
        <v>51</v>
      </c>
      <c r="C2037" s="37">
        <v>0</v>
      </c>
      <c r="D2037" s="37">
        <v>2</v>
      </c>
      <c r="E2037" s="37">
        <v>689</v>
      </c>
      <c r="F2037" s="37">
        <v>20</v>
      </c>
      <c r="G2037" s="37">
        <v>0.63263921568627457</v>
      </c>
      <c r="H2037" s="37" t="s">
        <v>1219</v>
      </c>
      <c r="I2037" s="37" t="s">
        <v>3729</v>
      </c>
      <c r="J2037" s="37" t="s">
        <v>2275</v>
      </c>
      <c r="K2037" s="37">
        <v>15</v>
      </c>
    </row>
    <row r="2038" spans="1:11" x14ac:dyDescent="0.25">
      <c r="A2038" s="37" t="s">
        <v>8905</v>
      </c>
      <c r="B2038" s="37">
        <v>51</v>
      </c>
      <c r="C2038" s="37">
        <v>1</v>
      </c>
      <c r="D2038" s="37">
        <v>1</v>
      </c>
      <c r="E2038" s="37">
        <v>910</v>
      </c>
      <c r="F2038" s="37">
        <v>9</v>
      </c>
      <c r="G2038" s="37">
        <v>0.6363862745098039</v>
      </c>
      <c r="H2038" s="37" t="s">
        <v>1219</v>
      </c>
      <c r="I2038" s="37" t="s">
        <v>3729</v>
      </c>
      <c r="J2038" s="37" t="s">
        <v>2268</v>
      </c>
      <c r="K2038" s="37">
        <v>15</v>
      </c>
    </row>
    <row r="2039" spans="1:11" x14ac:dyDescent="0.25">
      <c r="A2039" s="37" t="s">
        <v>8904</v>
      </c>
      <c r="B2039" s="37">
        <v>51</v>
      </c>
      <c r="C2039" s="37">
        <v>0</v>
      </c>
      <c r="D2039" s="37">
        <v>0</v>
      </c>
      <c r="E2039" s="37">
        <v>310</v>
      </c>
      <c r="F2039" s="37">
        <v>6</v>
      </c>
      <c r="G2039" s="37">
        <v>0.37008235294117653</v>
      </c>
      <c r="H2039" s="37" t="s">
        <v>1222</v>
      </c>
      <c r="I2039" s="37" t="s">
        <v>2308</v>
      </c>
      <c r="J2039" s="37" t="s">
        <v>2275</v>
      </c>
      <c r="K2039" s="37">
        <v>9</v>
      </c>
    </row>
    <row r="2040" spans="1:11" x14ac:dyDescent="0.25">
      <c r="A2040" s="37" t="s">
        <v>8903</v>
      </c>
      <c r="B2040" s="37">
        <v>51</v>
      </c>
      <c r="C2040" s="37">
        <v>1</v>
      </c>
      <c r="D2040" s="37">
        <v>5</v>
      </c>
      <c r="E2040" s="37">
        <v>1337</v>
      </c>
      <c r="F2040" s="37">
        <v>29</v>
      </c>
      <c r="G2040" s="37">
        <v>1.0014921568627451</v>
      </c>
      <c r="H2040" s="37" t="s">
        <v>3592</v>
      </c>
      <c r="I2040" s="37" t="s">
        <v>2321</v>
      </c>
      <c r="J2040" s="37" t="s">
        <v>2275</v>
      </c>
      <c r="K2040" s="37">
        <v>19</v>
      </c>
    </row>
    <row r="2041" spans="1:11" x14ac:dyDescent="0.25">
      <c r="A2041" s="37" t="s">
        <v>8902</v>
      </c>
      <c r="B2041" s="37">
        <v>51</v>
      </c>
      <c r="C2041" s="37">
        <v>0</v>
      </c>
      <c r="D2041" s="37">
        <v>11</v>
      </c>
      <c r="E2041" s="37">
        <v>1188</v>
      </c>
      <c r="F2041" s="37">
        <v>15</v>
      </c>
      <c r="G2041" s="37">
        <v>1.3032529411764706</v>
      </c>
      <c r="H2041" s="37" t="s">
        <v>1233</v>
      </c>
      <c r="I2041" s="37" t="s">
        <v>2308</v>
      </c>
      <c r="J2041" s="37" t="s">
        <v>2275</v>
      </c>
      <c r="K2041" s="37">
        <v>20</v>
      </c>
    </row>
    <row r="2042" spans="1:11" x14ac:dyDescent="0.25">
      <c r="A2042" s="37" t="s">
        <v>8901</v>
      </c>
      <c r="B2042" s="37">
        <v>51</v>
      </c>
      <c r="C2042" s="37">
        <v>0</v>
      </c>
      <c r="D2042" s="37">
        <v>0</v>
      </c>
      <c r="E2042" s="37">
        <v>262</v>
      </c>
      <c r="F2042" s="37">
        <v>7</v>
      </c>
      <c r="G2042" s="37">
        <v>0.24840980392156864</v>
      </c>
      <c r="H2042" s="37" t="s">
        <v>2927</v>
      </c>
      <c r="I2042" s="37" t="s">
        <v>2308</v>
      </c>
      <c r="J2042" s="37" t="s">
        <v>2268</v>
      </c>
      <c r="K2042" s="37">
        <v>8</v>
      </c>
    </row>
    <row r="2043" spans="1:11" x14ac:dyDescent="0.25">
      <c r="A2043" s="37" t="s">
        <v>8900</v>
      </c>
      <c r="B2043" s="37">
        <v>51</v>
      </c>
      <c r="C2043" s="37">
        <v>0</v>
      </c>
      <c r="D2043" s="37">
        <v>5</v>
      </c>
      <c r="E2043" s="37">
        <v>1434</v>
      </c>
      <c r="F2043" s="37">
        <v>10</v>
      </c>
      <c r="G2043" s="37">
        <v>1.1428529411764705</v>
      </c>
      <c r="H2043" s="37" t="s">
        <v>1223</v>
      </c>
      <c r="I2043" s="37" t="s">
        <v>2308</v>
      </c>
      <c r="J2043" s="37" t="s">
        <v>2275</v>
      </c>
      <c r="K2043" s="37">
        <v>18</v>
      </c>
    </row>
    <row r="2044" spans="1:11" x14ac:dyDescent="0.25">
      <c r="A2044" s="37" t="s">
        <v>8899</v>
      </c>
      <c r="B2044" s="37">
        <v>51</v>
      </c>
      <c r="C2044" s="37">
        <v>0</v>
      </c>
      <c r="D2044" s="37">
        <v>7</v>
      </c>
      <c r="E2044" s="37">
        <v>1043</v>
      </c>
      <c r="F2044" s="37">
        <v>20</v>
      </c>
      <c r="G2044" s="37">
        <v>1.299705882352941</v>
      </c>
      <c r="H2044" s="37" t="s">
        <v>1251</v>
      </c>
      <c r="I2044" s="37" t="s">
        <v>2308</v>
      </c>
      <c r="J2044" s="37" t="s">
        <v>2268</v>
      </c>
      <c r="K2044" s="37">
        <v>18</v>
      </c>
    </row>
    <row r="2045" spans="1:11" x14ac:dyDescent="0.25">
      <c r="A2045" s="37" t="s">
        <v>8898</v>
      </c>
      <c r="B2045" s="37">
        <v>51</v>
      </c>
      <c r="C2045" s="37">
        <v>2</v>
      </c>
      <c r="D2045" s="37">
        <v>13</v>
      </c>
      <c r="E2045" s="37">
        <v>1513</v>
      </c>
      <c r="F2045" s="37">
        <v>22</v>
      </c>
      <c r="G2045" s="37">
        <v>1.8169372549019607</v>
      </c>
      <c r="H2045" s="37" t="s">
        <v>2299</v>
      </c>
      <c r="I2045" s="37" t="s">
        <v>2308</v>
      </c>
      <c r="J2045" s="37" t="s">
        <v>2268</v>
      </c>
      <c r="K2045" s="37">
        <v>21</v>
      </c>
    </row>
    <row r="2046" spans="1:11" x14ac:dyDescent="0.25">
      <c r="A2046" s="37" t="s">
        <v>8897</v>
      </c>
      <c r="B2046" s="37">
        <v>51</v>
      </c>
      <c r="C2046" s="37">
        <v>0</v>
      </c>
      <c r="D2046" s="37">
        <v>2</v>
      </c>
      <c r="E2046" s="37">
        <v>460</v>
      </c>
      <c r="F2046" s="37">
        <v>18</v>
      </c>
      <c r="G2046" s="37">
        <v>0.63886666666666669</v>
      </c>
      <c r="H2046" s="37" t="s">
        <v>1249</v>
      </c>
      <c r="I2046" s="37" t="s">
        <v>2269</v>
      </c>
      <c r="J2046" s="37" t="s">
        <v>2268</v>
      </c>
      <c r="K2046" s="37">
        <v>13</v>
      </c>
    </row>
    <row r="2047" spans="1:11" x14ac:dyDescent="0.25">
      <c r="A2047" s="37" t="s">
        <v>8896</v>
      </c>
      <c r="B2047" s="37">
        <v>51</v>
      </c>
      <c r="C2047" s="37">
        <v>0</v>
      </c>
      <c r="D2047" s="37">
        <v>9</v>
      </c>
      <c r="E2047" s="37">
        <v>1901</v>
      </c>
      <c r="F2047" s="37">
        <v>18</v>
      </c>
      <c r="G2047" s="37">
        <v>1.2818960784313724</v>
      </c>
      <c r="H2047" s="37" t="s">
        <v>1218</v>
      </c>
      <c r="I2047" s="37" t="s">
        <v>2308</v>
      </c>
      <c r="J2047" s="37" t="s">
        <v>2275</v>
      </c>
      <c r="K2047" s="37">
        <v>25</v>
      </c>
    </row>
    <row r="2048" spans="1:11" x14ac:dyDescent="0.25">
      <c r="A2048" s="37" t="s">
        <v>8895</v>
      </c>
      <c r="B2048" s="37">
        <v>51</v>
      </c>
      <c r="C2048" s="37">
        <v>0</v>
      </c>
      <c r="D2048" s="37">
        <v>5</v>
      </c>
      <c r="E2048" s="37">
        <v>671</v>
      </c>
      <c r="F2048" s="37">
        <v>10</v>
      </c>
      <c r="G2048" s="37">
        <v>0.73538235294117649</v>
      </c>
      <c r="H2048" s="37" t="s">
        <v>1270</v>
      </c>
      <c r="I2048" s="37" t="s">
        <v>2308</v>
      </c>
      <c r="J2048" s="37" t="s">
        <v>2268</v>
      </c>
      <c r="K2048" s="37">
        <v>15</v>
      </c>
    </row>
    <row r="2049" spans="1:11" x14ac:dyDescent="0.25">
      <c r="A2049" s="37" t="s">
        <v>8894</v>
      </c>
      <c r="B2049" s="37">
        <v>51</v>
      </c>
      <c r="C2049" s="37">
        <v>0</v>
      </c>
      <c r="D2049" s="37">
        <v>1</v>
      </c>
      <c r="E2049" s="37">
        <v>380</v>
      </c>
      <c r="F2049" s="37">
        <v>9</v>
      </c>
      <c r="G2049" s="37">
        <v>0.35853137254901962</v>
      </c>
      <c r="H2049" s="37" t="s">
        <v>1241</v>
      </c>
      <c r="I2049" s="37" t="s">
        <v>2308</v>
      </c>
      <c r="J2049" s="37" t="s">
        <v>2275</v>
      </c>
      <c r="K2049" s="37">
        <v>10</v>
      </c>
    </row>
    <row r="2050" spans="1:11" x14ac:dyDescent="0.25">
      <c r="A2050" s="37" t="s">
        <v>8893</v>
      </c>
      <c r="B2050" s="37">
        <v>50</v>
      </c>
      <c r="C2050" s="37">
        <v>4</v>
      </c>
      <c r="D2050" s="37">
        <v>14</v>
      </c>
      <c r="E2050" s="37">
        <v>3468</v>
      </c>
      <c r="F2050" s="37">
        <v>16</v>
      </c>
      <c r="G2050" s="37">
        <v>3.0648400000000002</v>
      </c>
      <c r="H2050" s="37" t="s">
        <v>1219</v>
      </c>
      <c r="I2050" s="37" t="s">
        <v>2308</v>
      </c>
      <c r="J2050" s="37" t="s">
        <v>2275</v>
      </c>
      <c r="K2050" s="37">
        <v>20</v>
      </c>
    </row>
    <row r="2051" spans="1:11" x14ac:dyDescent="0.25">
      <c r="A2051" s="37" t="s">
        <v>8892</v>
      </c>
      <c r="B2051" s="37">
        <v>50</v>
      </c>
      <c r="C2051" s="37">
        <v>0</v>
      </c>
      <c r="D2051" s="37">
        <v>7</v>
      </c>
      <c r="E2051" s="37">
        <v>1562</v>
      </c>
      <c r="F2051" s="37">
        <v>20</v>
      </c>
      <c r="G2051" s="37">
        <v>1.3109960000000001</v>
      </c>
      <c r="H2051" s="37" t="s">
        <v>1219</v>
      </c>
      <c r="I2051" s="37" t="s">
        <v>2308</v>
      </c>
      <c r="J2051" s="37" t="s">
        <v>2268</v>
      </c>
      <c r="K2051" s="37">
        <v>19</v>
      </c>
    </row>
    <row r="2052" spans="1:11" x14ac:dyDescent="0.25">
      <c r="A2052" s="37" t="s">
        <v>8891</v>
      </c>
      <c r="B2052" s="37">
        <v>50</v>
      </c>
      <c r="C2052" s="37">
        <v>0</v>
      </c>
      <c r="D2052" s="37">
        <v>2</v>
      </c>
      <c r="E2052" s="37">
        <v>846</v>
      </c>
      <c r="F2052" s="37">
        <v>19</v>
      </c>
      <c r="G2052" s="37">
        <v>0.78010599999999997</v>
      </c>
      <c r="H2052" s="37" t="s">
        <v>1219</v>
      </c>
      <c r="I2052" s="37" t="s">
        <v>2308</v>
      </c>
      <c r="J2052" s="37" t="s">
        <v>2268</v>
      </c>
      <c r="K2052" s="37">
        <v>17</v>
      </c>
    </row>
    <row r="2053" spans="1:11" x14ac:dyDescent="0.25">
      <c r="A2053" s="37" t="s">
        <v>8890</v>
      </c>
      <c r="B2053" s="37">
        <v>50</v>
      </c>
      <c r="C2053" s="37">
        <v>0</v>
      </c>
      <c r="D2053" s="37">
        <v>1</v>
      </c>
      <c r="E2053" s="37">
        <v>489</v>
      </c>
      <c r="F2053" s="37">
        <v>18</v>
      </c>
      <c r="G2053" s="37">
        <v>0.47363</v>
      </c>
      <c r="H2053" s="37" t="s">
        <v>1257</v>
      </c>
      <c r="I2053" s="37" t="s">
        <v>2308</v>
      </c>
      <c r="J2053" s="37" t="s">
        <v>2275</v>
      </c>
      <c r="K2053" s="37">
        <v>13</v>
      </c>
    </row>
    <row r="2054" spans="1:11" x14ac:dyDescent="0.25">
      <c r="A2054" s="37" t="s">
        <v>8889</v>
      </c>
      <c r="B2054" s="37">
        <v>50</v>
      </c>
      <c r="C2054" s="37">
        <v>1</v>
      </c>
      <c r="D2054" s="37">
        <v>3</v>
      </c>
      <c r="E2054" s="37">
        <v>736</v>
      </c>
      <c r="F2054" s="37">
        <v>16</v>
      </c>
      <c r="G2054" s="37">
        <v>0.81364599999999998</v>
      </c>
      <c r="H2054" s="37" t="s">
        <v>1241</v>
      </c>
      <c r="I2054" s="37" t="s">
        <v>2308</v>
      </c>
      <c r="J2054" s="37" t="s">
        <v>2268</v>
      </c>
      <c r="K2054" s="37">
        <v>12</v>
      </c>
    </row>
    <row r="2055" spans="1:11" x14ac:dyDescent="0.25">
      <c r="A2055" s="37" t="s">
        <v>8888</v>
      </c>
      <c r="B2055" s="37">
        <v>50</v>
      </c>
      <c r="C2055" s="37">
        <v>1</v>
      </c>
      <c r="D2055" s="37">
        <v>4</v>
      </c>
      <c r="E2055" s="37">
        <v>632</v>
      </c>
      <c r="F2055" s="37">
        <v>16</v>
      </c>
      <c r="G2055" s="37">
        <v>0.8953620000000001</v>
      </c>
      <c r="H2055" s="37" t="s">
        <v>1232</v>
      </c>
      <c r="I2055" s="37" t="s">
        <v>2308</v>
      </c>
      <c r="J2055" s="37" t="s">
        <v>2275</v>
      </c>
      <c r="K2055" s="37">
        <v>12</v>
      </c>
    </row>
    <row r="2056" spans="1:11" x14ac:dyDescent="0.25">
      <c r="A2056" s="37" t="s">
        <v>8887</v>
      </c>
      <c r="B2056" s="37">
        <v>50</v>
      </c>
      <c r="C2056" s="37">
        <v>1</v>
      </c>
      <c r="D2056" s="37">
        <v>4</v>
      </c>
      <c r="E2056" s="37">
        <v>530</v>
      </c>
      <c r="F2056" s="37">
        <v>19</v>
      </c>
      <c r="G2056" s="37">
        <v>1.108954</v>
      </c>
      <c r="H2056" s="37" t="s">
        <v>1232</v>
      </c>
      <c r="I2056" s="37" t="s">
        <v>2308</v>
      </c>
      <c r="J2056" s="37" t="s">
        <v>2275</v>
      </c>
      <c r="K2056" s="37">
        <v>14</v>
      </c>
    </row>
    <row r="2057" spans="1:11" x14ac:dyDescent="0.25">
      <c r="A2057" s="37" t="s">
        <v>8886</v>
      </c>
      <c r="B2057" s="37">
        <v>50</v>
      </c>
      <c r="C2057" s="37">
        <v>0</v>
      </c>
      <c r="D2057" s="37">
        <v>9</v>
      </c>
      <c r="E2057" s="37">
        <v>962</v>
      </c>
      <c r="F2057" s="37">
        <v>19</v>
      </c>
      <c r="G2057" s="37">
        <v>1.3003880000000001</v>
      </c>
      <c r="H2057" s="37" t="s">
        <v>1232</v>
      </c>
      <c r="I2057" s="37" t="s">
        <v>2308</v>
      </c>
      <c r="J2057" s="37" t="s">
        <v>2268</v>
      </c>
      <c r="K2057" s="37">
        <v>18</v>
      </c>
    </row>
    <row r="2058" spans="1:11" x14ac:dyDescent="0.25">
      <c r="A2058" s="37" t="s">
        <v>8885</v>
      </c>
      <c r="B2058" s="37">
        <v>50</v>
      </c>
      <c r="C2058" s="37">
        <v>0</v>
      </c>
      <c r="D2058" s="37">
        <v>3</v>
      </c>
      <c r="E2058" s="37">
        <v>507</v>
      </c>
      <c r="F2058" s="37">
        <v>14</v>
      </c>
      <c r="G2058" s="37">
        <v>0.62732600000000005</v>
      </c>
      <c r="H2058" s="37" t="s">
        <v>1263</v>
      </c>
      <c r="I2058" s="37" t="s">
        <v>2308</v>
      </c>
      <c r="J2058" s="37" t="s">
        <v>2275</v>
      </c>
      <c r="K2058" s="37">
        <v>12</v>
      </c>
    </row>
    <row r="2059" spans="1:11" x14ac:dyDescent="0.25">
      <c r="A2059" s="37" t="s">
        <v>8884</v>
      </c>
      <c r="B2059" s="37">
        <v>50</v>
      </c>
      <c r="C2059" s="37">
        <v>3</v>
      </c>
      <c r="D2059" s="37">
        <v>18</v>
      </c>
      <c r="E2059" s="37">
        <v>1747</v>
      </c>
      <c r="F2059" s="37">
        <v>24</v>
      </c>
      <c r="G2059" s="37">
        <v>2.461436</v>
      </c>
      <c r="H2059" s="37" t="s">
        <v>2529</v>
      </c>
      <c r="I2059" s="37" t="s">
        <v>2308</v>
      </c>
      <c r="J2059" s="37" t="s">
        <v>2275</v>
      </c>
      <c r="K2059" s="37">
        <v>23</v>
      </c>
    </row>
    <row r="2060" spans="1:11" x14ac:dyDescent="0.25">
      <c r="A2060" s="37" t="s">
        <v>8883</v>
      </c>
      <c r="B2060" s="37">
        <v>50</v>
      </c>
      <c r="C2060" s="37">
        <v>0</v>
      </c>
      <c r="D2060" s="37">
        <v>3</v>
      </c>
      <c r="E2060" s="37">
        <v>581</v>
      </c>
      <c r="F2060" s="37">
        <v>11</v>
      </c>
      <c r="G2060" s="37">
        <v>0.61050599999999999</v>
      </c>
      <c r="H2060" s="37" t="s">
        <v>1248</v>
      </c>
      <c r="I2060" s="37" t="s">
        <v>2308</v>
      </c>
      <c r="J2060" s="37" t="s">
        <v>2268</v>
      </c>
      <c r="K2060" s="37">
        <v>13</v>
      </c>
    </row>
    <row r="2061" spans="1:11" x14ac:dyDescent="0.25">
      <c r="A2061" s="37" t="s">
        <v>8882</v>
      </c>
      <c r="B2061" s="37">
        <v>50</v>
      </c>
      <c r="C2061" s="37">
        <v>0</v>
      </c>
      <c r="D2061" s="37">
        <v>5</v>
      </c>
      <c r="E2061" s="37">
        <v>934</v>
      </c>
      <c r="F2061" s="37">
        <v>9</v>
      </c>
      <c r="G2061" s="37">
        <v>0.99686800000000009</v>
      </c>
      <c r="H2061" s="37" t="s">
        <v>3492</v>
      </c>
      <c r="I2061" s="37" t="s">
        <v>2308</v>
      </c>
      <c r="J2061" s="37" t="s">
        <v>2275</v>
      </c>
      <c r="K2061" s="37">
        <v>16</v>
      </c>
    </row>
    <row r="2062" spans="1:11" x14ac:dyDescent="0.25">
      <c r="A2062" s="37" t="s">
        <v>8881</v>
      </c>
      <c r="B2062" s="37">
        <v>50</v>
      </c>
      <c r="C2062" s="37">
        <v>1</v>
      </c>
      <c r="D2062" s="37">
        <v>3</v>
      </c>
      <c r="E2062" s="37">
        <v>1293</v>
      </c>
      <c r="F2062" s="37">
        <v>3</v>
      </c>
      <c r="G2062" s="37">
        <v>0.93292799999999998</v>
      </c>
      <c r="H2062" s="37" t="s">
        <v>1268</v>
      </c>
      <c r="I2062" s="37" t="s">
        <v>2308</v>
      </c>
      <c r="J2062" s="37" t="s">
        <v>2275</v>
      </c>
      <c r="K2062" s="37">
        <v>13</v>
      </c>
    </row>
    <row r="2063" spans="1:11" x14ac:dyDescent="0.25">
      <c r="A2063" s="37" t="s">
        <v>8880</v>
      </c>
      <c r="B2063" s="37">
        <v>50</v>
      </c>
      <c r="C2063" s="37">
        <v>0</v>
      </c>
      <c r="D2063" s="37">
        <v>7</v>
      </c>
      <c r="E2063" s="37">
        <v>1197</v>
      </c>
      <c r="F2063" s="37">
        <v>16</v>
      </c>
      <c r="G2063" s="37">
        <v>1.069094</v>
      </c>
      <c r="H2063" s="37" t="s">
        <v>1231</v>
      </c>
      <c r="I2063" s="37" t="s">
        <v>2308</v>
      </c>
      <c r="J2063" s="37" t="s">
        <v>2275</v>
      </c>
      <c r="K2063" s="37">
        <v>21</v>
      </c>
    </row>
    <row r="2064" spans="1:11" x14ac:dyDescent="0.25">
      <c r="A2064" s="37" t="s">
        <v>8879</v>
      </c>
      <c r="B2064" s="37">
        <v>50</v>
      </c>
      <c r="C2064" s="37">
        <v>0</v>
      </c>
      <c r="D2064" s="37">
        <v>6</v>
      </c>
      <c r="E2064" s="37">
        <v>858</v>
      </c>
      <c r="F2064" s="37">
        <v>24</v>
      </c>
      <c r="G2064" s="37">
        <v>1.0357860000000001</v>
      </c>
      <c r="H2064" s="37" t="s">
        <v>1219</v>
      </c>
      <c r="I2064" s="37" t="s">
        <v>2405</v>
      </c>
      <c r="J2064" s="37" t="s">
        <v>2268</v>
      </c>
      <c r="K2064" s="37">
        <v>14</v>
      </c>
    </row>
    <row r="2065" spans="1:11" x14ac:dyDescent="0.25">
      <c r="A2065" s="37" t="s">
        <v>8878</v>
      </c>
      <c r="B2065" s="37">
        <v>50</v>
      </c>
      <c r="C2065" s="37">
        <v>3</v>
      </c>
      <c r="D2065" s="37">
        <v>14</v>
      </c>
      <c r="E2065" s="37">
        <v>1937</v>
      </c>
      <c r="F2065" s="37">
        <v>17</v>
      </c>
      <c r="G2065" s="37">
        <v>2.323232</v>
      </c>
      <c r="H2065" s="37" t="s">
        <v>1240</v>
      </c>
      <c r="I2065" s="37" t="s">
        <v>2308</v>
      </c>
      <c r="J2065" s="37" t="s">
        <v>2275</v>
      </c>
      <c r="K2065" s="37">
        <v>19</v>
      </c>
    </row>
    <row r="2066" spans="1:11" x14ac:dyDescent="0.25">
      <c r="A2066" s="37" t="s">
        <v>8877</v>
      </c>
      <c r="B2066" s="37">
        <v>50</v>
      </c>
      <c r="C2066" s="37">
        <v>1</v>
      </c>
      <c r="D2066" s="37">
        <v>6</v>
      </c>
      <c r="E2066" s="37">
        <v>1579</v>
      </c>
      <c r="F2066" s="37">
        <v>20</v>
      </c>
      <c r="G2066" s="37">
        <v>1.2926200000000001</v>
      </c>
      <c r="H2066" s="37" t="s">
        <v>1222</v>
      </c>
      <c r="I2066" s="37" t="s">
        <v>2321</v>
      </c>
      <c r="J2066" s="37" t="s">
        <v>2275</v>
      </c>
      <c r="K2066" s="37">
        <v>20</v>
      </c>
    </row>
    <row r="2067" spans="1:11" x14ac:dyDescent="0.25">
      <c r="A2067" s="37" t="s">
        <v>8876</v>
      </c>
      <c r="B2067" s="37">
        <v>50</v>
      </c>
      <c r="C2067" s="37">
        <v>1</v>
      </c>
      <c r="D2067" s="37">
        <v>6</v>
      </c>
      <c r="E2067" s="37">
        <v>1583</v>
      </c>
      <c r="F2067" s="37">
        <v>27</v>
      </c>
      <c r="G2067" s="37">
        <v>1.4042780000000001</v>
      </c>
      <c r="H2067" s="37" t="s">
        <v>2276</v>
      </c>
      <c r="I2067" s="37" t="s">
        <v>2308</v>
      </c>
      <c r="J2067" s="37" t="s">
        <v>2275</v>
      </c>
      <c r="K2067" s="37">
        <v>24</v>
      </c>
    </row>
    <row r="2068" spans="1:11" x14ac:dyDescent="0.25">
      <c r="A2068" s="37" t="s">
        <v>8875</v>
      </c>
      <c r="B2068" s="37">
        <v>50</v>
      </c>
      <c r="C2068" s="37">
        <v>3</v>
      </c>
      <c r="D2068" s="37">
        <v>7</v>
      </c>
      <c r="E2068" s="37">
        <v>2557</v>
      </c>
      <c r="F2068" s="37">
        <v>18</v>
      </c>
      <c r="G2068" s="37">
        <v>1.791382</v>
      </c>
      <c r="H2068" s="37" t="s">
        <v>1232</v>
      </c>
      <c r="I2068" s="37" t="s">
        <v>2321</v>
      </c>
      <c r="J2068" s="37" t="s">
        <v>2275</v>
      </c>
      <c r="K2068" s="37">
        <v>24</v>
      </c>
    </row>
    <row r="2069" spans="1:11" x14ac:dyDescent="0.25">
      <c r="A2069" s="37" t="s">
        <v>8874</v>
      </c>
      <c r="B2069" s="37">
        <v>50</v>
      </c>
      <c r="C2069" s="37">
        <v>1</v>
      </c>
      <c r="D2069" s="37">
        <v>8</v>
      </c>
      <c r="E2069" s="37">
        <v>562</v>
      </c>
      <c r="F2069" s="37">
        <v>32</v>
      </c>
      <c r="G2069" s="37">
        <v>1.4405439999999998</v>
      </c>
      <c r="H2069" s="37" t="s">
        <v>1222</v>
      </c>
      <c r="I2069" s="37" t="s">
        <v>2308</v>
      </c>
      <c r="J2069" s="37" t="s">
        <v>2268</v>
      </c>
      <c r="K2069" s="37">
        <v>14</v>
      </c>
    </row>
    <row r="2070" spans="1:11" x14ac:dyDescent="0.25">
      <c r="A2070" s="37" t="s">
        <v>8873</v>
      </c>
      <c r="B2070" s="37">
        <v>50</v>
      </c>
      <c r="C2070" s="37">
        <v>0</v>
      </c>
      <c r="D2070" s="37">
        <v>3</v>
      </c>
      <c r="E2070" s="37">
        <v>606</v>
      </c>
      <c r="F2070" s="37">
        <v>12</v>
      </c>
      <c r="G2070" s="37">
        <v>0.55038399999999998</v>
      </c>
      <c r="H2070" s="37" t="s">
        <v>1238</v>
      </c>
      <c r="I2070" s="37" t="s">
        <v>2269</v>
      </c>
      <c r="J2070" s="37" t="s">
        <v>2268</v>
      </c>
      <c r="K2070" s="37">
        <v>14</v>
      </c>
    </row>
    <row r="2071" spans="1:11" x14ac:dyDescent="0.25">
      <c r="A2071" s="37" t="s">
        <v>8872</v>
      </c>
      <c r="B2071" s="37">
        <v>50</v>
      </c>
      <c r="C2071" s="37">
        <v>0</v>
      </c>
      <c r="D2071" s="37">
        <v>0</v>
      </c>
      <c r="E2071" s="37">
        <v>534</v>
      </c>
      <c r="F2071" s="37">
        <v>15</v>
      </c>
      <c r="G2071" s="37">
        <v>0.56601400000000002</v>
      </c>
      <c r="H2071" s="37" t="s">
        <v>1248</v>
      </c>
      <c r="I2071" s="37" t="s">
        <v>2308</v>
      </c>
      <c r="J2071" s="37" t="s">
        <v>2275</v>
      </c>
      <c r="K2071" s="37">
        <v>15</v>
      </c>
    </row>
    <row r="2072" spans="1:11" x14ac:dyDescent="0.25">
      <c r="A2072" s="37" t="s">
        <v>8871</v>
      </c>
      <c r="B2072" s="37">
        <v>50</v>
      </c>
      <c r="C2072" s="37">
        <v>0</v>
      </c>
      <c r="D2072" s="37">
        <v>2</v>
      </c>
      <c r="E2072" s="37">
        <v>591</v>
      </c>
      <c r="F2072" s="37">
        <v>8</v>
      </c>
      <c r="G2072" s="37">
        <v>0.50895599999999996</v>
      </c>
      <c r="H2072" s="37" t="s">
        <v>1220</v>
      </c>
      <c r="I2072" s="37" t="s">
        <v>2308</v>
      </c>
      <c r="J2072" s="37" t="s">
        <v>2275</v>
      </c>
      <c r="K2072" s="37">
        <v>13</v>
      </c>
    </row>
    <row r="2073" spans="1:11" x14ac:dyDescent="0.25">
      <c r="A2073" s="37" t="s">
        <v>8870</v>
      </c>
      <c r="B2073" s="37">
        <v>50</v>
      </c>
      <c r="C2073" s="37">
        <v>0</v>
      </c>
      <c r="D2073" s="37">
        <v>3</v>
      </c>
      <c r="E2073" s="37">
        <v>647</v>
      </c>
      <c r="F2073" s="37">
        <v>15</v>
      </c>
      <c r="G2073" s="37">
        <v>0.56646600000000003</v>
      </c>
      <c r="H2073" s="37" t="s">
        <v>1241</v>
      </c>
      <c r="I2073" s="37" t="s">
        <v>2308</v>
      </c>
      <c r="J2073" s="37" t="s">
        <v>2275</v>
      </c>
      <c r="K2073" s="37">
        <v>15</v>
      </c>
    </row>
    <row r="2074" spans="1:11" x14ac:dyDescent="0.25">
      <c r="A2074" s="37" t="s">
        <v>8869</v>
      </c>
      <c r="B2074" s="37">
        <v>49</v>
      </c>
      <c r="C2074" s="37">
        <v>0</v>
      </c>
      <c r="D2074" s="37">
        <v>5</v>
      </c>
      <c r="E2074" s="37">
        <v>737</v>
      </c>
      <c r="F2074" s="37">
        <v>22</v>
      </c>
      <c r="G2074" s="37">
        <v>0.84732040816326537</v>
      </c>
      <c r="H2074" s="37" t="s">
        <v>1219</v>
      </c>
      <c r="I2074" s="37" t="s">
        <v>2308</v>
      </c>
      <c r="J2074" s="37" t="s">
        <v>2268</v>
      </c>
      <c r="K2074" s="37">
        <v>16</v>
      </c>
    </row>
    <row r="2075" spans="1:11" x14ac:dyDescent="0.25">
      <c r="A2075" s="37" t="s">
        <v>8868</v>
      </c>
      <c r="B2075" s="37">
        <v>49</v>
      </c>
      <c r="C2075" s="37">
        <v>0</v>
      </c>
      <c r="D2075" s="37">
        <v>2</v>
      </c>
      <c r="E2075" s="37">
        <v>776</v>
      </c>
      <c r="F2075" s="37">
        <v>16</v>
      </c>
      <c r="G2075" s="37">
        <v>0.6505428571428572</v>
      </c>
      <c r="H2075" s="37" t="s">
        <v>1219</v>
      </c>
      <c r="I2075" s="37" t="s">
        <v>2308</v>
      </c>
      <c r="J2075" s="37" t="s">
        <v>2268</v>
      </c>
      <c r="K2075" s="37">
        <v>13</v>
      </c>
    </row>
    <row r="2076" spans="1:11" x14ac:dyDescent="0.25">
      <c r="A2076" s="37" t="s">
        <v>8867</v>
      </c>
      <c r="B2076" s="37">
        <v>49</v>
      </c>
      <c r="C2076" s="37">
        <v>0</v>
      </c>
      <c r="D2076" s="37">
        <v>2</v>
      </c>
      <c r="E2076" s="37">
        <v>700</v>
      </c>
      <c r="F2076" s="37">
        <v>14</v>
      </c>
      <c r="G2076" s="37">
        <v>0.71759795918367353</v>
      </c>
      <c r="H2076" s="37" t="s">
        <v>1219</v>
      </c>
      <c r="I2076" s="37" t="s">
        <v>2308</v>
      </c>
      <c r="J2076" s="37" t="s">
        <v>2275</v>
      </c>
      <c r="K2076" s="37">
        <v>15</v>
      </c>
    </row>
    <row r="2077" spans="1:11" x14ac:dyDescent="0.25">
      <c r="A2077" s="37" t="s">
        <v>8866</v>
      </c>
      <c r="B2077" s="37">
        <v>49</v>
      </c>
      <c r="C2077" s="37">
        <v>0</v>
      </c>
      <c r="D2077" s="37">
        <v>4</v>
      </c>
      <c r="E2077" s="37">
        <v>796</v>
      </c>
      <c r="F2077" s="37">
        <v>8</v>
      </c>
      <c r="G2077" s="37">
        <v>0.68202040816326537</v>
      </c>
      <c r="H2077" s="37" t="s">
        <v>1219</v>
      </c>
      <c r="I2077" s="37" t="s">
        <v>2308</v>
      </c>
      <c r="J2077" s="37" t="s">
        <v>2268</v>
      </c>
      <c r="K2077" s="37">
        <v>14</v>
      </c>
    </row>
    <row r="2078" spans="1:11" x14ac:dyDescent="0.25">
      <c r="A2078" s="37" t="s">
        <v>8865</v>
      </c>
      <c r="B2078" s="37">
        <v>49</v>
      </c>
      <c r="C2078" s="37">
        <v>0</v>
      </c>
      <c r="D2078" s="37">
        <v>5</v>
      </c>
      <c r="E2078" s="37">
        <v>878</v>
      </c>
      <c r="F2078" s="37">
        <v>22</v>
      </c>
      <c r="G2078" s="37">
        <v>0.91433877551020415</v>
      </c>
      <c r="H2078" s="37" t="s">
        <v>1219</v>
      </c>
      <c r="I2078" s="37" t="s">
        <v>2308</v>
      </c>
      <c r="J2078" s="37" t="s">
        <v>2268</v>
      </c>
      <c r="K2078" s="37">
        <v>18</v>
      </c>
    </row>
    <row r="2079" spans="1:11" x14ac:dyDescent="0.25">
      <c r="A2079" s="37" t="s">
        <v>8864</v>
      </c>
      <c r="B2079" s="37">
        <v>49</v>
      </c>
      <c r="C2079" s="37">
        <v>0</v>
      </c>
      <c r="D2079" s="37">
        <v>1</v>
      </c>
      <c r="E2079" s="37">
        <v>936</v>
      </c>
      <c r="F2079" s="37">
        <v>19</v>
      </c>
      <c r="G2079" s="37">
        <v>0.70279183673469403</v>
      </c>
      <c r="H2079" s="37" t="s">
        <v>1230</v>
      </c>
      <c r="I2079" s="37" t="s">
        <v>2269</v>
      </c>
      <c r="J2079" s="37" t="s">
        <v>2275</v>
      </c>
      <c r="K2079" s="37">
        <v>18</v>
      </c>
    </row>
    <row r="2080" spans="1:11" x14ac:dyDescent="0.25">
      <c r="A2080" s="37" t="s">
        <v>8863</v>
      </c>
      <c r="B2080" s="37">
        <v>49</v>
      </c>
      <c r="C2080" s="37">
        <v>0</v>
      </c>
      <c r="D2080" s="37">
        <v>0</v>
      </c>
      <c r="E2080" s="37">
        <v>207</v>
      </c>
      <c r="F2080" s="37">
        <v>5</v>
      </c>
      <c r="G2080" s="37">
        <v>0.22724897959183676</v>
      </c>
      <c r="H2080" s="37" t="s">
        <v>1248</v>
      </c>
      <c r="I2080" s="37" t="s">
        <v>2308</v>
      </c>
      <c r="J2080" s="37" t="s">
        <v>2275</v>
      </c>
      <c r="K2080" s="37">
        <v>7</v>
      </c>
    </row>
    <row r="2081" spans="1:11" x14ac:dyDescent="0.25">
      <c r="A2081" s="37" t="s">
        <v>8862</v>
      </c>
      <c r="B2081" s="37">
        <v>49</v>
      </c>
      <c r="C2081" s="37">
        <v>2</v>
      </c>
      <c r="D2081" s="37">
        <v>9</v>
      </c>
      <c r="E2081" s="37">
        <v>1306</v>
      </c>
      <c r="F2081" s="37">
        <v>23</v>
      </c>
      <c r="G2081" s="37">
        <v>1.7059224489795921</v>
      </c>
      <c r="H2081" s="37" t="s">
        <v>1232</v>
      </c>
      <c r="I2081" s="37" t="s">
        <v>2308</v>
      </c>
      <c r="J2081" s="37" t="s">
        <v>2275</v>
      </c>
      <c r="K2081" s="37">
        <v>15</v>
      </c>
    </row>
    <row r="2082" spans="1:11" x14ac:dyDescent="0.25">
      <c r="A2082" s="37" t="s">
        <v>8861</v>
      </c>
      <c r="B2082" s="37">
        <v>49</v>
      </c>
      <c r="C2082" s="37">
        <v>1</v>
      </c>
      <c r="D2082" s="37">
        <v>3</v>
      </c>
      <c r="E2082" s="37">
        <v>891</v>
      </c>
      <c r="F2082" s="37">
        <v>21</v>
      </c>
      <c r="G2082" s="37">
        <v>0.88680408163265312</v>
      </c>
      <c r="H2082" s="37" t="s">
        <v>1262</v>
      </c>
      <c r="I2082" s="37" t="s">
        <v>2308</v>
      </c>
      <c r="J2082" s="37" t="s">
        <v>2275</v>
      </c>
      <c r="K2082" s="37">
        <v>17</v>
      </c>
    </row>
    <row r="2083" spans="1:11" x14ac:dyDescent="0.25">
      <c r="A2083" s="37" t="s">
        <v>8860</v>
      </c>
      <c r="B2083" s="37">
        <v>49</v>
      </c>
      <c r="C2083" s="37">
        <v>1</v>
      </c>
      <c r="D2083" s="37">
        <v>4</v>
      </c>
      <c r="E2083" s="37">
        <v>1283</v>
      </c>
      <c r="F2083" s="37">
        <v>24</v>
      </c>
      <c r="G2083" s="37">
        <v>1.0701959183673471</v>
      </c>
      <c r="H2083" s="37" t="s">
        <v>1262</v>
      </c>
      <c r="I2083" s="37" t="s">
        <v>2308</v>
      </c>
      <c r="J2083" s="37" t="s">
        <v>2275</v>
      </c>
      <c r="K2083" s="37">
        <v>20</v>
      </c>
    </row>
    <row r="2084" spans="1:11" x14ac:dyDescent="0.25">
      <c r="A2084" s="37" t="s">
        <v>8859</v>
      </c>
      <c r="B2084" s="37">
        <v>49</v>
      </c>
      <c r="C2084" s="37">
        <v>1</v>
      </c>
      <c r="D2084" s="37">
        <v>9</v>
      </c>
      <c r="E2084" s="37">
        <v>1498</v>
      </c>
      <c r="F2084" s="37">
        <v>19</v>
      </c>
      <c r="G2084" s="37">
        <v>1.3678632653061225</v>
      </c>
      <c r="H2084" s="37" t="s">
        <v>2299</v>
      </c>
      <c r="I2084" s="37" t="s">
        <v>2308</v>
      </c>
      <c r="J2084" s="37" t="s">
        <v>2275</v>
      </c>
      <c r="K2084" s="37">
        <v>16</v>
      </c>
    </row>
    <row r="2085" spans="1:11" x14ac:dyDescent="0.25">
      <c r="A2085" s="37" t="s">
        <v>8858</v>
      </c>
      <c r="B2085" s="37">
        <v>49</v>
      </c>
      <c r="C2085" s="37">
        <v>0</v>
      </c>
      <c r="D2085" s="37">
        <v>13</v>
      </c>
      <c r="E2085" s="37">
        <v>1194</v>
      </c>
      <c r="F2085" s="37">
        <v>19</v>
      </c>
      <c r="G2085" s="37">
        <v>1.7304183673469389</v>
      </c>
      <c r="H2085" s="37" t="s">
        <v>1264</v>
      </c>
      <c r="I2085" s="37" t="s">
        <v>2308</v>
      </c>
      <c r="J2085" s="37" t="s">
        <v>2275</v>
      </c>
      <c r="K2085" s="37">
        <v>21</v>
      </c>
    </row>
    <row r="2086" spans="1:11" x14ac:dyDescent="0.25">
      <c r="A2086" s="37" t="s">
        <v>8857</v>
      </c>
      <c r="B2086" s="37">
        <v>49</v>
      </c>
      <c r="C2086" s="37">
        <v>1</v>
      </c>
      <c r="D2086" s="37">
        <v>4</v>
      </c>
      <c r="E2086" s="37">
        <v>1389</v>
      </c>
      <c r="F2086" s="37">
        <v>17</v>
      </c>
      <c r="G2086" s="37">
        <v>1.1839000000000002</v>
      </c>
      <c r="H2086" s="37" t="s">
        <v>1231</v>
      </c>
      <c r="I2086" s="37" t="s">
        <v>2308</v>
      </c>
      <c r="J2086" s="37" t="s">
        <v>2275</v>
      </c>
      <c r="K2086" s="37">
        <v>20</v>
      </c>
    </row>
    <row r="2087" spans="1:11" x14ac:dyDescent="0.25">
      <c r="A2087" s="37" t="s">
        <v>8856</v>
      </c>
      <c r="B2087" s="37">
        <v>49</v>
      </c>
      <c r="C2087" s="37">
        <v>0</v>
      </c>
      <c r="D2087" s="37">
        <v>4</v>
      </c>
      <c r="E2087" s="37">
        <v>479</v>
      </c>
      <c r="F2087" s="37">
        <v>9</v>
      </c>
      <c r="G2087" s="37">
        <v>0.51538367346938774</v>
      </c>
      <c r="H2087" s="37" t="s">
        <v>2299</v>
      </c>
      <c r="I2087" s="37" t="s">
        <v>2308</v>
      </c>
      <c r="J2087" s="37" t="s">
        <v>2275</v>
      </c>
      <c r="K2087" s="37">
        <v>9</v>
      </c>
    </row>
    <row r="2088" spans="1:11" x14ac:dyDescent="0.25">
      <c r="A2088" s="37" t="s">
        <v>8855</v>
      </c>
      <c r="B2088" s="37">
        <v>49</v>
      </c>
      <c r="C2088" s="37">
        <v>1</v>
      </c>
      <c r="D2088" s="37">
        <v>4</v>
      </c>
      <c r="E2088" s="37">
        <v>759</v>
      </c>
      <c r="F2088" s="37">
        <v>13</v>
      </c>
      <c r="G2088" s="37">
        <v>0.93598367346938771</v>
      </c>
      <c r="H2088" s="37" t="s">
        <v>1272</v>
      </c>
      <c r="I2088" s="37" t="s">
        <v>2308</v>
      </c>
      <c r="J2088" s="37" t="s">
        <v>2268</v>
      </c>
      <c r="K2088" s="37">
        <v>12</v>
      </c>
    </row>
    <row r="2089" spans="1:11" x14ac:dyDescent="0.25">
      <c r="A2089" s="37" t="s">
        <v>8854</v>
      </c>
      <c r="B2089" s="37">
        <v>49</v>
      </c>
      <c r="C2089" s="37">
        <v>0</v>
      </c>
      <c r="D2089" s="37">
        <v>10</v>
      </c>
      <c r="E2089" s="37">
        <v>1259</v>
      </c>
      <c r="F2089" s="37">
        <v>22</v>
      </c>
      <c r="G2089" s="37">
        <v>1.5570653061224489</v>
      </c>
      <c r="H2089" s="37" t="s">
        <v>1259</v>
      </c>
      <c r="I2089" s="37" t="s">
        <v>2308</v>
      </c>
      <c r="J2089" s="37" t="s">
        <v>2275</v>
      </c>
      <c r="K2089" s="37">
        <v>22</v>
      </c>
    </row>
    <row r="2090" spans="1:11" x14ac:dyDescent="0.25">
      <c r="A2090" s="37" t="s">
        <v>8853</v>
      </c>
      <c r="B2090" s="37">
        <v>49</v>
      </c>
      <c r="C2090" s="37">
        <v>0</v>
      </c>
      <c r="D2090" s="37">
        <v>4</v>
      </c>
      <c r="E2090" s="37">
        <v>848</v>
      </c>
      <c r="F2090" s="37">
        <v>12</v>
      </c>
      <c r="G2090" s="37">
        <v>0.76850204081632667</v>
      </c>
      <c r="H2090" s="37" t="s">
        <v>1232</v>
      </c>
      <c r="I2090" s="37" t="s">
        <v>2308</v>
      </c>
      <c r="J2090" s="37" t="s">
        <v>2268</v>
      </c>
      <c r="K2090" s="37">
        <v>17</v>
      </c>
    </row>
    <row r="2091" spans="1:11" x14ac:dyDescent="0.25">
      <c r="A2091" s="37" t="s">
        <v>8852</v>
      </c>
      <c r="B2091" s="37">
        <v>49</v>
      </c>
      <c r="C2091" s="37">
        <v>0</v>
      </c>
      <c r="D2091" s="37">
        <v>0</v>
      </c>
      <c r="E2091" s="37">
        <v>320</v>
      </c>
      <c r="F2091" s="37">
        <v>3</v>
      </c>
      <c r="G2091" s="37">
        <v>0.38652857142857144</v>
      </c>
      <c r="H2091" s="37" t="s">
        <v>1270</v>
      </c>
      <c r="I2091" s="37" t="s">
        <v>2308</v>
      </c>
      <c r="J2091" s="37" t="s">
        <v>2268</v>
      </c>
      <c r="K2091" s="37">
        <v>9</v>
      </c>
    </row>
    <row r="2092" spans="1:11" x14ac:dyDescent="0.25">
      <c r="A2092" s="37" t="s">
        <v>8851</v>
      </c>
      <c r="B2092" s="37">
        <v>48</v>
      </c>
      <c r="C2092" s="37">
        <v>0</v>
      </c>
      <c r="D2092" s="37">
        <v>7</v>
      </c>
      <c r="E2092" s="37">
        <v>1626</v>
      </c>
      <c r="F2092" s="37">
        <v>17</v>
      </c>
      <c r="G2092" s="37">
        <v>1.1196937499999999</v>
      </c>
      <c r="H2092" s="37" t="s">
        <v>1219</v>
      </c>
      <c r="I2092" s="37" t="s">
        <v>2308</v>
      </c>
      <c r="J2092" s="37" t="s">
        <v>2275</v>
      </c>
      <c r="K2092" s="37">
        <v>22</v>
      </c>
    </row>
    <row r="2093" spans="1:11" x14ac:dyDescent="0.25">
      <c r="A2093" s="37" t="s">
        <v>8850</v>
      </c>
      <c r="B2093" s="37">
        <v>48</v>
      </c>
      <c r="C2093" s="37">
        <v>1</v>
      </c>
      <c r="D2093" s="37">
        <v>4</v>
      </c>
      <c r="E2093" s="37">
        <v>1257</v>
      </c>
      <c r="F2093" s="37">
        <v>13</v>
      </c>
      <c r="G2093" s="37">
        <v>1.0753541666666668</v>
      </c>
      <c r="H2093" s="37" t="s">
        <v>1219</v>
      </c>
      <c r="I2093" s="37" t="s">
        <v>2308</v>
      </c>
      <c r="J2093" s="37" t="s">
        <v>2275</v>
      </c>
      <c r="K2093" s="37">
        <v>15</v>
      </c>
    </row>
    <row r="2094" spans="1:11" x14ac:dyDescent="0.25">
      <c r="A2094" s="37" t="s">
        <v>8849</v>
      </c>
      <c r="B2094" s="37">
        <v>48</v>
      </c>
      <c r="C2094" s="37">
        <v>0</v>
      </c>
      <c r="D2094" s="37">
        <v>3</v>
      </c>
      <c r="E2094" s="37">
        <v>939</v>
      </c>
      <c r="F2094" s="37">
        <v>16</v>
      </c>
      <c r="G2094" s="37">
        <v>0.85150000000000003</v>
      </c>
      <c r="H2094" s="37" t="s">
        <v>1219</v>
      </c>
      <c r="I2094" s="37" t="s">
        <v>2308</v>
      </c>
      <c r="J2094" s="37" t="s">
        <v>2268</v>
      </c>
      <c r="K2094" s="37">
        <v>16</v>
      </c>
    </row>
    <row r="2095" spans="1:11" x14ac:dyDescent="0.25">
      <c r="A2095" s="37" t="s">
        <v>8848</v>
      </c>
      <c r="B2095" s="37">
        <v>48</v>
      </c>
      <c r="C2095" s="37">
        <v>0</v>
      </c>
      <c r="D2095" s="37">
        <v>1</v>
      </c>
      <c r="E2095" s="37">
        <v>338</v>
      </c>
      <c r="F2095" s="37">
        <v>14</v>
      </c>
      <c r="G2095" s="37">
        <v>0.33928333333333338</v>
      </c>
      <c r="H2095" s="37" t="s">
        <v>1248</v>
      </c>
      <c r="I2095" s="37" t="s">
        <v>2308</v>
      </c>
      <c r="J2095" s="37" t="s">
        <v>2275</v>
      </c>
      <c r="K2095" s="37">
        <v>11</v>
      </c>
    </row>
    <row r="2096" spans="1:11" x14ac:dyDescent="0.25">
      <c r="A2096" s="37" t="s">
        <v>8847</v>
      </c>
      <c r="B2096" s="37">
        <v>48</v>
      </c>
      <c r="C2096" s="37">
        <v>0</v>
      </c>
      <c r="D2096" s="37">
        <v>2</v>
      </c>
      <c r="E2096" s="37">
        <v>459</v>
      </c>
      <c r="F2096" s="37">
        <v>18</v>
      </c>
      <c r="G2096" s="37">
        <v>0.53739583333333341</v>
      </c>
      <c r="H2096" s="37" t="s">
        <v>1256</v>
      </c>
      <c r="I2096" s="37" t="s">
        <v>2308</v>
      </c>
      <c r="J2096" s="37" t="s">
        <v>2275</v>
      </c>
      <c r="K2096" s="37">
        <v>12</v>
      </c>
    </row>
    <row r="2097" spans="1:11" x14ac:dyDescent="0.25">
      <c r="A2097" s="37" t="s">
        <v>8846</v>
      </c>
      <c r="B2097" s="37">
        <v>48</v>
      </c>
      <c r="C2097" s="37">
        <v>0</v>
      </c>
      <c r="D2097" s="37">
        <v>2</v>
      </c>
      <c r="E2097" s="37">
        <v>398</v>
      </c>
      <c r="F2097" s="37">
        <v>18</v>
      </c>
      <c r="G2097" s="37">
        <v>0.80734583333333332</v>
      </c>
      <c r="H2097" s="37" t="s">
        <v>7561</v>
      </c>
      <c r="I2097" s="37" t="s">
        <v>2308</v>
      </c>
      <c r="J2097" s="37" t="s">
        <v>2275</v>
      </c>
      <c r="K2097" s="37">
        <v>11</v>
      </c>
    </row>
    <row r="2098" spans="1:11" x14ac:dyDescent="0.25">
      <c r="A2098" s="37" t="s">
        <v>8845</v>
      </c>
      <c r="B2098" s="37">
        <v>48</v>
      </c>
      <c r="C2098" s="37">
        <v>0</v>
      </c>
      <c r="D2098" s="37">
        <v>2</v>
      </c>
      <c r="E2098" s="37">
        <v>654</v>
      </c>
      <c r="F2098" s="37">
        <v>13</v>
      </c>
      <c r="G2098" s="37">
        <v>0.5484</v>
      </c>
      <c r="H2098" s="37" t="s">
        <v>1263</v>
      </c>
      <c r="I2098" s="37" t="s">
        <v>2308</v>
      </c>
      <c r="J2098" s="37" t="s">
        <v>2275</v>
      </c>
      <c r="K2098" s="37">
        <v>13</v>
      </c>
    </row>
    <row r="2099" spans="1:11" x14ac:dyDescent="0.25">
      <c r="A2099" s="37" t="s">
        <v>8844</v>
      </c>
      <c r="B2099" s="37">
        <v>48</v>
      </c>
      <c r="C2099" s="37">
        <v>0</v>
      </c>
      <c r="D2099" s="37">
        <v>3</v>
      </c>
      <c r="E2099" s="37">
        <v>1127</v>
      </c>
      <c r="F2099" s="37">
        <v>17</v>
      </c>
      <c r="G2099" s="37">
        <v>1.0844250000000002</v>
      </c>
      <c r="H2099" s="37" t="s">
        <v>1224</v>
      </c>
      <c r="I2099" s="37" t="s">
        <v>2308</v>
      </c>
      <c r="J2099" s="37" t="s">
        <v>2275</v>
      </c>
      <c r="K2099" s="37">
        <v>22</v>
      </c>
    </row>
    <row r="2100" spans="1:11" x14ac:dyDescent="0.25">
      <c r="A2100" s="37" t="s">
        <v>8843</v>
      </c>
      <c r="B2100" s="37">
        <v>48</v>
      </c>
      <c r="C2100" s="37">
        <v>0</v>
      </c>
      <c r="D2100" s="37">
        <v>3</v>
      </c>
      <c r="E2100" s="37">
        <v>772</v>
      </c>
      <c r="F2100" s="37">
        <v>17</v>
      </c>
      <c r="G2100" s="37">
        <v>0.73521041666666676</v>
      </c>
      <c r="H2100" s="37" t="s">
        <v>1253</v>
      </c>
      <c r="I2100" s="37" t="s">
        <v>2308</v>
      </c>
      <c r="J2100" s="37" t="s">
        <v>2275</v>
      </c>
      <c r="K2100" s="37">
        <v>15</v>
      </c>
    </row>
    <row r="2101" spans="1:11" x14ac:dyDescent="0.25">
      <c r="A2101" s="37" t="s">
        <v>8842</v>
      </c>
      <c r="B2101" s="37">
        <v>48</v>
      </c>
      <c r="C2101" s="37">
        <v>2</v>
      </c>
      <c r="D2101" s="37">
        <v>5</v>
      </c>
      <c r="E2101" s="37">
        <v>1306</v>
      </c>
      <c r="F2101" s="37">
        <v>24</v>
      </c>
      <c r="G2101" s="37">
        <v>1.5628583333333335</v>
      </c>
      <c r="H2101" s="37" t="s">
        <v>2740</v>
      </c>
      <c r="I2101" s="37" t="s">
        <v>2308</v>
      </c>
      <c r="J2101" s="37" t="s">
        <v>2275</v>
      </c>
      <c r="K2101" s="37">
        <v>16</v>
      </c>
    </row>
    <row r="2102" spans="1:11" x14ac:dyDescent="0.25">
      <c r="A2102" s="37" t="s">
        <v>8841</v>
      </c>
      <c r="B2102" s="37">
        <v>48</v>
      </c>
      <c r="C2102" s="37">
        <v>0</v>
      </c>
      <c r="D2102" s="37">
        <v>5</v>
      </c>
      <c r="E2102" s="37">
        <v>1283</v>
      </c>
      <c r="F2102" s="37">
        <v>20</v>
      </c>
      <c r="G2102" s="37">
        <v>1.0941104166666666</v>
      </c>
      <c r="H2102" s="37" t="s">
        <v>1223</v>
      </c>
      <c r="I2102" s="37" t="s">
        <v>2269</v>
      </c>
      <c r="J2102" s="37" t="s">
        <v>2275</v>
      </c>
      <c r="K2102" s="37">
        <v>21</v>
      </c>
    </row>
    <row r="2103" spans="1:11" x14ac:dyDescent="0.25">
      <c r="A2103" s="37" t="s">
        <v>8840</v>
      </c>
      <c r="B2103" s="37">
        <v>48</v>
      </c>
      <c r="C2103" s="37">
        <v>0</v>
      </c>
      <c r="D2103" s="37">
        <v>5</v>
      </c>
      <c r="E2103" s="37">
        <v>676</v>
      </c>
      <c r="F2103" s="37">
        <v>17</v>
      </c>
      <c r="G2103" s="37">
        <v>0.75956041666666663</v>
      </c>
      <c r="H2103" s="37" t="s">
        <v>1219</v>
      </c>
      <c r="I2103" s="37" t="s">
        <v>2308</v>
      </c>
      <c r="J2103" s="37" t="s">
        <v>2268</v>
      </c>
      <c r="K2103" s="37">
        <v>15</v>
      </c>
    </row>
    <row r="2104" spans="1:11" x14ac:dyDescent="0.25">
      <c r="A2104" s="37" t="s">
        <v>8839</v>
      </c>
      <c r="B2104" s="37">
        <v>48</v>
      </c>
      <c r="C2104" s="37">
        <v>2</v>
      </c>
      <c r="D2104" s="37">
        <v>5</v>
      </c>
      <c r="E2104" s="37">
        <v>843</v>
      </c>
      <c r="F2104" s="37">
        <v>28</v>
      </c>
      <c r="G2104" s="37">
        <v>1.0618083333333332</v>
      </c>
      <c r="H2104" s="37" t="s">
        <v>1221</v>
      </c>
      <c r="I2104" s="37" t="s">
        <v>2316</v>
      </c>
      <c r="J2104" s="37" t="s">
        <v>2275</v>
      </c>
      <c r="K2104" s="37">
        <v>14</v>
      </c>
    </row>
    <row r="2105" spans="1:11" x14ac:dyDescent="0.25">
      <c r="A2105" s="37" t="s">
        <v>8838</v>
      </c>
      <c r="B2105" s="37">
        <v>48</v>
      </c>
      <c r="C2105" s="37">
        <v>0</v>
      </c>
      <c r="D2105" s="37">
        <v>2</v>
      </c>
      <c r="E2105" s="37">
        <v>748</v>
      </c>
      <c r="F2105" s="37">
        <v>14</v>
      </c>
      <c r="G2105" s="37">
        <v>0.71910000000000007</v>
      </c>
      <c r="H2105" s="37" t="s">
        <v>1219</v>
      </c>
      <c r="I2105" s="37" t="s">
        <v>2308</v>
      </c>
      <c r="J2105" s="37" t="s">
        <v>2268</v>
      </c>
      <c r="K2105" s="37">
        <v>13</v>
      </c>
    </row>
    <row r="2106" spans="1:11" x14ac:dyDescent="0.25">
      <c r="A2106" s="37" t="s">
        <v>8837</v>
      </c>
      <c r="B2106" s="37">
        <v>48</v>
      </c>
      <c r="C2106" s="37">
        <v>0</v>
      </c>
      <c r="D2106" s="37">
        <v>3</v>
      </c>
      <c r="E2106" s="37">
        <v>1068</v>
      </c>
      <c r="F2106" s="37">
        <v>15</v>
      </c>
      <c r="G2106" s="37">
        <v>0.8815291666666667</v>
      </c>
      <c r="H2106" s="37" t="s">
        <v>1243</v>
      </c>
      <c r="I2106" s="37" t="s">
        <v>2308</v>
      </c>
      <c r="J2106" s="37" t="s">
        <v>2275</v>
      </c>
      <c r="K2106" s="37">
        <v>19</v>
      </c>
    </row>
    <row r="2107" spans="1:11" x14ac:dyDescent="0.25">
      <c r="A2107" s="37" t="s">
        <v>8836</v>
      </c>
      <c r="B2107" s="37">
        <v>48</v>
      </c>
      <c r="C2107" s="37">
        <v>0</v>
      </c>
      <c r="D2107" s="37">
        <v>0</v>
      </c>
      <c r="E2107" s="37">
        <v>511</v>
      </c>
      <c r="F2107" s="37">
        <v>12</v>
      </c>
      <c r="G2107" s="37">
        <v>0.44816041666666667</v>
      </c>
      <c r="H2107" s="37" t="s">
        <v>1219</v>
      </c>
      <c r="I2107" s="37" t="s">
        <v>2547</v>
      </c>
      <c r="J2107" s="37" t="s">
        <v>2275</v>
      </c>
      <c r="K2107" s="37">
        <v>14</v>
      </c>
    </row>
    <row r="2108" spans="1:11" x14ac:dyDescent="0.25">
      <c r="A2108" s="37" t="s">
        <v>8835</v>
      </c>
      <c r="B2108" s="37">
        <v>48</v>
      </c>
      <c r="C2108" s="37">
        <v>1</v>
      </c>
      <c r="D2108" s="37">
        <v>9</v>
      </c>
      <c r="E2108" s="37">
        <v>1032</v>
      </c>
      <c r="F2108" s="37">
        <v>28</v>
      </c>
      <c r="G2108" s="37">
        <v>1.6718458333333335</v>
      </c>
      <c r="H2108" s="37" t="s">
        <v>1258</v>
      </c>
      <c r="I2108" s="37" t="s">
        <v>2308</v>
      </c>
      <c r="J2108" s="37" t="s">
        <v>2275</v>
      </c>
      <c r="K2108" s="37">
        <v>15</v>
      </c>
    </row>
    <row r="2109" spans="1:11" x14ac:dyDescent="0.25">
      <c r="A2109" s="37" t="s">
        <v>8834</v>
      </c>
      <c r="B2109" s="37">
        <v>48</v>
      </c>
      <c r="C2109" s="37">
        <v>0</v>
      </c>
      <c r="D2109" s="37">
        <v>7</v>
      </c>
      <c r="E2109" s="37">
        <v>1839</v>
      </c>
      <c r="F2109" s="37">
        <v>3</v>
      </c>
      <c r="G2109" s="37">
        <v>1.339591666666667</v>
      </c>
      <c r="H2109" s="37" t="s">
        <v>1264</v>
      </c>
      <c r="I2109" s="37" t="s">
        <v>2308</v>
      </c>
      <c r="J2109" s="37" t="s">
        <v>2268</v>
      </c>
      <c r="K2109" s="37">
        <v>24</v>
      </c>
    </row>
    <row r="2110" spans="1:11" x14ac:dyDescent="0.25">
      <c r="A2110" s="37" t="s">
        <v>8833</v>
      </c>
      <c r="B2110" s="37">
        <v>48</v>
      </c>
      <c r="C2110" s="37">
        <v>0</v>
      </c>
      <c r="D2110" s="37">
        <v>5</v>
      </c>
      <c r="E2110" s="37">
        <v>1322</v>
      </c>
      <c r="F2110" s="37">
        <v>19</v>
      </c>
      <c r="G2110" s="37">
        <v>1.1804729166666668</v>
      </c>
      <c r="H2110" s="37" t="s">
        <v>1218</v>
      </c>
      <c r="I2110" s="37" t="s">
        <v>2308</v>
      </c>
      <c r="J2110" s="37" t="s">
        <v>2275</v>
      </c>
      <c r="K2110" s="37">
        <v>21</v>
      </c>
    </row>
    <row r="2111" spans="1:11" x14ac:dyDescent="0.25">
      <c r="A2111" s="37" t="s">
        <v>8832</v>
      </c>
      <c r="B2111" s="37">
        <v>47</v>
      </c>
      <c r="C2111" s="37">
        <v>0</v>
      </c>
      <c r="D2111" s="37">
        <v>4</v>
      </c>
      <c r="E2111" s="37">
        <v>759</v>
      </c>
      <c r="F2111" s="37">
        <v>20</v>
      </c>
      <c r="G2111" s="37">
        <v>0.76047872340425526</v>
      </c>
      <c r="H2111" s="37" t="s">
        <v>1219</v>
      </c>
      <c r="I2111" s="37" t="s">
        <v>2308</v>
      </c>
      <c r="J2111" s="37" t="s">
        <v>2268</v>
      </c>
      <c r="K2111" s="37">
        <v>14</v>
      </c>
    </row>
    <row r="2112" spans="1:11" x14ac:dyDescent="0.25">
      <c r="A2112" s="37" t="s">
        <v>8831</v>
      </c>
      <c r="B2112" s="37">
        <v>47</v>
      </c>
      <c r="C2112" s="37">
        <v>0</v>
      </c>
      <c r="D2112" s="37">
        <v>1</v>
      </c>
      <c r="E2112" s="37">
        <v>436</v>
      </c>
      <c r="F2112" s="37">
        <v>6</v>
      </c>
      <c r="G2112" s="37">
        <v>0.48772340425531918</v>
      </c>
      <c r="H2112" s="37" t="s">
        <v>1219</v>
      </c>
      <c r="I2112" s="37" t="s">
        <v>2308</v>
      </c>
      <c r="J2112" s="37" t="s">
        <v>2275</v>
      </c>
      <c r="K2112" s="37">
        <v>13</v>
      </c>
    </row>
    <row r="2113" spans="1:11" x14ac:dyDescent="0.25">
      <c r="A2113" s="37" t="s">
        <v>8830</v>
      </c>
      <c r="B2113" s="37">
        <v>47</v>
      </c>
      <c r="C2113" s="37">
        <v>1</v>
      </c>
      <c r="D2113" s="37">
        <v>5</v>
      </c>
      <c r="E2113" s="37">
        <v>1187</v>
      </c>
      <c r="F2113" s="37">
        <v>7</v>
      </c>
      <c r="G2113" s="37">
        <v>0.94141702127659577</v>
      </c>
      <c r="H2113" s="37" t="s">
        <v>1219</v>
      </c>
      <c r="I2113" s="37" t="s">
        <v>2308</v>
      </c>
      <c r="J2113" s="37" t="s">
        <v>2268</v>
      </c>
      <c r="K2113" s="37">
        <v>14</v>
      </c>
    </row>
    <row r="2114" spans="1:11" x14ac:dyDescent="0.25">
      <c r="A2114" s="37" t="s">
        <v>8829</v>
      </c>
      <c r="B2114" s="37">
        <v>47</v>
      </c>
      <c r="C2114" s="37">
        <v>0</v>
      </c>
      <c r="D2114" s="37">
        <v>3</v>
      </c>
      <c r="E2114" s="37">
        <v>833</v>
      </c>
      <c r="F2114" s="37">
        <v>10</v>
      </c>
      <c r="G2114" s="37">
        <v>0.84209148936170208</v>
      </c>
      <c r="H2114" s="37" t="s">
        <v>1219</v>
      </c>
      <c r="I2114" s="37" t="s">
        <v>2308</v>
      </c>
      <c r="J2114" s="37" t="s">
        <v>2268</v>
      </c>
      <c r="K2114" s="37">
        <v>17</v>
      </c>
    </row>
    <row r="2115" spans="1:11" x14ac:dyDescent="0.25">
      <c r="A2115" s="37" t="s">
        <v>8828</v>
      </c>
      <c r="B2115" s="37">
        <v>47</v>
      </c>
      <c r="C2115" s="37">
        <v>0</v>
      </c>
      <c r="D2115" s="37">
        <v>5</v>
      </c>
      <c r="E2115" s="37">
        <v>829</v>
      </c>
      <c r="F2115" s="37">
        <v>17</v>
      </c>
      <c r="G2115" s="37">
        <v>0.83527872340425524</v>
      </c>
      <c r="H2115" s="37" t="s">
        <v>1219</v>
      </c>
      <c r="I2115" s="37" t="s">
        <v>2308</v>
      </c>
      <c r="J2115" s="37" t="s">
        <v>2268</v>
      </c>
      <c r="K2115" s="37">
        <v>14</v>
      </c>
    </row>
    <row r="2116" spans="1:11" x14ac:dyDescent="0.25">
      <c r="A2116" s="37" t="s">
        <v>8827</v>
      </c>
      <c r="B2116" s="37">
        <v>47</v>
      </c>
      <c r="C2116" s="37">
        <v>2</v>
      </c>
      <c r="D2116" s="37">
        <v>6</v>
      </c>
      <c r="E2116" s="37">
        <v>1160</v>
      </c>
      <c r="F2116" s="37">
        <v>15</v>
      </c>
      <c r="G2116" s="37">
        <v>1.128544680851064</v>
      </c>
      <c r="H2116" s="37" t="s">
        <v>1257</v>
      </c>
      <c r="I2116" s="37" t="s">
        <v>2308</v>
      </c>
      <c r="J2116" s="37" t="s">
        <v>2275</v>
      </c>
      <c r="K2116" s="37">
        <v>14</v>
      </c>
    </row>
    <row r="2117" spans="1:11" x14ac:dyDescent="0.25">
      <c r="A2117" s="37" t="s">
        <v>8826</v>
      </c>
      <c r="B2117" s="37">
        <v>47</v>
      </c>
      <c r="C2117" s="37">
        <v>1</v>
      </c>
      <c r="D2117" s="37">
        <v>5</v>
      </c>
      <c r="E2117" s="37">
        <v>674</v>
      </c>
      <c r="F2117" s="37">
        <v>22</v>
      </c>
      <c r="G2117" s="37">
        <v>1.0710702127659575</v>
      </c>
      <c r="H2117" s="37" t="s">
        <v>1232</v>
      </c>
      <c r="I2117" s="37" t="s">
        <v>2308</v>
      </c>
      <c r="J2117" s="37" t="s">
        <v>2275</v>
      </c>
      <c r="K2117" s="37">
        <v>15</v>
      </c>
    </row>
    <row r="2118" spans="1:11" x14ac:dyDescent="0.25">
      <c r="A2118" s="37" t="s">
        <v>8825</v>
      </c>
      <c r="B2118" s="37">
        <v>47</v>
      </c>
      <c r="C2118" s="37">
        <v>0</v>
      </c>
      <c r="D2118" s="37">
        <v>0</v>
      </c>
      <c r="E2118" s="37">
        <v>802</v>
      </c>
      <c r="F2118" s="37">
        <v>31</v>
      </c>
      <c r="G2118" s="37">
        <v>0.60330212765957447</v>
      </c>
      <c r="H2118" s="37" t="s">
        <v>1220</v>
      </c>
      <c r="I2118" s="37" t="s">
        <v>2310</v>
      </c>
      <c r="J2118" s="37" t="s">
        <v>2275</v>
      </c>
      <c r="K2118" s="37">
        <v>17</v>
      </c>
    </row>
    <row r="2119" spans="1:11" x14ac:dyDescent="0.25">
      <c r="A2119" s="37" t="s">
        <v>8824</v>
      </c>
      <c r="B2119" s="37">
        <v>47</v>
      </c>
      <c r="C2119" s="37">
        <v>0</v>
      </c>
      <c r="D2119" s="37">
        <v>6</v>
      </c>
      <c r="E2119" s="37">
        <v>808</v>
      </c>
      <c r="F2119" s="37">
        <v>15</v>
      </c>
      <c r="G2119" s="37">
        <v>1.4333340425531917</v>
      </c>
      <c r="H2119" s="37" t="s">
        <v>1259</v>
      </c>
      <c r="I2119" s="37" t="s">
        <v>2308</v>
      </c>
      <c r="J2119" s="37" t="s">
        <v>2275</v>
      </c>
      <c r="K2119" s="37">
        <v>17</v>
      </c>
    </row>
    <row r="2120" spans="1:11" x14ac:dyDescent="0.25">
      <c r="A2120" s="37" t="s">
        <v>8823</v>
      </c>
      <c r="B2120" s="37">
        <v>47</v>
      </c>
      <c r="C2120" s="37">
        <v>0</v>
      </c>
      <c r="D2120" s="37">
        <v>3</v>
      </c>
      <c r="E2120" s="37">
        <v>952</v>
      </c>
      <c r="F2120" s="37">
        <v>13</v>
      </c>
      <c r="G2120" s="37">
        <v>0.88456808510638296</v>
      </c>
      <c r="H2120" s="37" t="s">
        <v>1245</v>
      </c>
      <c r="I2120" s="37" t="s">
        <v>2308</v>
      </c>
      <c r="J2120" s="37" t="s">
        <v>2268</v>
      </c>
      <c r="K2120" s="37">
        <v>17</v>
      </c>
    </row>
    <row r="2121" spans="1:11" x14ac:dyDescent="0.25">
      <c r="A2121" s="37" t="s">
        <v>8822</v>
      </c>
      <c r="B2121" s="37">
        <v>47</v>
      </c>
      <c r="C2121" s="37">
        <v>0</v>
      </c>
      <c r="D2121" s="37">
        <v>1</v>
      </c>
      <c r="E2121" s="37">
        <v>381</v>
      </c>
      <c r="F2121" s="37">
        <v>8</v>
      </c>
      <c r="G2121" s="37">
        <v>0.3782297872340426</v>
      </c>
      <c r="H2121" s="37" t="s">
        <v>1240</v>
      </c>
      <c r="I2121" s="37" t="s">
        <v>2308</v>
      </c>
      <c r="J2121" s="37" t="s">
        <v>2275</v>
      </c>
      <c r="K2121" s="37">
        <v>12</v>
      </c>
    </row>
    <row r="2122" spans="1:11" x14ac:dyDescent="0.25">
      <c r="A2122" s="37" t="s">
        <v>8821</v>
      </c>
      <c r="B2122" s="37">
        <v>47</v>
      </c>
      <c r="C2122" s="37">
        <v>0</v>
      </c>
      <c r="D2122" s="37">
        <v>12</v>
      </c>
      <c r="E2122" s="37">
        <v>1266</v>
      </c>
      <c r="F2122" s="37">
        <v>24</v>
      </c>
      <c r="G2122" s="37">
        <v>1.8196723404255322</v>
      </c>
      <c r="H2122" s="37" t="s">
        <v>2299</v>
      </c>
      <c r="I2122" s="37" t="s">
        <v>2308</v>
      </c>
      <c r="J2122" s="37" t="s">
        <v>2268</v>
      </c>
      <c r="K2122" s="37">
        <v>20</v>
      </c>
    </row>
    <row r="2123" spans="1:11" x14ac:dyDescent="0.25">
      <c r="A2123" s="37" t="s">
        <v>8820</v>
      </c>
      <c r="B2123" s="37">
        <v>47</v>
      </c>
      <c r="C2123" s="37">
        <v>0</v>
      </c>
      <c r="D2123" s="37">
        <v>1</v>
      </c>
      <c r="E2123" s="37">
        <v>549</v>
      </c>
      <c r="F2123" s="37">
        <v>8</v>
      </c>
      <c r="G2123" s="37">
        <v>0.55333191489361711</v>
      </c>
      <c r="H2123" s="37" t="s">
        <v>2496</v>
      </c>
      <c r="I2123" s="37" t="s">
        <v>2308</v>
      </c>
      <c r="J2123" s="37" t="s">
        <v>2268</v>
      </c>
      <c r="K2123" s="37">
        <v>14</v>
      </c>
    </row>
    <row r="2124" spans="1:11" x14ac:dyDescent="0.25">
      <c r="A2124" s="37" t="s">
        <v>8819</v>
      </c>
      <c r="B2124" s="37">
        <v>47</v>
      </c>
      <c r="C2124" s="37">
        <v>1</v>
      </c>
      <c r="D2124" s="37">
        <v>7</v>
      </c>
      <c r="E2124" s="37">
        <v>865</v>
      </c>
      <c r="F2124" s="37">
        <v>24</v>
      </c>
      <c r="G2124" s="37">
        <v>1.4060787234042553</v>
      </c>
      <c r="H2124" s="37" t="s">
        <v>1240</v>
      </c>
      <c r="I2124" s="37" t="s">
        <v>2308</v>
      </c>
      <c r="J2124" s="37" t="s">
        <v>2275</v>
      </c>
      <c r="K2124" s="37">
        <v>16</v>
      </c>
    </row>
    <row r="2125" spans="1:11" x14ac:dyDescent="0.25">
      <c r="A2125" s="37" t="s">
        <v>8818</v>
      </c>
      <c r="B2125" s="37">
        <v>47</v>
      </c>
      <c r="C2125" s="37">
        <v>1</v>
      </c>
      <c r="D2125" s="37">
        <v>7</v>
      </c>
      <c r="E2125" s="37">
        <v>1294</v>
      </c>
      <c r="F2125" s="37">
        <v>24</v>
      </c>
      <c r="G2125" s="37">
        <v>1.0813446808510638</v>
      </c>
      <c r="H2125" s="37" t="s">
        <v>1222</v>
      </c>
      <c r="I2125" s="37" t="s">
        <v>2321</v>
      </c>
      <c r="J2125" s="37" t="s">
        <v>2275</v>
      </c>
      <c r="K2125" s="37">
        <v>16</v>
      </c>
    </row>
    <row r="2126" spans="1:11" x14ac:dyDescent="0.25">
      <c r="A2126" s="37" t="s">
        <v>8817</v>
      </c>
      <c r="B2126" s="37">
        <v>47</v>
      </c>
      <c r="C2126" s="37">
        <v>1</v>
      </c>
      <c r="D2126" s="37">
        <v>5</v>
      </c>
      <c r="E2126" s="37">
        <v>1093</v>
      </c>
      <c r="F2126" s="37">
        <v>15</v>
      </c>
      <c r="G2126" s="37">
        <v>1.033395744680851</v>
      </c>
      <c r="H2126" s="37" t="s">
        <v>2276</v>
      </c>
      <c r="I2126" s="37" t="s">
        <v>2405</v>
      </c>
      <c r="J2126" s="37" t="s">
        <v>2275</v>
      </c>
      <c r="K2126" s="37">
        <v>18</v>
      </c>
    </row>
    <row r="2127" spans="1:11" x14ac:dyDescent="0.25">
      <c r="A2127" s="37" t="s">
        <v>8816</v>
      </c>
      <c r="B2127" s="37">
        <v>47</v>
      </c>
      <c r="C2127" s="37">
        <v>0</v>
      </c>
      <c r="D2127" s="37">
        <v>0</v>
      </c>
      <c r="E2127" s="37">
        <v>410</v>
      </c>
      <c r="F2127" s="37">
        <v>8</v>
      </c>
      <c r="G2127" s="37">
        <v>0.39874468085106385</v>
      </c>
      <c r="H2127" s="37" t="s">
        <v>1231</v>
      </c>
      <c r="I2127" s="37" t="s">
        <v>2269</v>
      </c>
      <c r="J2127" s="37" t="s">
        <v>2275</v>
      </c>
      <c r="K2127" s="37">
        <v>12</v>
      </c>
    </row>
    <row r="2128" spans="1:11" x14ac:dyDescent="0.25">
      <c r="A2128" s="37" t="s">
        <v>8815</v>
      </c>
      <c r="B2128" s="37">
        <v>47</v>
      </c>
      <c r="C2128" s="37">
        <v>0</v>
      </c>
      <c r="D2128" s="37">
        <v>1</v>
      </c>
      <c r="E2128" s="37">
        <v>658</v>
      </c>
      <c r="F2128" s="37">
        <v>15</v>
      </c>
      <c r="G2128" s="37">
        <v>0.53402978723404249</v>
      </c>
      <c r="H2128" s="37" t="s">
        <v>1219</v>
      </c>
      <c r="I2128" s="37" t="s">
        <v>2269</v>
      </c>
      <c r="J2128" s="37" t="s">
        <v>2268</v>
      </c>
      <c r="K2128" s="37">
        <v>13</v>
      </c>
    </row>
    <row r="2129" spans="1:11" x14ac:dyDescent="0.25">
      <c r="A2129" s="37" t="s">
        <v>8814</v>
      </c>
      <c r="B2129" s="37">
        <v>47</v>
      </c>
      <c r="C2129" s="37">
        <v>0</v>
      </c>
      <c r="D2129" s="37">
        <v>13</v>
      </c>
      <c r="E2129" s="37">
        <v>1143</v>
      </c>
      <c r="F2129" s="37">
        <v>21</v>
      </c>
      <c r="G2129" s="37">
        <v>1.7681127659574469</v>
      </c>
      <c r="H2129" s="37" t="s">
        <v>1259</v>
      </c>
      <c r="I2129" s="37" t="s">
        <v>2308</v>
      </c>
      <c r="J2129" s="37" t="s">
        <v>2275</v>
      </c>
      <c r="K2129" s="37">
        <v>20</v>
      </c>
    </row>
    <row r="2130" spans="1:11" x14ac:dyDescent="0.25">
      <c r="A2130" s="37" t="s">
        <v>8813</v>
      </c>
      <c r="B2130" s="37">
        <v>47</v>
      </c>
      <c r="C2130" s="37">
        <v>0</v>
      </c>
      <c r="D2130" s="37">
        <v>1</v>
      </c>
      <c r="E2130" s="37">
        <v>693</v>
      </c>
      <c r="F2130" s="37">
        <v>11</v>
      </c>
      <c r="G2130" s="37">
        <v>0.79009148936170215</v>
      </c>
      <c r="H2130" s="37" t="s">
        <v>1250</v>
      </c>
      <c r="I2130" s="37" t="s">
        <v>2308</v>
      </c>
      <c r="J2130" s="37" t="s">
        <v>2275</v>
      </c>
      <c r="K2130" s="37">
        <v>15</v>
      </c>
    </row>
    <row r="2131" spans="1:11" x14ac:dyDescent="0.25">
      <c r="A2131" s="37" t="s">
        <v>8812</v>
      </c>
      <c r="B2131" s="37">
        <v>47</v>
      </c>
      <c r="C2131" s="37">
        <v>0</v>
      </c>
      <c r="D2131" s="37">
        <v>0</v>
      </c>
      <c r="E2131" s="37">
        <v>387</v>
      </c>
      <c r="F2131" s="37">
        <v>6</v>
      </c>
      <c r="G2131" s="37">
        <v>0.35182127659574475</v>
      </c>
      <c r="H2131" s="37" t="s">
        <v>1241</v>
      </c>
      <c r="I2131" s="37" t="s">
        <v>2308</v>
      </c>
      <c r="J2131" s="37" t="s">
        <v>2275</v>
      </c>
      <c r="K2131" s="37">
        <v>9</v>
      </c>
    </row>
    <row r="2132" spans="1:11" x14ac:dyDescent="0.25">
      <c r="A2132" s="37" t="s">
        <v>8811</v>
      </c>
      <c r="B2132" s="37">
        <v>46</v>
      </c>
      <c r="C2132" s="37">
        <v>0</v>
      </c>
      <c r="D2132" s="37">
        <v>5</v>
      </c>
      <c r="E2132" s="37">
        <v>1033</v>
      </c>
      <c r="F2132" s="37">
        <v>21</v>
      </c>
      <c r="G2132" s="37">
        <v>0.99881521739130441</v>
      </c>
      <c r="H2132" s="37" t="s">
        <v>1219</v>
      </c>
      <c r="I2132" s="37" t="s">
        <v>2308</v>
      </c>
      <c r="J2132" s="37" t="s">
        <v>2268</v>
      </c>
      <c r="K2132" s="37">
        <v>16</v>
      </c>
    </row>
    <row r="2133" spans="1:11" x14ac:dyDescent="0.25">
      <c r="A2133" s="37" t="s">
        <v>8810</v>
      </c>
      <c r="B2133" s="37">
        <v>46</v>
      </c>
      <c r="C2133" s="37">
        <v>0</v>
      </c>
      <c r="D2133" s="37">
        <v>1</v>
      </c>
      <c r="E2133" s="37">
        <v>686</v>
      </c>
      <c r="F2133" s="37">
        <v>14</v>
      </c>
      <c r="G2133" s="37">
        <v>0.60177826086956521</v>
      </c>
      <c r="H2133" s="37" t="s">
        <v>1219</v>
      </c>
      <c r="I2133" s="37" t="s">
        <v>2308</v>
      </c>
      <c r="J2133" s="37" t="s">
        <v>2275</v>
      </c>
      <c r="K2133" s="37">
        <v>15</v>
      </c>
    </row>
    <row r="2134" spans="1:11" x14ac:dyDescent="0.25">
      <c r="A2134" s="37" t="s">
        <v>8809</v>
      </c>
      <c r="B2134" s="37">
        <v>46</v>
      </c>
      <c r="C2134" s="37">
        <v>1</v>
      </c>
      <c r="D2134" s="37">
        <v>2</v>
      </c>
      <c r="E2134" s="37">
        <v>1442</v>
      </c>
      <c r="F2134" s="37">
        <v>13</v>
      </c>
      <c r="G2134" s="37">
        <v>0.84975652173913041</v>
      </c>
      <c r="H2134" s="37" t="s">
        <v>1219</v>
      </c>
      <c r="I2134" s="37" t="s">
        <v>2308</v>
      </c>
      <c r="J2134" s="37" t="s">
        <v>2268</v>
      </c>
      <c r="K2134" s="37">
        <v>16</v>
      </c>
    </row>
    <row r="2135" spans="1:11" x14ac:dyDescent="0.25">
      <c r="A2135" s="37" t="s">
        <v>8808</v>
      </c>
      <c r="B2135" s="37">
        <v>46</v>
      </c>
      <c r="C2135" s="37">
        <v>0</v>
      </c>
      <c r="D2135" s="37">
        <v>3</v>
      </c>
      <c r="E2135" s="37">
        <v>1065</v>
      </c>
      <c r="F2135" s="37">
        <v>10</v>
      </c>
      <c r="G2135" s="37">
        <v>0.92179999999999995</v>
      </c>
      <c r="H2135" s="37" t="s">
        <v>1219</v>
      </c>
      <c r="I2135" s="37" t="s">
        <v>2308</v>
      </c>
      <c r="J2135" s="37" t="s">
        <v>2268</v>
      </c>
      <c r="K2135" s="37">
        <v>18</v>
      </c>
    </row>
    <row r="2136" spans="1:11" x14ac:dyDescent="0.25">
      <c r="A2136" s="37" t="s">
        <v>8807</v>
      </c>
      <c r="B2136" s="37">
        <v>46</v>
      </c>
      <c r="C2136" s="37">
        <v>0</v>
      </c>
      <c r="D2136" s="37">
        <v>4</v>
      </c>
      <c r="E2136" s="37">
        <v>626</v>
      </c>
      <c r="F2136" s="37">
        <v>8</v>
      </c>
      <c r="G2136" s="37">
        <v>0.48544999999999999</v>
      </c>
      <c r="H2136" s="37" t="s">
        <v>1257</v>
      </c>
      <c r="I2136" s="37" t="s">
        <v>2308</v>
      </c>
      <c r="J2136" s="37" t="s">
        <v>2275</v>
      </c>
      <c r="K2136" s="37">
        <v>8</v>
      </c>
    </row>
    <row r="2137" spans="1:11" x14ac:dyDescent="0.25">
      <c r="A2137" s="37" t="s">
        <v>8806</v>
      </c>
      <c r="B2137" s="37">
        <v>46</v>
      </c>
      <c r="C2137" s="37">
        <v>0</v>
      </c>
      <c r="D2137" s="37">
        <v>2</v>
      </c>
      <c r="E2137" s="37">
        <v>351</v>
      </c>
      <c r="F2137" s="37">
        <v>6</v>
      </c>
      <c r="G2137" s="37">
        <v>0.41501521739130437</v>
      </c>
      <c r="H2137" s="37" t="s">
        <v>1257</v>
      </c>
      <c r="I2137" s="37" t="s">
        <v>2308</v>
      </c>
      <c r="J2137" s="37" t="s">
        <v>2275</v>
      </c>
      <c r="K2137" s="37">
        <v>9</v>
      </c>
    </row>
    <row r="2138" spans="1:11" x14ac:dyDescent="0.25">
      <c r="A2138" s="37" t="s">
        <v>8805</v>
      </c>
      <c r="B2138" s="37">
        <v>46</v>
      </c>
      <c r="C2138" s="37">
        <v>1</v>
      </c>
      <c r="D2138" s="37">
        <v>9</v>
      </c>
      <c r="E2138" s="37">
        <v>952</v>
      </c>
      <c r="F2138" s="37">
        <v>19</v>
      </c>
      <c r="G2138" s="37">
        <v>1.4406630434782608</v>
      </c>
      <c r="H2138" s="37" t="s">
        <v>1232</v>
      </c>
      <c r="I2138" s="37" t="s">
        <v>2308</v>
      </c>
      <c r="J2138" s="37" t="s">
        <v>2275</v>
      </c>
      <c r="K2138" s="37">
        <v>15</v>
      </c>
    </row>
    <row r="2139" spans="1:11" x14ac:dyDescent="0.25">
      <c r="A2139" s="37" t="s">
        <v>8804</v>
      </c>
      <c r="B2139" s="37">
        <v>46</v>
      </c>
      <c r="C2139" s="37">
        <v>0</v>
      </c>
      <c r="D2139" s="37">
        <v>5</v>
      </c>
      <c r="E2139" s="37">
        <v>863</v>
      </c>
      <c r="F2139" s="37">
        <v>8</v>
      </c>
      <c r="G2139" s="37">
        <v>0.75811739130434785</v>
      </c>
      <c r="H2139" s="37" t="s">
        <v>1256</v>
      </c>
      <c r="I2139" s="37" t="s">
        <v>2308</v>
      </c>
      <c r="J2139" s="37" t="s">
        <v>2268</v>
      </c>
      <c r="K2139" s="37">
        <v>16</v>
      </c>
    </row>
    <row r="2140" spans="1:11" x14ac:dyDescent="0.25">
      <c r="A2140" s="37" t="s">
        <v>8803</v>
      </c>
      <c r="B2140" s="37">
        <v>46</v>
      </c>
      <c r="C2140" s="37">
        <v>0</v>
      </c>
      <c r="D2140" s="37">
        <v>1</v>
      </c>
      <c r="E2140" s="37">
        <v>478</v>
      </c>
      <c r="F2140" s="37">
        <v>15</v>
      </c>
      <c r="G2140" s="37">
        <v>0.52646521739130436</v>
      </c>
      <c r="H2140" s="37" t="s">
        <v>1270</v>
      </c>
      <c r="I2140" s="37" t="s">
        <v>2308</v>
      </c>
      <c r="J2140" s="37" t="s">
        <v>2275</v>
      </c>
      <c r="K2140" s="37">
        <v>13</v>
      </c>
    </row>
    <row r="2141" spans="1:11" x14ac:dyDescent="0.25">
      <c r="A2141" s="37" t="s">
        <v>8802</v>
      </c>
      <c r="B2141" s="37">
        <v>46</v>
      </c>
      <c r="C2141" s="37">
        <v>1</v>
      </c>
      <c r="D2141" s="37">
        <v>8</v>
      </c>
      <c r="E2141" s="37">
        <v>1582</v>
      </c>
      <c r="F2141" s="37">
        <v>23</v>
      </c>
      <c r="G2141" s="37">
        <v>1.668095652173913</v>
      </c>
      <c r="H2141" s="37" t="s">
        <v>1231</v>
      </c>
      <c r="I2141" s="37" t="s">
        <v>2308</v>
      </c>
      <c r="J2141" s="37" t="s">
        <v>2275</v>
      </c>
      <c r="K2141" s="37">
        <v>20</v>
      </c>
    </row>
    <row r="2142" spans="1:11" x14ac:dyDescent="0.25">
      <c r="A2142" s="37" t="s">
        <v>8801</v>
      </c>
      <c r="B2142" s="37">
        <v>46</v>
      </c>
      <c r="C2142" s="37">
        <v>0</v>
      </c>
      <c r="D2142" s="37">
        <v>0</v>
      </c>
      <c r="E2142" s="37">
        <v>401</v>
      </c>
      <c r="F2142" s="37">
        <v>14</v>
      </c>
      <c r="G2142" s="37">
        <v>0.50085434782608695</v>
      </c>
      <c r="H2142" s="37" t="s">
        <v>1240</v>
      </c>
      <c r="I2142" s="37" t="s">
        <v>2308</v>
      </c>
      <c r="J2142" s="37" t="s">
        <v>2275</v>
      </c>
      <c r="K2142" s="37">
        <v>13</v>
      </c>
    </row>
    <row r="2143" spans="1:11" x14ac:dyDescent="0.25">
      <c r="A2143" s="37" t="s">
        <v>8800</v>
      </c>
      <c r="B2143" s="37">
        <v>46</v>
      </c>
      <c r="C2143" s="37">
        <v>0</v>
      </c>
      <c r="D2143" s="37">
        <v>5</v>
      </c>
      <c r="E2143" s="37">
        <v>678</v>
      </c>
      <c r="F2143" s="37">
        <v>17</v>
      </c>
      <c r="G2143" s="37">
        <v>0.7807326086956522</v>
      </c>
      <c r="H2143" s="37" t="s">
        <v>1240</v>
      </c>
      <c r="I2143" s="37" t="s">
        <v>2308</v>
      </c>
      <c r="J2143" s="37" t="s">
        <v>2268</v>
      </c>
      <c r="K2143" s="37">
        <v>14</v>
      </c>
    </row>
    <row r="2144" spans="1:11" x14ac:dyDescent="0.25">
      <c r="A2144" s="37" t="s">
        <v>8799</v>
      </c>
      <c r="B2144" s="37">
        <v>46</v>
      </c>
      <c r="C2144" s="37">
        <v>0</v>
      </c>
      <c r="D2144" s="37">
        <v>4</v>
      </c>
      <c r="E2144" s="37">
        <v>824</v>
      </c>
      <c r="F2144" s="37">
        <v>18</v>
      </c>
      <c r="G2144" s="37">
        <v>0.97227391304347832</v>
      </c>
      <c r="H2144" s="37" t="s">
        <v>1219</v>
      </c>
      <c r="I2144" s="37" t="s">
        <v>2310</v>
      </c>
      <c r="J2144" s="37" t="s">
        <v>2268</v>
      </c>
      <c r="K2144" s="37">
        <v>14</v>
      </c>
    </row>
    <row r="2145" spans="1:11" x14ac:dyDescent="0.25">
      <c r="A2145" s="37" t="s">
        <v>8798</v>
      </c>
      <c r="B2145" s="37">
        <v>46</v>
      </c>
      <c r="C2145" s="37">
        <v>0</v>
      </c>
      <c r="D2145" s="37">
        <v>0</v>
      </c>
      <c r="E2145" s="37">
        <v>624</v>
      </c>
      <c r="F2145" s="37">
        <v>16</v>
      </c>
      <c r="G2145" s="37">
        <v>0.48990000000000006</v>
      </c>
      <c r="H2145" s="37" t="s">
        <v>1219</v>
      </c>
      <c r="I2145" s="37" t="s">
        <v>2316</v>
      </c>
      <c r="J2145" s="37" t="s">
        <v>2275</v>
      </c>
      <c r="K2145" s="37">
        <v>15</v>
      </c>
    </row>
    <row r="2146" spans="1:11" x14ac:dyDescent="0.25">
      <c r="A2146" s="37" t="s">
        <v>8797</v>
      </c>
      <c r="B2146" s="37">
        <v>46</v>
      </c>
      <c r="C2146" s="37">
        <v>0</v>
      </c>
      <c r="D2146" s="37">
        <v>0</v>
      </c>
      <c r="E2146" s="37">
        <v>379</v>
      </c>
      <c r="F2146" s="37">
        <v>5</v>
      </c>
      <c r="G2146" s="37">
        <v>0.31593043478260868</v>
      </c>
      <c r="H2146" s="37" t="s">
        <v>1248</v>
      </c>
      <c r="I2146" s="37" t="s">
        <v>2316</v>
      </c>
      <c r="J2146" s="37" t="s">
        <v>2275</v>
      </c>
      <c r="K2146" s="37">
        <v>11</v>
      </c>
    </row>
    <row r="2147" spans="1:11" x14ac:dyDescent="0.25">
      <c r="A2147" s="37" t="s">
        <v>8796</v>
      </c>
      <c r="B2147" s="37">
        <v>46</v>
      </c>
      <c r="C2147" s="37">
        <v>0</v>
      </c>
      <c r="D2147" s="37">
        <v>6</v>
      </c>
      <c r="E2147" s="37">
        <v>937</v>
      </c>
      <c r="F2147" s="37">
        <v>12</v>
      </c>
      <c r="G2147" s="37">
        <v>0.96080652173913039</v>
      </c>
      <c r="H2147" s="37" t="s">
        <v>1219</v>
      </c>
      <c r="I2147" s="37" t="s">
        <v>2308</v>
      </c>
      <c r="J2147" s="37" t="s">
        <v>2275</v>
      </c>
      <c r="K2147" s="37">
        <v>16</v>
      </c>
    </row>
    <row r="2148" spans="1:11" x14ac:dyDescent="0.25">
      <c r="A2148" s="37" t="s">
        <v>8795</v>
      </c>
      <c r="B2148" s="37">
        <v>46</v>
      </c>
      <c r="C2148" s="37">
        <v>1</v>
      </c>
      <c r="D2148" s="37">
        <v>10</v>
      </c>
      <c r="E2148" s="37">
        <v>1420</v>
      </c>
      <c r="F2148" s="37">
        <v>18</v>
      </c>
      <c r="G2148" s="37">
        <v>1.274017391304348</v>
      </c>
      <c r="H2148" s="37" t="s">
        <v>1233</v>
      </c>
      <c r="I2148" s="37" t="s">
        <v>2308</v>
      </c>
      <c r="J2148" s="37" t="s">
        <v>2268</v>
      </c>
      <c r="K2148" s="37">
        <v>20</v>
      </c>
    </row>
    <row r="2149" spans="1:11" x14ac:dyDescent="0.25">
      <c r="A2149" s="37" t="s">
        <v>8794</v>
      </c>
      <c r="B2149" s="37">
        <v>46</v>
      </c>
      <c r="C2149" s="37">
        <v>0</v>
      </c>
      <c r="D2149" s="37">
        <v>12</v>
      </c>
      <c r="E2149" s="37">
        <v>1590</v>
      </c>
      <c r="F2149" s="37">
        <v>24</v>
      </c>
      <c r="G2149" s="37">
        <v>1.973541304347826</v>
      </c>
      <c r="H2149" s="37" t="s">
        <v>1240</v>
      </c>
      <c r="I2149" s="37" t="s">
        <v>2308</v>
      </c>
      <c r="J2149" s="37" t="s">
        <v>2268</v>
      </c>
      <c r="K2149" s="37">
        <v>21</v>
      </c>
    </row>
    <row r="2150" spans="1:11" x14ac:dyDescent="0.25">
      <c r="A2150" s="37" t="s">
        <v>8793</v>
      </c>
      <c r="B2150" s="37">
        <v>46</v>
      </c>
      <c r="C2150" s="37">
        <v>1</v>
      </c>
      <c r="D2150" s="37">
        <v>3</v>
      </c>
      <c r="E2150" s="37">
        <v>1166</v>
      </c>
      <c r="F2150" s="37">
        <v>14</v>
      </c>
      <c r="G2150" s="37">
        <v>1.0481782608695653</v>
      </c>
      <c r="H2150" s="37" t="s">
        <v>1218</v>
      </c>
      <c r="I2150" s="37" t="s">
        <v>2308</v>
      </c>
      <c r="J2150" s="37" t="s">
        <v>2275</v>
      </c>
      <c r="K2150" s="37">
        <v>18</v>
      </c>
    </row>
    <row r="2151" spans="1:11" x14ac:dyDescent="0.25">
      <c r="A2151" s="37" t="s">
        <v>8792</v>
      </c>
      <c r="B2151" s="37">
        <v>46</v>
      </c>
      <c r="C2151" s="37">
        <v>1</v>
      </c>
      <c r="D2151" s="37">
        <v>5</v>
      </c>
      <c r="E2151" s="37">
        <v>1345</v>
      </c>
      <c r="F2151" s="37">
        <v>9</v>
      </c>
      <c r="G2151" s="37">
        <v>1.3727847826086956</v>
      </c>
      <c r="H2151" s="37" t="s">
        <v>1270</v>
      </c>
      <c r="I2151" s="37" t="s">
        <v>2308</v>
      </c>
      <c r="J2151" s="37" t="s">
        <v>2275</v>
      </c>
      <c r="K2151" s="37">
        <v>18</v>
      </c>
    </row>
    <row r="2152" spans="1:11" x14ac:dyDescent="0.25">
      <c r="A2152" s="37" t="s">
        <v>8791</v>
      </c>
      <c r="B2152" s="37">
        <v>46</v>
      </c>
      <c r="C2152" s="37">
        <v>1</v>
      </c>
      <c r="D2152" s="37">
        <v>4</v>
      </c>
      <c r="E2152" s="37">
        <v>1013</v>
      </c>
      <c r="F2152" s="37">
        <v>20</v>
      </c>
      <c r="G2152" s="37">
        <v>1.0641434782608696</v>
      </c>
      <c r="H2152" s="37" t="s">
        <v>1228</v>
      </c>
      <c r="I2152" s="37" t="s">
        <v>2308</v>
      </c>
      <c r="J2152" s="37" t="s">
        <v>2275</v>
      </c>
      <c r="K2152" s="37">
        <v>16</v>
      </c>
    </row>
    <row r="2153" spans="1:11" x14ac:dyDescent="0.25">
      <c r="A2153" s="37" t="s">
        <v>8790</v>
      </c>
      <c r="B2153" s="37">
        <v>45</v>
      </c>
      <c r="C2153" s="37">
        <v>0</v>
      </c>
      <c r="D2153" s="37">
        <v>5</v>
      </c>
      <c r="E2153" s="37">
        <v>864</v>
      </c>
      <c r="F2153" s="37">
        <v>16</v>
      </c>
      <c r="G2153" s="37">
        <v>1.113731111111111</v>
      </c>
      <c r="H2153" s="37" t="s">
        <v>1219</v>
      </c>
      <c r="I2153" s="37" t="s">
        <v>2308</v>
      </c>
      <c r="J2153" s="37" t="s">
        <v>2275</v>
      </c>
      <c r="K2153" s="37">
        <v>16</v>
      </c>
    </row>
    <row r="2154" spans="1:11" x14ac:dyDescent="0.25">
      <c r="A2154" s="37" t="s">
        <v>8789</v>
      </c>
      <c r="B2154" s="37">
        <v>45</v>
      </c>
      <c r="C2154" s="37">
        <v>0</v>
      </c>
      <c r="D2154" s="37">
        <v>8</v>
      </c>
      <c r="E2154" s="37">
        <v>1416</v>
      </c>
      <c r="F2154" s="37">
        <v>16</v>
      </c>
      <c r="G2154" s="37">
        <v>1.2150977777777778</v>
      </c>
      <c r="H2154" s="37" t="s">
        <v>1219</v>
      </c>
      <c r="I2154" s="37" t="s">
        <v>2308</v>
      </c>
      <c r="J2154" s="37" t="s">
        <v>2268</v>
      </c>
      <c r="K2154" s="37">
        <v>17</v>
      </c>
    </row>
    <row r="2155" spans="1:11" x14ac:dyDescent="0.25">
      <c r="A2155" s="37" t="s">
        <v>8788</v>
      </c>
      <c r="B2155" s="37">
        <v>45</v>
      </c>
      <c r="C2155" s="37">
        <v>0</v>
      </c>
      <c r="D2155" s="37">
        <v>0</v>
      </c>
      <c r="E2155" s="37">
        <v>467</v>
      </c>
      <c r="F2155" s="37">
        <v>13</v>
      </c>
      <c r="G2155" s="37">
        <v>0.54487333333333332</v>
      </c>
      <c r="H2155" s="37" t="s">
        <v>1256</v>
      </c>
      <c r="I2155" s="37" t="s">
        <v>2308</v>
      </c>
      <c r="J2155" s="37" t="s">
        <v>2275</v>
      </c>
      <c r="K2155" s="37">
        <v>13</v>
      </c>
    </row>
    <row r="2156" spans="1:11" x14ac:dyDescent="0.25">
      <c r="A2156" s="37" t="s">
        <v>8787</v>
      </c>
      <c r="B2156" s="37">
        <v>45</v>
      </c>
      <c r="C2156" s="37">
        <v>0</v>
      </c>
      <c r="D2156" s="37">
        <v>6</v>
      </c>
      <c r="E2156" s="37">
        <v>918</v>
      </c>
      <c r="F2156" s="37">
        <v>15</v>
      </c>
      <c r="G2156" s="37">
        <v>1.1419355555555557</v>
      </c>
      <c r="H2156" s="37" t="s">
        <v>1232</v>
      </c>
      <c r="I2156" s="37" t="s">
        <v>2308</v>
      </c>
      <c r="J2156" s="37" t="s">
        <v>2275</v>
      </c>
      <c r="K2156" s="37">
        <v>15</v>
      </c>
    </row>
    <row r="2157" spans="1:11" x14ac:dyDescent="0.25">
      <c r="A2157" s="37" t="s">
        <v>8786</v>
      </c>
      <c r="B2157" s="37">
        <v>45</v>
      </c>
      <c r="C2157" s="37">
        <v>1</v>
      </c>
      <c r="D2157" s="37">
        <v>7</v>
      </c>
      <c r="E2157" s="37">
        <v>828</v>
      </c>
      <c r="F2157" s="37">
        <v>23</v>
      </c>
      <c r="G2157" s="37">
        <v>1.4415622222222222</v>
      </c>
      <c r="H2157" s="37" t="s">
        <v>1232</v>
      </c>
      <c r="I2157" s="37" t="s">
        <v>2308</v>
      </c>
      <c r="J2157" s="37" t="s">
        <v>2275</v>
      </c>
      <c r="K2157" s="37">
        <v>14</v>
      </c>
    </row>
    <row r="2158" spans="1:11" x14ac:dyDescent="0.25">
      <c r="A2158" s="37" t="s">
        <v>8785</v>
      </c>
      <c r="B2158" s="37">
        <v>45</v>
      </c>
      <c r="C2158" s="37">
        <v>0</v>
      </c>
      <c r="D2158" s="37">
        <v>9</v>
      </c>
      <c r="E2158" s="37">
        <v>1334</v>
      </c>
      <c r="F2158" s="37">
        <v>15</v>
      </c>
      <c r="G2158" s="37">
        <v>1.4385844444444444</v>
      </c>
      <c r="H2158" s="37" t="s">
        <v>1266</v>
      </c>
      <c r="I2158" s="37" t="s">
        <v>2308</v>
      </c>
      <c r="J2158" s="37" t="s">
        <v>2275</v>
      </c>
      <c r="K2158" s="37">
        <v>17</v>
      </c>
    </row>
    <row r="2159" spans="1:11" x14ac:dyDescent="0.25">
      <c r="A2159" s="37" t="s">
        <v>8784</v>
      </c>
      <c r="B2159" s="37">
        <v>45</v>
      </c>
      <c r="C2159" s="37">
        <v>0</v>
      </c>
      <c r="D2159" s="37">
        <v>1</v>
      </c>
      <c r="E2159" s="37">
        <v>538</v>
      </c>
      <c r="F2159" s="37">
        <v>10</v>
      </c>
      <c r="G2159" s="37">
        <v>0.47302000000000005</v>
      </c>
      <c r="H2159" s="37" t="s">
        <v>1248</v>
      </c>
      <c r="I2159" s="37" t="s">
        <v>2308</v>
      </c>
      <c r="J2159" s="37" t="s">
        <v>2268</v>
      </c>
      <c r="K2159" s="37">
        <v>11</v>
      </c>
    </row>
    <row r="2160" spans="1:11" x14ac:dyDescent="0.25">
      <c r="A2160" s="37" t="s">
        <v>8783</v>
      </c>
      <c r="B2160" s="37">
        <v>45</v>
      </c>
      <c r="C2160" s="37">
        <v>0</v>
      </c>
      <c r="D2160" s="37">
        <v>1</v>
      </c>
      <c r="E2160" s="37">
        <v>547</v>
      </c>
      <c r="F2160" s="37">
        <v>11</v>
      </c>
      <c r="G2160" s="37">
        <v>0.56283111111111117</v>
      </c>
      <c r="H2160" s="37" t="s">
        <v>1248</v>
      </c>
      <c r="I2160" s="37" t="s">
        <v>2308</v>
      </c>
      <c r="J2160" s="37" t="s">
        <v>2275</v>
      </c>
      <c r="K2160" s="37">
        <v>12</v>
      </c>
    </row>
    <row r="2161" spans="1:11" x14ac:dyDescent="0.25">
      <c r="A2161" s="37" t="s">
        <v>8782</v>
      </c>
      <c r="B2161" s="37">
        <v>45</v>
      </c>
      <c r="C2161" s="37">
        <v>0</v>
      </c>
      <c r="D2161" s="37">
        <v>1</v>
      </c>
      <c r="E2161" s="37">
        <v>573</v>
      </c>
      <c r="F2161" s="37">
        <v>13</v>
      </c>
      <c r="G2161" s="37">
        <v>0.75366222222222223</v>
      </c>
      <c r="H2161" s="37" t="s">
        <v>1264</v>
      </c>
      <c r="I2161" s="37" t="s">
        <v>2308</v>
      </c>
      <c r="J2161" s="37" t="s">
        <v>2275</v>
      </c>
      <c r="K2161" s="37">
        <v>16</v>
      </c>
    </row>
    <row r="2162" spans="1:11" x14ac:dyDescent="0.25">
      <c r="A2162" s="37" t="s">
        <v>8781</v>
      </c>
      <c r="B2162" s="37">
        <v>45</v>
      </c>
      <c r="C2162" s="37">
        <v>2</v>
      </c>
      <c r="D2162" s="37">
        <v>4</v>
      </c>
      <c r="E2162" s="37">
        <v>1699</v>
      </c>
      <c r="F2162" s="37">
        <v>14</v>
      </c>
      <c r="G2162" s="37">
        <v>1.5531977777777779</v>
      </c>
      <c r="H2162" s="37" t="s">
        <v>1256</v>
      </c>
      <c r="I2162" s="37" t="s">
        <v>2308</v>
      </c>
      <c r="J2162" s="37" t="s">
        <v>2275</v>
      </c>
      <c r="K2162" s="37">
        <v>13</v>
      </c>
    </row>
    <row r="2163" spans="1:11" x14ac:dyDescent="0.25">
      <c r="A2163" s="37" t="s">
        <v>8780</v>
      </c>
      <c r="B2163" s="37">
        <v>45</v>
      </c>
      <c r="C2163" s="37">
        <v>1</v>
      </c>
      <c r="D2163" s="37">
        <v>5</v>
      </c>
      <c r="E2163" s="37">
        <v>1014</v>
      </c>
      <c r="F2163" s="37">
        <v>12</v>
      </c>
      <c r="G2163" s="37">
        <v>1.2702622222222222</v>
      </c>
      <c r="H2163" s="37" t="s">
        <v>1259</v>
      </c>
      <c r="I2163" s="37" t="s">
        <v>2308</v>
      </c>
      <c r="J2163" s="37" t="s">
        <v>2275</v>
      </c>
      <c r="K2163" s="37">
        <v>16</v>
      </c>
    </row>
    <row r="2164" spans="1:11" x14ac:dyDescent="0.25">
      <c r="A2164" s="37" t="s">
        <v>8779</v>
      </c>
      <c r="B2164" s="37">
        <v>45</v>
      </c>
      <c r="C2164" s="37">
        <v>0</v>
      </c>
      <c r="D2164" s="37">
        <v>1</v>
      </c>
      <c r="E2164" s="37">
        <v>458</v>
      </c>
      <c r="F2164" s="37">
        <v>5</v>
      </c>
      <c r="G2164" s="37">
        <v>0.4528577777777778</v>
      </c>
      <c r="H2164" s="37" t="s">
        <v>1271</v>
      </c>
      <c r="I2164" s="37" t="s">
        <v>2308</v>
      </c>
      <c r="J2164" s="37" t="s">
        <v>2275</v>
      </c>
      <c r="K2164" s="37">
        <v>11</v>
      </c>
    </row>
    <row r="2165" spans="1:11" x14ac:dyDescent="0.25">
      <c r="A2165" s="37" t="s">
        <v>8778</v>
      </c>
      <c r="B2165" s="37">
        <v>45</v>
      </c>
      <c r="C2165" s="37">
        <v>1</v>
      </c>
      <c r="D2165" s="37">
        <v>7</v>
      </c>
      <c r="E2165" s="37">
        <v>1927</v>
      </c>
      <c r="F2165" s="37">
        <v>25</v>
      </c>
      <c r="G2165" s="37">
        <v>1.437748888888889</v>
      </c>
      <c r="H2165" s="37" t="s">
        <v>1226</v>
      </c>
      <c r="I2165" s="37" t="s">
        <v>2310</v>
      </c>
      <c r="J2165" s="37" t="s">
        <v>2268</v>
      </c>
      <c r="K2165" s="37">
        <v>23</v>
      </c>
    </row>
    <row r="2166" spans="1:11" x14ac:dyDescent="0.25">
      <c r="A2166" s="37" t="s">
        <v>8777</v>
      </c>
      <c r="B2166" s="37">
        <v>45</v>
      </c>
      <c r="C2166" s="37">
        <v>0</v>
      </c>
      <c r="D2166" s="37">
        <v>5</v>
      </c>
      <c r="E2166" s="37">
        <v>772</v>
      </c>
      <c r="F2166" s="37">
        <v>16</v>
      </c>
      <c r="G2166" s="37">
        <v>0.85298666666666667</v>
      </c>
      <c r="H2166" s="37" t="s">
        <v>1219</v>
      </c>
      <c r="I2166" s="37" t="s">
        <v>2308</v>
      </c>
      <c r="J2166" s="37" t="s">
        <v>2275</v>
      </c>
      <c r="K2166" s="37">
        <v>17</v>
      </c>
    </row>
    <row r="2167" spans="1:11" x14ac:dyDescent="0.25">
      <c r="A2167" s="37" t="s">
        <v>8776</v>
      </c>
      <c r="B2167" s="37">
        <v>45</v>
      </c>
      <c r="C2167" s="37">
        <v>0</v>
      </c>
      <c r="D2167" s="37">
        <v>2</v>
      </c>
      <c r="E2167" s="37">
        <v>490</v>
      </c>
      <c r="F2167" s="37">
        <v>10</v>
      </c>
      <c r="G2167" s="37">
        <v>0.43795777777777783</v>
      </c>
      <c r="H2167" s="37" t="s">
        <v>1219</v>
      </c>
      <c r="I2167" s="37" t="s">
        <v>2308</v>
      </c>
      <c r="J2167" s="37" t="s">
        <v>2268</v>
      </c>
      <c r="K2167" s="37">
        <v>10</v>
      </c>
    </row>
    <row r="2168" spans="1:11" x14ac:dyDescent="0.25">
      <c r="A2168" s="37" t="s">
        <v>8775</v>
      </c>
      <c r="B2168" s="37">
        <v>45</v>
      </c>
      <c r="C2168" s="37">
        <v>1</v>
      </c>
      <c r="D2168" s="37">
        <v>6</v>
      </c>
      <c r="E2168" s="37">
        <v>426</v>
      </c>
      <c r="F2168" s="37">
        <v>20</v>
      </c>
      <c r="G2168" s="37">
        <v>1.0378644444444445</v>
      </c>
      <c r="H2168" s="37" t="s">
        <v>1232</v>
      </c>
      <c r="I2168" s="37" t="s">
        <v>2308</v>
      </c>
      <c r="J2168" s="37" t="s">
        <v>2275</v>
      </c>
      <c r="K2168" s="37">
        <v>12</v>
      </c>
    </row>
    <row r="2169" spans="1:11" x14ac:dyDescent="0.25">
      <c r="A2169" s="37" t="s">
        <v>8774</v>
      </c>
      <c r="B2169" s="37">
        <v>45</v>
      </c>
      <c r="C2169" s="37">
        <v>3</v>
      </c>
      <c r="D2169" s="37">
        <v>10</v>
      </c>
      <c r="E2169" s="37">
        <v>1663</v>
      </c>
      <c r="F2169" s="37">
        <v>24</v>
      </c>
      <c r="G2169" s="37">
        <v>1.7696555555555555</v>
      </c>
      <c r="H2169" s="37" t="s">
        <v>1232</v>
      </c>
      <c r="I2169" s="37" t="s">
        <v>2308</v>
      </c>
      <c r="J2169" s="37" t="s">
        <v>2275</v>
      </c>
      <c r="K2169" s="37">
        <v>16</v>
      </c>
    </row>
    <row r="2170" spans="1:11" x14ac:dyDescent="0.25">
      <c r="A2170" s="37" t="s">
        <v>8773</v>
      </c>
      <c r="B2170" s="37">
        <v>45</v>
      </c>
      <c r="C2170" s="37">
        <v>2</v>
      </c>
      <c r="D2170" s="37">
        <v>13</v>
      </c>
      <c r="E2170" s="37">
        <v>3486</v>
      </c>
      <c r="F2170" s="37">
        <v>22</v>
      </c>
      <c r="G2170" s="37">
        <v>2.7452733333333335</v>
      </c>
      <c r="H2170" s="37" t="s">
        <v>1219</v>
      </c>
      <c r="I2170" s="37" t="s">
        <v>2269</v>
      </c>
      <c r="J2170" s="37" t="s">
        <v>2275</v>
      </c>
      <c r="K2170" s="37">
        <v>21</v>
      </c>
    </row>
    <row r="2171" spans="1:11" x14ac:dyDescent="0.25">
      <c r="A2171" s="37" t="s">
        <v>8772</v>
      </c>
      <c r="B2171" s="37">
        <v>45</v>
      </c>
      <c r="C2171" s="37">
        <v>3</v>
      </c>
      <c r="D2171" s="37">
        <v>13</v>
      </c>
      <c r="E2171" s="37">
        <v>1418</v>
      </c>
      <c r="F2171" s="37">
        <v>17</v>
      </c>
      <c r="G2171" s="37">
        <v>2.2058444444444447</v>
      </c>
      <c r="H2171" s="37" t="s">
        <v>1224</v>
      </c>
      <c r="I2171" s="37" t="s">
        <v>2308</v>
      </c>
      <c r="J2171" s="37" t="s">
        <v>2268</v>
      </c>
      <c r="K2171" s="37">
        <v>19</v>
      </c>
    </row>
    <row r="2172" spans="1:11" x14ac:dyDescent="0.25">
      <c r="A2172" s="37" t="s">
        <v>8771</v>
      </c>
      <c r="B2172" s="37">
        <v>45</v>
      </c>
      <c r="C2172" s="37">
        <v>0</v>
      </c>
      <c r="D2172" s="37">
        <v>2</v>
      </c>
      <c r="E2172" s="37">
        <v>768</v>
      </c>
      <c r="F2172" s="37">
        <v>23</v>
      </c>
      <c r="G2172" s="37">
        <v>0.70653777777777782</v>
      </c>
      <c r="H2172" s="37" t="s">
        <v>1231</v>
      </c>
      <c r="I2172" s="37" t="s">
        <v>2321</v>
      </c>
      <c r="J2172" s="37" t="s">
        <v>2275</v>
      </c>
      <c r="K2172" s="37">
        <v>16</v>
      </c>
    </row>
    <row r="2173" spans="1:11" x14ac:dyDescent="0.25">
      <c r="A2173" s="37" t="s">
        <v>8770</v>
      </c>
      <c r="B2173" s="37">
        <v>45</v>
      </c>
      <c r="C2173" s="37">
        <v>0</v>
      </c>
      <c r="D2173" s="37">
        <v>0</v>
      </c>
      <c r="E2173" s="37">
        <v>281</v>
      </c>
      <c r="F2173" s="37">
        <v>11</v>
      </c>
      <c r="G2173" s="37">
        <v>0.32870222222222223</v>
      </c>
      <c r="H2173" s="37" t="s">
        <v>1237</v>
      </c>
      <c r="I2173" s="37" t="s">
        <v>2308</v>
      </c>
      <c r="J2173" s="37" t="s">
        <v>2275</v>
      </c>
      <c r="K2173" s="37">
        <v>9</v>
      </c>
    </row>
    <row r="2174" spans="1:11" x14ac:dyDescent="0.25">
      <c r="A2174" s="37" t="s">
        <v>8769</v>
      </c>
      <c r="B2174" s="37">
        <v>44</v>
      </c>
      <c r="C2174" s="37">
        <v>0</v>
      </c>
      <c r="D2174" s="37">
        <v>3</v>
      </c>
      <c r="E2174" s="37">
        <v>771</v>
      </c>
      <c r="F2174" s="37">
        <v>16</v>
      </c>
      <c r="G2174" s="37">
        <v>0.76129999999999998</v>
      </c>
      <c r="H2174" s="37" t="s">
        <v>1219</v>
      </c>
      <c r="I2174" s="37" t="s">
        <v>2308</v>
      </c>
      <c r="J2174" s="37" t="s">
        <v>2268</v>
      </c>
      <c r="K2174" s="37">
        <v>15</v>
      </c>
    </row>
    <row r="2175" spans="1:11" x14ac:dyDescent="0.25">
      <c r="A2175" s="37" t="s">
        <v>8768</v>
      </c>
      <c r="B2175" s="37">
        <v>44</v>
      </c>
      <c r="C2175" s="37">
        <v>0</v>
      </c>
      <c r="D2175" s="37">
        <v>0</v>
      </c>
      <c r="E2175" s="37">
        <v>443</v>
      </c>
      <c r="F2175" s="37">
        <v>10</v>
      </c>
      <c r="G2175" s="37">
        <v>0.44315909090909095</v>
      </c>
      <c r="H2175" s="37" t="s">
        <v>1219</v>
      </c>
      <c r="I2175" s="37" t="s">
        <v>2308</v>
      </c>
      <c r="J2175" s="37" t="s">
        <v>2268</v>
      </c>
      <c r="K2175" s="37">
        <v>13</v>
      </c>
    </row>
    <row r="2176" spans="1:11" x14ac:dyDescent="0.25">
      <c r="A2176" s="37" t="s">
        <v>8767</v>
      </c>
      <c r="B2176" s="37">
        <v>44</v>
      </c>
      <c r="C2176" s="37">
        <v>0</v>
      </c>
      <c r="D2176" s="37">
        <v>1</v>
      </c>
      <c r="E2176" s="37">
        <v>844</v>
      </c>
      <c r="F2176" s="37">
        <v>10</v>
      </c>
      <c r="G2176" s="37">
        <v>0.69708863636363638</v>
      </c>
      <c r="H2176" s="37" t="s">
        <v>1219</v>
      </c>
      <c r="I2176" s="37" t="s">
        <v>2308</v>
      </c>
      <c r="J2176" s="37" t="s">
        <v>2268</v>
      </c>
      <c r="K2176" s="37">
        <v>15</v>
      </c>
    </row>
    <row r="2177" spans="1:11" x14ac:dyDescent="0.25">
      <c r="A2177" s="37" t="s">
        <v>8766</v>
      </c>
      <c r="B2177" s="37">
        <v>44</v>
      </c>
      <c r="C2177" s="37">
        <v>0</v>
      </c>
      <c r="D2177" s="37">
        <v>5</v>
      </c>
      <c r="E2177" s="37">
        <v>799</v>
      </c>
      <c r="F2177" s="37">
        <v>25</v>
      </c>
      <c r="G2177" s="37">
        <v>0.89102727272727289</v>
      </c>
      <c r="H2177" s="37" t="s">
        <v>1219</v>
      </c>
      <c r="I2177" s="37" t="s">
        <v>2308</v>
      </c>
      <c r="J2177" s="37" t="s">
        <v>2275</v>
      </c>
      <c r="K2177" s="37">
        <v>16</v>
      </c>
    </row>
    <row r="2178" spans="1:11" x14ac:dyDescent="0.25">
      <c r="A2178" s="37" t="s">
        <v>8765</v>
      </c>
      <c r="B2178" s="37">
        <v>44</v>
      </c>
      <c r="C2178" s="37">
        <v>0</v>
      </c>
      <c r="D2178" s="37">
        <v>2</v>
      </c>
      <c r="E2178" s="37">
        <v>601</v>
      </c>
      <c r="F2178" s="37">
        <v>11</v>
      </c>
      <c r="G2178" s="37">
        <v>0.68957272727272734</v>
      </c>
      <c r="H2178" s="37" t="s">
        <v>1219</v>
      </c>
      <c r="I2178" s="37" t="s">
        <v>2308</v>
      </c>
      <c r="J2178" s="37" t="s">
        <v>2275</v>
      </c>
      <c r="K2178" s="37">
        <v>14</v>
      </c>
    </row>
    <row r="2179" spans="1:11" x14ac:dyDescent="0.25">
      <c r="A2179" s="37" t="s">
        <v>8764</v>
      </c>
      <c r="B2179" s="37">
        <v>44</v>
      </c>
      <c r="C2179" s="37">
        <v>2</v>
      </c>
      <c r="D2179" s="37">
        <v>9</v>
      </c>
      <c r="E2179" s="37">
        <v>1120</v>
      </c>
      <c r="F2179" s="37">
        <v>20</v>
      </c>
      <c r="G2179" s="37">
        <v>1.7241863636363635</v>
      </c>
      <c r="H2179" s="37" t="s">
        <v>1232</v>
      </c>
      <c r="I2179" s="37" t="s">
        <v>2308</v>
      </c>
      <c r="J2179" s="37" t="s">
        <v>2275</v>
      </c>
      <c r="K2179" s="37">
        <v>17</v>
      </c>
    </row>
    <row r="2180" spans="1:11" x14ac:dyDescent="0.25">
      <c r="A2180" s="37" t="s">
        <v>8763</v>
      </c>
      <c r="B2180" s="37">
        <v>44</v>
      </c>
      <c r="C2180" s="37">
        <v>0</v>
      </c>
      <c r="D2180" s="37">
        <v>1</v>
      </c>
      <c r="E2180" s="37">
        <v>500</v>
      </c>
      <c r="F2180" s="37">
        <v>21</v>
      </c>
      <c r="G2180" s="37">
        <v>0.76527727272727286</v>
      </c>
      <c r="H2180" s="37" t="s">
        <v>1232</v>
      </c>
      <c r="I2180" s="37" t="s">
        <v>2308</v>
      </c>
      <c r="J2180" s="37" t="s">
        <v>2275</v>
      </c>
      <c r="K2180" s="37">
        <v>12</v>
      </c>
    </row>
    <row r="2181" spans="1:11" x14ac:dyDescent="0.25">
      <c r="A2181" s="37" t="s">
        <v>8762</v>
      </c>
      <c r="B2181" s="37">
        <v>44</v>
      </c>
      <c r="C2181" s="37">
        <v>0</v>
      </c>
      <c r="D2181" s="37">
        <v>1</v>
      </c>
      <c r="E2181" s="37">
        <v>462</v>
      </c>
      <c r="F2181" s="37">
        <v>13</v>
      </c>
      <c r="G2181" s="37">
        <v>0.39635454545454551</v>
      </c>
      <c r="H2181" s="37" t="s">
        <v>3684</v>
      </c>
      <c r="I2181" s="37" t="s">
        <v>2308</v>
      </c>
      <c r="J2181" s="37" t="s">
        <v>2268</v>
      </c>
      <c r="K2181" s="37">
        <v>12</v>
      </c>
    </row>
    <row r="2182" spans="1:11" x14ac:dyDescent="0.25">
      <c r="A2182" s="37" t="s">
        <v>8761</v>
      </c>
      <c r="B2182" s="37">
        <v>44</v>
      </c>
      <c r="C2182" s="37">
        <v>0</v>
      </c>
      <c r="D2182" s="37">
        <v>4</v>
      </c>
      <c r="E2182" s="37">
        <v>803</v>
      </c>
      <c r="F2182" s="37">
        <v>18</v>
      </c>
      <c r="G2182" s="37">
        <v>0.71735681818181818</v>
      </c>
      <c r="H2182" s="37" t="s">
        <v>2276</v>
      </c>
      <c r="I2182" s="37" t="s">
        <v>2308</v>
      </c>
      <c r="J2182" s="37" t="s">
        <v>2275</v>
      </c>
      <c r="K2182" s="37">
        <v>14</v>
      </c>
    </row>
    <row r="2183" spans="1:11" x14ac:dyDescent="0.25">
      <c r="A2183" s="37" t="s">
        <v>8760</v>
      </c>
      <c r="B2183" s="37">
        <v>44</v>
      </c>
      <c r="C2183" s="37">
        <v>1</v>
      </c>
      <c r="D2183" s="37">
        <v>17</v>
      </c>
      <c r="E2183" s="37">
        <v>1398</v>
      </c>
      <c r="F2183" s="37">
        <v>25</v>
      </c>
      <c r="G2183" s="37">
        <v>2.5310931818181817</v>
      </c>
      <c r="H2183" s="37" t="s">
        <v>2299</v>
      </c>
      <c r="I2183" s="37" t="s">
        <v>2308</v>
      </c>
      <c r="J2183" s="37" t="s">
        <v>2275</v>
      </c>
      <c r="K2183" s="37">
        <v>22</v>
      </c>
    </row>
    <row r="2184" spans="1:11" x14ac:dyDescent="0.25">
      <c r="A2184" s="37" t="s">
        <v>8759</v>
      </c>
      <c r="B2184" s="37">
        <v>44</v>
      </c>
      <c r="C2184" s="37">
        <v>0</v>
      </c>
      <c r="D2184" s="37">
        <v>3</v>
      </c>
      <c r="E2184" s="37">
        <v>674</v>
      </c>
      <c r="F2184" s="37">
        <v>12</v>
      </c>
      <c r="G2184" s="37">
        <v>0.7564909090909091</v>
      </c>
      <c r="H2184" s="37" t="s">
        <v>1248</v>
      </c>
      <c r="I2184" s="37" t="s">
        <v>2308</v>
      </c>
      <c r="J2184" s="37" t="s">
        <v>2268</v>
      </c>
      <c r="K2184" s="37">
        <v>15</v>
      </c>
    </row>
    <row r="2185" spans="1:11" x14ac:dyDescent="0.25">
      <c r="A2185" s="37" t="s">
        <v>8758</v>
      </c>
      <c r="B2185" s="37">
        <v>44</v>
      </c>
      <c r="C2185" s="37">
        <v>0</v>
      </c>
      <c r="D2185" s="37">
        <v>3</v>
      </c>
      <c r="E2185" s="37">
        <v>689</v>
      </c>
      <c r="F2185" s="37">
        <v>10</v>
      </c>
      <c r="G2185" s="37">
        <v>0.89031818181818179</v>
      </c>
      <c r="H2185" s="37" t="s">
        <v>1264</v>
      </c>
      <c r="I2185" s="37" t="s">
        <v>2308</v>
      </c>
      <c r="J2185" s="37" t="s">
        <v>2275</v>
      </c>
      <c r="K2185" s="37">
        <v>17</v>
      </c>
    </row>
    <row r="2186" spans="1:11" x14ac:dyDescent="0.25">
      <c r="A2186" s="37" t="s">
        <v>8757</v>
      </c>
      <c r="B2186" s="37">
        <v>44</v>
      </c>
      <c r="C2186" s="37">
        <v>2</v>
      </c>
      <c r="D2186" s="37">
        <v>4</v>
      </c>
      <c r="E2186" s="37">
        <v>1173</v>
      </c>
      <c r="F2186" s="37">
        <v>17</v>
      </c>
      <c r="G2186" s="37">
        <v>1.2205795454545454</v>
      </c>
      <c r="H2186" s="37" t="s">
        <v>1253</v>
      </c>
      <c r="I2186" s="37" t="s">
        <v>2308</v>
      </c>
      <c r="J2186" s="37" t="s">
        <v>2275</v>
      </c>
      <c r="K2186" s="37">
        <v>13</v>
      </c>
    </row>
    <row r="2187" spans="1:11" x14ac:dyDescent="0.25">
      <c r="A2187" s="37" t="s">
        <v>8756</v>
      </c>
      <c r="B2187" s="37">
        <v>44</v>
      </c>
      <c r="C2187" s="37">
        <v>0</v>
      </c>
      <c r="D2187" s="37">
        <v>5</v>
      </c>
      <c r="E2187" s="37">
        <v>767</v>
      </c>
      <c r="F2187" s="37">
        <v>6</v>
      </c>
      <c r="G2187" s="37">
        <v>0.78303863636363646</v>
      </c>
      <c r="H2187" s="37" t="s">
        <v>1240</v>
      </c>
      <c r="I2187" s="37" t="s">
        <v>2308</v>
      </c>
      <c r="J2187" s="37" t="s">
        <v>2275</v>
      </c>
      <c r="K2187" s="37">
        <v>13</v>
      </c>
    </row>
    <row r="2188" spans="1:11" x14ac:dyDescent="0.25">
      <c r="A2188" s="37" t="s">
        <v>8755</v>
      </c>
      <c r="B2188" s="37">
        <v>44</v>
      </c>
      <c r="C2188" s="37">
        <v>0</v>
      </c>
      <c r="D2188" s="37">
        <v>0</v>
      </c>
      <c r="E2188" s="37">
        <v>540</v>
      </c>
      <c r="F2188" s="37">
        <v>8</v>
      </c>
      <c r="G2188" s="37">
        <v>0.47405909090909099</v>
      </c>
      <c r="H2188" s="37" t="s">
        <v>2276</v>
      </c>
      <c r="I2188" s="37" t="s">
        <v>2269</v>
      </c>
      <c r="J2188" s="37" t="s">
        <v>2275</v>
      </c>
      <c r="K2188" s="37">
        <v>13</v>
      </c>
    </row>
    <row r="2189" spans="1:11" x14ac:dyDescent="0.25">
      <c r="A2189" s="37" t="s">
        <v>8754</v>
      </c>
      <c r="B2189" s="37">
        <v>44</v>
      </c>
      <c r="C2189" s="37">
        <v>0</v>
      </c>
      <c r="D2189" s="37">
        <v>0</v>
      </c>
      <c r="E2189" s="37">
        <v>466</v>
      </c>
      <c r="F2189" s="37">
        <v>9</v>
      </c>
      <c r="G2189" s="37">
        <v>0.42319318181818183</v>
      </c>
      <c r="H2189" s="37" t="s">
        <v>1229</v>
      </c>
      <c r="I2189" s="37" t="s">
        <v>2308</v>
      </c>
      <c r="J2189" s="37" t="s">
        <v>2268</v>
      </c>
      <c r="K2189" s="37">
        <v>13</v>
      </c>
    </row>
    <row r="2190" spans="1:11" x14ac:dyDescent="0.25">
      <c r="A2190" s="37" t="s">
        <v>8753</v>
      </c>
      <c r="B2190" s="37">
        <v>44</v>
      </c>
      <c r="C2190" s="37">
        <v>0</v>
      </c>
      <c r="D2190" s="37">
        <v>3</v>
      </c>
      <c r="E2190" s="37">
        <v>638</v>
      </c>
      <c r="F2190" s="37">
        <v>11</v>
      </c>
      <c r="G2190" s="37">
        <v>0.67425000000000002</v>
      </c>
      <c r="H2190" s="37" t="s">
        <v>1256</v>
      </c>
      <c r="I2190" s="37" t="s">
        <v>2321</v>
      </c>
      <c r="J2190" s="37" t="s">
        <v>2268</v>
      </c>
      <c r="K2190" s="37">
        <v>15</v>
      </c>
    </row>
    <row r="2191" spans="1:11" x14ac:dyDescent="0.25">
      <c r="A2191" s="37" t="s">
        <v>8752</v>
      </c>
      <c r="B2191" s="37">
        <v>44</v>
      </c>
      <c r="C2191" s="37">
        <v>0</v>
      </c>
      <c r="D2191" s="37">
        <v>4</v>
      </c>
      <c r="E2191" s="37">
        <v>1021</v>
      </c>
      <c r="F2191" s="37">
        <v>25</v>
      </c>
      <c r="G2191" s="37">
        <v>0.9115363636363637</v>
      </c>
      <c r="H2191" s="37" t="s">
        <v>1219</v>
      </c>
      <c r="I2191" s="37" t="s">
        <v>2316</v>
      </c>
      <c r="J2191" s="37" t="s">
        <v>2275</v>
      </c>
      <c r="K2191" s="37">
        <v>21</v>
      </c>
    </row>
    <row r="2192" spans="1:11" x14ac:dyDescent="0.25">
      <c r="A2192" s="37" t="s">
        <v>8751</v>
      </c>
      <c r="B2192" s="37">
        <v>44</v>
      </c>
      <c r="C2192" s="37">
        <v>1</v>
      </c>
      <c r="D2192" s="37">
        <v>4</v>
      </c>
      <c r="E2192" s="37">
        <v>1048</v>
      </c>
      <c r="F2192" s="37">
        <v>35</v>
      </c>
      <c r="G2192" s="37">
        <v>0.9538181818181819</v>
      </c>
      <c r="H2192" s="37" t="s">
        <v>1222</v>
      </c>
      <c r="I2192" s="37" t="s">
        <v>2321</v>
      </c>
      <c r="J2192" s="37" t="s">
        <v>2275</v>
      </c>
      <c r="K2192" s="37">
        <v>17</v>
      </c>
    </row>
    <row r="2193" spans="1:11" x14ac:dyDescent="0.25">
      <c r="A2193" s="37" t="s">
        <v>8750</v>
      </c>
      <c r="B2193" s="37">
        <v>44</v>
      </c>
      <c r="C2193" s="37">
        <v>1</v>
      </c>
      <c r="D2193" s="37">
        <v>3</v>
      </c>
      <c r="E2193" s="37">
        <v>1174</v>
      </c>
      <c r="F2193" s="37">
        <v>16</v>
      </c>
      <c r="G2193" s="37">
        <v>1.090318181818182</v>
      </c>
      <c r="H2193" s="37" t="s">
        <v>1240</v>
      </c>
      <c r="I2193" s="37" t="s">
        <v>2269</v>
      </c>
      <c r="J2193" s="37" t="s">
        <v>2268</v>
      </c>
      <c r="K2193" s="37">
        <v>18</v>
      </c>
    </row>
    <row r="2194" spans="1:11" x14ac:dyDescent="0.25">
      <c r="A2194" s="37" t="s">
        <v>8749</v>
      </c>
      <c r="B2194" s="37">
        <v>44</v>
      </c>
      <c r="C2194" s="37">
        <v>0</v>
      </c>
      <c r="D2194" s="37">
        <v>1</v>
      </c>
      <c r="E2194" s="37">
        <v>731</v>
      </c>
      <c r="F2194" s="37">
        <v>13</v>
      </c>
      <c r="G2194" s="37">
        <v>0.80482954545454544</v>
      </c>
      <c r="H2194" s="37" t="s">
        <v>2456</v>
      </c>
      <c r="I2194" s="37" t="s">
        <v>2308</v>
      </c>
      <c r="J2194" s="37" t="s">
        <v>2275</v>
      </c>
      <c r="K2194" s="37">
        <v>16</v>
      </c>
    </row>
    <row r="2195" spans="1:11" x14ac:dyDescent="0.25">
      <c r="A2195" s="37" t="s">
        <v>8748</v>
      </c>
      <c r="B2195" s="37">
        <v>44</v>
      </c>
      <c r="C2195" s="37">
        <v>0</v>
      </c>
      <c r="D2195" s="37">
        <v>2</v>
      </c>
      <c r="E2195" s="37">
        <v>766</v>
      </c>
      <c r="F2195" s="37">
        <v>11</v>
      </c>
      <c r="G2195" s="37">
        <v>0.75599090909090916</v>
      </c>
      <c r="H2195" s="37" t="s">
        <v>1223</v>
      </c>
      <c r="I2195" s="37" t="s">
        <v>2405</v>
      </c>
      <c r="J2195" s="37" t="s">
        <v>2275</v>
      </c>
      <c r="K2195" s="37">
        <v>16</v>
      </c>
    </row>
    <row r="2196" spans="1:11" x14ac:dyDescent="0.25">
      <c r="A2196" s="37" t="s">
        <v>8747</v>
      </c>
      <c r="B2196" s="37">
        <v>44</v>
      </c>
      <c r="C2196" s="37">
        <v>0</v>
      </c>
      <c r="D2196" s="37">
        <v>1</v>
      </c>
      <c r="E2196" s="37">
        <v>724</v>
      </c>
      <c r="F2196" s="37">
        <v>19</v>
      </c>
      <c r="G2196" s="37">
        <v>0.61979090909090917</v>
      </c>
      <c r="H2196" s="37" t="s">
        <v>1219</v>
      </c>
      <c r="I2196" s="37" t="s">
        <v>2308</v>
      </c>
      <c r="J2196" s="37" t="s">
        <v>2275</v>
      </c>
      <c r="K2196" s="37">
        <v>16</v>
      </c>
    </row>
    <row r="2197" spans="1:11" x14ac:dyDescent="0.25">
      <c r="A2197" s="37" t="s">
        <v>8746</v>
      </c>
      <c r="B2197" s="37">
        <v>44</v>
      </c>
      <c r="C2197" s="37">
        <v>1</v>
      </c>
      <c r="D2197" s="37">
        <v>7</v>
      </c>
      <c r="E2197" s="37">
        <v>1701</v>
      </c>
      <c r="F2197" s="37">
        <v>16</v>
      </c>
      <c r="G2197" s="37">
        <v>1.2617954545454546</v>
      </c>
      <c r="H2197" s="37" t="s">
        <v>1243</v>
      </c>
      <c r="I2197" s="37" t="s">
        <v>2308</v>
      </c>
      <c r="J2197" s="37" t="s">
        <v>2275</v>
      </c>
      <c r="K2197" s="37">
        <v>19</v>
      </c>
    </row>
    <row r="2198" spans="1:11" x14ac:dyDescent="0.25">
      <c r="A2198" s="37" t="s">
        <v>8745</v>
      </c>
      <c r="B2198" s="37">
        <v>43</v>
      </c>
      <c r="C2198" s="37">
        <v>0</v>
      </c>
      <c r="D2198" s="37">
        <v>5</v>
      </c>
      <c r="E2198" s="37">
        <v>1157</v>
      </c>
      <c r="F2198" s="37">
        <v>14</v>
      </c>
      <c r="G2198" s="37">
        <v>1.0184255813953487</v>
      </c>
      <c r="H2198" s="37" t="s">
        <v>1219</v>
      </c>
      <c r="I2198" s="37" t="s">
        <v>2308</v>
      </c>
      <c r="J2198" s="37" t="s">
        <v>2268</v>
      </c>
      <c r="K2198" s="37">
        <v>18</v>
      </c>
    </row>
    <row r="2199" spans="1:11" x14ac:dyDescent="0.25">
      <c r="A2199" s="37" t="s">
        <v>8744</v>
      </c>
      <c r="B2199" s="37">
        <v>43</v>
      </c>
      <c r="C2199" s="37">
        <v>1</v>
      </c>
      <c r="D2199" s="37">
        <v>5</v>
      </c>
      <c r="E2199" s="37">
        <v>762</v>
      </c>
      <c r="F2199" s="37">
        <v>12</v>
      </c>
      <c r="G2199" s="37">
        <v>0.94180465116279066</v>
      </c>
      <c r="H2199" s="37" t="s">
        <v>1219</v>
      </c>
      <c r="I2199" s="37" t="s">
        <v>2308</v>
      </c>
      <c r="J2199" s="37" t="s">
        <v>2268</v>
      </c>
      <c r="K2199" s="37">
        <v>13</v>
      </c>
    </row>
    <row r="2200" spans="1:11" x14ac:dyDescent="0.25">
      <c r="A2200" s="37" t="s">
        <v>8743</v>
      </c>
      <c r="B2200" s="37">
        <v>43</v>
      </c>
      <c r="C2200" s="37">
        <v>1</v>
      </c>
      <c r="D2200" s="37">
        <v>4</v>
      </c>
      <c r="E2200" s="37">
        <v>1264</v>
      </c>
      <c r="F2200" s="37">
        <v>26</v>
      </c>
      <c r="G2200" s="37">
        <v>0.90638372093023256</v>
      </c>
      <c r="H2200" s="37" t="s">
        <v>1219</v>
      </c>
      <c r="I2200" s="37" t="s">
        <v>2310</v>
      </c>
      <c r="J2200" s="37" t="s">
        <v>2275</v>
      </c>
      <c r="K2200" s="37">
        <v>18</v>
      </c>
    </row>
    <row r="2201" spans="1:11" x14ac:dyDescent="0.25">
      <c r="A2201" s="37" t="s">
        <v>8742</v>
      </c>
      <c r="B2201" s="37">
        <v>43</v>
      </c>
      <c r="C2201" s="37">
        <v>0</v>
      </c>
      <c r="D2201" s="37">
        <v>0</v>
      </c>
      <c r="E2201" s="37">
        <v>407</v>
      </c>
      <c r="F2201" s="37">
        <v>12</v>
      </c>
      <c r="G2201" s="37">
        <v>0.42000232558139533</v>
      </c>
      <c r="H2201" s="37" t="s">
        <v>1247</v>
      </c>
      <c r="I2201" s="37" t="s">
        <v>2308</v>
      </c>
      <c r="J2201" s="37" t="s">
        <v>2275</v>
      </c>
      <c r="K2201" s="37">
        <v>12</v>
      </c>
    </row>
    <row r="2202" spans="1:11" x14ac:dyDescent="0.25">
      <c r="A2202" s="37" t="s">
        <v>8741</v>
      </c>
      <c r="B2202" s="37">
        <v>43</v>
      </c>
      <c r="C2202" s="37">
        <v>1</v>
      </c>
      <c r="D2202" s="37">
        <v>3</v>
      </c>
      <c r="E2202" s="37">
        <v>375</v>
      </c>
      <c r="F2202" s="37">
        <v>23</v>
      </c>
      <c r="G2202" s="37">
        <v>1.2440465116279069</v>
      </c>
      <c r="H2202" s="37" t="s">
        <v>1232</v>
      </c>
      <c r="I2202" s="37" t="s">
        <v>2308</v>
      </c>
      <c r="J2202" s="37" t="s">
        <v>2275</v>
      </c>
      <c r="K2202" s="37">
        <v>9</v>
      </c>
    </row>
    <row r="2203" spans="1:11" x14ac:dyDescent="0.25">
      <c r="A2203" s="37" t="s">
        <v>8740</v>
      </c>
      <c r="B2203" s="37">
        <v>43</v>
      </c>
      <c r="C2203" s="37">
        <v>1</v>
      </c>
      <c r="D2203" s="37">
        <v>7</v>
      </c>
      <c r="E2203" s="37">
        <v>493</v>
      </c>
      <c r="F2203" s="37">
        <v>22</v>
      </c>
      <c r="G2203" s="37">
        <v>1.2492744186046512</v>
      </c>
      <c r="H2203" s="37" t="s">
        <v>1232</v>
      </c>
      <c r="I2203" s="37" t="s">
        <v>2308</v>
      </c>
      <c r="J2203" s="37" t="s">
        <v>2275</v>
      </c>
      <c r="K2203" s="37">
        <v>13</v>
      </c>
    </row>
    <row r="2204" spans="1:11" x14ac:dyDescent="0.25">
      <c r="A2204" s="37" t="s">
        <v>8739</v>
      </c>
      <c r="B2204" s="37">
        <v>43</v>
      </c>
      <c r="C2204" s="37">
        <v>0</v>
      </c>
      <c r="D2204" s="37">
        <v>7</v>
      </c>
      <c r="E2204" s="37">
        <v>866</v>
      </c>
      <c r="F2204" s="37">
        <v>15</v>
      </c>
      <c r="G2204" s="37">
        <v>1.0312279069767443</v>
      </c>
      <c r="H2204" s="37" t="s">
        <v>2276</v>
      </c>
      <c r="I2204" s="37" t="s">
        <v>2308</v>
      </c>
      <c r="J2204" s="37" t="s">
        <v>2275</v>
      </c>
      <c r="K2204" s="37">
        <v>13</v>
      </c>
    </row>
    <row r="2205" spans="1:11" x14ac:dyDescent="0.25">
      <c r="A2205" s="37" t="s">
        <v>8738</v>
      </c>
      <c r="B2205" s="37">
        <v>43</v>
      </c>
      <c r="C2205" s="37">
        <v>0</v>
      </c>
      <c r="D2205" s="37">
        <v>10</v>
      </c>
      <c r="E2205" s="37">
        <v>910</v>
      </c>
      <c r="F2205" s="37">
        <v>15</v>
      </c>
      <c r="G2205" s="37">
        <v>1.438532558139535</v>
      </c>
      <c r="H2205" s="37" t="s">
        <v>1262</v>
      </c>
      <c r="I2205" s="37" t="s">
        <v>2308</v>
      </c>
      <c r="J2205" s="37" t="s">
        <v>2275</v>
      </c>
      <c r="K2205" s="37">
        <v>17</v>
      </c>
    </row>
    <row r="2206" spans="1:11" x14ac:dyDescent="0.25">
      <c r="A2206" s="37" t="s">
        <v>8737</v>
      </c>
      <c r="B2206" s="37">
        <v>43</v>
      </c>
      <c r="C2206" s="37">
        <v>0</v>
      </c>
      <c r="D2206" s="37">
        <v>1</v>
      </c>
      <c r="E2206" s="37">
        <v>399</v>
      </c>
      <c r="F2206" s="37">
        <v>13</v>
      </c>
      <c r="G2206" s="37">
        <v>0.50705813953488377</v>
      </c>
      <c r="H2206" s="37" t="s">
        <v>1269</v>
      </c>
      <c r="I2206" s="37" t="s">
        <v>2308</v>
      </c>
      <c r="J2206" s="37" t="s">
        <v>2275</v>
      </c>
      <c r="K2206" s="37">
        <v>11</v>
      </c>
    </row>
    <row r="2207" spans="1:11" x14ac:dyDescent="0.25">
      <c r="A2207" s="37" t="s">
        <v>8736</v>
      </c>
      <c r="B2207" s="37">
        <v>43</v>
      </c>
      <c r="C2207" s="37">
        <v>0</v>
      </c>
      <c r="D2207" s="37">
        <v>1</v>
      </c>
      <c r="E2207" s="37">
        <v>602</v>
      </c>
      <c r="F2207" s="37">
        <v>6</v>
      </c>
      <c r="G2207" s="37">
        <v>0.55180697674418611</v>
      </c>
      <c r="H2207" s="37" t="s">
        <v>1245</v>
      </c>
      <c r="I2207" s="37" t="s">
        <v>2308</v>
      </c>
      <c r="J2207" s="37" t="s">
        <v>2268</v>
      </c>
      <c r="K2207" s="37">
        <v>13</v>
      </c>
    </row>
    <row r="2208" spans="1:11" x14ac:dyDescent="0.25">
      <c r="A2208" s="37" t="s">
        <v>8735</v>
      </c>
      <c r="B2208" s="37">
        <v>43</v>
      </c>
      <c r="C2208" s="37">
        <v>1</v>
      </c>
      <c r="D2208" s="37">
        <v>2</v>
      </c>
      <c r="E2208" s="37">
        <v>1058</v>
      </c>
      <c r="F2208" s="37">
        <v>7</v>
      </c>
      <c r="G2208" s="37">
        <v>0.87069767441860479</v>
      </c>
      <c r="H2208" s="37" t="s">
        <v>1245</v>
      </c>
      <c r="I2208" s="37" t="s">
        <v>2308</v>
      </c>
      <c r="J2208" s="37" t="s">
        <v>2268</v>
      </c>
      <c r="K2208" s="37">
        <v>17</v>
      </c>
    </row>
    <row r="2209" spans="1:11" x14ac:dyDescent="0.25">
      <c r="A2209" s="37" t="s">
        <v>8734</v>
      </c>
      <c r="B2209" s="37">
        <v>43</v>
      </c>
      <c r="C2209" s="37">
        <v>0</v>
      </c>
      <c r="D2209" s="37">
        <v>2</v>
      </c>
      <c r="E2209" s="37">
        <v>401</v>
      </c>
      <c r="F2209" s="37">
        <v>4</v>
      </c>
      <c r="G2209" s="37">
        <v>0.4869627906976744</v>
      </c>
      <c r="H2209" s="37" t="s">
        <v>1240</v>
      </c>
      <c r="I2209" s="37" t="s">
        <v>2308</v>
      </c>
      <c r="J2209" s="37" t="s">
        <v>2275</v>
      </c>
      <c r="K2209" s="37">
        <v>11</v>
      </c>
    </row>
    <row r="2210" spans="1:11" x14ac:dyDescent="0.25">
      <c r="A2210" s="37" t="s">
        <v>8733</v>
      </c>
      <c r="B2210" s="37">
        <v>43</v>
      </c>
      <c r="C2210" s="37">
        <v>0</v>
      </c>
      <c r="D2210" s="37">
        <v>1</v>
      </c>
      <c r="E2210" s="37">
        <v>629</v>
      </c>
      <c r="F2210" s="37">
        <v>6</v>
      </c>
      <c r="G2210" s="37">
        <v>0.58324883720930243</v>
      </c>
      <c r="H2210" s="37" t="s">
        <v>1219</v>
      </c>
      <c r="I2210" s="37" t="s">
        <v>2308</v>
      </c>
      <c r="J2210" s="37" t="s">
        <v>2268</v>
      </c>
      <c r="K2210" s="37">
        <v>14</v>
      </c>
    </row>
    <row r="2211" spans="1:11" x14ac:dyDescent="0.25">
      <c r="A2211" s="37" t="s">
        <v>8732</v>
      </c>
      <c r="B2211" s="37">
        <v>43</v>
      </c>
      <c r="C2211" s="37">
        <v>0</v>
      </c>
      <c r="D2211" s="37">
        <v>2</v>
      </c>
      <c r="E2211" s="37">
        <v>801</v>
      </c>
      <c r="F2211" s="37">
        <v>14</v>
      </c>
      <c r="G2211" s="37">
        <v>0.69182325581395354</v>
      </c>
      <c r="H2211" s="37" t="s">
        <v>1219</v>
      </c>
      <c r="I2211" s="37" t="s">
        <v>2308</v>
      </c>
      <c r="J2211" s="37" t="s">
        <v>2275</v>
      </c>
      <c r="K2211" s="37">
        <v>13</v>
      </c>
    </row>
    <row r="2212" spans="1:11" x14ac:dyDescent="0.25">
      <c r="A2212" s="37" t="s">
        <v>8731</v>
      </c>
      <c r="B2212" s="37">
        <v>43</v>
      </c>
      <c r="C2212" s="37">
        <v>0</v>
      </c>
      <c r="D2212" s="37">
        <v>8</v>
      </c>
      <c r="E2212" s="37">
        <v>504</v>
      </c>
      <c r="F2212" s="37">
        <v>16</v>
      </c>
      <c r="G2212" s="37">
        <v>1.1915674418604651</v>
      </c>
      <c r="H2212" s="37" t="s">
        <v>3684</v>
      </c>
      <c r="I2212" s="37" t="s">
        <v>2308</v>
      </c>
      <c r="J2212" s="37" t="s">
        <v>2268</v>
      </c>
      <c r="K2212" s="37">
        <v>13</v>
      </c>
    </row>
    <row r="2213" spans="1:11" x14ac:dyDescent="0.25">
      <c r="A2213" s="37" t="s">
        <v>8730</v>
      </c>
      <c r="B2213" s="37">
        <v>43</v>
      </c>
      <c r="C2213" s="37">
        <v>1</v>
      </c>
      <c r="D2213" s="37">
        <v>7</v>
      </c>
      <c r="E2213" s="37">
        <v>1023</v>
      </c>
      <c r="F2213" s="37">
        <v>13</v>
      </c>
      <c r="G2213" s="37">
        <v>1.474786046511628</v>
      </c>
      <c r="H2213" s="37" t="s">
        <v>1232</v>
      </c>
      <c r="I2213" s="37" t="s">
        <v>2308</v>
      </c>
      <c r="J2213" s="37" t="s">
        <v>2275</v>
      </c>
      <c r="K2213" s="37">
        <v>15</v>
      </c>
    </row>
    <row r="2214" spans="1:11" x14ac:dyDescent="0.25">
      <c r="A2214" s="37" t="s">
        <v>8729</v>
      </c>
      <c r="B2214" s="37">
        <v>43</v>
      </c>
      <c r="C2214" s="37">
        <v>0</v>
      </c>
      <c r="D2214" s="37">
        <v>4</v>
      </c>
      <c r="E2214" s="37">
        <v>774</v>
      </c>
      <c r="F2214" s="37">
        <v>10</v>
      </c>
      <c r="G2214" s="37">
        <v>0.94280697674418612</v>
      </c>
      <c r="H2214" s="37" t="s">
        <v>1240</v>
      </c>
      <c r="I2214" s="37" t="s">
        <v>2308</v>
      </c>
      <c r="J2214" s="37" t="s">
        <v>2268</v>
      </c>
      <c r="K2214" s="37">
        <v>15</v>
      </c>
    </row>
    <row r="2215" spans="1:11" x14ac:dyDescent="0.25">
      <c r="A2215" s="37" t="s">
        <v>8728</v>
      </c>
      <c r="B2215" s="37">
        <v>43</v>
      </c>
      <c r="C2215" s="37">
        <v>2</v>
      </c>
      <c r="D2215" s="37">
        <v>11</v>
      </c>
      <c r="E2215" s="37">
        <v>1094</v>
      </c>
      <c r="F2215" s="37">
        <v>28</v>
      </c>
      <c r="G2215" s="37">
        <v>2.1199093023255817</v>
      </c>
      <c r="H2215" s="37" t="s">
        <v>1232</v>
      </c>
      <c r="I2215" s="37" t="s">
        <v>2308</v>
      </c>
      <c r="J2215" s="37" t="s">
        <v>2275</v>
      </c>
      <c r="K2215" s="37">
        <v>15</v>
      </c>
    </row>
    <row r="2216" spans="1:11" x14ac:dyDescent="0.25">
      <c r="A2216" s="37" t="s">
        <v>8727</v>
      </c>
      <c r="B2216" s="37">
        <v>43</v>
      </c>
      <c r="C2216" s="37">
        <v>0</v>
      </c>
      <c r="D2216" s="37">
        <v>6</v>
      </c>
      <c r="E2216" s="37">
        <v>575</v>
      </c>
      <c r="F2216" s="37">
        <v>18</v>
      </c>
      <c r="G2216" s="37">
        <v>1.0611441860465118</v>
      </c>
      <c r="H2216" s="37" t="s">
        <v>1224</v>
      </c>
      <c r="I2216" s="37" t="s">
        <v>2308</v>
      </c>
      <c r="J2216" s="37" t="s">
        <v>2268</v>
      </c>
      <c r="K2216" s="37">
        <v>15</v>
      </c>
    </row>
    <row r="2217" spans="1:11" x14ac:dyDescent="0.25">
      <c r="A2217" s="37" t="s">
        <v>8726</v>
      </c>
      <c r="B2217" s="37">
        <v>43</v>
      </c>
      <c r="C2217" s="37">
        <v>1</v>
      </c>
      <c r="D2217" s="37">
        <v>7</v>
      </c>
      <c r="E2217" s="37">
        <v>1727</v>
      </c>
      <c r="F2217" s="37">
        <v>29</v>
      </c>
      <c r="G2217" s="37">
        <v>1.5498976744186046</v>
      </c>
      <c r="H2217" s="37" t="s">
        <v>1220</v>
      </c>
      <c r="I2217" s="37" t="s">
        <v>2405</v>
      </c>
      <c r="J2217" s="37" t="s">
        <v>2275</v>
      </c>
      <c r="K2217" s="37">
        <v>22</v>
      </c>
    </row>
    <row r="2218" spans="1:11" x14ac:dyDescent="0.25">
      <c r="A2218" s="37" t="s">
        <v>8725</v>
      </c>
      <c r="B2218" s="37">
        <v>43</v>
      </c>
      <c r="C2218" s="37">
        <v>0</v>
      </c>
      <c r="D2218" s="37">
        <v>7</v>
      </c>
      <c r="E2218" s="37">
        <v>843</v>
      </c>
      <c r="F2218" s="37">
        <v>21</v>
      </c>
      <c r="G2218" s="37">
        <v>1.2662697674418606</v>
      </c>
      <c r="H2218" s="37" t="s">
        <v>1264</v>
      </c>
      <c r="I2218" s="37" t="s">
        <v>2308</v>
      </c>
      <c r="J2218" s="37" t="s">
        <v>2275</v>
      </c>
      <c r="K2218" s="37">
        <v>15</v>
      </c>
    </row>
    <row r="2219" spans="1:11" x14ac:dyDescent="0.25">
      <c r="A2219" s="37" t="s">
        <v>8724</v>
      </c>
      <c r="B2219" s="37">
        <v>43</v>
      </c>
      <c r="C2219" s="37">
        <v>1</v>
      </c>
      <c r="D2219" s="37">
        <v>6</v>
      </c>
      <c r="E2219" s="37">
        <v>824</v>
      </c>
      <c r="F2219" s="37">
        <v>10</v>
      </c>
      <c r="G2219" s="37">
        <v>1.2103790697674419</v>
      </c>
      <c r="H2219" s="37" t="s">
        <v>3492</v>
      </c>
      <c r="I2219" s="37" t="s">
        <v>2316</v>
      </c>
      <c r="J2219" s="37" t="s">
        <v>2268</v>
      </c>
      <c r="K2219" s="37">
        <v>15</v>
      </c>
    </row>
    <row r="2220" spans="1:11" x14ac:dyDescent="0.25">
      <c r="A2220" s="37" t="s">
        <v>8723</v>
      </c>
      <c r="B2220" s="37">
        <v>43</v>
      </c>
      <c r="C2220" s="37">
        <v>0</v>
      </c>
      <c r="D2220" s="37">
        <v>3</v>
      </c>
      <c r="E2220" s="37">
        <v>518</v>
      </c>
      <c r="F2220" s="37">
        <v>17</v>
      </c>
      <c r="G2220" s="37">
        <v>0.60893023255813961</v>
      </c>
      <c r="H2220" s="37" t="s">
        <v>1221</v>
      </c>
      <c r="I2220" s="37" t="s">
        <v>2308</v>
      </c>
      <c r="J2220" s="37" t="s">
        <v>2268</v>
      </c>
      <c r="K2220" s="37">
        <v>14</v>
      </c>
    </row>
    <row r="2221" spans="1:11" x14ac:dyDescent="0.25">
      <c r="A2221" s="37" t="s">
        <v>8722</v>
      </c>
      <c r="B2221" s="37">
        <v>43</v>
      </c>
      <c r="C2221" s="37">
        <v>0</v>
      </c>
      <c r="D2221" s="37">
        <v>4</v>
      </c>
      <c r="E2221" s="37">
        <v>649</v>
      </c>
      <c r="F2221" s="37">
        <v>14</v>
      </c>
      <c r="G2221" s="37">
        <v>1.1177209302325581</v>
      </c>
      <c r="H2221" s="37" t="s">
        <v>1249</v>
      </c>
      <c r="I2221" s="37" t="s">
        <v>2308</v>
      </c>
      <c r="J2221" s="37" t="s">
        <v>2268</v>
      </c>
      <c r="K2221" s="37">
        <v>15</v>
      </c>
    </row>
    <row r="2222" spans="1:11" x14ac:dyDescent="0.25">
      <c r="A2222" s="37" t="s">
        <v>8721</v>
      </c>
      <c r="B2222" s="37">
        <v>43</v>
      </c>
      <c r="C2222" s="37">
        <v>0</v>
      </c>
      <c r="D2222" s="37">
        <v>5</v>
      </c>
      <c r="E2222" s="37">
        <v>992</v>
      </c>
      <c r="F2222" s="37">
        <v>36</v>
      </c>
      <c r="G2222" s="37">
        <v>0.98727441860465126</v>
      </c>
      <c r="H2222" s="37" t="s">
        <v>1231</v>
      </c>
      <c r="I2222" s="37" t="s">
        <v>2316</v>
      </c>
      <c r="J2222" s="37" t="s">
        <v>2268</v>
      </c>
      <c r="K2222" s="37">
        <v>17</v>
      </c>
    </row>
    <row r="2223" spans="1:11" x14ac:dyDescent="0.25">
      <c r="A2223" s="37" t="s">
        <v>8720</v>
      </c>
      <c r="B2223" s="37">
        <v>43</v>
      </c>
      <c r="C2223" s="37">
        <v>0</v>
      </c>
      <c r="D2223" s="37">
        <v>1</v>
      </c>
      <c r="E2223" s="37">
        <v>554</v>
      </c>
      <c r="F2223" s="37">
        <v>19</v>
      </c>
      <c r="G2223" s="37">
        <v>0.65533488372093029</v>
      </c>
      <c r="H2223" s="37" t="s">
        <v>1219</v>
      </c>
      <c r="I2223" s="37" t="s">
        <v>2269</v>
      </c>
      <c r="J2223" s="37" t="s">
        <v>2275</v>
      </c>
      <c r="K2223" s="37">
        <v>14</v>
      </c>
    </row>
    <row r="2224" spans="1:11" x14ac:dyDescent="0.25">
      <c r="A2224" s="37" t="s">
        <v>8719</v>
      </c>
      <c r="B2224" s="37">
        <v>43</v>
      </c>
      <c r="C2224" s="37">
        <v>0</v>
      </c>
      <c r="D2224" s="37">
        <v>0</v>
      </c>
      <c r="E2224" s="37">
        <v>367</v>
      </c>
      <c r="F2224" s="37">
        <v>8</v>
      </c>
      <c r="G2224" s="37">
        <v>0.30649534883720936</v>
      </c>
      <c r="H2224" s="37" t="s">
        <v>1240</v>
      </c>
      <c r="I2224" s="37" t="s">
        <v>2316</v>
      </c>
      <c r="J2224" s="37" t="s">
        <v>2268</v>
      </c>
      <c r="K2224" s="37">
        <v>9</v>
      </c>
    </row>
    <row r="2225" spans="1:11" x14ac:dyDescent="0.25">
      <c r="A2225" s="37" t="s">
        <v>8718</v>
      </c>
      <c r="B2225" s="37">
        <v>43</v>
      </c>
      <c r="C2225" s="37">
        <v>0</v>
      </c>
      <c r="D2225" s="37">
        <v>4</v>
      </c>
      <c r="E2225" s="37">
        <v>568</v>
      </c>
      <c r="F2225" s="37">
        <v>13</v>
      </c>
      <c r="G2225" s="37">
        <v>0.95265116279069761</v>
      </c>
      <c r="H2225" s="37" t="s">
        <v>1240</v>
      </c>
      <c r="I2225" s="37" t="s">
        <v>2308</v>
      </c>
      <c r="J2225" s="37" t="s">
        <v>2275</v>
      </c>
      <c r="K2225" s="37">
        <v>14</v>
      </c>
    </row>
    <row r="2226" spans="1:11" x14ac:dyDescent="0.25">
      <c r="A2226" s="37" t="s">
        <v>8717</v>
      </c>
      <c r="B2226" s="37">
        <v>43</v>
      </c>
      <c r="C2226" s="37">
        <v>0</v>
      </c>
      <c r="D2226" s="37">
        <v>7</v>
      </c>
      <c r="E2226" s="37">
        <v>1078</v>
      </c>
      <c r="F2226" s="37">
        <v>19</v>
      </c>
      <c r="G2226" s="37">
        <v>1.1467302325581397</v>
      </c>
      <c r="H2226" s="37" t="s">
        <v>1224</v>
      </c>
      <c r="I2226" s="37" t="s">
        <v>2308</v>
      </c>
      <c r="J2226" s="37" t="s">
        <v>2275</v>
      </c>
      <c r="K2226" s="37">
        <v>17</v>
      </c>
    </row>
    <row r="2227" spans="1:11" x14ac:dyDescent="0.25">
      <c r="A2227" s="37" t="s">
        <v>8716</v>
      </c>
      <c r="B2227" s="37">
        <v>43</v>
      </c>
      <c r="C2227" s="37">
        <v>0</v>
      </c>
      <c r="D2227" s="37">
        <v>0</v>
      </c>
      <c r="E2227" s="37">
        <v>659</v>
      </c>
      <c r="F2227" s="37">
        <v>18</v>
      </c>
      <c r="G2227" s="37">
        <v>0.54679069767441857</v>
      </c>
      <c r="H2227" s="37" t="s">
        <v>1226</v>
      </c>
      <c r="I2227" s="37" t="s">
        <v>2308</v>
      </c>
      <c r="J2227" s="37" t="s">
        <v>2275</v>
      </c>
      <c r="K2227" s="37">
        <v>14</v>
      </c>
    </row>
    <row r="2228" spans="1:11" x14ac:dyDescent="0.25">
      <c r="A2228" s="37" t="s">
        <v>8715</v>
      </c>
      <c r="B2228" s="37">
        <v>42</v>
      </c>
      <c r="C2228" s="37">
        <v>0</v>
      </c>
      <c r="D2228" s="37">
        <v>1</v>
      </c>
      <c r="E2228" s="37">
        <v>404</v>
      </c>
      <c r="F2228" s="37">
        <v>18</v>
      </c>
      <c r="G2228" s="37">
        <v>0.58525714285714281</v>
      </c>
      <c r="H2228" s="37" t="s">
        <v>1219</v>
      </c>
      <c r="I2228" s="37" t="s">
        <v>2308</v>
      </c>
      <c r="J2228" s="37" t="s">
        <v>2275</v>
      </c>
      <c r="K2228" s="37">
        <v>12</v>
      </c>
    </row>
    <row r="2229" spans="1:11" x14ac:dyDescent="0.25">
      <c r="A2229" s="37" t="s">
        <v>8714</v>
      </c>
      <c r="B2229" s="37">
        <v>42</v>
      </c>
      <c r="C2229" s="37">
        <v>0</v>
      </c>
      <c r="D2229" s="37">
        <v>3</v>
      </c>
      <c r="E2229" s="37">
        <v>644</v>
      </c>
      <c r="F2229" s="37">
        <v>13</v>
      </c>
      <c r="G2229" s="37">
        <v>0.87250952380952385</v>
      </c>
      <c r="H2229" s="37" t="s">
        <v>1219</v>
      </c>
      <c r="I2229" s="37" t="s">
        <v>2308</v>
      </c>
      <c r="J2229" s="37" t="s">
        <v>2275</v>
      </c>
      <c r="K2229" s="37">
        <v>15</v>
      </c>
    </row>
    <row r="2230" spans="1:11" x14ac:dyDescent="0.25">
      <c r="A2230" s="37" t="s">
        <v>8713</v>
      </c>
      <c r="B2230" s="37">
        <v>42</v>
      </c>
      <c r="C2230" s="37">
        <v>0</v>
      </c>
      <c r="D2230" s="37">
        <v>4</v>
      </c>
      <c r="E2230" s="37">
        <v>1139</v>
      </c>
      <c r="F2230" s="37">
        <v>21</v>
      </c>
      <c r="G2230" s="37">
        <v>1.0379119047619048</v>
      </c>
      <c r="H2230" s="37" t="s">
        <v>1219</v>
      </c>
      <c r="I2230" s="37" t="s">
        <v>2308</v>
      </c>
      <c r="J2230" s="37" t="s">
        <v>2268</v>
      </c>
      <c r="K2230" s="37">
        <v>16</v>
      </c>
    </row>
    <row r="2231" spans="1:11" x14ac:dyDescent="0.25">
      <c r="A2231" s="37" t="s">
        <v>8712</v>
      </c>
      <c r="B2231" s="37">
        <v>42</v>
      </c>
      <c r="C2231" s="37">
        <v>0</v>
      </c>
      <c r="D2231" s="37">
        <v>7</v>
      </c>
      <c r="E2231" s="37">
        <v>1075</v>
      </c>
      <c r="F2231" s="37">
        <v>17</v>
      </c>
      <c r="G2231" s="37">
        <v>1.1000928571428572</v>
      </c>
      <c r="H2231" s="37" t="s">
        <v>1219</v>
      </c>
      <c r="I2231" s="37" t="s">
        <v>2308</v>
      </c>
      <c r="J2231" s="37" t="s">
        <v>2275</v>
      </c>
      <c r="K2231" s="37">
        <v>15</v>
      </c>
    </row>
    <row r="2232" spans="1:11" x14ac:dyDescent="0.25">
      <c r="A2232" s="37" t="s">
        <v>8711</v>
      </c>
      <c r="B2232" s="37">
        <v>42</v>
      </c>
      <c r="C2232" s="37">
        <v>1</v>
      </c>
      <c r="D2232" s="37">
        <v>2</v>
      </c>
      <c r="E2232" s="37">
        <v>959</v>
      </c>
      <c r="F2232" s="37">
        <v>16</v>
      </c>
      <c r="G2232" s="37">
        <v>0.93626190476190474</v>
      </c>
      <c r="H2232" s="37" t="s">
        <v>1219</v>
      </c>
      <c r="I2232" s="37" t="s">
        <v>2308</v>
      </c>
      <c r="J2232" s="37" t="s">
        <v>2275</v>
      </c>
      <c r="K2232" s="37">
        <v>16</v>
      </c>
    </row>
    <row r="2233" spans="1:11" x14ac:dyDescent="0.25">
      <c r="A2233" s="37" t="s">
        <v>8710</v>
      </c>
      <c r="B2233" s="37">
        <v>42</v>
      </c>
      <c r="C2233" s="37">
        <v>0</v>
      </c>
      <c r="D2233" s="37">
        <v>3</v>
      </c>
      <c r="E2233" s="37">
        <v>981</v>
      </c>
      <c r="F2233" s="37">
        <v>10</v>
      </c>
      <c r="G2233" s="37">
        <v>0.99313333333333342</v>
      </c>
      <c r="H2233" s="37" t="s">
        <v>1219</v>
      </c>
      <c r="I2233" s="37" t="s">
        <v>2308</v>
      </c>
      <c r="J2233" s="37" t="s">
        <v>2275</v>
      </c>
      <c r="K2233" s="37">
        <v>16</v>
      </c>
    </row>
    <row r="2234" spans="1:11" x14ac:dyDescent="0.25">
      <c r="A2234" s="37" t="s">
        <v>8709</v>
      </c>
      <c r="B2234" s="37">
        <v>42</v>
      </c>
      <c r="C2234" s="37">
        <v>0</v>
      </c>
      <c r="D2234" s="37">
        <v>2</v>
      </c>
      <c r="E2234" s="37">
        <v>622</v>
      </c>
      <c r="F2234" s="37">
        <v>17</v>
      </c>
      <c r="G2234" s="37">
        <v>0.6659452380952382</v>
      </c>
      <c r="H2234" s="37" t="s">
        <v>3684</v>
      </c>
      <c r="I2234" s="37" t="s">
        <v>2308</v>
      </c>
      <c r="J2234" s="37" t="s">
        <v>2268</v>
      </c>
      <c r="K2234" s="37">
        <v>12</v>
      </c>
    </row>
    <row r="2235" spans="1:11" x14ac:dyDescent="0.25">
      <c r="A2235" s="37" t="s">
        <v>8708</v>
      </c>
      <c r="B2235" s="37">
        <v>42</v>
      </c>
      <c r="C2235" s="37">
        <v>0</v>
      </c>
      <c r="D2235" s="37">
        <v>1</v>
      </c>
      <c r="E2235" s="37">
        <v>770</v>
      </c>
      <c r="F2235" s="37">
        <v>16</v>
      </c>
      <c r="G2235" s="37">
        <v>0.75260000000000005</v>
      </c>
      <c r="H2235" s="37" t="s">
        <v>1220</v>
      </c>
      <c r="I2235" s="37" t="s">
        <v>2308</v>
      </c>
      <c r="J2235" s="37" t="s">
        <v>2275</v>
      </c>
      <c r="K2235" s="37">
        <v>15</v>
      </c>
    </row>
    <row r="2236" spans="1:11" x14ac:dyDescent="0.25">
      <c r="A2236" s="37" t="s">
        <v>8707</v>
      </c>
      <c r="B2236" s="37">
        <v>42</v>
      </c>
      <c r="C2236" s="37">
        <v>2</v>
      </c>
      <c r="D2236" s="37">
        <v>8</v>
      </c>
      <c r="E2236" s="37">
        <v>1221</v>
      </c>
      <c r="F2236" s="37">
        <v>18</v>
      </c>
      <c r="G2236" s="37">
        <v>1.745511904761905</v>
      </c>
      <c r="H2236" s="37" t="s">
        <v>2617</v>
      </c>
      <c r="I2236" s="37" t="s">
        <v>2308</v>
      </c>
      <c r="J2236" s="37" t="s">
        <v>2275</v>
      </c>
      <c r="K2236" s="37">
        <v>16</v>
      </c>
    </row>
    <row r="2237" spans="1:11" x14ac:dyDescent="0.25">
      <c r="A2237" s="37" t="s">
        <v>8706</v>
      </c>
      <c r="B2237" s="37">
        <v>42</v>
      </c>
      <c r="C2237" s="37">
        <v>1</v>
      </c>
      <c r="D2237" s="37">
        <v>3</v>
      </c>
      <c r="E2237" s="37">
        <v>1450</v>
      </c>
      <c r="F2237" s="37">
        <v>34</v>
      </c>
      <c r="G2237" s="37">
        <v>1.3611619047619048</v>
      </c>
      <c r="H2237" s="37" t="s">
        <v>1236</v>
      </c>
      <c r="I2237" s="37" t="s">
        <v>2321</v>
      </c>
      <c r="J2237" s="37" t="s">
        <v>2275</v>
      </c>
      <c r="K2237" s="37">
        <v>23</v>
      </c>
    </row>
    <row r="2238" spans="1:11" x14ac:dyDescent="0.25">
      <c r="A2238" s="37" t="s">
        <v>8705</v>
      </c>
      <c r="B2238" s="37">
        <v>42</v>
      </c>
      <c r="C2238" s="37">
        <v>1</v>
      </c>
      <c r="D2238" s="37">
        <v>2</v>
      </c>
      <c r="E2238" s="37">
        <v>480</v>
      </c>
      <c r="F2238" s="37">
        <v>13</v>
      </c>
      <c r="G2238" s="37">
        <v>0.76429285714285722</v>
      </c>
      <c r="H2238" s="37" t="s">
        <v>1233</v>
      </c>
      <c r="I2238" s="37" t="s">
        <v>2308</v>
      </c>
      <c r="J2238" s="37" t="s">
        <v>2268</v>
      </c>
      <c r="K2238" s="37">
        <v>12</v>
      </c>
    </row>
    <row r="2239" spans="1:11" x14ac:dyDescent="0.25">
      <c r="A2239" s="37" t="s">
        <v>8704</v>
      </c>
      <c r="B2239" s="37">
        <v>42</v>
      </c>
      <c r="C2239" s="37">
        <v>0</v>
      </c>
      <c r="D2239" s="37">
        <v>3</v>
      </c>
      <c r="E2239" s="37">
        <v>642</v>
      </c>
      <c r="F2239" s="37">
        <v>15</v>
      </c>
      <c r="G2239" s="37">
        <v>0.87648095238095247</v>
      </c>
      <c r="H2239" s="37" t="s">
        <v>2299</v>
      </c>
      <c r="I2239" s="37" t="s">
        <v>2308</v>
      </c>
      <c r="J2239" s="37" t="s">
        <v>2275</v>
      </c>
      <c r="K2239" s="37">
        <v>12</v>
      </c>
    </row>
    <row r="2240" spans="1:11" x14ac:dyDescent="0.25">
      <c r="A2240" s="37" t="s">
        <v>8703</v>
      </c>
      <c r="B2240" s="37">
        <v>42</v>
      </c>
      <c r="C2240" s="37">
        <v>0</v>
      </c>
      <c r="D2240" s="37">
        <v>4</v>
      </c>
      <c r="E2240" s="37">
        <v>856</v>
      </c>
      <c r="F2240" s="37">
        <v>7</v>
      </c>
      <c r="G2240" s="37">
        <v>0.9626190476190476</v>
      </c>
      <c r="H2240" s="37" t="s">
        <v>1249</v>
      </c>
      <c r="I2240" s="37" t="s">
        <v>2308</v>
      </c>
      <c r="J2240" s="37" t="s">
        <v>2275</v>
      </c>
      <c r="K2240" s="37">
        <v>17</v>
      </c>
    </row>
    <row r="2241" spans="1:11" x14ac:dyDescent="0.25">
      <c r="A2241" s="37" t="s">
        <v>8702</v>
      </c>
      <c r="B2241" s="37">
        <v>42</v>
      </c>
      <c r="C2241" s="37">
        <v>0</v>
      </c>
      <c r="D2241" s="37">
        <v>9</v>
      </c>
      <c r="E2241" s="37">
        <v>806</v>
      </c>
      <c r="F2241" s="37">
        <v>18</v>
      </c>
      <c r="G2241" s="37">
        <v>1.7690595238095237</v>
      </c>
      <c r="H2241" s="37" t="s">
        <v>2299</v>
      </c>
      <c r="I2241" s="37" t="s">
        <v>2321</v>
      </c>
      <c r="J2241" s="37" t="s">
        <v>2268</v>
      </c>
      <c r="K2241" s="37">
        <v>17</v>
      </c>
    </row>
    <row r="2242" spans="1:11" x14ac:dyDescent="0.25">
      <c r="A2242" s="37" t="s">
        <v>8701</v>
      </c>
      <c r="B2242" s="37">
        <v>42</v>
      </c>
      <c r="C2242" s="37">
        <v>0</v>
      </c>
      <c r="D2242" s="37">
        <v>3</v>
      </c>
      <c r="E2242" s="37">
        <v>1107</v>
      </c>
      <c r="F2242" s="37">
        <v>6</v>
      </c>
      <c r="G2242" s="37">
        <v>0.92155238095238112</v>
      </c>
      <c r="H2242" s="37" t="s">
        <v>7561</v>
      </c>
      <c r="I2242" s="37" t="s">
        <v>2321</v>
      </c>
      <c r="J2242" s="37" t="s">
        <v>2268</v>
      </c>
      <c r="K2242" s="37">
        <v>20</v>
      </c>
    </row>
    <row r="2243" spans="1:11" x14ac:dyDescent="0.25">
      <c r="A2243" s="37" t="s">
        <v>8700</v>
      </c>
      <c r="B2243" s="37">
        <v>42</v>
      </c>
      <c r="C2243" s="37">
        <v>0</v>
      </c>
      <c r="D2243" s="37">
        <v>1</v>
      </c>
      <c r="E2243" s="37">
        <v>436</v>
      </c>
      <c r="F2243" s="37">
        <v>8</v>
      </c>
      <c r="G2243" s="37">
        <v>0.40790714285714291</v>
      </c>
      <c r="H2243" s="37" t="s">
        <v>2318</v>
      </c>
      <c r="I2243" s="37" t="s">
        <v>2308</v>
      </c>
      <c r="J2243" s="37" t="s">
        <v>2275</v>
      </c>
      <c r="K2243" s="37">
        <v>9</v>
      </c>
    </row>
    <row r="2244" spans="1:11" x14ac:dyDescent="0.25">
      <c r="A2244" s="37" t="s">
        <v>8699</v>
      </c>
      <c r="B2244" s="37">
        <v>41</v>
      </c>
      <c r="C2244" s="37">
        <v>0</v>
      </c>
      <c r="D2244" s="37">
        <v>1</v>
      </c>
      <c r="E2244" s="37">
        <v>705</v>
      </c>
      <c r="F2244" s="37">
        <v>19</v>
      </c>
      <c r="G2244" s="37">
        <v>0.71641463414634154</v>
      </c>
      <c r="H2244" s="37" t="s">
        <v>1219</v>
      </c>
      <c r="I2244" s="37" t="s">
        <v>2308</v>
      </c>
      <c r="J2244" s="37" t="s">
        <v>2275</v>
      </c>
      <c r="K2244" s="37">
        <v>14</v>
      </c>
    </row>
    <row r="2245" spans="1:11" x14ac:dyDescent="0.25">
      <c r="A2245" s="37" t="s">
        <v>8698</v>
      </c>
      <c r="B2245" s="37">
        <v>41</v>
      </c>
      <c r="C2245" s="37">
        <v>0</v>
      </c>
      <c r="D2245" s="37">
        <v>2</v>
      </c>
      <c r="E2245" s="37">
        <v>589</v>
      </c>
      <c r="F2245" s="37">
        <v>10</v>
      </c>
      <c r="G2245" s="37">
        <v>0.59859512195121956</v>
      </c>
      <c r="H2245" s="37" t="s">
        <v>1219</v>
      </c>
      <c r="I2245" s="37" t="s">
        <v>2308</v>
      </c>
      <c r="J2245" s="37" t="s">
        <v>2275</v>
      </c>
      <c r="K2245" s="37">
        <v>12</v>
      </c>
    </row>
    <row r="2246" spans="1:11" x14ac:dyDescent="0.25">
      <c r="A2246" s="37" t="s">
        <v>8697</v>
      </c>
      <c r="B2246" s="37">
        <v>41</v>
      </c>
      <c r="C2246" s="37">
        <v>0</v>
      </c>
      <c r="D2246" s="37">
        <v>5</v>
      </c>
      <c r="E2246" s="37">
        <v>950</v>
      </c>
      <c r="F2246" s="37">
        <v>13</v>
      </c>
      <c r="G2246" s="37">
        <v>0.91807317073170724</v>
      </c>
      <c r="H2246" s="37" t="s">
        <v>1219</v>
      </c>
      <c r="I2246" s="37" t="s">
        <v>2308</v>
      </c>
      <c r="J2246" s="37" t="s">
        <v>2275</v>
      </c>
      <c r="K2246" s="37">
        <v>17</v>
      </c>
    </row>
    <row r="2247" spans="1:11" x14ac:dyDescent="0.25">
      <c r="A2247" s="37" t="s">
        <v>8696</v>
      </c>
      <c r="B2247" s="37">
        <v>41</v>
      </c>
      <c r="C2247" s="37">
        <v>0</v>
      </c>
      <c r="D2247" s="37">
        <v>2</v>
      </c>
      <c r="E2247" s="37">
        <v>698</v>
      </c>
      <c r="F2247" s="37">
        <v>18</v>
      </c>
      <c r="G2247" s="37">
        <v>0.68859268292682918</v>
      </c>
      <c r="H2247" s="37" t="s">
        <v>1219</v>
      </c>
      <c r="I2247" s="37" t="s">
        <v>2308</v>
      </c>
      <c r="J2247" s="37" t="s">
        <v>2275</v>
      </c>
      <c r="K2247" s="37">
        <v>12</v>
      </c>
    </row>
    <row r="2248" spans="1:11" x14ac:dyDescent="0.25">
      <c r="A2248" s="37" t="s">
        <v>8695</v>
      </c>
      <c r="B2248" s="37">
        <v>41</v>
      </c>
      <c r="C2248" s="37">
        <v>0</v>
      </c>
      <c r="D2248" s="37">
        <v>3</v>
      </c>
      <c r="E2248" s="37">
        <v>650</v>
      </c>
      <c r="F2248" s="37">
        <v>13</v>
      </c>
      <c r="G2248" s="37">
        <v>0.87714390243902451</v>
      </c>
      <c r="H2248" s="37" t="s">
        <v>1241</v>
      </c>
      <c r="I2248" s="37" t="s">
        <v>2308</v>
      </c>
      <c r="J2248" s="37" t="s">
        <v>2275</v>
      </c>
      <c r="K2248" s="37">
        <v>15</v>
      </c>
    </row>
    <row r="2249" spans="1:11" x14ac:dyDescent="0.25">
      <c r="A2249" s="37" t="s">
        <v>8694</v>
      </c>
      <c r="B2249" s="37">
        <v>41</v>
      </c>
      <c r="C2249" s="37">
        <v>2</v>
      </c>
      <c r="D2249" s="37">
        <v>5</v>
      </c>
      <c r="E2249" s="37">
        <v>1833</v>
      </c>
      <c r="F2249" s="37">
        <v>12</v>
      </c>
      <c r="G2249" s="37">
        <v>1.9078658536585364</v>
      </c>
      <c r="H2249" s="37" t="s">
        <v>2299</v>
      </c>
      <c r="I2249" s="37" t="s">
        <v>2308</v>
      </c>
      <c r="J2249" s="37" t="s">
        <v>2275</v>
      </c>
      <c r="K2249" s="37">
        <v>16</v>
      </c>
    </row>
    <row r="2250" spans="1:11" x14ac:dyDescent="0.25">
      <c r="A2250" s="37" t="s">
        <v>8693</v>
      </c>
      <c r="B2250" s="37">
        <v>41</v>
      </c>
      <c r="C2250" s="37">
        <v>0</v>
      </c>
      <c r="D2250" s="37">
        <v>1</v>
      </c>
      <c r="E2250" s="37">
        <v>271</v>
      </c>
      <c r="F2250" s="37">
        <v>6</v>
      </c>
      <c r="G2250" s="37">
        <v>0.34720487804878047</v>
      </c>
      <c r="H2250" s="37" t="s">
        <v>1248</v>
      </c>
      <c r="I2250" s="37" t="s">
        <v>2308</v>
      </c>
      <c r="J2250" s="37" t="s">
        <v>2268</v>
      </c>
      <c r="K2250" s="37">
        <v>10</v>
      </c>
    </row>
    <row r="2251" spans="1:11" x14ac:dyDescent="0.25">
      <c r="A2251" s="37" t="s">
        <v>8692</v>
      </c>
      <c r="B2251" s="37">
        <v>41</v>
      </c>
      <c r="C2251" s="37">
        <v>1</v>
      </c>
      <c r="D2251" s="37">
        <v>10</v>
      </c>
      <c r="E2251" s="37">
        <v>852</v>
      </c>
      <c r="F2251" s="37">
        <v>18</v>
      </c>
      <c r="G2251" s="37">
        <v>1.5148292682926829</v>
      </c>
      <c r="H2251" s="37" t="s">
        <v>2350</v>
      </c>
      <c r="I2251" s="37" t="s">
        <v>2308</v>
      </c>
      <c r="J2251" s="37" t="s">
        <v>2275</v>
      </c>
      <c r="K2251" s="37">
        <v>18</v>
      </c>
    </row>
    <row r="2252" spans="1:11" x14ac:dyDescent="0.25">
      <c r="A2252" s="37" t="s">
        <v>8691</v>
      </c>
      <c r="B2252" s="37">
        <v>41</v>
      </c>
      <c r="C2252" s="37">
        <v>0</v>
      </c>
      <c r="D2252" s="37">
        <v>0</v>
      </c>
      <c r="E2252" s="37">
        <v>507</v>
      </c>
      <c r="F2252" s="37">
        <v>8</v>
      </c>
      <c r="G2252" s="37">
        <v>0.5473780487804879</v>
      </c>
      <c r="H2252" s="37" t="s">
        <v>1253</v>
      </c>
      <c r="I2252" s="37" t="s">
        <v>2308</v>
      </c>
      <c r="J2252" s="37" t="s">
        <v>2275</v>
      </c>
      <c r="K2252" s="37">
        <v>14</v>
      </c>
    </row>
    <row r="2253" spans="1:11" x14ac:dyDescent="0.25">
      <c r="A2253" s="37" t="s">
        <v>8690</v>
      </c>
      <c r="B2253" s="37">
        <v>41</v>
      </c>
      <c r="C2253" s="37">
        <v>0</v>
      </c>
      <c r="D2253" s="37">
        <v>6</v>
      </c>
      <c r="E2253" s="37">
        <v>810</v>
      </c>
      <c r="F2253" s="37">
        <v>15</v>
      </c>
      <c r="G2253" s="37">
        <v>1.3298707317073171</v>
      </c>
      <c r="H2253" s="37" t="s">
        <v>1233</v>
      </c>
      <c r="I2253" s="37" t="s">
        <v>2308</v>
      </c>
      <c r="J2253" s="37" t="s">
        <v>2275</v>
      </c>
      <c r="K2253" s="37">
        <v>14</v>
      </c>
    </row>
    <row r="2254" spans="1:11" x14ac:dyDescent="0.25">
      <c r="A2254" s="37" t="s">
        <v>8689</v>
      </c>
      <c r="B2254" s="37">
        <v>41</v>
      </c>
      <c r="C2254" s="37">
        <v>0</v>
      </c>
      <c r="D2254" s="37">
        <v>9</v>
      </c>
      <c r="E2254" s="37">
        <v>1169</v>
      </c>
      <c r="F2254" s="37">
        <v>10</v>
      </c>
      <c r="G2254" s="37">
        <v>1.2218658536585365</v>
      </c>
      <c r="H2254" s="37" t="s">
        <v>2339</v>
      </c>
      <c r="I2254" s="37" t="s">
        <v>2308</v>
      </c>
      <c r="J2254" s="37" t="s">
        <v>2275</v>
      </c>
      <c r="K2254" s="37">
        <v>18</v>
      </c>
    </row>
    <row r="2255" spans="1:11" x14ac:dyDescent="0.25">
      <c r="A2255" s="37" t="s">
        <v>8688</v>
      </c>
      <c r="B2255" s="37">
        <v>41</v>
      </c>
      <c r="C2255" s="37">
        <v>1</v>
      </c>
      <c r="D2255" s="37">
        <v>2</v>
      </c>
      <c r="E2255" s="37">
        <v>993</v>
      </c>
      <c r="F2255" s="37">
        <v>12</v>
      </c>
      <c r="G2255" s="37">
        <v>0.8526121951219513</v>
      </c>
      <c r="H2255" s="37" t="s">
        <v>1219</v>
      </c>
      <c r="I2255" s="37" t="s">
        <v>2316</v>
      </c>
      <c r="J2255" s="37" t="s">
        <v>2268</v>
      </c>
      <c r="K2255" s="37">
        <v>13</v>
      </c>
    </row>
    <row r="2256" spans="1:11" x14ac:dyDescent="0.25">
      <c r="A2256" s="37" t="s">
        <v>8687</v>
      </c>
      <c r="B2256" s="37">
        <v>41</v>
      </c>
      <c r="C2256" s="37">
        <v>0</v>
      </c>
      <c r="D2256" s="37">
        <v>2</v>
      </c>
      <c r="E2256" s="37">
        <v>1108</v>
      </c>
      <c r="F2256" s="37">
        <v>20</v>
      </c>
      <c r="G2256" s="37">
        <v>0.88856097560975622</v>
      </c>
      <c r="H2256" s="37" t="s">
        <v>1219</v>
      </c>
      <c r="I2256" s="37" t="s">
        <v>2269</v>
      </c>
      <c r="J2256" s="37" t="s">
        <v>2275</v>
      </c>
      <c r="K2256" s="37">
        <v>20</v>
      </c>
    </row>
    <row r="2257" spans="1:11" x14ac:dyDescent="0.25">
      <c r="A2257" s="37" t="s">
        <v>8686</v>
      </c>
      <c r="B2257" s="37">
        <v>41</v>
      </c>
      <c r="C2257" s="37">
        <v>0</v>
      </c>
      <c r="D2257" s="37">
        <v>1</v>
      </c>
      <c r="E2257" s="37">
        <v>206</v>
      </c>
      <c r="F2257" s="37">
        <v>6</v>
      </c>
      <c r="G2257" s="37">
        <v>0.29600487804878051</v>
      </c>
      <c r="H2257" s="37" t="s">
        <v>1270</v>
      </c>
      <c r="I2257" s="37" t="s">
        <v>2308</v>
      </c>
      <c r="J2257" s="37" t="s">
        <v>2275</v>
      </c>
      <c r="K2257" s="37">
        <v>8</v>
      </c>
    </row>
    <row r="2258" spans="1:11" x14ac:dyDescent="0.25">
      <c r="A2258" s="37" t="s">
        <v>8685</v>
      </c>
      <c r="B2258" s="37">
        <v>41</v>
      </c>
      <c r="C2258" s="37">
        <v>0</v>
      </c>
      <c r="D2258" s="37">
        <v>1</v>
      </c>
      <c r="E2258" s="37">
        <v>492</v>
      </c>
      <c r="F2258" s="37">
        <v>11</v>
      </c>
      <c r="G2258" s="37">
        <v>0.53615365853658536</v>
      </c>
      <c r="H2258" s="37" t="s">
        <v>1224</v>
      </c>
      <c r="I2258" s="37" t="s">
        <v>2321</v>
      </c>
      <c r="J2258" s="37" t="s">
        <v>2268</v>
      </c>
      <c r="K2258" s="37">
        <v>14</v>
      </c>
    </row>
    <row r="2259" spans="1:11" x14ac:dyDescent="0.25">
      <c r="A2259" s="37" t="s">
        <v>8684</v>
      </c>
      <c r="B2259" s="37">
        <v>41</v>
      </c>
      <c r="C2259" s="37">
        <v>0</v>
      </c>
      <c r="D2259" s="37">
        <v>9</v>
      </c>
      <c r="E2259" s="37">
        <v>961</v>
      </c>
      <c r="F2259" s="37">
        <v>13</v>
      </c>
      <c r="G2259" s="37">
        <v>1.3663975609756098</v>
      </c>
      <c r="H2259" s="37" t="s">
        <v>1218</v>
      </c>
      <c r="I2259" s="37" t="s">
        <v>2308</v>
      </c>
      <c r="J2259" s="37" t="s">
        <v>2268</v>
      </c>
      <c r="K2259" s="37">
        <v>18</v>
      </c>
    </row>
    <row r="2260" spans="1:11" x14ac:dyDescent="0.25">
      <c r="A2260" s="37" t="s">
        <v>8683</v>
      </c>
      <c r="B2260" s="37">
        <v>41</v>
      </c>
      <c r="C2260" s="37">
        <v>0</v>
      </c>
      <c r="D2260" s="37">
        <v>6</v>
      </c>
      <c r="E2260" s="37">
        <v>772</v>
      </c>
      <c r="F2260" s="37">
        <v>6</v>
      </c>
      <c r="G2260" s="37">
        <v>1.0587512195121951</v>
      </c>
      <c r="H2260" s="37" t="s">
        <v>1240</v>
      </c>
      <c r="I2260" s="37" t="s">
        <v>2308</v>
      </c>
      <c r="J2260" s="37" t="s">
        <v>2275</v>
      </c>
      <c r="K2260" s="37">
        <v>17</v>
      </c>
    </row>
    <row r="2261" spans="1:11" x14ac:dyDescent="0.25">
      <c r="A2261" s="37" t="s">
        <v>8682</v>
      </c>
      <c r="B2261" s="37">
        <v>41</v>
      </c>
      <c r="C2261" s="37">
        <v>0</v>
      </c>
      <c r="D2261" s="37">
        <v>3</v>
      </c>
      <c r="E2261" s="37">
        <v>368</v>
      </c>
      <c r="F2261" s="37">
        <v>6</v>
      </c>
      <c r="G2261" s="37">
        <v>0.70346829268292688</v>
      </c>
      <c r="H2261" s="37" t="s">
        <v>1270</v>
      </c>
      <c r="I2261" s="37" t="s">
        <v>2308</v>
      </c>
      <c r="J2261" s="37" t="s">
        <v>2268</v>
      </c>
      <c r="K2261" s="37">
        <v>13</v>
      </c>
    </row>
    <row r="2262" spans="1:11" x14ac:dyDescent="0.25">
      <c r="A2262" s="37" t="s">
        <v>8681</v>
      </c>
      <c r="B2262" s="37">
        <v>41</v>
      </c>
      <c r="C2262" s="37">
        <v>0</v>
      </c>
      <c r="D2262" s="37">
        <v>2</v>
      </c>
      <c r="E2262" s="37">
        <v>535</v>
      </c>
      <c r="F2262" s="37">
        <v>15</v>
      </c>
      <c r="G2262" s="37">
        <v>0.55160243902439032</v>
      </c>
      <c r="H2262" s="37" t="s">
        <v>1220</v>
      </c>
      <c r="I2262" s="37" t="s">
        <v>2308</v>
      </c>
      <c r="J2262" s="37" t="s">
        <v>2275</v>
      </c>
      <c r="K2262" s="37">
        <v>13</v>
      </c>
    </row>
    <row r="2263" spans="1:11" x14ac:dyDescent="0.25">
      <c r="A2263" s="37" t="s">
        <v>8680</v>
      </c>
      <c r="B2263" s="37">
        <v>40</v>
      </c>
      <c r="C2263" s="37">
        <v>0</v>
      </c>
      <c r="D2263" s="37">
        <v>4</v>
      </c>
      <c r="E2263" s="37">
        <v>780</v>
      </c>
      <c r="F2263" s="37">
        <v>15</v>
      </c>
      <c r="G2263" s="37">
        <v>1.0620800000000001</v>
      </c>
      <c r="H2263" s="37" t="s">
        <v>1219</v>
      </c>
      <c r="I2263" s="37" t="s">
        <v>2308</v>
      </c>
      <c r="J2263" s="37" t="s">
        <v>2268</v>
      </c>
      <c r="K2263" s="37">
        <v>16</v>
      </c>
    </row>
    <row r="2264" spans="1:11" x14ac:dyDescent="0.25">
      <c r="A2264" s="37" t="s">
        <v>8679</v>
      </c>
      <c r="B2264" s="37">
        <v>40</v>
      </c>
      <c r="C2264" s="37">
        <v>0</v>
      </c>
      <c r="D2264" s="37">
        <v>4</v>
      </c>
      <c r="E2264" s="37">
        <v>694</v>
      </c>
      <c r="F2264" s="37">
        <v>6</v>
      </c>
      <c r="G2264" s="37">
        <v>0.71333999999999997</v>
      </c>
      <c r="H2264" s="37" t="s">
        <v>1257</v>
      </c>
      <c r="I2264" s="37" t="s">
        <v>2308</v>
      </c>
      <c r="J2264" s="37" t="s">
        <v>2268</v>
      </c>
      <c r="K2264" s="37">
        <v>13</v>
      </c>
    </row>
    <row r="2265" spans="1:11" x14ac:dyDescent="0.25">
      <c r="A2265" s="37" t="s">
        <v>8678</v>
      </c>
      <c r="B2265" s="37">
        <v>40</v>
      </c>
      <c r="C2265" s="37">
        <v>1</v>
      </c>
      <c r="D2265" s="37">
        <v>5</v>
      </c>
      <c r="E2265" s="37">
        <v>746</v>
      </c>
      <c r="F2265" s="37">
        <v>16</v>
      </c>
      <c r="G2265" s="37">
        <v>1.1064425</v>
      </c>
      <c r="H2265" s="37" t="s">
        <v>1232</v>
      </c>
      <c r="I2265" s="37" t="s">
        <v>2308</v>
      </c>
      <c r="J2265" s="37" t="s">
        <v>2275</v>
      </c>
      <c r="K2265" s="37">
        <v>12</v>
      </c>
    </row>
    <row r="2266" spans="1:11" x14ac:dyDescent="0.25">
      <c r="A2266" s="37" t="s">
        <v>8677</v>
      </c>
      <c r="B2266" s="37">
        <v>40</v>
      </c>
      <c r="C2266" s="37">
        <v>0</v>
      </c>
      <c r="D2266" s="37">
        <v>6</v>
      </c>
      <c r="E2266" s="37">
        <v>688</v>
      </c>
      <c r="F2266" s="37">
        <v>16</v>
      </c>
      <c r="G2266" s="37">
        <v>1.0471350000000001</v>
      </c>
      <c r="H2266" s="37" t="s">
        <v>1232</v>
      </c>
      <c r="I2266" s="37" t="s">
        <v>2308</v>
      </c>
      <c r="J2266" s="37" t="s">
        <v>2275</v>
      </c>
      <c r="K2266" s="37">
        <v>17</v>
      </c>
    </row>
    <row r="2267" spans="1:11" x14ac:dyDescent="0.25">
      <c r="A2267" s="37" t="s">
        <v>8676</v>
      </c>
      <c r="B2267" s="37">
        <v>40</v>
      </c>
      <c r="C2267" s="37">
        <v>0</v>
      </c>
      <c r="D2267" s="37">
        <v>9</v>
      </c>
      <c r="E2267" s="37">
        <v>955</v>
      </c>
      <c r="F2267" s="37">
        <v>19</v>
      </c>
      <c r="G2267" s="37">
        <v>1.5636300000000001</v>
      </c>
      <c r="H2267" s="37" t="s">
        <v>1254</v>
      </c>
      <c r="I2267" s="37" t="s">
        <v>2308</v>
      </c>
      <c r="J2267" s="37" t="s">
        <v>2268</v>
      </c>
      <c r="K2267" s="37">
        <v>16</v>
      </c>
    </row>
    <row r="2268" spans="1:11" x14ac:dyDescent="0.25">
      <c r="A2268" s="37" t="s">
        <v>8675</v>
      </c>
      <c r="B2268" s="37">
        <v>40</v>
      </c>
      <c r="C2268" s="37">
        <v>0</v>
      </c>
      <c r="D2268" s="37">
        <v>3</v>
      </c>
      <c r="E2268" s="37">
        <v>735</v>
      </c>
      <c r="F2268" s="37">
        <v>17</v>
      </c>
      <c r="G2268" s="37">
        <v>0.82633250000000003</v>
      </c>
      <c r="H2268" s="37" t="s">
        <v>3518</v>
      </c>
      <c r="I2268" s="37" t="s">
        <v>2308</v>
      </c>
      <c r="J2268" s="37" t="s">
        <v>2275</v>
      </c>
      <c r="K2268" s="37">
        <v>14</v>
      </c>
    </row>
    <row r="2269" spans="1:11" x14ac:dyDescent="0.25">
      <c r="A2269" s="37" t="s">
        <v>8674</v>
      </c>
      <c r="B2269" s="37">
        <v>40</v>
      </c>
      <c r="C2269" s="37">
        <v>0</v>
      </c>
      <c r="D2269" s="37">
        <v>5</v>
      </c>
      <c r="E2269" s="37">
        <v>1182</v>
      </c>
      <c r="F2269" s="37">
        <v>13</v>
      </c>
      <c r="G2269" s="37">
        <v>1.1635225</v>
      </c>
      <c r="H2269" s="37" t="s">
        <v>1234</v>
      </c>
      <c r="I2269" s="37" t="s">
        <v>2308</v>
      </c>
      <c r="J2269" s="37" t="s">
        <v>2275</v>
      </c>
      <c r="K2269" s="37">
        <v>21</v>
      </c>
    </row>
    <row r="2270" spans="1:11" x14ac:dyDescent="0.25">
      <c r="A2270" s="37" t="s">
        <v>8673</v>
      </c>
      <c r="B2270" s="37">
        <v>40</v>
      </c>
      <c r="C2270" s="37">
        <v>0</v>
      </c>
      <c r="D2270" s="37">
        <v>2</v>
      </c>
      <c r="E2270" s="37">
        <v>769</v>
      </c>
      <c r="F2270" s="37">
        <v>7</v>
      </c>
      <c r="G2270" s="37">
        <v>0.66615999999999997</v>
      </c>
      <c r="H2270" s="37" t="s">
        <v>1244</v>
      </c>
      <c r="I2270" s="37" t="s">
        <v>2308</v>
      </c>
      <c r="J2270" s="37" t="s">
        <v>2268</v>
      </c>
      <c r="K2270" s="37">
        <v>14</v>
      </c>
    </row>
    <row r="2271" spans="1:11" x14ac:dyDescent="0.25">
      <c r="A2271" s="37" t="s">
        <v>8672</v>
      </c>
      <c r="B2271" s="37">
        <v>40</v>
      </c>
      <c r="C2271" s="37">
        <v>0</v>
      </c>
      <c r="D2271" s="37">
        <v>2</v>
      </c>
      <c r="E2271" s="37">
        <v>341</v>
      </c>
      <c r="F2271" s="37">
        <v>13</v>
      </c>
      <c r="G2271" s="37">
        <v>0.617645</v>
      </c>
      <c r="H2271" s="37" t="s">
        <v>1253</v>
      </c>
      <c r="I2271" s="37" t="s">
        <v>2308</v>
      </c>
      <c r="J2271" s="37" t="s">
        <v>2268</v>
      </c>
      <c r="K2271" s="37">
        <v>11</v>
      </c>
    </row>
    <row r="2272" spans="1:11" x14ac:dyDescent="0.25">
      <c r="A2272" s="37" t="s">
        <v>8671</v>
      </c>
      <c r="B2272" s="37">
        <v>40</v>
      </c>
      <c r="C2272" s="37">
        <v>0</v>
      </c>
      <c r="D2272" s="37">
        <v>1</v>
      </c>
      <c r="E2272" s="37">
        <v>471</v>
      </c>
      <c r="F2272" s="37">
        <v>13</v>
      </c>
      <c r="G2272" s="37">
        <v>0.69526250000000001</v>
      </c>
      <c r="H2272" s="37" t="s">
        <v>1256</v>
      </c>
      <c r="I2272" s="37" t="s">
        <v>2308</v>
      </c>
      <c r="J2272" s="37" t="s">
        <v>2268</v>
      </c>
      <c r="K2272" s="37">
        <v>11</v>
      </c>
    </row>
    <row r="2273" spans="1:11" x14ac:dyDescent="0.25">
      <c r="A2273" s="37" t="s">
        <v>8670</v>
      </c>
      <c r="B2273" s="37">
        <v>40</v>
      </c>
      <c r="C2273" s="37">
        <v>0</v>
      </c>
      <c r="D2273" s="37">
        <v>2</v>
      </c>
      <c r="E2273" s="37">
        <v>517</v>
      </c>
      <c r="F2273" s="37">
        <v>15</v>
      </c>
      <c r="G2273" s="37">
        <v>0.74878000000000011</v>
      </c>
      <c r="H2273" s="37" t="s">
        <v>1256</v>
      </c>
      <c r="I2273" s="37" t="s">
        <v>2308</v>
      </c>
      <c r="J2273" s="37" t="s">
        <v>2268</v>
      </c>
      <c r="K2273" s="37">
        <v>14</v>
      </c>
    </row>
    <row r="2274" spans="1:11" x14ac:dyDescent="0.25">
      <c r="A2274" s="37" t="s">
        <v>8669</v>
      </c>
      <c r="B2274" s="37">
        <v>40</v>
      </c>
      <c r="C2274" s="37">
        <v>0</v>
      </c>
      <c r="D2274" s="37">
        <v>0</v>
      </c>
      <c r="E2274" s="37">
        <v>358</v>
      </c>
      <c r="F2274" s="37">
        <v>6</v>
      </c>
      <c r="G2274" s="37">
        <v>0.33109250000000001</v>
      </c>
      <c r="H2274" s="37" t="s">
        <v>1245</v>
      </c>
      <c r="I2274" s="37" t="s">
        <v>2308</v>
      </c>
      <c r="J2274" s="37" t="s">
        <v>2268</v>
      </c>
      <c r="K2274" s="37">
        <v>10</v>
      </c>
    </row>
    <row r="2275" spans="1:11" x14ac:dyDescent="0.25">
      <c r="A2275" s="37" t="s">
        <v>8668</v>
      </c>
      <c r="B2275" s="37">
        <v>40</v>
      </c>
      <c r="C2275" s="37">
        <v>0</v>
      </c>
      <c r="D2275" s="37">
        <v>1</v>
      </c>
      <c r="E2275" s="37">
        <v>383</v>
      </c>
      <c r="F2275" s="37">
        <v>14</v>
      </c>
      <c r="G2275" s="37">
        <v>0.41666250000000005</v>
      </c>
      <c r="H2275" s="37" t="s">
        <v>1245</v>
      </c>
      <c r="I2275" s="37" t="s">
        <v>2308</v>
      </c>
      <c r="J2275" s="37" t="s">
        <v>2275</v>
      </c>
      <c r="K2275" s="37">
        <v>11</v>
      </c>
    </row>
    <row r="2276" spans="1:11" x14ac:dyDescent="0.25">
      <c r="A2276" s="37" t="s">
        <v>8667</v>
      </c>
      <c r="B2276" s="37">
        <v>40</v>
      </c>
      <c r="C2276" s="37">
        <v>0</v>
      </c>
      <c r="D2276" s="37">
        <v>2</v>
      </c>
      <c r="E2276" s="37">
        <v>511</v>
      </c>
      <c r="F2276" s="37">
        <v>15</v>
      </c>
      <c r="G2276" s="37">
        <v>0.60190750000000004</v>
      </c>
      <c r="H2276" s="37" t="s">
        <v>3295</v>
      </c>
      <c r="I2276" s="37" t="s">
        <v>2308</v>
      </c>
      <c r="J2276" s="37" t="s">
        <v>2275</v>
      </c>
      <c r="K2276" s="37">
        <v>12</v>
      </c>
    </row>
    <row r="2277" spans="1:11" x14ac:dyDescent="0.25">
      <c r="A2277" s="37" t="s">
        <v>8666</v>
      </c>
      <c r="B2277" s="37">
        <v>40</v>
      </c>
      <c r="C2277" s="37">
        <v>0</v>
      </c>
      <c r="D2277" s="37">
        <v>8</v>
      </c>
      <c r="E2277" s="37">
        <v>498</v>
      </c>
      <c r="F2277" s="37">
        <v>8</v>
      </c>
      <c r="G2277" s="37">
        <v>1.205195</v>
      </c>
      <c r="H2277" s="37" t="s">
        <v>1240</v>
      </c>
      <c r="I2277" s="37" t="s">
        <v>2308</v>
      </c>
      <c r="J2277" s="37" t="s">
        <v>2268</v>
      </c>
      <c r="K2277" s="37">
        <v>13</v>
      </c>
    </row>
    <row r="2278" spans="1:11" x14ac:dyDescent="0.25">
      <c r="A2278" s="37" t="s">
        <v>8665</v>
      </c>
      <c r="B2278" s="37">
        <v>40</v>
      </c>
      <c r="C2278" s="37">
        <v>0</v>
      </c>
      <c r="D2278" s="37">
        <v>0</v>
      </c>
      <c r="E2278" s="37">
        <v>488</v>
      </c>
      <c r="F2278" s="37">
        <v>7</v>
      </c>
      <c r="G2278" s="37">
        <v>0.57416500000000004</v>
      </c>
      <c r="H2278" s="37" t="s">
        <v>2337</v>
      </c>
      <c r="I2278" s="37" t="s">
        <v>2308</v>
      </c>
      <c r="J2278" s="37" t="s">
        <v>2275</v>
      </c>
      <c r="K2278" s="37">
        <v>13</v>
      </c>
    </row>
    <row r="2279" spans="1:11" x14ac:dyDescent="0.25">
      <c r="A2279" s="37" t="s">
        <v>8664</v>
      </c>
      <c r="B2279" s="37">
        <v>40</v>
      </c>
      <c r="C2279" s="37">
        <v>0</v>
      </c>
      <c r="D2279" s="37">
        <v>3</v>
      </c>
      <c r="E2279" s="37">
        <v>648</v>
      </c>
      <c r="F2279" s="37">
        <v>10</v>
      </c>
      <c r="G2279" s="37">
        <v>0.63026249999999995</v>
      </c>
      <c r="H2279" s="37" t="s">
        <v>1219</v>
      </c>
      <c r="I2279" s="37" t="s">
        <v>2308</v>
      </c>
      <c r="J2279" s="37" t="s">
        <v>2275</v>
      </c>
      <c r="K2279" s="37">
        <v>12</v>
      </c>
    </row>
    <row r="2280" spans="1:11" x14ac:dyDescent="0.25">
      <c r="A2280" s="37" t="s">
        <v>8663</v>
      </c>
      <c r="B2280" s="37">
        <v>40</v>
      </c>
      <c r="C2280" s="37">
        <v>0</v>
      </c>
      <c r="D2280" s="37">
        <v>5</v>
      </c>
      <c r="E2280" s="37">
        <v>711</v>
      </c>
      <c r="F2280" s="37">
        <v>20</v>
      </c>
      <c r="G2280" s="37">
        <v>0.92757749999999994</v>
      </c>
      <c r="H2280" s="37" t="s">
        <v>1219</v>
      </c>
      <c r="I2280" s="37" t="s">
        <v>2308</v>
      </c>
      <c r="J2280" s="37" t="s">
        <v>2268</v>
      </c>
      <c r="K2280" s="37">
        <v>14</v>
      </c>
    </row>
    <row r="2281" spans="1:11" x14ac:dyDescent="0.25">
      <c r="A2281" s="37" t="s">
        <v>8662</v>
      </c>
      <c r="B2281" s="37">
        <v>40</v>
      </c>
      <c r="C2281" s="37">
        <v>0</v>
      </c>
      <c r="D2281" s="37">
        <v>6</v>
      </c>
      <c r="E2281" s="37">
        <v>1153</v>
      </c>
      <c r="F2281" s="37">
        <v>23</v>
      </c>
      <c r="G2281" s="37">
        <v>1.24349</v>
      </c>
      <c r="H2281" s="37" t="s">
        <v>1224</v>
      </c>
      <c r="I2281" s="37" t="s">
        <v>2308</v>
      </c>
      <c r="J2281" s="37" t="s">
        <v>2275</v>
      </c>
      <c r="K2281" s="37">
        <v>16</v>
      </c>
    </row>
    <row r="2282" spans="1:11" x14ac:dyDescent="0.25">
      <c r="A2282" s="37" t="s">
        <v>8661</v>
      </c>
      <c r="B2282" s="37">
        <v>40</v>
      </c>
      <c r="C2282" s="37">
        <v>0</v>
      </c>
      <c r="D2282" s="37">
        <v>5</v>
      </c>
      <c r="E2282" s="37">
        <v>909</v>
      </c>
      <c r="F2282" s="37">
        <v>20</v>
      </c>
      <c r="G2282" s="37">
        <v>1.04298</v>
      </c>
      <c r="H2282" s="37" t="s">
        <v>2276</v>
      </c>
      <c r="I2282" s="37" t="s">
        <v>2405</v>
      </c>
      <c r="J2282" s="37" t="s">
        <v>2275</v>
      </c>
      <c r="K2282" s="37">
        <v>17</v>
      </c>
    </row>
    <row r="2283" spans="1:11" x14ac:dyDescent="0.25">
      <c r="A2283" s="37" t="s">
        <v>8660</v>
      </c>
      <c r="B2283" s="37">
        <v>40</v>
      </c>
      <c r="C2283" s="37">
        <v>0</v>
      </c>
      <c r="D2283" s="37">
        <v>1</v>
      </c>
      <c r="E2283" s="37">
        <v>500</v>
      </c>
      <c r="F2283" s="37">
        <v>17</v>
      </c>
      <c r="G2283" s="37">
        <v>0.74199999999999999</v>
      </c>
      <c r="H2283" s="37" t="s">
        <v>1232</v>
      </c>
      <c r="I2283" s="37" t="s">
        <v>2321</v>
      </c>
      <c r="J2283" s="37" t="s">
        <v>2268</v>
      </c>
      <c r="K2283" s="37">
        <v>13</v>
      </c>
    </row>
    <row r="2284" spans="1:11" x14ac:dyDescent="0.25">
      <c r="A2284" s="37" t="s">
        <v>8659</v>
      </c>
      <c r="B2284" s="37">
        <v>40</v>
      </c>
      <c r="C2284" s="37">
        <v>2</v>
      </c>
      <c r="D2284" s="37">
        <v>11</v>
      </c>
      <c r="E2284" s="37">
        <v>907</v>
      </c>
      <c r="F2284" s="37">
        <v>20</v>
      </c>
      <c r="G2284" s="37">
        <v>2.1888775000000003</v>
      </c>
      <c r="H2284" s="37" t="s">
        <v>2299</v>
      </c>
      <c r="I2284" s="37" t="s">
        <v>2308</v>
      </c>
      <c r="J2284" s="37" t="s">
        <v>2275</v>
      </c>
      <c r="K2284" s="37">
        <v>18</v>
      </c>
    </row>
    <row r="2285" spans="1:11" x14ac:dyDescent="0.25">
      <c r="A2285" s="37" t="s">
        <v>8658</v>
      </c>
      <c r="B2285" s="37">
        <v>40</v>
      </c>
      <c r="C2285" s="37">
        <v>1</v>
      </c>
      <c r="D2285" s="37">
        <v>4</v>
      </c>
      <c r="E2285" s="37">
        <v>1395</v>
      </c>
      <c r="F2285" s="37">
        <v>16</v>
      </c>
      <c r="G2285" s="37">
        <v>1.3525850000000001</v>
      </c>
      <c r="H2285" s="37" t="s">
        <v>2276</v>
      </c>
      <c r="I2285" s="37" t="s">
        <v>2308</v>
      </c>
      <c r="J2285" s="37" t="s">
        <v>2268</v>
      </c>
      <c r="K2285" s="37">
        <v>16</v>
      </c>
    </row>
    <row r="2286" spans="1:11" x14ac:dyDescent="0.25">
      <c r="A2286" s="37" t="s">
        <v>8657</v>
      </c>
      <c r="B2286" s="37">
        <v>40</v>
      </c>
      <c r="C2286" s="37">
        <v>2</v>
      </c>
      <c r="D2286" s="37">
        <v>9</v>
      </c>
      <c r="E2286" s="37">
        <v>803</v>
      </c>
      <c r="F2286" s="37">
        <v>10</v>
      </c>
      <c r="G2286" s="37">
        <v>1.7542425000000001</v>
      </c>
      <c r="H2286" s="37" t="s">
        <v>2299</v>
      </c>
      <c r="I2286" s="37" t="s">
        <v>2321</v>
      </c>
      <c r="J2286" s="37" t="s">
        <v>2268</v>
      </c>
      <c r="K2286" s="37">
        <v>13</v>
      </c>
    </row>
    <row r="2287" spans="1:11" x14ac:dyDescent="0.25">
      <c r="A2287" s="37" t="s">
        <v>8656</v>
      </c>
      <c r="B2287" s="37">
        <v>40</v>
      </c>
      <c r="C2287" s="37">
        <v>2</v>
      </c>
      <c r="D2287" s="37">
        <v>9</v>
      </c>
      <c r="E2287" s="37">
        <v>2024</v>
      </c>
      <c r="F2287" s="37">
        <v>27</v>
      </c>
      <c r="G2287" s="37">
        <v>1.7880974999999999</v>
      </c>
      <c r="H2287" s="37" t="s">
        <v>1248</v>
      </c>
      <c r="I2287" s="37" t="s">
        <v>2321</v>
      </c>
      <c r="J2287" s="37" t="s">
        <v>2275</v>
      </c>
      <c r="K2287" s="37">
        <v>20</v>
      </c>
    </row>
    <row r="2288" spans="1:11" x14ac:dyDescent="0.25">
      <c r="A2288" s="37" t="s">
        <v>8655</v>
      </c>
      <c r="B2288" s="37">
        <v>40</v>
      </c>
      <c r="C2288" s="37">
        <v>0</v>
      </c>
      <c r="D2288" s="37">
        <v>2</v>
      </c>
      <c r="E2288" s="37">
        <v>772</v>
      </c>
      <c r="F2288" s="37">
        <v>15</v>
      </c>
      <c r="G2288" s="37">
        <v>0.85594499999999996</v>
      </c>
      <c r="H2288" s="37" t="s">
        <v>1241</v>
      </c>
      <c r="I2288" s="37" t="s">
        <v>2308</v>
      </c>
      <c r="J2288" s="37" t="s">
        <v>2275</v>
      </c>
      <c r="K2288" s="37">
        <v>13</v>
      </c>
    </row>
    <row r="2289" spans="1:11" x14ac:dyDescent="0.25">
      <c r="A2289" s="37" t="s">
        <v>8654</v>
      </c>
      <c r="B2289" s="37">
        <v>39</v>
      </c>
      <c r="C2289" s="37">
        <v>0</v>
      </c>
      <c r="D2289" s="37">
        <v>2</v>
      </c>
      <c r="E2289" s="37">
        <v>705</v>
      </c>
      <c r="F2289" s="37">
        <v>12</v>
      </c>
      <c r="G2289" s="37">
        <v>0.9153820512820513</v>
      </c>
      <c r="H2289" s="37" t="s">
        <v>1219</v>
      </c>
      <c r="I2289" s="37" t="s">
        <v>2308</v>
      </c>
      <c r="J2289" s="37" t="s">
        <v>2268</v>
      </c>
      <c r="K2289" s="37">
        <v>14</v>
      </c>
    </row>
    <row r="2290" spans="1:11" x14ac:dyDescent="0.25">
      <c r="A2290" s="37" t="s">
        <v>8653</v>
      </c>
      <c r="B2290" s="37">
        <v>39</v>
      </c>
      <c r="C2290" s="37">
        <v>1</v>
      </c>
      <c r="D2290" s="37">
        <v>2</v>
      </c>
      <c r="E2290" s="37">
        <v>679</v>
      </c>
      <c r="F2290" s="37">
        <v>8</v>
      </c>
      <c r="G2290" s="37">
        <v>0.83814615384615387</v>
      </c>
      <c r="H2290" s="37" t="s">
        <v>1219</v>
      </c>
      <c r="I2290" s="37" t="s">
        <v>2308</v>
      </c>
      <c r="J2290" s="37" t="s">
        <v>2268</v>
      </c>
      <c r="K2290" s="37">
        <v>15</v>
      </c>
    </row>
    <row r="2291" spans="1:11" x14ac:dyDescent="0.25">
      <c r="A2291" s="37" t="s">
        <v>8652</v>
      </c>
      <c r="B2291" s="37">
        <v>39</v>
      </c>
      <c r="C2291" s="37">
        <v>0</v>
      </c>
      <c r="D2291" s="37">
        <v>3</v>
      </c>
      <c r="E2291" s="37">
        <v>577</v>
      </c>
      <c r="F2291" s="37">
        <v>12</v>
      </c>
      <c r="G2291" s="37">
        <v>0.80018974358974371</v>
      </c>
      <c r="H2291" s="37" t="s">
        <v>1219</v>
      </c>
      <c r="I2291" s="37" t="s">
        <v>2308</v>
      </c>
      <c r="J2291" s="37" t="s">
        <v>2275</v>
      </c>
      <c r="K2291" s="37">
        <v>12</v>
      </c>
    </row>
    <row r="2292" spans="1:11" x14ac:dyDescent="0.25">
      <c r="A2292" s="37" t="s">
        <v>8651</v>
      </c>
      <c r="B2292" s="37">
        <v>39</v>
      </c>
      <c r="C2292" s="37">
        <v>0</v>
      </c>
      <c r="D2292" s="37">
        <v>0</v>
      </c>
      <c r="E2292" s="37">
        <v>367</v>
      </c>
      <c r="F2292" s="37">
        <v>8</v>
      </c>
      <c r="G2292" s="37">
        <v>0.42110000000000003</v>
      </c>
      <c r="H2292" s="37" t="s">
        <v>1257</v>
      </c>
      <c r="I2292" s="37" t="s">
        <v>2308</v>
      </c>
      <c r="J2292" s="37" t="s">
        <v>2275</v>
      </c>
      <c r="K2292" s="37">
        <v>11</v>
      </c>
    </row>
    <row r="2293" spans="1:11" x14ac:dyDescent="0.25">
      <c r="A2293" s="37" t="s">
        <v>8650</v>
      </c>
      <c r="B2293" s="37">
        <v>39</v>
      </c>
      <c r="C2293" s="37">
        <v>0</v>
      </c>
      <c r="D2293" s="37">
        <v>4</v>
      </c>
      <c r="E2293" s="37">
        <v>712</v>
      </c>
      <c r="F2293" s="37">
        <v>11</v>
      </c>
      <c r="G2293" s="37">
        <v>0.91930769230769238</v>
      </c>
      <c r="H2293" s="37" t="s">
        <v>1232</v>
      </c>
      <c r="I2293" s="37" t="s">
        <v>2308</v>
      </c>
      <c r="J2293" s="37" t="s">
        <v>2268</v>
      </c>
      <c r="K2293" s="37">
        <v>13</v>
      </c>
    </row>
    <row r="2294" spans="1:11" x14ac:dyDescent="0.25">
      <c r="A2294" s="37" t="s">
        <v>8649</v>
      </c>
      <c r="B2294" s="37">
        <v>39</v>
      </c>
      <c r="C2294" s="37">
        <v>0</v>
      </c>
      <c r="D2294" s="37">
        <v>2</v>
      </c>
      <c r="E2294" s="37">
        <v>461</v>
      </c>
      <c r="F2294" s="37">
        <v>7</v>
      </c>
      <c r="G2294" s="37">
        <v>0.71206410256410257</v>
      </c>
      <c r="H2294" s="37" t="s">
        <v>1232</v>
      </c>
      <c r="I2294" s="37" t="s">
        <v>2308</v>
      </c>
      <c r="J2294" s="37" t="s">
        <v>2275</v>
      </c>
      <c r="K2294" s="37">
        <v>11</v>
      </c>
    </row>
    <row r="2295" spans="1:11" x14ac:dyDescent="0.25">
      <c r="A2295" s="37" t="s">
        <v>8648</v>
      </c>
      <c r="B2295" s="37">
        <v>39</v>
      </c>
      <c r="C2295" s="37">
        <v>0</v>
      </c>
      <c r="D2295" s="37">
        <v>2</v>
      </c>
      <c r="E2295" s="37">
        <v>707</v>
      </c>
      <c r="F2295" s="37">
        <v>9</v>
      </c>
      <c r="G2295" s="37">
        <v>0.68937435897435906</v>
      </c>
      <c r="H2295" s="37" t="s">
        <v>1220</v>
      </c>
      <c r="I2295" s="37" t="s">
        <v>2308</v>
      </c>
      <c r="J2295" s="37" t="s">
        <v>2275</v>
      </c>
      <c r="K2295" s="37">
        <v>12</v>
      </c>
    </row>
    <row r="2296" spans="1:11" x14ac:dyDescent="0.25">
      <c r="A2296" s="37" t="s">
        <v>8647</v>
      </c>
      <c r="B2296" s="37">
        <v>39</v>
      </c>
      <c r="C2296" s="37">
        <v>0</v>
      </c>
      <c r="D2296" s="37">
        <v>3</v>
      </c>
      <c r="E2296" s="37">
        <v>481</v>
      </c>
      <c r="F2296" s="37">
        <v>7</v>
      </c>
      <c r="G2296" s="37">
        <v>0.68383076923076935</v>
      </c>
      <c r="H2296" s="37" t="s">
        <v>1269</v>
      </c>
      <c r="I2296" s="37" t="s">
        <v>2308</v>
      </c>
      <c r="J2296" s="37" t="s">
        <v>2268</v>
      </c>
      <c r="K2296" s="37">
        <v>10</v>
      </c>
    </row>
    <row r="2297" spans="1:11" x14ac:dyDescent="0.25">
      <c r="A2297" s="37" t="s">
        <v>8646</v>
      </c>
      <c r="B2297" s="37">
        <v>39</v>
      </c>
      <c r="C2297" s="37">
        <v>0</v>
      </c>
      <c r="D2297" s="37">
        <v>1</v>
      </c>
      <c r="E2297" s="37">
        <v>426</v>
      </c>
      <c r="F2297" s="37">
        <v>4</v>
      </c>
      <c r="G2297" s="37">
        <v>0.42014871794871794</v>
      </c>
      <c r="H2297" s="37" t="s">
        <v>1248</v>
      </c>
      <c r="I2297" s="37" t="s">
        <v>2308</v>
      </c>
      <c r="J2297" s="37" t="s">
        <v>2268</v>
      </c>
      <c r="K2297" s="37">
        <v>12</v>
      </c>
    </row>
    <row r="2298" spans="1:11" x14ac:dyDescent="0.25">
      <c r="A2298" s="37" t="s">
        <v>8645</v>
      </c>
      <c r="B2298" s="37">
        <v>39</v>
      </c>
      <c r="C2298" s="37">
        <v>0</v>
      </c>
      <c r="D2298" s="37">
        <v>1</v>
      </c>
      <c r="E2298" s="37">
        <v>499</v>
      </c>
      <c r="F2298" s="37">
        <v>5</v>
      </c>
      <c r="G2298" s="37">
        <v>0.52676923076923077</v>
      </c>
      <c r="H2298" s="37" t="s">
        <v>1256</v>
      </c>
      <c r="I2298" s="37" t="s">
        <v>2308</v>
      </c>
      <c r="J2298" s="37" t="s">
        <v>2275</v>
      </c>
      <c r="K2298" s="37">
        <v>13</v>
      </c>
    </row>
    <row r="2299" spans="1:11" x14ac:dyDescent="0.25">
      <c r="A2299" s="37" t="s">
        <v>8644</v>
      </c>
      <c r="B2299" s="37">
        <v>39</v>
      </c>
      <c r="C2299" s="37">
        <v>0</v>
      </c>
      <c r="D2299" s="37">
        <v>7</v>
      </c>
      <c r="E2299" s="37">
        <v>1118</v>
      </c>
      <c r="F2299" s="37">
        <v>16</v>
      </c>
      <c r="G2299" s="37">
        <v>1.267123076923077</v>
      </c>
      <c r="H2299" s="37" t="s">
        <v>1259</v>
      </c>
      <c r="I2299" s="37" t="s">
        <v>2308</v>
      </c>
      <c r="J2299" s="37" t="s">
        <v>2275</v>
      </c>
      <c r="K2299" s="37">
        <v>18</v>
      </c>
    </row>
    <row r="2300" spans="1:11" x14ac:dyDescent="0.25">
      <c r="A2300" s="37" t="s">
        <v>8643</v>
      </c>
      <c r="B2300" s="37">
        <v>39</v>
      </c>
      <c r="C2300" s="37">
        <v>0</v>
      </c>
      <c r="D2300" s="37">
        <v>2</v>
      </c>
      <c r="E2300" s="37">
        <v>430</v>
      </c>
      <c r="F2300" s="37">
        <v>9</v>
      </c>
      <c r="G2300" s="37">
        <v>0.57304871794871792</v>
      </c>
      <c r="H2300" s="37" t="s">
        <v>2740</v>
      </c>
      <c r="I2300" s="37" t="s">
        <v>2308</v>
      </c>
      <c r="J2300" s="37" t="s">
        <v>2275</v>
      </c>
      <c r="K2300" s="37">
        <v>11</v>
      </c>
    </row>
    <row r="2301" spans="1:11" x14ac:dyDescent="0.25">
      <c r="A2301" s="37" t="s">
        <v>8642</v>
      </c>
      <c r="B2301" s="37">
        <v>39</v>
      </c>
      <c r="C2301" s="37">
        <v>0</v>
      </c>
      <c r="D2301" s="37">
        <v>3</v>
      </c>
      <c r="E2301" s="37">
        <v>522</v>
      </c>
      <c r="F2301" s="37">
        <v>10</v>
      </c>
      <c r="G2301" s="37">
        <v>0.67712820512820515</v>
      </c>
      <c r="H2301" s="37" t="s">
        <v>1231</v>
      </c>
      <c r="I2301" s="37" t="s">
        <v>2308</v>
      </c>
      <c r="J2301" s="37" t="s">
        <v>2275</v>
      </c>
      <c r="K2301" s="37">
        <v>13</v>
      </c>
    </row>
    <row r="2302" spans="1:11" x14ac:dyDescent="0.25">
      <c r="A2302" s="37" t="s">
        <v>8641</v>
      </c>
      <c r="B2302" s="37">
        <v>39</v>
      </c>
      <c r="C2302" s="37">
        <v>0</v>
      </c>
      <c r="D2302" s="37">
        <v>5</v>
      </c>
      <c r="E2302" s="37">
        <v>699</v>
      </c>
      <c r="F2302" s="37">
        <v>15</v>
      </c>
      <c r="G2302" s="37">
        <v>0.95125641025641039</v>
      </c>
      <c r="H2302" s="37" t="s">
        <v>1245</v>
      </c>
      <c r="I2302" s="37" t="s">
        <v>2308</v>
      </c>
      <c r="J2302" s="37" t="s">
        <v>2275</v>
      </c>
      <c r="K2302" s="37">
        <v>15</v>
      </c>
    </row>
    <row r="2303" spans="1:11" x14ac:dyDescent="0.25">
      <c r="A2303" s="37" t="s">
        <v>8640</v>
      </c>
      <c r="B2303" s="37">
        <v>39</v>
      </c>
      <c r="C2303" s="37">
        <v>3</v>
      </c>
      <c r="D2303" s="37">
        <v>3</v>
      </c>
      <c r="E2303" s="37">
        <v>807</v>
      </c>
      <c r="F2303" s="37">
        <v>9</v>
      </c>
      <c r="G2303" s="37">
        <v>1.4150410256410257</v>
      </c>
      <c r="H2303" s="37" t="s">
        <v>1245</v>
      </c>
      <c r="I2303" s="37" t="s">
        <v>2308</v>
      </c>
      <c r="J2303" s="37" t="s">
        <v>2268</v>
      </c>
      <c r="K2303" s="37">
        <v>15</v>
      </c>
    </row>
    <row r="2304" spans="1:11" x14ac:dyDescent="0.25">
      <c r="A2304" s="37" t="s">
        <v>8639</v>
      </c>
      <c r="B2304" s="37">
        <v>39</v>
      </c>
      <c r="C2304" s="37">
        <v>1</v>
      </c>
      <c r="D2304" s="37">
        <v>6</v>
      </c>
      <c r="E2304" s="37">
        <v>516</v>
      </c>
      <c r="F2304" s="37">
        <v>15</v>
      </c>
      <c r="G2304" s="37">
        <v>1.2341666666666666</v>
      </c>
      <c r="H2304" s="37" t="s">
        <v>1232</v>
      </c>
      <c r="I2304" s="37" t="s">
        <v>2308</v>
      </c>
      <c r="J2304" s="37" t="s">
        <v>2275</v>
      </c>
      <c r="K2304" s="37">
        <v>14</v>
      </c>
    </row>
    <row r="2305" spans="1:11" x14ac:dyDescent="0.25">
      <c r="A2305" s="37" t="s">
        <v>8638</v>
      </c>
      <c r="B2305" s="37">
        <v>39</v>
      </c>
      <c r="C2305" s="37">
        <v>1</v>
      </c>
      <c r="D2305" s="37">
        <v>3</v>
      </c>
      <c r="E2305" s="37">
        <v>436</v>
      </c>
      <c r="F2305" s="37">
        <v>13</v>
      </c>
      <c r="G2305" s="37">
        <v>1.0831564102564104</v>
      </c>
      <c r="H2305" s="37" t="s">
        <v>1232</v>
      </c>
      <c r="I2305" s="37" t="s">
        <v>2269</v>
      </c>
      <c r="J2305" s="37" t="s">
        <v>2268</v>
      </c>
      <c r="K2305" s="37">
        <v>10</v>
      </c>
    </row>
    <row r="2306" spans="1:11" x14ac:dyDescent="0.25">
      <c r="A2306" s="37" t="s">
        <v>8637</v>
      </c>
      <c r="B2306" s="37">
        <v>39</v>
      </c>
      <c r="C2306" s="37">
        <v>0</v>
      </c>
      <c r="D2306" s="37">
        <v>6</v>
      </c>
      <c r="E2306" s="37">
        <v>612</v>
      </c>
      <c r="F2306" s="37">
        <v>13</v>
      </c>
      <c r="G2306" s="37">
        <v>1.0106256410256411</v>
      </c>
      <c r="H2306" s="37" t="s">
        <v>1232</v>
      </c>
      <c r="I2306" s="37" t="s">
        <v>2308</v>
      </c>
      <c r="J2306" s="37" t="s">
        <v>2275</v>
      </c>
      <c r="K2306" s="37">
        <v>14</v>
      </c>
    </row>
    <row r="2307" spans="1:11" x14ac:dyDescent="0.25">
      <c r="A2307" s="37" t="s">
        <v>8636</v>
      </c>
      <c r="B2307" s="37">
        <v>39</v>
      </c>
      <c r="C2307" s="37">
        <v>0</v>
      </c>
      <c r="D2307" s="37">
        <v>1</v>
      </c>
      <c r="E2307" s="37">
        <v>614</v>
      </c>
      <c r="F2307" s="37">
        <v>9</v>
      </c>
      <c r="G2307" s="37">
        <v>0.65493076923076921</v>
      </c>
      <c r="H2307" s="37" t="s">
        <v>1222</v>
      </c>
      <c r="I2307" s="37" t="s">
        <v>2308</v>
      </c>
      <c r="J2307" s="37" t="s">
        <v>2275</v>
      </c>
      <c r="K2307" s="37">
        <v>11</v>
      </c>
    </row>
    <row r="2308" spans="1:11" x14ac:dyDescent="0.25">
      <c r="A2308" s="37" t="s">
        <v>8635</v>
      </c>
      <c r="B2308" s="37">
        <v>39</v>
      </c>
      <c r="C2308" s="37">
        <v>0</v>
      </c>
      <c r="D2308" s="37">
        <v>12</v>
      </c>
      <c r="E2308" s="37">
        <v>1099</v>
      </c>
      <c r="F2308" s="37">
        <v>16</v>
      </c>
      <c r="G2308" s="37">
        <v>1.7967666666666668</v>
      </c>
      <c r="H2308" s="37" t="s">
        <v>1224</v>
      </c>
      <c r="I2308" s="37" t="s">
        <v>2308</v>
      </c>
      <c r="J2308" s="37" t="s">
        <v>2275</v>
      </c>
      <c r="K2308" s="37">
        <v>21</v>
      </c>
    </row>
    <row r="2309" spans="1:11" x14ac:dyDescent="0.25">
      <c r="A2309" s="37" t="s">
        <v>8634</v>
      </c>
      <c r="B2309" s="37">
        <v>39</v>
      </c>
      <c r="C2309" s="37">
        <v>0</v>
      </c>
      <c r="D2309" s="37">
        <v>5</v>
      </c>
      <c r="E2309" s="37">
        <v>1146</v>
      </c>
      <c r="F2309" s="37">
        <v>19</v>
      </c>
      <c r="G2309" s="37">
        <v>1.2177358974358974</v>
      </c>
      <c r="H2309" s="37" t="s">
        <v>1219</v>
      </c>
      <c r="I2309" s="37" t="s">
        <v>2308</v>
      </c>
      <c r="J2309" s="37" t="s">
        <v>2268</v>
      </c>
      <c r="K2309" s="37">
        <v>18</v>
      </c>
    </row>
    <row r="2310" spans="1:11" x14ac:dyDescent="0.25">
      <c r="A2310" s="37" t="s">
        <v>8633</v>
      </c>
      <c r="B2310" s="37">
        <v>39</v>
      </c>
      <c r="C2310" s="37">
        <v>0</v>
      </c>
      <c r="D2310" s="37">
        <v>4</v>
      </c>
      <c r="E2310" s="37">
        <v>690</v>
      </c>
      <c r="F2310" s="37">
        <v>17</v>
      </c>
      <c r="G2310" s="37">
        <v>1.0444820512820512</v>
      </c>
      <c r="H2310" s="37" t="s">
        <v>1218</v>
      </c>
      <c r="I2310" s="37" t="s">
        <v>2308</v>
      </c>
      <c r="J2310" s="37" t="s">
        <v>2275</v>
      </c>
      <c r="K2310" s="37">
        <v>16</v>
      </c>
    </row>
    <row r="2311" spans="1:11" x14ac:dyDescent="0.25">
      <c r="A2311" s="37" t="s">
        <v>8632</v>
      </c>
      <c r="B2311" s="37">
        <v>38</v>
      </c>
      <c r="C2311" s="37">
        <v>0</v>
      </c>
      <c r="D2311" s="37">
        <v>3</v>
      </c>
      <c r="E2311" s="37">
        <v>858</v>
      </c>
      <c r="F2311" s="37">
        <v>12</v>
      </c>
      <c r="G2311" s="37">
        <v>0.92972105263157889</v>
      </c>
      <c r="H2311" s="37" t="s">
        <v>1219</v>
      </c>
      <c r="I2311" s="37" t="s">
        <v>2308</v>
      </c>
      <c r="J2311" s="37" t="s">
        <v>2268</v>
      </c>
      <c r="K2311" s="37">
        <v>18</v>
      </c>
    </row>
    <row r="2312" spans="1:11" x14ac:dyDescent="0.25">
      <c r="A2312" s="37" t="s">
        <v>8631</v>
      </c>
      <c r="B2312" s="37">
        <v>38</v>
      </c>
      <c r="C2312" s="37">
        <v>0</v>
      </c>
      <c r="D2312" s="37">
        <v>0</v>
      </c>
      <c r="E2312" s="37">
        <v>280</v>
      </c>
      <c r="F2312" s="37">
        <v>7</v>
      </c>
      <c r="G2312" s="37">
        <v>0.28501578947368422</v>
      </c>
      <c r="H2312" s="37" t="s">
        <v>1219</v>
      </c>
      <c r="I2312" s="37" t="s">
        <v>2308</v>
      </c>
      <c r="J2312" s="37" t="s">
        <v>2268</v>
      </c>
      <c r="K2312" s="37">
        <v>9</v>
      </c>
    </row>
    <row r="2313" spans="1:11" x14ac:dyDescent="0.25">
      <c r="A2313" s="37" t="s">
        <v>8630</v>
      </c>
      <c r="B2313" s="37">
        <v>38</v>
      </c>
      <c r="C2313" s="37">
        <v>0</v>
      </c>
      <c r="D2313" s="37">
        <v>2</v>
      </c>
      <c r="E2313" s="37">
        <v>334</v>
      </c>
      <c r="F2313" s="37">
        <v>9</v>
      </c>
      <c r="G2313" s="37">
        <v>0.51828421052631579</v>
      </c>
      <c r="H2313" s="37" t="s">
        <v>2299</v>
      </c>
      <c r="I2313" s="37" t="s">
        <v>2308</v>
      </c>
      <c r="J2313" s="37" t="s">
        <v>2275</v>
      </c>
      <c r="K2313" s="37">
        <v>10</v>
      </c>
    </row>
    <row r="2314" spans="1:11" x14ac:dyDescent="0.25">
      <c r="A2314" s="37" t="s">
        <v>8629</v>
      </c>
      <c r="B2314" s="37">
        <v>38</v>
      </c>
      <c r="C2314" s="37">
        <v>0</v>
      </c>
      <c r="D2314" s="37">
        <v>2</v>
      </c>
      <c r="E2314" s="37">
        <v>948</v>
      </c>
      <c r="F2314" s="37">
        <v>8</v>
      </c>
      <c r="G2314" s="37">
        <v>0.96598947368421051</v>
      </c>
      <c r="H2314" s="37" t="s">
        <v>2299</v>
      </c>
      <c r="I2314" s="37" t="s">
        <v>2308</v>
      </c>
      <c r="J2314" s="37" t="s">
        <v>2275</v>
      </c>
      <c r="K2314" s="37">
        <v>13</v>
      </c>
    </row>
    <row r="2315" spans="1:11" x14ac:dyDescent="0.25">
      <c r="A2315" s="37" t="s">
        <v>8628</v>
      </c>
      <c r="B2315" s="37">
        <v>38</v>
      </c>
      <c r="C2315" s="37">
        <v>0</v>
      </c>
      <c r="D2315" s="37">
        <v>4</v>
      </c>
      <c r="E2315" s="37">
        <v>451</v>
      </c>
      <c r="F2315" s="37">
        <v>8</v>
      </c>
      <c r="G2315" s="37">
        <v>0.98917368421052632</v>
      </c>
      <c r="H2315" s="37" t="s">
        <v>1232</v>
      </c>
      <c r="I2315" s="37" t="s">
        <v>2308</v>
      </c>
      <c r="J2315" s="37" t="s">
        <v>2275</v>
      </c>
      <c r="K2315" s="37">
        <v>11</v>
      </c>
    </row>
    <row r="2316" spans="1:11" x14ac:dyDescent="0.25">
      <c r="A2316" s="37" t="s">
        <v>8627</v>
      </c>
      <c r="B2316" s="37">
        <v>38</v>
      </c>
      <c r="C2316" s="37">
        <v>0</v>
      </c>
      <c r="D2316" s="37">
        <v>8</v>
      </c>
      <c r="E2316" s="37">
        <v>623</v>
      </c>
      <c r="F2316" s="37">
        <v>17</v>
      </c>
      <c r="G2316" s="37">
        <v>1.1707657894736843</v>
      </c>
      <c r="H2316" s="37" t="s">
        <v>1232</v>
      </c>
      <c r="I2316" s="37" t="s">
        <v>2308</v>
      </c>
      <c r="J2316" s="37" t="s">
        <v>2275</v>
      </c>
      <c r="K2316" s="37">
        <v>15</v>
      </c>
    </row>
    <row r="2317" spans="1:11" x14ac:dyDescent="0.25">
      <c r="A2317" s="37" t="s">
        <v>8626</v>
      </c>
      <c r="B2317" s="37">
        <v>38</v>
      </c>
      <c r="C2317" s="37">
        <v>0</v>
      </c>
      <c r="D2317" s="37">
        <v>2</v>
      </c>
      <c r="E2317" s="37">
        <v>470</v>
      </c>
      <c r="F2317" s="37">
        <v>14</v>
      </c>
      <c r="G2317" s="37">
        <v>0.71304736842105265</v>
      </c>
      <c r="H2317" s="37" t="s">
        <v>3684</v>
      </c>
      <c r="I2317" s="37" t="s">
        <v>2308</v>
      </c>
      <c r="J2317" s="37" t="s">
        <v>2275</v>
      </c>
      <c r="K2317" s="37">
        <v>14</v>
      </c>
    </row>
    <row r="2318" spans="1:11" x14ac:dyDescent="0.25">
      <c r="A2318" s="37" t="s">
        <v>8625</v>
      </c>
      <c r="B2318" s="37">
        <v>38</v>
      </c>
      <c r="C2318" s="37">
        <v>0</v>
      </c>
      <c r="D2318" s="37">
        <v>2</v>
      </c>
      <c r="E2318" s="37">
        <v>512</v>
      </c>
      <c r="F2318" s="37">
        <v>9</v>
      </c>
      <c r="G2318" s="37">
        <v>0.68520000000000003</v>
      </c>
      <c r="H2318" s="37" t="s">
        <v>1237</v>
      </c>
      <c r="I2318" s="37" t="s">
        <v>2308</v>
      </c>
      <c r="J2318" s="37" t="s">
        <v>2275</v>
      </c>
      <c r="K2318" s="37">
        <v>13</v>
      </c>
    </row>
    <row r="2319" spans="1:11" x14ac:dyDescent="0.25">
      <c r="A2319" s="37" t="s">
        <v>8624</v>
      </c>
      <c r="B2319" s="37">
        <v>38</v>
      </c>
      <c r="C2319" s="37">
        <v>1</v>
      </c>
      <c r="D2319" s="37">
        <v>5</v>
      </c>
      <c r="E2319" s="37">
        <v>897</v>
      </c>
      <c r="F2319" s="37">
        <v>11</v>
      </c>
      <c r="G2319" s="37">
        <v>1.5411368421052631</v>
      </c>
      <c r="H2319" s="37" t="s">
        <v>1246</v>
      </c>
      <c r="I2319" s="37" t="s">
        <v>2308</v>
      </c>
      <c r="J2319" s="37" t="s">
        <v>2275</v>
      </c>
      <c r="K2319" s="37">
        <v>16</v>
      </c>
    </row>
    <row r="2320" spans="1:11" x14ac:dyDescent="0.25">
      <c r="A2320" s="37" t="s">
        <v>8623</v>
      </c>
      <c r="B2320" s="37">
        <v>38</v>
      </c>
      <c r="C2320" s="37">
        <v>1</v>
      </c>
      <c r="D2320" s="37">
        <v>5</v>
      </c>
      <c r="E2320" s="37">
        <v>617</v>
      </c>
      <c r="F2320" s="37">
        <v>6</v>
      </c>
      <c r="G2320" s="37">
        <v>1.19885</v>
      </c>
      <c r="H2320" s="37" t="s">
        <v>1253</v>
      </c>
      <c r="I2320" s="37" t="s">
        <v>2308</v>
      </c>
      <c r="J2320" s="37" t="s">
        <v>2275</v>
      </c>
      <c r="K2320" s="37">
        <v>14</v>
      </c>
    </row>
    <row r="2321" spans="1:11" x14ac:dyDescent="0.25">
      <c r="A2321" s="37" t="s">
        <v>8622</v>
      </c>
      <c r="B2321" s="37">
        <v>38</v>
      </c>
      <c r="C2321" s="37">
        <v>0</v>
      </c>
      <c r="D2321" s="37">
        <v>2</v>
      </c>
      <c r="E2321" s="37">
        <v>582</v>
      </c>
      <c r="F2321" s="37">
        <v>8</v>
      </c>
      <c r="G2321" s="37">
        <v>0.67502368421052628</v>
      </c>
      <c r="H2321" s="37" t="s">
        <v>1245</v>
      </c>
      <c r="I2321" s="37" t="s">
        <v>2308</v>
      </c>
      <c r="J2321" s="37" t="s">
        <v>2275</v>
      </c>
      <c r="K2321" s="37">
        <v>14</v>
      </c>
    </row>
    <row r="2322" spans="1:11" x14ac:dyDescent="0.25">
      <c r="A2322" s="37" t="s">
        <v>8621</v>
      </c>
      <c r="B2322" s="37">
        <v>38</v>
      </c>
      <c r="C2322" s="37">
        <v>1</v>
      </c>
      <c r="D2322" s="37">
        <v>7</v>
      </c>
      <c r="E2322" s="37">
        <v>1023</v>
      </c>
      <c r="F2322" s="37">
        <v>13</v>
      </c>
      <c r="G2322" s="37">
        <v>1.3876184210526317</v>
      </c>
      <c r="H2322" s="37" t="s">
        <v>1249</v>
      </c>
      <c r="I2322" s="37" t="s">
        <v>2308</v>
      </c>
      <c r="J2322" s="37" t="s">
        <v>2268</v>
      </c>
      <c r="K2322" s="37">
        <v>14</v>
      </c>
    </row>
    <row r="2323" spans="1:11" x14ac:dyDescent="0.25">
      <c r="A2323" s="37" t="s">
        <v>8620</v>
      </c>
      <c r="B2323" s="37">
        <v>38</v>
      </c>
      <c r="C2323" s="37">
        <v>0</v>
      </c>
      <c r="D2323" s="37">
        <v>1</v>
      </c>
      <c r="E2323" s="37">
        <v>618</v>
      </c>
      <c r="F2323" s="37">
        <v>12</v>
      </c>
      <c r="G2323" s="37">
        <v>0.65416052631578947</v>
      </c>
      <c r="H2323" s="37" t="s">
        <v>1219</v>
      </c>
      <c r="I2323" s="37" t="s">
        <v>2308</v>
      </c>
      <c r="J2323" s="37" t="s">
        <v>2268</v>
      </c>
      <c r="K2323" s="37">
        <v>14</v>
      </c>
    </row>
    <row r="2324" spans="1:11" x14ac:dyDescent="0.25">
      <c r="A2324" s="37" t="s">
        <v>8619</v>
      </c>
      <c r="B2324" s="37">
        <v>38</v>
      </c>
      <c r="C2324" s="37">
        <v>0</v>
      </c>
      <c r="D2324" s="37">
        <v>2</v>
      </c>
      <c r="E2324" s="37">
        <v>602</v>
      </c>
      <c r="F2324" s="37">
        <v>8</v>
      </c>
      <c r="G2324" s="37">
        <v>0.83875526315789484</v>
      </c>
      <c r="H2324" s="37" t="s">
        <v>1240</v>
      </c>
      <c r="I2324" s="37" t="s">
        <v>2308</v>
      </c>
      <c r="J2324" s="37" t="s">
        <v>2275</v>
      </c>
      <c r="K2324" s="37">
        <v>11</v>
      </c>
    </row>
    <row r="2325" spans="1:11" x14ac:dyDescent="0.25">
      <c r="A2325" s="37" t="s">
        <v>8618</v>
      </c>
      <c r="B2325" s="37">
        <v>38</v>
      </c>
      <c r="C2325" s="37">
        <v>0</v>
      </c>
      <c r="D2325" s="37">
        <v>7</v>
      </c>
      <c r="E2325" s="37">
        <v>1092</v>
      </c>
      <c r="F2325" s="37">
        <v>12</v>
      </c>
      <c r="G2325" s="37">
        <v>1.0752473684210526</v>
      </c>
      <c r="H2325" s="37" t="s">
        <v>2276</v>
      </c>
      <c r="I2325" s="37" t="s">
        <v>2308</v>
      </c>
      <c r="J2325" s="37" t="s">
        <v>2275</v>
      </c>
      <c r="K2325" s="37">
        <v>15</v>
      </c>
    </row>
    <row r="2326" spans="1:11" x14ac:dyDescent="0.25">
      <c r="A2326" s="37" t="s">
        <v>8617</v>
      </c>
      <c r="B2326" s="37">
        <v>38</v>
      </c>
      <c r="C2326" s="37">
        <v>0</v>
      </c>
      <c r="D2326" s="37">
        <v>3</v>
      </c>
      <c r="E2326" s="37">
        <v>415</v>
      </c>
      <c r="F2326" s="37">
        <v>16</v>
      </c>
      <c r="G2326" s="37">
        <v>0.66529210526315796</v>
      </c>
      <c r="H2326" s="37" t="s">
        <v>1232</v>
      </c>
      <c r="I2326" s="37" t="s">
        <v>2321</v>
      </c>
      <c r="J2326" s="37" t="s">
        <v>2268</v>
      </c>
      <c r="K2326" s="37">
        <v>8</v>
      </c>
    </row>
    <row r="2327" spans="1:11" x14ac:dyDescent="0.25">
      <c r="A2327" s="37" t="s">
        <v>8616</v>
      </c>
      <c r="B2327" s="37">
        <v>38</v>
      </c>
      <c r="C2327" s="37">
        <v>1</v>
      </c>
      <c r="D2327" s="37">
        <v>7</v>
      </c>
      <c r="E2327" s="37">
        <v>1014</v>
      </c>
      <c r="F2327" s="37">
        <v>18</v>
      </c>
      <c r="G2327" s="37">
        <v>1.5950894736842105</v>
      </c>
      <c r="H2327" s="37" t="s">
        <v>2299</v>
      </c>
      <c r="I2327" s="37" t="s">
        <v>2308</v>
      </c>
      <c r="J2327" s="37" t="s">
        <v>2268</v>
      </c>
      <c r="K2327" s="37">
        <v>14</v>
      </c>
    </row>
    <row r="2328" spans="1:11" x14ac:dyDescent="0.25">
      <c r="A2328" s="37" t="s">
        <v>8615</v>
      </c>
      <c r="B2328" s="37">
        <v>38</v>
      </c>
      <c r="C2328" s="37">
        <v>0</v>
      </c>
      <c r="D2328" s="37">
        <v>1</v>
      </c>
      <c r="E2328" s="37">
        <v>251</v>
      </c>
      <c r="F2328" s="37">
        <v>20</v>
      </c>
      <c r="G2328" s="37">
        <v>0.69759210526315796</v>
      </c>
      <c r="H2328" s="37" t="s">
        <v>2851</v>
      </c>
      <c r="I2328" s="37" t="s">
        <v>2308</v>
      </c>
      <c r="J2328" s="37" t="s">
        <v>2275</v>
      </c>
      <c r="K2328" s="37">
        <v>8</v>
      </c>
    </row>
    <row r="2329" spans="1:11" x14ac:dyDescent="0.25">
      <c r="A2329" s="37" t="s">
        <v>8614</v>
      </c>
      <c r="B2329" s="37">
        <v>38</v>
      </c>
      <c r="C2329" s="37">
        <v>0</v>
      </c>
      <c r="D2329" s="37">
        <v>6</v>
      </c>
      <c r="E2329" s="37">
        <v>768</v>
      </c>
      <c r="F2329" s="37">
        <v>9</v>
      </c>
      <c r="G2329" s="37">
        <v>1.1244447368421053</v>
      </c>
      <c r="H2329" s="37" t="s">
        <v>1256</v>
      </c>
      <c r="I2329" s="37" t="s">
        <v>2308</v>
      </c>
      <c r="J2329" s="37" t="s">
        <v>2268</v>
      </c>
      <c r="K2329" s="37">
        <v>13</v>
      </c>
    </row>
    <row r="2330" spans="1:11" x14ac:dyDescent="0.25">
      <c r="A2330" s="37" t="s">
        <v>8613</v>
      </c>
      <c r="B2330" s="37">
        <v>38</v>
      </c>
      <c r="C2330" s="37">
        <v>1</v>
      </c>
      <c r="D2330" s="37">
        <v>5</v>
      </c>
      <c r="E2330" s="37">
        <v>1306</v>
      </c>
      <c r="F2330" s="37">
        <v>11</v>
      </c>
      <c r="G2330" s="37">
        <v>1.338963157894737</v>
      </c>
      <c r="H2330" s="37" t="s">
        <v>2337</v>
      </c>
      <c r="I2330" s="37" t="s">
        <v>2321</v>
      </c>
      <c r="J2330" s="37" t="s">
        <v>2268</v>
      </c>
      <c r="K2330" s="37">
        <v>18</v>
      </c>
    </row>
    <row r="2331" spans="1:11" x14ac:dyDescent="0.25">
      <c r="A2331" s="37" t="s">
        <v>8612</v>
      </c>
      <c r="B2331" s="37">
        <v>38</v>
      </c>
      <c r="C2331" s="37">
        <v>0</v>
      </c>
      <c r="D2331" s="37">
        <v>4</v>
      </c>
      <c r="E2331" s="37">
        <v>636</v>
      </c>
      <c r="F2331" s="37">
        <v>15</v>
      </c>
      <c r="G2331" s="37">
        <v>1.0238289473684212</v>
      </c>
      <c r="H2331" s="37" t="s">
        <v>2299</v>
      </c>
      <c r="I2331" s="37" t="s">
        <v>2308</v>
      </c>
      <c r="J2331" s="37" t="s">
        <v>2275</v>
      </c>
      <c r="K2331" s="37">
        <v>14</v>
      </c>
    </row>
    <row r="2332" spans="1:11" x14ac:dyDescent="0.25">
      <c r="A2332" s="37" t="s">
        <v>8611</v>
      </c>
      <c r="B2332" s="37">
        <v>38</v>
      </c>
      <c r="C2332" s="37">
        <v>1</v>
      </c>
      <c r="D2332" s="37">
        <v>9</v>
      </c>
      <c r="E2332" s="37">
        <v>1095</v>
      </c>
      <c r="F2332" s="37">
        <v>10</v>
      </c>
      <c r="G2332" s="37">
        <v>1.8097684210526317</v>
      </c>
      <c r="H2332" s="37" t="s">
        <v>1240</v>
      </c>
      <c r="I2332" s="37" t="s">
        <v>2308</v>
      </c>
      <c r="J2332" s="37" t="s">
        <v>2275</v>
      </c>
      <c r="K2332" s="37">
        <v>18</v>
      </c>
    </row>
    <row r="2333" spans="1:11" x14ac:dyDescent="0.25">
      <c r="A2333" s="37" t="s">
        <v>8610</v>
      </c>
      <c r="B2333" s="37">
        <v>38</v>
      </c>
      <c r="C2333" s="37">
        <v>0</v>
      </c>
      <c r="D2333" s="37">
        <v>2</v>
      </c>
      <c r="E2333" s="37">
        <v>469</v>
      </c>
      <c r="F2333" s="37">
        <v>11</v>
      </c>
      <c r="G2333" s="37">
        <v>0.68949210526315796</v>
      </c>
      <c r="H2333" s="37" t="s">
        <v>1253</v>
      </c>
      <c r="I2333" s="37" t="s">
        <v>2308</v>
      </c>
      <c r="J2333" s="37" t="s">
        <v>2275</v>
      </c>
      <c r="K2333" s="37">
        <v>14</v>
      </c>
    </row>
    <row r="2334" spans="1:11" x14ac:dyDescent="0.25">
      <c r="A2334" s="37" t="s">
        <v>8609</v>
      </c>
      <c r="B2334" s="37">
        <v>37</v>
      </c>
      <c r="C2334" s="37">
        <v>0</v>
      </c>
      <c r="D2334" s="37">
        <v>2</v>
      </c>
      <c r="E2334" s="37">
        <v>473</v>
      </c>
      <c r="F2334" s="37">
        <v>6</v>
      </c>
      <c r="G2334" s="37">
        <v>0.58122162162162172</v>
      </c>
      <c r="H2334" s="37" t="s">
        <v>1219</v>
      </c>
      <c r="I2334" s="37" t="s">
        <v>2308</v>
      </c>
      <c r="J2334" s="37" t="s">
        <v>2268</v>
      </c>
      <c r="K2334" s="37">
        <v>11</v>
      </c>
    </row>
    <row r="2335" spans="1:11" x14ac:dyDescent="0.25">
      <c r="A2335" s="37" t="s">
        <v>8608</v>
      </c>
      <c r="B2335" s="37">
        <v>37</v>
      </c>
      <c r="C2335" s="37">
        <v>0</v>
      </c>
      <c r="D2335" s="37">
        <v>12</v>
      </c>
      <c r="E2335" s="37">
        <v>818</v>
      </c>
      <c r="F2335" s="37">
        <v>22</v>
      </c>
      <c r="G2335" s="37">
        <v>1.6963054054054054</v>
      </c>
      <c r="H2335" s="37" t="s">
        <v>1219</v>
      </c>
      <c r="I2335" s="37" t="s">
        <v>2308</v>
      </c>
      <c r="J2335" s="37" t="s">
        <v>2268</v>
      </c>
      <c r="K2335" s="37">
        <v>16</v>
      </c>
    </row>
    <row r="2336" spans="1:11" x14ac:dyDescent="0.25">
      <c r="A2336" s="37" t="s">
        <v>8607</v>
      </c>
      <c r="B2336" s="37">
        <v>37</v>
      </c>
      <c r="C2336" s="37">
        <v>0</v>
      </c>
      <c r="D2336" s="37">
        <v>4</v>
      </c>
      <c r="E2336" s="37">
        <v>824</v>
      </c>
      <c r="F2336" s="37">
        <v>21</v>
      </c>
      <c r="G2336" s="37">
        <v>0.98321621621621613</v>
      </c>
      <c r="H2336" s="37" t="s">
        <v>1219</v>
      </c>
      <c r="I2336" s="37" t="s">
        <v>2308</v>
      </c>
      <c r="J2336" s="37" t="s">
        <v>2268</v>
      </c>
      <c r="K2336" s="37">
        <v>14</v>
      </c>
    </row>
    <row r="2337" spans="1:11" x14ac:dyDescent="0.25">
      <c r="A2337" s="37" t="s">
        <v>8606</v>
      </c>
      <c r="B2337" s="37">
        <v>37</v>
      </c>
      <c r="C2337" s="37">
        <v>1</v>
      </c>
      <c r="D2337" s="37">
        <v>4</v>
      </c>
      <c r="E2337" s="37">
        <v>715</v>
      </c>
      <c r="F2337" s="37">
        <v>9</v>
      </c>
      <c r="G2337" s="37">
        <v>1.0061945945945945</v>
      </c>
      <c r="H2337" s="37" t="s">
        <v>1219</v>
      </c>
      <c r="I2337" s="37" t="s">
        <v>2308</v>
      </c>
      <c r="J2337" s="37" t="s">
        <v>2268</v>
      </c>
      <c r="K2337" s="37">
        <v>14</v>
      </c>
    </row>
    <row r="2338" spans="1:11" x14ac:dyDescent="0.25">
      <c r="A2338" s="37" t="s">
        <v>8605</v>
      </c>
      <c r="B2338" s="37">
        <v>37</v>
      </c>
      <c r="C2338" s="37">
        <v>0</v>
      </c>
      <c r="D2338" s="37">
        <v>3</v>
      </c>
      <c r="E2338" s="37">
        <v>587</v>
      </c>
      <c r="F2338" s="37">
        <v>7</v>
      </c>
      <c r="G2338" s="37">
        <v>0.75689729729729738</v>
      </c>
      <c r="H2338" s="37" t="s">
        <v>2299</v>
      </c>
      <c r="I2338" s="37" t="s">
        <v>3729</v>
      </c>
      <c r="J2338" s="37" t="s">
        <v>2275</v>
      </c>
      <c r="K2338" s="37">
        <v>14</v>
      </c>
    </row>
    <row r="2339" spans="1:11" x14ac:dyDescent="0.25">
      <c r="A2339" s="37" t="s">
        <v>8604</v>
      </c>
      <c r="B2339" s="37">
        <v>37</v>
      </c>
      <c r="C2339" s="37">
        <v>0</v>
      </c>
      <c r="D2339" s="37">
        <v>1</v>
      </c>
      <c r="E2339" s="37">
        <v>439</v>
      </c>
      <c r="F2339" s="37">
        <v>13</v>
      </c>
      <c r="G2339" s="37">
        <v>0.54423513513513522</v>
      </c>
      <c r="H2339" s="37" t="s">
        <v>1226</v>
      </c>
      <c r="I2339" s="37" t="s">
        <v>2308</v>
      </c>
      <c r="J2339" s="37" t="s">
        <v>2275</v>
      </c>
      <c r="K2339" s="37">
        <v>10</v>
      </c>
    </row>
    <row r="2340" spans="1:11" x14ac:dyDescent="0.25">
      <c r="A2340" s="37" t="s">
        <v>8603</v>
      </c>
      <c r="B2340" s="37">
        <v>37</v>
      </c>
      <c r="C2340" s="37">
        <v>0</v>
      </c>
      <c r="D2340" s="37">
        <v>4</v>
      </c>
      <c r="E2340" s="37">
        <v>703</v>
      </c>
      <c r="F2340" s="37">
        <v>13</v>
      </c>
      <c r="G2340" s="37">
        <v>0.8648702702702703</v>
      </c>
      <c r="H2340" s="37" t="s">
        <v>1226</v>
      </c>
      <c r="I2340" s="37" t="s">
        <v>2308</v>
      </c>
      <c r="J2340" s="37" t="s">
        <v>2268</v>
      </c>
      <c r="K2340" s="37">
        <v>13</v>
      </c>
    </row>
    <row r="2341" spans="1:11" x14ac:dyDescent="0.25">
      <c r="A2341" s="37" t="s">
        <v>8602</v>
      </c>
      <c r="B2341" s="37">
        <v>37</v>
      </c>
      <c r="C2341" s="37">
        <v>0</v>
      </c>
      <c r="D2341" s="37">
        <v>10</v>
      </c>
      <c r="E2341" s="37">
        <v>1233</v>
      </c>
      <c r="F2341" s="37">
        <v>13</v>
      </c>
      <c r="G2341" s="37">
        <v>1.8983027027027028</v>
      </c>
      <c r="H2341" s="37" t="s">
        <v>2299</v>
      </c>
      <c r="I2341" s="37" t="s">
        <v>2308</v>
      </c>
      <c r="J2341" s="37" t="s">
        <v>2275</v>
      </c>
      <c r="K2341" s="37">
        <v>21</v>
      </c>
    </row>
    <row r="2342" spans="1:11" x14ac:dyDescent="0.25">
      <c r="A2342" s="37" t="s">
        <v>8601</v>
      </c>
      <c r="B2342" s="37">
        <v>37</v>
      </c>
      <c r="C2342" s="37">
        <v>0</v>
      </c>
      <c r="D2342" s="37">
        <v>3</v>
      </c>
      <c r="E2342" s="37">
        <v>520</v>
      </c>
      <c r="F2342" s="37">
        <v>16</v>
      </c>
      <c r="G2342" s="37">
        <v>0.8116945945945947</v>
      </c>
      <c r="H2342" s="37" t="s">
        <v>1224</v>
      </c>
      <c r="I2342" s="37" t="s">
        <v>2308</v>
      </c>
      <c r="J2342" s="37" t="s">
        <v>2275</v>
      </c>
      <c r="K2342" s="37">
        <v>14</v>
      </c>
    </row>
    <row r="2343" spans="1:11" x14ac:dyDescent="0.25">
      <c r="A2343" s="37" t="s">
        <v>8600</v>
      </c>
      <c r="B2343" s="37">
        <v>37</v>
      </c>
      <c r="C2343" s="37">
        <v>0</v>
      </c>
      <c r="D2343" s="37">
        <v>1</v>
      </c>
      <c r="E2343" s="37">
        <v>313</v>
      </c>
      <c r="F2343" s="37">
        <v>8</v>
      </c>
      <c r="G2343" s="37">
        <v>0.32637027027027032</v>
      </c>
      <c r="H2343" s="37" t="s">
        <v>1248</v>
      </c>
      <c r="I2343" s="37" t="s">
        <v>2308</v>
      </c>
      <c r="J2343" s="37" t="s">
        <v>2268</v>
      </c>
      <c r="K2343" s="37">
        <v>8</v>
      </c>
    </row>
    <row r="2344" spans="1:11" x14ac:dyDescent="0.25">
      <c r="A2344" s="37" t="s">
        <v>8599</v>
      </c>
      <c r="B2344" s="37">
        <v>37</v>
      </c>
      <c r="C2344" s="37">
        <v>0</v>
      </c>
      <c r="D2344" s="37">
        <v>1</v>
      </c>
      <c r="E2344" s="37">
        <v>163</v>
      </c>
      <c r="F2344" s="37">
        <v>6</v>
      </c>
      <c r="G2344" s="37">
        <v>0.30102432432432435</v>
      </c>
      <c r="H2344" s="37" t="s">
        <v>1248</v>
      </c>
      <c r="I2344" s="37" t="s">
        <v>2308</v>
      </c>
      <c r="J2344" s="37" t="s">
        <v>2268</v>
      </c>
      <c r="K2344" s="37">
        <v>7</v>
      </c>
    </row>
    <row r="2345" spans="1:11" x14ac:dyDescent="0.25">
      <c r="A2345" s="37" t="s">
        <v>8598</v>
      </c>
      <c r="B2345" s="37">
        <v>37</v>
      </c>
      <c r="C2345" s="37">
        <v>0</v>
      </c>
      <c r="D2345" s="37">
        <v>1</v>
      </c>
      <c r="E2345" s="37">
        <v>237</v>
      </c>
      <c r="F2345" s="37">
        <v>7</v>
      </c>
      <c r="G2345" s="37">
        <v>0.32477027027027028</v>
      </c>
      <c r="H2345" s="37" t="s">
        <v>1248</v>
      </c>
      <c r="I2345" s="37" t="s">
        <v>2308</v>
      </c>
      <c r="J2345" s="37" t="s">
        <v>2268</v>
      </c>
      <c r="K2345" s="37">
        <v>7</v>
      </c>
    </row>
    <row r="2346" spans="1:11" x14ac:dyDescent="0.25">
      <c r="A2346" s="37" t="s">
        <v>8597</v>
      </c>
      <c r="B2346" s="37">
        <v>37</v>
      </c>
      <c r="C2346" s="37">
        <v>0</v>
      </c>
      <c r="D2346" s="37">
        <v>1</v>
      </c>
      <c r="E2346" s="37">
        <v>452</v>
      </c>
      <c r="F2346" s="37">
        <v>7</v>
      </c>
      <c r="G2346" s="37">
        <v>0.55498108108108113</v>
      </c>
      <c r="H2346" s="37" t="s">
        <v>1248</v>
      </c>
      <c r="I2346" s="37" t="s">
        <v>2308</v>
      </c>
      <c r="J2346" s="37" t="s">
        <v>2268</v>
      </c>
      <c r="K2346" s="37">
        <v>9</v>
      </c>
    </row>
    <row r="2347" spans="1:11" x14ac:dyDescent="0.25">
      <c r="A2347" s="37" t="s">
        <v>8596</v>
      </c>
      <c r="B2347" s="37">
        <v>37</v>
      </c>
      <c r="C2347" s="37">
        <v>0</v>
      </c>
      <c r="D2347" s="37">
        <v>3</v>
      </c>
      <c r="E2347" s="37">
        <v>433</v>
      </c>
      <c r="F2347" s="37">
        <v>16</v>
      </c>
      <c r="G2347" s="37">
        <v>0.95831081081081093</v>
      </c>
      <c r="H2347" s="37" t="s">
        <v>3043</v>
      </c>
      <c r="I2347" s="37" t="s">
        <v>2308</v>
      </c>
      <c r="J2347" s="37" t="s">
        <v>2268</v>
      </c>
      <c r="K2347" s="37">
        <v>12</v>
      </c>
    </row>
    <row r="2348" spans="1:11" x14ac:dyDescent="0.25">
      <c r="A2348" s="37" t="s">
        <v>8595</v>
      </c>
      <c r="B2348" s="37">
        <v>37</v>
      </c>
      <c r="C2348" s="37">
        <v>0</v>
      </c>
      <c r="D2348" s="37">
        <v>0</v>
      </c>
      <c r="E2348" s="37">
        <v>336</v>
      </c>
      <c r="F2348" s="37">
        <v>5</v>
      </c>
      <c r="G2348" s="37">
        <v>0.34050000000000002</v>
      </c>
      <c r="H2348" s="37" t="s">
        <v>2318</v>
      </c>
      <c r="I2348" s="37" t="s">
        <v>2308</v>
      </c>
      <c r="J2348" s="37" t="s">
        <v>2268</v>
      </c>
      <c r="K2348" s="37">
        <v>9</v>
      </c>
    </row>
    <row r="2349" spans="1:11" x14ac:dyDescent="0.25">
      <c r="A2349" s="37" t="s">
        <v>8594</v>
      </c>
      <c r="B2349" s="37">
        <v>37</v>
      </c>
      <c r="C2349" s="37">
        <v>0</v>
      </c>
      <c r="D2349" s="37">
        <v>2</v>
      </c>
      <c r="E2349" s="37">
        <v>457</v>
      </c>
      <c r="F2349" s="37">
        <v>12</v>
      </c>
      <c r="G2349" s="37">
        <v>0.55525945945945954</v>
      </c>
      <c r="H2349" s="37" t="s">
        <v>1224</v>
      </c>
      <c r="I2349" s="37" t="s">
        <v>2321</v>
      </c>
      <c r="J2349" s="37" t="s">
        <v>2275</v>
      </c>
      <c r="K2349" s="37">
        <v>11</v>
      </c>
    </row>
    <row r="2350" spans="1:11" x14ac:dyDescent="0.25">
      <c r="A2350" s="37" t="s">
        <v>8593</v>
      </c>
      <c r="B2350" s="37">
        <v>37</v>
      </c>
      <c r="C2350" s="37">
        <v>0</v>
      </c>
      <c r="D2350" s="37">
        <v>8</v>
      </c>
      <c r="E2350" s="37">
        <v>1106</v>
      </c>
      <c r="F2350" s="37">
        <v>8</v>
      </c>
      <c r="G2350" s="37">
        <v>1.377627027027027</v>
      </c>
      <c r="H2350" s="37" t="s">
        <v>1233</v>
      </c>
      <c r="I2350" s="37" t="s">
        <v>2308</v>
      </c>
      <c r="J2350" s="37" t="s">
        <v>2268</v>
      </c>
      <c r="K2350" s="37">
        <v>17</v>
      </c>
    </row>
    <row r="2351" spans="1:11" x14ac:dyDescent="0.25">
      <c r="A2351" s="37" t="s">
        <v>8592</v>
      </c>
      <c r="B2351" s="37">
        <v>37</v>
      </c>
      <c r="C2351" s="37">
        <v>1</v>
      </c>
      <c r="D2351" s="37">
        <v>8</v>
      </c>
      <c r="E2351" s="37">
        <v>810</v>
      </c>
      <c r="F2351" s="37">
        <v>16</v>
      </c>
      <c r="G2351" s="37">
        <v>1.2687432432432433</v>
      </c>
      <c r="H2351" s="37" t="s">
        <v>1232</v>
      </c>
      <c r="I2351" s="37" t="s">
        <v>2316</v>
      </c>
      <c r="J2351" s="37" t="s">
        <v>2275</v>
      </c>
      <c r="K2351" s="37">
        <v>16</v>
      </c>
    </row>
    <row r="2352" spans="1:11" x14ac:dyDescent="0.25">
      <c r="A2352" s="37" t="s">
        <v>8591</v>
      </c>
      <c r="B2352" s="37">
        <v>37</v>
      </c>
      <c r="C2352" s="37">
        <v>0</v>
      </c>
      <c r="D2352" s="37">
        <v>2</v>
      </c>
      <c r="E2352" s="37">
        <v>775</v>
      </c>
      <c r="F2352" s="37">
        <v>24</v>
      </c>
      <c r="G2352" s="37">
        <v>1.0567756756756759</v>
      </c>
      <c r="H2352" s="37" t="s">
        <v>1222</v>
      </c>
      <c r="I2352" s="37" t="s">
        <v>2316</v>
      </c>
      <c r="J2352" s="37" t="s">
        <v>2275</v>
      </c>
      <c r="K2352" s="37">
        <v>17</v>
      </c>
    </row>
    <row r="2353" spans="1:11" x14ac:dyDescent="0.25">
      <c r="A2353" s="37" t="s">
        <v>8590</v>
      </c>
      <c r="B2353" s="37">
        <v>37</v>
      </c>
      <c r="C2353" s="37">
        <v>0</v>
      </c>
      <c r="D2353" s="37">
        <v>1</v>
      </c>
      <c r="E2353" s="37">
        <v>243</v>
      </c>
      <c r="F2353" s="37">
        <v>13</v>
      </c>
      <c r="G2353" s="37">
        <v>0.41283783783783784</v>
      </c>
      <c r="H2353" s="37" t="s">
        <v>1256</v>
      </c>
      <c r="I2353" s="37" t="s">
        <v>2321</v>
      </c>
      <c r="J2353" s="37" t="s">
        <v>2268</v>
      </c>
      <c r="K2353" s="37">
        <v>9</v>
      </c>
    </row>
    <row r="2354" spans="1:11" x14ac:dyDescent="0.25">
      <c r="A2354" s="37" t="s">
        <v>8589</v>
      </c>
      <c r="B2354" s="37">
        <v>37</v>
      </c>
      <c r="C2354" s="37">
        <v>0</v>
      </c>
      <c r="D2354" s="37">
        <v>1</v>
      </c>
      <c r="E2354" s="37">
        <v>248</v>
      </c>
      <c r="F2354" s="37">
        <v>11</v>
      </c>
      <c r="G2354" s="37">
        <v>0.4892108108108108</v>
      </c>
      <c r="H2354" s="37" t="s">
        <v>1228</v>
      </c>
      <c r="I2354" s="37" t="s">
        <v>2308</v>
      </c>
      <c r="J2354" s="37" t="s">
        <v>2275</v>
      </c>
      <c r="K2354" s="37">
        <v>9</v>
      </c>
    </row>
    <row r="2355" spans="1:11" x14ac:dyDescent="0.25">
      <c r="A2355" s="37" t="s">
        <v>8588</v>
      </c>
      <c r="B2355" s="37">
        <v>37</v>
      </c>
      <c r="C2355" s="37">
        <v>0</v>
      </c>
      <c r="D2355" s="37">
        <v>4</v>
      </c>
      <c r="E2355" s="37">
        <v>580</v>
      </c>
      <c r="F2355" s="37">
        <v>19</v>
      </c>
      <c r="G2355" s="37">
        <v>1.0808054054054055</v>
      </c>
      <c r="H2355" s="37" t="s">
        <v>1239</v>
      </c>
      <c r="I2355" s="37" t="s">
        <v>2308</v>
      </c>
      <c r="J2355" s="37" t="s">
        <v>2275</v>
      </c>
      <c r="K2355" s="37">
        <v>13</v>
      </c>
    </row>
    <row r="2356" spans="1:11" x14ac:dyDescent="0.25">
      <c r="A2356" s="37" t="s">
        <v>8587</v>
      </c>
      <c r="B2356" s="37">
        <v>37</v>
      </c>
      <c r="C2356" s="37">
        <v>0</v>
      </c>
      <c r="D2356" s="37">
        <v>3</v>
      </c>
      <c r="E2356" s="37">
        <v>479</v>
      </c>
      <c r="F2356" s="37">
        <v>10</v>
      </c>
      <c r="G2356" s="37">
        <v>0.91608648648648661</v>
      </c>
      <c r="H2356" s="37" t="s">
        <v>1253</v>
      </c>
      <c r="I2356" s="37" t="s">
        <v>2308</v>
      </c>
      <c r="J2356" s="37" t="s">
        <v>2268</v>
      </c>
      <c r="K2356" s="37">
        <v>14</v>
      </c>
    </row>
    <row r="2357" spans="1:11" x14ac:dyDescent="0.25">
      <c r="A2357" s="37" t="s">
        <v>8586</v>
      </c>
      <c r="B2357" s="37">
        <v>37</v>
      </c>
      <c r="C2357" s="37">
        <v>1</v>
      </c>
      <c r="D2357" s="37">
        <v>10</v>
      </c>
      <c r="E2357" s="37">
        <v>683</v>
      </c>
      <c r="F2357" s="37">
        <v>23</v>
      </c>
      <c r="G2357" s="37">
        <v>1.9791621621621622</v>
      </c>
      <c r="H2357" s="37" t="s">
        <v>2299</v>
      </c>
      <c r="I2357" s="37" t="s">
        <v>2308</v>
      </c>
      <c r="J2357" s="37" t="s">
        <v>2268</v>
      </c>
      <c r="K2357" s="37">
        <v>15</v>
      </c>
    </row>
    <row r="2358" spans="1:11" x14ac:dyDescent="0.25">
      <c r="A2358" s="37" t="s">
        <v>8585</v>
      </c>
      <c r="B2358" s="37">
        <v>37</v>
      </c>
      <c r="C2358" s="37">
        <v>0</v>
      </c>
      <c r="D2358" s="37">
        <v>0</v>
      </c>
      <c r="E2358" s="37">
        <v>227</v>
      </c>
      <c r="F2358" s="37">
        <v>8</v>
      </c>
      <c r="G2358" s="37">
        <v>0.26236216216216218</v>
      </c>
      <c r="H2358" s="37" t="s">
        <v>1257</v>
      </c>
      <c r="I2358" s="37" t="s">
        <v>2308</v>
      </c>
      <c r="J2358" s="37" t="s">
        <v>2275</v>
      </c>
      <c r="K2358" s="37">
        <v>7</v>
      </c>
    </row>
    <row r="2359" spans="1:11" x14ac:dyDescent="0.25">
      <c r="A2359" s="37" t="s">
        <v>8584</v>
      </c>
      <c r="B2359" s="37">
        <v>37</v>
      </c>
      <c r="C2359" s="37">
        <v>0</v>
      </c>
      <c r="D2359" s="37">
        <v>3</v>
      </c>
      <c r="E2359" s="37">
        <v>1079</v>
      </c>
      <c r="F2359" s="37">
        <v>17</v>
      </c>
      <c r="G2359" s="37">
        <v>1.0835945945945946</v>
      </c>
      <c r="H2359" s="37" t="s">
        <v>1219</v>
      </c>
      <c r="I2359" s="37" t="s">
        <v>2316</v>
      </c>
      <c r="J2359" s="37" t="s">
        <v>2275</v>
      </c>
      <c r="K2359" s="37">
        <v>16</v>
      </c>
    </row>
    <row r="2360" spans="1:11" x14ac:dyDescent="0.25">
      <c r="A2360" s="37" t="s">
        <v>8583</v>
      </c>
      <c r="B2360" s="37">
        <v>36</v>
      </c>
      <c r="C2360" s="37">
        <v>0</v>
      </c>
      <c r="D2360" s="37">
        <v>2</v>
      </c>
      <c r="E2360" s="37">
        <v>516</v>
      </c>
      <c r="F2360" s="37">
        <v>17</v>
      </c>
      <c r="G2360" s="37">
        <v>0.56667777777777784</v>
      </c>
      <c r="H2360" s="37" t="s">
        <v>1219</v>
      </c>
      <c r="I2360" s="37" t="s">
        <v>2308</v>
      </c>
      <c r="J2360" s="37" t="s">
        <v>2275</v>
      </c>
      <c r="K2360" s="37">
        <v>11</v>
      </c>
    </row>
    <row r="2361" spans="1:11" x14ac:dyDescent="0.25">
      <c r="A2361" s="37" t="s">
        <v>8582</v>
      </c>
      <c r="B2361" s="37">
        <v>36</v>
      </c>
      <c r="C2361" s="37">
        <v>0</v>
      </c>
      <c r="D2361" s="37">
        <v>5</v>
      </c>
      <c r="E2361" s="37">
        <v>852</v>
      </c>
      <c r="F2361" s="37">
        <v>15</v>
      </c>
      <c r="G2361" s="37">
        <v>0.96780555555555559</v>
      </c>
      <c r="H2361" s="37" t="s">
        <v>1219</v>
      </c>
      <c r="I2361" s="37" t="s">
        <v>2308</v>
      </c>
      <c r="J2361" s="37" t="s">
        <v>2268</v>
      </c>
      <c r="K2361" s="37">
        <v>17</v>
      </c>
    </row>
    <row r="2362" spans="1:11" x14ac:dyDescent="0.25">
      <c r="A2362" s="37" t="s">
        <v>8581</v>
      </c>
      <c r="B2362" s="37">
        <v>36</v>
      </c>
      <c r="C2362" s="37">
        <v>0</v>
      </c>
      <c r="D2362" s="37">
        <v>2</v>
      </c>
      <c r="E2362" s="37">
        <v>702</v>
      </c>
      <c r="F2362" s="37">
        <v>11</v>
      </c>
      <c r="G2362" s="37">
        <v>0.78501944444444449</v>
      </c>
      <c r="H2362" s="37" t="s">
        <v>1219</v>
      </c>
      <c r="I2362" s="37" t="s">
        <v>2308</v>
      </c>
      <c r="J2362" s="37" t="s">
        <v>2268</v>
      </c>
      <c r="K2362" s="37">
        <v>18</v>
      </c>
    </row>
    <row r="2363" spans="1:11" x14ac:dyDescent="0.25">
      <c r="A2363" s="37" t="s">
        <v>8580</v>
      </c>
      <c r="B2363" s="37">
        <v>36</v>
      </c>
      <c r="C2363" s="37">
        <v>0</v>
      </c>
      <c r="D2363" s="37">
        <v>1</v>
      </c>
      <c r="E2363" s="37">
        <v>416</v>
      </c>
      <c r="F2363" s="37">
        <v>11</v>
      </c>
      <c r="G2363" s="37">
        <v>0.49427222222222222</v>
      </c>
      <c r="H2363" s="37" t="s">
        <v>1219</v>
      </c>
      <c r="I2363" s="37" t="s">
        <v>2308</v>
      </c>
      <c r="J2363" s="37" t="s">
        <v>2268</v>
      </c>
      <c r="K2363" s="37">
        <v>11</v>
      </c>
    </row>
    <row r="2364" spans="1:11" x14ac:dyDescent="0.25">
      <c r="A2364" s="37" t="s">
        <v>8579</v>
      </c>
      <c r="B2364" s="37">
        <v>36</v>
      </c>
      <c r="C2364" s="37">
        <v>0</v>
      </c>
      <c r="D2364" s="37">
        <v>6</v>
      </c>
      <c r="E2364" s="37">
        <v>842</v>
      </c>
      <c r="F2364" s="37">
        <v>12</v>
      </c>
      <c r="G2364" s="37">
        <v>1.0024194444444445</v>
      </c>
      <c r="H2364" s="37" t="s">
        <v>1219</v>
      </c>
      <c r="I2364" s="37" t="s">
        <v>2308</v>
      </c>
      <c r="J2364" s="37" t="s">
        <v>2275</v>
      </c>
      <c r="K2364" s="37">
        <v>14</v>
      </c>
    </row>
    <row r="2365" spans="1:11" x14ac:dyDescent="0.25">
      <c r="A2365" s="37" t="s">
        <v>8578</v>
      </c>
      <c r="B2365" s="37">
        <v>36</v>
      </c>
      <c r="C2365" s="37">
        <v>0</v>
      </c>
      <c r="D2365" s="37">
        <v>1</v>
      </c>
      <c r="E2365" s="37">
        <v>261</v>
      </c>
      <c r="F2365" s="37">
        <v>7</v>
      </c>
      <c r="G2365" s="37">
        <v>0.33288055555555557</v>
      </c>
      <c r="H2365" s="37" t="s">
        <v>1248</v>
      </c>
      <c r="I2365" s="37" t="s">
        <v>2308</v>
      </c>
      <c r="J2365" s="37" t="s">
        <v>2275</v>
      </c>
      <c r="K2365" s="37">
        <v>8</v>
      </c>
    </row>
    <row r="2366" spans="1:11" x14ac:dyDescent="0.25">
      <c r="A2366" s="37" t="s">
        <v>8577</v>
      </c>
      <c r="B2366" s="37">
        <v>36</v>
      </c>
      <c r="C2366" s="37">
        <v>0</v>
      </c>
      <c r="D2366" s="37">
        <v>1</v>
      </c>
      <c r="E2366" s="37">
        <v>277</v>
      </c>
      <c r="F2366" s="37">
        <v>8</v>
      </c>
      <c r="G2366" s="37">
        <v>0.4349027777777778</v>
      </c>
      <c r="H2366" s="37" t="s">
        <v>1257</v>
      </c>
      <c r="I2366" s="37" t="s">
        <v>2308</v>
      </c>
      <c r="J2366" s="37" t="s">
        <v>2275</v>
      </c>
      <c r="K2366" s="37">
        <v>10</v>
      </c>
    </row>
    <row r="2367" spans="1:11" x14ac:dyDescent="0.25">
      <c r="A2367" s="37" t="s">
        <v>8576</v>
      </c>
      <c r="B2367" s="37">
        <v>36</v>
      </c>
      <c r="C2367" s="37">
        <v>4</v>
      </c>
      <c r="D2367" s="37">
        <v>10</v>
      </c>
      <c r="E2367" s="37">
        <v>2056</v>
      </c>
      <c r="F2367" s="37">
        <v>11</v>
      </c>
      <c r="G2367" s="37">
        <v>2.3936361111111113</v>
      </c>
      <c r="H2367" s="37" t="s">
        <v>1242</v>
      </c>
      <c r="I2367" s="37" t="s">
        <v>2308</v>
      </c>
      <c r="J2367" s="37" t="s">
        <v>2268</v>
      </c>
      <c r="K2367" s="37">
        <v>19</v>
      </c>
    </row>
    <row r="2368" spans="1:11" x14ac:dyDescent="0.25">
      <c r="A2368" s="37" t="s">
        <v>8575</v>
      </c>
      <c r="B2368" s="37">
        <v>36</v>
      </c>
      <c r="C2368" s="37">
        <v>0</v>
      </c>
      <c r="D2368" s="37">
        <v>0</v>
      </c>
      <c r="E2368" s="37">
        <v>292</v>
      </c>
      <c r="F2368" s="37">
        <v>8</v>
      </c>
      <c r="G2368" s="37">
        <v>0.37648888888888893</v>
      </c>
      <c r="H2368" s="37" t="s">
        <v>1226</v>
      </c>
      <c r="I2368" s="37" t="s">
        <v>2308</v>
      </c>
      <c r="J2368" s="37" t="s">
        <v>2275</v>
      </c>
      <c r="K2368" s="37">
        <v>9</v>
      </c>
    </row>
    <row r="2369" spans="1:11" x14ac:dyDescent="0.25">
      <c r="A2369" s="37" t="s">
        <v>8574</v>
      </c>
      <c r="B2369" s="37">
        <v>36</v>
      </c>
      <c r="C2369" s="37">
        <v>0</v>
      </c>
      <c r="D2369" s="37">
        <v>2</v>
      </c>
      <c r="E2369" s="37">
        <v>436</v>
      </c>
      <c r="F2369" s="37">
        <v>17</v>
      </c>
      <c r="G2369" s="37">
        <v>0.89214444444444452</v>
      </c>
      <c r="H2369" s="37" t="s">
        <v>1232</v>
      </c>
      <c r="I2369" s="37" t="s">
        <v>2308</v>
      </c>
      <c r="J2369" s="37" t="s">
        <v>2275</v>
      </c>
      <c r="K2369" s="37">
        <v>12</v>
      </c>
    </row>
    <row r="2370" spans="1:11" x14ac:dyDescent="0.25">
      <c r="A2370" s="37" t="s">
        <v>8573</v>
      </c>
      <c r="B2370" s="37">
        <v>36</v>
      </c>
      <c r="C2370" s="37">
        <v>0</v>
      </c>
      <c r="D2370" s="37">
        <v>6</v>
      </c>
      <c r="E2370" s="37">
        <v>546</v>
      </c>
      <c r="F2370" s="37">
        <v>12</v>
      </c>
      <c r="G2370" s="37">
        <v>1.2404472222222223</v>
      </c>
      <c r="H2370" s="37" t="s">
        <v>1232</v>
      </c>
      <c r="I2370" s="37" t="s">
        <v>2308</v>
      </c>
      <c r="J2370" s="37" t="s">
        <v>2275</v>
      </c>
      <c r="K2370" s="37">
        <v>12</v>
      </c>
    </row>
    <row r="2371" spans="1:11" x14ac:dyDescent="0.25">
      <c r="A2371" s="37" t="s">
        <v>8572</v>
      </c>
      <c r="B2371" s="37">
        <v>36</v>
      </c>
      <c r="C2371" s="37">
        <v>0</v>
      </c>
      <c r="D2371" s="37">
        <v>4</v>
      </c>
      <c r="E2371" s="37">
        <v>526</v>
      </c>
      <c r="F2371" s="37">
        <v>10</v>
      </c>
      <c r="G2371" s="37">
        <v>0.80224722222222233</v>
      </c>
      <c r="H2371" s="37" t="s">
        <v>1232</v>
      </c>
      <c r="I2371" s="37" t="s">
        <v>2308</v>
      </c>
      <c r="J2371" s="37" t="s">
        <v>2275</v>
      </c>
      <c r="K2371" s="37">
        <v>12</v>
      </c>
    </row>
    <row r="2372" spans="1:11" x14ac:dyDescent="0.25">
      <c r="A2372" s="37" t="s">
        <v>8571</v>
      </c>
      <c r="B2372" s="37">
        <v>36</v>
      </c>
      <c r="C2372" s="37">
        <v>0</v>
      </c>
      <c r="D2372" s="37">
        <v>1</v>
      </c>
      <c r="E2372" s="37">
        <v>579</v>
      </c>
      <c r="F2372" s="37">
        <v>12</v>
      </c>
      <c r="G2372" s="37">
        <v>0.81048055555555565</v>
      </c>
      <c r="H2372" s="37" t="s">
        <v>1232</v>
      </c>
      <c r="I2372" s="37" t="s">
        <v>2308</v>
      </c>
      <c r="J2372" s="37" t="s">
        <v>2275</v>
      </c>
      <c r="K2372" s="37">
        <v>15</v>
      </c>
    </row>
    <row r="2373" spans="1:11" x14ac:dyDescent="0.25">
      <c r="A2373" s="37" t="s">
        <v>8570</v>
      </c>
      <c r="B2373" s="37">
        <v>36</v>
      </c>
      <c r="C2373" s="37">
        <v>0</v>
      </c>
      <c r="D2373" s="37">
        <v>6</v>
      </c>
      <c r="E2373" s="37">
        <v>687</v>
      </c>
      <c r="F2373" s="37">
        <v>10</v>
      </c>
      <c r="G2373" s="37">
        <v>1.3438333333333334</v>
      </c>
      <c r="H2373" s="37" t="s">
        <v>1253</v>
      </c>
      <c r="I2373" s="37" t="s">
        <v>2308</v>
      </c>
      <c r="J2373" s="37" t="s">
        <v>2275</v>
      </c>
      <c r="K2373" s="37">
        <v>17</v>
      </c>
    </row>
    <row r="2374" spans="1:11" x14ac:dyDescent="0.25">
      <c r="A2374" s="37" t="s">
        <v>8569</v>
      </c>
      <c r="B2374" s="37">
        <v>36</v>
      </c>
      <c r="C2374" s="37">
        <v>0</v>
      </c>
      <c r="D2374" s="37">
        <v>3</v>
      </c>
      <c r="E2374" s="37">
        <v>515</v>
      </c>
      <c r="F2374" s="37">
        <v>10</v>
      </c>
      <c r="G2374" s="37">
        <v>1.1081222222222222</v>
      </c>
      <c r="H2374" s="37" t="s">
        <v>1233</v>
      </c>
      <c r="I2374" s="37" t="s">
        <v>2308</v>
      </c>
      <c r="J2374" s="37" t="s">
        <v>2275</v>
      </c>
      <c r="K2374" s="37">
        <v>12</v>
      </c>
    </row>
    <row r="2375" spans="1:11" x14ac:dyDescent="0.25">
      <c r="A2375" s="37" t="s">
        <v>8568</v>
      </c>
      <c r="B2375" s="37">
        <v>36</v>
      </c>
      <c r="C2375" s="37">
        <v>0</v>
      </c>
      <c r="D2375" s="37">
        <v>9</v>
      </c>
      <c r="E2375" s="37">
        <v>904</v>
      </c>
      <c r="F2375" s="37">
        <v>12</v>
      </c>
      <c r="G2375" s="37">
        <v>1.2105722222222224</v>
      </c>
      <c r="H2375" s="37" t="s">
        <v>1256</v>
      </c>
      <c r="I2375" s="37" t="s">
        <v>2308</v>
      </c>
      <c r="J2375" s="37" t="s">
        <v>2268</v>
      </c>
      <c r="K2375" s="37">
        <v>16</v>
      </c>
    </row>
    <row r="2376" spans="1:11" x14ac:dyDescent="0.25">
      <c r="A2376" s="37" t="s">
        <v>8567</v>
      </c>
      <c r="B2376" s="37">
        <v>36</v>
      </c>
      <c r="C2376" s="37">
        <v>0</v>
      </c>
      <c r="D2376" s="37">
        <v>0</v>
      </c>
      <c r="E2376" s="37">
        <v>468</v>
      </c>
      <c r="F2376" s="37">
        <v>7</v>
      </c>
      <c r="G2376" s="37">
        <v>0.58854722222222233</v>
      </c>
      <c r="H2376" s="37" t="s">
        <v>1245</v>
      </c>
      <c r="I2376" s="37" t="s">
        <v>2308</v>
      </c>
      <c r="J2376" s="37" t="s">
        <v>2275</v>
      </c>
      <c r="K2376" s="37">
        <v>14</v>
      </c>
    </row>
    <row r="2377" spans="1:11" x14ac:dyDescent="0.25">
      <c r="A2377" s="37" t="s">
        <v>8566</v>
      </c>
      <c r="B2377" s="37">
        <v>36</v>
      </c>
      <c r="C2377" s="37">
        <v>0</v>
      </c>
      <c r="D2377" s="37">
        <v>2</v>
      </c>
      <c r="E2377" s="37">
        <v>747</v>
      </c>
      <c r="F2377" s="37">
        <v>13</v>
      </c>
      <c r="G2377" s="37">
        <v>0.93023611111111115</v>
      </c>
      <c r="H2377" s="37" t="s">
        <v>1242</v>
      </c>
      <c r="I2377" s="37" t="s">
        <v>2382</v>
      </c>
      <c r="J2377" s="37" t="s">
        <v>2275</v>
      </c>
      <c r="K2377" s="37">
        <v>15</v>
      </c>
    </row>
    <row r="2378" spans="1:11" x14ac:dyDescent="0.25">
      <c r="A2378" s="37" t="s">
        <v>8565</v>
      </c>
      <c r="B2378" s="37">
        <v>36</v>
      </c>
      <c r="C2378" s="37">
        <v>0</v>
      </c>
      <c r="D2378" s="37">
        <v>1</v>
      </c>
      <c r="E2378" s="37">
        <v>518</v>
      </c>
      <c r="F2378" s="37">
        <v>11</v>
      </c>
      <c r="G2378" s="37">
        <v>0.62368611111111116</v>
      </c>
      <c r="H2378" s="37" t="s">
        <v>1219</v>
      </c>
      <c r="I2378" s="37" t="s">
        <v>2308</v>
      </c>
      <c r="J2378" s="37" t="s">
        <v>2268</v>
      </c>
      <c r="K2378" s="37">
        <v>13</v>
      </c>
    </row>
    <row r="2379" spans="1:11" x14ac:dyDescent="0.25">
      <c r="A2379" s="37" t="s">
        <v>8564</v>
      </c>
      <c r="B2379" s="37">
        <v>36</v>
      </c>
      <c r="C2379" s="37">
        <v>0</v>
      </c>
      <c r="D2379" s="37">
        <v>6</v>
      </c>
      <c r="E2379" s="37">
        <v>991</v>
      </c>
      <c r="F2379" s="37">
        <v>12</v>
      </c>
      <c r="G2379" s="37">
        <v>1.2345222222222223</v>
      </c>
      <c r="H2379" s="37" t="s">
        <v>2633</v>
      </c>
      <c r="I2379" s="37" t="s">
        <v>2308</v>
      </c>
      <c r="J2379" s="37" t="s">
        <v>2268</v>
      </c>
      <c r="K2379" s="37">
        <v>17</v>
      </c>
    </row>
    <row r="2380" spans="1:11" x14ac:dyDescent="0.25">
      <c r="A2380" s="37" t="s">
        <v>8563</v>
      </c>
      <c r="B2380" s="37">
        <v>36</v>
      </c>
      <c r="C2380" s="37">
        <v>0</v>
      </c>
      <c r="D2380" s="37">
        <v>4</v>
      </c>
      <c r="E2380" s="37">
        <v>648</v>
      </c>
      <c r="F2380" s="37">
        <v>12</v>
      </c>
      <c r="G2380" s="37">
        <v>1.0553999999999999</v>
      </c>
      <c r="H2380" s="37" t="s">
        <v>2823</v>
      </c>
      <c r="I2380" s="37" t="s">
        <v>2308</v>
      </c>
      <c r="J2380" s="37" t="s">
        <v>2275</v>
      </c>
      <c r="K2380" s="37">
        <v>15</v>
      </c>
    </row>
    <row r="2381" spans="1:11" x14ac:dyDescent="0.25">
      <c r="A2381" s="37" t="s">
        <v>8562</v>
      </c>
      <c r="B2381" s="37">
        <v>36</v>
      </c>
      <c r="C2381" s="37">
        <v>1</v>
      </c>
      <c r="D2381" s="37">
        <v>5</v>
      </c>
      <c r="E2381" s="37">
        <v>888</v>
      </c>
      <c r="F2381" s="37">
        <v>8</v>
      </c>
      <c r="G2381" s="37">
        <v>1.2614027777777779</v>
      </c>
      <c r="H2381" s="37" t="s">
        <v>1264</v>
      </c>
      <c r="I2381" s="37" t="s">
        <v>2308</v>
      </c>
      <c r="J2381" s="37" t="s">
        <v>2268</v>
      </c>
      <c r="K2381" s="37">
        <v>16</v>
      </c>
    </row>
    <row r="2382" spans="1:11" x14ac:dyDescent="0.25">
      <c r="A2382" s="37" t="s">
        <v>8561</v>
      </c>
      <c r="B2382" s="37">
        <v>36</v>
      </c>
      <c r="C2382" s="37">
        <v>0</v>
      </c>
      <c r="D2382" s="37">
        <v>0</v>
      </c>
      <c r="E2382" s="37">
        <v>262</v>
      </c>
      <c r="F2382" s="37">
        <v>14</v>
      </c>
      <c r="G2382" s="37">
        <v>0.28490833333333332</v>
      </c>
      <c r="H2382" s="37" t="s">
        <v>1222</v>
      </c>
      <c r="I2382" s="37" t="s">
        <v>2308</v>
      </c>
      <c r="J2382" s="37" t="s">
        <v>2275</v>
      </c>
      <c r="K2382" s="37">
        <v>10</v>
      </c>
    </row>
    <row r="2383" spans="1:11" x14ac:dyDescent="0.25">
      <c r="A2383" s="37" t="s">
        <v>8560</v>
      </c>
      <c r="B2383" s="37">
        <v>36</v>
      </c>
      <c r="C2383" s="37">
        <v>0</v>
      </c>
      <c r="D2383" s="37">
        <v>5</v>
      </c>
      <c r="E2383" s="37">
        <v>916</v>
      </c>
      <c r="F2383" s="37">
        <v>14</v>
      </c>
      <c r="G2383" s="37">
        <v>1.2456222222222222</v>
      </c>
      <c r="H2383" s="37" t="s">
        <v>1240</v>
      </c>
      <c r="I2383" s="37" t="s">
        <v>2308</v>
      </c>
      <c r="J2383" s="37" t="s">
        <v>2268</v>
      </c>
      <c r="K2383" s="37">
        <v>15</v>
      </c>
    </row>
    <row r="2384" spans="1:11" x14ac:dyDescent="0.25">
      <c r="A2384" s="37" t="s">
        <v>8559</v>
      </c>
      <c r="B2384" s="37">
        <v>36</v>
      </c>
      <c r="C2384" s="37">
        <v>0</v>
      </c>
      <c r="D2384" s="37">
        <v>1</v>
      </c>
      <c r="E2384" s="37">
        <v>138</v>
      </c>
      <c r="F2384" s="37">
        <v>5</v>
      </c>
      <c r="G2384" s="37">
        <v>0.28341111111111111</v>
      </c>
      <c r="H2384" s="37" t="s">
        <v>1257</v>
      </c>
      <c r="I2384" s="37" t="s">
        <v>2308</v>
      </c>
      <c r="J2384" s="37" t="s">
        <v>2275</v>
      </c>
      <c r="K2384" s="37">
        <v>7</v>
      </c>
    </row>
    <row r="2385" spans="1:11" x14ac:dyDescent="0.25">
      <c r="A2385" s="37" t="s">
        <v>8558</v>
      </c>
      <c r="B2385" s="37">
        <v>36</v>
      </c>
      <c r="C2385" s="37">
        <v>1</v>
      </c>
      <c r="D2385" s="37">
        <v>4</v>
      </c>
      <c r="E2385" s="37">
        <v>675</v>
      </c>
      <c r="F2385" s="37">
        <v>22</v>
      </c>
      <c r="G2385" s="37">
        <v>1.1542694444444443</v>
      </c>
      <c r="H2385" s="37" t="s">
        <v>2456</v>
      </c>
      <c r="I2385" s="37" t="s">
        <v>2316</v>
      </c>
      <c r="J2385" s="37" t="s">
        <v>2268</v>
      </c>
      <c r="K2385" s="37">
        <v>12</v>
      </c>
    </row>
    <row r="2386" spans="1:11" x14ac:dyDescent="0.25">
      <c r="A2386" s="37" t="s">
        <v>8557</v>
      </c>
      <c r="B2386" s="37">
        <v>36</v>
      </c>
      <c r="C2386" s="37">
        <v>0</v>
      </c>
      <c r="D2386" s="37">
        <v>9</v>
      </c>
      <c r="E2386" s="37">
        <v>594</v>
      </c>
      <c r="F2386" s="37">
        <v>19</v>
      </c>
      <c r="G2386" s="37">
        <v>1.8275388888888888</v>
      </c>
      <c r="H2386" s="37" t="s">
        <v>2823</v>
      </c>
      <c r="I2386" s="37" t="s">
        <v>2308</v>
      </c>
      <c r="J2386" s="37" t="s">
        <v>2268</v>
      </c>
      <c r="K2386" s="37">
        <v>14</v>
      </c>
    </row>
    <row r="2387" spans="1:11" x14ac:dyDescent="0.25">
      <c r="A2387" s="37" t="s">
        <v>8556</v>
      </c>
      <c r="B2387" s="37">
        <v>36</v>
      </c>
      <c r="C2387" s="37">
        <v>0</v>
      </c>
      <c r="D2387" s="37">
        <v>2</v>
      </c>
      <c r="E2387" s="37">
        <v>387</v>
      </c>
      <c r="F2387" s="37">
        <v>15</v>
      </c>
      <c r="G2387" s="37">
        <v>0.69258888888888892</v>
      </c>
      <c r="H2387" s="37" t="s">
        <v>1219</v>
      </c>
      <c r="I2387" s="37" t="s">
        <v>2269</v>
      </c>
      <c r="J2387" s="37" t="s">
        <v>2268</v>
      </c>
      <c r="K2387" s="37">
        <v>12</v>
      </c>
    </row>
    <row r="2388" spans="1:11" x14ac:dyDescent="0.25">
      <c r="A2388" s="37" t="s">
        <v>8555</v>
      </c>
      <c r="B2388" s="37">
        <v>36</v>
      </c>
      <c r="C2388" s="37">
        <v>0</v>
      </c>
      <c r="D2388" s="37">
        <v>5</v>
      </c>
      <c r="E2388" s="37">
        <v>756</v>
      </c>
      <c r="F2388" s="37">
        <v>21</v>
      </c>
      <c r="G2388" s="37">
        <v>1.2944555555555555</v>
      </c>
      <c r="H2388" s="37" t="s">
        <v>1232</v>
      </c>
      <c r="I2388" s="37" t="s">
        <v>2316</v>
      </c>
      <c r="J2388" s="37" t="s">
        <v>2275</v>
      </c>
      <c r="K2388" s="37">
        <v>17</v>
      </c>
    </row>
    <row r="2389" spans="1:11" x14ac:dyDescent="0.25">
      <c r="A2389" s="37" t="s">
        <v>8554</v>
      </c>
      <c r="B2389" s="37">
        <v>36</v>
      </c>
      <c r="C2389" s="37">
        <v>0</v>
      </c>
      <c r="D2389" s="37">
        <v>1</v>
      </c>
      <c r="E2389" s="37">
        <v>557</v>
      </c>
      <c r="F2389" s="37">
        <v>16</v>
      </c>
      <c r="G2389" s="37">
        <v>0.85500277777777778</v>
      </c>
      <c r="H2389" s="37" t="s">
        <v>1239</v>
      </c>
      <c r="I2389" s="37" t="s">
        <v>2308</v>
      </c>
      <c r="J2389" s="37" t="s">
        <v>2275</v>
      </c>
      <c r="K2389" s="37">
        <v>13</v>
      </c>
    </row>
    <row r="2390" spans="1:11" x14ac:dyDescent="0.25">
      <c r="A2390" s="37" t="s">
        <v>8553</v>
      </c>
      <c r="B2390" s="37">
        <v>36</v>
      </c>
      <c r="C2390" s="37">
        <v>0</v>
      </c>
      <c r="D2390" s="37">
        <v>0</v>
      </c>
      <c r="E2390" s="37">
        <v>328</v>
      </c>
      <c r="F2390" s="37">
        <v>7</v>
      </c>
      <c r="G2390" s="37">
        <v>0.44234722222222222</v>
      </c>
      <c r="H2390" s="37" t="s">
        <v>1253</v>
      </c>
      <c r="I2390" s="37" t="s">
        <v>2308</v>
      </c>
      <c r="J2390" s="37" t="s">
        <v>2275</v>
      </c>
      <c r="K2390" s="37">
        <v>11</v>
      </c>
    </row>
    <row r="2391" spans="1:11" x14ac:dyDescent="0.25">
      <c r="A2391" s="37" t="s">
        <v>8552</v>
      </c>
      <c r="B2391" s="37">
        <v>36</v>
      </c>
      <c r="C2391" s="37">
        <v>0</v>
      </c>
      <c r="D2391" s="37">
        <v>2</v>
      </c>
      <c r="E2391" s="37">
        <v>1053</v>
      </c>
      <c r="F2391" s="37">
        <v>20</v>
      </c>
      <c r="G2391" s="37">
        <v>1.0615027777777779</v>
      </c>
      <c r="H2391" s="37" t="s">
        <v>2337</v>
      </c>
      <c r="I2391" s="37" t="s">
        <v>2321</v>
      </c>
      <c r="J2391" s="37" t="s">
        <v>2275</v>
      </c>
      <c r="K2391" s="37">
        <v>17</v>
      </c>
    </row>
    <row r="2392" spans="1:11" x14ac:dyDescent="0.25">
      <c r="A2392" s="37" t="s">
        <v>8551</v>
      </c>
      <c r="B2392" s="37">
        <v>36</v>
      </c>
      <c r="C2392" s="37">
        <v>0</v>
      </c>
      <c r="D2392" s="37">
        <v>0</v>
      </c>
      <c r="E2392" s="37">
        <v>291</v>
      </c>
      <c r="F2392" s="37">
        <v>10</v>
      </c>
      <c r="G2392" s="37">
        <v>0.40204166666666669</v>
      </c>
      <c r="H2392" s="37" t="s">
        <v>1220</v>
      </c>
      <c r="I2392" s="37" t="s">
        <v>2308</v>
      </c>
      <c r="J2392" s="37" t="s">
        <v>2275</v>
      </c>
      <c r="K2392" s="37">
        <v>10</v>
      </c>
    </row>
    <row r="2393" spans="1:11" x14ac:dyDescent="0.25">
      <c r="A2393" s="37" t="s">
        <v>8550</v>
      </c>
      <c r="B2393" s="37">
        <v>35</v>
      </c>
      <c r="C2393" s="37">
        <v>0</v>
      </c>
      <c r="D2393" s="37">
        <v>8</v>
      </c>
      <c r="E2393" s="37">
        <v>1043</v>
      </c>
      <c r="F2393" s="37">
        <v>17</v>
      </c>
      <c r="G2393" s="37">
        <v>1.4086771428571427</v>
      </c>
      <c r="H2393" s="37" t="s">
        <v>1219</v>
      </c>
      <c r="I2393" s="37" t="s">
        <v>2308</v>
      </c>
      <c r="J2393" s="37" t="s">
        <v>2268</v>
      </c>
      <c r="K2393" s="37">
        <v>18</v>
      </c>
    </row>
    <row r="2394" spans="1:11" x14ac:dyDescent="0.25">
      <c r="A2394" s="37" t="s">
        <v>8549</v>
      </c>
      <c r="B2394" s="37">
        <v>35</v>
      </c>
      <c r="C2394" s="37">
        <v>0</v>
      </c>
      <c r="D2394" s="37">
        <v>3</v>
      </c>
      <c r="E2394" s="37">
        <v>481</v>
      </c>
      <c r="F2394" s="37">
        <v>11</v>
      </c>
      <c r="G2394" s="37">
        <v>1.0458342857142857</v>
      </c>
      <c r="H2394" s="37" t="s">
        <v>1219</v>
      </c>
      <c r="I2394" s="37" t="s">
        <v>2308</v>
      </c>
      <c r="J2394" s="37" t="s">
        <v>2268</v>
      </c>
      <c r="K2394" s="37">
        <v>11</v>
      </c>
    </row>
    <row r="2395" spans="1:11" x14ac:dyDescent="0.25">
      <c r="A2395" s="37" t="s">
        <v>8548</v>
      </c>
      <c r="B2395" s="37">
        <v>35</v>
      </c>
      <c r="C2395" s="37">
        <v>0</v>
      </c>
      <c r="D2395" s="37">
        <v>0</v>
      </c>
      <c r="E2395" s="37">
        <v>276</v>
      </c>
      <c r="F2395" s="37">
        <v>8</v>
      </c>
      <c r="G2395" s="37">
        <v>0.36541428571428575</v>
      </c>
      <c r="H2395" s="37" t="s">
        <v>1257</v>
      </c>
      <c r="I2395" s="37" t="s">
        <v>2308</v>
      </c>
      <c r="J2395" s="37" t="s">
        <v>2275</v>
      </c>
      <c r="K2395" s="37">
        <v>9</v>
      </c>
    </row>
    <row r="2396" spans="1:11" x14ac:dyDescent="0.25">
      <c r="A2396" s="37" t="s">
        <v>8547</v>
      </c>
      <c r="B2396" s="37">
        <v>35</v>
      </c>
      <c r="C2396" s="37">
        <v>0</v>
      </c>
      <c r="D2396" s="37">
        <v>4</v>
      </c>
      <c r="E2396" s="37">
        <v>1051</v>
      </c>
      <c r="F2396" s="37">
        <v>23</v>
      </c>
      <c r="G2396" s="37">
        <v>1.2709571428571431</v>
      </c>
      <c r="H2396" s="37" t="s">
        <v>1226</v>
      </c>
      <c r="I2396" s="37" t="s">
        <v>2308</v>
      </c>
      <c r="J2396" s="37" t="s">
        <v>2268</v>
      </c>
      <c r="K2396" s="37">
        <v>17</v>
      </c>
    </row>
    <row r="2397" spans="1:11" x14ac:dyDescent="0.25">
      <c r="A2397" s="37" t="s">
        <v>8546</v>
      </c>
      <c r="B2397" s="37">
        <v>35</v>
      </c>
      <c r="C2397" s="37">
        <v>0</v>
      </c>
      <c r="D2397" s="37">
        <v>2</v>
      </c>
      <c r="E2397" s="37">
        <v>497</v>
      </c>
      <c r="F2397" s="37">
        <v>9</v>
      </c>
      <c r="G2397" s="37">
        <v>0.79351428571428573</v>
      </c>
      <c r="H2397" s="37" t="s">
        <v>2456</v>
      </c>
      <c r="I2397" s="37" t="s">
        <v>2308</v>
      </c>
      <c r="J2397" s="37" t="s">
        <v>2268</v>
      </c>
      <c r="K2397" s="37">
        <v>13</v>
      </c>
    </row>
    <row r="2398" spans="1:11" x14ac:dyDescent="0.25">
      <c r="A2398" s="37" t="s">
        <v>8545</v>
      </c>
      <c r="B2398" s="37">
        <v>35</v>
      </c>
      <c r="C2398" s="37">
        <v>2</v>
      </c>
      <c r="D2398" s="37">
        <v>8</v>
      </c>
      <c r="E2398" s="37">
        <v>1156</v>
      </c>
      <c r="F2398" s="37">
        <v>12</v>
      </c>
      <c r="G2398" s="37">
        <v>1.9876771428571431</v>
      </c>
      <c r="H2398" s="37" t="s">
        <v>2350</v>
      </c>
      <c r="I2398" s="37" t="s">
        <v>2308</v>
      </c>
      <c r="J2398" s="37" t="s">
        <v>2268</v>
      </c>
      <c r="K2398" s="37">
        <v>14</v>
      </c>
    </row>
    <row r="2399" spans="1:11" x14ac:dyDescent="0.25">
      <c r="A2399" s="37" t="s">
        <v>8544</v>
      </c>
      <c r="B2399" s="37">
        <v>35</v>
      </c>
      <c r="C2399" s="37">
        <v>0</v>
      </c>
      <c r="D2399" s="37">
        <v>2</v>
      </c>
      <c r="E2399" s="37">
        <v>431</v>
      </c>
      <c r="F2399" s="37">
        <v>12</v>
      </c>
      <c r="G2399" s="37">
        <v>0.63728285714285715</v>
      </c>
      <c r="H2399" s="37" t="s">
        <v>1245</v>
      </c>
      <c r="I2399" s="37" t="s">
        <v>2308</v>
      </c>
      <c r="J2399" s="37" t="s">
        <v>2268</v>
      </c>
      <c r="K2399" s="37">
        <v>11</v>
      </c>
    </row>
    <row r="2400" spans="1:11" x14ac:dyDescent="0.25">
      <c r="A2400" s="37" t="s">
        <v>8543</v>
      </c>
      <c r="B2400" s="37">
        <v>35</v>
      </c>
      <c r="C2400" s="37">
        <v>0</v>
      </c>
      <c r="D2400" s="37">
        <v>3</v>
      </c>
      <c r="E2400" s="37">
        <v>895</v>
      </c>
      <c r="F2400" s="37">
        <v>22</v>
      </c>
      <c r="G2400" s="37">
        <v>1.0330257142857144</v>
      </c>
      <c r="H2400" s="37" t="s">
        <v>1234</v>
      </c>
      <c r="I2400" s="37" t="s">
        <v>2321</v>
      </c>
      <c r="J2400" s="37" t="s">
        <v>2275</v>
      </c>
      <c r="K2400" s="37">
        <v>18</v>
      </c>
    </row>
    <row r="2401" spans="1:11" x14ac:dyDescent="0.25">
      <c r="A2401" s="37" t="s">
        <v>8542</v>
      </c>
      <c r="B2401" s="37">
        <v>35</v>
      </c>
      <c r="C2401" s="37">
        <v>1</v>
      </c>
      <c r="D2401" s="37">
        <v>7</v>
      </c>
      <c r="E2401" s="37">
        <v>1771</v>
      </c>
      <c r="F2401" s="37">
        <v>21</v>
      </c>
      <c r="G2401" s="37">
        <v>1.7175628571428572</v>
      </c>
      <c r="H2401" s="37" t="s">
        <v>1219</v>
      </c>
      <c r="I2401" s="37" t="s">
        <v>2316</v>
      </c>
      <c r="J2401" s="37" t="s">
        <v>2275</v>
      </c>
      <c r="K2401" s="37">
        <v>20</v>
      </c>
    </row>
    <row r="2402" spans="1:11" x14ac:dyDescent="0.25">
      <c r="A2402" s="37" t="s">
        <v>8541</v>
      </c>
      <c r="B2402" s="37">
        <v>35</v>
      </c>
      <c r="C2402" s="37">
        <v>1</v>
      </c>
      <c r="D2402" s="37">
        <v>4</v>
      </c>
      <c r="E2402" s="37">
        <v>1496</v>
      </c>
      <c r="F2402" s="37">
        <v>12</v>
      </c>
      <c r="G2402" s="37">
        <v>1.1823885714285716</v>
      </c>
      <c r="H2402" s="37" t="s">
        <v>1234</v>
      </c>
      <c r="I2402" s="37" t="s">
        <v>2308</v>
      </c>
      <c r="J2402" s="37" t="s">
        <v>2275</v>
      </c>
      <c r="K2402" s="37">
        <v>19</v>
      </c>
    </row>
    <row r="2403" spans="1:11" x14ac:dyDescent="0.25">
      <c r="A2403" s="37" t="s">
        <v>8540</v>
      </c>
      <c r="B2403" s="37">
        <v>35</v>
      </c>
      <c r="C2403" s="37">
        <v>0</v>
      </c>
      <c r="D2403" s="37">
        <v>2</v>
      </c>
      <c r="E2403" s="37">
        <v>431</v>
      </c>
      <c r="F2403" s="37">
        <v>11</v>
      </c>
      <c r="G2403" s="37">
        <v>0.5701114285714286</v>
      </c>
      <c r="H2403" s="37" t="s">
        <v>1219</v>
      </c>
      <c r="I2403" s="37" t="s">
        <v>2308</v>
      </c>
      <c r="J2403" s="37" t="s">
        <v>2275</v>
      </c>
      <c r="K2403" s="37">
        <v>10</v>
      </c>
    </row>
    <row r="2404" spans="1:11" x14ac:dyDescent="0.25">
      <c r="A2404" s="37" t="s">
        <v>8539</v>
      </c>
      <c r="B2404" s="37">
        <v>35</v>
      </c>
      <c r="C2404" s="37">
        <v>1</v>
      </c>
      <c r="D2404" s="37">
        <v>7</v>
      </c>
      <c r="E2404" s="37">
        <v>1286</v>
      </c>
      <c r="F2404" s="37">
        <v>16</v>
      </c>
      <c r="G2404" s="37">
        <v>1.4383342857142858</v>
      </c>
      <c r="H2404" s="37" t="s">
        <v>1219</v>
      </c>
      <c r="I2404" s="37" t="s">
        <v>2308</v>
      </c>
      <c r="J2404" s="37" t="s">
        <v>2268</v>
      </c>
      <c r="K2404" s="37">
        <v>15</v>
      </c>
    </row>
    <row r="2405" spans="1:11" x14ac:dyDescent="0.25">
      <c r="A2405" s="37" t="s">
        <v>8538</v>
      </c>
      <c r="B2405" s="37">
        <v>35</v>
      </c>
      <c r="C2405" s="37">
        <v>0</v>
      </c>
      <c r="D2405" s="37">
        <v>4</v>
      </c>
      <c r="E2405" s="37">
        <v>632</v>
      </c>
      <c r="F2405" s="37">
        <v>10</v>
      </c>
      <c r="G2405" s="37">
        <v>0.75572000000000006</v>
      </c>
      <c r="H2405" s="37" t="s">
        <v>1222</v>
      </c>
      <c r="I2405" s="37" t="s">
        <v>2308</v>
      </c>
      <c r="J2405" s="37" t="s">
        <v>2275</v>
      </c>
      <c r="K2405" s="37">
        <v>13</v>
      </c>
    </row>
    <row r="2406" spans="1:11" x14ac:dyDescent="0.25">
      <c r="A2406" s="37" t="s">
        <v>8537</v>
      </c>
      <c r="B2406" s="37">
        <v>35</v>
      </c>
      <c r="C2406" s="37">
        <v>1</v>
      </c>
      <c r="D2406" s="37">
        <v>3</v>
      </c>
      <c r="E2406" s="37">
        <v>915</v>
      </c>
      <c r="F2406" s="37">
        <v>17</v>
      </c>
      <c r="G2406" s="37">
        <v>1.0852657142857145</v>
      </c>
      <c r="H2406" s="37" t="s">
        <v>1219</v>
      </c>
      <c r="I2406" s="37" t="s">
        <v>2308</v>
      </c>
      <c r="J2406" s="37" t="s">
        <v>2275</v>
      </c>
      <c r="K2406" s="37">
        <v>16</v>
      </c>
    </row>
    <row r="2407" spans="1:11" x14ac:dyDescent="0.25">
      <c r="A2407" s="37" t="s">
        <v>8536</v>
      </c>
      <c r="B2407" s="37">
        <v>35</v>
      </c>
      <c r="C2407" s="37">
        <v>0</v>
      </c>
      <c r="D2407" s="37">
        <v>2</v>
      </c>
      <c r="E2407" s="37">
        <v>573</v>
      </c>
      <c r="F2407" s="37">
        <v>15</v>
      </c>
      <c r="G2407" s="37">
        <v>0.88342000000000009</v>
      </c>
      <c r="H2407" s="37" t="s">
        <v>2529</v>
      </c>
      <c r="I2407" s="37" t="s">
        <v>2308</v>
      </c>
      <c r="J2407" s="37" t="s">
        <v>2275</v>
      </c>
      <c r="K2407" s="37">
        <v>11</v>
      </c>
    </row>
    <row r="2408" spans="1:11" x14ac:dyDescent="0.25">
      <c r="A2408" s="37" t="s">
        <v>8535</v>
      </c>
      <c r="B2408" s="37">
        <v>35</v>
      </c>
      <c r="C2408" s="37">
        <v>1</v>
      </c>
      <c r="D2408" s="37">
        <v>5</v>
      </c>
      <c r="E2408" s="37">
        <v>1369</v>
      </c>
      <c r="F2408" s="37">
        <v>23</v>
      </c>
      <c r="G2408" s="37">
        <v>1.4973742857142858</v>
      </c>
      <c r="H2408" s="37" t="s">
        <v>1263</v>
      </c>
      <c r="I2408" s="37" t="s">
        <v>2405</v>
      </c>
      <c r="J2408" s="37" t="s">
        <v>2275</v>
      </c>
      <c r="K2408" s="37">
        <v>20</v>
      </c>
    </row>
    <row r="2409" spans="1:11" x14ac:dyDescent="0.25">
      <c r="A2409" s="37" t="s">
        <v>8534</v>
      </c>
      <c r="B2409" s="37">
        <v>35</v>
      </c>
      <c r="C2409" s="37">
        <v>1</v>
      </c>
      <c r="D2409" s="37">
        <v>12</v>
      </c>
      <c r="E2409" s="37">
        <v>1118</v>
      </c>
      <c r="F2409" s="37">
        <v>16</v>
      </c>
      <c r="G2409" s="37">
        <v>2.4398485714285716</v>
      </c>
      <c r="H2409" s="37" t="s">
        <v>2927</v>
      </c>
      <c r="I2409" s="37" t="s">
        <v>2308</v>
      </c>
      <c r="J2409" s="37" t="s">
        <v>2268</v>
      </c>
      <c r="K2409" s="37">
        <v>16</v>
      </c>
    </row>
    <row r="2410" spans="1:11" x14ac:dyDescent="0.25">
      <c r="A2410" s="37" t="s">
        <v>8533</v>
      </c>
      <c r="B2410" s="37">
        <v>35</v>
      </c>
      <c r="C2410" s="37">
        <v>1</v>
      </c>
      <c r="D2410" s="37">
        <v>2</v>
      </c>
      <c r="E2410" s="37">
        <v>2439</v>
      </c>
      <c r="F2410" s="37">
        <v>26</v>
      </c>
      <c r="G2410" s="37">
        <v>2.7569057142857143</v>
      </c>
      <c r="H2410" s="37" t="s">
        <v>1227</v>
      </c>
      <c r="I2410" s="37" t="s">
        <v>2321</v>
      </c>
      <c r="J2410" s="37" t="s">
        <v>2275</v>
      </c>
      <c r="K2410" s="37">
        <v>16</v>
      </c>
    </row>
    <row r="2411" spans="1:11" x14ac:dyDescent="0.25">
      <c r="A2411" s="37" t="s">
        <v>8532</v>
      </c>
      <c r="B2411" s="37">
        <v>35</v>
      </c>
      <c r="C2411" s="37">
        <v>2</v>
      </c>
      <c r="D2411" s="37">
        <v>12</v>
      </c>
      <c r="E2411" s="37">
        <v>1404</v>
      </c>
      <c r="F2411" s="37">
        <v>12</v>
      </c>
      <c r="G2411" s="37">
        <v>2.1765914285714287</v>
      </c>
      <c r="H2411" s="37" t="s">
        <v>1259</v>
      </c>
      <c r="I2411" s="37" t="s">
        <v>2308</v>
      </c>
      <c r="J2411" s="37" t="s">
        <v>2275</v>
      </c>
      <c r="K2411" s="37">
        <v>21</v>
      </c>
    </row>
    <row r="2412" spans="1:11" x14ac:dyDescent="0.25">
      <c r="A2412" s="37" t="s">
        <v>8531</v>
      </c>
      <c r="B2412" s="37">
        <v>35</v>
      </c>
      <c r="C2412" s="37">
        <v>0</v>
      </c>
      <c r="D2412" s="37">
        <v>7</v>
      </c>
      <c r="E2412" s="37">
        <v>387</v>
      </c>
      <c r="F2412" s="37">
        <v>14</v>
      </c>
      <c r="G2412" s="37">
        <v>1.1267542857142856</v>
      </c>
      <c r="H2412" s="37" t="s">
        <v>1232</v>
      </c>
      <c r="I2412" s="37" t="s">
        <v>2308</v>
      </c>
      <c r="J2412" s="37" t="s">
        <v>2268</v>
      </c>
      <c r="K2412" s="37">
        <v>10</v>
      </c>
    </row>
    <row r="2413" spans="1:11" x14ac:dyDescent="0.25">
      <c r="A2413" s="37" t="s">
        <v>8530</v>
      </c>
      <c r="B2413" s="37">
        <v>35</v>
      </c>
      <c r="C2413" s="37">
        <v>0</v>
      </c>
      <c r="D2413" s="37">
        <v>4</v>
      </c>
      <c r="E2413" s="37">
        <v>536</v>
      </c>
      <c r="F2413" s="37">
        <v>9</v>
      </c>
      <c r="G2413" s="37">
        <v>1.0121028571428572</v>
      </c>
      <c r="H2413" s="37" t="s">
        <v>2299</v>
      </c>
      <c r="I2413" s="37" t="s">
        <v>2321</v>
      </c>
      <c r="J2413" s="37" t="s">
        <v>2268</v>
      </c>
      <c r="K2413" s="37">
        <v>13</v>
      </c>
    </row>
    <row r="2414" spans="1:11" x14ac:dyDescent="0.25">
      <c r="A2414" s="37" t="s">
        <v>8529</v>
      </c>
      <c r="B2414" s="37">
        <v>35</v>
      </c>
      <c r="C2414" s="37">
        <v>0</v>
      </c>
      <c r="D2414" s="37">
        <v>3</v>
      </c>
      <c r="E2414" s="37">
        <v>813</v>
      </c>
      <c r="F2414" s="37">
        <v>20</v>
      </c>
      <c r="G2414" s="37">
        <v>0.84636857142857147</v>
      </c>
      <c r="H2414" s="37" t="s">
        <v>1219</v>
      </c>
      <c r="I2414" s="37" t="s">
        <v>2269</v>
      </c>
      <c r="J2414" s="37" t="s">
        <v>2268</v>
      </c>
      <c r="K2414" s="37">
        <v>10</v>
      </c>
    </row>
    <row r="2415" spans="1:11" x14ac:dyDescent="0.25">
      <c r="A2415" s="37" t="s">
        <v>8528</v>
      </c>
      <c r="B2415" s="37">
        <v>35</v>
      </c>
      <c r="C2415" s="37">
        <v>0</v>
      </c>
      <c r="D2415" s="37">
        <v>3</v>
      </c>
      <c r="E2415" s="37">
        <v>609</v>
      </c>
      <c r="F2415" s="37">
        <v>15</v>
      </c>
      <c r="G2415" s="37">
        <v>0.95466571428571423</v>
      </c>
      <c r="H2415" s="37" t="s">
        <v>1221</v>
      </c>
      <c r="I2415" s="37" t="s">
        <v>2308</v>
      </c>
      <c r="J2415" s="37" t="s">
        <v>2275</v>
      </c>
      <c r="K2415" s="37">
        <v>15</v>
      </c>
    </row>
    <row r="2416" spans="1:11" x14ac:dyDescent="0.25">
      <c r="A2416" s="37" t="s">
        <v>8527</v>
      </c>
      <c r="B2416" s="37">
        <v>35</v>
      </c>
      <c r="C2416" s="37">
        <v>1</v>
      </c>
      <c r="D2416" s="37">
        <v>8</v>
      </c>
      <c r="E2416" s="37">
        <v>818</v>
      </c>
      <c r="F2416" s="37">
        <v>13</v>
      </c>
      <c r="G2416" s="37">
        <v>1.84938</v>
      </c>
      <c r="H2416" s="37" t="s">
        <v>2617</v>
      </c>
      <c r="I2416" s="37" t="s">
        <v>2308</v>
      </c>
      <c r="J2416" s="37" t="s">
        <v>2268</v>
      </c>
      <c r="K2416" s="37">
        <v>13</v>
      </c>
    </row>
    <row r="2417" spans="1:11" x14ac:dyDescent="0.25">
      <c r="A2417" s="37" t="s">
        <v>8526</v>
      </c>
      <c r="B2417" s="37">
        <v>35</v>
      </c>
      <c r="C2417" s="37">
        <v>1</v>
      </c>
      <c r="D2417" s="37">
        <v>9</v>
      </c>
      <c r="E2417" s="37">
        <v>975</v>
      </c>
      <c r="F2417" s="37">
        <v>17</v>
      </c>
      <c r="G2417" s="37">
        <v>2.1287228571428574</v>
      </c>
      <c r="H2417" s="37" t="s">
        <v>2299</v>
      </c>
      <c r="I2417" s="37" t="s">
        <v>2308</v>
      </c>
      <c r="J2417" s="37" t="s">
        <v>2268</v>
      </c>
      <c r="K2417" s="37">
        <v>16</v>
      </c>
    </row>
    <row r="2418" spans="1:11" x14ac:dyDescent="0.25">
      <c r="A2418" s="37" t="s">
        <v>8525</v>
      </c>
      <c r="B2418" s="37">
        <v>35</v>
      </c>
      <c r="C2418" s="37">
        <v>0</v>
      </c>
      <c r="D2418" s="37">
        <v>0</v>
      </c>
      <c r="E2418" s="37">
        <v>298</v>
      </c>
      <c r="F2418" s="37">
        <v>9</v>
      </c>
      <c r="G2418" s="37">
        <v>0.5481314285714286</v>
      </c>
      <c r="H2418" s="37" t="s">
        <v>1240</v>
      </c>
      <c r="I2418" s="37" t="s">
        <v>2308</v>
      </c>
      <c r="J2418" s="37" t="s">
        <v>2275</v>
      </c>
      <c r="K2418" s="37">
        <v>12</v>
      </c>
    </row>
    <row r="2419" spans="1:11" x14ac:dyDescent="0.25">
      <c r="A2419" s="37" t="s">
        <v>8524</v>
      </c>
      <c r="B2419" s="37">
        <v>35</v>
      </c>
      <c r="C2419" s="37">
        <v>0</v>
      </c>
      <c r="D2419" s="37">
        <v>9</v>
      </c>
      <c r="E2419" s="37">
        <v>1298</v>
      </c>
      <c r="F2419" s="37">
        <v>24</v>
      </c>
      <c r="G2419" s="37">
        <v>1.4770342857142857</v>
      </c>
      <c r="H2419" s="37" t="s">
        <v>1253</v>
      </c>
      <c r="I2419" s="37" t="s">
        <v>2308</v>
      </c>
      <c r="J2419" s="37" t="s">
        <v>2275</v>
      </c>
      <c r="K2419" s="37">
        <v>17</v>
      </c>
    </row>
    <row r="2420" spans="1:11" x14ac:dyDescent="0.25">
      <c r="A2420" s="37" t="s">
        <v>8523</v>
      </c>
      <c r="B2420" s="37">
        <v>34</v>
      </c>
      <c r="C2420" s="37">
        <v>1</v>
      </c>
      <c r="D2420" s="37">
        <v>8</v>
      </c>
      <c r="E2420" s="37">
        <v>1552</v>
      </c>
      <c r="F2420" s="37">
        <v>16</v>
      </c>
      <c r="G2420" s="37">
        <v>1.9603352941176473</v>
      </c>
      <c r="H2420" s="37" t="s">
        <v>1219</v>
      </c>
      <c r="I2420" s="37" t="s">
        <v>2308</v>
      </c>
      <c r="J2420" s="37" t="s">
        <v>2268</v>
      </c>
      <c r="K2420" s="37">
        <v>15</v>
      </c>
    </row>
    <row r="2421" spans="1:11" x14ac:dyDescent="0.25">
      <c r="A2421" s="37" t="s">
        <v>8522</v>
      </c>
      <c r="B2421" s="37">
        <v>34</v>
      </c>
      <c r="C2421" s="37">
        <v>0</v>
      </c>
      <c r="D2421" s="37">
        <v>4</v>
      </c>
      <c r="E2421" s="37">
        <v>871</v>
      </c>
      <c r="F2421" s="37">
        <v>10</v>
      </c>
      <c r="G2421" s="37">
        <v>1.0224352941176471</v>
      </c>
      <c r="H2421" s="37" t="s">
        <v>1219</v>
      </c>
      <c r="I2421" s="37" t="s">
        <v>2308</v>
      </c>
      <c r="J2421" s="37" t="s">
        <v>2268</v>
      </c>
      <c r="K2421" s="37">
        <v>13</v>
      </c>
    </row>
    <row r="2422" spans="1:11" x14ac:dyDescent="0.25">
      <c r="A2422" s="37" t="s">
        <v>8521</v>
      </c>
      <c r="B2422" s="37">
        <v>34</v>
      </c>
      <c r="C2422" s="37">
        <v>1</v>
      </c>
      <c r="D2422" s="37">
        <v>2</v>
      </c>
      <c r="E2422" s="37">
        <v>891</v>
      </c>
      <c r="F2422" s="37">
        <v>12</v>
      </c>
      <c r="G2422" s="37">
        <v>0.95454117647058823</v>
      </c>
      <c r="H2422" s="37" t="s">
        <v>1219</v>
      </c>
      <c r="I2422" s="37" t="s">
        <v>2308</v>
      </c>
      <c r="J2422" s="37" t="s">
        <v>2268</v>
      </c>
      <c r="K2422" s="37">
        <v>15</v>
      </c>
    </row>
    <row r="2423" spans="1:11" x14ac:dyDescent="0.25">
      <c r="A2423" s="37" t="s">
        <v>8520</v>
      </c>
      <c r="B2423" s="37">
        <v>34</v>
      </c>
      <c r="C2423" s="37">
        <v>0</v>
      </c>
      <c r="D2423" s="37">
        <v>1</v>
      </c>
      <c r="E2423" s="37">
        <v>571</v>
      </c>
      <c r="F2423" s="37">
        <v>10</v>
      </c>
      <c r="G2423" s="37">
        <v>0.66209117647058835</v>
      </c>
      <c r="H2423" s="37" t="s">
        <v>1219</v>
      </c>
      <c r="I2423" s="37" t="s">
        <v>2308</v>
      </c>
      <c r="J2423" s="37" t="s">
        <v>2268</v>
      </c>
      <c r="K2423" s="37">
        <v>13</v>
      </c>
    </row>
    <row r="2424" spans="1:11" x14ac:dyDescent="0.25">
      <c r="A2424" s="37" t="s">
        <v>8519</v>
      </c>
      <c r="B2424" s="37">
        <v>34</v>
      </c>
      <c r="C2424" s="37">
        <v>0</v>
      </c>
      <c r="D2424" s="37">
        <v>1</v>
      </c>
      <c r="E2424" s="37">
        <v>523</v>
      </c>
      <c r="F2424" s="37">
        <v>18</v>
      </c>
      <c r="G2424" s="37">
        <v>0.70730294117647063</v>
      </c>
      <c r="H2424" s="37" t="s">
        <v>1219</v>
      </c>
      <c r="I2424" s="37" t="s">
        <v>2308</v>
      </c>
      <c r="J2424" s="37" t="s">
        <v>2268</v>
      </c>
      <c r="K2424" s="37">
        <v>12</v>
      </c>
    </row>
    <row r="2425" spans="1:11" x14ac:dyDescent="0.25">
      <c r="A2425" s="37" t="s">
        <v>8518</v>
      </c>
      <c r="B2425" s="37">
        <v>34</v>
      </c>
      <c r="C2425" s="37">
        <v>0</v>
      </c>
      <c r="D2425" s="37">
        <v>1</v>
      </c>
      <c r="E2425" s="37">
        <v>350</v>
      </c>
      <c r="F2425" s="37">
        <v>6</v>
      </c>
      <c r="G2425" s="37">
        <v>0.57027941176470598</v>
      </c>
      <c r="H2425" s="37" t="s">
        <v>1257</v>
      </c>
      <c r="I2425" s="37" t="s">
        <v>2308</v>
      </c>
      <c r="J2425" s="37" t="s">
        <v>2275</v>
      </c>
      <c r="K2425" s="37">
        <v>9</v>
      </c>
    </row>
    <row r="2426" spans="1:11" x14ac:dyDescent="0.25">
      <c r="A2426" s="37" t="s">
        <v>8517</v>
      </c>
      <c r="B2426" s="37">
        <v>34</v>
      </c>
      <c r="C2426" s="37">
        <v>1</v>
      </c>
      <c r="D2426" s="37">
        <v>6</v>
      </c>
      <c r="E2426" s="37">
        <v>471</v>
      </c>
      <c r="F2426" s="37">
        <v>11</v>
      </c>
      <c r="G2426" s="37">
        <v>1.5389176470588235</v>
      </c>
      <c r="H2426" s="37" t="s">
        <v>1232</v>
      </c>
      <c r="I2426" s="37" t="s">
        <v>2308</v>
      </c>
      <c r="J2426" s="37" t="s">
        <v>2275</v>
      </c>
      <c r="K2426" s="37">
        <v>12</v>
      </c>
    </row>
    <row r="2427" spans="1:11" x14ac:dyDescent="0.25">
      <c r="A2427" s="37" t="s">
        <v>8516</v>
      </c>
      <c r="B2427" s="37">
        <v>34</v>
      </c>
      <c r="C2427" s="37">
        <v>0</v>
      </c>
      <c r="D2427" s="37">
        <v>1</v>
      </c>
      <c r="E2427" s="37">
        <v>263</v>
      </c>
      <c r="F2427" s="37">
        <v>10</v>
      </c>
      <c r="G2427" s="37">
        <v>0.58315882352941184</v>
      </c>
      <c r="H2427" s="37" t="s">
        <v>1232</v>
      </c>
      <c r="I2427" s="37" t="s">
        <v>2308</v>
      </c>
      <c r="J2427" s="37" t="s">
        <v>2275</v>
      </c>
      <c r="K2427" s="37">
        <v>9</v>
      </c>
    </row>
    <row r="2428" spans="1:11" x14ac:dyDescent="0.25">
      <c r="A2428" s="37" t="s">
        <v>8515</v>
      </c>
      <c r="B2428" s="37">
        <v>34</v>
      </c>
      <c r="C2428" s="37">
        <v>0</v>
      </c>
      <c r="D2428" s="37">
        <v>5</v>
      </c>
      <c r="E2428" s="37">
        <v>371</v>
      </c>
      <c r="F2428" s="37">
        <v>15</v>
      </c>
      <c r="G2428" s="37">
        <v>0.89828823529411772</v>
      </c>
      <c r="H2428" s="37" t="s">
        <v>1232</v>
      </c>
      <c r="I2428" s="37" t="s">
        <v>2308</v>
      </c>
      <c r="J2428" s="37" t="s">
        <v>2275</v>
      </c>
      <c r="K2428" s="37">
        <v>11</v>
      </c>
    </row>
    <row r="2429" spans="1:11" x14ac:dyDescent="0.25">
      <c r="A2429" s="37" t="s">
        <v>8514</v>
      </c>
      <c r="B2429" s="37">
        <v>34</v>
      </c>
      <c r="C2429" s="37">
        <v>0</v>
      </c>
      <c r="D2429" s="37">
        <v>2</v>
      </c>
      <c r="E2429" s="37">
        <v>653</v>
      </c>
      <c r="F2429" s="37">
        <v>18</v>
      </c>
      <c r="G2429" s="37">
        <v>0.70240588235294121</v>
      </c>
      <c r="H2429" s="37" t="s">
        <v>1220</v>
      </c>
      <c r="I2429" s="37" t="s">
        <v>2308</v>
      </c>
      <c r="J2429" s="37" t="s">
        <v>2275</v>
      </c>
      <c r="K2429" s="37">
        <v>15</v>
      </c>
    </row>
    <row r="2430" spans="1:11" x14ac:dyDescent="0.25">
      <c r="A2430" s="37" t="s">
        <v>8513</v>
      </c>
      <c r="B2430" s="37">
        <v>34</v>
      </c>
      <c r="C2430" s="37">
        <v>0</v>
      </c>
      <c r="D2430" s="37">
        <v>4</v>
      </c>
      <c r="E2430" s="37">
        <v>725</v>
      </c>
      <c r="F2430" s="37">
        <v>6</v>
      </c>
      <c r="G2430" s="37">
        <v>1.1049647058823531</v>
      </c>
      <c r="H2430" s="37" t="s">
        <v>2851</v>
      </c>
      <c r="I2430" s="37" t="s">
        <v>2308</v>
      </c>
      <c r="J2430" s="37" t="s">
        <v>2268</v>
      </c>
      <c r="K2430" s="37">
        <v>14</v>
      </c>
    </row>
    <row r="2431" spans="1:11" x14ac:dyDescent="0.25">
      <c r="A2431" s="37" t="s">
        <v>8512</v>
      </c>
      <c r="B2431" s="37">
        <v>34</v>
      </c>
      <c r="C2431" s="37">
        <v>0</v>
      </c>
      <c r="D2431" s="37">
        <v>3</v>
      </c>
      <c r="E2431" s="37">
        <v>325</v>
      </c>
      <c r="F2431" s="37">
        <v>7</v>
      </c>
      <c r="G2431" s="37">
        <v>0.48609705882352944</v>
      </c>
      <c r="H2431" s="37" t="s">
        <v>1256</v>
      </c>
      <c r="I2431" s="37" t="s">
        <v>2308</v>
      </c>
      <c r="J2431" s="37" t="s">
        <v>2275</v>
      </c>
      <c r="K2431" s="37">
        <v>9</v>
      </c>
    </row>
    <row r="2432" spans="1:11" x14ac:dyDescent="0.25">
      <c r="A2432" s="37" t="s">
        <v>8511</v>
      </c>
      <c r="B2432" s="37">
        <v>34</v>
      </c>
      <c r="C2432" s="37">
        <v>0</v>
      </c>
      <c r="D2432" s="37">
        <v>0</v>
      </c>
      <c r="E2432" s="37">
        <v>537</v>
      </c>
      <c r="F2432" s="37">
        <v>6</v>
      </c>
      <c r="G2432" s="37">
        <v>0.49751176470588243</v>
      </c>
      <c r="H2432" s="37" t="s">
        <v>1256</v>
      </c>
      <c r="I2432" s="37" t="s">
        <v>2308</v>
      </c>
      <c r="J2432" s="37" t="s">
        <v>2275</v>
      </c>
      <c r="K2432" s="37">
        <v>11</v>
      </c>
    </row>
    <row r="2433" spans="1:11" x14ac:dyDescent="0.25">
      <c r="A2433" s="37" t="s">
        <v>8510</v>
      </c>
      <c r="B2433" s="37">
        <v>34</v>
      </c>
      <c r="C2433" s="37">
        <v>0</v>
      </c>
      <c r="D2433" s="37">
        <v>1</v>
      </c>
      <c r="E2433" s="37">
        <v>374</v>
      </c>
      <c r="F2433" s="37">
        <v>4</v>
      </c>
      <c r="G2433" s="37">
        <v>0.47956764705882349</v>
      </c>
      <c r="H2433" s="37" t="s">
        <v>1260</v>
      </c>
      <c r="I2433" s="37" t="s">
        <v>2308</v>
      </c>
      <c r="J2433" s="37" t="s">
        <v>2275</v>
      </c>
      <c r="K2433" s="37">
        <v>11</v>
      </c>
    </row>
    <row r="2434" spans="1:11" x14ac:dyDescent="0.25">
      <c r="A2434" s="37" t="s">
        <v>8509</v>
      </c>
      <c r="B2434" s="37">
        <v>34</v>
      </c>
      <c r="C2434" s="37">
        <v>0</v>
      </c>
      <c r="D2434" s="37">
        <v>2</v>
      </c>
      <c r="E2434" s="37">
        <v>610</v>
      </c>
      <c r="F2434" s="37">
        <v>5</v>
      </c>
      <c r="G2434" s="37">
        <v>0.59242647058823539</v>
      </c>
      <c r="H2434" s="37" t="s">
        <v>1245</v>
      </c>
      <c r="I2434" s="37" t="s">
        <v>2308</v>
      </c>
      <c r="J2434" s="37" t="s">
        <v>2268</v>
      </c>
      <c r="K2434" s="37">
        <v>14</v>
      </c>
    </row>
    <row r="2435" spans="1:11" x14ac:dyDescent="0.25">
      <c r="A2435" s="37" t="s">
        <v>8508</v>
      </c>
      <c r="B2435" s="37">
        <v>34</v>
      </c>
      <c r="C2435" s="37">
        <v>0</v>
      </c>
      <c r="D2435" s="37">
        <v>1</v>
      </c>
      <c r="E2435" s="37">
        <v>314</v>
      </c>
      <c r="F2435" s="37">
        <v>6</v>
      </c>
      <c r="G2435" s="37">
        <v>0.40543235294117652</v>
      </c>
      <c r="H2435" s="37" t="s">
        <v>1240</v>
      </c>
      <c r="I2435" s="37" t="s">
        <v>2308</v>
      </c>
      <c r="J2435" s="37" t="s">
        <v>2275</v>
      </c>
      <c r="K2435" s="37">
        <v>9</v>
      </c>
    </row>
    <row r="2436" spans="1:11" x14ac:dyDescent="0.25">
      <c r="A2436" s="37" t="s">
        <v>8507</v>
      </c>
      <c r="B2436" s="37">
        <v>34</v>
      </c>
      <c r="C2436" s="37">
        <v>0</v>
      </c>
      <c r="D2436" s="37">
        <v>4</v>
      </c>
      <c r="E2436" s="37">
        <v>673</v>
      </c>
      <c r="F2436" s="37">
        <v>9</v>
      </c>
      <c r="G2436" s="37">
        <v>1.168079411764706</v>
      </c>
      <c r="H2436" s="37" t="s">
        <v>2496</v>
      </c>
      <c r="I2436" s="37" t="s">
        <v>2308</v>
      </c>
      <c r="J2436" s="37" t="s">
        <v>2275</v>
      </c>
      <c r="K2436" s="37">
        <v>15</v>
      </c>
    </row>
    <row r="2437" spans="1:11" x14ac:dyDescent="0.25">
      <c r="A2437" s="37" t="s">
        <v>8506</v>
      </c>
      <c r="B2437" s="37">
        <v>34</v>
      </c>
      <c r="C2437" s="37">
        <v>1</v>
      </c>
      <c r="D2437" s="37">
        <v>6</v>
      </c>
      <c r="E2437" s="37">
        <v>1551</v>
      </c>
      <c r="F2437" s="37">
        <v>28</v>
      </c>
      <c r="G2437" s="37">
        <v>1.2193764705882355</v>
      </c>
      <c r="H2437" s="37" t="s">
        <v>1235</v>
      </c>
      <c r="I2437" s="37" t="s">
        <v>2321</v>
      </c>
      <c r="J2437" s="37" t="s">
        <v>2275</v>
      </c>
      <c r="K2437" s="37">
        <v>16</v>
      </c>
    </row>
    <row r="2438" spans="1:11" x14ac:dyDescent="0.25">
      <c r="A2438" s="37" t="s">
        <v>8505</v>
      </c>
      <c r="B2438" s="37">
        <v>34</v>
      </c>
      <c r="C2438" s="37">
        <v>0</v>
      </c>
      <c r="D2438" s="37">
        <v>1</v>
      </c>
      <c r="E2438" s="37">
        <v>486</v>
      </c>
      <c r="F2438" s="37">
        <v>16</v>
      </c>
      <c r="G2438" s="37">
        <v>0.65321764705882357</v>
      </c>
      <c r="H2438" s="37" t="s">
        <v>1219</v>
      </c>
      <c r="I2438" s="37" t="s">
        <v>2316</v>
      </c>
      <c r="J2438" s="37" t="s">
        <v>2275</v>
      </c>
      <c r="K2438" s="37">
        <v>10</v>
      </c>
    </row>
    <row r="2439" spans="1:11" x14ac:dyDescent="0.25">
      <c r="A2439" s="37" t="s">
        <v>8504</v>
      </c>
      <c r="B2439" s="37">
        <v>34</v>
      </c>
      <c r="C2439" s="37">
        <v>0</v>
      </c>
      <c r="D2439" s="37">
        <v>2</v>
      </c>
      <c r="E2439" s="37">
        <v>397</v>
      </c>
      <c r="F2439" s="37">
        <v>12</v>
      </c>
      <c r="G2439" s="37">
        <v>0.73675294117647061</v>
      </c>
      <c r="H2439" s="37" t="s">
        <v>1232</v>
      </c>
      <c r="I2439" s="37" t="s">
        <v>2308</v>
      </c>
      <c r="J2439" s="37" t="s">
        <v>2275</v>
      </c>
      <c r="K2439" s="37">
        <v>13</v>
      </c>
    </row>
    <row r="2440" spans="1:11" x14ac:dyDescent="0.25">
      <c r="A2440" s="37" t="s">
        <v>8503</v>
      </c>
      <c r="B2440" s="37">
        <v>34</v>
      </c>
      <c r="C2440" s="37">
        <v>2</v>
      </c>
      <c r="D2440" s="37">
        <v>10</v>
      </c>
      <c r="E2440" s="37">
        <v>1158</v>
      </c>
      <c r="F2440" s="37">
        <v>19</v>
      </c>
      <c r="G2440" s="37">
        <v>1.9080470588235292</v>
      </c>
      <c r="H2440" s="37" t="s">
        <v>1267</v>
      </c>
      <c r="I2440" s="37" t="s">
        <v>2308</v>
      </c>
      <c r="J2440" s="37" t="s">
        <v>2275</v>
      </c>
      <c r="K2440" s="37">
        <v>18</v>
      </c>
    </row>
    <row r="2441" spans="1:11" x14ac:dyDescent="0.25">
      <c r="A2441" s="37" t="s">
        <v>8502</v>
      </c>
      <c r="B2441" s="37">
        <v>34</v>
      </c>
      <c r="C2441" s="37">
        <v>1</v>
      </c>
      <c r="D2441" s="37">
        <v>8</v>
      </c>
      <c r="E2441" s="37">
        <v>612</v>
      </c>
      <c r="F2441" s="37">
        <v>14</v>
      </c>
      <c r="G2441" s="37">
        <v>1.293620588235294</v>
      </c>
      <c r="H2441" s="37" t="s">
        <v>2631</v>
      </c>
      <c r="I2441" s="37" t="s">
        <v>2308</v>
      </c>
      <c r="J2441" s="37" t="s">
        <v>2268</v>
      </c>
      <c r="K2441" s="37">
        <v>13</v>
      </c>
    </row>
    <row r="2442" spans="1:11" x14ac:dyDescent="0.25">
      <c r="A2442" s="37" t="s">
        <v>8501</v>
      </c>
      <c r="B2442" s="37">
        <v>34</v>
      </c>
      <c r="C2442" s="37">
        <v>0</v>
      </c>
      <c r="D2442" s="37">
        <v>8</v>
      </c>
      <c r="E2442" s="37">
        <v>700</v>
      </c>
      <c r="F2442" s="37">
        <v>12</v>
      </c>
      <c r="G2442" s="37">
        <v>1.517644117647059</v>
      </c>
      <c r="H2442" s="37" t="s">
        <v>1264</v>
      </c>
      <c r="I2442" s="37" t="s">
        <v>2308</v>
      </c>
      <c r="J2442" s="37" t="s">
        <v>2268</v>
      </c>
      <c r="K2442" s="37">
        <v>14</v>
      </c>
    </row>
    <row r="2443" spans="1:11" x14ac:dyDescent="0.25">
      <c r="A2443" s="37" t="s">
        <v>8500</v>
      </c>
      <c r="B2443" s="37">
        <v>34</v>
      </c>
      <c r="C2443" s="37">
        <v>0</v>
      </c>
      <c r="D2443" s="37">
        <v>5</v>
      </c>
      <c r="E2443" s="37">
        <v>398</v>
      </c>
      <c r="F2443" s="37">
        <v>19</v>
      </c>
      <c r="G2443" s="37">
        <v>1.2815323529411764</v>
      </c>
      <c r="H2443" s="37" t="s">
        <v>1219</v>
      </c>
      <c r="I2443" s="37" t="s">
        <v>2308</v>
      </c>
      <c r="J2443" s="37" t="s">
        <v>2268</v>
      </c>
      <c r="K2443" s="37">
        <v>12</v>
      </c>
    </row>
    <row r="2444" spans="1:11" x14ac:dyDescent="0.25">
      <c r="A2444" s="37" t="s">
        <v>8499</v>
      </c>
      <c r="B2444" s="37">
        <v>34</v>
      </c>
      <c r="C2444" s="37">
        <v>0</v>
      </c>
      <c r="D2444" s="37">
        <v>3</v>
      </c>
      <c r="E2444" s="37">
        <v>530</v>
      </c>
      <c r="F2444" s="37">
        <v>11</v>
      </c>
      <c r="G2444" s="37">
        <v>0.89873823529411767</v>
      </c>
      <c r="H2444" s="37" t="s">
        <v>1245</v>
      </c>
      <c r="I2444" s="37" t="s">
        <v>2308</v>
      </c>
      <c r="J2444" s="37" t="s">
        <v>2275</v>
      </c>
      <c r="K2444" s="37">
        <v>12</v>
      </c>
    </row>
    <row r="2445" spans="1:11" x14ac:dyDescent="0.25">
      <c r="A2445" s="37" t="s">
        <v>8498</v>
      </c>
      <c r="B2445" s="37">
        <v>34</v>
      </c>
      <c r="C2445" s="37">
        <v>3</v>
      </c>
      <c r="D2445" s="37">
        <v>6</v>
      </c>
      <c r="E2445" s="37">
        <v>1464</v>
      </c>
      <c r="F2445" s="37">
        <v>18</v>
      </c>
      <c r="G2445" s="37">
        <v>2.2811352941176475</v>
      </c>
      <c r="H2445" s="37" t="s">
        <v>1219</v>
      </c>
      <c r="I2445" s="37" t="s">
        <v>2405</v>
      </c>
      <c r="J2445" s="37" t="s">
        <v>2275</v>
      </c>
      <c r="K2445" s="37">
        <v>15</v>
      </c>
    </row>
    <row r="2446" spans="1:11" x14ac:dyDescent="0.25">
      <c r="A2446" s="37" t="s">
        <v>8497</v>
      </c>
      <c r="B2446" s="37">
        <v>34</v>
      </c>
      <c r="C2446" s="37">
        <v>1</v>
      </c>
      <c r="D2446" s="37">
        <v>9</v>
      </c>
      <c r="E2446" s="37">
        <v>638</v>
      </c>
      <c r="F2446" s="37">
        <v>19</v>
      </c>
      <c r="G2446" s="37">
        <v>1.9889176470588235</v>
      </c>
      <c r="H2446" s="37" t="s">
        <v>1232</v>
      </c>
      <c r="I2446" s="37" t="s">
        <v>2308</v>
      </c>
      <c r="J2446" s="37" t="s">
        <v>2268</v>
      </c>
      <c r="K2446" s="37">
        <v>14</v>
      </c>
    </row>
    <row r="2447" spans="1:11" x14ac:dyDescent="0.25">
      <c r="A2447" s="37" t="s">
        <v>8496</v>
      </c>
      <c r="B2447" s="37">
        <v>34</v>
      </c>
      <c r="C2447" s="37">
        <v>3</v>
      </c>
      <c r="D2447" s="37">
        <v>25</v>
      </c>
      <c r="E2447" s="37">
        <v>2813</v>
      </c>
      <c r="F2447" s="37">
        <v>26</v>
      </c>
      <c r="G2447" s="37">
        <v>4.8789294117647062</v>
      </c>
      <c r="H2447" s="37" t="s">
        <v>2299</v>
      </c>
      <c r="I2447" s="37" t="s">
        <v>2308</v>
      </c>
      <c r="J2447" s="37" t="s">
        <v>2268</v>
      </c>
      <c r="K2447" s="37">
        <v>27</v>
      </c>
    </row>
    <row r="2448" spans="1:11" x14ac:dyDescent="0.25">
      <c r="A2448" s="37" t="s">
        <v>8495</v>
      </c>
      <c r="B2448" s="37">
        <v>34</v>
      </c>
      <c r="C2448" s="37">
        <v>0</v>
      </c>
      <c r="D2448" s="37">
        <v>0</v>
      </c>
      <c r="E2448" s="37">
        <v>276</v>
      </c>
      <c r="F2448" s="37">
        <v>8</v>
      </c>
      <c r="G2448" s="37">
        <v>0.40737941176470593</v>
      </c>
      <c r="H2448" s="37" t="s">
        <v>1256</v>
      </c>
      <c r="I2448" s="37" t="s">
        <v>2269</v>
      </c>
      <c r="J2448" s="37" t="s">
        <v>2268</v>
      </c>
      <c r="K2448" s="37">
        <v>10</v>
      </c>
    </row>
    <row r="2449" spans="1:11" x14ac:dyDescent="0.25">
      <c r="A2449" s="37" t="s">
        <v>8494</v>
      </c>
      <c r="B2449" s="37">
        <v>34</v>
      </c>
      <c r="C2449" s="37">
        <v>1</v>
      </c>
      <c r="D2449" s="37">
        <v>7</v>
      </c>
      <c r="E2449" s="37">
        <v>650</v>
      </c>
      <c r="F2449" s="37">
        <v>15</v>
      </c>
      <c r="G2449" s="37">
        <v>1.5722470588235296</v>
      </c>
      <c r="H2449" s="37" t="s">
        <v>1240</v>
      </c>
      <c r="I2449" s="37" t="s">
        <v>2308</v>
      </c>
      <c r="J2449" s="37" t="s">
        <v>2275</v>
      </c>
      <c r="K2449" s="37">
        <v>16</v>
      </c>
    </row>
    <row r="2450" spans="1:11" x14ac:dyDescent="0.25">
      <c r="A2450" s="37" t="s">
        <v>8493</v>
      </c>
      <c r="B2450" s="37">
        <v>34</v>
      </c>
      <c r="C2450" s="37">
        <v>0</v>
      </c>
      <c r="D2450" s="37">
        <v>1</v>
      </c>
      <c r="E2450" s="37">
        <v>366</v>
      </c>
      <c r="F2450" s="37">
        <v>11</v>
      </c>
      <c r="G2450" s="37">
        <v>0.5198147058823529</v>
      </c>
      <c r="H2450" s="37" t="s">
        <v>1220</v>
      </c>
      <c r="I2450" s="37" t="s">
        <v>2308</v>
      </c>
      <c r="J2450" s="37" t="s">
        <v>2275</v>
      </c>
      <c r="K2450" s="37">
        <v>11</v>
      </c>
    </row>
    <row r="2451" spans="1:11" x14ac:dyDescent="0.25">
      <c r="A2451" s="37" t="s">
        <v>8492</v>
      </c>
      <c r="B2451" s="37">
        <v>34</v>
      </c>
      <c r="C2451" s="37">
        <v>0</v>
      </c>
      <c r="D2451" s="37">
        <v>0</v>
      </c>
      <c r="E2451" s="37">
        <v>276</v>
      </c>
      <c r="F2451" s="37">
        <v>10</v>
      </c>
      <c r="G2451" s="37">
        <v>0.39079705882352944</v>
      </c>
      <c r="H2451" s="37" t="s">
        <v>1241</v>
      </c>
      <c r="I2451" s="37" t="s">
        <v>2308</v>
      </c>
      <c r="J2451" s="37" t="s">
        <v>2268</v>
      </c>
      <c r="K2451" s="37">
        <v>10</v>
      </c>
    </row>
    <row r="2452" spans="1:11" x14ac:dyDescent="0.25">
      <c r="A2452" s="37" t="s">
        <v>8491</v>
      </c>
      <c r="B2452" s="37">
        <v>33</v>
      </c>
      <c r="C2452" s="37">
        <v>0</v>
      </c>
      <c r="D2452" s="37">
        <v>3</v>
      </c>
      <c r="E2452" s="37">
        <v>537</v>
      </c>
      <c r="F2452" s="37">
        <v>8</v>
      </c>
      <c r="G2452" s="37">
        <v>0.7122090909090909</v>
      </c>
      <c r="H2452" s="37" t="s">
        <v>1219</v>
      </c>
      <c r="I2452" s="37" t="s">
        <v>2308</v>
      </c>
      <c r="J2452" s="37" t="s">
        <v>2268</v>
      </c>
      <c r="K2452" s="37">
        <v>12</v>
      </c>
    </row>
    <row r="2453" spans="1:11" x14ac:dyDescent="0.25">
      <c r="A2453" s="37" t="s">
        <v>8490</v>
      </c>
      <c r="B2453" s="37">
        <v>33</v>
      </c>
      <c r="C2453" s="37">
        <v>0</v>
      </c>
      <c r="D2453" s="37">
        <v>0</v>
      </c>
      <c r="E2453" s="37">
        <v>397</v>
      </c>
      <c r="F2453" s="37">
        <v>2</v>
      </c>
      <c r="G2453" s="37">
        <v>0.46423636363636367</v>
      </c>
      <c r="H2453" s="37" t="s">
        <v>1257</v>
      </c>
      <c r="I2453" s="37" t="s">
        <v>2308</v>
      </c>
      <c r="J2453" s="37" t="s">
        <v>2268</v>
      </c>
      <c r="K2453" s="37">
        <v>12</v>
      </c>
    </row>
    <row r="2454" spans="1:11" x14ac:dyDescent="0.25">
      <c r="A2454" s="37" t="s">
        <v>8489</v>
      </c>
      <c r="B2454" s="37">
        <v>33</v>
      </c>
      <c r="C2454" s="37">
        <v>1</v>
      </c>
      <c r="D2454" s="37">
        <v>6</v>
      </c>
      <c r="E2454" s="37">
        <v>1278</v>
      </c>
      <c r="F2454" s="37">
        <v>9</v>
      </c>
      <c r="G2454" s="37">
        <v>1.4880060606060608</v>
      </c>
      <c r="H2454" s="37" t="s">
        <v>2823</v>
      </c>
      <c r="I2454" s="37" t="s">
        <v>2308</v>
      </c>
      <c r="J2454" s="37" t="s">
        <v>2268</v>
      </c>
      <c r="K2454" s="37">
        <v>11</v>
      </c>
    </row>
    <row r="2455" spans="1:11" x14ac:dyDescent="0.25">
      <c r="A2455" s="37" t="s">
        <v>8488</v>
      </c>
      <c r="B2455" s="37">
        <v>33</v>
      </c>
      <c r="C2455" s="37">
        <v>0</v>
      </c>
      <c r="D2455" s="37">
        <v>1</v>
      </c>
      <c r="E2455" s="37">
        <v>324</v>
      </c>
      <c r="F2455" s="37">
        <v>7</v>
      </c>
      <c r="G2455" s="37">
        <v>0.45202727272727272</v>
      </c>
      <c r="H2455" s="37" t="s">
        <v>1226</v>
      </c>
      <c r="I2455" s="37" t="s">
        <v>2308</v>
      </c>
      <c r="J2455" s="37" t="s">
        <v>2275</v>
      </c>
      <c r="K2455" s="37">
        <v>10</v>
      </c>
    </row>
    <row r="2456" spans="1:11" x14ac:dyDescent="0.25">
      <c r="A2456" s="37" t="s">
        <v>8487</v>
      </c>
      <c r="B2456" s="37">
        <v>33</v>
      </c>
      <c r="C2456" s="37">
        <v>0</v>
      </c>
      <c r="D2456" s="37">
        <v>4</v>
      </c>
      <c r="E2456" s="37">
        <v>528</v>
      </c>
      <c r="F2456" s="37">
        <v>15</v>
      </c>
      <c r="G2456" s="37">
        <v>1.0227696969696971</v>
      </c>
      <c r="H2456" s="37" t="s">
        <v>1232</v>
      </c>
      <c r="I2456" s="37" t="s">
        <v>2308</v>
      </c>
      <c r="J2456" s="37" t="s">
        <v>2275</v>
      </c>
      <c r="K2456" s="37">
        <v>10</v>
      </c>
    </row>
    <row r="2457" spans="1:11" x14ac:dyDescent="0.25">
      <c r="A2457" s="37" t="s">
        <v>8486</v>
      </c>
      <c r="B2457" s="37">
        <v>33</v>
      </c>
      <c r="C2457" s="37">
        <v>1</v>
      </c>
      <c r="D2457" s="37">
        <v>4</v>
      </c>
      <c r="E2457" s="37">
        <v>344</v>
      </c>
      <c r="F2457" s="37">
        <v>13</v>
      </c>
      <c r="G2457" s="37">
        <v>1.0464181818181819</v>
      </c>
      <c r="H2457" s="37" t="s">
        <v>1232</v>
      </c>
      <c r="I2457" s="37" t="s">
        <v>2308</v>
      </c>
      <c r="J2457" s="37" t="s">
        <v>2275</v>
      </c>
      <c r="K2457" s="37">
        <v>8</v>
      </c>
    </row>
    <row r="2458" spans="1:11" x14ac:dyDescent="0.25">
      <c r="A2458" s="37" t="s">
        <v>8485</v>
      </c>
      <c r="B2458" s="37">
        <v>33</v>
      </c>
      <c r="C2458" s="37">
        <v>0</v>
      </c>
      <c r="D2458" s="37">
        <v>4</v>
      </c>
      <c r="E2458" s="37">
        <v>875</v>
      </c>
      <c r="F2458" s="37">
        <v>12</v>
      </c>
      <c r="G2458" s="37">
        <v>1.223469696969697</v>
      </c>
      <c r="H2458" s="37" t="s">
        <v>1227</v>
      </c>
      <c r="I2458" s="37" t="s">
        <v>2308</v>
      </c>
      <c r="J2458" s="37" t="s">
        <v>2275</v>
      </c>
      <c r="K2458" s="37">
        <v>16</v>
      </c>
    </row>
    <row r="2459" spans="1:11" x14ac:dyDescent="0.25">
      <c r="A2459" s="37" t="s">
        <v>8484</v>
      </c>
      <c r="B2459" s="37">
        <v>33</v>
      </c>
      <c r="C2459" s="37">
        <v>0</v>
      </c>
      <c r="D2459" s="37">
        <v>2</v>
      </c>
      <c r="E2459" s="37">
        <v>581</v>
      </c>
      <c r="F2459" s="37">
        <v>27</v>
      </c>
      <c r="G2459" s="37">
        <v>0.60441212121212129</v>
      </c>
      <c r="H2459" s="37" t="s">
        <v>2276</v>
      </c>
      <c r="I2459" s="37" t="s">
        <v>2405</v>
      </c>
      <c r="J2459" s="37" t="s">
        <v>2275</v>
      </c>
      <c r="K2459" s="37">
        <v>15</v>
      </c>
    </row>
    <row r="2460" spans="1:11" x14ac:dyDescent="0.25">
      <c r="A2460" s="37" t="s">
        <v>8483</v>
      </c>
      <c r="B2460" s="37">
        <v>33</v>
      </c>
      <c r="C2460" s="37">
        <v>0</v>
      </c>
      <c r="D2460" s="37">
        <v>2</v>
      </c>
      <c r="E2460" s="37">
        <v>357</v>
      </c>
      <c r="F2460" s="37">
        <v>20</v>
      </c>
      <c r="G2460" s="37">
        <v>0.82733939393939404</v>
      </c>
      <c r="H2460" s="37" t="s">
        <v>1234</v>
      </c>
      <c r="I2460" s="37" t="s">
        <v>2308</v>
      </c>
      <c r="J2460" s="37" t="s">
        <v>2268</v>
      </c>
      <c r="K2460" s="37">
        <v>12</v>
      </c>
    </row>
    <row r="2461" spans="1:11" x14ac:dyDescent="0.25">
      <c r="A2461" s="37" t="s">
        <v>8482</v>
      </c>
      <c r="B2461" s="37">
        <v>33</v>
      </c>
      <c r="C2461" s="37">
        <v>1</v>
      </c>
      <c r="D2461" s="37">
        <v>6</v>
      </c>
      <c r="E2461" s="37">
        <v>845</v>
      </c>
      <c r="F2461" s="37">
        <v>13</v>
      </c>
      <c r="G2461" s="37">
        <v>1.3197303030303031</v>
      </c>
      <c r="H2461" s="37" t="s">
        <v>1261</v>
      </c>
      <c r="I2461" s="37" t="s">
        <v>2308</v>
      </c>
      <c r="J2461" s="37" t="s">
        <v>2268</v>
      </c>
      <c r="K2461" s="37">
        <v>13</v>
      </c>
    </row>
    <row r="2462" spans="1:11" x14ac:dyDescent="0.25">
      <c r="A2462" s="37" t="s">
        <v>8481</v>
      </c>
      <c r="B2462" s="37">
        <v>33</v>
      </c>
      <c r="C2462" s="37">
        <v>0</v>
      </c>
      <c r="D2462" s="37">
        <v>1</v>
      </c>
      <c r="E2462" s="37">
        <v>332</v>
      </c>
      <c r="F2462" s="37">
        <v>14</v>
      </c>
      <c r="G2462" s="37">
        <v>0.58833939393939405</v>
      </c>
      <c r="H2462" s="37" t="s">
        <v>1223</v>
      </c>
      <c r="I2462" s="37" t="s">
        <v>2310</v>
      </c>
      <c r="J2462" s="37" t="s">
        <v>2275</v>
      </c>
      <c r="K2462" s="37">
        <v>11</v>
      </c>
    </row>
    <row r="2463" spans="1:11" x14ac:dyDescent="0.25">
      <c r="A2463" s="37" t="s">
        <v>8480</v>
      </c>
      <c r="B2463" s="37">
        <v>33</v>
      </c>
      <c r="C2463" s="37">
        <v>0</v>
      </c>
      <c r="D2463" s="37">
        <v>4</v>
      </c>
      <c r="E2463" s="37">
        <v>573</v>
      </c>
      <c r="F2463" s="37">
        <v>14</v>
      </c>
      <c r="G2463" s="37">
        <v>1.0420272727272728</v>
      </c>
      <c r="H2463" s="37" t="s">
        <v>1246</v>
      </c>
      <c r="I2463" s="37" t="s">
        <v>2308</v>
      </c>
      <c r="J2463" s="37" t="s">
        <v>2275</v>
      </c>
      <c r="K2463" s="37">
        <v>14</v>
      </c>
    </row>
    <row r="2464" spans="1:11" x14ac:dyDescent="0.25">
      <c r="A2464" s="37" t="s">
        <v>8479</v>
      </c>
      <c r="B2464" s="37">
        <v>33</v>
      </c>
      <c r="C2464" s="37">
        <v>0</v>
      </c>
      <c r="D2464" s="37">
        <v>2</v>
      </c>
      <c r="E2464" s="37">
        <v>519</v>
      </c>
      <c r="F2464" s="37">
        <v>7</v>
      </c>
      <c r="G2464" s="37">
        <v>0.76941818181818189</v>
      </c>
      <c r="H2464" s="37" t="s">
        <v>1253</v>
      </c>
      <c r="I2464" s="37" t="s">
        <v>2308</v>
      </c>
      <c r="J2464" s="37" t="s">
        <v>2275</v>
      </c>
      <c r="K2464" s="37">
        <v>12</v>
      </c>
    </row>
    <row r="2465" spans="1:11" x14ac:dyDescent="0.25">
      <c r="A2465" s="37" t="s">
        <v>8478</v>
      </c>
      <c r="B2465" s="37">
        <v>33</v>
      </c>
      <c r="C2465" s="37">
        <v>2</v>
      </c>
      <c r="D2465" s="37">
        <v>6</v>
      </c>
      <c r="E2465" s="37">
        <v>814</v>
      </c>
      <c r="F2465" s="37">
        <v>10</v>
      </c>
      <c r="G2465" s="37">
        <v>1.549921212121212</v>
      </c>
      <c r="H2465" s="37" t="s">
        <v>1233</v>
      </c>
      <c r="I2465" s="37" t="s">
        <v>2308</v>
      </c>
      <c r="J2465" s="37" t="s">
        <v>2268</v>
      </c>
      <c r="K2465" s="37">
        <v>13</v>
      </c>
    </row>
    <row r="2466" spans="1:11" x14ac:dyDescent="0.25">
      <c r="A2466" s="37" t="s">
        <v>8477</v>
      </c>
      <c r="B2466" s="37">
        <v>33</v>
      </c>
      <c r="C2466" s="37">
        <v>0</v>
      </c>
      <c r="D2466" s="37">
        <v>2</v>
      </c>
      <c r="E2466" s="37">
        <v>789</v>
      </c>
      <c r="F2466" s="37">
        <v>3</v>
      </c>
      <c r="G2466" s="37">
        <v>0.94570606060606066</v>
      </c>
      <c r="H2466" s="37" t="s">
        <v>1256</v>
      </c>
      <c r="I2466" s="37" t="s">
        <v>2308</v>
      </c>
      <c r="J2466" s="37" t="s">
        <v>2268</v>
      </c>
      <c r="K2466" s="37">
        <v>15</v>
      </c>
    </row>
    <row r="2467" spans="1:11" x14ac:dyDescent="0.25">
      <c r="A2467" s="37" t="s">
        <v>8476</v>
      </c>
      <c r="B2467" s="37">
        <v>33</v>
      </c>
      <c r="C2467" s="37">
        <v>1</v>
      </c>
      <c r="D2467" s="37">
        <v>2</v>
      </c>
      <c r="E2467" s="37">
        <v>569</v>
      </c>
      <c r="F2467" s="37">
        <v>10</v>
      </c>
      <c r="G2467" s="37">
        <v>1.248939393939394</v>
      </c>
      <c r="H2467" s="37" t="s">
        <v>1256</v>
      </c>
      <c r="I2467" s="37" t="s">
        <v>2308</v>
      </c>
      <c r="J2467" s="37" t="s">
        <v>2275</v>
      </c>
      <c r="K2467" s="37">
        <v>11</v>
      </c>
    </row>
    <row r="2468" spans="1:11" x14ac:dyDescent="0.25">
      <c r="A2468" s="37" t="s">
        <v>8475</v>
      </c>
      <c r="B2468" s="37">
        <v>33</v>
      </c>
      <c r="C2468" s="37">
        <v>0</v>
      </c>
      <c r="D2468" s="37">
        <v>5</v>
      </c>
      <c r="E2468" s="37">
        <v>746</v>
      </c>
      <c r="F2468" s="37">
        <v>8</v>
      </c>
      <c r="G2468" s="37">
        <v>1.0647424242424244</v>
      </c>
      <c r="H2468" s="37" t="s">
        <v>1245</v>
      </c>
      <c r="I2468" s="37" t="s">
        <v>2308</v>
      </c>
      <c r="J2468" s="37" t="s">
        <v>2268</v>
      </c>
      <c r="K2468" s="37">
        <v>15</v>
      </c>
    </row>
    <row r="2469" spans="1:11" x14ac:dyDescent="0.25">
      <c r="A2469" s="37" t="s">
        <v>8474</v>
      </c>
      <c r="B2469" s="37">
        <v>33</v>
      </c>
      <c r="C2469" s="37">
        <v>1</v>
      </c>
      <c r="D2469" s="37">
        <v>2</v>
      </c>
      <c r="E2469" s="37">
        <v>670</v>
      </c>
      <c r="F2469" s="37">
        <v>6</v>
      </c>
      <c r="G2469" s="37">
        <v>1.2028363636363637</v>
      </c>
      <c r="H2469" s="37" t="s">
        <v>1240</v>
      </c>
      <c r="I2469" s="37" t="s">
        <v>2308</v>
      </c>
      <c r="J2469" s="37" t="s">
        <v>2275</v>
      </c>
      <c r="K2469" s="37">
        <v>10</v>
      </c>
    </row>
    <row r="2470" spans="1:11" x14ac:dyDescent="0.25">
      <c r="A2470" s="37" t="s">
        <v>8473</v>
      </c>
      <c r="B2470" s="37">
        <v>33</v>
      </c>
      <c r="C2470" s="37">
        <v>0</v>
      </c>
      <c r="D2470" s="37">
        <v>4</v>
      </c>
      <c r="E2470" s="37">
        <v>971</v>
      </c>
      <c r="F2470" s="37">
        <v>15</v>
      </c>
      <c r="G2470" s="37">
        <v>1.3543848484848486</v>
      </c>
      <c r="H2470" s="37" t="s">
        <v>1240</v>
      </c>
      <c r="I2470" s="37" t="s">
        <v>2308</v>
      </c>
      <c r="J2470" s="37" t="s">
        <v>2275</v>
      </c>
      <c r="K2470" s="37">
        <v>17</v>
      </c>
    </row>
    <row r="2471" spans="1:11" x14ac:dyDescent="0.25">
      <c r="A2471" s="37" t="s">
        <v>8472</v>
      </c>
      <c r="B2471" s="37">
        <v>33</v>
      </c>
      <c r="C2471" s="37">
        <v>0</v>
      </c>
      <c r="D2471" s="37">
        <v>4</v>
      </c>
      <c r="E2471" s="37">
        <v>267</v>
      </c>
      <c r="F2471" s="37">
        <v>6</v>
      </c>
      <c r="G2471" s="37">
        <v>0.8771181818181818</v>
      </c>
      <c r="H2471" s="37" t="s">
        <v>1240</v>
      </c>
      <c r="I2471" s="37" t="s">
        <v>2308</v>
      </c>
      <c r="J2471" s="37" t="s">
        <v>2275</v>
      </c>
      <c r="K2471" s="37">
        <v>8</v>
      </c>
    </row>
    <row r="2472" spans="1:11" x14ac:dyDescent="0.25">
      <c r="A2472" s="37" t="s">
        <v>8471</v>
      </c>
      <c r="B2472" s="37">
        <v>33</v>
      </c>
      <c r="C2472" s="37">
        <v>0</v>
      </c>
      <c r="D2472" s="37">
        <v>4</v>
      </c>
      <c r="E2472" s="37">
        <v>443</v>
      </c>
      <c r="F2472" s="37">
        <v>9</v>
      </c>
      <c r="G2472" s="37">
        <v>0.95877575757575761</v>
      </c>
      <c r="H2472" s="37" t="s">
        <v>1232</v>
      </c>
      <c r="I2472" s="37" t="s">
        <v>2308</v>
      </c>
      <c r="J2472" s="37" t="s">
        <v>2275</v>
      </c>
      <c r="K2472" s="37">
        <v>12</v>
      </c>
    </row>
    <row r="2473" spans="1:11" x14ac:dyDescent="0.25">
      <c r="A2473" s="37" t="s">
        <v>8470</v>
      </c>
      <c r="B2473" s="37">
        <v>33</v>
      </c>
      <c r="C2473" s="37">
        <v>0</v>
      </c>
      <c r="D2473" s="37">
        <v>0</v>
      </c>
      <c r="E2473" s="37">
        <v>318</v>
      </c>
      <c r="F2473" s="37">
        <v>13</v>
      </c>
      <c r="G2473" s="37">
        <v>0.51136060606060607</v>
      </c>
      <c r="H2473" s="37" t="s">
        <v>1269</v>
      </c>
      <c r="I2473" s="37" t="s">
        <v>2316</v>
      </c>
      <c r="J2473" s="37" t="s">
        <v>2275</v>
      </c>
      <c r="K2473" s="37">
        <v>10</v>
      </c>
    </row>
    <row r="2474" spans="1:11" x14ac:dyDescent="0.25">
      <c r="A2474" s="37" t="s">
        <v>8469</v>
      </c>
      <c r="B2474" s="37">
        <v>33</v>
      </c>
      <c r="C2474" s="37">
        <v>1</v>
      </c>
      <c r="D2474" s="37">
        <v>8</v>
      </c>
      <c r="E2474" s="37">
        <v>2127</v>
      </c>
      <c r="F2474" s="37">
        <v>27</v>
      </c>
      <c r="G2474" s="37">
        <v>2.5361484848484852</v>
      </c>
      <c r="H2474" s="37" t="s">
        <v>1224</v>
      </c>
      <c r="I2474" s="37" t="s">
        <v>2321</v>
      </c>
      <c r="J2474" s="37" t="s">
        <v>2275</v>
      </c>
      <c r="K2474" s="37">
        <v>18</v>
      </c>
    </row>
    <row r="2475" spans="1:11" x14ac:dyDescent="0.25">
      <c r="A2475" s="37" t="s">
        <v>8468</v>
      </c>
      <c r="B2475" s="37">
        <v>33</v>
      </c>
      <c r="C2475" s="37">
        <v>1</v>
      </c>
      <c r="D2475" s="37">
        <v>1</v>
      </c>
      <c r="E2475" s="37">
        <v>1315</v>
      </c>
      <c r="F2475" s="37">
        <v>8</v>
      </c>
      <c r="G2475" s="37">
        <v>1.3693060606060605</v>
      </c>
      <c r="H2475" s="37" t="s">
        <v>1219</v>
      </c>
      <c r="I2475" s="37" t="s">
        <v>2269</v>
      </c>
      <c r="J2475" s="37" t="s">
        <v>2268</v>
      </c>
      <c r="K2475" s="37">
        <v>14</v>
      </c>
    </row>
    <row r="2476" spans="1:11" x14ac:dyDescent="0.25">
      <c r="A2476" s="37" t="s">
        <v>8467</v>
      </c>
      <c r="B2476" s="37">
        <v>33</v>
      </c>
      <c r="C2476" s="37">
        <v>0</v>
      </c>
      <c r="D2476" s="37">
        <v>2</v>
      </c>
      <c r="E2476" s="37">
        <v>518</v>
      </c>
      <c r="F2476" s="37">
        <v>9</v>
      </c>
      <c r="G2476" s="37">
        <v>0.55342424242424249</v>
      </c>
      <c r="H2476" s="37" t="s">
        <v>2276</v>
      </c>
      <c r="I2476" s="37" t="s">
        <v>2269</v>
      </c>
      <c r="J2476" s="37" t="s">
        <v>2268</v>
      </c>
      <c r="K2476" s="37">
        <v>10</v>
      </c>
    </row>
    <row r="2477" spans="1:11" x14ac:dyDescent="0.25">
      <c r="A2477" s="37" t="s">
        <v>8466</v>
      </c>
      <c r="B2477" s="37">
        <v>33</v>
      </c>
      <c r="C2477" s="37">
        <v>1</v>
      </c>
      <c r="D2477" s="37">
        <v>5</v>
      </c>
      <c r="E2477" s="37">
        <v>536</v>
      </c>
      <c r="F2477" s="37">
        <v>11</v>
      </c>
      <c r="G2477" s="37">
        <v>1.3884363636363637</v>
      </c>
      <c r="H2477" s="37" t="s">
        <v>1232</v>
      </c>
      <c r="I2477" s="37" t="s">
        <v>2308</v>
      </c>
      <c r="J2477" s="37" t="s">
        <v>2275</v>
      </c>
      <c r="K2477" s="37">
        <v>13</v>
      </c>
    </row>
    <row r="2478" spans="1:11" x14ac:dyDescent="0.25">
      <c r="A2478" s="37" t="s">
        <v>8465</v>
      </c>
      <c r="B2478" s="37">
        <v>33</v>
      </c>
      <c r="C2478" s="37">
        <v>2</v>
      </c>
      <c r="D2478" s="37">
        <v>9</v>
      </c>
      <c r="E2478" s="37">
        <v>2185</v>
      </c>
      <c r="F2478" s="37">
        <v>20</v>
      </c>
      <c r="G2478" s="37">
        <v>2.5827909090909094</v>
      </c>
      <c r="H2478" s="37" t="s">
        <v>1219</v>
      </c>
      <c r="I2478" s="37" t="s">
        <v>3856</v>
      </c>
      <c r="J2478" s="37" t="s">
        <v>2268</v>
      </c>
      <c r="K2478" s="37">
        <v>19</v>
      </c>
    </row>
    <row r="2479" spans="1:11" x14ac:dyDescent="0.25">
      <c r="A2479" s="37" t="s">
        <v>8464</v>
      </c>
      <c r="B2479" s="37">
        <v>33</v>
      </c>
      <c r="C2479" s="37">
        <v>0</v>
      </c>
      <c r="D2479" s="37">
        <v>2</v>
      </c>
      <c r="E2479" s="37">
        <v>562</v>
      </c>
      <c r="F2479" s="37">
        <v>8</v>
      </c>
      <c r="G2479" s="37">
        <v>0.73583636363636362</v>
      </c>
      <c r="H2479" s="37" t="s">
        <v>1240</v>
      </c>
      <c r="I2479" s="37" t="s">
        <v>2308</v>
      </c>
      <c r="J2479" s="37" t="s">
        <v>2268</v>
      </c>
      <c r="K2479" s="37">
        <v>14</v>
      </c>
    </row>
    <row r="2480" spans="1:11" x14ac:dyDescent="0.25">
      <c r="A2480" s="37" t="s">
        <v>8463</v>
      </c>
      <c r="B2480" s="37">
        <v>33</v>
      </c>
      <c r="C2480" s="37">
        <v>0</v>
      </c>
      <c r="D2480" s="37">
        <v>0</v>
      </c>
      <c r="E2480" s="37">
        <v>485</v>
      </c>
      <c r="F2480" s="37">
        <v>10</v>
      </c>
      <c r="G2480" s="37">
        <v>0.58901818181818177</v>
      </c>
      <c r="H2480" s="37" t="s">
        <v>1235</v>
      </c>
      <c r="I2480" s="37" t="s">
        <v>2321</v>
      </c>
      <c r="J2480" s="37" t="s">
        <v>2275</v>
      </c>
      <c r="K2480" s="37">
        <v>13</v>
      </c>
    </row>
    <row r="2481" spans="1:11" x14ac:dyDescent="0.25">
      <c r="A2481" s="37" t="s">
        <v>8462</v>
      </c>
      <c r="B2481" s="37">
        <v>33</v>
      </c>
      <c r="C2481" s="37">
        <v>0</v>
      </c>
      <c r="D2481" s="37">
        <v>0</v>
      </c>
      <c r="E2481" s="37">
        <v>289</v>
      </c>
      <c r="F2481" s="37">
        <v>2</v>
      </c>
      <c r="G2481" s="37">
        <v>0.44218484848484851</v>
      </c>
      <c r="H2481" s="37" t="s">
        <v>1271</v>
      </c>
      <c r="I2481" s="37" t="s">
        <v>2321</v>
      </c>
      <c r="J2481" s="37" t="s">
        <v>2268</v>
      </c>
      <c r="K2481" s="37">
        <v>9</v>
      </c>
    </row>
    <row r="2482" spans="1:11" x14ac:dyDescent="0.25">
      <c r="A2482" s="37" t="s">
        <v>8461</v>
      </c>
      <c r="B2482" s="37">
        <v>33</v>
      </c>
      <c r="C2482" s="37">
        <v>0</v>
      </c>
      <c r="D2482" s="37">
        <v>2</v>
      </c>
      <c r="E2482" s="37">
        <v>227</v>
      </c>
      <c r="F2482" s="37">
        <v>10</v>
      </c>
      <c r="G2482" s="37">
        <v>0.60340303030303022</v>
      </c>
      <c r="H2482" s="37" t="s">
        <v>1270</v>
      </c>
      <c r="I2482" s="37" t="s">
        <v>2321</v>
      </c>
      <c r="J2482" s="37" t="s">
        <v>2268</v>
      </c>
      <c r="K2482" s="37">
        <v>8</v>
      </c>
    </row>
    <row r="2483" spans="1:11" x14ac:dyDescent="0.25">
      <c r="A2483" s="37" t="s">
        <v>8460</v>
      </c>
      <c r="B2483" s="37">
        <v>33</v>
      </c>
      <c r="C2483" s="37">
        <v>0</v>
      </c>
      <c r="D2483" s="37">
        <v>10</v>
      </c>
      <c r="E2483" s="37">
        <v>740</v>
      </c>
      <c r="F2483" s="37">
        <v>18</v>
      </c>
      <c r="G2483" s="37">
        <v>2.015339393939394</v>
      </c>
      <c r="H2483" s="37" t="s">
        <v>1259</v>
      </c>
      <c r="I2483" s="37" t="s">
        <v>2308</v>
      </c>
      <c r="J2483" s="37" t="s">
        <v>2275</v>
      </c>
      <c r="K2483" s="37">
        <v>16</v>
      </c>
    </row>
    <row r="2484" spans="1:11" x14ac:dyDescent="0.25">
      <c r="A2484" s="37" t="s">
        <v>8459</v>
      </c>
      <c r="B2484" s="37">
        <v>33</v>
      </c>
      <c r="C2484" s="37">
        <v>0</v>
      </c>
      <c r="D2484" s="37">
        <v>1</v>
      </c>
      <c r="E2484" s="37">
        <v>450</v>
      </c>
      <c r="F2484" s="37">
        <v>10</v>
      </c>
      <c r="G2484" s="37">
        <v>0.70154242424242419</v>
      </c>
      <c r="H2484" s="37" t="s">
        <v>1224</v>
      </c>
      <c r="I2484" s="37" t="s">
        <v>2308</v>
      </c>
      <c r="J2484" s="37" t="s">
        <v>2268</v>
      </c>
      <c r="K2484" s="37">
        <v>13</v>
      </c>
    </row>
    <row r="2485" spans="1:11" x14ac:dyDescent="0.25">
      <c r="A2485" s="37" t="s">
        <v>8458</v>
      </c>
      <c r="B2485" s="37">
        <v>33</v>
      </c>
      <c r="C2485" s="37">
        <v>1</v>
      </c>
      <c r="D2485" s="37">
        <v>5</v>
      </c>
      <c r="E2485" s="37">
        <v>726</v>
      </c>
      <c r="F2485" s="37">
        <v>19</v>
      </c>
      <c r="G2485" s="37">
        <v>1.2224212121212121</v>
      </c>
      <c r="H2485" s="37" t="s">
        <v>2299</v>
      </c>
      <c r="I2485" s="37" t="s">
        <v>2308</v>
      </c>
      <c r="J2485" s="37" t="s">
        <v>2268</v>
      </c>
      <c r="K2485" s="37">
        <v>11</v>
      </c>
    </row>
    <row r="2486" spans="1:11" x14ac:dyDescent="0.25">
      <c r="A2486" s="37" t="s">
        <v>8457</v>
      </c>
      <c r="B2486" s="37">
        <v>33</v>
      </c>
      <c r="C2486" s="37">
        <v>0</v>
      </c>
      <c r="D2486" s="37">
        <v>0</v>
      </c>
      <c r="E2486" s="37">
        <v>198</v>
      </c>
      <c r="F2486" s="37">
        <v>18</v>
      </c>
      <c r="G2486" s="37">
        <v>0.61116666666666675</v>
      </c>
      <c r="H2486" s="37" t="s">
        <v>1232</v>
      </c>
      <c r="I2486" s="37" t="s">
        <v>2308</v>
      </c>
      <c r="J2486" s="37" t="s">
        <v>2268</v>
      </c>
      <c r="K2486" s="37">
        <v>8</v>
      </c>
    </row>
    <row r="2487" spans="1:11" x14ac:dyDescent="0.25">
      <c r="A2487" s="37" t="s">
        <v>8456</v>
      </c>
      <c r="B2487" s="37">
        <v>33</v>
      </c>
      <c r="C2487" s="37">
        <v>6</v>
      </c>
      <c r="D2487" s="37">
        <v>14</v>
      </c>
      <c r="E2487" s="37">
        <v>1136</v>
      </c>
      <c r="F2487" s="37">
        <v>11</v>
      </c>
      <c r="G2487" s="37">
        <v>3.5116030303030303</v>
      </c>
      <c r="H2487" s="37" t="s">
        <v>1249</v>
      </c>
      <c r="I2487" s="37" t="s">
        <v>2308</v>
      </c>
      <c r="J2487" s="37" t="s">
        <v>2268</v>
      </c>
      <c r="K2487" s="37">
        <v>19</v>
      </c>
    </row>
    <row r="2488" spans="1:11" x14ac:dyDescent="0.25">
      <c r="A2488" s="37" t="s">
        <v>8455</v>
      </c>
      <c r="B2488" s="37">
        <v>33</v>
      </c>
      <c r="C2488" s="37">
        <v>3</v>
      </c>
      <c r="D2488" s="37">
        <v>7</v>
      </c>
      <c r="E2488" s="37">
        <v>1639</v>
      </c>
      <c r="F2488" s="37">
        <v>19</v>
      </c>
      <c r="G2488" s="37">
        <v>2.3669848484848486</v>
      </c>
      <c r="H2488" s="37" t="s">
        <v>1219</v>
      </c>
      <c r="I2488" s="37" t="s">
        <v>2269</v>
      </c>
      <c r="J2488" s="37" t="s">
        <v>2268</v>
      </c>
      <c r="K2488" s="37">
        <v>13</v>
      </c>
    </row>
    <row r="2489" spans="1:11" x14ac:dyDescent="0.25">
      <c r="A2489" s="37" t="s">
        <v>8454</v>
      </c>
      <c r="B2489" s="37">
        <v>33</v>
      </c>
      <c r="C2489" s="37">
        <v>0</v>
      </c>
      <c r="D2489" s="37">
        <v>1</v>
      </c>
      <c r="E2489" s="37">
        <v>261</v>
      </c>
      <c r="F2489" s="37">
        <v>5</v>
      </c>
      <c r="G2489" s="37">
        <v>0.44044848484848487</v>
      </c>
      <c r="H2489" s="37" t="s">
        <v>2299</v>
      </c>
      <c r="I2489" s="37" t="s">
        <v>2308</v>
      </c>
      <c r="J2489" s="37" t="s">
        <v>2268</v>
      </c>
      <c r="K2489" s="37">
        <v>10</v>
      </c>
    </row>
    <row r="2490" spans="1:11" x14ac:dyDescent="0.25">
      <c r="A2490" s="37" t="s">
        <v>8453</v>
      </c>
      <c r="B2490" s="37">
        <v>33</v>
      </c>
      <c r="C2490" s="37">
        <v>0</v>
      </c>
      <c r="D2490" s="37">
        <v>4</v>
      </c>
      <c r="E2490" s="37">
        <v>467</v>
      </c>
      <c r="F2490" s="37">
        <v>17</v>
      </c>
      <c r="G2490" s="37">
        <v>0.84983636363636361</v>
      </c>
      <c r="H2490" s="37" t="s">
        <v>1232</v>
      </c>
      <c r="I2490" s="37" t="s">
        <v>2269</v>
      </c>
      <c r="J2490" s="37" t="s">
        <v>2268</v>
      </c>
      <c r="K2490" s="37">
        <v>13</v>
      </c>
    </row>
    <row r="2491" spans="1:11" x14ac:dyDescent="0.25">
      <c r="A2491" s="37" t="s">
        <v>8452</v>
      </c>
      <c r="B2491" s="37">
        <v>33</v>
      </c>
      <c r="C2491" s="37">
        <v>0</v>
      </c>
      <c r="D2491" s="37">
        <v>1</v>
      </c>
      <c r="E2491" s="37">
        <v>582</v>
      </c>
      <c r="F2491" s="37">
        <v>8</v>
      </c>
      <c r="G2491" s="37">
        <v>0.76892424242424251</v>
      </c>
      <c r="H2491" s="37" t="s">
        <v>1218</v>
      </c>
      <c r="I2491" s="37" t="s">
        <v>2308</v>
      </c>
      <c r="J2491" s="37" t="s">
        <v>2275</v>
      </c>
      <c r="K2491" s="37">
        <v>14</v>
      </c>
    </row>
    <row r="2492" spans="1:11" x14ac:dyDescent="0.25">
      <c r="A2492" s="37" t="s">
        <v>8451</v>
      </c>
      <c r="B2492" s="37">
        <v>33</v>
      </c>
      <c r="C2492" s="37">
        <v>0</v>
      </c>
      <c r="D2492" s="37">
        <v>2</v>
      </c>
      <c r="E2492" s="37">
        <v>250</v>
      </c>
      <c r="F2492" s="37">
        <v>3</v>
      </c>
      <c r="G2492" s="37">
        <v>0.51046060606060617</v>
      </c>
      <c r="H2492" s="37" t="s">
        <v>1270</v>
      </c>
      <c r="I2492" s="37" t="s">
        <v>2308</v>
      </c>
      <c r="J2492" s="37" t="s">
        <v>2268</v>
      </c>
      <c r="K2492" s="37">
        <v>9</v>
      </c>
    </row>
    <row r="2493" spans="1:11" x14ac:dyDescent="0.25">
      <c r="A2493" s="37" t="s">
        <v>8450</v>
      </c>
      <c r="B2493" s="37">
        <v>33</v>
      </c>
      <c r="C2493" s="37">
        <v>0</v>
      </c>
      <c r="D2493" s="37">
        <v>3</v>
      </c>
      <c r="E2493" s="37">
        <v>561</v>
      </c>
      <c r="F2493" s="37">
        <v>6</v>
      </c>
      <c r="G2493" s="37">
        <v>0.79659999999999997</v>
      </c>
      <c r="H2493" s="37" t="s">
        <v>2299</v>
      </c>
      <c r="I2493" s="37" t="s">
        <v>2308</v>
      </c>
      <c r="J2493" s="37" t="s">
        <v>2275</v>
      </c>
      <c r="K2493" s="37">
        <v>14</v>
      </c>
    </row>
    <row r="2494" spans="1:11" x14ac:dyDescent="0.25">
      <c r="A2494" s="37" t="s">
        <v>8449</v>
      </c>
      <c r="B2494" s="37">
        <v>32</v>
      </c>
      <c r="C2494" s="37">
        <v>0</v>
      </c>
      <c r="D2494" s="37">
        <v>4</v>
      </c>
      <c r="E2494" s="37">
        <v>827</v>
      </c>
      <c r="F2494" s="37">
        <v>10</v>
      </c>
      <c r="G2494" s="37">
        <v>1.018359375</v>
      </c>
      <c r="H2494" s="37" t="s">
        <v>1219</v>
      </c>
      <c r="I2494" s="37" t="s">
        <v>2308</v>
      </c>
      <c r="J2494" s="37" t="s">
        <v>2268</v>
      </c>
      <c r="K2494" s="37">
        <v>15</v>
      </c>
    </row>
    <row r="2495" spans="1:11" x14ac:dyDescent="0.25">
      <c r="A2495" s="37" t="s">
        <v>8448</v>
      </c>
      <c r="B2495" s="37">
        <v>32</v>
      </c>
      <c r="C2495" s="37">
        <v>0</v>
      </c>
      <c r="D2495" s="37">
        <v>4</v>
      </c>
      <c r="E2495" s="37">
        <v>624</v>
      </c>
      <c r="F2495" s="37">
        <v>11</v>
      </c>
      <c r="G2495" s="37">
        <v>0.98905624999999997</v>
      </c>
      <c r="H2495" s="37" t="s">
        <v>1219</v>
      </c>
      <c r="I2495" s="37" t="s">
        <v>2308</v>
      </c>
      <c r="J2495" s="37" t="s">
        <v>2268</v>
      </c>
      <c r="K2495" s="37">
        <v>17</v>
      </c>
    </row>
    <row r="2496" spans="1:11" x14ac:dyDescent="0.25">
      <c r="A2496" s="37" t="s">
        <v>8447</v>
      </c>
      <c r="B2496" s="37">
        <v>32</v>
      </c>
      <c r="C2496" s="37">
        <v>0</v>
      </c>
      <c r="D2496" s="37">
        <v>1</v>
      </c>
      <c r="E2496" s="37">
        <v>453</v>
      </c>
      <c r="F2496" s="37">
        <v>9</v>
      </c>
      <c r="G2496" s="37">
        <v>0.57328750000000006</v>
      </c>
      <c r="H2496" s="37" t="s">
        <v>1260</v>
      </c>
      <c r="I2496" s="37" t="s">
        <v>2308</v>
      </c>
      <c r="J2496" s="37" t="s">
        <v>2275</v>
      </c>
      <c r="K2496" s="37">
        <v>12</v>
      </c>
    </row>
    <row r="2497" spans="1:11" x14ac:dyDescent="0.25">
      <c r="A2497" s="37" t="s">
        <v>8446</v>
      </c>
      <c r="B2497" s="37">
        <v>32</v>
      </c>
      <c r="C2497" s="37">
        <v>0</v>
      </c>
      <c r="D2497" s="37">
        <v>1</v>
      </c>
      <c r="E2497" s="37">
        <v>338</v>
      </c>
      <c r="F2497" s="37">
        <v>5</v>
      </c>
      <c r="G2497" s="37">
        <v>0.50224374999999999</v>
      </c>
      <c r="H2497" s="37" t="s">
        <v>1257</v>
      </c>
      <c r="I2497" s="37" t="s">
        <v>2308</v>
      </c>
      <c r="J2497" s="37" t="s">
        <v>2275</v>
      </c>
      <c r="K2497" s="37">
        <v>9</v>
      </c>
    </row>
    <row r="2498" spans="1:11" x14ac:dyDescent="0.25">
      <c r="A2498" s="37" t="s">
        <v>8445</v>
      </c>
      <c r="B2498" s="37">
        <v>32</v>
      </c>
      <c r="C2498" s="37">
        <v>1</v>
      </c>
      <c r="D2498" s="37">
        <v>4</v>
      </c>
      <c r="E2498" s="37">
        <v>459</v>
      </c>
      <c r="F2498" s="37">
        <v>13</v>
      </c>
      <c r="G2498" s="37">
        <v>1.2662875</v>
      </c>
      <c r="H2498" s="37" t="s">
        <v>1232</v>
      </c>
      <c r="I2498" s="37" t="s">
        <v>2308</v>
      </c>
      <c r="J2498" s="37" t="s">
        <v>2275</v>
      </c>
      <c r="K2498" s="37">
        <v>11</v>
      </c>
    </row>
    <row r="2499" spans="1:11" x14ac:dyDescent="0.25">
      <c r="A2499" s="37" t="s">
        <v>8444</v>
      </c>
      <c r="B2499" s="37">
        <v>32</v>
      </c>
      <c r="C2499" s="37">
        <v>0</v>
      </c>
      <c r="D2499" s="37">
        <v>4</v>
      </c>
      <c r="E2499" s="37">
        <v>595</v>
      </c>
      <c r="F2499" s="37">
        <v>10</v>
      </c>
      <c r="G2499" s="37">
        <v>1.0261156250000001</v>
      </c>
      <c r="H2499" s="37" t="s">
        <v>2529</v>
      </c>
      <c r="I2499" s="37" t="s">
        <v>2308</v>
      </c>
      <c r="J2499" s="37" t="s">
        <v>2268</v>
      </c>
      <c r="K2499" s="37">
        <v>14</v>
      </c>
    </row>
    <row r="2500" spans="1:11" x14ac:dyDescent="0.25">
      <c r="A2500" s="37" t="s">
        <v>8443</v>
      </c>
      <c r="B2500" s="37">
        <v>32</v>
      </c>
      <c r="C2500" s="37">
        <v>1</v>
      </c>
      <c r="D2500" s="37">
        <v>9</v>
      </c>
      <c r="E2500" s="37">
        <v>1222</v>
      </c>
      <c r="F2500" s="37">
        <v>19</v>
      </c>
      <c r="G2500" s="37">
        <v>2.071009375</v>
      </c>
      <c r="H2500" s="37" t="s">
        <v>1220</v>
      </c>
      <c r="I2500" s="37" t="s">
        <v>2308</v>
      </c>
      <c r="J2500" s="37" t="s">
        <v>2275</v>
      </c>
      <c r="K2500" s="37">
        <v>17</v>
      </c>
    </row>
    <row r="2501" spans="1:11" x14ac:dyDescent="0.25">
      <c r="A2501" s="37" t="s">
        <v>8442</v>
      </c>
      <c r="B2501" s="37">
        <v>32</v>
      </c>
      <c r="C2501" s="37">
        <v>0</v>
      </c>
      <c r="D2501" s="37">
        <v>0</v>
      </c>
      <c r="E2501" s="37">
        <v>354</v>
      </c>
      <c r="F2501" s="37">
        <v>13</v>
      </c>
      <c r="G2501" s="37">
        <v>0.57707187500000001</v>
      </c>
      <c r="H2501" s="37" t="s">
        <v>1224</v>
      </c>
      <c r="I2501" s="37" t="s">
        <v>2308</v>
      </c>
      <c r="J2501" s="37" t="s">
        <v>2268</v>
      </c>
      <c r="K2501" s="37">
        <v>11</v>
      </c>
    </row>
    <row r="2502" spans="1:11" x14ac:dyDescent="0.25">
      <c r="A2502" s="37" t="s">
        <v>8441</v>
      </c>
      <c r="B2502" s="37">
        <v>32</v>
      </c>
      <c r="C2502" s="37">
        <v>0</v>
      </c>
      <c r="D2502" s="37">
        <v>4</v>
      </c>
      <c r="E2502" s="37">
        <v>779</v>
      </c>
      <c r="F2502" s="37">
        <v>10</v>
      </c>
      <c r="G2502" s="37">
        <v>1.3117437500000002</v>
      </c>
      <c r="H2502" s="37" t="s">
        <v>1253</v>
      </c>
      <c r="I2502" s="37" t="s">
        <v>2308</v>
      </c>
      <c r="J2502" s="37" t="s">
        <v>2275</v>
      </c>
      <c r="K2502" s="37">
        <v>14</v>
      </c>
    </row>
    <row r="2503" spans="1:11" x14ac:dyDescent="0.25">
      <c r="A2503" s="37" t="s">
        <v>8440</v>
      </c>
      <c r="B2503" s="37">
        <v>32</v>
      </c>
      <c r="C2503" s="37">
        <v>0</v>
      </c>
      <c r="D2503" s="37">
        <v>1</v>
      </c>
      <c r="E2503" s="37">
        <v>589</v>
      </c>
      <c r="F2503" s="37">
        <v>6</v>
      </c>
      <c r="G2503" s="37">
        <v>0.82751562500000009</v>
      </c>
      <c r="H2503" s="37" t="s">
        <v>1256</v>
      </c>
      <c r="I2503" s="37" t="s">
        <v>2308</v>
      </c>
      <c r="J2503" s="37" t="s">
        <v>2268</v>
      </c>
      <c r="K2503" s="37">
        <v>13</v>
      </c>
    </row>
    <row r="2504" spans="1:11" x14ac:dyDescent="0.25">
      <c r="A2504" s="37" t="s">
        <v>8439</v>
      </c>
      <c r="B2504" s="37">
        <v>32</v>
      </c>
      <c r="C2504" s="37">
        <v>0</v>
      </c>
      <c r="D2504" s="37">
        <v>1</v>
      </c>
      <c r="E2504" s="37">
        <v>278</v>
      </c>
      <c r="F2504" s="37">
        <v>3</v>
      </c>
      <c r="G2504" s="37">
        <v>0.49615937500000001</v>
      </c>
      <c r="H2504" s="37" t="s">
        <v>1270</v>
      </c>
      <c r="I2504" s="37" t="s">
        <v>2308</v>
      </c>
      <c r="J2504" s="37" t="s">
        <v>2268</v>
      </c>
      <c r="K2504" s="37">
        <v>8</v>
      </c>
    </row>
    <row r="2505" spans="1:11" x14ac:dyDescent="0.25">
      <c r="A2505" s="37" t="s">
        <v>8438</v>
      </c>
      <c r="B2505" s="37">
        <v>32</v>
      </c>
      <c r="C2505" s="37">
        <v>0</v>
      </c>
      <c r="D2505" s="37">
        <v>0</v>
      </c>
      <c r="E2505" s="37">
        <v>466</v>
      </c>
      <c r="F2505" s="37">
        <v>6</v>
      </c>
      <c r="G2505" s="37">
        <v>0.73820312500000007</v>
      </c>
      <c r="H2505" s="37" t="s">
        <v>1268</v>
      </c>
      <c r="I2505" s="37" t="s">
        <v>2308</v>
      </c>
      <c r="J2505" s="37" t="s">
        <v>2275</v>
      </c>
      <c r="K2505" s="37">
        <v>14</v>
      </c>
    </row>
    <row r="2506" spans="1:11" x14ac:dyDescent="0.25">
      <c r="A2506" s="37" t="s">
        <v>8437</v>
      </c>
      <c r="B2506" s="37">
        <v>32</v>
      </c>
      <c r="C2506" s="37">
        <v>0</v>
      </c>
      <c r="D2506" s="37">
        <v>0</v>
      </c>
      <c r="E2506" s="37">
        <v>261</v>
      </c>
      <c r="F2506" s="37">
        <v>8</v>
      </c>
      <c r="G2506" s="37">
        <v>0.4881125</v>
      </c>
      <c r="H2506" s="37" t="s">
        <v>1240</v>
      </c>
      <c r="I2506" s="37" t="s">
        <v>2308</v>
      </c>
      <c r="J2506" s="37" t="s">
        <v>2275</v>
      </c>
      <c r="K2506" s="37">
        <v>11</v>
      </c>
    </row>
    <row r="2507" spans="1:11" x14ac:dyDescent="0.25">
      <c r="A2507" s="37" t="s">
        <v>8436</v>
      </c>
      <c r="B2507" s="37">
        <v>32</v>
      </c>
      <c r="C2507" s="37">
        <v>0</v>
      </c>
      <c r="D2507" s="37">
        <v>1</v>
      </c>
      <c r="E2507" s="37">
        <v>595</v>
      </c>
      <c r="F2507" s="37">
        <v>15</v>
      </c>
      <c r="G2507" s="37">
        <v>0.727421875</v>
      </c>
      <c r="H2507" s="37" t="s">
        <v>1220</v>
      </c>
      <c r="I2507" s="37" t="s">
        <v>2269</v>
      </c>
      <c r="J2507" s="37" t="s">
        <v>2275</v>
      </c>
      <c r="K2507" s="37">
        <v>14</v>
      </c>
    </row>
    <row r="2508" spans="1:11" x14ac:dyDescent="0.25">
      <c r="A2508" s="37" t="s">
        <v>8435</v>
      </c>
      <c r="B2508" s="37">
        <v>32</v>
      </c>
      <c r="C2508" s="37">
        <v>0</v>
      </c>
      <c r="D2508" s="37">
        <v>1</v>
      </c>
      <c r="E2508" s="37">
        <v>428</v>
      </c>
      <c r="F2508" s="37">
        <v>9</v>
      </c>
      <c r="G2508" s="37">
        <v>0.49415000000000003</v>
      </c>
      <c r="H2508" s="37" t="s">
        <v>1219</v>
      </c>
      <c r="I2508" s="37" t="s">
        <v>2316</v>
      </c>
      <c r="J2508" s="37" t="s">
        <v>2268</v>
      </c>
      <c r="K2508" s="37">
        <v>11</v>
      </c>
    </row>
    <row r="2509" spans="1:11" x14ac:dyDescent="0.25">
      <c r="A2509" s="37" t="s">
        <v>8434</v>
      </c>
      <c r="B2509" s="37">
        <v>32</v>
      </c>
      <c r="C2509" s="37">
        <v>0</v>
      </c>
      <c r="D2509" s="37">
        <v>2</v>
      </c>
      <c r="E2509" s="37">
        <v>446</v>
      </c>
      <c r="F2509" s="37">
        <v>10</v>
      </c>
      <c r="G2509" s="37">
        <v>0.80174374999999998</v>
      </c>
      <c r="H2509" s="37" t="s">
        <v>2299</v>
      </c>
      <c r="I2509" s="37" t="s">
        <v>3856</v>
      </c>
      <c r="J2509" s="37" t="s">
        <v>2275</v>
      </c>
      <c r="K2509" s="37">
        <v>11</v>
      </c>
    </row>
    <row r="2510" spans="1:11" x14ac:dyDescent="0.25">
      <c r="A2510" s="37" t="s">
        <v>8433</v>
      </c>
      <c r="B2510" s="37">
        <v>32</v>
      </c>
      <c r="C2510" s="37">
        <v>0</v>
      </c>
      <c r="D2510" s="37">
        <v>10</v>
      </c>
      <c r="E2510" s="37">
        <v>999</v>
      </c>
      <c r="F2510" s="37">
        <v>14</v>
      </c>
      <c r="G2510" s="37">
        <v>1.9184406250000001</v>
      </c>
      <c r="H2510" s="37" t="s">
        <v>1232</v>
      </c>
      <c r="I2510" s="37" t="s">
        <v>2308</v>
      </c>
      <c r="J2510" s="37" t="s">
        <v>2275</v>
      </c>
      <c r="K2510" s="37">
        <v>13</v>
      </c>
    </row>
    <row r="2511" spans="1:11" x14ac:dyDescent="0.25">
      <c r="A2511" s="37" t="s">
        <v>8432</v>
      </c>
      <c r="B2511" s="37">
        <v>32</v>
      </c>
      <c r="C2511" s="37">
        <v>0</v>
      </c>
      <c r="D2511" s="37">
        <v>0</v>
      </c>
      <c r="E2511" s="37">
        <v>208</v>
      </c>
      <c r="F2511" s="37">
        <v>11</v>
      </c>
      <c r="G2511" s="37">
        <v>0.35118437500000005</v>
      </c>
      <c r="H2511" s="37" t="s">
        <v>1220</v>
      </c>
      <c r="I2511" s="37" t="s">
        <v>2308</v>
      </c>
      <c r="J2511" s="37" t="s">
        <v>2268</v>
      </c>
      <c r="K2511" s="37">
        <v>9</v>
      </c>
    </row>
    <row r="2512" spans="1:11" x14ac:dyDescent="0.25">
      <c r="A2512" s="37" t="s">
        <v>8431</v>
      </c>
      <c r="B2512" s="37">
        <v>32</v>
      </c>
      <c r="C2512" s="37">
        <v>0</v>
      </c>
      <c r="D2512" s="37">
        <v>2</v>
      </c>
      <c r="E2512" s="37">
        <v>439</v>
      </c>
      <c r="F2512" s="37">
        <v>9</v>
      </c>
      <c r="G2512" s="37">
        <v>0.70658750000000003</v>
      </c>
      <c r="H2512" s="37" t="s">
        <v>1249</v>
      </c>
      <c r="I2512" s="37" t="s">
        <v>2308</v>
      </c>
      <c r="J2512" s="37" t="s">
        <v>2275</v>
      </c>
      <c r="K2512" s="37">
        <v>14</v>
      </c>
    </row>
    <row r="2513" spans="1:11" x14ac:dyDescent="0.25">
      <c r="A2513" s="37" t="s">
        <v>8430</v>
      </c>
      <c r="B2513" s="37">
        <v>32</v>
      </c>
      <c r="C2513" s="37">
        <v>4</v>
      </c>
      <c r="D2513" s="37">
        <v>15</v>
      </c>
      <c r="E2513" s="37">
        <v>958</v>
      </c>
      <c r="F2513" s="37">
        <v>12</v>
      </c>
      <c r="G2513" s="37">
        <v>3.8400406250000003</v>
      </c>
      <c r="H2513" s="37" t="s">
        <v>3043</v>
      </c>
      <c r="I2513" s="37" t="s">
        <v>2308</v>
      </c>
      <c r="J2513" s="37" t="s">
        <v>2268</v>
      </c>
      <c r="K2513" s="37">
        <v>17</v>
      </c>
    </row>
    <row r="2514" spans="1:11" x14ac:dyDescent="0.25">
      <c r="A2514" s="37" t="s">
        <v>8429</v>
      </c>
      <c r="B2514" s="37">
        <v>32</v>
      </c>
      <c r="C2514" s="37">
        <v>1</v>
      </c>
      <c r="D2514" s="37">
        <v>2</v>
      </c>
      <c r="E2514" s="37">
        <v>869</v>
      </c>
      <c r="F2514" s="37">
        <v>11</v>
      </c>
      <c r="G2514" s="37">
        <v>1.1791437500000002</v>
      </c>
      <c r="H2514" s="37" t="s">
        <v>1231</v>
      </c>
      <c r="I2514" s="37" t="s">
        <v>2321</v>
      </c>
      <c r="J2514" s="37" t="s">
        <v>2275</v>
      </c>
      <c r="K2514" s="37">
        <v>11</v>
      </c>
    </row>
    <row r="2515" spans="1:11" x14ac:dyDescent="0.25">
      <c r="A2515" s="37" t="s">
        <v>8428</v>
      </c>
      <c r="B2515" s="37">
        <v>32</v>
      </c>
      <c r="C2515" s="37">
        <v>0</v>
      </c>
      <c r="D2515" s="37">
        <v>2</v>
      </c>
      <c r="E2515" s="37">
        <v>361</v>
      </c>
      <c r="F2515" s="37">
        <v>10</v>
      </c>
      <c r="G2515" s="37">
        <v>0.54337187500000006</v>
      </c>
      <c r="H2515" s="37" t="s">
        <v>1219</v>
      </c>
      <c r="I2515" s="37" t="s">
        <v>2269</v>
      </c>
      <c r="J2515" s="37" t="s">
        <v>2268</v>
      </c>
      <c r="K2515" s="37">
        <v>10</v>
      </c>
    </row>
    <row r="2516" spans="1:11" x14ac:dyDescent="0.25">
      <c r="A2516" s="37" t="s">
        <v>8427</v>
      </c>
      <c r="B2516" s="37">
        <v>32</v>
      </c>
      <c r="C2516" s="37">
        <v>0</v>
      </c>
      <c r="D2516" s="37">
        <v>8</v>
      </c>
      <c r="E2516" s="37">
        <v>595</v>
      </c>
      <c r="F2516" s="37">
        <v>12</v>
      </c>
      <c r="G2516" s="37">
        <v>1.4242812500000002</v>
      </c>
      <c r="H2516" s="37" t="s">
        <v>1246</v>
      </c>
      <c r="I2516" s="37" t="s">
        <v>2308</v>
      </c>
      <c r="J2516" s="37" t="s">
        <v>2275</v>
      </c>
      <c r="K2516" s="37">
        <v>14</v>
      </c>
    </row>
    <row r="2517" spans="1:11" x14ac:dyDescent="0.25">
      <c r="A2517" s="37" t="s">
        <v>8426</v>
      </c>
      <c r="B2517" s="37">
        <v>32</v>
      </c>
      <c r="C2517" s="37">
        <v>0</v>
      </c>
      <c r="D2517" s="37">
        <v>7</v>
      </c>
      <c r="E2517" s="37">
        <v>997</v>
      </c>
      <c r="F2517" s="37">
        <v>12</v>
      </c>
      <c r="G2517" s="37">
        <v>1.2568343749999999</v>
      </c>
      <c r="H2517" s="37" t="s">
        <v>1242</v>
      </c>
      <c r="I2517" s="37" t="s">
        <v>3297</v>
      </c>
      <c r="J2517" s="37" t="s">
        <v>2275</v>
      </c>
      <c r="K2517" s="37">
        <v>15</v>
      </c>
    </row>
    <row r="2518" spans="1:11" x14ac:dyDescent="0.25">
      <c r="A2518" s="37" t="s">
        <v>8425</v>
      </c>
      <c r="B2518" s="37">
        <v>32</v>
      </c>
      <c r="C2518" s="37">
        <v>0</v>
      </c>
      <c r="D2518" s="37">
        <v>1</v>
      </c>
      <c r="E2518" s="37">
        <v>372</v>
      </c>
      <c r="F2518" s="37">
        <v>10</v>
      </c>
      <c r="G2518" s="37">
        <v>0.47664687500000003</v>
      </c>
      <c r="H2518" s="37" t="s">
        <v>1219</v>
      </c>
      <c r="I2518" s="37" t="s">
        <v>2308</v>
      </c>
      <c r="J2518" s="37" t="s">
        <v>2268</v>
      </c>
      <c r="K2518" s="37">
        <v>10</v>
      </c>
    </row>
    <row r="2519" spans="1:11" x14ac:dyDescent="0.25">
      <c r="A2519" s="37" t="s">
        <v>8424</v>
      </c>
      <c r="B2519" s="37">
        <v>32</v>
      </c>
      <c r="C2519" s="37">
        <v>0</v>
      </c>
      <c r="D2519" s="37">
        <v>0</v>
      </c>
      <c r="E2519" s="37">
        <v>473</v>
      </c>
      <c r="F2519" s="37">
        <v>15</v>
      </c>
      <c r="G2519" s="37">
        <v>0.50393125000000005</v>
      </c>
      <c r="H2519" s="37" t="s">
        <v>1218</v>
      </c>
      <c r="I2519" s="37" t="s">
        <v>2269</v>
      </c>
      <c r="J2519" s="37" t="s">
        <v>2275</v>
      </c>
      <c r="K2519" s="37">
        <v>13</v>
      </c>
    </row>
    <row r="2520" spans="1:11" x14ac:dyDescent="0.25">
      <c r="A2520" s="37" t="s">
        <v>8423</v>
      </c>
      <c r="B2520" s="37">
        <v>31</v>
      </c>
      <c r="C2520" s="37">
        <v>0</v>
      </c>
      <c r="D2520" s="37">
        <v>2</v>
      </c>
      <c r="E2520" s="37">
        <v>496</v>
      </c>
      <c r="F2520" s="37">
        <v>15</v>
      </c>
      <c r="G2520" s="37">
        <v>0.77347741935483882</v>
      </c>
      <c r="H2520" s="37" t="s">
        <v>1219</v>
      </c>
      <c r="I2520" s="37" t="s">
        <v>2308</v>
      </c>
      <c r="J2520" s="37" t="s">
        <v>2268</v>
      </c>
      <c r="K2520" s="37">
        <v>13</v>
      </c>
    </row>
    <row r="2521" spans="1:11" x14ac:dyDescent="0.25">
      <c r="A2521" s="37" t="s">
        <v>8422</v>
      </c>
      <c r="B2521" s="37">
        <v>31</v>
      </c>
      <c r="C2521" s="37">
        <v>0</v>
      </c>
      <c r="D2521" s="37">
        <v>1</v>
      </c>
      <c r="E2521" s="37">
        <v>344</v>
      </c>
      <c r="F2521" s="37">
        <v>11</v>
      </c>
      <c r="G2521" s="37">
        <v>0.47347096774193548</v>
      </c>
      <c r="H2521" s="37" t="s">
        <v>1219</v>
      </c>
      <c r="I2521" s="37" t="s">
        <v>2308</v>
      </c>
      <c r="J2521" s="37" t="s">
        <v>2268</v>
      </c>
      <c r="K2521" s="37">
        <v>9</v>
      </c>
    </row>
    <row r="2522" spans="1:11" x14ac:dyDescent="0.25">
      <c r="A2522" s="37" t="s">
        <v>8421</v>
      </c>
      <c r="B2522" s="37">
        <v>31</v>
      </c>
      <c r="C2522" s="37">
        <v>0</v>
      </c>
      <c r="D2522" s="37">
        <v>1</v>
      </c>
      <c r="E2522" s="37">
        <v>410</v>
      </c>
      <c r="F2522" s="37">
        <v>9</v>
      </c>
      <c r="G2522" s="37">
        <v>0.64617419354838712</v>
      </c>
      <c r="H2522" s="37" t="s">
        <v>1219</v>
      </c>
      <c r="I2522" s="37" t="s">
        <v>2308</v>
      </c>
      <c r="J2522" s="37" t="s">
        <v>2275</v>
      </c>
      <c r="K2522" s="37">
        <v>11</v>
      </c>
    </row>
    <row r="2523" spans="1:11" x14ac:dyDescent="0.25">
      <c r="A2523" s="37" t="s">
        <v>8420</v>
      </c>
      <c r="B2523" s="37">
        <v>31</v>
      </c>
      <c r="C2523" s="37">
        <v>0</v>
      </c>
      <c r="D2523" s="37">
        <v>3</v>
      </c>
      <c r="E2523" s="37">
        <v>494</v>
      </c>
      <c r="F2523" s="37">
        <v>7</v>
      </c>
      <c r="G2523" s="37">
        <v>0.66988709677419356</v>
      </c>
      <c r="H2523" s="37" t="s">
        <v>1219</v>
      </c>
      <c r="I2523" s="37" t="s">
        <v>2308</v>
      </c>
      <c r="J2523" s="37" t="s">
        <v>2268</v>
      </c>
      <c r="K2523" s="37">
        <v>12</v>
      </c>
    </row>
    <row r="2524" spans="1:11" x14ac:dyDescent="0.25">
      <c r="A2524" s="37" t="s">
        <v>8419</v>
      </c>
      <c r="B2524" s="37">
        <v>31</v>
      </c>
      <c r="C2524" s="37">
        <v>1</v>
      </c>
      <c r="D2524" s="37">
        <v>5</v>
      </c>
      <c r="E2524" s="37">
        <v>1153</v>
      </c>
      <c r="F2524" s="37">
        <v>10</v>
      </c>
      <c r="G2524" s="37">
        <v>1.3632032258064517</v>
      </c>
      <c r="H2524" s="37" t="s">
        <v>1219</v>
      </c>
      <c r="I2524" s="37" t="s">
        <v>2308</v>
      </c>
      <c r="J2524" s="37" t="s">
        <v>2268</v>
      </c>
      <c r="K2524" s="37">
        <v>14</v>
      </c>
    </row>
    <row r="2525" spans="1:11" x14ac:dyDescent="0.25">
      <c r="A2525" s="37" t="s">
        <v>8418</v>
      </c>
      <c r="B2525" s="37">
        <v>31</v>
      </c>
      <c r="C2525" s="37">
        <v>0</v>
      </c>
      <c r="D2525" s="37">
        <v>2</v>
      </c>
      <c r="E2525" s="37">
        <v>334</v>
      </c>
      <c r="F2525" s="37">
        <v>8</v>
      </c>
      <c r="G2525" s="37">
        <v>0.62603870967741948</v>
      </c>
      <c r="H2525" s="37" t="s">
        <v>1219</v>
      </c>
      <c r="I2525" s="37" t="s">
        <v>2308</v>
      </c>
      <c r="J2525" s="37" t="s">
        <v>2275</v>
      </c>
      <c r="K2525" s="37">
        <v>11</v>
      </c>
    </row>
    <row r="2526" spans="1:11" x14ac:dyDescent="0.25">
      <c r="A2526" s="37" t="s">
        <v>8417</v>
      </c>
      <c r="B2526" s="37">
        <v>31</v>
      </c>
      <c r="C2526" s="37">
        <v>0</v>
      </c>
      <c r="D2526" s="37">
        <v>1</v>
      </c>
      <c r="E2526" s="37">
        <v>386</v>
      </c>
      <c r="F2526" s="37">
        <v>11</v>
      </c>
      <c r="G2526" s="37">
        <v>0.58135483870967752</v>
      </c>
      <c r="H2526" s="37" t="s">
        <v>1219</v>
      </c>
      <c r="I2526" s="37" t="s">
        <v>2308</v>
      </c>
      <c r="J2526" s="37" t="s">
        <v>2268</v>
      </c>
      <c r="K2526" s="37">
        <v>11</v>
      </c>
    </row>
    <row r="2527" spans="1:11" x14ac:dyDescent="0.25">
      <c r="A2527" s="37" t="s">
        <v>8416</v>
      </c>
      <c r="B2527" s="37">
        <v>31</v>
      </c>
      <c r="C2527" s="37">
        <v>0</v>
      </c>
      <c r="D2527" s="37">
        <v>5</v>
      </c>
      <c r="E2527" s="37">
        <v>440</v>
      </c>
      <c r="F2527" s="37">
        <v>13</v>
      </c>
      <c r="G2527" s="37">
        <v>1.0933483870967742</v>
      </c>
      <c r="H2527" s="37" t="s">
        <v>1232</v>
      </c>
      <c r="I2527" s="37" t="s">
        <v>2308</v>
      </c>
      <c r="J2527" s="37" t="s">
        <v>2275</v>
      </c>
      <c r="K2527" s="37">
        <v>13</v>
      </c>
    </row>
    <row r="2528" spans="1:11" x14ac:dyDescent="0.25">
      <c r="A2528" s="37" t="s">
        <v>8415</v>
      </c>
      <c r="B2528" s="37">
        <v>31</v>
      </c>
      <c r="C2528" s="37">
        <v>0</v>
      </c>
      <c r="D2528" s="37">
        <v>0</v>
      </c>
      <c r="E2528" s="37">
        <v>231</v>
      </c>
      <c r="F2528" s="37">
        <v>7</v>
      </c>
      <c r="G2528" s="37">
        <v>0.66727419354838713</v>
      </c>
      <c r="H2528" s="37" t="s">
        <v>1232</v>
      </c>
      <c r="I2528" s="37" t="s">
        <v>2308</v>
      </c>
      <c r="J2528" s="37" t="s">
        <v>2275</v>
      </c>
      <c r="K2528" s="37">
        <v>10</v>
      </c>
    </row>
    <row r="2529" spans="1:11" x14ac:dyDescent="0.25">
      <c r="A2529" s="37" t="s">
        <v>8414</v>
      </c>
      <c r="B2529" s="37">
        <v>31</v>
      </c>
      <c r="C2529" s="37">
        <v>1</v>
      </c>
      <c r="D2529" s="37">
        <v>4</v>
      </c>
      <c r="E2529" s="37">
        <v>606</v>
      </c>
      <c r="F2529" s="37">
        <v>16</v>
      </c>
      <c r="G2529" s="37">
        <v>1.2183870967741937</v>
      </c>
      <c r="H2529" s="37" t="s">
        <v>1232</v>
      </c>
      <c r="I2529" s="37" t="s">
        <v>2308</v>
      </c>
      <c r="J2529" s="37" t="s">
        <v>2275</v>
      </c>
      <c r="K2529" s="37">
        <v>12</v>
      </c>
    </row>
    <row r="2530" spans="1:11" x14ac:dyDescent="0.25">
      <c r="A2530" s="37" t="s">
        <v>8413</v>
      </c>
      <c r="B2530" s="37">
        <v>31</v>
      </c>
      <c r="C2530" s="37">
        <v>0</v>
      </c>
      <c r="D2530" s="37">
        <v>3</v>
      </c>
      <c r="E2530" s="37">
        <v>347</v>
      </c>
      <c r="F2530" s="37">
        <v>17</v>
      </c>
      <c r="G2530" s="37">
        <v>1.2660290322580647</v>
      </c>
      <c r="H2530" s="37" t="s">
        <v>1232</v>
      </c>
      <c r="I2530" s="37" t="s">
        <v>2308</v>
      </c>
      <c r="J2530" s="37" t="s">
        <v>2275</v>
      </c>
      <c r="K2530" s="37">
        <v>11</v>
      </c>
    </row>
    <row r="2531" spans="1:11" x14ac:dyDescent="0.25">
      <c r="A2531" s="37" t="s">
        <v>8412</v>
      </c>
      <c r="B2531" s="37">
        <v>31</v>
      </c>
      <c r="C2531" s="37">
        <v>0</v>
      </c>
      <c r="D2531" s="37">
        <v>0</v>
      </c>
      <c r="E2531" s="37">
        <v>566</v>
      </c>
      <c r="F2531" s="37">
        <v>15</v>
      </c>
      <c r="G2531" s="37">
        <v>0.48561290322580652</v>
      </c>
      <c r="H2531" s="37" t="s">
        <v>1248</v>
      </c>
      <c r="I2531" s="37" t="s">
        <v>2547</v>
      </c>
      <c r="J2531" s="37" t="s">
        <v>2275</v>
      </c>
      <c r="K2531" s="37">
        <v>12</v>
      </c>
    </row>
    <row r="2532" spans="1:11" x14ac:dyDescent="0.25">
      <c r="A2532" s="37" t="s">
        <v>8411</v>
      </c>
      <c r="B2532" s="37">
        <v>31</v>
      </c>
      <c r="C2532" s="37">
        <v>0</v>
      </c>
      <c r="D2532" s="37">
        <v>8</v>
      </c>
      <c r="E2532" s="37">
        <v>617</v>
      </c>
      <c r="F2532" s="37">
        <v>9</v>
      </c>
      <c r="G2532" s="37">
        <v>1.1858193548387097</v>
      </c>
      <c r="H2532" s="37" t="s">
        <v>1270</v>
      </c>
      <c r="I2532" s="37" t="s">
        <v>2308</v>
      </c>
      <c r="J2532" s="37" t="s">
        <v>2268</v>
      </c>
      <c r="K2532" s="37">
        <v>13</v>
      </c>
    </row>
    <row r="2533" spans="1:11" x14ac:dyDescent="0.25">
      <c r="A2533" s="37" t="s">
        <v>8410</v>
      </c>
      <c r="B2533" s="37">
        <v>31</v>
      </c>
      <c r="C2533" s="37">
        <v>0</v>
      </c>
      <c r="D2533" s="37">
        <v>2</v>
      </c>
      <c r="E2533" s="37">
        <v>660</v>
      </c>
      <c r="F2533" s="37">
        <v>16</v>
      </c>
      <c r="G2533" s="37">
        <v>0.77981935483870979</v>
      </c>
      <c r="H2533" s="37" t="s">
        <v>1221</v>
      </c>
      <c r="I2533" s="37" t="s">
        <v>2316</v>
      </c>
      <c r="J2533" s="37" t="s">
        <v>2275</v>
      </c>
      <c r="K2533" s="37">
        <v>13</v>
      </c>
    </row>
    <row r="2534" spans="1:11" x14ac:dyDescent="0.25">
      <c r="A2534" s="37" t="s">
        <v>8409</v>
      </c>
      <c r="B2534" s="37">
        <v>31</v>
      </c>
      <c r="C2534" s="37">
        <v>1</v>
      </c>
      <c r="D2534" s="37">
        <v>3</v>
      </c>
      <c r="E2534" s="37">
        <v>1162</v>
      </c>
      <c r="F2534" s="37">
        <v>14</v>
      </c>
      <c r="G2534" s="37">
        <v>1.6773290322580645</v>
      </c>
      <c r="H2534" s="37" t="s">
        <v>1219</v>
      </c>
      <c r="I2534" s="37" t="s">
        <v>2308</v>
      </c>
      <c r="J2534" s="37" t="s">
        <v>2268</v>
      </c>
      <c r="K2534" s="37">
        <v>14</v>
      </c>
    </row>
    <row r="2535" spans="1:11" x14ac:dyDescent="0.25">
      <c r="A2535" s="37" t="s">
        <v>8408</v>
      </c>
      <c r="B2535" s="37">
        <v>31</v>
      </c>
      <c r="C2535" s="37">
        <v>1</v>
      </c>
      <c r="D2535" s="37">
        <v>5</v>
      </c>
      <c r="E2535" s="37">
        <v>771</v>
      </c>
      <c r="F2535" s="37">
        <v>12</v>
      </c>
      <c r="G2535" s="37">
        <v>1.2732290322580646</v>
      </c>
      <c r="H2535" s="37" t="s">
        <v>1219</v>
      </c>
      <c r="I2535" s="37" t="s">
        <v>2316</v>
      </c>
      <c r="J2535" s="37" t="s">
        <v>2275</v>
      </c>
      <c r="K2535" s="37">
        <v>16</v>
      </c>
    </row>
    <row r="2536" spans="1:11" x14ac:dyDescent="0.25">
      <c r="A2536" s="37" t="s">
        <v>8407</v>
      </c>
      <c r="B2536" s="37">
        <v>31</v>
      </c>
      <c r="C2536" s="37">
        <v>0</v>
      </c>
      <c r="D2536" s="37">
        <v>0</v>
      </c>
      <c r="E2536" s="37">
        <v>341</v>
      </c>
      <c r="F2536" s="37">
        <v>6</v>
      </c>
      <c r="G2536" s="37">
        <v>0.54643548387096785</v>
      </c>
      <c r="H2536" s="37" t="s">
        <v>1256</v>
      </c>
      <c r="I2536" s="37" t="s">
        <v>2321</v>
      </c>
      <c r="J2536" s="37" t="s">
        <v>2275</v>
      </c>
      <c r="K2536" s="37">
        <v>11</v>
      </c>
    </row>
    <row r="2537" spans="1:11" x14ac:dyDescent="0.25">
      <c r="A2537" s="37" t="s">
        <v>8406</v>
      </c>
      <c r="B2537" s="37">
        <v>31</v>
      </c>
      <c r="C2537" s="37">
        <v>0</v>
      </c>
      <c r="D2537" s="37">
        <v>1</v>
      </c>
      <c r="E2537" s="37">
        <v>436</v>
      </c>
      <c r="F2537" s="37">
        <v>14</v>
      </c>
      <c r="G2537" s="37">
        <v>0.52862580645161283</v>
      </c>
      <c r="H2537" s="37" t="s">
        <v>1219</v>
      </c>
      <c r="I2537" s="37" t="s">
        <v>3729</v>
      </c>
      <c r="J2537" s="37" t="s">
        <v>2268</v>
      </c>
      <c r="K2537" s="37">
        <v>13</v>
      </c>
    </row>
    <row r="2538" spans="1:11" x14ac:dyDescent="0.25">
      <c r="A2538" s="37" t="s">
        <v>8405</v>
      </c>
      <c r="B2538" s="37">
        <v>31</v>
      </c>
      <c r="C2538" s="37">
        <v>0</v>
      </c>
      <c r="D2538" s="37">
        <v>8</v>
      </c>
      <c r="E2538" s="37">
        <v>866</v>
      </c>
      <c r="F2538" s="37">
        <v>10</v>
      </c>
      <c r="G2538" s="37">
        <v>1.380809677419355</v>
      </c>
      <c r="H2538" s="37" t="s">
        <v>1232</v>
      </c>
      <c r="I2538" s="37" t="s">
        <v>2308</v>
      </c>
      <c r="J2538" s="37" t="s">
        <v>2275</v>
      </c>
      <c r="K2538" s="37">
        <v>14</v>
      </c>
    </row>
    <row r="2539" spans="1:11" x14ac:dyDescent="0.25">
      <c r="A2539" s="37" t="s">
        <v>8404</v>
      </c>
      <c r="B2539" s="37">
        <v>31</v>
      </c>
      <c r="C2539" s="37">
        <v>3</v>
      </c>
      <c r="D2539" s="37">
        <v>4</v>
      </c>
      <c r="E2539" s="37">
        <v>460</v>
      </c>
      <c r="F2539" s="37">
        <v>12</v>
      </c>
      <c r="G2539" s="37">
        <v>1.6860806451612904</v>
      </c>
      <c r="H2539" s="37" t="s">
        <v>1232</v>
      </c>
      <c r="I2539" s="37" t="s">
        <v>2308</v>
      </c>
      <c r="J2539" s="37" t="s">
        <v>2268</v>
      </c>
      <c r="K2539" s="37">
        <v>11</v>
      </c>
    </row>
    <row r="2540" spans="1:11" x14ac:dyDescent="0.25">
      <c r="A2540" s="37" t="s">
        <v>8403</v>
      </c>
      <c r="B2540" s="37">
        <v>31</v>
      </c>
      <c r="C2540" s="37">
        <v>1</v>
      </c>
      <c r="D2540" s="37">
        <v>4</v>
      </c>
      <c r="E2540" s="37">
        <v>334</v>
      </c>
      <c r="F2540" s="37">
        <v>17</v>
      </c>
      <c r="G2540" s="37">
        <v>1.3888064516129033</v>
      </c>
      <c r="H2540" s="37" t="s">
        <v>1232</v>
      </c>
      <c r="I2540" s="37" t="s">
        <v>2308</v>
      </c>
      <c r="J2540" s="37" t="s">
        <v>2268</v>
      </c>
      <c r="K2540" s="37">
        <v>9</v>
      </c>
    </row>
    <row r="2541" spans="1:11" x14ac:dyDescent="0.25">
      <c r="A2541" s="37" t="s">
        <v>8402</v>
      </c>
      <c r="B2541" s="37">
        <v>31</v>
      </c>
      <c r="C2541" s="37">
        <v>0</v>
      </c>
      <c r="D2541" s="37">
        <v>2</v>
      </c>
      <c r="E2541" s="37">
        <v>168</v>
      </c>
      <c r="F2541" s="37">
        <v>14</v>
      </c>
      <c r="G2541" s="37">
        <v>0.6423451612903226</v>
      </c>
      <c r="H2541" s="37" t="s">
        <v>1232</v>
      </c>
      <c r="I2541" s="37" t="s">
        <v>2308</v>
      </c>
      <c r="J2541" s="37" t="s">
        <v>2268</v>
      </c>
      <c r="K2541" s="37">
        <v>8</v>
      </c>
    </row>
    <row r="2542" spans="1:11" x14ac:dyDescent="0.25">
      <c r="A2542" s="37" t="s">
        <v>8401</v>
      </c>
      <c r="B2542" s="37">
        <v>31</v>
      </c>
      <c r="C2542" s="37">
        <v>3</v>
      </c>
      <c r="D2542" s="37">
        <v>23</v>
      </c>
      <c r="E2542" s="37">
        <v>2687</v>
      </c>
      <c r="F2542" s="37">
        <v>24</v>
      </c>
      <c r="G2542" s="37">
        <v>5.044058064516129</v>
      </c>
      <c r="H2542" s="37" t="s">
        <v>2299</v>
      </c>
      <c r="I2542" s="37" t="s">
        <v>2308</v>
      </c>
      <c r="J2542" s="37" t="s">
        <v>2268</v>
      </c>
      <c r="K2542" s="37">
        <v>25</v>
      </c>
    </row>
    <row r="2543" spans="1:11" x14ac:dyDescent="0.25">
      <c r="A2543" s="37" t="s">
        <v>8400</v>
      </c>
      <c r="B2543" s="37">
        <v>31</v>
      </c>
      <c r="C2543" s="37">
        <v>0</v>
      </c>
      <c r="D2543" s="37">
        <v>1</v>
      </c>
      <c r="E2543" s="37">
        <v>490</v>
      </c>
      <c r="F2543" s="37">
        <v>5</v>
      </c>
      <c r="G2543" s="37">
        <v>0.70071612903225811</v>
      </c>
      <c r="H2543" s="37" t="s">
        <v>1237</v>
      </c>
      <c r="I2543" s="37" t="s">
        <v>2308</v>
      </c>
      <c r="J2543" s="37" t="s">
        <v>2268</v>
      </c>
      <c r="K2543" s="37">
        <v>12</v>
      </c>
    </row>
    <row r="2544" spans="1:11" x14ac:dyDescent="0.25">
      <c r="A2544" s="37" t="s">
        <v>8399</v>
      </c>
      <c r="B2544" s="37">
        <v>31</v>
      </c>
      <c r="C2544" s="37">
        <v>1</v>
      </c>
      <c r="D2544" s="37">
        <v>4</v>
      </c>
      <c r="E2544" s="37">
        <v>488</v>
      </c>
      <c r="F2544" s="37">
        <v>20</v>
      </c>
      <c r="G2544" s="37">
        <v>1.7286419354838709</v>
      </c>
      <c r="H2544" s="37" t="s">
        <v>1232</v>
      </c>
      <c r="I2544" s="37" t="s">
        <v>2308</v>
      </c>
      <c r="J2544" s="37" t="s">
        <v>2268</v>
      </c>
      <c r="K2544" s="37">
        <v>12</v>
      </c>
    </row>
    <row r="2545" spans="1:11" x14ac:dyDescent="0.25">
      <c r="A2545" s="37" t="s">
        <v>8398</v>
      </c>
      <c r="B2545" s="37">
        <v>31</v>
      </c>
      <c r="C2545" s="37">
        <v>0</v>
      </c>
      <c r="D2545" s="37">
        <v>3</v>
      </c>
      <c r="E2545" s="37">
        <v>413</v>
      </c>
      <c r="F2545" s="37">
        <v>12</v>
      </c>
      <c r="G2545" s="37">
        <v>0.9096193548387097</v>
      </c>
      <c r="H2545" s="37" t="s">
        <v>1266</v>
      </c>
      <c r="I2545" s="37" t="s">
        <v>2308</v>
      </c>
      <c r="J2545" s="37" t="s">
        <v>2275</v>
      </c>
      <c r="K2545" s="37">
        <v>11</v>
      </c>
    </row>
    <row r="2546" spans="1:11" x14ac:dyDescent="0.25">
      <c r="A2546" s="37" t="s">
        <v>8397</v>
      </c>
      <c r="B2546" s="37">
        <v>31</v>
      </c>
      <c r="C2546" s="37">
        <v>0</v>
      </c>
      <c r="D2546" s="37">
        <v>7</v>
      </c>
      <c r="E2546" s="37">
        <v>865</v>
      </c>
      <c r="F2546" s="37">
        <v>19</v>
      </c>
      <c r="G2546" s="37">
        <v>1.2661451612903227</v>
      </c>
      <c r="H2546" s="37" t="s">
        <v>2299</v>
      </c>
      <c r="I2546" s="37" t="s">
        <v>3297</v>
      </c>
      <c r="J2546" s="37" t="s">
        <v>2275</v>
      </c>
      <c r="K2546" s="37">
        <v>16</v>
      </c>
    </row>
    <row r="2547" spans="1:11" x14ac:dyDescent="0.25">
      <c r="A2547" s="37" t="s">
        <v>8396</v>
      </c>
      <c r="B2547" s="37">
        <v>31</v>
      </c>
      <c r="C2547" s="37">
        <v>0</v>
      </c>
      <c r="D2547" s="37">
        <v>2</v>
      </c>
      <c r="E2547" s="37">
        <v>623</v>
      </c>
      <c r="F2547" s="37">
        <v>23</v>
      </c>
      <c r="G2547" s="37">
        <v>0.87323870967741946</v>
      </c>
      <c r="H2547" s="37" t="s">
        <v>1220</v>
      </c>
      <c r="I2547" s="37" t="s">
        <v>2316</v>
      </c>
      <c r="J2547" s="37" t="s">
        <v>2275</v>
      </c>
      <c r="K2547" s="37">
        <v>14</v>
      </c>
    </row>
    <row r="2548" spans="1:11" x14ac:dyDescent="0.25">
      <c r="A2548" s="37" t="s">
        <v>8395</v>
      </c>
      <c r="B2548" s="37">
        <v>31</v>
      </c>
      <c r="C2548" s="37">
        <v>0</v>
      </c>
      <c r="D2548" s="37">
        <v>0</v>
      </c>
      <c r="E2548" s="37">
        <v>127</v>
      </c>
      <c r="F2548" s="37">
        <v>2</v>
      </c>
      <c r="G2548" s="37">
        <v>0.2038451612903226</v>
      </c>
      <c r="H2548" s="37" t="s">
        <v>1251</v>
      </c>
      <c r="I2548" s="37" t="s">
        <v>2308</v>
      </c>
      <c r="J2548" s="37" t="s">
        <v>2268</v>
      </c>
      <c r="K2548" s="37">
        <v>5</v>
      </c>
    </row>
    <row r="2549" spans="1:11" x14ac:dyDescent="0.25">
      <c r="A2549" s="37" t="s">
        <v>8394</v>
      </c>
      <c r="B2549" s="37">
        <v>30</v>
      </c>
      <c r="C2549" s="37">
        <v>0</v>
      </c>
      <c r="D2549" s="37">
        <v>2</v>
      </c>
      <c r="E2549" s="37">
        <v>387</v>
      </c>
      <c r="F2549" s="37">
        <v>14</v>
      </c>
      <c r="G2549" s="37">
        <v>0.75418666666666667</v>
      </c>
      <c r="H2549" s="37" t="s">
        <v>1219</v>
      </c>
      <c r="I2549" s="37" t="s">
        <v>2308</v>
      </c>
      <c r="J2549" s="37" t="s">
        <v>2268</v>
      </c>
      <c r="K2549" s="37">
        <v>11</v>
      </c>
    </row>
    <row r="2550" spans="1:11" x14ac:dyDescent="0.25">
      <c r="A2550" s="37" t="s">
        <v>8393</v>
      </c>
      <c r="B2550" s="37">
        <v>30</v>
      </c>
      <c r="C2550" s="37">
        <v>0</v>
      </c>
      <c r="D2550" s="37">
        <v>0</v>
      </c>
      <c r="E2550" s="37">
        <v>374</v>
      </c>
      <c r="F2550" s="37">
        <v>16</v>
      </c>
      <c r="G2550" s="37">
        <v>0.39721000000000006</v>
      </c>
      <c r="H2550" s="37" t="s">
        <v>1219</v>
      </c>
      <c r="I2550" s="37" t="s">
        <v>2310</v>
      </c>
      <c r="J2550" s="37" t="s">
        <v>2275</v>
      </c>
      <c r="K2550" s="37">
        <v>10</v>
      </c>
    </row>
    <row r="2551" spans="1:11" x14ac:dyDescent="0.25">
      <c r="A2551" s="37" t="s">
        <v>8392</v>
      </c>
      <c r="B2551" s="37">
        <v>30</v>
      </c>
      <c r="C2551" s="37">
        <v>0</v>
      </c>
      <c r="D2551" s="37">
        <v>2</v>
      </c>
      <c r="E2551" s="37">
        <v>220</v>
      </c>
      <c r="F2551" s="37">
        <v>13</v>
      </c>
      <c r="G2551" s="37">
        <v>0.72293333333333343</v>
      </c>
      <c r="H2551" s="37" t="s">
        <v>1232</v>
      </c>
      <c r="I2551" s="37" t="s">
        <v>2308</v>
      </c>
      <c r="J2551" s="37" t="s">
        <v>2275</v>
      </c>
      <c r="K2551" s="37">
        <v>8</v>
      </c>
    </row>
    <row r="2552" spans="1:11" x14ac:dyDescent="0.25">
      <c r="A2552" s="37" t="s">
        <v>8391</v>
      </c>
      <c r="B2552" s="37">
        <v>30</v>
      </c>
      <c r="C2552" s="37">
        <v>0</v>
      </c>
      <c r="D2552" s="37">
        <v>2</v>
      </c>
      <c r="E2552" s="37">
        <v>345</v>
      </c>
      <c r="F2552" s="37">
        <v>10</v>
      </c>
      <c r="G2552" s="37">
        <v>0.86307000000000011</v>
      </c>
      <c r="H2552" s="37" t="s">
        <v>1232</v>
      </c>
      <c r="I2552" s="37" t="s">
        <v>2308</v>
      </c>
      <c r="J2552" s="37" t="s">
        <v>2275</v>
      </c>
      <c r="K2552" s="37">
        <v>11</v>
      </c>
    </row>
    <row r="2553" spans="1:11" x14ac:dyDescent="0.25">
      <c r="A2553" s="37" t="s">
        <v>8390</v>
      </c>
      <c r="B2553" s="37">
        <v>30</v>
      </c>
      <c r="C2553" s="37">
        <v>1</v>
      </c>
      <c r="D2553" s="37">
        <v>2</v>
      </c>
      <c r="E2553" s="37">
        <v>610</v>
      </c>
      <c r="F2553" s="37">
        <v>11</v>
      </c>
      <c r="G2553" s="37">
        <v>1.5908266666666668</v>
      </c>
      <c r="H2553" s="37" t="s">
        <v>1232</v>
      </c>
      <c r="I2553" s="37" t="s">
        <v>2308</v>
      </c>
      <c r="J2553" s="37" t="s">
        <v>2275</v>
      </c>
      <c r="K2553" s="37">
        <v>12</v>
      </c>
    </row>
    <row r="2554" spans="1:11" x14ac:dyDescent="0.25">
      <c r="A2554" s="37" t="s">
        <v>8389</v>
      </c>
      <c r="B2554" s="37">
        <v>30</v>
      </c>
      <c r="C2554" s="37">
        <v>0</v>
      </c>
      <c r="D2554" s="37">
        <v>4</v>
      </c>
      <c r="E2554" s="37">
        <v>568</v>
      </c>
      <c r="F2554" s="37">
        <v>11</v>
      </c>
      <c r="G2554" s="37">
        <v>0.79975666666666678</v>
      </c>
      <c r="H2554" s="37" t="s">
        <v>6242</v>
      </c>
      <c r="I2554" s="37" t="s">
        <v>2308</v>
      </c>
      <c r="J2554" s="37" t="s">
        <v>2275</v>
      </c>
      <c r="K2554" s="37">
        <v>10</v>
      </c>
    </row>
    <row r="2555" spans="1:11" x14ac:dyDescent="0.25">
      <c r="A2555" s="37" t="s">
        <v>8388</v>
      </c>
      <c r="B2555" s="37">
        <v>30</v>
      </c>
      <c r="C2555" s="37">
        <v>0</v>
      </c>
      <c r="D2555" s="37">
        <v>4</v>
      </c>
      <c r="E2555" s="37">
        <v>738</v>
      </c>
      <c r="F2555" s="37">
        <v>8</v>
      </c>
      <c r="G2555" s="37">
        <v>1.0576033333333335</v>
      </c>
      <c r="H2555" s="37" t="s">
        <v>2276</v>
      </c>
      <c r="I2555" s="37" t="s">
        <v>2321</v>
      </c>
      <c r="J2555" s="37" t="s">
        <v>2275</v>
      </c>
      <c r="K2555" s="37">
        <v>14</v>
      </c>
    </row>
    <row r="2556" spans="1:11" x14ac:dyDescent="0.25">
      <c r="A2556" s="37" t="s">
        <v>8387</v>
      </c>
      <c r="B2556" s="37">
        <v>30</v>
      </c>
      <c r="C2556" s="37">
        <v>0</v>
      </c>
      <c r="D2556" s="37">
        <v>0</v>
      </c>
      <c r="E2556" s="37">
        <v>265</v>
      </c>
      <c r="F2556" s="37">
        <v>6</v>
      </c>
      <c r="G2556" s="37">
        <v>0.39773333333333333</v>
      </c>
      <c r="H2556" s="37" t="s">
        <v>1248</v>
      </c>
      <c r="I2556" s="37" t="s">
        <v>2308</v>
      </c>
      <c r="J2556" s="37" t="s">
        <v>2275</v>
      </c>
      <c r="K2556" s="37">
        <v>9</v>
      </c>
    </row>
    <row r="2557" spans="1:11" x14ac:dyDescent="0.25">
      <c r="A2557" s="37" t="s">
        <v>8386</v>
      </c>
      <c r="B2557" s="37">
        <v>30</v>
      </c>
      <c r="C2557" s="37">
        <v>0</v>
      </c>
      <c r="D2557" s="37">
        <v>1</v>
      </c>
      <c r="E2557" s="37">
        <v>327</v>
      </c>
      <c r="F2557" s="37">
        <v>6</v>
      </c>
      <c r="G2557" s="37">
        <v>0.42397000000000001</v>
      </c>
      <c r="H2557" s="37" t="s">
        <v>1248</v>
      </c>
      <c r="I2557" s="37" t="s">
        <v>2308</v>
      </c>
      <c r="J2557" s="37" t="s">
        <v>2275</v>
      </c>
      <c r="K2557" s="37">
        <v>8</v>
      </c>
    </row>
    <row r="2558" spans="1:11" x14ac:dyDescent="0.25">
      <c r="A2558" s="37" t="s">
        <v>8385</v>
      </c>
      <c r="B2558" s="37">
        <v>30</v>
      </c>
      <c r="C2558" s="37">
        <v>0</v>
      </c>
      <c r="D2558" s="37">
        <v>4</v>
      </c>
      <c r="E2558" s="37">
        <v>398</v>
      </c>
      <c r="F2558" s="37">
        <v>8</v>
      </c>
      <c r="G2558" s="37">
        <v>1.2108700000000001</v>
      </c>
      <c r="H2558" s="37" t="s">
        <v>2617</v>
      </c>
      <c r="I2558" s="37" t="s">
        <v>2308</v>
      </c>
      <c r="J2558" s="37" t="s">
        <v>2275</v>
      </c>
      <c r="K2558" s="37">
        <v>12</v>
      </c>
    </row>
    <row r="2559" spans="1:11" x14ac:dyDescent="0.25">
      <c r="A2559" s="37" t="s">
        <v>8384</v>
      </c>
      <c r="B2559" s="37">
        <v>30</v>
      </c>
      <c r="C2559" s="37">
        <v>0</v>
      </c>
      <c r="D2559" s="37">
        <v>5</v>
      </c>
      <c r="E2559" s="37">
        <v>638</v>
      </c>
      <c r="F2559" s="37">
        <v>8</v>
      </c>
      <c r="G2559" s="37">
        <v>1.2417666666666667</v>
      </c>
      <c r="H2559" s="37" t="s">
        <v>3492</v>
      </c>
      <c r="I2559" s="37" t="s">
        <v>2308</v>
      </c>
      <c r="J2559" s="37" t="s">
        <v>2275</v>
      </c>
      <c r="K2559" s="37">
        <v>13</v>
      </c>
    </row>
    <row r="2560" spans="1:11" x14ac:dyDescent="0.25">
      <c r="A2560" s="37" t="s">
        <v>8383</v>
      </c>
      <c r="B2560" s="37">
        <v>30</v>
      </c>
      <c r="C2560" s="37">
        <v>0</v>
      </c>
      <c r="D2560" s="37">
        <v>1</v>
      </c>
      <c r="E2560" s="37">
        <v>545</v>
      </c>
      <c r="F2560" s="37">
        <v>8</v>
      </c>
      <c r="G2560" s="37">
        <v>0.65344333333333338</v>
      </c>
      <c r="H2560" s="37" t="s">
        <v>1245</v>
      </c>
      <c r="I2560" s="37" t="s">
        <v>2308</v>
      </c>
      <c r="J2560" s="37" t="s">
        <v>2275</v>
      </c>
      <c r="K2560" s="37">
        <v>11</v>
      </c>
    </row>
    <row r="2561" spans="1:11" x14ac:dyDescent="0.25">
      <c r="A2561" s="37" t="s">
        <v>8382</v>
      </c>
      <c r="B2561" s="37">
        <v>30</v>
      </c>
      <c r="C2561" s="37">
        <v>1</v>
      </c>
      <c r="D2561" s="37">
        <v>3</v>
      </c>
      <c r="E2561" s="37">
        <v>487</v>
      </c>
      <c r="F2561" s="37">
        <v>12</v>
      </c>
      <c r="G2561" s="37">
        <v>1.2549433333333333</v>
      </c>
      <c r="H2561" s="37" t="s">
        <v>2339</v>
      </c>
      <c r="I2561" s="37" t="s">
        <v>2308</v>
      </c>
      <c r="J2561" s="37" t="s">
        <v>2275</v>
      </c>
      <c r="K2561" s="37">
        <v>11</v>
      </c>
    </row>
    <row r="2562" spans="1:11" x14ac:dyDescent="0.25">
      <c r="A2562" s="37" t="s">
        <v>8381</v>
      </c>
      <c r="B2562" s="37">
        <v>30</v>
      </c>
      <c r="C2562" s="37">
        <v>0</v>
      </c>
      <c r="D2562" s="37">
        <v>4</v>
      </c>
      <c r="E2562" s="37">
        <v>611</v>
      </c>
      <c r="F2562" s="37">
        <v>8</v>
      </c>
      <c r="G2562" s="37">
        <v>1.0938266666666665</v>
      </c>
      <c r="H2562" s="37" t="s">
        <v>1240</v>
      </c>
      <c r="I2562" s="37" t="s">
        <v>2308</v>
      </c>
      <c r="J2562" s="37" t="s">
        <v>2275</v>
      </c>
      <c r="K2562" s="37">
        <v>13</v>
      </c>
    </row>
    <row r="2563" spans="1:11" x14ac:dyDescent="0.25">
      <c r="A2563" s="37" t="s">
        <v>8380</v>
      </c>
      <c r="B2563" s="37">
        <v>30</v>
      </c>
      <c r="C2563" s="37">
        <v>0</v>
      </c>
      <c r="D2563" s="37">
        <v>0</v>
      </c>
      <c r="E2563" s="37">
        <v>277</v>
      </c>
      <c r="F2563" s="37">
        <v>17</v>
      </c>
      <c r="G2563" s="37">
        <v>0.50977666666666666</v>
      </c>
      <c r="H2563" s="37" t="s">
        <v>1245</v>
      </c>
      <c r="I2563" s="37" t="s">
        <v>2310</v>
      </c>
      <c r="J2563" s="37" t="s">
        <v>2275</v>
      </c>
      <c r="K2563" s="37">
        <v>10</v>
      </c>
    </row>
    <row r="2564" spans="1:11" x14ac:dyDescent="0.25">
      <c r="A2564" s="37" t="s">
        <v>8379</v>
      </c>
      <c r="B2564" s="37">
        <v>30</v>
      </c>
      <c r="C2564" s="37">
        <v>0</v>
      </c>
      <c r="D2564" s="37">
        <v>6</v>
      </c>
      <c r="E2564" s="37">
        <v>1064</v>
      </c>
      <c r="F2564" s="37">
        <v>18</v>
      </c>
      <c r="G2564" s="37">
        <v>1.3091133333333334</v>
      </c>
      <c r="H2564" s="37" t="s">
        <v>1219</v>
      </c>
      <c r="I2564" s="37" t="s">
        <v>2316</v>
      </c>
      <c r="J2564" s="37" t="s">
        <v>2275</v>
      </c>
      <c r="K2564" s="37">
        <v>16</v>
      </c>
    </row>
    <row r="2565" spans="1:11" x14ac:dyDescent="0.25">
      <c r="A2565" s="37" t="s">
        <v>8378</v>
      </c>
      <c r="B2565" s="37">
        <v>30</v>
      </c>
      <c r="C2565" s="37">
        <v>0</v>
      </c>
      <c r="D2565" s="37">
        <v>1</v>
      </c>
      <c r="E2565" s="37">
        <v>464</v>
      </c>
      <c r="F2565" s="37">
        <v>4</v>
      </c>
      <c r="G2565" s="37">
        <v>0.57072999999999996</v>
      </c>
      <c r="H2565" s="37" t="s">
        <v>1219</v>
      </c>
      <c r="I2565" s="37" t="s">
        <v>2269</v>
      </c>
      <c r="J2565" s="37" t="s">
        <v>2275</v>
      </c>
      <c r="K2565" s="37">
        <v>12</v>
      </c>
    </row>
    <row r="2566" spans="1:11" x14ac:dyDescent="0.25">
      <c r="A2566" s="37" t="s">
        <v>8377</v>
      </c>
      <c r="B2566" s="37">
        <v>30</v>
      </c>
      <c r="C2566" s="37">
        <v>0</v>
      </c>
      <c r="D2566" s="37">
        <v>0</v>
      </c>
      <c r="E2566" s="37">
        <v>358</v>
      </c>
      <c r="F2566" s="37">
        <v>7</v>
      </c>
      <c r="G2566" s="37">
        <v>0.53292666666666677</v>
      </c>
      <c r="H2566" s="37" t="s">
        <v>1219</v>
      </c>
      <c r="I2566" s="37" t="s">
        <v>2269</v>
      </c>
      <c r="J2566" s="37" t="s">
        <v>2275</v>
      </c>
      <c r="K2566" s="37">
        <v>13</v>
      </c>
    </row>
    <row r="2567" spans="1:11" x14ac:dyDescent="0.25">
      <c r="A2567" s="37" t="s">
        <v>8376</v>
      </c>
      <c r="B2567" s="37">
        <v>30</v>
      </c>
      <c r="C2567" s="37">
        <v>0</v>
      </c>
      <c r="D2567" s="37">
        <v>1</v>
      </c>
      <c r="E2567" s="37">
        <v>691</v>
      </c>
      <c r="F2567" s="37">
        <v>15</v>
      </c>
      <c r="G2567" s="37">
        <v>0.87566333333333335</v>
      </c>
      <c r="H2567" s="37" t="s">
        <v>1219</v>
      </c>
      <c r="I2567" s="37" t="s">
        <v>2310</v>
      </c>
      <c r="J2567" s="37" t="s">
        <v>2275</v>
      </c>
      <c r="K2567" s="37">
        <v>14</v>
      </c>
    </row>
    <row r="2568" spans="1:11" x14ac:dyDescent="0.25">
      <c r="A2568" s="37" t="s">
        <v>8375</v>
      </c>
      <c r="B2568" s="37">
        <v>30</v>
      </c>
      <c r="C2568" s="37">
        <v>0</v>
      </c>
      <c r="D2568" s="37">
        <v>5</v>
      </c>
      <c r="E2568" s="37">
        <v>744</v>
      </c>
      <c r="F2568" s="37">
        <v>5</v>
      </c>
      <c r="G2568" s="37">
        <v>1.2712266666666667</v>
      </c>
      <c r="H2568" s="37" t="s">
        <v>1232</v>
      </c>
      <c r="I2568" s="37" t="s">
        <v>2308</v>
      </c>
      <c r="J2568" s="37" t="s">
        <v>2275</v>
      </c>
      <c r="K2568" s="37">
        <v>12</v>
      </c>
    </row>
    <row r="2569" spans="1:11" x14ac:dyDescent="0.25">
      <c r="A2569" s="37" t="s">
        <v>8374</v>
      </c>
      <c r="B2569" s="37">
        <v>30</v>
      </c>
      <c r="C2569" s="37">
        <v>0</v>
      </c>
      <c r="D2569" s="37">
        <v>9</v>
      </c>
      <c r="E2569" s="37">
        <v>746</v>
      </c>
      <c r="F2569" s="37">
        <v>13</v>
      </c>
      <c r="G2569" s="37">
        <v>2.0655966666666665</v>
      </c>
      <c r="H2569" s="37" t="s">
        <v>1264</v>
      </c>
      <c r="I2569" s="37" t="s">
        <v>2308</v>
      </c>
      <c r="J2569" s="37" t="s">
        <v>2275</v>
      </c>
      <c r="K2569" s="37">
        <v>12</v>
      </c>
    </row>
    <row r="2570" spans="1:11" x14ac:dyDescent="0.25">
      <c r="A2570" s="37" t="s">
        <v>8373</v>
      </c>
      <c r="B2570" s="37">
        <v>30</v>
      </c>
      <c r="C2570" s="37">
        <v>0</v>
      </c>
      <c r="D2570" s="37">
        <v>0</v>
      </c>
      <c r="E2570" s="37">
        <v>358</v>
      </c>
      <c r="F2570" s="37">
        <v>7</v>
      </c>
      <c r="G2570" s="37">
        <v>0.53292666666666677</v>
      </c>
      <c r="H2570" s="37" t="s">
        <v>1219</v>
      </c>
      <c r="I2570" s="37" t="s">
        <v>2269</v>
      </c>
      <c r="J2570" s="37" t="s">
        <v>2275</v>
      </c>
      <c r="K2570" s="37">
        <v>13</v>
      </c>
    </row>
    <row r="2571" spans="1:11" x14ac:dyDescent="0.25">
      <c r="A2571" s="37" t="s">
        <v>8372</v>
      </c>
      <c r="B2571" s="37">
        <v>30</v>
      </c>
      <c r="C2571" s="37">
        <v>0</v>
      </c>
      <c r="D2571" s="37">
        <v>2</v>
      </c>
      <c r="E2571" s="37">
        <v>574</v>
      </c>
      <c r="F2571" s="37">
        <v>5</v>
      </c>
      <c r="G2571" s="37">
        <v>0.73164666666666667</v>
      </c>
      <c r="H2571" s="37" t="s">
        <v>1240</v>
      </c>
      <c r="I2571" s="37" t="s">
        <v>2308</v>
      </c>
      <c r="J2571" s="37" t="s">
        <v>2268</v>
      </c>
      <c r="K2571" s="37">
        <v>11</v>
      </c>
    </row>
    <row r="2572" spans="1:11" x14ac:dyDescent="0.25">
      <c r="A2572" s="37" t="s">
        <v>8371</v>
      </c>
      <c r="B2572" s="37">
        <v>30</v>
      </c>
      <c r="C2572" s="37">
        <v>0</v>
      </c>
      <c r="D2572" s="37">
        <v>2</v>
      </c>
      <c r="E2572" s="37">
        <v>559</v>
      </c>
      <c r="F2572" s="37">
        <v>5</v>
      </c>
      <c r="G2572" s="37">
        <v>0.76750333333333343</v>
      </c>
      <c r="H2572" s="37" t="s">
        <v>1256</v>
      </c>
      <c r="I2572" s="37" t="s">
        <v>2321</v>
      </c>
      <c r="J2572" s="37" t="s">
        <v>2268</v>
      </c>
      <c r="K2572" s="37">
        <v>10</v>
      </c>
    </row>
    <row r="2573" spans="1:11" x14ac:dyDescent="0.25">
      <c r="A2573" s="37" t="s">
        <v>8370</v>
      </c>
      <c r="B2573" s="37">
        <v>30</v>
      </c>
      <c r="C2573" s="37">
        <v>0</v>
      </c>
      <c r="D2573" s="37">
        <v>0</v>
      </c>
      <c r="E2573" s="37">
        <v>209</v>
      </c>
      <c r="F2573" s="37">
        <v>3</v>
      </c>
      <c r="G2573" s="37">
        <v>0.30861333333333335</v>
      </c>
      <c r="H2573" s="37" t="s">
        <v>1248</v>
      </c>
      <c r="I2573" s="37" t="s">
        <v>2308</v>
      </c>
      <c r="J2573" s="37" t="s">
        <v>2268</v>
      </c>
      <c r="K2573" s="37">
        <v>7</v>
      </c>
    </row>
    <row r="2574" spans="1:11" x14ac:dyDescent="0.25">
      <c r="A2574" s="37" t="s">
        <v>8369</v>
      </c>
      <c r="B2574" s="37">
        <v>30</v>
      </c>
      <c r="C2574" s="37">
        <v>1</v>
      </c>
      <c r="D2574" s="37">
        <v>5</v>
      </c>
      <c r="E2574" s="37">
        <v>2150</v>
      </c>
      <c r="F2574" s="37">
        <v>16</v>
      </c>
      <c r="G2574" s="37">
        <v>1.7594433333333335</v>
      </c>
      <c r="H2574" s="37" t="s">
        <v>1219</v>
      </c>
      <c r="I2574" s="37" t="s">
        <v>2308</v>
      </c>
      <c r="J2574" s="37" t="s">
        <v>2268</v>
      </c>
      <c r="K2574" s="37">
        <v>17</v>
      </c>
    </row>
    <row r="2575" spans="1:11" x14ac:dyDescent="0.25">
      <c r="A2575" s="37" t="s">
        <v>8368</v>
      </c>
      <c r="B2575" s="37">
        <v>30</v>
      </c>
      <c r="C2575" s="37">
        <v>0</v>
      </c>
      <c r="D2575" s="37">
        <v>0</v>
      </c>
      <c r="E2575" s="37">
        <v>256</v>
      </c>
      <c r="F2575" s="37">
        <v>9</v>
      </c>
      <c r="G2575" s="37">
        <v>0.38469000000000003</v>
      </c>
      <c r="H2575" s="37" t="s">
        <v>1219</v>
      </c>
      <c r="I2575" s="37" t="s">
        <v>2269</v>
      </c>
      <c r="J2575" s="37" t="s">
        <v>2275</v>
      </c>
      <c r="K2575" s="37">
        <v>10</v>
      </c>
    </row>
    <row r="2576" spans="1:11" x14ac:dyDescent="0.25">
      <c r="A2576" s="37" t="s">
        <v>8367</v>
      </c>
      <c r="B2576" s="37">
        <v>30</v>
      </c>
      <c r="C2576" s="37">
        <v>0</v>
      </c>
      <c r="D2576" s="37">
        <v>7</v>
      </c>
      <c r="E2576" s="37">
        <v>598</v>
      </c>
      <c r="F2576" s="37">
        <v>13</v>
      </c>
      <c r="G2576" s="37">
        <v>1.4219666666666666</v>
      </c>
      <c r="H2576" s="37" t="s">
        <v>1267</v>
      </c>
      <c r="I2576" s="37" t="s">
        <v>2308</v>
      </c>
      <c r="J2576" s="37" t="s">
        <v>2268</v>
      </c>
      <c r="K2576" s="37">
        <v>15</v>
      </c>
    </row>
    <row r="2577" spans="1:11" x14ac:dyDescent="0.25">
      <c r="A2577" s="37" t="s">
        <v>8366</v>
      </c>
      <c r="B2577" s="37">
        <v>30</v>
      </c>
      <c r="C2577" s="37">
        <v>0</v>
      </c>
      <c r="D2577" s="37">
        <v>2</v>
      </c>
      <c r="E2577" s="37">
        <v>787</v>
      </c>
      <c r="F2577" s="37">
        <v>12</v>
      </c>
      <c r="G2577" s="37">
        <v>0.99434333333333347</v>
      </c>
      <c r="H2577" s="37" t="s">
        <v>1223</v>
      </c>
      <c r="I2577" s="37" t="s">
        <v>2321</v>
      </c>
      <c r="J2577" s="37" t="s">
        <v>2275</v>
      </c>
      <c r="K2577" s="37">
        <v>15</v>
      </c>
    </row>
    <row r="2578" spans="1:11" x14ac:dyDescent="0.25">
      <c r="A2578" s="37" t="s">
        <v>8365</v>
      </c>
      <c r="B2578" s="37">
        <v>30</v>
      </c>
      <c r="C2578" s="37">
        <v>0</v>
      </c>
      <c r="D2578" s="37">
        <v>4</v>
      </c>
      <c r="E2578" s="37">
        <v>489</v>
      </c>
      <c r="F2578" s="37">
        <v>12</v>
      </c>
      <c r="G2578" s="37">
        <v>1.2541266666666668</v>
      </c>
      <c r="H2578" s="37" t="s">
        <v>2299</v>
      </c>
      <c r="I2578" s="37" t="s">
        <v>2321</v>
      </c>
      <c r="J2578" s="37" t="s">
        <v>2268</v>
      </c>
      <c r="K2578" s="37">
        <v>12</v>
      </c>
    </row>
    <row r="2579" spans="1:11" x14ac:dyDescent="0.25">
      <c r="A2579" s="37" t="s">
        <v>8364</v>
      </c>
      <c r="B2579" s="37">
        <v>30</v>
      </c>
      <c r="C2579" s="37">
        <v>0</v>
      </c>
      <c r="D2579" s="37">
        <v>5</v>
      </c>
      <c r="E2579" s="37">
        <v>653</v>
      </c>
      <c r="F2579" s="37">
        <v>16</v>
      </c>
      <c r="G2579" s="37">
        <v>1.4158866666666667</v>
      </c>
      <c r="H2579" s="37" t="s">
        <v>1240</v>
      </c>
      <c r="I2579" s="37" t="s">
        <v>2308</v>
      </c>
      <c r="J2579" s="37" t="s">
        <v>2275</v>
      </c>
      <c r="K2579" s="37">
        <v>14</v>
      </c>
    </row>
    <row r="2580" spans="1:11" x14ac:dyDescent="0.25">
      <c r="A2580" s="37" t="s">
        <v>8363</v>
      </c>
      <c r="B2580" s="37">
        <v>30</v>
      </c>
      <c r="C2580" s="37">
        <v>2</v>
      </c>
      <c r="D2580" s="37">
        <v>6</v>
      </c>
      <c r="E2580" s="37">
        <v>671</v>
      </c>
      <c r="F2580" s="37">
        <v>7</v>
      </c>
      <c r="G2580" s="37">
        <v>1.79993</v>
      </c>
      <c r="H2580" s="37" t="s">
        <v>1240</v>
      </c>
      <c r="I2580" s="37" t="s">
        <v>2308</v>
      </c>
      <c r="J2580" s="37" t="s">
        <v>2275</v>
      </c>
      <c r="K2580" s="37">
        <v>12</v>
      </c>
    </row>
    <row r="2581" spans="1:11" x14ac:dyDescent="0.25">
      <c r="A2581" s="37" t="s">
        <v>8362</v>
      </c>
      <c r="B2581" s="37">
        <v>30</v>
      </c>
      <c r="C2581" s="37">
        <v>0</v>
      </c>
      <c r="D2581" s="37">
        <v>12</v>
      </c>
      <c r="E2581" s="37">
        <v>908</v>
      </c>
      <c r="F2581" s="37">
        <v>8</v>
      </c>
      <c r="G2581" s="37">
        <v>1.8510533333333334</v>
      </c>
      <c r="H2581" s="37" t="s">
        <v>2299</v>
      </c>
      <c r="I2581" s="37" t="s">
        <v>2308</v>
      </c>
      <c r="J2581" s="37" t="s">
        <v>2275</v>
      </c>
      <c r="K2581" s="37">
        <v>17</v>
      </c>
    </row>
    <row r="2582" spans="1:11" x14ac:dyDescent="0.25">
      <c r="A2582" s="37" t="s">
        <v>8361</v>
      </c>
      <c r="B2582" s="37">
        <v>29</v>
      </c>
      <c r="C2582" s="37">
        <v>0</v>
      </c>
      <c r="D2582" s="37">
        <v>3</v>
      </c>
      <c r="E2582" s="37">
        <v>356</v>
      </c>
      <c r="F2582" s="37">
        <v>15</v>
      </c>
      <c r="G2582" s="37">
        <v>0.91680000000000006</v>
      </c>
      <c r="H2582" s="37" t="s">
        <v>1219</v>
      </c>
      <c r="I2582" s="37" t="s">
        <v>2308</v>
      </c>
      <c r="J2582" s="37" t="s">
        <v>2275</v>
      </c>
      <c r="K2582" s="37">
        <v>13</v>
      </c>
    </row>
    <row r="2583" spans="1:11" x14ac:dyDescent="0.25">
      <c r="A2583" s="37" t="s">
        <v>8360</v>
      </c>
      <c r="B2583" s="37">
        <v>29</v>
      </c>
      <c r="C2583" s="37">
        <v>0</v>
      </c>
      <c r="D2583" s="37">
        <v>0</v>
      </c>
      <c r="E2583" s="37">
        <v>225</v>
      </c>
      <c r="F2583" s="37">
        <v>10</v>
      </c>
      <c r="G2583" s="37">
        <v>0.35527241379310348</v>
      </c>
      <c r="H2583" s="37" t="s">
        <v>1219</v>
      </c>
      <c r="I2583" s="37" t="s">
        <v>2308</v>
      </c>
      <c r="J2583" s="37" t="s">
        <v>2268</v>
      </c>
      <c r="K2583" s="37">
        <v>8</v>
      </c>
    </row>
    <row r="2584" spans="1:11" x14ac:dyDescent="0.25">
      <c r="A2584" s="37" t="s">
        <v>8359</v>
      </c>
      <c r="B2584" s="37">
        <v>29</v>
      </c>
      <c r="C2584" s="37">
        <v>0</v>
      </c>
      <c r="D2584" s="37">
        <v>1</v>
      </c>
      <c r="E2584" s="37">
        <v>391</v>
      </c>
      <c r="F2584" s="37">
        <v>13</v>
      </c>
      <c r="G2584" s="37">
        <v>0.86255517241379309</v>
      </c>
      <c r="H2584" s="37" t="s">
        <v>1219</v>
      </c>
      <c r="I2584" s="37" t="s">
        <v>2308</v>
      </c>
      <c r="J2584" s="37" t="s">
        <v>2275</v>
      </c>
      <c r="K2584" s="37">
        <v>14</v>
      </c>
    </row>
    <row r="2585" spans="1:11" x14ac:dyDescent="0.25">
      <c r="A2585" s="37" t="s">
        <v>8358</v>
      </c>
      <c r="B2585" s="37">
        <v>29</v>
      </c>
      <c r="C2585" s="37">
        <v>0</v>
      </c>
      <c r="D2585" s="37">
        <v>3</v>
      </c>
      <c r="E2585" s="37">
        <v>508</v>
      </c>
      <c r="F2585" s="37">
        <v>11</v>
      </c>
      <c r="G2585" s="37">
        <v>1.0029379310344828</v>
      </c>
      <c r="H2585" s="37" t="s">
        <v>1219</v>
      </c>
      <c r="I2585" s="37" t="s">
        <v>2308</v>
      </c>
      <c r="J2585" s="37" t="s">
        <v>2268</v>
      </c>
      <c r="K2585" s="37">
        <v>12</v>
      </c>
    </row>
    <row r="2586" spans="1:11" x14ac:dyDescent="0.25">
      <c r="A2586" s="37" t="s">
        <v>8357</v>
      </c>
      <c r="B2586" s="37">
        <v>29</v>
      </c>
      <c r="C2586" s="37">
        <v>0</v>
      </c>
      <c r="D2586" s="37">
        <v>1</v>
      </c>
      <c r="E2586" s="37">
        <v>350</v>
      </c>
      <c r="F2586" s="37">
        <v>14</v>
      </c>
      <c r="G2586" s="37">
        <v>0.75901034482758623</v>
      </c>
      <c r="H2586" s="37" t="s">
        <v>1232</v>
      </c>
      <c r="I2586" s="37" t="s">
        <v>2308</v>
      </c>
      <c r="J2586" s="37" t="s">
        <v>2275</v>
      </c>
      <c r="K2586" s="37">
        <v>10</v>
      </c>
    </row>
    <row r="2587" spans="1:11" x14ac:dyDescent="0.25">
      <c r="A2587" s="37" t="s">
        <v>8356</v>
      </c>
      <c r="B2587" s="37">
        <v>29</v>
      </c>
      <c r="C2587" s="37">
        <v>2</v>
      </c>
      <c r="D2587" s="37">
        <v>11</v>
      </c>
      <c r="E2587" s="37">
        <v>742</v>
      </c>
      <c r="F2587" s="37">
        <v>15</v>
      </c>
      <c r="G2587" s="37">
        <v>2.5684827586206898</v>
      </c>
      <c r="H2587" s="37" t="s">
        <v>1232</v>
      </c>
      <c r="I2587" s="37" t="s">
        <v>2308</v>
      </c>
      <c r="J2587" s="37" t="s">
        <v>2275</v>
      </c>
      <c r="K2587" s="37">
        <v>15</v>
      </c>
    </row>
    <row r="2588" spans="1:11" x14ac:dyDescent="0.25">
      <c r="A2588" s="37" t="s">
        <v>8355</v>
      </c>
      <c r="B2588" s="37">
        <v>29</v>
      </c>
      <c r="C2588" s="37">
        <v>0</v>
      </c>
      <c r="D2588" s="37">
        <v>4</v>
      </c>
      <c r="E2588" s="37">
        <v>666</v>
      </c>
      <c r="F2588" s="37">
        <v>9</v>
      </c>
      <c r="G2588" s="37">
        <v>1.0249965517241379</v>
      </c>
      <c r="H2588" s="37" t="s">
        <v>1227</v>
      </c>
      <c r="I2588" s="37" t="s">
        <v>2321</v>
      </c>
      <c r="J2588" s="37" t="s">
        <v>2275</v>
      </c>
      <c r="K2588" s="37">
        <v>17</v>
      </c>
    </row>
    <row r="2589" spans="1:11" x14ac:dyDescent="0.25">
      <c r="A2589" s="37" t="s">
        <v>8354</v>
      </c>
      <c r="B2589" s="37">
        <v>29</v>
      </c>
      <c r="C2589" s="37">
        <v>0</v>
      </c>
      <c r="D2589" s="37">
        <v>4</v>
      </c>
      <c r="E2589" s="37">
        <v>472</v>
      </c>
      <c r="F2589" s="37">
        <v>12</v>
      </c>
      <c r="G2589" s="37">
        <v>1.0678241379310345</v>
      </c>
      <c r="H2589" s="37" t="s">
        <v>2299</v>
      </c>
      <c r="I2589" s="37" t="s">
        <v>2308</v>
      </c>
      <c r="J2589" s="37" t="s">
        <v>2275</v>
      </c>
      <c r="K2589" s="37">
        <v>10</v>
      </c>
    </row>
    <row r="2590" spans="1:11" x14ac:dyDescent="0.25">
      <c r="A2590" s="37" t="s">
        <v>8353</v>
      </c>
      <c r="B2590" s="37">
        <v>29</v>
      </c>
      <c r="C2590" s="37">
        <v>0</v>
      </c>
      <c r="D2590" s="37">
        <v>1</v>
      </c>
      <c r="E2590" s="37">
        <v>272</v>
      </c>
      <c r="F2590" s="37">
        <v>9</v>
      </c>
      <c r="G2590" s="37">
        <v>0.42368620689655179</v>
      </c>
      <c r="H2590" s="37" t="s">
        <v>1248</v>
      </c>
      <c r="I2590" s="37" t="s">
        <v>2308</v>
      </c>
      <c r="J2590" s="37" t="s">
        <v>2268</v>
      </c>
      <c r="K2590" s="37">
        <v>7</v>
      </c>
    </row>
    <row r="2591" spans="1:11" x14ac:dyDescent="0.25">
      <c r="A2591" s="37" t="s">
        <v>8352</v>
      </c>
      <c r="B2591" s="37">
        <v>29</v>
      </c>
      <c r="C2591" s="37">
        <v>0</v>
      </c>
      <c r="D2591" s="37">
        <v>1</v>
      </c>
      <c r="E2591" s="37">
        <v>270</v>
      </c>
      <c r="F2591" s="37">
        <v>1</v>
      </c>
      <c r="G2591" s="37">
        <v>0.38093103448275867</v>
      </c>
      <c r="H2591" s="37" t="s">
        <v>1237</v>
      </c>
      <c r="I2591" s="37" t="s">
        <v>2308</v>
      </c>
      <c r="J2591" s="37" t="s">
        <v>2275</v>
      </c>
      <c r="K2591" s="37">
        <v>7</v>
      </c>
    </row>
    <row r="2592" spans="1:11" x14ac:dyDescent="0.25">
      <c r="A2592" s="37" t="s">
        <v>8351</v>
      </c>
      <c r="B2592" s="37">
        <v>29</v>
      </c>
      <c r="C2592" s="37">
        <v>0</v>
      </c>
      <c r="D2592" s="37">
        <v>3</v>
      </c>
      <c r="E2592" s="37">
        <v>370</v>
      </c>
      <c r="F2592" s="37">
        <v>13</v>
      </c>
      <c r="G2592" s="37">
        <v>0.86524137931034484</v>
      </c>
      <c r="H2592" s="37" t="s">
        <v>3492</v>
      </c>
      <c r="I2592" s="37" t="s">
        <v>2308</v>
      </c>
      <c r="J2592" s="37" t="s">
        <v>2268</v>
      </c>
      <c r="K2592" s="37">
        <v>11</v>
      </c>
    </row>
    <row r="2593" spans="1:11" x14ac:dyDescent="0.25">
      <c r="A2593" s="37" t="s">
        <v>8350</v>
      </c>
      <c r="B2593" s="37">
        <v>29</v>
      </c>
      <c r="C2593" s="37">
        <v>1</v>
      </c>
      <c r="D2593" s="37">
        <v>3</v>
      </c>
      <c r="E2593" s="37">
        <v>671</v>
      </c>
      <c r="F2593" s="37">
        <v>7</v>
      </c>
      <c r="G2593" s="37">
        <v>1.4116689655172414</v>
      </c>
      <c r="H2593" s="37" t="s">
        <v>1246</v>
      </c>
      <c r="I2593" s="37" t="s">
        <v>2308</v>
      </c>
      <c r="J2593" s="37" t="s">
        <v>2268</v>
      </c>
      <c r="K2593" s="37">
        <v>13</v>
      </c>
    </row>
    <row r="2594" spans="1:11" x14ac:dyDescent="0.25">
      <c r="A2594" s="37" t="s">
        <v>8349</v>
      </c>
      <c r="B2594" s="37">
        <v>29</v>
      </c>
      <c r="C2594" s="37">
        <v>0</v>
      </c>
      <c r="D2594" s="37">
        <v>0</v>
      </c>
      <c r="E2594" s="37">
        <v>272</v>
      </c>
      <c r="F2594" s="37">
        <v>10</v>
      </c>
      <c r="G2594" s="37">
        <v>0.40884137931034487</v>
      </c>
      <c r="H2594" s="37" t="s">
        <v>2880</v>
      </c>
      <c r="I2594" s="37" t="s">
        <v>2308</v>
      </c>
      <c r="J2594" s="37" t="s">
        <v>2268</v>
      </c>
      <c r="K2594" s="37">
        <v>10</v>
      </c>
    </row>
    <row r="2595" spans="1:11" x14ac:dyDescent="0.25">
      <c r="A2595" s="37" t="s">
        <v>8348</v>
      </c>
      <c r="B2595" s="37">
        <v>29</v>
      </c>
      <c r="C2595" s="37">
        <v>0</v>
      </c>
      <c r="D2595" s="37">
        <v>3</v>
      </c>
      <c r="E2595" s="37">
        <v>408</v>
      </c>
      <c r="F2595" s="37">
        <v>12</v>
      </c>
      <c r="G2595" s="37">
        <v>0.99317586206896558</v>
      </c>
      <c r="H2595" s="37" t="s">
        <v>1233</v>
      </c>
      <c r="I2595" s="37" t="s">
        <v>2308</v>
      </c>
      <c r="J2595" s="37" t="s">
        <v>2275</v>
      </c>
      <c r="K2595" s="37">
        <v>12</v>
      </c>
    </row>
    <row r="2596" spans="1:11" x14ac:dyDescent="0.25">
      <c r="A2596" s="37" t="s">
        <v>8347</v>
      </c>
      <c r="B2596" s="37">
        <v>29</v>
      </c>
      <c r="C2596" s="37">
        <v>1</v>
      </c>
      <c r="D2596" s="37">
        <v>4</v>
      </c>
      <c r="E2596" s="37">
        <v>775</v>
      </c>
      <c r="F2596" s="37">
        <v>8</v>
      </c>
      <c r="G2596" s="37">
        <v>1.2580137931034483</v>
      </c>
      <c r="H2596" s="37" t="s">
        <v>1256</v>
      </c>
      <c r="I2596" s="37" t="s">
        <v>2308</v>
      </c>
      <c r="J2596" s="37" t="s">
        <v>2268</v>
      </c>
      <c r="K2596" s="37">
        <v>11</v>
      </c>
    </row>
    <row r="2597" spans="1:11" x14ac:dyDescent="0.25">
      <c r="A2597" s="37" t="s">
        <v>8346</v>
      </c>
      <c r="B2597" s="37">
        <v>29</v>
      </c>
      <c r="C2597" s="37">
        <v>2</v>
      </c>
      <c r="D2597" s="37">
        <v>4</v>
      </c>
      <c r="E2597" s="37">
        <v>1514</v>
      </c>
      <c r="F2597" s="37">
        <v>17</v>
      </c>
      <c r="G2597" s="37">
        <v>1.9026413793103449</v>
      </c>
      <c r="H2597" s="37" t="s">
        <v>1221</v>
      </c>
      <c r="I2597" s="37" t="s">
        <v>2308</v>
      </c>
      <c r="J2597" s="37" t="s">
        <v>2275</v>
      </c>
      <c r="K2597" s="37">
        <v>17</v>
      </c>
    </row>
    <row r="2598" spans="1:11" x14ac:dyDescent="0.25">
      <c r="A2598" s="37" t="s">
        <v>8345</v>
      </c>
      <c r="B2598" s="37">
        <v>29</v>
      </c>
      <c r="C2598" s="37">
        <v>1</v>
      </c>
      <c r="D2598" s="37">
        <v>5</v>
      </c>
      <c r="E2598" s="37">
        <v>883</v>
      </c>
      <c r="F2598" s="37">
        <v>6</v>
      </c>
      <c r="G2598" s="37">
        <v>1.5688</v>
      </c>
      <c r="H2598" s="37" t="s">
        <v>1245</v>
      </c>
      <c r="I2598" s="37" t="s">
        <v>2308</v>
      </c>
      <c r="J2598" s="37" t="s">
        <v>2268</v>
      </c>
      <c r="K2598" s="37">
        <v>10</v>
      </c>
    </row>
    <row r="2599" spans="1:11" x14ac:dyDescent="0.25">
      <c r="A2599" s="37" t="s">
        <v>8344</v>
      </c>
      <c r="B2599" s="37">
        <v>29</v>
      </c>
      <c r="C2599" s="37">
        <v>0</v>
      </c>
      <c r="D2599" s="37">
        <v>1</v>
      </c>
      <c r="E2599" s="37">
        <v>195</v>
      </c>
      <c r="F2599" s="37">
        <v>4</v>
      </c>
      <c r="G2599" s="37">
        <v>0.47867241379310344</v>
      </c>
      <c r="H2599" s="37" t="s">
        <v>1240</v>
      </c>
      <c r="I2599" s="37" t="s">
        <v>2308</v>
      </c>
      <c r="J2599" s="37" t="s">
        <v>2275</v>
      </c>
      <c r="K2599" s="37">
        <v>9</v>
      </c>
    </row>
    <row r="2600" spans="1:11" x14ac:dyDescent="0.25">
      <c r="A2600" s="37" t="s">
        <v>8343</v>
      </c>
      <c r="B2600" s="37">
        <v>29</v>
      </c>
      <c r="C2600" s="37">
        <v>0</v>
      </c>
      <c r="D2600" s="37">
        <v>1</v>
      </c>
      <c r="E2600" s="37">
        <v>446</v>
      </c>
      <c r="F2600" s="37">
        <v>4</v>
      </c>
      <c r="G2600" s="37">
        <v>0.43832413793103453</v>
      </c>
      <c r="H2600" s="37" t="s">
        <v>1240</v>
      </c>
      <c r="I2600" s="37" t="s">
        <v>2308</v>
      </c>
      <c r="J2600" s="37" t="s">
        <v>2275</v>
      </c>
      <c r="K2600" s="37">
        <v>9</v>
      </c>
    </row>
    <row r="2601" spans="1:11" x14ac:dyDescent="0.25">
      <c r="A2601" s="37" t="s">
        <v>8342</v>
      </c>
      <c r="B2601" s="37">
        <v>29</v>
      </c>
      <c r="C2601" s="37">
        <v>0</v>
      </c>
      <c r="D2601" s="37">
        <v>2</v>
      </c>
      <c r="E2601" s="37">
        <v>499</v>
      </c>
      <c r="F2601" s="37">
        <v>12</v>
      </c>
      <c r="G2601" s="37">
        <v>0.93857241379310352</v>
      </c>
      <c r="H2601" s="37" t="s">
        <v>1249</v>
      </c>
      <c r="I2601" s="37" t="s">
        <v>2308</v>
      </c>
      <c r="J2601" s="37" t="s">
        <v>2275</v>
      </c>
      <c r="K2601" s="37">
        <v>10</v>
      </c>
    </row>
    <row r="2602" spans="1:11" x14ac:dyDescent="0.25">
      <c r="A2602" s="37" t="s">
        <v>8341</v>
      </c>
      <c r="B2602" s="37">
        <v>29</v>
      </c>
      <c r="C2602" s="37">
        <v>0</v>
      </c>
      <c r="D2602" s="37">
        <v>2</v>
      </c>
      <c r="E2602" s="37">
        <v>682</v>
      </c>
      <c r="F2602" s="37">
        <v>15</v>
      </c>
      <c r="G2602" s="37">
        <v>0.96875517241379316</v>
      </c>
      <c r="H2602" s="37" t="s">
        <v>1249</v>
      </c>
      <c r="I2602" s="37" t="s">
        <v>2308</v>
      </c>
      <c r="J2602" s="37" t="s">
        <v>2268</v>
      </c>
      <c r="K2602" s="37">
        <v>14</v>
      </c>
    </row>
    <row r="2603" spans="1:11" x14ac:dyDescent="0.25">
      <c r="A2603" s="37" t="s">
        <v>8340</v>
      </c>
      <c r="B2603" s="37">
        <v>29</v>
      </c>
      <c r="C2603" s="37">
        <v>0</v>
      </c>
      <c r="D2603" s="37">
        <v>3</v>
      </c>
      <c r="E2603" s="37">
        <v>765</v>
      </c>
      <c r="F2603" s="37">
        <v>12</v>
      </c>
      <c r="G2603" s="37">
        <v>1.0714965517241379</v>
      </c>
      <c r="H2603" s="37" t="s">
        <v>1242</v>
      </c>
      <c r="I2603" s="37" t="s">
        <v>2308</v>
      </c>
      <c r="J2603" s="37" t="s">
        <v>2275</v>
      </c>
      <c r="K2603" s="37">
        <v>16</v>
      </c>
    </row>
    <row r="2604" spans="1:11" x14ac:dyDescent="0.25">
      <c r="A2604" s="37" t="s">
        <v>8339</v>
      </c>
      <c r="B2604" s="37">
        <v>29</v>
      </c>
      <c r="C2604" s="37">
        <v>0</v>
      </c>
      <c r="D2604" s="37">
        <v>4</v>
      </c>
      <c r="E2604" s="37">
        <v>798</v>
      </c>
      <c r="F2604" s="37">
        <v>11</v>
      </c>
      <c r="G2604" s="37">
        <v>1.2444827586206897</v>
      </c>
      <c r="H2604" s="37" t="s">
        <v>1219</v>
      </c>
      <c r="I2604" s="37" t="s">
        <v>2308</v>
      </c>
      <c r="J2604" s="37" t="s">
        <v>2268</v>
      </c>
      <c r="K2604" s="37">
        <v>16</v>
      </c>
    </row>
    <row r="2605" spans="1:11" x14ac:dyDescent="0.25">
      <c r="A2605" s="37" t="s">
        <v>8338</v>
      </c>
      <c r="B2605" s="37">
        <v>29</v>
      </c>
      <c r="C2605" s="37">
        <v>0</v>
      </c>
      <c r="D2605" s="37">
        <v>0</v>
      </c>
      <c r="E2605" s="37">
        <v>233</v>
      </c>
      <c r="F2605" s="37">
        <v>10</v>
      </c>
      <c r="G2605" s="37">
        <v>0.36342413793103451</v>
      </c>
      <c r="H2605" s="37" t="s">
        <v>1219</v>
      </c>
      <c r="I2605" s="37" t="s">
        <v>2308</v>
      </c>
      <c r="J2605" s="37" t="s">
        <v>2268</v>
      </c>
      <c r="K2605" s="37">
        <v>7</v>
      </c>
    </row>
    <row r="2606" spans="1:11" x14ac:dyDescent="0.25">
      <c r="A2606" s="37" t="s">
        <v>8337</v>
      </c>
      <c r="B2606" s="37">
        <v>29</v>
      </c>
      <c r="C2606" s="37">
        <v>0</v>
      </c>
      <c r="D2606" s="37">
        <v>5</v>
      </c>
      <c r="E2606" s="37">
        <v>847</v>
      </c>
      <c r="F2606" s="37">
        <v>19</v>
      </c>
      <c r="G2606" s="37">
        <v>1.2502655172413792</v>
      </c>
      <c r="H2606" s="37" t="s">
        <v>1219</v>
      </c>
      <c r="I2606" s="37" t="s">
        <v>2405</v>
      </c>
      <c r="J2606" s="37" t="s">
        <v>2268</v>
      </c>
      <c r="K2606" s="37">
        <v>19</v>
      </c>
    </row>
    <row r="2607" spans="1:11" x14ac:dyDescent="0.25">
      <c r="A2607" s="37" t="s">
        <v>8336</v>
      </c>
      <c r="B2607" s="37">
        <v>29</v>
      </c>
      <c r="C2607" s="37">
        <v>0</v>
      </c>
      <c r="D2607" s="37">
        <v>1</v>
      </c>
      <c r="E2607" s="37">
        <v>490</v>
      </c>
      <c r="F2607" s="37">
        <v>11</v>
      </c>
      <c r="G2607" s="37">
        <v>0.96354137931034489</v>
      </c>
      <c r="H2607" s="37" t="s">
        <v>1232</v>
      </c>
      <c r="I2607" s="37" t="s">
        <v>2308</v>
      </c>
      <c r="J2607" s="37" t="s">
        <v>2268</v>
      </c>
      <c r="K2607" s="37">
        <v>12</v>
      </c>
    </row>
    <row r="2608" spans="1:11" x14ac:dyDescent="0.25">
      <c r="A2608" s="37" t="s">
        <v>8335</v>
      </c>
      <c r="B2608" s="37">
        <v>29</v>
      </c>
      <c r="C2608" s="37">
        <v>0</v>
      </c>
      <c r="D2608" s="37">
        <v>1</v>
      </c>
      <c r="E2608" s="37">
        <v>454</v>
      </c>
      <c r="F2608" s="37">
        <v>6</v>
      </c>
      <c r="G2608" s="37">
        <v>0.67114482758620686</v>
      </c>
      <c r="H2608" s="37" t="s">
        <v>1240</v>
      </c>
      <c r="I2608" s="37" t="s">
        <v>2308</v>
      </c>
      <c r="J2608" s="37" t="s">
        <v>2268</v>
      </c>
      <c r="K2608" s="37">
        <v>12</v>
      </c>
    </row>
    <row r="2609" spans="1:11" x14ac:dyDescent="0.25">
      <c r="A2609" s="37" t="s">
        <v>8334</v>
      </c>
      <c r="B2609" s="37">
        <v>29</v>
      </c>
      <c r="C2609" s="37">
        <v>4</v>
      </c>
      <c r="D2609" s="37">
        <v>10</v>
      </c>
      <c r="E2609" s="37">
        <v>1370</v>
      </c>
      <c r="F2609" s="37">
        <v>16</v>
      </c>
      <c r="G2609" s="37">
        <v>3.2617241379310347</v>
      </c>
      <c r="H2609" s="37" t="s">
        <v>1240</v>
      </c>
      <c r="I2609" s="37" t="s">
        <v>2308</v>
      </c>
      <c r="J2609" s="37" t="s">
        <v>2275</v>
      </c>
      <c r="K2609" s="37">
        <v>18</v>
      </c>
    </row>
    <row r="2610" spans="1:11" x14ac:dyDescent="0.25">
      <c r="A2610" s="37" t="s">
        <v>8333</v>
      </c>
      <c r="B2610" s="37">
        <v>29</v>
      </c>
      <c r="C2610" s="37">
        <v>1</v>
      </c>
      <c r="D2610" s="37">
        <v>6</v>
      </c>
      <c r="E2610" s="37">
        <v>1565</v>
      </c>
      <c r="F2610" s="37">
        <v>19</v>
      </c>
      <c r="G2610" s="37">
        <v>1.8576206896551726</v>
      </c>
      <c r="H2610" s="37" t="s">
        <v>2456</v>
      </c>
      <c r="I2610" s="37" t="s">
        <v>2405</v>
      </c>
      <c r="J2610" s="37" t="s">
        <v>2275</v>
      </c>
      <c r="K2610" s="37">
        <v>18</v>
      </c>
    </row>
    <row r="2611" spans="1:11" x14ac:dyDescent="0.25">
      <c r="A2611" s="37" t="s">
        <v>8332</v>
      </c>
      <c r="B2611" s="37">
        <v>29</v>
      </c>
      <c r="C2611" s="37">
        <v>0</v>
      </c>
      <c r="D2611" s="37">
        <v>0</v>
      </c>
      <c r="E2611" s="37">
        <v>146</v>
      </c>
      <c r="F2611" s="37">
        <v>1</v>
      </c>
      <c r="G2611" s="37">
        <v>0.18689999999999998</v>
      </c>
      <c r="H2611" s="37" t="s">
        <v>1247</v>
      </c>
      <c r="I2611" s="37" t="s">
        <v>2321</v>
      </c>
      <c r="J2611" s="37" t="s">
        <v>2268</v>
      </c>
      <c r="K2611" s="37">
        <v>7</v>
      </c>
    </row>
    <row r="2612" spans="1:11" x14ac:dyDescent="0.25">
      <c r="A2612" s="37" t="s">
        <v>8331</v>
      </c>
      <c r="B2612" s="37">
        <v>29</v>
      </c>
      <c r="C2612" s="37">
        <v>0</v>
      </c>
      <c r="D2612" s="37">
        <v>1</v>
      </c>
      <c r="E2612" s="37">
        <v>320</v>
      </c>
      <c r="F2612" s="37">
        <v>8</v>
      </c>
      <c r="G2612" s="37">
        <v>0.64705517241379318</v>
      </c>
      <c r="H2612" s="37" t="s">
        <v>1266</v>
      </c>
      <c r="I2612" s="37" t="s">
        <v>2308</v>
      </c>
      <c r="J2612" s="37" t="s">
        <v>2275</v>
      </c>
      <c r="K2612" s="37">
        <v>10</v>
      </c>
    </row>
    <row r="2613" spans="1:11" x14ac:dyDescent="0.25">
      <c r="A2613" s="37" t="s">
        <v>8330</v>
      </c>
      <c r="B2613" s="37">
        <v>29</v>
      </c>
      <c r="C2613" s="37">
        <v>0</v>
      </c>
      <c r="D2613" s="37">
        <v>1</v>
      </c>
      <c r="E2613" s="37">
        <v>683</v>
      </c>
      <c r="F2613" s="37">
        <v>15</v>
      </c>
      <c r="G2613" s="37">
        <v>0.89387586206896552</v>
      </c>
      <c r="H2613" s="37" t="s">
        <v>1219</v>
      </c>
      <c r="I2613" s="37" t="s">
        <v>2308</v>
      </c>
      <c r="J2613" s="37" t="s">
        <v>2275</v>
      </c>
      <c r="K2613" s="37">
        <v>14</v>
      </c>
    </row>
    <row r="2614" spans="1:11" x14ac:dyDescent="0.25">
      <c r="A2614" s="37" t="s">
        <v>8329</v>
      </c>
      <c r="B2614" s="37">
        <v>29</v>
      </c>
      <c r="C2614" s="37">
        <v>1</v>
      </c>
      <c r="D2614" s="37">
        <v>2</v>
      </c>
      <c r="E2614" s="37">
        <v>654</v>
      </c>
      <c r="F2614" s="37">
        <v>15</v>
      </c>
      <c r="G2614" s="37">
        <v>1.0873620689655175</v>
      </c>
      <c r="H2614" s="37" t="s">
        <v>2456</v>
      </c>
      <c r="I2614" s="37" t="s">
        <v>2316</v>
      </c>
      <c r="J2614" s="37" t="s">
        <v>2268</v>
      </c>
      <c r="K2614" s="37">
        <v>14</v>
      </c>
    </row>
    <row r="2615" spans="1:11" x14ac:dyDescent="0.25">
      <c r="A2615" s="37" t="s">
        <v>8328</v>
      </c>
      <c r="B2615" s="37">
        <v>29</v>
      </c>
      <c r="C2615" s="37">
        <v>0</v>
      </c>
      <c r="D2615" s="37">
        <v>7</v>
      </c>
      <c r="E2615" s="37">
        <v>744</v>
      </c>
      <c r="F2615" s="37">
        <v>11</v>
      </c>
      <c r="G2615" s="37">
        <v>1.4943862068965519</v>
      </c>
      <c r="H2615" s="37" t="s">
        <v>1262</v>
      </c>
      <c r="I2615" s="37" t="s">
        <v>2308</v>
      </c>
      <c r="J2615" s="37" t="s">
        <v>2275</v>
      </c>
      <c r="K2615" s="37">
        <v>14</v>
      </c>
    </row>
    <row r="2616" spans="1:11" x14ac:dyDescent="0.25">
      <c r="A2616" s="37" t="s">
        <v>8327</v>
      </c>
      <c r="B2616" s="37">
        <v>29</v>
      </c>
      <c r="C2616" s="37">
        <v>0</v>
      </c>
      <c r="D2616" s="37">
        <v>4</v>
      </c>
      <c r="E2616" s="37">
        <v>657</v>
      </c>
      <c r="F2616" s="37">
        <v>10</v>
      </c>
      <c r="G2616" s="37">
        <v>1.1610206896551725</v>
      </c>
      <c r="H2616" s="37" t="s">
        <v>2276</v>
      </c>
      <c r="I2616" s="37" t="s">
        <v>2405</v>
      </c>
      <c r="J2616" s="37" t="s">
        <v>2268</v>
      </c>
      <c r="K2616" s="37">
        <v>14</v>
      </c>
    </row>
    <row r="2617" spans="1:11" x14ac:dyDescent="0.25">
      <c r="A2617" s="37" t="s">
        <v>8326</v>
      </c>
      <c r="B2617" s="37">
        <v>29</v>
      </c>
      <c r="C2617" s="37">
        <v>1</v>
      </c>
      <c r="D2617" s="37">
        <v>3</v>
      </c>
      <c r="E2617" s="37">
        <v>870</v>
      </c>
      <c r="F2617" s="37">
        <v>7</v>
      </c>
      <c r="G2617" s="37">
        <v>1.0345758620689656</v>
      </c>
      <c r="H2617" s="37" t="s">
        <v>1219</v>
      </c>
      <c r="I2617" s="37" t="s">
        <v>2269</v>
      </c>
      <c r="J2617" s="37" t="s">
        <v>2268</v>
      </c>
      <c r="K2617" s="37">
        <v>10</v>
      </c>
    </row>
    <row r="2618" spans="1:11" x14ac:dyDescent="0.25">
      <c r="A2618" s="37" t="s">
        <v>8325</v>
      </c>
      <c r="B2618" s="37">
        <v>29</v>
      </c>
      <c r="C2618" s="37">
        <v>0</v>
      </c>
      <c r="D2618" s="37">
        <v>2</v>
      </c>
      <c r="E2618" s="37">
        <v>314</v>
      </c>
      <c r="F2618" s="37">
        <v>11</v>
      </c>
      <c r="G2618" s="37">
        <v>0.72413103448275862</v>
      </c>
      <c r="H2618" s="37" t="s">
        <v>1259</v>
      </c>
      <c r="I2618" s="37" t="s">
        <v>2308</v>
      </c>
      <c r="J2618" s="37" t="s">
        <v>2268</v>
      </c>
      <c r="K2618" s="37">
        <v>10</v>
      </c>
    </row>
    <row r="2619" spans="1:11" x14ac:dyDescent="0.25">
      <c r="A2619" s="37" t="s">
        <v>8324</v>
      </c>
      <c r="B2619" s="37">
        <v>29</v>
      </c>
      <c r="C2619" s="37">
        <v>0</v>
      </c>
      <c r="D2619" s="37">
        <v>1</v>
      </c>
      <c r="E2619" s="37">
        <v>229</v>
      </c>
      <c r="F2619" s="37">
        <v>8</v>
      </c>
      <c r="G2619" s="37">
        <v>0.535448275862069</v>
      </c>
      <c r="H2619" s="37" t="s">
        <v>1240</v>
      </c>
      <c r="I2619" s="37" t="s">
        <v>2308</v>
      </c>
      <c r="J2619" s="37" t="s">
        <v>2275</v>
      </c>
      <c r="K2619" s="37">
        <v>8</v>
      </c>
    </row>
    <row r="2620" spans="1:11" x14ac:dyDescent="0.25">
      <c r="A2620" s="37" t="s">
        <v>8323</v>
      </c>
      <c r="B2620" s="37">
        <v>29</v>
      </c>
      <c r="C2620" s="37">
        <v>0</v>
      </c>
      <c r="D2620" s="37">
        <v>1</v>
      </c>
      <c r="E2620" s="37">
        <v>304</v>
      </c>
      <c r="F2620" s="37">
        <v>6</v>
      </c>
      <c r="G2620" s="37">
        <v>0.35958275862068967</v>
      </c>
      <c r="H2620" s="37" t="s">
        <v>1240</v>
      </c>
      <c r="I2620" s="37" t="s">
        <v>2308</v>
      </c>
      <c r="J2620" s="37" t="s">
        <v>2275</v>
      </c>
      <c r="K2620" s="37">
        <v>9</v>
      </c>
    </row>
    <row r="2621" spans="1:11" x14ac:dyDescent="0.25">
      <c r="A2621" s="37" t="s">
        <v>8322</v>
      </c>
      <c r="B2621" s="37">
        <v>29</v>
      </c>
      <c r="C2621" s="37">
        <v>3</v>
      </c>
      <c r="D2621" s="37">
        <v>3</v>
      </c>
      <c r="E2621" s="37">
        <v>558</v>
      </c>
      <c r="F2621" s="37">
        <v>10</v>
      </c>
      <c r="G2621" s="37">
        <v>1.7315068965517242</v>
      </c>
      <c r="H2621" s="37" t="s">
        <v>1246</v>
      </c>
      <c r="I2621" s="37" t="s">
        <v>2308</v>
      </c>
      <c r="J2621" s="37" t="s">
        <v>2275</v>
      </c>
      <c r="K2621" s="37">
        <v>13</v>
      </c>
    </row>
    <row r="2622" spans="1:11" x14ac:dyDescent="0.25">
      <c r="A2622" s="37" t="s">
        <v>8321</v>
      </c>
      <c r="B2622" s="37">
        <v>29</v>
      </c>
      <c r="C2622" s="37">
        <v>0</v>
      </c>
      <c r="D2622" s="37">
        <v>3</v>
      </c>
      <c r="E2622" s="37">
        <v>342</v>
      </c>
      <c r="F2622" s="37">
        <v>8</v>
      </c>
      <c r="G2622" s="37">
        <v>0.54478620689655177</v>
      </c>
      <c r="H2622" s="37" t="s">
        <v>1237</v>
      </c>
      <c r="I2622" s="37" t="s">
        <v>2308</v>
      </c>
      <c r="J2622" s="37" t="s">
        <v>2275</v>
      </c>
      <c r="K2622" s="37">
        <v>9</v>
      </c>
    </row>
    <row r="2623" spans="1:11" x14ac:dyDescent="0.25">
      <c r="A2623" s="37" t="s">
        <v>8320</v>
      </c>
      <c r="B2623" s="37">
        <v>29</v>
      </c>
      <c r="C2623" s="37">
        <v>0</v>
      </c>
      <c r="D2623" s="37">
        <v>3</v>
      </c>
      <c r="E2623" s="37">
        <v>429</v>
      </c>
      <c r="F2623" s="37">
        <v>10</v>
      </c>
      <c r="G2623" s="37">
        <v>0.78916896551724147</v>
      </c>
      <c r="H2623" s="37" t="s">
        <v>1218</v>
      </c>
      <c r="I2623" s="37" t="s">
        <v>2308</v>
      </c>
      <c r="J2623" s="37" t="s">
        <v>2268</v>
      </c>
      <c r="K2623" s="37">
        <v>10</v>
      </c>
    </row>
    <row r="2624" spans="1:11" x14ac:dyDescent="0.25">
      <c r="A2624" s="37" t="s">
        <v>8319</v>
      </c>
      <c r="B2624" s="37">
        <v>28</v>
      </c>
      <c r="C2624" s="37">
        <v>0</v>
      </c>
      <c r="D2624" s="37">
        <v>1</v>
      </c>
      <c r="E2624" s="37">
        <v>486</v>
      </c>
      <c r="F2624" s="37">
        <v>7</v>
      </c>
      <c r="G2624" s="37">
        <v>0.75826428571428572</v>
      </c>
      <c r="H2624" s="37" t="s">
        <v>1219</v>
      </c>
      <c r="I2624" s="37" t="s">
        <v>2308</v>
      </c>
      <c r="J2624" s="37" t="s">
        <v>2268</v>
      </c>
      <c r="K2624" s="37">
        <v>10</v>
      </c>
    </row>
    <row r="2625" spans="1:11" x14ac:dyDescent="0.25">
      <c r="A2625" s="37" t="s">
        <v>8318</v>
      </c>
      <c r="B2625" s="37">
        <v>28</v>
      </c>
      <c r="C2625" s="37">
        <v>0</v>
      </c>
      <c r="D2625" s="37">
        <v>0</v>
      </c>
      <c r="E2625" s="37">
        <v>189</v>
      </c>
      <c r="F2625" s="37">
        <v>4</v>
      </c>
      <c r="G2625" s="37">
        <v>0.34307142857142858</v>
      </c>
      <c r="H2625" s="37" t="s">
        <v>1219</v>
      </c>
      <c r="I2625" s="37" t="s">
        <v>2308</v>
      </c>
      <c r="J2625" s="37" t="s">
        <v>2268</v>
      </c>
      <c r="K2625" s="37">
        <v>9</v>
      </c>
    </row>
    <row r="2626" spans="1:11" x14ac:dyDescent="0.25">
      <c r="A2626" s="37" t="s">
        <v>8317</v>
      </c>
      <c r="B2626" s="37">
        <v>28</v>
      </c>
      <c r="C2626" s="37">
        <v>0</v>
      </c>
      <c r="D2626" s="37">
        <v>0</v>
      </c>
      <c r="E2626" s="37">
        <v>146</v>
      </c>
      <c r="F2626" s="37">
        <v>6</v>
      </c>
      <c r="G2626" s="37">
        <v>0.25089642857142858</v>
      </c>
      <c r="H2626" s="37" t="s">
        <v>1219</v>
      </c>
      <c r="I2626" s="37" t="s">
        <v>2308</v>
      </c>
      <c r="J2626" s="37" t="s">
        <v>2268</v>
      </c>
      <c r="K2626" s="37">
        <v>7</v>
      </c>
    </row>
    <row r="2627" spans="1:11" x14ac:dyDescent="0.25">
      <c r="A2627" s="37" t="s">
        <v>8316</v>
      </c>
      <c r="B2627" s="37">
        <v>28</v>
      </c>
      <c r="C2627" s="37">
        <v>0</v>
      </c>
      <c r="D2627" s="37">
        <v>9</v>
      </c>
      <c r="E2627" s="37">
        <v>848</v>
      </c>
      <c r="F2627" s="37">
        <v>13</v>
      </c>
      <c r="G2627" s="37">
        <v>1.76315</v>
      </c>
      <c r="H2627" s="37" t="s">
        <v>1230</v>
      </c>
      <c r="I2627" s="37" t="s">
        <v>2308</v>
      </c>
      <c r="J2627" s="37" t="s">
        <v>2275</v>
      </c>
      <c r="K2627" s="37">
        <v>14</v>
      </c>
    </row>
    <row r="2628" spans="1:11" x14ac:dyDescent="0.25">
      <c r="A2628" s="37" t="s">
        <v>8315</v>
      </c>
      <c r="B2628" s="37">
        <v>28</v>
      </c>
      <c r="C2628" s="37">
        <v>1</v>
      </c>
      <c r="D2628" s="37">
        <v>3</v>
      </c>
      <c r="E2628" s="37">
        <v>753</v>
      </c>
      <c r="F2628" s="37">
        <v>12</v>
      </c>
      <c r="G2628" s="37">
        <v>1.2232107142857145</v>
      </c>
      <c r="H2628" s="37" t="s">
        <v>1257</v>
      </c>
      <c r="I2628" s="37" t="s">
        <v>2308</v>
      </c>
      <c r="J2628" s="37" t="s">
        <v>2275</v>
      </c>
      <c r="K2628" s="37">
        <v>11</v>
      </c>
    </row>
    <row r="2629" spans="1:11" x14ac:dyDescent="0.25">
      <c r="A2629" s="37" t="s">
        <v>8314</v>
      </c>
      <c r="B2629" s="37">
        <v>28</v>
      </c>
      <c r="C2629" s="37">
        <v>2</v>
      </c>
      <c r="D2629" s="37">
        <v>8</v>
      </c>
      <c r="E2629" s="37">
        <v>559</v>
      </c>
      <c r="F2629" s="37">
        <v>11</v>
      </c>
      <c r="G2629" s="37">
        <v>2.3487857142857145</v>
      </c>
      <c r="H2629" s="37" t="s">
        <v>1232</v>
      </c>
      <c r="I2629" s="37" t="s">
        <v>2308</v>
      </c>
      <c r="J2629" s="37" t="s">
        <v>2275</v>
      </c>
      <c r="K2629" s="37">
        <v>14</v>
      </c>
    </row>
    <row r="2630" spans="1:11" x14ac:dyDescent="0.25">
      <c r="A2630" s="37" t="s">
        <v>8313</v>
      </c>
      <c r="B2630" s="37">
        <v>28</v>
      </c>
      <c r="C2630" s="37">
        <v>0</v>
      </c>
      <c r="D2630" s="37">
        <v>2</v>
      </c>
      <c r="E2630" s="37">
        <v>487</v>
      </c>
      <c r="F2630" s="37">
        <v>12</v>
      </c>
      <c r="G2630" s="37">
        <v>0.77784642857142861</v>
      </c>
      <c r="H2630" s="37" t="s">
        <v>2456</v>
      </c>
      <c r="I2630" s="37" t="s">
        <v>2308</v>
      </c>
      <c r="J2630" s="37" t="s">
        <v>2275</v>
      </c>
      <c r="K2630" s="37">
        <v>12</v>
      </c>
    </row>
    <row r="2631" spans="1:11" x14ac:dyDescent="0.25">
      <c r="A2631" s="37" t="s">
        <v>8312</v>
      </c>
      <c r="B2631" s="37">
        <v>28</v>
      </c>
      <c r="C2631" s="37">
        <v>0</v>
      </c>
      <c r="D2631" s="37">
        <v>3</v>
      </c>
      <c r="E2631" s="37">
        <v>568</v>
      </c>
      <c r="F2631" s="37">
        <v>6</v>
      </c>
      <c r="G2631" s="37">
        <v>0.91814642857142859</v>
      </c>
      <c r="H2631" s="37" t="s">
        <v>1266</v>
      </c>
      <c r="I2631" s="37" t="s">
        <v>2308</v>
      </c>
      <c r="J2631" s="37" t="s">
        <v>2275</v>
      </c>
      <c r="K2631" s="37">
        <v>14</v>
      </c>
    </row>
    <row r="2632" spans="1:11" x14ac:dyDescent="0.25">
      <c r="A2632" s="37" t="s">
        <v>8311</v>
      </c>
      <c r="B2632" s="37">
        <v>28</v>
      </c>
      <c r="C2632" s="37">
        <v>0</v>
      </c>
      <c r="D2632" s="37">
        <v>1</v>
      </c>
      <c r="E2632" s="37">
        <v>436</v>
      </c>
      <c r="F2632" s="37">
        <v>10</v>
      </c>
      <c r="G2632" s="37">
        <v>0.87635714285714283</v>
      </c>
      <c r="H2632" s="37" t="s">
        <v>1266</v>
      </c>
      <c r="I2632" s="37" t="s">
        <v>2308</v>
      </c>
      <c r="J2632" s="37" t="s">
        <v>2275</v>
      </c>
      <c r="K2632" s="37">
        <v>11</v>
      </c>
    </row>
    <row r="2633" spans="1:11" x14ac:dyDescent="0.25">
      <c r="A2633" s="37" t="s">
        <v>8310</v>
      </c>
      <c r="B2633" s="37">
        <v>28</v>
      </c>
      <c r="C2633" s="37">
        <v>0</v>
      </c>
      <c r="D2633" s="37">
        <v>1</v>
      </c>
      <c r="E2633" s="37">
        <v>609</v>
      </c>
      <c r="F2633" s="37">
        <v>5</v>
      </c>
      <c r="G2633" s="37">
        <v>0.81564285714285722</v>
      </c>
      <c r="H2633" s="37" t="s">
        <v>1248</v>
      </c>
      <c r="I2633" s="37" t="s">
        <v>2308</v>
      </c>
      <c r="J2633" s="37" t="s">
        <v>2275</v>
      </c>
      <c r="K2633" s="37">
        <v>14</v>
      </c>
    </row>
    <row r="2634" spans="1:11" x14ac:dyDescent="0.25">
      <c r="A2634" s="37" t="s">
        <v>8309</v>
      </c>
      <c r="B2634" s="37">
        <v>28</v>
      </c>
      <c r="C2634" s="37">
        <v>0</v>
      </c>
      <c r="D2634" s="37">
        <v>0</v>
      </c>
      <c r="E2634" s="37">
        <v>168</v>
      </c>
      <c r="F2634" s="37">
        <v>5</v>
      </c>
      <c r="G2634" s="37">
        <v>0.40146785714285721</v>
      </c>
      <c r="H2634" s="37" t="s">
        <v>1248</v>
      </c>
      <c r="I2634" s="37" t="s">
        <v>2308</v>
      </c>
      <c r="J2634" s="37" t="s">
        <v>2268</v>
      </c>
      <c r="K2634" s="37">
        <v>8</v>
      </c>
    </row>
    <row r="2635" spans="1:11" x14ac:dyDescent="0.25">
      <c r="A2635" s="37" t="s">
        <v>8308</v>
      </c>
      <c r="B2635" s="37">
        <v>28</v>
      </c>
      <c r="C2635" s="37">
        <v>0</v>
      </c>
      <c r="D2635" s="37">
        <v>2</v>
      </c>
      <c r="E2635" s="37">
        <v>420</v>
      </c>
      <c r="F2635" s="37">
        <v>5</v>
      </c>
      <c r="G2635" s="37">
        <v>0.59795000000000009</v>
      </c>
      <c r="H2635" s="37" t="s">
        <v>1237</v>
      </c>
      <c r="I2635" s="37" t="s">
        <v>2308</v>
      </c>
      <c r="J2635" s="37" t="s">
        <v>2268</v>
      </c>
      <c r="K2635" s="37">
        <v>9</v>
      </c>
    </row>
    <row r="2636" spans="1:11" x14ac:dyDescent="0.25">
      <c r="A2636" s="37" t="s">
        <v>8307</v>
      </c>
      <c r="B2636" s="37">
        <v>28</v>
      </c>
      <c r="C2636" s="37">
        <v>0</v>
      </c>
      <c r="D2636" s="37">
        <v>2</v>
      </c>
      <c r="E2636" s="37">
        <v>261</v>
      </c>
      <c r="F2636" s="37">
        <v>8</v>
      </c>
      <c r="G2636" s="37">
        <v>0.61996785714285718</v>
      </c>
      <c r="H2636" s="37" t="s">
        <v>1223</v>
      </c>
      <c r="I2636" s="37" t="s">
        <v>2308</v>
      </c>
      <c r="J2636" s="37" t="s">
        <v>2268</v>
      </c>
      <c r="K2636" s="37">
        <v>9</v>
      </c>
    </row>
    <row r="2637" spans="1:11" x14ac:dyDescent="0.25">
      <c r="A2637" s="37" t="s">
        <v>8306</v>
      </c>
      <c r="B2637" s="37">
        <v>28</v>
      </c>
      <c r="C2637" s="37">
        <v>1</v>
      </c>
      <c r="D2637" s="37">
        <v>1</v>
      </c>
      <c r="E2637" s="37">
        <v>259</v>
      </c>
      <c r="F2637" s="37">
        <v>6</v>
      </c>
      <c r="G2637" s="37">
        <v>0.59624285714285719</v>
      </c>
      <c r="H2637" s="37" t="s">
        <v>1240</v>
      </c>
      <c r="I2637" s="37" t="s">
        <v>2308</v>
      </c>
      <c r="J2637" s="37" t="s">
        <v>2275</v>
      </c>
      <c r="K2637" s="37">
        <v>8</v>
      </c>
    </row>
    <row r="2638" spans="1:11" x14ac:dyDescent="0.25">
      <c r="A2638" s="37" t="s">
        <v>8305</v>
      </c>
      <c r="B2638" s="37">
        <v>28</v>
      </c>
      <c r="C2638" s="37">
        <v>0</v>
      </c>
      <c r="D2638" s="37">
        <v>2</v>
      </c>
      <c r="E2638" s="37">
        <v>362</v>
      </c>
      <c r="F2638" s="37">
        <v>15</v>
      </c>
      <c r="G2638" s="37">
        <v>1.1309285714285715</v>
      </c>
      <c r="H2638" s="37" t="s">
        <v>1240</v>
      </c>
      <c r="I2638" s="37" t="s">
        <v>2308</v>
      </c>
      <c r="J2638" s="37" t="s">
        <v>2275</v>
      </c>
      <c r="K2638" s="37">
        <v>10</v>
      </c>
    </row>
    <row r="2639" spans="1:11" x14ac:dyDescent="0.25">
      <c r="A2639" s="37" t="s">
        <v>8304</v>
      </c>
      <c r="B2639" s="37">
        <v>28</v>
      </c>
      <c r="C2639" s="37">
        <v>1</v>
      </c>
      <c r="D2639" s="37">
        <v>3</v>
      </c>
      <c r="E2639" s="37">
        <v>754</v>
      </c>
      <c r="F2639" s="37">
        <v>20</v>
      </c>
      <c r="G2639" s="37">
        <v>1.0009035714285714</v>
      </c>
      <c r="H2639" s="37" t="s">
        <v>2276</v>
      </c>
      <c r="I2639" s="37" t="s">
        <v>2310</v>
      </c>
      <c r="J2639" s="37" t="s">
        <v>2275</v>
      </c>
      <c r="K2639" s="37">
        <v>11</v>
      </c>
    </row>
    <row r="2640" spans="1:11" x14ac:dyDescent="0.25">
      <c r="A2640" s="37" t="s">
        <v>8303</v>
      </c>
      <c r="B2640" s="37">
        <v>28</v>
      </c>
      <c r="C2640" s="37">
        <v>0</v>
      </c>
      <c r="D2640" s="37">
        <v>4</v>
      </c>
      <c r="E2640" s="37">
        <v>418</v>
      </c>
      <c r="F2640" s="37">
        <v>11</v>
      </c>
      <c r="G2640" s="37">
        <v>0.85017500000000001</v>
      </c>
      <c r="H2640" s="37" t="s">
        <v>1219</v>
      </c>
      <c r="I2640" s="37" t="s">
        <v>2308</v>
      </c>
      <c r="J2640" s="37" t="s">
        <v>2268</v>
      </c>
      <c r="K2640" s="37">
        <v>10</v>
      </c>
    </row>
    <row r="2641" spans="1:11" x14ac:dyDescent="0.25">
      <c r="A2641" s="37" t="s">
        <v>8302</v>
      </c>
      <c r="B2641" s="37">
        <v>28</v>
      </c>
      <c r="C2641" s="37">
        <v>0</v>
      </c>
      <c r="D2641" s="37">
        <v>0</v>
      </c>
      <c r="E2641" s="37">
        <v>356</v>
      </c>
      <c r="F2641" s="37">
        <v>11</v>
      </c>
      <c r="G2641" s="37">
        <v>0.55996071428571426</v>
      </c>
      <c r="H2641" s="37" t="s">
        <v>1226</v>
      </c>
      <c r="I2641" s="37" t="s">
        <v>2310</v>
      </c>
      <c r="J2641" s="37" t="s">
        <v>2275</v>
      </c>
      <c r="K2641" s="37">
        <v>12</v>
      </c>
    </row>
    <row r="2642" spans="1:11" x14ac:dyDescent="0.25">
      <c r="A2642" s="37" t="s">
        <v>8301</v>
      </c>
      <c r="B2642" s="37">
        <v>28</v>
      </c>
      <c r="C2642" s="37">
        <v>0</v>
      </c>
      <c r="D2642" s="37">
        <v>3</v>
      </c>
      <c r="E2642" s="37">
        <v>373</v>
      </c>
      <c r="F2642" s="37">
        <v>8</v>
      </c>
      <c r="G2642" s="37">
        <v>0.82935357142857147</v>
      </c>
      <c r="H2642" s="37" t="s">
        <v>1232</v>
      </c>
      <c r="I2642" s="37" t="s">
        <v>2308</v>
      </c>
      <c r="J2642" s="37" t="s">
        <v>2275</v>
      </c>
      <c r="K2642" s="37">
        <v>10</v>
      </c>
    </row>
    <row r="2643" spans="1:11" x14ac:dyDescent="0.25">
      <c r="A2643" s="37" t="s">
        <v>8300</v>
      </c>
      <c r="B2643" s="37">
        <v>28</v>
      </c>
      <c r="C2643" s="37">
        <v>0</v>
      </c>
      <c r="D2643" s="37">
        <v>2</v>
      </c>
      <c r="E2643" s="37">
        <v>436</v>
      </c>
      <c r="F2643" s="37">
        <v>6</v>
      </c>
      <c r="G2643" s="37">
        <v>0.56918928571428573</v>
      </c>
      <c r="H2643" s="37" t="s">
        <v>3592</v>
      </c>
      <c r="I2643" s="37" t="s">
        <v>2405</v>
      </c>
      <c r="J2643" s="37" t="s">
        <v>2268</v>
      </c>
      <c r="K2643" s="37">
        <v>9</v>
      </c>
    </row>
    <row r="2644" spans="1:11" x14ac:dyDescent="0.25">
      <c r="A2644" s="37" t="s">
        <v>8299</v>
      </c>
      <c r="B2644" s="37">
        <v>28</v>
      </c>
      <c r="C2644" s="37">
        <v>0</v>
      </c>
      <c r="D2644" s="37">
        <v>4</v>
      </c>
      <c r="E2644" s="37">
        <v>744</v>
      </c>
      <c r="F2644" s="37">
        <v>9</v>
      </c>
      <c r="G2644" s="37">
        <v>1.0092357142857142</v>
      </c>
      <c r="H2644" s="37" t="s">
        <v>1226</v>
      </c>
      <c r="I2644" s="37" t="s">
        <v>2308</v>
      </c>
      <c r="J2644" s="37" t="s">
        <v>2275</v>
      </c>
      <c r="K2644" s="37">
        <v>13</v>
      </c>
    </row>
    <row r="2645" spans="1:11" x14ac:dyDescent="0.25">
      <c r="A2645" s="37" t="s">
        <v>8298</v>
      </c>
      <c r="B2645" s="37">
        <v>28</v>
      </c>
      <c r="C2645" s="37">
        <v>1</v>
      </c>
      <c r="D2645" s="37">
        <v>4</v>
      </c>
      <c r="E2645" s="37">
        <v>461</v>
      </c>
      <c r="F2645" s="37">
        <v>9</v>
      </c>
      <c r="G2645" s="37">
        <v>1.3095250000000003</v>
      </c>
      <c r="H2645" s="37" t="s">
        <v>1250</v>
      </c>
      <c r="I2645" s="37" t="s">
        <v>2308</v>
      </c>
      <c r="J2645" s="37" t="s">
        <v>2268</v>
      </c>
      <c r="K2645" s="37">
        <v>13</v>
      </c>
    </row>
    <row r="2646" spans="1:11" x14ac:dyDescent="0.25">
      <c r="A2646" s="37" t="s">
        <v>8297</v>
      </c>
      <c r="B2646" s="37">
        <v>28</v>
      </c>
      <c r="C2646" s="37">
        <v>0</v>
      </c>
      <c r="D2646" s="37">
        <v>4</v>
      </c>
      <c r="E2646" s="37">
        <v>296</v>
      </c>
      <c r="F2646" s="37">
        <v>16</v>
      </c>
      <c r="G2646" s="37">
        <v>1.3641214285714287</v>
      </c>
      <c r="H2646" s="37" t="s">
        <v>1240</v>
      </c>
      <c r="I2646" s="37" t="s">
        <v>2308</v>
      </c>
      <c r="J2646" s="37" t="s">
        <v>2275</v>
      </c>
      <c r="K2646" s="37">
        <v>10</v>
      </c>
    </row>
    <row r="2647" spans="1:11" x14ac:dyDescent="0.25">
      <c r="A2647" s="37" t="s">
        <v>8296</v>
      </c>
      <c r="B2647" s="37">
        <v>28</v>
      </c>
      <c r="C2647" s="37">
        <v>1</v>
      </c>
      <c r="D2647" s="37">
        <v>12</v>
      </c>
      <c r="E2647" s="37">
        <v>932</v>
      </c>
      <c r="F2647" s="37">
        <v>22</v>
      </c>
      <c r="G2647" s="37">
        <v>2.6671214285714284</v>
      </c>
      <c r="H2647" s="37" t="s">
        <v>2299</v>
      </c>
      <c r="I2647" s="37" t="s">
        <v>2308</v>
      </c>
      <c r="J2647" s="37" t="s">
        <v>2275</v>
      </c>
      <c r="K2647" s="37">
        <v>14</v>
      </c>
    </row>
    <row r="2648" spans="1:11" x14ac:dyDescent="0.25">
      <c r="A2648" s="37" t="s">
        <v>8295</v>
      </c>
      <c r="B2648" s="37">
        <v>28</v>
      </c>
      <c r="C2648" s="37">
        <v>0</v>
      </c>
      <c r="D2648" s="37">
        <v>0</v>
      </c>
      <c r="E2648" s="37">
        <v>255</v>
      </c>
      <c r="F2648" s="37">
        <v>10</v>
      </c>
      <c r="G2648" s="37">
        <v>0.57381071428571429</v>
      </c>
      <c r="H2648" s="37" t="s">
        <v>2299</v>
      </c>
      <c r="I2648" s="37" t="s">
        <v>2308</v>
      </c>
      <c r="J2648" s="37" t="s">
        <v>2268</v>
      </c>
      <c r="K2648" s="37">
        <v>9</v>
      </c>
    </row>
    <row r="2649" spans="1:11" x14ac:dyDescent="0.25">
      <c r="A2649" s="37" t="s">
        <v>8294</v>
      </c>
      <c r="B2649" s="37">
        <v>28</v>
      </c>
      <c r="C2649" s="37">
        <v>0</v>
      </c>
      <c r="D2649" s="37">
        <v>0</v>
      </c>
      <c r="E2649" s="37">
        <v>393</v>
      </c>
      <c r="F2649" s="37">
        <v>12</v>
      </c>
      <c r="G2649" s="37">
        <v>0.52211785714285719</v>
      </c>
      <c r="H2649" s="37" t="s">
        <v>1219</v>
      </c>
      <c r="I2649" s="37" t="s">
        <v>2269</v>
      </c>
      <c r="J2649" s="37" t="s">
        <v>2275</v>
      </c>
      <c r="K2649" s="37">
        <v>13</v>
      </c>
    </row>
    <row r="2650" spans="1:11" x14ac:dyDescent="0.25">
      <c r="A2650" s="37" t="s">
        <v>8293</v>
      </c>
      <c r="B2650" s="37">
        <v>28</v>
      </c>
      <c r="C2650" s="37">
        <v>0</v>
      </c>
      <c r="D2650" s="37">
        <v>3</v>
      </c>
      <c r="E2650" s="37">
        <v>572</v>
      </c>
      <c r="F2650" s="37">
        <v>13</v>
      </c>
      <c r="G2650" s="37">
        <v>0.96244642857142859</v>
      </c>
      <c r="H2650" s="37" t="s">
        <v>1224</v>
      </c>
      <c r="I2650" s="37" t="s">
        <v>2308</v>
      </c>
      <c r="J2650" s="37" t="s">
        <v>2268</v>
      </c>
      <c r="K2650" s="37">
        <v>10</v>
      </c>
    </row>
    <row r="2651" spans="1:11" x14ac:dyDescent="0.25">
      <c r="A2651" s="37" t="s">
        <v>8292</v>
      </c>
      <c r="B2651" s="37">
        <v>28</v>
      </c>
      <c r="C2651" s="37">
        <v>0</v>
      </c>
      <c r="D2651" s="37">
        <v>1</v>
      </c>
      <c r="E2651" s="37">
        <v>470</v>
      </c>
      <c r="F2651" s="37">
        <v>8</v>
      </c>
      <c r="G2651" s="37">
        <v>0.56894285714285719</v>
      </c>
      <c r="H2651" s="37" t="s">
        <v>1219</v>
      </c>
      <c r="I2651" s="37" t="s">
        <v>2308</v>
      </c>
      <c r="J2651" s="37" t="s">
        <v>2268</v>
      </c>
      <c r="K2651" s="37">
        <v>11</v>
      </c>
    </row>
    <row r="2652" spans="1:11" x14ac:dyDescent="0.25">
      <c r="A2652" s="37" t="s">
        <v>8291</v>
      </c>
      <c r="B2652" s="37">
        <v>28</v>
      </c>
      <c r="C2652" s="37">
        <v>0</v>
      </c>
      <c r="D2652" s="37">
        <v>2</v>
      </c>
      <c r="E2652" s="37">
        <v>453</v>
      </c>
      <c r="F2652" s="37">
        <v>9</v>
      </c>
      <c r="G2652" s="37">
        <v>0.53087142857142855</v>
      </c>
      <c r="H2652" s="37" t="s">
        <v>1220</v>
      </c>
      <c r="I2652" s="37" t="s">
        <v>2308</v>
      </c>
      <c r="J2652" s="37" t="s">
        <v>2275</v>
      </c>
      <c r="K2652" s="37">
        <v>9</v>
      </c>
    </row>
    <row r="2653" spans="1:11" x14ac:dyDescent="0.25">
      <c r="A2653" s="37" t="s">
        <v>8290</v>
      </c>
      <c r="B2653" s="37">
        <v>28</v>
      </c>
      <c r="C2653" s="37">
        <v>0</v>
      </c>
      <c r="D2653" s="37">
        <v>1</v>
      </c>
      <c r="E2653" s="37">
        <v>393</v>
      </c>
      <c r="F2653" s="37">
        <v>10</v>
      </c>
      <c r="G2653" s="37">
        <v>0.74062142857142865</v>
      </c>
      <c r="H2653" s="37" t="s">
        <v>1249</v>
      </c>
      <c r="I2653" s="37" t="s">
        <v>2308</v>
      </c>
      <c r="J2653" s="37" t="s">
        <v>2268</v>
      </c>
      <c r="K2653" s="37">
        <v>10</v>
      </c>
    </row>
    <row r="2654" spans="1:11" x14ac:dyDescent="0.25">
      <c r="A2654" s="37" t="s">
        <v>8289</v>
      </c>
      <c r="B2654" s="37">
        <v>28</v>
      </c>
      <c r="C2654" s="37">
        <v>0</v>
      </c>
      <c r="D2654" s="37">
        <v>4</v>
      </c>
      <c r="E2654" s="37">
        <v>480</v>
      </c>
      <c r="F2654" s="37">
        <v>15</v>
      </c>
      <c r="G2654" s="37">
        <v>0.9773857142857143</v>
      </c>
      <c r="H2654" s="37" t="s">
        <v>1233</v>
      </c>
      <c r="I2654" s="37" t="s">
        <v>2308</v>
      </c>
      <c r="J2654" s="37" t="s">
        <v>2275</v>
      </c>
      <c r="K2654" s="37">
        <v>10</v>
      </c>
    </row>
    <row r="2655" spans="1:11" x14ac:dyDescent="0.25">
      <c r="A2655" s="37" t="s">
        <v>8288</v>
      </c>
      <c r="B2655" s="37">
        <v>28</v>
      </c>
      <c r="C2655" s="37">
        <v>0</v>
      </c>
      <c r="D2655" s="37">
        <v>2</v>
      </c>
      <c r="E2655" s="37">
        <v>353</v>
      </c>
      <c r="F2655" s="37">
        <v>5</v>
      </c>
      <c r="G2655" s="37">
        <v>0.54676785714285725</v>
      </c>
      <c r="H2655" s="37" t="s">
        <v>1219</v>
      </c>
      <c r="I2655" s="37" t="s">
        <v>2308</v>
      </c>
      <c r="J2655" s="37" t="s">
        <v>2268</v>
      </c>
      <c r="K2655" s="37">
        <v>10</v>
      </c>
    </row>
    <row r="2656" spans="1:11" x14ac:dyDescent="0.25">
      <c r="A2656" s="37" t="s">
        <v>8287</v>
      </c>
      <c r="B2656" s="37">
        <v>28</v>
      </c>
      <c r="C2656" s="37">
        <v>0</v>
      </c>
      <c r="D2656" s="37">
        <v>2</v>
      </c>
      <c r="E2656" s="37">
        <v>325</v>
      </c>
      <c r="F2656" s="37">
        <v>5</v>
      </c>
      <c r="G2656" s="37">
        <v>0.68973928571428567</v>
      </c>
      <c r="H2656" s="37" t="s">
        <v>1253</v>
      </c>
      <c r="I2656" s="37" t="s">
        <v>2308</v>
      </c>
      <c r="J2656" s="37" t="s">
        <v>2275</v>
      </c>
      <c r="K2656" s="37">
        <v>9</v>
      </c>
    </row>
    <row r="2657" spans="1:11" x14ac:dyDescent="0.25">
      <c r="A2657" s="37" t="s">
        <v>8286</v>
      </c>
      <c r="B2657" s="37">
        <v>28</v>
      </c>
      <c r="C2657" s="37">
        <v>0</v>
      </c>
      <c r="D2657" s="37">
        <v>8</v>
      </c>
      <c r="E2657" s="37">
        <v>1504</v>
      </c>
      <c r="F2657" s="37">
        <v>8</v>
      </c>
      <c r="G2657" s="37">
        <v>2.2184250000000003</v>
      </c>
      <c r="H2657" s="37" t="s">
        <v>2299</v>
      </c>
      <c r="I2657" s="37" t="s">
        <v>2308</v>
      </c>
      <c r="J2657" s="37" t="s">
        <v>2275</v>
      </c>
      <c r="K2657" s="37">
        <v>18</v>
      </c>
    </row>
    <row r="2658" spans="1:11" x14ac:dyDescent="0.25">
      <c r="A2658" s="37" t="s">
        <v>8285</v>
      </c>
      <c r="B2658" s="37">
        <v>28</v>
      </c>
      <c r="C2658" s="37">
        <v>0</v>
      </c>
      <c r="D2658" s="37">
        <v>11</v>
      </c>
      <c r="E2658" s="37">
        <v>754</v>
      </c>
      <c r="F2658" s="37">
        <v>7</v>
      </c>
      <c r="G2658" s="37">
        <v>1.8439142857142858</v>
      </c>
      <c r="H2658" s="37" t="s">
        <v>2851</v>
      </c>
      <c r="I2658" s="37" t="s">
        <v>2308</v>
      </c>
      <c r="J2658" s="37" t="s">
        <v>2275</v>
      </c>
      <c r="K2658" s="37">
        <v>14</v>
      </c>
    </row>
    <row r="2659" spans="1:11" x14ac:dyDescent="0.25">
      <c r="A2659" s="37" t="s">
        <v>8284</v>
      </c>
      <c r="B2659" s="37">
        <v>28</v>
      </c>
      <c r="C2659" s="37">
        <v>0</v>
      </c>
      <c r="D2659" s="37">
        <v>3</v>
      </c>
      <c r="E2659" s="37">
        <v>405</v>
      </c>
      <c r="F2659" s="37">
        <v>10</v>
      </c>
      <c r="G2659" s="37">
        <v>0.90883928571428574</v>
      </c>
      <c r="H2659" s="37" t="s">
        <v>1219</v>
      </c>
      <c r="I2659" s="37" t="s">
        <v>2308</v>
      </c>
      <c r="J2659" s="37" t="s">
        <v>2268</v>
      </c>
      <c r="K2659" s="37">
        <v>11</v>
      </c>
    </row>
    <row r="2660" spans="1:11" x14ac:dyDescent="0.25">
      <c r="A2660" s="37" t="s">
        <v>8283</v>
      </c>
      <c r="B2660" s="37">
        <v>27</v>
      </c>
      <c r="C2660" s="37">
        <v>0</v>
      </c>
      <c r="D2660" s="37">
        <v>0</v>
      </c>
      <c r="E2660" s="37">
        <v>208</v>
      </c>
      <c r="F2660" s="37">
        <v>11</v>
      </c>
      <c r="G2660" s="37">
        <v>0.38961111111111113</v>
      </c>
      <c r="H2660" s="37" t="s">
        <v>1219</v>
      </c>
      <c r="I2660" s="37" t="s">
        <v>2308</v>
      </c>
      <c r="J2660" s="37" t="s">
        <v>2268</v>
      </c>
      <c r="K2660" s="37">
        <v>9</v>
      </c>
    </row>
    <row r="2661" spans="1:11" x14ac:dyDescent="0.25">
      <c r="A2661" s="37" t="s">
        <v>8282</v>
      </c>
      <c r="B2661" s="37">
        <v>27</v>
      </c>
      <c r="C2661" s="37">
        <v>0</v>
      </c>
      <c r="D2661" s="37">
        <v>1</v>
      </c>
      <c r="E2661" s="37">
        <v>482</v>
      </c>
      <c r="F2661" s="37">
        <v>9</v>
      </c>
      <c r="G2661" s="37">
        <v>0.7262037037037038</v>
      </c>
      <c r="H2661" s="37" t="s">
        <v>1219</v>
      </c>
      <c r="I2661" s="37" t="s">
        <v>2310</v>
      </c>
      <c r="J2661" s="37" t="s">
        <v>2275</v>
      </c>
      <c r="K2661" s="37">
        <v>13</v>
      </c>
    </row>
    <row r="2662" spans="1:11" x14ac:dyDescent="0.25">
      <c r="A2662" s="37" t="s">
        <v>8281</v>
      </c>
      <c r="B2662" s="37">
        <v>27</v>
      </c>
      <c r="C2662" s="37">
        <v>0</v>
      </c>
      <c r="D2662" s="37">
        <v>0</v>
      </c>
      <c r="E2662" s="37">
        <v>135</v>
      </c>
      <c r="F2662" s="37">
        <v>6</v>
      </c>
      <c r="G2662" s="37">
        <v>0.31059629629629631</v>
      </c>
      <c r="H2662" s="37" t="s">
        <v>1248</v>
      </c>
      <c r="I2662" s="37" t="s">
        <v>2308</v>
      </c>
      <c r="J2662" s="37" t="s">
        <v>2275</v>
      </c>
      <c r="K2662" s="37">
        <v>6</v>
      </c>
    </row>
    <row r="2663" spans="1:11" x14ac:dyDescent="0.25">
      <c r="A2663" s="37" t="s">
        <v>8280</v>
      </c>
      <c r="B2663" s="37">
        <v>27</v>
      </c>
      <c r="C2663" s="37">
        <v>0</v>
      </c>
      <c r="D2663" s="37">
        <v>0</v>
      </c>
      <c r="E2663" s="37">
        <v>280</v>
      </c>
      <c r="F2663" s="37">
        <v>5</v>
      </c>
      <c r="G2663" s="37">
        <v>0.53609259259259268</v>
      </c>
      <c r="H2663" s="37" t="s">
        <v>1257</v>
      </c>
      <c r="I2663" s="37" t="s">
        <v>2308</v>
      </c>
      <c r="J2663" s="37" t="s">
        <v>2275</v>
      </c>
      <c r="K2663" s="37">
        <v>10</v>
      </c>
    </row>
    <row r="2664" spans="1:11" x14ac:dyDescent="0.25">
      <c r="A2664" s="37" t="s">
        <v>8279</v>
      </c>
      <c r="B2664" s="37">
        <v>27</v>
      </c>
      <c r="C2664" s="37">
        <v>0</v>
      </c>
      <c r="D2664" s="37">
        <v>0</v>
      </c>
      <c r="E2664" s="37">
        <v>311</v>
      </c>
      <c r="F2664" s="37">
        <v>6</v>
      </c>
      <c r="G2664" s="37">
        <v>0.49351111111111112</v>
      </c>
      <c r="H2664" s="37" t="s">
        <v>1257</v>
      </c>
      <c r="I2664" s="37" t="s">
        <v>2308</v>
      </c>
      <c r="J2664" s="37" t="s">
        <v>2275</v>
      </c>
      <c r="K2664" s="37">
        <v>10</v>
      </c>
    </row>
    <row r="2665" spans="1:11" x14ac:dyDescent="0.25">
      <c r="A2665" s="37" t="s">
        <v>8278</v>
      </c>
      <c r="B2665" s="37">
        <v>27</v>
      </c>
      <c r="C2665" s="37">
        <v>0</v>
      </c>
      <c r="D2665" s="37">
        <v>2</v>
      </c>
      <c r="E2665" s="37">
        <v>459</v>
      </c>
      <c r="F2665" s="37">
        <v>7</v>
      </c>
      <c r="G2665" s="37">
        <v>0.80778148148148154</v>
      </c>
      <c r="H2665" s="37" t="s">
        <v>1257</v>
      </c>
      <c r="I2665" s="37" t="s">
        <v>2308</v>
      </c>
      <c r="J2665" s="37" t="s">
        <v>2268</v>
      </c>
      <c r="K2665" s="37">
        <v>12</v>
      </c>
    </row>
    <row r="2666" spans="1:11" x14ac:dyDescent="0.25">
      <c r="A2666" s="37" t="s">
        <v>8277</v>
      </c>
      <c r="B2666" s="37">
        <v>27</v>
      </c>
      <c r="C2666" s="37">
        <v>2</v>
      </c>
      <c r="D2666" s="37">
        <v>6</v>
      </c>
      <c r="E2666" s="37">
        <v>492</v>
      </c>
      <c r="F2666" s="37">
        <v>16</v>
      </c>
      <c r="G2666" s="37">
        <v>1.721851851851852</v>
      </c>
      <c r="H2666" s="37" t="s">
        <v>1232</v>
      </c>
      <c r="I2666" s="37" t="s">
        <v>2308</v>
      </c>
      <c r="J2666" s="37" t="s">
        <v>2275</v>
      </c>
      <c r="K2666" s="37">
        <v>10</v>
      </c>
    </row>
    <row r="2667" spans="1:11" x14ac:dyDescent="0.25">
      <c r="A2667" s="37" t="s">
        <v>8276</v>
      </c>
      <c r="B2667" s="37">
        <v>27</v>
      </c>
      <c r="C2667" s="37">
        <v>0</v>
      </c>
      <c r="D2667" s="37">
        <v>3</v>
      </c>
      <c r="E2667" s="37">
        <v>386</v>
      </c>
      <c r="F2667" s="37">
        <v>11</v>
      </c>
      <c r="G2667" s="37">
        <v>0.99139629629629633</v>
      </c>
      <c r="H2667" s="37" t="s">
        <v>1232</v>
      </c>
      <c r="I2667" s="37" t="s">
        <v>2308</v>
      </c>
      <c r="J2667" s="37" t="s">
        <v>2275</v>
      </c>
      <c r="K2667" s="37">
        <v>12</v>
      </c>
    </row>
    <row r="2668" spans="1:11" x14ac:dyDescent="0.25">
      <c r="A2668" s="37" t="s">
        <v>8275</v>
      </c>
      <c r="B2668" s="37">
        <v>27</v>
      </c>
      <c r="C2668" s="37">
        <v>0</v>
      </c>
      <c r="D2668" s="37">
        <v>2</v>
      </c>
      <c r="E2668" s="37">
        <v>518</v>
      </c>
      <c r="F2668" s="37">
        <v>11</v>
      </c>
      <c r="G2668" s="37">
        <v>0.83399259259259262</v>
      </c>
      <c r="H2668" s="37" t="s">
        <v>1232</v>
      </c>
      <c r="I2668" s="37" t="s">
        <v>2308</v>
      </c>
      <c r="J2668" s="37" t="s">
        <v>2275</v>
      </c>
      <c r="K2668" s="37">
        <v>10</v>
      </c>
    </row>
    <row r="2669" spans="1:11" x14ac:dyDescent="0.25">
      <c r="A2669" s="37" t="s">
        <v>8274</v>
      </c>
      <c r="B2669" s="37">
        <v>27</v>
      </c>
      <c r="C2669" s="37">
        <v>1</v>
      </c>
      <c r="D2669" s="37">
        <v>10</v>
      </c>
      <c r="E2669" s="37">
        <v>589</v>
      </c>
      <c r="F2669" s="37">
        <v>10</v>
      </c>
      <c r="G2669" s="37">
        <v>2.1933925925925926</v>
      </c>
      <c r="H2669" s="37" t="s">
        <v>1232</v>
      </c>
      <c r="I2669" s="37" t="s">
        <v>2308</v>
      </c>
      <c r="J2669" s="37" t="s">
        <v>2275</v>
      </c>
      <c r="K2669" s="37">
        <v>12</v>
      </c>
    </row>
    <row r="2670" spans="1:11" x14ac:dyDescent="0.25">
      <c r="A2670" s="37" t="s">
        <v>8273</v>
      </c>
      <c r="B2670" s="37">
        <v>27</v>
      </c>
      <c r="C2670" s="37">
        <v>0</v>
      </c>
      <c r="D2670" s="37">
        <v>2</v>
      </c>
      <c r="E2670" s="37">
        <v>505</v>
      </c>
      <c r="F2670" s="37">
        <v>10</v>
      </c>
      <c r="G2670" s="37">
        <v>0.79155555555555557</v>
      </c>
      <c r="H2670" s="37" t="s">
        <v>1263</v>
      </c>
      <c r="I2670" s="37" t="s">
        <v>2308</v>
      </c>
      <c r="J2670" s="37" t="s">
        <v>2268</v>
      </c>
      <c r="K2670" s="37">
        <v>12</v>
      </c>
    </row>
    <row r="2671" spans="1:11" x14ac:dyDescent="0.25">
      <c r="A2671" s="37" t="s">
        <v>8272</v>
      </c>
      <c r="B2671" s="37">
        <v>27</v>
      </c>
      <c r="C2671" s="37">
        <v>0</v>
      </c>
      <c r="D2671" s="37">
        <v>1</v>
      </c>
      <c r="E2671" s="37">
        <v>458</v>
      </c>
      <c r="F2671" s="37">
        <v>7</v>
      </c>
      <c r="G2671" s="37">
        <v>0.66791851851851847</v>
      </c>
      <c r="H2671" s="37" t="s">
        <v>1220</v>
      </c>
      <c r="I2671" s="37" t="s">
        <v>2308</v>
      </c>
      <c r="J2671" s="37" t="s">
        <v>2275</v>
      </c>
      <c r="K2671" s="37">
        <v>10</v>
      </c>
    </row>
    <row r="2672" spans="1:11" x14ac:dyDescent="0.25">
      <c r="A2672" s="37" t="s">
        <v>8271</v>
      </c>
      <c r="B2672" s="37">
        <v>27</v>
      </c>
      <c r="C2672" s="37">
        <v>0</v>
      </c>
      <c r="D2672" s="37">
        <v>2</v>
      </c>
      <c r="E2672" s="37">
        <v>455</v>
      </c>
      <c r="F2672" s="37">
        <v>8</v>
      </c>
      <c r="G2672" s="37">
        <v>0.76648148148148154</v>
      </c>
      <c r="H2672" s="37" t="s">
        <v>2456</v>
      </c>
      <c r="I2672" s="37" t="s">
        <v>2308</v>
      </c>
      <c r="J2672" s="37" t="s">
        <v>2268</v>
      </c>
      <c r="K2672" s="37">
        <v>11</v>
      </c>
    </row>
    <row r="2673" spans="1:11" x14ac:dyDescent="0.25">
      <c r="A2673" s="37" t="s">
        <v>8270</v>
      </c>
      <c r="B2673" s="37">
        <v>27</v>
      </c>
      <c r="C2673" s="37">
        <v>0</v>
      </c>
      <c r="D2673" s="37">
        <v>0</v>
      </c>
      <c r="E2673" s="37">
        <v>342</v>
      </c>
      <c r="F2673" s="37">
        <v>10</v>
      </c>
      <c r="G2673" s="37">
        <v>0.74181851851851854</v>
      </c>
      <c r="H2673" s="37" t="s">
        <v>1266</v>
      </c>
      <c r="I2673" s="37" t="s">
        <v>2308</v>
      </c>
      <c r="J2673" s="37" t="s">
        <v>2275</v>
      </c>
      <c r="K2673" s="37">
        <v>11</v>
      </c>
    </row>
    <row r="2674" spans="1:11" x14ac:dyDescent="0.25">
      <c r="A2674" s="37" t="s">
        <v>8269</v>
      </c>
      <c r="B2674" s="37">
        <v>27</v>
      </c>
      <c r="C2674" s="37">
        <v>0</v>
      </c>
      <c r="D2674" s="37">
        <v>2</v>
      </c>
      <c r="E2674" s="37">
        <v>506</v>
      </c>
      <c r="F2674" s="37">
        <v>17</v>
      </c>
      <c r="G2674" s="37">
        <v>1.2593148148148148</v>
      </c>
      <c r="H2674" s="37" t="s">
        <v>1234</v>
      </c>
      <c r="I2674" s="37" t="s">
        <v>2308</v>
      </c>
      <c r="J2674" s="37" t="s">
        <v>2275</v>
      </c>
      <c r="K2674" s="37">
        <v>13</v>
      </c>
    </row>
    <row r="2675" spans="1:11" x14ac:dyDescent="0.25">
      <c r="A2675" s="37" t="s">
        <v>8268</v>
      </c>
      <c r="B2675" s="37">
        <v>27</v>
      </c>
      <c r="C2675" s="37">
        <v>0</v>
      </c>
      <c r="D2675" s="37">
        <v>1</v>
      </c>
      <c r="E2675" s="37">
        <v>275</v>
      </c>
      <c r="F2675" s="37">
        <v>7</v>
      </c>
      <c r="G2675" s="37">
        <v>0.40936666666666671</v>
      </c>
      <c r="H2675" s="37" t="s">
        <v>1248</v>
      </c>
      <c r="I2675" s="37" t="s">
        <v>2308</v>
      </c>
      <c r="J2675" s="37" t="s">
        <v>2268</v>
      </c>
      <c r="K2675" s="37">
        <v>8</v>
      </c>
    </row>
    <row r="2676" spans="1:11" x14ac:dyDescent="0.25">
      <c r="A2676" s="37" t="s">
        <v>8267</v>
      </c>
      <c r="B2676" s="37">
        <v>27</v>
      </c>
      <c r="C2676" s="37">
        <v>0</v>
      </c>
      <c r="D2676" s="37">
        <v>6</v>
      </c>
      <c r="E2676" s="37">
        <v>699</v>
      </c>
      <c r="F2676" s="37">
        <v>11</v>
      </c>
      <c r="G2676" s="37">
        <v>1.6499962962962964</v>
      </c>
      <c r="H2676" s="37" t="s">
        <v>1240</v>
      </c>
      <c r="I2676" s="37" t="s">
        <v>2308</v>
      </c>
      <c r="J2676" s="37" t="s">
        <v>2275</v>
      </c>
      <c r="K2676" s="37">
        <v>14</v>
      </c>
    </row>
    <row r="2677" spans="1:11" x14ac:dyDescent="0.25">
      <c r="A2677" s="37" t="s">
        <v>8266</v>
      </c>
      <c r="B2677" s="37">
        <v>27</v>
      </c>
      <c r="C2677" s="37">
        <v>0</v>
      </c>
      <c r="D2677" s="37">
        <v>0</v>
      </c>
      <c r="E2677" s="37">
        <v>411</v>
      </c>
      <c r="F2677" s="37">
        <v>18</v>
      </c>
      <c r="G2677" s="37">
        <v>0.6016259259259259</v>
      </c>
      <c r="H2677" s="37" t="s">
        <v>1238</v>
      </c>
      <c r="I2677" s="37" t="s">
        <v>2316</v>
      </c>
      <c r="J2677" s="37" t="s">
        <v>2275</v>
      </c>
      <c r="K2677" s="37">
        <v>11</v>
      </c>
    </row>
    <row r="2678" spans="1:11" x14ac:dyDescent="0.25">
      <c r="A2678" s="37" t="s">
        <v>8265</v>
      </c>
      <c r="B2678" s="37">
        <v>27</v>
      </c>
      <c r="C2678" s="37">
        <v>0</v>
      </c>
      <c r="D2678" s="37">
        <v>2</v>
      </c>
      <c r="E2678" s="37">
        <v>422</v>
      </c>
      <c r="F2678" s="37">
        <v>10</v>
      </c>
      <c r="G2678" s="37">
        <v>0.75702962962962972</v>
      </c>
      <c r="H2678" s="37" t="s">
        <v>1231</v>
      </c>
      <c r="I2678" s="37" t="s">
        <v>2308</v>
      </c>
      <c r="J2678" s="37" t="s">
        <v>2275</v>
      </c>
      <c r="K2678" s="37">
        <v>12</v>
      </c>
    </row>
    <row r="2679" spans="1:11" x14ac:dyDescent="0.25">
      <c r="A2679" s="37" t="s">
        <v>8264</v>
      </c>
      <c r="B2679" s="37">
        <v>27</v>
      </c>
      <c r="C2679" s="37">
        <v>0</v>
      </c>
      <c r="D2679" s="37">
        <v>1</v>
      </c>
      <c r="E2679" s="37">
        <v>406</v>
      </c>
      <c r="F2679" s="37">
        <v>3</v>
      </c>
      <c r="G2679" s="37">
        <v>0.54478888888888888</v>
      </c>
      <c r="H2679" s="37" t="s">
        <v>1219</v>
      </c>
      <c r="I2679" s="37" t="s">
        <v>2308</v>
      </c>
      <c r="J2679" s="37" t="s">
        <v>2275</v>
      </c>
      <c r="K2679" s="37">
        <v>10</v>
      </c>
    </row>
    <row r="2680" spans="1:11" x14ac:dyDescent="0.25">
      <c r="A2680" s="37" t="s">
        <v>8263</v>
      </c>
      <c r="B2680" s="37">
        <v>27</v>
      </c>
      <c r="C2680" s="37">
        <v>0</v>
      </c>
      <c r="D2680" s="37">
        <v>1</v>
      </c>
      <c r="E2680" s="37">
        <v>267</v>
      </c>
      <c r="F2680" s="37">
        <v>6</v>
      </c>
      <c r="G2680" s="37">
        <v>0.80459259259259264</v>
      </c>
      <c r="H2680" s="37" t="s">
        <v>1272</v>
      </c>
      <c r="I2680" s="37" t="s">
        <v>2308</v>
      </c>
      <c r="J2680" s="37" t="s">
        <v>2268</v>
      </c>
      <c r="K2680" s="37">
        <v>10</v>
      </c>
    </row>
    <row r="2681" spans="1:11" x14ac:dyDescent="0.25">
      <c r="A2681" s="37" t="s">
        <v>8262</v>
      </c>
      <c r="B2681" s="37">
        <v>27</v>
      </c>
      <c r="C2681" s="37">
        <v>0</v>
      </c>
      <c r="D2681" s="37">
        <v>3</v>
      </c>
      <c r="E2681" s="37">
        <v>546</v>
      </c>
      <c r="F2681" s="37">
        <v>11</v>
      </c>
      <c r="G2681" s="37">
        <v>1.1163555555555555</v>
      </c>
      <c r="H2681" s="37" t="s">
        <v>2851</v>
      </c>
      <c r="I2681" s="37" t="s">
        <v>2308</v>
      </c>
      <c r="J2681" s="37" t="s">
        <v>2275</v>
      </c>
      <c r="K2681" s="37">
        <v>13</v>
      </c>
    </row>
    <row r="2682" spans="1:11" x14ac:dyDescent="0.25">
      <c r="A2682" s="37" t="s">
        <v>8261</v>
      </c>
      <c r="B2682" s="37">
        <v>27</v>
      </c>
      <c r="C2682" s="37">
        <v>0</v>
      </c>
      <c r="D2682" s="37">
        <v>0</v>
      </c>
      <c r="E2682" s="37">
        <v>252</v>
      </c>
      <c r="F2682" s="37">
        <v>6</v>
      </c>
      <c r="G2682" s="37">
        <v>0.52364444444444447</v>
      </c>
      <c r="H2682" s="37" t="s">
        <v>1232</v>
      </c>
      <c r="I2682" s="37" t="s">
        <v>2308</v>
      </c>
      <c r="J2682" s="37" t="s">
        <v>2268</v>
      </c>
      <c r="K2682" s="37">
        <v>8</v>
      </c>
    </row>
    <row r="2683" spans="1:11" x14ac:dyDescent="0.25">
      <c r="A2683" s="37" t="s">
        <v>8260</v>
      </c>
      <c r="B2683" s="37">
        <v>27</v>
      </c>
      <c r="C2683" s="37">
        <v>0</v>
      </c>
      <c r="D2683" s="37">
        <v>0</v>
      </c>
      <c r="E2683" s="37">
        <v>245</v>
      </c>
      <c r="F2683" s="37">
        <v>5</v>
      </c>
      <c r="G2683" s="37">
        <v>0.56694074074074075</v>
      </c>
      <c r="H2683" s="37" t="s">
        <v>3518</v>
      </c>
      <c r="I2683" s="37" t="s">
        <v>2308</v>
      </c>
      <c r="J2683" s="37" t="s">
        <v>2275</v>
      </c>
      <c r="K2683" s="37">
        <v>8</v>
      </c>
    </row>
    <row r="2684" spans="1:11" x14ac:dyDescent="0.25">
      <c r="A2684" s="37" t="s">
        <v>8259</v>
      </c>
      <c r="B2684" s="37">
        <v>27</v>
      </c>
      <c r="C2684" s="37">
        <v>0</v>
      </c>
      <c r="D2684" s="37">
        <v>2</v>
      </c>
      <c r="E2684" s="37">
        <v>468</v>
      </c>
      <c r="F2684" s="37">
        <v>5</v>
      </c>
      <c r="G2684" s="37">
        <v>0.83756666666666668</v>
      </c>
      <c r="H2684" s="37" t="s">
        <v>2276</v>
      </c>
      <c r="I2684" s="37" t="s">
        <v>2405</v>
      </c>
      <c r="J2684" s="37" t="s">
        <v>2275</v>
      </c>
      <c r="K2684" s="37">
        <v>11</v>
      </c>
    </row>
    <row r="2685" spans="1:11" x14ac:dyDescent="0.25">
      <c r="A2685" s="37" t="s">
        <v>8258</v>
      </c>
      <c r="B2685" s="37">
        <v>27</v>
      </c>
      <c r="C2685" s="37">
        <v>0</v>
      </c>
      <c r="D2685" s="37">
        <v>1</v>
      </c>
      <c r="E2685" s="37">
        <v>216</v>
      </c>
      <c r="F2685" s="37">
        <v>2</v>
      </c>
      <c r="G2685" s="37">
        <v>0.34918148148148154</v>
      </c>
      <c r="H2685" s="37" t="s">
        <v>1254</v>
      </c>
      <c r="I2685" s="37" t="s">
        <v>2321</v>
      </c>
      <c r="J2685" s="37" t="s">
        <v>2268</v>
      </c>
      <c r="K2685" s="37">
        <v>8</v>
      </c>
    </row>
    <row r="2686" spans="1:11" x14ac:dyDescent="0.25">
      <c r="A2686" s="37" t="s">
        <v>8257</v>
      </c>
      <c r="B2686" s="37">
        <v>27</v>
      </c>
      <c r="C2686" s="37">
        <v>0</v>
      </c>
      <c r="D2686" s="37">
        <v>0</v>
      </c>
      <c r="E2686" s="37">
        <v>306</v>
      </c>
      <c r="F2686" s="37">
        <v>0</v>
      </c>
      <c r="G2686" s="37">
        <v>0.40769629629629633</v>
      </c>
      <c r="H2686" s="37" t="s">
        <v>5176</v>
      </c>
      <c r="I2686" s="37" t="s">
        <v>2321</v>
      </c>
      <c r="J2686" s="37" t="s">
        <v>2268</v>
      </c>
      <c r="K2686" s="37">
        <v>10</v>
      </c>
    </row>
    <row r="2687" spans="1:11" x14ac:dyDescent="0.25">
      <c r="A2687" s="37" t="s">
        <v>8256</v>
      </c>
      <c r="B2687" s="37">
        <v>27</v>
      </c>
      <c r="C2687" s="37">
        <v>0</v>
      </c>
      <c r="D2687" s="37">
        <v>0</v>
      </c>
      <c r="E2687" s="37">
        <v>172</v>
      </c>
      <c r="F2687" s="37">
        <v>4</v>
      </c>
      <c r="G2687" s="37">
        <v>0.3506185185185185</v>
      </c>
      <c r="H2687" s="37" t="s">
        <v>1270</v>
      </c>
      <c r="I2687" s="37" t="s">
        <v>2308</v>
      </c>
      <c r="J2687" s="37" t="s">
        <v>2268</v>
      </c>
      <c r="K2687" s="37">
        <v>8</v>
      </c>
    </row>
    <row r="2688" spans="1:11" x14ac:dyDescent="0.25">
      <c r="A2688" s="37" t="s">
        <v>8255</v>
      </c>
      <c r="B2688" s="37">
        <v>27</v>
      </c>
      <c r="C2688" s="37">
        <v>0</v>
      </c>
      <c r="D2688" s="37">
        <v>2</v>
      </c>
      <c r="E2688" s="37">
        <v>508</v>
      </c>
      <c r="F2688" s="37">
        <v>6</v>
      </c>
      <c r="G2688" s="37">
        <v>0.73788888888888893</v>
      </c>
      <c r="H2688" s="37" t="s">
        <v>1222</v>
      </c>
      <c r="I2688" s="37" t="s">
        <v>2308</v>
      </c>
      <c r="J2688" s="37" t="s">
        <v>2275</v>
      </c>
      <c r="K2688" s="37">
        <v>11</v>
      </c>
    </row>
    <row r="2689" spans="1:11" x14ac:dyDescent="0.25">
      <c r="A2689" s="37" t="s">
        <v>8254</v>
      </c>
      <c r="B2689" s="37">
        <v>27</v>
      </c>
      <c r="C2689" s="37">
        <v>0</v>
      </c>
      <c r="D2689" s="37">
        <v>0</v>
      </c>
      <c r="E2689" s="37">
        <v>167</v>
      </c>
      <c r="F2689" s="37">
        <v>26</v>
      </c>
      <c r="G2689" s="37">
        <v>0.12612592592592595</v>
      </c>
      <c r="H2689" s="37" t="s">
        <v>1218</v>
      </c>
      <c r="I2689" s="37" t="s">
        <v>2269</v>
      </c>
      <c r="J2689" s="37" t="s">
        <v>2275</v>
      </c>
      <c r="K2689" s="37">
        <v>8</v>
      </c>
    </row>
    <row r="2690" spans="1:11" x14ac:dyDescent="0.25">
      <c r="A2690" s="37" t="s">
        <v>8253</v>
      </c>
      <c r="B2690" s="37">
        <v>27</v>
      </c>
      <c r="C2690" s="37">
        <v>0</v>
      </c>
      <c r="D2690" s="37">
        <v>0</v>
      </c>
      <c r="E2690" s="37">
        <v>178</v>
      </c>
      <c r="F2690" s="37">
        <v>10</v>
      </c>
      <c r="G2690" s="37">
        <v>0.54608518518518523</v>
      </c>
      <c r="H2690" s="37" t="s">
        <v>1249</v>
      </c>
      <c r="I2690" s="37" t="s">
        <v>2308</v>
      </c>
      <c r="J2690" s="37" t="s">
        <v>2268</v>
      </c>
      <c r="K2690" s="37">
        <v>8</v>
      </c>
    </row>
    <row r="2691" spans="1:11" x14ac:dyDescent="0.25">
      <c r="A2691" s="37" t="s">
        <v>8252</v>
      </c>
      <c r="B2691" s="37">
        <v>27</v>
      </c>
      <c r="C2691" s="37">
        <v>2</v>
      </c>
      <c r="D2691" s="37">
        <v>7</v>
      </c>
      <c r="E2691" s="37">
        <v>703</v>
      </c>
      <c r="F2691" s="37">
        <v>11</v>
      </c>
      <c r="G2691" s="37">
        <v>2.0549703703703703</v>
      </c>
      <c r="H2691" s="37" t="s">
        <v>1232</v>
      </c>
      <c r="I2691" s="37" t="s">
        <v>2308</v>
      </c>
      <c r="J2691" s="37" t="s">
        <v>2268</v>
      </c>
      <c r="K2691" s="37">
        <v>11</v>
      </c>
    </row>
    <row r="2692" spans="1:11" x14ac:dyDescent="0.25">
      <c r="A2692" s="37" t="s">
        <v>8251</v>
      </c>
      <c r="B2692" s="37">
        <v>27</v>
      </c>
      <c r="C2692" s="37">
        <v>0</v>
      </c>
      <c r="D2692" s="37">
        <v>0</v>
      </c>
      <c r="E2692" s="37">
        <v>235</v>
      </c>
      <c r="F2692" s="37">
        <v>8</v>
      </c>
      <c r="G2692" s="37">
        <v>0.41248518518518518</v>
      </c>
      <c r="H2692" s="37" t="s">
        <v>1220</v>
      </c>
      <c r="I2692" s="37" t="s">
        <v>2316</v>
      </c>
      <c r="J2692" s="37" t="s">
        <v>2275</v>
      </c>
      <c r="K2692" s="37">
        <v>8</v>
      </c>
    </row>
    <row r="2693" spans="1:11" x14ac:dyDescent="0.25">
      <c r="A2693" s="37" t="s">
        <v>8250</v>
      </c>
      <c r="B2693" s="37">
        <v>27</v>
      </c>
      <c r="C2693" s="37">
        <v>0</v>
      </c>
      <c r="D2693" s="37">
        <v>0</v>
      </c>
      <c r="E2693" s="37">
        <v>194</v>
      </c>
      <c r="F2693" s="37">
        <v>3</v>
      </c>
      <c r="G2693" s="37">
        <v>0.40751111111111116</v>
      </c>
      <c r="H2693" s="37" t="s">
        <v>1251</v>
      </c>
      <c r="I2693" s="37" t="s">
        <v>2308</v>
      </c>
      <c r="J2693" s="37" t="s">
        <v>2275</v>
      </c>
      <c r="K2693" s="37">
        <v>10</v>
      </c>
    </row>
    <row r="2694" spans="1:11" x14ac:dyDescent="0.25">
      <c r="A2694" s="37" t="s">
        <v>8249</v>
      </c>
      <c r="B2694" s="37">
        <v>27</v>
      </c>
      <c r="C2694" s="37">
        <v>0</v>
      </c>
      <c r="D2694" s="37">
        <v>2</v>
      </c>
      <c r="E2694" s="37">
        <v>552</v>
      </c>
      <c r="F2694" s="37">
        <v>9</v>
      </c>
      <c r="G2694" s="37">
        <v>0.76538518518518528</v>
      </c>
      <c r="H2694" s="37" t="s">
        <v>2318</v>
      </c>
      <c r="I2694" s="37" t="s">
        <v>2308</v>
      </c>
      <c r="J2694" s="37" t="s">
        <v>2275</v>
      </c>
      <c r="K2694" s="37">
        <v>12</v>
      </c>
    </row>
    <row r="2695" spans="1:11" x14ac:dyDescent="0.25">
      <c r="A2695" s="37" t="s">
        <v>8248</v>
      </c>
      <c r="B2695" s="37">
        <v>27</v>
      </c>
      <c r="C2695" s="37">
        <v>0</v>
      </c>
      <c r="D2695" s="37">
        <v>0</v>
      </c>
      <c r="E2695" s="37">
        <v>246</v>
      </c>
      <c r="F2695" s="37">
        <v>5</v>
      </c>
      <c r="G2695" s="37">
        <v>0.45672592592592592</v>
      </c>
      <c r="H2695" s="37" t="s">
        <v>1237</v>
      </c>
      <c r="I2695" s="37" t="s">
        <v>2308</v>
      </c>
      <c r="J2695" s="37" t="s">
        <v>2275</v>
      </c>
      <c r="K2695" s="37">
        <v>9</v>
      </c>
    </row>
    <row r="2696" spans="1:11" x14ac:dyDescent="0.25">
      <c r="A2696" s="37" t="s">
        <v>8247</v>
      </c>
      <c r="B2696" s="37">
        <v>27</v>
      </c>
      <c r="C2696" s="37">
        <v>0</v>
      </c>
      <c r="D2696" s="37">
        <v>1</v>
      </c>
      <c r="E2696" s="37">
        <v>375</v>
      </c>
      <c r="F2696" s="37">
        <v>5</v>
      </c>
      <c r="G2696" s="37">
        <v>0.66672962962962956</v>
      </c>
      <c r="H2696" s="37" t="s">
        <v>1219</v>
      </c>
      <c r="I2696" s="37" t="s">
        <v>2308</v>
      </c>
      <c r="J2696" s="37" t="s">
        <v>2268</v>
      </c>
      <c r="K2696" s="37">
        <v>10</v>
      </c>
    </row>
    <row r="2697" spans="1:11" x14ac:dyDescent="0.25">
      <c r="A2697" s="37" t="s">
        <v>8246</v>
      </c>
      <c r="B2697" s="37">
        <v>26</v>
      </c>
      <c r="C2697" s="37">
        <v>0</v>
      </c>
      <c r="D2697" s="37">
        <v>3</v>
      </c>
      <c r="E2697" s="37">
        <v>707</v>
      </c>
      <c r="F2697" s="37">
        <v>4</v>
      </c>
      <c r="G2697" s="37">
        <v>1.0246192307692308</v>
      </c>
      <c r="H2697" s="37" t="s">
        <v>1219</v>
      </c>
      <c r="I2697" s="37" t="s">
        <v>2308</v>
      </c>
      <c r="J2697" s="37" t="s">
        <v>2268</v>
      </c>
      <c r="K2697" s="37">
        <v>12</v>
      </c>
    </row>
    <row r="2698" spans="1:11" x14ac:dyDescent="0.25">
      <c r="A2698" s="37" t="s">
        <v>8245</v>
      </c>
      <c r="B2698" s="37">
        <v>26</v>
      </c>
      <c r="C2698" s="37">
        <v>0</v>
      </c>
      <c r="D2698" s="37">
        <v>2</v>
      </c>
      <c r="E2698" s="37">
        <v>494</v>
      </c>
      <c r="F2698" s="37">
        <v>10</v>
      </c>
      <c r="G2698" s="37">
        <v>0.69491923076923079</v>
      </c>
      <c r="H2698" s="37" t="s">
        <v>1219</v>
      </c>
      <c r="I2698" s="37" t="s">
        <v>2308</v>
      </c>
      <c r="J2698" s="37" t="s">
        <v>2268</v>
      </c>
      <c r="K2698" s="37">
        <v>12</v>
      </c>
    </row>
    <row r="2699" spans="1:11" x14ac:dyDescent="0.25">
      <c r="A2699" s="37" t="s">
        <v>8244</v>
      </c>
      <c r="B2699" s="37">
        <v>26</v>
      </c>
      <c r="C2699" s="37">
        <v>1</v>
      </c>
      <c r="D2699" s="37">
        <v>7</v>
      </c>
      <c r="E2699" s="37">
        <v>1599</v>
      </c>
      <c r="F2699" s="37">
        <v>23</v>
      </c>
      <c r="G2699" s="37">
        <v>2.0182538461538462</v>
      </c>
      <c r="H2699" s="37" t="s">
        <v>1219</v>
      </c>
      <c r="I2699" s="37" t="s">
        <v>2308</v>
      </c>
      <c r="J2699" s="37" t="s">
        <v>2275</v>
      </c>
      <c r="K2699" s="37">
        <v>21</v>
      </c>
    </row>
    <row r="2700" spans="1:11" x14ac:dyDescent="0.25">
      <c r="A2700" s="37" t="s">
        <v>8243</v>
      </c>
      <c r="B2700" s="37">
        <v>26</v>
      </c>
      <c r="C2700" s="37">
        <v>0</v>
      </c>
      <c r="D2700" s="37">
        <v>0</v>
      </c>
      <c r="E2700" s="37">
        <v>213</v>
      </c>
      <c r="F2700" s="37">
        <v>10</v>
      </c>
      <c r="G2700" s="37">
        <v>0.47880769230769238</v>
      </c>
      <c r="H2700" s="37" t="s">
        <v>1219</v>
      </c>
      <c r="I2700" s="37" t="s">
        <v>2308</v>
      </c>
      <c r="J2700" s="37" t="s">
        <v>2275</v>
      </c>
      <c r="K2700" s="37">
        <v>8</v>
      </c>
    </row>
    <row r="2701" spans="1:11" x14ac:dyDescent="0.25">
      <c r="A2701" s="37" t="s">
        <v>8242</v>
      </c>
      <c r="B2701" s="37">
        <v>26</v>
      </c>
      <c r="C2701" s="37">
        <v>0</v>
      </c>
      <c r="D2701" s="37">
        <v>2</v>
      </c>
      <c r="E2701" s="37">
        <v>688</v>
      </c>
      <c r="F2701" s="37">
        <v>10</v>
      </c>
      <c r="G2701" s="37">
        <v>1.1826115384615385</v>
      </c>
      <c r="H2701" s="37" t="s">
        <v>1219</v>
      </c>
      <c r="I2701" s="37" t="s">
        <v>2308</v>
      </c>
      <c r="J2701" s="37" t="s">
        <v>2268</v>
      </c>
      <c r="K2701" s="37">
        <v>13</v>
      </c>
    </row>
    <row r="2702" spans="1:11" x14ac:dyDescent="0.25">
      <c r="A2702" s="37" t="s">
        <v>8241</v>
      </c>
      <c r="B2702" s="37">
        <v>26</v>
      </c>
      <c r="C2702" s="37">
        <v>0</v>
      </c>
      <c r="D2702" s="37">
        <v>1</v>
      </c>
      <c r="E2702" s="37">
        <v>338</v>
      </c>
      <c r="F2702" s="37">
        <v>12</v>
      </c>
      <c r="G2702" s="37">
        <v>0.73335769230769232</v>
      </c>
      <c r="H2702" s="37" t="s">
        <v>1219</v>
      </c>
      <c r="I2702" s="37" t="s">
        <v>2308</v>
      </c>
      <c r="J2702" s="37" t="s">
        <v>2268</v>
      </c>
      <c r="K2702" s="37">
        <v>10</v>
      </c>
    </row>
    <row r="2703" spans="1:11" x14ac:dyDescent="0.25">
      <c r="A2703" s="37" t="s">
        <v>8240</v>
      </c>
      <c r="B2703" s="37">
        <v>26</v>
      </c>
      <c r="C2703" s="37">
        <v>0</v>
      </c>
      <c r="D2703" s="37">
        <v>4</v>
      </c>
      <c r="E2703" s="37">
        <v>806</v>
      </c>
      <c r="F2703" s="37">
        <v>19</v>
      </c>
      <c r="G2703" s="37">
        <v>1.2226076923076923</v>
      </c>
      <c r="H2703" s="37" t="s">
        <v>1219</v>
      </c>
      <c r="I2703" s="37" t="s">
        <v>2308</v>
      </c>
      <c r="J2703" s="37" t="s">
        <v>2275</v>
      </c>
      <c r="K2703" s="37">
        <v>14</v>
      </c>
    </row>
    <row r="2704" spans="1:11" x14ac:dyDescent="0.25">
      <c r="A2704" s="37" t="s">
        <v>8239</v>
      </c>
      <c r="B2704" s="37">
        <v>26</v>
      </c>
      <c r="C2704" s="37">
        <v>0</v>
      </c>
      <c r="D2704" s="37">
        <v>0</v>
      </c>
      <c r="E2704" s="37">
        <v>236</v>
      </c>
      <c r="F2704" s="37">
        <v>11</v>
      </c>
      <c r="G2704" s="37">
        <v>0.42991923076923083</v>
      </c>
      <c r="H2704" s="37" t="s">
        <v>1253</v>
      </c>
      <c r="I2704" s="37" t="s">
        <v>2308</v>
      </c>
      <c r="J2704" s="37" t="s">
        <v>2275</v>
      </c>
      <c r="K2704" s="37">
        <v>9</v>
      </c>
    </row>
    <row r="2705" spans="1:11" x14ac:dyDescent="0.25">
      <c r="A2705" s="37" t="s">
        <v>8238</v>
      </c>
      <c r="B2705" s="37">
        <v>26</v>
      </c>
      <c r="C2705" s="37">
        <v>0</v>
      </c>
      <c r="D2705" s="37">
        <v>1</v>
      </c>
      <c r="E2705" s="37">
        <v>335</v>
      </c>
      <c r="F2705" s="37">
        <v>5</v>
      </c>
      <c r="G2705" s="37">
        <v>0.43678461538461544</v>
      </c>
      <c r="H2705" s="37" t="s">
        <v>1257</v>
      </c>
      <c r="I2705" s="37" t="s">
        <v>2316</v>
      </c>
      <c r="J2705" s="37" t="s">
        <v>2275</v>
      </c>
      <c r="K2705" s="37">
        <v>6</v>
      </c>
    </row>
    <row r="2706" spans="1:11" x14ac:dyDescent="0.25">
      <c r="A2706" s="37" t="s">
        <v>8237</v>
      </c>
      <c r="B2706" s="37">
        <v>26</v>
      </c>
      <c r="C2706" s="37">
        <v>0</v>
      </c>
      <c r="D2706" s="37">
        <v>0</v>
      </c>
      <c r="E2706" s="37">
        <v>182</v>
      </c>
      <c r="F2706" s="37">
        <v>6</v>
      </c>
      <c r="G2706" s="37">
        <v>0.29411538461538461</v>
      </c>
      <c r="H2706" s="37" t="s">
        <v>2370</v>
      </c>
      <c r="I2706" s="37" t="s">
        <v>2308</v>
      </c>
      <c r="J2706" s="37" t="s">
        <v>2268</v>
      </c>
      <c r="K2706" s="37">
        <v>7</v>
      </c>
    </row>
    <row r="2707" spans="1:11" x14ac:dyDescent="0.25">
      <c r="A2707" s="37" t="s">
        <v>8236</v>
      </c>
      <c r="B2707" s="37">
        <v>26</v>
      </c>
      <c r="C2707" s="37">
        <v>0</v>
      </c>
      <c r="D2707" s="37">
        <v>3</v>
      </c>
      <c r="E2707" s="37">
        <v>264</v>
      </c>
      <c r="F2707" s="37">
        <v>12</v>
      </c>
      <c r="G2707" s="37">
        <v>1.1099346153846155</v>
      </c>
      <c r="H2707" s="37" t="s">
        <v>1232</v>
      </c>
      <c r="I2707" s="37" t="s">
        <v>2308</v>
      </c>
      <c r="J2707" s="37" t="s">
        <v>2275</v>
      </c>
      <c r="K2707" s="37">
        <v>10</v>
      </c>
    </row>
    <row r="2708" spans="1:11" x14ac:dyDescent="0.25">
      <c r="A2708" s="37" t="s">
        <v>8235</v>
      </c>
      <c r="B2708" s="37">
        <v>26</v>
      </c>
      <c r="C2708" s="37">
        <v>0</v>
      </c>
      <c r="D2708" s="37">
        <v>2</v>
      </c>
      <c r="E2708" s="37">
        <v>192</v>
      </c>
      <c r="F2708" s="37">
        <v>13</v>
      </c>
      <c r="G2708" s="37">
        <v>0.69446153846153846</v>
      </c>
      <c r="H2708" s="37" t="s">
        <v>1232</v>
      </c>
      <c r="I2708" s="37" t="s">
        <v>2308</v>
      </c>
      <c r="J2708" s="37" t="s">
        <v>2268</v>
      </c>
      <c r="K2708" s="37">
        <v>7</v>
      </c>
    </row>
    <row r="2709" spans="1:11" x14ac:dyDescent="0.25">
      <c r="A2709" s="37" t="s">
        <v>8234</v>
      </c>
      <c r="B2709" s="37">
        <v>26</v>
      </c>
      <c r="C2709" s="37">
        <v>0</v>
      </c>
      <c r="D2709" s="37">
        <v>0</v>
      </c>
      <c r="E2709" s="37">
        <v>469</v>
      </c>
      <c r="F2709" s="37">
        <v>11</v>
      </c>
      <c r="G2709" s="37">
        <v>0.76585769230769241</v>
      </c>
      <c r="H2709" s="37" t="s">
        <v>1220</v>
      </c>
      <c r="I2709" s="37" t="s">
        <v>2308</v>
      </c>
      <c r="J2709" s="37" t="s">
        <v>2275</v>
      </c>
      <c r="K2709" s="37">
        <v>14</v>
      </c>
    </row>
    <row r="2710" spans="1:11" x14ac:dyDescent="0.25">
      <c r="A2710" s="37" t="s">
        <v>8233</v>
      </c>
      <c r="B2710" s="37">
        <v>26</v>
      </c>
      <c r="C2710" s="37">
        <v>2</v>
      </c>
      <c r="D2710" s="37">
        <v>5</v>
      </c>
      <c r="E2710" s="37">
        <v>1362</v>
      </c>
      <c r="F2710" s="37">
        <v>17</v>
      </c>
      <c r="G2710" s="37">
        <v>1.4812884615384616</v>
      </c>
      <c r="H2710" s="37" t="s">
        <v>2276</v>
      </c>
      <c r="I2710" s="37" t="s">
        <v>2269</v>
      </c>
      <c r="J2710" s="37" t="s">
        <v>2275</v>
      </c>
      <c r="K2710" s="37">
        <v>14</v>
      </c>
    </row>
    <row r="2711" spans="1:11" x14ac:dyDescent="0.25">
      <c r="A2711" s="37" t="s">
        <v>8232</v>
      </c>
      <c r="B2711" s="37">
        <v>26</v>
      </c>
      <c r="C2711" s="37">
        <v>0</v>
      </c>
      <c r="D2711" s="37">
        <v>0</v>
      </c>
      <c r="E2711" s="37">
        <v>459</v>
      </c>
      <c r="F2711" s="37">
        <v>19</v>
      </c>
      <c r="G2711" s="37">
        <v>0.72956153846153859</v>
      </c>
      <c r="H2711" s="37" t="s">
        <v>1269</v>
      </c>
      <c r="I2711" s="37" t="s">
        <v>2308</v>
      </c>
      <c r="J2711" s="37" t="s">
        <v>2275</v>
      </c>
      <c r="K2711" s="37">
        <v>12</v>
      </c>
    </row>
    <row r="2712" spans="1:11" x14ac:dyDescent="0.25">
      <c r="A2712" s="37" t="s">
        <v>8231</v>
      </c>
      <c r="B2712" s="37">
        <v>26</v>
      </c>
      <c r="C2712" s="37">
        <v>1</v>
      </c>
      <c r="D2712" s="37">
        <v>6</v>
      </c>
      <c r="E2712" s="37">
        <v>593</v>
      </c>
      <c r="F2712" s="37">
        <v>5</v>
      </c>
      <c r="G2712" s="37">
        <v>1.9550730769230771</v>
      </c>
      <c r="H2712" s="37" t="s">
        <v>1246</v>
      </c>
      <c r="I2712" s="37" t="s">
        <v>2308</v>
      </c>
      <c r="J2712" s="37" t="s">
        <v>2275</v>
      </c>
      <c r="K2712" s="37">
        <v>14</v>
      </c>
    </row>
    <row r="2713" spans="1:11" x14ac:dyDescent="0.25">
      <c r="A2713" s="37" t="s">
        <v>8230</v>
      </c>
      <c r="B2713" s="37">
        <v>26</v>
      </c>
      <c r="C2713" s="37">
        <v>0</v>
      </c>
      <c r="D2713" s="37">
        <v>1</v>
      </c>
      <c r="E2713" s="37">
        <v>280</v>
      </c>
      <c r="F2713" s="37">
        <v>4</v>
      </c>
      <c r="G2713" s="37">
        <v>0.66478846153846161</v>
      </c>
      <c r="H2713" s="37" t="s">
        <v>1256</v>
      </c>
      <c r="I2713" s="37" t="s">
        <v>2308</v>
      </c>
      <c r="J2713" s="37" t="s">
        <v>2268</v>
      </c>
      <c r="K2713" s="37">
        <v>9</v>
      </c>
    </row>
    <row r="2714" spans="1:11" x14ac:dyDescent="0.25">
      <c r="A2714" s="37" t="s">
        <v>8229</v>
      </c>
      <c r="B2714" s="37">
        <v>26</v>
      </c>
      <c r="C2714" s="37">
        <v>0</v>
      </c>
      <c r="D2714" s="37">
        <v>0</v>
      </c>
      <c r="E2714" s="37">
        <v>180</v>
      </c>
      <c r="F2714" s="37">
        <v>8</v>
      </c>
      <c r="G2714" s="37">
        <v>0.41272307692307691</v>
      </c>
      <c r="H2714" s="37" t="s">
        <v>1245</v>
      </c>
      <c r="I2714" s="37" t="s">
        <v>2308</v>
      </c>
      <c r="J2714" s="37" t="s">
        <v>2275</v>
      </c>
      <c r="K2714" s="37">
        <v>6</v>
      </c>
    </row>
    <row r="2715" spans="1:11" x14ac:dyDescent="0.25">
      <c r="A2715" s="37" t="s">
        <v>8228</v>
      </c>
      <c r="B2715" s="37">
        <v>26</v>
      </c>
      <c r="C2715" s="37">
        <v>0</v>
      </c>
      <c r="D2715" s="37">
        <v>0</v>
      </c>
      <c r="E2715" s="37">
        <v>395</v>
      </c>
      <c r="F2715" s="37">
        <v>2</v>
      </c>
      <c r="G2715" s="37">
        <v>0.58521538461538458</v>
      </c>
      <c r="H2715" s="37" t="s">
        <v>1240</v>
      </c>
      <c r="I2715" s="37" t="s">
        <v>2308</v>
      </c>
      <c r="J2715" s="37" t="s">
        <v>2268</v>
      </c>
      <c r="K2715" s="37">
        <v>12</v>
      </c>
    </row>
    <row r="2716" spans="1:11" x14ac:dyDescent="0.25">
      <c r="A2716" s="37" t="s">
        <v>8227</v>
      </c>
      <c r="B2716" s="37">
        <v>26</v>
      </c>
      <c r="C2716" s="37">
        <v>0</v>
      </c>
      <c r="D2716" s="37">
        <v>2</v>
      </c>
      <c r="E2716" s="37">
        <v>264</v>
      </c>
      <c r="F2716" s="37">
        <v>4</v>
      </c>
      <c r="G2716" s="37">
        <v>0.62439615384615388</v>
      </c>
      <c r="H2716" s="37" t="s">
        <v>1240</v>
      </c>
      <c r="I2716" s="37" t="s">
        <v>2308</v>
      </c>
      <c r="J2716" s="37" t="s">
        <v>2275</v>
      </c>
      <c r="K2716" s="37">
        <v>7</v>
      </c>
    </row>
    <row r="2717" spans="1:11" x14ac:dyDescent="0.25">
      <c r="A2717" s="37" t="s">
        <v>8226</v>
      </c>
      <c r="B2717" s="37">
        <v>26</v>
      </c>
      <c r="C2717" s="37">
        <v>0</v>
      </c>
      <c r="D2717" s="37">
        <v>0</v>
      </c>
      <c r="E2717" s="37">
        <v>302</v>
      </c>
      <c r="F2717" s="37">
        <v>9</v>
      </c>
      <c r="G2717" s="37">
        <v>0.4490769230769231</v>
      </c>
      <c r="H2717" s="37" t="s">
        <v>1222</v>
      </c>
      <c r="I2717" s="37" t="s">
        <v>2321</v>
      </c>
      <c r="J2717" s="37" t="s">
        <v>2275</v>
      </c>
      <c r="K2717" s="37">
        <v>10</v>
      </c>
    </row>
    <row r="2718" spans="1:11" x14ac:dyDescent="0.25">
      <c r="A2718" s="37" t="s">
        <v>8225</v>
      </c>
      <c r="B2718" s="37">
        <v>26</v>
      </c>
      <c r="C2718" s="37">
        <v>0</v>
      </c>
      <c r="D2718" s="37">
        <v>0</v>
      </c>
      <c r="E2718" s="37">
        <v>272</v>
      </c>
      <c r="F2718" s="37">
        <v>7</v>
      </c>
      <c r="G2718" s="37">
        <v>0.42570000000000002</v>
      </c>
      <c r="H2718" s="37" t="s">
        <v>1219</v>
      </c>
      <c r="I2718" s="37" t="s">
        <v>2316</v>
      </c>
      <c r="J2718" s="37" t="s">
        <v>2275</v>
      </c>
      <c r="K2718" s="37">
        <v>9</v>
      </c>
    </row>
    <row r="2719" spans="1:11" x14ac:dyDescent="0.25">
      <c r="A2719" s="37" t="s">
        <v>8224</v>
      </c>
      <c r="B2719" s="37">
        <v>26</v>
      </c>
      <c r="C2719" s="37">
        <v>0</v>
      </c>
      <c r="D2719" s="37">
        <v>0</v>
      </c>
      <c r="E2719" s="37">
        <v>225</v>
      </c>
      <c r="F2719" s="37">
        <v>3</v>
      </c>
      <c r="G2719" s="37">
        <v>0.44013076923076927</v>
      </c>
      <c r="H2719" s="37" t="s">
        <v>2276</v>
      </c>
      <c r="I2719" s="37" t="s">
        <v>2405</v>
      </c>
      <c r="J2719" s="37" t="s">
        <v>2275</v>
      </c>
      <c r="K2719" s="37">
        <v>10</v>
      </c>
    </row>
    <row r="2720" spans="1:11" x14ac:dyDescent="0.25">
      <c r="A2720" s="37" t="s">
        <v>8223</v>
      </c>
      <c r="B2720" s="37">
        <v>26</v>
      </c>
      <c r="C2720" s="37">
        <v>1</v>
      </c>
      <c r="D2720" s="37">
        <v>2</v>
      </c>
      <c r="E2720" s="37">
        <v>975</v>
      </c>
      <c r="F2720" s="37">
        <v>7</v>
      </c>
      <c r="G2720" s="37">
        <v>1.4897384615384617</v>
      </c>
      <c r="H2720" s="37" t="s">
        <v>1233</v>
      </c>
      <c r="I2720" s="37" t="s">
        <v>2308</v>
      </c>
      <c r="J2720" s="37" t="s">
        <v>2268</v>
      </c>
      <c r="K2720" s="37">
        <v>11</v>
      </c>
    </row>
    <row r="2721" spans="1:11" x14ac:dyDescent="0.25">
      <c r="A2721" s="37" t="s">
        <v>8222</v>
      </c>
      <c r="B2721" s="37">
        <v>26</v>
      </c>
      <c r="C2721" s="37">
        <v>0</v>
      </c>
      <c r="D2721" s="37">
        <v>0</v>
      </c>
      <c r="E2721" s="37">
        <v>141</v>
      </c>
      <c r="F2721" s="37">
        <v>6</v>
      </c>
      <c r="G2721" s="37">
        <v>0.39929999999999999</v>
      </c>
      <c r="H2721" s="37" t="s">
        <v>1253</v>
      </c>
      <c r="I2721" s="37" t="s">
        <v>2308</v>
      </c>
      <c r="J2721" s="37" t="s">
        <v>2268</v>
      </c>
      <c r="K2721" s="37">
        <v>7</v>
      </c>
    </row>
    <row r="2722" spans="1:11" x14ac:dyDescent="0.25">
      <c r="A2722" s="37" t="s">
        <v>8221</v>
      </c>
      <c r="B2722" s="37">
        <v>26</v>
      </c>
      <c r="C2722" s="37">
        <v>0</v>
      </c>
      <c r="D2722" s="37">
        <v>2</v>
      </c>
      <c r="E2722" s="37">
        <v>457</v>
      </c>
      <c r="F2722" s="37">
        <v>15</v>
      </c>
      <c r="G2722" s="37">
        <v>0.91358846153846163</v>
      </c>
      <c r="H2722" s="37" t="s">
        <v>1219</v>
      </c>
      <c r="I2722" s="37" t="s">
        <v>2308</v>
      </c>
      <c r="J2722" s="37" t="s">
        <v>2268</v>
      </c>
      <c r="K2722" s="37">
        <v>10</v>
      </c>
    </row>
    <row r="2723" spans="1:11" x14ac:dyDescent="0.25">
      <c r="A2723" s="37" t="s">
        <v>8220</v>
      </c>
      <c r="B2723" s="37">
        <v>26</v>
      </c>
      <c r="C2723" s="37">
        <v>2</v>
      </c>
      <c r="D2723" s="37">
        <v>6</v>
      </c>
      <c r="E2723" s="37">
        <v>852</v>
      </c>
      <c r="F2723" s="37">
        <v>11</v>
      </c>
      <c r="G2723" s="37">
        <v>2.2959153846153848</v>
      </c>
      <c r="H2723" s="37" t="s">
        <v>1232</v>
      </c>
      <c r="I2723" s="37" t="s">
        <v>2308</v>
      </c>
      <c r="J2723" s="37" t="s">
        <v>2275</v>
      </c>
      <c r="K2723" s="37">
        <v>9</v>
      </c>
    </row>
    <row r="2724" spans="1:11" x14ac:dyDescent="0.25">
      <c r="A2724" s="37" t="s">
        <v>8219</v>
      </c>
      <c r="B2724" s="37">
        <v>26</v>
      </c>
      <c r="C2724" s="37">
        <v>0</v>
      </c>
      <c r="D2724" s="37">
        <v>5</v>
      </c>
      <c r="E2724" s="37">
        <v>427</v>
      </c>
      <c r="F2724" s="37">
        <v>11</v>
      </c>
      <c r="G2724" s="37">
        <v>1.5368346153846155</v>
      </c>
      <c r="H2724" s="37" t="s">
        <v>1232</v>
      </c>
      <c r="I2724" s="37" t="s">
        <v>2308</v>
      </c>
      <c r="J2724" s="37" t="s">
        <v>2275</v>
      </c>
      <c r="K2724" s="37">
        <v>11</v>
      </c>
    </row>
    <row r="2725" spans="1:11" x14ac:dyDescent="0.25">
      <c r="A2725" s="37" t="s">
        <v>8218</v>
      </c>
      <c r="B2725" s="37">
        <v>26</v>
      </c>
      <c r="C2725" s="37">
        <v>0</v>
      </c>
      <c r="D2725" s="37">
        <v>1</v>
      </c>
      <c r="E2725" s="37">
        <v>232</v>
      </c>
      <c r="F2725" s="37">
        <v>9</v>
      </c>
      <c r="G2725" s="37">
        <v>0.50731153846153854</v>
      </c>
      <c r="H2725" s="37" t="s">
        <v>1240</v>
      </c>
      <c r="I2725" s="37" t="s">
        <v>2308</v>
      </c>
      <c r="J2725" s="37" t="s">
        <v>2268</v>
      </c>
      <c r="K2725" s="37">
        <v>6</v>
      </c>
    </row>
    <row r="2726" spans="1:11" x14ac:dyDescent="0.25">
      <c r="A2726" s="37" t="s">
        <v>8217</v>
      </c>
      <c r="B2726" s="37">
        <v>26</v>
      </c>
      <c r="C2726" s="37">
        <v>1</v>
      </c>
      <c r="D2726" s="37">
        <v>6</v>
      </c>
      <c r="E2726" s="37">
        <v>976</v>
      </c>
      <c r="F2726" s="37">
        <v>14</v>
      </c>
      <c r="G2726" s="37">
        <v>1.3896576923076924</v>
      </c>
      <c r="H2726" s="37" t="s">
        <v>1220</v>
      </c>
      <c r="I2726" s="37" t="s">
        <v>2308</v>
      </c>
      <c r="J2726" s="37" t="s">
        <v>2275</v>
      </c>
      <c r="K2726" s="37">
        <v>12</v>
      </c>
    </row>
    <row r="2727" spans="1:11" x14ac:dyDescent="0.25">
      <c r="A2727" s="37" t="s">
        <v>8216</v>
      </c>
      <c r="B2727" s="37">
        <v>26</v>
      </c>
      <c r="C2727" s="37">
        <v>0</v>
      </c>
      <c r="D2727" s="37">
        <v>2</v>
      </c>
      <c r="E2727" s="37">
        <v>454</v>
      </c>
      <c r="F2727" s="37">
        <v>14</v>
      </c>
      <c r="G2727" s="37">
        <v>1.3407807692307694</v>
      </c>
      <c r="H2727" s="37" t="s">
        <v>2299</v>
      </c>
      <c r="I2727" s="37" t="s">
        <v>2308</v>
      </c>
      <c r="J2727" s="37" t="s">
        <v>2275</v>
      </c>
      <c r="K2727" s="37">
        <v>10</v>
      </c>
    </row>
    <row r="2728" spans="1:11" x14ac:dyDescent="0.25">
      <c r="A2728" s="37" t="s">
        <v>8215</v>
      </c>
      <c r="B2728" s="37">
        <v>26</v>
      </c>
      <c r="C2728" s="37">
        <v>0</v>
      </c>
      <c r="D2728" s="37">
        <v>6</v>
      </c>
      <c r="E2728" s="37">
        <v>832</v>
      </c>
      <c r="F2728" s="37">
        <v>15</v>
      </c>
      <c r="G2728" s="37">
        <v>1.7581884615384618</v>
      </c>
      <c r="H2728" s="37" t="s">
        <v>2299</v>
      </c>
      <c r="I2728" s="37" t="s">
        <v>2308</v>
      </c>
      <c r="J2728" s="37" t="s">
        <v>2275</v>
      </c>
      <c r="K2728" s="37">
        <v>14</v>
      </c>
    </row>
    <row r="2729" spans="1:11" x14ac:dyDescent="0.25">
      <c r="A2729" s="37" t="s">
        <v>8214</v>
      </c>
      <c r="B2729" s="37">
        <v>26</v>
      </c>
      <c r="C2729" s="37">
        <v>0</v>
      </c>
      <c r="D2729" s="37">
        <v>4</v>
      </c>
      <c r="E2729" s="37">
        <v>409</v>
      </c>
      <c r="F2729" s="37">
        <v>4</v>
      </c>
      <c r="G2729" s="37">
        <v>0.96943076923076932</v>
      </c>
      <c r="H2729" s="37" t="s">
        <v>1232</v>
      </c>
      <c r="I2729" s="37" t="s">
        <v>2308</v>
      </c>
      <c r="J2729" s="37" t="s">
        <v>2268</v>
      </c>
      <c r="K2729" s="37">
        <v>10</v>
      </c>
    </row>
    <row r="2730" spans="1:11" x14ac:dyDescent="0.25">
      <c r="A2730" s="37" t="s">
        <v>8213</v>
      </c>
      <c r="B2730" s="37">
        <v>26</v>
      </c>
      <c r="C2730" s="37">
        <v>0</v>
      </c>
      <c r="D2730" s="37">
        <v>1</v>
      </c>
      <c r="E2730" s="37">
        <v>368</v>
      </c>
      <c r="F2730" s="37">
        <v>10</v>
      </c>
      <c r="G2730" s="37">
        <v>0.70231153846153849</v>
      </c>
      <c r="H2730" s="37" t="s">
        <v>1219</v>
      </c>
      <c r="I2730" s="37" t="s">
        <v>2316</v>
      </c>
      <c r="J2730" s="37" t="s">
        <v>2268</v>
      </c>
      <c r="K2730" s="37">
        <v>9</v>
      </c>
    </row>
    <row r="2731" spans="1:11" x14ac:dyDescent="0.25">
      <c r="A2731" s="37" t="s">
        <v>8212</v>
      </c>
      <c r="B2731" s="37">
        <v>26</v>
      </c>
      <c r="C2731" s="37">
        <v>0</v>
      </c>
      <c r="D2731" s="37">
        <v>5</v>
      </c>
      <c r="E2731" s="37">
        <v>593</v>
      </c>
      <c r="F2731" s="37">
        <v>7</v>
      </c>
      <c r="G2731" s="37">
        <v>0.95247307692307692</v>
      </c>
      <c r="H2731" s="37" t="s">
        <v>1239</v>
      </c>
      <c r="I2731" s="37" t="s">
        <v>2321</v>
      </c>
      <c r="J2731" s="37" t="s">
        <v>2275</v>
      </c>
      <c r="K2731" s="37">
        <v>11</v>
      </c>
    </row>
    <row r="2732" spans="1:11" x14ac:dyDescent="0.25">
      <c r="A2732" s="37" t="s">
        <v>8211</v>
      </c>
      <c r="B2732" s="37">
        <v>26</v>
      </c>
      <c r="C2732" s="37">
        <v>0</v>
      </c>
      <c r="D2732" s="37">
        <v>1</v>
      </c>
      <c r="E2732" s="37">
        <v>370</v>
      </c>
      <c r="F2732" s="37">
        <v>5</v>
      </c>
      <c r="G2732" s="37">
        <v>0.62368461538461539</v>
      </c>
      <c r="H2732" s="37" t="s">
        <v>1218</v>
      </c>
      <c r="I2732" s="37" t="s">
        <v>2308</v>
      </c>
      <c r="J2732" s="37" t="s">
        <v>2275</v>
      </c>
      <c r="K2732" s="37">
        <v>9</v>
      </c>
    </row>
    <row r="2733" spans="1:11" x14ac:dyDescent="0.25">
      <c r="A2733" s="37" t="s">
        <v>8210</v>
      </c>
      <c r="B2733" s="37">
        <v>26</v>
      </c>
      <c r="C2733" s="37">
        <v>0</v>
      </c>
      <c r="D2733" s="37">
        <v>1</v>
      </c>
      <c r="E2733" s="37">
        <v>354</v>
      </c>
      <c r="F2733" s="37">
        <v>4</v>
      </c>
      <c r="G2733" s="37">
        <v>0.63915384615384618</v>
      </c>
      <c r="H2733" s="37" t="s">
        <v>2299</v>
      </c>
      <c r="I2733" s="37" t="s">
        <v>2308</v>
      </c>
      <c r="J2733" s="37" t="s">
        <v>2275</v>
      </c>
      <c r="K2733" s="37">
        <v>11</v>
      </c>
    </row>
    <row r="2734" spans="1:11" x14ac:dyDescent="0.25">
      <c r="A2734" s="37" t="s">
        <v>8209</v>
      </c>
      <c r="B2734" s="37">
        <v>26</v>
      </c>
      <c r="C2734" s="37">
        <v>0</v>
      </c>
      <c r="D2734" s="37">
        <v>0</v>
      </c>
      <c r="E2734" s="37">
        <v>319</v>
      </c>
      <c r="F2734" s="37">
        <v>7</v>
      </c>
      <c r="G2734" s="37">
        <v>0.58451153846153847</v>
      </c>
      <c r="H2734" s="37" t="s">
        <v>1220</v>
      </c>
      <c r="I2734" s="37" t="s">
        <v>2308</v>
      </c>
      <c r="J2734" s="37" t="s">
        <v>2275</v>
      </c>
      <c r="K2734" s="37">
        <v>11</v>
      </c>
    </row>
    <row r="2735" spans="1:11" x14ac:dyDescent="0.25">
      <c r="A2735" s="37" t="s">
        <v>8208</v>
      </c>
      <c r="B2735" s="37">
        <v>25</v>
      </c>
      <c r="C2735" s="37">
        <v>0</v>
      </c>
      <c r="D2735" s="37">
        <v>2</v>
      </c>
      <c r="E2735" s="37">
        <v>634</v>
      </c>
      <c r="F2735" s="37">
        <v>14</v>
      </c>
      <c r="G2735" s="37">
        <v>1.109132</v>
      </c>
      <c r="H2735" s="37" t="s">
        <v>1219</v>
      </c>
      <c r="I2735" s="37" t="s">
        <v>2308</v>
      </c>
      <c r="J2735" s="37" t="s">
        <v>2268</v>
      </c>
      <c r="K2735" s="37">
        <v>11</v>
      </c>
    </row>
    <row r="2736" spans="1:11" x14ac:dyDescent="0.25">
      <c r="A2736" s="37" t="s">
        <v>8207</v>
      </c>
      <c r="B2736" s="37">
        <v>25</v>
      </c>
      <c r="C2736" s="37">
        <v>0</v>
      </c>
      <c r="D2736" s="37">
        <v>4</v>
      </c>
      <c r="E2736" s="37">
        <v>466</v>
      </c>
      <c r="F2736" s="37">
        <v>15</v>
      </c>
      <c r="G2736" s="37">
        <v>1.14378</v>
      </c>
      <c r="H2736" s="37" t="s">
        <v>1219</v>
      </c>
      <c r="I2736" s="37" t="s">
        <v>2308</v>
      </c>
      <c r="J2736" s="37" t="s">
        <v>2268</v>
      </c>
      <c r="K2736" s="37">
        <v>12</v>
      </c>
    </row>
    <row r="2737" spans="1:11" x14ac:dyDescent="0.25">
      <c r="A2737" s="37" t="s">
        <v>8206</v>
      </c>
      <c r="B2737" s="37">
        <v>25</v>
      </c>
      <c r="C2737" s="37">
        <v>0</v>
      </c>
      <c r="D2737" s="37">
        <v>7</v>
      </c>
      <c r="E2737" s="37">
        <v>809</v>
      </c>
      <c r="F2737" s="37">
        <v>8</v>
      </c>
      <c r="G2737" s="37">
        <v>1.2773400000000001</v>
      </c>
      <c r="H2737" s="37" t="s">
        <v>1219</v>
      </c>
      <c r="I2737" s="37" t="s">
        <v>2308</v>
      </c>
      <c r="J2737" s="37" t="s">
        <v>2268</v>
      </c>
      <c r="K2737" s="37">
        <v>12</v>
      </c>
    </row>
    <row r="2738" spans="1:11" x14ac:dyDescent="0.25">
      <c r="A2738" s="37" t="s">
        <v>8205</v>
      </c>
      <c r="B2738" s="37">
        <v>25</v>
      </c>
      <c r="C2738" s="37">
        <v>0</v>
      </c>
      <c r="D2738" s="37">
        <v>3</v>
      </c>
      <c r="E2738" s="37">
        <v>732</v>
      </c>
      <c r="F2738" s="37">
        <v>9</v>
      </c>
      <c r="G2738" s="37">
        <v>1.1076800000000002</v>
      </c>
      <c r="H2738" s="37" t="s">
        <v>1219</v>
      </c>
      <c r="I2738" s="37" t="s">
        <v>2308</v>
      </c>
      <c r="J2738" s="37" t="s">
        <v>2268</v>
      </c>
      <c r="K2738" s="37">
        <v>13</v>
      </c>
    </row>
    <row r="2739" spans="1:11" x14ac:dyDescent="0.25">
      <c r="A2739" s="37" t="s">
        <v>8204</v>
      </c>
      <c r="B2739" s="37">
        <v>25</v>
      </c>
      <c r="C2739" s="37">
        <v>0</v>
      </c>
      <c r="D2739" s="37">
        <v>0</v>
      </c>
      <c r="E2739" s="37">
        <v>434</v>
      </c>
      <c r="F2739" s="37">
        <v>6</v>
      </c>
      <c r="G2739" s="37">
        <v>0.80002400000000007</v>
      </c>
      <c r="H2739" s="37" t="s">
        <v>1219</v>
      </c>
      <c r="I2739" s="37" t="s">
        <v>2308</v>
      </c>
      <c r="J2739" s="37" t="s">
        <v>2268</v>
      </c>
      <c r="K2739" s="37">
        <v>11</v>
      </c>
    </row>
    <row r="2740" spans="1:11" x14ac:dyDescent="0.25">
      <c r="A2740" s="37" t="s">
        <v>8203</v>
      </c>
      <c r="B2740" s="37">
        <v>25</v>
      </c>
      <c r="C2740" s="37">
        <v>0</v>
      </c>
      <c r="D2740" s="37">
        <v>2</v>
      </c>
      <c r="E2740" s="37">
        <v>420</v>
      </c>
      <c r="F2740" s="37">
        <v>5</v>
      </c>
      <c r="G2740" s="37">
        <v>0.63766800000000001</v>
      </c>
      <c r="H2740" s="37" t="s">
        <v>1260</v>
      </c>
      <c r="I2740" s="37" t="s">
        <v>2308</v>
      </c>
      <c r="J2740" s="37" t="s">
        <v>2275</v>
      </c>
      <c r="K2740" s="37">
        <v>10</v>
      </c>
    </row>
    <row r="2741" spans="1:11" x14ac:dyDescent="0.25">
      <c r="A2741" s="37" t="s">
        <v>8202</v>
      </c>
      <c r="B2741" s="37">
        <v>25</v>
      </c>
      <c r="C2741" s="37">
        <v>0</v>
      </c>
      <c r="D2741" s="37">
        <v>2</v>
      </c>
      <c r="E2741" s="37">
        <v>263</v>
      </c>
      <c r="F2741" s="37">
        <v>2</v>
      </c>
      <c r="G2741" s="37">
        <v>0.42715999999999998</v>
      </c>
      <c r="H2741" s="37" t="s">
        <v>1257</v>
      </c>
      <c r="I2741" s="37" t="s">
        <v>2308</v>
      </c>
      <c r="J2741" s="37" t="s">
        <v>2275</v>
      </c>
      <c r="K2741" s="37">
        <v>6</v>
      </c>
    </row>
    <row r="2742" spans="1:11" x14ac:dyDescent="0.25">
      <c r="A2742" s="37" t="s">
        <v>8201</v>
      </c>
      <c r="B2742" s="37">
        <v>25</v>
      </c>
      <c r="C2742" s="37">
        <v>0</v>
      </c>
      <c r="D2742" s="37">
        <v>3</v>
      </c>
      <c r="E2742" s="37">
        <v>408</v>
      </c>
      <c r="F2742" s="37">
        <v>13</v>
      </c>
      <c r="G2742" s="37">
        <v>1.257236</v>
      </c>
      <c r="H2742" s="37" t="s">
        <v>1226</v>
      </c>
      <c r="I2742" s="37" t="s">
        <v>2308</v>
      </c>
      <c r="J2742" s="37" t="s">
        <v>2275</v>
      </c>
      <c r="K2742" s="37">
        <v>12</v>
      </c>
    </row>
    <row r="2743" spans="1:11" x14ac:dyDescent="0.25">
      <c r="A2743" s="37" t="s">
        <v>8200</v>
      </c>
      <c r="B2743" s="37">
        <v>25</v>
      </c>
      <c r="C2743" s="37">
        <v>0</v>
      </c>
      <c r="D2743" s="37">
        <v>3</v>
      </c>
      <c r="E2743" s="37">
        <v>383</v>
      </c>
      <c r="F2743" s="37">
        <v>11</v>
      </c>
      <c r="G2743" s="37">
        <v>0.94609600000000005</v>
      </c>
      <c r="H2743" s="37" t="s">
        <v>1232</v>
      </c>
      <c r="I2743" s="37" t="s">
        <v>2308</v>
      </c>
      <c r="J2743" s="37" t="s">
        <v>2275</v>
      </c>
      <c r="K2743" s="37">
        <v>8</v>
      </c>
    </row>
    <row r="2744" spans="1:11" x14ac:dyDescent="0.25">
      <c r="A2744" s="37" t="s">
        <v>8199</v>
      </c>
      <c r="B2744" s="37">
        <v>25</v>
      </c>
      <c r="C2744" s="37">
        <v>0</v>
      </c>
      <c r="D2744" s="37">
        <v>2</v>
      </c>
      <c r="E2744" s="37">
        <v>182</v>
      </c>
      <c r="F2744" s="37">
        <v>14</v>
      </c>
      <c r="G2744" s="37">
        <v>0.75149200000000005</v>
      </c>
      <c r="H2744" s="37" t="s">
        <v>1232</v>
      </c>
      <c r="I2744" s="37" t="s">
        <v>2308</v>
      </c>
      <c r="J2744" s="37" t="s">
        <v>2275</v>
      </c>
      <c r="K2744" s="37">
        <v>7</v>
      </c>
    </row>
    <row r="2745" spans="1:11" x14ac:dyDescent="0.25">
      <c r="A2745" s="37" t="s">
        <v>8198</v>
      </c>
      <c r="B2745" s="37">
        <v>25</v>
      </c>
      <c r="C2745" s="37">
        <v>0</v>
      </c>
      <c r="D2745" s="37">
        <v>2</v>
      </c>
      <c r="E2745" s="37">
        <v>330</v>
      </c>
      <c r="F2745" s="37">
        <v>10</v>
      </c>
      <c r="G2745" s="37">
        <v>0.89159199999999994</v>
      </c>
      <c r="H2745" s="37" t="s">
        <v>1232</v>
      </c>
      <c r="I2745" s="37" t="s">
        <v>2308</v>
      </c>
      <c r="J2745" s="37" t="s">
        <v>2275</v>
      </c>
      <c r="K2745" s="37">
        <v>9</v>
      </c>
    </row>
    <row r="2746" spans="1:11" x14ac:dyDescent="0.25">
      <c r="A2746" s="37" t="s">
        <v>8197</v>
      </c>
      <c r="B2746" s="37">
        <v>25</v>
      </c>
      <c r="C2746" s="37">
        <v>1</v>
      </c>
      <c r="D2746" s="37">
        <v>2</v>
      </c>
      <c r="E2746" s="37">
        <v>436</v>
      </c>
      <c r="F2746" s="37">
        <v>11</v>
      </c>
      <c r="G2746" s="37">
        <v>1.2235840000000002</v>
      </c>
      <c r="H2746" s="37" t="s">
        <v>1232</v>
      </c>
      <c r="I2746" s="37" t="s">
        <v>2308</v>
      </c>
      <c r="J2746" s="37" t="s">
        <v>2275</v>
      </c>
      <c r="K2746" s="37">
        <v>7</v>
      </c>
    </row>
    <row r="2747" spans="1:11" x14ac:dyDescent="0.25">
      <c r="A2747" s="37" t="s">
        <v>8196</v>
      </c>
      <c r="B2747" s="37">
        <v>25</v>
      </c>
      <c r="C2747" s="37">
        <v>1</v>
      </c>
      <c r="D2747" s="37">
        <v>3</v>
      </c>
      <c r="E2747" s="37">
        <v>325</v>
      </c>
      <c r="F2747" s="37">
        <v>13</v>
      </c>
      <c r="G2747" s="37">
        <v>1.173648</v>
      </c>
      <c r="H2747" s="37" t="s">
        <v>1232</v>
      </c>
      <c r="I2747" s="37" t="s">
        <v>2308</v>
      </c>
      <c r="J2747" s="37" t="s">
        <v>2275</v>
      </c>
      <c r="K2747" s="37">
        <v>10</v>
      </c>
    </row>
    <row r="2748" spans="1:11" x14ac:dyDescent="0.25">
      <c r="A2748" s="37" t="s">
        <v>8195</v>
      </c>
      <c r="B2748" s="37">
        <v>25</v>
      </c>
      <c r="C2748" s="37">
        <v>0</v>
      </c>
      <c r="D2748" s="37">
        <v>0</v>
      </c>
      <c r="E2748" s="37">
        <v>308</v>
      </c>
      <c r="F2748" s="37">
        <v>7</v>
      </c>
      <c r="G2748" s="37">
        <v>0.47183199999999997</v>
      </c>
      <c r="H2748" s="37" t="s">
        <v>3684</v>
      </c>
      <c r="I2748" s="37" t="s">
        <v>2308</v>
      </c>
      <c r="J2748" s="37" t="s">
        <v>2268</v>
      </c>
      <c r="K2748" s="37">
        <v>10</v>
      </c>
    </row>
    <row r="2749" spans="1:11" x14ac:dyDescent="0.25">
      <c r="A2749" s="37" t="s">
        <v>8194</v>
      </c>
      <c r="B2749" s="37">
        <v>25</v>
      </c>
      <c r="C2749" s="37">
        <v>0</v>
      </c>
      <c r="D2749" s="37">
        <v>2</v>
      </c>
      <c r="E2749" s="37">
        <v>343</v>
      </c>
      <c r="F2749" s="37">
        <v>4</v>
      </c>
      <c r="G2749" s="37">
        <v>0.68742800000000004</v>
      </c>
      <c r="H2749" s="37" t="s">
        <v>1255</v>
      </c>
      <c r="I2749" s="37" t="s">
        <v>2308</v>
      </c>
      <c r="J2749" s="37" t="s">
        <v>2268</v>
      </c>
      <c r="K2749" s="37">
        <v>10</v>
      </c>
    </row>
    <row r="2750" spans="1:11" x14ac:dyDescent="0.25">
      <c r="A2750" s="37" t="s">
        <v>8193</v>
      </c>
      <c r="B2750" s="37">
        <v>25</v>
      </c>
      <c r="C2750" s="37">
        <v>0</v>
      </c>
      <c r="D2750" s="37">
        <v>1</v>
      </c>
      <c r="E2750" s="37">
        <v>340</v>
      </c>
      <c r="F2750" s="37">
        <v>7</v>
      </c>
      <c r="G2750" s="37">
        <v>0.49835200000000002</v>
      </c>
      <c r="H2750" s="37" t="s">
        <v>1220</v>
      </c>
      <c r="I2750" s="37" t="s">
        <v>2308</v>
      </c>
      <c r="J2750" s="37" t="s">
        <v>2275</v>
      </c>
      <c r="K2750" s="37">
        <v>10</v>
      </c>
    </row>
    <row r="2751" spans="1:11" x14ac:dyDescent="0.25">
      <c r="A2751" s="37" t="s">
        <v>8192</v>
      </c>
      <c r="B2751" s="37">
        <v>25</v>
      </c>
      <c r="C2751" s="37">
        <v>0</v>
      </c>
      <c r="D2751" s="37">
        <v>3</v>
      </c>
      <c r="E2751" s="37">
        <v>451</v>
      </c>
      <c r="F2751" s="37">
        <v>7</v>
      </c>
      <c r="G2751" s="37">
        <v>0.94654400000000005</v>
      </c>
      <c r="H2751" s="37" t="s">
        <v>1237</v>
      </c>
      <c r="I2751" s="37" t="s">
        <v>2308</v>
      </c>
      <c r="J2751" s="37" t="s">
        <v>2268</v>
      </c>
      <c r="K2751" s="37">
        <v>10</v>
      </c>
    </row>
    <row r="2752" spans="1:11" x14ac:dyDescent="0.25">
      <c r="A2752" s="37" t="s">
        <v>8191</v>
      </c>
      <c r="B2752" s="37">
        <v>25</v>
      </c>
      <c r="C2752" s="37">
        <v>0</v>
      </c>
      <c r="D2752" s="37">
        <v>0</v>
      </c>
      <c r="E2752" s="37">
        <v>223</v>
      </c>
      <c r="F2752" s="37">
        <v>7</v>
      </c>
      <c r="G2752" s="37">
        <v>0.39905600000000002</v>
      </c>
      <c r="H2752" s="37" t="s">
        <v>4907</v>
      </c>
      <c r="I2752" s="37" t="s">
        <v>2308</v>
      </c>
      <c r="J2752" s="37" t="s">
        <v>2268</v>
      </c>
      <c r="K2752" s="37">
        <v>9</v>
      </c>
    </row>
    <row r="2753" spans="1:11" x14ac:dyDescent="0.25">
      <c r="A2753" s="37" t="s">
        <v>8190</v>
      </c>
      <c r="B2753" s="37">
        <v>25</v>
      </c>
      <c r="C2753" s="37">
        <v>1</v>
      </c>
      <c r="D2753" s="37">
        <v>1</v>
      </c>
      <c r="E2753" s="37">
        <v>609</v>
      </c>
      <c r="F2753" s="37">
        <v>7</v>
      </c>
      <c r="G2753" s="37">
        <v>1.0859880000000002</v>
      </c>
      <c r="H2753" s="37" t="s">
        <v>2740</v>
      </c>
      <c r="I2753" s="37" t="s">
        <v>2308</v>
      </c>
      <c r="J2753" s="37" t="s">
        <v>2275</v>
      </c>
      <c r="K2753" s="37">
        <v>11</v>
      </c>
    </row>
    <row r="2754" spans="1:11" x14ac:dyDescent="0.25">
      <c r="A2754" s="37" t="s">
        <v>8189</v>
      </c>
      <c r="B2754" s="37">
        <v>25</v>
      </c>
      <c r="C2754" s="37">
        <v>0</v>
      </c>
      <c r="D2754" s="37">
        <v>1</v>
      </c>
      <c r="E2754" s="37">
        <v>302</v>
      </c>
      <c r="F2754" s="37">
        <v>8</v>
      </c>
      <c r="G2754" s="37">
        <v>0.67044399999999993</v>
      </c>
      <c r="H2754" s="37" t="s">
        <v>1260</v>
      </c>
      <c r="I2754" s="37" t="s">
        <v>2308</v>
      </c>
      <c r="J2754" s="37" t="s">
        <v>2275</v>
      </c>
      <c r="K2754" s="37">
        <v>11</v>
      </c>
    </row>
    <row r="2755" spans="1:11" x14ac:dyDescent="0.25">
      <c r="A2755" s="37" t="s">
        <v>8188</v>
      </c>
      <c r="B2755" s="37">
        <v>25</v>
      </c>
      <c r="C2755" s="37">
        <v>0</v>
      </c>
      <c r="D2755" s="37">
        <v>3</v>
      </c>
      <c r="E2755" s="37">
        <v>522</v>
      </c>
      <c r="F2755" s="37">
        <v>11</v>
      </c>
      <c r="G2755" s="37">
        <v>0.87608799999999998</v>
      </c>
      <c r="H2755" s="37" t="s">
        <v>1219</v>
      </c>
      <c r="I2755" s="37" t="s">
        <v>2316</v>
      </c>
      <c r="J2755" s="37" t="s">
        <v>2275</v>
      </c>
      <c r="K2755" s="37">
        <v>13</v>
      </c>
    </row>
    <row r="2756" spans="1:11" x14ac:dyDescent="0.25">
      <c r="A2756" s="37" t="s">
        <v>8187</v>
      </c>
      <c r="B2756" s="37">
        <v>25</v>
      </c>
      <c r="C2756" s="37">
        <v>0</v>
      </c>
      <c r="D2756" s="37">
        <v>1</v>
      </c>
      <c r="E2756" s="37">
        <v>447</v>
      </c>
      <c r="F2756" s="37">
        <v>8</v>
      </c>
      <c r="G2756" s="37">
        <v>0.9060720000000001</v>
      </c>
      <c r="H2756" s="37" t="s">
        <v>2617</v>
      </c>
      <c r="I2756" s="37" t="s">
        <v>2308</v>
      </c>
      <c r="J2756" s="37" t="s">
        <v>2275</v>
      </c>
      <c r="K2756" s="37">
        <v>12</v>
      </c>
    </row>
    <row r="2757" spans="1:11" x14ac:dyDescent="0.25">
      <c r="A2757" s="37" t="s">
        <v>8186</v>
      </c>
      <c r="B2757" s="37">
        <v>25</v>
      </c>
      <c r="C2757" s="37">
        <v>1</v>
      </c>
      <c r="D2757" s="37">
        <v>3</v>
      </c>
      <c r="E2757" s="37">
        <v>696</v>
      </c>
      <c r="F2757" s="37">
        <v>6</v>
      </c>
      <c r="G2757" s="37">
        <v>1.0469000000000002</v>
      </c>
      <c r="H2757" s="37" t="s">
        <v>1219</v>
      </c>
      <c r="I2757" s="37" t="s">
        <v>2269</v>
      </c>
      <c r="J2757" s="37" t="s">
        <v>2268</v>
      </c>
      <c r="K2757" s="37">
        <v>10</v>
      </c>
    </row>
    <row r="2758" spans="1:11" x14ac:dyDescent="0.25">
      <c r="A2758" s="37" t="s">
        <v>8185</v>
      </c>
      <c r="B2758" s="37">
        <v>25</v>
      </c>
      <c r="C2758" s="37">
        <v>0</v>
      </c>
      <c r="D2758" s="37">
        <v>0</v>
      </c>
      <c r="E2758" s="37">
        <v>62</v>
      </c>
      <c r="F2758" s="37">
        <v>5</v>
      </c>
      <c r="G2758" s="37">
        <v>0.109832</v>
      </c>
      <c r="H2758" s="37" t="s">
        <v>1219</v>
      </c>
      <c r="I2758" s="37" t="s">
        <v>2269</v>
      </c>
      <c r="J2758" s="37" t="s">
        <v>2268</v>
      </c>
      <c r="K2758" s="37">
        <v>5</v>
      </c>
    </row>
    <row r="2759" spans="1:11" x14ac:dyDescent="0.25">
      <c r="A2759" s="37" t="s">
        <v>8184</v>
      </c>
      <c r="B2759" s="37">
        <v>25</v>
      </c>
      <c r="C2759" s="37">
        <v>0</v>
      </c>
      <c r="D2759" s="37">
        <v>4</v>
      </c>
      <c r="E2759" s="37">
        <v>614</v>
      </c>
      <c r="F2759" s="37">
        <v>6</v>
      </c>
      <c r="G2759" s="37">
        <v>1.1402080000000001</v>
      </c>
      <c r="H2759" s="37" t="s">
        <v>3592</v>
      </c>
      <c r="I2759" s="37" t="s">
        <v>2308</v>
      </c>
      <c r="J2759" s="37" t="s">
        <v>2268</v>
      </c>
      <c r="K2759" s="37">
        <v>13</v>
      </c>
    </row>
    <row r="2760" spans="1:11" x14ac:dyDescent="0.25">
      <c r="A2760" s="37" t="s">
        <v>8183</v>
      </c>
      <c r="B2760" s="37">
        <v>25</v>
      </c>
      <c r="C2760" s="37">
        <v>0</v>
      </c>
      <c r="D2760" s="37">
        <v>3</v>
      </c>
      <c r="E2760" s="37">
        <v>338</v>
      </c>
      <c r="F2760" s="37">
        <v>8</v>
      </c>
      <c r="G2760" s="37">
        <v>0.97837200000000013</v>
      </c>
      <c r="H2760" s="37" t="s">
        <v>1232</v>
      </c>
      <c r="I2760" s="37" t="s">
        <v>2308</v>
      </c>
      <c r="J2760" s="37" t="s">
        <v>2275</v>
      </c>
      <c r="K2760" s="37">
        <v>9</v>
      </c>
    </row>
    <row r="2761" spans="1:11" x14ac:dyDescent="0.25">
      <c r="A2761" s="37" t="s">
        <v>8182</v>
      </c>
      <c r="B2761" s="37">
        <v>25</v>
      </c>
      <c r="C2761" s="37">
        <v>1</v>
      </c>
      <c r="D2761" s="37">
        <v>5</v>
      </c>
      <c r="E2761" s="37">
        <v>722</v>
      </c>
      <c r="F2761" s="37">
        <v>17</v>
      </c>
      <c r="G2761" s="37">
        <v>1.731508</v>
      </c>
      <c r="H2761" s="37" t="s">
        <v>1232</v>
      </c>
      <c r="I2761" s="37" t="s">
        <v>2269</v>
      </c>
      <c r="J2761" s="37" t="s">
        <v>2275</v>
      </c>
      <c r="K2761" s="37">
        <v>14</v>
      </c>
    </row>
    <row r="2762" spans="1:11" x14ac:dyDescent="0.25">
      <c r="A2762" s="37" t="s">
        <v>8181</v>
      </c>
      <c r="B2762" s="37">
        <v>25</v>
      </c>
      <c r="C2762" s="37">
        <v>3</v>
      </c>
      <c r="D2762" s="37">
        <v>4</v>
      </c>
      <c r="E2762" s="37">
        <v>1314</v>
      </c>
      <c r="F2762" s="37">
        <v>20</v>
      </c>
      <c r="G2762" s="37">
        <v>2.0708600000000001</v>
      </c>
      <c r="H2762" s="37" t="s">
        <v>1219</v>
      </c>
      <c r="I2762" s="37" t="s">
        <v>2405</v>
      </c>
      <c r="J2762" s="37" t="s">
        <v>2275</v>
      </c>
      <c r="K2762" s="37">
        <v>12</v>
      </c>
    </row>
    <row r="2763" spans="1:11" x14ac:dyDescent="0.25">
      <c r="A2763" s="37" t="s">
        <v>8180</v>
      </c>
      <c r="B2763" s="37">
        <v>25</v>
      </c>
      <c r="C2763" s="37">
        <v>0</v>
      </c>
      <c r="D2763" s="37">
        <v>1</v>
      </c>
      <c r="E2763" s="37">
        <v>401</v>
      </c>
      <c r="F2763" s="37">
        <v>3</v>
      </c>
      <c r="G2763" s="37">
        <v>0.90140400000000009</v>
      </c>
      <c r="H2763" s="37" t="s">
        <v>1267</v>
      </c>
      <c r="I2763" s="37" t="s">
        <v>2308</v>
      </c>
      <c r="J2763" s="37" t="s">
        <v>2268</v>
      </c>
      <c r="K2763" s="37">
        <v>13</v>
      </c>
    </row>
    <row r="2764" spans="1:11" x14ac:dyDescent="0.25">
      <c r="A2764" s="37" t="s">
        <v>8179</v>
      </c>
      <c r="B2764" s="37">
        <v>25</v>
      </c>
      <c r="C2764" s="37">
        <v>0</v>
      </c>
      <c r="D2764" s="37">
        <v>1</v>
      </c>
      <c r="E2764" s="37">
        <v>509</v>
      </c>
      <c r="F2764" s="37">
        <v>10</v>
      </c>
      <c r="G2764" s="37">
        <v>0.82108000000000003</v>
      </c>
      <c r="H2764" s="37" t="s">
        <v>1219</v>
      </c>
      <c r="I2764" s="37" t="s">
        <v>2308</v>
      </c>
      <c r="J2764" s="37" t="s">
        <v>2268</v>
      </c>
      <c r="K2764" s="37">
        <v>13</v>
      </c>
    </row>
    <row r="2765" spans="1:11" x14ac:dyDescent="0.25">
      <c r="A2765" s="37" t="s">
        <v>8178</v>
      </c>
      <c r="B2765" s="37">
        <v>25</v>
      </c>
      <c r="C2765" s="37">
        <v>0</v>
      </c>
      <c r="D2765" s="37">
        <v>7</v>
      </c>
      <c r="E2765" s="37">
        <v>1292</v>
      </c>
      <c r="F2765" s="37">
        <v>7</v>
      </c>
      <c r="G2765" s="37">
        <v>1.8348680000000002</v>
      </c>
      <c r="H2765" s="37" t="s">
        <v>1245</v>
      </c>
      <c r="I2765" s="37" t="s">
        <v>2308</v>
      </c>
      <c r="J2765" s="37" t="s">
        <v>2268</v>
      </c>
      <c r="K2765" s="37">
        <v>15</v>
      </c>
    </row>
    <row r="2766" spans="1:11" x14ac:dyDescent="0.25">
      <c r="A2766" s="37" t="s">
        <v>8177</v>
      </c>
      <c r="B2766" s="37">
        <v>25</v>
      </c>
      <c r="C2766" s="37">
        <v>1</v>
      </c>
      <c r="D2766" s="37">
        <v>4</v>
      </c>
      <c r="E2766" s="37">
        <v>947</v>
      </c>
      <c r="F2766" s="37">
        <v>4</v>
      </c>
      <c r="G2766" s="37">
        <v>1.3739080000000001</v>
      </c>
      <c r="H2766" s="37" t="s">
        <v>1245</v>
      </c>
      <c r="I2766" s="37" t="s">
        <v>2308</v>
      </c>
      <c r="J2766" s="37" t="s">
        <v>2268</v>
      </c>
      <c r="K2766" s="37">
        <v>12</v>
      </c>
    </row>
    <row r="2767" spans="1:11" x14ac:dyDescent="0.25">
      <c r="A2767" s="37" t="s">
        <v>8176</v>
      </c>
      <c r="B2767" s="37">
        <v>25</v>
      </c>
      <c r="C2767" s="37">
        <v>0</v>
      </c>
      <c r="D2767" s="37">
        <v>1</v>
      </c>
      <c r="E2767" s="37">
        <v>231</v>
      </c>
      <c r="F2767" s="37">
        <v>8</v>
      </c>
      <c r="G2767" s="37">
        <v>0.462256</v>
      </c>
      <c r="H2767" s="37" t="s">
        <v>2299</v>
      </c>
      <c r="I2767" s="37" t="s">
        <v>2405</v>
      </c>
      <c r="J2767" s="37" t="s">
        <v>2268</v>
      </c>
      <c r="K2767" s="37">
        <v>7</v>
      </c>
    </row>
    <row r="2768" spans="1:11" x14ac:dyDescent="0.25">
      <c r="A2768" s="37" t="s">
        <v>8175</v>
      </c>
      <c r="B2768" s="37">
        <v>25</v>
      </c>
      <c r="C2768" s="37">
        <v>0</v>
      </c>
      <c r="D2768" s="37">
        <v>1</v>
      </c>
      <c r="E2768" s="37">
        <v>231</v>
      </c>
      <c r="F2768" s="37">
        <v>8</v>
      </c>
      <c r="G2768" s="37">
        <v>0.462256</v>
      </c>
      <c r="H2768" s="37" t="s">
        <v>2299</v>
      </c>
      <c r="I2768" s="37" t="s">
        <v>2308</v>
      </c>
      <c r="J2768" s="37" t="s">
        <v>2268</v>
      </c>
      <c r="K2768" s="37">
        <v>7</v>
      </c>
    </row>
    <row r="2769" spans="1:11" x14ac:dyDescent="0.25">
      <c r="A2769" s="37" t="s">
        <v>8174</v>
      </c>
      <c r="B2769" s="37">
        <v>25</v>
      </c>
      <c r="C2769" s="37">
        <v>0</v>
      </c>
      <c r="D2769" s="37">
        <v>1</v>
      </c>
      <c r="E2769" s="37">
        <v>436</v>
      </c>
      <c r="F2769" s="37">
        <v>12</v>
      </c>
      <c r="G2769" s="37">
        <v>0.760988</v>
      </c>
      <c r="H2769" s="37" t="s">
        <v>1219</v>
      </c>
      <c r="I2769" s="37" t="s">
        <v>2316</v>
      </c>
      <c r="J2769" s="37" t="s">
        <v>2275</v>
      </c>
      <c r="K2769" s="37">
        <v>9</v>
      </c>
    </row>
    <row r="2770" spans="1:11" x14ac:dyDescent="0.25">
      <c r="A2770" s="37" t="s">
        <v>8173</v>
      </c>
      <c r="B2770" s="37">
        <v>25</v>
      </c>
      <c r="C2770" s="37">
        <v>1</v>
      </c>
      <c r="D2770" s="37">
        <v>2</v>
      </c>
      <c r="E2770" s="37">
        <v>440</v>
      </c>
      <c r="F2770" s="37">
        <v>10</v>
      </c>
      <c r="G2770" s="37">
        <v>1.1355919999999999</v>
      </c>
      <c r="H2770" s="37" t="s">
        <v>1240</v>
      </c>
      <c r="I2770" s="37" t="s">
        <v>2308</v>
      </c>
      <c r="J2770" s="37" t="s">
        <v>2268</v>
      </c>
      <c r="K2770" s="37">
        <v>11</v>
      </c>
    </row>
    <row r="2771" spans="1:11" x14ac:dyDescent="0.25">
      <c r="A2771" s="37" t="s">
        <v>8172</v>
      </c>
      <c r="B2771" s="37">
        <v>24</v>
      </c>
      <c r="C2771" s="37">
        <v>0</v>
      </c>
      <c r="D2771" s="37">
        <v>3</v>
      </c>
      <c r="E2771" s="37">
        <v>729</v>
      </c>
      <c r="F2771" s="37">
        <v>7</v>
      </c>
      <c r="G2771" s="37">
        <v>1.2076958333333334</v>
      </c>
      <c r="H2771" s="37" t="s">
        <v>1219</v>
      </c>
      <c r="I2771" s="37" t="s">
        <v>2308</v>
      </c>
      <c r="J2771" s="37" t="s">
        <v>2268</v>
      </c>
      <c r="K2771" s="37">
        <v>12</v>
      </c>
    </row>
    <row r="2772" spans="1:11" x14ac:dyDescent="0.25">
      <c r="A2772" s="37" t="s">
        <v>8171</v>
      </c>
      <c r="B2772" s="37">
        <v>24</v>
      </c>
      <c r="C2772" s="37">
        <v>0</v>
      </c>
      <c r="D2772" s="37">
        <v>4</v>
      </c>
      <c r="E2772" s="37">
        <v>641</v>
      </c>
      <c r="F2772" s="37">
        <v>6</v>
      </c>
      <c r="G2772" s="37">
        <v>0.94316250000000001</v>
      </c>
      <c r="H2772" s="37" t="s">
        <v>1219</v>
      </c>
      <c r="I2772" s="37" t="s">
        <v>2308</v>
      </c>
      <c r="J2772" s="37" t="s">
        <v>2275</v>
      </c>
      <c r="K2772" s="37">
        <v>13</v>
      </c>
    </row>
    <row r="2773" spans="1:11" x14ac:dyDescent="0.25">
      <c r="A2773" s="37" t="s">
        <v>8170</v>
      </c>
      <c r="B2773" s="37">
        <v>24</v>
      </c>
      <c r="C2773" s="37">
        <v>0</v>
      </c>
      <c r="D2773" s="37">
        <v>4</v>
      </c>
      <c r="E2773" s="37">
        <v>722</v>
      </c>
      <c r="F2773" s="37">
        <v>14</v>
      </c>
      <c r="G2773" s="37">
        <v>1.1900958333333334</v>
      </c>
      <c r="H2773" s="37" t="s">
        <v>1219</v>
      </c>
      <c r="I2773" s="37" t="s">
        <v>2308</v>
      </c>
      <c r="J2773" s="37" t="s">
        <v>2268</v>
      </c>
      <c r="K2773" s="37">
        <v>15</v>
      </c>
    </row>
    <row r="2774" spans="1:11" x14ac:dyDescent="0.25">
      <c r="A2774" s="37" t="s">
        <v>8169</v>
      </c>
      <c r="B2774" s="37">
        <v>24</v>
      </c>
      <c r="C2774" s="37">
        <v>0</v>
      </c>
      <c r="D2774" s="37">
        <v>1</v>
      </c>
      <c r="E2774" s="37">
        <v>421</v>
      </c>
      <c r="F2774" s="37">
        <v>6</v>
      </c>
      <c r="G2774" s="37">
        <v>0.7781083333333334</v>
      </c>
      <c r="H2774" s="37" t="s">
        <v>1219</v>
      </c>
      <c r="I2774" s="37" t="s">
        <v>2308</v>
      </c>
      <c r="J2774" s="37" t="s">
        <v>2268</v>
      </c>
      <c r="K2774" s="37">
        <v>9</v>
      </c>
    </row>
    <row r="2775" spans="1:11" x14ac:dyDescent="0.25">
      <c r="A2775" s="37" t="s">
        <v>8168</v>
      </c>
      <c r="B2775" s="37">
        <v>24</v>
      </c>
      <c r="C2775" s="37">
        <v>0</v>
      </c>
      <c r="D2775" s="37">
        <v>2</v>
      </c>
      <c r="E2775" s="37">
        <v>319</v>
      </c>
      <c r="F2775" s="37">
        <v>7</v>
      </c>
      <c r="G2775" s="37">
        <v>0.53959999999999997</v>
      </c>
      <c r="H2775" s="37" t="s">
        <v>1219</v>
      </c>
      <c r="I2775" s="37" t="s">
        <v>2308</v>
      </c>
      <c r="J2775" s="37" t="s">
        <v>2275</v>
      </c>
      <c r="K2775" s="37">
        <v>10</v>
      </c>
    </row>
    <row r="2776" spans="1:11" x14ac:dyDescent="0.25">
      <c r="A2776" s="37" t="s">
        <v>8167</v>
      </c>
      <c r="B2776" s="37">
        <v>24</v>
      </c>
      <c r="C2776" s="37">
        <v>0</v>
      </c>
      <c r="D2776" s="37">
        <v>1</v>
      </c>
      <c r="E2776" s="37">
        <v>352</v>
      </c>
      <c r="F2776" s="37">
        <v>8</v>
      </c>
      <c r="G2776" s="37">
        <v>0.65377916666666669</v>
      </c>
      <c r="H2776" s="37" t="s">
        <v>1219</v>
      </c>
      <c r="I2776" s="37" t="s">
        <v>2308</v>
      </c>
      <c r="J2776" s="37" t="s">
        <v>2275</v>
      </c>
      <c r="K2776" s="37">
        <v>11</v>
      </c>
    </row>
    <row r="2777" spans="1:11" x14ac:dyDescent="0.25">
      <c r="A2777" s="37" t="s">
        <v>8166</v>
      </c>
      <c r="B2777" s="37">
        <v>24</v>
      </c>
      <c r="C2777" s="37">
        <v>0</v>
      </c>
      <c r="D2777" s="37">
        <v>0</v>
      </c>
      <c r="E2777" s="37">
        <v>163</v>
      </c>
      <c r="F2777" s="37">
        <v>3</v>
      </c>
      <c r="G2777" s="37">
        <v>0.51557500000000001</v>
      </c>
      <c r="H2777" s="37" t="s">
        <v>1256</v>
      </c>
      <c r="I2777" s="37" t="s">
        <v>2310</v>
      </c>
      <c r="J2777" s="37" t="s">
        <v>2275</v>
      </c>
      <c r="K2777" s="37">
        <v>8</v>
      </c>
    </row>
    <row r="2778" spans="1:11" x14ac:dyDescent="0.25">
      <c r="A2778" s="37" t="s">
        <v>8165</v>
      </c>
      <c r="B2778" s="37">
        <v>24</v>
      </c>
      <c r="C2778" s="37">
        <v>0</v>
      </c>
      <c r="D2778" s="37">
        <v>2</v>
      </c>
      <c r="E2778" s="37">
        <v>310</v>
      </c>
      <c r="F2778" s="37">
        <v>9</v>
      </c>
      <c r="G2778" s="37">
        <v>0.7374333333333335</v>
      </c>
      <c r="H2778" s="37" t="s">
        <v>1226</v>
      </c>
      <c r="I2778" s="37" t="s">
        <v>2308</v>
      </c>
      <c r="J2778" s="37" t="s">
        <v>2275</v>
      </c>
      <c r="K2778" s="37">
        <v>11</v>
      </c>
    </row>
    <row r="2779" spans="1:11" x14ac:dyDescent="0.25">
      <c r="A2779" s="37" t="s">
        <v>8164</v>
      </c>
      <c r="B2779" s="37">
        <v>24</v>
      </c>
      <c r="C2779" s="37">
        <v>1</v>
      </c>
      <c r="D2779" s="37">
        <v>2</v>
      </c>
      <c r="E2779" s="37">
        <v>335</v>
      </c>
      <c r="F2779" s="37">
        <v>11</v>
      </c>
      <c r="G2779" s="37">
        <v>1.6905458333333334</v>
      </c>
      <c r="H2779" s="37" t="s">
        <v>1232</v>
      </c>
      <c r="I2779" s="37" t="s">
        <v>2308</v>
      </c>
      <c r="J2779" s="37" t="s">
        <v>2275</v>
      </c>
      <c r="K2779" s="37">
        <v>9</v>
      </c>
    </row>
    <row r="2780" spans="1:11" x14ac:dyDescent="0.25">
      <c r="A2780" s="37" t="s">
        <v>8163</v>
      </c>
      <c r="B2780" s="37">
        <v>24</v>
      </c>
      <c r="C2780" s="37">
        <v>0</v>
      </c>
      <c r="D2780" s="37">
        <v>1</v>
      </c>
      <c r="E2780" s="37">
        <v>195</v>
      </c>
      <c r="F2780" s="37">
        <v>6</v>
      </c>
      <c r="G2780" s="37">
        <v>0.6263375000000001</v>
      </c>
      <c r="H2780" s="37" t="s">
        <v>1232</v>
      </c>
      <c r="I2780" s="37" t="s">
        <v>2308</v>
      </c>
      <c r="J2780" s="37" t="s">
        <v>2275</v>
      </c>
      <c r="K2780" s="37">
        <v>9</v>
      </c>
    </row>
    <row r="2781" spans="1:11" x14ac:dyDescent="0.25">
      <c r="A2781" s="37" t="s">
        <v>8162</v>
      </c>
      <c r="B2781" s="37">
        <v>24</v>
      </c>
      <c r="C2781" s="37">
        <v>0</v>
      </c>
      <c r="D2781" s="37">
        <v>1</v>
      </c>
      <c r="E2781" s="37">
        <v>194</v>
      </c>
      <c r="F2781" s="37">
        <v>4</v>
      </c>
      <c r="G2781" s="37">
        <v>0.60347916666666668</v>
      </c>
      <c r="H2781" s="37" t="s">
        <v>1232</v>
      </c>
      <c r="I2781" s="37" t="s">
        <v>2308</v>
      </c>
      <c r="J2781" s="37" t="s">
        <v>2268</v>
      </c>
      <c r="K2781" s="37">
        <v>9</v>
      </c>
    </row>
    <row r="2782" spans="1:11" x14ac:dyDescent="0.25">
      <c r="A2782" s="37" t="s">
        <v>8161</v>
      </c>
      <c r="B2782" s="37">
        <v>24</v>
      </c>
      <c r="C2782" s="37">
        <v>1</v>
      </c>
      <c r="D2782" s="37">
        <v>2</v>
      </c>
      <c r="E2782" s="37">
        <v>265</v>
      </c>
      <c r="F2782" s="37">
        <v>11</v>
      </c>
      <c r="G2782" s="37">
        <v>1.3548333333333336</v>
      </c>
      <c r="H2782" s="37" t="s">
        <v>1232</v>
      </c>
      <c r="I2782" s="37" t="s">
        <v>2308</v>
      </c>
      <c r="J2782" s="37" t="s">
        <v>2275</v>
      </c>
      <c r="K2782" s="37">
        <v>10</v>
      </c>
    </row>
    <row r="2783" spans="1:11" x14ac:dyDescent="0.25">
      <c r="A2783" s="37" t="s">
        <v>8160</v>
      </c>
      <c r="B2783" s="37">
        <v>24</v>
      </c>
      <c r="C2783" s="37">
        <v>0</v>
      </c>
      <c r="D2783" s="37">
        <v>0</v>
      </c>
      <c r="E2783" s="37">
        <v>397</v>
      </c>
      <c r="F2783" s="37">
        <v>7</v>
      </c>
      <c r="G2783" s="37">
        <v>0.53737500000000005</v>
      </c>
      <c r="H2783" s="37" t="s">
        <v>1220</v>
      </c>
      <c r="I2783" s="37" t="s">
        <v>2308</v>
      </c>
      <c r="J2783" s="37" t="s">
        <v>2268</v>
      </c>
      <c r="K2783" s="37">
        <v>10</v>
      </c>
    </row>
    <row r="2784" spans="1:11" x14ac:dyDescent="0.25">
      <c r="A2784" s="37" t="s">
        <v>8159</v>
      </c>
      <c r="B2784" s="37">
        <v>24</v>
      </c>
      <c r="C2784" s="37">
        <v>0</v>
      </c>
      <c r="D2784" s="37">
        <v>0</v>
      </c>
      <c r="E2784" s="37">
        <v>236</v>
      </c>
      <c r="F2784" s="37">
        <v>9</v>
      </c>
      <c r="G2784" s="37">
        <v>0.42977500000000002</v>
      </c>
      <c r="H2784" s="37" t="s">
        <v>2276</v>
      </c>
      <c r="I2784" s="37" t="s">
        <v>2308</v>
      </c>
      <c r="J2784" s="37" t="s">
        <v>2275</v>
      </c>
      <c r="K2784" s="37">
        <v>8</v>
      </c>
    </row>
    <row r="2785" spans="1:11" x14ac:dyDescent="0.25">
      <c r="A2785" s="37" t="s">
        <v>8158</v>
      </c>
      <c r="B2785" s="37">
        <v>24</v>
      </c>
      <c r="C2785" s="37">
        <v>0</v>
      </c>
      <c r="D2785" s="37">
        <v>5</v>
      </c>
      <c r="E2785" s="37">
        <v>793</v>
      </c>
      <c r="F2785" s="37">
        <v>9</v>
      </c>
      <c r="G2785" s="37">
        <v>1.534375</v>
      </c>
      <c r="H2785" s="37" t="s">
        <v>2299</v>
      </c>
      <c r="I2785" s="37" t="s">
        <v>2308</v>
      </c>
      <c r="J2785" s="37" t="s">
        <v>2275</v>
      </c>
      <c r="K2785" s="37">
        <v>12</v>
      </c>
    </row>
    <row r="2786" spans="1:11" x14ac:dyDescent="0.25">
      <c r="A2786" s="37" t="s">
        <v>8157</v>
      </c>
      <c r="B2786" s="37">
        <v>24</v>
      </c>
      <c r="C2786" s="37">
        <v>0</v>
      </c>
      <c r="D2786" s="37">
        <v>1</v>
      </c>
      <c r="E2786" s="37">
        <v>260</v>
      </c>
      <c r="F2786" s="37">
        <v>9</v>
      </c>
      <c r="G2786" s="37">
        <v>0.46684583333333335</v>
      </c>
      <c r="H2786" s="37" t="s">
        <v>1248</v>
      </c>
      <c r="I2786" s="37" t="s">
        <v>2308</v>
      </c>
      <c r="J2786" s="37" t="s">
        <v>2268</v>
      </c>
      <c r="K2786" s="37">
        <v>7</v>
      </c>
    </row>
    <row r="2787" spans="1:11" x14ac:dyDescent="0.25">
      <c r="A2787" s="37" t="s">
        <v>8156</v>
      </c>
      <c r="B2787" s="37">
        <v>24</v>
      </c>
      <c r="C2787" s="37">
        <v>0</v>
      </c>
      <c r="D2787" s="37">
        <v>1</v>
      </c>
      <c r="E2787" s="37">
        <v>367</v>
      </c>
      <c r="F2787" s="37">
        <v>7</v>
      </c>
      <c r="G2787" s="37">
        <v>0.58547916666666666</v>
      </c>
      <c r="H2787" s="37" t="s">
        <v>1248</v>
      </c>
      <c r="I2787" s="37" t="s">
        <v>2308</v>
      </c>
      <c r="J2787" s="37" t="s">
        <v>2275</v>
      </c>
      <c r="K2787" s="37">
        <v>10</v>
      </c>
    </row>
    <row r="2788" spans="1:11" x14ac:dyDescent="0.25">
      <c r="A2788" s="37" t="s">
        <v>8155</v>
      </c>
      <c r="B2788" s="37">
        <v>24</v>
      </c>
      <c r="C2788" s="37">
        <v>0</v>
      </c>
      <c r="D2788" s="37">
        <v>3</v>
      </c>
      <c r="E2788" s="37">
        <v>379</v>
      </c>
      <c r="F2788" s="37">
        <v>8</v>
      </c>
      <c r="G2788" s="37">
        <v>1.0029125000000001</v>
      </c>
      <c r="H2788" s="37" t="s">
        <v>3639</v>
      </c>
      <c r="I2788" s="37" t="s">
        <v>2308</v>
      </c>
      <c r="J2788" s="37" t="s">
        <v>2275</v>
      </c>
      <c r="K2788" s="37">
        <v>11</v>
      </c>
    </row>
    <row r="2789" spans="1:11" x14ac:dyDescent="0.25">
      <c r="A2789" s="37" t="s">
        <v>8154</v>
      </c>
      <c r="B2789" s="37">
        <v>24</v>
      </c>
      <c r="C2789" s="37">
        <v>0</v>
      </c>
      <c r="D2789" s="37">
        <v>6</v>
      </c>
      <c r="E2789" s="37">
        <v>538</v>
      </c>
      <c r="F2789" s="37">
        <v>10</v>
      </c>
      <c r="G2789" s="37">
        <v>1.4195208333333333</v>
      </c>
      <c r="H2789" s="37" t="s">
        <v>3958</v>
      </c>
      <c r="I2789" s="37" t="s">
        <v>2308</v>
      </c>
      <c r="J2789" s="37" t="s">
        <v>2275</v>
      </c>
      <c r="K2789" s="37">
        <v>15</v>
      </c>
    </row>
    <row r="2790" spans="1:11" x14ac:dyDescent="0.25">
      <c r="A2790" s="37" t="s">
        <v>8153</v>
      </c>
      <c r="B2790" s="37">
        <v>24</v>
      </c>
      <c r="C2790" s="37">
        <v>0</v>
      </c>
      <c r="D2790" s="37">
        <v>1</v>
      </c>
      <c r="E2790" s="37">
        <v>250</v>
      </c>
      <c r="F2790" s="37">
        <v>4</v>
      </c>
      <c r="G2790" s="37">
        <v>0.63038333333333341</v>
      </c>
      <c r="H2790" s="37" t="s">
        <v>1269</v>
      </c>
      <c r="I2790" s="37" t="s">
        <v>2316</v>
      </c>
      <c r="J2790" s="37" t="s">
        <v>2268</v>
      </c>
      <c r="K2790" s="37">
        <v>8</v>
      </c>
    </row>
    <row r="2791" spans="1:11" x14ac:dyDescent="0.25">
      <c r="A2791" s="37" t="s">
        <v>8152</v>
      </c>
      <c r="B2791" s="37">
        <v>24</v>
      </c>
      <c r="C2791" s="37">
        <v>0</v>
      </c>
      <c r="D2791" s="37">
        <v>3</v>
      </c>
      <c r="E2791" s="37">
        <v>578</v>
      </c>
      <c r="F2791" s="37">
        <v>9</v>
      </c>
      <c r="G2791" s="37">
        <v>1.0350833333333334</v>
      </c>
      <c r="H2791" s="37" t="s">
        <v>1219</v>
      </c>
      <c r="I2791" s="37" t="s">
        <v>2308</v>
      </c>
      <c r="J2791" s="37" t="s">
        <v>2268</v>
      </c>
      <c r="K2791" s="37">
        <v>11</v>
      </c>
    </row>
    <row r="2792" spans="1:11" x14ac:dyDescent="0.25">
      <c r="A2792" s="37" t="s">
        <v>8151</v>
      </c>
      <c r="B2792" s="37">
        <v>24</v>
      </c>
      <c r="C2792" s="37">
        <v>0</v>
      </c>
      <c r="D2792" s="37">
        <v>2</v>
      </c>
      <c r="E2792" s="37">
        <v>400</v>
      </c>
      <c r="F2792" s="37">
        <v>14</v>
      </c>
      <c r="G2792" s="37">
        <v>0.79675416666666665</v>
      </c>
      <c r="H2792" s="37" t="s">
        <v>1229</v>
      </c>
      <c r="I2792" s="37" t="s">
        <v>2321</v>
      </c>
      <c r="J2792" s="37" t="s">
        <v>2275</v>
      </c>
      <c r="K2792" s="37">
        <v>10</v>
      </c>
    </row>
    <row r="2793" spans="1:11" x14ac:dyDescent="0.25">
      <c r="A2793" s="37" t="s">
        <v>8150</v>
      </c>
      <c r="B2793" s="37">
        <v>24</v>
      </c>
      <c r="C2793" s="37">
        <v>0</v>
      </c>
      <c r="D2793" s="37">
        <v>1</v>
      </c>
      <c r="E2793" s="37">
        <v>437</v>
      </c>
      <c r="F2793" s="37">
        <v>6</v>
      </c>
      <c r="G2793" s="37">
        <v>0.52299583333333344</v>
      </c>
      <c r="H2793" s="37" t="s">
        <v>1224</v>
      </c>
      <c r="I2793" s="37" t="s">
        <v>2269</v>
      </c>
      <c r="J2793" s="37" t="s">
        <v>2268</v>
      </c>
      <c r="K2793" s="37">
        <v>10</v>
      </c>
    </row>
    <row r="2794" spans="1:11" x14ac:dyDescent="0.25">
      <c r="A2794" s="37" t="s">
        <v>8149</v>
      </c>
      <c r="B2794" s="37">
        <v>24</v>
      </c>
      <c r="C2794" s="37">
        <v>0</v>
      </c>
      <c r="D2794" s="37">
        <v>10</v>
      </c>
      <c r="E2794" s="37">
        <v>781</v>
      </c>
      <c r="F2794" s="37">
        <v>17</v>
      </c>
      <c r="G2794" s="37">
        <v>2.5324708333333334</v>
      </c>
      <c r="H2794" s="37" t="s">
        <v>2299</v>
      </c>
      <c r="I2794" s="37" t="s">
        <v>2308</v>
      </c>
      <c r="J2794" s="37" t="s">
        <v>2275</v>
      </c>
      <c r="K2794" s="37">
        <v>16</v>
      </c>
    </row>
    <row r="2795" spans="1:11" x14ac:dyDescent="0.25">
      <c r="A2795" s="37" t="s">
        <v>8148</v>
      </c>
      <c r="B2795" s="37">
        <v>24</v>
      </c>
      <c r="C2795" s="37">
        <v>0</v>
      </c>
      <c r="D2795" s="37">
        <v>1</v>
      </c>
      <c r="E2795" s="37">
        <v>436</v>
      </c>
      <c r="F2795" s="37">
        <v>16</v>
      </c>
      <c r="G2795" s="37">
        <v>0.57163333333333333</v>
      </c>
      <c r="H2795" s="37" t="s">
        <v>1227</v>
      </c>
      <c r="I2795" s="37" t="s">
        <v>2316</v>
      </c>
      <c r="J2795" s="37" t="s">
        <v>2275</v>
      </c>
      <c r="K2795" s="37">
        <v>13</v>
      </c>
    </row>
    <row r="2796" spans="1:11" x14ac:dyDescent="0.25">
      <c r="A2796" s="37" t="s">
        <v>8147</v>
      </c>
      <c r="B2796" s="37">
        <v>24</v>
      </c>
      <c r="C2796" s="37">
        <v>1</v>
      </c>
      <c r="D2796" s="37">
        <v>6</v>
      </c>
      <c r="E2796" s="37">
        <v>1056</v>
      </c>
      <c r="F2796" s="37">
        <v>16</v>
      </c>
      <c r="G2796" s="37">
        <v>1.9049416666666668</v>
      </c>
      <c r="H2796" s="37" t="s">
        <v>3592</v>
      </c>
      <c r="I2796" s="37" t="s">
        <v>2321</v>
      </c>
      <c r="J2796" s="37" t="s">
        <v>2275</v>
      </c>
      <c r="K2796" s="37">
        <v>15</v>
      </c>
    </row>
    <row r="2797" spans="1:11" x14ac:dyDescent="0.25">
      <c r="A2797" s="37" t="s">
        <v>8146</v>
      </c>
      <c r="B2797" s="37">
        <v>24</v>
      </c>
      <c r="C2797" s="37">
        <v>1</v>
      </c>
      <c r="D2797" s="37">
        <v>2</v>
      </c>
      <c r="E2797" s="37">
        <v>484</v>
      </c>
      <c r="F2797" s="37">
        <v>2</v>
      </c>
      <c r="G2797" s="37">
        <v>0.96611250000000004</v>
      </c>
      <c r="H2797" s="37" t="s">
        <v>1257</v>
      </c>
      <c r="I2797" s="37" t="s">
        <v>2308</v>
      </c>
      <c r="J2797" s="37" t="s">
        <v>2268</v>
      </c>
      <c r="K2797" s="37">
        <v>6</v>
      </c>
    </row>
    <row r="2798" spans="1:11" x14ac:dyDescent="0.25">
      <c r="A2798" s="37" t="s">
        <v>8145</v>
      </c>
      <c r="B2798" s="37">
        <v>24</v>
      </c>
      <c r="C2798" s="37">
        <v>1</v>
      </c>
      <c r="D2798" s="37">
        <v>2</v>
      </c>
      <c r="E2798" s="37">
        <v>757</v>
      </c>
      <c r="F2798" s="37">
        <v>16</v>
      </c>
      <c r="G2798" s="37">
        <v>0.80776250000000005</v>
      </c>
      <c r="H2798" s="37" t="s">
        <v>1239</v>
      </c>
      <c r="I2798" s="37" t="s">
        <v>2321</v>
      </c>
      <c r="J2798" s="37" t="s">
        <v>2275</v>
      </c>
      <c r="K2798" s="37">
        <v>13</v>
      </c>
    </row>
    <row r="2799" spans="1:11" x14ac:dyDescent="0.25">
      <c r="A2799" s="37" t="s">
        <v>8144</v>
      </c>
      <c r="B2799" s="37">
        <v>24</v>
      </c>
      <c r="C2799" s="37">
        <v>0</v>
      </c>
      <c r="D2799" s="37">
        <v>0</v>
      </c>
      <c r="E2799" s="37">
        <v>172</v>
      </c>
      <c r="F2799" s="37">
        <v>3</v>
      </c>
      <c r="G2799" s="37">
        <v>0.32812916666666669</v>
      </c>
      <c r="H2799" s="37" t="s">
        <v>1251</v>
      </c>
      <c r="I2799" s="37" t="s">
        <v>2321</v>
      </c>
      <c r="J2799" s="37" t="s">
        <v>2268</v>
      </c>
      <c r="K2799" s="37">
        <v>7</v>
      </c>
    </row>
    <row r="2800" spans="1:11" x14ac:dyDescent="0.25">
      <c r="A2800" s="37" t="s">
        <v>8143</v>
      </c>
      <c r="B2800" s="37">
        <v>24</v>
      </c>
      <c r="C2800" s="37">
        <v>0</v>
      </c>
      <c r="D2800" s="37">
        <v>0</v>
      </c>
      <c r="E2800" s="37">
        <v>452</v>
      </c>
      <c r="F2800" s="37">
        <v>6</v>
      </c>
      <c r="G2800" s="37">
        <v>0.75802083333333348</v>
      </c>
      <c r="H2800" s="37" t="s">
        <v>2276</v>
      </c>
      <c r="I2800" s="37" t="s">
        <v>2308</v>
      </c>
      <c r="J2800" s="37" t="s">
        <v>2275</v>
      </c>
      <c r="K2800" s="37">
        <v>13</v>
      </c>
    </row>
    <row r="2801" spans="1:11" x14ac:dyDescent="0.25">
      <c r="A2801" s="37" t="s">
        <v>8142</v>
      </c>
      <c r="B2801" s="37">
        <v>24</v>
      </c>
      <c r="C2801" s="37">
        <v>0</v>
      </c>
      <c r="D2801" s="37">
        <v>4</v>
      </c>
      <c r="E2801" s="37">
        <v>641</v>
      </c>
      <c r="F2801" s="37">
        <v>12</v>
      </c>
      <c r="G2801" s="37">
        <v>1.4694791666666667</v>
      </c>
      <c r="H2801" s="37" t="s">
        <v>1253</v>
      </c>
      <c r="I2801" s="37" t="s">
        <v>2308</v>
      </c>
      <c r="J2801" s="37" t="s">
        <v>2268</v>
      </c>
      <c r="K2801" s="37">
        <v>13</v>
      </c>
    </row>
    <row r="2802" spans="1:11" x14ac:dyDescent="0.25">
      <c r="A2802" s="37" t="s">
        <v>8141</v>
      </c>
      <c r="B2802" s="37">
        <v>24</v>
      </c>
      <c r="C2802" s="37">
        <v>0</v>
      </c>
      <c r="D2802" s="37">
        <v>0</v>
      </c>
      <c r="E2802" s="37">
        <v>92</v>
      </c>
      <c r="F2802" s="37">
        <v>0</v>
      </c>
      <c r="G2802" s="37">
        <v>0.25825416666666667</v>
      </c>
      <c r="H2802" s="37" t="s">
        <v>1256</v>
      </c>
      <c r="I2802" s="37" t="s">
        <v>2321</v>
      </c>
      <c r="J2802" s="37" t="s">
        <v>2268</v>
      </c>
      <c r="K2802" s="37">
        <v>4</v>
      </c>
    </row>
    <row r="2803" spans="1:11" x14ac:dyDescent="0.25">
      <c r="A2803" s="37" t="s">
        <v>8140</v>
      </c>
      <c r="B2803" s="37">
        <v>24</v>
      </c>
      <c r="C2803" s="37">
        <v>0</v>
      </c>
      <c r="D2803" s="37">
        <v>1</v>
      </c>
      <c r="E2803" s="37">
        <v>249</v>
      </c>
      <c r="F2803" s="37">
        <v>5</v>
      </c>
      <c r="G2803" s="37">
        <v>0.76798749999999993</v>
      </c>
      <c r="H2803" s="37" t="s">
        <v>1240</v>
      </c>
      <c r="I2803" s="37" t="s">
        <v>2308</v>
      </c>
      <c r="J2803" s="37" t="s">
        <v>2268</v>
      </c>
      <c r="K2803" s="37">
        <v>9</v>
      </c>
    </row>
    <row r="2804" spans="1:11" x14ac:dyDescent="0.25">
      <c r="A2804" s="37" t="s">
        <v>8139</v>
      </c>
      <c r="B2804" s="37">
        <v>24</v>
      </c>
      <c r="C2804" s="37">
        <v>0</v>
      </c>
      <c r="D2804" s="37">
        <v>2</v>
      </c>
      <c r="E2804" s="37">
        <v>583</v>
      </c>
      <c r="F2804" s="37">
        <v>6</v>
      </c>
      <c r="G2804" s="37">
        <v>0.80730000000000002</v>
      </c>
      <c r="H2804" s="37" t="s">
        <v>1239</v>
      </c>
      <c r="I2804" s="37" t="s">
        <v>2310</v>
      </c>
      <c r="J2804" s="37" t="s">
        <v>2275</v>
      </c>
      <c r="K2804" s="37">
        <v>15</v>
      </c>
    </row>
    <row r="2805" spans="1:11" x14ac:dyDescent="0.25">
      <c r="A2805" s="37" t="s">
        <v>8138</v>
      </c>
      <c r="B2805" s="37">
        <v>24</v>
      </c>
      <c r="C2805" s="37">
        <v>0</v>
      </c>
      <c r="D2805" s="37">
        <v>4</v>
      </c>
      <c r="E2805" s="37">
        <v>416</v>
      </c>
      <c r="F2805" s="37">
        <v>8</v>
      </c>
      <c r="G2805" s="37">
        <v>1.2837541666666668</v>
      </c>
      <c r="H2805" s="37" t="s">
        <v>2823</v>
      </c>
      <c r="I2805" s="37" t="s">
        <v>2308</v>
      </c>
      <c r="J2805" s="37" t="s">
        <v>2268</v>
      </c>
      <c r="K2805" s="37">
        <v>11</v>
      </c>
    </row>
    <row r="2806" spans="1:11" x14ac:dyDescent="0.25">
      <c r="A2806" s="37" t="s">
        <v>8137</v>
      </c>
      <c r="B2806" s="37">
        <v>24</v>
      </c>
      <c r="C2806" s="37">
        <v>1</v>
      </c>
      <c r="D2806" s="37">
        <v>5</v>
      </c>
      <c r="E2806" s="37">
        <v>738</v>
      </c>
      <c r="F2806" s="37">
        <v>12</v>
      </c>
      <c r="G2806" s="37">
        <v>1.4275583333333335</v>
      </c>
      <c r="H2806" s="37" t="s">
        <v>1253</v>
      </c>
      <c r="I2806" s="37" t="s">
        <v>2321</v>
      </c>
      <c r="J2806" s="37" t="s">
        <v>2275</v>
      </c>
      <c r="K2806" s="37">
        <v>11</v>
      </c>
    </row>
    <row r="2807" spans="1:11" x14ac:dyDescent="0.25">
      <c r="A2807" s="37" t="s">
        <v>8136</v>
      </c>
      <c r="B2807" s="37">
        <v>24</v>
      </c>
      <c r="C2807" s="37">
        <v>0</v>
      </c>
      <c r="D2807" s="37">
        <v>2</v>
      </c>
      <c r="E2807" s="37">
        <v>699</v>
      </c>
      <c r="F2807" s="37">
        <v>14</v>
      </c>
      <c r="G2807" s="37">
        <v>1.1371208333333334</v>
      </c>
      <c r="H2807" s="37" t="s">
        <v>1236</v>
      </c>
      <c r="I2807" s="37" t="s">
        <v>2308</v>
      </c>
      <c r="J2807" s="37" t="s">
        <v>2275</v>
      </c>
      <c r="K2807" s="37">
        <v>13</v>
      </c>
    </row>
    <row r="2808" spans="1:11" x14ac:dyDescent="0.25">
      <c r="A2808" s="37" t="s">
        <v>8135</v>
      </c>
      <c r="B2808" s="37">
        <v>24</v>
      </c>
      <c r="C2808" s="37">
        <v>0</v>
      </c>
      <c r="D2808" s="37">
        <v>4</v>
      </c>
      <c r="E2808" s="37">
        <v>522</v>
      </c>
      <c r="F2808" s="37">
        <v>11</v>
      </c>
      <c r="G2808" s="37">
        <v>1.6240708333333334</v>
      </c>
      <c r="H2808" s="37" t="s">
        <v>1259</v>
      </c>
      <c r="I2808" s="37" t="s">
        <v>2308</v>
      </c>
      <c r="J2808" s="37" t="s">
        <v>2268</v>
      </c>
      <c r="K2808" s="37">
        <v>12</v>
      </c>
    </row>
    <row r="2809" spans="1:11" x14ac:dyDescent="0.25">
      <c r="A2809" s="37" t="s">
        <v>8134</v>
      </c>
      <c r="B2809" s="37">
        <v>24</v>
      </c>
      <c r="C2809" s="37">
        <v>4</v>
      </c>
      <c r="D2809" s="37">
        <v>15</v>
      </c>
      <c r="E2809" s="37">
        <v>1747</v>
      </c>
      <c r="F2809" s="37">
        <v>18</v>
      </c>
      <c r="G2809" s="37">
        <v>5.5200166666666668</v>
      </c>
      <c r="H2809" s="37" t="s">
        <v>1242</v>
      </c>
      <c r="I2809" s="37" t="s">
        <v>2269</v>
      </c>
      <c r="J2809" s="37" t="s">
        <v>2268</v>
      </c>
      <c r="K2809" s="37">
        <v>16</v>
      </c>
    </row>
    <row r="2810" spans="1:11" x14ac:dyDescent="0.25">
      <c r="A2810" s="37" t="s">
        <v>8133</v>
      </c>
      <c r="B2810" s="37">
        <v>24</v>
      </c>
      <c r="C2810" s="37">
        <v>2</v>
      </c>
      <c r="D2810" s="37">
        <v>5</v>
      </c>
      <c r="E2810" s="37">
        <v>1275</v>
      </c>
      <c r="F2810" s="37">
        <v>21</v>
      </c>
      <c r="G2810" s="37">
        <v>1.9644291666666669</v>
      </c>
      <c r="H2810" s="37" t="s">
        <v>1219</v>
      </c>
      <c r="I2810" s="37" t="s">
        <v>2405</v>
      </c>
      <c r="J2810" s="37" t="s">
        <v>2275</v>
      </c>
      <c r="K2810" s="37">
        <v>15</v>
      </c>
    </row>
    <row r="2811" spans="1:11" x14ac:dyDescent="0.25">
      <c r="A2811" s="37" t="s">
        <v>8132</v>
      </c>
      <c r="B2811" s="37">
        <v>24</v>
      </c>
      <c r="C2811" s="37">
        <v>1</v>
      </c>
      <c r="D2811" s="37">
        <v>3</v>
      </c>
      <c r="E2811" s="37">
        <v>794</v>
      </c>
      <c r="F2811" s="37">
        <v>5</v>
      </c>
      <c r="G2811" s="37">
        <v>1.3918125000000001</v>
      </c>
      <c r="H2811" s="37" t="s">
        <v>1240</v>
      </c>
      <c r="I2811" s="37" t="s">
        <v>2308</v>
      </c>
      <c r="J2811" s="37" t="s">
        <v>2275</v>
      </c>
      <c r="K2811" s="37">
        <v>9</v>
      </c>
    </row>
    <row r="2812" spans="1:11" x14ac:dyDescent="0.25">
      <c r="A2812" s="37" t="s">
        <v>8131</v>
      </c>
      <c r="B2812" s="37">
        <v>24</v>
      </c>
      <c r="C2812" s="37">
        <v>1</v>
      </c>
      <c r="D2812" s="37">
        <v>2</v>
      </c>
      <c r="E2812" s="37">
        <v>625</v>
      </c>
      <c r="F2812" s="37">
        <v>9</v>
      </c>
      <c r="G2812" s="37">
        <v>1.7400333333333335</v>
      </c>
      <c r="H2812" s="37" t="s">
        <v>1246</v>
      </c>
      <c r="I2812" s="37" t="s">
        <v>2308</v>
      </c>
      <c r="J2812" s="37" t="s">
        <v>2275</v>
      </c>
      <c r="K2812" s="37">
        <v>12</v>
      </c>
    </row>
    <row r="2813" spans="1:11" x14ac:dyDescent="0.25">
      <c r="A2813" s="37" t="s">
        <v>8130</v>
      </c>
      <c r="B2813" s="37">
        <v>24</v>
      </c>
      <c r="C2813" s="37">
        <v>0</v>
      </c>
      <c r="D2813" s="37">
        <v>3</v>
      </c>
      <c r="E2813" s="37">
        <v>521</v>
      </c>
      <c r="F2813" s="37">
        <v>6</v>
      </c>
      <c r="G2813" s="37">
        <v>1.0572958333333333</v>
      </c>
      <c r="H2813" s="37" t="s">
        <v>1249</v>
      </c>
      <c r="I2813" s="37" t="s">
        <v>2308</v>
      </c>
      <c r="J2813" s="37" t="s">
        <v>2275</v>
      </c>
      <c r="K2813" s="37">
        <v>13</v>
      </c>
    </row>
    <row r="2814" spans="1:11" x14ac:dyDescent="0.25">
      <c r="A2814" s="37" t="s">
        <v>8129</v>
      </c>
      <c r="B2814" s="37">
        <v>24</v>
      </c>
      <c r="C2814" s="37">
        <v>0</v>
      </c>
      <c r="D2814" s="37">
        <v>1</v>
      </c>
      <c r="E2814" s="37">
        <v>244</v>
      </c>
      <c r="F2814" s="37">
        <v>5</v>
      </c>
      <c r="G2814" s="37">
        <v>0.56155416666666669</v>
      </c>
      <c r="H2814" s="37" t="s">
        <v>1256</v>
      </c>
      <c r="I2814" s="37" t="s">
        <v>2308</v>
      </c>
      <c r="J2814" s="37" t="s">
        <v>2275</v>
      </c>
      <c r="K2814" s="37">
        <v>6</v>
      </c>
    </row>
    <row r="2815" spans="1:11" x14ac:dyDescent="0.25">
      <c r="A2815" s="37" t="s">
        <v>8128</v>
      </c>
      <c r="B2815" s="37">
        <v>24</v>
      </c>
      <c r="C2815" s="37">
        <v>0</v>
      </c>
      <c r="D2815" s="37">
        <v>1</v>
      </c>
      <c r="E2815" s="37">
        <v>321</v>
      </c>
      <c r="F2815" s="37">
        <v>3</v>
      </c>
      <c r="G2815" s="37">
        <v>0.55149583333333341</v>
      </c>
      <c r="H2815" s="37" t="s">
        <v>1237</v>
      </c>
      <c r="I2815" s="37" t="s">
        <v>2308</v>
      </c>
      <c r="J2815" s="37" t="s">
        <v>2275</v>
      </c>
      <c r="K2815" s="37">
        <v>8</v>
      </c>
    </row>
    <row r="2816" spans="1:11" x14ac:dyDescent="0.25">
      <c r="A2816" s="37" t="s">
        <v>8127</v>
      </c>
      <c r="B2816" s="37">
        <v>23</v>
      </c>
      <c r="C2816" s="37">
        <v>0</v>
      </c>
      <c r="D2816" s="37">
        <v>0</v>
      </c>
      <c r="E2816" s="37">
        <v>157</v>
      </c>
      <c r="F2816" s="37">
        <v>10</v>
      </c>
      <c r="G2816" s="37">
        <v>0.31429565217391303</v>
      </c>
      <c r="H2816" s="37" t="s">
        <v>1219</v>
      </c>
      <c r="I2816" s="37" t="s">
        <v>2308</v>
      </c>
      <c r="J2816" s="37" t="s">
        <v>2268</v>
      </c>
      <c r="K2816" s="37">
        <v>7</v>
      </c>
    </row>
    <row r="2817" spans="1:11" x14ac:dyDescent="0.25">
      <c r="A2817" s="37" t="s">
        <v>8126</v>
      </c>
      <c r="B2817" s="37">
        <v>23</v>
      </c>
      <c r="C2817" s="37">
        <v>0</v>
      </c>
      <c r="D2817" s="37">
        <v>0</v>
      </c>
      <c r="E2817" s="37">
        <v>146</v>
      </c>
      <c r="F2817" s="37">
        <v>1</v>
      </c>
      <c r="G2817" s="37">
        <v>0.30050869565217392</v>
      </c>
      <c r="H2817" s="37" t="s">
        <v>1219</v>
      </c>
      <c r="I2817" s="37" t="s">
        <v>2308</v>
      </c>
      <c r="J2817" s="37" t="s">
        <v>2268</v>
      </c>
      <c r="K2817" s="37">
        <v>7</v>
      </c>
    </row>
    <row r="2818" spans="1:11" x14ac:dyDescent="0.25">
      <c r="A2818" s="37" t="s">
        <v>8125</v>
      </c>
      <c r="B2818" s="37">
        <v>23</v>
      </c>
      <c r="C2818" s="37">
        <v>0</v>
      </c>
      <c r="D2818" s="37">
        <v>4</v>
      </c>
      <c r="E2818" s="37">
        <v>814</v>
      </c>
      <c r="F2818" s="37">
        <v>12</v>
      </c>
      <c r="G2818" s="37">
        <v>1.4338130434782608</v>
      </c>
      <c r="H2818" s="37" t="s">
        <v>1219</v>
      </c>
      <c r="I2818" s="37" t="s">
        <v>2308</v>
      </c>
      <c r="J2818" s="37" t="s">
        <v>2268</v>
      </c>
      <c r="K2818" s="37">
        <v>14</v>
      </c>
    </row>
    <row r="2819" spans="1:11" x14ac:dyDescent="0.25">
      <c r="A2819" s="37" t="s">
        <v>8124</v>
      </c>
      <c r="B2819" s="37">
        <v>23</v>
      </c>
      <c r="C2819" s="37">
        <v>0</v>
      </c>
      <c r="D2819" s="37">
        <v>2</v>
      </c>
      <c r="E2819" s="37">
        <v>674</v>
      </c>
      <c r="F2819" s="37">
        <v>9</v>
      </c>
      <c r="G2819" s="37">
        <v>1.0365130434782608</v>
      </c>
      <c r="H2819" s="37" t="s">
        <v>1219</v>
      </c>
      <c r="I2819" s="37" t="s">
        <v>2308</v>
      </c>
      <c r="J2819" s="37" t="s">
        <v>2275</v>
      </c>
      <c r="K2819" s="37">
        <v>14</v>
      </c>
    </row>
    <row r="2820" spans="1:11" x14ac:dyDescent="0.25">
      <c r="A2820" s="37" t="s">
        <v>8123</v>
      </c>
      <c r="B2820" s="37">
        <v>23</v>
      </c>
      <c r="C2820" s="37">
        <v>0</v>
      </c>
      <c r="D2820" s="37">
        <v>1</v>
      </c>
      <c r="E2820" s="37">
        <v>270</v>
      </c>
      <c r="F2820" s="37">
        <v>5</v>
      </c>
      <c r="G2820" s="37">
        <v>0.61666086956521748</v>
      </c>
      <c r="H2820" s="37" t="s">
        <v>1219</v>
      </c>
      <c r="I2820" s="37" t="s">
        <v>2308</v>
      </c>
      <c r="J2820" s="37" t="s">
        <v>2268</v>
      </c>
      <c r="K2820" s="37">
        <v>8</v>
      </c>
    </row>
    <row r="2821" spans="1:11" x14ac:dyDescent="0.25">
      <c r="A2821" s="37" t="s">
        <v>8122</v>
      </c>
      <c r="B2821" s="37">
        <v>23</v>
      </c>
      <c r="C2821" s="37">
        <v>0</v>
      </c>
      <c r="D2821" s="37">
        <v>0</v>
      </c>
      <c r="E2821" s="37">
        <v>265</v>
      </c>
      <c r="F2821" s="37">
        <v>2</v>
      </c>
      <c r="G2821" s="37">
        <v>0.49181739130434787</v>
      </c>
      <c r="H2821" s="37" t="s">
        <v>1219</v>
      </c>
      <c r="I2821" s="37" t="s">
        <v>2308</v>
      </c>
      <c r="J2821" s="37" t="s">
        <v>2268</v>
      </c>
      <c r="K2821" s="37">
        <v>10</v>
      </c>
    </row>
    <row r="2822" spans="1:11" x14ac:dyDescent="0.25">
      <c r="A2822" s="37" t="s">
        <v>8121</v>
      </c>
      <c r="B2822" s="37">
        <v>23</v>
      </c>
      <c r="C2822" s="37">
        <v>0</v>
      </c>
      <c r="D2822" s="37">
        <v>2</v>
      </c>
      <c r="E2822" s="37">
        <v>467</v>
      </c>
      <c r="F2822" s="37">
        <v>14</v>
      </c>
      <c r="G2822" s="37">
        <v>0.88810869565217399</v>
      </c>
      <c r="H2822" s="37" t="s">
        <v>2529</v>
      </c>
      <c r="I2822" s="37" t="s">
        <v>2308</v>
      </c>
      <c r="J2822" s="37" t="s">
        <v>2275</v>
      </c>
      <c r="K2822" s="37">
        <v>11</v>
      </c>
    </row>
    <row r="2823" spans="1:11" x14ac:dyDescent="0.25">
      <c r="A2823" s="37" t="s">
        <v>8120</v>
      </c>
      <c r="B2823" s="37">
        <v>23</v>
      </c>
      <c r="C2823" s="37">
        <v>0</v>
      </c>
      <c r="D2823" s="37">
        <v>0</v>
      </c>
      <c r="E2823" s="37">
        <v>100</v>
      </c>
      <c r="F2823" s="37">
        <v>2</v>
      </c>
      <c r="G2823" s="37">
        <v>0.21863913043478264</v>
      </c>
      <c r="H2823" s="37" t="s">
        <v>1257</v>
      </c>
      <c r="I2823" s="37" t="s">
        <v>2308</v>
      </c>
      <c r="J2823" s="37" t="s">
        <v>2275</v>
      </c>
      <c r="K2823" s="37">
        <v>5</v>
      </c>
    </row>
    <row r="2824" spans="1:11" x14ac:dyDescent="0.25">
      <c r="A2824" s="37" t="s">
        <v>8119</v>
      </c>
      <c r="B2824" s="37">
        <v>23</v>
      </c>
      <c r="C2824" s="37">
        <v>0</v>
      </c>
      <c r="D2824" s="37">
        <v>1</v>
      </c>
      <c r="E2824" s="37">
        <v>152</v>
      </c>
      <c r="F2824" s="37">
        <v>2</v>
      </c>
      <c r="G2824" s="37">
        <v>0.30278260869565221</v>
      </c>
      <c r="H2824" s="37" t="s">
        <v>1257</v>
      </c>
      <c r="I2824" s="37" t="s">
        <v>2308</v>
      </c>
      <c r="J2824" s="37" t="s">
        <v>2268</v>
      </c>
      <c r="K2824" s="37">
        <v>4</v>
      </c>
    </row>
    <row r="2825" spans="1:11" x14ac:dyDescent="0.25">
      <c r="A2825" s="37" t="s">
        <v>8118</v>
      </c>
      <c r="B2825" s="37">
        <v>23</v>
      </c>
      <c r="C2825" s="37">
        <v>0</v>
      </c>
      <c r="D2825" s="37">
        <v>0</v>
      </c>
      <c r="E2825" s="37">
        <v>239</v>
      </c>
      <c r="F2825" s="37">
        <v>3</v>
      </c>
      <c r="G2825" s="37">
        <v>0.51974347826086953</v>
      </c>
      <c r="H2825" s="37" t="s">
        <v>1239</v>
      </c>
      <c r="I2825" s="37" t="s">
        <v>2308</v>
      </c>
      <c r="J2825" s="37" t="s">
        <v>2275</v>
      </c>
      <c r="K2825" s="37">
        <v>9</v>
      </c>
    </row>
    <row r="2826" spans="1:11" x14ac:dyDescent="0.25">
      <c r="A2826" s="37" t="s">
        <v>8117</v>
      </c>
      <c r="B2826" s="37">
        <v>23</v>
      </c>
      <c r="C2826" s="37">
        <v>0</v>
      </c>
      <c r="D2826" s="37">
        <v>4</v>
      </c>
      <c r="E2826" s="37">
        <v>742</v>
      </c>
      <c r="F2826" s="37">
        <v>4</v>
      </c>
      <c r="G2826" s="37">
        <v>1.167995652173913</v>
      </c>
      <c r="H2826" s="37" t="s">
        <v>2370</v>
      </c>
      <c r="I2826" s="37" t="s">
        <v>2308</v>
      </c>
      <c r="J2826" s="37" t="s">
        <v>2275</v>
      </c>
      <c r="K2826" s="37">
        <v>8</v>
      </c>
    </row>
    <row r="2827" spans="1:11" x14ac:dyDescent="0.25">
      <c r="A2827" s="37" t="s">
        <v>8116</v>
      </c>
      <c r="B2827" s="37">
        <v>23</v>
      </c>
      <c r="C2827" s="37">
        <v>0</v>
      </c>
      <c r="D2827" s="37">
        <v>1</v>
      </c>
      <c r="E2827" s="37">
        <v>303</v>
      </c>
      <c r="F2827" s="37">
        <v>9</v>
      </c>
      <c r="G2827" s="37">
        <v>0.69110434782608698</v>
      </c>
      <c r="H2827" s="37" t="s">
        <v>1226</v>
      </c>
      <c r="I2827" s="37" t="s">
        <v>2308</v>
      </c>
      <c r="J2827" s="37" t="s">
        <v>2268</v>
      </c>
      <c r="K2827" s="37">
        <v>11</v>
      </c>
    </row>
    <row r="2828" spans="1:11" x14ac:dyDescent="0.25">
      <c r="A2828" s="37" t="s">
        <v>8115</v>
      </c>
      <c r="B2828" s="37">
        <v>23</v>
      </c>
      <c r="C2828" s="37">
        <v>0</v>
      </c>
      <c r="D2828" s="37">
        <v>4</v>
      </c>
      <c r="E2828" s="37">
        <v>341</v>
      </c>
      <c r="F2828" s="37">
        <v>10</v>
      </c>
      <c r="G2828" s="37">
        <v>1.360604347826087</v>
      </c>
      <c r="H2828" s="37" t="s">
        <v>1232</v>
      </c>
      <c r="I2828" s="37" t="s">
        <v>2308</v>
      </c>
      <c r="J2828" s="37" t="s">
        <v>2275</v>
      </c>
      <c r="K2828" s="37">
        <v>8</v>
      </c>
    </row>
    <row r="2829" spans="1:11" x14ac:dyDescent="0.25">
      <c r="A2829" s="37" t="s">
        <v>8114</v>
      </c>
      <c r="B2829" s="37">
        <v>23</v>
      </c>
      <c r="C2829" s="37">
        <v>0</v>
      </c>
      <c r="D2829" s="37">
        <v>6</v>
      </c>
      <c r="E2829" s="37">
        <v>653</v>
      </c>
      <c r="F2829" s="37">
        <v>9</v>
      </c>
      <c r="G2829" s="37">
        <v>1.9085608695652174</v>
      </c>
      <c r="H2829" s="37" t="s">
        <v>1232</v>
      </c>
      <c r="I2829" s="37" t="s">
        <v>2308</v>
      </c>
      <c r="J2829" s="37" t="s">
        <v>2275</v>
      </c>
      <c r="K2829" s="37">
        <v>12</v>
      </c>
    </row>
    <row r="2830" spans="1:11" x14ac:dyDescent="0.25">
      <c r="A2830" s="37" t="s">
        <v>8113</v>
      </c>
      <c r="B2830" s="37">
        <v>23</v>
      </c>
      <c r="C2830" s="37">
        <v>0</v>
      </c>
      <c r="D2830" s="37">
        <v>3</v>
      </c>
      <c r="E2830" s="37">
        <v>240</v>
      </c>
      <c r="F2830" s="37">
        <v>6</v>
      </c>
      <c r="G2830" s="37">
        <v>1.0685173913043478</v>
      </c>
      <c r="H2830" s="37" t="s">
        <v>1232</v>
      </c>
      <c r="I2830" s="37" t="s">
        <v>2308</v>
      </c>
      <c r="J2830" s="37" t="s">
        <v>2275</v>
      </c>
      <c r="K2830" s="37">
        <v>9</v>
      </c>
    </row>
    <row r="2831" spans="1:11" x14ac:dyDescent="0.25">
      <c r="A2831" s="37" t="s">
        <v>8112</v>
      </c>
      <c r="B2831" s="37">
        <v>23</v>
      </c>
      <c r="C2831" s="37">
        <v>0</v>
      </c>
      <c r="D2831" s="37">
        <v>4</v>
      </c>
      <c r="E2831" s="37">
        <v>367</v>
      </c>
      <c r="F2831" s="37">
        <v>11</v>
      </c>
      <c r="G2831" s="37">
        <v>1.4288000000000001</v>
      </c>
      <c r="H2831" s="37" t="s">
        <v>1232</v>
      </c>
      <c r="I2831" s="37" t="s">
        <v>2308</v>
      </c>
      <c r="J2831" s="37" t="s">
        <v>2275</v>
      </c>
      <c r="K2831" s="37">
        <v>11</v>
      </c>
    </row>
    <row r="2832" spans="1:11" x14ac:dyDescent="0.25">
      <c r="A2832" s="37" t="s">
        <v>8111</v>
      </c>
      <c r="B2832" s="37">
        <v>23</v>
      </c>
      <c r="C2832" s="37">
        <v>1</v>
      </c>
      <c r="D2832" s="37">
        <v>5</v>
      </c>
      <c r="E2832" s="37">
        <v>261</v>
      </c>
      <c r="F2832" s="37">
        <v>8</v>
      </c>
      <c r="G2832" s="37">
        <v>1.541586956521739</v>
      </c>
      <c r="H2832" s="37" t="s">
        <v>1232</v>
      </c>
      <c r="I2832" s="37" t="s">
        <v>2308</v>
      </c>
      <c r="J2832" s="37" t="s">
        <v>2275</v>
      </c>
      <c r="K2832" s="37">
        <v>9</v>
      </c>
    </row>
    <row r="2833" spans="1:11" x14ac:dyDescent="0.25">
      <c r="A2833" s="37" t="s">
        <v>8110</v>
      </c>
      <c r="B2833" s="37">
        <v>23</v>
      </c>
      <c r="C2833" s="37">
        <v>0</v>
      </c>
      <c r="D2833" s="37">
        <v>3</v>
      </c>
      <c r="E2833" s="37">
        <v>260</v>
      </c>
      <c r="F2833" s="37">
        <v>8</v>
      </c>
      <c r="G2833" s="37">
        <v>1.1033043478260871</v>
      </c>
      <c r="H2833" s="37" t="s">
        <v>1232</v>
      </c>
      <c r="I2833" s="37" t="s">
        <v>2308</v>
      </c>
      <c r="J2833" s="37" t="s">
        <v>2275</v>
      </c>
      <c r="K2833" s="37">
        <v>8</v>
      </c>
    </row>
    <row r="2834" spans="1:11" x14ac:dyDescent="0.25">
      <c r="A2834" s="37" t="s">
        <v>8109</v>
      </c>
      <c r="B2834" s="37">
        <v>23</v>
      </c>
      <c r="C2834" s="37">
        <v>0</v>
      </c>
      <c r="D2834" s="37">
        <v>1</v>
      </c>
      <c r="E2834" s="37">
        <v>327</v>
      </c>
      <c r="F2834" s="37">
        <v>6</v>
      </c>
      <c r="G2834" s="37">
        <v>0.75022608695652182</v>
      </c>
      <c r="H2834" s="37" t="s">
        <v>2299</v>
      </c>
      <c r="I2834" s="37" t="s">
        <v>2308</v>
      </c>
      <c r="J2834" s="37" t="s">
        <v>2275</v>
      </c>
      <c r="K2834" s="37">
        <v>11</v>
      </c>
    </row>
    <row r="2835" spans="1:11" x14ac:dyDescent="0.25">
      <c r="A2835" s="37" t="s">
        <v>8108</v>
      </c>
      <c r="B2835" s="37">
        <v>23</v>
      </c>
      <c r="C2835" s="37">
        <v>0</v>
      </c>
      <c r="D2835" s="37">
        <v>8</v>
      </c>
      <c r="E2835" s="37">
        <v>736</v>
      </c>
      <c r="F2835" s="37">
        <v>12</v>
      </c>
      <c r="G2835" s="37">
        <v>1.9657434782608698</v>
      </c>
      <c r="H2835" s="37" t="s">
        <v>2299</v>
      </c>
      <c r="I2835" s="37" t="s">
        <v>2308</v>
      </c>
      <c r="J2835" s="37" t="s">
        <v>2275</v>
      </c>
      <c r="K2835" s="37">
        <v>13</v>
      </c>
    </row>
    <row r="2836" spans="1:11" x14ac:dyDescent="0.25">
      <c r="A2836" s="37" t="s">
        <v>8107</v>
      </c>
      <c r="B2836" s="37">
        <v>23</v>
      </c>
      <c r="C2836" s="37">
        <v>0</v>
      </c>
      <c r="D2836" s="37">
        <v>1</v>
      </c>
      <c r="E2836" s="37">
        <v>391</v>
      </c>
      <c r="F2836" s="37">
        <v>8</v>
      </c>
      <c r="G2836" s="37">
        <v>0.92157826086956529</v>
      </c>
      <c r="H2836" s="37" t="s">
        <v>3313</v>
      </c>
      <c r="I2836" s="37" t="s">
        <v>2308</v>
      </c>
      <c r="J2836" s="37" t="s">
        <v>2275</v>
      </c>
      <c r="K2836" s="37">
        <v>9</v>
      </c>
    </row>
    <row r="2837" spans="1:11" x14ac:dyDescent="0.25">
      <c r="A2837" s="37" t="s">
        <v>8106</v>
      </c>
      <c r="B2837" s="37">
        <v>23</v>
      </c>
      <c r="C2837" s="37">
        <v>0</v>
      </c>
      <c r="D2837" s="37">
        <v>1</v>
      </c>
      <c r="E2837" s="37">
        <v>205</v>
      </c>
      <c r="F2837" s="37">
        <v>4</v>
      </c>
      <c r="G2837" s="37">
        <v>0.47623478260869567</v>
      </c>
      <c r="H2837" s="37" t="s">
        <v>1253</v>
      </c>
      <c r="I2837" s="37" t="s">
        <v>2308</v>
      </c>
      <c r="J2837" s="37" t="s">
        <v>2275</v>
      </c>
      <c r="K2837" s="37">
        <v>8</v>
      </c>
    </row>
    <row r="2838" spans="1:11" x14ac:dyDescent="0.25">
      <c r="A2838" s="37" t="s">
        <v>8105</v>
      </c>
      <c r="B2838" s="37">
        <v>23</v>
      </c>
      <c r="C2838" s="37">
        <v>0</v>
      </c>
      <c r="D2838" s="37">
        <v>1</v>
      </c>
      <c r="E2838" s="37">
        <v>353</v>
      </c>
      <c r="F2838" s="37">
        <v>3</v>
      </c>
      <c r="G2838" s="37">
        <v>0.81369565217391304</v>
      </c>
      <c r="H2838" s="37" t="s">
        <v>1270</v>
      </c>
      <c r="I2838" s="37" t="s">
        <v>2308</v>
      </c>
      <c r="J2838" s="37" t="s">
        <v>2268</v>
      </c>
      <c r="K2838" s="37">
        <v>11</v>
      </c>
    </row>
    <row r="2839" spans="1:11" x14ac:dyDescent="0.25">
      <c r="A2839" s="37" t="s">
        <v>8104</v>
      </c>
      <c r="B2839" s="37">
        <v>23</v>
      </c>
      <c r="C2839" s="37">
        <v>0</v>
      </c>
      <c r="D2839" s="37">
        <v>1</v>
      </c>
      <c r="E2839" s="37">
        <v>204</v>
      </c>
      <c r="F2839" s="37">
        <v>2</v>
      </c>
      <c r="G2839" s="37">
        <v>0.41364782608695649</v>
      </c>
      <c r="H2839" s="37" t="s">
        <v>1247</v>
      </c>
      <c r="I2839" s="37" t="s">
        <v>2308</v>
      </c>
      <c r="J2839" s="37" t="s">
        <v>2268</v>
      </c>
      <c r="K2839" s="37">
        <v>7</v>
      </c>
    </row>
    <row r="2840" spans="1:11" x14ac:dyDescent="0.25">
      <c r="A2840" s="37" t="s">
        <v>8103</v>
      </c>
      <c r="B2840" s="37">
        <v>23</v>
      </c>
      <c r="C2840" s="37">
        <v>0</v>
      </c>
      <c r="D2840" s="37">
        <v>1</v>
      </c>
      <c r="E2840" s="37">
        <v>282</v>
      </c>
      <c r="F2840" s="37">
        <v>9</v>
      </c>
      <c r="G2840" s="37">
        <v>0.88013913043478265</v>
      </c>
      <c r="H2840" s="37" t="s">
        <v>1247</v>
      </c>
      <c r="I2840" s="37" t="s">
        <v>2308</v>
      </c>
      <c r="J2840" s="37" t="s">
        <v>2275</v>
      </c>
      <c r="K2840" s="37">
        <v>9</v>
      </c>
    </row>
    <row r="2841" spans="1:11" x14ac:dyDescent="0.25">
      <c r="A2841" s="37" t="s">
        <v>8102</v>
      </c>
      <c r="B2841" s="37">
        <v>23</v>
      </c>
      <c r="C2841" s="37">
        <v>0</v>
      </c>
      <c r="D2841" s="37">
        <v>1</v>
      </c>
      <c r="E2841" s="37">
        <v>393</v>
      </c>
      <c r="F2841" s="37">
        <v>10</v>
      </c>
      <c r="G2841" s="37">
        <v>0.57770869565217386</v>
      </c>
      <c r="H2841" s="37" t="s">
        <v>2339</v>
      </c>
      <c r="I2841" s="37" t="s">
        <v>2308</v>
      </c>
      <c r="J2841" s="37" t="s">
        <v>2275</v>
      </c>
      <c r="K2841" s="37">
        <v>10</v>
      </c>
    </row>
    <row r="2842" spans="1:11" x14ac:dyDescent="0.25">
      <c r="A2842" s="37" t="s">
        <v>8101</v>
      </c>
      <c r="B2842" s="37">
        <v>23</v>
      </c>
      <c r="C2842" s="37">
        <v>0</v>
      </c>
      <c r="D2842" s="37">
        <v>2</v>
      </c>
      <c r="E2842" s="37">
        <v>264</v>
      </c>
      <c r="F2842" s="37">
        <v>7</v>
      </c>
      <c r="G2842" s="37">
        <v>0.69034782608695655</v>
      </c>
      <c r="H2842" s="37" t="s">
        <v>3600</v>
      </c>
      <c r="I2842" s="37" t="s">
        <v>2308</v>
      </c>
      <c r="J2842" s="37" t="s">
        <v>2275</v>
      </c>
      <c r="K2842" s="37">
        <v>9</v>
      </c>
    </row>
    <row r="2843" spans="1:11" x14ac:dyDescent="0.25">
      <c r="A2843" s="37" t="s">
        <v>8100</v>
      </c>
      <c r="B2843" s="37">
        <v>23</v>
      </c>
      <c r="C2843" s="37">
        <v>0</v>
      </c>
      <c r="D2843" s="37">
        <v>1</v>
      </c>
      <c r="E2843" s="37">
        <v>202</v>
      </c>
      <c r="F2843" s="37">
        <v>4</v>
      </c>
      <c r="G2843" s="37">
        <v>0.40625652173913041</v>
      </c>
      <c r="H2843" s="37" t="s">
        <v>1219</v>
      </c>
      <c r="I2843" s="37" t="s">
        <v>2308</v>
      </c>
      <c r="J2843" s="37" t="s">
        <v>2268</v>
      </c>
      <c r="K2843" s="37">
        <v>6</v>
      </c>
    </row>
    <row r="2844" spans="1:11" x14ac:dyDescent="0.25">
      <c r="A2844" s="37" t="s">
        <v>8099</v>
      </c>
      <c r="B2844" s="37">
        <v>23</v>
      </c>
      <c r="C2844" s="37">
        <v>0</v>
      </c>
      <c r="D2844" s="37">
        <v>1</v>
      </c>
      <c r="E2844" s="37">
        <v>300</v>
      </c>
      <c r="F2844" s="37">
        <v>7</v>
      </c>
      <c r="G2844" s="37">
        <v>0.74301739130434785</v>
      </c>
      <c r="H2844" s="37" t="s">
        <v>1219</v>
      </c>
      <c r="I2844" s="37" t="s">
        <v>2308</v>
      </c>
      <c r="J2844" s="37" t="s">
        <v>2268</v>
      </c>
      <c r="K2844" s="37">
        <v>10</v>
      </c>
    </row>
    <row r="2845" spans="1:11" x14ac:dyDescent="0.25">
      <c r="A2845" s="37" t="s">
        <v>8098</v>
      </c>
      <c r="B2845" s="37">
        <v>23</v>
      </c>
      <c r="C2845" s="37">
        <v>0</v>
      </c>
      <c r="D2845" s="37">
        <v>1</v>
      </c>
      <c r="E2845" s="37">
        <v>376</v>
      </c>
      <c r="F2845" s="37">
        <v>2</v>
      </c>
      <c r="G2845" s="37">
        <v>0.64180869565217402</v>
      </c>
      <c r="H2845" s="37" t="s">
        <v>1247</v>
      </c>
      <c r="I2845" s="37" t="s">
        <v>2308</v>
      </c>
      <c r="J2845" s="37" t="s">
        <v>2275</v>
      </c>
      <c r="K2845" s="37">
        <v>11</v>
      </c>
    </row>
    <row r="2846" spans="1:11" x14ac:dyDescent="0.25">
      <c r="A2846" s="37" t="s">
        <v>8097</v>
      </c>
      <c r="B2846" s="37">
        <v>23</v>
      </c>
      <c r="C2846" s="37">
        <v>0</v>
      </c>
      <c r="D2846" s="37">
        <v>1</v>
      </c>
      <c r="E2846" s="37">
        <v>413</v>
      </c>
      <c r="F2846" s="37">
        <v>9</v>
      </c>
      <c r="G2846" s="37">
        <v>0.59766956521739134</v>
      </c>
      <c r="H2846" s="37" t="s">
        <v>1263</v>
      </c>
      <c r="I2846" s="37" t="s">
        <v>2308</v>
      </c>
      <c r="J2846" s="37" t="s">
        <v>2268</v>
      </c>
      <c r="K2846" s="37">
        <v>10</v>
      </c>
    </row>
    <row r="2847" spans="1:11" x14ac:dyDescent="0.25">
      <c r="A2847" s="37" t="s">
        <v>8096</v>
      </c>
      <c r="B2847" s="37">
        <v>23</v>
      </c>
      <c r="C2847" s="37">
        <v>0</v>
      </c>
      <c r="D2847" s="37">
        <v>0</v>
      </c>
      <c r="E2847" s="37">
        <v>207</v>
      </c>
      <c r="F2847" s="37">
        <v>3</v>
      </c>
      <c r="G2847" s="37">
        <v>0.33442173913043477</v>
      </c>
      <c r="H2847" s="37" t="s">
        <v>1219</v>
      </c>
      <c r="I2847" s="37" t="s">
        <v>2269</v>
      </c>
      <c r="J2847" s="37" t="s">
        <v>2275</v>
      </c>
      <c r="K2847" s="37">
        <v>10</v>
      </c>
    </row>
    <row r="2848" spans="1:11" x14ac:dyDescent="0.25">
      <c r="A2848" s="37" t="s">
        <v>8095</v>
      </c>
      <c r="B2848" s="37">
        <v>23</v>
      </c>
      <c r="C2848" s="37">
        <v>0</v>
      </c>
      <c r="D2848" s="37">
        <v>4</v>
      </c>
      <c r="E2848" s="37">
        <v>283</v>
      </c>
      <c r="F2848" s="37">
        <v>9</v>
      </c>
      <c r="G2848" s="37">
        <v>1.069208695652174</v>
      </c>
      <c r="H2848" s="37" t="s">
        <v>1247</v>
      </c>
      <c r="I2848" s="37" t="s">
        <v>2308</v>
      </c>
      <c r="J2848" s="37" t="s">
        <v>2268</v>
      </c>
      <c r="K2848" s="37">
        <v>11</v>
      </c>
    </row>
    <row r="2849" spans="1:11" x14ac:dyDescent="0.25">
      <c r="A2849" s="37" t="s">
        <v>8094</v>
      </c>
      <c r="B2849" s="37">
        <v>23</v>
      </c>
      <c r="C2849" s="37">
        <v>1</v>
      </c>
      <c r="D2849" s="37">
        <v>1</v>
      </c>
      <c r="E2849" s="37">
        <v>337</v>
      </c>
      <c r="F2849" s="37">
        <v>3</v>
      </c>
      <c r="G2849" s="37">
        <v>0.54546521739130438</v>
      </c>
      <c r="H2849" s="37" t="s">
        <v>1219</v>
      </c>
      <c r="I2849" s="37" t="s">
        <v>2269</v>
      </c>
      <c r="J2849" s="37" t="s">
        <v>2268</v>
      </c>
      <c r="K2849" s="37">
        <v>5</v>
      </c>
    </row>
    <row r="2850" spans="1:11" x14ac:dyDescent="0.25">
      <c r="A2850" s="37" t="s">
        <v>8093</v>
      </c>
      <c r="B2850" s="37">
        <v>23</v>
      </c>
      <c r="C2850" s="37">
        <v>2</v>
      </c>
      <c r="D2850" s="37">
        <v>4</v>
      </c>
      <c r="E2850" s="37">
        <v>727</v>
      </c>
      <c r="F2850" s="37">
        <v>6</v>
      </c>
      <c r="G2850" s="37">
        <v>1.8443782608695654</v>
      </c>
      <c r="H2850" s="37" t="s">
        <v>1232</v>
      </c>
      <c r="I2850" s="37" t="s">
        <v>2269</v>
      </c>
      <c r="J2850" s="37" t="s">
        <v>2275</v>
      </c>
      <c r="K2850" s="37">
        <v>10</v>
      </c>
    </row>
    <row r="2851" spans="1:11" x14ac:dyDescent="0.25">
      <c r="A2851" s="37" t="s">
        <v>8092</v>
      </c>
      <c r="B2851" s="37">
        <v>23</v>
      </c>
      <c r="C2851" s="37">
        <v>0</v>
      </c>
      <c r="D2851" s="37">
        <v>3</v>
      </c>
      <c r="E2851" s="37">
        <v>426</v>
      </c>
      <c r="F2851" s="37">
        <v>12</v>
      </c>
      <c r="G2851" s="37">
        <v>1.1002608695652174</v>
      </c>
      <c r="H2851" s="37" t="s">
        <v>2617</v>
      </c>
      <c r="I2851" s="37" t="s">
        <v>2308</v>
      </c>
      <c r="J2851" s="37" t="s">
        <v>2268</v>
      </c>
      <c r="K2851" s="37">
        <v>10</v>
      </c>
    </row>
    <row r="2852" spans="1:11" x14ac:dyDescent="0.25">
      <c r="A2852" s="37" t="s">
        <v>8091</v>
      </c>
      <c r="B2852" s="37">
        <v>23</v>
      </c>
      <c r="C2852" s="37">
        <v>0</v>
      </c>
      <c r="D2852" s="37">
        <v>1</v>
      </c>
      <c r="E2852" s="37">
        <v>263</v>
      </c>
      <c r="F2852" s="37">
        <v>4</v>
      </c>
      <c r="G2852" s="37">
        <v>0.52698260869565217</v>
      </c>
      <c r="H2852" s="37" t="s">
        <v>2851</v>
      </c>
      <c r="I2852" s="37" t="s">
        <v>2308</v>
      </c>
      <c r="J2852" s="37" t="s">
        <v>2275</v>
      </c>
      <c r="K2852" s="37">
        <v>8</v>
      </c>
    </row>
    <row r="2853" spans="1:11" x14ac:dyDescent="0.25">
      <c r="A2853" s="37" t="s">
        <v>8090</v>
      </c>
      <c r="B2853" s="37">
        <v>23</v>
      </c>
      <c r="C2853" s="37">
        <v>0</v>
      </c>
      <c r="D2853" s="37">
        <v>3</v>
      </c>
      <c r="E2853" s="37">
        <v>700</v>
      </c>
      <c r="F2853" s="37">
        <v>9</v>
      </c>
      <c r="G2853" s="37">
        <v>1.3935086956521738</v>
      </c>
      <c r="H2853" s="37" t="s">
        <v>1224</v>
      </c>
      <c r="I2853" s="37" t="s">
        <v>2321</v>
      </c>
      <c r="J2853" s="37" t="s">
        <v>2275</v>
      </c>
      <c r="K2853" s="37">
        <v>14</v>
      </c>
    </row>
    <row r="2854" spans="1:11" x14ac:dyDescent="0.25">
      <c r="A2854" s="37" t="s">
        <v>8089</v>
      </c>
      <c r="B2854" s="37">
        <v>23</v>
      </c>
      <c r="C2854" s="37">
        <v>0</v>
      </c>
      <c r="D2854" s="37">
        <v>1</v>
      </c>
      <c r="E2854" s="37">
        <v>459</v>
      </c>
      <c r="F2854" s="37">
        <v>13</v>
      </c>
      <c r="G2854" s="37">
        <v>0.87006521739130438</v>
      </c>
      <c r="H2854" s="37" t="s">
        <v>7757</v>
      </c>
      <c r="I2854" s="37" t="s">
        <v>2308</v>
      </c>
      <c r="J2854" s="37" t="s">
        <v>2268</v>
      </c>
      <c r="K2854" s="37">
        <v>11</v>
      </c>
    </row>
    <row r="2855" spans="1:11" x14ac:dyDescent="0.25">
      <c r="A2855" s="37" t="s">
        <v>8088</v>
      </c>
      <c r="B2855" s="37">
        <v>23</v>
      </c>
      <c r="C2855" s="37">
        <v>0</v>
      </c>
      <c r="D2855" s="37">
        <v>2</v>
      </c>
      <c r="E2855" s="37">
        <v>340</v>
      </c>
      <c r="F2855" s="37">
        <v>7</v>
      </c>
      <c r="G2855" s="37">
        <v>0.59680000000000011</v>
      </c>
      <c r="H2855" s="37" t="s">
        <v>1240</v>
      </c>
      <c r="I2855" s="37" t="s">
        <v>2308</v>
      </c>
      <c r="J2855" s="37" t="s">
        <v>2275</v>
      </c>
      <c r="K2855" s="37">
        <v>8</v>
      </c>
    </row>
    <row r="2856" spans="1:11" x14ac:dyDescent="0.25">
      <c r="A2856" s="37" t="s">
        <v>8087</v>
      </c>
      <c r="B2856" s="37">
        <v>23</v>
      </c>
      <c r="C2856" s="37">
        <v>0</v>
      </c>
      <c r="D2856" s="37">
        <v>2</v>
      </c>
      <c r="E2856" s="37">
        <v>591</v>
      </c>
      <c r="F2856" s="37">
        <v>8</v>
      </c>
      <c r="G2856" s="37">
        <v>1.1959652173913045</v>
      </c>
      <c r="H2856" s="37" t="s">
        <v>1263</v>
      </c>
      <c r="I2856" s="37" t="s">
        <v>2308</v>
      </c>
      <c r="J2856" s="37" t="s">
        <v>2275</v>
      </c>
      <c r="K2856" s="37">
        <v>13</v>
      </c>
    </row>
    <row r="2857" spans="1:11" x14ac:dyDescent="0.25">
      <c r="A2857" s="37" t="s">
        <v>8086</v>
      </c>
      <c r="B2857" s="37">
        <v>23</v>
      </c>
      <c r="C2857" s="37">
        <v>0</v>
      </c>
      <c r="D2857" s="37">
        <v>2</v>
      </c>
      <c r="E2857" s="37">
        <v>477</v>
      </c>
      <c r="F2857" s="37">
        <v>12</v>
      </c>
      <c r="G2857" s="37">
        <v>1.0641652173913043</v>
      </c>
      <c r="H2857" s="37" t="s">
        <v>1219</v>
      </c>
      <c r="I2857" s="37" t="s">
        <v>2308</v>
      </c>
      <c r="J2857" s="37" t="s">
        <v>2268</v>
      </c>
      <c r="K2857" s="37">
        <v>10</v>
      </c>
    </row>
    <row r="2858" spans="1:11" x14ac:dyDescent="0.25">
      <c r="A2858" s="37" t="s">
        <v>8085</v>
      </c>
      <c r="B2858" s="37">
        <v>23</v>
      </c>
      <c r="C2858" s="37">
        <v>0</v>
      </c>
      <c r="D2858" s="37">
        <v>1</v>
      </c>
      <c r="E2858" s="37">
        <v>373</v>
      </c>
      <c r="F2858" s="37">
        <v>5</v>
      </c>
      <c r="G2858" s="37">
        <v>0.6606260869565217</v>
      </c>
      <c r="H2858" s="37" t="s">
        <v>1257</v>
      </c>
      <c r="I2858" s="37" t="s">
        <v>2308</v>
      </c>
      <c r="J2858" s="37" t="s">
        <v>2268</v>
      </c>
      <c r="K2858" s="37">
        <v>7</v>
      </c>
    </row>
    <row r="2859" spans="1:11" x14ac:dyDescent="0.25">
      <c r="A2859" s="37" t="s">
        <v>8084</v>
      </c>
      <c r="B2859" s="37">
        <v>23</v>
      </c>
      <c r="C2859" s="37">
        <v>0</v>
      </c>
      <c r="D2859" s="37">
        <v>2</v>
      </c>
      <c r="E2859" s="37">
        <v>249</v>
      </c>
      <c r="F2859" s="37">
        <v>11</v>
      </c>
      <c r="G2859" s="37">
        <v>0.9394652173913044</v>
      </c>
      <c r="H2859" s="37" t="s">
        <v>1266</v>
      </c>
      <c r="I2859" s="37" t="s">
        <v>2308</v>
      </c>
      <c r="J2859" s="37" t="s">
        <v>2275</v>
      </c>
      <c r="K2859" s="37">
        <v>9</v>
      </c>
    </row>
    <row r="2860" spans="1:11" x14ac:dyDescent="0.25">
      <c r="A2860" s="37" t="s">
        <v>8083</v>
      </c>
      <c r="B2860" s="37">
        <v>23</v>
      </c>
      <c r="C2860" s="37">
        <v>5</v>
      </c>
      <c r="D2860" s="37">
        <v>13</v>
      </c>
      <c r="E2860" s="37">
        <v>1280</v>
      </c>
      <c r="F2860" s="37">
        <v>14</v>
      </c>
      <c r="G2860" s="37">
        <v>4.4968434782608702</v>
      </c>
      <c r="H2860" s="37" t="s">
        <v>1232</v>
      </c>
      <c r="I2860" s="37" t="s">
        <v>2308</v>
      </c>
      <c r="J2860" s="37" t="s">
        <v>2275</v>
      </c>
      <c r="K2860" s="37">
        <v>15</v>
      </c>
    </row>
    <row r="2861" spans="1:11" x14ac:dyDescent="0.25">
      <c r="A2861" s="37" t="s">
        <v>8082</v>
      </c>
      <c r="B2861" s="37">
        <v>23</v>
      </c>
      <c r="C2861" s="37">
        <v>0</v>
      </c>
      <c r="D2861" s="37">
        <v>5</v>
      </c>
      <c r="E2861" s="37">
        <v>458</v>
      </c>
      <c r="F2861" s="37">
        <v>8</v>
      </c>
      <c r="G2861" s="37">
        <v>1.4949217391304348</v>
      </c>
      <c r="H2861" s="37" t="s">
        <v>2617</v>
      </c>
      <c r="I2861" s="37" t="s">
        <v>2308</v>
      </c>
      <c r="J2861" s="37" t="s">
        <v>2268</v>
      </c>
      <c r="K2861" s="37">
        <v>13</v>
      </c>
    </row>
    <row r="2862" spans="1:11" x14ac:dyDescent="0.25">
      <c r="A2862" s="37" t="s">
        <v>8081</v>
      </c>
      <c r="B2862" s="37">
        <v>23</v>
      </c>
      <c r="C2862" s="37">
        <v>0</v>
      </c>
      <c r="D2862" s="37">
        <v>0</v>
      </c>
      <c r="E2862" s="37">
        <v>222</v>
      </c>
      <c r="F2862" s="37">
        <v>1</v>
      </c>
      <c r="G2862" s="37">
        <v>0.41833478260869567</v>
      </c>
      <c r="H2862" s="37" t="s">
        <v>1251</v>
      </c>
      <c r="I2862" s="37" t="s">
        <v>2321</v>
      </c>
      <c r="J2862" s="37" t="s">
        <v>2268</v>
      </c>
      <c r="K2862" s="37">
        <v>9</v>
      </c>
    </row>
    <row r="2863" spans="1:11" x14ac:dyDescent="0.25">
      <c r="A2863" s="37" t="s">
        <v>8080</v>
      </c>
      <c r="B2863" s="37">
        <v>23</v>
      </c>
      <c r="C2863" s="37">
        <v>0</v>
      </c>
      <c r="D2863" s="37">
        <v>0</v>
      </c>
      <c r="E2863" s="37">
        <v>403</v>
      </c>
      <c r="F2863" s="37">
        <v>13</v>
      </c>
      <c r="G2863" s="37">
        <v>0.79686956521739127</v>
      </c>
      <c r="H2863" s="37" t="s">
        <v>2740</v>
      </c>
      <c r="I2863" s="37" t="s">
        <v>2316</v>
      </c>
      <c r="J2863" s="37" t="s">
        <v>2275</v>
      </c>
      <c r="K2863" s="37">
        <v>14</v>
      </c>
    </row>
    <row r="2864" spans="1:11" x14ac:dyDescent="0.25">
      <c r="A2864" s="37" t="s">
        <v>8079</v>
      </c>
      <c r="B2864" s="37">
        <v>23</v>
      </c>
      <c r="C2864" s="37">
        <v>0</v>
      </c>
      <c r="D2864" s="37">
        <v>0</v>
      </c>
      <c r="E2864" s="37">
        <v>59</v>
      </c>
      <c r="F2864" s="37">
        <v>2</v>
      </c>
      <c r="G2864" s="37">
        <v>0.2230391304347826</v>
      </c>
      <c r="H2864" s="37" t="s">
        <v>1240</v>
      </c>
      <c r="I2864" s="37" t="s">
        <v>2308</v>
      </c>
      <c r="J2864" s="37" t="s">
        <v>2268</v>
      </c>
      <c r="K2864" s="37">
        <v>5</v>
      </c>
    </row>
    <row r="2865" spans="1:11" x14ac:dyDescent="0.25">
      <c r="A2865" s="37" t="s">
        <v>8078</v>
      </c>
      <c r="B2865" s="37">
        <v>23</v>
      </c>
      <c r="C2865" s="37">
        <v>1</v>
      </c>
      <c r="D2865" s="37">
        <v>1</v>
      </c>
      <c r="E2865" s="37">
        <v>601</v>
      </c>
      <c r="F2865" s="37">
        <v>11</v>
      </c>
      <c r="G2865" s="37">
        <v>0.74009130434782622</v>
      </c>
      <c r="H2865" s="37" t="s">
        <v>1221</v>
      </c>
      <c r="I2865" s="37" t="s">
        <v>2269</v>
      </c>
      <c r="J2865" s="37" t="s">
        <v>2275</v>
      </c>
      <c r="K2865" s="37">
        <v>13</v>
      </c>
    </row>
    <row r="2866" spans="1:11" x14ac:dyDescent="0.25">
      <c r="A2866" s="37" t="s">
        <v>8077</v>
      </c>
      <c r="B2866" s="37">
        <v>23</v>
      </c>
      <c r="C2866" s="37">
        <v>0</v>
      </c>
      <c r="D2866" s="37">
        <v>4</v>
      </c>
      <c r="E2866" s="37">
        <v>399</v>
      </c>
      <c r="F2866" s="37">
        <v>8</v>
      </c>
      <c r="G2866" s="37">
        <v>1.3761478260869566</v>
      </c>
      <c r="H2866" s="37" t="s">
        <v>1232</v>
      </c>
      <c r="I2866" s="37" t="s">
        <v>2308</v>
      </c>
      <c r="J2866" s="37" t="s">
        <v>2268</v>
      </c>
      <c r="K2866" s="37">
        <v>11</v>
      </c>
    </row>
    <row r="2867" spans="1:11" x14ac:dyDescent="0.25">
      <c r="A2867" s="37" t="s">
        <v>8076</v>
      </c>
      <c r="B2867" s="37">
        <v>23</v>
      </c>
      <c r="C2867" s="37">
        <v>1</v>
      </c>
      <c r="D2867" s="37">
        <v>1</v>
      </c>
      <c r="E2867" s="37">
        <v>315</v>
      </c>
      <c r="F2867" s="37">
        <v>14</v>
      </c>
      <c r="G2867" s="37">
        <v>1.5504695652173914</v>
      </c>
      <c r="H2867" s="37" t="s">
        <v>1249</v>
      </c>
      <c r="I2867" s="37" t="s">
        <v>2308</v>
      </c>
      <c r="J2867" s="37" t="s">
        <v>2268</v>
      </c>
      <c r="K2867" s="37">
        <v>9</v>
      </c>
    </row>
    <row r="2868" spans="1:11" x14ac:dyDescent="0.25">
      <c r="A2868" s="37" t="s">
        <v>8075</v>
      </c>
      <c r="B2868" s="37">
        <v>23</v>
      </c>
      <c r="C2868" s="37">
        <v>0</v>
      </c>
      <c r="D2868" s="37">
        <v>0</v>
      </c>
      <c r="E2868" s="37">
        <v>155</v>
      </c>
      <c r="F2868" s="37">
        <v>1</v>
      </c>
      <c r="G2868" s="37">
        <v>0.31512608695652178</v>
      </c>
      <c r="H2868" s="37" t="s">
        <v>1225</v>
      </c>
      <c r="I2868" s="37" t="s">
        <v>2308</v>
      </c>
      <c r="J2868" s="37" t="s">
        <v>2268</v>
      </c>
      <c r="K2868" s="37">
        <v>7</v>
      </c>
    </row>
    <row r="2869" spans="1:11" x14ac:dyDescent="0.25">
      <c r="A2869" s="37" t="s">
        <v>8074</v>
      </c>
      <c r="B2869" s="37">
        <v>23</v>
      </c>
      <c r="C2869" s="37">
        <v>0</v>
      </c>
      <c r="D2869" s="37">
        <v>2</v>
      </c>
      <c r="E2869" s="37">
        <v>200</v>
      </c>
      <c r="F2869" s="37">
        <v>6</v>
      </c>
      <c r="G2869" s="37">
        <v>0.46324347826086959</v>
      </c>
      <c r="H2869" s="37" t="s">
        <v>1219</v>
      </c>
      <c r="I2869" s="37" t="s">
        <v>2308</v>
      </c>
      <c r="J2869" s="37" t="s">
        <v>2268</v>
      </c>
      <c r="K2869" s="37">
        <v>8</v>
      </c>
    </row>
    <row r="2870" spans="1:11" x14ac:dyDescent="0.25">
      <c r="A2870" s="37" t="s">
        <v>8073</v>
      </c>
      <c r="B2870" s="37">
        <v>23</v>
      </c>
      <c r="C2870" s="37">
        <v>0</v>
      </c>
      <c r="D2870" s="37">
        <v>1</v>
      </c>
      <c r="E2870" s="37">
        <v>275</v>
      </c>
      <c r="F2870" s="37">
        <v>6</v>
      </c>
      <c r="G2870" s="37">
        <v>0.43031739130434782</v>
      </c>
      <c r="H2870" s="37" t="s">
        <v>1219</v>
      </c>
      <c r="I2870" s="37" t="s">
        <v>2316</v>
      </c>
      <c r="J2870" s="37" t="s">
        <v>2275</v>
      </c>
      <c r="K2870" s="37">
        <v>8</v>
      </c>
    </row>
    <row r="2871" spans="1:11" x14ac:dyDescent="0.25">
      <c r="A2871" s="37" t="s">
        <v>8072</v>
      </c>
      <c r="B2871" s="37">
        <v>23</v>
      </c>
      <c r="C2871" s="37">
        <v>0</v>
      </c>
      <c r="D2871" s="37">
        <v>2</v>
      </c>
      <c r="E2871" s="37">
        <v>618</v>
      </c>
      <c r="F2871" s="37">
        <v>8</v>
      </c>
      <c r="G2871" s="37">
        <v>1.0819913043478262</v>
      </c>
      <c r="H2871" s="37" t="s">
        <v>1236</v>
      </c>
      <c r="I2871" s="37" t="s">
        <v>2308</v>
      </c>
      <c r="J2871" s="37" t="s">
        <v>2268</v>
      </c>
      <c r="K2871" s="37">
        <v>10</v>
      </c>
    </row>
    <row r="2872" spans="1:11" x14ac:dyDescent="0.25">
      <c r="A2872" s="37" t="s">
        <v>8071</v>
      </c>
      <c r="B2872" s="37">
        <v>23</v>
      </c>
      <c r="C2872" s="37">
        <v>0</v>
      </c>
      <c r="D2872" s="37">
        <v>7</v>
      </c>
      <c r="E2872" s="37">
        <v>613</v>
      </c>
      <c r="F2872" s="37">
        <v>6</v>
      </c>
      <c r="G2872" s="37">
        <v>1.8089478260869567</v>
      </c>
      <c r="H2872" s="37" t="s">
        <v>1240</v>
      </c>
      <c r="I2872" s="37" t="s">
        <v>2308</v>
      </c>
      <c r="J2872" s="37" t="s">
        <v>2268</v>
      </c>
      <c r="K2872" s="37">
        <v>16</v>
      </c>
    </row>
    <row r="2873" spans="1:11" x14ac:dyDescent="0.25">
      <c r="A2873" s="37" t="s">
        <v>8070</v>
      </c>
      <c r="B2873" s="37">
        <v>23</v>
      </c>
      <c r="C2873" s="37">
        <v>1</v>
      </c>
      <c r="D2873" s="37">
        <v>7</v>
      </c>
      <c r="E2873" s="37">
        <v>1036</v>
      </c>
      <c r="F2873" s="37">
        <v>6</v>
      </c>
      <c r="G2873" s="37">
        <v>1.9375</v>
      </c>
      <c r="H2873" s="37" t="s">
        <v>1240</v>
      </c>
      <c r="I2873" s="37" t="s">
        <v>2308</v>
      </c>
      <c r="J2873" s="37" t="s">
        <v>2275</v>
      </c>
      <c r="K2873" s="37">
        <v>14</v>
      </c>
    </row>
    <row r="2874" spans="1:11" x14ac:dyDescent="0.25">
      <c r="A2874" s="37" t="s">
        <v>8069</v>
      </c>
      <c r="B2874" s="37">
        <v>23</v>
      </c>
      <c r="C2874" s="37">
        <v>1</v>
      </c>
      <c r="D2874" s="37">
        <v>3</v>
      </c>
      <c r="E2874" s="37">
        <v>1394</v>
      </c>
      <c r="F2874" s="37">
        <v>9</v>
      </c>
      <c r="G2874" s="37">
        <v>2.3353173913043479</v>
      </c>
      <c r="H2874" s="37" t="s">
        <v>1240</v>
      </c>
      <c r="I2874" s="37" t="s">
        <v>2308</v>
      </c>
      <c r="J2874" s="37" t="s">
        <v>2268</v>
      </c>
      <c r="K2874" s="37">
        <v>13</v>
      </c>
    </row>
    <row r="2875" spans="1:11" x14ac:dyDescent="0.25">
      <c r="A2875" s="37" t="s">
        <v>8068</v>
      </c>
      <c r="B2875" s="37">
        <v>23</v>
      </c>
      <c r="C2875" s="37">
        <v>0</v>
      </c>
      <c r="D2875" s="37">
        <v>1</v>
      </c>
      <c r="E2875" s="37">
        <v>282</v>
      </c>
      <c r="F2875" s="37">
        <v>5</v>
      </c>
      <c r="G2875" s="37">
        <v>0.44713478260869566</v>
      </c>
      <c r="H2875" s="37" t="s">
        <v>3313</v>
      </c>
      <c r="I2875" s="37" t="s">
        <v>2308</v>
      </c>
      <c r="J2875" s="37" t="s">
        <v>2275</v>
      </c>
      <c r="K2875" s="37">
        <v>9</v>
      </c>
    </row>
    <row r="2876" spans="1:11" x14ac:dyDescent="0.25">
      <c r="A2876" s="37" t="s">
        <v>8067</v>
      </c>
      <c r="B2876" s="37">
        <v>23</v>
      </c>
      <c r="C2876" s="37">
        <v>2</v>
      </c>
      <c r="D2876" s="37">
        <v>9</v>
      </c>
      <c r="E2876" s="37">
        <v>765</v>
      </c>
      <c r="F2876" s="37">
        <v>5</v>
      </c>
      <c r="G2876" s="37">
        <v>2.5813173913043479</v>
      </c>
      <c r="H2876" s="37" t="s">
        <v>1246</v>
      </c>
      <c r="I2876" s="37" t="s">
        <v>2308</v>
      </c>
      <c r="J2876" s="37" t="s">
        <v>2275</v>
      </c>
      <c r="K2876" s="37">
        <v>13</v>
      </c>
    </row>
    <row r="2877" spans="1:11" x14ac:dyDescent="0.25">
      <c r="A2877" s="37" t="s">
        <v>8066</v>
      </c>
      <c r="B2877" s="37">
        <v>23</v>
      </c>
      <c r="C2877" s="37">
        <v>0</v>
      </c>
      <c r="D2877" s="37">
        <v>3</v>
      </c>
      <c r="E2877" s="37">
        <v>287</v>
      </c>
      <c r="F2877" s="37">
        <v>3</v>
      </c>
      <c r="G2877" s="37">
        <v>0.74853043478260872</v>
      </c>
      <c r="H2877" s="37" t="s">
        <v>1246</v>
      </c>
      <c r="I2877" s="37" t="s">
        <v>2308</v>
      </c>
      <c r="J2877" s="37" t="s">
        <v>2275</v>
      </c>
      <c r="K2877" s="37">
        <v>8</v>
      </c>
    </row>
    <row r="2878" spans="1:11" x14ac:dyDescent="0.25">
      <c r="A2878" s="37" t="s">
        <v>8065</v>
      </c>
      <c r="B2878" s="37">
        <v>23</v>
      </c>
      <c r="C2878" s="37">
        <v>0</v>
      </c>
      <c r="D2878" s="37">
        <v>1</v>
      </c>
      <c r="E2878" s="37">
        <v>322</v>
      </c>
      <c r="F2878" s="37">
        <v>6</v>
      </c>
      <c r="G2878" s="37">
        <v>0.60370000000000001</v>
      </c>
      <c r="H2878" s="37" t="s">
        <v>2740</v>
      </c>
      <c r="I2878" s="37" t="s">
        <v>2308</v>
      </c>
      <c r="J2878" s="37" t="s">
        <v>2275</v>
      </c>
      <c r="K2878" s="37">
        <v>11</v>
      </c>
    </row>
    <row r="2879" spans="1:11" x14ac:dyDescent="0.25">
      <c r="A2879" s="37" t="s">
        <v>8064</v>
      </c>
      <c r="B2879" s="37">
        <v>23</v>
      </c>
      <c r="C2879" s="37">
        <v>0</v>
      </c>
      <c r="D2879" s="37">
        <v>0</v>
      </c>
      <c r="E2879" s="37">
        <v>65</v>
      </c>
      <c r="F2879" s="37">
        <v>2</v>
      </c>
      <c r="G2879" s="37">
        <v>0.14151304347826088</v>
      </c>
      <c r="H2879" s="37" t="s">
        <v>1237</v>
      </c>
      <c r="I2879" s="37" t="s">
        <v>2308</v>
      </c>
      <c r="J2879" s="37" t="s">
        <v>2275</v>
      </c>
      <c r="K2879" s="37">
        <v>5</v>
      </c>
    </row>
    <row r="2880" spans="1:11" x14ac:dyDescent="0.25">
      <c r="A2880" s="37" t="s">
        <v>8063</v>
      </c>
      <c r="B2880" s="37">
        <v>23</v>
      </c>
      <c r="C2880" s="37">
        <v>1</v>
      </c>
      <c r="D2880" s="37">
        <v>4</v>
      </c>
      <c r="E2880" s="37">
        <v>1138</v>
      </c>
      <c r="F2880" s="37">
        <v>13</v>
      </c>
      <c r="G2880" s="37">
        <v>1.3933304347826085</v>
      </c>
      <c r="H2880" s="37" t="s">
        <v>1219</v>
      </c>
      <c r="I2880" s="37" t="s">
        <v>2308</v>
      </c>
      <c r="J2880" s="37" t="s">
        <v>2275</v>
      </c>
      <c r="K2880" s="37">
        <v>14</v>
      </c>
    </row>
    <row r="2881" spans="1:11" x14ac:dyDescent="0.25">
      <c r="A2881" s="37" t="s">
        <v>8062</v>
      </c>
      <c r="B2881" s="37">
        <v>22</v>
      </c>
      <c r="C2881" s="37">
        <v>0</v>
      </c>
      <c r="D2881" s="37">
        <v>0</v>
      </c>
      <c r="E2881" s="37">
        <v>160</v>
      </c>
      <c r="F2881" s="37">
        <v>6</v>
      </c>
      <c r="G2881" s="37">
        <v>0.41758181818181817</v>
      </c>
      <c r="H2881" s="37" t="s">
        <v>1219</v>
      </c>
      <c r="I2881" s="37" t="s">
        <v>2308</v>
      </c>
      <c r="J2881" s="37" t="s">
        <v>2268</v>
      </c>
      <c r="K2881" s="37">
        <v>7</v>
      </c>
    </row>
    <row r="2882" spans="1:11" x14ac:dyDescent="0.25">
      <c r="A2882" s="37" t="s">
        <v>8061</v>
      </c>
      <c r="B2882" s="37">
        <v>22</v>
      </c>
      <c r="C2882" s="37">
        <v>0</v>
      </c>
      <c r="D2882" s="37">
        <v>3</v>
      </c>
      <c r="E2882" s="37">
        <v>470</v>
      </c>
      <c r="F2882" s="37">
        <v>5</v>
      </c>
      <c r="G2882" s="37">
        <v>1.3652272727272727</v>
      </c>
      <c r="H2882" s="37" t="s">
        <v>1219</v>
      </c>
      <c r="I2882" s="37" t="s">
        <v>2308</v>
      </c>
      <c r="J2882" s="37" t="s">
        <v>2268</v>
      </c>
      <c r="K2882" s="37">
        <v>13</v>
      </c>
    </row>
    <row r="2883" spans="1:11" x14ac:dyDescent="0.25">
      <c r="A2883" s="37" t="s">
        <v>8060</v>
      </c>
      <c r="B2883" s="37">
        <v>22</v>
      </c>
      <c r="C2883" s="37">
        <v>0</v>
      </c>
      <c r="D2883" s="37">
        <v>0</v>
      </c>
      <c r="E2883" s="37">
        <v>344</v>
      </c>
      <c r="F2883" s="37">
        <v>5</v>
      </c>
      <c r="G2883" s="37">
        <v>0.76596363636363651</v>
      </c>
      <c r="H2883" s="37" t="s">
        <v>2529</v>
      </c>
      <c r="I2883" s="37" t="s">
        <v>2308</v>
      </c>
      <c r="J2883" s="37" t="s">
        <v>2275</v>
      </c>
      <c r="K2883" s="37">
        <v>11</v>
      </c>
    </row>
    <row r="2884" spans="1:11" x14ac:dyDescent="0.25">
      <c r="A2884" s="37" t="s">
        <v>8059</v>
      </c>
      <c r="B2884" s="37">
        <v>22</v>
      </c>
      <c r="C2884" s="37">
        <v>0</v>
      </c>
      <c r="D2884" s="37">
        <v>2</v>
      </c>
      <c r="E2884" s="37">
        <v>470</v>
      </c>
      <c r="F2884" s="37">
        <v>17</v>
      </c>
      <c r="G2884" s="37">
        <v>0.78473636363636379</v>
      </c>
      <c r="H2884" s="37" t="s">
        <v>1235</v>
      </c>
      <c r="I2884" s="37" t="s">
        <v>2310</v>
      </c>
      <c r="J2884" s="37" t="s">
        <v>2275</v>
      </c>
      <c r="K2884" s="37">
        <v>11</v>
      </c>
    </row>
    <row r="2885" spans="1:11" x14ac:dyDescent="0.25">
      <c r="A2885" s="37" t="s">
        <v>8058</v>
      </c>
      <c r="B2885" s="37">
        <v>22</v>
      </c>
      <c r="C2885" s="37">
        <v>0</v>
      </c>
      <c r="D2885" s="37">
        <v>1</v>
      </c>
      <c r="E2885" s="37">
        <v>316</v>
      </c>
      <c r="F2885" s="37">
        <v>3</v>
      </c>
      <c r="G2885" s="37">
        <v>0.50708636363636372</v>
      </c>
      <c r="H2885" s="37" t="s">
        <v>1257</v>
      </c>
      <c r="I2885" s="37" t="s">
        <v>2308</v>
      </c>
      <c r="J2885" s="37" t="s">
        <v>2275</v>
      </c>
      <c r="K2885" s="37">
        <v>7</v>
      </c>
    </row>
    <row r="2886" spans="1:11" x14ac:dyDescent="0.25">
      <c r="A2886" s="37" t="s">
        <v>8057</v>
      </c>
      <c r="B2886" s="37">
        <v>22</v>
      </c>
      <c r="C2886" s="37">
        <v>0</v>
      </c>
      <c r="D2886" s="37">
        <v>1</v>
      </c>
      <c r="E2886" s="37">
        <v>92</v>
      </c>
      <c r="F2886" s="37">
        <v>5</v>
      </c>
      <c r="G2886" s="37">
        <v>0.28534090909090909</v>
      </c>
      <c r="H2886" s="37" t="s">
        <v>1257</v>
      </c>
      <c r="I2886" s="37" t="s">
        <v>2308</v>
      </c>
      <c r="J2886" s="37" t="s">
        <v>2275</v>
      </c>
      <c r="K2886" s="37">
        <v>5</v>
      </c>
    </row>
    <row r="2887" spans="1:11" x14ac:dyDescent="0.25">
      <c r="A2887" s="37" t="s">
        <v>8056</v>
      </c>
      <c r="B2887" s="37">
        <v>22</v>
      </c>
      <c r="C2887" s="37">
        <v>1</v>
      </c>
      <c r="D2887" s="37">
        <v>1</v>
      </c>
      <c r="E2887" s="37">
        <v>398</v>
      </c>
      <c r="F2887" s="37">
        <v>4</v>
      </c>
      <c r="G2887" s="37">
        <v>0.97290454545454541</v>
      </c>
      <c r="H2887" s="37" t="s">
        <v>1257</v>
      </c>
      <c r="I2887" s="37" t="s">
        <v>2308</v>
      </c>
      <c r="J2887" s="37" t="s">
        <v>2268</v>
      </c>
      <c r="K2887" s="37">
        <v>10</v>
      </c>
    </row>
    <row r="2888" spans="1:11" x14ac:dyDescent="0.25">
      <c r="A2888" s="37" t="s">
        <v>8055</v>
      </c>
      <c r="B2888" s="37">
        <v>22</v>
      </c>
      <c r="C2888" s="37">
        <v>0</v>
      </c>
      <c r="D2888" s="37">
        <v>1</v>
      </c>
      <c r="E2888" s="37">
        <v>352</v>
      </c>
      <c r="F2888" s="37">
        <v>11</v>
      </c>
      <c r="G2888" s="37">
        <v>0.59713181818181826</v>
      </c>
      <c r="H2888" s="37" t="s">
        <v>7468</v>
      </c>
      <c r="I2888" s="37" t="s">
        <v>2308</v>
      </c>
      <c r="J2888" s="37" t="s">
        <v>2275</v>
      </c>
      <c r="K2888" s="37">
        <v>11</v>
      </c>
    </row>
    <row r="2889" spans="1:11" x14ac:dyDescent="0.25">
      <c r="A2889" s="37" t="s">
        <v>8054</v>
      </c>
      <c r="B2889" s="37">
        <v>22</v>
      </c>
      <c r="C2889" s="37">
        <v>0</v>
      </c>
      <c r="D2889" s="37">
        <v>2</v>
      </c>
      <c r="E2889" s="37">
        <v>424</v>
      </c>
      <c r="F2889" s="37">
        <v>4</v>
      </c>
      <c r="G2889" s="37">
        <v>0.81091818181818176</v>
      </c>
      <c r="H2889" s="37" t="s">
        <v>1226</v>
      </c>
      <c r="I2889" s="37" t="s">
        <v>2308</v>
      </c>
      <c r="J2889" s="37" t="s">
        <v>2275</v>
      </c>
      <c r="K2889" s="37">
        <v>10</v>
      </c>
    </row>
    <row r="2890" spans="1:11" x14ac:dyDescent="0.25">
      <c r="A2890" s="37" t="s">
        <v>8053</v>
      </c>
      <c r="B2890" s="37">
        <v>22</v>
      </c>
      <c r="C2890" s="37">
        <v>0</v>
      </c>
      <c r="D2890" s="37">
        <v>1</v>
      </c>
      <c r="E2890" s="37">
        <v>445</v>
      </c>
      <c r="F2890" s="37">
        <v>5</v>
      </c>
      <c r="G2890" s="37">
        <v>0.8294136363636363</v>
      </c>
      <c r="H2890" s="37" t="s">
        <v>1232</v>
      </c>
      <c r="I2890" s="37" t="s">
        <v>2308</v>
      </c>
      <c r="J2890" s="37" t="s">
        <v>2275</v>
      </c>
      <c r="K2890" s="37">
        <v>9</v>
      </c>
    </row>
    <row r="2891" spans="1:11" x14ac:dyDescent="0.25">
      <c r="A2891" s="37" t="s">
        <v>8052</v>
      </c>
      <c r="B2891" s="37">
        <v>22</v>
      </c>
      <c r="C2891" s="37">
        <v>0</v>
      </c>
      <c r="D2891" s="37">
        <v>2</v>
      </c>
      <c r="E2891" s="37">
        <v>377</v>
      </c>
      <c r="F2891" s="37">
        <v>11</v>
      </c>
      <c r="G2891" s="37">
        <v>1.0008681818181819</v>
      </c>
      <c r="H2891" s="37" t="s">
        <v>1232</v>
      </c>
      <c r="I2891" s="37" t="s">
        <v>2308</v>
      </c>
      <c r="J2891" s="37" t="s">
        <v>2275</v>
      </c>
      <c r="K2891" s="37">
        <v>9</v>
      </c>
    </row>
    <row r="2892" spans="1:11" x14ac:dyDescent="0.25">
      <c r="A2892" s="37" t="s">
        <v>8051</v>
      </c>
      <c r="B2892" s="37">
        <v>22</v>
      </c>
      <c r="C2892" s="37">
        <v>0</v>
      </c>
      <c r="D2892" s="37">
        <v>2</v>
      </c>
      <c r="E2892" s="37">
        <v>223</v>
      </c>
      <c r="F2892" s="37">
        <v>12</v>
      </c>
      <c r="G2892" s="37">
        <v>0.79562727272727285</v>
      </c>
      <c r="H2892" s="37" t="s">
        <v>1232</v>
      </c>
      <c r="I2892" s="37" t="s">
        <v>2308</v>
      </c>
      <c r="J2892" s="37" t="s">
        <v>2275</v>
      </c>
      <c r="K2892" s="37">
        <v>9</v>
      </c>
    </row>
    <row r="2893" spans="1:11" x14ac:dyDescent="0.25">
      <c r="A2893" s="37" t="s">
        <v>8050</v>
      </c>
      <c r="B2893" s="37">
        <v>22</v>
      </c>
      <c r="C2893" s="37">
        <v>0</v>
      </c>
      <c r="D2893" s="37">
        <v>3</v>
      </c>
      <c r="E2893" s="37">
        <v>381</v>
      </c>
      <c r="F2893" s="37">
        <v>11</v>
      </c>
      <c r="G2893" s="37">
        <v>0.80753181818181818</v>
      </c>
      <c r="H2893" s="37" t="s">
        <v>1232</v>
      </c>
      <c r="I2893" s="37" t="s">
        <v>2308</v>
      </c>
      <c r="J2893" s="37" t="s">
        <v>2275</v>
      </c>
      <c r="K2893" s="37">
        <v>8</v>
      </c>
    </row>
    <row r="2894" spans="1:11" x14ac:dyDescent="0.25">
      <c r="A2894" s="37" t="s">
        <v>8049</v>
      </c>
      <c r="B2894" s="37">
        <v>22</v>
      </c>
      <c r="C2894" s="37">
        <v>0</v>
      </c>
      <c r="D2894" s="37">
        <v>2</v>
      </c>
      <c r="E2894" s="37">
        <v>667</v>
      </c>
      <c r="F2894" s="37">
        <v>3</v>
      </c>
      <c r="G2894" s="37">
        <v>1.265359090909091</v>
      </c>
      <c r="H2894" s="37" t="s">
        <v>2299</v>
      </c>
      <c r="I2894" s="37" t="s">
        <v>2308</v>
      </c>
      <c r="J2894" s="37" t="s">
        <v>2275</v>
      </c>
      <c r="K2894" s="37">
        <v>14</v>
      </c>
    </row>
    <row r="2895" spans="1:11" x14ac:dyDescent="0.25">
      <c r="A2895" s="37" t="s">
        <v>8048</v>
      </c>
      <c r="B2895" s="37">
        <v>22</v>
      </c>
      <c r="C2895" s="37">
        <v>0</v>
      </c>
      <c r="D2895" s="37">
        <v>3</v>
      </c>
      <c r="E2895" s="37">
        <v>383</v>
      </c>
      <c r="F2895" s="37">
        <v>3</v>
      </c>
      <c r="G2895" s="37">
        <v>0.96010909090909102</v>
      </c>
      <c r="H2895" s="37" t="s">
        <v>2456</v>
      </c>
      <c r="I2895" s="37" t="s">
        <v>2308</v>
      </c>
      <c r="J2895" s="37" t="s">
        <v>2275</v>
      </c>
      <c r="K2895" s="37">
        <v>11</v>
      </c>
    </row>
    <row r="2896" spans="1:11" x14ac:dyDescent="0.25">
      <c r="A2896" s="37" t="s">
        <v>8047</v>
      </c>
      <c r="B2896" s="37">
        <v>22</v>
      </c>
      <c r="C2896" s="37">
        <v>1</v>
      </c>
      <c r="D2896" s="37">
        <v>5</v>
      </c>
      <c r="E2896" s="37">
        <v>993</v>
      </c>
      <c r="F2896" s="37">
        <v>8</v>
      </c>
      <c r="G2896" s="37">
        <v>1.8054772727272728</v>
      </c>
      <c r="H2896" s="37" t="s">
        <v>1264</v>
      </c>
      <c r="I2896" s="37" t="s">
        <v>2308</v>
      </c>
      <c r="J2896" s="37" t="s">
        <v>2275</v>
      </c>
      <c r="K2896" s="37">
        <v>12</v>
      </c>
    </row>
    <row r="2897" spans="1:11" x14ac:dyDescent="0.25">
      <c r="A2897" s="37" t="s">
        <v>8046</v>
      </c>
      <c r="B2897" s="37">
        <v>22</v>
      </c>
      <c r="C2897" s="37">
        <v>0</v>
      </c>
      <c r="D2897" s="37">
        <v>0</v>
      </c>
      <c r="E2897" s="37">
        <v>106</v>
      </c>
      <c r="F2897" s="37">
        <v>3</v>
      </c>
      <c r="G2897" s="37">
        <v>0.2406409090909091</v>
      </c>
      <c r="H2897" s="37" t="s">
        <v>1256</v>
      </c>
      <c r="I2897" s="37" t="s">
        <v>2308</v>
      </c>
      <c r="J2897" s="37" t="s">
        <v>2268</v>
      </c>
      <c r="K2897" s="37">
        <v>7</v>
      </c>
    </row>
    <row r="2898" spans="1:11" x14ac:dyDescent="0.25">
      <c r="A2898" s="37" t="s">
        <v>8045</v>
      </c>
      <c r="B2898" s="37">
        <v>22</v>
      </c>
      <c r="C2898" s="37">
        <v>0</v>
      </c>
      <c r="D2898" s="37">
        <v>1</v>
      </c>
      <c r="E2898" s="37">
        <v>420</v>
      </c>
      <c r="F2898" s="37">
        <v>4</v>
      </c>
      <c r="G2898" s="37">
        <v>0.64214090909090915</v>
      </c>
      <c r="H2898" s="37" t="s">
        <v>1245</v>
      </c>
      <c r="I2898" s="37" t="s">
        <v>2308</v>
      </c>
      <c r="J2898" s="37" t="s">
        <v>2268</v>
      </c>
      <c r="K2898" s="37">
        <v>9</v>
      </c>
    </row>
    <row r="2899" spans="1:11" x14ac:dyDescent="0.25">
      <c r="A2899" s="37" t="s">
        <v>8044</v>
      </c>
      <c r="B2899" s="37">
        <v>22</v>
      </c>
      <c r="C2899" s="37">
        <v>0</v>
      </c>
      <c r="D2899" s="37">
        <v>3</v>
      </c>
      <c r="E2899" s="37">
        <v>383</v>
      </c>
      <c r="F2899" s="37">
        <v>8</v>
      </c>
      <c r="G2899" s="37">
        <v>0.99157272727272738</v>
      </c>
      <c r="H2899" s="37" t="s">
        <v>1240</v>
      </c>
      <c r="I2899" s="37" t="s">
        <v>2308</v>
      </c>
      <c r="J2899" s="37" t="s">
        <v>2275</v>
      </c>
      <c r="K2899" s="37">
        <v>10</v>
      </c>
    </row>
    <row r="2900" spans="1:11" x14ac:dyDescent="0.25">
      <c r="A2900" s="37" t="s">
        <v>8043</v>
      </c>
      <c r="B2900" s="37">
        <v>22</v>
      </c>
      <c r="C2900" s="37">
        <v>0</v>
      </c>
      <c r="D2900" s="37">
        <v>2</v>
      </c>
      <c r="E2900" s="37">
        <v>486</v>
      </c>
      <c r="F2900" s="37">
        <v>5</v>
      </c>
      <c r="G2900" s="37">
        <v>0.97367727272727289</v>
      </c>
      <c r="H2900" s="37" t="s">
        <v>1240</v>
      </c>
      <c r="I2900" s="37" t="s">
        <v>2308</v>
      </c>
      <c r="J2900" s="37" t="s">
        <v>2275</v>
      </c>
      <c r="K2900" s="37">
        <v>11</v>
      </c>
    </row>
    <row r="2901" spans="1:11" x14ac:dyDescent="0.25">
      <c r="A2901" s="37" t="s">
        <v>8042</v>
      </c>
      <c r="B2901" s="37">
        <v>22</v>
      </c>
      <c r="C2901" s="37">
        <v>0</v>
      </c>
      <c r="D2901" s="37">
        <v>3</v>
      </c>
      <c r="E2901" s="37">
        <v>828</v>
      </c>
      <c r="F2901" s="37">
        <v>8</v>
      </c>
      <c r="G2901" s="37">
        <v>1.3390727272727274</v>
      </c>
      <c r="H2901" s="37" t="s">
        <v>6162</v>
      </c>
      <c r="I2901" s="37" t="s">
        <v>2308</v>
      </c>
      <c r="J2901" s="37" t="s">
        <v>2275</v>
      </c>
      <c r="K2901" s="37">
        <v>12</v>
      </c>
    </row>
    <row r="2902" spans="1:11" x14ac:dyDescent="0.25">
      <c r="A2902" s="37" t="s">
        <v>8041</v>
      </c>
      <c r="B2902" s="37">
        <v>22</v>
      </c>
      <c r="C2902" s="37">
        <v>1</v>
      </c>
      <c r="D2902" s="37">
        <v>1</v>
      </c>
      <c r="E2902" s="37">
        <v>545</v>
      </c>
      <c r="F2902" s="37">
        <v>12</v>
      </c>
      <c r="G2902" s="37">
        <v>1.2000045454545456</v>
      </c>
      <c r="H2902" s="37" t="s">
        <v>1220</v>
      </c>
      <c r="I2902" s="37" t="s">
        <v>2308</v>
      </c>
      <c r="J2902" s="37" t="s">
        <v>2275</v>
      </c>
      <c r="K2902" s="37">
        <v>11</v>
      </c>
    </row>
    <row r="2903" spans="1:11" x14ac:dyDescent="0.25">
      <c r="A2903" s="37" t="s">
        <v>8040</v>
      </c>
      <c r="B2903" s="37">
        <v>22</v>
      </c>
      <c r="C2903" s="37">
        <v>1</v>
      </c>
      <c r="D2903" s="37">
        <v>3</v>
      </c>
      <c r="E2903" s="37">
        <v>635</v>
      </c>
      <c r="F2903" s="37">
        <v>3</v>
      </c>
      <c r="G2903" s="37">
        <v>1.3399181818181818</v>
      </c>
      <c r="H2903" s="37" t="s">
        <v>1219</v>
      </c>
      <c r="I2903" s="37" t="s">
        <v>2308</v>
      </c>
      <c r="J2903" s="37" t="s">
        <v>2268</v>
      </c>
      <c r="K2903" s="37">
        <v>13</v>
      </c>
    </row>
    <row r="2904" spans="1:11" x14ac:dyDescent="0.25">
      <c r="A2904" s="37" t="s">
        <v>8039</v>
      </c>
      <c r="B2904" s="37">
        <v>22</v>
      </c>
      <c r="C2904" s="37">
        <v>0</v>
      </c>
      <c r="D2904" s="37">
        <v>1</v>
      </c>
      <c r="E2904" s="37">
        <v>355</v>
      </c>
      <c r="F2904" s="37">
        <v>2</v>
      </c>
      <c r="G2904" s="37">
        <v>0.59986363636363638</v>
      </c>
      <c r="H2904" s="37" t="s">
        <v>1260</v>
      </c>
      <c r="I2904" s="37" t="s">
        <v>3856</v>
      </c>
      <c r="J2904" s="37" t="s">
        <v>2275</v>
      </c>
      <c r="K2904" s="37">
        <v>11</v>
      </c>
    </row>
    <row r="2905" spans="1:11" x14ac:dyDescent="0.25">
      <c r="A2905" s="37" t="s">
        <v>8038</v>
      </c>
      <c r="B2905" s="37">
        <v>22</v>
      </c>
      <c r="C2905" s="37">
        <v>0</v>
      </c>
      <c r="D2905" s="37">
        <v>0</v>
      </c>
      <c r="E2905" s="37">
        <v>202</v>
      </c>
      <c r="F2905" s="37">
        <v>5</v>
      </c>
      <c r="G2905" s="37">
        <v>0.41750454545454546</v>
      </c>
      <c r="H2905" s="37" t="s">
        <v>1219</v>
      </c>
      <c r="I2905" s="37" t="s">
        <v>2269</v>
      </c>
      <c r="J2905" s="37" t="s">
        <v>2275</v>
      </c>
      <c r="K2905" s="37">
        <v>8</v>
      </c>
    </row>
    <row r="2906" spans="1:11" x14ac:dyDescent="0.25">
      <c r="A2906" s="37" t="s">
        <v>8037</v>
      </c>
      <c r="B2906" s="37">
        <v>22</v>
      </c>
      <c r="C2906" s="37">
        <v>0</v>
      </c>
      <c r="D2906" s="37">
        <v>0</v>
      </c>
      <c r="E2906" s="37">
        <v>173</v>
      </c>
      <c r="F2906" s="37">
        <v>5</v>
      </c>
      <c r="G2906" s="37">
        <v>0.37572272727272726</v>
      </c>
      <c r="H2906" s="37" t="s">
        <v>1256</v>
      </c>
      <c r="I2906" s="37" t="s">
        <v>2308</v>
      </c>
      <c r="J2906" s="37" t="s">
        <v>2275</v>
      </c>
      <c r="K2906" s="37">
        <v>7</v>
      </c>
    </row>
    <row r="2907" spans="1:11" x14ac:dyDescent="0.25">
      <c r="A2907" s="37" t="s">
        <v>8036</v>
      </c>
      <c r="B2907" s="37">
        <v>22</v>
      </c>
      <c r="C2907" s="37">
        <v>0</v>
      </c>
      <c r="D2907" s="37">
        <v>0</v>
      </c>
      <c r="E2907" s="37">
        <v>129</v>
      </c>
      <c r="F2907" s="37">
        <v>2</v>
      </c>
      <c r="G2907" s="37">
        <v>0.21280000000000002</v>
      </c>
      <c r="H2907" s="37" t="s">
        <v>1235</v>
      </c>
      <c r="I2907" s="37" t="s">
        <v>2269</v>
      </c>
      <c r="J2907" s="37" t="s">
        <v>2268</v>
      </c>
      <c r="K2907" s="37">
        <v>6</v>
      </c>
    </row>
    <row r="2908" spans="1:11" x14ac:dyDescent="0.25">
      <c r="A2908" s="37" t="s">
        <v>8035</v>
      </c>
      <c r="B2908" s="37">
        <v>22</v>
      </c>
      <c r="C2908" s="37">
        <v>0</v>
      </c>
      <c r="D2908" s="37">
        <v>0</v>
      </c>
      <c r="E2908" s="37">
        <v>260</v>
      </c>
      <c r="F2908" s="37">
        <v>7</v>
      </c>
      <c r="G2908" s="37">
        <v>0.61155909090909089</v>
      </c>
      <c r="H2908" s="37" t="s">
        <v>1237</v>
      </c>
      <c r="I2908" s="37" t="s">
        <v>2308</v>
      </c>
      <c r="J2908" s="37" t="s">
        <v>2268</v>
      </c>
      <c r="K2908" s="37">
        <v>10</v>
      </c>
    </row>
    <row r="2909" spans="1:11" x14ac:dyDescent="0.25">
      <c r="A2909" s="37" t="s">
        <v>8034</v>
      </c>
      <c r="B2909" s="37">
        <v>22</v>
      </c>
      <c r="C2909" s="37">
        <v>0</v>
      </c>
      <c r="D2909" s="37">
        <v>1</v>
      </c>
      <c r="E2909" s="37">
        <v>235</v>
      </c>
      <c r="F2909" s="37">
        <v>8</v>
      </c>
      <c r="G2909" s="37">
        <v>0.71955000000000002</v>
      </c>
      <c r="H2909" s="37" t="s">
        <v>2299</v>
      </c>
      <c r="I2909" s="37" t="s">
        <v>2308</v>
      </c>
      <c r="J2909" s="37" t="s">
        <v>2275</v>
      </c>
      <c r="K2909" s="37">
        <v>8</v>
      </c>
    </row>
    <row r="2910" spans="1:11" x14ac:dyDescent="0.25">
      <c r="A2910" s="37" t="s">
        <v>8033</v>
      </c>
      <c r="B2910" s="37">
        <v>22</v>
      </c>
      <c r="C2910" s="37">
        <v>0</v>
      </c>
      <c r="D2910" s="37">
        <v>0</v>
      </c>
      <c r="E2910" s="37">
        <v>180</v>
      </c>
      <c r="F2910" s="37">
        <v>6</v>
      </c>
      <c r="G2910" s="37">
        <v>0.3680090909090909</v>
      </c>
      <c r="H2910" s="37" t="s">
        <v>1248</v>
      </c>
      <c r="I2910" s="37" t="s">
        <v>2321</v>
      </c>
      <c r="J2910" s="37" t="s">
        <v>2275</v>
      </c>
      <c r="K2910" s="37">
        <v>9</v>
      </c>
    </row>
    <row r="2911" spans="1:11" x14ac:dyDescent="0.25">
      <c r="A2911" s="37" t="s">
        <v>8032</v>
      </c>
      <c r="B2911" s="37">
        <v>22</v>
      </c>
      <c r="C2911" s="37">
        <v>1</v>
      </c>
      <c r="D2911" s="37">
        <v>11</v>
      </c>
      <c r="E2911" s="37">
        <v>1612</v>
      </c>
      <c r="F2911" s="37">
        <v>8</v>
      </c>
      <c r="G2911" s="37">
        <v>4.1171318181818188</v>
      </c>
      <c r="H2911" s="37" t="s">
        <v>2617</v>
      </c>
      <c r="I2911" s="37" t="s">
        <v>2308</v>
      </c>
      <c r="J2911" s="37" t="s">
        <v>2275</v>
      </c>
      <c r="K2911" s="37">
        <v>18</v>
      </c>
    </row>
    <row r="2912" spans="1:11" x14ac:dyDescent="0.25">
      <c r="A2912" s="37" t="s">
        <v>8031</v>
      </c>
      <c r="B2912" s="37">
        <v>22</v>
      </c>
      <c r="C2912" s="37">
        <v>0</v>
      </c>
      <c r="D2912" s="37">
        <v>3</v>
      </c>
      <c r="E2912" s="37">
        <v>334</v>
      </c>
      <c r="F2912" s="37">
        <v>12</v>
      </c>
      <c r="G2912" s="37">
        <v>1.0507409090909092</v>
      </c>
      <c r="H2912" s="37" t="s">
        <v>2823</v>
      </c>
      <c r="I2912" s="37" t="s">
        <v>2308</v>
      </c>
      <c r="J2912" s="37" t="s">
        <v>2275</v>
      </c>
      <c r="K2912" s="37">
        <v>9</v>
      </c>
    </row>
    <row r="2913" spans="1:11" x14ac:dyDescent="0.25">
      <c r="A2913" s="37" t="s">
        <v>8030</v>
      </c>
      <c r="B2913" s="37">
        <v>22</v>
      </c>
      <c r="C2913" s="37">
        <v>0</v>
      </c>
      <c r="D2913" s="37">
        <v>2</v>
      </c>
      <c r="E2913" s="37">
        <v>540</v>
      </c>
      <c r="F2913" s="37">
        <v>8</v>
      </c>
      <c r="G2913" s="37">
        <v>1.1416500000000001</v>
      </c>
      <c r="H2913" s="37" t="s">
        <v>1232</v>
      </c>
      <c r="I2913" s="37" t="s">
        <v>2308</v>
      </c>
      <c r="J2913" s="37" t="s">
        <v>2268</v>
      </c>
      <c r="K2913" s="37">
        <v>10</v>
      </c>
    </row>
    <row r="2914" spans="1:11" x14ac:dyDescent="0.25">
      <c r="A2914" s="37" t="s">
        <v>8029</v>
      </c>
      <c r="B2914" s="37">
        <v>22</v>
      </c>
      <c r="C2914" s="37">
        <v>0</v>
      </c>
      <c r="D2914" s="37">
        <v>3</v>
      </c>
      <c r="E2914" s="37">
        <v>185</v>
      </c>
      <c r="F2914" s="37">
        <v>13</v>
      </c>
      <c r="G2914" s="37">
        <v>0.94512272727272728</v>
      </c>
      <c r="H2914" s="37" t="s">
        <v>1232</v>
      </c>
      <c r="I2914" s="37" t="s">
        <v>2308</v>
      </c>
      <c r="J2914" s="37" t="s">
        <v>2268</v>
      </c>
      <c r="K2914" s="37">
        <v>8</v>
      </c>
    </row>
    <row r="2915" spans="1:11" x14ac:dyDescent="0.25">
      <c r="A2915" s="37" t="s">
        <v>8028</v>
      </c>
      <c r="B2915" s="37">
        <v>22</v>
      </c>
      <c r="C2915" s="37">
        <v>0</v>
      </c>
      <c r="D2915" s="37">
        <v>19</v>
      </c>
      <c r="E2915" s="37">
        <v>904</v>
      </c>
      <c r="F2915" s="37">
        <v>19</v>
      </c>
      <c r="G2915" s="37">
        <v>3.9387272727272729</v>
      </c>
      <c r="H2915" s="37" t="s">
        <v>2529</v>
      </c>
      <c r="I2915" s="37" t="s">
        <v>2308</v>
      </c>
      <c r="J2915" s="37" t="s">
        <v>2268</v>
      </c>
      <c r="K2915" s="37">
        <v>18</v>
      </c>
    </row>
    <row r="2916" spans="1:11" x14ac:dyDescent="0.25">
      <c r="A2916" s="37" t="s">
        <v>8027</v>
      </c>
      <c r="B2916" s="37">
        <v>22</v>
      </c>
      <c r="C2916" s="37">
        <v>1</v>
      </c>
      <c r="D2916" s="37">
        <v>3</v>
      </c>
      <c r="E2916" s="37">
        <v>402</v>
      </c>
      <c r="F2916" s="37">
        <v>12</v>
      </c>
      <c r="G2916" s="37">
        <v>1.3331545454545457</v>
      </c>
      <c r="H2916" s="37" t="s">
        <v>1232</v>
      </c>
      <c r="I2916" s="37" t="s">
        <v>2308</v>
      </c>
      <c r="J2916" s="37" t="s">
        <v>2275</v>
      </c>
      <c r="K2916" s="37">
        <v>8</v>
      </c>
    </row>
    <row r="2917" spans="1:11" x14ac:dyDescent="0.25">
      <c r="A2917" s="37" t="s">
        <v>8026</v>
      </c>
      <c r="B2917" s="37">
        <v>22</v>
      </c>
      <c r="C2917" s="37">
        <v>0</v>
      </c>
      <c r="D2917" s="37">
        <v>3</v>
      </c>
      <c r="E2917" s="37">
        <v>655</v>
      </c>
      <c r="F2917" s="37">
        <v>7</v>
      </c>
      <c r="G2917" s="37">
        <v>1.7057772727272729</v>
      </c>
      <c r="H2917" s="37" t="s">
        <v>1250</v>
      </c>
      <c r="I2917" s="37" t="s">
        <v>2308</v>
      </c>
      <c r="J2917" s="37" t="s">
        <v>2275</v>
      </c>
      <c r="K2917" s="37">
        <v>14</v>
      </c>
    </row>
    <row r="2918" spans="1:11" x14ac:dyDescent="0.25">
      <c r="A2918" s="37" t="s">
        <v>8025</v>
      </c>
      <c r="B2918" s="37">
        <v>22</v>
      </c>
      <c r="C2918" s="37">
        <v>0</v>
      </c>
      <c r="D2918" s="37">
        <v>0</v>
      </c>
      <c r="E2918" s="37">
        <v>221</v>
      </c>
      <c r="F2918" s="37">
        <v>16</v>
      </c>
      <c r="G2918" s="37">
        <v>0.37691363636363634</v>
      </c>
      <c r="H2918" s="37" t="s">
        <v>1235</v>
      </c>
      <c r="I2918" s="37" t="s">
        <v>2310</v>
      </c>
      <c r="J2918" s="37" t="s">
        <v>2275</v>
      </c>
      <c r="K2918" s="37">
        <v>9</v>
      </c>
    </row>
    <row r="2919" spans="1:11" x14ac:dyDescent="0.25">
      <c r="A2919" s="37" t="s">
        <v>8024</v>
      </c>
      <c r="B2919" s="37">
        <v>22</v>
      </c>
      <c r="C2919" s="37">
        <v>0</v>
      </c>
      <c r="D2919" s="37">
        <v>0</v>
      </c>
      <c r="E2919" s="37">
        <v>152</v>
      </c>
      <c r="F2919" s="37">
        <v>6</v>
      </c>
      <c r="G2919" s="37">
        <v>0.57536818181818183</v>
      </c>
      <c r="H2919" s="37" t="s">
        <v>1270</v>
      </c>
      <c r="I2919" s="37" t="s">
        <v>2308</v>
      </c>
      <c r="J2919" s="37" t="s">
        <v>2268</v>
      </c>
      <c r="K2919" s="37">
        <v>8</v>
      </c>
    </row>
    <row r="2920" spans="1:11" x14ac:dyDescent="0.25">
      <c r="A2920" s="37" t="s">
        <v>8023</v>
      </c>
      <c r="B2920" s="37">
        <v>22</v>
      </c>
      <c r="C2920" s="37">
        <v>0</v>
      </c>
      <c r="D2920" s="37">
        <v>4</v>
      </c>
      <c r="E2920" s="37">
        <v>553</v>
      </c>
      <c r="F2920" s="37">
        <v>7</v>
      </c>
      <c r="G2920" s="37">
        <v>1.1674272727272728</v>
      </c>
      <c r="H2920" s="37" t="s">
        <v>1228</v>
      </c>
      <c r="I2920" s="37" t="s">
        <v>2308</v>
      </c>
      <c r="J2920" s="37" t="s">
        <v>2275</v>
      </c>
      <c r="K2920" s="37">
        <v>11</v>
      </c>
    </row>
    <row r="2921" spans="1:11" x14ac:dyDescent="0.25">
      <c r="A2921" s="37" t="s">
        <v>8022</v>
      </c>
      <c r="B2921" s="37">
        <v>22</v>
      </c>
      <c r="C2921" s="37">
        <v>0</v>
      </c>
      <c r="D2921" s="37">
        <v>3</v>
      </c>
      <c r="E2921" s="37">
        <v>642</v>
      </c>
      <c r="F2921" s="37">
        <v>3</v>
      </c>
      <c r="G2921" s="37">
        <v>1.1153</v>
      </c>
      <c r="H2921" s="37" t="s">
        <v>2276</v>
      </c>
      <c r="I2921" s="37" t="s">
        <v>2308</v>
      </c>
      <c r="J2921" s="37" t="s">
        <v>2268</v>
      </c>
      <c r="K2921" s="37">
        <v>11</v>
      </c>
    </row>
    <row r="2922" spans="1:11" x14ac:dyDescent="0.25">
      <c r="A2922" s="37" t="s">
        <v>8021</v>
      </c>
      <c r="B2922" s="37">
        <v>22</v>
      </c>
      <c r="C2922" s="37">
        <v>1</v>
      </c>
      <c r="D2922" s="37">
        <v>4</v>
      </c>
      <c r="E2922" s="37">
        <v>997</v>
      </c>
      <c r="F2922" s="37">
        <v>12</v>
      </c>
      <c r="G2922" s="37">
        <v>1.5240954545454548</v>
      </c>
      <c r="H2922" s="37" t="s">
        <v>1235</v>
      </c>
      <c r="I2922" s="37" t="s">
        <v>2308</v>
      </c>
      <c r="J2922" s="37" t="s">
        <v>2275</v>
      </c>
      <c r="K2922" s="37">
        <v>13</v>
      </c>
    </row>
    <row r="2923" spans="1:11" x14ac:dyDescent="0.25">
      <c r="A2923" s="37" t="s">
        <v>8020</v>
      </c>
      <c r="B2923" s="37">
        <v>22</v>
      </c>
      <c r="C2923" s="37">
        <v>0</v>
      </c>
      <c r="D2923" s="37">
        <v>11</v>
      </c>
      <c r="E2923" s="37">
        <v>979</v>
      </c>
      <c r="F2923" s="37">
        <v>0</v>
      </c>
      <c r="G2923" s="37">
        <v>2.2604454545454549</v>
      </c>
      <c r="H2923" s="37" t="s">
        <v>1249</v>
      </c>
      <c r="I2923" s="37" t="s">
        <v>2308</v>
      </c>
      <c r="J2923" s="37" t="s">
        <v>2268</v>
      </c>
      <c r="K2923" s="37">
        <v>15</v>
      </c>
    </row>
    <row r="2924" spans="1:11" x14ac:dyDescent="0.25">
      <c r="A2924" s="37" t="s">
        <v>8019</v>
      </c>
      <c r="B2924" s="37">
        <v>22</v>
      </c>
      <c r="C2924" s="37">
        <v>0</v>
      </c>
      <c r="D2924" s="37">
        <v>1</v>
      </c>
      <c r="E2924" s="37">
        <v>168</v>
      </c>
      <c r="F2924" s="37">
        <v>6</v>
      </c>
      <c r="G2924" s="37">
        <v>0.55948636363636362</v>
      </c>
      <c r="H2924" s="37" t="s">
        <v>1224</v>
      </c>
      <c r="I2924" s="37" t="s">
        <v>2321</v>
      </c>
      <c r="J2924" s="37" t="s">
        <v>2268</v>
      </c>
      <c r="K2924" s="37">
        <v>6</v>
      </c>
    </row>
    <row r="2925" spans="1:11" x14ac:dyDescent="0.25">
      <c r="A2925" s="37" t="s">
        <v>8018</v>
      </c>
      <c r="B2925" s="37">
        <v>22</v>
      </c>
      <c r="C2925" s="37">
        <v>0</v>
      </c>
      <c r="D2925" s="37">
        <v>5</v>
      </c>
      <c r="E2925" s="37">
        <v>689</v>
      </c>
      <c r="F2925" s="37">
        <v>6</v>
      </c>
      <c r="G2925" s="37">
        <v>1.6854954545454546</v>
      </c>
      <c r="H2925" s="37" t="s">
        <v>2617</v>
      </c>
      <c r="I2925" s="37" t="s">
        <v>2308</v>
      </c>
      <c r="J2925" s="37" t="s">
        <v>2268</v>
      </c>
      <c r="K2925" s="37">
        <v>14</v>
      </c>
    </row>
    <row r="2926" spans="1:11" x14ac:dyDescent="0.25">
      <c r="A2926" s="37" t="s">
        <v>8017</v>
      </c>
      <c r="B2926" s="37">
        <v>22</v>
      </c>
      <c r="C2926" s="37">
        <v>0</v>
      </c>
      <c r="D2926" s="37">
        <v>0</v>
      </c>
      <c r="E2926" s="37">
        <v>81</v>
      </c>
      <c r="F2926" s="37">
        <v>0</v>
      </c>
      <c r="G2926" s="37">
        <v>0.18432272727272728</v>
      </c>
      <c r="H2926" s="37" t="s">
        <v>1219</v>
      </c>
      <c r="I2926" s="37" t="s">
        <v>2269</v>
      </c>
      <c r="J2926" s="37" t="s">
        <v>2268</v>
      </c>
      <c r="K2926" s="37">
        <v>6</v>
      </c>
    </row>
    <row r="2927" spans="1:11" x14ac:dyDescent="0.25">
      <c r="A2927" s="37" t="s">
        <v>8016</v>
      </c>
      <c r="B2927" s="37">
        <v>22</v>
      </c>
      <c r="C2927" s="37">
        <v>0</v>
      </c>
      <c r="D2927" s="37">
        <v>1</v>
      </c>
      <c r="E2927" s="37">
        <v>138</v>
      </c>
      <c r="F2927" s="37">
        <v>5</v>
      </c>
      <c r="G2927" s="37">
        <v>0.34033181818181818</v>
      </c>
      <c r="H2927" s="37" t="s">
        <v>1219</v>
      </c>
      <c r="I2927" s="37" t="s">
        <v>2269</v>
      </c>
      <c r="J2927" s="37" t="s">
        <v>2268</v>
      </c>
      <c r="K2927" s="37">
        <v>6</v>
      </c>
    </row>
    <row r="2928" spans="1:11" x14ac:dyDescent="0.25">
      <c r="A2928" s="37" t="s">
        <v>8015</v>
      </c>
      <c r="B2928" s="37">
        <v>22</v>
      </c>
      <c r="C2928" s="37">
        <v>0</v>
      </c>
      <c r="D2928" s="37">
        <v>0</v>
      </c>
      <c r="E2928" s="37">
        <v>218</v>
      </c>
      <c r="F2928" s="37">
        <v>4</v>
      </c>
      <c r="G2928" s="37">
        <v>0.42652727272727281</v>
      </c>
      <c r="H2928" s="37" t="s">
        <v>1219</v>
      </c>
      <c r="I2928" s="37" t="s">
        <v>2321</v>
      </c>
      <c r="J2928" s="37" t="s">
        <v>2268</v>
      </c>
      <c r="K2928" s="37">
        <v>9</v>
      </c>
    </row>
    <row r="2929" spans="1:11" x14ac:dyDescent="0.25">
      <c r="A2929" s="37" t="s">
        <v>8014</v>
      </c>
      <c r="B2929" s="37">
        <v>22</v>
      </c>
      <c r="C2929" s="37">
        <v>0</v>
      </c>
      <c r="D2929" s="37">
        <v>0</v>
      </c>
      <c r="E2929" s="37">
        <v>347</v>
      </c>
      <c r="F2929" s="37">
        <v>6</v>
      </c>
      <c r="G2929" s="37">
        <v>0.57484090909090912</v>
      </c>
      <c r="H2929" s="37" t="s">
        <v>1219</v>
      </c>
      <c r="I2929" s="37" t="s">
        <v>2308</v>
      </c>
      <c r="J2929" s="37" t="s">
        <v>2268</v>
      </c>
      <c r="K2929" s="37">
        <v>11</v>
      </c>
    </row>
    <row r="2930" spans="1:11" x14ac:dyDescent="0.25">
      <c r="A2930" s="37" t="s">
        <v>8013</v>
      </c>
      <c r="B2930" s="37">
        <v>22</v>
      </c>
      <c r="C2930" s="37">
        <v>0</v>
      </c>
      <c r="D2930" s="37">
        <v>3</v>
      </c>
      <c r="E2930" s="37">
        <v>226</v>
      </c>
      <c r="F2930" s="37">
        <v>9</v>
      </c>
      <c r="G2930" s="37">
        <v>1.0147272727272727</v>
      </c>
      <c r="H2930" s="37" t="s">
        <v>1258</v>
      </c>
      <c r="I2930" s="37" t="s">
        <v>2321</v>
      </c>
      <c r="J2930" s="37" t="s">
        <v>2268</v>
      </c>
      <c r="K2930" s="37">
        <v>8</v>
      </c>
    </row>
    <row r="2931" spans="1:11" x14ac:dyDescent="0.25">
      <c r="A2931" s="37" t="s">
        <v>8012</v>
      </c>
      <c r="B2931" s="37">
        <v>22</v>
      </c>
      <c r="C2931" s="37">
        <v>2</v>
      </c>
      <c r="D2931" s="37">
        <v>4</v>
      </c>
      <c r="E2931" s="37">
        <v>1507</v>
      </c>
      <c r="F2931" s="37">
        <v>7</v>
      </c>
      <c r="G2931" s="37">
        <v>2.1157318181818181</v>
      </c>
      <c r="H2931" s="37" t="s">
        <v>1219</v>
      </c>
      <c r="I2931" s="37" t="s">
        <v>2308</v>
      </c>
      <c r="J2931" s="37" t="s">
        <v>2268</v>
      </c>
      <c r="K2931" s="37">
        <v>10</v>
      </c>
    </row>
    <row r="2932" spans="1:11" x14ac:dyDescent="0.25">
      <c r="A2932" s="37" t="s">
        <v>8011</v>
      </c>
      <c r="B2932" s="37">
        <v>22</v>
      </c>
      <c r="C2932" s="37">
        <v>1</v>
      </c>
      <c r="D2932" s="37">
        <v>3</v>
      </c>
      <c r="E2932" s="37">
        <v>682</v>
      </c>
      <c r="F2932" s="37">
        <v>6</v>
      </c>
      <c r="G2932" s="37">
        <v>1.689568181818182</v>
      </c>
      <c r="H2932" s="37" t="s">
        <v>1218</v>
      </c>
      <c r="I2932" s="37" t="s">
        <v>2308</v>
      </c>
      <c r="J2932" s="37" t="s">
        <v>2268</v>
      </c>
      <c r="K2932" s="37">
        <v>13</v>
      </c>
    </row>
    <row r="2933" spans="1:11" x14ac:dyDescent="0.25">
      <c r="A2933" s="37" t="s">
        <v>8010</v>
      </c>
      <c r="B2933" s="37">
        <v>22</v>
      </c>
      <c r="C2933" s="37">
        <v>0</v>
      </c>
      <c r="D2933" s="37">
        <v>0</v>
      </c>
      <c r="E2933" s="37">
        <v>142</v>
      </c>
      <c r="F2933" s="37">
        <v>3</v>
      </c>
      <c r="G2933" s="37">
        <v>0.36064545454545455</v>
      </c>
      <c r="H2933" s="37" t="s">
        <v>1240</v>
      </c>
      <c r="I2933" s="37" t="s">
        <v>2308</v>
      </c>
      <c r="J2933" s="37" t="s">
        <v>2275</v>
      </c>
      <c r="K2933" s="37">
        <v>6</v>
      </c>
    </row>
    <row r="2934" spans="1:11" x14ac:dyDescent="0.25">
      <c r="A2934" s="37" t="s">
        <v>8009</v>
      </c>
      <c r="B2934" s="37">
        <v>22</v>
      </c>
      <c r="C2934" s="37">
        <v>0</v>
      </c>
      <c r="D2934" s="37">
        <v>2</v>
      </c>
      <c r="E2934" s="37">
        <v>328</v>
      </c>
      <c r="F2934" s="37">
        <v>10</v>
      </c>
      <c r="G2934" s="37">
        <v>0.87113181818181817</v>
      </c>
      <c r="H2934" s="37" t="s">
        <v>1240</v>
      </c>
      <c r="I2934" s="37" t="s">
        <v>2308</v>
      </c>
      <c r="J2934" s="37" t="s">
        <v>2275</v>
      </c>
      <c r="K2934" s="37">
        <v>9</v>
      </c>
    </row>
    <row r="2935" spans="1:11" x14ac:dyDescent="0.25">
      <c r="A2935" s="37" t="s">
        <v>8008</v>
      </c>
      <c r="B2935" s="37">
        <v>22</v>
      </c>
      <c r="C2935" s="37">
        <v>0</v>
      </c>
      <c r="D2935" s="37">
        <v>1</v>
      </c>
      <c r="E2935" s="37">
        <v>207</v>
      </c>
      <c r="F2935" s="37">
        <v>4</v>
      </c>
      <c r="G2935" s="37">
        <v>0.39754090909090911</v>
      </c>
      <c r="H2935" s="37" t="s">
        <v>1270</v>
      </c>
      <c r="I2935" s="37" t="s">
        <v>2308</v>
      </c>
      <c r="J2935" s="37" t="s">
        <v>2275</v>
      </c>
      <c r="K2935" s="37">
        <v>7</v>
      </c>
    </row>
    <row r="2936" spans="1:11" x14ac:dyDescent="0.25">
      <c r="A2936" s="37" t="s">
        <v>8007</v>
      </c>
      <c r="B2936" s="37">
        <v>22</v>
      </c>
      <c r="C2936" s="37">
        <v>0</v>
      </c>
      <c r="D2936" s="37">
        <v>5</v>
      </c>
      <c r="E2936" s="37">
        <v>589</v>
      </c>
      <c r="F2936" s="37">
        <v>9</v>
      </c>
      <c r="G2936" s="37">
        <v>1.6802045454545456</v>
      </c>
      <c r="H2936" s="37" t="s">
        <v>1246</v>
      </c>
      <c r="I2936" s="37" t="s">
        <v>2308</v>
      </c>
      <c r="J2936" s="37" t="s">
        <v>2275</v>
      </c>
      <c r="K2936" s="37">
        <v>11</v>
      </c>
    </row>
    <row r="2937" spans="1:11" x14ac:dyDescent="0.25">
      <c r="A2937" s="37" t="s">
        <v>8006</v>
      </c>
      <c r="B2937" s="37">
        <v>22</v>
      </c>
      <c r="C2937" s="37">
        <v>1</v>
      </c>
      <c r="D2937" s="37">
        <v>2</v>
      </c>
      <c r="E2937" s="37">
        <v>333</v>
      </c>
      <c r="F2937" s="37">
        <v>5</v>
      </c>
      <c r="G2937" s="37">
        <v>0.87420454545454551</v>
      </c>
      <c r="H2937" s="37" t="s">
        <v>1256</v>
      </c>
      <c r="I2937" s="37" t="s">
        <v>2308</v>
      </c>
      <c r="J2937" s="37" t="s">
        <v>2275</v>
      </c>
      <c r="K2937" s="37">
        <v>8</v>
      </c>
    </row>
    <row r="2938" spans="1:11" x14ac:dyDescent="0.25">
      <c r="A2938" s="37" t="s">
        <v>8005</v>
      </c>
      <c r="B2938" s="37">
        <v>22</v>
      </c>
      <c r="C2938" s="37">
        <v>0</v>
      </c>
      <c r="D2938" s="37">
        <v>5</v>
      </c>
      <c r="E2938" s="37">
        <v>480</v>
      </c>
      <c r="F2938" s="37">
        <v>8</v>
      </c>
      <c r="G2938" s="37">
        <v>1.1484500000000002</v>
      </c>
      <c r="H2938" s="37" t="s">
        <v>1242</v>
      </c>
      <c r="I2938" s="37" t="s">
        <v>2308</v>
      </c>
      <c r="J2938" s="37" t="s">
        <v>2275</v>
      </c>
      <c r="K2938" s="37">
        <v>10</v>
      </c>
    </row>
    <row r="2939" spans="1:11" x14ac:dyDescent="0.25">
      <c r="A2939" s="37" t="s">
        <v>8004</v>
      </c>
      <c r="B2939" s="37">
        <v>22</v>
      </c>
      <c r="C2939" s="37">
        <v>1</v>
      </c>
      <c r="D2939" s="37">
        <v>12</v>
      </c>
      <c r="E2939" s="37">
        <v>1160</v>
      </c>
      <c r="F2939" s="37">
        <v>17</v>
      </c>
      <c r="G2939" s="37">
        <v>3.0838090909090909</v>
      </c>
      <c r="H2939" s="37" t="s">
        <v>1224</v>
      </c>
      <c r="I2939" s="37" t="s">
        <v>2308</v>
      </c>
      <c r="J2939" s="37" t="s">
        <v>2275</v>
      </c>
      <c r="K2939" s="37">
        <v>15</v>
      </c>
    </row>
    <row r="2940" spans="1:11" x14ac:dyDescent="0.25">
      <c r="A2940" s="37" t="s">
        <v>8003</v>
      </c>
      <c r="B2940" s="37">
        <v>22</v>
      </c>
      <c r="C2940" s="37">
        <v>0</v>
      </c>
      <c r="D2940" s="37">
        <v>1</v>
      </c>
      <c r="E2940" s="37">
        <v>243</v>
      </c>
      <c r="F2940" s="37">
        <v>3</v>
      </c>
      <c r="G2940" s="37">
        <v>0.49489545454545458</v>
      </c>
      <c r="H2940" s="37" t="s">
        <v>1257</v>
      </c>
      <c r="I2940" s="37" t="s">
        <v>2308</v>
      </c>
      <c r="J2940" s="37" t="s">
        <v>2268</v>
      </c>
      <c r="K2940" s="37">
        <v>8</v>
      </c>
    </row>
    <row r="2941" spans="1:11" x14ac:dyDescent="0.25">
      <c r="A2941" s="37" t="s">
        <v>8002</v>
      </c>
      <c r="B2941" s="37">
        <v>22</v>
      </c>
      <c r="C2941" s="37">
        <v>0</v>
      </c>
      <c r="D2941" s="37">
        <v>1</v>
      </c>
      <c r="E2941" s="37">
        <v>291</v>
      </c>
      <c r="F2941" s="37">
        <v>9</v>
      </c>
      <c r="G2941" s="37">
        <v>0.46116818181818187</v>
      </c>
      <c r="H2941" s="37" t="s">
        <v>2318</v>
      </c>
      <c r="I2941" s="37" t="s">
        <v>2308</v>
      </c>
      <c r="J2941" s="37" t="s">
        <v>2275</v>
      </c>
      <c r="K2941" s="37">
        <v>7</v>
      </c>
    </row>
    <row r="2942" spans="1:11" x14ac:dyDescent="0.25">
      <c r="A2942" s="37" t="s">
        <v>8001</v>
      </c>
      <c r="B2942" s="37">
        <v>22</v>
      </c>
      <c r="C2942" s="37">
        <v>0</v>
      </c>
      <c r="D2942" s="37">
        <v>0</v>
      </c>
      <c r="E2942" s="37">
        <v>222</v>
      </c>
      <c r="F2942" s="37">
        <v>9</v>
      </c>
      <c r="G2942" s="37">
        <v>0.5561636363636363</v>
      </c>
      <c r="H2942" s="37" t="s">
        <v>2299</v>
      </c>
      <c r="I2942" s="37" t="s">
        <v>2269</v>
      </c>
      <c r="J2942" s="37" t="s">
        <v>2275</v>
      </c>
      <c r="K2942" s="37">
        <v>10</v>
      </c>
    </row>
    <row r="2943" spans="1:11" x14ac:dyDescent="0.25">
      <c r="A2943" s="37" t="s">
        <v>8000</v>
      </c>
      <c r="B2943" s="37">
        <v>21</v>
      </c>
      <c r="C2943" s="37">
        <v>0</v>
      </c>
      <c r="D2943" s="37">
        <v>1</v>
      </c>
      <c r="E2943" s="37">
        <v>285</v>
      </c>
      <c r="F2943" s="37">
        <v>8</v>
      </c>
      <c r="G2943" s="37">
        <v>0.60683809523809529</v>
      </c>
      <c r="H2943" s="37" t="s">
        <v>1219</v>
      </c>
      <c r="I2943" s="37" t="s">
        <v>2308</v>
      </c>
      <c r="J2943" s="37" t="s">
        <v>2268</v>
      </c>
      <c r="K2943" s="37">
        <v>10</v>
      </c>
    </row>
    <row r="2944" spans="1:11" x14ac:dyDescent="0.25">
      <c r="A2944" s="37" t="s">
        <v>7999</v>
      </c>
      <c r="B2944" s="37">
        <v>21</v>
      </c>
      <c r="C2944" s="37">
        <v>0</v>
      </c>
      <c r="D2944" s="37">
        <v>2</v>
      </c>
      <c r="E2944" s="37">
        <v>506</v>
      </c>
      <c r="F2944" s="37">
        <v>10</v>
      </c>
      <c r="G2944" s="37">
        <v>0.91230952380952379</v>
      </c>
      <c r="H2944" s="37" t="s">
        <v>1219</v>
      </c>
      <c r="I2944" s="37" t="s">
        <v>2308</v>
      </c>
      <c r="J2944" s="37" t="s">
        <v>2268</v>
      </c>
      <c r="K2944" s="37">
        <v>7</v>
      </c>
    </row>
    <row r="2945" spans="1:11" x14ac:dyDescent="0.25">
      <c r="A2945" s="37" t="s">
        <v>7998</v>
      </c>
      <c r="B2945" s="37">
        <v>21</v>
      </c>
      <c r="C2945" s="37">
        <v>0</v>
      </c>
      <c r="D2945" s="37">
        <v>0</v>
      </c>
      <c r="E2945" s="37">
        <v>288</v>
      </c>
      <c r="F2945" s="37">
        <v>5</v>
      </c>
      <c r="G2945" s="37">
        <v>0.55233809523809529</v>
      </c>
      <c r="H2945" s="37" t="s">
        <v>1219</v>
      </c>
      <c r="I2945" s="37" t="s">
        <v>2308</v>
      </c>
      <c r="J2945" s="37" t="s">
        <v>2268</v>
      </c>
      <c r="K2945" s="37">
        <v>9</v>
      </c>
    </row>
    <row r="2946" spans="1:11" x14ac:dyDescent="0.25">
      <c r="A2946" s="37" t="s">
        <v>7997</v>
      </c>
      <c r="B2946" s="37">
        <v>21</v>
      </c>
      <c r="C2946" s="37">
        <v>0</v>
      </c>
      <c r="D2946" s="37">
        <v>1</v>
      </c>
      <c r="E2946" s="37">
        <v>291</v>
      </c>
      <c r="F2946" s="37">
        <v>5</v>
      </c>
      <c r="G2946" s="37">
        <v>0.53923333333333334</v>
      </c>
      <c r="H2946" s="37" t="s">
        <v>1219</v>
      </c>
      <c r="I2946" s="37" t="s">
        <v>2308</v>
      </c>
      <c r="J2946" s="37" t="s">
        <v>2268</v>
      </c>
      <c r="K2946" s="37">
        <v>8</v>
      </c>
    </row>
    <row r="2947" spans="1:11" x14ac:dyDescent="0.25">
      <c r="A2947" s="37" t="s">
        <v>7996</v>
      </c>
      <c r="B2947" s="37">
        <v>21</v>
      </c>
      <c r="C2947" s="37">
        <v>1</v>
      </c>
      <c r="D2947" s="37">
        <v>4</v>
      </c>
      <c r="E2947" s="37">
        <v>602</v>
      </c>
      <c r="F2947" s="37">
        <v>8</v>
      </c>
      <c r="G2947" s="37">
        <v>1.3586952380952382</v>
      </c>
      <c r="H2947" s="37" t="s">
        <v>1219</v>
      </c>
      <c r="I2947" s="37" t="s">
        <v>2308</v>
      </c>
      <c r="J2947" s="37" t="s">
        <v>2268</v>
      </c>
      <c r="K2947" s="37">
        <v>12</v>
      </c>
    </row>
    <row r="2948" spans="1:11" x14ac:dyDescent="0.25">
      <c r="A2948" s="37" t="s">
        <v>7995</v>
      </c>
      <c r="B2948" s="37">
        <v>21</v>
      </c>
      <c r="C2948" s="37">
        <v>0</v>
      </c>
      <c r="D2948" s="37">
        <v>2</v>
      </c>
      <c r="E2948" s="37">
        <v>475</v>
      </c>
      <c r="F2948" s="37">
        <v>14</v>
      </c>
      <c r="G2948" s="37">
        <v>0.98819523809523824</v>
      </c>
      <c r="H2948" s="37" t="s">
        <v>1219</v>
      </c>
      <c r="I2948" s="37" t="s">
        <v>2310</v>
      </c>
      <c r="J2948" s="37" t="s">
        <v>2275</v>
      </c>
      <c r="K2948" s="37">
        <v>9</v>
      </c>
    </row>
    <row r="2949" spans="1:11" x14ac:dyDescent="0.25">
      <c r="A2949" s="37" t="s">
        <v>7994</v>
      </c>
      <c r="B2949" s="37">
        <v>21</v>
      </c>
      <c r="C2949" s="37">
        <v>0</v>
      </c>
      <c r="D2949" s="37">
        <v>2</v>
      </c>
      <c r="E2949" s="37">
        <v>378</v>
      </c>
      <c r="F2949" s="37">
        <v>6</v>
      </c>
      <c r="G2949" s="37">
        <v>0.85811904761904767</v>
      </c>
      <c r="H2949" s="37" t="s">
        <v>1257</v>
      </c>
      <c r="I2949" s="37" t="s">
        <v>2308</v>
      </c>
      <c r="J2949" s="37" t="s">
        <v>2275</v>
      </c>
      <c r="K2949" s="37">
        <v>10</v>
      </c>
    </row>
    <row r="2950" spans="1:11" x14ac:dyDescent="0.25">
      <c r="A2950" s="37" t="s">
        <v>7993</v>
      </c>
      <c r="B2950" s="37">
        <v>21</v>
      </c>
      <c r="C2950" s="37">
        <v>0</v>
      </c>
      <c r="D2950" s="37">
        <v>0</v>
      </c>
      <c r="E2950" s="37">
        <v>145</v>
      </c>
      <c r="F2950" s="37">
        <v>6</v>
      </c>
      <c r="G2950" s="37">
        <v>0.42071428571428576</v>
      </c>
      <c r="H2950" s="37" t="s">
        <v>2639</v>
      </c>
      <c r="I2950" s="37" t="s">
        <v>2308</v>
      </c>
      <c r="J2950" s="37" t="s">
        <v>2275</v>
      </c>
      <c r="K2950" s="37">
        <v>6</v>
      </c>
    </row>
    <row r="2951" spans="1:11" x14ac:dyDescent="0.25">
      <c r="A2951" s="37" t="s">
        <v>7992</v>
      </c>
      <c r="B2951" s="37">
        <v>21</v>
      </c>
      <c r="C2951" s="37">
        <v>0</v>
      </c>
      <c r="D2951" s="37">
        <v>4</v>
      </c>
      <c r="E2951" s="37">
        <v>498</v>
      </c>
      <c r="F2951" s="37">
        <v>8</v>
      </c>
      <c r="G2951" s="37">
        <v>1.2181761904761905</v>
      </c>
      <c r="H2951" s="37" t="s">
        <v>1226</v>
      </c>
      <c r="I2951" s="37" t="s">
        <v>2308</v>
      </c>
      <c r="J2951" s="37" t="s">
        <v>2275</v>
      </c>
      <c r="K2951" s="37">
        <v>12</v>
      </c>
    </row>
    <row r="2952" spans="1:11" x14ac:dyDescent="0.25">
      <c r="A2952" s="37" t="s">
        <v>7991</v>
      </c>
      <c r="B2952" s="37">
        <v>21</v>
      </c>
      <c r="C2952" s="37">
        <v>0</v>
      </c>
      <c r="D2952" s="37">
        <v>1</v>
      </c>
      <c r="E2952" s="37">
        <v>233</v>
      </c>
      <c r="F2952" s="37">
        <v>7</v>
      </c>
      <c r="G2952" s="37">
        <v>0.68796190476190489</v>
      </c>
      <c r="H2952" s="37" t="s">
        <v>2529</v>
      </c>
      <c r="I2952" s="37" t="s">
        <v>2308</v>
      </c>
      <c r="J2952" s="37" t="s">
        <v>2275</v>
      </c>
      <c r="K2952" s="37">
        <v>8</v>
      </c>
    </row>
    <row r="2953" spans="1:11" x14ac:dyDescent="0.25">
      <c r="A2953" s="37" t="s">
        <v>7990</v>
      </c>
      <c r="B2953" s="37">
        <v>21</v>
      </c>
      <c r="C2953" s="37">
        <v>0</v>
      </c>
      <c r="D2953" s="37">
        <v>0</v>
      </c>
      <c r="E2953" s="37">
        <v>202</v>
      </c>
      <c r="F2953" s="37">
        <v>6</v>
      </c>
      <c r="G2953" s="37">
        <v>0.46716666666666673</v>
      </c>
      <c r="H2953" s="37" t="s">
        <v>1220</v>
      </c>
      <c r="I2953" s="37" t="s">
        <v>2269</v>
      </c>
      <c r="J2953" s="37" t="s">
        <v>2275</v>
      </c>
      <c r="K2953" s="37">
        <v>8</v>
      </c>
    </row>
    <row r="2954" spans="1:11" x14ac:dyDescent="0.25">
      <c r="A2954" s="37" t="s">
        <v>7989</v>
      </c>
      <c r="B2954" s="37">
        <v>21</v>
      </c>
      <c r="C2954" s="37">
        <v>0</v>
      </c>
      <c r="D2954" s="37">
        <v>0</v>
      </c>
      <c r="E2954" s="37">
        <v>406</v>
      </c>
      <c r="F2954" s="37">
        <v>12</v>
      </c>
      <c r="G2954" s="37">
        <v>0.52095238095238106</v>
      </c>
      <c r="H2954" s="37" t="s">
        <v>2276</v>
      </c>
      <c r="I2954" s="37" t="s">
        <v>2269</v>
      </c>
      <c r="J2954" s="37" t="s">
        <v>2275</v>
      </c>
      <c r="K2954" s="37">
        <v>8</v>
      </c>
    </row>
    <row r="2955" spans="1:11" x14ac:dyDescent="0.25">
      <c r="A2955" s="37" t="s">
        <v>7988</v>
      </c>
      <c r="B2955" s="37">
        <v>21</v>
      </c>
      <c r="C2955" s="37">
        <v>0</v>
      </c>
      <c r="D2955" s="37">
        <v>2</v>
      </c>
      <c r="E2955" s="37">
        <v>274</v>
      </c>
      <c r="F2955" s="37">
        <v>5</v>
      </c>
      <c r="G2955" s="37">
        <v>0.80389523809523822</v>
      </c>
      <c r="H2955" s="37" t="s">
        <v>1269</v>
      </c>
      <c r="I2955" s="37" t="s">
        <v>2308</v>
      </c>
      <c r="J2955" s="37" t="s">
        <v>2268</v>
      </c>
      <c r="K2955" s="37">
        <v>9</v>
      </c>
    </row>
    <row r="2956" spans="1:11" x14ac:dyDescent="0.25">
      <c r="A2956" s="37" t="s">
        <v>7987</v>
      </c>
      <c r="B2956" s="37">
        <v>21</v>
      </c>
      <c r="C2956" s="37">
        <v>0</v>
      </c>
      <c r="D2956" s="37">
        <v>5</v>
      </c>
      <c r="E2956" s="37">
        <v>400</v>
      </c>
      <c r="F2956" s="37">
        <v>9</v>
      </c>
      <c r="G2956" s="37">
        <v>1.6179761904761905</v>
      </c>
      <c r="H2956" s="37" t="s">
        <v>2299</v>
      </c>
      <c r="I2956" s="37" t="s">
        <v>2308</v>
      </c>
      <c r="J2956" s="37" t="s">
        <v>2275</v>
      </c>
      <c r="K2956" s="37">
        <v>11</v>
      </c>
    </row>
    <row r="2957" spans="1:11" x14ac:dyDescent="0.25">
      <c r="A2957" s="37" t="s">
        <v>7986</v>
      </c>
      <c r="B2957" s="37">
        <v>21</v>
      </c>
      <c r="C2957" s="37">
        <v>0</v>
      </c>
      <c r="D2957" s="37">
        <v>0</v>
      </c>
      <c r="E2957" s="37">
        <v>193</v>
      </c>
      <c r="F2957" s="37">
        <v>9</v>
      </c>
      <c r="G2957" s="37">
        <v>0.45871904761904764</v>
      </c>
      <c r="H2957" s="37" t="s">
        <v>1237</v>
      </c>
      <c r="I2957" s="37" t="s">
        <v>2308</v>
      </c>
      <c r="J2957" s="37" t="s">
        <v>2275</v>
      </c>
      <c r="K2957" s="37">
        <v>8</v>
      </c>
    </row>
    <row r="2958" spans="1:11" x14ac:dyDescent="0.25">
      <c r="A2958" s="37" t="s">
        <v>7985</v>
      </c>
      <c r="B2958" s="37">
        <v>21</v>
      </c>
      <c r="C2958" s="37">
        <v>0</v>
      </c>
      <c r="D2958" s="37">
        <v>2</v>
      </c>
      <c r="E2958" s="37">
        <v>288</v>
      </c>
      <c r="F2958" s="37">
        <v>8</v>
      </c>
      <c r="G2958" s="37">
        <v>0.70417142857142867</v>
      </c>
      <c r="H2958" s="37" t="s">
        <v>3958</v>
      </c>
      <c r="I2958" s="37" t="s">
        <v>2308</v>
      </c>
      <c r="J2958" s="37" t="s">
        <v>2275</v>
      </c>
      <c r="K2958" s="37">
        <v>9</v>
      </c>
    </row>
    <row r="2959" spans="1:11" x14ac:dyDescent="0.25">
      <c r="A2959" s="37" t="s">
        <v>7984</v>
      </c>
      <c r="B2959" s="37">
        <v>21</v>
      </c>
      <c r="C2959" s="37">
        <v>0</v>
      </c>
      <c r="D2959" s="37">
        <v>1</v>
      </c>
      <c r="E2959" s="37">
        <v>549</v>
      </c>
      <c r="F2959" s="37">
        <v>5</v>
      </c>
      <c r="G2959" s="37">
        <v>0.90891904761904774</v>
      </c>
      <c r="H2959" s="37" t="s">
        <v>1233</v>
      </c>
      <c r="I2959" s="37" t="s">
        <v>2308</v>
      </c>
      <c r="J2959" s="37" t="s">
        <v>2268</v>
      </c>
      <c r="K2959" s="37">
        <v>13</v>
      </c>
    </row>
    <row r="2960" spans="1:11" x14ac:dyDescent="0.25">
      <c r="A2960" s="37" t="s">
        <v>7983</v>
      </c>
      <c r="B2960" s="37">
        <v>21</v>
      </c>
      <c r="C2960" s="37">
        <v>0</v>
      </c>
      <c r="D2960" s="37">
        <v>3</v>
      </c>
      <c r="E2960" s="37">
        <v>433</v>
      </c>
      <c r="F2960" s="37">
        <v>7</v>
      </c>
      <c r="G2960" s="37">
        <v>0.93843809523809529</v>
      </c>
      <c r="H2960" s="37" t="s">
        <v>1256</v>
      </c>
      <c r="I2960" s="37" t="s">
        <v>2308</v>
      </c>
      <c r="J2960" s="37" t="s">
        <v>2275</v>
      </c>
      <c r="K2960" s="37">
        <v>8</v>
      </c>
    </row>
    <row r="2961" spans="1:11" x14ac:dyDescent="0.25">
      <c r="A2961" s="37" t="s">
        <v>7982</v>
      </c>
      <c r="B2961" s="37">
        <v>21</v>
      </c>
      <c r="C2961" s="37">
        <v>0</v>
      </c>
      <c r="D2961" s="37">
        <v>1</v>
      </c>
      <c r="E2961" s="37">
        <v>312</v>
      </c>
      <c r="F2961" s="37">
        <v>7</v>
      </c>
      <c r="G2961" s="37">
        <v>1.0005095238095238</v>
      </c>
      <c r="H2961" s="37" t="s">
        <v>7662</v>
      </c>
      <c r="I2961" s="37" t="s">
        <v>2308</v>
      </c>
      <c r="J2961" s="37" t="s">
        <v>2275</v>
      </c>
      <c r="K2961" s="37">
        <v>10</v>
      </c>
    </row>
    <row r="2962" spans="1:11" x14ac:dyDescent="0.25">
      <c r="A2962" s="37" t="s">
        <v>7981</v>
      </c>
      <c r="B2962" s="37">
        <v>21</v>
      </c>
      <c r="C2962" s="37">
        <v>0</v>
      </c>
      <c r="D2962" s="37">
        <v>1</v>
      </c>
      <c r="E2962" s="37">
        <v>216</v>
      </c>
      <c r="F2962" s="37">
        <v>5</v>
      </c>
      <c r="G2962" s="37">
        <v>0.4035476190476191</v>
      </c>
      <c r="H2962" s="37" t="s">
        <v>1245</v>
      </c>
      <c r="I2962" s="37" t="s">
        <v>2308</v>
      </c>
      <c r="J2962" s="37" t="s">
        <v>2268</v>
      </c>
      <c r="K2962" s="37">
        <v>6</v>
      </c>
    </row>
    <row r="2963" spans="1:11" x14ac:dyDescent="0.25">
      <c r="A2963" s="37" t="s">
        <v>7980</v>
      </c>
      <c r="B2963" s="37">
        <v>21</v>
      </c>
      <c r="C2963" s="37">
        <v>0</v>
      </c>
      <c r="D2963" s="37">
        <v>0</v>
      </c>
      <c r="E2963" s="37">
        <v>123</v>
      </c>
      <c r="F2963" s="37">
        <v>11</v>
      </c>
      <c r="G2963" s="37">
        <v>0.7135380952380953</v>
      </c>
      <c r="H2963" s="37" t="s">
        <v>2339</v>
      </c>
      <c r="I2963" s="37" t="s">
        <v>2308</v>
      </c>
      <c r="J2963" s="37" t="s">
        <v>2268</v>
      </c>
      <c r="K2963" s="37">
        <v>7</v>
      </c>
    </row>
    <row r="2964" spans="1:11" x14ac:dyDescent="0.25">
      <c r="A2964" s="37" t="s">
        <v>7979</v>
      </c>
      <c r="B2964" s="37">
        <v>21</v>
      </c>
      <c r="C2964" s="37">
        <v>0</v>
      </c>
      <c r="D2964" s="37">
        <v>0</v>
      </c>
      <c r="E2964" s="37">
        <v>186</v>
      </c>
      <c r="F2964" s="37">
        <v>10</v>
      </c>
      <c r="G2964" s="37">
        <v>0.85041428571428579</v>
      </c>
      <c r="H2964" s="37" t="s">
        <v>1240</v>
      </c>
      <c r="I2964" s="37" t="s">
        <v>2308</v>
      </c>
      <c r="J2964" s="37" t="s">
        <v>2275</v>
      </c>
      <c r="K2964" s="37">
        <v>9</v>
      </c>
    </row>
    <row r="2965" spans="1:11" x14ac:dyDescent="0.25">
      <c r="A2965" s="37" t="s">
        <v>7978</v>
      </c>
      <c r="B2965" s="37">
        <v>21</v>
      </c>
      <c r="C2965" s="37">
        <v>0</v>
      </c>
      <c r="D2965" s="37">
        <v>0</v>
      </c>
      <c r="E2965" s="37">
        <v>103</v>
      </c>
      <c r="F2965" s="37">
        <v>5</v>
      </c>
      <c r="G2965" s="37">
        <v>0.20480000000000004</v>
      </c>
      <c r="H2965" s="37" t="s">
        <v>1248</v>
      </c>
      <c r="I2965" s="37" t="s">
        <v>2316</v>
      </c>
      <c r="J2965" s="37" t="s">
        <v>2275</v>
      </c>
      <c r="K2965" s="37">
        <v>6</v>
      </c>
    </row>
    <row r="2966" spans="1:11" x14ac:dyDescent="0.25">
      <c r="A2966" s="37" t="s">
        <v>7977</v>
      </c>
      <c r="B2966" s="37">
        <v>21</v>
      </c>
      <c r="C2966" s="37">
        <v>0</v>
      </c>
      <c r="D2966" s="37">
        <v>2</v>
      </c>
      <c r="E2966" s="37">
        <v>380</v>
      </c>
      <c r="F2966" s="37">
        <v>7</v>
      </c>
      <c r="G2966" s="37">
        <v>0.74753809523809522</v>
      </c>
      <c r="H2966" s="37" t="s">
        <v>1219</v>
      </c>
      <c r="I2966" s="37" t="s">
        <v>2308</v>
      </c>
      <c r="J2966" s="37" t="s">
        <v>2275</v>
      </c>
      <c r="K2966" s="37">
        <v>10</v>
      </c>
    </row>
    <row r="2967" spans="1:11" x14ac:dyDescent="0.25">
      <c r="A2967" s="37" t="s">
        <v>7976</v>
      </c>
      <c r="B2967" s="37">
        <v>21</v>
      </c>
      <c r="C2967" s="37">
        <v>0</v>
      </c>
      <c r="D2967" s="37">
        <v>2</v>
      </c>
      <c r="E2967" s="37">
        <v>277</v>
      </c>
      <c r="F2967" s="37">
        <v>10</v>
      </c>
      <c r="G2967" s="37">
        <v>0.63150000000000006</v>
      </c>
      <c r="H2967" s="37" t="s">
        <v>1219</v>
      </c>
      <c r="I2967" s="37" t="s">
        <v>2308</v>
      </c>
      <c r="J2967" s="37" t="s">
        <v>2268</v>
      </c>
      <c r="K2967" s="37">
        <v>7</v>
      </c>
    </row>
    <row r="2968" spans="1:11" x14ac:dyDescent="0.25">
      <c r="A2968" s="37" t="s">
        <v>7975</v>
      </c>
      <c r="B2968" s="37">
        <v>21</v>
      </c>
      <c r="C2968" s="37">
        <v>0</v>
      </c>
      <c r="D2968" s="37">
        <v>0</v>
      </c>
      <c r="E2968" s="37">
        <v>205</v>
      </c>
      <c r="F2968" s="37">
        <v>3</v>
      </c>
      <c r="G2968" s="37">
        <v>0.45549047619047622</v>
      </c>
      <c r="H2968" s="37" t="s">
        <v>1219</v>
      </c>
      <c r="I2968" s="37" t="s">
        <v>2308</v>
      </c>
      <c r="J2968" s="37" t="s">
        <v>2268</v>
      </c>
      <c r="K2968" s="37">
        <v>8</v>
      </c>
    </row>
    <row r="2969" spans="1:11" x14ac:dyDescent="0.25">
      <c r="A2969" s="37" t="s">
        <v>7974</v>
      </c>
      <c r="B2969" s="37">
        <v>21</v>
      </c>
      <c r="C2969" s="37">
        <v>0</v>
      </c>
      <c r="D2969" s="37">
        <v>2</v>
      </c>
      <c r="E2969" s="37">
        <v>334</v>
      </c>
      <c r="F2969" s="37">
        <v>8</v>
      </c>
      <c r="G2969" s="37">
        <v>0.92608571428571429</v>
      </c>
      <c r="H2969" s="37" t="s">
        <v>3639</v>
      </c>
      <c r="I2969" s="37" t="s">
        <v>2308</v>
      </c>
      <c r="J2969" s="37" t="s">
        <v>2268</v>
      </c>
      <c r="K2969" s="37">
        <v>10</v>
      </c>
    </row>
    <row r="2970" spans="1:11" x14ac:dyDescent="0.25">
      <c r="A2970" s="37" t="s">
        <v>7973</v>
      </c>
      <c r="B2970" s="37">
        <v>21</v>
      </c>
      <c r="C2970" s="37">
        <v>0</v>
      </c>
      <c r="D2970" s="37">
        <v>1</v>
      </c>
      <c r="E2970" s="37">
        <v>281</v>
      </c>
      <c r="F2970" s="37">
        <v>5</v>
      </c>
      <c r="G2970" s="37">
        <v>0.46486666666666665</v>
      </c>
      <c r="H2970" s="37" t="s">
        <v>1219</v>
      </c>
      <c r="I2970" s="37" t="s">
        <v>2269</v>
      </c>
      <c r="J2970" s="37" t="s">
        <v>2268</v>
      </c>
      <c r="K2970" s="37">
        <v>10</v>
      </c>
    </row>
    <row r="2971" spans="1:11" x14ac:dyDescent="0.25">
      <c r="A2971" s="37" t="s">
        <v>7972</v>
      </c>
      <c r="B2971" s="37">
        <v>21</v>
      </c>
      <c r="C2971" s="37">
        <v>0</v>
      </c>
      <c r="D2971" s="37">
        <v>0</v>
      </c>
      <c r="E2971" s="37">
        <v>272</v>
      </c>
      <c r="F2971" s="37">
        <v>7</v>
      </c>
      <c r="G2971" s="37">
        <v>0.51302380952380955</v>
      </c>
      <c r="H2971" s="37" t="s">
        <v>3287</v>
      </c>
      <c r="I2971" s="37" t="s">
        <v>2308</v>
      </c>
      <c r="J2971" s="37" t="s">
        <v>2275</v>
      </c>
      <c r="K2971" s="37">
        <v>9</v>
      </c>
    </row>
    <row r="2972" spans="1:11" x14ac:dyDescent="0.25">
      <c r="A2972" s="37" t="s">
        <v>7971</v>
      </c>
      <c r="B2972" s="37">
        <v>21</v>
      </c>
      <c r="C2972" s="37">
        <v>1</v>
      </c>
      <c r="D2972" s="37">
        <v>6</v>
      </c>
      <c r="E2972" s="37">
        <v>601</v>
      </c>
      <c r="F2972" s="37">
        <v>8</v>
      </c>
      <c r="G2972" s="37">
        <v>1.5768619047619048</v>
      </c>
      <c r="H2972" s="37" t="s">
        <v>1232</v>
      </c>
      <c r="I2972" s="37" t="s">
        <v>2308</v>
      </c>
      <c r="J2972" s="37" t="s">
        <v>2275</v>
      </c>
      <c r="K2972" s="37">
        <v>9</v>
      </c>
    </row>
    <row r="2973" spans="1:11" x14ac:dyDescent="0.25">
      <c r="A2973" s="37" t="s">
        <v>7970</v>
      </c>
      <c r="B2973" s="37">
        <v>21</v>
      </c>
      <c r="C2973" s="37">
        <v>0</v>
      </c>
      <c r="D2973" s="37">
        <v>10</v>
      </c>
      <c r="E2973" s="37">
        <v>646</v>
      </c>
      <c r="F2973" s="37">
        <v>13</v>
      </c>
      <c r="G2973" s="37">
        <v>2.3973428571428572</v>
      </c>
      <c r="H2973" s="37" t="s">
        <v>2299</v>
      </c>
      <c r="I2973" s="37" t="s">
        <v>2308</v>
      </c>
      <c r="J2973" s="37" t="s">
        <v>2268</v>
      </c>
      <c r="K2973" s="37">
        <v>17</v>
      </c>
    </row>
    <row r="2974" spans="1:11" x14ac:dyDescent="0.25">
      <c r="A2974" s="37" t="s">
        <v>7969</v>
      </c>
      <c r="B2974" s="37">
        <v>21</v>
      </c>
      <c r="C2974" s="37">
        <v>0</v>
      </c>
      <c r="D2974" s="37">
        <v>3</v>
      </c>
      <c r="E2974" s="37">
        <v>216</v>
      </c>
      <c r="F2974" s="37">
        <v>9</v>
      </c>
      <c r="G2974" s="37">
        <v>0.97847619047619061</v>
      </c>
      <c r="H2974" s="37" t="s">
        <v>1232</v>
      </c>
      <c r="I2974" s="37" t="s">
        <v>2308</v>
      </c>
      <c r="J2974" s="37" t="s">
        <v>2275</v>
      </c>
      <c r="K2974" s="37">
        <v>8</v>
      </c>
    </row>
    <row r="2975" spans="1:11" x14ac:dyDescent="0.25">
      <c r="A2975" s="37" t="s">
        <v>7968</v>
      </c>
      <c r="B2975" s="37">
        <v>21</v>
      </c>
      <c r="C2975" s="37">
        <v>0</v>
      </c>
      <c r="D2975" s="37">
        <v>6</v>
      </c>
      <c r="E2975" s="37">
        <v>594</v>
      </c>
      <c r="F2975" s="37">
        <v>4</v>
      </c>
      <c r="G2975" s="37">
        <v>1.8401761904761906</v>
      </c>
      <c r="H2975" s="37" t="s">
        <v>1232</v>
      </c>
      <c r="I2975" s="37" t="s">
        <v>2308</v>
      </c>
      <c r="J2975" s="37" t="s">
        <v>2275</v>
      </c>
      <c r="K2975" s="37">
        <v>12</v>
      </c>
    </row>
    <row r="2976" spans="1:11" x14ac:dyDescent="0.25">
      <c r="A2976" s="37" t="s">
        <v>7967</v>
      </c>
      <c r="B2976" s="37">
        <v>21</v>
      </c>
      <c r="C2976" s="37">
        <v>0</v>
      </c>
      <c r="D2976" s="37">
        <v>1</v>
      </c>
      <c r="E2976" s="37">
        <v>387</v>
      </c>
      <c r="F2976" s="37">
        <v>10</v>
      </c>
      <c r="G2976" s="37">
        <v>0.69347619047619047</v>
      </c>
      <c r="H2976" s="37" t="s">
        <v>1219</v>
      </c>
      <c r="I2976" s="37" t="s">
        <v>2308</v>
      </c>
      <c r="J2976" s="37" t="s">
        <v>2275</v>
      </c>
      <c r="K2976" s="37">
        <v>9</v>
      </c>
    </row>
    <row r="2977" spans="1:11" x14ac:dyDescent="0.25">
      <c r="A2977" s="37" t="s">
        <v>7966</v>
      </c>
      <c r="B2977" s="37">
        <v>21</v>
      </c>
      <c r="C2977" s="37">
        <v>0</v>
      </c>
      <c r="D2977" s="37">
        <v>0</v>
      </c>
      <c r="E2977" s="37">
        <v>178</v>
      </c>
      <c r="F2977" s="37">
        <v>4</v>
      </c>
      <c r="G2977" s="37">
        <v>0.36732857142857145</v>
      </c>
      <c r="H2977" s="37" t="s">
        <v>2299</v>
      </c>
      <c r="I2977" s="37" t="s">
        <v>2321</v>
      </c>
      <c r="J2977" s="37" t="s">
        <v>2268</v>
      </c>
      <c r="K2977" s="37">
        <v>8</v>
      </c>
    </row>
    <row r="2978" spans="1:11" x14ac:dyDescent="0.25">
      <c r="A2978" s="37" t="s">
        <v>7965</v>
      </c>
      <c r="B2978" s="37">
        <v>21</v>
      </c>
      <c r="C2978" s="37">
        <v>1</v>
      </c>
      <c r="D2978" s="37">
        <v>3</v>
      </c>
      <c r="E2978" s="37">
        <v>352</v>
      </c>
      <c r="F2978" s="37">
        <v>17</v>
      </c>
      <c r="G2978" s="37">
        <v>1.882814285714286</v>
      </c>
      <c r="H2978" s="37" t="s">
        <v>2299</v>
      </c>
      <c r="I2978" s="37" t="s">
        <v>2308</v>
      </c>
      <c r="J2978" s="37" t="s">
        <v>2275</v>
      </c>
      <c r="K2978" s="37">
        <v>10</v>
      </c>
    </row>
    <row r="2979" spans="1:11" x14ac:dyDescent="0.25">
      <c r="A2979" s="37" t="s">
        <v>7964</v>
      </c>
      <c r="B2979" s="37">
        <v>21</v>
      </c>
      <c r="C2979" s="37">
        <v>0</v>
      </c>
      <c r="D2979" s="37">
        <v>0</v>
      </c>
      <c r="E2979" s="37">
        <v>113</v>
      </c>
      <c r="F2979" s="37">
        <v>10</v>
      </c>
      <c r="G2979" s="37">
        <v>0.4758857142857143</v>
      </c>
      <c r="H2979" s="37" t="s">
        <v>1232</v>
      </c>
      <c r="I2979" s="37" t="s">
        <v>2308</v>
      </c>
      <c r="J2979" s="37" t="s">
        <v>2268</v>
      </c>
      <c r="K2979" s="37">
        <v>6</v>
      </c>
    </row>
    <row r="2980" spans="1:11" x14ac:dyDescent="0.25">
      <c r="A2980" s="37" t="s">
        <v>7963</v>
      </c>
      <c r="B2980" s="37">
        <v>21</v>
      </c>
      <c r="C2980" s="37">
        <v>0</v>
      </c>
      <c r="D2980" s="37">
        <v>2</v>
      </c>
      <c r="E2980" s="37">
        <v>458</v>
      </c>
      <c r="F2980" s="37">
        <v>6</v>
      </c>
      <c r="G2980" s="37">
        <v>0.87520476190476193</v>
      </c>
      <c r="H2980" s="37" t="s">
        <v>2823</v>
      </c>
      <c r="I2980" s="37" t="s">
        <v>2308</v>
      </c>
      <c r="J2980" s="37" t="s">
        <v>2275</v>
      </c>
      <c r="K2980" s="37">
        <v>11</v>
      </c>
    </row>
    <row r="2981" spans="1:11" x14ac:dyDescent="0.25">
      <c r="A2981" s="37" t="s">
        <v>7962</v>
      </c>
      <c r="B2981" s="37">
        <v>21</v>
      </c>
      <c r="C2981" s="37">
        <v>0</v>
      </c>
      <c r="D2981" s="37">
        <v>0</v>
      </c>
      <c r="E2981" s="37">
        <v>186</v>
      </c>
      <c r="F2981" s="37">
        <v>3</v>
      </c>
      <c r="G2981" s="37">
        <v>0.38307142857142856</v>
      </c>
      <c r="H2981" s="37" t="s">
        <v>2299</v>
      </c>
      <c r="I2981" s="37" t="s">
        <v>2308</v>
      </c>
      <c r="J2981" s="37" t="s">
        <v>2268</v>
      </c>
      <c r="K2981" s="37">
        <v>8</v>
      </c>
    </row>
    <row r="2982" spans="1:11" x14ac:dyDescent="0.25">
      <c r="A2982" s="37" t="s">
        <v>7961</v>
      </c>
      <c r="B2982" s="37">
        <v>21</v>
      </c>
      <c r="C2982" s="37">
        <v>0</v>
      </c>
      <c r="D2982" s="37">
        <v>1</v>
      </c>
      <c r="E2982" s="37">
        <v>335</v>
      </c>
      <c r="F2982" s="37">
        <v>10</v>
      </c>
      <c r="G2982" s="37">
        <v>1.1615857142857142</v>
      </c>
      <c r="H2982" s="37" t="s">
        <v>2299</v>
      </c>
      <c r="I2982" s="37" t="s">
        <v>2308</v>
      </c>
      <c r="J2982" s="37" t="s">
        <v>2268</v>
      </c>
      <c r="K2982" s="37">
        <v>11</v>
      </c>
    </row>
    <row r="2983" spans="1:11" x14ac:dyDescent="0.25">
      <c r="A2983" s="37" t="s">
        <v>7960</v>
      </c>
      <c r="B2983" s="37">
        <v>21</v>
      </c>
      <c r="C2983" s="37">
        <v>0</v>
      </c>
      <c r="D2983" s="37">
        <v>2</v>
      </c>
      <c r="E2983" s="37">
        <v>130</v>
      </c>
      <c r="F2983" s="37">
        <v>12</v>
      </c>
      <c r="G2983" s="37">
        <v>0.80034285714285702</v>
      </c>
      <c r="H2983" s="37" t="s">
        <v>1269</v>
      </c>
      <c r="I2983" s="37" t="s">
        <v>2308</v>
      </c>
      <c r="J2983" s="37" t="s">
        <v>2268</v>
      </c>
      <c r="K2983" s="37">
        <v>7</v>
      </c>
    </row>
    <row r="2984" spans="1:11" x14ac:dyDescent="0.25">
      <c r="A2984" s="37" t="s">
        <v>7959</v>
      </c>
      <c r="B2984" s="37">
        <v>21</v>
      </c>
      <c r="C2984" s="37">
        <v>0</v>
      </c>
      <c r="D2984" s="37">
        <v>1</v>
      </c>
      <c r="E2984" s="37">
        <v>272</v>
      </c>
      <c r="F2984" s="37">
        <v>4</v>
      </c>
      <c r="G2984" s="37">
        <v>0.5469142857142858</v>
      </c>
      <c r="H2984" s="37" t="s">
        <v>2521</v>
      </c>
      <c r="I2984" s="37" t="s">
        <v>2308</v>
      </c>
      <c r="J2984" s="37" t="s">
        <v>2268</v>
      </c>
      <c r="K2984" s="37">
        <v>9</v>
      </c>
    </row>
    <row r="2985" spans="1:11" x14ac:dyDescent="0.25">
      <c r="A2985" s="37" t="s">
        <v>7958</v>
      </c>
      <c r="B2985" s="37">
        <v>21</v>
      </c>
      <c r="C2985" s="37">
        <v>0</v>
      </c>
      <c r="D2985" s="37">
        <v>3</v>
      </c>
      <c r="E2985" s="37">
        <v>435</v>
      </c>
      <c r="F2985" s="37">
        <v>6</v>
      </c>
      <c r="G2985" s="37">
        <v>1.1557619047619048</v>
      </c>
      <c r="H2985" s="37" t="s">
        <v>1233</v>
      </c>
      <c r="I2985" s="37" t="s">
        <v>2321</v>
      </c>
      <c r="J2985" s="37" t="s">
        <v>2268</v>
      </c>
      <c r="K2985" s="37">
        <v>10</v>
      </c>
    </row>
    <row r="2986" spans="1:11" x14ac:dyDescent="0.25">
      <c r="A2986" s="37" t="s">
        <v>7957</v>
      </c>
      <c r="B2986" s="37">
        <v>21</v>
      </c>
      <c r="C2986" s="37">
        <v>0</v>
      </c>
      <c r="D2986" s="37">
        <v>2</v>
      </c>
      <c r="E2986" s="37">
        <v>282</v>
      </c>
      <c r="F2986" s="37">
        <v>13</v>
      </c>
      <c r="G2986" s="37">
        <v>0.83980476190476183</v>
      </c>
      <c r="H2986" s="37" t="s">
        <v>1240</v>
      </c>
      <c r="I2986" s="37" t="s">
        <v>2308</v>
      </c>
      <c r="J2986" s="37" t="s">
        <v>2268</v>
      </c>
      <c r="K2986" s="37">
        <v>9</v>
      </c>
    </row>
    <row r="2987" spans="1:11" x14ac:dyDescent="0.25">
      <c r="A2987" s="37" t="s">
        <v>7956</v>
      </c>
      <c r="B2987" s="37">
        <v>21</v>
      </c>
      <c r="C2987" s="37">
        <v>0</v>
      </c>
      <c r="D2987" s="37">
        <v>1</v>
      </c>
      <c r="E2987" s="37">
        <v>223</v>
      </c>
      <c r="F2987" s="37">
        <v>7</v>
      </c>
      <c r="G2987" s="37">
        <v>0.55748571428571425</v>
      </c>
      <c r="H2987" s="37" t="s">
        <v>1269</v>
      </c>
      <c r="I2987" s="37" t="s">
        <v>2308</v>
      </c>
      <c r="J2987" s="37" t="s">
        <v>2275</v>
      </c>
      <c r="K2987" s="37">
        <v>7</v>
      </c>
    </row>
    <row r="2988" spans="1:11" x14ac:dyDescent="0.25">
      <c r="A2988" s="37" t="s">
        <v>7955</v>
      </c>
      <c r="B2988" s="37">
        <v>21</v>
      </c>
      <c r="C2988" s="37">
        <v>0</v>
      </c>
      <c r="D2988" s="37">
        <v>2</v>
      </c>
      <c r="E2988" s="37">
        <v>440</v>
      </c>
      <c r="F2988" s="37">
        <v>7</v>
      </c>
      <c r="G2988" s="37">
        <v>0.99319999999999997</v>
      </c>
      <c r="H2988" s="37" t="s">
        <v>2299</v>
      </c>
      <c r="I2988" s="37" t="s">
        <v>2308</v>
      </c>
      <c r="J2988" s="37" t="s">
        <v>2275</v>
      </c>
      <c r="K2988" s="37">
        <v>11</v>
      </c>
    </row>
    <row r="2989" spans="1:11" x14ac:dyDescent="0.25">
      <c r="A2989" s="37" t="s">
        <v>7954</v>
      </c>
      <c r="B2989" s="37">
        <v>21</v>
      </c>
      <c r="C2989" s="37">
        <v>0</v>
      </c>
      <c r="D2989" s="37">
        <v>0</v>
      </c>
      <c r="E2989" s="37">
        <v>63</v>
      </c>
      <c r="F2989" s="37">
        <v>3</v>
      </c>
      <c r="G2989" s="37">
        <v>0.18361428571428573</v>
      </c>
      <c r="H2989" s="37" t="s">
        <v>1237</v>
      </c>
      <c r="I2989" s="37" t="s">
        <v>2308</v>
      </c>
      <c r="J2989" s="37" t="s">
        <v>2275</v>
      </c>
      <c r="K2989" s="37">
        <v>5</v>
      </c>
    </row>
    <row r="2990" spans="1:11" x14ac:dyDescent="0.25">
      <c r="A2990" s="37" t="s">
        <v>7953</v>
      </c>
      <c r="B2990" s="37">
        <v>20</v>
      </c>
      <c r="C2990" s="37">
        <v>0</v>
      </c>
      <c r="D2990" s="37">
        <v>0</v>
      </c>
      <c r="E2990" s="37">
        <v>114</v>
      </c>
      <c r="F2990" s="37">
        <v>7</v>
      </c>
      <c r="G2990" s="37">
        <v>0.26722499999999999</v>
      </c>
      <c r="H2990" s="37" t="s">
        <v>1219</v>
      </c>
      <c r="I2990" s="37" t="s">
        <v>2308</v>
      </c>
      <c r="J2990" s="37" t="s">
        <v>2268</v>
      </c>
      <c r="K2990" s="37">
        <v>5</v>
      </c>
    </row>
    <row r="2991" spans="1:11" x14ac:dyDescent="0.25">
      <c r="A2991" s="37" t="s">
        <v>7952</v>
      </c>
      <c r="B2991" s="37">
        <v>20</v>
      </c>
      <c r="C2991" s="37">
        <v>0</v>
      </c>
      <c r="D2991" s="37">
        <v>0</v>
      </c>
      <c r="E2991" s="37">
        <v>345</v>
      </c>
      <c r="F2991" s="37">
        <v>8</v>
      </c>
      <c r="G2991" s="37">
        <v>0.63202000000000003</v>
      </c>
      <c r="H2991" s="37" t="s">
        <v>1219</v>
      </c>
      <c r="I2991" s="37" t="s">
        <v>2308</v>
      </c>
      <c r="J2991" s="37" t="s">
        <v>2275</v>
      </c>
      <c r="K2991" s="37">
        <v>9</v>
      </c>
    </row>
    <row r="2992" spans="1:11" x14ac:dyDescent="0.25">
      <c r="A2992" s="37" t="s">
        <v>7951</v>
      </c>
      <c r="B2992" s="37">
        <v>20</v>
      </c>
      <c r="C2992" s="37">
        <v>0</v>
      </c>
      <c r="D2992" s="37">
        <v>2</v>
      </c>
      <c r="E2992" s="37">
        <v>405</v>
      </c>
      <c r="F2992" s="37">
        <v>13</v>
      </c>
      <c r="G2992" s="37">
        <v>0.93174500000000005</v>
      </c>
      <c r="H2992" s="37" t="s">
        <v>1219</v>
      </c>
      <c r="I2992" s="37" t="s">
        <v>2308</v>
      </c>
      <c r="J2992" s="37" t="s">
        <v>2268</v>
      </c>
      <c r="K2992" s="37">
        <v>11</v>
      </c>
    </row>
    <row r="2993" spans="1:11" x14ac:dyDescent="0.25">
      <c r="A2993" s="37" t="s">
        <v>7950</v>
      </c>
      <c r="B2993" s="37">
        <v>20</v>
      </c>
      <c r="C2993" s="37">
        <v>0</v>
      </c>
      <c r="D2993" s="37">
        <v>1</v>
      </c>
      <c r="E2993" s="37">
        <v>337</v>
      </c>
      <c r="F2993" s="37">
        <v>5</v>
      </c>
      <c r="G2993" s="37">
        <v>0.57686000000000004</v>
      </c>
      <c r="H2993" s="37" t="s">
        <v>1219</v>
      </c>
      <c r="I2993" s="37" t="s">
        <v>2308</v>
      </c>
      <c r="J2993" s="37" t="s">
        <v>2268</v>
      </c>
      <c r="K2993" s="37">
        <v>10</v>
      </c>
    </row>
    <row r="2994" spans="1:11" x14ac:dyDescent="0.25">
      <c r="A2994" s="37" t="s">
        <v>7949</v>
      </c>
      <c r="B2994" s="37">
        <v>20</v>
      </c>
      <c r="C2994" s="37">
        <v>0</v>
      </c>
      <c r="D2994" s="37">
        <v>3</v>
      </c>
      <c r="E2994" s="37">
        <v>559</v>
      </c>
      <c r="F2994" s="37">
        <v>9</v>
      </c>
      <c r="G2994" s="37">
        <v>1.171915</v>
      </c>
      <c r="H2994" s="37" t="s">
        <v>1219</v>
      </c>
      <c r="I2994" s="37" t="s">
        <v>2308</v>
      </c>
      <c r="J2994" s="37" t="s">
        <v>2268</v>
      </c>
      <c r="K2994" s="37">
        <v>12</v>
      </c>
    </row>
    <row r="2995" spans="1:11" x14ac:dyDescent="0.25">
      <c r="A2995" s="37" t="s">
        <v>7948</v>
      </c>
      <c r="B2995" s="37">
        <v>20</v>
      </c>
      <c r="C2995" s="37">
        <v>0</v>
      </c>
      <c r="D2995" s="37">
        <v>5</v>
      </c>
      <c r="E2995" s="37">
        <v>651</v>
      </c>
      <c r="F2995" s="37">
        <v>7</v>
      </c>
      <c r="G2995" s="37">
        <v>1.1827400000000001</v>
      </c>
      <c r="H2995" s="37" t="s">
        <v>1219</v>
      </c>
      <c r="I2995" s="37" t="s">
        <v>2308</v>
      </c>
      <c r="J2995" s="37" t="s">
        <v>2275</v>
      </c>
      <c r="K2995" s="37">
        <v>10</v>
      </c>
    </row>
    <row r="2996" spans="1:11" x14ac:dyDescent="0.25">
      <c r="A2996" s="37" t="s">
        <v>7947</v>
      </c>
      <c r="B2996" s="37">
        <v>20</v>
      </c>
      <c r="C2996" s="37">
        <v>0</v>
      </c>
      <c r="D2996" s="37">
        <v>2</v>
      </c>
      <c r="E2996" s="37">
        <v>445</v>
      </c>
      <c r="F2996" s="37">
        <v>8</v>
      </c>
      <c r="G2996" s="37">
        <v>0.77974500000000002</v>
      </c>
      <c r="H2996" s="37" t="s">
        <v>1219</v>
      </c>
      <c r="I2996" s="37" t="s">
        <v>2310</v>
      </c>
      <c r="J2996" s="37" t="s">
        <v>2275</v>
      </c>
      <c r="K2996" s="37">
        <v>11</v>
      </c>
    </row>
    <row r="2997" spans="1:11" x14ac:dyDescent="0.25">
      <c r="A2997" s="37" t="s">
        <v>7946</v>
      </c>
      <c r="B2997" s="37">
        <v>20</v>
      </c>
      <c r="C2997" s="37">
        <v>0</v>
      </c>
      <c r="D2997" s="37">
        <v>1</v>
      </c>
      <c r="E2997" s="37">
        <v>201</v>
      </c>
      <c r="F2997" s="37">
        <v>3</v>
      </c>
      <c r="G2997" s="37">
        <v>0.49907000000000001</v>
      </c>
      <c r="H2997" s="37" t="s">
        <v>1257</v>
      </c>
      <c r="I2997" s="37" t="s">
        <v>2308</v>
      </c>
      <c r="J2997" s="37" t="s">
        <v>2275</v>
      </c>
      <c r="K2997" s="37">
        <v>7</v>
      </c>
    </row>
    <row r="2998" spans="1:11" x14ac:dyDescent="0.25">
      <c r="A2998" s="37" t="s">
        <v>7945</v>
      </c>
      <c r="B2998" s="37">
        <v>20</v>
      </c>
      <c r="C2998" s="37">
        <v>0</v>
      </c>
      <c r="D2998" s="37">
        <v>0</v>
      </c>
      <c r="E2998" s="37">
        <v>83</v>
      </c>
      <c r="F2998" s="37">
        <v>2</v>
      </c>
      <c r="G2998" s="37">
        <v>0.17869499999999999</v>
      </c>
      <c r="H2998" s="37" t="s">
        <v>1257</v>
      </c>
      <c r="I2998" s="37" t="s">
        <v>2308</v>
      </c>
      <c r="J2998" s="37" t="s">
        <v>2275</v>
      </c>
      <c r="K2998" s="37">
        <v>6</v>
      </c>
    </row>
    <row r="2999" spans="1:11" x14ac:dyDescent="0.25">
      <c r="A2999" s="37" t="s">
        <v>7944</v>
      </c>
      <c r="B2999" s="37">
        <v>20</v>
      </c>
      <c r="C2999" s="37">
        <v>1</v>
      </c>
      <c r="D2999" s="37">
        <v>4</v>
      </c>
      <c r="E2999" s="37">
        <v>776</v>
      </c>
      <c r="F2999" s="37">
        <v>7</v>
      </c>
      <c r="G2999" s="37">
        <v>1.3156450000000002</v>
      </c>
      <c r="H2999" s="37" t="s">
        <v>1257</v>
      </c>
      <c r="I2999" s="37" t="s">
        <v>2308</v>
      </c>
      <c r="J2999" s="37" t="s">
        <v>2275</v>
      </c>
      <c r="K2999" s="37">
        <v>9</v>
      </c>
    </row>
    <row r="3000" spans="1:11" x14ac:dyDescent="0.25">
      <c r="A3000" s="37" t="s">
        <v>7943</v>
      </c>
      <c r="B3000" s="37">
        <v>20</v>
      </c>
      <c r="C3000" s="37">
        <v>0</v>
      </c>
      <c r="D3000" s="37">
        <v>0</v>
      </c>
      <c r="E3000" s="37">
        <v>245</v>
      </c>
      <c r="F3000" s="37">
        <v>8</v>
      </c>
      <c r="G3000" s="37">
        <v>0.62893999999999994</v>
      </c>
      <c r="H3000" s="37" t="s">
        <v>1226</v>
      </c>
      <c r="I3000" s="37" t="s">
        <v>2308</v>
      </c>
      <c r="J3000" s="37" t="s">
        <v>2275</v>
      </c>
      <c r="K3000" s="37">
        <v>11</v>
      </c>
    </row>
    <row r="3001" spans="1:11" x14ac:dyDescent="0.25">
      <c r="A3001" s="37" t="s">
        <v>7942</v>
      </c>
      <c r="B3001" s="37">
        <v>20</v>
      </c>
      <c r="C3001" s="37">
        <v>0</v>
      </c>
      <c r="D3001" s="37">
        <v>2</v>
      </c>
      <c r="E3001" s="37">
        <v>414</v>
      </c>
      <c r="F3001" s="37">
        <v>6</v>
      </c>
      <c r="G3001" s="37">
        <v>0.83853500000000003</v>
      </c>
      <c r="H3001" s="37" t="s">
        <v>1226</v>
      </c>
      <c r="I3001" s="37" t="s">
        <v>2308</v>
      </c>
      <c r="J3001" s="37" t="s">
        <v>2268</v>
      </c>
      <c r="K3001" s="37">
        <v>10</v>
      </c>
    </row>
    <row r="3002" spans="1:11" x14ac:dyDescent="0.25">
      <c r="A3002" s="37" t="s">
        <v>7941</v>
      </c>
      <c r="B3002" s="37">
        <v>20</v>
      </c>
      <c r="C3002" s="37">
        <v>0</v>
      </c>
      <c r="D3002" s="37">
        <v>5</v>
      </c>
      <c r="E3002" s="37">
        <v>380</v>
      </c>
      <c r="F3002" s="37">
        <v>8</v>
      </c>
      <c r="G3002" s="37">
        <v>1.3279400000000001</v>
      </c>
      <c r="H3002" s="37" t="s">
        <v>1232</v>
      </c>
      <c r="I3002" s="37" t="s">
        <v>2308</v>
      </c>
      <c r="J3002" s="37" t="s">
        <v>2275</v>
      </c>
      <c r="K3002" s="37">
        <v>11</v>
      </c>
    </row>
    <row r="3003" spans="1:11" x14ac:dyDescent="0.25">
      <c r="A3003" s="37" t="s">
        <v>7940</v>
      </c>
      <c r="B3003" s="37">
        <v>20</v>
      </c>
      <c r="C3003" s="37">
        <v>1</v>
      </c>
      <c r="D3003" s="37">
        <v>5</v>
      </c>
      <c r="E3003" s="37">
        <v>398</v>
      </c>
      <c r="F3003" s="37">
        <v>13</v>
      </c>
      <c r="G3003" s="37">
        <v>1.941945</v>
      </c>
      <c r="H3003" s="37" t="s">
        <v>1232</v>
      </c>
      <c r="I3003" s="37" t="s">
        <v>2308</v>
      </c>
      <c r="J3003" s="37" t="s">
        <v>2275</v>
      </c>
      <c r="K3003" s="37">
        <v>8</v>
      </c>
    </row>
    <row r="3004" spans="1:11" x14ac:dyDescent="0.25">
      <c r="A3004" s="37" t="s">
        <v>7939</v>
      </c>
      <c r="B3004" s="37">
        <v>20</v>
      </c>
      <c r="C3004" s="37">
        <v>1</v>
      </c>
      <c r="D3004" s="37">
        <v>2</v>
      </c>
      <c r="E3004" s="37">
        <v>667</v>
      </c>
      <c r="F3004" s="37">
        <v>9</v>
      </c>
      <c r="G3004" s="37">
        <v>1.490475</v>
      </c>
      <c r="H3004" s="37" t="s">
        <v>1232</v>
      </c>
      <c r="I3004" s="37" t="s">
        <v>2308</v>
      </c>
      <c r="J3004" s="37" t="s">
        <v>2275</v>
      </c>
      <c r="K3004" s="37">
        <v>8</v>
      </c>
    </row>
    <row r="3005" spans="1:11" x14ac:dyDescent="0.25">
      <c r="A3005" s="37" t="s">
        <v>7938</v>
      </c>
      <c r="B3005" s="37">
        <v>20</v>
      </c>
      <c r="C3005" s="37">
        <v>3</v>
      </c>
      <c r="D3005" s="37">
        <v>6</v>
      </c>
      <c r="E3005" s="37">
        <v>341</v>
      </c>
      <c r="F3005" s="37">
        <v>11</v>
      </c>
      <c r="G3005" s="37">
        <v>2.5234800000000002</v>
      </c>
      <c r="H3005" s="37" t="s">
        <v>1232</v>
      </c>
      <c r="I3005" s="37" t="s">
        <v>2308</v>
      </c>
      <c r="J3005" s="37" t="s">
        <v>2275</v>
      </c>
      <c r="K3005" s="37">
        <v>10</v>
      </c>
    </row>
    <row r="3006" spans="1:11" x14ac:dyDescent="0.25">
      <c r="A3006" s="37" t="s">
        <v>7937</v>
      </c>
      <c r="B3006" s="37">
        <v>20</v>
      </c>
      <c r="C3006" s="37">
        <v>1</v>
      </c>
      <c r="D3006" s="37">
        <v>4</v>
      </c>
      <c r="E3006" s="37">
        <v>567</v>
      </c>
      <c r="F3006" s="37">
        <v>8</v>
      </c>
      <c r="G3006" s="37">
        <v>1.43994</v>
      </c>
      <c r="H3006" s="37" t="s">
        <v>1232</v>
      </c>
      <c r="I3006" s="37" t="s">
        <v>2308</v>
      </c>
      <c r="J3006" s="37" t="s">
        <v>2275</v>
      </c>
      <c r="K3006" s="37">
        <v>9</v>
      </c>
    </row>
    <row r="3007" spans="1:11" x14ac:dyDescent="0.25">
      <c r="A3007" s="37" t="s">
        <v>7936</v>
      </c>
      <c r="B3007" s="37">
        <v>20</v>
      </c>
      <c r="C3007" s="37">
        <v>0</v>
      </c>
      <c r="D3007" s="37">
        <v>1</v>
      </c>
      <c r="E3007" s="37">
        <v>336</v>
      </c>
      <c r="F3007" s="37">
        <v>4</v>
      </c>
      <c r="G3007" s="37">
        <v>0.63163999999999998</v>
      </c>
      <c r="H3007" s="37" t="s">
        <v>1220</v>
      </c>
      <c r="I3007" s="37" t="s">
        <v>2308</v>
      </c>
      <c r="J3007" s="37" t="s">
        <v>2268</v>
      </c>
      <c r="K3007" s="37">
        <v>8</v>
      </c>
    </row>
    <row r="3008" spans="1:11" x14ac:dyDescent="0.25">
      <c r="A3008" s="37" t="s">
        <v>7935</v>
      </c>
      <c r="B3008" s="37">
        <v>20</v>
      </c>
      <c r="C3008" s="37">
        <v>0</v>
      </c>
      <c r="D3008" s="37">
        <v>0</v>
      </c>
      <c r="E3008" s="37">
        <v>294</v>
      </c>
      <c r="F3008" s="37">
        <v>7</v>
      </c>
      <c r="G3008" s="37">
        <v>0.60863500000000004</v>
      </c>
      <c r="H3008" s="37" t="s">
        <v>2276</v>
      </c>
      <c r="I3008" s="37" t="s">
        <v>2308</v>
      </c>
      <c r="J3008" s="37" t="s">
        <v>2268</v>
      </c>
      <c r="K3008" s="37">
        <v>10</v>
      </c>
    </row>
    <row r="3009" spans="1:11" x14ac:dyDescent="0.25">
      <c r="A3009" s="37" t="s">
        <v>7934</v>
      </c>
      <c r="B3009" s="37">
        <v>20</v>
      </c>
      <c r="C3009" s="37">
        <v>0</v>
      </c>
      <c r="D3009" s="37">
        <v>3</v>
      </c>
      <c r="E3009" s="37">
        <v>371</v>
      </c>
      <c r="F3009" s="37">
        <v>9</v>
      </c>
      <c r="G3009" s="37">
        <v>1.188455</v>
      </c>
      <c r="H3009" s="37" t="s">
        <v>1262</v>
      </c>
      <c r="I3009" s="37" t="s">
        <v>2308</v>
      </c>
      <c r="J3009" s="37" t="s">
        <v>2275</v>
      </c>
      <c r="K3009" s="37">
        <v>12</v>
      </c>
    </row>
    <row r="3010" spans="1:11" x14ac:dyDescent="0.25">
      <c r="A3010" s="37" t="s">
        <v>7933</v>
      </c>
      <c r="B3010" s="37">
        <v>20</v>
      </c>
      <c r="C3010" s="37">
        <v>1</v>
      </c>
      <c r="D3010" s="37">
        <v>2</v>
      </c>
      <c r="E3010" s="37">
        <v>507</v>
      </c>
      <c r="F3010" s="37">
        <v>3</v>
      </c>
      <c r="G3010" s="37">
        <v>1.1151850000000001</v>
      </c>
      <c r="H3010" s="37" t="s">
        <v>1266</v>
      </c>
      <c r="I3010" s="37" t="s">
        <v>2308</v>
      </c>
      <c r="J3010" s="37" t="s">
        <v>2275</v>
      </c>
      <c r="K3010" s="37">
        <v>8</v>
      </c>
    </row>
    <row r="3011" spans="1:11" x14ac:dyDescent="0.25">
      <c r="A3011" s="37" t="s">
        <v>7932</v>
      </c>
      <c r="B3011" s="37">
        <v>20</v>
      </c>
      <c r="C3011" s="37">
        <v>0</v>
      </c>
      <c r="D3011" s="37">
        <v>0</v>
      </c>
      <c r="E3011" s="37">
        <v>224</v>
      </c>
      <c r="F3011" s="37">
        <v>4</v>
      </c>
      <c r="G3011" s="37">
        <v>0.40423500000000007</v>
      </c>
      <c r="H3011" s="37" t="s">
        <v>1248</v>
      </c>
      <c r="I3011" s="37" t="s">
        <v>2308</v>
      </c>
      <c r="J3011" s="37" t="s">
        <v>2268</v>
      </c>
      <c r="K3011" s="37">
        <v>8</v>
      </c>
    </row>
    <row r="3012" spans="1:11" x14ac:dyDescent="0.25">
      <c r="A3012" s="37" t="s">
        <v>7931</v>
      </c>
      <c r="B3012" s="37">
        <v>20</v>
      </c>
      <c r="C3012" s="37">
        <v>0</v>
      </c>
      <c r="D3012" s="37">
        <v>0</v>
      </c>
      <c r="E3012" s="37">
        <v>119</v>
      </c>
      <c r="F3012" s="37">
        <v>6</v>
      </c>
      <c r="G3012" s="37">
        <v>0.24917000000000003</v>
      </c>
      <c r="H3012" s="37" t="s">
        <v>1248</v>
      </c>
      <c r="I3012" s="37" t="s">
        <v>2308</v>
      </c>
      <c r="J3012" s="37" t="s">
        <v>2275</v>
      </c>
      <c r="K3012" s="37">
        <v>6</v>
      </c>
    </row>
    <row r="3013" spans="1:11" x14ac:dyDescent="0.25">
      <c r="A3013" s="37" t="s">
        <v>7930</v>
      </c>
      <c r="B3013" s="37">
        <v>20</v>
      </c>
      <c r="C3013" s="37">
        <v>0</v>
      </c>
      <c r="D3013" s="37">
        <v>3</v>
      </c>
      <c r="E3013" s="37">
        <v>222</v>
      </c>
      <c r="F3013" s="37">
        <v>6</v>
      </c>
      <c r="G3013" s="37">
        <v>0.78495000000000004</v>
      </c>
      <c r="H3013" s="37" t="s">
        <v>1248</v>
      </c>
      <c r="I3013" s="37" t="s">
        <v>2308</v>
      </c>
      <c r="J3013" s="37" t="s">
        <v>2268</v>
      </c>
      <c r="K3013" s="37">
        <v>7</v>
      </c>
    </row>
    <row r="3014" spans="1:11" x14ac:dyDescent="0.25">
      <c r="A3014" s="37" t="s">
        <v>7929</v>
      </c>
      <c r="B3014" s="37">
        <v>20</v>
      </c>
      <c r="C3014" s="37">
        <v>1</v>
      </c>
      <c r="D3014" s="37">
        <v>4</v>
      </c>
      <c r="E3014" s="37">
        <v>933</v>
      </c>
      <c r="F3014" s="37">
        <v>19</v>
      </c>
      <c r="G3014" s="37">
        <v>1.7762100000000001</v>
      </c>
      <c r="H3014" s="37" t="s">
        <v>1223</v>
      </c>
      <c r="I3014" s="37" t="s">
        <v>2321</v>
      </c>
      <c r="J3014" s="37" t="s">
        <v>2275</v>
      </c>
      <c r="K3014" s="37">
        <v>12</v>
      </c>
    </row>
    <row r="3015" spans="1:11" x14ac:dyDescent="0.25">
      <c r="A3015" s="37" t="s">
        <v>7928</v>
      </c>
      <c r="B3015" s="37">
        <v>20</v>
      </c>
      <c r="C3015" s="37">
        <v>0</v>
      </c>
      <c r="D3015" s="37">
        <v>2</v>
      </c>
      <c r="E3015" s="37">
        <v>315</v>
      </c>
      <c r="F3015" s="37">
        <v>6</v>
      </c>
      <c r="G3015" s="37">
        <v>0.91880500000000009</v>
      </c>
      <c r="H3015" s="37" t="s">
        <v>1240</v>
      </c>
      <c r="I3015" s="37" t="s">
        <v>2308</v>
      </c>
      <c r="J3015" s="37" t="s">
        <v>2275</v>
      </c>
      <c r="K3015" s="37">
        <v>9</v>
      </c>
    </row>
    <row r="3016" spans="1:11" x14ac:dyDescent="0.25">
      <c r="A3016" s="37" t="s">
        <v>7927</v>
      </c>
      <c r="B3016" s="37">
        <v>20</v>
      </c>
      <c r="C3016" s="37">
        <v>0</v>
      </c>
      <c r="D3016" s="37">
        <v>1</v>
      </c>
      <c r="E3016" s="37">
        <v>387</v>
      </c>
      <c r="F3016" s="37">
        <v>7</v>
      </c>
      <c r="G3016" s="37">
        <v>0.71309500000000003</v>
      </c>
      <c r="H3016" s="37" t="s">
        <v>1219</v>
      </c>
      <c r="I3016" s="37" t="s">
        <v>2310</v>
      </c>
      <c r="J3016" s="37" t="s">
        <v>2275</v>
      </c>
      <c r="K3016" s="37">
        <v>10</v>
      </c>
    </row>
    <row r="3017" spans="1:11" x14ac:dyDescent="0.25">
      <c r="A3017" s="37" t="s">
        <v>7926</v>
      </c>
      <c r="B3017" s="37">
        <v>20</v>
      </c>
      <c r="C3017" s="37">
        <v>0</v>
      </c>
      <c r="D3017" s="37">
        <v>0</v>
      </c>
      <c r="E3017" s="37">
        <v>160</v>
      </c>
      <c r="F3017" s="37">
        <v>4</v>
      </c>
      <c r="G3017" s="37">
        <v>0.38386500000000001</v>
      </c>
      <c r="H3017" s="37" t="s">
        <v>1219</v>
      </c>
      <c r="I3017" s="37" t="s">
        <v>2308</v>
      </c>
      <c r="J3017" s="37" t="s">
        <v>2268</v>
      </c>
      <c r="K3017" s="37">
        <v>6</v>
      </c>
    </row>
    <row r="3018" spans="1:11" x14ac:dyDescent="0.25">
      <c r="A3018" s="37" t="s">
        <v>7925</v>
      </c>
      <c r="B3018" s="37">
        <v>20</v>
      </c>
      <c r="C3018" s="37">
        <v>0</v>
      </c>
      <c r="D3018" s="37">
        <v>0</v>
      </c>
      <c r="E3018" s="37">
        <v>88</v>
      </c>
      <c r="F3018" s="37">
        <v>4</v>
      </c>
      <c r="G3018" s="37">
        <v>0.17904500000000001</v>
      </c>
      <c r="H3018" s="37" t="s">
        <v>1219</v>
      </c>
      <c r="I3018" s="37" t="s">
        <v>2308</v>
      </c>
      <c r="J3018" s="37" t="s">
        <v>2268</v>
      </c>
      <c r="K3018" s="37">
        <v>6</v>
      </c>
    </row>
    <row r="3019" spans="1:11" x14ac:dyDescent="0.25">
      <c r="A3019" s="37" t="s">
        <v>7924</v>
      </c>
      <c r="B3019" s="37">
        <v>20</v>
      </c>
      <c r="C3019" s="37">
        <v>0</v>
      </c>
      <c r="D3019" s="37">
        <v>2</v>
      </c>
      <c r="E3019" s="37">
        <v>490</v>
      </c>
      <c r="F3019" s="37">
        <v>9</v>
      </c>
      <c r="G3019" s="37">
        <v>0.84219500000000003</v>
      </c>
      <c r="H3019" s="37" t="s">
        <v>1219</v>
      </c>
      <c r="I3019" s="37" t="s">
        <v>2308</v>
      </c>
      <c r="J3019" s="37" t="s">
        <v>2268</v>
      </c>
      <c r="K3019" s="37">
        <v>9</v>
      </c>
    </row>
    <row r="3020" spans="1:11" x14ac:dyDescent="0.25">
      <c r="A3020" s="37" t="s">
        <v>7923</v>
      </c>
      <c r="B3020" s="37">
        <v>20</v>
      </c>
      <c r="C3020" s="37">
        <v>0</v>
      </c>
      <c r="D3020" s="37">
        <v>1</v>
      </c>
      <c r="E3020" s="37">
        <v>384</v>
      </c>
      <c r="F3020" s="37">
        <v>8</v>
      </c>
      <c r="G3020" s="37">
        <v>0.96976499999999999</v>
      </c>
      <c r="H3020" s="37" t="s">
        <v>1229</v>
      </c>
      <c r="I3020" s="37" t="s">
        <v>2321</v>
      </c>
      <c r="J3020" s="37" t="s">
        <v>2275</v>
      </c>
      <c r="K3020" s="37">
        <v>12</v>
      </c>
    </row>
    <row r="3021" spans="1:11" x14ac:dyDescent="0.25">
      <c r="A3021" s="37" t="s">
        <v>7922</v>
      </c>
      <c r="B3021" s="37">
        <v>20</v>
      </c>
      <c r="C3021" s="37">
        <v>0</v>
      </c>
      <c r="D3021" s="37">
        <v>2</v>
      </c>
      <c r="E3021" s="37">
        <v>321</v>
      </c>
      <c r="F3021" s="37">
        <v>8</v>
      </c>
      <c r="G3021" s="37">
        <v>1.2975150000000002</v>
      </c>
      <c r="H3021" s="37" t="s">
        <v>1259</v>
      </c>
      <c r="I3021" s="37" t="s">
        <v>2308</v>
      </c>
      <c r="J3021" s="37" t="s">
        <v>2275</v>
      </c>
      <c r="K3021" s="37">
        <v>12</v>
      </c>
    </row>
    <row r="3022" spans="1:11" x14ac:dyDescent="0.25">
      <c r="A3022" s="37" t="s">
        <v>7921</v>
      </c>
      <c r="B3022" s="37">
        <v>20</v>
      </c>
      <c r="C3022" s="37">
        <v>0</v>
      </c>
      <c r="D3022" s="37">
        <v>2</v>
      </c>
      <c r="E3022" s="37">
        <v>335</v>
      </c>
      <c r="F3022" s="37">
        <v>5</v>
      </c>
      <c r="G3022" s="37">
        <v>0.72548500000000005</v>
      </c>
      <c r="H3022" s="37" t="s">
        <v>2299</v>
      </c>
      <c r="I3022" s="37" t="s">
        <v>2308</v>
      </c>
      <c r="J3022" s="37" t="s">
        <v>2275</v>
      </c>
      <c r="K3022" s="37">
        <v>9</v>
      </c>
    </row>
    <row r="3023" spans="1:11" x14ac:dyDescent="0.25">
      <c r="A3023" s="37" t="s">
        <v>7920</v>
      </c>
      <c r="B3023" s="37">
        <v>20</v>
      </c>
      <c r="C3023" s="37">
        <v>1</v>
      </c>
      <c r="D3023" s="37">
        <v>2</v>
      </c>
      <c r="E3023" s="37">
        <v>630</v>
      </c>
      <c r="F3023" s="37">
        <v>10</v>
      </c>
      <c r="G3023" s="37">
        <v>1.12521</v>
      </c>
      <c r="H3023" s="37" t="s">
        <v>1234</v>
      </c>
      <c r="I3023" s="37" t="s">
        <v>2269</v>
      </c>
      <c r="J3023" s="37" t="s">
        <v>2268</v>
      </c>
      <c r="K3023" s="37">
        <v>9</v>
      </c>
    </row>
    <row r="3024" spans="1:11" x14ac:dyDescent="0.25">
      <c r="A3024" s="37" t="s">
        <v>7919</v>
      </c>
      <c r="B3024" s="37">
        <v>20</v>
      </c>
      <c r="C3024" s="37">
        <v>0</v>
      </c>
      <c r="D3024" s="37">
        <v>7</v>
      </c>
      <c r="E3024" s="37">
        <v>606</v>
      </c>
      <c r="F3024" s="37">
        <v>12</v>
      </c>
      <c r="G3024" s="37">
        <v>1.9482900000000001</v>
      </c>
      <c r="H3024" s="37" t="s">
        <v>1232</v>
      </c>
      <c r="I3024" s="37" t="s">
        <v>2308</v>
      </c>
      <c r="J3024" s="37" t="s">
        <v>2275</v>
      </c>
      <c r="K3024" s="37">
        <v>15</v>
      </c>
    </row>
    <row r="3025" spans="1:11" x14ac:dyDescent="0.25">
      <c r="A3025" s="37" t="s">
        <v>7918</v>
      </c>
      <c r="B3025" s="37">
        <v>20</v>
      </c>
      <c r="C3025" s="37">
        <v>1</v>
      </c>
      <c r="D3025" s="37">
        <v>4</v>
      </c>
      <c r="E3025" s="37">
        <v>997</v>
      </c>
      <c r="F3025" s="37">
        <v>15</v>
      </c>
      <c r="G3025" s="37">
        <v>3.0343400000000003</v>
      </c>
      <c r="H3025" s="37" t="s">
        <v>1219</v>
      </c>
      <c r="I3025" s="37" t="s">
        <v>2405</v>
      </c>
      <c r="J3025" s="37" t="s">
        <v>2275</v>
      </c>
      <c r="K3025" s="37">
        <v>15</v>
      </c>
    </row>
    <row r="3026" spans="1:11" x14ac:dyDescent="0.25">
      <c r="A3026" s="37" t="s">
        <v>7917</v>
      </c>
      <c r="B3026" s="37">
        <v>20</v>
      </c>
      <c r="C3026" s="37">
        <v>0</v>
      </c>
      <c r="D3026" s="37">
        <v>3</v>
      </c>
      <c r="E3026" s="37">
        <v>239</v>
      </c>
      <c r="F3026" s="37">
        <v>9</v>
      </c>
      <c r="G3026" s="37">
        <v>1.2352900000000002</v>
      </c>
      <c r="H3026" s="37" t="s">
        <v>1232</v>
      </c>
      <c r="I3026" s="37" t="s">
        <v>2308</v>
      </c>
      <c r="J3026" s="37" t="s">
        <v>2275</v>
      </c>
      <c r="K3026" s="37">
        <v>10</v>
      </c>
    </row>
    <row r="3027" spans="1:11" x14ac:dyDescent="0.25">
      <c r="A3027" s="37" t="s">
        <v>7916</v>
      </c>
      <c r="B3027" s="37">
        <v>20</v>
      </c>
      <c r="C3027" s="37">
        <v>0</v>
      </c>
      <c r="D3027" s="37">
        <v>0</v>
      </c>
      <c r="E3027" s="37">
        <v>197</v>
      </c>
      <c r="F3027" s="37">
        <v>7</v>
      </c>
      <c r="G3027" s="37">
        <v>0.60814000000000001</v>
      </c>
      <c r="H3027" s="37" t="s">
        <v>3684</v>
      </c>
      <c r="I3027" s="37" t="s">
        <v>2308</v>
      </c>
      <c r="J3027" s="37" t="s">
        <v>2268</v>
      </c>
      <c r="K3027" s="37">
        <v>7</v>
      </c>
    </row>
    <row r="3028" spans="1:11" x14ac:dyDescent="0.25">
      <c r="A3028" s="37" t="s">
        <v>7915</v>
      </c>
      <c r="B3028" s="37">
        <v>20</v>
      </c>
      <c r="C3028" s="37">
        <v>0</v>
      </c>
      <c r="D3028" s="37">
        <v>5</v>
      </c>
      <c r="E3028" s="37">
        <v>492</v>
      </c>
      <c r="F3028" s="37">
        <v>12</v>
      </c>
      <c r="G3028" s="37">
        <v>1.9149150000000001</v>
      </c>
      <c r="H3028" s="37" t="s">
        <v>5233</v>
      </c>
      <c r="I3028" s="37" t="s">
        <v>2308</v>
      </c>
      <c r="J3028" s="37" t="s">
        <v>2275</v>
      </c>
      <c r="K3028" s="37">
        <v>11</v>
      </c>
    </row>
    <row r="3029" spans="1:11" x14ac:dyDescent="0.25">
      <c r="A3029" s="37" t="s">
        <v>7914</v>
      </c>
      <c r="B3029" s="37">
        <v>20</v>
      </c>
      <c r="C3029" s="37">
        <v>0</v>
      </c>
      <c r="D3029" s="37">
        <v>1</v>
      </c>
      <c r="E3029" s="37">
        <v>288</v>
      </c>
      <c r="F3029" s="37">
        <v>7</v>
      </c>
      <c r="G3029" s="37">
        <v>0.84245499999999995</v>
      </c>
      <c r="H3029" s="37" t="s">
        <v>2299</v>
      </c>
      <c r="I3029" s="37" t="s">
        <v>2308</v>
      </c>
      <c r="J3029" s="37" t="s">
        <v>2268</v>
      </c>
      <c r="K3029" s="37">
        <v>9</v>
      </c>
    </row>
    <row r="3030" spans="1:11" x14ac:dyDescent="0.25">
      <c r="A3030" s="37" t="s">
        <v>7913</v>
      </c>
      <c r="B3030" s="37">
        <v>20</v>
      </c>
      <c r="C3030" s="37">
        <v>0</v>
      </c>
      <c r="D3030" s="37">
        <v>3</v>
      </c>
      <c r="E3030" s="37">
        <v>529</v>
      </c>
      <c r="F3030" s="37">
        <v>5</v>
      </c>
      <c r="G3030" s="37">
        <v>1.1835550000000001</v>
      </c>
      <c r="H3030" s="37" t="s">
        <v>1240</v>
      </c>
      <c r="I3030" s="37" t="s">
        <v>2308</v>
      </c>
      <c r="J3030" s="37" t="s">
        <v>2275</v>
      </c>
      <c r="K3030" s="37">
        <v>10</v>
      </c>
    </row>
    <row r="3031" spans="1:11" x14ac:dyDescent="0.25">
      <c r="A3031" s="37" t="s">
        <v>7912</v>
      </c>
      <c r="B3031" s="37">
        <v>20</v>
      </c>
      <c r="C3031" s="37">
        <v>0</v>
      </c>
      <c r="D3031" s="37">
        <v>3</v>
      </c>
      <c r="E3031" s="37">
        <v>339</v>
      </c>
      <c r="F3031" s="37">
        <v>8</v>
      </c>
      <c r="G3031" s="37">
        <v>0.98848500000000006</v>
      </c>
      <c r="H3031" s="37" t="s">
        <v>2823</v>
      </c>
      <c r="I3031" s="37" t="s">
        <v>2321</v>
      </c>
      <c r="J3031" s="37" t="s">
        <v>2268</v>
      </c>
      <c r="K3031" s="37">
        <v>9</v>
      </c>
    </row>
    <row r="3032" spans="1:11" x14ac:dyDescent="0.25">
      <c r="A3032" s="37" t="s">
        <v>7911</v>
      </c>
      <c r="B3032" s="37">
        <v>20</v>
      </c>
      <c r="C3032" s="37">
        <v>0</v>
      </c>
      <c r="D3032" s="37">
        <v>0</v>
      </c>
      <c r="E3032" s="37">
        <v>177</v>
      </c>
      <c r="F3032" s="37">
        <v>2</v>
      </c>
      <c r="G3032" s="37">
        <v>0.35973500000000003</v>
      </c>
      <c r="H3032" s="37" t="s">
        <v>2299</v>
      </c>
      <c r="I3032" s="37" t="s">
        <v>2308</v>
      </c>
      <c r="J3032" s="37" t="s">
        <v>2268</v>
      </c>
      <c r="K3032" s="37">
        <v>7</v>
      </c>
    </row>
    <row r="3033" spans="1:11" x14ac:dyDescent="0.25">
      <c r="A3033" s="37" t="s">
        <v>7910</v>
      </c>
      <c r="B3033" s="37">
        <v>20</v>
      </c>
      <c r="C3033" s="37">
        <v>0</v>
      </c>
      <c r="D3033" s="37">
        <v>4</v>
      </c>
      <c r="E3033" s="37">
        <v>458</v>
      </c>
      <c r="F3033" s="37">
        <v>9</v>
      </c>
      <c r="G3033" s="37">
        <v>1.339685</v>
      </c>
      <c r="H3033" s="37" t="s">
        <v>1222</v>
      </c>
      <c r="I3033" s="37" t="s">
        <v>2308</v>
      </c>
      <c r="J3033" s="37" t="s">
        <v>2268</v>
      </c>
      <c r="K3033" s="37">
        <v>10</v>
      </c>
    </row>
    <row r="3034" spans="1:11" x14ac:dyDescent="0.25">
      <c r="A3034" s="37" t="s">
        <v>7909</v>
      </c>
      <c r="B3034" s="37">
        <v>20</v>
      </c>
      <c r="C3034" s="37">
        <v>0</v>
      </c>
      <c r="D3034" s="37">
        <v>3</v>
      </c>
      <c r="E3034" s="37">
        <v>197</v>
      </c>
      <c r="F3034" s="37">
        <v>15</v>
      </c>
      <c r="G3034" s="37">
        <v>1.7284999999999999</v>
      </c>
      <c r="H3034" s="37" t="s">
        <v>1232</v>
      </c>
      <c r="I3034" s="37" t="s">
        <v>2308</v>
      </c>
      <c r="J3034" s="37" t="s">
        <v>2268</v>
      </c>
      <c r="K3034" s="37">
        <v>8</v>
      </c>
    </row>
    <row r="3035" spans="1:11" x14ac:dyDescent="0.25">
      <c r="A3035" s="37" t="s">
        <v>7908</v>
      </c>
      <c r="B3035" s="37">
        <v>20</v>
      </c>
      <c r="C3035" s="37">
        <v>2</v>
      </c>
      <c r="D3035" s="37">
        <v>5</v>
      </c>
      <c r="E3035" s="37">
        <v>774</v>
      </c>
      <c r="F3035" s="37">
        <v>8</v>
      </c>
      <c r="G3035" s="37">
        <v>2.8261850000000002</v>
      </c>
      <c r="H3035" s="37" t="s">
        <v>1232</v>
      </c>
      <c r="I3035" s="37" t="s">
        <v>2321</v>
      </c>
      <c r="J3035" s="37" t="s">
        <v>2275</v>
      </c>
      <c r="K3035" s="37">
        <v>10</v>
      </c>
    </row>
    <row r="3036" spans="1:11" x14ac:dyDescent="0.25">
      <c r="A3036" s="37" t="s">
        <v>7907</v>
      </c>
      <c r="B3036" s="37">
        <v>20</v>
      </c>
      <c r="C3036" s="37">
        <v>0</v>
      </c>
      <c r="D3036" s="37">
        <v>1</v>
      </c>
      <c r="E3036" s="37">
        <v>323</v>
      </c>
      <c r="F3036" s="37">
        <v>9</v>
      </c>
      <c r="G3036" s="37">
        <v>0.64637999999999995</v>
      </c>
      <c r="H3036" s="37" t="s">
        <v>1219</v>
      </c>
      <c r="I3036" s="37" t="s">
        <v>2316</v>
      </c>
      <c r="J3036" s="37" t="s">
        <v>2275</v>
      </c>
      <c r="K3036" s="37">
        <v>11</v>
      </c>
    </row>
    <row r="3037" spans="1:11" x14ac:dyDescent="0.25">
      <c r="A3037" s="37" t="s">
        <v>7906</v>
      </c>
      <c r="B3037" s="37">
        <v>20</v>
      </c>
      <c r="C3037" s="37">
        <v>1</v>
      </c>
      <c r="D3037" s="37">
        <v>3</v>
      </c>
      <c r="E3037" s="37">
        <v>423</v>
      </c>
      <c r="F3037" s="37">
        <v>10</v>
      </c>
      <c r="G3037" s="37">
        <v>1.9009500000000004</v>
      </c>
      <c r="H3037" s="37" t="s">
        <v>1259</v>
      </c>
      <c r="I3037" s="37" t="s">
        <v>2308</v>
      </c>
      <c r="J3037" s="37" t="s">
        <v>2275</v>
      </c>
      <c r="K3037" s="37">
        <v>9</v>
      </c>
    </row>
    <row r="3038" spans="1:11" x14ac:dyDescent="0.25">
      <c r="A3038" s="37" t="s">
        <v>7905</v>
      </c>
      <c r="B3038" s="37">
        <v>20</v>
      </c>
      <c r="C3038" s="37">
        <v>2</v>
      </c>
      <c r="D3038" s="37">
        <v>10</v>
      </c>
      <c r="E3038" s="37">
        <v>1032</v>
      </c>
      <c r="F3038" s="37">
        <v>3</v>
      </c>
      <c r="G3038" s="37">
        <v>3.1234100000000002</v>
      </c>
      <c r="H3038" s="37" t="s">
        <v>1240</v>
      </c>
      <c r="I3038" s="37" t="s">
        <v>2308</v>
      </c>
      <c r="J3038" s="37" t="s">
        <v>2275</v>
      </c>
      <c r="K3038" s="37">
        <v>14</v>
      </c>
    </row>
    <row r="3039" spans="1:11" x14ac:dyDescent="0.25">
      <c r="A3039" s="37" t="s">
        <v>7904</v>
      </c>
      <c r="B3039" s="37">
        <v>20</v>
      </c>
      <c r="C3039" s="37">
        <v>0</v>
      </c>
      <c r="D3039" s="37">
        <v>0</v>
      </c>
      <c r="E3039" s="37">
        <v>68</v>
      </c>
      <c r="F3039" s="37">
        <v>1</v>
      </c>
      <c r="G3039" s="37">
        <v>0.144675</v>
      </c>
      <c r="H3039" s="37" t="s">
        <v>1240</v>
      </c>
      <c r="I3039" s="37" t="s">
        <v>2316</v>
      </c>
      <c r="J3039" s="37" t="s">
        <v>2275</v>
      </c>
      <c r="K3039" s="37">
        <v>4</v>
      </c>
    </row>
    <row r="3040" spans="1:11" x14ac:dyDescent="0.25">
      <c r="A3040" s="37" t="s">
        <v>7903</v>
      </c>
      <c r="B3040" s="37">
        <v>20</v>
      </c>
      <c r="C3040" s="37">
        <v>1</v>
      </c>
      <c r="D3040" s="37">
        <v>3</v>
      </c>
      <c r="E3040" s="37">
        <v>668</v>
      </c>
      <c r="F3040" s="37">
        <v>13</v>
      </c>
      <c r="G3040" s="37">
        <v>1.7605900000000001</v>
      </c>
      <c r="H3040" s="37" t="s">
        <v>1253</v>
      </c>
      <c r="I3040" s="37" t="s">
        <v>2308</v>
      </c>
      <c r="J3040" s="37" t="s">
        <v>2275</v>
      </c>
      <c r="K3040" s="37">
        <v>11</v>
      </c>
    </row>
    <row r="3041" spans="1:11" x14ac:dyDescent="0.25">
      <c r="A3041" s="37" t="s">
        <v>7902</v>
      </c>
      <c r="B3041" s="37">
        <v>20</v>
      </c>
      <c r="C3041" s="37">
        <v>0</v>
      </c>
      <c r="D3041" s="37">
        <v>0</v>
      </c>
      <c r="E3041" s="37">
        <v>354</v>
      </c>
      <c r="F3041" s="37">
        <v>11</v>
      </c>
      <c r="G3041" s="37">
        <v>0.90001999999999993</v>
      </c>
      <c r="H3041" s="37" t="s">
        <v>2337</v>
      </c>
      <c r="I3041" s="37" t="s">
        <v>2308</v>
      </c>
      <c r="J3041" s="37" t="s">
        <v>2275</v>
      </c>
      <c r="K3041" s="37">
        <v>11</v>
      </c>
    </row>
    <row r="3042" spans="1:11" x14ac:dyDescent="0.25">
      <c r="A3042" s="37" t="s">
        <v>7901</v>
      </c>
      <c r="B3042" s="37">
        <v>20</v>
      </c>
      <c r="C3042" s="37">
        <v>2</v>
      </c>
      <c r="D3042" s="37">
        <v>4</v>
      </c>
      <c r="E3042" s="37">
        <v>1018</v>
      </c>
      <c r="F3042" s="37">
        <v>16</v>
      </c>
      <c r="G3042" s="37">
        <v>2.2099150000000001</v>
      </c>
      <c r="H3042" s="37" t="s">
        <v>1264</v>
      </c>
      <c r="I3042" s="37" t="s">
        <v>2308</v>
      </c>
      <c r="J3042" s="37" t="s">
        <v>2275</v>
      </c>
      <c r="K3042" s="37">
        <v>14</v>
      </c>
    </row>
    <row r="3043" spans="1:11" x14ac:dyDescent="0.25">
      <c r="A3043" s="37" t="s">
        <v>7900</v>
      </c>
      <c r="B3043" s="37">
        <v>20</v>
      </c>
      <c r="C3043" s="37">
        <v>0</v>
      </c>
      <c r="D3043" s="37">
        <v>0</v>
      </c>
      <c r="E3043" s="37">
        <v>279</v>
      </c>
      <c r="F3043" s="37">
        <v>11</v>
      </c>
      <c r="G3043" s="37">
        <v>0.60452000000000006</v>
      </c>
      <c r="H3043" s="37" t="s">
        <v>1220</v>
      </c>
      <c r="I3043" s="37" t="s">
        <v>2308</v>
      </c>
      <c r="J3043" s="37" t="s">
        <v>2275</v>
      </c>
      <c r="K3043" s="37">
        <v>9</v>
      </c>
    </row>
    <row r="3044" spans="1:11" x14ac:dyDescent="0.25">
      <c r="A3044" s="37" t="s">
        <v>7899</v>
      </c>
      <c r="B3044" s="37">
        <v>20</v>
      </c>
      <c r="C3044" s="37">
        <v>0</v>
      </c>
      <c r="D3044" s="37">
        <v>0</v>
      </c>
      <c r="E3044" s="37">
        <v>62</v>
      </c>
      <c r="F3044" s="37">
        <v>1</v>
      </c>
      <c r="G3044" s="37">
        <v>0.19163000000000002</v>
      </c>
      <c r="H3044" s="37" t="s">
        <v>2318</v>
      </c>
      <c r="I3044" s="37" t="s">
        <v>2308</v>
      </c>
      <c r="J3044" s="37" t="s">
        <v>2268</v>
      </c>
      <c r="K3044" s="37">
        <v>4</v>
      </c>
    </row>
    <row r="3045" spans="1:11" x14ac:dyDescent="0.25">
      <c r="A3045" s="37" t="s">
        <v>7898</v>
      </c>
      <c r="B3045" s="37">
        <v>20</v>
      </c>
      <c r="C3045" s="37">
        <v>0</v>
      </c>
      <c r="D3045" s="37">
        <v>1</v>
      </c>
      <c r="E3045" s="37">
        <v>399</v>
      </c>
      <c r="F3045" s="37">
        <v>4</v>
      </c>
      <c r="G3045" s="37">
        <v>0.68784000000000001</v>
      </c>
      <c r="H3045" s="37" t="s">
        <v>1219</v>
      </c>
      <c r="I3045" s="37" t="s">
        <v>2269</v>
      </c>
      <c r="J3045" s="37" t="s">
        <v>2275</v>
      </c>
      <c r="K3045" s="37">
        <v>9</v>
      </c>
    </row>
    <row r="3046" spans="1:11" x14ac:dyDescent="0.25">
      <c r="A3046" s="37" t="s">
        <v>7897</v>
      </c>
      <c r="B3046" s="37">
        <v>20</v>
      </c>
      <c r="C3046" s="37">
        <v>0</v>
      </c>
      <c r="D3046" s="37">
        <v>4</v>
      </c>
      <c r="E3046" s="37">
        <v>802</v>
      </c>
      <c r="F3046" s="37">
        <v>6</v>
      </c>
      <c r="G3046" s="37">
        <v>1.5074850000000002</v>
      </c>
      <c r="H3046" s="37" t="s">
        <v>1218</v>
      </c>
      <c r="I3046" s="37" t="s">
        <v>2308</v>
      </c>
      <c r="J3046" s="37" t="s">
        <v>2268</v>
      </c>
      <c r="K3046" s="37">
        <v>13</v>
      </c>
    </row>
    <row r="3047" spans="1:11" x14ac:dyDescent="0.25">
      <c r="A3047" s="37" t="s">
        <v>7896</v>
      </c>
      <c r="B3047" s="37">
        <v>19</v>
      </c>
      <c r="C3047" s="37">
        <v>0</v>
      </c>
      <c r="D3047" s="37">
        <v>2</v>
      </c>
      <c r="E3047" s="37">
        <v>436</v>
      </c>
      <c r="F3047" s="37">
        <v>12</v>
      </c>
      <c r="G3047" s="37">
        <v>1.1844736842105263</v>
      </c>
      <c r="H3047" s="37" t="s">
        <v>1219</v>
      </c>
      <c r="I3047" s="37" t="s">
        <v>2308</v>
      </c>
      <c r="J3047" s="37" t="s">
        <v>2268</v>
      </c>
      <c r="K3047" s="37">
        <v>9</v>
      </c>
    </row>
    <row r="3048" spans="1:11" x14ac:dyDescent="0.25">
      <c r="A3048" s="37" t="s">
        <v>7895</v>
      </c>
      <c r="B3048" s="37">
        <v>19</v>
      </c>
      <c r="C3048" s="37">
        <v>0</v>
      </c>
      <c r="D3048" s="37">
        <v>1</v>
      </c>
      <c r="E3048" s="37">
        <v>191</v>
      </c>
      <c r="F3048" s="37">
        <v>4</v>
      </c>
      <c r="G3048" s="37">
        <v>0.47825789473684222</v>
      </c>
      <c r="H3048" s="37" t="s">
        <v>1219</v>
      </c>
      <c r="I3048" s="37" t="s">
        <v>2308</v>
      </c>
      <c r="J3048" s="37" t="s">
        <v>2268</v>
      </c>
      <c r="K3048" s="37">
        <v>8</v>
      </c>
    </row>
    <row r="3049" spans="1:11" x14ac:dyDescent="0.25">
      <c r="A3049" s="37" t="s">
        <v>7894</v>
      </c>
      <c r="B3049" s="37">
        <v>19</v>
      </c>
      <c r="C3049" s="37">
        <v>0</v>
      </c>
      <c r="D3049" s="37">
        <v>3</v>
      </c>
      <c r="E3049" s="37">
        <v>450</v>
      </c>
      <c r="F3049" s="37">
        <v>8</v>
      </c>
      <c r="G3049" s="37">
        <v>1.0371000000000001</v>
      </c>
      <c r="H3049" s="37" t="s">
        <v>1219</v>
      </c>
      <c r="I3049" s="37" t="s">
        <v>2308</v>
      </c>
      <c r="J3049" s="37" t="s">
        <v>2268</v>
      </c>
      <c r="K3049" s="37">
        <v>10</v>
      </c>
    </row>
    <row r="3050" spans="1:11" x14ac:dyDescent="0.25">
      <c r="A3050" s="37" t="s">
        <v>7893</v>
      </c>
      <c r="B3050" s="37">
        <v>19</v>
      </c>
      <c r="C3050" s="37">
        <v>0</v>
      </c>
      <c r="D3050" s="37">
        <v>3</v>
      </c>
      <c r="E3050" s="37">
        <v>379</v>
      </c>
      <c r="F3050" s="37">
        <v>10</v>
      </c>
      <c r="G3050" s="37">
        <v>1.278</v>
      </c>
      <c r="H3050" s="37" t="s">
        <v>1219</v>
      </c>
      <c r="I3050" s="37" t="s">
        <v>2308</v>
      </c>
      <c r="J3050" s="37" t="s">
        <v>2268</v>
      </c>
      <c r="K3050" s="37">
        <v>12</v>
      </c>
    </row>
    <row r="3051" spans="1:11" x14ac:dyDescent="0.25">
      <c r="A3051" s="37" t="s">
        <v>7892</v>
      </c>
      <c r="B3051" s="37">
        <v>19</v>
      </c>
      <c r="C3051" s="37">
        <v>0</v>
      </c>
      <c r="D3051" s="37">
        <v>1</v>
      </c>
      <c r="E3051" s="37">
        <v>467</v>
      </c>
      <c r="F3051" s="37">
        <v>5</v>
      </c>
      <c r="G3051" s="37">
        <v>0.87907368421052634</v>
      </c>
      <c r="H3051" s="37" t="s">
        <v>1219</v>
      </c>
      <c r="I3051" s="37" t="s">
        <v>2308</v>
      </c>
      <c r="J3051" s="37" t="s">
        <v>2268</v>
      </c>
      <c r="K3051" s="37">
        <v>9</v>
      </c>
    </row>
    <row r="3052" spans="1:11" x14ac:dyDescent="0.25">
      <c r="A3052" s="37" t="s">
        <v>7891</v>
      </c>
      <c r="B3052" s="37">
        <v>19</v>
      </c>
      <c r="C3052" s="37">
        <v>0</v>
      </c>
      <c r="D3052" s="37">
        <v>12</v>
      </c>
      <c r="E3052" s="37">
        <v>694</v>
      </c>
      <c r="F3052" s="37">
        <v>13</v>
      </c>
      <c r="G3052" s="37">
        <v>3.0164052631578953</v>
      </c>
      <c r="H3052" s="37" t="s">
        <v>2529</v>
      </c>
      <c r="I3052" s="37" t="s">
        <v>2308</v>
      </c>
      <c r="J3052" s="37" t="s">
        <v>2275</v>
      </c>
      <c r="K3052" s="37">
        <v>16</v>
      </c>
    </row>
    <row r="3053" spans="1:11" x14ac:dyDescent="0.25">
      <c r="A3053" s="37" t="s">
        <v>7890</v>
      </c>
      <c r="B3053" s="37">
        <v>19</v>
      </c>
      <c r="C3053" s="37">
        <v>0</v>
      </c>
      <c r="D3053" s="37">
        <v>1</v>
      </c>
      <c r="E3053" s="37">
        <v>331</v>
      </c>
      <c r="F3053" s="37">
        <v>8</v>
      </c>
      <c r="G3053" s="37">
        <v>0.97991052631578957</v>
      </c>
      <c r="H3053" s="37" t="s">
        <v>2299</v>
      </c>
      <c r="I3053" s="37" t="s">
        <v>2308</v>
      </c>
      <c r="J3053" s="37" t="s">
        <v>2275</v>
      </c>
      <c r="K3053" s="37">
        <v>10</v>
      </c>
    </row>
    <row r="3054" spans="1:11" x14ac:dyDescent="0.25">
      <c r="A3054" s="37" t="s">
        <v>7889</v>
      </c>
      <c r="B3054" s="37">
        <v>19</v>
      </c>
      <c r="C3054" s="37">
        <v>0</v>
      </c>
      <c r="D3054" s="37">
        <v>0</v>
      </c>
      <c r="E3054" s="37">
        <v>88</v>
      </c>
      <c r="F3054" s="37">
        <v>3</v>
      </c>
      <c r="G3054" s="37">
        <v>0.1791105263157895</v>
      </c>
      <c r="H3054" s="37" t="s">
        <v>1257</v>
      </c>
      <c r="I3054" s="37" t="s">
        <v>2316</v>
      </c>
      <c r="J3054" s="37" t="s">
        <v>2268</v>
      </c>
      <c r="K3054" s="37">
        <v>5</v>
      </c>
    </row>
    <row r="3055" spans="1:11" x14ac:dyDescent="0.25">
      <c r="A3055" s="37" t="s">
        <v>7888</v>
      </c>
      <c r="B3055" s="37">
        <v>19</v>
      </c>
      <c r="C3055" s="37">
        <v>0</v>
      </c>
      <c r="D3055" s="37">
        <v>0</v>
      </c>
      <c r="E3055" s="37">
        <v>135</v>
      </c>
      <c r="F3055" s="37">
        <v>2</v>
      </c>
      <c r="G3055" s="37">
        <v>0.32771052631578945</v>
      </c>
      <c r="H3055" s="37" t="s">
        <v>1257</v>
      </c>
      <c r="I3055" s="37" t="s">
        <v>2308</v>
      </c>
      <c r="J3055" s="37" t="s">
        <v>2275</v>
      </c>
      <c r="K3055" s="37">
        <v>6</v>
      </c>
    </row>
    <row r="3056" spans="1:11" x14ac:dyDescent="0.25">
      <c r="A3056" s="37" t="s">
        <v>7887</v>
      </c>
      <c r="B3056" s="37">
        <v>19</v>
      </c>
      <c r="C3056" s="37">
        <v>0</v>
      </c>
      <c r="D3056" s="37">
        <v>1</v>
      </c>
      <c r="E3056" s="37">
        <v>237</v>
      </c>
      <c r="F3056" s="37">
        <v>3</v>
      </c>
      <c r="G3056" s="37">
        <v>0.63502105263157893</v>
      </c>
      <c r="H3056" s="37" t="s">
        <v>1257</v>
      </c>
      <c r="I3056" s="37" t="s">
        <v>2308</v>
      </c>
      <c r="J3056" s="37" t="s">
        <v>2268</v>
      </c>
      <c r="K3056" s="37">
        <v>9</v>
      </c>
    </row>
    <row r="3057" spans="1:11" x14ac:dyDescent="0.25">
      <c r="A3057" s="37" t="s">
        <v>7886</v>
      </c>
      <c r="B3057" s="37">
        <v>19</v>
      </c>
      <c r="C3057" s="37">
        <v>0</v>
      </c>
      <c r="D3057" s="37">
        <v>0</v>
      </c>
      <c r="E3057" s="37">
        <v>141</v>
      </c>
      <c r="F3057" s="37">
        <v>6</v>
      </c>
      <c r="G3057" s="37">
        <v>0.30625789473684212</v>
      </c>
      <c r="H3057" s="37" t="s">
        <v>1226</v>
      </c>
      <c r="I3057" s="37" t="s">
        <v>2308</v>
      </c>
      <c r="J3057" s="37" t="s">
        <v>2268</v>
      </c>
      <c r="K3057" s="37">
        <v>6</v>
      </c>
    </row>
    <row r="3058" spans="1:11" x14ac:dyDescent="0.25">
      <c r="A3058" s="37" t="s">
        <v>7885</v>
      </c>
      <c r="B3058" s="37">
        <v>19</v>
      </c>
      <c r="C3058" s="37">
        <v>1</v>
      </c>
      <c r="D3058" s="37">
        <v>3</v>
      </c>
      <c r="E3058" s="37">
        <v>357</v>
      </c>
      <c r="F3058" s="37">
        <v>12</v>
      </c>
      <c r="G3058" s="37">
        <v>1.440421052631579</v>
      </c>
      <c r="H3058" s="37" t="s">
        <v>1232</v>
      </c>
      <c r="I3058" s="37" t="s">
        <v>2308</v>
      </c>
      <c r="J3058" s="37" t="s">
        <v>2275</v>
      </c>
      <c r="K3058" s="37">
        <v>6</v>
      </c>
    </row>
    <row r="3059" spans="1:11" x14ac:dyDescent="0.25">
      <c r="A3059" s="37" t="s">
        <v>7884</v>
      </c>
      <c r="B3059" s="37">
        <v>19</v>
      </c>
      <c r="C3059" s="37">
        <v>0</v>
      </c>
      <c r="D3059" s="37">
        <v>1</v>
      </c>
      <c r="E3059" s="37">
        <v>258</v>
      </c>
      <c r="F3059" s="37">
        <v>5</v>
      </c>
      <c r="G3059" s="37">
        <v>0.56423684210526326</v>
      </c>
      <c r="H3059" s="37" t="s">
        <v>1251</v>
      </c>
      <c r="I3059" s="37" t="s">
        <v>2308</v>
      </c>
      <c r="J3059" s="37" t="s">
        <v>2275</v>
      </c>
      <c r="K3059" s="37">
        <v>9</v>
      </c>
    </row>
    <row r="3060" spans="1:11" x14ac:dyDescent="0.25">
      <c r="A3060" s="37" t="s">
        <v>7883</v>
      </c>
      <c r="B3060" s="37">
        <v>19</v>
      </c>
      <c r="C3060" s="37">
        <v>0</v>
      </c>
      <c r="D3060" s="37">
        <v>4</v>
      </c>
      <c r="E3060" s="37">
        <v>353</v>
      </c>
      <c r="F3060" s="37">
        <v>5</v>
      </c>
      <c r="G3060" s="37">
        <v>1.1138526315789474</v>
      </c>
      <c r="H3060" s="37" t="s">
        <v>1269</v>
      </c>
      <c r="I3060" s="37" t="s">
        <v>2308</v>
      </c>
      <c r="J3060" s="37" t="s">
        <v>2275</v>
      </c>
      <c r="K3060" s="37">
        <v>8</v>
      </c>
    </row>
    <row r="3061" spans="1:11" x14ac:dyDescent="0.25">
      <c r="A3061" s="37" t="s">
        <v>7882</v>
      </c>
      <c r="B3061" s="37">
        <v>19</v>
      </c>
      <c r="C3061" s="37">
        <v>0</v>
      </c>
      <c r="D3061" s="37">
        <v>2</v>
      </c>
      <c r="E3061" s="37">
        <v>256</v>
      </c>
      <c r="F3061" s="37">
        <v>9</v>
      </c>
      <c r="G3061" s="37">
        <v>0.97368421052631582</v>
      </c>
      <c r="H3061" s="37" t="s">
        <v>2299</v>
      </c>
      <c r="I3061" s="37" t="s">
        <v>2308</v>
      </c>
      <c r="J3061" s="37" t="s">
        <v>2275</v>
      </c>
      <c r="K3061" s="37">
        <v>9</v>
      </c>
    </row>
    <row r="3062" spans="1:11" x14ac:dyDescent="0.25">
      <c r="A3062" s="37" t="s">
        <v>7881</v>
      </c>
      <c r="B3062" s="37">
        <v>19</v>
      </c>
      <c r="C3062" s="37">
        <v>0</v>
      </c>
      <c r="D3062" s="37">
        <v>6</v>
      </c>
      <c r="E3062" s="37">
        <v>317</v>
      </c>
      <c r="F3062" s="37">
        <v>7</v>
      </c>
      <c r="G3062" s="37">
        <v>1.6364526315789474</v>
      </c>
      <c r="H3062" s="37" t="s">
        <v>1266</v>
      </c>
      <c r="I3062" s="37" t="s">
        <v>2308</v>
      </c>
      <c r="J3062" s="37" t="s">
        <v>2275</v>
      </c>
      <c r="K3062" s="37">
        <v>10</v>
      </c>
    </row>
    <row r="3063" spans="1:11" x14ac:dyDescent="0.25">
      <c r="A3063" s="37" t="s">
        <v>7880</v>
      </c>
      <c r="B3063" s="37">
        <v>19</v>
      </c>
      <c r="C3063" s="37">
        <v>0</v>
      </c>
      <c r="D3063" s="37">
        <v>0</v>
      </c>
      <c r="E3063" s="37">
        <v>296</v>
      </c>
      <c r="F3063" s="37">
        <v>4</v>
      </c>
      <c r="G3063" s="37">
        <v>0.57877894736842106</v>
      </c>
      <c r="H3063" s="37" t="s">
        <v>1253</v>
      </c>
      <c r="I3063" s="37" t="s">
        <v>2308</v>
      </c>
      <c r="J3063" s="37" t="s">
        <v>2275</v>
      </c>
      <c r="K3063" s="37">
        <v>9</v>
      </c>
    </row>
    <row r="3064" spans="1:11" x14ac:dyDescent="0.25">
      <c r="A3064" s="37" t="s">
        <v>7879</v>
      </c>
      <c r="B3064" s="37">
        <v>19</v>
      </c>
      <c r="C3064" s="37">
        <v>0</v>
      </c>
      <c r="D3064" s="37">
        <v>0</v>
      </c>
      <c r="E3064" s="37">
        <v>194</v>
      </c>
      <c r="F3064" s="37">
        <v>9</v>
      </c>
      <c r="G3064" s="37">
        <v>0.63665789473684209</v>
      </c>
      <c r="H3064" s="37" t="s">
        <v>1256</v>
      </c>
      <c r="I3064" s="37" t="s">
        <v>2308</v>
      </c>
      <c r="J3064" s="37" t="s">
        <v>2268</v>
      </c>
      <c r="K3064" s="37">
        <v>8</v>
      </c>
    </row>
    <row r="3065" spans="1:11" x14ac:dyDescent="0.25">
      <c r="A3065" s="37" t="s">
        <v>7878</v>
      </c>
      <c r="B3065" s="37">
        <v>19</v>
      </c>
      <c r="C3065" s="37">
        <v>0</v>
      </c>
      <c r="D3065" s="37">
        <v>5</v>
      </c>
      <c r="E3065" s="37">
        <v>407</v>
      </c>
      <c r="F3065" s="37">
        <v>3</v>
      </c>
      <c r="G3065" s="37">
        <v>1.165021052631579</v>
      </c>
      <c r="H3065" s="37" t="s">
        <v>1245</v>
      </c>
      <c r="I3065" s="37" t="s">
        <v>2308</v>
      </c>
      <c r="J3065" s="37" t="s">
        <v>2268</v>
      </c>
      <c r="K3065" s="37">
        <v>11</v>
      </c>
    </row>
    <row r="3066" spans="1:11" x14ac:dyDescent="0.25">
      <c r="A3066" s="37" t="s">
        <v>7877</v>
      </c>
      <c r="B3066" s="37">
        <v>19</v>
      </c>
      <c r="C3066" s="37">
        <v>0</v>
      </c>
      <c r="D3066" s="37">
        <v>2</v>
      </c>
      <c r="E3066" s="37">
        <v>343</v>
      </c>
      <c r="F3066" s="37">
        <v>3</v>
      </c>
      <c r="G3066" s="37">
        <v>0.82138421052631583</v>
      </c>
      <c r="H3066" s="37" t="s">
        <v>1240</v>
      </c>
      <c r="I3066" s="37" t="s">
        <v>2308</v>
      </c>
      <c r="J3066" s="37" t="s">
        <v>2275</v>
      </c>
      <c r="K3066" s="37">
        <v>11</v>
      </c>
    </row>
    <row r="3067" spans="1:11" x14ac:dyDescent="0.25">
      <c r="A3067" s="37" t="s">
        <v>7876</v>
      </c>
      <c r="B3067" s="37">
        <v>19</v>
      </c>
      <c r="C3067" s="37">
        <v>0</v>
      </c>
      <c r="D3067" s="37">
        <v>1</v>
      </c>
      <c r="E3067" s="37">
        <v>391</v>
      </c>
      <c r="F3067" s="37">
        <v>11</v>
      </c>
      <c r="G3067" s="37">
        <v>0.8115157894736843</v>
      </c>
      <c r="H3067" s="37" t="s">
        <v>1219</v>
      </c>
      <c r="I3067" s="37" t="s">
        <v>2316</v>
      </c>
      <c r="J3067" s="37" t="s">
        <v>2275</v>
      </c>
      <c r="K3067" s="37">
        <v>10</v>
      </c>
    </row>
    <row r="3068" spans="1:11" x14ac:dyDescent="0.25">
      <c r="A3068" s="37" t="s">
        <v>7875</v>
      </c>
      <c r="B3068" s="37">
        <v>19</v>
      </c>
      <c r="C3068" s="37">
        <v>0</v>
      </c>
      <c r="D3068" s="37">
        <v>0</v>
      </c>
      <c r="E3068" s="37">
        <v>302</v>
      </c>
      <c r="F3068" s="37">
        <v>10</v>
      </c>
      <c r="G3068" s="37">
        <v>0.76518947368421053</v>
      </c>
      <c r="H3068" s="37" t="s">
        <v>3295</v>
      </c>
      <c r="I3068" s="37" t="s">
        <v>2308</v>
      </c>
      <c r="J3068" s="37" t="s">
        <v>2275</v>
      </c>
      <c r="K3068" s="37">
        <v>10</v>
      </c>
    </row>
    <row r="3069" spans="1:11" x14ac:dyDescent="0.25">
      <c r="A3069" s="37" t="s">
        <v>7874</v>
      </c>
      <c r="B3069" s="37">
        <v>19</v>
      </c>
      <c r="C3069" s="37">
        <v>0</v>
      </c>
      <c r="D3069" s="37">
        <v>2</v>
      </c>
      <c r="E3069" s="37">
        <v>197</v>
      </c>
      <c r="F3069" s="37">
        <v>3</v>
      </c>
      <c r="G3069" s="37">
        <v>0.86467894736842121</v>
      </c>
      <c r="H3069" s="37" t="s">
        <v>1232</v>
      </c>
      <c r="I3069" s="37" t="s">
        <v>2308</v>
      </c>
      <c r="J3069" s="37" t="s">
        <v>2275</v>
      </c>
      <c r="K3069" s="37">
        <v>8</v>
      </c>
    </row>
    <row r="3070" spans="1:11" x14ac:dyDescent="0.25">
      <c r="A3070" s="37" t="s">
        <v>7873</v>
      </c>
      <c r="B3070" s="37">
        <v>19</v>
      </c>
      <c r="C3070" s="37">
        <v>0</v>
      </c>
      <c r="D3070" s="37">
        <v>1</v>
      </c>
      <c r="E3070" s="37">
        <v>712</v>
      </c>
      <c r="F3070" s="37">
        <v>3</v>
      </c>
      <c r="G3070" s="37">
        <v>1.2015105263157895</v>
      </c>
      <c r="H3070" s="37" t="s">
        <v>1219</v>
      </c>
      <c r="I3070" s="37" t="s">
        <v>2316</v>
      </c>
      <c r="J3070" s="37" t="s">
        <v>2275</v>
      </c>
      <c r="K3070" s="37">
        <v>13</v>
      </c>
    </row>
    <row r="3071" spans="1:11" x14ac:dyDescent="0.25">
      <c r="A3071" s="37" t="s">
        <v>7872</v>
      </c>
      <c r="B3071" s="37">
        <v>19</v>
      </c>
      <c r="C3071" s="37">
        <v>0</v>
      </c>
      <c r="D3071" s="37">
        <v>0</v>
      </c>
      <c r="E3071" s="37">
        <v>440</v>
      </c>
      <c r="F3071" s="37">
        <v>9</v>
      </c>
      <c r="G3071" s="37">
        <v>0.90934736842105257</v>
      </c>
      <c r="H3071" s="37" t="s">
        <v>3592</v>
      </c>
      <c r="I3071" s="37" t="s">
        <v>2308</v>
      </c>
      <c r="J3071" s="37" t="s">
        <v>2275</v>
      </c>
      <c r="K3071" s="37">
        <v>10</v>
      </c>
    </row>
    <row r="3072" spans="1:11" x14ac:dyDescent="0.25">
      <c r="A3072" s="37" t="s">
        <v>7871</v>
      </c>
      <c r="B3072" s="37">
        <v>19</v>
      </c>
      <c r="C3072" s="37">
        <v>1</v>
      </c>
      <c r="D3072" s="37">
        <v>3</v>
      </c>
      <c r="E3072" s="37">
        <v>847</v>
      </c>
      <c r="F3072" s="37">
        <v>6</v>
      </c>
      <c r="G3072" s="37">
        <v>1.6524526315789476</v>
      </c>
      <c r="H3072" s="37" t="s">
        <v>1222</v>
      </c>
      <c r="I3072" s="37" t="s">
        <v>2308</v>
      </c>
      <c r="J3072" s="37" t="s">
        <v>2275</v>
      </c>
      <c r="K3072" s="37">
        <v>13</v>
      </c>
    </row>
    <row r="3073" spans="1:11" x14ac:dyDescent="0.25">
      <c r="A3073" s="37" t="s">
        <v>7870</v>
      </c>
      <c r="B3073" s="37">
        <v>19</v>
      </c>
      <c r="C3073" s="37">
        <v>0</v>
      </c>
      <c r="D3073" s="37">
        <v>0</v>
      </c>
      <c r="E3073" s="37">
        <v>114</v>
      </c>
      <c r="F3073" s="37">
        <v>4</v>
      </c>
      <c r="G3073" s="37">
        <v>0.30893157894736839</v>
      </c>
      <c r="H3073" s="37" t="s">
        <v>1232</v>
      </c>
      <c r="I3073" s="37" t="s">
        <v>2269</v>
      </c>
      <c r="J3073" s="37" t="s">
        <v>2268</v>
      </c>
      <c r="K3073" s="37">
        <v>6</v>
      </c>
    </row>
    <row r="3074" spans="1:11" x14ac:dyDescent="0.25">
      <c r="A3074" s="37" t="s">
        <v>7869</v>
      </c>
      <c r="B3074" s="37">
        <v>19</v>
      </c>
      <c r="C3074" s="37">
        <v>1</v>
      </c>
      <c r="D3074" s="37">
        <v>2</v>
      </c>
      <c r="E3074" s="37">
        <v>322</v>
      </c>
      <c r="F3074" s="37">
        <v>4</v>
      </c>
      <c r="G3074" s="37">
        <v>0.83303157894736846</v>
      </c>
      <c r="H3074" s="37" t="s">
        <v>1220</v>
      </c>
      <c r="I3074" s="37" t="s">
        <v>2269</v>
      </c>
      <c r="J3074" s="37" t="s">
        <v>2268</v>
      </c>
      <c r="K3074" s="37">
        <v>7</v>
      </c>
    </row>
    <row r="3075" spans="1:11" x14ac:dyDescent="0.25">
      <c r="A3075" s="37" t="s">
        <v>7868</v>
      </c>
      <c r="B3075" s="37">
        <v>19</v>
      </c>
      <c r="C3075" s="37">
        <v>2</v>
      </c>
      <c r="D3075" s="37">
        <v>5</v>
      </c>
      <c r="E3075" s="37">
        <v>819</v>
      </c>
      <c r="F3075" s="37">
        <v>8</v>
      </c>
      <c r="G3075" s="37">
        <v>3.0783736842105265</v>
      </c>
      <c r="H3075" s="37" t="s">
        <v>2529</v>
      </c>
      <c r="I3075" s="37" t="s">
        <v>2308</v>
      </c>
      <c r="J3075" s="37" t="s">
        <v>2275</v>
      </c>
      <c r="K3075" s="37">
        <v>11</v>
      </c>
    </row>
    <row r="3076" spans="1:11" x14ac:dyDescent="0.25">
      <c r="A3076" s="37" t="s">
        <v>7867</v>
      </c>
      <c r="B3076" s="37">
        <v>19</v>
      </c>
      <c r="C3076" s="37">
        <v>0</v>
      </c>
      <c r="D3076" s="37">
        <v>2</v>
      </c>
      <c r="E3076" s="37">
        <v>497</v>
      </c>
      <c r="F3076" s="37">
        <v>4</v>
      </c>
      <c r="G3076" s="37">
        <v>1.1967421052631579</v>
      </c>
      <c r="H3076" s="37" t="s">
        <v>1266</v>
      </c>
      <c r="I3076" s="37" t="s">
        <v>2308</v>
      </c>
      <c r="J3076" s="37" t="s">
        <v>2275</v>
      </c>
      <c r="K3076" s="37">
        <v>13</v>
      </c>
    </row>
    <row r="3077" spans="1:11" x14ac:dyDescent="0.25">
      <c r="A3077" s="37" t="s">
        <v>7866</v>
      </c>
      <c r="B3077" s="37">
        <v>19</v>
      </c>
      <c r="C3077" s="37">
        <v>0</v>
      </c>
      <c r="D3077" s="37">
        <v>0</v>
      </c>
      <c r="E3077" s="37">
        <v>240</v>
      </c>
      <c r="F3077" s="37">
        <v>1</v>
      </c>
      <c r="G3077" s="37">
        <v>0.51691052631578949</v>
      </c>
      <c r="H3077" s="37" t="s">
        <v>1256</v>
      </c>
      <c r="I3077" s="37" t="s">
        <v>2308</v>
      </c>
      <c r="J3077" s="37" t="s">
        <v>2275</v>
      </c>
      <c r="K3077" s="37">
        <v>9</v>
      </c>
    </row>
    <row r="3078" spans="1:11" x14ac:dyDescent="0.25">
      <c r="A3078" s="37" t="s">
        <v>7865</v>
      </c>
      <c r="B3078" s="37">
        <v>19</v>
      </c>
      <c r="C3078" s="37">
        <v>0</v>
      </c>
      <c r="D3078" s="37">
        <v>1</v>
      </c>
      <c r="E3078" s="37">
        <v>292</v>
      </c>
      <c r="F3078" s="37">
        <v>5</v>
      </c>
      <c r="G3078" s="37">
        <v>0.87091052631578947</v>
      </c>
      <c r="H3078" s="37" t="s">
        <v>1233</v>
      </c>
      <c r="I3078" s="37" t="s">
        <v>2308</v>
      </c>
      <c r="J3078" s="37" t="s">
        <v>2268</v>
      </c>
      <c r="K3078" s="37">
        <v>10</v>
      </c>
    </row>
    <row r="3079" spans="1:11" x14ac:dyDescent="0.25">
      <c r="A3079" s="37" t="s">
        <v>7864</v>
      </c>
      <c r="B3079" s="37">
        <v>19</v>
      </c>
      <c r="C3079" s="37">
        <v>1</v>
      </c>
      <c r="D3079" s="37">
        <v>3</v>
      </c>
      <c r="E3079" s="37">
        <v>247</v>
      </c>
      <c r="F3079" s="37">
        <v>8</v>
      </c>
      <c r="G3079" s="37">
        <v>1.4823684210526316</v>
      </c>
      <c r="H3079" s="37" t="s">
        <v>1232</v>
      </c>
      <c r="I3079" s="37" t="s">
        <v>2308</v>
      </c>
      <c r="J3079" s="37" t="s">
        <v>2275</v>
      </c>
      <c r="K3079" s="37">
        <v>8</v>
      </c>
    </row>
    <row r="3080" spans="1:11" x14ac:dyDescent="0.25">
      <c r="A3080" s="37" t="s">
        <v>7863</v>
      </c>
      <c r="B3080" s="37">
        <v>19</v>
      </c>
      <c r="C3080" s="37">
        <v>0</v>
      </c>
      <c r="D3080" s="37">
        <v>1</v>
      </c>
      <c r="E3080" s="37">
        <v>162</v>
      </c>
      <c r="F3080" s="37">
        <v>7</v>
      </c>
      <c r="G3080" s="37">
        <v>0.65433157894736849</v>
      </c>
      <c r="H3080" s="37" t="s">
        <v>1240</v>
      </c>
      <c r="I3080" s="37" t="s">
        <v>2308</v>
      </c>
      <c r="J3080" s="37" t="s">
        <v>2275</v>
      </c>
      <c r="K3080" s="37">
        <v>7</v>
      </c>
    </row>
    <row r="3081" spans="1:11" x14ac:dyDescent="0.25">
      <c r="A3081" s="37" t="s">
        <v>7862</v>
      </c>
      <c r="B3081" s="37">
        <v>19</v>
      </c>
      <c r="C3081" s="37">
        <v>1</v>
      </c>
      <c r="D3081" s="37">
        <v>6</v>
      </c>
      <c r="E3081" s="37">
        <v>1129</v>
      </c>
      <c r="F3081" s="37">
        <v>7</v>
      </c>
      <c r="G3081" s="37">
        <v>2.4197000000000002</v>
      </c>
      <c r="H3081" s="37" t="s">
        <v>1240</v>
      </c>
      <c r="I3081" s="37" t="s">
        <v>2308</v>
      </c>
      <c r="J3081" s="37" t="s">
        <v>2268</v>
      </c>
      <c r="K3081" s="37">
        <v>12</v>
      </c>
    </row>
    <row r="3082" spans="1:11" x14ac:dyDescent="0.25">
      <c r="A3082" s="37" t="s">
        <v>7861</v>
      </c>
      <c r="B3082" s="37">
        <v>19</v>
      </c>
      <c r="C3082" s="37">
        <v>0</v>
      </c>
      <c r="D3082" s="37">
        <v>3</v>
      </c>
      <c r="E3082" s="37">
        <v>237</v>
      </c>
      <c r="F3082" s="37">
        <v>8</v>
      </c>
      <c r="G3082" s="37">
        <v>1.0269368421052631</v>
      </c>
      <c r="H3082" s="37" t="s">
        <v>2299</v>
      </c>
      <c r="I3082" s="37" t="s">
        <v>2308</v>
      </c>
      <c r="J3082" s="37" t="s">
        <v>2275</v>
      </c>
      <c r="K3082" s="37">
        <v>9</v>
      </c>
    </row>
    <row r="3083" spans="1:11" x14ac:dyDescent="0.25">
      <c r="A3083" s="37" t="s">
        <v>7860</v>
      </c>
      <c r="B3083" s="37">
        <v>19</v>
      </c>
      <c r="C3083" s="37">
        <v>1</v>
      </c>
      <c r="D3083" s="37">
        <v>4</v>
      </c>
      <c r="E3083" s="37">
        <v>967</v>
      </c>
      <c r="F3083" s="37">
        <v>11</v>
      </c>
      <c r="G3083" s="37">
        <v>1.9197684210526316</v>
      </c>
      <c r="H3083" s="37" t="s">
        <v>1219</v>
      </c>
      <c r="I3083" s="37" t="s">
        <v>2308</v>
      </c>
      <c r="J3083" s="37" t="s">
        <v>2268</v>
      </c>
      <c r="K3083" s="37">
        <v>12</v>
      </c>
    </row>
    <row r="3084" spans="1:11" x14ac:dyDescent="0.25">
      <c r="A3084" s="37" t="s">
        <v>7859</v>
      </c>
      <c r="B3084" s="37">
        <v>19</v>
      </c>
      <c r="C3084" s="37">
        <v>0</v>
      </c>
      <c r="D3084" s="37">
        <v>6</v>
      </c>
      <c r="E3084" s="37">
        <v>466</v>
      </c>
      <c r="F3084" s="37">
        <v>7</v>
      </c>
      <c r="G3084" s="37">
        <v>2.7650368421052636</v>
      </c>
      <c r="H3084" s="37" t="s">
        <v>1232</v>
      </c>
      <c r="I3084" s="37" t="s">
        <v>2308</v>
      </c>
      <c r="J3084" s="37" t="s">
        <v>2268</v>
      </c>
      <c r="K3084" s="37">
        <v>13</v>
      </c>
    </row>
    <row r="3085" spans="1:11" x14ac:dyDescent="0.25">
      <c r="A3085" s="37" t="s">
        <v>7858</v>
      </c>
      <c r="B3085" s="37">
        <v>19</v>
      </c>
      <c r="C3085" s="37">
        <v>1</v>
      </c>
      <c r="D3085" s="37">
        <v>3</v>
      </c>
      <c r="E3085" s="37">
        <v>461</v>
      </c>
      <c r="F3085" s="37">
        <v>15</v>
      </c>
      <c r="G3085" s="37">
        <v>1.1117842105263158</v>
      </c>
      <c r="H3085" s="37" t="s">
        <v>1222</v>
      </c>
      <c r="I3085" s="37" t="s">
        <v>2321</v>
      </c>
      <c r="J3085" s="37" t="s">
        <v>2275</v>
      </c>
      <c r="K3085" s="37">
        <v>9</v>
      </c>
    </row>
    <row r="3086" spans="1:11" x14ac:dyDescent="0.25">
      <c r="A3086" s="37" t="s">
        <v>7857</v>
      </c>
      <c r="B3086" s="37">
        <v>19</v>
      </c>
      <c r="C3086" s="37">
        <v>0</v>
      </c>
      <c r="D3086" s="37">
        <v>5</v>
      </c>
      <c r="E3086" s="37">
        <v>463</v>
      </c>
      <c r="F3086" s="37">
        <v>18</v>
      </c>
      <c r="G3086" s="37">
        <v>1.3161421052631581</v>
      </c>
      <c r="H3086" s="37" t="s">
        <v>1218</v>
      </c>
      <c r="I3086" s="37" t="s">
        <v>2310</v>
      </c>
      <c r="J3086" s="37" t="s">
        <v>2275</v>
      </c>
      <c r="K3086" s="37">
        <v>10</v>
      </c>
    </row>
    <row r="3087" spans="1:11" x14ac:dyDescent="0.25">
      <c r="A3087" s="37" t="s">
        <v>7856</v>
      </c>
      <c r="B3087" s="37">
        <v>19</v>
      </c>
      <c r="C3087" s="37">
        <v>0</v>
      </c>
      <c r="D3087" s="37">
        <v>3</v>
      </c>
      <c r="E3087" s="37">
        <v>447</v>
      </c>
      <c r="F3087" s="37">
        <v>12</v>
      </c>
      <c r="G3087" s="37">
        <v>1.027521052631579</v>
      </c>
      <c r="H3087" s="37" t="s">
        <v>1220</v>
      </c>
      <c r="I3087" s="37" t="s">
        <v>2321</v>
      </c>
      <c r="J3087" s="37" t="s">
        <v>2275</v>
      </c>
      <c r="K3087" s="37">
        <v>10</v>
      </c>
    </row>
    <row r="3088" spans="1:11" x14ac:dyDescent="0.25">
      <c r="A3088" s="37" t="s">
        <v>7855</v>
      </c>
      <c r="B3088" s="37">
        <v>19</v>
      </c>
      <c r="C3088" s="37">
        <v>1</v>
      </c>
      <c r="D3088" s="37">
        <v>2</v>
      </c>
      <c r="E3088" s="37">
        <v>341</v>
      </c>
      <c r="F3088" s="37">
        <v>6</v>
      </c>
      <c r="G3088" s="37">
        <v>1.1029684210526316</v>
      </c>
      <c r="H3088" s="37" t="s">
        <v>1259</v>
      </c>
      <c r="I3088" s="37" t="s">
        <v>2316</v>
      </c>
      <c r="J3088" s="37" t="s">
        <v>2268</v>
      </c>
      <c r="K3088" s="37">
        <v>10</v>
      </c>
    </row>
    <row r="3089" spans="1:11" x14ac:dyDescent="0.25">
      <c r="A3089" s="37" t="s">
        <v>7854</v>
      </c>
      <c r="B3089" s="37">
        <v>19</v>
      </c>
      <c r="C3089" s="37">
        <v>0</v>
      </c>
      <c r="D3089" s="37">
        <v>1</v>
      </c>
      <c r="E3089" s="37">
        <v>468</v>
      </c>
      <c r="F3089" s="37">
        <v>8</v>
      </c>
      <c r="G3089" s="37">
        <v>1.1294</v>
      </c>
      <c r="H3089" s="37" t="s">
        <v>2823</v>
      </c>
      <c r="I3089" s="37" t="s">
        <v>2308</v>
      </c>
      <c r="J3089" s="37" t="s">
        <v>2268</v>
      </c>
      <c r="K3089" s="37">
        <v>11</v>
      </c>
    </row>
    <row r="3090" spans="1:11" x14ac:dyDescent="0.25">
      <c r="A3090" s="37" t="s">
        <v>7853</v>
      </c>
      <c r="B3090" s="37">
        <v>19</v>
      </c>
      <c r="C3090" s="37">
        <v>0</v>
      </c>
      <c r="D3090" s="37">
        <v>0</v>
      </c>
      <c r="E3090" s="37">
        <v>99</v>
      </c>
      <c r="F3090" s="37">
        <v>13</v>
      </c>
      <c r="G3090" s="37">
        <v>0.77215263157894742</v>
      </c>
      <c r="H3090" s="37" t="s">
        <v>2740</v>
      </c>
      <c r="I3090" s="37" t="s">
        <v>2308</v>
      </c>
      <c r="J3090" s="37" t="s">
        <v>2268</v>
      </c>
      <c r="K3090" s="37">
        <v>7</v>
      </c>
    </row>
    <row r="3091" spans="1:11" x14ac:dyDescent="0.25">
      <c r="A3091" s="37" t="s">
        <v>7852</v>
      </c>
      <c r="B3091" s="37">
        <v>19</v>
      </c>
      <c r="C3091" s="37">
        <v>0</v>
      </c>
      <c r="D3091" s="37">
        <v>1</v>
      </c>
      <c r="E3091" s="37">
        <v>122</v>
      </c>
      <c r="F3091" s="37">
        <v>6</v>
      </c>
      <c r="G3091" s="37">
        <v>0.67635789473684216</v>
      </c>
      <c r="H3091" s="37" t="s">
        <v>1240</v>
      </c>
      <c r="I3091" s="37" t="s">
        <v>2308</v>
      </c>
      <c r="J3091" s="37" t="s">
        <v>2268</v>
      </c>
      <c r="K3091" s="37">
        <v>7</v>
      </c>
    </row>
    <row r="3092" spans="1:11" x14ac:dyDescent="0.25">
      <c r="A3092" s="37" t="s">
        <v>7851</v>
      </c>
      <c r="B3092" s="37">
        <v>19</v>
      </c>
      <c r="C3092" s="37">
        <v>0</v>
      </c>
      <c r="D3092" s="37">
        <v>0</v>
      </c>
      <c r="E3092" s="37">
        <v>304</v>
      </c>
      <c r="F3092" s="37">
        <v>2</v>
      </c>
      <c r="G3092" s="37">
        <v>0.66807894736842111</v>
      </c>
      <c r="H3092" s="37" t="s">
        <v>1219</v>
      </c>
      <c r="I3092" s="37" t="s">
        <v>2269</v>
      </c>
      <c r="J3092" s="37" t="s">
        <v>2268</v>
      </c>
      <c r="K3092" s="37">
        <v>11</v>
      </c>
    </row>
    <row r="3093" spans="1:11" x14ac:dyDescent="0.25">
      <c r="A3093" s="37" t="s">
        <v>7850</v>
      </c>
      <c r="B3093" s="37">
        <v>19</v>
      </c>
      <c r="C3093" s="37">
        <v>0</v>
      </c>
      <c r="D3093" s="37">
        <v>0</v>
      </c>
      <c r="E3093" s="37">
        <v>134</v>
      </c>
      <c r="F3093" s="37">
        <v>1</v>
      </c>
      <c r="G3093" s="37">
        <v>0.2853</v>
      </c>
      <c r="H3093" s="37" t="s">
        <v>1219</v>
      </c>
      <c r="I3093" s="37" t="s">
        <v>2269</v>
      </c>
      <c r="J3093" s="37" t="s">
        <v>2268</v>
      </c>
      <c r="K3093" s="37">
        <v>7</v>
      </c>
    </row>
    <row r="3094" spans="1:11" x14ac:dyDescent="0.25">
      <c r="A3094" s="37" t="s">
        <v>7849</v>
      </c>
      <c r="B3094" s="37">
        <v>19</v>
      </c>
      <c r="C3094" s="37">
        <v>0</v>
      </c>
      <c r="D3094" s="37">
        <v>0</v>
      </c>
      <c r="E3094" s="37">
        <v>175</v>
      </c>
      <c r="F3094" s="37">
        <v>2</v>
      </c>
      <c r="G3094" s="37">
        <v>0.28409473684210529</v>
      </c>
      <c r="H3094" s="37" t="s">
        <v>1239</v>
      </c>
      <c r="I3094" s="37" t="s">
        <v>2321</v>
      </c>
      <c r="J3094" s="37" t="s">
        <v>2268</v>
      </c>
      <c r="K3094" s="37">
        <v>7</v>
      </c>
    </row>
    <row r="3095" spans="1:11" x14ac:dyDescent="0.25">
      <c r="A3095" s="37" t="s">
        <v>7848</v>
      </c>
      <c r="B3095" s="37">
        <v>19</v>
      </c>
      <c r="C3095" s="37">
        <v>0</v>
      </c>
      <c r="D3095" s="37">
        <v>2</v>
      </c>
      <c r="E3095" s="37">
        <v>674</v>
      </c>
      <c r="F3095" s="37">
        <v>7</v>
      </c>
      <c r="G3095" s="37">
        <v>1.6252263157894737</v>
      </c>
      <c r="H3095" s="37" t="s">
        <v>1218</v>
      </c>
      <c r="I3095" s="37" t="s">
        <v>2308</v>
      </c>
      <c r="J3095" s="37" t="s">
        <v>2268</v>
      </c>
      <c r="K3095" s="37">
        <v>11</v>
      </c>
    </row>
    <row r="3096" spans="1:11" x14ac:dyDescent="0.25">
      <c r="A3096" s="37" t="s">
        <v>7847</v>
      </c>
      <c r="B3096" s="37">
        <v>19</v>
      </c>
      <c r="C3096" s="37">
        <v>0</v>
      </c>
      <c r="D3096" s="37">
        <v>2</v>
      </c>
      <c r="E3096" s="37">
        <v>384</v>
      </c>
      <c r="F3096" s="37">
        <v>9</v>
      </c>
      <c r="G3096" s="37">
        <v>1.0242736842105264</v>
      </c>
      <c r="H3096" s="37" t="s">
        <v>1218</v>
      </c>
      <c r="I3096" s="37" t="s">
        <v>2308</v>
      </c>
      <c r="J3096" s="37" t="s">
        <v>2268</v>
      </c>
      <c r="K3096" s="37">
        <v>11</v>
      </c>
    </row>
    <row r="3097" spans="1:11" x14ac:dyDescent="0.25">
      <c r="A3097" s="37" t="s">
        <v>7846</v>
      </c>
      <c r="B3097" s="37">
        <v>19</v>
      </c>
      <c r="C3097" s="37">
        <v>0</v>
      </c>
      <c r="D3097" s="37">
        <v>1</v>
      </c>
      <c r="E3097" s="37">
        <v>200</v>
      </c>
      <c r="F3097" s="37">
        <v>6</v>
      </c>
      <c r="G3097" s="37">
        <v>0.62200526315789484</v>
      </c>
      <c r="H3097" s="37" t="s">
        <v>1259</v>
      </c>
      <c r="I3097" s="37" t="s">
        <v>2308</v>
      </c>
      <c r="J3097" s="37" t="s">
        <v>2275</v>
      </c>
      <c r="K3097" s="37">
        <v>8</v>
      </c>
    </row>
    <row r="3098" spans="1:11" x14ac:dyDescent="0.25">
      <c r="A3098" s="37" t="s">
        <v>7845</v>
      </c>
      <c r="B3098" s="37">
        <v>19</v>
      </c>
      <c r="C3098" s="37">
        <v>1</v>
      </c>
      <c r="D3098" s="37">
        <v>4</v>
      </c>
      <c r="E3098" s="37">
        <v>1274</v>
      </c>
      <c r="F3098" s="37">
        <v>2</v>
      </c>
      <c r="G3098" s="37">
        <v>3.0232000000000001</v>
      </c>
      <c r="H3098" s="37" t="s">
        <v>3670</v>
      </c>
      <c r="I3098" s="37" t="s">
        <v>2308</v>
      </c>
      <c r="J3098" s="37" t="s">
        <v>2275</v>
      </c>
      <c r="K3098" s="37">
        <v>11</v>
      </c>
    </row>
    <row r="3099" spans="1:11" x14ac:dyDescent="0.25">
      <c r="A3099" s="37" t="s">
        <v>7844</v>
      </c>
      <c r="B3099" s="37">
        <v>19</v>
      </c>
      <c r="C3099" s="37">
        <v>0</v>
      </c>
      <c r="D3099" s="37">
        <v>0</v>
      </c>
      <c r="E3099" s="37">
        <v>245</v>
      </c>
      <c r="F3099" s="37">
        <v>3</v>
      </c>
      <c r="G3099" s="37">
        <v>0.62591052631578947</v>
      </c>
      <c r="H3099" s="37" t="s">
        <v>1240</v>
      </c>
      <c r="I3099" s="37" t="s">
        <v>2308</v>
      </c>
      <c r="J3099" s="37" t="s">
        <v>2275</v>
      </c>
      <c r="K3099" s="37">
        <v>9</v>
      </c>
    </row>
    <row r="3100" spans="1:11" x14ac:dyDescent="0.25">
      <c r="A3100" s="37" t="s">
        <v>7843</v>
      </c>
      <c r="B3100" s="37">
        <v>19</v>
      </c>
      <c r="C3100" s="37">
        <v>0</v>
      </c>
      <c r="D3100" s="37">
        <v>1</v>
      </c>
      <c r="E3100" s="37">
        <v>185</v>
      </c>
      <c r="F3100" s="37">
        <v>2</v>
      </c>
      <c r="G3100" s="37">
        <v>0.73949999999999994</v>
      </c>
      <c r="H3100" s="37" t="s">
        <v>2496</v>
      </c>
      <c r="I3100" s="37" t="s">
        <v>2382</v>
      </c>
      <c r="J3100" s="37" t="s">
        <v>2275</v>
      </c>
      <c r="K3100" s="37">
        <v>9</v>
      </c>
    </row>
    <row r="3101" spans="1:11" x14ac:dyDescent="0.25">
      <c r="A3101" s="37" t="s">
        <v>7842</v>
      </c>
      <c r="B3101" s="37">
        <v>19</v>
      </c>
      <c r="C3101" s="37">
        <v>0</v>
      </c>
      <c r="D3101" s="37">
        <v>2</v>
      </c>
      <c r="E3101" s="37">
        <v>309</v>
      </c>
      <c r="F3101" s="37">
        <v>1</v>
      </c>
      <c r="G3101" s="37">
        <v>0.7567947368421053</v>
      </c>
      <c r="H3101" s="37" t="s">
        <v>1245</v>
      </c>
      <c r="I3101" s="37" t="s">
        <v>2308</v>
      </c>
      <c r="J3101" s="37" t="s">
        <v>2268</v>
      </c>
      <c r="K3101" s="37">
        <v>8</v>
      </c>
    </row>
    <row r="3102" spans="1:11" x14ac:dyDescent="0.25">
      <c r="A3102" s="37" t="s">
        <v>7841</v>
      </c>
      <c r="B3102" s="37">
        <v>18</v>
      </c>
      <c r="C3102" s="37">
        <v>0</v>
      </c>
      <c r="D3102" s="37">
        <v>0</v>
      </c>
      <c r="E3102" s="37">
        <v>403</v>
      </c>
      <c r="F3102" s="37">
        <v>6</v>
      </c>
      <c r="G3102" s="37">
        <v>0.7698666666666667</v>
      </c>
      <c r="H3102" s="37" t="s">
        <v>1219</v>
      </c>
      <c r="I3102" s="37" t="s">
        <v>2308</v>
      </c>
      <c r="J3102" s="37" t="s">
        <v>2268</v>
      </c>
      <c r="K3102" s="37">
        <v>12</v>
      </c>
    </row>
    <row r="3103" spans="1:11" x14ac:dyDescent="0.25">
      <c r="A3103" s="37" t="s">
        <v>7840</v>
      </c>
      <c r="B3103" s="37">
        <v>18</v>
      </c>
      <c r="C3103" s="37">
        <v>0</v>
      </c>
      <c r="D3103" s="37">
        <v>1</v>
      </c>
      <c r="E3103" s="37">
        <v>384</v>
      </c>
      <c r="F3103" s="37">
        <v>6</v>
      </c>
      <c r="G3103" s="37">
        <v>0.69268888888888891</v>
      </c>
      <c r="H3103" s="37" t="s">
        <v>1219</v>
      </c>
      <c r="I3103" s="37" t="s">
        <v>2308</v>
      </c>
      <c r="J3103" s="37" t="s">
        <v>2268</v>
      </c>
      <c r="K3103" s="37">
        <v>10</v>
      </c>
    </row>
    <row r="3104" spans="1:11" x14ac:dyDescent="0.25">
      <c r="A3104" s="37" t="s">
        <v>7839</v>
      </c>
      <c r="B3104" s="37">
        <v>18</v>
      </c>
      <c r="C3104" s="37">
        <v>0</v>
      </c>
      <c r="D3104" s="37">
        <v>0</v>
      </c>
      <c r="E3104" s="37">
        <v>141</v>
      </c>
      <c r="F3104" s="37">
        <v>3</v>
      </c>
      <c r="G3104" s="37">
        <v>0.36053888888888891</v>
      </c>
      <c r="H3104" s="37" t="s">
        <v>1219</v>
      </c>
      <c r="I3104" s="37" t="s">
        <v>2308</v>
      </c>
      <c r="J3104" s="37" t="s">
        <v>2268</v>
      </c>
      <c r="K3104" s="37">
        <v>7</v>
      </c>
    </row>
    <row r="3105" spans="1:11" x14ac:dyDescent="0.25">
      <c r="A3105" s="37" t="s">
        <v>7838</v>
      </c>
      <c r="B3105" s="37">
        <v>18</v>
      </c>
      <c r="C3105" s="37">
        <v>0</v>
      </c>
      <c r="D3105" s="37">
        <v>1</v>
      </c>
      <c r="E3105" s="37">
        <v>232</v>
      </c>
      <c r="F3105" s="37">
        <v>10</v>
      </c>
      <c r="G3105" s="37">
        <v>0.44696111111111114</v>
      </c>
      <c r="H3105" s="37" t="s">
        <v>1219</v>
      </c>
      <c r="I3105" s="37" t="s">
        <v>2308</v>
      </c>
      <c r="J3105" s="37" t="s">
        <v>2275</v>
      </c>
      <c r="K3105" s="37">
        <v>7</v>
      </c>
    </row>
    <row r="3106" spans="1:11" x14ac:dyDescent="0.25">
      <c r="A3106" s="37" t="s">
        <v>7837</v>
      </c>
      <c r="B3106" s="37">
        <v>18</v>
      </c>
      <c r="C3106" s="37">
        <v>0</v>
      </c>
      <c r="D3106" s="37">
        <v>1</v>
      </c>
      <c r="E3106" s="37">
        <v>102</v>
      </c>
      <c r="F3106" s="37">
        <v>1</v>
      </c>
      <c r="G3106" s="37">
        <v>0.24891666666666667</v>
      </c>
      <c r="H3106" s="37" t="s">
        <v>1257</v>
      </c>
      <c r="I3106" s="37" t="s">
        <v>2308</v>
      </c>
      <c r="J3106" s="37" t="s">
        <v>2275</v>
      </c>
      <c r="K3106" s="37">
        <v>4</v>
      </c>
    </row>
    <row r="3107" spans="1:11" x14ac:dyDescent="0.25">
      <c r="A3107" s="37" t="s">
        <v>7836</v>
      </c>
      <c r="B3107" s="37">
        <v>18</v>
      </c>
      <c r="C3107" s="37">
        <v>0</v>
      </c>
      <c r="D3107" s="37">
        <v>0</v>
      </c>
      <c r="E3107" s="37">
        <v>99</v>
      </c>
      <c r="F3107" s="37">
        <v>5</v>
      </c>
      <c r="G3107" s="37">
        <v>0.30132222222222221</v>
      </c>
      <c r="H3107" s="37" t="s">
        <v>1257</v>
      </c>
      <c r="I3107" s="37" t="s">
        <v>2308</v>
      </c>
      <c r="J3107" s="37" t="s">
        <v>2275</v>
      </c>
      <c r="K3107" s="37">
        <v>5</v>
      </c>
    </row>
    <row r="3108" spans="1:11" x14ac:dyDescent="0.25">
      <c r="A3108" s="37" t="s">
        <v>7835</v>
      </c>
      <c r="B3108" s="37">
        <v>18</v>
      </c>
      <c r="C3108" s="37">
        <v>0</v>
      </c>
      <c r="D3108" s="37">
        <v>0</v>
      </c>
      <c r="E3108" s="37">
        <v>44</v>
      </c>
      <c r="F3108" s="37">
        <v>2</v>
      </c>
      <c r="G3108" s="37">
        <v>0.14415555555555556</v>
      </c>
      <c r="H3108" s="37" t="s">
        <v>1257</v>
      </c>
      <c r="I3108" s="37" t="s">
        <v>2308</v>
      </c>
      <c r="J3108" s="37" t="s">
        <v>2275</v>
      </c>
      <c r="K3108" s="37">
        <v>5</v>
      </c>
    </row>
    <row r="3109" spans="1:11" x14ac:dyDescent="0.25">
      <c r="A3109" s="37" t="s">
        <v>7834</v>
      </c>
      <c r="B3109" s="37">
        <v>18</v>
      </c>
      <c r="C3109" s="37">
        <v>1</v>
      </c>
      <c r="D3109" s="37">
        <v>6</v>
      </c>
      <c r="E3109" s="37">
        <v>865</v>
      </c>
      <c r="F3109" s="37">
        <v>9</v>
      </c>
      <c r="G3109" s="37">
        <v>2.167272222222222</v>
      </c>
      <c r="H3109" s="37" t="s">
        <v>1257</v>
      </c>
      <c r="I3109" s="37" t="s">
        <v>2308</v>
      </c>
      <c r="J3109" s="37" t="s">
        <v>2268</v>
      </c>
      <c r="K3109" s="37">
        <v>9</v>
      </c>
    </row>
    <row r="3110" spans="1:11" x14ac:dyDescent="0.25">
      <c r="A3110" s="37" t="s">
        <v>7833</v>
      </c>
      <c r="B3110" s="37">
        <v>18</v>
      </c>
      <c r="C3110" s="37">
        <v>0</v>
      </c>
      <c r="D3110" s="37">
        <v>6</v>
      </c>
      <c r="E3110" s="37">
        <v>495</v>
      </c>
      <c r="F3110" s="37">
        <v>7</v>
      </c>
      <c r="G3110" s="37">
        <v>1.9017777777777778</v>
      </c>
      <c r="H3110" s="37" t="s">
        <v>2823</v>
      </c>
      <c r="I3110" s="37" t="s">
        <v>2308</v>
      </c>
      <c r="J3110" s="37" t="s">
        <v>2275</v>
      </c>
      <c r="K3110" s="37">
        <v>11</v>
      </c>
    </row>
    <row r="3111" spans="1:11" x14ac:dyDescent="0.25">
      <c r="A3111" s="37" t="s">
        <v>7832</v>
      </c>
      <c r="B3111" s="37">
        <v>18</v>
      </c>
      <c r="C3111" s="37">
        <v>0</v>
      </c>
      <c r="D3111" s="37">
        <v>2</v>
      </c>
      <c r="E3111" s="37">
        <v>311</v>
      </c>
      <c r="F3111" s="37">
        <v>5</v>
      </c>
      <c r="G3111" s="37">
        <v>0.84216111111111114</v>
      </c>
      <c r="H3111" s="37" t="s">
        <v>2370</v>
      </c>
      <c r="I3111" s="37" t="s">
        <v>2308</v>
      </c>
      <c r="J3111" s="37" t="s">
        <v>2275</v>
      </c>
      <c r="K3111" s="37">
        <v>7</v>
      </c>
    </row>
    <row r="3112" spans="1:11" x14ac:dyDescent="0.25">
      <c r="A3112" s="37" t="s">
        <v>7831</v>
      </c>
      <c r="B3112" s="37">
        <v>18</v>
      </c>
      <c r="C3112" s="37">
        <v>0</v>
      </c>
      <c r="D3112" s="37">
        <v>2</v>
      </c>
      <c r="E3112" s="37">
        <v>272</v>
      </c>
      <c r="F3112" s="37">
        <v>5</v>
      </c>
      <c r="G3112" s="37">
        <v>0.85726666666666673</v>
      </c>
      <c r="H3112" s="37" t="s">
        <v>1232</v>
      </c>
      <c r="I3112" s="37" t="s">
        <v>2308</v>
      </c>
      <c r="J3112" s="37" t="s">
        <v>2275</v>
      </c>
      <c r="K3112" s="37">
        <v>10</v>
      </c>
    </row>
    <row r="3113" spans="1:11" x14ac:dyDescent="0.25">
      <c r="A3113" s="37" t="s">
        <v>7830</v>
      </c>
      <c r="B3113" s="37">
        <v>18</v>
      </c>
      <c r="C3113" s="37">
        <v>0</v>
      </c>
      <c r="D3113" s="37">
        <v>1</v>
      </c>
      <c r="E3113" s="37">
        <v>416</v>
      </c>
      <c r="F3113" s="37">
        <v>11</v>
      </c>
      <c r="G3113" s="37">
        <v>1.0652611111111112</v>
      </c>
      <c r="H3113" s="37" t="s">
        <v>1232</v>
      </c>
      <c r="I3113" s="37" t="s">
        <v>2308</v>
      </c>
      <c r="J3113" s="37" t="s">
        <v>2275</v>
      </c>
      <c r="K3113" s="37">
        <v>11</v>
      </c>
    </row>
    <row r="3114" spans="1:11" x14ac:dyDescent="0.25">
      <c r="A3114" s="37" t="s">
        <v>7829</v>
      </c>
      <c r="B3114" s="37">
        <v>18</v>
      </c>
      <c r="C3114" s="37">
        <v>0</v>
      </c>
      <c r="D3114" s="37">
        <v>0</v>
      </c>
      <c r="E3114" s="37">
        <v>108</v>
      </c>
      <c r="F3114" s="37">
        <v>7</v>
      </c>
      <c r="G3114" s="37">
        <v>0.60594999999999999</v>
      </c>
      <c r="H3114" s="37" t="s">
        <v>1232</v>
      </c>
      <c r="I3114" s="37" t="s">
        <v>2308</v>
      </c>
      <c r="J3114" s="37" t="s">
        <v>2275</v>
      </c>
      <c r="K3114" s="37">
        <v>6</v>
      </c>
    </row>
    <row r="3115" spans="1:11" x14ac:dyDescent="0.25">
      <c r="A3115" s="37" t="s">
        <v>7828</v>
      </c>
      <c r="B3115" s="37">
        <v>18</v>
      </c>
      <c r="C3115" s="37">
        <v>4</v>
      </c>
      <c r="D3115" s="37">
        <v>7</v>
      </c>
      <c r="E3115" s="37">
        <v>1253</v>
      </c>
      <c r="F3115" s="37">
        <v>9</v>
      </c>
      <c r="G3115" s="37">
        <v>4.8966777777777786</v>
      </c>
      <c r="H3115" s="37" t="s">
        <v>1232</v>
      </c>
      <c r="I3115" s="37" t="s">
        <v>2308</v>
      </c>
      <c r="J3115" s="37" t="s">
        <v>2275</v>
      </c>
      <c r="K3115" s="37">
        <v>9</v>
      </c>
    </row>
    <row r="3116" spans="1:11" x14ac:dyDescent="0.25">
      <c r="A3116" s="37" t="s">
        <v>7827</v>
      </c>
      <c r="B3116" s="37">
        <v>18</v>
      </c>
      <c r="C3116" s="37">
        <v>0</v>
      </c>
      <c r="D3116" s="37">
        <v>2</v>
      </c>
      <c r="E3116" s="37">
        <v>471</v>
      </c>
      <c r="F3116" s="37">
        <v>2</v>
      </c>
      <c r="G3116" s="37">
        <v>0.89808333333333346</v>
      </c>
      <c r="H3116" s="37" t="s">
        <v>1254</v>
      </c>
      <c r="I3116" s="37" t="s">
        <v>2308</v>
      </c>
      <c r="J3116" s="37" t="s">
        <v>2275</v>
      </c>
      <c r="K3116" s="37">
        <v>7</v>
      </c>
    </row>
    <row r="3117" spans="1:11" x14ac:dyDescent="0.25">
      <c r="A3117" s="37" t="s">
        <v>7826</v>
      </c>
      <c r="B3117" s="37">
        <v>18</v>
      </c>
      <c r="C3117" s="37">
        <v>0</v>
      </c>
      <c r="D3117" s="37">
        <v>1</v>
      </c>
      <c r="E3117" s="37">
        <v>345</v>
      </c>
      <c r="F3117" s="37">
        <v>15</v>
      </c>
      <c r="G3117" s="37">
        <v>0.90875000000000006</v>
      </c>
      <c r="H3117" s="37" t="s">
        <v>1220</v>
      </c>
      <c r="I3117" s="37" t="s">
        <v>2308</v>
      </c>
      <c r="J3117" s="37" t="s">
        <v>2275</v>
      </c>
      <c r="K3117" s="37">
        <v>9</v>
      </c>
    </row>
    <row r="3118" spans="1:11" x14ac:dyDescent="0.25">
      <c r="A3118" s="37" t="s">
        <v>7825</v>
      </c>
      <c r="B3118" s="37">
        <v>18</v>
      </c>
      <c r="C3118" s="37">
        <v>0</v>
      </c>
      <c r="D3118" s="37">
        <v>0</v>
      </c>
      <c r="E3118" s="37">
        <v>142</v>
      </c>
      <c r="F3118" s="37">
        <v>4</v>
      </c>
      <c r="G3118" s="37">
        <v>0.27984444444444445</v>
      </c>
      <c r="H3118" s="37" t="s">
        <v>1220</v>
      </c>
      <c r="I3118" s="37" t="s">
        <v>2308</v>
      </c>
      <c r="J3118" s="37" t="s">
        <v>2268</v>
      </c>
      <c r="K3118" s="37">
        <v>7</v>
      </c>
    </row>
    <row r="3119" spans="1:11" x14ac:dyDescent="0.25">
      <c r="A3119" s="37" t="s">
        <v>7824</v>
      </c>
      <c r="B3119" s="37">
        <v>18</v>
      </c>
      <c r="C3119" s="37">
        <v>0</v>
      </c>
      <c r="D3119" s="37">
        <v>0</v>
      </c>
      <c r="E3119" s="37">
        <v>276</v>
      </c>
      <c r="F3119" s="37">
        <v>5</v>
      </c>
      <c r="G3119" s="37">
        <v>0.64208333333333334</v>
      </c>
      <c r="H3119" s="37" t="s">
        <v>1224</v>
      </c>
      <c r="I3119" s="37" t="s">
        <v>2308</v>
      </c>
      <c r="J3119" s="37" t="s">
        <v>2275</v>
      </c>
      <c r="K3119" s="37">
        <v>10</v>
      </c>
    </row>
    <row r="3120" spans="1:11" x14ac:dyDescent="0.25">
      <c r="A3120" s="37" t="s">
        <v>7823</v>
      </c>
      <c r="B3120" s="37">
        <v>18</v>
      </c>
      <c r="C3120" s="37">
        <v>0</v>
      </c>
      <c r="D3120" s="37">
        <v>0</v>
      </c>
      <c r="E3120" s="37">
        <v>78</v>
      </c>
      <c r="F3120" s="37">
        <v>2</v>
      </c>
      <c r="G3120" s="37">
        <v>0.23223888888888888</v>
      </c>
      <c r="H3120" s="37" t="s">
        <v>1248</v>
      </c>
      <c r="I3120" s="37" t="s">
        <v>2308</v>
      </c>
      <c r="J3120" s="37" t="s">
        <v>2275</v>
      </c>
      <c r="K3120" s="37">
        <v>5</v>
      </c>
    </row>
    <row r="3121" spans="1:11" x14ac:dyDescent="0.25">
      <c r="A3121" s="37" t="s">
        <v>7822</v>
      </c>
      <c r="B3121" s="37">
        <v>18</v>
      </c>
      <c r="C3121" s="37">
        <v>0</v>
      </c>
      <c r="D3121" s="37">
        <v>0</v>
      </c>
      <c r="E3121" s="37">
        <v>144</v>
      </c>
      <c r="F3121" s="37">
        <v>4</v>
      </c>
      <c r="G3121" s="37">
        <v>0.44544444444444448</v>
      </c>
      <c r="H3121" s="37" t="s">
        <v>1248</v>
      </c>
      <c r="I3121" s="37" t="s">
        <v>2308</v>
      </c>
      <c r="J3121" s="37" t="s">
        <v>2268</v>
      </c>
      <c r="K3121" s="37">
        <v>7</v>
      </c>
    </row>
    <row r="3122" spans="1:11" x14ac:dyDescent="0.25">
      <c r="A3122" s="37" t="s">
        <v>7821</v>
      </c>
      <c r="B3122" s="37">
        <v>18</v>
      </c>
      <c r="C3122" s="37">
        <v>1</v>
      </c>
      <c r="D3122" s="37">
        <v>4</v>
      </c>
      <c r="E3122" s="37">
        <v>731</v>
      </c>
      <c r="F3122" s="37">
        <v>7</v>
      </c>
      <c r="G3122" s="37">
        <v>1.9940722222222225</v>
      </c>
      <c r="H3122" s="37" t="s">
        <v>1264</v>
      </c>
      <c r="I3122" s="37" t="s">
        <v>2308</v>
      </c>
      <c r="J3122" s="37" t="s">
        <v>2268</v>
      </c>
      <c r="K3122" s="37">
        <v>11</v>
      </c>
    </row>
    <row r="3123" spans="1:11" x14ac:dyDescent="0.25">
      <c r="A3123" s="37" t="s">
        <v>7820</v>
      </c>
      <c r="B3123" s="37">
        <v>18</v>
      </c>
      <c r="C3123" s="37">
        <v>0</v>
      </c>
      <c r="D3123" s="37">
        <v>0</v>
      </c>
      <c r="E3123" s="37">
        <v>62</v>
      </c>
      <c r="F3123" s="37">
        <v>3</v>
      </c>
      <c r="G3123" s="37">
        <v>0.12848333333333334</v>
      </c>
      <c r="H3123" s="37" t="s">
        <v>1237</v>
      </c>
      <c r="I3123" s="37" t="s">
        <v>2308</v>
      </c>
      <c r="J3123" s="37" t="s">
        <v>2268</v>
      </c>
      <c r="K3123" s="37">
        <v>5</v>
      </c>
    </row>
    <row r="3124" spans="1:11" x14ac:dyDescent="0.25">
      <c r="A3124" s="37" t="s">
        <v>7819</v>
      </c>
      <c r="B3124" s="37">
        <v>18</v>
      </c>
      <c r="C3124" s="37">
        <v>0</v>
      </c>
      <c r="D3124" s="37">
        <v>1</v>
      </c>
      <c r="E3124" s="37">
        <v>274</v>
      </c>
      <c r="F3124" s="37">
        <v>2</v>
      </c>
      <c r="G3124" s="37">
        <v>0.66461111111111115</v>
      </c>
      <c r="H3124" s="37" t="s">
        <v>1256</v>
      </c>
      <c r="I3124" s="37" t="s">
        <v>2308</v>
      </c>
      <c r="J3124" s="37" t="s">
        <v>2275</v>
      </c>
      <c r="K3124" s="37">
        <v>7</v>
      </c>
    </row>
    <row r="3125" spans="1:11" x14ac:dyDescent="0.25">
      <c r="A3125" s="37" t="s">
        <v>7818</v>
      </c>
      <c r="B3125" s="37">
        <v>18</v>
      </c>
      <c r="C3125" s="37">
        <v>0</v>
      </c>
      <c r="D3125" s="37">
        <v>0</v>
      </c>
      <c r="E3125" s="37">
        <v>119</v>
      </c>
      <c r="F3125" s="37">
        <v>3</v>
      </c>
      <c r="G3125" s="37">
        <v>0.45618333333333333</v>
      </c>
      <c r="H3125" s="37" t="s">
        <v>1256</v>
      </c>
      <c r="I3125" s="37" t="s">
        <v>2308</v>
      </c>
      <c r="J3125" s="37" t="s">
        <v>2275</v>
      </c>
      <c r="K3125" s="37">
        <v>6</v>
      </c>
    </row>
    <row r="3126" spans="1:11" x14ac:dyDescent="0.25">
      <c r="A3126" s="37" t="s">
        <v>7817</v>
      </c>
      <c r="B3126" s="37">
        <v>18</v>
      </c>
      <c r="C3126" s="37">
        <v>0</v>
      </c>
      <c r="D3126" s="37">
        <v>0</v>
      </c>
      <c r="E3126" s="37">
        <v>294</v>
      </c>
      <c r="F3126" s="37">
        <v>4</v>
      </c>
      <c r="G3126" s="37">
        <v>0.83202777777777781</v>
      </c>
      <c r="H3126" s="37" t="s">
        <v>1268</v>
      </c>
      <c r="I3126" s="37" t="s">
        <v>2308</v>
      </c>
      <c r="J3126" s="37" t="s">
        <v>2268</v>
      </c>
      <c r="K3126" s="37">
        <v>10</v>
      </c>
    </row>
    <row r="3127" spans="1:11" x14ac:dyDescent="0.25">
      <c r="A3127" s="37" t="s">
        <v>7816</v>
      </c>
      <c r="B3127" s="37">
        <v>18</v>
      </c>
      <c r="C3127" s="37">
        <v>0</v>
      </c>
      <c r="D3127" s="37">
        <v>0</v>
      </c>
      <c r="E3127" s="37">
        <v>171</v>
      </c>
      <c r="F3127" s="37">
        <v>0</v>
      </c>
      <c r="G3127" s="37">
        <v>0.3454888888888889</v>
      </c>
      <c r="H3127" s="37" t="s">
        <v>1260</v>
      </c>
      <c r="I3127" s="37" t="s">
        <v>2308</v>
      </c>
      <c r="J3127" s="37" t="s">
        <v>2275</v>
      </c>
      <c r="K3127" s="37">
        <v>8</v>
      </c>
    </row>
    <row r="3128" spans="1:11" x14ac:dyDescent="0.25">
      <c r="A3128" s="37" t="s">
        <v>7815</v>
      </c>
      <c r="B3128" s="37">
        <v>18</v>
      </c>
      <c r="C3128" s="37">
        <v>0</v>
      </c>
      <c r="D3128" s="37">
        <v>0</v>
      </c>
      <c r="E3128" s="37">
        <v>245</v>
      </c>
      <c r="F3128" s="37">
        <v>2</v>
      </c>
      <c r="G3128" s="37">
        <v>0.58266111111111107</v>
      </c>
      <c r="H3128" s="37" t="s">
        <v>1240</v>
      </c>
      <c r="I3128" s="37" t="s">
        <v>2308</v>
      </c>
      <c r="J3128" s="37" t="s">
        <v>2268</v>
      </c>
      <c r="K3128" s="37">
        <v>8</v>
      </c>
    </row>
    <row r="3129" spans="1:11" x14ac:dyDescent="0.25">
      <c r="A3129" s="37" t="s">
        <v>7814</v>
      </c>
      <c r="B3129" s="37">
        <v>18</v>
      </c>
      <c r="C3129" s="37">
        <v>0</v>
      </c>
      <c r="D3129" s="37">
        <v>1</v>
      </c>
      <c r="E3129" s="37">
        <v>162</v>
      </c>
      <c r="F3129" s="37">
        <v>1</v>
      </c>
      <c r="G3129" s="37">
        <v>0.50505</v>
      </c>
      <c r="H3129" s="37" t="s">
        <v>1240</v>
      </c>
      <c r="I3129" s="37" t="s">
        <v>2308</v>
      </c>
      <c r="J3129" s="37" t="s">
        <v>2275</v>
      </c>
      <c r="K3129" s="37">
        <v>7</v>
      </c>
    </row>
    <row r="3130" spans="1:11" x14ac:dyDescent="0.25">
      <c r="A3130" s="37" t="s">
        <v>7813</v>
      </c>
      <c r="B3130" s="37">
        <v>18</v>
      </c>
      <c r="C3130" s="37">
        <v>0</v>
      </c>
      <c r="D3130" s="37">
        <v>0</v>
      </c>
      <c r="E3130" s="37">
        <v>260</v>
      </c>
      <c r="F3130" s="37">
        <v>4</v>
      </c>
      <c r="G3130" s="37">
        <v>0.58076666666666676</v>
      </c>
      <c r="H3130" s="37" t="s">
        <v>3682</v>
      </c>
      <c r="I3130" s="37" t="s">
        <v>2308</v>
      </c>
      <c r="J3130" s="37" t="s">
        <v>2268</v>
      </c>
      <c r="K3130" s="37">
        <v>9</v>
      </c>
    </row>
    <row r="3131" spans="1:11" x14ac:dyDescent="0.25">
      <c r="A3131" s="37" t="s">
        <v>7812</v>
      </c>
      <c r="B3131" s="37">
        <v>18</v>
      </c>
      <c r="C3131" s="37">
        <v>0</v>
      </c>
      <c r="D3131" s="37">
        <v>1</v>
      </c>
      <c r="E3131" s="37">
        <v>363</v>
      </c>
      <c r="F3131" s="37">
        <v>4</v>
      </c>
      <c r="G3131" s="37">
        <v>0.70894444444444438</v>
      </c>
      <c r="H3131" s="37" t="s">
        <v>1220</v>
      </c>
      <c r="I3131" s="37" t="s">
        <v>2308</v>
      </c>
      <c r="J3131" s="37" t="s">
        <v>2275</v>
      </c>
      <c r="K3131" s="37">
        <v>8</v>
      </c>
    </row>
    <row r="3132" spans="1:11" x14ac:dyDescent="0.25">
      <c r="A3132" s="37" t="s">
        <v>7811</v>
      </c>
      <c r="B3132" s="37">
        <v>18</v>
      </c>
      <c r="C3132" s="37">
        <v>0</v>
      </c>
      <c r="D3132" s="37">
        <v>2</v>
      </c>
      <c r="E3132" s="37">
        <v>298</v>
      </c>
      <c r="F3132" s="37">
        <v>11</v>
      </c>
      <c r="G3132" s="37">
        <v>0.77122222222222225</v>
      </c>
      <c r="H3132" s="37" t="s">
        <v>1219</v>
      </c>
      <c r="I3132" s="37" t="s">
        <v>2405</v>
      </c>
      <c r="J3132" s="37" t="s">
        <v>2275</v>
      </c>
      <c r="K3132" s="37">
        <v>8</v>
      </c>
    </row>
    <row r="3133" spans="1:11" x14ac:dyDescent="0.25">
      <c r="A3133" s="37" t="s">
        <v>7810</v>
      </c>
      <c r="B3133" s="37">
        <v>18</v>
      </c>
      <c r="C3133" s="37">
        <v>0</v>
      </c>
      <c r="D3133" s="37">
        <v>1</v>
      </c>
      <c r="E3133" s="37">
        <v>413</v>
      </c>
      <c r="F3133" s="37">
        <v>13</v>
      </c>
      <c r="G3133" s="37">
        <v>1.0160111111111112</v>
      </c>
      <c r="H3133" s="37" t="s">
        <v>3492</v>
      </c>
      <c r="I3133" s="37" t="s">
        <v>2405</v>
      </c>
      <c r="J3133" s="37" t="s">
        <v>2275</v>
      </c>
      <c r="K3133" s="37">
        <v>12</v>
      </c>
    </row>
    <row r="3134" spans="1:11" x14ac:dyDescent="0.25">
      <c r="A3134" s="37" t="s">
        <v>7809</v>
      </c>
      <c r="B3134" s="37">
        <v>18</v>
      </c>
      <c r="C3134" s="37">
        <v>0</v>
      </c>
      <c r="D3134" s="37">
        <v>2</v>
      </c>
      <c r="E3134" s="37">
        <v>280</v>
      </c>
      <c r="F3134" s="37">
        <v>11</v>
      </c>
      <c r="G3134" s="37">
        <v>1.4443111111111113</v>
      </c>
      <c r="H3134" s="37" t="s">
        <v>2529</v>
      </c>
      <c r="I3134" s="37" t="s">
        <v>2308</v>
      </c>
      <c r="J3134" s="37" t="s">
        <v>2275</v>
      </c>
      <c r="K3134" s="37">
        <v>9</v>
      </c>
    </row>
    <row r="3135" spans="1:11" x14ac:dyDescent="0.25">
      <c r="A3135" s="37" t="s">
        <v>7808</v>
      </c>
      <c r="B3135" s="37">
        <v>18</v>
      </c>
      <c r="C3135" s="37">
        <v>1</v>
      </c>
      <c r="D3135" s="37">
        <v>1</v>
      </c>
      <c r="E3135" s="37">
        <v>297</v>
      </c>
      <c r="F3135" s="37">
        <v>5</v>
      </c>
      <c r="G3135" s="37">
        <v>1.0849944444444446</v>
      </c>
      <c r="H3135" s="37" t="s">
        <v>2299</v>
      </c>
      <c r="I3135" s="37" t="s">
        <v>2308</v>
      </c>
      <c r="J3135" s="37" t="s">
        <v>2275</v>
      </c>
      <c r="K3135" s="37">
        <v>6</v>
      </c>
    </row>
    <row r="3136" spans="1:11" x14ac:dyDescent="0.25">
      <c r="A3136" s="37" t="s">
        <v>7807</v>
      </c>
      <c r="B3136" s="37">
        <v>18</v>
      </c>
      <c r="C3136" s="37">
        <v>0</v>
      </c>
      <c r="D3136" s="37">
        <v>6</v>
      </c>
      <c r="E3136" s="37">
        <v>575</v>
      </c>
      <c r="F3136" s="37">
        <v>5</v>
      </c>
      <c r="G3136" s="37">
        <v>1.5413444444444446</v>
      </c>
      <c r="H3136" s="37" t="s">
        <v>2299</v>
      </c>
      <c r="I3136" s="37" t="s">
        <v>2308</v>
      </c>
      <c r="J3136" s="37" t="s">
        <v>2275</v>
      </c>
      <c r="K3136" s="37">
        <v>10</v>
      </c>
    </row>
    <row r="3137" spans="1:11" x14ac:dyDescent="0.25">
      <c r="A3137" s="37" t="s">
        <v>7806</v>
      </c>
      <c r="B3137" s="37">
        <v>18</v>
      </c>
      <c r="C3137" s="37">
        <v>0</v>
      </c>
      <c r="D3137" s="37">
        <v>3</v>
      </c>
      <c r="E3137" s="37">
        <v>493</v>
      </c>
      <c r="F3137" s="37">
        <v>7</v>
      </c>
      <c r="G3137" s="37">
        <v>1.0538055555555554</v>
      </c>
      <c r="H3137" s="37" t="s">
        <v>1219</v>
      </c>
      <c r="I3137" s="37" t="s">
        <v>2308</v>
      </c>
      <c r="J3137" s="37" t="s">
        <v>2268</v>
      </c>
      <c r="K3137" s="37">
        <v>8</v>
      </c>
    </row>
    <row r="3138" spans="1:11" x14ac:dyDescent="0.25">
      <c r="A3138" s="37" t="s">
        <v>7805</v>
      </c>
      <c r="B3138" s="37">
        <v>18</v>
      </c>
      <c r="C3138" s="37">
        <v>0</v>
      </c>
      <c r="D3138" s="37">
        <v>0</v>
      </c>
      <c r="E3138" s="37">
        <v>213</v>
      </c>
      <c r="F3138" s="37">
        <v>7</v>
      </c>
      <c r="G3138" s="37">
        <v>0.49846666666666667</v>
      </c>
      <c r="H3138" s="37" t="s">
        <v>1251</v>
      </c>
      <c r="I3138" s="37" t="s">
        <v>2308</v>
      </c>
      <c r="J3138" s="37" t="s">
        <v>2268</v>
      </c>
      <c r="K3138" s="37">
        <v>9</v>
      </c>
    </row>
    <row r="3139" spans="1:11" x14ac:dyDescent="0.25">
      <c r="A3139" s="37" t="s">
        <v>7804</v>
      </c>
      <c r="B3139" s="37">
        <v>18</v>
      </c>
      <c r="C3139" s="37">
        <v>0</v>
      </c>
      <c r="D3139" s="37">
        <v>0</v>
      </c>
      <c r="E3139" s="37">
        <v>130</v>
      </c>
      <c r="F3139" s="37">
        <v>7</v>
      </c>
      <c r="G3139" s="37">
        <v>0.48726111111111109</v>
      </c>
      <c r="H3139" s="37" t="s">
        <v>2823</v>
      </c>
      <c r="I3139" s="37" t="s">
        <v>2308</v>
      </c>
      <c r="J3139" s="37" t="s">
        <v>2275</v>
      </c>
      <c r="K3139" s="37">
        <v>7</v>
      </c>
    </row>
    <row r="3140" spans="1:11" x14ac:dyDescent="0.25">
      <c r="A3140" s="37" t="s">
        <v>7803</v>
      </c>
      <c r="B3140" s="37">
        <v>18</v>
      </c>
      <c r="C3140" s="37">
        <v>0</v>
      </c>
      <c r="D3140" s="37">
        <v>1</v>
      </c>
      <c r="E3140" s="37">
        <v>305</v>
      </c>
      <c r="F3140" s="37">
        <v>7</v>
      </c>
      <c r="G3140" s="37">
        <v>0.87046666666666672</v>
      </c>
      <c r="H3140" s="37" t="s">
        <v>1253</v>
      </c>
      <c r="I3140" s="37" t="s">
        <v>2308</v>
      </c>
      <c r="J3140" s="37" t="s">
        <v>2275</v>
      </c>
      <c r="K3140" s="37">
        <v>9</v>
      </c>
    </row>
    <row r="3141" spans="1:11" x14ac:dyDescent="0.25">
      <c r="A3141" s="37" t="s">
        <v>7802</v>
      </c>
      <c r="B3141" s="37">
        <v>18</v>
      </c>
      <c r="C3141" s="37">
        <v>0</v>
      </c>
      <c r="D3141" s="37">
        <v>1</v>
      </c>
      <c r="E3141" s="37">
        <v>171</v>
      </c>
      <c r="F3141" s="37">
        <v>6</v>
      </c>
      <c r="G3141" s="37">
        <v>0.65400000000000003</v>
      </c>
      <c r="H3141" s="37" t="s">
        <v>3518</v>
      </c>
      <c r="I3141" s="37" t="s">
        <v>2308</v>
      </c>
      <c r="J3141" s="37" t="s">
        <v>2275</v>
      </c>
      <c r="K3141" s="37">
        <v>6</v>
      </c>
    </row>
    <row r="3142" spans="1:11" x14ac:dyDescent="0.25">
      <c r="A3142" s="37" t="s">
        <v>7801</v>
      </c>
      <c r="B3142" s="37">
        <v>18</v>
      </c>
      <c r="C3142" s="37">
        <v>0</v>
      </c>
      <c r="D3142" s="37">
        <v>0</v>
      </c>
      <c r="E3142" s="37">
        <v>234</v>
      </c>
      <c r="F3142" s="37">
        <v>4</v>
      </c>
      <c r="G3142" s="37">
        <v>0.67881666666666662</v>
      </c>
      <c r="H3142" s="37" t="s">
        <v>2529</v>
      </c>
      <c r="I3142" s="37" t="s">
        <v>2308</v>
      </c>
      <c r="J3142" s="37" t="s">
        <v>2275</v>
      </c>
      <c r="K3142" s="37">
        <v>9</v>
      </c>
    </row>
    <row r="3143" spans="1:11" x14ac:dyDescent="0.25">
      <c r="A3143" s="37" t="s">
        <v>7800</v>
      </c>
      <c r="B3143" s="37">
        <v>18</v>
      </c>
      <c r="C3143" s="37">
        <v>0</v>
      </c>
      <c r="D3143" s="37">
        <v>0</v>
      </c>
      <c r="E3143" s="37">
        <v>111</v>
      </c>
      <c r="F3143" s="37">
        <v>3</v>
      </c>
      <c r="G3143" s="37">
        <v>0.26187222222222223</v>
      </c>
      <c r="H3143" s="37" t="s">
        <v>2299</v>
      </c>
      <c r="I3143" s="37" t="s">
        <v>2308</v>
      </c>
      <c r="J3143" s="37" t="s">
        <v>2275</v>
      </c>
      <c r="K3143" s="37">
        <v>6</v>
      </c>
    </row>
    <row r="3144" spans="1:11" x14ac:dyDescent="0.25">
      <c r="A3144" s="37" t="s">
        <v>7799</v>
      </c>
      <c r="B3144" s="37">
        <v>18</v>
      </c>
      <c r="C3144" s="37">
        <v>0</v>
      </c>
      <c r="D3144" s="37">
        <v>2</v>
      </c>
      <c r="E3144" s="37">
        <v>153</v>
      </c>
      <c r="F3144" s="37">
        <v>10</v>
      </c>
      <c r="G3144" s="37">
        <v>1.1145500000000002</v>
      </c>
      <c r="H3144" s="37" t="s">
        <v>2299</v>
      </c>
      <c r="I3144" s="37" t="s">
        <v>2308</v>
      </c>
      <c r="J3144" s="37" t="s">
        <v>2275</v>
      </c>
      <c r="K3144" s="37">
        <v>9</v>
      </c>
    </row>
    <row r="3145" spans="1:11" x14ac:dyDescent="0.25">
      <c r="A3145" s="37" t="s">
        <v>7798</v>
      </c>
      <c r="B3145" s="37">
        <v>18</v>
      </c>
      <c r="C3145" s="37">
        <v>0</v>
      </c>
      <c r="D3145" s="37">
        <v>3</v>
      </c>
      <c r="E3145" s="37">
        <v>321</v>
      </c>
      <c r="F3145" s="37">
        <v>5</v>
      </c>
      <c r="G3145" s="37">
        <v>1.34</v>
      </c>
      <c r="H3145" s="37" t="s">
        <v>1232</v>
      </c>
      <c r="I3145" s="37" t="s">
        <v>2308</v>
      </c>
      <c r="J3145" s="37" t="s">
        <v>2268</v>
      </c>
      <c r="K3145" s="37">
        <v>9</v>
      </c>
    </row>
    <row r="3146" spans="1:11" x14ac:dyDescent="0.25">
      <c r="A3146" s="37" t="s">
        <v>7797</v>
      </c>
      <c r="B3146" s="37">
        <v>18</v>
      </c>
      <c r="C3146" s="37">
        <v>0</v>
      </c>
      <c r="D3146" s="37">
        <v>0</v>
      </c>
      <c r="E3146" s="37">
        <v>244</v>
      </c>
      <c r="F3146" s="37">
        <v>4</v>
      </c>
      <c r="G3146" s="37">
        <v>0.41054444444444443</v>
      </c>
      <c r="H3146" s="37" t="s">
        <v>1240</v>
      </c>
      <c r="I3146" s="37" t="s">
        <v>2316</v>
      </c>
      <c r="J3146" s="37" t="s">
        <v>2268</v>
      </c>
      <c r="K3146" s="37">
        <v>8</v>
      </c>
    </row>
    <row r="3147" spans="1:11" x14ac:dyDescent="0.25">
      <c r="A3147" s="37" t="s">
        <v>7796</v>
      </c>
      <c r="B3147" s="37">
        <v>18</v>
      </c>
      <c r="C3147" s="37">
        <v>0</v>
      </c>
      <c r="D3147" s="37">
        <v>2</v>
      </c>
      <c r="E3147" s="37">
        <v>297</v>
      </c>
      <c r="F3147" s="37">
        <v>10</v>
      </c>
      <c r="G3147" s="37">
        <v>0.6673055555555556</v>
      </c>
      <c r="H3147" s="37" t="s">
        <v>2299</v>
      </c>
      <c r="I3147" s="37" t="s">
        <v>2308</v>
      </c>
      <c r="J3147" s="37" t="s">
        <v>2275</v>
      </c>
      <c r="K3147" s="37">
        <v>9</v>
      </c>
    </row>
    <row r="3148" spans="1:11" x14ac:dyDescent="0.25">
      <c r="A3148" s="37" t="s">
        <v>7795</v>
      </c>
      <c r="B3148" s="37">
        <v>18</v>
      </c>
      <c r="C3148" s="37">
        <v>0</v>
      </c>
      <c r="D3148" s="37">
        <v>1</v>
      </c>
      <c r="E3148" s="37">
        <v>179</v>
      </c>
      <c r="F3148" s="37">
        <v>7</v>
      </c>
      <c r="G3148" s="37">
        <v>0.74797222222222226</v>
      </c>
      <c r="H3148" s="37" t="s">
        <v>2299</v>
      </c>
      <c r="I3148" s="37" t="s">
        <v>2308</v>
      </c>
      <c r="J3148" s="37" t="s">
        <v>2275</v>
      </c>
      <c r="K3148" s="37">
        <v>9</v>
      </c>
    </row>
    <row r="3149" spans="1:11" x14ac:dyDescent="0.25">
      <c r="A3149" s="37" t="s">
        <v>7794</v>
      </c>
      <c r="B3149" s="37">
        <v>18</v>
      </c>
      <c r="C3149" s="37">
        <v>0</v>
      </c>
      <c r="D3149" s="37">
        <v>2</v>
      </c>
      <c r="E3149" s="37">
        <v>278</v>
      </c>
      <c r="F3149" s="37">
        <v>5</v>
      </c>
      <c r="G3149" s="37">
        <v>1.2079666666666666</v>
      </c>
      <c r="H3149" s="37" t="s">
        <v>2456</v>
      </c>
      <c r="I3149" s="37" t="s">
        <v>2308</v>
      </c>
      <c r="J3149" s="37" t="s">
        <v>2268</v>
      </c>
      <c r="K3149" s="37">
        <v>10</v>
      </c>
    </row>
    <row r="3150" spans="1:11" x14ac:dyDescent="0.25">
      <c r="A3150" s="37" t="s">
        <v>7793</v>
      </c>
      <c r="B3150" s="37">
        <v>18</v>
      </c>
      <c r="C3150" s="37">
        <v>0</v>
      </c>
      <c r="D3150" s="37">
        <v>8</v>
      </c>
      <c r="E3150" s="37">
        <v>358</v>
      </c>
      <c r="F3150" s="37">
        <v>11</v>
      </c>
      <c r="G3150" s="37">
        <v>2.0445444444444445</v>
      </c>
      <c r="H3150" s="37" t="s">
        <v>1259</v>
      </c>
      <c r="I3150" s="37" t="s">
        <v>2308</v>
      </c>
      <c r="J3150" s="37" t="s">
        <v>2275</v>
      </c>
      <c r="K3150" s="37">
        <v>12</v>
      </c>
    </row>
    <row r="3151" spans="1:11" x14ac:dyDescent="0.25">
      <c r="A3151" s="37" t="s">
        <v>7792</v>
      </c>
      <c r="B3151" s="37">
        <v>18</v>
      </c>
      <c r="C3151" s="37">
        <v>0</v>
      </c>
      <c r="D3151" s="37">
        <v>1</v>
      </c>
      <c r="E3151" s="37">
        <v>314</v>
      </c>
      <c r="F3151" s="37">
        <v>11</v>
      </c>
      <c r="G3151" s="37">
        <v>1.0277000000000001</v>
      </c>
      <c r="H3151" s="37" t="s">
        <v>1220</v>
      </c>
      <c r="I3151" s="37" t="s">
        <v>2308</v>
      </c>
      <c r="J3151" s="37" t="s">
        <v>2275</v>
      </c>
      <c r="K3151" s="37">
        <v>9</v>
      </c>
    </row>
    <row r="3152" spans="1:11" x14ac:dyDescent="0.25">
      <c r="A3152" s="37" t="s">
        <v>7791</v>
      </c>
      <c r="B3152" s="37">
        <v>18</v>
      </c>
      <c r="C3152" s="37">
        <v>0</v>
      </c>
      <c r="D3152" s="37">
        <v>1</v>
      </c>
      <c r="E3152" s="37">
        <v>87</v>
      </c>
      <c r="F3152" s="37">
        <v>6</v>
      </c>
      <c r="G3152" s="37">
        <v>0.6583944444444445</v>
      </c>
      <c r="H3152" s="37" t="s">
        <v>1240</v>
      </c>
      <c r="I3152" s="37" t="s">
        <v>2308</v>
      </c>
      <c r="J3152" s="37" t="s">
        <v>2268</v>
      </c>
      <c r="K3152" s="37">
        <v>6</v>
      </c>
    </row>
    <row r="3153" spans="1:11" x14ac:dyDescent="0.25">
      <c r="A3153" s="37" t="s">
        <v>7790</v>
      </c>
      <c r="B3153" s="37">
        <v>18</v>
      </c>
      <c r="C3153" s="37">
        <v>0</v>
      </c>
      <c r="D3153" s="37">
        <v>1</v>
      </c>
      <c r="E3153" s="37">
        <v>302</v>
      </c>
      <c r="F3153" s="37">
        <v>7</v>
      </c>
      <c r="G3153" s="37">
        <v>1.1137888888888889</v>
      </c>
      <c r="H3153" s="37" t="s">
        <v>2823</v>
      </c>
      <c r="I3153" s="37" t="s">
        <v>2308</v>
      </c>
      <c r="J3153" s="37" t="s">
        <v>2268</v>
      </c>
      <c r="K3153" s="37">
        <v>10</v>
      </c>
    </row>
    <row r="3154" spans="1:11" x14ac:dyDescent="0.25">
      <c r="A3154" s="37" t="s">
        <v>7789</v>
      </c>
      <c r="B3154" s="37">
        <v>18</v>
      </c>
      <c r="C3154" s="37">
        <v>0</v>
      </c>
      <c r="D3154" s="37">
        <v>0</v>
      </c>
      <c r="E3154" s="37">
        <v>206</v>
      </c>
      <c r="F3154" s="37">
        <v>11</v>
      </c>
      <c r="G3154" s="37">
        <v>0.52694444444444444</v>
      </c>
      <c r="H3154" s="37" t="s">
        <v>1243</v>
      </c>
      <c r="I3154" s="37" t="s">
        <v>2269</v>
      </c>
      <c r="J3154" s="37" t="s">
        <v>2268</v>
      </c>
      <c r="K3154" s="37">
        <v>8</v>
      </c>
    </row>
    <row r="3155" spans="1:11" x14ac:dyDescent="0.25">
      <c r="A3155" s="37" t="s">
        <v>7788</v>
      </c>
      <c r="B3155" s="37">
        <v>18</v>
      </c>
      <c r="C3155" s="37">
        <v>0</v>
      </c>
      <c r="D3155" s="37">
        <v>1</v>
      </c>
      <c r="E3155" s="37">
        <v>305</v>
      </c>
      <c r="F3155" s="37">
        <v>10</v>
      </c>
      <c r="G3155" s="37">
        <v>1.0482166666666668</v>
      </c>
      <c r="H3155" s="37" t="s">
        <v>1233</v>
      </c>
      <c r="I3155" s="37" t="s">
        <v>2321</v>
      </c>
      <c r="J3155" s="37" t="s">
        <v>2275</v>
      </c>
      <c r="K3155" s="37">
        <v>10</v>
      </c>
    </row>
    <row r="3156" spans="1:11" x14ac:dyDescent="0.25">
      <c r="A3156" s="37" t="s">
        <v>7787</v>
      </c>
      <c r="B3156" s="37">
        <v>18</v>
      </c>
      <c r="C3156" s="37">
        <v>1</v>
      </c>
      <c r="D3156" s="37">
        <v>4</v>
      </c>
      <c r="E3156" s="37">
        <v>253</v>
      </c>
      <c r="F3156" s="37">
        <v>12</v>
      </c>
      <c r="G3156" s="37">
        <v>2.0265555555555554</v>
      </c>
      <c r="H3156" s="37" t="s">
        <v>1232</v>
      </c>
      <c r="I3156" s="37" t="s">
        <v>2316</v>
      </c>
      <c r="J3156" s="37" t="s">
        <v>2268</v>
      </c>
      <c r="K3156" s="37">
        <v>7</v>
      </c>
    </row>
    <row r="3157" spans="1:11" x14ac:dyDescent="0.25">
      <c r="A3157" s="37" t="s">
        <v>7786</v>
      </c>
      <c r="B3157" s="37">
        <v>18</v>
      </c>
      <c r="C3157" s="37">
        <v>0</v>
      </c>
      <c r="D3157" s="37">
        <v>5</v>
      </c>
      <c r="E3157" s="37">
        <v>230</v>
      </c>
      <c r="F3157" s="37">
        <v>9</v>
      </c>
      <c r="G3157" s="37">
        <v>1.4487999999999999</v>
      </c>
      <c r="H3157" s="37" t="s">
        <v>2299</v>
      </c>
      <c r="I3157" s="37" t="s">
        <v>2308</v>
      </c>
      <c r="J3157" s="37" t="s">
        <v>2268</v>
      </c>
      <c r="K3157" s="37">
        <v>8</v>
      </c>
    </row>
    <row r="3158" spans="1:11" x14ac:dyDescent="0.25">
      <c r="A3158" s="37" t="s">
        <v>7785</v>
      </c>
      <c r="B3158" s="37">
        <v>18</v>
      </c>
      <c r="C3158" s="37">
        <v>0</v>
      </c>
      <c r="D3158" s="37">
        <v>1</v>
      </c>
      <c r="E3158" s="37">
        <v>153</v>
      </c>
      <c r="F3158" s="37">
        <v>4</v>
      </c>
      <c r="G3158" s="37">
        <v>0.63532777777777782</v>
      </c>
      <c r="H3158" s="37" t="s">
        <v>1240</v>
      </c>
      <c r="I3158" s="37" t="s">
        <v>2308</v>
      </c>
      <c r="J3158" s="37" t="s">
        <v>2268</v>
      </c>
      <c r="K3158" s="37">
        <v>7</v>
      </c>
    </row>
    <row r="3159" spans="1:11" x14ac:dyDescent="0.25">
      <c r="A3159" s="37" t="s">
        <v>7784</v>
      </c>
      <c r="B3159" s="37">
        <v>18</v>
      </c>
      <c r="C3159" s="37">
        <v>0</v>
      </c>
      <c r="D3159" s="37">
        <v>0</v>
      </c>
      <c r="E3159" s="37">
        <v>216</v>
      </c>
      <c r="F3159" s="37">
        <v>4</v>
      </c>
      <c r="G3159" s="37">
        <v>0.57409444444444446</v>
      </c>
      <c r="H3159" s="37" t="s">
        <v>1240</v>
      </c>
      <c r="I3159" s="37" t="s">
        <v>2308</v>
      </c>
      <c r="J3159" s="37" t="s">
        <v>2268</v>
      </c>
      <c r="K3159" s="37">
        <v>9</v>
      </c>
    </row>
    <row r="3160" spans="1:11" x14ac:dyDescent="0.25">
      <c r="A3160" s="37" t="s">
        <v>7783</v>
      </c>
      <c r="B3160" s="37">
        <v>18</v>
      </c>
      <c r="C3160" s="37">
        <v>0</v>
      </c>
      <c r="D3160" s="37">
        <v>1</v>
      </c>
      <c r="E3160" s="37">
        <v>268</v>
      </c>
      <c r="F3160" s="37">
        <v>4</v>
      </c>
      <c r="G3160" s="37">
        <v>0.68191666666666673</v>
      </c>
      <c r="H3160" s="37" t="s">
        <v>1270</v>
      </c>
      <c r="I3160" s="37" t="s">
        <v>2308</v>
      </c>
      <c r="J3160" s="37" t="s">
        <v>2268</v>
      </c>
      <c r="K3160" s="37">
        <v>8</v>
      </c>
    </row>
    <row r="3161" spans="1:11" x14ac:dyDescent="0.25">
      <c r="A3161" s="37" t="s">
        <v>7782</v>
      </c>
      <c r="B3161" s="37">
        <v>18</v>
      </c>
      <c r="C3161" s="37">
        <v>0</v>
      </c>
      <c r="D3161" s="37">
        <v>0</v>
      </c>
      <c r="E3161" s="37">
        <v>139</v>
      </c>
      <c r="F3161" s="37">
        <v>4</v>
      </c>
      <c r="G3161" s="37">
        <v>0.38920555555555558</v>
      </c>
      <c r="H3161" s="37" t="s">
        <v>1264</v>
      </c>
      <c r="I3161" s="37" t="s">
        <v>2308</v>
      </c>
      <c r="J3161" s="37" t="s">
        <v>2275</v>
      </c>
      <c r="K3161" s="37">
        <v>7</v>
      </c>
    </row>
    <row r="3162" spans="1:11" x14ac:dyDescent="0.25">
      <c r="A3162" s="37" t="s">
        <v>7781</v>
      </c>
      <c r="B3162" s="37">
        <v>18</v>
      </c>
      <c r="C3162" s="37">
        <v>1</v>
      </c>
      <c r="D3162" s="37">
        <v>2</v>
      </c>
      <c r="E3162" s="37">
        <v>568</v>
      </c>
      <c r="F3162" s="37">
        <v>8</v>
      </c>
      <c r="G3162" s="37">
        <v>1.2044055555555557</v>
      </c>
      <c r="H3162" s="37" t="s">
        <v>1228</v>
      </c>
      <c r="I3162" s="37" t="s">
        <v>2321</v>
      </c>
      <c r="J3162" s="37" t="s">
        <v>2275</v>
      </c>
      <c r="K3162" s="37">
        <v>8</v>
      </c>
    </row>
    <row r="3163" spans="1:11" x14ac:dyDescent="0.25">
      <c r="A3163" s="37" t="s">
        <v>7780</v>
      </c>
      <c r="B3163" s="37">
        <v>18</v>
      </c>
      <c r="C3163" s="37">
        <v>0</v>
      </c>
      <c r="D3163" s="37">
        <v>3</v>
      </c>
      <c r="E3163" s="37">
        <v>652</v>
      </c>
      <c r="F3163" s="37">
        <v>5</v>
      </c>
      <c r="G3163" s="37">
        <v>1.3515333333333333</v>
      </c>
      <c r="H3163" s="37" t="s">
        <v>2276</v>
      </c>
      <c r="I3163" s="37" t="s">
        <v>2269</v>
      </c>
      <c r="J3163" s="37" t="s">
        <v>2275</v>
      </c>
      <c r="K3163" s="37">
        <v>11</v>
      </c>
    </row>
    <row r="3164" spans="1:11" x14ac:dyDescent="0.25">
      <c r="A3164" s="37" t="s">
        <v>7779</v>
      </c>
      <c r="B3164" s="37">
        <v>18</v>
      </c>
      <c r="C3164" s="37">
        <v>0</v>
      </c>
      <c r="D3164" s="37">
        <v>3</v>
      </c>
      <c r="E3164" s="37">
        <v>528</v>
      </c>
      <c r="F3164" s="37">
        <v>12</v>
      </c>
      <c r="G3164" s="37">
        <v>1.2777166666666668</v>
      </c>
      <c r="H3164" s="37" t="s">
        <v>1220</v>
      </c>
      <c r="I3164" s="37" t="s">
        <v>2321</v>
      </c>
      <c r="J3164" s="37" t="s">
        <v>2275</v>
      </c>
      <c r="K3164" s="37">
        <v>11</v>
      </c>
    </row>
    <row r="3165" spans="1:11" x14ac:dyDescent="0.25">
      <c r="A3165" s="37" t="s">
        <v>7778</v>
      </c>
      <c r="B3165" s="37">
        <v>18</v>
      </c>
      <c r="C3165" s="37">
        <v>0</v>
      </c>
      <c r="D3165" s="37">
        <v>2</v>
      </c>
      <c r="E3165" s="37">
        <v>297</v>
      </c>
      <c r="F3165" s="37">
        <v>2</v>
      </c>
      <c r="G3165" s="37">
        <v>0.61681666666666668</v>
      </c>
      <c r="H3165" s="37" t="s">
        <v>1241</v>
      </c>
      <c r="I3165" s="37" t="s">
        <v>2308</v>
      </c>
      <c r="J3165" s="37" t="s">
        <v>2275</v>
      </c>
      <c r="K3165" s="37">
        <v>7</v>
      </c>
    </row>
    <row r="3166" spans="1:11" x14ac:dyDescent="0.25">
      <c r="A3166" s="37" t="s">
        <v>7777</v>
      </c>
      <c r="B3166" s="37">
        <v>17</v>
      </c>
      <c r="C3166" s="37">
        <v>0</v>
      </c>
      <c r="D3166" s="37">
        <v>1</v>
      </c>
      <c r="E3166" s="37">
        <v>203</v>
      </c>
      <c r="F3166" s="37">
        <v>2</v>
      </c>
      <c r="G3166" s="37">
        <v>0.42584705882352947</v>
      </c>
      <c r="H3166" s="37" t="s">
        <v>1219</v>
      </c>
      <c r="I3166" s="37" t="s">
        <v>2308</v>
      </c>
      <c r="J3166" s="37" t="s">
        <v>2268</v>
      </c>
      <c r="K3166" s="37">
        <v>7</v>
      </c>
    </row>
    <row r="3167" spans="1:11" x14ac:dyDescent="0.25">
      <c r="A3167" s="37" t="s">
        <v>7776</v>
      </c>
      <c r="B3167" s="37">
        <v>17</v>
      </c>
      <c r="C3167" s="37">
        <v>0</v>
      </c>
      <c r="D3167" s="37">
        <v>2</v>
      </c>
      <c r="E3167" s="37">
        <v>356</v>
      </c>
      <c r="F3167" s="37">
        <v>6</v>
      </c>
      <c r="G3167" s="37">
        <v>1.0356764705882353</v>
      </c>
      <c r="H3167" s="37" t="s">
        <v>1219</v>
      </c>
      <c r="I3167" s="37" t="s">
        <v>2308</v>
      </c>
      <c r="J3167" s="37" t="s">
        <v>2275</v>
      </c>
      <c r="K3167" s="37">
        <v>10</v>
      </c>
    </row>
    <row r="3168" spans="1:11" x14ac:dyDescent="0.25">
      <c r="A3168" s="37" t="s">
        <v>7775</v>
      </c>
      <c r="B3168" s="37">
        <v>17</v>
      </c>
      <c r="C3168" s="37">
        <v>0</v>
      </c>
      <c r="D3168" s="37">
        <v>0</v>
      </c>
      <c r="E3168" s="37">
        <v>114</v>
      </c>
      <c r="F3168" s="37">
        <v>2</v>
      </c>
      <c r="G3168" s="37">
        <v>0.3764764705882353</v>
      </c>
      <c r="H3168" s="37" t="s">
        <v>1219</v>
      </c>
      <c r="I3168" s="37" t="s">
        <v>2308</v>
      </c>
      <c r="J3168" s="37" t="s">
        <v>2268</v>
      </c>
      <c r="K3168" s="37">
        <v>6</v>
      </c>
    </row>
    <row r="3169" spans="1:11" x14ac:dyDescent="0.25">
      <c r="A3169" s="37" t="s">
        <v>7774</v>
      </c>
      <c r="B3169" s="37">
        <v>17</v>
      </c>
      <c r="C3169" s="37">
        <v>0</v>
      </c>
      <c r="D3169" s="37">
        <v>3</v>
      </c>
      <c r="E3169" s="37">
        <v>505</v>
      </c>
      <c r="F3169" s="37">
        <v>5</v>
      </c>
      <c r="G3169" s="37">
        <v>1.257535294117647</v>
      </c>
      <c r="H3169" s="37" t="s">
        <v>1219</v>
      </c>
      <c r="I3169" s="37" t="s">
        <v>2308</v>
      </c>
      <c r="J3169" s="37" t="s">
        <v>2268</v>
      </c>
      <c r="K3169" s="37">
        <v>10</v>
      </c>
    </row>
    <row r="3170" spans="1:11" x14ac:dyDescent="0.25">
      <c r="A3170" s="37" t="s">
        <v>7773</v>
      </c>
      <c r="B3170" s="37">
        <v>17</v>
      </c>
      <c r="C3170" s="37">
        <v>0</v>
      </c>
      <c r="D3170" s="37">
        <v>1</v>
      </c>
      <c r="E3170" s="37">
        <v>232</v>
      </c>
      <c r="F3170" s="37">
        <v>4</v>
      </c>
      <c r="G3170" s="37">
        <v>0.62132352941176472</v>
      </c>
      <c r="H3170" s="37" t="s">
        <v>1219</v>
      </c>
      <c r="I3170" s="37" t="s">
        <v>2308</v>
      </c>
      <c r="J3170" s="37" t="s">
        <v>2268</v>
      </c>
      <c r="K3170" s="37">
        <v>8</v>
      </c>
    </row>
    <row r="3171" spans="1:11" x14ac:dyDescent="0.25">
      <c r="A3171" s="37" t="s">
        <v>7772</v>
      </c>
      <c r="B3171" s="37">
        <v>17</v>
      </c>
      <c r="C3171" s="37">
        <v>0</v>
      </c>
      <c r="D3171" s="37">
        <v>1</v>
      </c>
      <c r="E3171" s="37">
        <v>144</v>
      </c>
      <c r="F3171" s="37">
        <v>7</v>
      </c>
      <c r="G3171" s="37">
        <v>0.76172941176470588</v>
      </c>
      <c r="H3171" s="37" t="s">
        <v>1219</v>
      </c>
      <c r="I3171" s="37" t="s">
        <v>2308</v>
      </c>
      <c r="J3171" s="37" t="s">
        <v>2268</v>
      </c>
      <c r="K3171" s="37">
        <v>6</v>
      </c>
    </row>
    <row r="3172" spans="1:11" x14ac:dyDescent="0.25">
      <c r="A3172" s="37" t="s">
        <v>7771</v>
      </c>
      <c r="B3172" s="37">
        <v>17</v>
      </c>
      <c r="C3172" s="37">
        <v>0</v>
      </c>
      <c r="D3172" s="37">
        <v>1</v>
      </c>
      <c r="E3172" s="37">
        <v>300</v>
      </c>
      <c r="F3172" s="37">
        <v>5</v>
      </c>
      <c r="G3172" s="37">
        <v>0.60662941176470586</v>
      </c>
      <c r="H3172" s="37" t="s">
        <v>1219</v>
      </c>
      <c r="I3172" s="37" t="s">
        <v>2308</v>
      </c>
      <c r="J3172" s="37" t="s">
        <v>2268</v>
      </c>
      <c r="K3172" s="37">
        <v>8</v>
      </c>
    </row>
    <row r="3173" spans="1:11" x14ac:dyDescent="0.25">
      <c r="A3173" s="37" t="s">
        <v>7770</v>
      </c>
      <c r="B3173" s="37">
        <v>17</v>
      </c>
      <c r="C3173" s="37">
        <v>0</v>
      </c>
      <c r="D3173" s="37">
        <v>0</v>
      </c>
      <c r="E3173" s="37">
        <v>156</v>
      </c>
      <c r="F3173" s="37">
        <v>2</v>
      </c>
      <c r="G3173" s="37">
        <v>0.38578235294117652</v>
      </c>
      <c r="H3173" s="37" t="s">
        <v>1247</v>
      </c>
      <c r="I3173" s="37" t="s">
        <v>2308</v>
      </c>
      <c r="J3173" s="37" t="s">
        <v>2275</v>
      </c>
      <c r="K3173" s="37">
        <v>9</v>
      </c>
    </row>
    <row r="3174" spans="1:11" x14ac:dyDescent="0.25">
      <c r="A3174" s="37" t="s">
        <v>7769</v>
      </c>
      <c r="B3174" s="37">
        <v>17</v>
      </c>
      <c r="C3174" s="37">
        <v>0</v>
      </c>
      <c r="D3174" s="37">
        <v>0</v>
      </c>
      <c r="E3174" s="37">
        <v>265</v>
      </c>
      <c r="F3174" s="37">
        <v>5</v>
      </c>
      <c r="G3174" s="37">
        <v>0.71234117647058826</v>
      </c>
      <c r="H3174" s="37" t="s">
        <v>1221</v>
      </c>
      <c r="I3174" s="37" t="s">
        <v>2310</v>
      </c>
      <c r="J3174" s="37" t="s">
        <v>2275</v>
      </c>
      <c r="K3174" s="37">
        <v>8</v>
      </c>
    </row>
    <row r="3175" spans="1:11" x14ac:dyDescent="0.25">
      <c r="A3175" s="37" t="s">
        <v>7768</v>
      </c>
      <c r="B3175" s="37">
        <v>17</v>
      </c>
      <c r="C3175" s="37">
        <v>0</v>
      </c>
      <c r="D3175" s="37">
        <v>0</v>
      </c>
      <c r="E3175" s="37">
        <v>257</v>
      </c>
      <c r="F3175" s="37">
        <v>15</v>
      </c>
      <c r="G3175" s="37">
        <v>0.73265294117647062</v>
      </c>
      <c r="H3175" s="37" t="s">
        <v>1226</v>
      </c>
      <c r="I3175" s="37" t="s">
        <v>2310</v>
      </c>
      <c r="J3175" s="37" t="s">
        <v>2275</v>
      </c>
      <c r="K3175" s="37">
        <v>10</v>
      </c>
    </row>
    <row r="3176" spans="1:11" x14ac:dyDescent="0.25">
      <c r="A3176" s="37" t="s">
        <v>7767</v>
      </c>
      <c r="B3176" s="37">
        <v>17</v>
      </c>
      <c r="C3176" s="37">
        <v>0</v>
      </c>
      <c r="D3176" s="37">
        <v>1</v>
      </c>
      <c r="E3176" s="37">
        <v>163</v>
      </c>
      <c r="F3176" s="37">
        <v>5</v>
      </c>
      <c r="G3176" s="37">
        <v>0.52</v>
      </c>
      <c r="H3176" s="37" t="s">
        <v>1232</v>
      </c>
      <c r="I3176" s="37" t="s">
        <v>2321</v>
      </c>
      <c r="J3176" s="37" t="s">
        <v>2275</v>
      </c>
      <c r="K3176" s="37">
        <v>6</v>
      </c>
    </row>
    <row r="3177" spans="1:11" x14ac:dyDescent="0.25">
      <c r="A3177" s="37" t="s">
        <v>7766</v>
      </c>
      <c r="B3177" s="37">
        <v>17</v>
      </c>
      <c r="C3177" s="37">
        <v>0</v>
      </c>
      <c r="D3177" s="37">
        <v>4</v>
      </c>
      <c r="E3177" s="37">
        <v>334</v>
      </c>
      <c r="F3177" s="37">
        <v>9</v>
      </c>
      <c r="G3177" s="37">
        <v>1.5729</v>
      </c>
      <c r="H3177" s="37" t="s">
        <v>1232</v>
      </c>
      <c r="I3177" s="37" t="s">
        <v>2308</v>
      </c>
      <c r="J3177" s="37" t="s">
        <v>2275</v>
      </c>
      <c r="K3177" s="37">
        <v>11</v>
      </c>
    </row>
    <row r="3178" spans="1:11" x14ac:dyDescent="0.25">
      <c r="A3178" s="37" t="s">
        <v>7765</v>
      </c>
      <c r="B3178" s="37">
        <v>17</v>
      </c>
      <c r="C3178" s="37">
        <v>0</v>
      </c>
      <c r="D3178" s="37">
        <v>1</v>
      </c>
      <c r="E3178" s="37">
        <v>132</v>
      </c>
      <c r="F3178" s="37">
        <v>7</v>
      </c>
      <c r="G3178" s="37">
        <v>0.8603764705882353</v>
      </c>
      <c r="H3178" s="37" t="s">
        <v>1232</v>
      </c>
      <c r="I3178" s="37" t="s">
        <v>2308</v>
      </c>
      <c r="J3178" s="37" t="s">
        <v>2275</v>
      </c>
      <c r="K3178" s="37">
        <v>8</v>
      </c>
    </row>
    <row r="3179" spans="1:11" x14ac:dyDescent="0.25">
      <c r="A3179" s="37" t="s">
        <v>7764</v>
      </c>
      <c r="B3179" s="37">
        <v>17</v>
      </c>
      <c r="C3179" s="37">
        <v>0</v>
      </c>
      <c r="D3179" s="37">
        <v>1</v>
      </c>
      <c r="E3179" s="37">
        <v>251</v>
      </c>
      <c r="F3179" s="37">
        <v>3</v>
      </c>
      <c r="G3179" s="37">
        <v>0.72975882352941179</v>
      </c>
      <c r="H3179" s="37" t="s">
        <v>1232</v>
      </c>
      <c r="I3179" s="37" t="s">
        <v>2308</v>
      </c>
      <c r="J3179" s="37" t="s">
        <v>2268</v>
      </c>
      <c r="K3179" s="37">
        <v>9</v>
      </c>
    </row>
    <row r="3180" spans="1:11" x14ac:dyDescent="0.25">
      <c r="A3180" s="37" t="s">
        <v>7763</v>
      </c>
      <c r="B3180" s="37">
        <v>17</v>
      </c>
      <c r="C3180" s="37">
        <v>0</v>
      </c>
      <c r="D3180" s="37">
        <v>0</v>
      </c>
      <c r="E3180" s="37">
        <v>339</v>
      </c>
      <c r="F3180" s="37">
        <v>4</v>
      </c>
      <c r="G3180" s="37">
        <v>0.6516764705882353</v>
      </c>
      <c r="H3180" s="37" t="s">
        <v>2276</v>
      </c>
      <c r="I3180" s="37" t="s">
        <v>2269</v>
      </c>
      <c r="J3180" s="37" t="s">
        <v>2275</v>
      </c>
      <c r="K3180" s="37">
        <v>10</v>
      </c>
    </row>
    <row r="3181" spans="1:11" x14ac:dyDescent="0.25">
      <c r="A3181" s="37" t="s">
        <v>7762</v>
      </c>
      <c r="B3181" s="37">
        <v>17</v>
      </c>
      <c r="C3181" s="37">
        <v>0</v>
      </c>
      <c r="D3181" s="37">
        <v>1</v>
      </c>
      <c r="E3181" s="37">
        <v>340</v>
      </c>
      <c r="F3181" s="37">
        <v>3</v>
      </c>
      <c r="G3181" s="37">
        <v>1.2729294117647059</v>
      </c>
      <c r="H3181" s="37" t="s">
        <v>2299</v>
      </c>
      <c r="I3181" s="37" t="s">
        <v>2308</v>
      </c>
      <c r="J3181" s="37" t="s">
        <v>2268</v>
      </c>
      <c r="K3181" s="37">
        <v>8</v>
      </c>
    </row>
    <row r="3182" spans="1:11" x14ac:dyDescent="0.25">
      <c r="A3182" s="37" t="s">
        <v>7761</v>
      </c>
      <c r="B3182" s="37">
        <v>17</v>
      </c>
      <c r="C3182" s="37">
        <v>2</v>
      </c>
      <c r="D3182" s="37">
        <v>6</v>
      </c>
      <c r="E3182" s="37">
        <v>752</v>
      </c>
      <c r="F3182" s="37">
        <v>6</v>
      </c>
      <c r="G3182" s="37">
        <v>2.825952941176471</v>
      </c>
      <c r="H3182" s="37" t="s">
        <v>2299</v>
      </c>
      <c r="I3182" s="37" t="s">
        <v>2308</v>
      </c>
      <c r="J3182" s="37" t="s">
        <v>2275</v>
      </c>
      <c r="K3182" s="37">
        <v>13</v>
      </c>
    </row>
    <row r="3183" spans="1:11" x14ac:dyDescent="0.25">
      <c r="A3183" s="37" t="s">
        <v>7760</v>
      </c>
      <c r="B3183" s="37">
        <v>17</v>
      </c>
      <c r="C3183" s="37">
        <v>0</v>
      </c>
      <c r="D3183" s="37">
        <v>4</v>
      </c>
      <c r="E3183" s="37">
        <v>573</v>
      </c>
      <c r="F3183" s="37">
        <v>10</v>
      </c>
      <c r="G3183" s="37">
        <v>1.6656529411764704</v>
      </c>
      <c r="H3183" s="37" t="s">
        <v>1266</v>
      </c>
      <c r="I3183" s="37" t="s">
        <v>2308</v>
      </c>
      <c r="J3183" s="37" t="s">
        <v>2275</v>
      </c>
      <c r="K3183" s="37">
        <v>13</v>
      </c>
    </row>
    <row r="3184" spans="1:11" x14ac:dyDescent="0.25">
      <c r="A3184" s="37" t="s">
        <v>7759</v>
      </c>
      <c r="B3184" s="37">
        <v>17</v>
      </c>
      <c r="C3184" s="37">
        <v>0</v>
      </c>
      <c r="D3184" s="37">
        <v>0</v>
      </c>
      <c r="E3184" s="37">
        <v>220</v>
      </c>
      <c r="F3184" s="37">
        <v>3</v>
      </c>
      <c r="G3184" s="37">
        <v>0.44821176470588237</v>
      </c>
      <c r="H3184" s="37" t="s">
        <v>1248</v>
      </c>
      <c r="I3184" s="37" t="s">
        <v>2308</v>
      </c>
      <c r="J3184" s="37" t="s">
        <v>2275</v>
      </c>
      <c r="K3184" s="37">
        <v>7</v>
      </c>
    </row>
    <row r="3185" spans="1:11" x14ac:dyDescent="0.25">
      <c r="A3185" s="37" t="s">
        <v>7758</v>
      </c>
      <c r="B3185" s="37">
        <v>17</v>
      </c>
      <c r="C3185" s="37">
        <v>0</v>
      </c>
      <c r="D3185" s="37">
        <v>0</v>
      </c>
      <c r="E3185" s="37">
        <v>203</v>
      </c>
      <c r="F3185" s="37">
        <v>7</v>
      </c>
      <c r="G3185" s="37">
        <v>0.55194705882352946</v>
      </c>
      <c r="H3185" s="37" t="s">
        <v>7757</v>
      </c>
      <c r="I3185" s="37" t="s">
        <v>2308</v>
      </c>
      <c r="J3185" s="37" t="s">
        <v>2275</v>
      </c>
      <c r="K3185" s="37">
        <v>9</v>
      </c>
    </row>
    <row r="3186" spans="1:11" x14ac:dyDescent="0.25">
      <c r="A3186" s="37" t="s">
        <v>7756</v>
      </c>
      <c r="B3186" s="37">
        <v>17</v>
      </c>
      <c r="C3186" s="37">
        <v>1</v>
      </c>
      <c r="D3186" s="37">
        <v>3</v>
      </c>
      <c r="E3186" s="37">
        <v>321</v>
      </c>
      <c r="F3186" s="37">
        <v>6</v>
      </c>
      <c r="G3186" s="37">
        <v>1.5733705882352942</v>
      </c>
      <c r="H3186" s="37" t="s">
        <v>2880</v>
      </c>
      <c r="I3186" s="37" t="s">
        <v>2308</v>
      </c>
      <c r="J3186" s="37" t="s">
        <v>2268</v>
      </c>
      <c r="K3186" s="37">
        <v>7</v>
      </c>
    </row>
    <row r="3187" spans="1:11" x14ac:dyDescent="0.25">
      <c r="A3187" s="37" t="s">
        <v>7755</v>
      </c>
      <c r="B3187" s="37">
        <v>17</v>
      </c>
      <c r="C3187" s="37">
        <v>0</v>
      </c>
      <c r="D3187" s="37">
        <v>1</v>
      </c>
      <c r="E3187" s="37">
        <v>390</v>
      </c>
      <c r="F3187" s="37">
        <v>8</v>
      </c>
      <c r="G3187" s="37">
        <v>1.3500647058823532</v>
      </c>
      <c r="H3187" s="37" t="s">
        <v>1259</v>
      </c>
      <c r="I3187" s="37" t="s">
        <v>2308</v>
      </c>
      <c r="J3187" s="37" t="s">
        <v>2275</v>
      </c>
      <c r="K3187" s="37">
        <v>9</v>
      </c>
    </row>
    <row r="3188" spans="1:11" x14ac:dyDescent="0.25">
      <c r="A3188" s="37" t="s">
        <v>7754</v>
      </c>
      <c r="B3188" s="37">
        <v>17</v>
      </c>
      <c r="C3188" s="37">
        <v>0</v>
      </c>
      <c r="D3188" s="37">
        <v>2</v>
      </c>
      <c r="E3188" s="37">
        <v>282</v>
      </c>
      <c r="F3188" s="37">
        <v>6</v>
      </c>
      <c r="G3188" s="37">
        <v>0.69401176470588233</v>
      </c>
      <c r="H3188" s="37" t="s">
        <v>1268</v>
      </c>
      <c r="I3188" s="37" t="s">
        <v>2308</v>
      </c>
      <c r="J3188" s="37" t="s">
        <v>2275</v>
      </c>
      <c r="K3188" s="37">
        <v>8</v>
      </c>
    </row>
    <row r="3189" spans="1:11" x14ac:dyDescent="0.25">
      <c r="A3189" s="37" t="s">
        <v>7753</v>
      </c>
      <c r="B3189" s="37">
        <v>17</v>
      </c>
      <c r="C3189" s="37">
        <v>0</v>
      </c>
      <c r="D3189" s="37">
        <v>2</v>
      </c>
      <c r="E3189" s="37">
        <v>173</v>
      </c>
      <c r="F3189" s="37">
        <v>4</v>
      </c>
      <c r="G3189" s="37">
        <v>0.76808235294117655</v>
      </c>
      <c r="H3189" s="37" t="s">
        <v>2740</v>
      </c>
      <c r="I3189" s="37" t="s">
        <v>2308</v>
      </c>
      <c r="J3189" s="37" t="s">
        <v>2275</v>
      </c>
      <c r="K3189" s="37">
        <v>9</v>
      </c>
    </row>
    <row r="3190" spans="1:11" x14ac:dyDescent="0.25">
      <c r="A3190" s="37" t="s">
        <v>7752</v>
      </c>
      <c r="B3190" s="37">
        <v>17</v>
      </c>
      <c r="C3190" s="37">
        <v>0</v>
      </c>
      <c r="D3190" s="37">
        <v>1</v>
      </c>
      <c r="E3190" s="37">
        <v>287</v>
      </c>
      <c r="F3190" s="37">
        <v>3</v>
      </c>
      <c r="G3190" s="37">
        <v>1.2230705882352941</v>
      </c>
      <c r="H3190" s="37" t="s">
        <v>3921</v>
      </c>
      <c r="I3190" s="37" t="s">
        <v>2308</v>
      </c>
      <c r="J3190" s="37" t="s">
        <v>2268</v>
      </c>
      <c r="K3190" s="37">
        <v>10</v>
      </c>
    </row>
    <row r="3191" spans="1:11" x14ac:dyDescent="0.25">
      <c r="A3191" s="37" t="s">
        <v>7751</v>
      </c>
      <c r="B3191" s="37">
        <v>17</v>
      </c>
      <c r="C3191" s="37">
        <v>0</v>
      </c>
      <c r="D3191" s="37">
        <v>0</v>
      </c>
      <c r="E3191" s="37">
        <v>260</v>
      </c>
      <c r="F3191" s="37">
        <v>3</v>
      </c>
      <c r="G3191" s="37">
        <v>0.59005882352941175</v>
      </c>
      <c r="H3191" s="37" t="s">
        <v>2339</v>
      </c>
      <c r="I3191" s="37" t="s">
        <v>2308</v>
      </c>
      <c r="J3191" s="37" t="s">
        <v>2268</v>
      </c>
      <c r="K3191" s="37">
        <v>9</v>
      </c>
    </row>
    <row r="3192" spans="1:11" x14ac:dyDescent="0.25">
      <c r="A3192" s="37" t="s">
        <v>7750</v>
      </c>
      <c r="B3192" s="37">
        <v>17</v>
      </c>
      <c r="C3192" s="37">
        <v>0</v>
      </c>
      <c r="D3192" s="37">
        <v>1</v>
      </c>
      <c r="E3192" s="37">
        <v>366</v>
      </c>
      <c r="F3192" s="37">
        <v>4</v>
      </c>
      <c r="G3192" s="37">
        <v>0.69005294117647065</v>
      </c>
      <c r="H3192" s="37" t="s">
        <v>1240</v>
      </c>
      <c r="I3192" s="37" t="s">
        <v>2308</v>
      </c>
      <c r="J3192" s="37" t="s">
        <v>2268</v>
      </c>
      <c r="K3192" s="37">
        <v>7</v>
      </c>
    </row>
    <row r="3193" spans="1:11" x14ac:dyDescent="0.25">
      <c r="A3193" s="37" t="s">
        <v>7749</v>
      </c>
      <c r="B3193" s="37">
        <v>17</v>
      </c>
      <c r="C3193" s="37">
        <v>0</v>
      </c>
      <c r="D3193" s="37">
        <v>2</v>
      </c>
      <c r="E3193" s="37">
        <v>313</v>
      </c>
      <c r="F3193" s="37">
        <v>4</v>
      </c>
      <c r="G3193" s="37">
        <v>0.90265882352941185</v>
      </c>
      <c r="H3193" s="37" t="s">
        <v>1219</v>
      </c>
      <c r="I3193" s="37" t="s">
        <v>2308</v>
      </c>
      <c r="J3193" s="37" t="s">
        <v>2268</v>
      </c>
      <c r="K3193" s="37">
        <v>9</v>
      </c>
    </row>
    <row r="3194" spans="1:11" x14ac:dyDescent="0.25">
      <c r="A3194" s="37" t="s">
        <v>7748</v>
      </c>
      <c r="B3194" s="37">
        <v>17</v>
      </c>
      <c r="C3194" s="37">
        <v>0</v>
      </c>
      <c r="D3194" s="37">
        <v>4</v>
      </c>
      <c r="E3194" s="37">
        <v>646</v>
      </c>
      <c r="F3194" s="37">
        <v>10</v>
      </c>
      <c r="G3194" s="37">
        <v>1.2875882352941177</v>
      </c>
      <c r="H3194" s="37" t="s">
        <v>1219</v>
      </c>
      <c r="I3194" s="37" t="s">
        <v>2310</v>
      </c>
      <c r="J3194" s="37" t="s">
        <v>2275</v>
      </c>
      <c r="K3194" s="37">
        <v>11</v>
      </c>
    </row>
    <row r="3195" spans="1:11" x14ac:dyDescent="0.25">
      <c r="A3195" s="37" t="s">
        <v>7747</v>
      </c>
      <c r="B3195" s="37">
        <v>17</v>
      </c>
      <c r="C3195" s="37">
        <v>0</v>
      </c>
      <c r="D3195" s="37">
        <v>2</v>
      </c>
      <c r="E3195" s="37">
        <v>329</v>
      </c>
      <c r="F3195" s="37">
        <v>6</v>
      </c>
      <c r="G3195" s="37">
        <v>1.0886588235294119</v>
      </c>
      <c r="H3195" s="37" t="s">
        <v>1232</v>
      </c>
      <c r="I3195" s="37" t="s">
        <v>2269</v>
      </c>
      <c r="J3195" s="37" t="s">
        <v>2268</v>
      </c>
      <c r="K3195" s="37">
        <v>8</v>
      </c>
    </row>
    <row r="3196" spans="1:11" x14ac:dyDescent="0.25">
      <c r="A3196" s="37" t="s">
        <v>7746</v>
      </c>
      <c r="B3196" s="37">
        <v>17</v>
      </c>
      <c r="C3196" s="37">
        <v>0</v>
      </c>
      <c r="D3196" s="37">
        <v>3</v>
      </c>
      <c r="E3196" s="37">
        <v>470</v>
      </c>
      <c r="F3196" s="37">
        <v>4</v>
      </c>
      <c r="G3196" s="37">
        <v>1.3452000000000002</v>
      </c>
      <c r="H3196" s="37" t="s">
        <v>1232</v>
      </c>
      <c r="I3196" s="37" t="s">
        <v>2269</v>
      </c>
      <c r="J3196" s="37" t="s">
        <v>2268</v>
      </c>
      <c r="K3196" s="37">
        <v>11</v>
      </c>
    </row>
    <row r="3197" spans="1:11" x14ac:dyDescent="0.25">
      <c r="A3197" s="37" t="s">
        <v>7745</v>
      </c>
      <c r="B3197" s="37">
        <v>17</v>
      </c>
      <c r="C3197" s="37">
        <v>0</v>
      </c>
      <c r="D3197" s="37">
        <v>2</v>
      </c>
      <c r="E3197" s="37">
        <v>481</v>
      </c>
      <c r="F3197" s="37">
        <v>11</v>
      </c>
      <c r="G3197" s="37">
        <v>1.041535294117647</v>
      </c>
      <c r="H3197" s="37" t="s">
        <v>2276</v>
      </c>
      <c r="I3197" s="37" t="s">
        <v>2269</v>
      </c>
      <c r="J3197" s="37" t="s">
        <v>2275</v>
      </c>
      <c r="K3197" s="37">
        <v>11</v>
      </c>
    </row>
    <row r="3198" spans="1:11" x14ac:dyDescent="0.25">
      <c r="A3198" s="37" t="s">
        <v>7744</v>
      </c>
      <c r="B3198" s="37">
        <v>17</v>
      </c>
      <c r="C3198" s="37">
        <v>0</v>
      </c>
      <c r="D3198" s="37">
        <v>2</v>
      </c>
      <c r="E3198" s="37">
        <v>551</v>
      </c>
      <c r="F3198" s="37">
        <v>4</v>
      </c>
      <c r="G3198" s="37">
        <v>1.0637058823529413</v>
      </c>
      <c r="H3198" s="37" t="s">
        <v>2299</v>
      </c>
      <c r="I3198" s="37" t="s">
        <v>2308</v>
      </c>
      <c r="J3198" s="37" t="s">
        <v>2275</v>
      </c>
      <c r="K3198" s="37">
        <v>13</v>
      </c>
    </row>
    <row r="3199" spans="1:11" x14ac:dyDescent="0.25">
      <c r="A3199" s="37" t="s">
        <v>7743</v>
      </c>
      <c r="B3199" s="37">
        <v>17</v>
      </c>
      <c r="C3199" s="37">
        <v>1</v>
      </c>
      <c r="D3199" s="37">
        <v>3</v>
      </c>
      <c r="E3199" s="37">
        <v>545</v>
      </c>
      <c r="F3199" s="37">
        <v>9</v>
      </c>
      <c r="G3199" s="37">
        <v>1.6523764705882353</v>
      </c>
      <c r="H3199" s="37" t="s">
        <v>2299</v>
      </c>
      <c r="I3199" s="37" t="s">
        <v>2308</v>
      </c>
      <c r="J3199" s="37" t="s">
        <v>2275</v>
      </c>
      <c r="K3199" s="37">
        <v>7</v>
      </c>
    </row>
    <row r="3200" spans="1:11" x14ac:dyDescent="0.25">
      <c r="A3200" s="37" t="s">
        <v>7742</v>
      </c>
      <c r="B3200" s="37">
        <v>17</v>
      </c>
      <c r="C3200" s="37">
        <v>0</v>
      </c>
      <c r="D3200" s="37">
        <v>0</v>
      </c>
      <c r="E3200" s="37">
        <v>128</v>
      </c>
      <c r="F3200" s="37">
        <v>5</v>
      </c>
      <c r="G3200" s="37">
        <v>0.37011176470588236</v>
      </c>
      <c r="H3200" s="37" t="s">
        <v>1224</v>
      </c>
      <c r="I3200" s="37" t="s">
        <v>2269</v>
      </c>
      <c r="J3200" s="37" t="s">
        <v>2268</v>
      </c>
      <c r="K3200" s="37">
        <v>7</v>
      </c>
    </row>
    <row r="3201" spans="1:11" x14ac:dyDescent="0.25">
      <c r="A3201" s="37" t="s">
        <v>7741</v>
      </c>
      <c r="B3201" s="37">
        <v>17</v>
      </c>
      <c r="C3201" s="37">
        <v>0</v>
      </c>
      <c r="D3201" s="37">
        <v>1</v>
      </c>
      <c r="E3201" s="37">
        <v>234</v>
      </c>
      <c r="F3201" s="37">
        <v>3</v>
      </c>
      <c r="G3201" s="37">
        <v>0.6083764705882353</v>
      </c>
      <c r="H3201" s="37" t="s">
        <v>2432</v>
      </c>
      <c r="I3201" s="37" t="s">
        <v>2308</v>
      </c>
      <c r="J3201" s="37" t="s">
        <v>2268</v>
      </c>
      <c r="K3201" s="37">
        <v>7</v>
      </c>
    </row>
    <row r="3202" spans="1:11" x14ac:dyDescent="0.25">
      <c r="A3202" s="37" t="s">
        <v>7740</v>
      </c>
      <c r="B3202" s="37">
        <v>17</v>
      </c>
      <c r="C3202" s="37">
        <v>0</v>
      </c>
      <c r="D3202" s="37">
        <v>4</v>
      </c>
      <c r="E3202" s="37">
        <v>691</v>
      </c>
      <c r="F3202" s="37">
        <v>8</v>
      </c>
      <c r="G3202" s="37">
        <v>1.3743647058823529</v>
      </c>
      <c r="H3202" s="37" t="s">
        <v>1220</v>
      </c>
      <c r="I3202" s="37" t="s">
        <v>2308</v>
      </c>
      <c r="J3202" s="37" t="s">
        <v>2275</v>
      </c>
      <c r="K3202" s="37">
        <v>8</v>
      </c>
    </row>
    <row r="3203" spans="1:11" x14ac:dyDescent="0.25">
      <c r="A3203" s="37" t="s">
        <v>7739</v>
      </c>
      <c r="B3203" s="37">
        <v>17</v>
      </c>
      <c r="C3203" s="37">
        <v>1</v>
      </c>
      <c r="D3203" s="37">
        <v>2</v>
      </c>
      <c r="E3203" s="37">
        <v>284</v>
      </c>
      <c r="F3203" s="37">
        <v>6</v>
      </c>
      <c r="G3203" s="37">
        <v>1.7907411764705881</v>
      </c>
      <c r="H3203" s="37" t="s">
        <v>1232</v>
      </c>
      <c r="I3203" s="37" t="s">
        <v>2308</v>
      </c>
      <c r="J3203" s="37" t="s">
        <v>2275</v>
      </c>
      <c r="K3203" s="37">
        <v>9</v>
      </c>
    </row>
    <row r="3204" spans="1:11" x14ac:dyDescent="0.25">
      <c r="A3204" s="37" t="s">
        <v>7738</v>
      </c>
      <c r="B3204" s="37">
        <v>17</v>
      </c>
      <c r="C3204" s="37">
        <v>0</v>
      </c>
      <c r="D3204" s="37">
        <v>2</v>
      </c>
      <c r="E3204" s="37">
        <v>259</v>
      </c>
      <c r="F3204" s="37">
        <v>4</v>
      </c>
      <c r="G3204" s="37">
        <v>0.76941764705882365</v>
      </c>
      <c r="H3204" s="37" t="s">
        <v>1240</v>
      </c>
      <c r="I3204" s="37" t="s">
        <v>2308</v>
      </c>
      <c r="J3204" s="37" t="s">
        <v>2268</v>
      </c>
      <c r="K3204" s="37">
        <v>7</v>
      </c>
    </row>
    <row r="3205" spans="1:11" x14ac:dyDescent="0.25">
      <c r="A3205" s="37" t="s">
        <v>7737</v>
      </c>
      <c r="B3205" s="37">
        <v>17</v>
      </c>
      <c r="C3205" s="37">
        <v>0</v>
      </c>
      <c r="D3205" s="37">
        <v>2</v>
      </c>
      <c r="E3205" s="37">
        <v>228</v>
      </c>
      <c r="F3205" s="37">
        <v>6</v>
      </c>
      <c r="G3205" s="37">
        <v>1.0670058823529414</v>
      </c>
      <c r="H3205" s="37" t="s">
        <v>1232</v>
      </c>
      <c r="I3205" s="37" t="s">
        <v>2308</v>
      </c>
      <c r="J3205" s="37" t="s">
        <v>2275</v>
      </c>
      <c r="K3205" s="37">
        <v>6</v>
      </c>
    </row>
    <row r="3206" spans="1:11" x14ac:dyDescent="0.25">
      <c r="A3206" s="37" t="s">
        <v>7736</v>
      </c>
      <c r="B3206" s="37">
        <v>17</v>
      </c>
      <c r="C3206" s="37">
        <v>0</v>
      </c>
      <c r="D3206" s="37">
        <v>2</v>
      </c>
      <c r="E3206" s="37">
        <v>225</v>
      </c>
      <c r="F3206" s="37">
        <v>5</v>
      </c>
      <c r="G3206" s="37">
        <v>1.1310411764705883</v>
      </c>
      <c r="H3206" s="37" t="s">
        <v>1232</v>
      </c>
      <c r="I3206" s="37" t="s">
        <v>2308</v>
      </c>
      <c r="J3206" s="37" t="s">
        <v>2268</v>
      </c>
      <c r="K3206" s="37">
        <v>7</v>
      </c>
    </row>
    <row r="3207" spans="1:11" x14ac:dyDescent="0.25">
      <c r="A3207" s="37" t="s">
        <v>7735</v>
      </c>
      <c r="B3207" s="37">
        <v>17</v>
      </c>
      <c r="C3207" s="37">
        <v>0</v>
      </c>
      <c r="D3207" s="37">
        <v>2</v>
      </c>
      <c r="E3207" s="37">
        <v>607</v>
      </c>
      <c r="F3207" s="37">
        <v>6</v>
      </c>
      <c r="G3207" s="37">
        <v>1.2589764705882354</v>
      </c>
      <c r="H3207" s="37" t="s">
        <v>1257</v>
      </c>
      <c r="I3207" s="37" t="s">
        <v>2308</v>
      </c>
      <c r="J3207" s="37" t="s">
        <v>2268</v>
      </c>
      <c r="K3207" s="37">
        <v>11</v>
      </c>
    </row>
    <row r="3208" spans="1:11" x14ac:dyDescent="0.25">
      <c r="A3208" s="37" t="s">
        <v>7734</v>
      </c>
      <c r="B3208" s="37">
        <v>17</v>
      </c>
      <c r="C3208" s="37">
        <v>0</v>
      </c>
      <c r="D3208" s="37">
        <v>0</v>
      </c>
      <c r="E3208" s="37">
        <v>116</v>
      </c>
      <c r="F3208" s="37">
        <v>5</v>
      </c>
      <c r="G3208" s="37">
        <v>0.29604705882352939</v>
      </c>
      <c r="H3208" s="37" t="s">
        <v>1219</v>
      </c>
      <c r="I3208" s="37" t="s">
        <v>2316</v>
      </c>
      <c r="J3208" s="37" t="s">
        <v>2275</v>
      </c>
      <c r="K3208" s="37">
        <v>6</v>
      </c>
    </row>
    <row r="3209" spans="1:11" x14ac:dyDescent="0.25">
      <c r="A3209" s="37" t="s">
        <v>7733</v>
      </c>
      <c r="B3209" s="37">
        <v>17</v>
      </c>
      <c r="C3209" s="37">
        <v>0</v>
      </c>
      <c r="D3209" s="37">
        <v>0</v>
      </c>
      <c r="E3209" s="37">
        <v>239</v>
      </c>
      <c r="F3209" s="37">
        <v>3</v>
      </c>
      <c r="G3209" s="37">
        <v>0.62550588235294124</v>
      </c>
      <c r="H3209" s="37" t="s">
        <v>1266</v>
      </c>
      <c r="I3209" s="37" t="s">
        <v>2308</v>
      </c>
      <c r="J3209" s="37" t="s">
        <v>2275</v>
      </c>
      <c r="K3209" s="37">
        <v>11</v>
      </c>
    </row>
    <row r="3210" spans="1:11" x14ac:dyDescent="0.25">
      <c r="A3210" s="37" t="s">
        <v>7732</v>
      </c>
      <c r="B3210" s="37">
        <v>17</v>
      </c>
      <c r="C3210" s="37">
        <v>0</v>
      </c>
      <c r="D3210" s="37">
        <v>2</v>
      </c>
      <c r="E3210" s="37">
        <v>260</v>
      </c>
      <c r="F3210" s="37">
        <v>5</v>
      </c>
      <c r="G3210" s="37">
        <v>1.1053235294117647</v>
      </c>
      <c r="H3210" s="37" t="s">
        <v>1259</v>
      </c>
      <c r="I3210" s="37" t="s">
        <v>2308</v>
      </c>
      <c r="J3210" s="37" t="s">
        <v>2275</v>
      </c>
      <c r="K3210" s="37">
        <v>9</v>
      </c>
    </row>
    <row r="3211" spans="1:11" x14ac:dyDescent="0.25">
      <c r="A3211" s="37" t="s">
        <v>7731</v>
      </c>
      <c r="B3211" s="37">
        <v>17</v>
      </c>
      <c r="C3211" s="37">
        <v>0</v>
      </c>
      <c r="D3211" s="37">
        <v>0</v>
      </c>
      <c r="E3211" s="37">
        <v>174</v>
      </c>
      <c r="F3211" s="37">
        <v>6</v>
      </c>
      <c r="G3211" s="37">
        <v>0.4830705882352942</v>
      </c>
      <c r="H3211" s="37" t="s">
        <v>1219</v>
      </c>
      <c r="I3211" s="37" t="s">
        <v>2308</v>
      </c>
      <c r="J3211" s="37" t="s">
        <v>2268</v>
      </c>
      <c r="K3211" s="37">
        <v>7</v>
      </c>
    </row>
    <row r="3212" spans="1:11" x14ac:dyDescent="0.25">
      <c r="A3212" s="37" t="s">
        <v>7730</v>
      </c>
      <c r="B3212" s="37">
        <v>17</v>
      </c>
      <c r="C3212" s="37">
        <v>1</v>
      </c>
      <c r="D3212" s="37">
        <v>13</v>
      </c>
      <c r="E3212" s="37">
        <v>407</v>
      </c>
      <c r="F3212" s="37">
        <v>16</v>
      </c>
      <c r="G3212" s="37">
        <v>3.8925823529411767</v>
      </c>
      <c r="H3212" s="37" t="s">
        <v>2299</v>
      </c>
      <c r="I3212" s="37" t="s">
        <v>2308</v>
      </c>
      <c r="J3212" s="37" t="s">
        <v>2275</v>
      </c>
      <c r="K3212" s="37">
        <v>13</v>
      </c>
    </row>
    <row r="3213" spans="1:11" x14ac:dyDescent="0.25">
      <c r="A3213" s="37" t="s">
        <v>7729</v>
      </c>
      <c r="B3213" s="37">
        <v>17</v>
      </c>
      <c r="C3213" s="37">
        <v>0</v>
      </c>
      <c r="D3213" s="37">
        <v>0</v>
      </c>
      <c r="E3213" s="37">
        <v>224</v>
      </c>
      <c r="F3213" s="37">
        <v>7</v>
      </c>
      <c r="G3213" s="37">
        <v>0.50460000000000005</v>
      </c>
      <c r="H3213" s="37" t="s">
        <v>1256</v>
      </c>
      <c r="I3213" s="37" t="s">
        <v>2269</v>
      </c>
      <c r="J3213" s="37" t="s">
        <v>2275</v>
      </c>
      <c r="K3213" s="37">
        <v>7</v>
      </c>
    </row>
    <row r="3214" spans="1:11" x14ac:dyDescent="0.25">
      <c r="A3214" s="37" t="s">
        <v>7728</v>
      </c>
      <c r="B3214" s="37">
        <v>17</v>
      </c>
      <c r="C3214" s="37">
        <v>0</v>
      </c>
      <c r="D3214" s="37">
        <v>1</v>
      </c>
      <c r="E3214" s="37">
        <v>406</v>
      </c>
      <c r="F3214" s="37">
        <v>5</v>
      </c>
      <c r="G3214" s="37">
        <v>0.75957647058823541</v>
      </c>
      <c r="H3214" s="37" t="s">
        <v>1219</v>
      </c>
      <c r="I3214" s="37" t="s">
        <v>2308</v>
      </c>
      <c r="J3214" s="37" t="s">
        <v>2268</v>
      </c>
      <c r="K3214" s="37">
        <v>8</v>
      </c>
    </row>
    <row r="3215" spans="1:11" x14ac:dyDescent="0.25">
      <c r="A3215" s="37" t="s">
        <v>7727</v>
      </c>
      <c r="B3215" s="37">
        <v>17</v>
      </c>
      <c r="C3215" s="37">
        <v>0</v>
      </c>
      <c r="D3215" s="37">
        <v>3</v>
      </c>
      <c r="E3215" s="37">
        <v>350</v>
      </c>
      <c r="F3215" s="37">
        <v>5</v>
      </c>
      <c r="G3215" s="37">
        <v>1.5445882352941178</v>
      </c>
      <c r="H3215" s="37" t="s">
        <v>1240</v>
      </c>
      <c r="I3215" s="37" t="s">
        <v>2308</v>
      </c>
      <c r="J3215" s="37" t="s">
        <v>2268</v>
      </c>
      <c r="K3215" s="37">
        <v>10</v>
      </c>
    </row>
    <row r="3216" spans="1:11" x14ac:dyDescent="0.25">
      <c r="A3216" s="37" t="s">
        <v>7726</v>
      </c>
      <c r="B3216" s="37">
        <v>17</v>
      </c>
      <c r="C3216" s="37">
        <v>0</v>
      </c>
      <c r="D3216" s="37">
        <v>7</v>
      </c>
      <c r="E3216" s="37">
        <v>481</v>
      </c>
      <c r="F3216" s="37">
        <v>8</v>
      </c>
      <c r="G3216" s="37">
        <v>1.9046058823529413</v>
      </c>
      <c r="H3216" s="37" t="s">
        <v>2299</v>
      </c>
      <c r="I3216" s="37" t="s">
        <v>2308</v>
      </c>
      <c r="J3216" s="37" t="s">
        <v>2268</v>
      </c>
      <c r="K3216" s="37">
        <v>12</v>
      </c>
    </row>
    <row r="3217" spans="1:11" x14ac:dyDescent="0.25">
      <c r="A3217" s="37" t="s">
        <v>7725</v>
      </c>
      <c r="B3217" s="37">
        <v>17</v>
      </c>
      <c r="C3217" s="37">
        <v>1</v>
      </c>
      <c r="D3217" s="37">
        <v>4</v>
      </c>
      <c r="E3217" s="37">
        <v>702</v>
      </c>
      <c r="F3217" s="37">
        <v>6</v>
      </c>
      <c r="G3217" s="37">
        <v>2.5101</v>
      </c>
      <c r="H3217" s="37" t="s">
        <v>1264</v>
      </c>
      <c r="I3217" s="37" t="s">
        <v>2308</v>
      </c>
      <c r="J3217" s="37" t="s">
        <v>2268</v>
      </c>
      <c r="K3217" s="37">
        <v>11</v>
      </c>
    </row>
    <row r="3218" spans="1:11" x14ac:dyDescent="0.25">
      <c r="A3218" s="37" t="s">
        <v>7724</v>
      </c>
      <c r="B3218" s="37">
        <v>17</v>
      </c>
      <c r="C3218" s="37">
        <v>1</v>
      </c>
      <c r="D3218" s="37">
        <v>4</v>
      </c>
      <c r="E3218" s="37">
        <v>668</v>
      </c>
      <c r="F3218" s="37">
        <v>6</v>
      </c>
      <c r="G3218" s="37">
        <v>1.7827117647058826</v>
      </c>
      <c r="H3218" s="37" t="s">
        <v>1264</v>
      </c>
      <c r="I3218" s="37" t="s">
        <v>2308</v>
      </c>
      <c r="J3218" s="37" t="s">
        <v>2268</v>
      </c>
      <c r="K3218" s="37">
        <v>9</v>
      </c>
    </row>
    <row r="3219" spans="1:11" x14ac:dyDescent="0.25">
      <c r="A3219" s="37" t="s">
        <v>7723</v>
      </c>
      <c r="B3219" s="37">
        <v>17</v>
      </c>
      <c r="C3219" s="37">
        <v>0</v>
      </c>
      <c r="D3219" s="37">
        <v>3</v>
      </c>
      <c r="E3219" s="37">
        <v>370</v>
      </c>
      <c r="F3219" s="37">
        <v>2</v>
      </c>
      <c r="G3219" s="37">
        <v>1.3339941176470589</v>
      </c>
      <c r="H3219" s="37" t="s">
        <v>1259</v>
      </c>
      <c r="I3219" s="37" t="s">
        <v>2308</v>
      </c>
      <c r="J3219" s="37" t="s">
        <v>2268</v>
      </c>
      <c r="K3219" s="37">
        <v>10</v>
      </c>
    </row>
    <row r="3220" spans="1:11" x14ac:dyDescent="0.25">
      <c r="A3220" s="37" t="s">
        <v>7722</v>
      </c>
      <c r="B3220" s="37">
        <v>17</v>
      </c>
      <c r="C3220" s="37">
        <v>0</v>
      </c>
      <c r="D3220" s="37">
        <v>1</v>
      </c>
      <c r="E3220" s="37">
        <v>125</v>
      </c>
      <c r="F3220" s="37">
        <v>8</v>
      </c>
      <c r="G3220" s="37">
        <v>0.88418235294117653</v>
      </c>
      <c r="H3220" s="37" t="s">
        <v>1232</v>
      </c>
      <c r="I3220" s="37" t="s">
        <v>2308</v>
      </c>
      <c r="J3220" s="37" t="s">
        <v>2268</v>
      </c>
      <c r="K3220" s="37">
        <v>6</v>
      </c>
    </row>
    <row r="3221" spans="1:11" x14ac:dyDescent="0.25">
      <c r="A3221" s="37" t="s">
        <v>7721</v>
      </c>
      <c r="B3221" s="37">
        <v>17</v>
      </c>
      <c r="C3221" s="37">
        <v>0</v>
      </c>
      <c r="D3221" s="37">
        <v>1</v>
      </c>
      <c r="E3221" s="37">
        <v>218</v>
      </c>
      <c r="F3221" s="37">
        <v>6</v>
      </c>
      <c r="G3221" s="37">
        <v>0.73811176470588236</v>
      </c>
      <c r="H3221" s="37" t="s">
        <v>1258</v>
      </c>
      <c r="I3221" s="37" t="s">
        <v>2308</v>
      </c>
      <c r="J3221" s="37" t="s">
        <v>2268</v>
      </c>
      <c r="K3221" s="37">
        <v>10</v>
      </c>
    </row>
    <row r="3222" spans="1:11" x14ac:dyDescent="0.25">
      <c r="A3222" s="37" t="s">
        <v>7720</v>
      </c>
      <c r="B3222" s="37">
        <v>17</v>
      </c>
      <c r="C3222" s="37">
        <v>0</v>
      </c>
      <c r="D3222" s="37">
        <v>1</v>
      </c>
      <c r="E3222" s="37">
        <v>157</v>
      </c>
      <c r="F3222" s="37">
        <v>3</v>
      </c>
      <c r="G3222" s="37">
        <v>0.61298235294117642</v>
      </c>
      <c r="H3222" s="37" t="s">
        <v>2456</v>
      </c>
      <c r="I3222" s="37" t="s">
        <v>2321</v>
      </c>
      <c r="J3222" s="37" t="s">
        <v>2275</v>
      </c>
      <c r="K3222" s="37">
        <v>7</v>
      </c>
    </row>
    <row r="3223" spans="1:11" x14ac:dyDescent="0.25">
      <c r="A3223" s="37" t="s">
        <v>7719</v>
      </c>
      <c r="B3223" s="37">
        <v>17</v>
      </c>
      <c r="C3223" s="37">
        <v>0</v>
      </c>
      <c r="D3223" s="37">
        <v>5</v>
      </c>
      <c r="E3223" s="37">
        <v>379</v>
      </c>
      <c r="F3223" s="37">
        <v>12</v>
      </c>
      <c r="G3223" s="37">
        <v>1.6371882352941176</v>
      </c>
      <c r="H3223" s="37" t="s">
        <v>1218</v>
      </c>
      <c r="I3223" s="37" t="s">
        <v>2308</v>
      </c>
      <c r="J3223" s="37" t="s">
        <v>2275</v>
      </c>
      <c r="K3223" s="37">
        <v>11</v>
      </c>
    </row>
    <row r="3224" spans="1:11" x14ac:dyDescent="0.25">
      <c r="A3224" s="37" t="s">
        <v>7718</v>
      </c>
      <c r="B3224" s="37">
        <v>17</v>
      </c>
      <c r="C3224" s="37">
        <v>1</v>
      </c>
      <c r="D3224" s="37">
        <v>4</v>
      </c>
      <c r="E3224" s="37">
        <v>487</v>
      </c>
      <c r="F3224" s="37">
        <v>10</v>
      </c>
      <c r="G3224" s="37">
        <v>2.5435294117647058</v>
      </c>
      <c r="H3224" s="37" t="s">
        <v>1240</v>
      </c>
      <c r="I3224" s="37" t="s">
        <v>2308</v>
      </c>
      <c r="J3224" s="37" t="s">
        <v>2275</v>
      </c>
      <c r="K3224" s="37">
        <v>8</v>
      </c>
    </row>
    <row r="3225" spans="1:11" x14ac:dyDescent="0.25">
      <c r="A3225" s="37" t="s">
        <v>7717</v>
      </c>
      <c r="B3225" s="37">
        <v>17</v>
      </c>
      <c r="C3225" s="37">
        <v>0</v>
      </c>
      <c r="D3225" s="37">
        <v>1</v>
      </c>
      <c r="E3225" s="37">
        <v>254</v>
      </c>
      <c r="F3225" s="37">
        <v>4</v>
      </c>
      <c r="G3225" s="37">
        <v>0.7125588235294118</v>
      </c>
      <c r="H3225" s="37" t="s">
        <v>1240</v>
      </c>
      <c r="I3225" s="37" t="s">
        <v>2308</v>
      </c>
      <c r="J3225" s="37" t="s">
        <v>2275</v>
      </c>
      <c r="K3225" s="37">
        <v>7</v>
      </c>
    </row>
    <row r="3226" spans="1:11" x14ac:dyDescent="0.25">
      <c r="A3226" s="37" t="s">
        <v>7716</v>
      </c>
      <c r="B3226" s="37">
        <v>17</v>
      </c>
      <c r="C3226" s="37">
        <v>0</v>
      </c>
      <c r="D3226" s="37">
        <v>1</v>
      </c>
      <c r="E3226" s="37">
        <v>208</v>
      </c>
      <c r="F3226" s="37">
        <v>5</v>
      </c>
      <c r="G3226" s="37">
        <v>0.5464</v>
      </c>
      <c r="H3226" s="37" t="s">
        <v>1247</v>
      </c>
      <c r="I3226" s="37" t="s">
        <v>2308</v>
      </c>
      <c r="J3226" s="37" t="s">
        <v>2275</v>
      </c>
      <c r="K3226" s="37">
        <v>5</v>
      </c>
    </row>
    <row r="3227" spans="1:11" x14ac:dyDescent="0.25">
      <c r="A3227" s="37" t="s">
        <v>7715</v>
      </c>
      <c r="B3227" s="37">
        <v>17</v>
      </c>
      <c r="C3227" s="37">
        <v>0</v>
      </c>
      <c r="D3227" s="37">
        <v>0</v>
      </c>
      <c r="E3227" s="37">
        <v>261</v>
      </c>
      <c r="F3227" s="37">
        <v>3</v>
      </c>
      <c r="G3227" s="37">
        <v>0.57669411764705891</v>
      </c>
      <c r="H3227" s="37" t="s">
        <v>1239</v>
      </c>
      <c r="I3227" s="37" t="s">
        <v>2316</v>
      </c>
      <c r="J3227" s="37" t="s">
        <v>2275</v>
      </c>
      <c r="K3227" s="37">
        <v>9</v>
      </c>
    </row>
    <row r="3228" spans="1:11" x14ac:dyDescent="0.25">
      <c r="A3228" s="37" t="s">
        <v>7714</v>
      </c>
      <c r="B3228" s="37">
        <v>17</v>
      </c>
      <c r="C3228" s="37">
        <v>0</v>
      </c>
      <c r="D3228" s="37">
        <v>0</v>
      </c>
      <c r="E3228" s="37">
        <v>444</v>
      </c>
      <c r="F3228" s="37">
        <v>15</v>
      </c>
      <c r="G3228" s="37">
        <v>0.88947058823529412</v>
      </c>
      <c r="H3228" s="37" t="s">
        <v>1224</v>
      </c>
      <c r="I3228" s="37" t="s">
        <v>2316</v>
      </c>
      <c r="J3228" s="37" t="s">
        <v>2275</v>
      </c>
      <c r="K3228" s="37">
        <v>12</v>
      </c>
    </row>
    <row r="3229" spans="1:11" x14ac:dyDescent="0.25">
      <c r="A3229" s="37" t="s">
        <v>7713</v>
      </c>
      <c r="B3229" s="37">
        <v>17</v>
      </c>
      <c r="C3229" s="37">
        <v>0</v>
      </c>
      <c r="D3229" s="37">
        <v>0</v>
      </c>
      <c r="E3229" s="37">
        <v>122</v>
      </c>
      <c r="F3229" s="37">
        <v>3</v>
      </c>
      <c r="G3229" s="37">
        <v>0.25610588235294118</v>
      </c>
      <c r="H3229" s="37" t="s">
        <v>2318</v>
      </c>
      <c r="I3229" s="37" t="s">
        <v>2308</v>
      </c>
      <c r="J3229" s="37" t="s">
        <v>2275</v>
      </c>
      <c r="K3229" s="37">
        <v>5</v>
      </c>
    </row>
    <row r="3230" spans="1:11" x14ac:dyDescent="0.25">
      <c r="A3230" s="37" t="s">
        <v>7712</v>
      </c>
      <c r="B3230" s="37">
        <v>17</v>
      </c>
      <c r="C3230" s="37">
        <v>0</v>
      </c>
      <c r="D3230" s="37">
        <v>1</v>
      </c>
      <c r="E3230" s="37">
        <v>209</v>
      </c>
      <c r="F3230" s="37">
        <v>5</v>
      </c>
      <c r="G3230" s="37">
        <v>0.49481764705882358</v>
      </c>
      <c r="H3230" s="37" t="s">
        <v>1219</v>
      </c>
      <c r="I3230" s="37" t="s">
        <v>2308</v>
      </c>
      <c r="J3230" s="37" t="s">
        <v>2275</v>
      </c>
      <c r="K3230" s="37">
        <v>6</v>
      </c>
    </row>
    <row r="3231" spans="1:11" x14ac:dyDescent="0.25">
      <c r="A3231" s="37" t="s">
        <v>7711</v>
      </c>
      <c r="B3231" s="37">
        <v>17</v>
      </c>
      <c r="C3231" s="37">
        <v>0</v>
      </c>
      <c r="D3231" s="37">
        <v>0</v>
      </c>
      <c r="E3231" s="37">
        <v>252</v>
      </c>
      <c r="F3231" s="37">
        <v>7</v>
      </c>
      <c r="G3231" s="37">
        <v>0.53158823529411769</v>
      </c>
      <c r="H3231" s="37" t="s">
        <v>1218</v>
      </c>
      <c r="I3231" s="37" t="s">
        <v>2269</v>
      </c>
      <c r="J3231" s="37" t="s">
        <v>2268</v>
      </c>
      <c r="K3231" s="37">
        <v>12</v>
      </c>
    </row>
    <row r="3232" spans="1:11" x14ac:dyDescent="0.25">
      <c r="A3232" s="37" t="s">
        <v>7710</v>
      </c>
      <c r="B3232" s="37">
        <v>16</v>
      </c>
      <c r="C3232" s="37">
        <v>0</v>
      </c>
      <c r="D3232" s="37">
        <v>2</v>
      </c>
      <c r="E3232" s="37">
        <v>370</v>
      </c>
      <c r="F3232" s="37">
        <v>7</v>
      </c>
      <c r="G3232" s="37">
        <v>1.18311875</v>
      </c>
      <c r="H3232" s="37" t="s">
        <v>1219</v>
      </c>
      <c r="I3232" s="37" t="s">
        <v>2308</v>
      </c>
      <c r="J3232" s="37" t="s">
        <v>2268</v>
      </c>
      <c r="K3232" s="37">
        <v>9</v>
      </c>
    </row>
    <row r="3233" spans="1:11" x14ac:dyDescent="0.25">
      <c r="A3233" s="37" t="s">
        <v>7709</v>
      </c>
      <c r="B3233" s="37">
        <v>16</v>
      </c>
      <c r="C3233" s="37">
        <v>0</v>
      </c>
      <c r="D3233" s="37">
        <v>1</v>
      </c>
      <c r="E3233" s="37">
        <v>382</v>
      </c>
      <c r="F3233" s="37">
        <v>8</v>
      </c>
      <c r="G3233" s="37">
        <v>0.7420000000000001</v>
      </c>
      <c r="H3233" s="37" t="s">
        <v>1219</v>
      </c>
      <c r="I3233" s="37" t="s">
        <v>2308</v>
      </c>
      <c r="J3233" s="37" t="s">
        <v>2275</v>
      </c>
      <c r="K3233" s="37">
        <v>9</v>
      </c>
    </row>
    <row r="3234" spans="1:11" x14ac:dyDescent="0.25">
      <c r="A3234" s="37" t="s">
        <v>7708</v>
      </c>
      <c r="B3234" s="37">
        <v>16</v>
      </c>
      <c r="C3234" s="37">
        <v>0</v>
      </c>
      <c r="D3234" s="37">
        <v>1</v>
      </c>
      <c r="E3234" s="37">
        <v>362</v>
      </c>
      <c r="F3234" s="37">
        <v>1</v>
      </c>
      <c r="G3234" s="37">
        <v>1.054975</v>
      </c>
      <c r="H3234" s="37" t="s">
        <v>1219</v>
      </c>
      <c r="I3234" s="37" t="s">
        <v>2308</v>
      </c>
      <c r="J3234" s="37" t="s">
        <v>2268</v>
      </c>
      <c r="K3234" s="37">
        <v>9</v>
      </c>
    </row>
    <row r="3235" spans="1:11" x14ac:dyDescent="0.25">
      <c r="A3235" s="37" t="s">
        <v>7707</v>
      </c>
      <c r="B3235" s="37">
        <v>16</v>
      </c>
      <c r="C3235" s="37">
        <v>0</v>
      </c>
      <c r="D3235" s="37">
        <v>0</v>
      </c>
      <c r="E3235" s="37">
        <v>208</v>
      </c>
      <c r="F3235" s="37">
        <v>3</v>
      </c>
      <c r="G3235" s="37">
        <v>0.58883125000000003</v>
      </c>
      <c r="H3235" s="37" t="s">
        <v>1219</v>
      </c>
      <c r="I3235" s="37" t="s">
        <v>2308</v>
      </c>
      <c r="J3235" s="37" t="s">
        <v>2268</v>
      </c>
      <c r="K3235" s="37">
        <v>9</v>
      </c>
    </row>
    <row r="3236" spans="1:11" x14ac:dyDescent="0.25">
      <c r="A3236" s="37" t="s">
        <v>7706</v>
      </c>
      <c r="B3236" s="37">
        <v>16</v>
      </c>
      <c r="C3236" s="37">
        <v>0</v>
      </c>
      <c r="D3236" s="37">
        <v>0</v>
      </c>
      <c r="E3236" s="37">
        <v>239</v>
      </c>
      <c r="F3236" s="37">
        <v>9</v>
      </c>
      <c r="G3236" s="37">
        <v>0.60990624999999998</v>
      </c>
      <c r="H3236" s="37" t="s">
        <v>1219</v>
      </c>
      <c r="I3236" s="37" t="s">
        <v>2308</v>
      </c>
      <c r="J3236" s="37" t="s">
        <v>2268</v>
      </c>
      <c r="K3236" s="37">
        <v>8</v>
      </c>
    </row>
    <row r="3237" spans="1:11" x14ac:dyDescent="0.25">
      <c r="A3237" s="37" t="s">
        <v>7705</v>
      </c>
      <c r="B3237" s="37">
        <v>16</v>
      </c>
      <c r="C3237" s="37">
        <v>0</v>
      </c>
      <c r="D3237" s="37">
        <v>0</v>
      </c>
      <c r="E3237" s="37">
        <v>122</v>
      </c>
      <c r="F3237" s="37">
        <v>6</v>
      </c>
      <c r="G3237" s="37">
        <v>0.28579375000000001</v>
      </c>
      <c r="H3237" s="37" t="s">
        <v>1219</v>
      </c>
      <c r="I3237" s="37" t="s">
        <v>2308</v>
      </c>
      <c r="J3237" s="37" t="s">
        <v>2268</v>
      </c>
      <c r="K3237" s="37">
        <v>8</v>
      </c>
    </row>
    <row r="3238" spans="1:11" x14ac:dyDescent="0.25">
      <c r="A3238" s="37" t="s">
        <v>7704</v>
      </c>
      <c r="B3238" s="37">
        <v>16</v>
      </c>
      <c r="C3238" s="37">
        <v>0</v>
      </c>
      <c r="D3238" s="37">
        <v>2</v>
      </c>
      <c r="E3238" s="37">
        <v>349</v>
      </c>
      <c r="F3238" s="37">
        <v>3</v>
      </c>
      <c r="G3238" s="37">
        <v>1.00085</v>
      </c>
      <c r="H3238" s="37" t="s">
        <v>1219</v>
      </c>
      <c r="I3238" s="37" t="s">
        <v>2308</v>
      </c>
      <c r="J3238" s="37" t="s">
        <v>2268</v>
      </c>
      <c r="K3238" s="37">
        <v>8</v>
      </c>
    </row>
    <row r="3239" spans="1:11" x14ac:dyDescent="0.25">
      <c r="A3239" s="37" t="s">
        <v>7703</v>
      </c>
      <c r="B3239" s="37">
        <v>16</v>
      </c>
      <c r="C3239" s="37">
        <v>0</v>
      </c>
      <c r="D3239" s="37">
        <v>2</v>
      </c>
      <c r="E3239" s="37">
        <v>236</v>
      </c>
      <c r="F3239" s="37">
        <v>5</v>
      </c>
      <c r="G3239" s="37">
        <v>0.6806875</v>
      </c>
      <c r="H3239" s="37" t="s">
        <v>1219</v>
      </c>
      <c r="I3239" s="37" t="s">
        <v>2308</v>
      </c>
      <c r="J3239" s="37" t="s">
        <v>2268</v>
      </c>
      <c r="K3239" s="37">
        <v>6</v>
      </c>
    </row>
    <row r="3240" spans="1:11" x14ac:dyDescent="0.25">
      <c r="A3240" s="37" t="s">
        <v>7702</v>
      </c>
      <c r="B3240" s="37">
        <v>16</v>
      </c>
      <c r="C3240" s="37">
        <v>1</v>
      </c>
      <c r="D3240" s="37">
        <v>3</v>
      </c>
      <c r="E3240" s="37">
        <v>641</v>
      </c>
      <c r="F3240" s="37">
        <v>7</v>
      </c>
      <c r="G3240" s="37">
        <v>1.4490375000000002</v>
      </c>
      <c r="H3240" s="37" t="s">
        <v>1219</v>
      </c>
      <c r="I3240" s="37" t="s">
        <v>2310</v>
      </c>
      <c r="J3240" s="37" t="s">
        <v>2275</v>
      </c>
      <c r="K3240" s="37">
        <v>9</v>
      </c>
    </row>
    <row r="3241" spans="1:11" x14ac:dyDescent="0.25">
      <c r="A3241" s="37" t="s">
        <v>7701</v>
      </c>
      <c r="B3241" s="37">
        <v>16</v>
      </c>
      <c r="C3241" s="37">
        <v>1</v>
      </c>
      <c r="D3241" s="37">
        <v>2</v>
      </c>
      <c r="E3241" s="37">
        <v>483</v>
      </c>
      <c r="F3241" s="37">
        <v>10</v>
      </c>
      <c r="G3241" s="37">
        <v>1.3535250000000001</v>
      </c>
      <c r="H3241" s="37" t="s">
        <v>1242</v>
      </c>
      <c r="I3241" s="37" t="s">
        <v>2308</v>
      </c>
      <c r="J3241" s="37" t="s">
        <v>2275</v>
      </c>
      <c r="K3241" s="37">
        <v>7</v>
      </c>
    </row>
    <row r="3242" spans="1:11" x14ac:dyDescent="0.25">
      <c r="A3242" s="37" t="s">
        <v>7700</v>
      </c>
      <c r="B3242" s="37">
        <v>16</v>
      </c>
      <c r="C3242" s="37">
        <v>1</v>
      </c>
      <c r="D3242" s="37">
        <v>4</v>
      </c>
      <c r="E3242" s="37">
        <v>863</v>
      </c>
      <c r="F3242" s="37">
        <v>5</v>
      </c>
      <c r="G3242" s="37">
        <v>2.1249000000000002</v>
      </c>
      <c r="H3242" s="37" t="s">
        <v>1257</v>
      </c>
      <c r="I3242" s="37" t="s">
        <v>2308</v>
      </c>
      <c r="J3242" s="37" t="s">
        <v>2275</v>
      </c>
      <c r="K3242" s="37">
        <v>10</v>
      </c>
    </row>
    <row r="3243" spans="1:11" x14ac:dyDescent="0.25">
      <c r="A3243" s="37" t="s">
        <v>7699</v>
      </c>
      <c r="B3243" s="37">
        <v>16</v>
      </c>
      <c r="C3243" s="37">
        <v>0</v>
      </c>
      <c r="D3243" s="37">
        <v>2</v>
      </c>
      <c r="E3243" s="37">
        <v>315</v>
      </c>
      <c r="F3243" s="37">
        <v>7</v>
      </c>
      <c r="G3243" s="37">
        <v>0.90189375000000005</v>
      </c>
      <c r="H3243" s="37" t="s">
        <v>1226</v>
      </c>
      <c r="I3243" s="37" t="s">
        <v>2308</v>
      </c>
      <c r="J3243" s="37" t="s">
        <v>2275</v>
      </c>
      <c r="K3243" s="37">
        <v>9</v>
      </c>
    </row>
    <row r="3244" spans="1:11" x14ac:dyDescent="0.25">
      <c r="A3244" s="37" t="s">
        <v>7698</v>
      </c>
      <c r="B3244" s="37">
        <v>16</v>
      </c>
      <c r="C3244" s="37">
        <v>0</v>
      </c>
      <c r="D3244" s="37">
        <v>0</v>
      </c>
      <c r="E3244" s="37">
        <v>197</v>
      </c>
      <c r="F3244" s="37">
        <v>4</v>
      </c>
      <c r="G3244" s="37">
        <v>0.43436250000000004</v>
      </c>
      <c r="H3244" s="37" t="s">
        <v>1263</v>
      </c>
      <c r="I3244" s="37" t="s">
        <v>2308</v>
      </c>
      <c r="J3244" s="37" t="s">
        <v>2268</v>
      </c>
      <c r="K3244" s="37">
        <v>8</v>
      </c>
    </row>
    <row r="3245" spans="1:11" x14ac:dyDescent="0.25">
      <c r="A3245" s="37" t="s">
        <v>7697</v>
      </c>
      <c r="B3245" s="37">
        <v>16</v>
      </c>
      <c r="C3245" s="37">
        <v>0</v>
      </c>
      <c r="D3245" s="37">
        <v>1</v>
      </c>
      <c r="E3245" s="37">
        <v>116</v>
      </c>
      <c r="F3245" s="37">
        <v>8</v>
      </c>
      <c r="G3245" s="37">
        <v>0.8440375</v>
      </c>
      <c r="H3245" s="37" t="s">
        <v>2276</v>
      </c>
      <c r="I3245" s="37" t="s">
        <v>2308</v>
      </c>
      <c r="J3245" s="37" t="s">
        <v>2268</v>
      </c>
      <c r="K3245" s="37">
        <v>6</v>
      </c>
    </row>
    <row r="3246" spans="1:11" x14ac:dyDescent="0.25">
      <c r="A3246" s="37" t="s">
        <v>7696</v>
      </c>
      <c r="B3246" s="37">
        <v>16</v>
      </c>
      <c r="C3246" s="37">
        <v>0</v>
      </c>
      <c r="D3246" s="37">
        <v>1</v>
      </c>
      <c r="E3246" s="37">
        <v>232</v>
      </c>
      <c r="F3246" s="37">
        <v>8</v>
      </c>
      <c r="G3246" s="37">
        <v>0.63428125000000002</v>
      </c>
      <c r="H3246" s="37" t="s">
        <v>2337</v>
      </c>
      <c r="I3246" s="37" t="s">
        <v>2308</v>
      </c>
      <c r="J3246" s="37" t="s">
        <v>2275</v>
      </c>
      <c r="K3246" s="37">
        <v>8</v>
      </c>
    </row>
    <row r="3247" spans="1:11" x14ac:dyDescent="0.25">
      <c r="A3247" s="37" t="s">
        <v>7695</v>
      </c>
      <c r="B3247" s="37">
        <v>16</v>
      </c>
      <c r="C3247" s="37">
        <v>0</v>
      </c>
      <c r="D3247" s="37">
        <v>3</v>
      </c>
      <c r="E3247" s="37">
        <v>309</v>
      </c>
      <c r="F3247" s="37">
        <v>4</v>
      </c>
      <c r="G3247" s="37">
        <v>1.3193000000000001</v>
      </c>
      <c r="H3247" s="37" t="s">
        <v>1233</v>
      </c>
      <c r="I3247" s="37" t="s">
        <v>2308</v>
      </c>
      <c r="J3247" s="37" t="s">
        <v>2275</v>
      </c>
      <c r="K3247" s="37">
        <v>8</v>
      </c>
    </row>
    <row r="3248" spans="1:11" x14ac:dyDescent="0.25">
      <c r="A3248" s="37" t="s">
        <v>7694</v>
      </c>
      <c r="B3248" s="37">
        <v>16</v>
      </c>
      <c r="C3248" s="37">
        <v>0</v>
      </c>
      <c r="D3248" s="37">
        <v>4</v>
      </c>
      <c r="E3248" s="37">
        <v>332</v>
      </c>
      <c r="F3248" s="37">
        <v>5</v>
      </c>
      <c r="G3248" s="37">
        <v>1.2524062499999999</v>
      </c>
      <c r="H3248" s="37" t="s">
        <v>1256</v>
      </c>
      <c r="I3248" s="37" t="s">
        <v>2308</v>
      </c>
      <c r="J3248" s="37" t="s">
        <v>2268</v>
      </c>
      <c r="K3248" s="37">
        <v>9</v>
      </c>
    </row>
    <row r="3249" spans="1:11" x14ac:dyDescent="0.25">
      <c r="A3249" s="37" t="s">
        <v>7693</v>
      </c>
      <c r="B3249" s="37">
        <v>16</v>
      </c>
      <c r="C3249" s="37">
        <v>0</v>
      </c>
      <c r="D3249" s="37">
        <v>2</v>
      </c>
      <c r="E3249" s="37">
        <v>463</v>
      </c>
      <c r="F3249" s="37">
        <v>3</v>
      </c>
      <c r="G3249" s="37">
        <v>1.10385</v>
      </c>
      <c r="H3249" s="37" t="s">
        <v>1256</v>
      </c>
      <c r="I3249" s="37" t="s">
        <v>2308</v>
      </c>
      <c r="J3249" s="37" t="s">
        <v>2275</v>
      </c>
      <c r="K3249" s="37">
        <v>10</v>
      </c>
    </row>
    <row r="3250" spans="1:11" x14ac:dyDescent="0.25">
      <c r="A3250" s="37" t="s">
        <v>7692</v>
      </c>
      <c r="B3250" s="37">
        <v>16</v>
      </c>
      <c r="C3250" s="37">
        <v>0</v>
      </c>
      <c r="D3250" s="37">
        <v>2</v>
      </c>
      <c r="E3250" s="37">
        <v>351</v>
      </c>
      <c r="F3250" s="37">
        <v>3</v>
      </c>
      <c r="G3250" s="37">
        <v>0.99975000000000003</v>
      </c>
      <c r="H3250" s="37" t="s">
        <v>1256</v>
      </c>
      <c r="I3250" s="37" t="s">
        <v>2308</v>
      </c>
      <c r="J3250" s="37" t="s">
        <v>2268</v>
      </c>
      <c r="K3250" s="37">
        <v>9</v>
      </c>
    </row>
    <row r="3251" spans="1:11" x14ac:dyDescent="0.25">
      <c r="A3251" s="37" t="s">
        <v>7691</v>
      </c>
      <c r="B3251" s="37">
        <v>16</v>
      </c>
      <c r="C3251" s="37">
        <v>0</v>
      </c>
      <c r="D3251" s="37">
        <v>3</v>
      </c>
      <c r="E3251" s="37">
        <v>268</v>
      </c>
      <c r="F3251" s="37">
        <v>9</v>
      </c>
      <c r="G3251" s="37">
        <v>1.3409625000000001</v>
      </c>
      <c r="H3251" s="37" t="s">
        <v>1247</v>
      </c>
      <c r="I3251" s="37" t="s">
        <v>2308</v>
      </c>
      <c r="J3251" s="37" t="s">
        <v>2268</v>
      </c>
      <c r="K3251" s="37">
        <v>8</v>
      </c>
    </row>
    <row r="3252" spans="1:11" x14ac:dyDescent="0.25">
      <c r="A3252" s="37" t="s">
        <v>7690</v>
      </c>
      <c r="B3252" s="37">
        <v>16</v>
      </c>
      <c r="C3252" s="37">
        <v>0</v>
      </c>
      <c r="D3252" s="37">
        <v>0</v>
      </c>
      <c r="E3252" s="37">
        <v>148</v>
      </c>
      <c r="F3252" s="37">
        <v>1</v>
      </c>
      <c r="G3252" s="37">
        <v>0.41067500000000001</v>
      </c>
      <c r="H3252" s="37" t="s">
        <v>1260</v>
      </c>
      <c r="I3252" s="37" t="s">
        <v>2308</v>
      </c>
      <c r="J3252" s="37" t="s">
        <v>2275</v>
      </c>
      <c r="K3252" s="37">
        <v>7</v>
      </c>
    </row>
    <row r="3253" spans="1:11" x14ac:dyDescent="0.25">
      <c r="A3253" s="37" t="s">
        <v>7689</v>
      </c>
      <c r="B3253" s="37">
        <v>16</v>
      </c>
      <c r="C3253" s="37">
        <v>0</v>
      </c>
      <c r="D3253" s="37">
        <v>0</v>
      </c>
      <c r="E3253" s="37">
        <v>126</v>
      </c>
      <c r="F3253" s="37">
        <v>9</v>
      </c>
      <c r="G3253" s="37">
        <v>0.29752500000000004</v>
      </c>
      <c r="H3253" s="37" t="s">
        <v>2276</v>
      </c>
      <c r="I3253" s="37" t="s">
        <v>2308</v>
      </c>
      <c r="J3253" s="37" t="s">
        <v>2275</v>
      </c>
      <c r="K3253" s="37">
        <v>7</v>
      </c>
    </row>
    <row r="3254" spans="1:11" x14ac:dyDescent="0.25">
      <c r="A3254" s="37" t="s">
        <v>7688</v>
      </c>
      <c r="B3254" s="37">
        <v>16</v>
      </c>
      <c r="C3254" s="37">
        <v>0</v>
      </c>
      <c r="D3254" s="37">
        <v>0</v>
      </c>
      <c r="E3254" s="37">
        <v>119</v>
      </c>
      <c r="F3254" s="37">
        <v>2</v>
      </c>
      <c r="G3254" s="37">
        <v>0.38226875000000005</v>
      </c>
      <c r="H3254" s="37" t="s">
        <v>1219</v>
      </c>
      <c r="I3254" s="37" t="s">
        <v>2308</v>
      </c>
      <c r="J3254" s="37" t="s">
        <v>2268</v>
      </c>
      <c r="K3254" s="37">
        <v>8</v>
      </c>
    </row>
    <row r="3255" spans="1:11" x14ac:dyDescent="0.25">
      <c r="A3255" s="37" t="s">
        <v>7687</v>
      </c>
      <c r="B3255" s="37">
        <v>16</v>
      </c>
      <c r="C3255" s="37">
        <v>1</v>
      </c>
      <c r="D3255" s="37">
        <v>1</v>
      </c>
      <c r="E3255" s="37">
        <v>468</v>
      </c>
      <c r="F3255" s="37">
        <v>5</v>
      </c>
      <c r="G3255" s="37">
        <v>1.40158125</v>
      </c>
      <c r="H3255" s="37" t="s">
        <v>1248</v>
      </c>
      <c r="I3255" s="37" t="s">
        <v>2321</v>
      </c>
      <c r="J3255" s="37" t="s">
        <v>2275</v>
      </c>
      <c r="K3255" s="37">
        <v>10</v>
      </c>
    </row>
    <row r="3256" spans="1:11" x14ac:dyDescent="0.25">
      <c r="A3256" s="37" t="s">
        <v>7686</v>
      </c>
      <c r="B3256" s="37">
        <v>16</v>
      </c>
      <c r="C3256" s="37">
        <v>0</v>
      </c>
      <c r="D3256" s="37">
        <v>0</v>
      </c>
      <c r="E3256" s="37">
        <v>108</v>
      </c>
      <c r="F3256" s="37">
        <v>3</v>
      </c>
      <c r="G3256" s="37">
        <v>0.33433750000000001</v>
      </c>
      <c r="H3256" s="37" t="s">
        <v>2276</v>
      </c>
      <c r="I3256" s="37" t="s">
        <v>2269</v>
      </c>
      <c r="J3256" s="37" t="s">
        <v>2268</v>
      </c>
      <c r="K3256" s="37">
        <v>6</v>
      </c>
    </row>
    <row r="3257" spans="1:11" x14ac:dyDescent="0.25">
      <c r="A3257" s="37" t="s">
        <v>7685</v>
      </c>
      <c r="B3257" s="37">
        <v>16</v>
      </c>
      <c r="C3257" s="37">
        <v>0</v>
      </c>
      <c r="D3257" s="37">
        <v>2</v>
      </c>
      <c r="E3257" s="37">
        <v>255</v>
      </c>
      <c r="F3257" s="37">
        <v>4</v>
      </c>
      <c r="G3257" s="37">
        <v>0.62284375000000003</v>
      </c>
      <c r="H3257" s="37" t="s">
        <v>1219</v>
      </c>
      <c r="I3257" s="37" t="s">
        <v>2308</v>
      </c>
      <c r="J3257" s="37" t="s">
        <v>2268</v>
      </c>
      <c r="K3257" s="37">
        <v>7</v>
      </c>
    </row>
    <row r="3258" spans="1:11" x14ac:dyDescent="0.25">
      <c r="A3258" s="37" t="s">
        <v>7684</v>
      </c>
      <c r="B3258" s="37">
        <v>16</v>
      </c>
      <c r="C3258" s="37">
        <v>0</v>
      </c>
      <c r="D3258" s="37">
        <v>0</v>
      </c>
      <c r="E3258" s="37">
        <v>112</v>
      </c>
      <c r="F3258" s="37">
        <v>2</v>
      </c>
      <c r="G3258" s="37">
        <v>0.38270625000000003</v>
      </c>
      <c r="H3258" s="37" t="s">
        <v>1232</v>
      </c>
      <c r="I3258" s="37" t="s">
        <v>2308</v>
      </c>
      <c r="J3258" s="37" t="s">
        <v>2275</v>
      </c>
      <c r="K3258" s="37">
        <v>7</v>
      </c>
    </row>
    <row r="3259" spans="1:11" x14ac:dyDescent="0.25">
      <c r="A3259" s="37" t="s">
        <v>7683</v>
      </c>
      <c r="B3259" s="37">
        <v>16</v>
      </c>
      <c r="C3259" s="37">
        <v>0</v>
      </c>
      <c r="D3259" s="37">
        <v>1</v>
      </c>
      <c r="E3259" s="37">
        <v>265</v>
      </c>
      <c r="F3259" s="37">
        <v>3</v>
      </c>
      <c r="G3259" s="37">
        <v>0.73206250000000006</v>
      </c>
      <c r="H3259" s="37" t="s">
        <v>1272</v>
      </c>
      <c r="I3259" s="37" t="s">
        <v>2308</v>
      </c>
      <c r="J3259" s="37" t="s">
        <v>2268</v>
      </c>
      <c r="K3259" s="37">
        <v>10</v>
      </c>
    </row>
    <row r="3260" spans="1:11" x14ac:dyDescent="0.25">
      <c r="A3260" s="37" t="s">
        <v>7682</v>
      </c>
      <c r="B3260" s="37">
        <v>16</v>
      </c>
      <c r="C3260" s="37">
        <v>0</v>
      </c>
      <c r="D3260" s="37">
        <v>0</v>
      </c>
      <c r="E3260" s="37">
        <v>119</v>
      </c>
      <c r="F3260" s="37">
        <v>9</v>
      </c>
      <c r="G3260" s="37">
        <v>0.33796875000000004</v>
      </c>
      <c r="H3260" s="37" t="s">
        <v>1235</v>
      </c>
      <c r="I3260" s="37" t="s">
        <v>2321</v>
      </c>
      <c r="J3260" s="37" t="s">
        <v>2268</v>
      </c>
      <c r="K3260" s="37">
        <v>7</v>
      </c>
    </row>
    <row r="3261" spans="1:11" x14ac:dyDescent="0.25">
      <c r="A3261" s="37" t="s">
        <v>7681</v>
      </c>
      <c r="B3261" s="37">
        <v>16</v>
      </c>
      <c r="C3261" s="37">
        <v>0</v>
      </c>
      <c r="D3261" s="37">
        <v>7</v>
      </c>
      <c r="E3261" s="37">
        <v>988</v>
      </c>
      <c r="F3261" s="37">
        <v>8</v>
      </c>
      <c r="G3261" s="37">
        <v>2.7272000000000003</v>
      </c>
      <c r="H3261" s="37" t="s">
        <v>2529</v>
      </c>
      <c r="I3261" s="37" t="s">
        <v>2308</v>
      </c>
      <c r="J3261" s="37" t="s">
        <v>2275</v>
      </c>
      <c r="K3261" s="37">
        <v>15</v>
      </c>
    </row>
    <row r="3262" spans="1:11" x14ac:dyDescent="0.25">
      <c r="A3262" s="37" t="s">
        <v>7680</v>
      </c>
      <c r="B3262" s="37">
        <v>16</v>
      </c>
      <c r="C3262" s="37">
        <v>0</v>
      </c>
      <c r="D3262" s="37">
        <v>0</v>
      </c>
      <c r="E3262" s="37">
        <v>151</v>
      </c>
      <c r="F3262" s="37">
        <v>4</v>
      </c>
      <c r="G3262" s="37">
        <v>0.39109375000000002</v>
      </c>
      <c r="H3262" s="37" t="s">
        <v>2318</v>
      </c>
      <c r="I3262" s="37" t="s">
        <v>2316</v>
      </c>
      <c r="J3262" s="37" t="s">
        <v>2275</v>
      </c>
      <c r="K3262" s="37">
        <v>6</v>
      </c>
    </row>
    <row r="3263" spans="1:11" x14ac:dyDescent="0.25">
      <c r="A3263" s="37" t="s">
        <v>7679</v>
      </c>
      <c r="B3263" s="37">
        <v>16</v>
      </c>
      <c r="C3263" s="37">
        <v>0</v>
      </c>
      <c r="D3263" s="37">
        <v>1</v>
      </c>
      <c r="E3263" s="37">
        <v>267</v>
      </c>
      <c r="F3263" s="37">
        <v>6</v>
      </c>
      <c r="G3263" s="37">
        <v>0.59616875000000003</v>
      </c>
      <c r="H3263" s="37" t="s">
        <v>1245</v>
      </c>
      <c r="I3263" s="37" t="s">
        <v>2308</v>
      </c>
      <c r="J3263" s="37" t="s">
        <v>2268</v>
      </c>
      <c r="K3263" s="37">
        <v>6</v>
      </c>
    </row>
    <row r="3264" spans="1:11" x14ac:dyDescent="0.25">
      <c r="A3264" s="37" t="s">
        <v>7678</v>
      </c>
      <c r="B3264" s="37">
        <v>16</v>
      </c>
      <c r="C3264" s="37">
        <v>0</v>
      </c>
      <c r="D3264" s="37">
        <v>0</v>
      </c>
      <c r="E3264" s="37">
        <v>180</v>
      </c>
      <c r="F3264" s="37">
        <v>3</v>
      </c>
      <c r="G3264" s="37">
        <v>0.60460625000000001</v>
      </c>
      <c r="H3264" s="37" t="s">
        <v>1253</v>
      </c>
      <c r="I3264" s="37" t="s">
        <v>2308</v>
      </c>
      <c r="J3264" s="37" t="s">
        <v>2268</v>
      </c>
      <c r="K3264" s="37">
        <v>9</v>
      </c>
    </row>
    <row r="3265" spans="1:11" x14ac:dyDescent="0.25">
      <c r="A3265" s="37" t="s">
        <v>7677</v>
      </c>
      <c r="B3265" s="37">
        <v>16</v>
      </c>
      <c r="C3265" s="37">
        <v>0</v>
      </c>
      <c r="D3265" s="37">
        <v>0</v>
      </c>
      <c r="E3265" s="37">
        <v>144</v>
      </c>
      <c r="F3265" s="37">
        <v>1</v>
      </c>
      <c r="G3265" s="37">
        <v>0.4186125</v>
      </c>
      <c r="H3265" s="37" t="s">
        <v>1270</v>
      </c>
      <c r="I3265" s="37" t="s">
        <v>2308</v>
      </c>
      <c r="J3265" s="37" t="s">
        <v>2275</v>
      </c>
      <c r="K3265" s="37">
        <v>6</v>
      </c>
    </row>
    <row r="3266" spans="1:11" x14ac:dyDescent="0.25">
      <c r="A3266" s="37" t="s">
        <v>7676</v>
      </c>
      <c r="B3266" s="37">
        <v>16</v>
      </c>
      <c r="C3266" s="37">
        <v>0</v>
      </c>
      <c r="D3266" s="37">
        <v>0</v>
      </c>
      <c r="E3266" s="37">
        <v>152</v>
      </c>
      <c r="F3266" s="37">
        <v>9</v>
      </c>
      <c r="G3266" s="37">
        <v>0.56487500000000002</v>
      </c>
      <c r="H3266" s="37" t="s">
        <v>3639</v>
      </c>
      <c r="I3266" s="37" t="s">
        <v>2405</v>
      </c>
      <c r="J3266" s="37" t="s">
        <v>2275</v>
      </c>
      <c r="K3266" s="37">
        <v>8</v>
      </c>
    </row>
    <row r="3267" spans="1:11" x14ac:dyDescent="0.25">
      <c r="A3267" s="37" t="s">
        <v>7675</v>
      </c>
      <c r="B3267" s="37">
        <v>16</v>
      </c>
      <c r="C3267" s="37">
        <v>0</v>
      </c>
      <c r="D3267" s="37">
        <v>2</v>
      </c>
      <c r="E3267" s="37">
        <v>233</v>
      </c>
      <c r="F3267" s="37">
        <v>8</v>
      </c>
      <c r="G3267" s="37">
        <v>1.52335</v>
      </c>
      <c r="H3267" s="37" t="s">
        <v>1259</v>
      </c>
      <c r="I3267" s="37" t="s">
        <v>2308</v>
      </c>
      <c r="J3267" s="37" t="s">
        <v>2275</v>
      </c>
      <c r="K3267" s="37">
        <v>9</v>
      </c>
    </row>
    <row r="3268" spans="1:11" x14ac:dyDescent="0.25">
      <c r="A3268" s="37" t="s">
        <v>7674</v>
      </c>
      <c r="B3268" s="37">
        <v>16</v>
      </c>
      <c r="C3268" s="37">
        <v>1</v>
      </c>
      <c r="D3268" s="37">
        <v>2</v>
      </c>
      <c r="E3268" s="37">
        <v>177</v>
      </c>
      <c r="F3268" s="37">
        <v>4</v>
      </c>
      <c r="G3268" s="37">
        <v>0.99333125</v>
      </c>
      <c r="H3268" s="37" t="s">
        <v>1232</v>
      </c>
      <c r="I3268" s="37" t="s">
        <v>2321</v>
      </c>
      <c r="J3268" s="37" t="s">
        <v>2268</v>
      </c>
      <c r="K3268" s="37">
        <v>6</v>
      </c>
    </row>
    <row r="3269" spans="1:11" x14ac:dyDescent="0.25">
      <c r="A3269" s="37" t="s">
        <v>7673</v>
      </c>
      <c r="B3269" s="37">
        <v>16</v>
      </c>
      <c r="C3269" s="37">
        <v>0</v>
      </c>
      <c r="D3269" s="37">
        <v>0</v>
      </c>
      <c r="E3269" s="37">
        <v>62</v>
      </c>
      <c r="F3269" s="37">
        <v>4</v>
      </c>
      <c r="G3269" s="37">
        <v>0.17166875000000001</v>
      </c>
      <c r="H3269" s="37" t="s">
        <v>1247</v>
      </c>
      <c r="I3269" s="37" t="s">
        <v>2321</v>
      </c>
      <c r="J3269" s="37" t="s">
        <v>2268</v>
      </c>
      <c r="K3269" s="37">
        <v>6</v>
      </c>
    </row>
    <row r="3270" spans="1:11" x14ac:dyDescent="0.25">
      <c r="A3270" s="37" t="s">
        <v>7672</v>
      </c>
      <c r="B3270" s="37">
        <v>16</v>
      </c>
      <c r="C3270" s="37">
        <v>0</v>
      </c>
      <c r="D3270" s="37">
        <v>2</v>
      </c>
      <c r="E3270" s="37">
        <v>286</v>
      </c>
      <c r="F3270" s="37">
        <v>6</v>
      </c>
      <c r="G3270" s="37">
        <v>0.97486875000000006</v>
      </c>
      <c r="H3270" s="37" t="s">
        <v>1224</v>
      </c>
      <c r="I3270" s="37" t="s">
        <v>2308</v>
      </c>
      <c r="J3270" s="37" t="s">
        <v>2268</v>
      </c>
      <c r="K3270" s="37">
        <v>12</v>
      </c>
    </row>
    <row r="3271" spans="1:11" x14ac:dyDescent="0.25">
      <c r="A3271" s="37" t="s">
        <v>7671</v>
      </c>
      <c r="B3271" s="37">
        <v>16</v>
      </c>
      <c r="C3271" s="37">
        <v>0</v>
      </c>
      <c r="D3271" s="37">
        <v>2</v>
      </c>
      <c r="E3271" s="37">
        <v>164</v>
      </c>
      <c r="F3271" s="37">
        <v>7</v>
      </c>
      <c r="G3271" s="37">
        <v>0.68617499999999998</v>
      </c>
      <c r="H3271" s="37" t="s">
        <v>1249</v>
      </c>
      <c r="I3271" s="37" t="s">
        <v>2308</v>
      </c>
      <c r="J3271" s="37" t="s">
        <v>2268</v>
      </c>
      <c r="K3271" s="37">
        <v>6</v>
      </c>
    </row>
    <row r="3272" spans="1:11" x14ac:dyDescent="0.25">
      <c r="A3272" s="37" t="s">
        <v>7670</v>
      </c>
      <c r="B3272" s="37">
        <v>16</v>
      </c>
      <c r="C3272" s="37">
        <v>0</v>
      </c>
      <c r="D3272" s="37">
        <v>0</v>
      </c>
      <c r="E3272" s="37">
        <v>216</v>
      </c>
      <c r="F3272" s="37">
        <v>7</v>
      </c>
      <c r="G3272" s="37">
        <v>0.57093125</v>
      </c>
      <c r="H3272" s="37" t="s">
        <v>1219</v>
      </c>
      <c r="I3272" s="37" t="s">
        <v>2308</v>
      </c>
      <c r="J3272" s="37" t="s">
        <v>2275</v>
      </c>
      <c r="K3272" s="37">
        <v>9</v>
      </c>
    </row>
    <row r="3273" spans="1:11" x14ac:dyDescent="0.25">
      <c r="A3273" s="37" t="s">
        <v>7669</v>
      </c>
      <c r="B3273" s="37">
        <v>16</v>
      </c>
      <c r="C3273" s="37">
        <v>0</v>
      </c>
      <c r="D3273" s="37">
        <v>1</v>
      </c>
      <c r="E3273" s="37">
        <v>127</v>
      </c>
      <c r="F3273" s="37">
        <v>1</v>
      </c>
      <c r="G3273" s="37">
        <v>0.57212499999999999</v>
      </c>
      <c r="H3273" s="37" t="s">
        <v>1219</v>
      </c>
      <c r="I3273" s="37" t="s">
        <v>2269</v>
      </c>
      <c r="J3273" s="37" t="s">
        <v>2268</v>
      </c>
      <c r="K3273" s="37">
        <v>5</v>
      </c>
    </row>
    <row r="3274" spans="1:11" x14ac:dyDescent="0.25">
      <c r="A3274" s="37" t="s">
        <v>7668</v>
      </c>
      <c r="B3274" s="37">
        <v>16</v>
      </c>
      <c r="C3274" s="37">
        <v>1</v>
      </c>
      <c r="D3274" s="37">
        <v>3</v>
      </c>
      <c r="E3274" s="37">
        <v>410</v>
      </c>
      <c r="F3274" s="37">
        <v>4</v>
      </c>
      <c r="G3274" s="37">
        <v>1.8921250000000001</v>
      </c>
      <c r="H3274" s="37" t="s">
        <v>1249</v>
      </c>
      <c r="I3274" s="37" t="s">
        <v>2308</v>
      </c>
      <c r="J3274" s="37" t="s">
        <v>2268</v>
      </c>
      <c r="K3274" s="37">
        <v>10</v>
      </c>
    </row>
    <row r="3275" spans="1:11" x14ac:dyDescent="0.25">
      <c r="A3275" s="37" t="s">
        <v>7667</v>
      </c>
      <c r="B3275" s="37">
        <v>16</v>
      </c>
      <c r="C3275" s="37">
        <v>0</v>
      </c>
      <c r="D3275" s="37">
        <v>3</v>
      </c>
      <c r="E3275" s="37">
        <v>206</v>
      </c>
      <c r="F3275" s="37">
        <v>9</v>
      </c>
      <c r="G3275" s="37">
        <v>1.6295500000000001</v>
      </c>
      <c r="H3275" s="37" t="s">
        <v>1232</v>
      </c>
      <c r="I3275" s="37" t="s">
        <v>2308</v>
      </c>
      <c r="J3275" s="37" t="s">
        <v>2268</v>
      </c>
      <c r="K3275" s="37">
        <v>7</v>
      </c>
    </row>
    <row r="3276" spans="1:11" x14ac:dyDescent="0.25">
      <c r="A3276" s="37" t="s">
        <v>7666</v>
      </c>
      <c r="B3276" s="37">
        <v>16</v>
      </c>
      <c r="C3276" s="37">
        <v>0</v>
      </c>
      <c r="D3276" s="37">
        <v>0</v>
      </c>
      <c r="E3276" s="37">
        <v>126</v>
      </c>
      <c r="F3276" s="37">
        <v>9</v>
      </c>
      <c r="G3276" s="37">
        <v>0.29752500000000004</v>
      </c>
      <c r="H3276" s="37" t="s">
        <v>2276</v>
      </c>
      <c r="I3276" s="37" t="s">
        <v>2321</v>
      </c>
      <c r="J3276" s="37" t="s">
        <v>2275</v>
      </c>
      <c r="K3276" s="37">
        <v>7</v>
      </c>
    </row>
    <row r="3277" spans="1:11" x14ac:dyDescent="0.25">
      <c r="A3277" s="37" t="s">
        <v>7665</v>
      </c>
      <c r="B3277" s="37">
        <v>16</v>
      </c>
      <c r="C3277" s="37">
        <v>0</v>
      </c>
      <c r="D3277" s="37">
        <v>0</v>
      </c>
      <c r="E3277" s="37">
        <v>165</v>
      </c>
      <c r="F3277" s="37">
        <v>3</v>
      </c>
      <c r="G3277" s="37">
        <v>0.35683125000000004</v>
      </c>
      <c r="H3277" s="37" t="s">
        <v>1223</v>
      </c>
      <c r="I3277" s="37" t="s">
        <v>2316</v>
      </c>
      <c r="J3277" s="37" t="s">
        <v>2268</v>
      </c>
      <c r="K3277" s="37">
        <v>6</v>
      </c>
    </row>
    <row r="3278" spans="1:11" x14ac:dyDescent="0.25">
      <c r="A3278" s="37" t="s">
        <v>7664</v>
      </c>
      <c r="B3278" s="37">
        <v>16</v>
      </c>
      <c r="C3278" s="37">
        <v>0</v>
      </c>
      <c r="D3278" s="37">
        <v>1</v>
      </c>
      <c r="E3278" s="37">
        <v>254</v>
      </c>
      <c r="F3278" s="37">
        <v>6</v>
      </c>
      <c r="G3278" s="37">
        <v>0.88240000000000007</v>
      </c>
      <c r="H3278" s="37" t="s">
        <v>1258</v>
      </c>
      <c r="I3278" s="37" t="s">
        <v>2308</v>
      </c>
      <c r="J3278" s="37" t="s">
        <v>2268</v>
      </c>
      <c r="K3278" s="37">
        <v>7</v>
      </c>
    </row>
    <row r="3279" spans="1:11" x14ac:dyDescent="0.25">
      <c r="A3279" s="37" t="s">
        <v>7663</v>
      </c>
      <c r="B3279" s="37">
        <v>16</v>
      </c>
      <c r="C3279" s="37">
        <v>0</v>
      </c>
      <c r="D3279" s="37">
        <v>1</v>
      </c>
      <c r="E3279" s="37">
        <v>185</v>
      </c>
      <c r="F3279" s="37">
        <v>6</v>
      </c>
      <c r="G3279" s="37">
        <v>0.52997499999999997</v>
      </c>
      <c r="H3279" s="37" t="s">
        <v>7662</v>
      </c>
      <c r="I3279" s="37" t="s">
        <v>2308</v>
      </c>
      <c r="J3279" s="37" t="s">
        <v>2268</v>
      </c>
      <c r="K3279" s="37">
        <v>4</v>
      </c>
    </row>
    <row r="3280" spans="1:11" x14ac:dyDescent="0.25">
      <c r="A3280" s="37" t="s">
        <v>7661</v>
      </c>
      <c r="B3280" s="37">
        <v>16</v>
      </c>
      <c r="C3280" s="37">
        <v>0</v>
      </c>
      <c r="D3280" s="37">
        <v>1</v>
      </c>
      <c r="E3280" s="37">
        <v>144</v>
      </c>
      <c r="F3280" s="37">
        <v>4</v>
      </c>
      <c r="G3280" s="37">
        <v>0.43314375000000005</v>
      </c>
      <c r="H3280" s="37" t="s">
        <v>1239</v>
      </c>
      <c r="I3280" s="37" t="s">
        <v>2316</v>
      </c>
      <c r="J3280" s="37" t="s">
        <v>2268</v>
      </c>
      <c r="K3280" s="37">
        <v>5</v>
      </c>
    </row>
    <row r="3281" spans="1:11" x14ac:dyDescent="0.25">
      <c r="A3281" s="37" t="s">
        <v>7660</v>
      </c>
      <c r="B3281" s="37">
        <v>16</v>
      </c>
      <c r="C3281" s="37">
        <v>0</v>
      </c>
      <c r="D3281" s="37">
        <v>1</v>
      </c>
      <c r="E3281" s="37">
        <v>450</v>
      </c>
      <c r="F3281" s="37">
        <v>8</v>
      </c>
      <c r="G3281" s="37">
        <v>1.14330625</v>
      </c>
      <c r="H3281" s="37" t="s">
        <v>1218</v>
      </c>
      <c r="I3281" s="37" t="s">
        <v>2308</v>
      </c>
      <c r="J3281" s="37" t="s">
        <v>2268</v>
      </c>
      <c r="K3281" s="37">
        <v>12</v>
      </c>
    </row>
    <row r="3282" spans="1:11" x14ac:dyDescent="0.25">
      <c r="A3282" s="37" t="s">
        <v>7659</v>
      </c>
      <c r="B3282" s="37">
        <v>16</v>
      </c>
      <c r="C3282" s="37">
        <v>0</v>
      </c>
      <c r="D3282" s="37">
        <v>5</v>
      </c>
      <c r="E3282" s="37">
        <v>370</v>
      </c>
      <c r="F3282" s="37">
        <v>9</v>
      </c>
      <c r="G3282" s="37">
        <v>1.82850625</v>
      </c>
      <c r="H3282" s="37" t="s">
        <v>1240</v>
      </c>
      <c r="I3282" s="37" t="s">
        <v>2308</v>
      </c>
      <c r="J3282" s="37" t="s">
        <v>2268</v>
      </c>
      <c r="K3282" s="37">
        <v>11</v>
      </c>
    </row>
    <row r="3283" spans="1:11" x14ac:dyDescent="0.25">
      <c r="A3283" s="37" t="s">
        <v>7658</v>
      </c>
      <c r="B3283" s="37">
        <v>16</v>
      </c>
      <c r="C3283" s="37">
        <v>0</v>
      </c>
      <c r="D3283" s="37">
        <v>3</v>
      </c>
      <c r="E3283" s="37">
        <v>360</v>
      </c>
      <c r="F3283" s="37">
        <v>4</v>
      </c>
      <c r="G3283" s="37">
        <v>1.3336625</v>
      </c>
      <c r="H3283" s="37" t="s">
        <v>1246</v>
      </c>
      <c r="I3283" s="37" t="s">
        <v>2308</v>
      </c>
      <c r="J3283" s="37" t="s">
        <v>2268</v>
      </c>
      <c r="K3283" s="37">
        <v>8</v>
      </c>
    </row>
    <row r="3284" spans="1:11" x14ac:dyDescent="0.25">
      <c r="A3284" s="37" t="s">
        <v>7657</v>
      </c>
      <c r="B3284" s="37">
        <v>16</v>
      </c>
      <c r="C3284" s="37">
        <v>0</v>
      </c>
      <c r="D3284" s="37">
        <v>3</v>
      </c>
      <c r="E3284" s="37">
        <v>259</v>
      </c>
      <c r="F3284" s="37">
        <v>7</v>
      </c>
      <c r="G3284" s="37">
        <v>1.0994062500000001</v>
      </c>
      <c r="H3284" s="37" t="s">
        <v>1246</v>
      </c>
      <c r="I3284" s="37" t="s">
        <v>2308</v>
      </c>
      <c r="J3284" s="37" t="s">
        <v>2275</v>
      </c>
      <c r="K3284" s="37">
        <v>8</v>
      </c>
    </row>
    <row r="3285" spans="1:11" x14ac:dyDescent="0.25">
      <c r="A3285" s="37" t="s">
        <v>7656</v>
      </c>
      <c r="B3285" s="37">
        <v>16</v>
      </c>
      <c r="C3285" s="37">
        <v>1</v>
      </c>
      <c r="D3285" s="37">
        <v>7</v>
      </c>
      <c r="E3285" s="37">
        <v>970</v>
      </c>
      <c r="F3285" s="37">
        <v>5</v>
      </c>
      <c r="G3285" s="37">
        <v>3.5598625000000004</v>
      </c>
      <c r="H3285" s="37" t="s">
        <v>1246</v>
      </c>
      <c r="I3285" s="37" t="s">
        <v>2308</v>
      </c>
      <c r="J3285" s="37" t="s">
        <v>2268</v>
      </c>
      <c r="K3285" s="37">
        <v>10</v>
      </c>
    </row>
    <row r="3286" spans="1:11" x14ac:dyDescent="0.25">
      <c r="A3286" s="37" t="s">
        <v>7655</v>
      </c>
      <c r="B3286" s="37">
        <v>16</v>
      </c>
      <c r="C3286" s="37">
        <v>0</v>
      </c>
      <c r="D3286" s="37">
        <v>0</v>
      </c>
      <c r="E3286" s="37">
        <v>179</v>
      </c>
      <c r="F3286" s="37">
        <v>4</v>
      </c>
      <c r="G3286" s="37">
        <v>0.52355625000000006</v>
      </c>
      <c r="H3286" s="37" t="s">
        <v>2350</v>
      </c>
      <c r="I3286" s="37" t="s">
        <v>2308</v>
      </c>
      <c r="J3286" s="37" t="s">
        <v>2268</v>
      </c>
      <c r="K3286" s="37">
        <v>8</v>
      </c>
    </row>
    <row r="3287" spans="1:11" x14ac:dyDescent="0.25">
      <c r="A3287" s="37" t="s">
        <v>7654</v>
      </c>
      <c r="B3287" s="37">
        <v>16</v>
      </c>
      <c r="C3287" s="37">
        <v>0</v>
      </c>
      <c r="D3287" s="37">
        <v>0</v>
      </c>
      <c r="E3287" s="37">
        <v>62</v>
      </c>
      <c r="F3287" s="37">
        <v>7</v>
      </c>
      <c r="G3287" s="37">
        <v>0.28404375000000004</v>
      </c>
      <c r="H3287" s="37" t="s">
        <v>1248</v>
      </c>
      <c r="I3287" s="37" t="s">
        <v>2321</v>
      </c>
      <c r="J3287" s="37" t="s">
        <v>2275</v>
      </c>
      <c r="K3287" s="37">
        <v>4</v>
      </c>
    </row>
    <row r="3288" spans="1:11" x14ac:dyDescent="0.25">
      <c r="A3288" s="37" t="s">
        <v>7653</v>
      </c>
      <c r="B3288" s="37">
        <v>16</v>
      </c>
      <c r="C3288" s="37">
        <v>0</v>
      </c>
      <c r="D3288" s="37">
        <v>1</v>
      </c>
      <c r="E3288" s="37">
        <v>287</v>
      </c>
      <c r="F3288" s="37">
        <v>9</v>
      </c>
      <c r="G3288" s="37">
        <v>1.0092125000000001</v>
      </c>
      <c r="H3288" s="37" t="s">
        <v>1220</v>
      </c>
      <c r="I3288" s="37" t="s">
        <v>2308</v>
      </c>
      <c r="J3288" s="37" t="s">
        <v>2268</v>
      </c>
      <c r="K3288" s="37">
        <v>8</v>
      </c>
    </row>
    <row r="3289" spans="1:11" x14ac:dyDescent="0.25">
      <c r="A3289" s="37" t="s">
        <v>7652</v>
      </c>
      <c r="B3289" s="37">
        <v>16</v>
      </c>
      <c r="C3289" s="37">
        <v>0</v>
      </c>
      <c r="D3289" s="37">
        <v>0</v>
      </c>
      <c r="E3289" s="37">
        <v>189</v>
      </c>
      <c r="F3289" s="37">
        <v>3</v>
      </c>
      <c r="G3289" s="37">
        <v>0.48460000000000003</v>
      </c>
      <c r="H3289" s="37" t="s">
        <v>1268</v>
      </c>
      <c r="I3289" s="37" t="s">
        <v>2308</v>
      </c>
      <c r="J3289" s="37" t="s">
        <v>2275</v>
      </c>
      <c r="K3289" s="37">
        <v>7</v>
      </c>
    </row>
    <row r="3290" spans="1:11" x14ac:dyDescent="0.25">
      <c r="A3290" s="37" t="s">
        <v>7651</v>
      </c>
      <c r="B3290" s="37">
        <v>16</v>
      </c>
      <c r="C3290" s="37">
        <v>0</v>
      </c>
      <c r="D3290" s="37">
        <v>0</v>
      </c>
      <c r="E3290" s="37">
        <v>239</v>
      </c>
      <c r="F3290" s="37">
        <v>8</v>
      </c>
      <c r="G3290" s="37">
        <v>0.47081875000000001</v>
      </c>
      <c r="H3290" s="37" t="s">
        <v>1218</v>
      </c>
      <c r="I3290" s="37" t="s">
        <v>2269</v>
      </c>
      <c r="J3290" s="37" t="s">
        <v>2275</v>
      </c>
      <c r="K3290" s="37">
        <v>8</v>
      </c>
    </row>
    <row r="3291" spans="1:11" x14ac:dyDescent="0.25">
      <c r="A3291" s="37" t="s">
        <v>7650</v>
      </c>
      <c r="B3291" s="37">
        <v>16</v>
      </c>
      <c r="C3291" s="37">
        <v>1</v>
      </c>
      <c r="D3291" s="37">
        <v>3</v>
      </c>
      <c r="E3291" s="37">
        <v>764</v>
      </c>
      <c r="F3291" s="37">
        <v>10</v>
      </c>
      <c r="G3291" s="37">
        <v>1.282775</v>
      </c>
      <c r="H3291" s="37" t="s">
        <v>2276</v>
      </c>
      <c r="I3291" s="37" t="s">
        <v>2269</v>
      </c>
      <c r="J3291" s="37" t="s">
        <v>2275</v>
      </c>
      <c r="K3291" s="37">
        <v>9</v>
      </c>
    </row>
    <row r="3292" spans="1:11" x14ac:dyDescent="0.25">
      <c r="A3292" s="37" t="s">
        <v>7649</v>
      </c>
      <c r="B3292" s="37">
        <v>15</v>
      </c>
      <c r="C3292" s="37">
        <v>0</v>
      </c>
      <c r="D3292" s="37">
        <v>1</v>
      </c>
      <c r="E3292" s="37">
        <v>159</v>
      </c>
      <c r="F3292" s="37">
        <v>4</v>
      </c>
      <c r="G3292" s="37">
        <v>0.4712466666666667</v>
      </c>
      <c r="H3292" s="37" t="s">
        <v>1219</v>
      </c>
      <c r="I3292" s="37" t="s">
        <v>2308</v>
      </c>
      <c r="J3292" s="37" t="s">
        <v>2268</v>
      </c>
      <c r="K3292" s="37">
        <v>4</v>
      </c>
    </row>
    <row r="3293" spans="1:11" x14ac:dyDescent="0.25">
      <c r="A3293" s="37" t="s">
        <v>7648</v>
      </c>
      <c r="B3293" s="37">
        <v>15</v>
      </c>
      <c r="C3293" s="37">
        <v>0</v>
      </c>
      <c r="D3293" s="37">
        <v>2</v>
      </c>
      <c r="E3293" s="37">
        <v>323</v>
      </c>
      <c r="F3293" s="37">
        <v>4</v>
      </c>
      <c r="G3293" s="37">
        <v>0.69332666666666676</v>
      </c>
      <c r="H3293" s="37" t="s">
        <v>1219</v>
      </c>
      <c r="I3293" s="37" t="s">
        <v>2308</v>
      </c>
      <c r="J3293" s="37" t="s">
        <v>2268</v>
      </c>
      <c r="K3293" s="37">
        <v>8</v>
      </c>
    </row>
    <row r="3294" spans="1:11" x14ac:dyDescent="0.25">
      <c r="A3294" s="37" t="s">
        <v>7647</v>
      </c>
      <c r="B3294" s="37">
        <v>15</v>
      </c>
      <c r="C3294" s="37">
        <v>0</v>
      </c>
      <c r="D3294" s="37">
        <v>1</v>
      </c>
      <c r="E3294" s="37">
        <v>161</v>
      </c>
      <c r="F3294" s="37">
        <v>4</v>
      </c>
      <c r="G3294" s="37">
        <v>0.5444</v>
      </c>
      <c r="H3294" s="37" t="s">
        <v>1219</v>
      </c>
      <c r="I3294" s="37" t="s">
        <v>2308</v>
      </c>
      <c r="J3294" s="37" t="s">
        <v>2268</v>
      </c>
      <c r="K3294" s="37">
        <v>7</v>
      </c>
    </row>
    <row r="3295" spans="1:11" x14ac:dyDescent="0.25">
      <c r="A3295" s="37" t="s">
        <v>7646</v>
      </c>
      <c r="B3295" s="37">
        <v>15</v>
      </c>
      <c r="C3295" s="37">
        <v>0</v>
      </c>
      <c r="D3295" s="37">
        <v>0</v>
      </c>
      <c r="E3295" s="37">
        <v>195</v>
      </c>
      <c r="F3295" s="37">
        <v>5</v>
      </c>
      <c r="G3295" s="37">
        <v>0.5295266666666667</v>
      </c>
      <c r="H3295" s="37" t="s">
        <v>1219</v>
      </c>
      <c r="I3295" s="37" t="s">
        <v>2308</v>
      </c>
      <c r="J3295" s="37" t="s">
        <v>2275</v>
      </c>
      <c r="K3295" s="37">
        <v>8</v>
      </c>
    </row>
    <row r="3296" spans="1:11" x14ac:dyDescent="0.25">
      <c r="A3296" s="37" t="s">
        <v>7645</v>
      </c>
      <c r="B3296" s="37">
        <v>15</v>
      </c>
      <c r="C3296" s="37">
        <v>0</v>
      </c>
      <c r="D3296" s="37">
        <v>2</v>
      </c>
      <c r="E3296" s="37">
        <v>308</v>
      </c>
      <c r="F3296" s="37">
        <v>8</v>
      </c>
      <c r="G3296" s="37">
        <v>0.80747333333333349</v>
      </c>
      <c r="H3296" s="37" t="s">
        <v>1219</v>
      </c>
      <c r="I3296" s="37" t="s">
        <v>2308</v>
      </c>
      <c r="J3296" s="37" t="s">
        <v>2268</v>
      </c>
      <c r="K3296" s="37">
        <v>6</v>
      </c>
    </row>
    <row r="3297" spans="1:11" x14ac:dyDescent="0.25">
      <c r="A3297" s="37" t="s">
        <v>7644</v>
      </c>
      <c r="B3297" s="37">
        <v>15</v>
      </c>
      <c r="C3297" s="37">
        <v>1</v>
      </c>
      <c r="D3297" s="37">
        <v>2</v>
      </c>
      <c r="E3297" s="37">
        <v>390</v>
      </c>
      <c r="F3297" s="37">
        <v>6</v>
      </c>
      <c r="G3297" s="37">
        <v>1.4192266666666669</v>
      </c>
      <c r="H3297" s="37" t="s">
        <v>1219</v>
      </c>
      <c r="I3297" s="37" t="s">
        <v>2308</v>
      </c>
      <c r="J3297" s="37" t="s">
        <v>2275</v>
      </c>
      <c r="K3297" s="37">
        <v>8</v>
      </c>
    </row>
    <row r="3298" spans="1:11" x14ac:dyDescent="0.25">
      <c r="A3298" s="37" t="s">
        <v>7643</v>
      </c>
      <c r="B3298" s="37">
        <v>15</v>
      </c>
      <c r="C3298" s="37">
        <v>0</v>
      </c>
      <c r="D3298" s="37">
        <v>1</v>
      </c>
      <c r="E3298" s="37">
        <v>362</v>
      </c>
      <c r="F3298" s="37">
        <v>4</v>
      </c>
      <c r="G3298" s="37">
        <v>0.95627333333333331</v>
      </c>
      <c r="H3298" s="37" t="s">
        <v>1219</v>
      </c>
      <c r="I3298" s="37" t="s">
        <v>2308</v>
      </c>
      <c r="J3298" s="37" t="s">
        <v>2268</v>
      </c>
      <c r="K3298" s="37">
        <v>10</v>
      </c>
    </row>
    <row r="3299" spans="1:11" x14ac:dyDescent="0.25">
      <c r="A3299" s="37" t="s">
        <v>7642</v>
      </c>
      <c r="B3299" s="37">
        <v>15</v>
      </c>
      <c r="C3299" s="37">
        <v>0</v>
      </c>
      <c r="D3299" s="37">
        <v>1</v>
      </c>
      <c r="E3299" s="37">
        <v>480</v>
      </c>
      <c r="F3299" s="37">
        <v>8</v>
      </c>
      <c r="G3299" s="37">
        <v>1.1823000000000001</v>
      </c>
      <c r="H3299" s="37" t="s">
        <v>1219</v>
      </c>
      <c r="I3299" s="37" t="s">
        <v>2310</v>
      </c>
      <c r="J3299" s="37" t="s">
        <v>2275</v>
      </c>
      <c r="K3299" s="37">
        <v>10</v>
      </c>
    </row>
    <row r="3300" spans="1:11" x14ac:dyDescent="0.25">
      <c r="A3300" s="37" t="s">
        <v>7641</v>
      </c>
      <c r="B3300" s="37">
        <v>15</v>
      </c>
      <c r="C3300" s="37">
        <v>0</v>
      </c>
      <c r="D3300" s="37">
        <v>1</v>
      </c>
      <c r="E3300" s="37">
        <v>173</v>
      </c>
      <c r="F3300" s="37">
        <v>2</v>
      </c>
      <c r="G3300" s="37">
        <v>0.49434666666666671</v>
      </c>
      <c r="H3300" s="37" t="s">
        <v>1257</v>
      </c>
      <c r="I3300" s="37" t="s">
        <v>2308</v>
      </c>
      <c r="J3300" s="37" t="s">
        <v>2275</v>
      </c>
      <c r="K3300" s="37">
        <v>6</v>
      </c>
    </row>
    <row r="3301" spans="1:11" x14ac:dyDescent="0.25">
      <c r="A3301" s="37" t="s">
        <v>7640</v>
      </c>
      <c r="B3301" s="37">
        <v>15</v>
      </c>
      <c r="C3301" s="37">
        <v>0</v>
      </c>
      <c r="D3301" s="37">
        <v>1</v>
      </c>
      <c r="E3301" s="37">
        <v>174</v>
      </c>
      <c r="F3301" s="37">
        <v>6</v>
      </c>
      <c r="G3301" s="37">
        <v>0.70452000000000004</v>
      </c>
      <c r="H3301" s="37" t="s">
        <v>2639</v>
      </c>
      <c r="I3301" s="37" t="s">
        <v>2308</v>
      </c>
      <c r="J3301" s="37" t="s">
        <v>2268</v>
      </c>
      <c r="K3301" s="37">
        <v>8</v>
      </c>
    </row>
    <row r="3302" spans="1:11" x14ac:dyDescent="0.25">
      <c r="A3302" s="37" t="s">
        <v>7639</v>
      </c>
      <c r="B3302" s="37">
        <v>15</v>
      </c>
      <c r="C3302" s="37">
        <v>0</v>
      </c>
      <c r="D3302" s="37">
        <v>0</v>
      </c>
      <c r="E3302" s="37">
        <v>152</v>
      </c>
      <c r="F3302" s="37">
        <v>2</v>
      </c>
      <c r="G3302" s="37">
        <v>0.49052000000000001</v>
      </c>
      <c r="H3302" s="37" t="s">
        <v>2370</v>
      </c>
      <c r="I3302" s="37" t="s">
        <v>2308</v>
      </c>
      <c r="J3302" s="37" t="s">
        <v>2268</v>
      </c>
      <c r="K3302" s="37">
        <v>7</v>
      </c>
    </row>
    <row r="3303" spans="1:11" x14ac:dyDescent="0.25">
      <c r="A3303" s="37" t="s">
        <v>7638</v>
      </c>
      <c r="B3303" s="37">
        <v>15</v>
      </c>
      <c r="C3303" s="37">
        <v>0</v>
      </c>
      <c r="D3303" s="37">
        <v>0</v>
      </c>
      <c r="E3303" s="37">
        <v>264</v>
      </c>
      <c r="F3303" s="37">
        <v>6</v>
      </c>
      <c r="G3303" s="37">
        <v>0.86976666666666669</v>
      </c>
      <c r="H3303" s="37" t="s">
        <v>1226</v>
      </c>
      <c r="I3303" s="37" t="s">
        <v>2308</v>
      </c>
      <c r="J3303" s="37" t="s">
        <v>2275</v>
      </c>
      <c r="K3303" s="37">
        <v>9</v>
      </c>
    </row>
    <row r="3304" spans="1:11" x14ac:dyDescent="0.25">
      <c r="A3304" s="37" t="s">
        <v>7637</v>
      </c>
      <c r="B3304" s="37">
        <v>15</v>
      </c>
      <c r="C3304" s="37">
        <v>0</v>
      </c>
      <c r="D3304" s="37">
        <v>2</v>
      </c>
      <c r="E3304" s="37">
        <v>237</v>
      </c>
      <c r="F3304" s="37">
        <v>8</v>
      </c>
      <c r="G3304" s="37">
        <v>1.0435933333333334</v>
      </c>
      <c r="H3304" s="37" t="s">
        <v>1226</v>
      </c>
      <c r="I3304" s="37" t="s">
        <v>2310</v>
      </c>
      <c r="J3304" s="37" t="s">
        <v>2275</v>
      </c>
      <c r="K3304" s="37">
        <v>8</v>
      </c>
    </row>
    <row r="3305" spans="1:11" x14ac:dyDescent="0.25">
      <c r="A3305" s="37" t="s">
        <v>7636</v>
      </c>
      <c r="B3305" s="37">
        <v>15</v>
      </c>
      <c r="C3305" s="37">
        <v>0</v>
      </c>
      <c r="D3305" s="37">
        <v>0</v>
      </c>
      <c r="E3305" s="37">
        <v>119</v>
      </c>
      <c r="F3305" s="37">
        <v>4</v>
      </c>
      <c r="G3305" s="37">
        <v>0.43753333333333339</v>
      </c>
      <c r="H3305" s="37" t="s">
        <v>1226</v>
      </c>
      <c r="I3305" s="37" t="s">
        <v>2308</v>
      </c>
      <c r="J3305" s="37" t="s">
        <v>2275</v>
      </c>
      <c r="K3305" s="37">
        <v>7</v>
      </c>
    </row>
    <row r="3306" spans="1:11" x14ac:dyDescent="0.25">
      <c r="A3306" s="37" t="s">
        <v>7635</v>
      </c>
      <c r="B3306" s="37">
        <v>15</v>
      </c>
      <c r="C3306" s="37">
        <v>0</v>
      </c>
      <c r="D3306" s="37">
        <v>2</v>
      </c>
      <c r="E3306" s="37">
        <v>172</v>
      </c>
      <c r="F3306" s="37">
        <v>7</v>
      </c>
      <c r="G3306" s="37">
        <v>0.98298666666666679</v>
      </c>
      <c r="H3306" s="37" t="s">
        <v>1232</v>
      </c>
      <c r="I3306" s="37" t="s">
        <v>2308</v>
      </c>
      <c r="J3306" s="37" t="s">
        <v>2275</v>
      </c>
      <c r="K3306" s="37">
        <v>7</v>
      </c>
    </row>
    <row r="3307" spans="1:11" x14ac:dyDescent="0.25">
      <c r="A3307" s="37" t="s">
        <v>7634</v>
      </c>
      <c r="B3307" s="37">
        <v>15</v>
      </c>
      <c r="C3307" s="37">
        <v>0</v>
      </c>
      <c r="D3307" s="37">
        <v>1</v>
      </c>
      <c r="E3307" s="37">
        <v>134</v>
      </c>
      <c r="F3307" s="37">
        <v>3</v>
      </c>
      <c r="G3307" s="37">
        <v>0.47598000000000001</v>
      </c>
      <c r="H3307" s="37" t="s">
        <v>1232</v>
      </c>
      <c r="I3307" s="37" t="s">
        <v>2308</v>
      </c>
      <c r="J3307" s="37" t="s">
        <v>2275</v>
      </c>
      <c r="K3307" s="37">
        <v>6</v>
      </c>
    </row>
    <row r="3308" spans="1:11" x14ac:dyDescent="0.25">
      <c r="A3308" s="37" t="s">
        <v>7633</v>
      </c>
      <c r="B3308" s="37">
        <v>15</v>
      </c>
      <c r="C3308" s="37">
        <v>1</v>
      </c>
      <c r="D3308" s="37">
        <v>3</v>
      </c>
      <c r="E3308" s="37">
        <v>266</v>
      </c>
      <c r="F3308" s="37">
        <v>8</v>
      </c>
      <c r="G3308" s="37">
        <v>1.6363666666666667</v>
      </c>
      <c r="H3308" s="37" t="s">
        <v>1232</v>
      </c>
      <c r="I3308" s="37" t="s">
        <v>2308</v>
      </c>
      <c r="J3308" s="37" t="s">
        <v>2275</v>
      </c>
      <c r="K3308" s="37">
        <v>6</v>
      </c>
    </row>
    <row r="3309" spans="1:11" x14ac:dyDescent="0.25">
      <c r="A3309" s="37" t="s">
        <v>7632</v>
      </c>
      <c r="B3309" s="37">
        <v>15</v>
      </c>
      <c r="C3309" s="37">
        <v>0</v>
      </c>
      <c r="D3309" s="37">
        <v>2</v>
      </c>
      <c r="E3309" s="37">
        <v>265</v>
      </c>
      <c r="F3309" s="37">
        <v>8</v>
      </c>
      <c r="G3309" s="37">
        <v>0.96812000000000009</v>
      </c>
      <c r="H3309" s="37" t="s">
        <v>1232</v>
      </c>
      <c r="I3309" s="37" t="s">
        <v>2308</v>
      </c>
      <c r="J3309" s="37" t="s">
        <v>2275</v>
      </c>
      <c r="K3309" s="37">
        <v>7</v>
      </c>
    </row>
    <row r="3310" spans="1:11" x14ac:dyDescent="0.25">
      <c r="A3310" s="37" t="s">
        <v>7631</v>
      </c>
      <c r="B3310" s="37">
        <v>15</v>
      </c>
      <c r="C3310" s="37">
        <v>2</v>
      </c>
      <c r="D3310" s="37">
        <v>4</v>
      </c>
      <c r="E3310" s="37">
        <v>430</v>
      </c>
      <c r="F3310" s="37">
        <v>8</v>
      </c>
      <c r="G3310" s="37">
        <v>3.5640399999999999</v>
      </c>
      <c r="H3310" s="37" t="s">
        <v>1232</v>
      </c>
      <c r="I3310" s="37" t="s">
        <v>2308</v>
      </c>
      <c r="J3310" s="37" t="s">
        <v>2275</v>
      </c>
      <c r="K3310" s="37">
        <v>9</v>
      </c>
    </row>
    <row r="3311" spans="1:11" x14ac:dyDescent="0.25">
      <c r="A3311" s="37" t="s">
        <v>7630</v>
      </c>
      <c r="B3311" s="37">
        <v>15</v>
      </c>
      <c r="C3311" s="37">
        <v>0</v>
      </c>
      <c r="D3311" s="37">
        <v>4</v>
      </c>
      <c r="E3311" s="37">
        <v>264</v>
      </c>
      <c r="F3311" s="37">
        <v>5</v>
      </c>
      <c r="G3311" s="37">
        <v>1.2358666666666667</v>
      </c>
      <c r="H3311" s="37" t="s">
        <v>1232</v>
      </c>
      <c r="I3311" s="37" t="s">
        <v>2308</v>
      </c>
      <c r="J3311" s="37" t="s">
        <v>2275</v>
      </c>
      <c r="K3311" s="37">
        <v>8</v>
      </c>
    </row>
    <row r="3312" spans="1:11" x14ac:dyDescent="0.25">
      <c r="A3312" s="37" t="s">
        <v>7629</v>
      </c>
      <c r="B3312" s="37">
        <v>15</v>
      </c>
      <c r="C3312" s="37">
        <v>0</v>
      </c>
      <c r="D3312" s="37">
        <v>0</v>
      </c>
      <c r="E3312" s="37">
        <v>127</v>
      </c>
      <c r="F3312" s="37">
        <v>2</v>
      </c>
      <c r="G3312" s="37">
        <v>0.51625333333333345</v>
      </c>
      <c r="H3312" s="37" t="s">
        <v>1232</v>
      </c>
      <c r="I3312" s="37" t="s">
        <v>2308</v>
      </c>
      <c r="J3312" s="37" t="s">
        <v>2275</v>
      </c>
      <c r="K3312" s="37">
        <v>7</v>
      </c>
    </row>
    <row r="3313" spans="1:11" x14ac:dyDescent="0.25">
      <c r="A3313" s="37" t="s">
        <v>7628</v>
      </c>
      <c r="B3313" s="37">
        <v>15</v>
      </c>
      <c r="C3313" s="37">
        <v>0</v>
      </c>
      <c r="D3313" s="37">
        <v>0</v>
      </c>
      <c r="E3313" s="37">
        <v>182</v>
      </c>
      <c r="F3313" s="37">
        <v>3</v>
      </c>
      <c r="G3313" s="37">
        <v>0.5335266666666667</v>
      </c>
      <c r="H3313" s="37" t="s">
        <v>1263</v>
      </c>
      <c r="I3313" s="37" t="s">
        <v>2308</v>
      </c>
      <c r="J3313" s="37" t="s">
        <v>2275</v>
      </c>
      <c r="K3313" s="37">
        <v>7</v>
      </c>
    </row>
    <row r="3314" spans="1:11" x14ac:dyDescent="0.25">
      <c r="A3314" s="37" t="s">
        <v>7627</v>
      </c>
      <c r="B3314" s="37">
        <v>15</v>
      </c>
      <c r="C3314" s="37">
        <v>0</v>
      </c>
      <c r="D3314" s="37">
        <v>2</v>
      </c>
      <c r="E3314" s="37">
        <v>338</v>
      </c>
      <c r="F3314" s="37">
        <v>7</v>
      </c>
      <c r="G3314" s="37">
        <v>1.0551000000000001</v>
      </c>
      <c r="H3314" s="37" t="s">
        <v>3684</v>
      </c>
      <c r="I3314" s="37" t="s">
        <v>2308</v>
      </c>
      <c r="J3314" s="37" t="s">
        <v>2268</v>
      </c>
      <c r="K3314" s="37">
        <v>9</v>
      </c>
    </row>
    <row r="3315" spans="1:11" x14ac:dyDescent="0.25">
      <c r="A3315" s="37" t="s">
        <v>7626</v>
      </c>
      <c r="B3315" s="37">
        <v>15</v>
      </c>
      <c r="C3315" s="37">
        <v>0</v>
      </c>
      <c r="D3315" s="37">
        <v>0</v>
      </c>
      <c r="E3315" s="37">
        <v>92</v>
      </c>
      <c r="F3315" s="37">
        <v>5</v>
      </c>
      <c r="G3315" s="37">
        <v>0.31362666666666672</v>
      </c>
      <c r="H3315" s="37" t="s">
        <v>1255</v>
      </c>
      <c r="I3315" s="37" t="s">
        <v>2308</v>
      </c>
      <c r="J3315" s="37" t="s">
        <v>2275</v>
      </c>
      <c r="K3315" s="37">
        <v>5</v>
      </c>
    </row>
    <row r="3316" spans="1:11" x14ac:dyDescent="0.25">
      <c r="A3316" s="37" t="s">
        <v>7625</v>
      </c>
      <c r="B3316" s="37">
        <v>15</v>
      </c>
      <c r="C3316" s="37">
        <v>0</v>
      </c>
      <c r="D3316" s="37">
        <v>0</v>
      </c>
      <c r="E3316" s="37">
        <v>194</v>
      </c>
      <c r="F3316" s="37">
        <v>8</v>
      </c>
      <c r="G3316" s="37">
        <v>0.7685333333333334</v>
      </c>
      <c r="H3316" s="37" t="s">
        <v>3518</v>
      </c>
      <c r="I3316" s="37" t="s">
        <v>2308</v>
      </c>
      <c r="J3316" s="37" t="s">
        <v>2275</v>
      </c>
      <c r="K3316" s="37">
        <v>8</v>
      </c>
    </row>
    <row r="3317" spans="1:11" x14ac:dyDescent="0.25">
      <c r="A3317" s="37" t="s">
        <v>7624</v>
      </c>
      <c r="B3317" s="37">
        <v>15</v>
      </c>
      <c r="C3317" s="37">
        <v>0</v>
      </c>
      <c r="D3317" s="37">
        <v>0</v>
      </c>
      <c r="E3317" s="37">
        <v>214</v>
      </c>
      <c r="F3317" s="37">
        <v>3</v>
      </c>
      <c r="G3317" s="37">
        <v>0.73301333333333341</v>
      </c>
      <c r="H3317" s="37" t="s">
        <v>1227</v>
      </c>
      <c r="I3317" s="37" t="s">
        <v>2308</v>
      </c>
      <c r="J3317" s="37" t="s">
        <v>2268</v>
      </c>
      <c r="K3317" s="37">
        <v>8</v>
      </c>
    </row>
    <row r="3318" spans="1:11" x14ac:dyDescent="0.25">
      <c r="A3318" s="37" t="s">
        <v>7623</v>
      </c>
      <c r="B3318" s="37">
        <v>15</v>
      </c>
      <c r="C3318" s="37">
        <v>1</v>
      </c>
      <c r="D3318" s="37">
        <v>1</v>
      </c>
      <c r="E3318" s="37">
        <v>383</v>
      </c>
      <c r="F3318" s="37">
        <v>8</v>
      </c>
      <c r="G3318" s="37">
        <v>1.0059200000000001</v>
      </c>
      <c r="H3318" s="37" t="s">
        <v>2276</v>
      </c>
      <c r="I3318" s="37" t="s">
        <v>2308</v>
      </c>
      <c r="J3318" s="37" t="s">
        <v>2268</v>
      </c>
      <c r="K3318" s="37">
        <v>9</v>
      </c>
    </row>
    <row r="3319" spans="1:11" x14ac:dyDescent="0.25">
      <c r="A3319" s="37" t="s">
        <v>7622</v>
      </c>
      <c r="B3319" s="37">
        <v>15</v>
      </c>
      <c r="C3319" s="37">
        <v>0</v>
      </c>
      <c r="D3319" s="37">
        <v>0</v>
      </c>
      <c r="E3319" s="37">
        <v>190</v>
      </c>
      <c r="F3319" s="37">
        <v>3</v>
      </c>
      <c r="G3319" s="37">
        <v>0.60104666666666673</v>
      </c>
      <c r="H3319" s="37" t="s">
        <v>2276</v>
      </c>
      <c r="I3319" s="37" t="s">
        <v>2269</v>
      </c>
      <c r="J3319" s="37" t="s">
        <v>2275</v>
      </c>
      <c r="K3319" s="37">
        <v>8</v>
      </c>
    </row>
    <row r="3320" spans="1:11" x14ac:dyDescent="0.25">
      <c r="A3320" s="37" t="s">
        <v>7621</v>
      </c>
      <c r="B3320" s="37">
        <v>15</v>
      </c>
      <c r="C3320" s="37">
        <v>0</v>
      </c>
      <c r="D3320" s="37">
        <v>0</v>
      </c>
      <c r="E3320" s="37">
        <v>92</v>
      </c>
      <c r="F3320" s="37">
        <v>2</v>
      </c>
      <c r="G3320" s="37">
        <v>0.32382666666666665</v>
      </c>
      <c r="H3320" s="37" t="s">
        <v>1269</v>
      </c>
      <c r="I3320" s="37" t="s">
        <v>2308</v>
      </c>
      <c r="J3320" s="37" t="s">
        <v>2268</v>
      </c>
      <c r="K3320" s="37">
        <v>6</v>
      </c>
    </row>
    <row r="3321" spans="1:11" x14ac:dyDescent="0.25">
      <c r="A3321" s="37" t="s">
        <v>7620</v>
      </c>
      <c r="B3321" s="37">
        <v>15</v>
      </c>
      <c r="C3321" s="37">
        <v>0</v>
      </c>
      <c r="D3321" s="37">
        <v>2</v>
      </c>
      <c r="E3321" s="37">
        <v>445</v>
      </c>
      <c r="F3321" s="37">
        <v>4</v>
      </c>
      <c r="G3321" s="37">
        <v>1.3854200000000001</v>
      </c>
      <c r="H3321" s="37" t="s">
        <v>2617</v>
      </c>
      <c r="I3321" s="37" t="s">
        <v>2308</v>
      </c>
      <c r="J3321" s="37" t="s">
        <v>2268</v>
      </c>
      <c r="K3321" s="37">
        <v>10</v>
      </c>
    </row>
    <row r="3322" spans="1:11" x14ac:dyDescent="0.25">
      <c r="A3322" s="37" t="s">
        <v>7619</v>
      </c>
      <c r="B3322" s="37">
        <v>15</v>
      </c>
      <c r="C3322" s="37">
        <v>0</v>
      </c>
      <c r="D3322" s="37">
        <v>0</v>
      </c>
      <c r="E3322" s="37">
        <v>53</v>
      </c>
      <c r="F3322" s="37">
        <v>3</v>
      </c>
      <c r="G3322" s="37">
        <v>0.16458666666666669</v>
      </c>
      <c r="H3322" s="37" t="s">
        <v>1248</v>
      </c>
      <c r="I3322" s="37" t="s">
        <v>2308</v>
      </c>
      <c r="J3322" s="37" t="s">
        <v>2268</v>
      </c>
      <c r="K3322" s="37">
        <v>5</v>
      </c>
    </row>
    <row r="3323" spans="1:11" x14ac:dyDescent="0.25">
      <c r="A3323" s="37" t="s">
        <v>7618</v>
      </c>
      <c r="B3323" s="37">
        <v>15</v>
      </c>
      <c r="C3323" s="37">
        <v>0</v>
      </c>
      <c r="D3323" s="37">
        <v>0</v>
      </c>
      <c r="E3323" s="37">
        <v>130</v>
      </c>
      <c r="F3323" s="37">
        <v>5</v>
      </c>
      <c r="G3323" s="37">
        <v>0.40960666666666667</v>
      </c>
      <c r="H3323" s="37" t="s">
        <v>5732</v>
      </c>
      <c r="I3323" s="37" t="s">
        <v>2308</v>
      </c>
      <c r="J3323" s="37" t="s">
        <v>2275</v>
      </c>
      <c r="K3323" s="37">
        <v>7</v>
      </c>
    </row>
    <row r="3324" spans="1:11" x14ac:dyDescent="0.25">
      <c r="A3324" s="37" t="s">
        <v>7617</v>
      </c>
      <c r="B3324" s="37">
        <v>15</v>
      </c>
      <c r="C3324" s="37">
        <v>0</v>
      </c>
      <c r="D3324" s="37">
        <v>0</v>
      </c>
      <c r="E3324" s="37">
        <v>198</v>
      </c>
      <c r="F3324" s="37">
        <v>10</v>
      </c>
      <c r="G3324" s="37">
        <v>1.09222</v>
      </c>
      <c r="H3324" s="37" t="s">
        <v>1253</v>
      </c>
      <c r="I3324" s="37" t="s">
        <v>2308</v>
      </c>
      <c r="J3324" s="37" t="s">
        <v>2275</v>
      </c>
      <c r="K3324" s="37">
        <v>7</v>
      </c>
    </row>
    <row r="3325" spans="1:11" x14ac:dyDescent="0.25">
      <c r="A3325" s="37" t="s">
        <v>7616</v>
      </c>
      <c r="B3325" s="37">
        <v>15</v>
      </c>
      <c r="C3325" s="37">
        <v>0</v>
      </c>
      <c r="D3325" s="37">
        <v>3</v>
      </c>
      <c r="E3325" s="37">
        <v>281</v>
      </c>
      <c r="F3325" s="37">
        <v>9</v>
      </c>
      <c r="G3325" s="37">
        <v>1.6299000000000001</v>
      </c>
      <c r="H3325" s="37" t="s">
        <v>1233</v>
      </c>
      <c r="I3325" s="37" t="s">
        <v>2308</v>
      </c>
      <c r="J3325" s="37" t="s">
        <v>2268</v>
      </c>
      <c r="K3325" s="37">
        <v>9</v>
      </c>
    </row>
    <row r="3326" spans="1:11" x14ac:dyDescent="0.25">
      <c r="A3326" s="37" t="s">
        <v>7615</v>
      </c>
      <c r="B3326" s="37">
        <v>15</v>
      </c>
      <c r="C3326" s="37">
        <v>1</v>
      </c>
      <c r="D3326" s="37">
        <v>5</v>
      </c>
      <c r="E3326" s="37">
        <v>504</v>
      </c>
      <c r="F3326" s="37">
        <v>11</v>
      </c>
      <c r="G3326" s="37">
        <v>2.2267266666666665</v>
      </c>
      <c r="H3326" s="37" t="s">
        <v>1233</v>
      </c>
      <c r="I3326" s="37" t="s">
        <v>2308</v>
      </c>
      <c r="J3326" s="37" t="s">
        <v>2275</v>
      </c>
      <c r="K3326" s="37">
        <v>11</v>
      </c>
    </row>
    <row r="3327" spans="1:11" x14ac:dyDescent="0.25">
      <c r="A3327" s="37" t="s">
        <v>7614</v>
      </c>
      <c r="B3327" s="37">
        <v>15</v>
      </c>
      <c r="C3327" s="37">
        <v>1</v>
      </c>
      <c r="D3327" s="37">
        <v>2</v>
      </c>
      <c r="E3327" s="37">
        <v>277</v>
      </c>
      <c r="F3327" s="37">
        <v>2</v>
      </c>
      <c r="G3327" s="37">
        <v>1.3317066666666666</v>
      </c>
      <c r="H3327" s="37" t="s">
        <v>1256</v>
      </c>
      <c r="I3327" s="37" t="s">
        <v>2308</v>
      </c>
      <c r="J3327" s="37" t="s">
        <v>2275</v>
      </c>
      <c r="K3327" s="37">
        <v>8</v>
      </c>
    </row>
    <row r="3328" spans="1:11" x14ac:dyDescent="0.25">
      <c r="A3328" s="37" t="s">
        <v>7613</v>
      </c>
      <c r="B3328" s="37">
        <v>15</v>
      </c>
      <c r="C3328" s="37">
        <v>0</v>
      </c>
      <c r="D3328" s="37">
        <v>1</v>
      </c>
      <c r="E3328" s="37">
        <v>238</v>
      </c>
      <c r="F3328" s="37">
        <v>2</v>
      </c>
      <c r="G3328" s="37">
        <v>1.0043200000000001</v>
      </c>
      <c r="H3328" s="37" t="s">
        <v>1256</v>
      </c>
      <c r="I3328" s="37" t="s">
        <v>2308</v>
      </c>
      <c r="J3328" s="37" t="s">
        <v>2268</v>
      </c>
      <c r="K3328" s="37">
        <v>8</v>
      </c>
    </row>
    <row r="3329" spans="1:11" x14ac:dyDescent="0.25">
      <c r="A3329" s="37" t="s">
        <v>7612</v>
      </c>
      <c r="B3329" s="37">
        <v>15</v>
      </c>
      <c r="C3329" s="37">
        <v>0</v>
      </c>
      <c r="D3329" s="37">
        <v>2</v>
      </c>
      <c r="E3329" s="37">
        <v>274</v>
      </c>
      <c r="F3329" s="37">
        <v>5</v>
      </c>
      <c r="G3329" s="37">
        <v>0.96804000000000001</v>
      </c>
      <c r="H3329" s="37" t="s">
        <v>1240</v>
      </c>
      <c r="I3329" s="37" t="s">
        <v>2308</v>
      </c>
      <c r="J3329" s="37" t="s">
        <v>2275</v>
      </c>
      <c r="K3329" s="37">
        <v>9</v>
      </c>
    </row>
    <row r="3330" spans="1:11" x14ac:dyDescent="0.25">
      <c r="A3330" s="37" t="s">
        <v>7611</v>
      </c>
      <c r="B3330" s="37">
        <v>15</v>
      </c>
      <c r="C3330" s="37">
        <v>0</v>
      </c>
      <c r="D3330" s="37">
        <v>1</v>
      </c>
      <c r="E3330" s="37">
        <v>371</v>
      </c>
      <c r="F3330" s="37">
        <v>2</v>
      </c>
      <c r="G3330" s="37">
        <v>0.75269333333333333</v>
      </c>
      <c r="H3330" s="37" t="s">
        <v>1240</v>
      </c>
      <c r="I3330" s="37" t="s">
        <v>2308</v>
      </c>
      <c r="J3330" s="37" t="s">
        <v>2268</v>
      </c>
      <c r="K3330" s="37">
        <v>10</v>
      </c>
    </row>
    <row r="3331" spans="1:11" x14ac:dyDescent="0.25">
      <c r="A3331" s="37" t="s">
        <v>7610</v>
      </c>
      <c r="B3331" s="37">
        <v>15</v>
      </c>
      <c r="C3331" s="37">
        <v>0</v>
      </c>
      <c r="D3331" s="37">
        <v>1</v>
      </c>
      <c r="E3331" s="37">
        <v>149</v>
      </c>
      <c r="F3331" s="37">
        <v>4</v>
      </c>
      <c r="G3331" s="37">
        <v>0.65459333333333336</v>
      </c>
      <c r="H3331" s="37" t="s">
        <v>1240</v>
      </c>
      <c r="I3331" s="37" t="s">
        <v>2308</v>
      </c>
      <c r="J3331" s="37" t="s">
        <v>2275</v>
      </c>
      <c r="K3331" s="37">
        <v>6</v>
      </c>
    </row>
    <row r="3332" spans="1:11" x14ac:dyDescent="0.25">
      <c r="A3332" s="37" t="s">
        <v>7609</v>
      </c>
      <c r="B3332" s="37">
        <v>15</v>
      </c>
      <c r="C3332" s="37">
        <v>0</v>
      </c>
      <c r="D3332" s="37">
        <v>1</v>
      </c>
      <c r="E3332" s="37">
        <v>274</v>
      </c>
      <c r="F3332" s="37">
        <v>5</v>
      </c>
      <c r="G3332" s="37">
        <v>0.70386666666666675</v>
      </c>
      <c r="H3332" s="37" t="s">
        <v>1245</v>
      </c>
      <c r="I3332" s="37" t="s">
        <v>2308</v>
      </c>
      <c r="J3332" s="37" t="s">
        <v>2275</v>
      </c>
      <c r="K3332" s="37">
        <v>7</v>
      </c>
    </row>
    <row r="3333" spans="1:11" x14ac:dyDescent="0.25">
      <c r="A3333" s="37" t="s">
        <v>7608</v>
      </c>
      <c r="B3333" s="37">
        <v>15</v>
      </c>
      <c r="C3333" s="37">
        <v>0</v>
      </c>
      <c r="D3333" s="37">
        <v>2</v>
      </c>
      <c r="E3333" s="37">
        <v>244</v>
      </c>
      <c r="F3333" s="37">
        <v>4</v>
      </c>
      <c r="G3333" s="37">
        <v>0.73346666666666671</v>
      </c>
      <c r="H3333" s="37" t="s">
        <v>1219</v>
      </c>
      <c r="I3333" s="37" t="s">
        <v>2310</v>
      </c>
      <c r="J3333" s="37" t="s">
        <v>2275</v>
      </c>
      <c r="K3333" s="37">
        <v>9</v>
      </c>
    </row>
    <row r="3334" spans="1:11" x14ac:dyDescent="0.25">
      <c r="A3334" s="37" t="s">
        <v>7607</v>
      </c>
      <c r="B3334" s="37">
        <v>15</v>
      </c>
      <c r="C3334" s="37">
        <v>0</v>
      </c>
      <c r="D3334" s="37">
        <v>1</v>
      </c>
      <c r="E3334" s="37">
        <v>208</v>
      </c>
      <c r="F3334" s="37">
        <v>11</v>
      </c>
      <c r="G3334" s="37">
        <v>0.74248666666666674</v>
      </c>
      <c r="H3334" s="37" t="s">
        <v>1222</v>
      </c>
      <c r="I3334" s="37" t="s">
        <v>2310</v>
      </c>
      <c r="J3334" s="37" t="s">
        <v>2275</v>
      </c>
      <c r="K3334" s="37">
        <v>8</v>
      </c>
    </row>
    <row r="3335" spans="1:11" x14ac:dyDescent="0.25">
      <c r="A3335" s="37" t="s">
        <v>7606</v>
      </c>
      <c r="B3335" s="37">
        <v>15</v>
      </c>
      <c r="C3335" s="37">
        <v>0</v>
      </c>
      <c r="D3335" s="37">
        <v>0</v>
      </c>
      <c r="E3335" s="37">
        <v>437</v>
      </c>
      <c r="F3335" s="37">
        <v>15</v>
      </c>
      <c r="G3335" s="37">
        <v>0.88612666666666684</v>
      </c>
      <c r="H3335" s="37" t="s">
        <v>1222</v>
      </c>
      <c r="I3335" s="37" t="s">
        <v>2321</v>
      </c>
      <c r="J3335" s="37" t="s">
        <v>2275</v>
      </c>
      <c r="K3335" s="37">
        <v>12</v>
      </c>
    </row>
    <row r="3336" spans="1:11" x14ac:dyDescent="0.25">
      <c r="A3336" s="37" t="s">
        <v>7605</v>
      </c>
      <c r="B3336" s="37">
        <v>15</v>
      </c>
      <c r="C3336" s="37">
        <v>0</v>
      </c>
      <c r="D3336" s="37">
        <v>0</v>
      </c>
      <c r="E3336" s="37">
        <v>209</v>
      </c>
      <c r="F3336" s="37">
        <v>0</v>
      </c>
      <c r="G3336" s="37">
        <v>0.47728666666666675</v>
      </c>
      <c r="H3336" s="37" t="s">
        <v>1219</v>
      </c>
      <c r="I3336" s="37" t="s">
        <v>2269</v>
      </c>
      <c r="J3336" s="37" t="s">
        <v>2268</v>
      </c>
      <c r="K3336" s="37">
        <v>8</v>
      </c>
    </row>
    <row r="3337" spans="1:11" x14ac:dyDescent="0.25">
      <c r="A3337" s="37" t="s">
        <v>7604</v>
      </c>
      <c r="B3337" s="37">
        <v>15</v>
      </c>
      <c r="C3337" s="37">
        <v>0</v>
      </c>
      <c r="D3337" s="37">
        <v>1</v>
      </c>
      <c r="E3337" s="37">
        <v>152</v>
      </c>
      <c r="F3337" s="37">
        <v>3</v>
      </c>
      <c r="G3337" s="37">
        <v>0.57610666666666666</v>
      </c>
      <c r="H3337" s="37" t="s">
        <v>1245</v>
      </c>
      <c r="I3337" s="37" t="s">
        <v>2308</v>
      </c>
      <c r="J3337" s="37" t="s">
        <v>2268</v>
      </c>
      <c r="K3337" s="37">
        <v>7</v>
      </c>
    </row>
    <row r="3338" spans="1:11" x14ac:dyDescent="0.25">
      <c r="A3338" s="37" t="s">
        <v>7603</v>
      </c>
      <c r="B3338" s="37">
        <v>15</v>
      </c>
      <c r="C3338" s="37">
        <v>0</v>
      </c>
      <c r="D3338" s="37">
        <v>4</v>
      </c>
      <c r="E3338" s="37">
        <v>410</v>
      </c>
      <c r="F3338" s="37">
        <v>7</v>
      </c>
      <c r="G3338" s="37">
        <v>1.6025333333333336</v>
      </c>
      <c r="H3338" s="37" t="s">
        <v>2299</v>
      </c>
      <c r="I3338" s="37" t="s">
        <v>2308</v>
      </c>
      <c r="J3338" s="37" t="s">
        <v>2275</v>
      </c>
      <c r="K3338" s="37">
        <v>11</v>
      </c>
    </row>
    <row r="3339" spans="1:11" x14ac:dyDescent="0.25">
      <c r="A3339" s="37" t="s">
        <v>7602</v>
      </c>
      <c r="B3339" s="37">
        <v>15</v>
      </c>
      <c r="C3339" s="37">
        <v>0</v>
      </c>
      <c r="D3339" s="37">
        <v>2</v>
      </c>
      <c r="E3339" s="37">
        <v>357</v>
      </c>
      <c r="F3339" s="37">
        <v>7</v>
      </c>
      <c r="G3339" s="37">
        <v>1.0101</v>
      </c>
      <c r="H3339" s="37" t="s">
        <v>1219</v>
      </c>
      <c r="I3339" s="37" t="s">
        <v>2316</v>
      </c>
      <c r="J3339" s="37" t="s">
        <v>2275</v>
      </c>
      <c r="K3339" s="37">
        <v>10</v>
      </c>
    </row>
    <row r="3340" spans="1:11" x14ac:dyDescent="0.25">
      <c r="A3340" s="37" t="s">
        <v>7601</v>
      </c>
      <c r="B3340" s="37">
        <v>15</v>
      </c>
      <c r="C3340" s="37">
        <v>0</v>
      </c>
      <c r="D3340" s="37">
        <v>1</v>
      </c>
      <c r="E3340" s="37">
        <v>159</v>
      </c>
      <c r="F3340" s="37">
        <v>1</v>
      </c>
      <c r="G3340" s="37">
        <v>0.58955999999999997</v>
      </c>
      <c r="H3340" s="37" t="s">
        <v>1241</v>
      </c>
      <c r="I3340" s="37" t="s">
        <v>2308</v>
      </c>
      <c r="J3340" s="37" t="s">
        <v>2275</v>
      </c>
      <c r="K3340" s="37">
        <v>6</v>
      </c>
    </row>
    <row r="3341" spans="1:11" x14ac:dyDescent="0.25">
      <c r="A3341" s="37" t="s">
        <v>7600</v>
      </c>
      <c r="B3341" s="37">
        <v>15</v>
      </c>
      <c r="C3341" s="37">
        <v>0</v>
      </c>
      <c r="D3341" s="37">
        <v>1</v>
      </c>
      <c r="E3341" s="37">
        <v>290</v>
      </c>
      <c r="F3341" s="37">
        <v>7</v>
      </c>
      <c r="G3341" s="37">
        <v>0.69884000000000002</v>
      </c>
      <c r="H3341" s="37" t="s">
        <v>1219</v>
      </c>
      <c r="I3341" s="37" t="s">
        <v>2308</v>
      </c>
      <c r="J3341" s="37" t="s">
        <v>2268</v>
      </c>
      <c r="K3341" s="37">
        <v>9</v>
      </c>
    </row>
    <row r="3342" spans="1:11" x14ac:dyDescent="0.25">
      <c r="A3342" s="37" t="s">
        <v>7599</v>
      </c>
      <c r="B3342" s="37">
        <v>15</v>
      </c>
      <c r="C3342" s="37">
        <v>0</v>
      </c>
      <c r="D3342" s="37">
        <v>0</v>
      </c>
      <c r="E3342" s="37">
        <v>103</v>
      </c>
      <c r="F3342" s="37">
        <v>1</v>
      </c>
      <c r="G3342" s="37">
        <v>0.3179866666666667</v>
      </c>
      <c r="H3342" s="37" t="s">
        <v>1240</v>
      </c>
      <c r="I3342" s="37" t="s">
        <v>2308</v>
      </c>
      <c r="J3342" s="37" t="s">
        <v>2268</v>
      </c>
      <c r="K3342" s="37">
        <v>6</v>
      </c>
    </row>
    <row r="3343" spans="1:11" x14ac:dyDescent="0.25">
      <c r="A3343" s="37" t="s">
        <v>7598</v>
      </c>
      <c r="B3343" s="37">
        <v>15</v>
      </c>
      <c r="C3343" s="37">
        <v>0</v>
      </c>
      <c r="D3343" s="37">
        <v>0</v>
      </c>
      <c r="E3343" s="37">
        <v>100</v>
      </c>
      <c r="F3343" s="37">
        <v>6</v>
      </c>
      <c r="G3343" s="37">
        <v>0.32827333333333336</v>
      </c>
      <c r="H3343" s="37" t="s">
        <v>1257</v>
      </c>
      <c r="I3343" s="37" t="s">
        <v>2308</v>
      </c>
      <c r="J3343" s="37" t="s">
        <v>2275</v>
      </c>
      <c r="K3343" s="37">
        <v>5</v>
      </c>
    </row>
    <row r="3344" spans="1:11" x14ac:dyDescent="0.25">
      <c r="A3344" s="37" t="s">
        <v>7597</v>
      </c>
      <c r="B3344" s="37">
        <v>15</v>
      </c>
      <c r="C3344" s="37">
        <v>0</v>
      </c>
      <c r="D3344" s="37">
        <v>1</v>
      </c>
      <c r="E3344" s="37">
        <v>142</v>
      </c>
      <c r="F3344" s="37">
        <v>3</v>
      </c>
      <c r="G3344" s="37">
        <v>0.70452000000000004</v>
      </c>
      <c r="H3344" s="37" t="s">
        <v>1240</v>
      </c>
      <c r="I3344" s="37" t="s">
        <v>2308</v>
      </c>
      <c r="J3344" s="37" t="s">
        <v>2268</v>
      </c>
      <c r="K3344" s="37">
        <v>7</v>
      </c>
    </row>
    <row r="3345" spans="1:11" x14ac:dyDescent="0.25">
      <c r="A3345" s="37" t="s">
        <v>7596</v>
      </c>
      <c r="B3345" s="37">
        <v>15</v>
      </c>
      <c r="C3345" s="37">
        <v>0</v>
      </c>
      <c r="D3345" s="37">
        <v>1</v>
      </c>
      <c r="E3345" s="37">
        <v>302</v>
      </c>
      <c r="F3345" s="37">
        <v>7</v>
      </c>
      <c r="G3345" s="37">
        <v>0.71132666666666666</v>
      </c>
      <c r="H3345" s="37" t="s">
        <v>1235</v>
      </c>
      <c r="I3345" s="37" t="s">
        <v>2269</v>
      </c>
      <c r="J3345" s="37" t="s">
        <v>2275</v>
      </c>
      <c r="K3345" s="37">
        <v>8</v>
      </c>
    </row>
    <row r="3346" spans="1:11" x14ac:dyDescent="0.25">
      <c r="A3346" s="37" t="s">
        <v>7595</v>
      </c>
      <c r="B3346" s="37">
        <v>15</v>
      </c>
      <c r="C3346" s="37">
        <v>0</v>
      </c>
      <c r="D3346" s="37">
        <v>0</v>
      </c>
      <c r="E3346" s="37">
        <v>183</v>
      </c>
      <c r="F3346" s="37">
        <v>4</v>
      </c>
      <c r="G3346" s="37">
        <v>0.57352666666666663</v>
      </c>
      <c r="H3346" s="37" t="s">
        <v>3492</v>
      </c>
      <c r="I3346" s="37" t="s">
        <v>2308</v>
      </c>
      <c r="J3346" s="37" t="s">
        <v>2268</v>
      </c>
      <c r="K3346" s="37">
        <v>6</v>
      </c>
    </row>
    <row r="3347" spans="1:11" x14ac:dyDescent="0.25">
      <c r="A3347" s="37" t="s">
        <v>7594</v>
      </c>
      <c r="B3347" s="37">
        <v>15</v>
      </c>
      <c r="C3347" s="37">
        <v>2</v>
      </c>
      <c r="D3347" s="37">
        <v>6</v>
      </c>
      <c r="E3347" s="37">
        <v>433</v>
      </c>
      <c r="F3347" s="37">
        <v>11</v>
      </c>
      <c r="G3347" s="37">
        <v>3.2092133333333335</v>
      </c>
      <c r="H3347" s="37" t="s">
        <v>1232</v>
      </c>
      <c r="I3347" s="37" t="s">
        <v>2308</v>
      </c>
      <c r="J3347" s="37" t="s">
        <v>2268</v>
      </c>
      <c r="K3347" s="37">
        <v>13</v>
      </c>
    </row>
    <row r="3348" spans="1:11" x14ac:dyDescent="0.25">
      <c r="A3348" s="37" t="s">
        <v>7593</v>
      </c>
      <c r="B3348" s="37">
        <v>15</v>
      </c>
      <c r="C3348" s="37">
        <v>0</v>
      </c>
      <c r="D3348" s="37">
        <v>3</v>
      </c>
      <c r="E3348" s="37">
        <v>444</v>
      </c>
      <c r="F3348" s="37">
        <v>8</v>
      </c>
      <c r="G3348" s="37">
        <v>1.6700866666666667</v>
      </c>
      <c r="H3348" s="37" t="s">
        <v>1232</v>
      </c>
      <c r="I3348" s="37" t="s">
        <v>2308</v>
      </c>
      <c r="J3348" s="37" t="s">
        <v>2275</v>
      </c>
      <c r="K3348" s="37">
        <v>11</v>
      </c>
    </row>
    <row r="3349" spans="1:11" x14ac:dyDescent="0.25">
      <c r="A3349" s="37" t="s">
        <v>7592</v>
      </c>
      <c r="B3349" s="37">
        <v>15</v>
      </c>
      <c r="C3349" s="37">
        <v>0</v>
      </c>
      <c r="D3349" s="37">
        <v>1</v>
      </c>
      <c r="E3349" s="37">
        <v>372</v>
      </c>
      <c r="F3349" s="37">
        <v>9</v>
      </c>
      <c r="G3349" s="37">
        <v>0.8837666666666667</v>
      </c>
      <c r="H3349" s="37" t="s">
        <v>1223</v>
      </c>
      <c r="I3349" s="37" t="s">
        <v>2321</v>
      </c>
      <c r="J3349" s="37" t="s">
        <v>2275</v>
      </c>
      <c r="K3349" s="37">
        <v>7</v>
      </c>
    </row>
    <row r="3350" spans="1:11" x14ac:dyDescent="0.25">
      <c r="A3350" s="37" t="s">
        <v>7591</v>
      </c>
      <c r="B3350" s="37">
        <v>15</v>
      </c>
      <c r="C3350" s="37">
        <v>0</v>
      </c>
      <c r="D3350" s="37">
        <v>1</v>
      </c>
      <c r="E3350" s="37">
        <v>193</v>
      </c>
      <c r="F3350" s="37">
        <v>4</v>
      </c>
      <c r="G3350" s="37">
        <v>0.83131333333333335</v>
      </c>
      <c r="H3350" s="37" t="s">
        <v>1266</v>
      </c>
      <c r="I3350" s="37" t="s">
        <v>2308</v>
      </c>
      <c r="J3350" s="37" t="s">
        <v>2275</v>
      </c>
      <c r="K3350" s="37">
        <v>9</v>
      </c>
    </row>
    <row r="3351" spans="1:11" x14ac:dyDescent="0.25">
      <c r="A3351" s="37" t="s">
        <v>7590</v>
      </c>
      <c r="B3351" s="37">
        <v>15</v>
      </c>
      <c r="C3351" s="37">
        <v>0</v>
      </c>
      <c r="D3351" s="37">
        <v>0</v>
      </c>
      <c r="E3351" s="37">
        <v>91</v>
      </c>
      <c r="F3351" s="37">
        <v>8</v>
      </c>
      <c r="G3351" s="37">
        <v>0.49992666666666674</v>
      </c>
      <c r="H3351" s="37" t="s">
        <v>2299</v>
      </c>
      <c r="I3351" s="37" t="s">
        <v>2308</v>
      </c>
      <c r="J3351" s="37" t="s">
        <v>2268</v>
      </c>
      <c r="K3351" s="37">
        <v>6</v>
      </c>
    </row>
    <row r="3352" spans="1:11" x14ac:dyDescent="0.25">
      <c r="A3352" s="37" t="s">
        <v>7589</v>
      </c>
      <c r="B3352" s="37">
        <v>15</v>
      </c>
      <c r="C3352" s="37">
        <v>0</v>
      </c>
      <c r="D3352" s="37">
        <v>0</v>
      </c>
      <c r="E3352" s="37">
        <v>78</v>
      </c>
      <c r="F3352" s="37">
        <v>0</v>
      </c>
      <c r="G3352" s="37">
        <v>0.22126666666666667</v>
      </c>
      <c r="H3352" s="37" t="s">
        <v>1251</v>
      </c>
      <c r="I3352" s="37" t="s">
        <v>2308</v>
      </c>
      <c r="J3352" s="37" t="s">
        <v>2268</v>
      </c>
      <c r="K3352" s="37">
        <v>5</v>
      </c>
    </row>
    <row r="3353" spans="1:11" x14ac:dyDescent="0.25">
      <c r="A3353" s="37" t="s">
        <v>7588</v>
      </c>
      <c r="B3353" s="37">
        <v>15</v>
      </c>
      <c r="C3353" s="37">
        <v>0</v>
      </c>
      <c r="D3353" s="37">
        <v>3</v>
      </c>
      <c r="E3353" s="37">
        <v>176</v>
      </c>
      <c r="F3353" s="37">
        <v>10</v>
      </c>
      <c r="G3353" s="37">
        <v>1.4765133333333333</v>
      </c>
      <c r="H3353" s="37" t="s">
        <v>1232</v>
      </c>
      <c r="I3353" s="37" t="s">
        <v>2308</v>
      </c>
      <c r="J3353" s="37" t="s">
        <v>2275</v>
      </c>
      <c r="K3353" s="37">
        <v>7</v>
      </c>
    </row>
    <row r="3354" spans="1:11" x14ac:dyDescent="0.25">
      <c r="A3354" s="37" t="s">
        <v>7587</v>
      </c>
      <c r="B3354" s="37">
        <v>15</v>
      </c>
      <c r="C3354" s="37">
        <v>0</v>
      </c>
      <c r="D3354" s="37">
        <v>0</v>
      </c>
      <c r="E3354" s="37">
        <v>58</v>
      </c>
      <c r="F3354" s="37">
        <v>2</v>
      </c>
      <c r="G3354" s="37">
        <v>0.19185333333333332</v>
      </c>
      <c r="H3354" s="37" t="s">
        <v>1237</v>
      </c>
      <c r="I3354" s="37" t="s">
        <v>2308</v>
      </c>
      <c r="J3354" s="37" t="s">
        <v>2275</v>
      </c>
      <c r="K3354" s="37">
        <v>3</v>
      </c>
    </row>
    <row r="3355" spans="1:11" x14ac:dyDescent="0.25">
      <c r="A3355" s="37" t="s">
        <v>7586</v>
      </c>
      <c r="B3355" s="37">
        <v>15</v>
      </c>
      <c r="C3355" s="37">
        <v>0</v>
      </c>
      <c r="D3355" s="37">
        <v>3</v>
      </c>
      <c r="E3355" s="37">
        <v>184</v>
      </c>
      <c r="F3355" s="37">
        <v>6</v>
      </c>
      <c r="G3355" s="37">
        <v>1.3360133333333335</v>
      </c>
      <c r="H3355" s="37" t="s">
        <v>1232</v>
      </c>
      <c r="I3355" s="37" t="s">
        <v>2308</v>
      </c>
      <c r="J3355" s="37" t="s">
        <v>2275</v>
      </c>
      <c r="K3355" s="37">
        <v>7</v>
      </c>
    </row>
    <row r="3356" spans="1:11" x14ac:dyDescent="0.25">
      <c r="A3356" s="37" t="s">
        <v>7585</v>
      </c>
      <c r="B3356" s="37">
        <v>15</v>
      </c>
      <c r="C3356" s="37">
        <v>0</v>
      </c>
      <c r="D3356" s="37">
        <v>5</v>
      </c>
      <c r="E3356" s="37">
        <v>570</v>
      </c>
      <c r="F3356" s="37">
        <v>11</v>
      </c>
      <c r="G3356" s="37">
        <v>2.0609733333333335</v>
      </c>
      <c r="H3356" s="37" t="s">
        <v>1224</v>
      </c>
      <c r="I3356" s="37" t="s">
        <v>2308</v>
      </c>
      <c r="J3356" s="37" t="s">
        <v>2275</v>
      </c>
      <c r="K3356" s="37">
        <v>11</v>
      </c>
    </row>
    <row r="3357" spans="1:11" x14ac:dyDescent="0.25">
      <c r="A3357" s="37" t="s">
        <v>7584</v>
      </c>
      <c r="B3357" s="37">
        <v>15</v>
      </c>
      <c r="C3357" s="37">
        <v>0</v>
      </c>
      <c r="D3357" s="37">
        <v>0</v>
      </c>
      <c r="E3357" s="37">
        <v>149</v>
      </c>
      <c r="F3357" s="37">
        <v>9</v>
      </c>
      <c r="G3357" s="37">
        <v>0.48820666666666668</v>
      </c>
      <c r="H3357" s="37" t="s">
        <v>1223</v>
      </c>
      <c r="I3357" s="37" t="s">
        <v>2321</v>
      </c>
      <c r="J3357" s="37" t="s">
        <v>2275</v>
      </c>
      <c r="K3357" s="37">
        <v>7</v>
      </c>
    </row>
    <row r="3358" spans="1:11" x14ac:dyDescent="0.25">
      <c r="A3358" s="37" t="s">
        <v>7583</v>
      </c>
      <c r="B3358" s="37">
        <v>15</v>
      </c>
      <c r="C3358" s="37">
        <v>0</v>
      </c>
      <c r="D3358" s="37">
        <v>7</v>
      </c>
      <c r="E3358" s="37">
        <v>478</v>
      </c>
      <c r="F3358" s="37">
        <v>6</v>
      </c>
      <c r="G3358" s="37">
        <v>2.6151800000000005</v>
      </c>
      <c r="H3358" s="37" t="s">
        <v>2823</v>
      </c>
      <c r="I3358" s="37" t="s">
        <v>2308</v>
      </c>
      <c r="J3358" s="37" t="s">
        <v>2268</v>
      </c>
      <c r="K3358" s="37">
        <v>11</v>
      </c>
    </row>
    <row r="3359" spans="1:11" x14ac:dyDescent="0.25">
      <c r="A3359" s="37" t="s">
        <v>7582</v>
      </c>
      <c r="B3359" s="37">
        <v>15</v>
      </c>
      <c r="C3359" s="37">
        <v>0</v>
      </c>
      <c r="D3359" s="37">
        <v>0</v>
      </c>
      <c r="E3359" s="37">
        <v>209</v>
      </c>
      <c r="F3359" s="37">
        <v>0</v>
      </c>
      <c r="G3359" s="37">
        <v>0.47728666666666675</v>
      </c>
      <c r="H3359" s="37" t="s">
        <v>1219</v>
      </c>
      <c r="I3359" s="37" t="s">
        <v>2269</v>
      </c>
      <c r="J3359" s="37" t="s">
        <v>2268</v>
      </c>
      <c r="K3359" s="37">
        <v>8</v>
      </c>
    </row>
    <row r="3360" spans="1:11" x14ac:dyDescent="0.25">
      <c r="A3360" s="37" t="s">
        <v>7581</v>
      </c>
      <c r="B3360" s="37">
        <v>15</v>
      </c>
      <c r="C3360" s="37">
        <v>0</v>
      </c>
      <c r="D3360" s="37">
        <v>4</v>
      </c>
      <c r="E3360" s="37">
        <v>264</v>
      </c>
      <c r="F3360" s="37">
        <v>8</v>
      </c>
      <c r="G3360" s="37">
        <v>1.7227066666666668</v>
      </c>
      <c r="H3360" s="37" t="s">
        <v>1253</v>
      </c>
      <c r="I3360" s="37" t="s">
        <v>2321</v>
      </c>
      <c r="J3360" s="37" t="s">
        <v>2268</v>
      </c>
      <c r="K3360" s="37">
        <v>11</v>
      </c>
    </row>
    <row r="3361" spans="1:11" x14ac:dyDescent="0.25">
      <c r="A3361" s="37" t="s">
        <v>7580</v>
      </c>
      <c r="B3361" s="37">
        <v>15</v>
      </c>
      <c r="C3361" s="37">
        <v>0</v>
      </c>
      <c r="D3361" s="37">
        <v>1</v>
      </c>
      <c r="E3361" s="37">
        <v>230</v>
      </c>
      <c r="F3361" s="37">
        <v>9</v>
      </c>
      <c r="G3361" s="37">
        <v>0.92476666666666674</v>
      </c>
      <c r="H3361" s="37" t="s">
        <v>1231</v>
      </c>
      <c r="I3361" s="37" t="s">
        <v>2269</v>
      </c>
      <c r="J3361" s="37" t="s">
        <v>2275</v>
      </c>
      <c r="K3361" s="37">
        <v>8</v>
      </c>
    </row>
    <row r="3362" spans="1:11" x14ac:dyDescent="0.25">
      <c r="A3362" s="37" t="s">
        <v>7579</v>
      </c>
      <c r="B3362" s="37">
        <v>15</v>
      </c>
      <c r="C3362" s="37">
        <v>0</v>
      </c>
      <c r="D3362" s="37">
        <v>0</v>
      </c>
      <c r="E3362" s="37">
        <v>150</v>
      </c>
      <c r="F3362" s="37">
        <v>9</v>
      </c>
      <c r="G3362" s="37">
        <v>0.54991333333333325</v>
      </c>
      <c r="H3362" s="37" t="s">
        <v>1218</v>
      </c>
      <c r="I3362" s="37" t="s">
        <v>2269</v>
      </c>
      <c r="J3362" s="37" t="s">
        <v>2275</v>
      </c>
      <c r="K3362" s="37">
        <v>7</v>
      </c>
    </row>
    <row r="3363" spans="1:11" x14ac:dyDescent="0.25">
      <c r="A3363" s="37" t="s">
        <v>7578</v>
      </c>
      <c r="B3363" s="37">
        <v>15</v>
      </c>
      <c r="C3363" s="37">
        <v>0</v>
      </c>
      <c r="D3363" s="37">
        <v>1</v>
      </c>
      <c r="E3363" s="37">
        <v>157</v>
      </c>
      <c r="F3363" s="37">
        <v>6</v>
      </c>
      <c r="G3363" s="37">
        <v>1.1527866666666668</v>
      </c>
      <c r="H3363" s="37" t="s">
        <v>1249</v>
      </c>
      <c r="I3363" s="37" t="s">
        <v>2308</v>
      </c>
      <c r="J3363" s="37" t="s">
        <v>2275</v>
      </c>
      <c r="K3363" s="37">
        <v>9</v>
      </c>
    </row>
    <row r="3364" spans="1:11" x14ac:dyDescent="0.25">
      <c r="A3364" s="37" t="s">
        <v>7577</v>
      </c>
      <c r="B3364" s="37">
        <v>15</v>
      </c>
      <c r="C3364" s="37">
        <v>0</v>
      </c>
      <c r="D3364" s="37">
        <v>1</v>
      </c>
      <c r="E3364" s="37">
        <v>296</v>
      </c>
      <c r="F3364" s="37">
        <v>1</v>
      </c>
      <c r="G3364" s="37">
        <v>0.9931133333333334</v>
      </c>
      <c r="H3364" s="37" t="s">
        <v>1249</v>
      </c>
      <c r="I3364" s="37" t="s">
        <v>2308</v>
      </c>
      <c r="J3364" s="37" t="s">
        <v>2268</v>
      </c>
      <c r="K3364" s="37">
        <v>9</v>
      </c>
    </row>
    <row r="3365" spans="1:11" x14ac:dyDescent="0.25">
      <c r="A3365" s="37" t="s">
        <v>7576</v>
      </c>
      <c r="B3365" s="37">
        <v>15</v>
      </c>
      <c r="C3365" s="37">
        <v>0</v>
      </c>
      <c r="D3365" s="37">
        <v>4</v>
      </c>
      <c r="E3365" s="37">
        <v>926</v>
      </c>
      <c r="F3365" s="37">
        <v>10</v>
      </c>
      <c r="G3365" s="37">
        <v>2.0020599999999997</v>
      </c>
      <c r="H3365" s="37" t="s">
        <v>1219</v>
      </c>
      <c r="I3365" s="37" t="s">
        <v>2269</v>
      </c>
      <c r="J3365" s="37" t="s">
        <v>2268</v>
      </c>
      <c r="K3365" s="37">
        <v>13</v>
      </c>
    </row>
    <row r="3366" spans="1:11" x14ac:dyDescent="0.25">
      <c r="A3366" s="37" t="s">
        <v>7575</v>
      </c>
      <c r="B3366" s="37">
        <v>15</v>
      </c>
      <c r="C3366" s="37">
        <v>0</v>
      </c>
      <c r="D3366" s="37">
        <v>2</v>
      </c>
      <c r="E3366" s="37">
        <v>116</v>
      </c>
      <c r="F3366" s="37">
        <v>7</v>
      </c>
      <c r="G3366" s="37">
        <v>0.77036000000000004</v>
      </c>
      <c r="H3366" s="37" t="s">
        <v>1232</v>
      </c>
      <c r="I3366" s="37" t="s">
        <v>2308</v>
      </c>
      <c r="J3366" s="37" t="s">
        <v>2268</v>
      </c>
      <c r="K3366" s="37">
        <v>5</v>
      </c>
    </row>
    <row r="3367" spans="1:11" x14ac:dyDescent="0.25">
      <c r="A3367" s="37" t="s">
        <v>7574</v>
      </c>
      <c r="B3367" s="37">
        <v>15</v>
      </c>
      <c r="C3367" s="37">
        <v>0</v>
      </c>
      <c r="D3367" s="37">
        <v>0</v>
      </c>
      <c r="E3367" s="37">
        <v>270</v>
      </c>
      <c r="F3367" s="37">
        <v>5</v>
      </c>
      <c r="G3367" s="37">
        <v>0.68926666666666669</v>
      </c>
      <c r="H3367" s="37" t="s">
        <v>1244</v>
      </c>
      <c r="I3367" s="37" t="s">
        <v>2308</v>
      </c>
      <c r="J3367" s="37" t="s">
        <v>2268</v>
      </c>
      <c r="K3367" s="37">
        <v>8</v>
      </c>
    </row>
    <row r="3368" spans="1:11" x14ac:dyDescent="0.25">
      <c r="A3368" s="37" t="s">
        <v>7573</v>
      </c>
      <c r="B3368" s="37">
        <v>15</v>
      </c>
      <c r="C3368" s="37">
        <v>0</v>
      </c>
      <c r="D3368" s="37">
        <v>0</v>
      </c>
      <c r="E3368" s="37">
        <v>97</v>
      </c>
      <c r="F3368" s="37">
        <v>4</v>
      </c>
      <c r="G3368" s="37">
        <v>0.26319999999999999</v>
      </c>
      <c r="H3368" s="37" t="s">
        <v>1256</v>
      </c>
      <c r="I3368" s="37" t="s">
        <v>2321</v>
      </c>
      <c r="J3368" s="37" t="s">
        <v>2268</v>
      </c>
      <c r="K3368" s="37">
        <v>5</v>
      </c>
    </row>
    <row r="3369" spans="1:11" x14ac:dyDescent="0.25">
      <c r="A3369" s="37" t="s">
        <v>7572</v>
      </c>
      <c r="B3369" s="37">
        <v>15</v>
      </c>
      <c r="C3369" s="37">
        <v>0</v>
      </c>
      <c r="D3369" s="37">
        <v>2</v>
      </c>
      <c r="E3369" s="37">
        <v>348</v>
      </c>
      <c r="F3369" s="37">
        <v>5</v>
      </c>
      <c r="G3369" s="37">
        <v>1.4291200000000002</v>
      </c>
      <c r="H3369" s="37" t="s">
        <v>1232</v>
      </c>
      <c r="I3369" s="37" t="s">
        <v>2308</v>
      </c>
      <c r="J3369" s="37" t="s">
        <v>2268</v>
      </c>
      <c r="K3369" s="37">
        <v>10</v>
      </c>
    </row>
    <row r="3370" spans="1:11" x14ac:dyDescent="0.25">
      <c r="A3370" s="37" t="s">
        <v>7571</v>
      </c>
      <c r="B3370" s="37">
        <v>15</v>
      </c>
      <c r="C3370" s="37">
        <v>0</v>
      </c>
      <c r="D3370" s="37">
        <v>1</v>
      </c>
      <c r="E3370" s="37">
        <v>274</v>
      </c>
      <c r="F3370" s="37">
        <v>3</v>
      </c>
      <c r="G3370" s="37">
        <v>1.3659133333333335</v>
      </c>
      <c r="H3370" s="37" t="s">
        <v>2436</v>
      </c>
      <c r="I3370" s="37" t="s">
        <v>2308</v>
      </c>
      <c r="J3370" s="37" t="s">
        <v>2268</v>
      </c>
      <c r="K3370" s="37">
        <v>10</v>
      </c>
    </row>
    <row r="3371" spans="1:11" x14ac:dyDescent="0.25">
      <c r="A3371" s="37" t="s">
        <v>7570</v>
      </c>
      <c r="B3371" s="37">
        <v>15</v>
      </c>
      <c r="C3371" s="37">
        <v>0</v>
      </c>
      <c r="D3371" s="37">
        <v>0</v>
      </c>
      <c r="E3371" s="37">
        <v>91</v>
      </c>
      <c r="F3371" s="37">
        <v>4</v>
      </c>
      <c r="G3371" s="37">
        <v>0.59040000000000004</v>
      </c>
      <c r="H3371" s="37" t="s">
        <v>1239</v>
      </c>
      <c r="I3371" s="37" t="s">
        <v>2405</v>
      </c>
      <c r="J3371" s="37" t="s">
        <v>2268</v>
      </c>
      <c r="K3371" s="37">
        <v>5</v>
      </c>
    </row>
    <row r="3372" spans="1:11" x14ac:dyDescent="0.25">
      <c r="A3372" s="37" t="s">
        <v>7569</v>
      </c>
      <c r="B3372" s="37">
        <v>15</v>
      </c>
      <c r="C3372" s="37">
        <v>0</v>
      </c>
      <c r="D3372" s="37">
        <v>2</v>
      </c>
      <c r="E3372" s="37">
        <v>271</v>
      </c>
      <c r="F3372" s="37">
        <v>3</v>
      </c>
      <c r="G3372" s="37">
        <v>0.94041333333333343</v>
      </c>
      <c r="H3372" s="37" t="s">
        <v>1240</v>
      </c>
      <c r="I3372" s="37" t="s">
        <v>2308</v>
      </c>
      <c r="J3372" s="37" t="s">
        <v>2275</v>
      </c>
      <c r="K3372" s="37">
        <v>6</v>
      </c>
    </row>
    <row r="3373" spans="1:11" x14ac:dyDescent="0.25">
      <c r="A3373" s="37" t="s">
        <v>7568</v>
      </c>
      <c r="B3373" s="37">
        <v>15</v>
      </c>
      <c r="C3373" s="37">
        <v>0</v>
      </c>
      <c r="D3373" s="37">
        <v>0</v>
      </c>
      <c r="E3373" s="37">
        <v>125</v>
      </c>
      <c r="F3373" s="37">
        <v>0</v>
      </c>
      <c r="G3373" s="37">
        <v>0.33020666666666665</v>
      </c>
      <c r="H3373" s="37" t="s">
        <v>1240</v>
      </c>
      <c r="I3373" s="37" t="s">
        <v>2316</v>
      </c>
      <c r="J3373" s="37" t="s">
        <v>2275</v>
      </c>
      <c r="K3373" s="37">
        <v>8</v>
      </c>
    </row>
    <row r="3374" spans="1:11" x14ac:dyDescent="0.25">
      <c r="A3374" s="37" t="s">
        <v>7567</v>
      </c>
      <c r="B3374" s="37">
        <v>15</v>
      </c>
      <c r="C3374" s="37">
        <v>0</v>
      </c>
      <c r="D3374" s="37">
        <v>0</v>
      </c>
      <c r="E3374" s="37">
        <v>138</v>
      </c>
      <c r="F3374" s="37">
        <v>1</v>
      </c>
      <c r="G3374" s="37">
        <v>0.51554</v>
      </c>
      <c r="H3374" s="37" t="s">
        <v>1260</v>
      </c>
      <c r="I3374" s="37" t="s">
        <v>2308</v>
      </c>
      <c r="J3374" s="37" t="s">
        <v>2268</v>
      </c>
      <c r="K3374" s="37">
        <v>6</v>
      </c>
    </row>
    <row r="3375" spans="1:11" x14ac:dyDescent="0.25">
      <c r="A3375" s="37" t="s">
        <v>7566</v>
      </c>
      <c r="B3375" s="37">
        <v>15</v>
      </c>
      <c r="C3375" s="37">
        <v>0</v>
      </c>
      <c r="D3375" s="37">
        <v>1</v>
      </c>
      <c r="E3375" s="37">
        <v>219</v>
      </c>
      <c r="F3375" s="37">
        <v>0</v>
      </c>
      <c r="G3375" s="37">
        <v>0.62802666666666673</v>
      </c>
      <c r="H3375" s="37" t="s">
        <v>1260</v>
      </c>
      <c r="I3375" s="37" t="s">
        <v>2308</v>
      </c>
      <c r="J3375" s="37" t="s">
        <v>2268</v>
      </c>
      <c r="K3375" s="37">
        <v>9</v>
      </c>
    </row>
    <row r="3376" spans="1:11" x14ac:dyDescent="0.25">
      <c r="A3376" s="37" t="s">
        <v>7565</v>
      </c>
      <c r="B3376" s="37">
        <v>15</v>
      </c>
      <c r="C3376" s="37">
        <v>0</v>
      </c>
      <c r="D3376" s="37">
        <v>3</v>
      </c>
      <c r="E3376" s="37">
        <v>207</v>
      </c>
      <c r="F3376" s="37">
        <v>4</v>
      </c>
      <c r="G3376" s="37">
        <v>1.2051933333333333</v>
      </c>
      <c r="H3376" s="37" t="s">
        <v>1246</v>
      </c>
      <c r="I3376" s="37" t="s">
        <v>2308</v>
      </c>
      <c r="J3376" s="37" t="s">
        <v>2275</v>
      </c>
      <c r="K3376" s="37">
        <v>8</v>
      </c>
    </row>
    <row r="3377" spans="1:11" x14ac:dyDescent="0.25">
      <c r="A3377" s="37" t="s">
        <v>7564</v>
      </c>
      <c r="B3377" s="37">
        <v>15</v>
      </c>
      <c r="C3377" s="37">
        <v>0</v>
      </c>
      <c r="D3377" s="37">
        <v>2</v>
      </c>
      <c r="E3377" s="37">
        <v>261</v>
      </c>
      <c r="F3377" s="37">
        <v>3</v>
      </c>
      <c r="G3377" s="37">
        <v>0.86570000000000003</v>
      </c>
      <c r="H3377" s="37" t="s">
        <v>1246</v>
      </c>
      <c r="I3377" s="37" t="s">
        <v>2308</v>
      </c>
      <c r="J3377" s="37" t="s">
        <v>2275</v>
      </c>
      <c r="K3377" s="37">
        <v>9</v>
      </c>
    </row>
    <row r="3378" spans="1:11" x14ac:dyDescent="0.25">
      <c r="A3378" s="37" t="s">
        <v>7563</v>
      </c>
      <c r="B3378" s="37">
        <v>15</v>
      </c>
      <c r="C3378" s="37">
        <v>1</v>
      </c>
      <c r="D3378" s="37">
        <v>4</v>
      </c>
      <c r="E3378" s="37">
        <v>610</v>
      </c>
      <c r="F3378" s="37">
        <v>5</v>
      </c>
      <c r="G3378" s="37">
        <v>2.2467200000000003</v>
      </c>
      <c r="H3378" s="37" t="s">
        <v>1246</v>
      </c>
      <c r="I3378" s="37" t="s">
        <v>2308</v>
      </c>
      <c r="J3378" s="37" t="s">
        <v>2268</v>
      </c>
      <c r="K3378" s="37">
        <v>10</v>
      </c>
    </row>
    <row r="3379" spans="1:11" x14ac:dyDescent="0.25">
      <c r="A3379" s="37" t="s">
        <v>7562</v>
      </c>
      <c r="B3379" s="37">
        <v>15</v>
      </c>
      <c r="C3379" s="37">
        <v>0</v>
      </c>
      <c r="D3379" s="37">
        <v>0</v>
      </c>
      <c r="E3379" s="37">
        <v>83</v>
      </c>
      <c r="F3379" s="37">
        <v>4</v>
      </c>
      <c r="G3379" s="37">
        <v>0.33366666666666667</v>
      </c>
      <c r="H3379" s="37" t="s">
        <v>7561</v>
      </c>
      <c r="I3379" s="37" t="s">
        <v>2308</v>
      </c>
      <c r="J3379" s="37" t="s">
        <v>2275</v>
      </c>
      <c r="K3379" s="37">
        <v>6</v>
      </c>
    </row>
    <row r="3380" spans="1:11" x14ac:dyDescent="0.25">
      <c r="A3380" s="37" t="s">
        <v>7560</v>
      </c>
      <c r="B3380" s="37">
        <v>15</v>
      </c>
      <c r="C3380" s="37">
        <v>0</v>
      </c>
      <c r="D3380" s="37">
        <v>1</v>
      </c>
      <c r="E3380" s="37">
        <v>120</v>
      </c>
      <c r="F3380" s="37">
        <v>5</v>
      </c>
      <c r="G3380" s="37">
        <v>0.58778666666666668</v>
      </c>
      <c r="H3380" s="37" t="s">
        <v>2851</v>
      </c>
      <c r="I3380" s="37" t="s">
        <v>2308</v>
      </c>
      <c r="J3380" s="37" t="s">
        <v>2275</v>
      </c>
      <c r="K3380" s="37">
        <v>4</v>
      </c>
    </row>
    <row r="3381" spans="1:11" x14ac:dyDescent="0.25">
      <c r="A3381" s="37" t="s">
        <v>7559</v>
      </c>
      <c r="B3381" s="37">
        <v>15</v>
      </c>
      <c r="C3381" s="37">
        <v>0</v>
      </c>
      <c r="D3381" s="37">
        <v>0</v>
      </c>
      <c r="E3381" s="37">
        <v>217</v>
      </c>
      <c r="F3381" s="37">
        <v>5</v>
      </c>
      <c r="G3381" s="37">
        <v>0.63189333333333342</v>
      </c>
      <c r="H3381" s="37" t="s">
        <v>1224</v>
      </c>
      <c r="I3381" s="37" t="s">
        <v>2321</v>
      </c>
      <c r="J3381" s="37" t="s">
        <v>2275</v>
      </c>
      <c r="K3381" s="37">
        <v>8</v>
      </c>
    </row>
    <row r="3382" spans="1:11" x14ac:dyDescent="0.25">
      <c r="A3382" s="37" t="s">
        <v>7558</v>
      </c>
      <c r="B3382" s="37">
        <v>15</v>
      </c>
      <c r="C3382" s="37">
        <v>0</v>
      </c>
      <c r="D3382" s="37">
        <v>0</v>
      </c>
      <c r="E3382" s="37">
        <v>126</v>
      </c>
      <c r="F3382" s="37">
        <v>5</v>
      </c>
      <c r="G3382" s="37">
        <v>0.28761333333333339</v>
      </c>
      <c r="H3382" s="37" t="s">
        <v>1241</v>
      </c>
      <c r="I3382" s="37" t="s">
        <v>2308</v>
      </c>
      <c r="J3382" s="37" t="s">
        <v>2275</v>
      </c>
      <c r="K3382" s="37">
        <v>6</v>
      </c>
    </row>
    <row r="3383" spans="1:11" x14ac:dyDescent="0.25">
      <c r="A3383" s="37" t="s">
        <v>7557</v>
      </c>
      <c r="B3383" s="37">
        <v>15</v>
      </c>
      <c r="C3383" s="37">
        <v>0</v>
      </c>
      <c r="D3383" s="37">
        <v>0</v>
      </c>
      <c r="E3383" s="37">
        <v>76</v>
      </c>
      <c r="F3383" s="37">
        <v>2</v>
      </c>
      <c r="G3383" s="37">
        <v>0.32120000000000004</v>
      </c>
      <c r="H3383" s="37" t="s">
        <v>1237</v>
      </c>
      <c r="I3383" s="37" t="s">
        <v>2308</v>
      </c>
      <c r="J3383" s="37" t="s">
        <v>2275</v>
      </c>
      <c r="K3383" s="37">
        <v>5</v>
      </c>
    </row>
    <row r="3384" spans="1:11" x14ac:dyDescent="0.25">
      <c r="A3384" s="37" t="s">
        <v>7556</v>
      </c>
      <c r="B3384" s="37">
        <v>15</v>
      </c>
      <c r="C3384" s="37">
        <v>0</v>
      </c>
      <c r="D3384" s="37">
        <v>0</v>
      </c>
      <c r="E3384" s="37">
        <v>94</v>
      </c>
      <c r="F3384" s="37">
        <v>5</v>
      </c>
      <c r="G3384" s="37">
        <v>0.33874666666666664</v>
      </c>
      <c r="H3384" s="37" t="s">
        <v>1237</v>
      </c>
      <c r="I3384" s="37" t="s">
        <v>2308</v>
      </c>
      <c r="J3384" s="37" t="s">
        <v>2275</v>
      </c>
      <c r="K3384" s="37">
        <v>4</v>
      </c>
    </row>
    <row r="3385" spans="1:11" x14ac:dyDescent="0.25">
      <c r="A3385" s="37" t="s">
        <v>7555</v>
      </c>
      <c r="B3385" s="37">
        <v>15</v>
      </c>
      <c r="C3385" s="37">
        <v>0</v>
      </c>
      <c r="D3385" s="37">
        <v>0</v>
      </c>
      <c r="E3385" s="37">
        <v>97</v>
      </c>
      <c r="F3385" s="37">
        <v>1</v>
      </c>
      <c r="G3385" s="37">
        <v>0.34587333333333337</v>
      </c>
      <c r="H3385" s="37" t="s">
        <v>1237</v>
      </c>
      <c r="I3385" s="37" t="s">
        <v>2308</v>
      </c>
      <c r="J3385" s="37" t="s">
        <v>2268</v>
      </c>
      <c r="K3385" s="37">
        <v>5</v>
      </c>
    </row>
    <row r="3386" spans="1:11" x14ac:dyDescent="0.25">
      <c r="A3386" s="37" t="s">
        <v>7554</v>
      </c>
      <c r="B3386" s="37">
        <v>15</v>
      </c>
      <c r="C3386" s="37">
        <v>0</v>
      </c>
      <c r="D3386" s="37">
        <v>2</v>
      </c>
      <c r="E3386" s="37">
        <v>485</v>
      </c>
      <c r="F3386" s="37">
        <v>7</v>
      </c>
      <c r="G3386" s="37">
        <v>0.76354</v>
      </c>
      <c r="H3386" s="37" t="s">
        <v>1219</v>
      </c>
      <c r="I3386" s="37" t="s">
        <v>2310</v>
      </c>
      <c r="J3386" s="37" t="s">
        <v>2275</v>
      </c>
      <c r="K3386" s="37">
        <v>8</v>
      </c>
    </row>
    <row r="3387" spans="1:11" x14ac:dyDescent="0.25">
      <c r="A3387" s="37" t="s">
        <v>7553</v>
      </c>
      <c r="B3387" s="37">
        <v>14</v>
      </c>
      <c r="C3387" s="37">
        <v>0</v>
      </c>
      <c r="D3387" s="37">
        <v>1</v>
      </c>
      <c r="E3387" s="37">
        <v>203</v>
      </c>
      <c r="F3387" s="37">
        <v>6</v>
      </c>
      <c r="G3387" s="37">
        <v>0.70860000000000001</v>
      </c>
      <c r="H3387" s="37" t="s">
        <v>1219</v>
      </c>
      <c r="I3387" s="37" t="s">
        <v>2308</v>
      </c>
      <c r="J3387" s="37" t="s">
        <v>2268</v>
      </c>
      <c r="K3387" s="37">
        <v>9</v>
      </c>
    </row>
    <row r="3388" spans="1:11" x14ac:dyDescent="0.25">
      <c r="A3388" s="37" t="s">
        <v>7552</v>
      </c>
      <c r="B3388" s="37">
        <v>14</v>
      </c>
      <c r="C3388" s="37">
        <v>0</v>
      </c>
      <c r="D3388" s="37">
        <v>3</v>
      </c>
      <c r="E3388" s="37">
        <v>294</v>
      </c>
      <c r="F3388" s="37">
        <v>1</v>
      </c>
      <c r="G3388" s="37">
        <v>1.5685714285714287</v>
      </c>
      <c r="H3388" s="37" t="s">
        <v>1219</v>
      </c>
      <c r="I3388" s="37" t="s">
        <v>2308</v>
      </c>
      <c r="J3388" s="37" t="s">
        <v>2268</v>
      </c>
      <c r="K3388" s="37">
        <v>11</v>
      </c>
    </row>
    <row r="3389" spans="1:11" x14ac:dyDescent="0.25">
      <c r="A3389" s="37" t="s">
        <v>7551</v>
      </c>
      <c r="B3389" s="37">
        <v>14</v>
      </c>
      <c r="C3389" s="37">
        <v>0</v>
      </c>
      <c r="D3389" s="37">
        <v>0</v>
      </c>
      <c r="E3389" s="37">
        <v>116</v>
      </c>
      <c r="F3389" s="37">
        <v>6</v>
      </c>
      <c r="G3389" s="37">
        <v>0.30712857142857147</v>
      </c>
      <c r="H3389" s="37" t="s">
        <v>1219</v>
      </c>
      <c r="I3389" s="37" t="s">
        <v>2308</v>
      </c>
      <c r="J3389" s="37" t="s">
        <v>2268</v>
      </c>
      <c r="K3389" s="37">
        <v>7</v>
      </c>
    </row>
    <row r="3390" spans="1:11" x14ac:dyDescent="0.25">
      <c r="A3390" s="37" t="s">
        <v>7550</v>
      </c>
      <c r="B3390" s="37">
        <v>14</v>
      </c>
      <c r="C3390" s="37">
        <v>0</v>
      </c>
      <c r="D3390" s="37">
        <v>1</v>
      </c>
      <c r="E3390" s="37">
        <v>262</v>
      </c>
      <c r="F3390" s="37">
        <v>4</v>
      </c>
      <c r="G3390" s="37">
        <v>0.65985714285714281</v>
      </c>
      <c r="H3390" s="37" t="s">
        <v>1219</v>
      </c>
      <c r="I3390" s="37" t="s">
        <v>2308</v>
      </c>
      <c r="J3390" s="37" t="s">
        <v>2268</v>
      </c>
      <c r="K3390" s="37">
        <v>9</v>
      </c>
    </row>
    <row r="3391" spans="1:11" x14ac:dyDescent="0.25">
      <c r="A3391" s="37" t="s">
        <v>7549</v>
      </c>
      <c r="B3391" s="37">
        <v>14</v>
      </c>
      <c r="C3391" s="37">
        <v>0</v>
      </c>
      <c r="D3391" s="37">
        <v>2</v>
      </c>
      <c r="E3391" s="37">
        <v>214</v>
      </c>
      <c r="F3391" s="37">
        <v>7</v>
      </c>
      <c r="G3391" s="37">
        <v>0.78179999999999994</v>
      </c>
      <c r="H3391" s="37" t="s">
        <v>1219</v>
      </c>
      <c r="I3391" s="37" t="s">
        <v>2308</v>
      </c>
      <c r="J3391" s="37" t="s">
        <v>2268</v>
      </c>
      <c r="K3391" s="37">
        <v>6</v>
      </c>
    </row>
    <row r="3392" spans="1:11" x14ac:dyDescent="0.25">
      <c r="A3392" s="37" t="s">
        <v>7548</v>
      </c>
      <c r="B3392" s="37">
        <v>14</v>
      </c>
      <c r="C3392" s="37">
        <v>0</v>
      </c>
      <c r="D3392" s="37">
        <v>2</v>
      </c>
      <c r="E3392" s="37">
        <v>616</v>
      </c>
      <c r="F3392" s="37">
        <v>1</v>
      </c>
      <c r="G3392" s="37">
        <v>1.49875</v>
      </c>
      <c r="H3392" s="37" t="s">
        <v>1219</v>
      </c>
      <c r="I3392" s="37" t="s">
        <v>2308</v>
      </c>
      <c r="J3392" s="37" t="s">
        <v>2268</v>
      </c>
      <c r="K3392" s="37">
        <v>7</v>
      </c>
    </row>
    <row r="3393" spans="1:11" x14ac:dyDescent="0.25">
      <c r="A3393" s="37" t="s">
        <v>7547</v>
      </c>
      <c r="B3393" s="37">
        <v>14</v>
      </c>
      <c r="C3393" s="37">
        <v>0</v>
      </c>
      <c r="D3393" s="37">
        <v>0</v>
      </c>
      <c r="E3393" s="37">
        <v>91</v>
      </c>
      <c r="F3393" s="37">
        <v>3</v>
      </c>
      <c r="G3393" s="37">
        <v>0.26267857142857143</v>
      </c>
      <c r="H3393" s="37" t="s">
        <v>1248</v>
      </c>
      <c r="I3393" s="37" t="s">
        <v>2308</v>
      </c>
      <c r="J3393" s="37" t="s">
        <v>2275</v>
      </c>
      <c r="K3393" s="37">
        <v>6</v>
      </c>
    </row>
    <row r="3394" spans="1:11" x14ac:dyDescent="0.25">
      <c r="A3394" s="37" t="s">
        <v>7546</v>
      </c>
      <c r="B3394" s="37">
        <v>14</v>
      </c>
      <c r="C3394" s="37">
        <v>0</v>
      </c>
      <c r="D3394" s="37">
        <v>0</v>
      </c>
      <c r="E3394" s="37">
        <v>207</v>
      </c>
      <c r="F3394" s="37">
        <v>9</v>
      </c>
      <c r="G3394" s="37">
        <v>0.56752142857142862</v>
      </c>
      <c r="H3394" s="37" t="s">
        <v>1235</v>
      </c>
      <c r="I3394" s="37" t="s">
        <v>2310</v>
      </c>
      <c r="J3394" s="37" t="s">
        <v>2275</v>
      </c>
      <c r="K3394" s="37">
        <v>9</v>
      </c>
    </row>
    <row r="3395" spans="1:11" x14ac:dyDescent="0.25">
      <c r="A3395" s="37" t="s">
        <v>7545</v>
      </c>
      <c r="B3395" s="37">
        <v>14</v>
      </c>
      <c r="C3395" s="37">
        <v>0</v>
      </c>
      <c r="D3395" s="37">
        <v>1</v>
      </c>
      <c r="E3395" s="37">
        <v>204</v>
      </c>
      <c r="F3395" s="37">
        <v>6</v>
      </c>
      <c r="G3395" s="37">
        <v>1.0821214285714287</v>
      </c>
      <c r="H3395" s="37" t="s">
        <v>1247</v>
      </c>
      <c r="I3395" s="37" t="s">
        <v>2308</v>
      </c>
      <c r="J3395" s="37" t="s">
        <v>2275</v>
      </c>
      <c r="K3395" s="37">
        <v>8</v>
      </c>
    </row>
    <row r="3396" spans="1:11" x14ac:dyDescent="0.25">
      <c r="A3396" s="37" t="s">
        <v>7544</v>
      </c>
      <c r="B3396" s="37">
        <v>14</v>
      </c>
      <c r="C3396" s="37">
        <v>0</v>
      </c>
      <c r="D3396" s="37">
        <v>0</v>
      </c>
      <c r="E3396" s="37">
        <v>61</v>
      </c>
      <c r="F3396" s="37">
        <v>0</v>
      </c>
      <c r="G3396" s="37">
        <v>0.21854285714285715</v>
      </c>
      <c r="H3396" s="37" t="s">
        <v>1257</v>
      </c>
      <c r="I3396" s="37" t="s">
        <v>2308</v>
      </c>
      <c r="J3396" s="37" t="s">
        <v>2275</v>
      </c>
      <c r="K3396" s="37">
        <v>5</v>
      </c>
    </row>
    <row r="3397" spans="1:11" x14ac:dyDescent="0.25">
      <c r="A3397" s="37" t="s">
        <v>7543</v>
      </c>
      <c r="B3397" s="37">
        <v>14</v>
      </c>
      <c r="C3397" s="37">
        <v>0</v>
      </c>
      <c r="D3397" s="37">
        <v>0</v>
      </c>
      <c r="E3397" s="37">
        <v>140</v>
      </c>
      <c r="F3397" s="37">
        <v>1</v>
      </c>
      <c r="G3397" s="37">
        <v>0.43710714285714286</v>
      </c>
      <c r="H3397" s="37" t="s">
        <v>1257</v>
      </c>
      <c r="I3397" s="37" t="s">
        <v>2308</v>
      </c>
      <c r="J3397" s="37" t="s">
        <v>2275</v>
      </c>
      <c r="K3397" s="37">
        <v>5</v>
      </c>
    </row>
    <row r="3398" spans="1:11" x14ac:dyDescent="0.25">
      <c r="A3398" s="37" t="s">
        <v>7542</v>
      </c>
      <c r="B3398" s="37">
        <v>14</v>
      </c>
      <c r="C3398" s="37">
        <v>0</v>
      </c>
      <c r="D3398" s="37">
        <v>0</v>
      </c>
      <c r="E3398" s="37">
        <v>93</v>
      </c>
      <c r="F3398" s="37">
        <v>2</v>
      </c>
      <c r="G3398" s="37">
        <v>0.51134999999999997</v>
      </c>
      <c r="H3398" s="37" t="s">
        <v>2584</v>
      </c>
      <c r="I3398" s="37" t="s">
        <v>2308</v>
      </c>
      <c r="J3398" s="37" t="s">
        <v>2275</v>
      </c>
      <c r="K3398" s="37">
        <v>7</v>
      </c>
    </row>
    <row r="3399" spans="1:11" x14ac:dyDescent="0.25">
      <c r="A3399" s="37" t="s">
        <v>7541</v>
      </c>
      <c r="B3399" s="37">
        <v>14</v>
      </c>
      <c r="C3399" s="37">
        <v>0</v>
      </c>
      <c r="D3399" s="37">
        <v>1</v>
      </c>
      <c r="E3399" s="37">
        <v>227</v>
      </c>
      <c r="F3399" s="37">
        <v>2</v>
      </c>
      <c r="G3399" s="37">
        <v>0.61339285714285718</v>
      </c>
      <c r="H3399" s="37" t="s">
        <v>2436</v>
      </c>
      <c r="I3399" s="37" t="s">
        <v>2308</v>
      </c>
      <c r="J3399" s="37" t="s">
        <v>2275</v>
      </c>
      <c r="K3399" s="37">
        <v>7</v>
      </c>
    </row>
    <row r="3400" spans="1:11" x14ac:dyDescent="0.25">
      <c r="A3400" s="37" t="s">
        <v>7540</v>
      </c>
      <c r="B3400" s="37">
        <v>14</v>
      </c>
      <c r="C3400" s="37">
        <v>0</v>
      </c>
      <c r="D3400" s="37">
        <v>0</v>
      </c>
      <c r="E3400" s="37">
        <v>87</v>
      </c>
      <c r="F3400" s="37">
        <v>2</v>
      </c>
      <c r="G3400" s="37">
        <v>0.26150000000000001</v>
      </c>
      <c r="H3400" s="37" t="s">
        <v>7539</v>
      </c>
      <c r="I3400" s="37" t="s">
        <v>2308</v>
      </c>
      <c r="J3400" s="37" t="s">
        <v>2275</v>
      </c>
      <c r="K3400" s="37">
        <v>5</v>
      </c>
    </row>
    <row r="3401" spans="1:11" x14ac:dyDescent="0.25">
      <c r="A3401" s="37" t="s">
        <v>7538</v>
      </c>
      <c r="B3401" s="37">
        <v>14</v>
      </c>
      <c r="C3401" s="37">
        <v>1</v>
      </c>
      <c r="D3401" s="37">
        <v>3</v>
      </c>
      <c r="E3401" s="37">
        <v>702</v>
      </c>
      <c r="F3401" s="37">
        <v>4</v>
      </c>
      <c r="G3401" s="37">
        <v>1.6513714285714287</v>
      </c>
      <c r="H3401" s="37" t="s">
        <v>1241</v>
      </c>
      <c r="I3401" s="37" t="s">
        <v>2308</v>
      </c>
      <c r="J3401" s="37" t="s">
        <v>2268</v>
      </c>
      <c r="K3401" s="37">
        <v>9</v>
      </c>
    </row>
    <row r="3402" spans="1:11" x14ac:dyDescent="0.25">
      <c r="A3402" s="37" t="s">
        <v>7537</v>
      </c>
      <c r="B3402" s="37">
        <v>14</v>
      </c>
      <c r="C3402" s="37">
        <v>0</v>
      </c>
      <c r="D3402" s="37">
        <v>1</v>
      </c>
      <c r="E3402" s="37">
        <v>112</v>
      </c>
      <c r="F3402" s="37">
        <v>4</v>
      </c>
      <c r="G3402" s="37">
        <v>0.6816214285714286</v>
      </c>
      <c r="H3402" s="37" t="s">
        <v>1232</v>
      </c>
      <c r="I3402" s="37" t="s">
        <v>2308</v>
      </c>
      <c r="J3402" s="37" t="s">
        <v>2268</v>
      </c>
      <c r="K3402" s="37">
        <v>5</v>
      </c>
    </row>
    <row r="3403" spans="1:11" x14ac:dyDescent="0.25">
      <c r="A3403" s="37" t="s">
        <v>7536</v>
      </c>
      <c r="B3403" s="37">
        <v>14</v>
      </c>
      <c r="C3403" s="37">
        <v>1</v>
      </c>
      <c r="D3403" s="37">
        <v>1</v>
      </c>
      <c r="E3403" s="37">
        <v>200</v>
      </c>
      <c r="F3403" s="37">
        <v>5</v>
      </c>
      <c r="G3403" s="37">
        <v>1.2873000000000001</v>
      </c>
      <c r="H3403" s="37" t="s">
        <v>1232</v>
      </c>
      <c r="I3403" s="37" t="s">
        <v>2308</v>
      </c>
      <c r="J3403" s="37" t="s">
        <v>2275</v>
      </c>
      <c r="K3403" s="37">
        <v>7</v>
      </c>
    </row>
    <row r="3404" spans="1:11" x14ac:dyDescent="0.25">
      <c r="A3404" s="37" t="s">
        <v>7535</v>
      </c>
      <c r="B3404" s="37">
        <v>14</v>
      </c>
      <c r="C3404" s="37">
        <v>1</v>
      </c>
      <c r="D3404" s="37">
        <v>1</v>
      </c>
      <c r="E3404" s="37">
        <v>96</v>
      </c>
      <c r="F3404" s="37">
        <v>3</v>
      </c>
      <c r="G3404" s="37">
        <v>0.85950714285714291</v>
      </c>
      <c r="H3404" s="37" t="s">
        <v>1232</v>
      </c>
      <c r="I3404" s="37" t="s">
        <v>2308</v>
      </c>
      <c r="J3404" s="37" t="s">
        <v>2275</v>
      </c>
      <c r="K3404" s="37">
        <v>5</v>
      </c>
    </row>
    <row r="3405" spans="1:11" x14ac:dyDescent="0.25">
      <c r="A3405" s="37" t="s">
        <v>7534</v>
      </c>
      <c r="B3405" s="37">
        <v>14</v>
      </c>
      <c r="C3405" s="37">
        <v>0</v>
      </c>
      <c r="D3405" s="37">
        <v>4</v>
      </c>
      <c r="E3405" s="37">
        <v>217</v>
      </c>
      <c r="F3405" s="37">
        <v>8</v>
      </c>
      <c r="G3405" s="37">
        <v>1.3771357142857144</v>
      </c>
      <c r="H3405" s="37" t="s">
        <v>1232</v>
      </c>
      <c r="I3405" s="37" t="s">
        <v>2308</v>
      </c>
      <c r="J3405" s="37" t="s">
        <v>2275</v>
      </c>
      <c r="K3405" s="37">
        <v>9</v>
      </c>
    </row>
    <row r="3406" spans="1:11" x14ac:dyDescent="0.25">
      <c r="A3406" s="37" t="s">
        <v>7533</v>
      </c>
      <c r="B3406" s="37">
        <v>14</v>
      </c>
      <c r="C3406" s="37">
        <v>0</v>
      </c>
      <c r="D3406" s="37">
        <v>1</v>
      </c>
      <c r="E3406" s="37">
        <v>393</v>
      </c>
      <c r="F3406" s="37">
        <v>4</v>
      </c>
      <c r="G3406" s="37">
        <v>0.93092857142857155</v>
      </c>
      <c r="H3406" s="37" t="s">
        <v>1263</v>
      </c>
      <c r="I3406" s="37" t="s">
        <v>2308</v>
      </c>
      <c r="J3406" s="37" t="s">
        <v>2268</v>
      </c>
      <c r="K3406" s="37">
        <v>6</v>
      </c>
    </row>
    <row r="3407" spans="1:11" x14ac:dyDescent="0.25">
      <c r="A3407" s="37" t="s">
        <v>7532</v>
      </c>
      <c r="B3407" s="37">
        <v>14</v>
      </c>
      <c r="C3407" s="37">
        <v>0</v>
      </c>
      <c r="D3407" s="37">
        <v>2</v>
      </c>
      <c r="E3407" s="37">
        <v>349</v>
      </c>
      <c r="F3407" s="37">
        <v>4</v>
      </c>
      <c r="G3407" s="37">
        <v>1.0628857142857144</v>
      </c>
      <c r="H3407" s="37" t="s">
        <v>1227</v>
      </c>
      <c r="I3407" s="37" t="s">
        <v>2308</v>
      </c>
      <c r="J3407" s="37" t="s">
        <v>2268</v>
      </c>
      <c r="K3407" s="37">
        <v>8</v>
      </c>
    </row>
    <row r="3408" spans="1:11" x14ac:dyDescent="0.25">
      <c r="A3408" s="37" t="s">
        <v>7531</v>
      </c>
      <c r="B3408" s="37">
        <v>14</v>
      </c>
      <c r="C3408" s="37">
        <v>0</v>
      </c>
      <c r="D3408" s="37">
        <v>1</v>
      </c>
      <c r="E3408" s="37">
        <v>204</v>
      </c>
      <c r="F3408" s="37">
        <v>3</v>
      </c>
      <c r="G3408" s="37">
        <v>0.59443571428571418</v>
      </c>
      <c r="H3408" s="37" t="s">
        <v>1220</v>
      </c>
      <c r="I3408" s="37" t="s">
        <v>2308</v>
      </c>
      <c r="J3408" s="37" t="s">
        <v>2268</v>
      </c>
      <c r="K3408" s="37">
        <v>6</v>
      </c>
    </row>
    <row r="3409" spans="1:11" x14ac:dyDescent="0.25">
      <c r="A3409" s="37" t="s">
        <v>7530</v>
      </c>
      <c r="B3409" s="37">
        <v>14</v>
      </c>
      <c r="C3409" s="37">
        <v>0</v>
      </c>
      <c r="D3409" s="37">
        <v>1</v>
      </c>
      <c r="E3409" s="37">
        <v>302</v>
      </c>
      <c r="F3409" s="37">
        <v>8</v>
      </c>
      <c r="G3409" s="37">
        <v>0.86669285714285726</v>
      </c>
      <c r="H3409" s="37" t="s">
        <v>2276</v>
      </c>
      <c r="I3409" s="37" t="s">
        <v>2321</v>
      </c>
      <c r="J3409" s="37" t="s">
        <v>2275</v>
      </c>
      <c r="K3409" s="37">
        <v>9</v>
      </c>
    </row>
    <row r="3410" spans="1:11" x14ac:dyDescent="0.25">
      <c r="A3410" s="37" t="s">
        <v>7529</v>
      </c>
      <c r="B3410" s="37">
        <v>14</v>
      </c>
      <c r="C3410" s="37">
        <v>0</v>
      </c>
      <c r="D3410" s="37">
        <v>2</v>
      </c>
      <c r="E3410" s="37">
        <v>216</v>
      </c>
      <c r="F3410" s="37">
        <v>5</v>
      </c>
      <c r="G3410" s="37">
        <v>1.0761357142857142</v>
      </c>
      <c r="H3410" s="37" t="s">
        <v>1262</v>
      </c>
      <c r="I3410" s="37" t="s">
        <v>2308</v>
      </c>
      <c r="J3410" s="37" t="s">
        <v>2275</v>
      </c>
      <c r="K3410" s="37">
        <v>9</v>
      </c>
    </row>
    <row r="3411" spans="1:11" x14ac:dyDescent="0.25">
      <c r="A3411" s="37" t="s">
        <v>7528</v>
      </c>
      <c r="B3411" s="37">
        <v>14</v>
      </c>
      <c r="C3411" s="37">
        <v>0</v>
      </c>
      <c r="D3411" s="37">
        <v>0</v>
      </c>
      <c r="E3411" s="37">
        <v>188</v>
      </c>
      <c r="F3411" s="37">
        <v>3</v>
      </c>
      <c r="G3411" s="37">
        <v>0.50046428571428569</v>
      </c>
      <c r="H3411" s="37" t="s">
        <v>1266</v>
      </c>
      <c r="I3411" s="37" t="s">
        <v>2308</v>
      </c>
      <c r="J3411" s="37" t="s">
        <v>2275</v>
      </c>
      <c r="K3411" s="37">
        <v>8</v>
      </c>
    </row>
    <row r="3412" spans="1:11" x14ac:dyDescent="0.25">
      <c r="A3412" s="37" t="s">
        <v>7527</v>
      </c>
      <c r="B3412" s="37">
        <v>14</v>
      </c>
      <c r="C3412" s="37">
        <v>0</v>
      </c>
      <c r="D3412" s="37">
        <v>0</v>
      </c>
      <c r="E3412" s="37">
        <v>237</v>
      </c>
      <c r="F3412" s="37">
        <v>4</v>
      </c>
      <c r="G3412" s="37">
        <v>0.63834285714285721</v>
      </c>
      <c r="H3412" s="37" t="s">
        <v>1234</v>
      </c>
      <c r="I3412" s="37" t="s">
        <v>2308</v>
      </c>
      <c r="J3412" s="37" t="s">
        <v>2275</v>
      </c>
      <c r="K3412" s="37">
        <v>8</v>
      </c>
    </row>
    <row r="3413" spans="1:11" x14ac:dyDescent="0.25">
      <c r="A3413" s="37" t="s">
        <v>7526</v>
      </c>
      <c r="B3413" s="37">
        <v>14</v>
      </c>
      <c r="C3413" s="37">
        <v>0</v>
      </c>
      <c r="D3413" s="37">
        <v>1</v>
      </c>
      <c r="E3413" s="37">
        <v>200</v>
      </c>
      <c r="F3413" s="37">
        <v>3</v>
      </c>
      <c r="G3413" s="37">
        <v>0.59480000000000011</v>
      </c>
      <c r="H3413" s="37" t="s">
        <v>1244</v>
      </c>
      <c r="I3413" s="37" t="s">
        <v>2308</v>
      </c>
      <c r="J3413" s="37" t="s">
        <v>2268</v>
      </c>
      <c r="K3413" s="37">
        <v>7</v>
      </c>
    </row>
    <row r="3414" spans="1:11" x14ac:dyDescent="0.25">
      <c r="A3414" s="37" t="s">
        <v>7525</v>
      </c>
      <c r="B3414" s="37">
        <v>14</v>
      </c>
      <c r="C3414" s="37">
        <v>0</v>
      </c>
      <c r="D3414" s="37">
        <v>0</v>
      </c>
      <c r="E3414" s="37">
        <v>88</v>
      </c>
      <c r="F3414" s="37">
        <v>1</v>
      </c>
      <c r="G3414" s="37">
        <v>0.29007857142857141</v>
      </c>
      <c r="H3414" s="37" t="s">
        <v>1248</v>
      </c>
      <c r="I3414" s="37" t="s">
        <v>2308</v>
      </c>
      <c r="J3414" s="37" t="s">
        <v>2275</v>
      </c>
      <c r="K3414" s="37">
        <v>5</v>
      </c>
    </row>
    <row r="3415" spans="1:11" x14ac:dyDescent="0.25">
      <c r="A3415" s="37" t="s">
        <v>7524</v>
      </c>
      <c r="B3415" s="37">
        <v>14</v>
      </c>
      <c r="C3415" s="37">
        <v>0</v>
      </c>
      <c r="D3415" s="37">
        <v>3</v>
      </c>
      <c r="E3415" s="37">
        <v>455</v>
      </c>
      <c r="F3415" s="37">
        <v>5</v>
      </c>
      <c r="G3415" s="37">
        <v>1.2363142857142859</v>
      </c>
      <c r="H3415" s="37" t="s">
        <v>1248</v>
      </c>
      <c r="I3415" s="37" t="s">
        <v>2269</v>
      </c>
      <c r="J3415" s="37" t="s">
        <v>2275</v>
      </c>
      <c r="K3415" s="37">
        <v>8</v>
      </c>
    </row>
    <row r="3416" spans="1:11" x14ac:dyDescent="0.25">
      <c r="A3416" s="37" t="s">
        <v>7523</v>
      </c>
      <c r="B3416" s="37">
        <v>14</v>
      </c>
      <c r="C3416" s="37">
        <v>0</v>
      </c>
      <c r="D3416" s="37">
        <v>0</v>
      </c>
      <c r="E3416" s="37">
        <v>44</v>
      </c>
      <c r="F3416" s="37">
        <v>2</v>
      </c>
      <c r="G3416" s="37">
        <v>0.18495714285714288</v>
      </c>
      <c r="H3416" s="37" t="s">
        <v>1248</v>
      </c>
      <c r="I3416" s="37" t="s">
        <v>2308</v>
      </c>
      <c r="J3416" s="37" t="s">
        <v>2275</v>
      </c>
      <c r="K3416" s="37">
        <v>5</v>
      </c>
    </row>
    <row r="3417" spans="1:11" x14ac:dyDescent="0.25">
      <c r="A3417" s="37" t="s">
        <v>7522</v>
      </c>
      <c r="B3417" s="37">
        <v>14</v>
      </c>
      <c r="C3417" s="37">
        <v>0</v>
      </c>
      <c r="D3417" s="37">
        <v>1</v>
      </c>
      <c r="E3417" s="37">
        <v>166</v>
      </c>
      <c r="F3417" s="37">
        <v>3</v>
      </c>
      <c r="G3417" s="37">
        <v>0.47858571428571434</v>
      </c>
      <c r="H3417" s="37" t="s">
        <v>1248</v>
      </c>
      <c r="I3417" s="37" t="s">
        <v>2308</v>
      </c>
      <c r="J3417" s="37" t="s">
        <v>2275</v>
      </c>
      <c r="K3417" s="37">
        <v>6</v>
      </c>
    </row>
    <row r="3418" spans="1:11" x14ac:dyDescent="0.25">
      <c r="A3418" s="37" t="s">
        <v>7521</v>
      </c>
      <c r="B3418" s="37">
        <v>14</v>
      </c>
      <c r="C3418" s="37">
        <v>0</v>
      </c>
      <c r="D3418" s="37">
        <v>0</v>
      </c>
      <c r="E3418" s="37">
        <v>126</v>
      </c>
      <c r="F3418" s="37">
        <v>7</v>
      </c>
      <c r="G3418" s="37">
        <v>0.81279285714285721</v>
      </c>
      <c r="H3418" s="37" t="s">
        <v>1264</v>
      </c>
      <c r="I3418" s="37" t="s">
        <v>2308</v>
      </c>
      <c r="J3418" s="37" t="s">
        <v>2275</v>
      </c>
      <c r="K3418" s="37">
        <v>7</v>
      </c>
    </row>
    <row r="3419" spans="1:11" x14ac:dyDescent="0.25">
      <c r="A3419" s="37" t="s">
        <v>7520</v>
      </c>
      <c r="B3419" s="37">
        <v>14</v>
      </c>
      <c r="C3419" s="37">
        <v>0</v>
      </c>
      <c r="D3419" s="37">
        <v>3</v>
      </c>
      <c r="E3419" s="37">
        <v>361</v>
      </c>
      <c r="F3419" s="37">
        <v>3</v>
      </c>
      <c r="G3419" s="37">
        <v>1.072542857142857</v>
      </c>
      <c r="H3419" s="37" t="s">
        <v>1264</v>
      </c>
      <c r="I3419" s="37" t="s">
        <v>2308</v>
      </c>
      <c r="J3419" s="37" t="s">
        <v>2275</v>
      </c>
      <c r="K3419" s="37">
        <v>8</v>
      </c>
    </row>
    <row r="3420" spans="1:11" x14ac:dyDescent="0.25">
      <c r="A3420" s="37" t="s">
        <v>7519</v>
      </c>
      <c r="B3420" s="37">
        <v>14</v>
      </c>
      <c r="C3420" s="37">
        <v>0</v>
      </c>
      <c r="D3420" s="37">
        <v>0</v>
      </c>
      <c r="E3420" s="37">
        <v>228</v>
      </c>
      <c r="F3420" s="37">
        <v>3</v>
      </c>
      <c r="G3420" s="37">
        <v>0.66233571428571436</v>
      </c>
      <c r="H3420" s="37" t="s">
        <v>1253</v>
      </c>
      <c r="I3420" s="37" t="s">
        <v>2308</v>
      </c>
      <c r="J3420" s="37" t="s">
        <v>2275</v>
      </c>
      <c r="K3420" s="37">
        <v>8</v>
      </c>
    </row>
    <row r="3421" spans="1:11" x14ac:dyDescent="0.25">
      <c r="A3421" s="37" t="s">
        <v>7518</v>
      </c>
      <c r="B3421" s="37">
        <v>14</v>
      </c>
      <c r="C3421" s="37">
        <v>0</v>
      </c>
      <c r="D3421" s="37">
        <v>0</v>
      </c>
      <c r="E3421" s="37">
        <v>164</v>
      </c>
      <c r="F3421" s="37">
        <v>1</v>
      </c>
      <c r="G3421" s="37">
        <v>0.44466428571428568</v>
      </c>
      <c r="H3421" s="37" t="s">
        <v>1270</v>
      </c>
      <c r="I3421" s="37" t="s">
        <v>2308</v>
      </c>
      <c r="J3421" s="37" t="s">
        <v>2275</v>
      </c>
      <c r="K3421" s="37">
        <v>8</v>
      </c>
    </row>
    <row r="3422" spans="1:11" x14ac:dyDescent="0.25">
      <c r="A3422" s="37" t="s">
        <v>7517</v>
      </c>
      <c r="B3422" s="37">
        <v>14</v>
      </c>
      <c r="C3422" s="37">
        <v>0</v>
      </c>
      <c r="D3422" s="37">
        <v>0</v>
      </c>
      <c r="E3422" s="37">
        <v>113</v>
      </c>
      <c r="F3422" s="37">
        <v>3</v>
      </c>
      <c r="G3422" s="37">
        <v>0.49393571428571431</v>
      </c>
      <c r="H3422" s="37" t="s">
        <v>1259</v>
      </c>
      <c r="I3422" s="37" t="s">
        <v>2308</v>
      </c>
      <c r="J3422" s="37" t="s">
        <v>2275</v>
      </c>
      <c r="K3422" s="37">
        <v>6</v>
      </c>
    </row>
    <row r="3423" spans="1:11" x14ac:dyDescent="0.25">
      <c r="A3423" s="37" t="s">
        <v>7516</v>
      </c>
      <c r="B3423" s="37">
        <v>14</v>
      </c>
      <c r="C3423" s="37">
        <v>0</v>
      </c>
      <c r="D3423" s="37">
        <v>2</v>
      </c>
      <c r="E3423" s="37">
        <v>334</v>
      </c>
      <c r="F3423" s="37">
        <v>3</v>
      </c>
      <c r="G3423" s="37">
        <v>1.1250357142857144</v>
      </c>
      <c r="H3423" s="37" t="s">
        <v>2339</v>
      </c>
      <c r="I3423" s="37" t="s">
        <v>2308</v>
      </c>
      <c r="J3423" s="37" t="s">
        <v>2268</v>
      </c>
      <c r="K3423" s="37">
        <v>10</v>
      </c>
    </row>
    <row r="3424" spans="1:11" x14ac:dyDescent="0.25">
      <c r="A3424" s="37" t="s">
        <v>7515</v>
      </c>
      <c r="B3424" s="37">
        <v>14</v>
      </c>
      <c r="C3424" s="37">
        <v>0</v>
      </c>
      <c r="D3424" s="37">
        <v>2</v>
      </c>
      <c r="E3424" s="37">
        <v>483</v>
      </c>
      <c r="F3424" s="37">
        <v>3</v>
      </c>
      <c r="G3424" s="37">
        <v>1.4394071428571429</v>
      </c>
      <c r="H3424" s="37" t="s">
        <v>2339</v>
      </c>
      <c r="I3424" s="37" t="s">
        <v>2308</v>
      </c>
      <c r="J3424" s="37" t="s">
        <v>2268</v>
      </c>
      <c r="K3424" s="37">
        <v>10</v>
      </c>
    </row>
    <row r="3425" spans="1:11" x14ac:dyDescent="0.25">
      <c r="A3425" s="37" t="s">
        <v>7514</v>
      </c>
      <c r="B3425" s="37">
        <v>14</v>
      </c>
      <c r="C3425" s="37">
        <v>0</v>
      </c>
      <c r="D3425" s="37">
        <v>2</v>
      </c>
      <c r="E3425" s="37">
        <v>478</v>
      </c>
      <c r="F3425" s="37">
        <v>4</v>
      </c>
      <c r="G3425" s="37">
        <v>1.3025642857142858</v>
      </c>
      <c r="H3425" s="37" t="s">
        <v>2339</v>
      </c>
      <c r="I3425" s="37" t="s">
        <v>2308</v>
      </c>
      <c r="J3425" s="37" t="s">
        <v>2268</v>
      </c>
      <c r="K3425" s="37">
        <v>8</v>
      </c>
    </row>
    <row r="3426" spans="1:11" x14ac:dyDescent="0.25">
      <c r="A3426" s="37" t="s">
        <v>7513</v>
      </c>
      <c r="B3426" s="37">
        <v>14</v>
      </c>
      <c r="C3426" s="37">
        <v>0</v>
      </c>
      <c r="D3426" s="37">
        <v>4</v>
      </c>
      <c r="E3426" s="37">
        <v>223</v>
      </c>
      <c r="F3426" s="37">
        <v>5</v>
      </c>
      <c r="G3426" s="37">
        <v>1.2588428571428572</v>
      </c>
      <c r="H3426" s="37" t="s">
        <v>1240</v>
      </c>
      <c r="I3426" s="37" t="s">
        <v>2308</v>
      </c>
      <c r="J3426" s="37" t="s">
        <v>2275</v>
      </c>
      <c r="K3426" s="37">
        <v>7</v>
      </c>
    </row>
    <row r="3427" spans="1:11" x14ac:dyDescent="0.25">
      <c r="A3427" s="37" t="s">
        <v>7512</v>
      </c>
      <c r="B3427" s="37">
        <v>14</v>
      </c>
      <c r="C3427" s="37">
        <v>0</v>
      </c>
      <c r="D3427" s="37">
        <v>1</v>
      </c>
      <c r="E3427" s="37">
        <v>189</v>
      </c>
      <c r="F3427" s="37">
        <v>1</v>
      </c>
      <c r="G3427" s="37">
        <v>0.65144285714285721</v>
      </c>
      <c r="H3427" s="37" t="s">
        <v>1240</v>
      </c>
      <c r="I3427" s="37" t="s">
        <v>2308</v>
      </c>
      <c r="J3427" s="37" t="s">
        <v>2275</v>
      </c>
      <c r="K3427" s="37">
        <v>7</v>
      </c>
    </row>
    <row r="3428" spans="1:11" x14ac:dyDescent="0.25">
      <c r="A3428" s="37" t="s">
        <v>7511</v>
      </c>
      <c r="B3428" s="37">
        <v>14</v>
      </c>
      <c r="C3428" s="37">
        <v>0</v>
      </c>
      <c r="D3428" s="37">
        <v>1</v>
      </c>
      <c r="E3428" s="37">
        <v>357</v>
      </c>
      <c r="F3428" s="37">
        <v>5</v>
      </c>
      <c r="G3428" s="37">
        <v>0.8258214285714286</v>
      </c>
      <c r="H3428" s="37" t="s">
        <v>1240</v>
      </c>
      <c r="I3428" s="37" t="s">
        <v>2308</v>
      </c>
      <c r="J3428" s="37" t="s">
        <v>2275</v>
      </c>
      <c r="K3428" s="37">
        <v>6</v>
      </c>
    </row>
    <row r="3429" spans="1:11" x14ac:dyDescent="0.25">
      <c r="A3429" s="37" t="s">
        <v>7510</v>
      </c>
      <c r="B3429" s="37">
        <v>14</v>
      </c>
      <c r="C3429" s="37">
        <v>0</v>
      </c>
      <c r="D3429" s="37">
        <v>1</v>
      </c>
      <c r="E3429" s="37">
        <v>249</v>
      </c>
      <c r="F3429" s="37">
        <v>5</v>
      </c>
      <c r="G3429" s="37">
        <v>0.86904285714285723</v>
      </c>
      <c r="H3429" s="37" t="s">
        <v>2529</v>
      </c>
      <c r="I3429" s="37" t="s">
        <v>2308</v>
      </c>
      <c r="J3429" s="37" t="s">
        <v>2275</v>
      </c>
      <c r="K3429" s="37">
        <v>8</v>
      </c>
    </row>
    <row r="3430" spans="1:11" x14ac:dyDescent="0.25">
      <c r="A3430" s="37" t="s">
        <v>7509</v>
      </c>
      <c r="B3430" s="37">
        <v>14</v>
      </c>
      <c r="C3430" s="37">
        <v>0</v>
      </c>
      <c r="D3430" s="37">
        <v>0</v>
      </c>
      <c r="E3430" s="37">
        <v>149</v>
      </c>
      <c r="F3430" s="37">
        <v>3</v>
      </c>
      <c r="G3430" s="37">
        <v>0.6188785714285715</v>
      </c>
      <c r="H3430" s="37" t="s">
        <v>2299</v>
      </c>
      <c r="I3430" s="37" t="s">
        <v>2308</v>
      </c>
      <c r="J3430" s="37" t="s">
        <v>2275</v>
      </c>
      <c r="K3430" s="37">
        <v>7</v>
      </c>
    </row>
    <row r="3431" spans="1:11" x14ac:dyDescent="0.25">
      <c r="A3431" s="37" t="s">
        <v>7508</v>
      </c>
      <c r="B3431" s="37">
        <v>14</v>
      </c>
      <c r="C3431" s="37">
        <v>0</v>
      </c>
      <c r="D3431" s="37">
        <v>0</v>
      </c>
      <c r="E3431" s="37">
        <v>187</v>
      </c>
      <c r="F3431" s="37">
        <v>6</v>
      </c>
      <c r="G3431" s="37">
        <v>0.54031428571428575</v>
      </c>
      <c r="H3431" s="37" t="s">
        <v>1219</v>
      </c>
      <c r="I3431" s="37" t="s">
        <v>2316</v>
      </c>
      <c r="J3431" s="37" t="s">
        <v>2275</v>
      </c>
      <c r="K3431" s="37">
        <v>7</v>
      </c>
    </row>
    <row r="3432" spans="1:11" x14ac:dyDescent="0.25">
      <c r="A3432" s="37" t="s">
        <v>7507</v>
      </c>
      <c r="B3432" s="37">
        <v>14</v>
      </c>
      <c r="C3432" s="37">
        <v>0</v>
      </c>
      <c r="D3432" s="37">
        <v>0</v>
      </c>
      <c r="E3432" s="37">
        <v>22</v>
      </c>
      <c r="F3432" s="37">
        <v>0</v>
      </c>
      <c r="G3432" s="37">
        <v>6.8964285714285714E-2</v>
      </c>
      <c r="H3432" s="37" t="s">
        <v>1237</v>
      </c>
      <c r="I3432" s="37" t="s">
        <v>2308</v>
      </c>
      <c r="J3432" s="37" t="s">
        <v>2268</v>
      </c>
      <c r="K3432" s="37">
        <v>3</v>
      </c>
    </row>
    <row r="3433" spans="1:11" x14ac:dyDescent="0.25">
      <c r="A3433" s="37" t="s">
        <v>7506</v>
      </c>
      <c r="B3433" s="37">
        <v>14</v>
      </c>
      <c r="C3433" s="37">
        <v>0</v>
      </c>
      <c r="D3433" s="37">
        <v>0</v>
      </c>
      <c r="E3433" s="37">
        <v>135</v>
      </c>
      <c r="F3433" s="37">
        <v>5</v>
      </c>
      <c r="G3433" s="37">
        <v>0.44686428571428571</v>
      </c>
      <c r="H3433" s="37" t="s">
        <v>1219</v>
      </c>
      <c r="I3433" s="37" t="s">
        <v>2269</v>
      </c>
      <c r="J3433" s="37" t="s">
        <v>2275</v>
      </c>
      <c r="K3433" s="37">
        <v>7</v>
      </c>
    </row>
    <row r="3434" spans="1:11" x14ac:dyDescent="0.25">
      <c r="A3434" s="37" t="s">
        <v>7505</v>
      </c>
      <c r="B3434" s="37">
        <v>14</v>
      </c>
      <c r="C3434" s="37">
        <v>0</v>
      </c>
      <c r="D3434" s="37">
        <v>0</v>
      </c>
      <c r="E3434" s="37">
        <v>215</v>
      </c>
      <c r="F3434" s="37">
        <v>2</v>
      </c>
      <c r="G3434" s="37">
        <v>0.61918571428571434</v>
      </c>
      <c r="H3434" s="37" t="s">
        <v>1219</v>
      </c>
      <c r="I3434" s="37" t="s">
        <v>2308</v>
      </c>
      <c r="J3434" s="37" t="s">
        <v>2268</v>
      </c>
      <c r="K3434" s="37">
        <v>8</v>
      </c>
    </row>
    <row r="3435" spans="1:11" x14ac:dyDescent="0.25">
      <c r="A3435" s="37" t="s">
        <v>7504</v>
      </c>
      <c r="B3435" s="37">
        <v>14</v>
      </c>
      <c r="C3435" s="37">
        <v>0</v>
      </c>
      <c r="D3435" s="37">
        <v>1</v>
      </c>
      <c r="E3435" s="37">
        <v>237</v>
      </c>
      <c r="F3435" s="37">
        <v>8</v>
      </c>
      <c r="G3435" s="37">
        <v>0.66954285714285711</v>
      </c>
      <c r="H3435" s="37" t="s">
        <v>1218</v>
      </c>
      <c r="I3435" s="37" t="s">
        <v>2514</v>
      </c>
      <c r="J3435" s="37" t="s">
        <v>2275</v>
      </c>
      <c r="K3435" s="37">
        <v>8</v>
      </c>
    </row>
    <row r="3436" spans="1:11" x14ac:dyDescent="0.25">
      <c r="A3436" s="37" t="s">
        <v>7503</v>
      </c>
      <c r="B3436" s="37">
        <v>14</v>
      </c>
      <c r="C3436" s="37">
        <v>0</v>
      </c>
      <c r="D3436" s="37">
        <v>4</v>
      </c>
      <c r="E3436" s="37">
        <v>323</v>
      </c>
      <c r="F3436" s="37">
        <v>10</v>
      </c>
      <c r="G3436" s="37">
        <v>1.522807142857143</v>
      </c>
      <c r="H3436" s="37" t="s">
        <v>2529</v>
      </c>
      <c r="I3436" s="37" t="s">
        <v>2308</v>
      </c>
      <c r="J3436" s="37" t="s">
        <v>2275</v>
      </c>
      <c r="K3436" s="37">
        <v>10</v>
      </c>
    </row>
    <row r="3437" spans="1:11" x14ac:dyDescent="0.25">
      <c r="A3437" s="37" t="s">
        <v>7502</v>
      </c>
      <c r="B3437" s="37">
        <v>14</v>
      </c>
      <c r="C3437" s="37">
        <v>0</v>
      </c>
      <c r="D3437" s="37">
        <v>0</v>
      </c>
      <c r="E3437" s="37">
        <v>279</v>
      </c>
      <c r="F3437" s="37">
        <v>3</v>
      </c>
      <c r="G3437" s="37">
        <v>0.66252142857142871</v>
      </c>
      <c r="H3437" s="37" t="s">
        <v>1219</v>
      </c>
      <c r="I3437" s="37" t="s">
        <v>2269</v>
      </c>
      <c r="J3437" s="37" t="s">
        <v>2275</v>
      </c>
      <c r="K3437" s="37">
        <v>10</v>
      </c>
    </row>
    <row r="3438" spans="1:11" x14ac:dyDescent="0.25">
      <c r="A3438" s="37" t="s">
        <v>7501</v>
      </c>
      <c r="B3438" s="37">
        <v>14</v>
      </c>
      <c r="C3438" s="37">
        <v>0</v>
      </c>
      <c r="D3438" s="37">
        <v>2</v>
      </c>
      <c r="E3438" s="37">
        <v>210</v>
      </c>
      <c r="F3438" s="37">
        <v>3</v>
      </c>
      <c r="G3438" s="37">
        <v>0.72260714285714289</v>
      </c>
      <c r="H3438" s="37" t="s">
        <v>1233</v>
      </c>
      <c r="I3438" s="37" t="s">
        <v>2308</v>
      </c>
      <c r="J3438" s="37" t="s">
        <v>2268</v>
      </c>
      <c r="K3438" s="37">
        <v>7</v>
      </c>
    </row>
    <row r="3439" spans="1:11" x14ac:dyDescent="0.25">
      <c r="A3439" s="37" t="s">
        <v>7500</v>
      </c>
      <c r="B3439" s="37">
        <v>14</v>
      </c>
      <c r="C3439" s="37">
        <v>0</v>
      </c>
      <c r="D3439" s="37">
        <v>2</v>
      </c>
      <c r="E3439" s="37">
        <v>556</v>
      </c>
      <c r="F3439" s="37">
        <v>8</v>
      </c>
      <c r="G3439" s="37">
        <v>1.3881785714285717</v>
      </c>
      <c r="H3439" s="37" t="s">
        <v>3592</v>
      </c>
      <c r="I3439" s="37" t="s">
        <v>2316</v>
      </c>
      <c r="J3439" s="37" t="s">
        <v>2275</v>
      </c>
      <c r="K3439" s="37">
        <v>11</v>
      </c>
    </row>
    <row r="3440" spans="1:11" x14ac:dyDescent="0.25">
      <c r="A3440" s="37" t="s">
        <v>7499</v>
      </c>
      <c r="B3440" s="37">
        <v>14</v>
      </c>
      <c r="C3440" s="37">
        <v>0</v>
      </c>
      <c r="D3440" s="37">
        <v>4</v>
      </c>
      <c r="E3440" s="37">
        <v>482</v>
      </c>
      <c r="F3440" s="37">
        <v>8</v>
      </c>
      <c r="G3440" s="37">
        <v>1.5586357142857143</v>
      </c>
      <c r="H3440" s="37" t="s">
        <v>1223</v>
      </c>
      <c r="I3440" s="37" t="s">
        <v>2321</v>
      </c>
      <c r="J3440" s="37" t="s">
        <v>2275</v>
      </c>
      <c r="K3440" s="37">
        <v>11</v>
      </c>
    </row>
    <row r="3441" spans="1:11" x14ac:dyDescent="0.25">
      <c r="A3441" s="37" t="s">
        <v>7498</v>
      </c>
      <c r="B3441" s="37">
        <v>14</v>
      </c>
      <c r="C3441" s="37">
        <v>0</v>
      </c>
      <c r="D3441" s="37">
        <v>4</v>
      </c>
      <c r="E3441" s="37">
        <v>308</v>
      </c>
      <c r="F3441" s="37">
        <v>4</v>
      </c>
      <c r="G3441" s="37">
        <v>1.6668285714285713</v>
      </c>
      <c r="H3441" s="37" t="s">
        <v>2299</v>
      </c>
      <c r="I3441" s="37" t="s">
        <v>2308</v>
      </c>
      <c r="J3441" s="37" t="s">
        <v>2275</v>
      </c>
      <c r="K3441" s="37">
        <v>9</v>
      </c>
    </row>
    <row r="3442" spans="1:11" x14ac:dyDescent="0.25">
      <c r="A3442" s="37" t="s">
        <v>7497</v>
      </c>
      <c r="B3442" s="37">
        <v>14</v>
      </c>
      <c r="C3442" s="37">
        <v>1</v>
      </c>
      <c r="D3442" s="37">
        <v>6</v>
      </c>
      <c r="E3442" s="37">
        <v>695</v>
      </c>
      <c r="F3442" s="37">
        <v>9</v>
      </c>
      <c r="G3442" s="37">
        <v>2.7645142857142857</v>
      </c>
      <c r="H3442" s="37" t="s">
        <v>2299</v>
      </c>
      <c r="I3442" s="37" t="s">
        <v>2308</v>
      </c>
      <c r="J3442" s="37" t="s">
        <v>2275</v>
      </c>
      <c r="K3442" s="37">
        <v>11</v>
      </c>
    </row>
    <row r="3443" spans="1:11" x14ac:dyDescent="0.25">
      <c r="A3443" s="37" t="s">
        <v>7496</v>
      </c>
      <c r="B3443" s="37">
        <v>14</v>
      </c>
      <c r="C3443" s="37">
        <v>0</v>
      </c>
      <c r="D3443" s="37">
        <v>1</v>
      </c>
      <c r="E3443" s="37">
        <v>298</v>
      </c>
      <c r="F3443" s="37">
        <v>4</v>
      </c>
      <c r="G3443" s="37">
        <v>1.1733785714285716</v>
      </c>
      <c r="H3443" s="37" t="s">
        <v>3492</v>
      </c>
      <c r="I3443" s="37" t="s">
        <v>2308</v>
      </c>
      <c r="J3443" s="37" t="s">
        <v>2275</v>
      </c>
      <c r="K3443" s="37">
        <v>10</v>
      </c>
    </row>
    <row r="3444" spans="1:11" x14ac:dyDescent="0.25">
      <c r="A3444" s="37" t="s">
        <v>7495</v>
      </c>
      <c r="B3444" s="37">
        <v>14</v>
      </c>
      <c r="C3444" s="37">
        <v>0</v>
      </c>
      <c r="D3444" s="37">
        <v>3</v>
      </c>
      <c r="E3444" s="37">
        <v>175</v>
      </c>
      <c r="F3444" s="37">
        <v>6</v>
      </c>
      <c r="G3444" s="37">
        <v>1.1067357142857144</v>
      </c>
      <c r="H3444" s="37" t="s">
        <v>2299</v>
      </c>
      <c r="I3444" s="37" t="s">
        <v>2308</v>
      </c>
      <c r="J3444" s="37" t="s">
        <v>2275</v>
      </c>
      <c r="K3444" s="37">
        <v>8</v>
      </c>
    </row>
    <row r="3445" spans="1:11" x14ac:dyDescent="0.25">
      <c r="A3445" s="37" t="s">
        <v>7494</v>
      </c>
      <c r="B3445" s="37">
        <v>14</v>
      </c>
      <c r="C3445" s="37">
        <v>0</v>
      </c>
      <c r="D3445" s="37">
        <v>1</v>
      </c>
      <c r="E3445" s="37">
        <v>220</v>
      </c>
      <c r="F3445" s="37">
        <v>4</v>
      </c>
      <c r="G3445" s="37">
        <v>0.79579285714285708</v>
      </c>
      <c r="H3445" s="37" t="s">
        <v>2823</v>
      </c>
      <c r="I3445" s="37" t="s">
        <v>2308</v>
      </c>
      <c r="J3445" s="37" t="s">
        <v>2268</v>
      </c>
      <c r="K3445" s="37">
        <v>7</v>
      </c>
    </row>
    <row r="3446" spans="1:11" x14ac:dyDescent="0.25">
      <c r="A3446" s="37" t="s">
        <v>7493</v>
      </c>
      <c r="B3446" s="37">
        <v>14</v>
      </c>
      <c r="C3446" s="37">
        <v>0</v>
      </c>
      <c r="D3446" s="37">
        <v>1</v>
      </c>
      <c r="E3446" s="37">
        <v>173</v>
      </c>
      <c r="F3446" s="37">
        <v>5</v>
      </c>
      <c r="G3446" s="37">
        <v>0.67306428571428578</v>
      </c>
      <c r="H3446" s="37" t="s">
        <v>1252</v>
      </c>
      <c r="I3446" s="37" t="s">
        <v>2321</v>
      </c>
      <c r="J3446" s="37" t="s">
        <v>2275</v>
      </c>
      <c r="K3446" s="37">
        <v>7</v>
      </c>
    </row>
    <row r="3447" spans="1:11" x14ac:dyDescent="0.25">
      <c r="A3447" s="37" t="s">
        <v>7492</v>
      </c>
      <c r="B3447" s="37">
        <v>14</v>
      </c>
      <c r="C3447" s="37">
        <v>0</v>
      </c>
      <c r="D3447" s="37">
        <v>1</v>
      </c>
      <c r="E3447" s="37">
        <v>244</v>
      </c>
      <c r="F3447" s="37">
        <v>2</v>
      </c>
      <c r="G3447" s="37">
        <v>0.61049285714285717</v>
      </c>
      <c r="H3447" s="37" t="s">
        <v>1220</v>
      </c>
      <c r="I3447" s="37" t="s">
        <v>2321</v>
      </c>
      <c r="J3447" s="37" t="s">
        <v>2275</v>
      </c>
      <c r="K3447" s="37">
        <v>6</v>
      </c>
    </row>
    <row r="3448" spans="1:11" x14ac:dyDescent="0.25">
      <c r="A3448" s="37" t="s">
        <v>7491</v>
      </c>
      <c r="B3448" s="37">
        <v>14</v>
      </c>
      <c r="C3448" s="37">
        <v>0</v>
      </c>
      <c r="D3448" s="37">
        <v>4</v>
      </c>
      <c r="E3448" s="37">
        <v>534</v>
      </c>
      <c r="F3448" s="37">
        <v>7</v>
      </c>
      <c r="G3448" s="37">
        <v>2.0287000000000002</v>
      </c>
      <c r="H3448" s="37" t="s">
        <v>1232</v>
      </c>
      <c r="I3448" s="37" t="s">
        <v>2308</v>
      </c>
      <c r="J3448" s="37" t="s">
        <v>2275</v>
      </c>
      <c r="K3448" s="37">
        <v>9</v>
      </c>
    </row>
    <row r="3449" spans="1:11" x14ac:dyDescent="0.25">
      <c r="A3449" s="37" t="s">
        <v>7490</v>
      </c>
      <c r="B3449" s="37">
        <v>14</v>
      </c>
      <c r="C3449" s="37">
        <v>0</v>
      </c>
      <c r="D3449" s="37">
        <v>0</v>
      </c>
      <c r="E3449" s="37">
        <v>180</v>
      </c>
      <c r="F3449" s="37">
        <v>5</v>
      </c>
      <c r="G3449" s="37">
        <v>0.77785000000000004</v>
      </c>
      <c r="H3449" s="37" t="s">
        <v>1232</v>
      </c>
      <c r="I3449" s="37" t="s">
        <v>2308</v>
      </c>
      <c r="J3449" s="37" t="s">
        <v>2275</v>
      </c>
      <c r="K3449" s="37">
        <v>8</v>
      </c>
    </row>
    <row r="3450" spans="1:11" x14ac:dyDescent="0.25">
      <c r="A3450" s="37" t="s">
        <v>7489</v>
      </c>
      <c r="B3450" s="37">
        <v>14</v>
      </c>
      <c r="C3450" s="37">
        <v>0</v>
      </c>
      <c r="D3450" s="37">
        <v>0</v>
      </c>
      <c r="E3450" s="37">
        <v>223</v>
      </c>
      <c r="F3450" s="37">
        <v>5</v>
      </c>
      <c r="G3450" s="37">
        <v>0.61162142857142865</v>
      </c>
      <c r="H3450" s="37" t="s">
        <v>1240</v>
      </c>
      <c r="I3450" s="37" t="s">
        <v>2308</v>
      </c>
      <c r="J3450" s="37" t="s">
        <v>2268</v>
      </c>
      <c r="K3450" s="37">
        <v>8</v>
      </c>
    </row>
    <row r="3451" spans="1:11" x14ac:dyDescent="0.25">
      <c r="A3451" s="37" t="s">
        <v>7488</v>
      </c>
      <c r="B3451" s="37">
        <v>14</v>
      </c>
      <c r="C3451" s="37">
        <v>0</v>
      </c>
      <c r="D3451" s="37">
        <v>0</v>
      </c>
      <c r="E3451" s="37">
        <v>184</v>
      </c>
      <c r="F3451" s="37">
        <v>2</v>
      </c>
      <c r="G3451" s="37">
        <v>0.41094285714285717</v>
      </c>
      <c r="H3451" s="37" t="s">
        <v>1240</v>
      </c>
      <c r="I3451" s="37" t="s">
        <v>2308</v>
      </c>
      <c r="J3451" s="37" t="s">
        <v>2268</v>
      </c>
      <c r="K3451" s="37">
        <v>8</v>
      </c>
    </row>
    <row r="3452" spans="1:11" x14ac:dyDescent="0.25">
      <c r="A3452" s="37" t="s">
        <v>7487</v>
      </c>
      <c r="B3452" s="37">
        <v>14</v>
      </c>
      <c r="C3452" s="37">
        <v>0</v>
      </c>
      <c r="D3452" s="37">
        <v>0</v>
      </c>
      <c r="E3452" s="37">
        <v>139</v>
      </c>
      <c r="F3452" s="37">
        <v>2</v>
      </c>
      <c r="G3452" s="37">
        <v>0.51791428571428566</v>
      </c>
      <c r="H3452" s="37" t="s">
        <v>1232</v>
      </c>
      <c r="I3452" s="37" t="s">
        <v>2308</v>
      </c>
      <c r="J3452" s="37" t="s">
        <v>2275</v>
      </c>
      <c r="K3452" s="37">
        <v>8</v>
      </c>
    </row>
    <row r="3453" spans="1:11" x14ac:dyDescent="0.25">
      <c r="A3453" s="37" t="s">
        <v>7486</v>
      </c>
      <c r="B3453" s="37">
        <v>14</v>
      </c>
      <c r="C3453" s="37">
        <v>0</v>
      </c>
      <c r="D3453" s="37">
        <v>2</v>
      </c>
      <c r="E3453" s="37">
        <v>153</v>
      </c>
      <c r="F3453" s="37">
        <v>6</v>
      </c>
      <c r="G3453" s="37">
        <v>1.0999642857142857</v>
      </c>
      <c r="H3453" s="37" t="s">
        <v>2299</v>
      </c>
      <c r="I3453" s="37" t="s">
        <v>2308</v>
      </c>
      <c r="J3453" s="37" t="s">
        <v>2275</v>
      </c>
      <c r="K3453" s="37">
        <v>8</v>
      </c>
    </row>
    <row r="3454" spans="1:11" x14ac:dyDescent="0.25">
      <c r="A3454" s="37" t="s">
        <v>7485</v>
      </c>
      <c r="B3454" s="37">
        <v>14</v>
      </c>
      <c r="C3454" s="37">
        <v>0</v>
      </c>
      <c r="D3454" s="37">
        <v>1</v>
      </c>
      <c r="E3454" s="37">
        <v>217</v>
      </c>
      <c r="F3454" s="37">
        <v>6</v>
      </c>
      <c r="G3454" s="37">
        <v>0.56164285714285722</v>
      </c>
      <c r="H3454" s="37" t="s">
        <v>1256</v>
      </c>
      <c r="I3454" s="37" t="s">
        <v>2321</v>
      </c>
      <c r="J3454" s="37" t="s">
        <v>2268</v>
      </c>
      <c r="K3454" s="37">
        <v>6</v>
      </c>
    </row>
    <row r="3455" spans="1:11" x14ac:dyDescent="0.25">
      <c r="A3455" s="37" t="s">
        <v>7484</v>
      </c>
      <c r="B3455" s="37">
        <v>14</v>
      </c>
      <c r="C3455" s="37">
        <v>0</v>
      </c>
      <c r="D3455" s="37">
        <v>2</v>
      </c>
      <c r="E3455" s="37">
        <v>310</v>
      </c>
      <c r="F3455" s="37">
        <v>4</v>
      </c>
      <c r="G3455" s="37">
        <v>1.1892357142857144</v>
      </c>
      <c r="H3455" s="37" t="s">
        <v>1257</v>
      </c>
      <c r="I3455" s="37" t="s">
        <v>2308</v>
      </c>
      <c r="J3455" s="37" t="s">
        <v>2268</v>
      </c>
      <c r="K3455" s="37">
        <v>8</v>
      </c>
    </row>
    <row r="3456" spans="1:11" x14ac:dyDescent="0.25">
      <c r="A3456" s="37" t="s">
        <v>7483</v>
      </c>
      <c r="B3456" s="37">
        <v>14</v>
      </c>
      <c r="C3456" s="37">
        <v>0</v>
      </c>
      <c r="D3456" s="37">
        <v>0</v>
      </c>
      <c r="E3456" s="37">
        <v>146</v>
      </c>
      <c r="F3456" s="37">
        <v>8</v>
      </c>
      <c r="G3456" s="37">
        <v>0.73480000000000001</v>
      </c>
      <c r="H3456" s="37" t="s">
        <v>1239</v>
      </c>
      <c r="I3456" s="37" t="s">
        <v>2321</v>
      </c>
      <c r="J3456" s="37" t="s">
        <v>2275</v>
      </c>
      <c r="K3456" s="37">
        <v>8</v>
      </c>
    </row>
    <row r="3457" spans="1:11" x14ac:dyDescent="0.25">
      <c r="A3457" s="37" t="s">
        <v>7482</v>
      </c>
      <c r="B3457" s="37">
        <v>14</v>
      </c>
      <c r="C3457" s="37">
        <v>0</v>
      </c>
      <c r="D3457" s="37">
        <v>1</v>
      </c>
      <c r="E3457" s="37">
        <v>271</v>
      </c>
      <c r="F3457" s="37">
        <v>7</v>
      </c>
      <c r="G3457" s="37">
        <v>0.85005714285714284</v>
      </c>
      <c r="H3457" s="37" t="s">
        <v>2299</v>
      </c>
      <c r="I3457" s="37" t="s">
        <v>2321</v>
      </c>
      <c r="J3457" s="37" t="s">
        <v>2268</v>
      </c>
      <c r="K3457" s="37">
        <v>8</v>
      </c>
    </row>
    <row r="3458" spans="1:11" x14ac:dyDescent="0.25">
      <c r="A3458" s="37" t="s">
        <v>7481</v>
      </c>
      <c r="B3458" s="37">
        <v>14</v>
      </c>
      <c r="C3458" s="37">
        <v>1</v>
      </c>
      <c r="D3458" s="37">
        <v>1</v>
      </c>
      <c r="E3458" s="37">
        <v>487</v>
      </c>
      <c r="F3458" s="37">
        <v>7</v>
      </c>
      <c r="G3458" s="37">
        <v>1.2209857142857143</v>
      </c>
      <c r="H3458" s="37" t="s">
        <v>1219</v>
      </c>
      <c r="I3458" s="37" t="s">
        <v>2308</v>
      </c>
      <c r="J3458" s="37" t="s">
        <v>2275</v>
      </c>
      <c r="K3458" s="37">
        <v>7</v>
      </c>
    </row>
    <row r="3459" spans="1:11" x14ac:dyDescent="0.25">
      <c r="A3459" s="37" t="s">
        <v>7480</v>
      </c>
      <c r="B3459" s="37">
        <v>14</v>
      </c>
      <c r="C3459" s="37">
        <v>0</v>
      </c>
      <c r="D3459" s="37">
        <v>3</v>
      </c>
      <c r="E3459" s="37">
        <v>258</v>
      </c>
      <c r="F3459" s="37">
        <v>7</v>
      </c>
      <c r="G3459" s="37">
        <v>1.6814928571428571</v>
      </c>
      <c r="H3459" s="37" t="s">
        <v>2299</v>
      </c>
      <c r="I3459" s="37" t="s">
        <v>2308</v>
      </c>
      <c r="J3459" s="37" t="s">
        <v>2275</v>
      </c>
      <c r="K3459" s="37">
        <v>8</v>
      </c>
    </row>
    <row r="3460" spans="1:11" x14ac:dyDescent="0.25">
      <c r="A3460" s="37" t="s">
        <v>7479</v>
      </c>
      <c r="B3460" s="37">
        <v>14</v>
      </c>
      <c r="C3460" s="37">
        <v>0</v>
      </c>
      <c r="D3460" s="37">
        <v>0</v>
      </c>
      <c r="E3460" s="37">
        <v>106</v>
      </c>
      <c r="F3460" s="37">
        <v>3</v>
      </c>
      <c r="G3460" s="37">
        <v>0.39063571428571425</v>
      </c>
      <c r="H3460" s="37" t="s">
        <v>1219</v>
      </c>
      <c r="I3460" s="37" t="s">
        <v>2269</v>
      </c>
      <c r="J3460" s="37" t="s">
        <v>2275</v>
      </c>
      <c r="K3460" s="37">
        <v>7</v>
      </c>
    </row>
    <row r="3461" spans="1:11" x14ac:dyDescent="0.25">
      <c r="A3461" s="37" t="s">
        <v>7478</v>
      </c>
      <c r="B3461" s="37">
        <v>14</v>
      </c>
      <c r="C3461" s="37">
        <v>0</v>
      </c>
      <c r="D3461" s="37">
        <v>0</v>
      </c>
      <c r="E3461" s="37">
        <v>120</v>
      </c>
      <c r="F3461" s="37">
        <v>6</v>
      </c>
      <c r="G3461" s="37">
        <v>0.43892142857142863</v>
      </c>
      <c r="H3461" s="37" t="s">
        <v>2299</v>
      </c>
      <c r="I3461" s="37" t="s">
        <v>2308</v>
      </c>
      <c r="J3461" s="37" t="s">
        <v>2275</v>
      </c>
      <c r="K3461" s="37">
        <v>5</v>
      </c>
    </row>
    <row r="3462" spans="1:11" x14ac:dyDescent="0.25">
      <c r="A3462" s="37" t="s">
        <v>7477</v>
      </c>
      <c r="B3462" s="37">
        <v>14</v>
      </c>
      <c r="C3462" s="37">
        <v>0</v>
      </c>
      <c r="D3462" s="37">
        <v>0</v>
      </c>
      <c r="E3462" s="37">
        <v>98</v>
      </c>
      <c r="F3462" s="37">
        <v>2</v>
      </c>
      <c r="G3462" s="37">
        <v>0.40664285714285719</v>
      </c>
      <c r="H3462" s="37" t="s">
        <v>1232</v>
      </c>
      <c r="I3462" s="37" t="s">
        <v>2308</v>
      </c>
      <c r="J3462" s="37" t="s">
        <v>2275</v>
      </c>
      <c r="K3462" s="37">
        <v>5</v>
      </c>
    </row>
    <row r="3463" spans="1:11" x14ac:dyDescent="0.25">
      <c r="A3463" s="37" t="s">
        <v>7476</v>
      </c>
      <c r="B3463" s="37">
        <v>14</v>
      </c>
      <c r="C3463" s="37">
        <v>0</v>
      </c>
      <c r="D3463" s="37">
        <v>2</v>
      </c>
      <c r="E3463" s="37">
        <v>327</v>
      </c>
      <c r="F3463" s="37">
        <v>5</v>
      </c>
      <c r="G3463" s="37">
        <v>1.2684285714285717</v>
      </c>
      <c r="H3463" s="37" t="s">
        <v>1222</v>
      </c>
      <c r="I3463" s="37" t="s">
        <v>2308</v>
      </c>
      <c r="J3463" s="37" t="s">
        <v>2275</v>
      </c>
      <c r="K3463" s="37">
        <v>9</v>
      </c>
    </row>
    <row r="3464" spans="1:11" x14ac:dyDescent="0.25">
      <c r="A3464" s="37" t="s">
        <v>7475</v>
      </c>
      <c r="B3464" s="37">
        <v>14</v>
      </c>
      <c r="C3464" s="37">
        <v>0</v>
      </c>
      <c r="D3464" s="37">
        <v>3</v>
      </c>
      <c r="E3464" s="37">
        <v>227</v>
      </c>
      <c r="F3464" s="37">
        <v>6</v>
      </c>
      <c r="G3464" s="37">
        <v>1.3937357142857143</v>
      </c>
      <c r="H3464" s="37" t="s">
        <v>1232</v>
      </c>
      <c r="I3464" s="37" t="s">
        <v>2308</v>
      </c>
      <c r="J3464" s="37" t="s">
        <v>2268</v>
      </c>
      <c r="K3464" s="37">
        <v>8</v>
      </c>
    </row>
    <row r="3465" spans="1:11" x14ac:dyDescent="0.25">
      <c r="A3465" s="37" t="s">
        <v>7474</v>
      </c>
      <c r="B3465" s="37">
        <v>14</v>
      </c>
      <c r="C3465" s="37">
        <v>0</v>
      </c>
      <c r="D3465" s="37">
        <v>3</v>
      </c>
      <c r="E3465" s="37">
        <v>278</v>
      </c>
      <c r="F3465" s="37">
        <v>7</v>
      </c>
      <c r="G3465" s="37">
        <v>1.5563214285714284</v>
      </c>
      <c r="H3465" s="37" t="s">
        <v>1259</v>
      </c>
      <c r="I3465" s="37" t="s">
        <v>2308</v>
      </c>
      <c r="J3465" s="37" t="s">
        <v>2275</v>
      </c>
      <c r="K3465" s="37">
        <v>9</v>
      </c>
    </row>
    <row r="3466" spans="1:11" x14ac:dyDescent="0.25">
      <c r="A3466" s="37" t="s">
        <v>7473</v>
      </c>
      <c r="B3466" s="37">
        <v>14</v>
      </c>
      <c r="C3466" s="37">
        <v>1</v>
      </c>
      <c r="D3466" s="37">
        <v>1</v>
      </c>
      <c r="E3466" s="37">
        <v>885</v>
      </c>
      <c r="F3466" s="37">
        <v>7</v>
      </c>
      <c r="G3466" s="37">
        <v>2.9051285714285719</v>
      </c>
      <c r="H3466" s="37" t="s">
        <v>1224</v>
      </c>
      <c r="I3466" s="37" t="s">
        <v>3297</v>
      </c>
      <c r="J3466" s="37" t="s">
        <v>2268</v>
      </c>
      <c r="K3466" s="37">
        <v>9</v>
      </c>
    </row>
    <row r="3467" spans="1:11" x14ac:dyDescent="0.25">
      <c r="A3467" s="37" t="s">
        <v>7472</v>
      </c>
      <c r="B3467" s="37">
        <v>14</v>
      </c>
      <c r="C3467" s="37">
        <v>1</v>
      </c>
      <c r="D3467" s="37">
        <v>1</v>
      </c>
      <c r="E3467" s="37">
        <v>408</v>
      </c>
      <c r="F3467" s="37">
        <v>2</v>
      </c>
      <c r="G3467" s="37">
        <v>2.4348000000000001</v>
      </c>
      <c r="H3467" s="37" t="s">
        <v>1251</v>
      </c>
      <c r="I3467" s="37" t="s">
        <v>2308</v>
      </c>
      <c r="J3467" s="37" t="s">
        <v>2268</v>
      </c>
      <c r="K3467" s="37">
        <v>8</v>
      </c>
    </row>
    <row r="3468" spans="1:11" x14ac:dyDescent="0.25">
      <c r="A3468" s="37" t="s">
        <v>7471</v>
      </c>
      <c r="B3468" s="37">
        <v>14</v>
      </c>
      <c r="C3468" s="37">
        <v>0</v>
      </c>
      <c r="D3468" s="37">
        <v>4</v>
      </c>
      <c r="E3468" s="37">
        <v>562</v>
      </c>
      <c r="F3468" s="37">
        <v>4</v>
      </c>
      <c r="G3468" s="37">
        <v>1.5889357142857143</v>
      </c>
      <c r="H3468" s="37" t="s">
        <v>2276</v>
      </c>
      <c r="I3468" s="37" t="s">
        <v>2308</v>
      </c>
      <c r="J3468" s="37" t="s">
        <v>2268</v>
      </c>
      <c r="K3468" s="37">
        <v>10</v>
      </c>
    </row>
    <row r="3469" spans="1:11" x14ac:dyDescent="0.25">
      <c r="A3469" s="37" t="s">
        <v>7470</v>
      </c>
      <c r="B3469" s="37">
        <v>14</v>
      </c>
      <c r="C3469" s="37">
        <v>0</v>
      </c>
      <c r="D3469" s="37">
        <v>2</v>
      </c>
      <c r="E3469" s="37">
        <v>238</v>
      </c>
      <c r="F3469" s="37">
        <v>5</v>
      </c>
      <c r="G3469" s="37">
        <v>1.3954285714285715</v>
      </c>
      <c r="H3469" s="37" t="s">
        <v>2276</v>
      </c>
      <c r="I3469" s="37" t="s">
        <v>2308</v>
      </c>
      <c r="J3469" s="37" t="s">
        <v>2268</v>
      </c>
      <c r="K3469" s="37">
        <v>7</v>
      </c>
    </row>
    <row r="3470" spans="1:11" x14ac:dyDescent="0.25">
      <c r="A3470" s="37" t="s">
        <v>7469</v>
      </c>
      <c r="B3470" s="37">
        <v>14</v>
      </c>
      <c r="C3470" s="37">
        <v>0</v>
      </c>
      <c r="D3470" s="37">
        <v>1</v>
      </c>
      <c r="E3470" s="37">
        <v>231</v>
      </c>
      <c r="F3470" s="37">
        <v>5</v>
      </c>
      <c r="G3470" s="37">
        <v>0.71144285714285715</v>
      </c>
      <c r="H3470" s="37" t="s">
        <v>7468</v>
      </c>
      <c r="I3470" s="37" t="s">
        <v>2308</v>
      </c>
      <c r="J3470" s="37" t="s">
        <v>2275</v>
      </c>
      <c r="K3470" s="37">
        <v>9</v>
      </c>
    </row>
    <row r="3471" spans="1:11" x14ac:dyDescent="0.25">
      <c r="A3471" s="37" t="s">
        <v>7467</v>
      </c>
      <c r="B3471" s="37">
        <v>14</v>
      </c>
      <c r="C3471" s="37">
        <v>0</v>
      </c>
      <c r="D3471" s="37">
        <v>1</v>
      </c>
      <c r="E3471" s="37">
        <v>260</v>
      </c>
      <c r="F3471" s="37">
        <v>6</v>
      </c>
      <c r="G3471" s="37">
        <v>1.0572214285714288</v>
      </c>
      <c r="H3471" s="37" t="s">
        <v>2823</v>
      </c>
      <c r="I3471" s="37" t="s">
        <v>2308</v>
      </c>
      <c r="J3471" s="37" t="s">
        <v>2268</v>
      </c>
      <c r="K3471" s="37">
        <v>7</v>
      </c>
    </row>
    <row r="3472" spans="1:11" x14ac:dyDescent="0.25">
      <c r="A3472" s="37" t="s">
        <v>7466</v>
      </c>
      <c r="B3472" s="37">
        <v>14</v>
      </c>
      <c r="C3472" s="37">
        <v>0</v>
      </c>
      <c r="D3472" s="37">
        <v>0</v>
      </c>
      <c r="E3472" s="37">
        <v>128</v>
      </c>
      <c r="F3472" s="37">
        <v>1</v>
      </c>
      <c r="G3472" s="37">
        <v>0.39833571428571435</v>
      </c>
      <c r="H3472" s="37" t="s">
        <v>1219</v>
      </c>
      <c r="I3472" s="37" t="s">
        <v>2269</v>
      </c>
      <c r="J3472" s="37" t="s">
        <v>2268</v>
      </c>
      <c r="K3472" s="37">
        <v>5</v>
      </c>
    </row>
    <row r="3473" spans="1:11" x14ac:dyDescent="0.25">
      <c r="A3473" s="37" t="s">
        <v>7465</v>
      </c>
      <c r="B3473" s="37">
        <v>14</v>
      </c>
      <c r="C3473" s="37">
        <v>0</v>
      </c>
      <c r="D3473" s="37">
        <v>3</v>
      </c>
      <c r="E3473" s="37">
        <v>491</v>
      </c>
      <c r="F3473" s="37">
        <v>5</v>
      </c>
      <c r="G3473" s="37">
        <v>1.0436142857142856</v>
      </c>
      <c r="H3473" s="37" t="s">
        <v>1224</v>
      </c>
      <c r="I3473" s="37" t="s">
        <v>2321</v>
      </c>
      <c r="J3473" s="37" t="s">
        <v>2268</v>
      </c>
      <c r="K3473" s="37">
        <v>9</v>
      </c>
    </row>
    <row r="3474" spans="1:11" x14ac:dyDescent="0.25">
      <c r="A3474" s="37" t="s">
        <v>7464</v>
      </c>
      <c r="B3474" s="37">
        <v>14</v>
      </c>
      <c r="C3474" s="37">
        <v>1</v>
      </c>
      <c r="D3474" s="37">
        <v>1</v>
      </c>
      <c r="E3474" s="37">
        <v>359</v>
      </c>
      <c r="F3474" s="37">
        <v>2</v>
      </c>
      <c r="G3474" s="37">
        <v>1.8749357142857142</v>
      </c>
      <c r="H3474" s="37" t="s">
        <v>3043</v>
      </c>
      <c r="I3474" s="37" t="s">
        <v>2308</v>
      </c>
      <c r="J3474" s="37" t="s">
        <v>2268</v>
      </c>
      <c r="K3474" s="37">
        <v>7</v>
      </c>
    </row>
    <row r="3475" spans="1:11" x14ac:dyDescent="0.25">
      <c r="A3475" s="37" t="s">
        <v>7463</v>
      </c>
      <c r="B3475" s="37">
        <v>14</v>
      </c>
      <c r="C3475" s="37">
        <v>0</v>
      </c>
      <c r="D3475" s="37">
        <v>1</v>
      </c>
      <c r="E3475" s="37">
        <v>115</v>
      </c>
      <c r="F3475" s="37">
        <v>4</v>
      </c>
      <c r="G3475" s="37">
        <v>0.63677857142857153</v>
      </c>
      <c r="H3475" s="37" t="s">
        <v>1270</v>
      </c>
      <c r="I3475" s="37" t="s">
        <v>2382</v>
      </c>
      <c r="J3475" s="37" t="s">
        <v>2268</v>
      </c>
      <c r="K3475" s="37">
        <v>6</v>
      </c>
    </row>
    <row r="3476" spans="1:11" x14ac:dyDescent="0.25">
      <c r="A3476" s="37" t="s">
        <v>7462</v>
      </c>
      <c r="B3476" s="37">
        <v>14</v>
      </c>
      <c r="C3476" s="37">
        <v>0</v>
      </c>
      <c r="D3476" s="37">
        <v>0</v>
      </c>
      <c r="E3476" s="37">
        <v>214</v>
      </c>
      <c r="F3476" s="37">
        <v>6</v>
      </c>
      <c r="G3476" s="37">
        <v>0.54952142857142861</v>
      </c>
      <c r="H3476" s="37" t="s">
        <v>1236</v>
      </c>
      <c r="I3476" s="37" t="s">
        <v>2308</v>
      </c>
      <c r="J3476" s="37" t="s">
        <v>2275</v>
      </c>
      <c r="K3476" s="37">
        <v>9</v>
      </c>
    </row>
    <row r="3477" spans="1:11" x14ac:dyDescent="0.25">
      <c r="A3477" s="37" t="s">
        <v>7461</v>
      </c>
      <c r="B3477" s="37">
        <v>14</v>
      </c>
      <c r="C3477" s="37">
        <v>0</v>
      </c>
      <c r="D3477" s="37">
        <v>1</v>
      </c>
      <c r="E3477" s="37">
        <v>257</v>
      </c>
      <c r="F3477" s="37">
        <v>2</v>
      </c>
      <c r="G3477" s="37">
        <v>0.86445714285714281</v>
      </c>
      <c r="H3477" s="37" t="s">
        <v>3639</v>
      </c>
      <c r="I3477" s="37" t="s">
        <v>2308</v>
      </c>
      <c r="J3477" s="37" t="s">
        <v>2275</v>
      </c>
      <c r="K3477" s="37">
        <v>8</v>
      </c>
    </row>
    <row r="3478" spans="1:11" x14ac:dyDescent="0.25">
      <c r="A3478" s="37" t="s">
        <v>7460</v>
      </c>
      <c r="B3478" s="37">
        <v>14</v>
      </c>
      <c r="C3478" s="37">
        <v>0</v>
      </c>
      <c r="D3478" s="37">
        <v>1</v>
      </c>
      <c r="E3478" s="37">
        <v>387</v>
      </c>
      <c r="F3478" s="37">
        <v>6</v>
      </c>
      <c r="G3478" s="37">
        <v>0.92149285714285711</v>
      </c>
      <c r="H3478" s="37" t="s">
        <v>1240</v>
      </c>
      <c r="I3478" s="37" t="s">
        <v>2316</v>
      </c>
      <c r="J3478" s="37" t="s">
        <v>2275</v>
      </c>
      <c r="K3478" s="37">
        <v>9</v>
      </c>
    </row>
    <row r="3479" spans="1:11" x14ac:dyDescent="0.25">
      <c r="A3479" s="37" t="s">
        <v>7459</v>
      </c>
      <c r="B3479" s="37">
        <v>14</v>
      </c>
      <c r="C3479" s="37">
        <v>0</v>
      </c>
      <c r="D3479" s="37">
        <v>0</v>
      </c>
      <c r="E3479" s="37">
        <v>106</v>
      </c>
      <c r="F3479" s="37">
        <v>3</v>
      </c>
      <c r="G3479" s="37">
        <v>0.37637857142857145</v>
      </c>
      <c r="H3479" s="37" t="s">
        <v>1240</v>
      </c>
      <c r="I3479" s="37" t="s">
        <v>2308</v>
      </c>
      <c r="J3479" s="37" t="s">
        <v>2275</v>
      </c>
      <c r="K3479" s="37">
        <v>6</v>
      </c>
    </row>
    <row r="3480" spans="1:11" x14ac:dyDescent="0.25">
      <c r="A3480" s="37" t="s">
        <v>7458</v>
      </c>
      <c r="B3480" s="37">
        <v>14</v>
      </c>
      <c r="C3480" s="37">
        <v>0</v>
      </c>
      <c r="D3480" s="37">
        <v>0</v>
      </c>
      <c r="E3480" s="37">
        <v>141</v>
      </c>
      <c r="F3480" s="37">
        <v>1</v>
      </c>
      <c r="G3480" s="37">
        <v>0.56259285714285723</v>
      </c>
      <c r="H3480" s="37" t="s">
        <v>1270</v>
      </c>
      <c r="I3480" s="37" t="s">
        <v>2308</v>
      </c>
      <c r="J3480" s="37" t="s">
        <v>2275</v>
      </c>
      <c r="K3480" s="37">
        <v>8</v>
      </c>
    </row>
    <row r="3481" spans="1:11" x14ac:dyDescent="0.25">
      <c r="A3481" s="37" t="s">
        <v>7457</v>
      </c>
      <c r="B3481" s="37">
        <v>14</v>
      </c>
      <c r="C3481" s="37">
        <v>0</v>
      </c>
      <c r="D3481" s="37">
        <v>2</v>
      </c>
      <c r="E3481" s="37">
        <v>275</v>
      </c>
      <c r="F3481" s="37">
        <v>7</v>
      </c>
      <c r="G3481" s="37">
        <v>1.659864285714286</v>
      </c>
      <c r="H3481" s="37" t="s">
        <v>1249</v>
      </c>
      <c r="I3481" s="37" t="s">
        <v>2308</v>
      </c>
      <c r="J3481" s="37" t="s">
        <v>2275</v>
      </c>
      <c r="K3481" s="37">
        <v>8</v>
      </c>
    </row>
    <row r="3482" spans="1:11" x14ac:dyDescent="0.25">
      <c r="A3482" s="37" t="s">
        <v>7456</v>
      </c>
      <c r="B3482" s="37">
        <v>14</v>
      </c>
      <c r="C3482" s="37">
        <v>0</v>
      </c>
      <c r="D3482" s="37">
        <v>1</v>
      </c>
      <c r="E3482" s="37">
        <v>129</v>
      </c>
      <c r="F3482" s="37">
        <v>3</v>
      </c>
      <c r="G3482" s="37">
        <v>0.53601428571428567</v>
      </c>
      <c r="H3482" s="37" t="s">
        <v>2318</v>
      </c>
      <c r="I3482" s="37" t="s">
        <v>2308</v>
      </c>
      <c r="J3482" s="37" t="s">
        <v>2275</v>
      </c>
      <c r="K3482" s="37">
        <v>6</v>
      </c>
    </row>
    <row r="3483" spans="1:11" x14ac:dyDescent="0.25">
      <c r="A3483" s="37" t="s">
        <v>7455</v>
      </c>
      <c r="B3483" s="37">
        <v>14</v>
      </c>
      <c r="C3483" s="37">
        <v>0</v>
      </c>
      <c r="D3483" s="37">
        <v>0</v>
      </c>
      <c r="E3483" s="37">
        <v>264</v>
      </c>
      <c r="F3483" s="37">
        <v>9</v>
      </c>
      <c r="G3483" s="37">
        <v>0.73208571428571434</v>
      </c>
      <c r="H3483" s="37" t="s">
        <v>1219</v>
      </c>
      <c r="I3483" s="37" t="s">
        <v>2405</v>
      </c>
      <c r="J3483" s="37" t="s">
        <v>2275</v>
      </c>
      <c r="K3483" s="37">
        <v>10</v>
      </c>
    </row>
    <row r="3484" spans="1:11" x14ac:dyDescent="0.25">
      <c r="A3484" s="37" t="s">
        <v>7454</v>
      </c>
      <c r="B3484" s="37">
        <v>14</v>
      </c>
      <c r="C3484" s="37">
        <v>0</v>
      </c>
      <c r="D3484" s="37">
        <v>1</v>
      </c>
      <c r="E3484" s="37">
        <v>161</v>
      </c>
      <c r="F3484" s="37">
        <v>6</v>
      </c>
      <c r="G3484" s="37">
        <v>0.54164999999999996</v>
      </c>
      <c r="H3484" s="37" t="s">
        <v>1219</v>
      </c>
      <c r="I3484" s="37" t="s">
        <v>2269</v>
      </c>
      <c r="J3484" s="37" t="s">
        <v>2275</v>
      </c>
      <c r="K3484" s="37">
        <v>7</v>
      </c>
    </row>
    <row r="3485" spans="1:11" x14ac:dyDescent="0.25">
      <c r="A3485" s="37" t="s">
        <v>7453</v>
      </c>
      <c r="B3485" s="37">
        <v>13</v>
      </c>
      <c r="C3485" s="37">
        <v>0</v>
      </c>
      <c r="D3485" s="37">
        <v>0</v>
      </c>
      <c r="E3485" s="37">
        <v>145</v>
      </c>
      <c r="F3485" s="37">
        <v>3</v>
      </c>
      <c r="G3485" s="37">
        <v>0.44504615384615387</v>
      </c>
      <c r="H3485" s="37" t="s">
        <v>1219</v>
      </c>
      <c r="I3485" s="37" t="s">
        <v>2308</v>
      </c>
      <c r="J3485" s="37" t="s">
        <v>2268</v>
      </c>
      <c r="K3485" s="37">
        <v>6</v>
      </c>
    </row>
    <row r="3486" spans="1:11" x14ac:dyDescent="0.25">
      <c r="A3486" s="37" t="s">
        <v>7452</v>
      </c>
      <c r="B3486" s="37">
        <v>13</v>
      </c>
      <c r="C3486" s="37">
        <v>0</v>
      </c>
      <c r="D3486" s="37">
        <v>0</v>
      </c>
      <c r="E3486" s="37">
        <v>130</v>
      </c>
      <c r="F3486" s="37">
        <v>3</v>
      </c>
      <c r="G3486" s="37">
        <v>0.37627692307692312</v>
      </c>
      <c r="H3486" s="37" t="s">
        <v>1219</v>
      </c>
      <c r="I3486" s="37" t="s">
        <v>2308</v>
      </c>
      <c r="J3486" s="37" t="s">
        <v>2268</v>
      </c>
      <c r="K3486" s="37">
        <v>6</v>
      </c>
    </row>
    <row r="3487" spans="1:11" x14ac:dyDescent="0.25">
      <c r="A3487" s="37" t="s">
        <v>7451</v>
      </c>
      <c r="B3487" s="37">
        <v>13</v>
      </c>
      <c r="C3487" s="37">
        <v>0</v>
      </c>
      <c r="D3487" s="37">
        <v>1</v>
      </c>
      <c r="E3487" s="37">
        <v>314</v>
      </c>
      <c r="F3487" s="37">
        <v>5</v>
      </c>
      <c r="G3487" s="37">
        <v>0.87982307692307704</v>
      </c>
      <c r="H3487" s="37" t="s">
        <v>1219</v>
      </c>
      <c r="I3487" s="37" t="s">
        <v>2308</v>
      </c>
      <c r="J3487" s="37" t="s">
        <v>2268</v>
      </c>
      <c r="K3487" s="37">
        <v>10</v>
      </c>
    </row>
    <row r="3488" spans="1:11" x14ac:dyDescent="0.25">
      <c r="A3488" s="37" t="s">
        <v>7450</v>
      </c>
      <c r="B3488" s="37">
        <v>13</v>
      </c>
      <c r="C3488" s="37">
        <v>0</v>
      </c>
      <c r="D3488" s="37">
        <v>0</v>
      </c>
      <c r="E3488" s="37">
        <v>92</v>
      </c>
      <c r="F3488" s="37">
        <v>3</v>
      </c>
      <c r="G3488" s="37">
        <v>0.28123846153846155</v>
      </c>
      <c r="H3488" s="37" t="s">
        <v>1219</v>
      </c>
      <c r="I3488" s="37" t="s">
        <v>2308</v>
      </c>
      <c r="J3488" s="37" t="s">
        <v>2268</v>
      </c>
      <c r="K3488" s="37">
        <v>6</v>
      </c>
    </row>
    <row r="3489" spans="1:11" x14ac:dyDescent="0.25">
      <c r="A3489" s="37" t="s">
        <v>7449</v>
      </c>
      <c r="B3489" s="37">
        <v>13</v>
      </c>
      <c r="C3489" s="37">
        <v>0</v>
      </c>
      <c r="D3489" s="37">
        <v>2</v>
      </c>
      <c r="E3489" s="37">
        <v>146</v>
      </c>
      <c r="F3489" s="37">
        <v>6</v>
      </c>
      <c r="G3489" s="37">
        <v>0.74164615384615395</v>
      </c>
      <c r="H3489" s="37" t="s">
        <v>1219</v>
      </c>
      <c r="I3489" s="37" t="s">
        <v>2308</v>
      </c>
      <c r="J3489" s="37" t="s">
        <v>2268</v>
      </c>
      <c r="K3489" s="37">
        <v>5</v>
      </c>
    </row>
    <row r="3490" spans="1:11" x14ac:dyDescent="0.25">
      <c r="A3490" s="37" t="s">
        <v>7448</v>
      </c>
      <c r="B3490" s="37">
        <v>13</v>
      </c>
      <c r="C3490" s="37">
        <v>0</v>
      </c>
      <c r="D3490" s="37">
        <v>1</v>
      </c>
      <c r="E3490" s="37">
        <v>254</v>
      </c>
      <c r="F3490" s="37">
        <v>9</v>
      </c>
      <c r="G3490" s="37">
        <v>0.66222307692307691</v>
      </c>
      <c r="H3490" s="37" t="s">
        <v>1231</v>
      </c>
      <c r="I3490" s="37" t="s">
        <v>2308</v>
      </c>
      <c r="J3490" s="37" t="s">
        <v>2275</v>
      </c>
      <c r="K3490" s="37">
        <v>9</v>
      </c>
    </row>
    <row r="3491" spans="1:11" x14ac:dyDescent="0.25">
      <c r="A3491" s="37" t="s">
        <v>7447</v>
      </c>
      <c r="B3491" s="37">
        <v>13</v>
      </c>
      <c r="C3491" s="37">
        <v>0</v>
      </c>
      <c r="D3491" s="37">
        <v>1</v>
      </c>
      <c r="E3491" s="37">
        <v>222</v>
      </c>
      <c r="F3491" s="37">
        <v>4</v>
      </c>
      <c r="G3491" s="37">
        <v>0.81134615384615383</v>
      </c>
      <c r="H3491" s="37" t="s">
        <v>1232</v>
      </c>
      <c r="I3491" s="37" t="s">
        <v>2308</v>
      </c>
      <c r="J3491" s="37" t="s">
        <v>2275</v>
      </c>
      <c r="K3491" s="37">
        <v>7</v>
      </c>
    </row>
    <row r="3492" spans="1:11" x14ac:dyDescent="0.25">
      <c r="A3492" s="37" t="s">
        <v>7446</v>
      </c>
      <c r="B3492" s="37">
        <v>13</v>
      </c>
      <c r="C3492" s="37">
        <v>0</v>
      </c>
      <c r="D3492" s="37">
        <v>2</v>
      </c>
      <c r="E3492" s="37">
        <v>98</v>
      </c>
      <c r="F3492" s="37">
        <v>7</v>
      </c>
      <c r="G3492" s="37">
        <v>0.80916923076923075</v>
      </c>
      <c r="H3492" s="37" t="s">
        <v>1232</v>
      </c>
      <c r="I3492" s="37" t="s">
        <v>2308</v>
      </c>
      <c r="J3492" s="37" t="s">
        <v>2275</v>
      </c>
      <c r="K3492" s="37">
        <v>7</v>
      </c>
    </row>
    <row r="3493" spans="1:11" x14ac:dyDescent="0.25">
      <c r="A3493" s="37" t="s">
        <v>7445</v>
      </c>
      <c r="B3493" s="37">
        <v>13</v>
      </c>
      <c r="C3493" s="37">
        <v>1</v>
      </c>
      <c r="D3493" s="37">
        <v>3</v>
      </c>
      <c r="E3493" s="37">
        <v>254</v>
      </c>
      <c r="F3493" s="37">
        <v>8</v>
      </c>
      <c r="G3493" s="37">
        <v>2.2002230769230771</v>
      </c>
      <c r="H3493" s="37" t="s">
        <v>1232</v>
      </c>
      <c r="I3493" s="37" t="s">
        <v>2308</v>
      </c>
      <c r="J3493" s="37" t="s">
        <v>2275</v>
      </c>
      <c r="K3493" s="37">
        <v>8</v>
      </c>
    </row>
    <row r="3494" spans="1:11" x14ac:dyDescent="0.25">
      <c r="A3494" s="37" t="s">
        <v>7444</v>
      </c>
      <c r="B3494" s="37">
        <v>13</v>
      </c>
      <c r="C3494" s="37">
        <v>1</v>
      </c>
      <c r="D3494" s="37">
        <v>2</v>
      </c>
      <c r="E3494" s="37">
        <v>374</v>
      </c>
      <c r="F3494" s="37">
        <v>7</v>
      </c>
      <c r="G3494" s="37">
        <v>3.5433692307692306</v>
      </c>
      <c r="H3494" s="37" t="s">
        <v>1232</v>
      </c>
      <c r="I3494" s="37" t="s">
        <v>2308</v>
      </c>
      <c r="J3494" s="37" t="s">
        <v>2275</v>
      </c>
      <c r="K3494" s="37">
        <v>10</v>
      </c>
    </row>
    <row r="3495" spans="1:11" x14ac:dyDescent="0.25">
      <c r="A3495" s="37" t="s">
        <v>7443</v>
      </c>
      <c r="B3495" s="37">
        <v>13</v>
      </c>
      <c r="C3495" s="37">
        <v>0</v>
      </c>
      <c r="D3495" s="37">
        <v>3</v>
      </c>
      <c r="E3495" s="37">
        <v>271</v>
      </c>
      <c r="F3495" s="37">
        <v>8</v>
      </c>
      <c r="G3495" s="37">
        <v>1.4650769230769234</v>
      </c>
      <c r="H3495" s="37" t="s">
        <v>1232</v>
      </c>
      <c r="I3495" s="37" t="s">
        <v>2308</v>
      </c>
      <c r="J3495" s="37" t="s">
        <v>2268</v>
      </c>
      <c r="K3495" s="37">
        <v>5</v>
      </c>
    </row>
    <row r="3496" spans="1:11" x14ac:dyDescent="0.25">
      <c r="A3496" s="37" t="s">
        <v>7442</v>
      </c>
      <c r="B3496" s="37">
        <v>13</v>
      </c>
      <c r="C3496" s="37">
        <v>1</v>
      </c>
      <c r="D3496" s="37">
        <v>1</v>
      </c>
      <c r="E3496" s="37">
        <v>299</v>
      </c>
      <c r="F3496" s="37">
        <v>8</v>
      </c>
      <c r="G3496" s="37">
        <v>1.5668692307692309</v>
      </c>
      <c r="H3496" s="37" t="s">
        <v>1232</v>
      </c>
      <c r="I3496" s="37" t="s">
        <v>2308</v>
      </c>
      <c r="J3496" s="37" t="s">
        <v>2275</v>
      </c>
      <c r="K3496" s="37">
        <v>6</v>
      </c>
    </row>
    <row r="3497" spans="1:11" x14ac:dyDescent="0.25">
      <c r="A3497" s="37" t="s">
        <v>7441</v>
      </c>
      <c r="B3497" s="37">
        <v>13</v>
      </c>
      <c r="C3497" s="37">
        <v>0</v>
      </c>
      <c r="D3497" s="37">
        <v>0</v>
      </c>
      <c r="E3497" s="37">
        <v>123</v>
      </c>
      <c r="F3497" s="37">
        <v>6</v>
      </c>
      <c r="G3497" s="37">
        <v>0.59907692307692306</v>
      </c>
      <c r="H3497" s="37" t="s">
        <v>3518</v>
      </c>
      <c r="I3497" s="37" t="s">
        <v>2308</v>
      </c>
      <c r="J3497" s="37" t="s">
        <v>2275</v>
      </c>
      <c r="K3497" s="37">
        <v>7</v>
      </c>
    </row>
    <row r="3498" spans="1:11" x14ac:dyDescent="0.25">
      <c r="A3498" s="37" t="s">
        <v>7440</v>
      </c>
      <c r="B3498" s="37">
        <v>13</v>
      </c>
      <c r="C3498" s="37">
        <v>0</v>
      </c>
      <c r="D3498" s="37">
        <v>0</v>
      </c>
      <c r="E3498" s="37">
        <v>170</v>
      </c>
      <c r="F3498" s="37">
        <v>6</v>
      </c>
      <c r="G3498" s="37">
        <v>0.48343076923076922</v>
      </c>
      <c r="H3498" s="37" t="s">
        <v>2276</v>
      </c>
      <c r="I3498" s="37" t="s">
        <v>2269</v>
      </c>
      <c r="J3498" s="37" t="s">
        <v>2275</v>
      </c>
      <c r="K3498" s="37">
        <v>7</v>
      </c>
    </row>
    <row r="3499" spans="1:11" x14ac:dyDescent="0.25">
      <c r="A3499" s="37" t="s">
        <v>7439</v>
      </c>
      <c r="B3499" s="37">
        <v>13</v>
      </c>
      <c r="C3499" s="37">
        <v>0</v>
      </c>
      <c r="D3499" s="37">
        <v>0</v>
      </c>
      <c r="E3499" s="37">
        <v>134</v>
      </c>
      <c r="F3499" s="37">
        <v>4</v>
      </c>
      <c r="G3499" s="37">
        <v>0.47171538461538465</v>
      </c>
      <c r="H3499" s="37" t="s">
        <v>2276</v>
      </c>
      <c r="I3499" s="37" t="s">
        <v>2308</v>
      </c>
      <c r="J3499" s="37" t="s">
        <v>2268</v>
      </c>
      <c r="K3499" s="37">
        <v>7</v>
      </c>
    </row>
    <row r="3500" spans="1:11" x14ac:dyDescent="0.25">
      <c r="A3500" s="37" t="s">
        <v>7438</v>
      </c>
      <c r="B3500" s="37">
        <v>13</v>
      </c>
      <c r="C3500" s="37">
        <v>2</v>
      </c>
      <c r="D3500" s="37">
        <v>3</v>
      </c>
      <c r="E3500" s="37">
        <v>1151</v>
      </c>
      <c r="F3500" s="37">
        <v>6</v>
      </c>
      <c r="G3500" s="37">
        <v>3.158038461538462</v>
      </c>
      <c r="H3500" s="37" t="s">
        <v>1262</v>
      </c>
      <c r="I3500" s="37" t="s">
        <v>2308</v>
      </c>
      <c r="J3500" s="37" t="s">
        <v>2268</v>
      </c>
      <c r="K3500" s="37">
        <v>8</v>
      </c>
    </row>
    <row r="3501" spans="1:11" x14ac:dyDescent="0.25">
      <c r="A3501" s="37" t="s">
        <v>7437</v>
      </c>
      <c r="B3501" s="37">
        <v>13</v>
      </c>
      <c r="C3501" s="37">
        <v>0</v>
      </c>
      <c r="D3501" s="37">
        <v>0</v>
      </c>
      <c r="E3501" s="37">
        <v>56</v>
      </c>
      <c r="F3501" s="37">
        <v>0</v>
      </c>
      <c r="G3501" s="37">
        <v>0.14730769230769231</v>
      </c>
      <c r="H3501" s="37" t="s">
        <v>1244</v>
      </c>
      <c r="I3501" s="37" t="s">
        <v>2308</v>
      </c>
      <c r="J3501" s="37" t="s">
        <v>2275</v>
      </c>
      <c r="K3501" s="37">
        <v>5</v>
      </c>
    </row>
    <row r="3502" spans="1:11" x14ac:dyDescent="0.25">
      <c r="A3502" s="37" t="s">
        <v>7436</v>
      </c>
      <c r="B3502" s="37">
        <v>13</v>
      </c>
      <c r="C3502" s="37">
        <v>0</v>
      </c>
      <c r="D3502" s="37">
        <v>1</v>
      </c>
      <c r="E3502" s="37">
        <v>279</v>
      </c>
      <c r="F3502" s="37">
        <v>6</v>
      </c>
      <c r="G3502" s="37">
        <v>0.8242846153846155</v>
      </c>
      <c r="H3502" s="37" t="s">
        <v>1224</v>
      </c>
      <c r="I3502" s="37" t="s">
        <v>2321</v>
      </c>
      <c r="J3502" s="37" t="s">
        <v>2275</v>
      </c>
      <c r="K3502" s="37">
        <v>8</v>
      </c>
    </row>
    <row r="3503" spans="1:11" x14ac:dyDescent="0.25">
      <c r="A3503" s="37" t="s">
        <v>7435</v>
      </c>
      <c r="B3503" s="37">
        <v>13</v>
      </c>
      <c r="C3503" s="37">
        <v>0</v>
      </c>
      <c r="D3503" s="37">
        <v>0</v>
      </c>
      <c r="E3503" s="37">
        <v>85</v>
      </c>
      <c r="F3503" s="37">
        <v>2</v>
      </c>
      <c r="G3503" s="37">
        <v>0.30683076923076924</v>
      </c>
      <c r="H3503" s="37" t="s">
        <v>1248</v>
      </c>
      <c r="I3503" s="37" t="s">
        <v>2308</v>
      </c>
      <c r="J3503" s="37" t="s">
        <v>2268</v>
      </c>
      <c r="K3503" s="37">
        <v>6</v>
      </c>
    </row>
    <row r="3504" spans="1:11" x14ac:dyDescent="0.25">
      <c r="A3504" s="37" t="s">
        <v>7434</v>
      </c>
      <c r="B3504" s="37">
        <v>13</v>
      </c>
      <c r="C3504" s="37">
        <v>0</v>
      </c>
      <c r="D3504" s="37">
        <v>0</v>
      </c>
      <c r="E3504" s="37">
        <v>70</v>
      </c>
      <c r="F3504" s="37">
        <v>3</v>
      </c>
      <c r="G3504" s="37">
        <v>0.26454615384615388</v>
      </c>
      <c r="H3504" s="37" t="s">
        <v>1248</v>
      </c>
      <c r="I3504" s="37" t="s">
        <v>2308</v>
      </c>
      <c r="J3504" s="37" t="s">
        <v>2275</v>
      </c>
      <c r="K3504" s="37">
        <v>4</v>
      </c>
    </row>
    <row r="3505" spans="1:11" x14ac:dyDescent="0.25">
      <c r="A3505" s="37" t="s">
        <v>7433</v>
      </c>
      <c r="B3505" s="37">
        <v>13</v>
      </c>
      <c r="C3505" s="37">
        <v>0</v>
      </c>
      <c r="D3505" s="37">
        <v>0</v>
      </c>
      <c r="E3505" s="37">
        <v>98</v>
      </c>
      <c r="F3505" s="37">
        <v>4</v>
      </c>
      <c r="G3505" s="37">
        <v>0.41195384615384617</v>
      </c>
      <c r="H3505" s="37" t="s">
        <v>1237</v>
      </c>
      <c r="I3505" s="37" t="s">
        <v>2308</v>
      </c>
      <c r="J3505" s="37" t="s">
        <v>2275</v>
      </c>
      <c r="K3505" s="37">
        <v>6</v>
      </c>
    </row>
    <row r="3506" spans="1:11" x14ac:dyDescent="0.25">
      <c r="A3506" s="37" t="s">
        <v>7432</v>
      </c>
      <c r="B3506" s="37">
        <v>13</v>
      </c>
      <c r="C3506" s="37">
        <v>0</v>
      </c>
      <c r="D3506" s="37">
        <v>1</v>
      </c>
      <c r="E3506" s="37">
        <v>193</v>
      </c>
      <c r="F3506" s="37">
        <v>0</v>
      </c>
      <c r="G3506" s="37">
        <v>0.69506923076923077</v>
      </c>
      <c r="H3506" s="37" t="s">
        <v>1253</v>
      </c>
      <c r="I3506" s="37" t="s">
        <v>2308</v>
      </c>
      <c r="J3506" s="37" t="s">
        <v>2275</v>
      </c>
      <c r="K3506" s="37">
        <v>7</v>
      </c>
    </row>
    <row r="3507" spans="1:11" x14ac:dyDescent="0.25">
      <c r="A3507" s="37" t="s">
        <v>7431</v>
      </c>
      <c r="B3507" s="37">
        <v>13</v>
      </c>
      <c r="C3507" s="37">
        <v>0</v>
      </c>
      <c r="D3507" s="37">
        <v>1</v>
      </c>
      <c r="E3507" s="37">
        <v>143</v>
      </c>
      <c r="F3507" s="37">
        <v>2</v>
      </c>
      <c r="G3507" s="37">
        <v>0.40218461538461542</v>
      </c>
      <c r="H3507" s="37" t="s">
        <v>1256</v>
      </c>
      <c r="I3507" s="37" t="s">
        <v>2308</v>
      </c>
      <c r="J3507" s="37" t="s">
        <v>2268</v>
      </c>
      <c r="K3507" s="37">
        <v>6</v>
      </c>
    </row>
    <row r="3508" spans="1:11" x14ac:dyDescent="0.25">
      <c r="A3508" s="37" t="s">
        <v>7430</v>
      </c>
      <c r="B3508" s="37">
        <v>13</v>
      </c>
      <c r="C3508" s="37">
        <v>0</v>
      </c>
      <c r="D3508" s="37">
        <v>0</v>
      </c>
      <c r="E3508" s="37">
        <v>110</v>
      </c>
      <c r="F3508" s="37">
        <v>1</v>
      </c>
      <c r="G3508" s="37">
        <v>0.4803384615384616</v>
      </c>
      <c r="H3508" s="37" t="s">
        <v>1256</v>
      </c>
      <c r="I3508" s="37" t="s">
        <v>2308</v>
      </c>
      <c r="J3508" s="37" t="s">
        <v>2275</v>
      </c>
      <c r="K3508" s="37">
        <v>7</v>
      </c>
    </row>
    <row r="3509" spans="1:11" x14ac:dyDescent="0.25">
      <c r="A3509" s="37" t="s">
        <v>7429</v>
      </c>
      <c r="B3509" s="37">
        <v>13</v>
      </c>
      <c r="C3509" s="37">
        <v>0</v>
      </c>
      <c r="D3509" s="37">
        <v>2</v>
      </c>
      <c r="E3509" s="37">
        <v>362</v>
      </c>
      <c r="F3509" s="37">
        <v>2</v>
      </c>
      <c r="G3509" s="37">
        <v>1.1214</v>
      </c>
      <c r="H3509" s="37" t="s">
        <v>1256</v>
      </c>
      <c r="I3509" s="37" t="s">
        <v>2308</v>
      </c>
      <c r="J3509" s="37" t="s">
        <v>2275</v>
      </c>
      <c r="K3509" s="37">
        <v>5</v>
      </c>
    </row>
    <row r="3510" spans="1:11" x14ac:dyDescent="0.25">
      <c r="A3510" s="37" t="s">
        <v>7428</v>
      </c>
      <c r="B3510" s="37">
        <v>13</v>
      </c>
      <c r="C3510" s="37">
        <v>0</v>
      </c>
      <c r="D3510" s="37">
        <v>0</v>
      </c>
      <c r="E3510" s="37">
        <v>116</v>
      </c>
      <c r="F3510" s="37">
        <v>2</v>
      </c>
      <c r="G3510" s="37">
        <v>0.37672307692307694</v>
      </c>
      <c r="H3510" s="37" t="s">
        <v>1260</v>
      </c>
      <c r="I3510" s="37" t="s">
        <v>2308</v>
      </c>
      <c r="J3510" s="37" t="s">
        <v>2275</v>
      </c>
      <c r="K3510" s="37">
        <v>6</v>
      </c>
    </row>
    <row r="3511" spans="1:11" x14ac:dyDescent="0.25">
      <c r="A3511" s="37" t="s">
        <v>7427</v>
      </c>
      <c r="B3511" s="37">
        <v>13</v>
      </c>
      <c r="C3511" s="37">
        <v>1</v>
      </c>
      <c r="D3511" s="37">
        <v>2</v>
      </c>
      <c r="E3511" s="37">
        <v>389</v>
      </c>
      <c r="F3511" s="37">
        <v>3</v>
      </c>
      <c r="G3511" s="37">
        <v>1.6884923076923077</v>
      </c>
      <c r="H3511" s="37" t="s">
        <v>1240</v>
      </c>
      <c r="I3511" s="37" t="s">
        <v>2308</v>
      </c>
      <c r="J3511" s="37" t="s">
        <v>2275</v>
      </c>
      <c r="K3511" s="37">
        <v>6</v>
      </c>
    </row>
    <row r="3512" spans="1:11" x14ac:dyDescent="0.25">
      <c r="A3512" s="37" t="s">
        <v>7426</v>
      </c>
      <c r="B3512" s="37">
        <v>13</v>
      </c>
      <c r="C3512" s="37">
        <v>0</v>
      </c>
      <c r="D3512" s="37">
        <v>1</v>
      </c>
      <c r="E3512" s="37">
        <v>155</v>
      </c>
      <c r="F3512" s="37">
        <v>3</v>
      </c>
      <c r="G3512" s="37">
        <v>0.52013846153846166</v>
      </c>
      <c r="H3512" s="37" t="s">
        <v>1219</v>
      </c>
      <c r="I3512" s="37" t="s">
        <v>2316</v>
      </c>
      <c r="J3512" s="37" t="s">
        <v>2275</v>
      </c>
      <c r="K3512" s="37">
        <v>5</v>
      </c>
    </row>
    <row r="3513" spans="1:11" x14ac:dyDescent="0.25">
      <c r="A3513" s="37" t="s">
        <v>7425</v>
      </c>
      <c r="B3513" s="37">
        <v>13</v>
      </c>
      <c r="C3513" s="37">
        <v>0</v>
      </c>
      <c r="D3513" s="37">
        <v>0</v>
      </c>
      <c r="E3513" s="37">
        <v>122</v>
      </c>
      <c r="F3513" s="37">
        <v>4</v>
      </c>
      <c r="G3513" s="37">
        <v>0.34766923076923079</v>
      </c>
      <c r="H3513" s="37" t="s">
        <v>1269</v>
      </c>
      <c r="I3513" s="37" t="s">
        <v>2316</v>
      </c>
      <c r="J3513" s="37" t="s">
        <v>2275</v>
      </c>
      <c r="K3513" s="37">
        <v>6</v>
      </c>
    </row>
    <row r="3514" spans="1:11" x14ac:dyDescent="0.25">
      <c r="A3514" s="37" t="s">
        <v>7424</v>
      </c>
      <c r="B3514" s="37">
        <v>13</v>
      </c>
      <c r="C3514" s="37">
        <v>0</v>
      </c>
      <c r="D3514" s="37">
        <v>1</v>
      </c>
      <c r="E3514" s="37">
        <v>160</v>
      </c>
      <c r="F3514" s="37">
        <v>6</v>
      </c>
      <c r="G3514" s="37">
        <v>0.58106153846153852</v>
      </c>
      <c r="H3514" s="37" t="s">
        <v>1219</v>
      </c>
      <c r="I3514" s="37" t="s">
        <v>2269</v>
      </c>
      <c r="J3514" s="37" t="s">
        <v>2275</v>
      </c>
      <c r="K3514" s="37">
        <v>7</v>
      </c>
    </row>
    <row r="3515" spans="1:11" x14ac:dyDescent="0.25">
      <c r="A3515" s="37" t="s">
        <v>7423</v>
      </c>
      <c r="B3515" s="37">
        <v>13</v>
      </c>
      <c r="C3515" s="37">
        <v>0</v>
      </c>
      <c r="D3515" s="37">
        <v>0</v>
      </c>
      <c r="E3515" s="37">
        <v>106</v>
      </c>
      <c r="F3515" s="37">
        <v>1</v>
      </c>
      <c r="G3515" s="37">
        <v>0.40903076923076925</v>
      </c>
      <c r="H3515" s="37" t="s">
        <v>1219</v>
      </c>
      <c r="I3515" s="37" t="s">
        <v>2405</v>
      </c>
      <c r="J3515" s="37" t="s">
        <v>2268</v>
      </c>
      <c r="K3515" s="37">
        <v>6</v>
      </c>
    </row>
    <row r="3516" spans="1:11" x14ac:dyDescent="0.25">
      <c r="A3516" s="37" t="s">
        <v>7422</v>
      </c>
      <c r="B3516" s="37">
        <v>13</v>
      </c>
      <c r="C3516" s="37">
        <v>0</v>
      </c>
      <c r="D3516" s="37">
        <v>0</v>
      </c>
      <c r="E3516" s="37">
        <v>95</v>
      </c>
      <c r="F3516" s="37">
        <v>3</v>
      </c>
      <c r="G3516" s="37">
        <v>0.44793846153846151</v>
      </c>
      <c r="H3516" s="37" t="s">
        <v>1231</v>
      </c>
      <c r="I3516" s="37" t="s">
        <v>2269</v>
      </c>
      <c r="J3516" s="37" t="s">
        <v>2268</v>
      </c>
      <c r="K3516" s="37">
        <v>6</v>
      </c>
    </row>
    <row r="3517" spans="1:11" x14ac:dyDescent="0.25">
      <c r="A3517" s="37" t="s">
        <v>7421</v>
      </c>
      <c r="B3517" s="37">
        <v>13</v>
      </c>
      <c r="C3517" s="37">
        <v>0</v>
      </c>
      <c r="D3517" s="37">
        <v>0</v>
      </c>
      <c r="E3517" s="37">
        <v>91</v>
      </c>
      <c r="F3517" s="37">
        <v>3</v>
      </c>
      <c r="G3517" s="37">
        <v>0.42762307692307694</v>
      </c>
      <c r="H3517" s="37" t="s">
        <v>1219</v>
      </c>
      <c r="I3517" s="37" t="s">
        <v>2308</v>
      </c>
      <c r="J3517" s="37" t="s">
        <v>2275</v>
      </c>
      <c r="K3517" s="37">
        <v>6</v>
      </c>
    </row>
    <row r="3518" spans="1:11" x14ac:dyDescent="0.25">
      <c r="A3518" s="37" t="s">
        <v>7420</v>
      </c>
      <c r="B3518" s="37">
        <v>13</v>
      </c>
      <c r="C3518" s="37">
        <v>0</v>
      </c>
      <c r="D3518" s="37">
        <v>0</v>
      </c>
      <c r="E3518" s="37">
        <v>67</v>
      </c>
      <c r="F3518" s="37">
        <v>1</v>
      </c>
      <c r="G3518" s="37">
        <v>0.22170769230769233</v>
      </c>
      <c r="H3518" s="37" t="s">
        <v>1257</v>
      </c>
      <c r="I3518" s="37" t="s">
        <v>2308</v>
      </c>
      <c r="J3518" s="37" t="s">
        <v>2268</v>
      </c>
      <c r="K3518" s="37">
        <v>6</v>
      </c>
    </row>
    <row r="3519" spans="1:11" x14ac:dyDescent="0.25">
      <c r="A3519" s="37" t="s">
        <v>7419</v>
      </c>
      <c r="B3519" s="37">
        <v>13</v>
      </c>
      <c r="C3519" s="37">
        <v>0</v>
      </c>
      <c r="D3519" s="37">
        <v>2</v>
      </c>
      <c r="E3519" s="37">
        <v>255</v>
      </c>
      <c r="F3519" s="37">
        <v>8</v>
      </c>
      <c r="G3519" s="37">
        <v>0.79856153846153843</v>
      </c>
      <c r="H3519" s="37" t="s">
        <v>1222</v>
      </c>
      <c r="I3519" s="37" t="s">
        <v>2310</v>
      </c>
      <c r="J3519" s="37" t="s">
        <v>2275</v>
      </c>
      <c r="K3519" s="37">
        <v>7</v>
      </c>
    </row>
    <row r="3520" spans="1:11" x14ac:dyDescent="0.25">
      <c r="A3520" s="37" t="s">
        <v>7418</v>
      </c>
      <c r="B3520" s="37">
        <v>13</v>
      </c>
      <c r="C3520" s="37">
        <v>0</v>
      </c>
      <c r="D3520" s="37">
        <v>0</v>
      </c>
      <c r="E3520" s="37">
        <v>96</v>
      </c>
      <c r="F3520" s="37">
        <v>4</v>
      </c>
      <c r="G3520" s="37">
        <v>0.33763846153846155</v>
      </c>
      <c r="H3520" s="37" t="s">
        <v>1219</v>
      </c>
      <c r="I3520" s="37" t="s">
        <v>2269</v>
      </c>
      <c r="J3520" s="37" t="s">
        <v>2275</v>
      </c>
      <c r="K3520" s="37">
        <v>6</v>
      </c>
    </row>
    <row r="3521" spans="1:11" x14ac:dyDescent="0.25">
      <c r="A3521" s="37" t="s">
        <v>7417</v>
      </c>
      <c r="B3521" s="37">
        <v>13</v>
      </c>
      <c r="C3521" s="37">
        <v>0</v>
      </c>
      <c r="D3521" s="37">
        <v>0</v>
      </c>
      <c r="E3521" s="37">
        <v>130</v>
      </c>
      <c r="F3521" s="37">
        <v>2</v>
      </c>
      <c r="G3521" s="37">
        <v>0.33226153846153844</v>
      </c>
      <c r="H3521" s="37" t="s">
        <v>1248</v>
      </c>
      <c r="I3521" s="37" t="s">
        <v>2547</v>
      </c>
      <c r="J3521" s="37" t="s">
        <v>2275</v>
      </c>
      <c r="K3521" s="37">
        <v>7</v>
      </c>
    </row>
    <row r="3522" spans="1:11" x14ac:dyDescent="0.25">
      <c r="A3522" s="37" t="s">
        <v>7416</v>
      </c>
      <c r="B3522" s="37">
        <v>13</v>
      </c>
      <c r="C3522" s="37">
        <v>0</v>
      </c>
      <c r="D3522" s="37">
        <v>1</v>
      </c>
      <c r="E3522" s="37">
        <v>192</v>
      </c>
      <c r="F3522" s="37">
        <v>4</v>
      </c>
      <c r="G3522" s="37">
        <v>0.56680769230769235</v>
      </c>
      <c r="H3522" s="37" t="s">
        <v>1219</v>
      </c>
      <c r="I3522" s="37" t="s">
        <v>2269</v>
      </c>
      <c r="J3522" s="37" t="s">
        <v>2275</v>
      </c>
      <c r="K3522" s="37">
        <v>5</v>
      </c>
    </row>
    <row r="3523" spans="1:11" x14ac:dyDescent="0.25">
      <c r="A3523" s="37" t="s">
        <v>7415</v>
      </c>
      <c r="B3523" s="37">
        <v>13</v>
      </c>
      <c r="C3523" s="37">
        <v>0</v>
      </c>
      <c r="D3523" s="37">
        <v>0</v>
      </c>
      <c r="E3523" s="37">
        <v>57</v>
      </c>
      <c r="F3523" s="37">
        <v>2</v>
      </c>
      <c r="G3523" s="37">
        <v>0.2377846153846154</v>
      </c>
      <c r="H3523" s="37" t="s">
        <v>1218</v>
      </c>
      <c r="I3523" s="37" t="s">
        <v>2269</v>
      </c>
      <c r="J3523" s="37" t="s">
        <v>2268</v>
      </c>
      <c r="K3523" s="37">
        <v>5</v>
      </c>
    </row>
    <row r="3524" spans="1:11" x14ac:dyDescent="0.25">
      <c r="A3524" s="37" t="s">
        <v>7414</v>
      </c>
      <c r="B3524" s="37">
        <v>13</v>
      </c>
      <c r="C3524" s="37">
        <v>0</v>
      </c>
      <c r="D3524" s="37">
        <v>0</v>
      </c>
      <c r="E3524" s="37">
        <v>124</v>
      </c>
      <c r="F3524" s="37">
        <v>5</v>
      </c>
      <c r="G3524" s="37">
        <v>0.4639923076923077</v>
      </c>
      <c r="H3524" s="37" t="s">
        <v>1218</v>
      </c>
      <c r="I3524" s="37" t="s">
        <v>2405</v>
      </c>
      <c r="J3524" s="37" t="s">
        <v>2275</v>
      </c>
      <c r="K3524" s="37">
        <v>5</v>
      </c>
    </row>
    <row r="3525" spans="1:11" x14ac:dyDescent="0.25">
      <c r="A3525" s="37" t="s">
        <v>7413</v>
      </c>
      <c r="B3525" s="37">
        <v>13</v>
      </c>
      <c r="C3525" s="37">
        <v>0</v>
      </c>
      <c r="D3525" s="37">
        <v>0</v>
      </c>
      <c r="E3525" s="37">
        <v>108</v>
      </c>
      <c r="F3525" s="37">
        <v>4</v>
      </c>
      <c r="G3525" s="37">
        <v>0.3767461538461539</v>
      </c>
      <c r="H3525" s="37" t="s">
        <v>1248</v>
      </c>
      <c r="I3525" s="37" t="s">
        <v>2321</v>
      </c>
      <c r="J3525" s="37" t="s">
        <v>2268</v>
      </c>
      <c r="K3525" s="37">
        <v>6</v>
      </c>
    </row>
    <row r="3526" spans="1:11" x14ac:dyDescent="0.25">
      <c r="A3526" s="37" t="s">
        <v>7412</v>
      </c>
      <c r="B3526" s="37">
        <v>13</v>
      </c>
      <c r="C3526" s="37">
        <v>0</v>
      </c>
      <c r="D3526" s="37">
        <v>3</v>
      </c>
      <c r="E3526" s="37">
        <v>586</v>
      </c>
      <c r="F3526" s="37">
        <v>5</v>
      </c>
      <c r="G3526" s="37">
        <v>1.4798769230769233</v>
      </c>
      <c r="H3526" s="37" t="s">
        <v>1256</v>
      </c>
      <c r="I3526" s="37" t="s">
        <v>2269</v>
      </c>
      <c r="J3526" s="37" t="s">
        <v>2275</v>
      </c>
      <c r="K3526" s="37">
        <v>7</v>
      </c>
    </row>
    <row r="3527" spans="1:11" x14ac:dyDescent="0.25">
      <c r="A3527" s="37" t="s">
        <v>7411</v>
      </c>
      <c r="B3527" s="37">
        <v>13</v>
      </c>
      <c r="C3527" s="37">
        <v>0</v>
      </c>
      <c r="D3527" s="37">
        <v>1</v>
      </c>
      <c r="E3527" s="37">
        <v>190</v>
      </c>
      <c r="F3527" s="37">
        <v>2</v>
      </c>
      <c r="G3527" s="37">
        <v>0.80503846153846159</v>
      </c>
      <c r="H3527" s="37" t="s">
        <v>2631</v>
      </c>
      <c r="I3527" s="37" t="s">
        <v>2308</v>
      </c>
      <c r="J3527" s="37" t="s">
        <v>2275</v>
      </c>
      <c r="K3527" s="37">
        <v>8</v>
      </c>
    </row>
    <row r="3528" spans="1:11" x14ac:dyDescent="0.25">
      <c r="A3528" s="37" t="s">
        <v>7410</v>
      </c>
      <c r="B3528" s="37">
        <v>13</v>
      </c>
      <c r="C3528" s="37">
        <v>0</v>
      </c>
      <c r="D3528" s="37">
        <v>2</v>
      </c>
      <c r="E3528" s="37">
        <v>518</v>
      </c>
      <c r="F3528" s="37">
        <v>4</v>
      </c>
      <c r="G3528" s="37">
        <v>1.7419461538461538</v>
      </c>
      <c r="H3528" s="37" t="s">
        <v>1264</v>
      </c>
      <c r="I3528" s="37" t="s">
        <v>2308</v>
      </c>
      <c r="J3528" s="37" t="s">
        <v>2268</v>
      </c>
      <c r="K3528" s="37">
        <v>9</v>
      </c>
    </row>
    <row r="3529" spans="1:11" x14ac:dyDescent="0.25">
      <c r="A3529" s="37" t="s">
        <v>7409</v>
      </c>
      <c r="B3529" s="37">
        <v>13</v>
      </c>
      <c r="C3529" s="37">
        <v>0</v>
      </c>
      <c r="D3529" s="37">
        <v>1</v>
      </c>
      <c r="E3529" s="37">
        <v>139</v>
      </c>
      <c r="F3529" s="37">
        <v>0</v>
      </c>
      <c r="G3529" s="37">
        <v>0.46630000000000005</v>
      </c>
      <c r="H3529" s="37" t="s">
        <v>1247</v>
      </c>
      <c r="I3529" s="37" t="s">
        <v>2308</v>
      </c>
      <c r="J3529" s="37" t="s">
        <v>2268</v>
      </c>
      <c r="K3529" s="37">
        <v>7</v>
      </c>
    </row>
    <row r="3530" spans="1:11" x14ac:dyDescent="0.25">
      <c r="A3530" s="37" t="s">
        <v>7408</v>
      </c>
      <c r="B3530" s="37">
        <v>13</v>
      </c>
      <c r="C3530" s="37">
        <v>0</v>
      </c>
      <c r="D3530" s="37">
        <v>2</v>
      </c>
      <c r="E3530" s="37">
        <v>420</v>
      </c>
      <c r="F3530" s="37">
        <v>3</v>
      </c>
      <c r="G3530" s="37">
        <v>1.3297000000000001</v>
      </c>
      <c r="H3530" s="37" t="s">
        <v>2617</v>
      </c>
      <c r="I3530" s="37" t="s">
        <v>2308</v>
      </c>
      <c r="J3530" s="37" t="s">
        <v>2268</v>
      </c>
      <c r="K3530" s="37">
        <v>8</v>
      </c>
    </row>
    <row r="3531" spans="1:11" x14ac:dyDescent="0.25">
      <c r="A3531" s="37" t="s">
        <v>7407</v>
      </c>
      <c r="B3531" s="37">
        <v>13</v>
      </c>
      <c r="C3531" s="37">
        <v>0</v>
      </c>
      <c r="D3531" s="37">
        <v>1</v>
      </c>
      <c r="E3531" s="37">
        <v>178</v>
      </c>
      <c r="F3531" s="37">
        <v>8</v>
      </c>
      <c r="G3531" s="37">
        <v>0.71943846153846158</v>
      </c>
      <c r="H3531" s="37" t="s">
        <v>1219</v>
      </c>
      <c r="I3531" s="37" t="s">
        <v>2316</v>
      </c>
      <c r="J3531" s="37" t="s">
        <v>2275</v>
      </c>
      <c r="K3531" s="37">
        <v>6</v>
      </c>
    </row>
    <row r="3532" spans="1:11" x14ac:dyDescent="0.25">
      <c r="A3532" s="37" t="s">
        <v>7406</v>
      </c>
      <c r="B3532" s="37">
        <v>13</v>
      </c>
      <c r="C3532" s="37">
        <v>1</v>
      </c>
      <c r="D3532" s="37">
        <v>3</v>
      </c>
      <c r="E3532" s="37">
        <v>520</v>
      </c>
      <c r="F3532" s="37">
        <v>7</v>
      </c>
      <c r="G3532" s="37">
        <v>2.2343153846153849</v>
      </c>
      <c r="H3532" s="37" t="s">
        <v>1258</v>
      </c>
      <c r="I3532" s="37" t="s">
        <v>2405</v>
      </c>
      <c r="J3532" s="37" t="s">
        <v>2268</v>
      </c>
      <c r="K3532" s="37">
        <v>8</v>
      </c>
    </row>
    <row r="3533" spans="1:11" x14ac:dyDescent="0.25">
      <c r="A3533" s="37" t="s">
        <v>7405</v>
      </c>
      <c r="B3533" s="37">
        <v>13</v>
      </c>
      <c r="C3533" s="37">
        <v>0</v>
      </c>
      <c r="D3533" s="37">
        <v>1</v>
      </c>
      <c r="E3533" s="37">
        <v>70</v>
      </c>
      <c r="F3533" s="37">
        <v>2</v>
      </c>
      <c r="G3533" s="37">
        <v>0.3026692307692308</v>
      </c>
      <c r="H3533" s="37" t="s">
        <v>2276</v>
      </c>
      <c r="I3533" s="37" t="s">
        <v>2269</v>
      </c>
      <c r="J3533" s="37" t="s">
        <v>2268</v>
      </c>
      <c r="K3533" s="37">
        <v>3</v>
      </c>
    </row>
    <row r="3534" spans="1:11" x14ac:dyDescent="0.25">
      <c r="A3534" s="37" t="s">
        <v>7404</v>
      </c>
      <c r="B3534" s="37">
        <v>13</v>
      </c>
      <c r="C3534" s="37">
        <v>1</v>
      </c>
      <c r="D3534" s="37">
        <v>3</v>
      </c>
      <c r="E3534" s="37">
        <v>268</v>
      </c>
      <c r="F3534" s="37">
        <v>7</v>
      </c>
      <c r="G3534" s="37">
        <v>1.9635307692307695</v>
      </c>
      <c r="H3534" s="37" t="s">
        <v>1232</v>
      </c>
      <c r="I3534" s="37" t="s">
        <v>2308</v>
      </c>
      <c r="J3534" s="37" t="s">
        <v>2275</v>
      </c>
      <c r="K3534" s="37">
        <v>6</v>
      </c>
    </row>
    <row r="3535" spans="1:11" x14ac:dyDescent="0.25">
      <c r="A3535" s="37" t="s">
        <v>7403</v>
      </c>
      <c r="B3535" s="37">
        <v>13</v>
      </c>
      <c r="C3535" s="37">
        <v>0</v>
      </c>
      <c r="D3535" s="37">
        <v>3</v>
      </c>
      <c r="E3535" s="37">
        <v>208</v>
      </c>
      <c r="F3535" s="37">
        <v>5</v>
      </c>
      <c r="G3535" s="37">
        <v>1.3340769230769232</v>
      </c>
      <c r="H3535" s="37" t="s">
        <v>1232</v>
      </c>
      <c r="I3535" s="37" t="s">
        <v>2308</v>
      </c>
      <c r="J3535" s="37" t="s">
        <v>2275</v>
      </c>
      <c r="K3535" s="37">
        <v>6</v>
      </c>
    </row>
    <row r="3536" spans="1:11" x14ac:dyDescent="0.25">
      <c r="A3536" s="37" t="s">
        <v>7402</v>
      </c>
      <c r="B3536" s="37">
        <v>13</v>
      </c>
      <c r="C3536" s="37">
        <v>0</v>
      </c>
      <c r="D3536" s="37">
        <v>3</v>
      </c>
      <c r="E3536" s="37">
        <v>303</v>
      </c>
      <c r="F3536" s="37">
        <v>9</v>
      </c>
      <c r="G3536" s="37">
        <v>2.0983923076923077</v>
      </c>
      <c r="H3536" s="37" t="s">
        <v>1232</v>
      </c>
      <c r="I3536" s="37" t="s">
        <v>2308</v>
      </c>
      <c r="J3536" s="37" t="s">
        <v>2275</v>
      </c>
      <c r="K3536" s="37">
        <v>9</v>
      </c>
    </row>
    <row r="3537" spans="1:11" x14ac:dyDescent="0.25">
      <c r="A3537" s="37" t="s">
        <v>7401</v>
      </c>
      <c r="B3537" s="37">
        <v>13</v>
      </c>
      <c r="C3537" s="37">
        <v>0</v>
      </c>
      <c r="D3537" s="37">
        <v>1</v>
      </c>
      <c r="E3537" s="37">
        <v>128</v>
      </c>
      <c r="F3537" s="37">
        <v>6</v>
      </c>
      <c r="G3537" s="37">
        <v>0.85786923076923083</v>
      </c>
      <c r="H3537" s="37" t="s">
        <v>1256</v>
      </c>
      <c r="I3537" s="37" t="s">
        <v>2308</v>
      </c>
      <c r="J3537" s="37" t="s">
        <v>2268</v>
      </c>
      <c r="K3537" s="37">
        <v>6</v>
      </c>
    </row>
    <row r="3538" spans="1:11" x14ac:dyDescent="0.25">
      <c r="A3538" s="37" t="s">
        <v>7400</v>
      </c>
      <c r="B3538" s="37">
        <v>13</v>
      </c>
      <c r="C3538" s="37">
        <v>0</v>
      </c>
      <c r="D3538" s="37">
        <v>6</v>
      </c>
      <c r="E3538" s="37">
        <v>235</v>
      </c>
      <c r="F3538" s="37">
        <v>7</v>
      </c>
      <c r="G3538" s="37">
        <v>2.0828923076923078</v>
      </c>
      <c r="H3538" s="37" t="s">
        <v>1232</v>
      </c>
      <c r="I3538" s="37" t="s">
        <v>2308</v>
      </c>
      <c r="J3538" s="37" t="s">
        <v>2275</v>
      </c>
      <c r="K3538" s="37">
        <v>6</v>
      </c>
    </row>
    <row r="3539" spans="1:11" x14ac:dyDescent="0.25">
      <c r="A3539" s="37" t="s">
        <v>7399</v>
      </c>
      <c r="B3539" s="37">
        <v>13</v>
      </c>
      <c r="C3539" s="37">
        <v>0</v>
      </c>
      <c r="D3539" s="37">
        <v>0</v>
      </c>
      <c r="E3539" s="37">
        <v>157</v>
      </c>
      <c r="F3539" s="37">
        <v>5</v>
      </c>
      <c r="G3539" s="37">
        <v>0.88023846153846164</v>
      </c>
      <c r="H3539" s="37" t="s">
        <v>1271</v>
      </c>
      <c r="I3539" s="37" t="s">
        <v>2308</v>
      </c>
      <c r="J3539" s="37" t="s">
        <v>2275</v>
      </c>
      <c r="K3539" s="37">
        <v>9</v>
      </c>
    </row>
    <row r="3540" spans="1:11" x14ac:dyDescent="0.25">
      <c r="A3540" s="37" t="s">
        <v>7398</v>
      </c>
      <c r="B3540" s="37">
        <v>13</v>
      </c>
      <c r="C3540" s="37">
        <v>0</v>
      </c>
      <c r="D3540" s="37">
        <v>1</v>
      </c>
      <c r="E3540" s="37">
        <v>113</v>
      </c>
      <c r="F3540" s="37">
        <v>3</v>
      </c>
      <c r="G3540" s="37">
        <v>0.91948461538461546</v>
      </c>
      <c r="H3540" s="37" t="s">
        <v>2529</v>
      </c>
      <c r="I3540" s="37" t="s">
        <v>2308</v>
      </c>
      <c r="J3540" s="37" t="s">
        <v>2268</v>
      </c>
      <c r="K3540" s="37">
        <v>6</v>
      </c>
    </row>
    <row r="3541" spans="1:11" x14ac:dyDescent="0.25">
      <c r="A3541" s="37" t="s">
        <v>7397</v>
      </c>
      <c r="B3541" s="37">
        <v>13</v>
      </c>
      <c r="C3541" s="37">
        <v>1</v>
      </c>
      <c r="D3541" s="37">
        <v>5</v>
      </c>
      <c r="E3541" s="37">
        <v>427</v>
      </c>
      <c r="F3541" s="37">
        <v>5</v>
      </c>
      <c r="G3541" s="37">
        <v>2.1082461538461539</v>
      </c>
      <c r="H3541" s="37" t="s">
        <v>1224</v>
      </c>
      <c r="I3541" s="37" t="s">
        <v>2321</v>
      </c>
      <c r="J3541" s="37" t="s">
        <v>2268</v>
      </c>
      <c r="K3541" s="37">
        <v>10</v>
      </c>
    </row>
    <row r="3542" spans="1:11" x14ac:dyDescent="0.25">
      <c r="A3542" s="37" t="s">
        <v>7396</v>
      </c>
      <c r="B3542" s="37">
        <v>13</v>
      </c>
      <c r="C3542" s="37">
        <v>0</v>
      </c>
      <c r="D3542" s="37">
        <v>1</v>
      </c>
      <c r="E3542" s="37">
        <v>336</v>
      </c>
      <c r="F3542" s="37">
        <v>4</v>
      </c>
      <c r="G3542" s="37">
        <v>1.2548769230769232</v>
      </c>
      <c r="H3542" s="37" t="s">
        <v>2299</v>
      </c>
      <c r="I3542" s="37" t="s">
        <v>2308</v>
      </c>
      <c r="J3542" s="37" t="s">
        <v>2275</v>
      </c>
      <c r="K3542" s="37">
        <v>9</v>
      </c>
    </row>
    <row r="3543" spans="1:11" x14ac:dyDescent="0.25">
      <c r="A3543" s="37" t="s">
        <v>7395</v>
      </c>
      <c r="B3543" s="37">
        <v>13</v>
      </c>
      <c r="C3543" s="37">
        <v>0</v>
      </c>
      <c r="D3543" s="37">
        <v>2</v>
      </c>
      <c r="E3543" s="37">
        <v>291</v>
      </c>
      <c r="F3543" s="37">
        <v>5</v>
      </c>
      <c r="G3543" s="37">
        <v>1.4101076923076925</v>
      </c>
      <c r="H3543" s="37" t="s">
        <v>2299</v>
      </c>
      <c r="I3543" s="37" t="s">
        <v>2308</v>
      </c>
      <c r="J3543" s="37" t="s">
        <v>2275</v>
      </c>
      <c r="K3543" s="37">
        <v>9</v>
      </c>
    </row>
    <row r="3544" spans="1:11" x14ac:dyDescent="0.25">
      <c r="A3544" s="37" t="s">
        <v>7394</v>
      </c>
      <c r="B3544" s="37">
        <v>13</v>
      </c>
      <c r="C3544" s="37">
        <v>0</v>
      </c>
      <c r="D3544" s="37">
        <v>1</v>
      </c>
      <c r="E3544" s="37">
        <v>173</v>
      </c>
      <c r="F3544" s="37">
        <v>6</v>
      </c>
      <c r="G3544" s="37">
        <v>0.8996384615384615</v>
      </c>
      <c r="H3544" s="37" t="s">
        <v>1232</v>
      </c>
      <c r="I3544" s="37" t="s">
        <v>2321</v>
      </c>
      <c r="J3544" s="37" t="s">
        <v>2275</v>
      </c>
      <c r="K3544" s="37">
        <v>7</v>
      </c>
    </row>
    <row r="3545" spans="1:11" x14ac:dyDescent="0.25">
      <c r="A3545" s="37" t="s">
        <v>7393</v>
      </c>
      <c r="B3545" s="37">
        <v>13</v>
      </c>
      <c r="C3545" s="37">
        <v>0</v>
      </c>
      <c r="D3545" s="37">
        <v>0</v>
      </c>
      <c r="E3545" s="37">
        <v>113</v>
      </c>
      <c r="F3545" s="37">
        <v>1</v>
      </c>
      <c r="G3545" s="37">
        <v>0.5687692307692308</v>
      </c>
      <c r="H3545" s="37" t="s">
        <v>1239</v>
      </c>
      <c r="I3545" s="37" t="s">
        <v>2321</v>
      </c>
      <c r="J3545" s="37" t="s">
        <v>2275</v>
      </c>
      <c r="K3545" s="37">
        <v>8</v>
      </c>
    </row>
    <row r="3546" spans="1:11" x14ac:dyDescent="0.25">
      <c r="A3546" s="37" t="s">
        <v>7392</v>
      </c>
      <c r="B3546" s="37">
        <v>13</v>
      </c>
      <c r="C3546" s="37">
        <v>1</v>
      </c>
      <c r="D3546" s="37">
        <v>1</v>
      </c>
      <c r="E3546" s="37">
        <v>258</v>
      </c>
      <c r="F3546" s="37">
        <v>5</v>
      </c>
      <c r="G3546" s="37">
        <v>1.6454692307692309</v>
      </c>
      <c r="H3546" s="37" t="s">
        <v>1232</v>
      </c>
      <c r="I3546" s="37" t="s">
        <v>2308</v>
      </c>
      <c r="J3546" s="37" t="s">
        <v>2275</v>
      </c>
      <c r="K3546" s="37">
        <v>5</v>
      </c>
    </row>
    <row r="3547" spans="1:11" x14ac:dyDescent="0.25">
      <c r="A3547" s="37" t="s">
        <v>7391</v>
      </c>
      <c r="B3547" s="37">
        <v>13</v>
      </c>
      <c r="C3547" s="37">
        <v>0</v>
      </c>
      <c r="D3547" s="37">
        <v>2</v>
      </c>
      <c r="E3547" s="37">
        <v>95</v>
      </c>
      <c r="F3547" s="37">
        <v>4</v>
      </c>
      <c r="G3547" s="37">
        <v>0.85251538461538467</v>
      </c>
      <c r="H3547" s="37" t="s">
        <v>1232</v>
      </c>
      <c r="I3547" s="37" t="s">
        <v>2308</v>
      </c>
      <c r="J3547" s="37" t="s">
        <v>2275</v>
      </c>
      <c r="K3547" s="37">
        <v>6</v>
      </c>
    </row>
    <row r="3548" spans="1:11" x14ac:dyDescent="0.25">
      <c r="A3548" s="37" t="s">
        <v>7390</v>
      </c>
      <c r="B3548" s="37">
        <v>13</v>
      </c>
      <c r="C3548" s="37">
        <v>0</v>
      </c>
      <c r="D3548" s="37">
        <v>2</v>
      </c>
      <c r="E3548" s="37">
        <v>141</v>
      </c>
      <c r="F3548" s="37">
        <v>5</v>
      </c>
      <c r="G3548" s="37">
        <v>1.1101538461538463</v>
      </c>
      <c r="H3548" s="37" t="s">
        <v>1232</v>
      </c>
      <c r="I3548" s="37" t="s">
        <v>2308</v>
      </c>
      <c r="J3548" s="37" t="s">
        <v>2268</v>
      </c>
      <c r="K3548" s="37">
        <v>6</v>
      </c>
    </row>
    <row r="3549" spans="1:11" x14ac:dyDescent="0.25">
      <c r="A3549" s="37" t="s">
        <v>7389</v>
      </c>
      <c r="B3549" s="37">
        <v>13</v>
      </c>
      <c r="C3549" s="37">
        <v>0</v>
      </c>
      <c r="D3549" s="37">
        <v>0</v>
      </c>
      <c r="E3549" s="37">
        <v>91</v>
      </c>
      <c r="F3549" s="37">
        <v>2</v>
      </c>
      <c r="G3549" s="37">
        <v>0.33789230769230777</v>
      </c>
      <c r="H3549" s="37" t="s">
        <v>1247</v>
      </c>
      <c r="I3549" s="37" t="s">
        <v>2321</v>
      </c>
      <c r="J3549" s="37" t="s">
        <v>2268</v>
      </c>
      <c r="K3549" s="37">
        <v>6</v>
      </c>
    </row>
    <row r="3550" spans="1:11" x14ac:dyDescent="0.25">
      <c r="A3550" s="37" t="s">
        <v>7388</v>
      </c>
      <c r="B3550" s="37">
        <v>13</v>
      </c>
      <c r="C3550" s="37">
        <v>0</v>
      </c>
      <c r="D3550" s="37">
        <v>6</v>
      </c>
      <c r="E3550" s="37">
        <v>362</v>
      </c>
      <c r="F3550" s="37">
        <v>7</v>
      </c>
      <c r="G3550" s="37">
        <v>2.4071538461538462</v>
      </c>
      <c r="H3550" s="37" t="s">
        <v>2299</v>
      </c>
      <c r="I3550" s="37" t="s">
        <v>2308</v>
      </c>
      <c r="J3550" s="37" t="s">
        <v>2275</v>
      </c>
      <c r="K3550" s="37">
        <v>10</v>
      </c>
    </row>
    <row r="3551" spans="1:11" x14ac:dyDescent="0.25">
      <c r="A3551" s="37" t="s">
        <v>7387</v>
      </c>
      <c r="B3551" s="37">
        <v>13</v>
      </c>
      <c r="C3551" s="37">
        <v>0</v>
      </c>
      <c r="D3551" s="37">
        <v>1</v>
      </c>
      <c r="E3551" s="37">
        <v>310</v>
      </c>
      <c r="F3551" s="37">
        <v>4</v>
      </c>
      <c r="G3551" s="37">
        <v>0.98261538461538456</v>
      </c>
      <c r="H3551" s="37" t="s">
        <v>2456</v>
      </c>
      <c r="I3551" s="37" t="s">
        <v>2308</v>
      </c>
      <c r="J3551" s="37" t="s">
        <v>2268</v>
      </c>
      <c r="K3551" s="37">
        <v>8</v>
      </c>
    </row>
    <row r="3552" spans="1:11" x14ac:dyDescent="0.25">
      <c r="A3552" s="37" t="s">
        <v>7386</v>
      </c>
      <c r="B3552" s="37">
        <v>13</v>
      </c>
      <c r="C3552" s="37">
        <v>0</v>
      </c>
      <c r="D3552" s="37">
        <v>0</v>
      </c>
      <c r="E3552" s="37">
        <v>294</v>
      </c>
      <c r="F3552" s="37">
        <v>7</v>
      </c>
      <c r="G3552" s="37">
        <v>0.9484307692307693</v>
      </c>
      <c r="H3552" s="37" t="s">
        <v>6242</v>
      </c>
      <c r="I3552" s="37" t="s">
        <v>2308</v>
      </c>
      <c r="J3552" s="37" t="s">
        <v>2275</v>
      </c>
      <c r="K3552" s="37">
        <v>9</v>
      </c>
    </row>
    <row r="3553" spans="1:11" x14ac:dyDescent="0.25">
      <c r="A3553" s="37" t="s">
        <v>7385</v>
      </c>
      <c r="B3553" s="37">
        <v>13</v>
      </c>
      <c r="C3553" s="37">
        <v>0</v>
      </c>
      <c r="D3553" s="37">
        <v>2</v>
      </c>
      <c r="E3553" s="37">
        <v>270</v>
      </c>
      <c r="F3553" s="37">
        <v>10</v>
      </c>
      <c r="G3553" s="37">
        <v>1.0412307692307694</v>
      </c>
      <c r="H3553" s="37" t="s">
        <v>1231</v>
      </c>
      <c r="I3553" s="37" t="s">
        <v>2405</v>
      </c>
      <c r="J3553" s="37" t="s">
        <v>2275</v>
      </c>
      <c r="K3553" s="37">
        <v>7</v>
      </c>
    </row>
    <row r="3554" spans="1:11" x14ac:dyDescent="0.25">
      <c r="A3554" s="37" t="s">
        <v>7384</v>
      </c>
      <c r="B3554" s="37">
        <v>13</v>
      </c>
      <c r="C3554" s="37">
        <v>0</v>
      </c>
      <c r="D3554" s="37">
        <v>3</v>
      </c>
      <c r="E3554" s="37">
        <v>146</v>
      </c>
      <c r="F3554" s="37">
        <v>9</v>
      </c>
      <c r="G3554" s="37">
        <v>1.5036692307692308</v>
      </c>
      <c r="H3554" s="37" t="s">
        <v>1232</v>
      </c>
      <c r="I3554" s="37" t="s">
        <v>2308</v>
      </c>
      <c r="J3554" s="37" t="s">
        <v>2268</v>
      </c>
      <c r="K3554" s="37">
        <v>6</v>
      </c>
    </row>
    <row r="3555" spans="1:11" x14ac:dyDescent="0.25">
      <c r="A3555" s="37" t="s">
        <v>7383</v>
      </c>
      <c r="B3555" s="37">
        <v>13</v>
      </c>
      <c r="C3555" s="37">
        <v>0</v>
      </c>
      <c r="D3555" s="37">
        <v>1</v>
      </c>
      <c r="E3555" s="37">
        <v>236</v>
      </c>
      <c r="F3555" s="37">
        <v>7</v>
      </c>
      <c r="G3555" s="37">
        <v>0.79500000000000004</v>
      </c>
      <c r="H3555" s="37" t="s">
        <v>1263</v>
      </c>
      <c r="I3555" s="37" t="s">
        <v>2308</v>
      </c>
      <c r="J3555" s="37" t="s">
        <v>2268</v>
      </c>
      <c r="K3555" s="37">
        <v>8</v>
      </c>
    </row>
    <row r="3556" spans="1:11" x14ac:dyDescent="0.25">
      <c r="A3556" s="37" t="s">
        <v>7382</v>
      </c>
      <c r="B3556" s="37">
        <v>13</v>
      </c>
      <c r="C3556" s="37">
        <v>0</v>
      </c>
      <c r="D3556" s="37">
        <v>2</v>
      </c>
      <c r="E3556" s="37">
        <v>204</v>
      </c>
      <c r="F3556" s="37">
        <v>8</v>
      </c>
      <c r="G3556" s="37">
        <v>1.2747923076923076</v>
      </c>
      <c r="H3556" s="37" t="s">
        <v>1232</v>
      </c>
      <c r="I3556" s="37" t="s">
        <v>2308</v>
      </c>
      <c r="J3556" s="37" t="s">
        <v>2268</v>
      </c>
      <c r="K3556" s="37">
        <v>6</v>
      </c>
    </row>
    <row r="3557" spans="1:11" x14ac:dyDescent="0.25">
      <c r="A3557" s="37" t="s">
        <v>7381</v>
      </c>
      <c r="B3557" s="37">
        <v>13</v>
      </c>
      <c r="C3557" s="37">
        <v>1</v>
      </c>
      <c r="D3557" s="37">
        <v>2</v>
      </c>
      <c r="E3557" s="37">
        <v>275</v>
      </c>
      <c r="F3557" s="37">
        <v>9</v>
      </c>
      <c r="G3557" s="37">
        <v>1.9222769230769232</v>
      </c>
      <c r="H3557" s="37" t="s">
        <v>1266</v>
      </c>
      <c r="I3557" s="37" t="s">
        <v>2308</v>
      </c>
      <c r="J3557" s="37" t="s">
        <v>2275</v>
      </c>
      <c r="K3557" s="37">
        <v>10</v>
      </c>
    </row>
    <row r="3558" spans="1:11" x14ac:dyDescent="0.25">
      <c r="A3558" s="37" t="s">
        <v>7380</v>
      </c>
      <c r="B3558" s="37">
        <v>13</v>
      </c>
      <c r="C3558" s="37">
        <v>0</v>
      </c>
      <c r="D3558" s="37">
        <v>0</v>
      </c>
      <c r="E3558" s="37">
        <v>71</v>
      </c>
      <c r="F3558" s="37">
        <v>4</v>
      </c>
      <c r="G3558" s="37">
        <v>0.60023076923076923</v>
      </c>
      <c r="H3558" s="37" t="s">
        <v>1249</v>
      </c>
      <c r="I3558" s="37" t="s">
        <v>2308</v>
      </c>
      <c r="J3558" s="37" t="s">
        <v>2275</v>
      </c>
      <c r="K3558" s="37">
        <v>5</v>
      </c>
    </row>
    <row r="3559" spans="1:11" x14ac:dyDescent="0.25">
      <c r="A3559" s="37" t="s">
        <v>7379</v>
      </c>
      <c r="B3559" s="37">
        <v>13</v>
      </c>
      <c r="C3559" s="37">
        <v>3</v>
      </c>
      <c r="D3559" s="37">
        <v>5</v>
      </c>
      <c r="E3559" s="37">
        <v>519</v>
      </c>
      <c r="F3559" s="37">
        <v>7</v>
      </c>
      <c r="G3559" s="37">
        <v>5.6900153846153847</v>
      </c>
      <c r="H3559" s="37" t="s">
        <v>2823</v>
      </c>
      <c r="I3559" s="37" t="s">
        <v>2308</v>
      </c>
      <c r="J3559" s="37" t="s">
        <v>2268</v>
      </c>
      <c r="K3559" s="37">
        <v>7</v>
      </c>
    </row>
    <row r="3560" spans="1:11" x14ac:dyDescent="0.25">
      <c r="A3560" s="37" t="s">
        <v>7378</v>
      </c>
      <c r="B3560" s="37">
        <v>13</v>
      </c>
      <c r="C3560" s="37">
        <v>0</v>
      </c>
      <c r="D3560" s="37">
        <v>2</v>
      </c>
      <c r="E3560" s="37">
        <v>324</v>
      </c>
      <c r="F3560" s="37">
        <v>6</v>
      </c>
      <c r="G3560" s="37">
        <v>1.1969153846153846</v>
      </c>
      <c r="H3560" s="37" t="s">
        <v>2823</v>
      </c>
      <c r="I3560" s="37" t="s">
        <v>2308</v>
      </c>
      <c r="J3560" s="37" t="s">
        <v>2275</v>
      </c>
      <c r="K3560" s="37">
        <v>8</v>
      </c>
    </row>
    <row r="3561" spans="1:11" x14ac:dyDescent="0.25">
      <c r="A3561" s="37" t="s">
        <v>7377</v>
      </c>
      <c r="B3561" s="37">
        <v>13</v>
      </c>
      <c r="C3561" s="37">
        <v>1</v>
      </c>
      <c r="D3561" s="37">
        <v>2</v>
      </c>
      <c r="E3561" s="37">
        <v>586</v>
      </c>
      <c r="F3561" s="37">
        <v>8</v>
      </c>
      <c r="G3561" s="37">
        <v>1.2015615384615386</v>
      </c>
      <c r="H3561" s="37" t="s">
        <v>1242</v>
      </c>
      <c r="I3561" s="37" t="s">
        <v>2308</v>
      </c>
      <c r="J3561" s="37" t="s">
        <v>2268</v>
      </c>
      <c r="K3561" s="37">
        <v>10</v>
      </c>
    </row>
    <row r="3562" spans="1:11" x14ac:dyDescent="0.25">
      <c r="A3562" s="37" t="s">
        <v>7376</v>
      </c>
      <c r="B3562" s="37">
        <v>13</v>
      </c>
      <c r="C3562" s="37">
        <v>0</v>
      </c>
      <c r="D3562" s="37">
        <v>4</v>
      </c>
      <c r="E3562" s="37">
        <v>566</v>
      </c>
      <c r="F3562" s="37">
        <v>8</v>
      </c>
      <c r="G3562" s="37">
        <v>1.718923076923077</v>
      </c>
      <c r="H3562" s="37" t="s">
        <v>1249</v>
      </c>
      <c r="I3562" s="37" t="s">
        <v>2308</v>
      </c>
      <c r="J3562" s="37" t="s">
        <v>2268</v>
      </c>
      <c r="K3562" s="37">
        <v>8</v>
      </c>
    </row>
    <row r="3563" spans="1:11" x14ac:dyDescent="0.25">
      <c r="A3563" s="37" t="s">
        <v>7375</v>
      </c>
      <c r="B3563" s="37">
        <v>13</v>
      </c>
      <c r="C3563" s="37">
        <v>0</v>
      </c>
      <c r="D3563" s="37">
        <v>1</v>
      </c>
      <c r="E3563" s="37">
        <v>288</v>
      </c>
      <c r="F3563" s="37">
        <v>2</v>
      </c>
      <c r="G3563" s="37">
        <v>1.2488461538461542</v>
      </c>
      <c r="H3563" s="37" t="s">
        <v>7373</v>
      </c>
      <c r="I3563" s="37" t="s">
        <v>2308</v>
      </c>
      <c r="J3563" s="37" t="s">
        <v>2268</v>
      </c>
      <c r="K3563" s="37">
        <v>9</v>
      </c>
    </row>
    <row r="3564" spans="1:11" x14ac:dyDescent="0.25">
      <c r="A3564" s="37" t="s">
        <v>7374</v>
      </c>
      <c r="B3564" s="37">
        <v>13</v>
      </c>
      <c r="C3564" s="37">
        <v>0</v>
      </c>
      <c r="D3564" s="37">
        <v>2</v>
      </c>
      <c r="E3564" s="37">
        <v>247</v>
      </c>
      <c r="F3564" s="37">
        <v>3</v>
      </c>
      <c r="G3564" s="37">
        <v>1.2208769230769232</v>
      </c>
      <c r="H3564" s="37" t="s">
        <v>7373</v>
      </c>
      <c r="I3564" s="37" t="s">
        <v>2308</v>
      </c>
      <c r="J3564" s="37" t="s">
        <v>2275</v>
      </c>
      <c r="K3564" s="37">
        <v>8</v>
      </c>
    </row>
    <row r="3565" spans="1:11" x14ac:dyDescent="0.25">
      <c r="A3565" s="37" t="s">
        <v>7372</v>
      </c>
      <c r="B3565" s="37">
        <v>13</v>
      </c>
      <c r="C3565" s="37">
        <v>0</v>
      </c>
      <c r="D3565" s="37">
        <v>1</v>
      </c>
      <c r="E3565" s="37">
        <v>249</v>
      </c>
      <c r="F3565" s="37">
        <v>5</v>
      </c>
      <c r="G3565" s="37">
        <v>1.1884615384615385</v>
      </c>
      <c r="H3565" s="37" t="s">
        <v>1239</v>
      </c>
      <c r="I3565" s="37" t="s">
        <v>2308</v>
      </c>
      <c r="J3565" s="37" t="s">
        <v>2275</v>
      </c>
      <c r="K3565" s="37">
        <v>9</v>
      </c>
    </row>
    <row r="3566" spans="1:11" x14ac:dyDescent="0.25">
      <c r="A3566" s="37" t="s">
        <v>7371</v>
      </c>
      <c r="B3566" s="37">
        <v>13</v>
      </c>
      <c r="C3566" s="37">
        <v>0</v>
      </c>
      <c r="D3566" s="37">
        <v>2</v>
      </c>
      <c r="E3566" s="37">
        <v>197</v>
      </c>
      <c r="F3566" s="37">
        <v>3</v>
      </c>
      <c r="G3566" s="37">
        <v>0.92640769230769238</v>
      </c>
      <c r="H3566" s="37" t="s">
        <v>2521</v>
      </c>
      <c r="I3566" s="37" t="s">
        <v>2308</v>
      </c>
      <c r="J3566" s="37" t="s">
        <v>2268</v>
      </c>
      <c r="K3566" s="37">
        <v>6</v>
      </c>
    </row>
    <row r="3567" spans="1:11" x14ac:dyDescent="0.25">
      <c r="A3567" s="37" t="s">
        <v>7370</v>
      </c>
      <c r="B3567" s="37">
        <v>13</v>
      </c>
      <c r="C3567" s="37">
        <v>0</v>
      </c>
      <c r="D3567" s="37">
        <v>1</v>
      </c>
      <c r="E3567" s="37">
        <v>186</v>
      </c>
      <c r="F3567" s="37">
        <v>5</v>
      </c>
      <c r="G3567" s="37">
        <v>1.0855692307692308</v>
      </c>
      <c r="H3567" s="37" t="s">
        <v>1243</v>
      </c>
      <c r="I3567" s="37" t="s">
        <v>2308</v>
      </c>
      <c r="J3567" s="37" t="s">
        <v>2275</v>
      </c>
      <c r="K3567" s="37">
        <v>7</v>
      </c>
    </row>
    <row r="3568" spans="1:11" x14ac:dyDescent="0.25">
      <c r="A3568" s="37" t="s">
        <v>7369</v>
      </c>
      <c r="B3568" s="37">
        <v>13</v>
      </c>
      <c r="C3568" s="37">
        <v>0</v>
      </c>
      <c r="D3568" s="37">
        <v>2</v>
      </c>
      <c r="E3568" s="37">
        <v>218</v>
      </c>
      <c r="F3568" s="37">
        <v>3</v>
      </c>
      <c r="G3568" s="37">
        <v>0.98319230769230781</v>
      </c>
      <c r="H3568" s="37" t="s">
        <v>1240</v>
      </c>
      <c r="I3568" s="37" t="s">
        <v>2308</v>
      </c>
      <c r="J3568" s="37" t="s">
        <v>2275</v>
      </c>
      <c r="K3568" s="37">
        <v>7</v>
      </c>
    </row>
    <row r="3569" spans="1:11" x14ac:dyDescent="0.25">
      <c r="A3569" s="37" t="s">
        <v>7368</v>
      </c>
      <c r="B3569" s="37">
        <v>13</v>
      </c>
      <c r="C3569" s="37">
        <v>0</v>
      </c>
      <c r="D3569" s="37">
        <v>2</v>
      </c>
      <c r="E3569" s="37">
        <v>156</v>
      </c>
      <c r="F3569" s="37">
        <v>3</v>
      </c>
      <c r="G3569" s="37">
        <v>1.2116461538461538</v>
      </c>
      <c r="H3569" s="37" t="s">
        <v>1240</v>
      </c>
      <c r="I3569" s="37" t="s">
        <v>2308</v>
      </c>
      <c r="J3569" s="37" t="s">
        <v>2275</v>
      </c>
      <c r="K3569" s="37">
        <v>8</v>
      </c>
    </row>
    <row r="3570" spans="1:11" x14ac:dyDescent="0.25">
      <c r="A3570" s="37" t="s">
        <v>7367</v>
      </c>
      <c r="B3570" s="37">
        <v>13</v>
      </c>
      <c r="C3570" s="37">
        <v>0</v>
      </c>
      <c r="D3570" s="37">
        <v>1</v>
      </c>
      <c r="E3570" s="37">
        <v>298</v>
      </c>
      <c r="F3570" s="37">
        <v>11</v>
      </c>
      <c r="G3570" s="37">
        <v>0.92247692307692308</v>
      </c>
      <c r="H3570" s="37" t="s">
        <v>1253</v>
      </c>
      <c r="I3570" s="37" t="s">
        <v>2308</v>
      </c>
      <c r="J3570" s="37" t="s">
        <v>2275</v>
      </c>
      <c r="K3570" s="37">
        <v>9</v>
      </c>
    </row>
    <row r="3571" spans="1:11" x14ac:dyDescent="0.25">
      <c r="A3571" s="37" t="s">
        <v>7366</v>
      </c>
      <c r="B3571" s="37">
        <v>13</v>
      </c>
      <c r="C3571" s="37">
        <v>0</v>
      </c>
      <c r="D3571" s="37">
        <v>1</v>
      </c>
      <c r="E3571" s="37">
        <v>193</v>
      </c>
      <c r="F3571" s="37">
        <v>2</v>
      </c>
      <c r="G3571" s="37">
        <v>0.89781538461538468</v>
      </c>
      <c r="H3571" s="37" t="s">
        <v>1268</v>
      </c>
      <c r="I3571" s="37" t="s">
        <v>2308</v>
      </c>
      <c r="J3571" s="37" t="s">
        <v>2268</v>
      </c>
      <c r="K3571" s="37">
        <v>6</v>
      </c>
    </row>
    <row r="3572" spans="1:11" x14ac:dyDescent="0.25">
      <c r="A3572" s="37" t="s">
        <v>7365</v>
      </c>
      <c r="B3572" s="37">
        <v>13</v>
      </c>
      <c r="C3572" s="37">
        <v>0</v>
      </c>
      <c r="D3572" s="37">
        <v>1</v>
      </c>
      <c r="E3572" s="37">
        <v>208</v>
      </c>
      <c r="F3572" s="37">
        <v>4</v>
      </c>
      <c r="G3572" s="37">
        <v>1.0259923076923079</v>
      </c>
      <c r="H3572" s="37" t="s">
        <v>6242</v>
      </c>
      <c r="I3572" s="37" t="s">
        <v>2308</v>
      </c>
      <c r="J3572" s="37" t="s">
        <v>2268</v>
      </c>
      <c r="K3572" s="37">
        <v>9</v>
      </c>
    </row>
    <row r="3573" spans="1:11" x14ac:dyDescent="0.25">
      <c r="A3573" s="37" t="s">
        <v>7364</v>
      </c>
      <c r="B3573" s="37">
        <v>13</v>
      </c>
      <c r="C3573" s="37">
        <v>0</v>
      </c>
      <c r="D3573" s="37">
        <v>1</v>
      </c>
      <c r="E3573" s="37">
        <v>254</v>
      </c>
      <c r="F3573" s="37">
        <v>4</v>
      </c>
      <c r="G3573" s="37">
        <v>0.7138461538461538</v>
      </c>
      <c r="H3573" s="37" t="s">
        <v>1241</v>
      </c>
      <c r="I3573" s="37" t="s">
        <v>2308</v>
      </c>
      <c r="J3573" s="37" t="s">
        <v>2275</v>
      </c>
      <c r="K3573" s="37">
        <v>7</v>
      </c>
    </row>
    <row r="3574" spans="1:11" x14ac:dyDescent="0.25">
      <c r="A3574" s="37" t="s">
        <v>7363</v>
      </c>
      <c r="B3574" s="37">
        <v>12</v>
      </c>
      <c r="C3574" s="37">
        <v>0</v>
      </c>
      <c r="D3574" s="37">
        <v>1</v>
      </c>
      <c r="E3574" s="37">
        <v>134</v>
      </c>
      <c r="F3574" s="37">
        <v>4</v>
      </c>
      <c r="G3574" s="37">
        <v>0.52432500000000004</v>
      </c>
      <c r="H3574" s="37" t="s">
        <v>1219</v>
      </c>
      <c r="I3574" s="37" t="s">
        <v>2308</v>
      </c>
      <c r="J3574" s="37" t="s">
        <v>2268</v>
      </c>
      <c r="K3574" s="37">
        <v>6</v>
      </c>
    </row>
    <row r="3575" spans="1:11" x14ac:dyDescent="0.25">
      <c r="A3575" s="37" t="s">
        <v>7362</v>
      </c>
      <c r="B3575" s="37">
        <v>12</v>
      </c>
      <c r="C3575" s="37">
        <v>0</v>
      </c>
      <c r="D3575" s="37">
        <v>1</v>
      </c>
      <c r="E3575" s="37">
        <v>140</v>
      </c>
      <c r="F3575" s="37">
        <v>4</v>
      </c>
      <c r="G3575" s="37">
        <v>0.41883333333333339</v>
      </c>
      <c r="H3575" s="37" t="s">
        <v>1219</v>
      </c>
      <c r="I3575" s="37" t="s">
        <v>2308</v>
      </c>
      <c r="J3575" s="37" t="s">
        <v>2268</v>
      </c>
      <c r="K3575" s="37">
        <v>5</v>
      </c>
    </row>
    <row r="3576" spans="1:11" x14ac:dyDescent="0.25">
      <c r="A3576" s="37" t="s">
        <v>7361</v>
      </c>
      <c r="B3576" s="37">
        <v>12</v>
      </c>
      <c r="C3576" s="37">
        <v>0</v>
      </c>
      <c r="D3576" s="37">
        <v>0</v>
      </c>
      <c r="E3576" s="37">
        <v>179</v>
      </c>
      <c r="F3576" s="37">
        <v>5</v>
      </c>
      <c r="G3576" s="37">
        <v>0.53084166666666677</v>
      </c>
      <c r="H3576" s="37" t="s">
        <v>1219</v>
      </c>
      <c r="I3576" s="37" t="s">
        <v>2308</v>
      </c>
      <c r="J3576" s="37" t="s">
        <v>2268</v>
      </c>
      <c r="K3576" s="37">
        <v>8</v>
      </c>
    </row>
    <row r="3577" spans="1:11" x14ac:dyDescent="0.25">
      <c r="A3577" s="37" t="s">
        <v>7360</v>
      </c>
      <c r="B3577" s="37">
        <v>12</v>
      </c>
      <c r="C3577" s="37">
        <v>0</v>
      </c>
      <c r="D3577" s="37">
        <v>0</v>
      </c>
      <c r="E3577" s="37">
        <v>70</v>
      </c>
      <c r="F3577" s="37">
        <v>6</v>
      </c>
      <c r="G3577" s="37">
        <v>0.52519166666666672</v>
      </c>
      <c r="H3577" s="37" t="s">
        <v>1219</v>
      </c>
      <c r="I3577" s="37" t="s">
        <v>2308</v>
      </c>
      <c r="J3577" s="37" t="s">
        <v>2268</v>
      </c>
      <c r="K3577" s="37">
        <v>5</v>
      </c>
    </row>
    <row r="3578" spans="1:11" x14ac:dyDescent="0.25">
      <c r="A3578" s="37" t="s">
        <v>7359</v>
      </c>
      <c r="B3578" s="37">
        <v>12</v>
      </c>
      <c r="C3578" s="37">
        <v>0</v>
      </c>
      <c r="D3578" s="37">
        <v>0</v>
      </c>
      <c r="E3578" s="37">
        <v>73</v>
      </c>
      <c r="F3578" s="37">
        <v>1</v>
      </c>
      <c r="G3578" s="37">
        <v>0.3323666666666667</v>
      </c>
      <c r="H3578" s="37" t="s">
        <v>1219</v>
      </c>
      <c r="I3578" s="37" t="s">
        <v>2308</v>
      </c>
      <c r="J3578" s="37" t="s">
        <v>2268</v>
      </c>
      <c r="K3578" s="37">
        <v>5</v>
      </c>
    </row>
    <row r="3579" spans="1:11" x14ac:dyDescent="0.25">
      <c r="A3579" s="37" t="s">
        <v>7358</v>
      </c>
      <c r="B3579" s="37">
        <v>12</v>
      </c>
      <c r="C3579" s="37">
        <v>0</v>
      </c>
      <c r="D3579" s="37">
        <v>0</v>
      </c>
      <c r="E3579" s="37">
        <v>162</v>
      </c>
      <c r="F3579" s="37">
        <v>9</v>
      </c>
      <c r="G3579" s="37">
        <v>0.60066666666666668</v>
      </c>
      <c r="H3579" s="37" t="s">
        <v>1219</v>
      </c>
      <c r="I3579" s="37" t="s">
        <v>2308</v>
      </c>
      <c r="J3579" s="37" t="s">
        <v>2268</v>
      </c>
      <c r="K3579" s="37">
        <v>7</v>
      </c>
    </row>
    <row r="3580" spans="1:11" x14ac:dyDescent="0.25">
      <c r="A3580" s="37" t="s">
        <v>7357</v>
      </c>
      <c r="B3580" s="37">
        <v>12</v>
      </c>
      <c r="C3580" s="37">
        <v>0</v>
      </c>
      <c r="D3580" s="37">
        <v>0</v>
      </c>
      <c r="E3580" s="37">
        <v>139</v>
      </c>
      <c r="F3580" s="37">
        <v>6</v>
      </c>
      <c r="G3580" s="37">
        <v>0.62020833333333336</v>
      </c>
      <c r="H3580" s="37" t="s">
        <v>1219</v>
      </c>
      <c r="I3580" s="37" t="s">
        <v>2308</v>
      </c>
      <c r="J3580" s="37" t="s">
        <v>2275</v>
      </c>
      <c r="K3580" s="37">
        <v>7</v>
      </c>
    </row>
    <row r="3581" spans="1:11" x14ac:dyDescent="0.25">
      <c r="A3581" s="37" t="s">
        <v>7356</v>
      </c>
      <c r="B3581" s="37">
        <v>12</v>
      </c>
      <c r="C3581" s="37">
        <v>1</v>
      </c>
      <c r="D3581" s="37">
        <v>3</v>
      </c>
      <c r="E3581" s="37">
        <v>411</v>
      </c>
      <c r="F3581" s="37">
        <v>2</v>
      </c>
      <c r="G3581" s="37">
        <v>1.9980416666666667</v>
      </c>
      <c r="H3581" s="37" t="s">
        <v>3704</v>
      </c>
      <c r="I3581" s="37" t="s">
        <v>2308</v>
      </c>
      <c r="J3581" s="37" t="s">
        <v>2268</v>
      </c>
      <c r="K3581" s="37">
        <v>10</v>
      </c>
    </row>
    <row r="3582" spans="1:11" x14ac:dyDescent="0.25">
      <c r="A3582" s="37" t="s">
        <v>7355</v>
      </c>
      <c r="B3582" s="37">
        <v>12</v>
      </c>
      <c r="C3582" s="37">
        <v>0</v>
      </c>
      <c r="D3582" s="37">
        <v>0</v>
      </c>
      <c r="E3582" s="37">
        <v>111</v>
      </c>
      <c r="F3582" s="37">
        <v>5</v>
      </c>
      <c r="G3582" s="37">
        <v>0.46255000000000002</v>
      </c>
      <c r="H3582" s="37" t="s">
        <v>1232</v>
      </c>
      <c r="I3582" s="37" t="s">
        <v>2308</v>
      </c>
      <c r="J3582" s="37" t="s">
        <v>2275</v>
      </c>
      <c r="K3582" s="37">
        <v>7</v>
      </c>
    </row>
    <row r="3583" spans="1:11" x14ac:dyDescent="0.25">
      <c r="A3583" s="37" t="s">
        <v>7354</v>
      </c>
      <c r="B3583" s="37">
        <v>12</v>
      </c>
      <c r="C3583" s="37">
        <v>0</v>
      </c>
      <c r="D3583" s="37">
        <v>0</v>
      </c>
      <c r="E3583" s="37">
        <v>113</v>
      </c>
      <c r="F3583" s="37">
        <v>4</v>
      </c>
      <c r="G3583" s="37">
        <v>0.58287500000000003</v>
      </c>
      <c r="H3583" s="37" t="s">
        <v>1232</v>
      </c>
      <c r="I3583" s="37" t="s">
        <v>2308</v>
      </c>
      <c r="J3583" s="37" t="s">
        <v>2275</v>
      </c>
      <c r="K3583" s="37">
        <v>6</v>
      </c>
    </row>
    <row r="3584" spans="1:11" x14ac:dyDescent="0.25">
      <c r="A3584" s="37" t="s">
        <v>7353</v>
      </c>
      <c r="B3584" s="37">
        <v>12</v>
      </c>
      <c r="C3584" s="37">
        <v>0</v>
      </c>
      <c r="D3584" s="37">
        <v>1</v>
      </c>
      <c r="E3584" s="37">
        <v>174</v>
      </c>
      <c r="F3584" s="37">
        <v>3</v>
      </c>
      <c r="G3584" s="37">
        <v>1.2011833333333335</v>
      </c>
      <c r="H3584" s="37" t="s">
        <v>1232</v>
      </c>
      <c r="I3584" s="37" t="s">
        <v>2308</v>
      </c>
      <c r="J3584" s="37" t="s">
        <v>2268</v>
      </c>
      <c r="K3584" s="37">
        <v>6</v>
      </c>
    </row>
    <row r="3585" spans="1:11" x14ac:dyDescent="0.25">
      <c r="A3585" s="37" t="s">
        <v>7352</v>
      </c>
      <c r="B3585" s="37">
        <v>12</v>
      </c>
      <c r="C3585" s="37">
        <v>0</v>
      </c>
      <c r="D3585" s="37">
        <v>4</v>
      </c>
      <c r="E3585" s="37">
        <v>219</v>
      </c>
      <c r="F3585" s="37">
        <v>4</v>
      </c>
      <c r="G3585" s="37">
        <v>1.4820250000000001</v>
      </c>
      <c r="H3585" s="37" t="s">
        <v>1232</v>
      </c>
      <c r="I3585" s="37" t="s">
        <v>2308</v>
      </c>
      <c r="J3585" s="37" t="s">
        <v>2275</v>
      </c>
      <c r="K3585" s="37">
        <v>8</v>
      </c>
    </row>
    <row r="3586" spans="1:11" x14ac:dyDescent="0.25">
      <c r="A3586" s="37" t="s">
        <v>7351</v>
      </c>
      <c r="B3586" s="37">
        <v>12</v>
      </c>
      <c r="C3586" s="37">
        <v>0</v>
      </c>
      <c r="D3586" s="37">
        <v>3</v>
      </c>
      <c r="E3586" s="37">
        <v>210</v>
      </c>
      <c r="F3586" s="37">
        <v>2</v>
      </c>
      <c r="G3586" s="37">
        <v>1.4234583333333335</v>
      </c>
      <c r="H3586" s="37" t="s">
        <v>1232</v>
      </c>
      <c r="I3586" s="37" t="s">
        <v>2308</v>
      </c>
      <c r="J3586" s="37" t="s">
        <v>2275</v>
      </c>
      <c r="K3586" s="37">
        <v>8</v>
      </c>
    </row>
    <row r="3587" spans="1:11" x14ac:dyDescent="0.25">
      <c r="A3587" s="37" t="s">
        <v>7350</v>
      </c>
      <c r="B3587" s="37">
        <v>12</v>
      </c>
      <c r="C3587" s="37">
        <v>0</v>
      </c>
      <c r="D3587" s="37">
        <v>0</v>
      </c>
      <c r="E3587" s="37">
        <v>45</v>
      </c>
      <c r="F3587" s="37">
        <v>2</v>
      </c>
      <c r="G3587" s="37">
        <v>0.20482500000000001</v>
      </c>
      <c r="H3587" s="37" t="s">
        <v>1263</v>
      </c>
      <c r="I3587" s="37" t="s">
        <v>2308</v>
      </c>
      <c r="J3587" s="37" t="s">
        <v>2268</v>
      </c>
      <c r="K3587" s="37">
        <v>4</v>
      </c>
    </row>
    <row r="3588" spans="1:11" x14ac:dyDescent="0.25">
      <c r="A3588" s="37" t="s">
        <v>7349</v>
      </c>
      <c r="B3588" s="37">
        <v>12</v>
      </c>
      <c r="C3588" s="37">
        <v>0</v>
      </c>
      <c r="D3588" s="37">
        <v>1</v>
      </c>
      <c r="E3588" s="37">
        <v>108</v>
      </c>
      <c r="F3588" s="37">
        <v>7</v>
      </c>
      <c r="G3588" s="37">
        <v>0.56511666666666671</v>
      </c>
      <c r="H3588" s="37" t="s">
        <v>3684</v>
      </c>
      <c r="I3588" s="37" t="s">
        <v>2308</v>
      </c>
      <c r="J3588" s="37" t="s">
        <v>2275</v>
      </c>
      <c r="K3588" s="37">
        <v>5</v>
      </c>
    </row>
    <row r="3589" spans="1:11" x14ac:dyDescent="0.25">
      <c r="A3589" s="37" t="s">
        <v>7348</v>
      </c>
      <c r="B3589" s="37">
        <v>12</v>
      </c>
      <c r="C3589" s="37">
        <v>0</v>
      </c>
      <c r="D3589" s="37">
        <v>0</v>
      </c>
      <c r="E3589" s="37">
        <v>203</v>
      </c>
      <c r="F3589" s="37">
        <v>6</v>
      </c>
      <c r="G3589" s="37">
        <v>0.90524166666666661</v>
      </c>
      <c r="H3589" s="37" t="s">
        <v>3518</v>
      </c>
      <c r="I3589" s="37" t="s">
        <v>2308</v>
      </c>
      <c r="J3589" s="37" t="s">
        <v>2275</v>
      </c>
      <c r="K3589" s="37">
        <v>8</v>
      </c>
    </row>
    <row r="3590" spans="1:11" x14ac:dyDescent="0.25">
      <c r="A3590" s="37" t="s">
        <v>7347</v>
      </c>
      <c r="B3590" s="37">
        <v>12</v>
      </c>
      <c r="C3590" s="37">
        <v>1</v>
      </c>
      <c r="D3590" s="37">
        <v>1</v>
      </c>
      <c r="E3590" s="37">
        <v>166</v>
      </c>
      <c r="F3590" s="37">
        <v>3</v>
      </c>
      <c r="G3590" s="37">
        <v>1.5198499999999999</v>
      </c>
      <c r="H3590" s="37" t="s">
        <v>2299</v>
      </c>
      <c r="I3590" s="37" t="s">
        <v>2308</v>
      </c>
      <c r="J3590" s="37" t="s">
        <v>2275</v>
      </c>
      <c r="K3590" s="37">
        <v>6</v>
      </c>
    </row>
    <row r="3591" spans="1:11" x14ac:dyDescent="0.25">
      <c r="A3591" s="37" t="s">
        <v>7346</v>
      </c>
      <c r="B3591" s="37">
        <v>12</v>
      </c>
      <c r="C3591" s="37">
        <v>0</v>
      </c>
      <c r="D3591" s="37">
        <v>2</v>
      </c>
      <c r="E3591" s="37">
        <v>231</v>
      </c>
      <c r="F3591" s="37">
        <v>4</v>
      </c>
      <c r="G3591" s="37">
        <v>1.0069916666666667</v>
      </c>
      <c r="H3591" s="37" t="s">
        <v>1266</v>
      </c>
      <c r="I3591" s="37" t="s">
        <v>2308</v>
      </c>
      <c r="J3591" s="37" t="s">
        <v>2275</v>
      </c>
      <c r="K3591" s="37">
        <v>7</v>
      </c>
    </row>
    <row r="3592" spans="1:11" x14ac:dyDescent="0.25">
      <c r="A3592" s="37" t="s">
        <v>7345</v>
      </c>
      <c r="B3592" s="37">
        <v>12</v>
      </c>
      <c r="C3592" s="37">
        <v>0</v>
      </c>
      <c r="D3592" s="37">
        <v>3</v>
      </c>
      <c r="E3592" s="37">
        <v>200</v>
      </c>
      <c r="F3592" s="37">
        <v>7</v>
      </c>
      <c r="G3592" s="37">
        <v>1.8108250000000001</v>
      </c>
      <c r="H3592" s="37" t="s">
        <v>2617</v>
      </c>
      <c r="I3592" s="37" t="s">
        <v>2308</v>
      </c>
      <c r="J3592" s="37" t="s">
        <v>2275</v>
      </c>
      <c r="K3592" s="37">
        <v>8</v>
      </c>
    </row>
    <row r="3593" spans="1:11" x14ac:dyDescent="0.25">
      <c r="A3593" s="37" t="s">
        <v>7344</v>
      </c>
      <c r="B3593" s="37">
        <v>12</v>
      </c>
      <c r="C3593" s="37">
        <v>0</v>
      </c>
      <c r="D3593" s="37">
        <v>0</v>
      </c>
      <c r="E3593" s="37">
        <v>81</v>
      </c>
      <c r="F3593" s="37">
        <v>1</v>
      </c>
      <c r="G3593" s="37">
        <v>0.30649999999999999</v>
      </c>
      <c r="H3593" s="37" t="s">
        <v>5176</v>
      </c>
      <c r="I3593" s="37" t="s">
        <v>2308</v>
      </c>
      <c r="J3593" s="37" t="s">
        <v>2268</v>
      </c>
      <c r="K3593" s="37">
        <v>6</v>
      </c>
    </row>
    <row r="3594" spans="1:11" x14ac:dyDescent="0.25">
      <c r="A3594" s="37" t="s">
        <v>7343</v>
      </c>
      <c r="B3594" s="37">
        <v>12</v>
      </c>
      <c r="C3594" s="37">
        <v>0</v>
      </c>
      <c r="D3594" s="37">
        <v>2</v>
      </c>
      <c r="E3594" s="37">
        <v>251</v>
      </c>
      <c r="F3594" s="37">
        <v>5</v>
      </c>
      <c r="G3594" s="37">
        <v>0.95115000000000005</v>
      </c>
      <c r="H3594" s="37" t="s">
        <v>7121</v>
      </c>
      <c r="I3594" s="37" t="s">
        <v>2308</v>
      </c>
      <c r="J3594" s="37" t="s">
        <v>2268</v>
      </c>
      <c r="K3594" s="37">
        <v>8</v>
      </c>
    </row>
    <row r="3595" spans="1:11" x14ac:dyDescent="0.25">
      <c r="A3595" s="37" t="s">
        <v>7342</v>
      </c>
      <c r="B3595" s="37">
        <v>12</v>
      </c>
      <c r="C3595" s="37">
        <v>0</v>
      </c>
      <c r="D3595" s="37">
        <v>2</v>
      </c>
      <c r="E3595" s="37">
        <v>223</v>
      </c>
      <c r="F3595" s="37">
        <v>1</v>
      </c>
      <c r="G3595" s="37">
        <v>1.0703250000000002</v>
      </c>
      <c r="H3595" s="37" t="s">
        <v>4409</v>
      </c>
      <c r="I3595" s="37" t="s">
        <v>2308</v>
      </c>
      <c r="J3595" s="37" t="s">
        <v>2275</v>
      </c>
      <c r="K3595" s="37">
        <v>8</v>
      </c>
    </row>
    <row r="3596" spans="1:11" x14ac:dyDescent="0.25">
      <c r="A3596" s="37" t="s">
        <v>7341</v>
      </c>
      <c r="B3596" s="37">
        <v>12</v>
      </c>
      <c r="C3596" s="37">
        <v>0</v>
      </c>
      <c r="D3596" s="37">
        <v>0</v>
      </c>
      <c r="E3596" s="37">
        <v>103</v>
      </c>
      <c r="F3596" s="37">
        <v>3</v>
      </c>
      <c r="G3596" s="37">
        <v>0.50589166666666674</v>
      </c>
      <c r="H3596" s="37" t="s">
        <v>1256</v>
      </c>
      <c r="I3596" s="37" t="s">
        <v>2308</v>
      </c>
      <c r="J3596" s="37" t="s">
        <v>2268</v>
      </c>
      <c r="K3596" s="37">
        <v>6</v>
      </c>
    </row>
    <row r="3597" spans="1:11" x14ac:dyDescent="0.25">
      <c r="A3597" s="37" t="s">
        <v>7340</v>
      </c>
      <c r="B3597" s="37">
        <v>12</v>
      </c>
      <c r="C3597" s="37">
        <v>0</v>
      </c>
      <c r="D3597" s="37">
        <v>2</v>
      </c>
      <c r="E3597" s="37">
        <v>249</v>
      </c>
      <c r="F3597" s="37">
        <v>3</v>
      </c>
      <c r="G3597" s="37">
        <v>1.2165833333333333</v>
      </c>
      <c r="H3597" s="37" t="s">
        <v>1260</v>
      </c>
      <c r="I3597" s="37" t="s">
        <v>2308</v>
      </c>
      <c r="J3597" s="37" t="s">
        <v>2275</v>
      </c>
      <c r="K3597" s="37">
        <v>8</v>
      </c>
    </row>
    <row r="3598" spans="1:11" x14ac:dyDescent="0.25">
      <c r="A3598" s="37" t="s">
        <v>7339</v>
      </c>
      <c r="B3598" s="37">
        <v>12</v>
      </c>
      <c r="C3598" s="37">
        <v>0</v>
      </c>
      <c r="D3598" s="37">
        <v>0</v>
      </c>
      <c r="E3598" s="37">
        <v>115</v>
      </c>
      <c r="F3598" s="37">
        <v>3</v>
      </c>
      <c r="G3598" s="37">
        <v>0.4528666666666667</v>
      </c>
      <c r="H3598" s="37" t="s">
        <v>1245</v>
      </c>
      <c r="I3598" s="37" t="s">
        <v>2308</v>
      </c>
      <c r="J3598" s="37" t="s">
        <v>2275</v>
      </c>
      <c r="K3598" s="37">
        <v>7</v>
      </c>
    </row>
    <row r="3599" spans="1:11" x14ac:dyDescent="0.25">
      <c r="A3599" s="37" t="s">
        <v>7338</v>
      </c>
      <c r="B3599" s="37">
        <v>12</v>
      </c>
      <c r="C3599" s="37">
        <v>0</v>
      </c>
      <c r="D3599" s="37">
        <v>0</v>
      </c>
      <c r="E3599" s="37">
        <v>266</v>
      </c>
      <c r="F3599" s="37">
        <v>0</v>
      </c>
      <c r="G3599" s="37">
        <v>0.74517500000000003</v>
      </c>
      <c r="H3599" s="37" t="s">
        <v>1245</v>
      </c>
      <c r="I3599" s="37" t="s">
        <v>2308</v>
      </c>
      <c r="J3599" s="37" t="s">
        <v>2268</v>
      </c>
      <c r="K3599" s="37">
        <v>9</v>
      </c>
    </row>
    <row r="3600" spans="1:11" x14ac:dyDescent="0.25">
      <c r="A3600" s="37" t="s">
        <v>7337</v>
      </c>
      <c r="B3600" s="37">
        <v>12</v>
      </c>
      <c r="C3600" s="37">
        <v>0</v>
      </c>
      <c r="D3600" s="37">
        <v>0</v>
      </c>
      <c r="E3600" s="37">
        <v>297</v>
      </c>
      <c r="F3600" s="37">
        <v>0</v>
      </c>
      <c r="G3600" s="37">
        <v>0.80696666666666672</v>
      </c>
      <c r="H3600" s="37" t="s">
        <v>1245</v>
      </c>
      <c r="I3600" s="37" t="s">
        <v>2308</v>
      </c>
      <c r="J3600" s="37" t="s">
        <v>2268</v>
      </c>
      <c r="K3600" s="37">
        <v>10</v>
      </c>
    </row>
    <row r="3601" spans="1:11" x14ac:dyDescent="0.25">
      <c r="A3601" s="37" t="s">
        <v>7336</v>
      </c>
      <c r="B3601" s="37">
        <v>12</v>
      </c>
      <c r="C3601" s="37">
        <v>0</v>
      </c>
      <c r="D3601" s="37">
        <v>0</v>
      </c>
      <c r="E3601" s="37">
        <v>139</v>
      </c>
      <c r="F3601" s="37">
        <v>4</v>
      </c>
      <c r="G3601" s="37">
        <v>0.46375833333333333</v>
      </c>
      <c r="H3601" s="37" t="s">
        <v>2945</v>
      </c>
      <c r="I3601" s="37" t="s">
        <v>2308</v>
      </c>
      <c r="J3601" s="37" t="s">
        <v>2275</v>
      </c>
      <c r="K3601" s="37">
        <v>6</v>
      </c>
    </row>
    <row r="3602" spans="1:11" x14ac:dyDescent="0.25">
      <c r="A3602" s="37" t="s">
        <v>7335</v>
      </c>
      <c r="B3602" s="37">
        <v>12</v>
      </c>
      <c r="C3602" s="37">
        <v>0</v>
      </c>
      <c r="D3602" s="37">
        <v>0</v>
      </c>
      <c r="E3602" s="37">
        <v>51</v>
      </c>
      <c r="F3602" s="37">
        <v>2</v>
      </c>
      <c r="G3602" s="37">
        <v>0.19405000000000003</v>
      </c>
      <c r="H3602" s="37" t="s">
        <v>1220</v>
      </c>
      <c r="I3602" s="37" t="s">
        <v>2308</v>
      </c>
      <c r="J3602" s="37" t="s">
        <v>2275</v>
      </c>
      <c r="K3602" s="37">
        <v>4</v>
      </c>
    </row>
    <row r="3603" spans="1:11" x14ac:dyDescent="0.25">
      <c r="A3603" s="37" t="s">
        <v>7334</v>
      </c>
      <c r="B3603" s="37">
        <v>12</v>
      </c>
      <c r="C3603" s="37">
        <v>0</v>
      </c>
      <c r="D3603" s="37">
        <v>0</v>
      </c>
      <c r="E3603" s="37">
        <v>260</v>
      </c>
      <c r="F3603" s="37">
        <v>4</v>
      </c>
      <c r="G3603" s="37">
        <v>0.52679166666666666</v>
      </c>
      <c r="H3603" s="37" t="s">
        <v>1234</v>
      </c>
      <c r="I3603" s="37" t="s">
        <v>2308</v>
      </c>
      <c r="J3603" s="37" t="s">
        <v>2275</v>
      </c>
      <c r="K3603" s="37">
        <v>7</v>
      </c>
    </row>
    <row r="3604" spans="1:11" x14ac:dyDescent="0.25">
      <c r="A3604" s="37" t="s">
        <v>7333</v>
      </c>
      <c r="B3604" s="37">
        <v>12</v>
      </c>
      <c r="C3604" s="37">
        <v>0</v>
      </c>
      <c r="D3604" s="37">
        <v>0</v>
      </c>
      <c r="E3604" s="37">
        <v>32</v>
      </c>
      <c r="F3604" s="37">
        <v>0</v>
      </c>
      <c r="G3604" s="37">
        <v>0.23923333333333333</v>
      </c>
      <c r="H3604" s="37" t="s">
        <v>1219</v>
      </c>
      <c r="I3604" s="37" t="s">
        <v>2308</v>
      </c>
      <c r="J3604" s="37" t="s">
        <v>2268</v>
      </c>
      <c r="K3604" s="37">
        <v>4</v>
      </c>
    </row>
    <row r="3605" spans="1:11" x14ac:dyDescent="0.25">
      <c r="A3605" s="37" t="s">
        <v>7332</v>
      </c>
      <c r="B3605" s="37">
        <v>12</v>
      </c>
      <c r="C3605" s="37">
        <v>0</v>
      </c>
      <c r="D3605" s="37">
        <v>0</v>
      </c>
      <c r="E3605" s="37">
        <v>259</v>
      </c>
      <c r="F3605" s="37">
        <v>2</v>
      </c>
      <c r="G3605" s="37">
        <v>0.65019166666666672</v>
      </c>
      <c r="H3605" s="37" t="s">
        <v>1219</v>
      </c>
      <c r="I3605" s="37" t="s">
        <v>2269</v>
      </c>
      <c r="J3605" s="37" t="s">
        <v>2275</v>
      </c>
      <c r="K3605" s="37">
        <v>9</v>
      </c>
    </row>
    <row r="3606" spans="1:11" x14ac:dyDescent="0.25">
      <c r="A3606" s="37" t="s">
        <v>7331</v>
      </c>
      <c r="B3606" s="37">
        <v>12</v>
      </c>
      <c r="C3606" s="37">
        <v>0</v>
      </c>
      <c r="D3606" s="37">
        <v>0</v>
      </c>
      <c r="E3606" s="37">
        <v>73</v>
      </c>
      <c r="F3606" s="37">
        <v>2</v>
      </c>
      <c r="G3606" s="37">
        <v>0.32430000000000003</v>
      </c>
      <c r="H3606" s="37" t="s">
        <v>1239</v>
      </c>
      <c r="I3606" s="37" t="s">
        <v>2316</v>
      </c>
      <c r="J3606" s="37" t="s">
        <v>2275</v>
      </c>
      <c r="K3606" s="37">
        <v>6</v>
      </c>
    </row>
    <row r="3607" spans="1:11" x14ac:dyDescent="0.25">
      <c r="A3607" s="37" t="s">
        <v>7330</v>
      </c>
      <c r="B3607" s="37">
        <v>12</v>
      </c>
      <c r="C3607" s="37">
        <v>1</v>
      </c>
      <c r="D3607" s="37">
        <v>2</v>
      </c>
      <c r="E3607" s="37">
        <v>264</v>
      </c>
      <c r="F3607" s="37">
        <v>2</v>
      </c>
      <c r="G3607" s="37">
        <v>1.5633666666666668</v>
      </c>
      <c r="H3607" s="37" t="s">
        <v>1266</v>
      </c>
      <c r="I3607" s="37" t="s">
        <v>2308</v>
      </c>
      <c r="J3607" s="37" t="s">
        <v>2275</v>
      </c>
      <c r="K3607" s="37">
        <v>7</v>
      </c>
    </row>
    <row r="3608" spans="1:11" x14ac:dyDescent="0.25">
      <c r="A3608" s="37" t="s">
        <v>7329</v>
      </c>
      <c r="B3608" s="37">
        <v>12</v>
      </c>
      <c r="C3608" s="37">
        <v>0</v>
      </c>
      <c r="D3608" s="37">
        <v>0</v>
      </c>
      <c r="E3608" s="37">
        <v>143</v>
      </c>
      <c r="F3608" s="37">
        <v>3</v>
      </c>
      <c r="G3608" s="37">
        <v>0.4966916666666667</v>
      </c>
      <c r="H3608" s="37" t="s">
        <v>1219</v>
      </c>
      <c r="I3608" s="37" t="s">
        <v>2308</v>
      </c>
      <c r="J3608" s="37" t="s">
        <v>2268</v>
      </c>
      <c r="K3608" s="37">
        <v>5</v>
      </c>
    </row>
    <row r="3609" spans="1:11" x14ac:dyDescent="0.25">
      <c r="A3609" s="37" t="s">
        <v>7328</v>
      </c>
      <c r="B3609" s="37">
        <v>12</v>
      </c>
      <c r="C3609" s="37">
        <v>1</v>
      </c>
      <c r="D3609" s="37">
        <v>3</v>
      </c>
      <c r="E3609" s="37">
        <v>597</v>
      </c>
      <c r="F3609" s="37">
        <v>12</v>
      </c>
      <c r="G3609" s="37">
        <v>2.1434083333333334</v>
      </c>
      <c r="H3609" s="37" t="s">
        <v>1219</v>
      </c>
      <c r="I3609" s="37" t="s">
        <v>2405</v>
      </c>
      <c r="J3609" s="37" t="s">
        <v>2275</v>
      </c>
      <c r="K3609" s="37">
        <v>9</v>
      </c>
    </row>
    <row r="3610" spans="1:11" x14ac:dyDescent="0.25">
      <c r="A3610" s="37" t="s">
        <v>7327</v>
      </c>
      <c r="B3610" s="37">
        <v>12</v>
      </c>
      <c r="C3610" s="37">
        <v>0</v>
      </c>
      <c r="D3610" s="37">
        <v>1</v>
      </c>
      <c r="E3610" s="37">
        <v>366</v>
      </c>
      <c r="F3610" s="37">
        <v>2</v>
      </c>
      <c r="G3610" s="37">
        <v>1.27285</v>
      </c>
      <c r="H3610" s="37" t="s">
        <v>1219</v>
      </c>
      <c r="I3610" s="37" t="s">
        <v>2269</v>
      </c>
      <c r="J3610" s="37" t="s">
        <v>2275</v>
      </c>
      <c r="K3610" s="37">
        <v>6</v>
      </c>
    </row>
    <row r="3611" spans="1:11" x14ac:dyDescent="0.25">
      <c r="A3611" s="37" t="s">
        <v>7326</v>
      </c>
      <c r="B3611" s="37">
        <v>12</v>
      </c>
      <c r="C3611" s="37">
        <v>0</v>
      </c>
      <c r="D3611" s="37">
        <v>1</v>
      </c>
      <c r="E3611" s="37">
        <v>123</v>
      </c>
      <c r="F3611" s="37">
        <v>4</v>
      </c>
      <c r="G3611" s="37">
        <v>0.68461666666666676</v>
      </c>
      <c r="H3611" s="37" t="s">
        <v>1218</v>
      </c>
      <c r="I3611" s="37" t="s">
        <v>2269</v>
      </c>
      <c r="J3611" s="37" t="s">
        <v>2268</v>
      </c>
      <c r="K3611" s="37">
        <v>6</v>
      </c>
    </row>
    <row r="3612" spans="1:11" x14ac:dyDescent="0.25">
      <c r="A3612" s="37" t="s">
        <v>7325</v>
      </c>
      <c r="B3612" s="37">
        <v>12</v>
      </c>
      <c r="C3612" s="37">
        <v>0</v>
      </c>
      <c r="D3612" s="37">
        <v>0</v>
      </c>
      <c r="E3612" s="37">
        <v>222</v>
      </c>
      <c r="F3612" s="37">
        <v>6</v>
      </c>
      <c r="G3612" s="37">
        <v>0.69400833333333345</v>
      </c>
      <c r="H3612" s="37" t="s">
        <v>3002</v>
      </c>
      <c r="I3612" s="37" t="s">
        <v>2308</v>
      </c>
      <c r="J3612" s="37" t="s">
        <v>2275</v>
      </c>
      <c r="K3612" s="37">
        <v>8</v>
      </c>
    </row>
    <row r="3613" spans="1:11" x14ac:dyDescent="0.25">
      <c r="A3613" s="37" t="s">
        <v>7324</v>
      </c>
      <c r="B3613" s="37">
        <v>12</v>
      </c>
      <c r="C3613" s="37">
        <v>0</v>
      </c>
      <c r="D3613" s="37">
        <v>1</v>
      </c>
      <c r="E3613" s="37">
        <v>133</v>
      </c>
      <c r="F3613" s="37">
        <v>1</v>
      </c>
      <c r="G3613" s="37">
        <v>0.44436666666666663</v>
      </c>
      <c r="H3613" s="37" t="s">
        <v>1239</v>
      </c>
      <c r="I3613" s="37" t="s">
        <v>2316</v>
      </c>
      <c r="J3613" s="37" t="s">
        <v>2275</v>
      </c>
      <c r="K3613" s="37">
        <v>5</v>
      </c>
    </row>
    <row r="3614" spans="1:11" x14ac:dyDescent="0.25">
      <c r="A3614" s="37" t="s">
        <v>7323</v>
      </c>
      <c r="B3614" s="37">
        <v>12</v>
      </c>
      <c r="C3614" s="37">
        <v>0</v>
      </c>
      <c r="D3614" s="37">
        <v>0</v>
      </c>
      <c r="E3614" s="37">
        <v>54</v>
      </c>
      <c r="F3614" s="37">
        <v>0</v>
      </c>
      <c r="G3614" s="37">
        <v>0.18100833333333335</v>
      </c>
      <c r="H3614" s="37" t="s">
        <v>1260</v>
      </c>
      <c r="I3614" s="37" t="s">
        <v>3856</v>
      </c>
      <c r="J3614" s="37" t="s">
        <v>2275</v>
      </c>
      <c r="K3614" s="37">
        <v>4</v>
      </c>
    </row>
    <row r="3615" spans="1:11" x14ac:dyDescent="0.25">
      <c r="A3615" s="37" t="s">
        <v>7322</v>
      </c>
      <c r="B3615" s="37">
        <v>12</v>
      </c>
      <c r="C3615" s="37">
        <v>0</v>
      </c>
      <c r="D3615" s="37">
        <v>2</v>
      </c>
      <c r="E3615" s="37">
        <v>175</v>
      </c>
      <c r="F3615" s="37">
        <v>5</v>
      </c>
      <c r="G3615" s="37">
        <v>1.1005833333333335</v>
      </c>
      <c r="H3615" s="37" t="s">
        <v>1232</v>
      </c>
      <c r="I3615" s="37" t="s">
        <v>2308</v>
      </c>
      <c r="J3615" s="37" t="s">
        <v>2275</v>
      </c>
      <c r="K3615" s="37">
        <v>6</v>
      </c>
    </row>
    <row r="3616" spans="1:11" x14ac:dyDescent="0.25">
      <c r="A3616" s="37" t="s">
        <v>7321</v>
      </c>
      <c r="B3616" s="37">
        <v>12</v>
      </c>
      <c r="C3616" s="37">
        <v>0</v>
      </c>
      <c r="D3616" s="37">
        <v>0</v>
      </c>
      <c r="E3616" s="37">
        <v>61</v>
      </c>
      <c r="F3616" s="37">
        <v>2</v>
      </c>
      <c r="G3616" s="37">
        <v>0.48405833333333331</v>
      </c>
      <c r="H3616" s="37" t="s">
        <v>1240</v>
      </c>
      <c r="I3616" s="37" t="s">
        <v>2308</v>
      </c>
      <c r="J3616" s="37" t="s">
        <v>2268</v>
      </c>
      <c r="K3616" s="37">
        <v>5</v>
      </c>
    </row>
    <row r="3617" spans="1:11" x14ac:dyDescent="0.25">
      <c r="A3617" s="37" t="s">
        <v>7320</v>
      </c>
      <c r="B3617" s="37">
        <v>12</v>
      </c>
      <c r="C3617" s="37">
        <v>0</v>
      </c>
      <c r="D3617" s="37">
        <v>0</v>
      </c>
      <c r="E3617" s="37">
        <v>51</v>
      </c>
      <c r="F3617" s="37">
        <v>3</v>
      </c>
      <c r="G3617" s="37">
        <v>0.35748333333333338</v>
      </c>
      <c r="H3617" s="37" t="s">
        <v>3518</v>
      </c>
      <c r="I3617" s="37" t="s">
        <v>2308</v>
      </c>
      <c r="J3617" s="37" t="s">
        <v>2275</v>
      </c>
      <c r="K3617" s="37">
        <v>4</v>
      </c>
    </row>
    <row r="3618" spans="1:11" x14ac:dyDescent="0.25">
      <c r="A3618" s="37" t="s">
        <v>7319</v>
      </c>
      <c r="B3618" s="37">
        <v>12</v>
      </c>
      <c r="C3618" s="37">
        <v>0</v>
      </c>
      <c r="D3618" s="37">
        <v>1</v>
      </c>
      <c r="E3618" s="37">
        <v>126</v>
      </c>
      <c r="F3618" s="37">
        <v>2</v>
      </c>
      <c r="G3618" s="37">
        <v>0.71459166666666663</v>
      </c>
      <c r="H3618" s="37" t="s">
        <v>1232</v>
      </c>
      <c r="I3618" s="37" t="s">
        <v>2308</v>
      </c>
      <c r="J3618" s="37" t="s">
        <v>2275</v>
      </c>
      <c r="K3618" s="37">
        <v>6</v>
      </c>
    </row>
    <row r="3619" spans="1:11" x14ac:dyDescent="0.25">
      <c r="A3619" s="37" t="s">
        <v>7318</v>
      </c>
      <c r="B3619" s="37">
        <v>12</v>
      </c>
      <c r="C3619" s="37">
        <v>1</v>
      </c>
      <c r="D3619" s="37">
        <v>2</v>
      </c>
      <c r="E3619" s="37">
        <v>184</v>
      </c>
      <c r="F3619" s="37">
        <v>3</v>
      </c>
      <c r="G3619" s="37">
        <v>1.5102666666666666</v>
      </c>
      <c r="H3619" s="37" t="s">
        <v>2350</v>
      </c>
      <c r="I3619" s="37" t="s">
        <v>2308</v>
      </c>
      <c r="J3619" s="37" t="s">
        <v>2268</v>
      </c>
      <c r="K3619" s="37">
        <v>6</v>
      </c>
    </row>
    <row r="3620" spans="1:11" x14ac:dyDescent="0.25">
      <c r="A3620" s="37" t="s">
        <v>7317</v>
      </c>
      <c r="B3620" s="37">
        <v>12</v>
      </c>
      <c r="C3620" s="37">
        <v>0</v>
      </c>
      <c r="D3620" s="37">
        <v>1</v>
      </c>
      <c r="E3620" s="37">
        <v>296</v>
      </c>
      <c r="F3620" s="37">
        <v>6</v>
      </c>
      <c r="G3620" s="37">
        <v>0.75895000000000001</v>
      </c>
      <c r="H3620" s="37" t="s">
        <v>1218</v>
      </c>
      <c r="I3620" s="37" t="s">
        <v>2316</v>
      </c>
      <c r="J3620" s="37" t="s">
        <v>2275</v>
      </c>
      <c r="K3620" s="37">
        <v>8</v>
      </c>
    </row>
    <row r="3621" spans="1:11" x14ac:dyDescent="0.25">
      <c r="A3621" s="37" t="s">
        <v>7316</v>
      </c>
      <c r="B3621" s="37">
        <v>12</v>
      </c>
      <c r="C3621" s="37">
        <v>0</v>
      </c>
      <c r="D3621" s="37">
        <v>1</v>
      </c>
      <c r="E3621" s="37">
        <v>341</v>
      </c>
      <c r="F3621" s="37">
        <v>5</v>
      </c>
      <c r="G3621" s="37">
        <v>1.0014583333333333</v>
      </c>
      <c r="H3621" s="37" t="s">
        <v>1232</v>
      </c>
      <c r="I3621" s="37" t="s">
        <v>2308</v>
      </c>
      <c r="J3621" s="37" t="s">
        <v>2275</v>
      </c>
      <c r="K3621" s="37">
        <v>8</v>
      </c>
    </row>
    <row r="3622" spans="1:11" x14ac:dyDescent="0.25">
      <c r="A3622" s="37" t="s">
        <v>7315</v>
      </c>
      <c r="B3622" s="37">
        <v>12</v>
      </c>
      <c r="C3622" s="37">
        <v>0</v>
      </c>
      <c r="D3622" s="37">
        <v>4</v>
      </c>
      <c r="E3622" s="37">
        <v>300</v>
      </c>
      <c r="F3622" s="37">
        <v>6</v>
      </c>
      <c r="G3622" s="37">
        <v>1.9897083333333334</v>
      </c>
      <c r="H3622" s="37" t="s">
        <v>1232</v>
      </c>
      <c r="I3622" s="37" t="s">
        <v>2308</v>
      </c>
      <c r="J3622" s="37" t="s">
        <v>2268</v>
      </c>
      <c r="K3622" s="37">
        <v>9</v>
      </c>
    </row>
    <row r="3623" spans="1:11" x14ac:dyDescent="0.25">
      <c r="A3623" s="37" t="s">
        <v>7314</v>
      </c>
      <c r="B3623" s="37">
        <v>12</v>
      </c>
      <c r="C3623" s="37">
        <v>0</v>
      </c>
      <c r="D3623" s="37">
        <v>2</v>
      </c>
      <c r="E3623" s="37">
        <v>170</v>
      </c>
      <c r="F3623" s="37">
        <v>7</v>
      </c>
      <c r="G3623" s="37">
        <v>1.4124833333333333</v>
      </c>
      <c r="H3623" s="37" t="s">
        <v>1232</v>
      </c>
      <c r="I3623" s="37" t="s">
        <v>2308</v>
      </c>
      <c r="J3623" s="37" t="s">
        <v>2268</v>
      </c>
      <c r="K3623" s="37">
        <v>5</v>
      </c>
    </row>
    <row r="3624" spans="1:11" x14ac:dyDescent="0.25">
      <c r="A3624" s="37" t="s">
        <v>7313</v>
      </c>
      <c r="B3624" s="37">
        <v>12</v>
      </c>
      <c r="C3624" s="37">
        <v>0</v>
      </c>
      <c r="D3624" s="37">
        <v>4</v>
      </c>
      <c r="E3624" s="37">
        <v>583</v>
      </c>
      <c r="F3624" s="37">
        <v>1</v>
      </c>
      <c r="G3624" s="37">
        <v>2.7673416666666668</v>
      </c>
      <c r="H3624" s="37" t="s">
        <v>2370</v>
      </c>
      <c r="I3624" s="37" t="s">
        <v>2308</v>
      </c>
      <c r="J3624" s="37" t="s">
        <v>2268</v>
      </c>
      <c r="K3624" s="37">
        <v>9</v>
      </c>
    </row>
    <row r="3625" spans="1:11" x14ac:dyDescent="0.25">
      <c r="A3625" s="37" t="s">
        <v>7312</v>
      </c>
      <c r="B3625" s="37">
        <v>12</v>
      </c>
      <c r="C3625" s="37">
        <v>0</v>
      </c>
      <c r="D3625" s="37">
        <v>0</v>
      </c>
      <c r="E3625" s="37">
        <v>390</v>
      </c>
      <c r="F3625" s="37">
        <v>11</v>
      </c>
      <c r="G3625" s="37">
        <v>1.0480583333333333</v>
      </c>
      <c r="H3625" s="37" t="s">
        <v>1222</v>
      </c>
      <c r="I3625" s="37" t="s">
        <v>2321</v>
      </c>
      <c r="J3625" s="37" t="s">
        <v>2275</v>
      </c>
      <c r="K3625" s="37">
        <v>11</v>
      </c>
    </row>
    <row r="3626" spans="1:11" x14ac:dyDescent="0.25">
      <c r="A3626" s="37" t="s">
        <v>7311</v>
      </c>
      <c r="B3626" s="37">
        <v>12</v>
      </c>
      <c r="C3626" s="37">
        <v>0</v>
      </c>
      <c r="D3626" s="37">
        <v>0</v>
      </c>
      <c r="E3626" s="37">
        <v>59</v>
      </c>
      <c r="F3626" s="37">
        <v>1</v>
      </c>
      <c r="G3626" s="37">
        <v>0.2617666666666667</v>
      </c>
      <c r="H3626" s="37" t="s">
        <v>1240</v>
      </c>
      <c r="I3626" s="37" t="s">
        <v>2405</v>
      </c>
      <c r="J3626" s="37" t="s">
        <v>2268</v>
      </c>
      <c r="K3626" s="37">
        <v>5</v>
      </c>
    </row>
    <row r="3627" spans="1:11" x14ac:dyDescent="0.25">
      <c r="A3627" s="37" t="s">
        <v>7310</v>
      </c>
      <c r="B3627" s="37">
        <v>12</v>
      </c>
      <c r="C3627" s="37">
        <v>0</v>
      </c>
      <c r="D3627" s="37">
        <v>0</v>
      </c>
      <c r="E3627" s="37">
        <v>129</v>
      </c>
      <c r="F3627" s="37">
        <v>4</v>
      </c>
      <c r="G3627" s="37">
        <v>0.79063333333333341</v>
      </c>
      <c r="H3627" s="37" t="s">
        <v>2299</v>
      </c>
      <c r="I3627" s="37" t="s">
        <v>2308</v>
      </c>
      <c r="J3627" s="37" t="s">
        <v>2275</v>
      </c>
      <c r="K3627" s="37">
        <v>6</v>
      </c>
    </row>
    <row r="3628" spans="1:11" x14ac:dyDescent="0.25">
      <c r="A3628" s="37" t="s">
        <v>7309</v>
      </c>
      <c r="B3628" s="37">
        <v>12</v>
      </c>
      <c r="C3628" s="37">
        <v>1</v>
      </c>
      <c r="D3628" s="37">
        <v>2</v>
      </c>
      <c r="E3628" s="37">
        <v>481</v>
      </c>
      <c r="F3628" s="37">
        <v>7</v>
      </c>
      <c r="G3628" s="37">
        <v>3.0854833333333338</v>
      </c>
      <c r="H3628" s="37" t="s">
        <v>2288</v>
      </c>
      <c r="I3628" s="37" t="s">
        <v>2382</v>
      </c>
      <c r="J3628" s="37" t="s">
        <v>2275</v>
      </c>
      <c r="K3628" s="37">
        <v>9</v>
      </c>
    </row>
    <row r="3629" spans="1:11" x14ac:dyDescent="0.25">
      <c r="A3629" s="37" t="s">
        <v>7308</v>
      </c>
      <c r="B3629" s="37">
        <v>12</v>
      </c>
      <c r="C3629" s="37">
        <v>0</v>
      </c>
      <c r="D3629" s="37">
        <v>2</v>
      </c>
      <c r="E3629" s="37">
        <v>312</v>
      </c>
      <c r="F3629" s="37">
        <v>2</v>
      </c>
      <c r="G3629" s="37">
        <v>1.3623166666666666</v>
      </c>
      <c r="H3629" s="37" t="s">
        <v>2456</v>
      </c>
      <c r="I3629" s="37" t="s">
        <v>2308</v>
      </c>
      <c r="J3629" s="37" t="s">
        <v>2268</v>
      </c>
      <c r="K3629" s="37">
        <v>7</v>
      </c>
    </row>
    <row r="3630" spans="1:11" x14ac:dyDescent="0.25">
      <c r="A3630" s="37" t="s">
        <v>7307</v>
      </c>
      <c r="B3630" s="37">
        <v>12</v>
      </c>
      <c r="C3630" s="37">
        <v>0</v>
      </c>
      <c r="D3630" s="37">
        <v>0</v>
      </c>
      <c r="E3630" s="37">
        <v>204</v>
      </c>
      <c r="F3630" s="37">
        <v>2</v>
      </c>
      <c r="G3630" s="37">
        <v>0.7219000000000001</v>
      </c>
      <c r="H3630" s="37" t="s">
        <v>2456</v>
      </c>
      <c r="I3630" s="37" t="s">
        <v>2308</v>
      </c>
      <c r="J3630" s="37" t="s">
        <v>2268</v>
      </c>
      <c r="K3630" s="37">
        <v>8</v>
      </c>
    </row>
    <row r="3631" spans="1:11" x14ac:dyDescent="0.25">
      <c r="A3631" s="37" t="s">
        <v>7306</v>
      </c>
      <c r="B3631" s="37">
        <v>12</v>
      </c>
      <c r="C3631" s="37">
        <v>0</v>
      </c>
      <c r="D3631" s="37">
        <v>0</v>
      </c>
      <c r="E3631" s="37">
        <v>133</v>
      </c>
      <c r="F3631" s="37">
        <v>5</v>
      </c>
      <c r="G3631" s="37">
        <v>0.9308833333333334</v>
      </c>
      <c r="H3631" s="37" t="s">
        <v>1259</v>
      </c>
      <c r="I3631" s="37" t="s">
        <v>2308</v>
      </c>
      <c r="J3631" s="37" t="s">
        <v>2275</v>
      </c>
      <c r="K3631" s="37">
        <v>7</v>
      </c>
    </row>
    <row r="3632" spans="1:11" x14ac:dyDescent="0.25">
      <c r="A3632" s="37" t="s">
        <v>7305</v>
      </c>
      <c r="B3632" s="37">
        <v>12</v>
      </c>
      <c r="C3632" s="37">
        <v>0</v>
      </c>
      <c r="D3632" s="37">
        <v>1</v>
      </c>
      <c r="E3632" s="37">
        <v>192</v>
      </c>
      <c r="F3632" s="37">
        <v>6</v>
      </c>
      <c r="G3632" s="37">
        <v>0.78707500000000008</v>
      </c>
      <c r="H3632" s="37" t="s">
        <v>1232</v>
      </c>
      <c r="I3632" s="37" t="s">
        <v>2321</v>
      </c>
      <c r="J3632" s="37" t="s">
        <v>2275</v>
      </c>
      <c r="K3632" s="37">
        <v>10</v>
      </c>
    </row>
    <row r="3633" spans="1:11" x14ac:dyDescent="0.25">
      <c r="A3633" s="37" t="s">
        <v>7304</v>
      </c>
      <c r="B3633" s="37">
        <v>12</v>
      </c>
      <c r="C3633" s="37">
        <v>1</v>
      </c>
      <c r="D3633" s="37">
        <v>7</v>
      </c>
      <c r="E3633" s="37">
        <v>680</v>
      </c>
      <c r="F3633" s="37">
        <v>9</v>
      </c>
      <c r="G3633" s="37">
        <v>3.8798499999999998</v>
      </c>
      <c r="H3633" s="37" t="s">
        <v>2299</v>
      </c>
      <c r="I3633" s="37" t="s">
        <v>2308</v>
      </c>
      <c r="J3633" s="37" t="s">
        <v>2268</v>
      </c>
      <c r="K3633" s="37">
        <v>9</v>
      </c>
    </row>
    <row r="3634" spans="1:11" x14ac:dyDescent="0.25">
      <c r="A3634" s="37" t="s">
        <v>7303</v>
      </c>
      <c r="B3634" s="37">
        <v>12</v>
      </c>
      <c r="C3634" s="37">
        <v>0</v>
      </c>
      <c r="D3634" s="37">
        <v>1</v>
      </c>
      <c r="E3634" s="37">
        <v>277</v>
      </c>
      <c r="F3634" s="37">
        <v>6</v>
      </c>
      <c r="G3634" s="37">
        <v>0.93994166666666679</v>
      </c>
      <c r="H3634" s="37" t="s">
        <v>1219</v>
      </c>
      <c r="I3634" s="37" t="s">
        <v>2405</v>
      </c>
      <c r="J3634" s="37" t="s">
        <v>2268</v>
      </c>
      <c r="K3634" s="37">
        <v>8</v>
      </c>
    </row>
    <row r="3635" spans="1:11" x14ac:dyDescent="0.25">
      <c r="A3635" s="37" t="s">
        <v>7302</v>
      </c>
      <c r="B3635" s="37">
        <v>12</v>
      </c>
      <c r="C3635" s="37">
        <v>0</v>
      </c>
      <c r="D3635" s="37">
        <v>0</v>
      </c>
      <c r="E3635" s="37">
        <v>136</v>
      </c>
      <c r="F3635" s="37">
        <v>2</v>
      </c>
      <c r="G3635" s="37">
        <v>0.63459166666666678</v>
      </c>
      <c r="H3635" s="37" t="s">
        <v>1224</v>
      </c>
      <c r="I3635" s="37" t="s">
        <v>2308</v>
      </c>
      <c r="J3635" s="37" t="s">
        <v>2275</v>
      </c>
      <c r="K3635" s="37">
        <v>8</v>
      </c>
    </row>
    <row r="3636" spans="1:11" x14ac:dyDescent="0.25">
      <c r="A3636" s="37" t="s">
        <v>7301</v>
      </c>
      <c r="B3636" s="37">
        <v>12</v>
      </c>
      <c r="C3636" s="37">
        <v>0</v>
      </c>
      <c r="D3636" s="37">
        <v>5</v>
      </c>
      <c r="E3636" s="37">
        <v>440</v>
      </c>
      <c r="F3636" s="37">
        <v>10</v>
      </c>
      <c r="G3636" s="37">
        <v>2.0131083333333333</v>
      </c>
      <c r="H3636" s="37" t="s">
        <v>1224</v>
      </c>
      <c r="I3636" s="37" t="s">
        <v>2308</v>
      </c>
      <c r="J3636" s="37" t="s">
        <v>2268</v>
      </c>
      <c r="K3636" s="37">
        <v>7</v>
      </c>
    </row>
    <row r="3637" spans="1:11" x14ac:dyDescent="0.25">
      <c r="A3637" s="37" t="s">
        <v>7300</v>
      </c>
      <c r="B3637" s="37">
        <v>12</v>
      </c>
      <c r="C3637" s="37">
        <v>1</v>
      </c>
      <c r="D3637" s="37">
        <v>11</v>
      </c>
      <c r="E3637" s="37">
        <v>344</v>
      </c>
      <c r="F3637" s="37">
        <v>12</v>
      </c>
      <c r="G3637" s="37">
        <v>4.5772000000000004</v>
      </c>
      <c r="H3637" s="37" t="s">
        <v>2299</v>
      </c>
      <c r="I3637" s="37" t="s">
        <v>2308</v>
      </c>
      <c r="J3637" s="37" t="s">
        <v>2275</v>
      </c>
      <c r="K3637" s="37">
        <v>11</v>
      </c>
    </row>
    <row r="3638" spans="1:11" x14ac:dyDescent="0.25">
      <c r="A3638" s="37" t="s">
        <v>7299</v>
      </c>
      <c r="B3638" s="37">
        <v>12</v>
      </c>
      <c r="C3638" s="37">
        <v>0</v>
      </c>
      <c r="D3638" s="37">
        <v>1</v>
      </c>
      <c r="E3638" s="37">
        <v>90</v>
      </c>
      <c r="F3638" s="37">
        <v>7</v>
      </c>
      <c r="G3638" s="37">
        <v>0.96281666666666677</v>
      </c>
      <c r="H3638" s="37" t="s">
        <v>1240</v>
      </c>
      <c r="I3638" s="37" t="s">
        <v>2308</v>
      </c>
      <c r="J3638" s="37" t="s">
        <v>2268</v>
      </c>
      <c r="K3638" s="37">
        <v>6</v>
      </c>
    </row>
    <row r="3639" spans="1:11" x14ac:dyDescent="0.25">
      <c r="A3639" s="37" t="s">
        <v>7298</v>
      </c>
      <c r="B3639" s="37">
        <v>12</v>
      </c>
      <c r="C3639" s="37">
        <v>0</v>
      </c>
      <c r="D3639" s="37">
        <v>1</v>
      </c>
      <c r="E3639" s="37">
        <v>247</v>
      </c>
      <c r="F3639" s="37">
        <v>6</v>
      </c>
      <c r="G3639" s="37">
        <v>1.2538333333333334</v>
      </c>
      <c r="H3639" s="37" t="s">
        <v>1232</v>
      </c>
      <c r="I3639" s="37" t="s">
        <v>2308</v>
      </c>
      <c r="J3639" s="37" t="s">
        <v>2268</v>
      </c>
      <c r="K3639" s="37">
        <v>9</v>
      </c>
    </row>
    <row r="3640" spans="1:11" x14ac:dyDescent="0.25">
      <c r="A3640" s="37" t="s">
        <v>7297</v>
      </c>
      <c r="B3640" s="37">
        <v>12</v>
      </c>
      <c r="C3640" s="37">
        <v>0</v>
      </c>
      <c r="D3640" s="37">
        <v>3</v>
      </c>
      <c r="E3640" s="37">
        <v>276</v>
      </c>
      <c r="F3640" s="37">
        <v>7</v>
      </c>
      <c r="G3640" s="37">
        <v>1.1673916666666668</v>
      </c>
      <c r="H3640" s="37" t="s">
        <v>1231</v>
      </c>
      <c r="I3640" s="37" t="s">
        <v>2321</v>
      </c>
      <c r="J3640" s="37" t="s">
        <v>2275</v>
      </c>
      <c r="K3640" s="37">
        <v>9</v>
      </c>
    </row>
    <row r="3641" spans="1:11" x14ac:dyDescent="0.25">
      <c r="A3641" s="37" t="s">
        <v>7296</v>
      </c>
      <c r="B3641" s="37">
        <v>12</v>
      </c>
      <c r="C3641" s="37">
        <v>1</v>
      </c>
      <c r="D3641" s="37">
        <v>2</v>
      </c>
      <c r="E3641" s="37">
        <v>215</v>
      </c>
      <c r="F3641" s="37">
        <v>6</v>
      </c>
      <c r="G3641" s="37">
        <v>2.2729666666666666</v>
      </c>
      <c r="H3641" s="37" t="s">
        <v>2823</v>
      </c>
      <c r="I3641" s="37" t="s">
        <v>2308</v>
      </c>
      <c r="J3641" s="37" t="s">
        <v>2268</v>
      </c>
      <c r="K3641" s="37">
        <v>9</v>
      </c>
    </row>
    <row r="3642" spans="1:11" x14ac:dyDescent="0.25">
      <c r="A3642" s="37" t="s">
        <v>7295</v>
      </c>
      <c r="B3642" s="37">
        <v>12</v>
      </c>
      <c r="C3642" s="37">
        <v>0</v>
      </c>
      <c r="D3642" s="37">
        <v>0</v>
      </c>
      <c r="E3642" s="37">
        <v>165</v>
      </c>
      <c r="F3642" s="37">
        <v>6</v>
      </c>
      <c r="G3642" s="37">
        <v>0.55357500000000004</v>
      </c>
      <c r="H3642" s="37" t="s">
        <v>1219</v>
      </c>
      <c r="I3642" s="37" t="s">
        <v>2269</v>
      </c>
      <c r="J3642" s="37" t="s">
        <v>2268</v>
      </c>
      <c r="K3642" s="37">
        <v>7</v>
      </c>
    </row>
    <row r="3643" spans="1:11" x14ac:dyDescent="0.25">
      <c r="A3643" s="37" t="s">
        <v>7294</v>
      </c>
      <c r="B3643" s="37">
        <v>12</v>
      </c>
      <c r="C3643" s="37">
        <v>0</v>
      </c>
      <c r="D3643" s="37">
        <v>1</v>
      </c>
      <c r="E3643" s="37">
        <v>315</v>
      </c>
      <c r="F3643" s="37">
        <v>7</v>
      </c>
      <c r="G3643" s="37">
        <v>0.82069999999999999</v>
      </c>
      <c r="H3643" s="37" t="s">
        <v>1229</v>
      </c>
      <c r="I3643" s="37" t="s">
        <v>2308</v>
      </c>
      <c r="J3643" s="37" t="s">
        <v>2268</v>
      </c>
      <c r="K3643" s="37">
        <v>10</v>
      </c>
    </row>
    <row r="3644" spans="1:11" x14ac:dyDescent="0.25">
      <c r="A3644" s="37" t="s">
        <v>7293</v>
      </c>
      <c r="B3644" s="37">
        <v>12</v>
      </c>
      <c r="C3644" s="37">
        <v>0</v>
      </c>
      <c r="D3644" s="37">
        <v>0</v>
      </c>
      <c r="E3644" s="37">
        <v>251</v>
      </c>
      <c r="F3644" s="37">
        <v>3</v>
      </c>
      <c r="G3644" s="37">
        <v>0.54890000000000005</v>
      </c>
      <c r="H3644" s="37" t="s">
        <v>1234</v>
      </c>
      <c r="I3644" s="37" t="s">
        <v>2547</v>
      </c>
      <c r="J3644" s="37" t="s">
        <v>2275</v>
      </c>
      <c r="K3644" s="37">
        <v>7</v>
      </c>
    </row>
    <row r="3645" spans="1:11" x14ac:dyDescent="0.25">
      <c r="A3645" s="37" t="s">
        <v>7292</v>
      </c>
      <c r="B3645" s="37">
        <v>12</v>
      </c>
      <c r="C3645" s="37">
        <v>0</v>
      </c>
      <c r="D3645" s="37">
        <v>2</v>
      </c>
      <c r="E3645" s="37">
        <v>357</v>
      </c>
      <c r="F3645" s="37">
        <v>4</v>
      </c>
      <c r="G3645" s="37">
        <v>0.99525833333333347</v>
      </c>
      <c r="H3645" s="37" t="s">
        <v>1231</v>
      </c>
      <c r="I3645" s="37" t="s">
        <v>2316</v>
      </c>
      <c r="J3645" s="37" t="s">
        <v>2268</v>
      </c>
      <c r="K3645" s="37">
        <v>7</v>
      </c>
    </row>
    <row r="3646" spans="1:11" x14ac:dyDescent="0.25">
      <c r="A3646" s="37" t="s">
        <v>7291</v>
      </c>
      <c r="B3646" s="37">
        <v>12</v>
      </c>
      <c r="C3646" s="37">
        <v>1</v>
      </c>
      <c r="D3646" s="37">
        <v>4</v>
      </c>
      <c r="E3646" s="37">
        <v>1092</v>
      </c>
      <c r="F3646" s="37">
        <v>5</v>
      </c>
      <c r="G3646" s="37">
        <v>3.6368083333333332</v>
      </c>
      <c r="H3646" s="37" t="s">
        <v>2299</v>
      </c>
      <c r="I3646" s="37" t="s">
        <v>2308</v>
      </c>
      <c r="J3646" s="37" t="s">
        <v>2268</v>
      </c>
      <c r="K3646" s="37">
        <v>8</v>
      </c>
    </row>
    <row r="3647" spans="1:11" x14ac:dyDescent="0.25">
      <c r="A3647" s="37" t="s">
        <v>7290</v>
      </c>
      <c r="B3647" s="37">
        <v>12</v>
      </c>
      <c r="C3647" s="37">
        <v>0</v>
      </c>
      <c r="D3647" s="37">
        <v>2</v>
      </c>
      <c r="E3647" s="37">
        <v>304</v>
      </c>
      <c r="F3647" s="37">
        <v>7</v>
      </c>
      <c r="G3647" s="37">
        <v>1.0136750000000001</v>
      </c>
      <c r="H3647" s="37" t="s">
        <v>1220</v>
      </c>
      <c r="I3647" s="37" t="s">
        <v>2308</v>
      </c>
      <c r="J3647" s="37" t="s">
        <v>2275</v>
      </c>
      <c r="K3647" s="37">
        <v>6</v>
      </c>
    </row>
    <row r="3648" spans="1:11" x14ac:dyDescent="0.25">
      <c r="A3648" s="37" t="s">
        <v>7289</v>
      </c>
      <c r="B3648" s="37">
        <v>12</v>
      </c>
      <c r="C3648" s="37">
        <v>0</v>
      </c>
      <c r="D3648" s="37">
        <v>0</v>
      </c>
      <c r="E3648" s="37">
        <v>148</v>
      </c>
      <c r="F3648" s="37">
        <v>2</v>
      </c>
      <c r="G3648" s="37">
        <v>0.52268333333333339</v>
      </c>
      <c r="H3648" s="37" t="s">
        <v>1219</v>
      </c>
      <c r="I3648" s="37" t="s">
        <v>2547</v>
      </c>
      <c r="J3648" s="37" t="s">
        <v>2275</v>
      </c>
      <c r="K3648" s="37">
        <v>6</v>
      </c>
    </row>
    <row r="3649" spans="1:11" x14ac:dyDescent="0.25">
      <c r="A3649" s="37" t="s">
        <v>7288</v>
      </c>
      <c r="B3649" s="37">
        <v>12</v>
      </c>
      <c r="C3649" s="37">
        <v>0</v>
      </c>
      <c r="D3649" s="37">
        <v>1</v>
      </c>
      <c r="E3649" s="37">
        <v>204</v>
      </c>
      <c r="F3649" s="37">
        <v>3</v>
      </c>
      <c r="G3649" s="37">
        <v>0.779725</v>
      </c>
      <c r="H3649" s="37" t="s">
        <v>1249</v>
      </c>
      <c r="I3649" s="37" t="s">
        <v>2308</v>
      </c>
      <c r="J3649" s="37" t="s">
        <v>2268</v>
      </c>
      <c r="K3649" s="37">
        <v>5</v>
      </c>
    </row>
    <row r="3650" spans="1:11" x14ac:dyDescent="0.25">
      <c r="A3650" s="37" t="s">
        <v>7287</v>
      </c>
      <c r="B3650" s="37">
        <v>12</v>
      </c>
      <c r="C3650" s="37">
        <v>0</v>
      </c>
      <c r="D3650" s="37">
        <v>0</v>
      </c>
      <c r="E3650" s="37">
        <v>139</v>
      </c>
      <c r="F3650" s="37">
        <v>6</v>
      </c>
      <c r="G3650" s="37">
        <v>0.63485000000000003</v>
      </c>
      <c r="H3650" s="37" t="s">
        <v>1249</v>
      </c>
      <c r="I3650" s="37" t="s">
        <v>2308</v>
      </c>
      <c r="J3650" s="37" t="s">
        <v>2268</v>
      </c>
      <c r="K3650" s="37">
        <v>6</v>
      </c>
    </row>
    <row r="3651" spans="1:11" x14ac:dyDescent="0.25">
      <c r="A3651" s="37" t="s">
        <v>7286</v>
      </c>
      <c r="B3651" s="37">
        <v>12</v>
      </c>
      <c r="C3651" s="37">
        <v>0</v>
      </c>
      <c r="D3651" s="37">
        <v>0</v>
      </c>
      <c r="E3651" s="37">
        <v>56</v>
      </c>
      <c r="F3651" s="37">
        <v>4</v>
      </c>
      <c r="G3651" s="37">
        <v>0.22190000000000001</v>
      </c>
      <c r="H3651" s="37" t="s">
        <v>2496</v>
      </c>
      <c r="I3651" s="37" t="s">
        <v>2316</v>
      </c>
      <c r="J3651" s="37" t="s">
        <v>2268</v>
      </c>
      <c r="K3651" s="37">
        <v>4</v>
      </c>
    </row>
    <row r="3652" spans="1:11" x14ac:dyDescent="0.25">
      <c r="A3652" s="37" t="s">
        <v>7285</v>
      </c>
      <c r="B3652" s="37">
        <v>12</v>
      </c>
      <c r="C3652" s="37">
        <v>1</v>
      </c>
      <c r="D3652" s="37">
        <v>7</v>
      </c>
      <c r="E3652" s="37">
        <v>501</v>
      </c>
      <c r="F3652" s="37">
        <v>7</v>
      </c>
      <c r="G3652" s="37">
        <v>3.7982999999999998</v>
      </c>
      <c r="H3652" s="37" t="s">
        <v>1258</v>
      </c>
      <c r="I3652" s="37" t="s">
        <v>2308</v>
      </c>
      <c r="J3652" s="37" t="s">
        <v>2268</v>
      </c>
      <c r="K3652" s="37">
        <v>11</v>
      </c>
    </row>
    <row r="3653" spans="1:11" x14ac:dyDescent="0.25">
      <c r="A3653" s="37" t="s">
        <v>7284</v>
      </c>
      <c r="B3653" s="37">
        <v>12</v>
      </c>
      <c r="C3653" s="37">
        <v>0</v>
      </c>
      <c r="D3653" s="37">
        <v>0</v>
      </c>
      <c r="E3653" s="37">
        <v>50</v>
      </c>
      <c r="F3653" s="37">
        <v>6</v>
      </c>
      <c r="G3653" s="37">
        <v>0.64478333333333337</v>
      </c>
      <c r="H3653" s="37" t="s">
        <v>1232</v>
      </c>
      <c r="I3653" s="37" t="s">
        <v>2308</v>
      </c>
      <c r="J3653" s="37" t="s">
        <v>2268</v>
      </c>
      <c r="K3653" s="37">
        <v>4</v>
      </c>
    </row>
    <row r="3654" spans="1:11" x14ac:dyDescent="0.25">
      <c r="A3654" s="37" t="s">
        <v>7283</v>
      </c>
      <c r="B3654" s="37">
        <v>12</v>
      </c>
      <c r="C3654" s="37">
        <v>0</v>
      </c>
      <c r="D3654" s="37">
        <v>1</v>
      </c>
      <c r="E3654" s="37">
        <v>178</v>
      </c>
      <c r="F3654" s="37">
        <v>8</v>
      </c>
      <c r="G3654" s="37">
        <v>0.85690833333333327</v>
      </c>
      <c r="H3654" s="37" t="s">
        <v>1232</v>
      </c>
      <c r="I3654" s="37" t="s">
        <v>2321</v>
      </c>
      <c r="J3654" s="37" t="s">
        <v>2268</v>
      </c>
      <c r="K3654" s="37">
        <v>7</v>
      </c>
    </row>
    <row r="3655" spans="1:11" x14ac:dyDescent="0.25">
      <c r="A3655" s="37" t="s">
        <v>7282</v>
      </c>
      <c r="B3655" s="37">
        <v>12</v>
      </c>
      <c r="C3655" s="37">
        <v>1</v>
      </c>
      <c r="D3655" s="37">
        <v>2</v>
      </c>
      <c r="E3655" s="37">
        <v>261</v>
      </c>
      <c r="F3655" s="37">
        <v>9</v>
      </c>
      <c r="G3655" s="37">
        <v>1.6502999999999999</v>
      </c>
      <c r="H3655" s="37" t="s">
        <v>1232</v>
      </c>
      <c r="I3655" s="37" t="s">
        <v>2321</v>
      </c>
      <c r="J3655" s="37" t="s">
        <v>2275</v>
      </c>
      <c r="K3655" s="37">
        <v>7</v>
      </c>
    </row>
    <row r="3656" spans="1:11" x14ac:dyDescent="0.25">
      <c r="A3656" s="37" t="s">
        <v>7281</v>
      </c>
      <c r="B3656" s="37">
        <v>12</v>
      </c>
      <c r="C3656" s="37">
        <v>0</v>
      </c>
      <c r="D3656" s="37">
        <v>3</v>
      </c>
      <c r="E3656" s="37">
        <v>264</v>
      </c>
      <c r="F3656" s="37">
        <v>2</v>
      </c>
      <c r="G3656" s="37">
        <v>1.1312166666666668</v>
      </c>
      <c r="H3656" s="37" t="s">
        <v>2436</v>
      </c>
      <c r="I3656" s="37" t="s">
        <v>2308</v>
      </c>
      <c r="J3656" s="37" t="s">
        <v>2268</v>
      </c>
      <c r="K3656" s="37">
        <v>8</v>
      </c>
    </row>
    <row r="3657" spans="1:11" x14ac:dyDescent="0.25">
      <c r="A3657" s="37" t="s">
        <v>7280</v>
      </c>
      <c r="B3657" s="37">
        <v>12</v>
      </c>
      <c r="C3657" s="37">
        <v>0</v>
      </c>
      <c r="D3657" s="37">
        <v>0</v>
      </c>
      <c r="E3657" s="37">
        <v>100</v>
      </c>
      <c r="F3657" s="37">
        <v>4</v>
      </c>
      <c r="G3657" s="37">
        <v>0.35364166666666663</v>
      </c>
      <c r="H3657" s="37" t="s">
        <v>1219</v>
      </c>
      <c r="I3657" s="37" t="s">
        <v>2308</v>
      </c>
      <c r="J3657" s="37" t="s">
        <v>2268</v>
      </c>
      <c r="K3657" s="37">
        <v>6</v>
      </c>
    </row>
    <row r="3658" spans="1:11" x14ac:dyDescent="0.25">
      <c r="A3658" s="37" t="s">
        <v>7279</v>
      </c>
      <c r="B3658" s="37">
        <v>12</v>
      </c>
      <c r="C3658" s="37">
        <v>0</v>
      </c>
      <c r="D3658" s="37">
        <v>0</v>
      </c>
      <c r="E3658" s="37">
        <v>51</v>
      </c>
      <c r="F3658" s="37">
        <v>1</v>
      </c>
      <c r="G3658" s="37">
        <v>0.18993333333333332</v>
      </c>
      <c r="H3658" s="37" t="s">
        <v>1268</v>
      </c>
      <c r="I3658" s="37" t="s">
        <v>2321</v>
      </c>
      <c r="J3658" s="37" t="s">
        <v>2268</v>
      </c>
      <c r="K3658" s="37">
        <v>4</v>
      </c>
    </row>
    <row r="3659" spans="1:11" x14ac:dyDescent="0.25">
      <c r="A3659" s="37" t="s">
        <v>7278</v>
      </c>
      <c r="B3659" s="37">
        <v>12</v>
      </c>
      <c r="C3659" s="37">
        <v>0</v>
      </c>
      <c r="D3659" s="37">
        <v>0</v>
      </c>
      <c r="E3659" s="37">
        <v>54</v>
      </c>
      <c r="F3659" s="37">
        <v>3</v>
      </c>
      <c r="G3659" s="37">
        <v>0.2658666666666667</v>
      </c>
      <c r="H3659" s="37" t="s">
        <v>1268</v>
      </c>
      <c r="I3659" s="37" t="s">
        <v>2321</v>
      </c>
      <c r="J3659" s="37" t="s">
        <v>2268</v>
      </c>
      <c r="K3659" s="37">
        <v>4</v>
      </c>
    </row>
    <row r="3660" spans="1:11" x14ac:dyDescent="0.25">
      <c r="A3660" s="37" t="s">
        <v>7277</v>
      </c>
      <c r="B3660" s="37">
        <v>12</v>
      </c>
      <c r="C3660" s="37">
        <v>0</v>
      </c>
      <c r="D3660" s="37">
        <v>0</v>
      </c>
      <c r="E3660" s="37">
        <v>53</v>
      </c>
      <c r="F3660" s="37">
        <v>3</v>
      </c>
      <c r="G3660" s="37">
        <v>0.3908833333333333</v>
      </c>
      <c r="H3660" s="37" t="s">
        <v>1240</v>
      </c>
      <c r="I3660" s="37" t="s">
        <v>2308</v>
      </c>
      <c r="J3660" s="37" t="s">
        <v>2268</v>
      </c>
      <c r="K3660" s="37">
        <v>4</v>
      </c>
    </row>
    <row r="3661" spans="1:11" x14ac:dyDescent="0.25">
      <c r="A3661" s="37" t="s">
        <v>7276</v>
      </c>
      <c r="B3661" s="37">
        <v>12</v>
      </c>
      <c r="C3661" s="37">
        <v>0</v>
      </c>
      <c r="D3661" s="37">
        <v>2</v>
      </c>
      <c r="E3661" s="37">
        <v>347</v>
      </c>
      <c r="F3661" s="37">
        <v>1</v>
      </c>
      <c r="G3661" s="37">
        <v>1.1411750000000001</v>
      </c>
      <c r="H3661" s="37" t="s">
        <v>1240</v>
      </c>
      <c r="I3661" s="37" t="s">
        <v>2308</v>
      </c>
      <c r="J3661" s="37" t="s">
        <v>2268</v>
      </c>
      <c r="K3661" s="37">
        <v>9</v>
      </c>
    </row>
    <row r="3662" spans="1:11" x14ac:dyDescent="0.25">
      <c r="A3662" s="37" t="s">
        <v>7275</v>
      </c>
      <c r="B3662" s="37">
        <v>12</v>
      </c>
      <c r="C3662" s="37">
        <v>0</v>
      </c>
      <c r="D3662" s="37">
        <v>1</v>
      </c>
      <c r="E3662" s="37">
        <v>85</v>
      </c>
      <c r="F3662" s="37">
        <v>3</v>
      </c>
      <c r="G3662" s="37">
        <v>0.4614583333333333</v>
      </c>
      <c r="H3662" s="37" t="s">
        <v>1240</v>
      </c>
      <c r="I3662" s="37" t="s">
        <v>2308</v>
      </c>
      <c r="J3662" s="37" t="s">
        <v>2275</v>
      </c>
      <c r="K3662" s="37">
        <v>5</v>
      </c>
    </row>
    <row r="3663" spans="1:11" x14ac:dyDescent="0.25">
      <c r="A3663" s="37" t="s">
        <v>7274</v>
      </c>
      <c r="B3663" s="37">
        <v>12</v>
      </c>
      <c r="C3663" s="37">
        <v>0</v>
      </c>
      <c r="D3663" s="37">
        <v>3</v>
      </c>
      <c r="E3663" s="37">
        <v>311</v>
      </c>
      <c r="F3663" s="37">
        <v>3</v>
      </c>
      <c r="G3663" s="37">
        <v>0.91115000000000002</v>
      </c>
      <c r="H3663" s="37" t="s">
        <v>1227</v>
      </c>
      <c r="I3663" s="37" t="s">
        <v>2269</v>
      </c>
      <c r="J3663" s="37" t="s">
        <v>2275</v>
      </c>
      <c r="K3663" s="37">
        <v>6</v>
      </c>
    </row>
    <row r="3664" spans="1:11" x14ac:dyDescent="0.25">
      <c r="A3664" s="37" t="s">
        <v>7273</v>
      </c>
      <c r="B3664" s="37">
        <v>12</v>
      </c>
      <c r="C3664" s="37">
        <v>0</v>
      </c>
      <c r="D3664" s="37">
        <v>0</v>
      </c>
      <c r="E3664" s="37">
        <v>109</v>
      </c>
      <c r="F3664" s="37">
        <v>1</v>
      </c>
      <c r="G3664" s="37">
        <v>0.39651666666666663</v>
      </c>
      <c r="H3664" s="37" t="s">
        <v>1270</v>
      </c>
      <c r="I3664" s="37" t="s">
        <v>2308</v>
      </c>
      <c r="J3664" s="37" t="s">
        <v>2275</v>
      </c>
      <c r="K3664" s="37">
        <v>7</v>
      </c>
    </row>
    <row r="3665" spans="1:11" x14ac:dyDescent="0.25">
      <c r="A3665" s="37" t="s">
        <v>7272</v>
      </c>
      <c r="B3665" s="37">
        <v>12</v>
      </c>
      <c r="C3665" s="37">
        <v>0</v>
      </c>
      <c r="D3665" s="37">
        <v>1</v>
      </c>
      <c r="E3665" s="37">
        <v>79</v>
      </c>
      <c r="F3665" s="37">
        <v>4</v>
      </c>
      <c r="G3665" s="37">
        <v>0.59449166666666675</v>
      </c>
      <c r="H3665" s="37" t="s">
        <v>1270</v>
      </c>
      <c r="I3665" s="37" t="s">
        <v>2308</v>
      </c>
      <c r="J3665" s="37" t="s">
        <v>2268</v>
      </c>
      <c r="K3665" s="37">
        <v>5</v>
      </c>
    </row>
    <row r="3666" spans="1:11" x14ac:dyDescent="0.25">
      <c r="A3666" s="37" t="s">
        <v>7271</v>
      </c>
      <c r="B3666" s="37">
        <v>12</v>
      </c>
      <c r="C3666" s="37">
        <v>0</v>
      </c>
      <c r="D3666" s="37">
        <v>4</v>
      </c>
      <c r="E3666" s="37">
        <v>325</v>
      </c>
      <c r="F3666" s="37">
        <v>4</v>
      </c>
      <c r="G3666" s="37">
        <v>1.3740250000000003</v>
      </c>
      <c r="H3666" s="37" t="s">
        <v>2299</v>
      </c>
      <c r="I3666" s="37" t="s">
        <v>2308</v>
      </c>
      <c r="J3666" s="37" t="s">
        <v>2275</v>
      </c>
      <c r="K3666" s="37">
        <v>8</v>
      </c>
    </row>
    <row r="3667" spans="1:11" x14ac:dyDescent="0.25">
      <c r="A3667" s="37" t="s">
        <v>7270</v>
      </c>
      <c r="B3667" s="37">
        <v>12</v>
      </c>
      <c r="C3667" s="37">
        <v>0</v>
      </c>
      <c r="D3667" s="37">
        <v>0</v>
      </c>
      <c r="E3667" s="37">
        <v>154</v>
      </c>
      <c r="F3667" s="37">
        <v>5</v>
      </c>
      <c r="G3667" s="37">
        <v>0.48695000000000005</v>
      </c>
      <c r="H3667" s="37" t="s">
        <v>1245</v>
      </c>
      <c r="I3667" s="37" t="s">
        <v>2405</v>
      </c>
      <c r="J3667" s="37" t="s">
        <v>2275</v>
      </c>
      <c r="K3667" s="37">
        <v>6</v>
      </c>
    </row>
    <row r="3668" spans="1:11" x14ac:dyDescent="0.25">
      <c r="A3668" s="37" t="s">
        <v>7269</v>
      </c>
      <c r="B3668" s="37">
        <v>12</v>
      </c>
      <c r="C3668" s="37">
        <v>0</v>
      </c>
      <c r="D3668" s="37">
        <v>0</v>
      </c>
      <c r="E3668" s="37">
        <v>297</v>
      </c>
      <c r="F3668" s="37">
        <v>4</v>
      </c>
      <c r="G3668" s="37">
        <v>0.92135</v>
      </c>
      <c r="H3668" s="37" t="s">
        <v>1256</v>
      </c>
      <c r="I3668" s="37" t="s">
        <v>2321</v>
      </c>
      <c r="J3668" s="37" t="s">
        <v>2275</v>
      </c>
      <c r="K3668" s="37">
        <v>9</v>
      </c>
    </row>
    <row r="3669" spans="1:11" x14ac:dyDescent="0.25">
      <c r="A3669" s="37" t="s">
        <v>7268</v>
      </c>
      <c r="B3669" s="37">
        <v>12</v>
      </c>
      <c r="C3669" s="37">
        <v>0</v>
      </c>
      <c r="D3669" s="37">
        <v>1</v>
      </c>
      <c r="E3669" s="37">
        <v>303</v>
      </c>
      <c r="F3669" s="37">
        <v>4</v>
      </c>
      <c r="G3669" s="37">
        <v>0.9126333333333333</v>
      </c>
      <c r="H3669" s="37" t="s">
        <v>1219</v>
      </c>
      <c r="I3669" s="37" t="s">
        <v>2269</v>
      </c>
      <c r="J3669" s="37" t="s">
        <v>2268</v>
      </c>
      <c r="K3669" s="37">
        <v>8</v>
      </c>
    </row>
    <row r="3670" spans="1:11" x14ac:dyDescent="0.25">
      <c r="A3670" s="37" t="s">
        <v>7267</v>
      </c>
      <c r="B3670" s="37">
        <v>12</v>
      </c>
      <c r="C3670" s="37">
        <v>0</v>
      </c>
      <c r="D3670" s="37">
        <v>0</v>
      </c>
      <c r="E3670" s="37">
        <v>113</v>
      </c>
      <c r="F3670" s="37">
        <v>5</v>
      </c>
      <c r="G3670" s="37">
        <v>0.40173333333333333</v>
      </c>
      <c r="H3670" s="37" t="s">
        <v>1219</v>
      </c>
      <c r="I3670" s="37" t="s">
        <v>2308</v>
      </c>
      <c r="J3670" s="37" t="s">
        <v>2268</v>
      </c>
      <c r="K3670" s="37">
        <v>6</v>
      </c>
    </row>
    <row r="3671" spans="1:11" x14ac:dyDescent="0.25">
      <c r="A3671" s="37" t="s">
        <v>7266</v>
      </c>
      <c r="B3671" s="37">
        <v>12</v>
      </c>
      <c r="C3671" s="37">
        <v>0</v>
      </c>
      <c r="D3671" s="37">
        <v>0</v>
      </c>
      <c r="E3671" s="37">
        <v>89</v>
      </c>
      <c r="F3671" s="37">
        <v>5</v>
      </c>
      <c r="G3671" s="37">
        <v>0.56423333333333336</v>
      </c>
      <c r="H3671" s="37" t="s">
        <v>1219</v>
      </c>
      <c r="I3671" s="37" t="s">
        <v>2308</v>
      </c>
      <c r="J3671" s="37" t="s">
        <v>2275</v>
      </c>
      <c r="K3671" s="37">
        <v>6</v>
      </c>
    </row>
    <row r="3672" spans="1:11" x14ac:dyDescent="0.25">
      <c r="A3672" s="37" t="s">
        <v>7265</v>
      </c>
      <c r="B3672" s="37">
        <v>12</v>
      </c>
      <c r="C3672" s="37">
        <v>0</v>
      </c>
      <c r="D3672" s="37">
        <v>0</v>
      </c>
      <c r="E3672" s="37">
        <v>98</v>
      </c>
      <c r="F3672" s="37">
        <v>5</v>
      </c>
      <c r="G3672" s="37">
        <v>0.33937500000000004</v>
      </c>
      <c r="H3672" s="37" t="s">
        <v>1219</v>
      </c>
      <c r="I3672" s="37" t="s">
        <v>2308</v>
      </c>
      <c r="J3672" s="37" t="s">
        <v>2275</v>
      </c>
      <c r="K3672" s="37">
        <v>6</v>
      </c>
    </row>
    <row r="3673" spans="1:11" x14ac:dyDescent="0.25">
      <c r="A3673" s="37" t="s">
        <v>7264</v>
      </c>
      <c r="B3673" s="37">
        <v>12</v>
      </c>
      <c r="C3673" s="37">
        <v>1</v>
      </c>
      <c r="D3673" s="37">
        <v>1</v>
      </c>
      <c r="E3673" s="37">
        <v>270</v>
      </c>
      <c r="F3673" s="37">
        <v>7</v>
      </c>
      <c r="G3673" s="37">
        <v>1.3175500000000002</v>
      </c>
      <c r="H3673" s="37" t="s">
        <v>1218</v>
      </c>
      <c r="I3673" s="37" t="s">
        <v>2269</v>
      </c>
      <c r="J3673" s="37" t="s">
        <v>2275</v>
      </c>
      <c r="K3673" s="37">
        <v>7</v>
      </c>
    </row>
    <row r="3674" spans="1:11" x14ac:dyDescent="0.25">
      <c r="A3674" s="37" t="s">
        <v>7263</v>
      </c>
      <c r="B3674" s="37">
        <v>11</v>
      </c>
      <c r="C3674" s="37">
        <v>0</v>
      </c>
      <c r="D3674" s="37">
        <v>0</v>
      </c>
      <c r="E3674" s="37">
        <v>99</v>
      </c>
      <c r="F3674" s="37">
        <v>6</v>
      </c>
      <c r="G3674" s="37">
        <v>0.5049818181818182</v>
      </c>
      <c r="H3674" s="37" t="s">
        <v>1219</v>
      </c>
      <c r="I3674" s="37" t="s">
        <v>2308</v>
      </c>
      <c r="J3674" s="37" t="s">
        <v>2268</v>
      </c>
      <c r="K3674" s="37">
        <v>6</v>
      </c>
    </row>
    <row r="3675" spans="1:11" x14ac:dyDescent="0.25">
      <c r="A3675" s="37" t="s">
        <v>7262</v>
      </c>
      <c r="B3675" s="37">
        <v>11</v>
      </c>
      <c r="C3675" s="37">
        <v>0</v>
      </c>
      <c r="D3675" s="37">
        <v>0</v>
      </c>
      <c r="E3675" s="37">
        <v>114</v>
      </c>
      <c r="F3675" s="37">
        <v>0</v>
      </c>
      <c r="G3675" s="37">
        <v>0.39011818181818181</v>
      </c>
      <c r="H3675" s="37" t="s">
        <v>1219</v>
      </c>
      <c r="I3675" s="37" t="s">
        <v>2308</v>
      </c>
      <c r="J3675" s="37" t="s">
        <v>2268</v>
      </c>
      <c r="K3675" s="37">
        <v>6</v>
      </c>
    </row>
    <row r="3676" spans="1:11" x14ac:dyDescent="0.25">
      <c r="A3676" s="37" t="s">
        <v>7261</v>
      </c>
      <c r="B3676" s="37">
        <v>11</v>
      </c>
      <c r="C3676" s="37">
        <v>0</v>
      </c>
      <c r="D3676" s="37">
        <v>1</v>
      </c>
      <c r="E3676" s="37">
        <v>183</v>
      </c>
      <c r="F3676" s="37">
        <v>4</v>
      </c>
      <c r="G3676" s="37">
        <v>0.82689090909090912</v>
      </c>
      <c r="H3676" s="37" t="s">
        <v>1219</v>
      </c>
      <c r="I3676" s="37" t="s">
        <v>2308</v>
      </c>
      <c r="J3676" s="37" t="s">
        <v>2268</v>
      </c>
      <c r="K3676" s="37">
        <v>6</v>
      </c>
    </row>
    <row r="3677" spans="1:11" x14ac:dyDescent="0.25">
      <c r="A3677" s="37" t="s">
        <v>7260</v>
      </c>
      <c r="B3677" s="37">
        <v>11</v>
      </c>
      <c r="C3677" s="37">
        <v>0</v>
      </c>
      <c r="D3677" s="37">
        <v>1</v>
      </c>
      <c r="E3677" s="37">
        <v>172</v>
      </c>
      <c r="F3677" s="37">
        <v>5</v>
      </c>
      <c r="G3677" s="37">
        <v>0.90029090909090914</v>
      </c>
      <c r="H3677" s="37" t="s">
        <v>1219</v>
      </c>
      <c r="I3677" s="37" t="s">
        <v>2308</v>
      </c>
      <c r="J3677" s="37" t="s">
        <v>2268</v>
      </c>
      <c r="K3677" s="37">
        <v>6</v>
      </c>
    </row>
    <row r="3678" spans="1:11" x14ac:dyDescent="0.25">
      <c r="A3678" s="37" t="s">
        <v>7259</v>
      </c>
      <c r="B3678" s="37">
        <v>11</v>
      </c>
      <c r="C3678" s="37">
        <v>0</v>
      </c>
      <c r="D3678" s="37">
        <v>1</v>
      </c>
      <c r="E3678" s="37">
        <v>308</v>
      </c>
      <c r="F3678" s="37">
        <v>5</v>
      </c>
      <c r="G3678" s="37">
        <v>0.98882727272727278</v>
      </c>
      <c r="H3678" s="37" t="s">
        <v>1219</v>
      </c>
      <c r="I3678" s="37" t="s">
        <v>2308</v>
      </c>
      <c r="J3678" s="37" t="s">
        <v>2268</v>
      </c>
      <c r="K3678" s="37">
        <v>7</v>
      </c>
    </row>
    <row r="3679" spans="1:11" x14ac:dyDescent="0.25">
      <c r="A3679" s="37" t="s">
        <v>7258</v>
      </c>
      <c r="B3679" s="37">
        <v>11</v>
      </c>
      <c r="C3679" s="37">
        <v>0</v>
      </c>
      <c r="D3679" s="37">
        <v>0</v>
      </c>
      <c r="E3679" s="37">
        <v>148</v>
      </c>
      <c r="F3679" s="37">
        <v>8</v>
      </c>
      <c r="G3679" s="37">
        <v>0.47957272727272732</v>
      </c>
      <c r="H3679" s="37" t="s">
        <v>1229</v>
      </c>
      <c r="I3679" s="37" t="s">
        <v>2310</v>
      </c>
      <c r="J3679" s="37" t="s">
        <v>2275</v>
      </c>
      <c r="K3679" s="37">
        <v>7</v>
      </c>
    </row>
    <row r="3680" spans="1:11" x14ac:dyDescent="0.25">
      <c r="A3680" s="37" t="s">
        <v>7257</v>
      </c>
      <c r="B3680" s="37">
        <v>11</v>
      </c>
      <c r="C3680" s="37">
        <v>0</v>
      </c>
      <c r="D3680" s="37">
        <v>0</v>
      </c>
      <c r="E3680" s="37">
        <v>96</v>
      </c>
      <c r="F3680" s="37">
        <v>7</v>
      </c>
      <c r="G3680" s="37">
        <v>0.54034545454545457</v>
      </c>
      <c r="H3680" s="37" t="s">
        <v>1248</v>
      </c>
      <c r="I3680" s="37" t="s">
        <v>2321</v>
      </c>
      <c r="J3680" s="37" t="s">
        <v>2275</v>
      </c>
      <c r="K3680" s="37">
        <v>6</v>
      </c>
    </row>
    <row r="3681" spans="1:11" x14ac:dyDescent="0.25">
      <c r="A3681" s="37" t="s">
        <v>7256</v>
      </c>
      <c r="B3681" s="37">
        <v>11</v>
      </c>
      <c r="C3681" s="37">
        <v>0</v>
      </c>
      <c r="D3681" s="37">
        <v>0</v>
      </c>
      <c r="E3681" s="37">
        <v>103</v>
      </c>
      <c r="F3681" s="37">
        <v>1</v>
      </c>
      <c r="G3681" s="37">
        <v>0.38361818181818186</v>
      </c>
      <c r="H3681" s="37" t="s">
        <v>1247</v>
      </c>
      <c r="I3681" s="37" t="s">
        <v>2308</v>
      </c>
      <c r="J3681" s="37" t="s">
        <v>2275</v>
      </c>
      <c r="K3681" s="37">
        <v>5</v>
      </c>
    </row>
    <row r="3682" spans="1:11" x14ac:dyDescent="0.25">
      <c r="A3682" s="37" t="s">
        <v>7255</v>
      </c>
      <c r="B3682" s="37">
        <v>11</v>
      </c>
      <c r="C3682" s="37">
        <v>0</v>
      </c>
      <c r="D3682" s="37">
        <v>0</v>
      </c>
      <c r="E3682" s="37">
        <v>119</v>
      </c>
      <c r="F3682" s="37">
        <v>5</v>
      </c>
      <c r="G3682" s="37">
        <v>0.39896363636363641</v>
      </c>
      <c r="H3682" s="37" t="s">
        <v>1260</v>
      </c>
      <c r="I3682" s="37" t="s">
        <v>2316</v>
      </c>
      <c r="J3682" s="37" t="s">
        <v>2275</v>
      </c>
      <c r="K3682" s="37">
        <v>6</v>
      </c>
    </row>
    <row r="3683" spans="1:11" x14ac:dyDescent="0.25">
      <c r="A3683" s="37" t="s">
        <v>7254</v>
      </c>
      <c r="B3683" s="37">
        <v>11</v>
      </c>
      <c r="C3683" s="37">
        <v>0</v>
      </c>
      <c r="D3683" s="37">
        <v>0</v>
      </c>
      <c r="E3683" s="37">
        <v>80</v>
      </c>
      <c r="F3683" s="37">
        <v>4</v>
      </c>
      <c r="G3683" s="37">
        <v>0.3249636363636364</v>
      </c>
      <c r="H3683" s="37" t="s">
        <v>1257</v>
      </c>
      <c r="I3683" s="37" t="s">
        <v>2308</v>
      </c>
      <c r="J3683" s="37" t="s">
        <v>2275</v>
      </c>
      <c r="K3683" s="37">
        <v>5</v>
      </c>
    </row>
    <row r="3684" spans="1:11" x14ac:dyDescent="0.25">
      <c r="A3684" s="37" t="s">
        <v>7253</v>
      </c>
      <c r="B3684" s="37">
        <v>11</v>
      </c>
      <c r="C3684" s="37">
        <v>0</v>
      </c>
      <c r="D3684" s="37">
        <v>0</v>
      </c>
      <c r="E3684" s="37">
        <v>38</v>
      </c>
      <c r="F3684" s="37">
        <v>4</v>
      </c>
      <c r="G3684" s="37">
        <v>0.19884545454545455</v>
      </c>
      <c r="H3684" s="37" t="s">
        <v>1257</v>
      </c>
      <c r="I3684" s="37" t="s">
        <v>2308</v>
      </c>
      <c r="J3684" s="37" t="s">
        <v>2268</v>
      </c>
      <c r="K3684" s="37">
        <v>4</v>
      </c>
    </row>
    <row r="3685" spans="1:11" x14ac:dyDescent="0.25">
      <c r="A3685" s="37" t="s">
        <v>7252</v>
      </c>
      <c r="B3685" s="37">
        <v>11</v>
      </c>
      <c r="C3685" s="37">
        <v>0</v>
      </c>
      <c r="D3685" s="37">
        <v>0</v>
      </c>
      <c r="E3685" s="37">
        <v>135</v>
      </c>
      <c r="F3685" s="37">
        <v>7</v>
      </c>
      <c r="G3685" s="37">
        <v>0.58120000000000005</v>
      </c>
      <c r="H3685" s="37" t="s">
        <v>1226</v>
      </c>
      <c r="I3685" s="37" t="s">
        <v>2316</v>
      </c>
      <c r="J3685" s="37" t="s">
        <v>2275</v>
      </c>
      <c r="K3685" s="37">
        <v>6</v>
      </c>
    </row>
    <row r="3686" spans="1:11" x14ac:dyDescent="0.25">
      <c r="A3686" s="37" t="s">
        <v>7251</v>
      </c>
      <c r="B3686" s="37">
        <v>11</v>
      </c>
      <c r="C3686" s="37">
        <v>0</v>
      </c>
      <c r="D3686" s="37">
        <v>1</v>
      </c>
      <c r="E3686" s="37">
        <v>164</v>
      </c>
      <c r="F3686" s="37">
        <v>4</v>
      </c>
      <c r="G3686" s="37">
        <v>0.54611818181818184</v>
      </c>
      <c r="H3686" s="37" t="s">
        <v>1226</v>
      </c>
      <c r="I3686" s="37" t="s">
        <v>2308</v>
      </c>
      <c r="J3686" s="37" t="s">
        <v>2268</v>
      </c>
      <c r="K3686" s="37">
        <v>6</v>
      </c>
    </row>
    <row r="3687" spans="1:11" x14ac:dyDescent="0.25">
      <c r="A3687" s="37" t="s">
        <v>7250</v>
      </c>
      <c r="B3687" s="37">
        <v>11</v>
      </c>
      <c r="C3687" s="37">
        <v>0</v>
      </c>
      <c r="D3687" s="37">
        <v>0</v>
      </c>
      <c r="E3687" s="37">
        <v>102</v>
      </c>
      <c r="F3687" s="37">
        <v>6</v>
      </c>
      <c r="G3687" s="37">
        <v>0.64292727272727279</v>
      </c>
      <c r="H3687" s="37" t="s">
        <v>1232</v>
      </c>
      <c r="I3687" s="37" t="s">
        <v>2308</v>
      </c>
      <c r="J3687" s="37" t="s">
        <v>2268</v>
      </c>
      <c r="K3687" s="37">
        <v>6</v>
      </c>
    </row>
    <row r="3688" spans="1:11" x14ac:dyDescent="0.25">
      <c r="A3688" s="37" t="s">
        <v>7249</v>
      </c>
      <c r="B3688" s="37">
        <v>11</v>
      </c>
      <c r="C3688" s="37">
        <v>0</v>
      </c>
      <c r="D3688" s="37">
        <v>1</v>
      </c>
      <c r="E3688" s="37">
        <v>118</v>
      </c>
      <c r="F3688" s="37">
        <v>4</v>
      </c>
      <c r="G3688" s="37">
        <v>0.85557272727272737</v>
      </c>
      <c r="H3688" s="37" t="s">
        <v>1232</v>
      </c>
      <c r="I3688" s="37" t="s">
        <v>2308</v>
      </c>
      <c r="J3688" s="37" t="s">
        <v>2268</v>
      </c>
      <c r="K3688" s="37">
        <v>6</v>
      </c>
    </row>
    <row r="3689" spans="1:11" x14ac:dyDescent="0.25">
      <c r="A3689" s="37" t="s">
        <v>7248</v>
      </c>
      <c r="B3689" s="37">
        <v>11</v>
      </c>
      <c r="C3689" s="37">
        <v>0</v>
      </c>
      <c r="D3689" s="37">
        <v>1</v>
      </c>
      <c r="E3689" s="37">
        <v>118</v>
      </c>
      <c r="F3689" s="37">
        <v>3</v>
      </c>
      <c r="G3689" s="37">
        <v>0.85373636363636363</v>
      </c>
      <c r="H3689" s="37" t="s">
        <v>1232</v>
      </c>
      <c r="I3689" s="37" t="s">
        <v>2308</v>
      </c>
      <c r="J3689" s="37" t="s">
        <v>2275</v>
      </c>
      <c r="K3689" s="37">
        <v>6</v>
      </c>
    </row>
    <row r="3690" spans="1:11" x14ac:dyDescent="0.25">
      <c r="A3690" s="37" t="s">
        <v>7247</v>
      </c>
      <c r="B3690" s="37">
        <v>11</v>
      </c>
      <c r="C3690" s="37">
        <v>0</v>
      </c>
      <c r="D3690" s="37">
        <v>2</v>
      </c>
      <c r="E3690" s="37">
        <v>262</v>
      </c>
      <c r="F3690" s="37">
        <v>3</v>
      </c>
      <c r="G3690" s="37">
        <v>1.4389545454545456</v>
      </c>
      <c r="H3690" s="37" t="s">
        <v>1232</v>
      </c>
      <c r="I3690" s="37" t="s">
        <v>2308</v>
      </c>
      <c r="J3690" s="37" t="s">
        <v>2268</v>
      </c>
      <c r="K3690" s="37">
        <v>7</v>
      </c>
    </row>
    <row r="3691" spans="1:11" x14ac:dyDescent="0.25">
      <c r="A3691" s="37" t="s">
        <v>7246</v>
      </c>
      <c r="B3691" s="37">
        <v>11</v>
      </c>
      <c r="C3691" s="37">
        <v>0</v>
      </c>
      <c r="D3691" s="37">
        <v>0</v>
      </c>
      <c r="E3691" s="37">
        <v>80</v>
      </c>
      <c r="F3691" s="37">
        <v>4</v>
      </c>
      <c r="G3691" s="37">
        <v>0.50343636363636368</v>
      </c>
      <c r="H3691" s="37" t="s">
        <v>1232</v>
      </c>
      <c r="I3691" s="37" t="s">
        <v>2308</v>
      </c>
      <c r="J3691" s="37" t="s">
        <v>2275</v>
      </c>
      <c r="K3691" s="37">
        <v>4</v>
      </c>
    </row>
    <row r="3692" spans="1:11" x14ac:dyDescent="0.25">
      <c r="A3692" s="37" t="s">
        <v>7245</v>
      </c>
      <c r="B3692" s="37">
        <v>11</v>
      </c>
      <c r="C3692" s="37">
        <v>0</v>
      </c>
      <c r="D3692" s="37">
        <v>1</v>
      </c>
      <c r="E3692" s="37">
        <v>136</v>
      </c>
      <c r="F3692" s="37">
        <v>3</v>
      </c>
      <c r="G3692" s="37">
        <v>0.67092727272727271</v>
      </c>
      <c r="H3692" s="37" t="s">
        <v>1232</v>
      </c>
      <c r="I3692" s="37" t="s">
        <v>2308</v>
      </c>
      <c r="J3692" s="37" t="s">
        <v>2275</v>
      </c>
      <c r="K3692" s="37">
        <v>7</v>
      </c>
    </row>
    <row r="3693" spans="1:11" x14ac:dyDescent="0.25">
      <c r="A3693" s="37" t="s">
        <v>7244</v>
      </c>
      <c r="B3693" s="37">
        <v>11</v>
      </c>
      <c r="C3693" s="37">
        <v>0</v>
      </c>
      <c r="D3693" s="37">
        <v>0</v>
      </c>
      <c r="E3693" s="37">
        <v>50</v>
      </c>
      <c r="F3693" s="37">
        <v>3</v>
      </c>
      <c r="G3693" s="37">
        <v>0.3543</v>
      </c>
      <c r="H3693" s="37" t="s">
        <v>1232</v>
      </c>
      <c r="I3693" s="37" t="s">
        <v>2308</v>
      </c>
      <c r="J3693" s="37" t="s">
        <v>2275</v>
      </c>
      <c r="K3693" s="37">
        <v>5</v>
      </c>
    </row>
    <row r="3694" spans="1:11" x14ac:dyDescent="0.25">
      <c r="A3694" s="37" t="s">
        <v>7243</v>
      </c>
      <c r="B3694" s="37">
        <v>11</v>
      </c>
      <c r="C3694" s="37">
        <v>0</v>
      </c>
      <c r="D3694" s="37">
        <v>0</v>
      </c>
      <c r="E3694" s="37">
        <v>113</v>
      </c>
      <c r="F3694" s="37">
        <v>3</v>
      </c>
      <c r="G3694" s="37">
        <v>0.60155454545454545</v>
      </c>
      <c r="H3694" s="37" t="s">
        <v>1232</v>
      </c>
      <c r="I3694" s="37" t="s">
        <v>2308</v>
      </c>
      <c r="J3694" s="37" t="s">
        <v>2275</v>
      </c>
      <c r="K3694" s="37">
        <v>6</v>
      </c>
    </row>
    <row r="3695" spans="1:11" x14ac:dyDescent="0.25">
      <c r="A3695" s="37" t="s">
        <v>7242</v>
      </c>
      <c r="B3695" s="37">
        <v>11</v>
      </c>
      <c r="C3695" s="37">
        <v>0</v>
      </c>
      <c r="D3695" s="37">
        <v>1</v>
      </c>
      <c r="E3695" s="37">
        <v>78</v>
      </c>
      <c r="F3695" s="37">
        <v>6</v>
      </c>
      <c r="G3695" s="37">
        <v>1.0804636363636364</v>
      </c>
      <c r="H3695" s="37" t="s">
        <v>1232</v>
      </c>
      <c r="I3695" s="37" t="s">
        <v>2308</v>
      </c>
      <c r="J3695" s="37" t="s">
        <v>2275</v>
      </c>
      <c r="K3695" s="37">
        <v>4</v>
      </c>
    </row>
    <row r="3696" spans="1:11" x14ac:dyDescent="0.25">
      <c r="A3696" s="37" t="s">
        <v>7241</v>
      </c>
      <c r="B3696" s="37">
        <v>11</v>
      </c>
      <c r="C3696" s="37">
        <v>0</v>
      </c>
      <c r="D3696" s="37">
        <v>1</v>
      </c>
      <c r="E3696" s="37">
        <v>124</v>
      </c>
      <c r="F3696" s="37">
        <v>5</v>
      </c>
      <c r="G3696" s="37">
        <v>0.86657272727272716</v>
      </c>
      <c r="H3696" s="37" t="s">
        <v>1232</v>
      </c>
      <c r="I3696" s="37" t="s">
        <v>2308</v>
      </c>
      <c r="J3696" s="37" t="s">
        <v>2275</v>
      </c>
      <c r="K3696" s="37">
        <v>4</v>
      </c>
    </row>
    <row r="3697" spans="1:11" x14ac:dyDescent="0.25">
      <c r="A3697" s="37" t="s">
        <v>7240</v>
      </c>
      <c r="B3697" s="37">
        <v>11</v>
      </c>
      <c r="C3697" s="37">
        <v>0</v>
      </c>
      <c r="D3697" s="37">
        <v>1</v>
      </c>
      <c r="E3697" s="37">
        <v>266</v>
      </c>
      <c r="F3697" s="37">
        <v>4</v>
      </c>
      <c r="G3697" s="37">
        <v>0.91100000000000003</v>
      </c>
      <c r="H3697" s="37" t="s">
        <v>1263</v>
      </c>
      <c r="I3697" s="37" t="s">
        <v>2308</v>
      </c>
      <c r="J3697" s="37" t="s">
        <v>2268</v>
      </c>
      <c r="K3697" s="37">
        <v>7</v>
      </c>
    </row>
    <row r="3698" spans="1:11" x14ac:dyDescent="0.25">
      <c r="A3698" s="37" t="s">
        <v>7239</v>
      </c>
      <c r="B3698" s="37">
        <v>11</v>
      </c>
      <c r="C3698" s="37">
        <v>0</v>
      </c>
      <c r="D3698" s="37">
        <v>2</v>
      </c>
      <c r="E3698" s="37">
        <v>225</v>
      </c>
      <c r="F3698" s="37">
        <v>7</v>
      </c>
      <c r="G3698" s="37">
        <v>1.3626090909090911</v>
      </c>
      <c r="H3698" s="37" t="s">
        <v>2276</v>
      </c>
      <c r="I3698" s="37" t="s">
        <v>2308</v>
      </c>
      <c r="J3698" s="37" t="s">
        <v>2268</v>
      </c>
      <c r="K3698" s="37">
        <v>6</v>
      </c>
    </row>
    <row r="3699" spans="1:11" x14ac:dyDescent="0.25">
      <c r="A3699" s="37" t="s">
        <v>7238</v>
      </c>
      <c r="B3699" s="37">
        <v>11</v>
      </c>
      <c r="C3699" s="37">
        <v>0</v>
      </c>
      <c r="D3699" s="37">
        <v>0</v>
      </c>
      <c r="E3699" s="37">
        <v>177</v>
      </c>
      <c r="F3699" s="37">
        <v>3</v>
      </c>
      <c r="G3699" s="37">
        <v>0.82814545454545463</v>
      </c>
      <c r="H3699" s="37" t="s">
        <v>1224</v>
      </c>
      <c r="I3699" s="37" t="s">
        <v>2308</v>
      </c>
      <c r="J3699" s="37" t="s">
        <v>2275</v>
      </c>
      <c r="K3699" s="37">
        <v>7</v>
      </c>
    </row>
    <row r="3700" spans="1:11" x14ac:dyDescent="0.25">
      <c r="A3700" s="37" t="s">
        <v>7237</v>
      </c>
      <c r="B3700" s="37">
        <v>11</v>
      </c>
      <c r="C3700" s="37">
        <v>0</v>
      </c>
      <c r="D3700" s="37">
        <v>0</v>
      </c>
      <c r="E3700" s="37">
        <v>70</v>
      </c>
      <c r="F3700" s="37">
        <v>1</v>
      </c>
      <c r="G3700" s="37">
        <v>0.23033636363636364</v>
      </c>
      <c r="H3700" s="37" t="s">
        <v>1248</v>
      </c>
      <c r="I3700" s="37" t="s">
        <v>2308</v>
      </c>
      <c r="J3700" s="37" t="s">
        <v>2268</v>
      </c>
      <c r="K3700" s="37">
        <v>6</v>
      </c>
    </row>
    <row r="3701" spans="1:11" x14ac:dyDescent="0.25">
      <c r="A3701" s="37" t="s">
        <v>7236</v>
      </c>
      <c r="B3701" s="37">
        <v>11</v>
      </c>
      <c r="C3701" s="37">
        <v>0</v>
      </c>
      <c r="D3701" s="37">
        <v>1</v>
      </c>
      <c r="E3701" s="37">
        <v>150</v>
      </c>
      <c r="F3701" s="37">
        <v>3</v>
      </c>
      <c r="G3701" s="37">
        <v>1.0129272727272729</v>
      </c>
      <c r="H3701" s="37" t="s">
        <v>1264</v>
      </c>
      <c r="I3701" s="37" t="s">
        <v>2308</v>
      </c>
      <c r="J3701" s="37" t="s">
        <v>2275</v>
      </c>
      <c r="K3701" s="37">
        <v>6</v>
      </c>
    </row>
    <row r="3702" spans="1:11" x14ac:dyDescent="0.25">
      <c r="A3702" s="37" t="s">
        <v>7235</v>
      </c>
      <c r="B3702" s="37">
        <v>11</v>
      </c>
      <c r="C3702" s="37">
        <v>0</v>
      </c>
      <c r="D3702" s="37">
        <v>0</v>
      </c>
      <c r="E3702" s="37">
        <v>102</v>
      </c>
      <c r="F3702" s="37">
        <v>2</v>
      </c>
      <c r="G3702" s="37">
        <v>0.34313636363636363</v>
      </c>
      <c r="H3702" s="37" t="s">
        <v>1253</v>
      </c>
      <c r="I3702" s="37" t="s">
        <v>2308</v>
      </c>
      <c r="J3702" s="37" t="s">
        <v>2275</v>
      </c>
      <c r="K3702" s="37">
        <v>7</v>
      </c>
    </row>
    <row r="3703" spans="1:11" x14ac:dyDescent="0.25">
      <c r="A3703" s="37" t="s">
        <v>7234</v>
      </c>
      <c r="B3703" s="37">
        <v>11</v>
      </c>
      <c r="C3703" s="37">
        <v>0</v>
      </c>
      <c r="D3703" s="37">
        <v>1</v>
      </c>
      <c r="E3703" s="37">
        <v>215</v>
      </c>
      <c r="F3703" s="37">
        <v>4</v>
      </c>
      <c r="G3703" s="37">
        <v>0.83334545454545461</v>
      </c>
      <c r="H3703" s="37" t="s">
        <v>1233</v>
      </c>
      <c r="I3703" s="37" t="s">
        <v>2308</v>
      </c>
      <c r="J3703" s="37" t="s">
        <v>2268</v>
      </c>
      <c r="K3703" s="37">
        <v>8</v>
      </c>
    </row>
    <row r="3704" spans="1:11" x14ac:dyDescent="0.25">
      <c r="A3704" s="37" t="s">
        <v>7233</v>
      </c>
      <c r="B3704" s="37">
        <v>11</v>
      </c>
      <c r="C3704" s="37">
        <v>0</v>
      </c>
      <c r="D3704" s="37">
        <v>0</v>
      </c>
      <c r="E3704" s="37">
        <v>103</v>
      </c>
      <c r="F3704" s="37">
        <v>1</v>
      </c>
      <c r="G3704" s="37">
        <v>0.31600909090909091</v>
      </c>
      <c r="H3704" s="37" t="s">
        <v>1256</v>
      </c>
      <c r="I3704" s="37" t="s">
        <v>2308</v>
      </c>
      <c r="J3704" s="37" t="s">
        <v>2275</v>
      </c>
      <c r="K3704" s="37">
        <v>6</v>
      </c>
    </row>
    <row r="3705" spans="1:11" x14ac:dyDescent="0.25">
      <c r="A3705" s="37" t="s">
        <v>7232</v>
      </c>
      <c r="B3705" s="37">
        <v>11</v>
      </c>
      <c r="C3705" s="37">
        <v>0</v>
      </c>
      <c r="D3705" s="37">
        <v>0</v>
      </c>
      <c r="E3705" s="37">
        <v>119</v>
      </c>
      <c r="F3705" s="37">
        <v>1</v>
      </c>
      <c r="G3705" s="37">
        <v>0.43514545454545461</v>
      </c>
      <c r="H3705" s="37" t="s">
        <v>1256</v>
      </c>
      <c r="I3705" s="37" t="s">
        <v>2308</v>
      </c>
      <c r="J3705" s="37" t="s">
        <v>2268</v>
      </c>
      <c r="K3705" s="37">
        <v>5</v>
      </c>
    </row>
    <row r="3706" spans="1:11" x14ac:dyDescent="0.25">
      <c r="A3706" s="37" t="s">
        <v>7231</v>
      </c>
      <c r="B3706" s="37">
        <v>11</v>
      </c>
      <c r="C3706" s="37">
        <v>0</v>
      </c>
      <c r="D3706" s="37">
        <v>1</v>
      </c>
      <c r="E3706" s="37">
        <v>262</v>
      </c>
      <c r="F3706" s="37">
        <v>1</v>
      </c>
      <c r="G3706" s="37">
        <v>0.89412727272727277</v>
      </c>
      <c r="H3706" s="37" t="s">
        <v>1256</v>
      </c>
      <c r="I3706" s="37" t="s">
        <v>2308</v>
      </c>
      <c r="J3706" s="37" t="s">
        <v>2268</v>
      </c>
      <c r="K3706" s="37">
        <v>7</v>
      </c>
    </row>
    <row r="3707" spans="1:11" x14ac:dyDescent="0.25">
      <c r="A3707" s="37" t="s">
        <v>7230</v>
      </c>
      <c r="B3707" s="37">
        <v>11</v>
      </c>
      <c r="C3707" s="37">
        <v>1</v>
      </c>
      <c r="D3707" s="37">
        <v>1</v>
      </c>
      <c r="E3707" s="37">
        <v>296</v>
      </c>
      <c r="F3707" s="37">
        <v>1</v>
      </c>
      <c r="G3707" s="37">
        <v>2.1186636363636366</v>
      </c>
      <c r="H3707" s="37" t="s">
        <v>1256</v>
      </c>
      <c r="I3707" s="37" t="s">
        <v>2308</v>
      </c>
      <c r="J3707" s="37" t="s">
        <v>2275</v>
      </c>
      <c r="K3707" s="37">
        <v>6</v>
      </c>
    </row>
    <row r="3708" spans="1:11" x14ac:dyDescent="0.25">
      <c r="A3708" s="37" t="s">
        <v>7229</v>
      </c>
      <c r="B3708" s="37">
        <v>11</v>
      </c>
      <c r="C3708" s="37">
        <v>0</v>
      </c>
      <c r="D3708" s="37">
        <v>0</v>
      </c>
      <c r="E3708" s="37">
        <v>200</v>
      </c>
      <c r="F3708" s="37">
        <v>6</v>
      </c>
      <c r="G3708" s="37">
        <v>1.0233818181818182</v>
      </c>
      <c r="H3708" s="37" t="s">
        <v>1245</v>
      </c>
      <c r="I3708" s="37" t="s">
        <v>2308</v>
      </c>
      <c r="J3708" s="37" t="s">
        <v>2275</v>
      </c>
      <c r="K3708" s="37">
        <v>7</v>
      </c>
    </row>
    <row r="3709" spans="1:11" x14ac:dyDescent="0.25">
      <c r="A3709" s="37" t="s">
        <v>7228</v>
      </c>
      <c r="B3709" s="37">
        <v>11</v>
      </c>
      <c r="C3709" s="37">
        <v>0</v>
      </c>
      <c r="D3709" s="37">
        <v>0</v>
      </c>
      <c r="E3709" s="37">
        <v>191</v>
      </c>
      <c r="F3709" s="37">
        <v>2</v>
      </c>
      <c r="G3709" s="37">
        <v>0.80391818181818175</v>
      </c>
      <c r="H3709" s="37" t="s">
        <v>1240</v>
      </c>
      <c r="I3709" s="37" t="s">
        <v>2308</v>
      </c>
      <c r="J3709" s="37" t="s">
        <v>2275</v>
      </c>
      <c r="K3709" s="37">
        <v>7</v>
      </c>
    </row>
    <row r="3710" spans="1:11" x14ac:dyDescent="0.25">
      <c r="A3710" s="37" t="s">
        <v>7227</v>
      </c>
      <c r="B3710" s="37">
        <v>11</v>
      </c>
      <c r="C3710" s="37">
        <v>0</v>
      </c>
      <c r="D3710" s="37">
        <v>0</v>
      </c>
      <c r="E3710" s="37">
        <v>101</v>
      </c>
      <c r="F3710" s="37">
        <v>1</v>
      </c>
      <c r="G3710" s="37">
        <v>0.56133636363636363</v>
      </c>
      <c r="H3710" s="37" t="s">
        <v>2496</v>
      </c>
      <c r="I3710" s="37" t="s">
        <v>2308</v>
      </c>
      <c r="J3710" s="37" t="s">
        <v>2268</v>
      </c>
      <c r="K3710" s="37">
        <v>6</v>
      </c>
    </row>
    <row r="3711" spans="1:11" x14ac:dyDescent="0.25">
      <c r="A3711" s="37" t="s">
        <v>7226</v>
      </c>
      <c r="B3711" s="37">
        <v>11</v>
      </c>
      <c r="C3711" s="37">
        <v>0</v>
      </c>
      <c r="D3711" s="37">
        <v>1</v>
      </c>
      <c r="E3711" s="37">
        <v>108</v>
      </c>
      <c r="F3711" s="37">
        <v>9</v>
      </c>
      <c r="G3711" s="37">
        <v>0.66738181818181819</v>
      </c>
      <c r="H3711" s="37" t="s">
        <v>1219</v>
      </c>
      <c r="I3711" s="37" t="s">
        <v>2308</v>
      </c>
      <c r="J3711" s="37" t="s">
        <v>2268</v>
      </c>
      <c r="K3711" s="37">
        <v>7</v>
      </c>
    </row>
    <row r="3712" spans="1:11" x14ac:dyDescent="0.25">
      <c r="A3712" s="37" t="s">
        <v>7225</v>
      </c>
      <c r="B3712" s="37">
        <v>11</v>
      </c>
      <c r="C3712" s="37">
        <v>4</v>
      </c>
      <c r="D3712" s="37">
        <v>6</v>
      </c>
      <c r="E3712" s="37">
        <v>1534</v>
      </c>
      <c r="F3712" s="37">
        <v>10</v>
      </c>
      <c r="G3712" s="37">
        <v>5.3823818181818188</v>
      </c>
      <c r="H3712" s="37" t="s">
        <v>1232</v>
      </c>
      <c r="I3712" s="37" t="s">
        <v>2321</v>
      </c>
      <c r="J3712" s="37" t="s">
        <v>2275</v>
      </c>
      <c r="K3712" s="37">
        <v>8</v>
      </c>
    </row>
    <row r="3713" spans="1:11" x14ac:dyDescent="0.25">
      <c r="A3713" s="37" t="s">
        <v>7224</v>
      </c>
      <c r="B3713" s="37">
        <v>11</v>
      </c>
      <c r="C3713" s="37">
        <v>0</v>
      </c>
      <c r="D3713" s="37">
        <v>2</v>
      </c>
      <c r="E3713" s="37">
        <v>148</v>
      </c>
      <c r="F3713" s="37">
        <v>5</v>
      </c>
      <c r="G3713" s="37">
        <v>1.0592181818181818</v>
      </c>
      <c r="H3713" s="37" t="s">
        <v>1232</v>
      </c>
      <c r="I3713" s="37" t="s">
        <v>2308</v>
      </c>
      <c r="J3713" s="37" t="s">
        <v>2275</v>
      </c>
      <c r="K3713" s="37">
        <v>6</v>
      </c>
    </row>
    <row r="3714" spans="1:11" x14ac:dyDescent="0.25">
      <c r="A3714" s="37" t="s">
        <v>7223</v>
      </c>
      <c r="B3714" s="37">
        <v>11</v>
      </c>
      <c r="C3714" s="37">
        <v>0</v>
      </c>
      <c r="D3714" s="37">
        <v>0</v>
      </c>
      <c r="E3714" s="37">
        <v>157</v>
      </c>
      <c r="F3714" s="37">
        <v>4</v>
      </c>
      <c r="G3714" s="37">
        <v>0.65414545454545447</v>
      </c>
      <c r="H3714" s="37" t="s">
        <v>1219</v>
      </c>
      <c r="I3714" s="37" t="s">
        <v>2308</v>
      </c>
      <c r="J3714" s="37" t="s">
        <v>2268</v>
      </c>
      <c r="K3714" s="37">
        <v>8</v>
      </c>
    </row>
    <row r="3715" spans="1:11" x14ac:dyDescent="0.25">
      <c r="A3715" s="37" t="s">
        <v>7222</v>
      </c>
      <c r="B3715" s="37">
        <v>11</v>
      </c>
      <c r="C3715" s="37">
        <v>0</v>
      </c>
      <c r="D3715" s="37">
        <v>0</v>
      </c>
      <c r="E3715" s="37">
        <v>140</v>
      </c>
      <c r="F3715" s="37">
        <v>3</v>
      </c>
      <c r="G3715" s="37">
        <v>0.4919</v>
      </c>
      <c r="H3715" s="37" t="s">
        <v>1219</v>
      </c>
      <c r="I3715" s="37" t="s">
        <v>2308</v>
      </c>
      <c r="J3715" s="37" t="s">
        <v>2268</v>
      </c>
      <c r="K3715" s="37">
        <v>5</v>
      </c>
    </row>
    <row r="3716" spans="1:11" x14ac:dyDescent="0.25">
      <c r="A3716" s="37" t="s">
        <v>7221</v>
      </c>
      <c r="B3716" s="37">
        <v>11</v>
      </c>
      <c r="C3716" s="37">
        <v>0</v>
      </c>
      <c r="D3716" s="37">
        <v>0</v>
      </c>
      <c r="E3716" s="37">
        <v>104</v>
      </c>
      <c r="F3716" s="37">
        <v>3</v>
      </c>
      <c r="G3716" s="37">
        <v>0.35001818181818184</v>
      </c>
      <c r="H3716" s="37" t="s">
        <v>1219</v>
      </c>
      <c r="I3716" s="37" t="s">
        <v>2308</v>
      </c>
      <c r="J3716" s="37" t="s">
        <v>2268</v>
      </c>
      <c r="K3716" s="37">
        <v>5</v>
      </c>
    </row>
    <row r="3717" spans="1:11" x14ac:dyDescent="0.25">
      <c r="A3717" s="37" t="s">
        <v>7220</v>
      </c>
      <c r="B3717" s="37">
        <v>11</v>
      </c>
      <c r="C3717" s="37">
        <v>0</v>
      </c>
      <c r="D3717" s="37">
        <v>1</v>
      </c>
      <c r="E3717" s="37">
        <v>130</v>
      </c>
      <c r="F3717" s="37">
        <v>5</v>
      </c>
      <c r="G3717" s="37">
        <v>0.54369090909090911</v>
      </c>
      <c r="H3717" s="37" t="s">
        <v>1219</v>
      </c>
      <c r="I3717" s="37" t="s">
        <v>2308</v>
      </c>
      <c r="J3717" s="37" t="s">
        <v>2268</v>
      </c>
      <c r="K3717" s="37">
        <v>4</v>
      </c>
    </row>
    <row r="3718" spans="1:11" x14ac:dyDescent="0.25">
      <c r="A3718" s="37" t="s">
        <v>7219</v>
      </c>
      <c r="B3718" s="37">
        <v>11</v>
      </c>
      <c r="C3718" s="37">
        <v>0</v>
      </c>
      <c r="D3718" s="37">
        <v>0</v>
      </c>
      <c r="E3718" s="37">
        <v>79</v>
      </c>
      <c r="F3718" s="37">
        <v>4</v>
      </c>
      <c r="G3718" s="37">
        <v>0.34620909090909091</v>
      </c>
      <c r="H3718" s="37" t="s">
        <v>1219</v>
      </c>
      <c r="I3718" s="37" t="s">
        <v>2316</v>
      </c>
      <c r="J3718" s="37" t="s">
        <v>2275</v>
      </c>
      <c r="K3718" s="37">
        <v>4</v>
      </c>
    </row>
    <row r="3719" spans="1:11" x14ac:dyDescent="0.25">
      <c r="A3719" s="37" t="s">
        <v>7218</v>
      </c>
      <c r="B3719" s="37">
        <v>11</v>
      </c>
      <c r="C3719" s="37">
        <v>0</v>
      </c>
      <c r="D3719" s="37">
        <v>0</v>
      </c>
      <c r="E3719" s="37">
        <v>212</v>
      </c>
      <c r="F3719" s="37">
        <v>3</v>
      </c>
      <c r="G3719" s="37">
        <v>0.70340909090909087</v>
      </c>
      <c r="H3719" s="37" t="s">
        <v>2276</v>
      </c>
      <c r="I3719" s="37" t="s">
        <v>2405</v>
      </c>
      <c r="J3719" s="37" t="s">
        <v>2268</v>
      </c>
      <c r="K3719" s="37">
        <v>7</v>
      </c>
    </row>
    <row r="3720" spans="1:11" x14ac:dyDescent="0.25">
      <c r="A3720" s="37" t="s">
        <v>7217</v>
      </c>
      <c r="B3720" s="37">
        <v>11</v>
      </c>
      <c r="C3720" s="37">
        <v>0</v>
      </c>
      <c r="D3720" s="37">
        <v>3</v>
      </c>
      <c r="E3720" s="37">
        <v>625</v>
      </c>
      <c r="F3720" s="37">
        <v>4</v>
      </c>
      <c r="G3720" s="37">
        <v>2.317409090909091</v>
      </c>
      <c r="H3720" s="37" t="s">
        <v>1233</v>
      </c>
      <c r="I3720" s="37" t="s">
        <v>2308</v>
      </c>
      <c r="J3720" s="37" t="s">
        <v>2268</v>
      </c>
      <c r="K3720" s="37">
        <v>11</v>
      </c>
    </row>
    <row r="3721" spans="1:11" x14ac:dyDescent="0.25">
      <c r="A3721" s="37" t="s">
        <v>7216</v>
      </c>
      <c r="B3721" s="37">
        <v>11</v>
      </c>
      <c r="C3721" s="37">
        <v>0</v>
      </c>
      <c r="D3721" s="37">
        <v>0</v>
      </c>
      <c r="E3721" s="37">
        <v>56</v>
      </c>
      <c r="F3721" s="37">
        <v>5</v>
      </c>
      <c r="G3721" s="37">
        <v>0.28885454545454547</v>
      </c>
      <c r="H3721" s="37" t="s">
        <v>1220</v>
      </c>
      <c r="I3721" s="37" t="s">
        <v>2310</v>
      </c>
      <c r="J3721" s="37" t="s">
        <v>2275</v>
      </c>
      <c r="K3721" s="37">
        <v>5</v>
      </c>
    </row>
    <row r="3722" spans="1:11" x14ac:dyDescent="0.25">
      <c r="A3722" s="37" t="s">
        <v>7215</v>
      </c>
      <c r="B3722" s="37">
        <v>11</v>
      </c>
      <c r="C3722" s="37">
        <v>0</v>
      </c>
      <c r="D3722" s="37">
        <v>0</v>
      </c>
      <c r="E3722" s="37">
        <v>102</v>
      </c>
      <c r="F3722" s="37">
        <v>7</v>
      </c>
      <c r="G3722" s="37">
        <v>0.3487909090909091</v>
      </c>
      <c r="H3722" s="37" t="s">
        <v>1218</v>
      </c>
      <c r="I3722" s="37" t="s">
        <v>2514</v>
      </c>
      <c r="J3722" s="37" t="s">
        <v>2275</v>
      </c>
      <c r="K3722" s="37">
        <v>6</v>
      </c>
    </row>
    <row r="3723" spans="1:11" x14ac:dyDescent="0.25">
      <c r="A3723" s="37" t="s">
        <v>7214</v>
      </c>
      <c r="B3723" s="37">
        <v>11</v>
      </c>
      <c r="C3723" s="37">
        <v>0</v>
      </c>
      <c r="D3723" s="37">
        <v>0</v>
      </c>
      <c r="E3723" s="37">
        <v>233</v>
      </c>
      <c r="F3723" s="37">
        <v>2</v>
      </c>
      <c r="G3723" s="37">
        <v>0.85172727272727267</v>
      </c>
      <c r="H3723" s="37" t="s">
        <v>2276</v>
      </c>
      <c r="I3723" s="37" t="s">
        <v>2269</v>
      </c>
      <c r="J3723" s="37" t="s">
        <v>2275</v>
      </c>
      <c r="K3723" s="37">
        <v>8</v>
      </c>
    </row>
    <row r="3724" spans="1:11" x14ac:dyDescent="0.25">
      <c r="A3724" s="37" t="s">
        <v>7213</v>
      </c>
      <c r="B3724" s="37">
        <v>11</v>
      </c>
      <c r="C3724" s="37">
        <v>0</v>
      </c>
      <c r="D3724" s="37">
        <v>0</v>
      </c>
      <c r="E3724" s="37">
        <v>119</v>
      </c>
      <c r="F3724" s="37">
        <v>6</v>
      </c>
      <c r="G3724" s="37">
        <v>0.62196363636363639</v>
      </c>
      <c r="H3724" s="37" t="s">
        <v>2276</v>
      </c>
      <c r="I3724" s="37" t="s">
        <v>2547</v>
      </c>
      <c r="J3724" s="37" t="s">
        <v>2275</v>
      </c>
      <c r="K3724" s="37">
        <v>7</v>
      </c>
    </row>
    <row r="3725" spans="1:11" x14ac:dyDescent="0.25">
      <c r="A3725" s="37" t="s">
        <v>7212</v>
      </c>
      <c r="B3725" s="37">
        <v>11</v>
      </c>
      <c r="C3725" s="37">
        <v>0</v>
      </c>
      <c r="D3725" s="37">
        <v>0</v>
      </c>
      <c r="E3725" s="37">
        <v>99</v>
      </c>
      <c r="F3725" s="37">
        <v>4</v>
      </c>
      <c r="G3725" s="37">
        <v>0.61314545454545455</v>
      </c>
      <c r="H3725" s="37" t="s">
        <v>2880</v>
      </c>
      <c r="I3725" s="37" t="s">
        <v>2316</v>
      </c>
      <c r="J3725" s="37" t="s">
        <v>2275</v>
      </c>
      <c r="K3725" s="37">
        <v>6</v>
      </c>
    </row>
    <row r="3726" spans="1:11" x14ac:dyDescent="0.25">
      <c r="A3726" s="37" t="s">
        <v>7211</v>
      </c>
      <c r="B3726" s="37">
        <v>11</v>
      </c>
      <c r="C3726" s="37">
        <v>0</v>
      </c>
      <c r="D3726" s="37">
        <v>0</v>
      </c>
      <c r="E3726" s="37">
        <v>58</v>
      </c>
      <c r="F3726" s="37">
        <v>1</v>
      </c>
      <c r="G3726" s="37">
        <v>0.16933636363636365</v>
      </c>
      <c r="H3726" s="37" t="s">
        <v>1272</v>
      </c>
      <c r="I3726" s="37" t="s">
        <v>2321</v>
      </c>
      <c r="J3726" s="37" t="s">
        <v>2275</v>
      </c>
      <c r="K3726" s="37">
        <v>4</v>
      </c>
    </row>
    <row r="3727" spans="1:11" x14ac:dyDescent="0.25">
      <c r="A3727" s="37" t="s">
        <v>7210</v>
      </c>
      <c r="B3727" s="37">
        <v>11</v>
      </c>
      <c r="C3727" s="37">
        <v>0</v>
      </c>
      <c r="D3727" s="37">
        <v>1</v>
      </c>
      <c r="E3727" s="37">
        <v>246</v>
      </c>
      <c r="F3727" s="37">
        <v>5</v>
      </c>
      <c r="G3727" s="37">
        <v>1.0020181818181817</v>
      </c>
      <c r="H3727" s="37" t="s">
        <v>1247</v>
      </c>
      <c r="I3727" s="37" t="s">
        <v>2308</v>
      </c>
      <c r="J3727" s="37" t="s">
        <v>2275</v>
      </c>
      <c r="K3727" s="37">
        <v>7</v>
      </c>
    </row>
    <row r="3728" spans="1:11" x14ac:dyDescent="0.25">
      <c r="A3728" s="37" t="s">
        <v>7209</v>
      </c>
      <c r="B3728" s="37">
        <v>11</v>
      </c>
      <c r="C3728" s="37">
        <v>1</v>
      </c>
      <c r="D3728" s="37">
        <v>2</v>
      </c>
      <c r="E3728" s="37">
        <v>172</v>
      </c>
      <c r="F3728" s="37">
        <v>5</v>
      </c>
      <c r="G3728" s="37">
        <v>1.8096818181818179</v>
      </c>
      <c r="H3728" s="37" t="s">
        <v>1232</v>
      </c>
      <c r="I3728" s="37" t="s">
        <v>2308</v>
      </c>
      <c r="J3728" s="37" t="s">
        <v>2275</v>
      </c>
      <c r="K3728" s="37">
        <v>5</v>
      </c>
    </row>
    <row r="3729" spans="1:11" x14ac:dyDescent="0.25">
      <c r="A3729" s="37" t="s">
        <v>7208</v>
      </c>
      <c r="B3729" s="37">
        <v>11</v>
      </c>
      <c r="C3729" s="37">
        <v>0</v>
      </c>
      <c r="D3729" s="37">
        <v>1</v>
      </c>
      <c r="E3729" s="37">
        <v>162</v>
      </c>
      <c r="F3729" s="37">
        <v>6</v>
      </c>
      <c r="G3729" s="37">
        <v>1.2335636363636364</v>
      </c>
      <c r="H3729" s="37" t="s">
        <v>1232</v>
      </c>
      <c r="I3729" s="37" t="s">
        <v>2308</v>
      </c>
      <c r="J3729" s="37" t="s">
        <v>2275</v>
      </c>
      <c r="K3729" s="37">
        <v>7</v>
      </c>
    </row>
    <row r="3730" spans="1:11" x14ac:dyDescent="0.25">
      <c r="A3730" s="37" t="s">
        <v>7207</v>
      </c>
      <c r="B3730" s="37">
        <v>11</v>
      </c>
      <c r="C3730" s="37">
        <v>0</v>
      </c>
      <c r="D3730" s="37">
        <v>1</v>
      </c>
      <c r="E3730" s="37">
        <v>90</v>
      </c>
      <c r="F3730" s="37">
        <v>2</v>
      </c>
      <c r="G3730" s="37">
        <v>0.92932727272727267</v>
      </c>
      <c r="H3730" s="37" t="s">
        <v>1232</v>
      </c>
      <c r="I3730" s="37" t="s">
        <v>2308</v>
      </c>
      <c r="J3730" s="37" t="s">
        <v>2275</v>
      </c>
      <c r="K3730" s="37">
        <v>6</v>
      </c>
    </row>
    <row r="3731" spans="1:11" x14ac:dyDescent="0.25">
      <c r="A3731" s="37" t="s">
        <v>7206</v>
      </c>
      <c r="B3731" s="37">
        <v>11</v>
      </c>
      <c r="C3731" s="37">
        <v>0</v>
      </c>
      <c r="D3731" s="37">
        <v>0</v>
      </c>
      <c r="E3731" s="37">
        <v>63</v>
      </c>
      <c r="F3731" s="37">
        <v>2</v>
      </c>
      <c r="G3731" s="37">
        <v>0.28177272727272729</v>
      </c>
      <c r="H3731" s="37" t="s">
        <v>1222</v>
      </c>
      <c r="I3731" s="37" t="s">
        <v>2321</v>
      </c>
      <c r="J3731" s="37" t="s">
        <v>2275</v>
      </c>
      <c r="K3731" s="37">
        <v>3</v>
      </c>
    </row>
    <row r="3732" spans="1:11" x14ac:dyDescent="0.25">
      <c r="A3732" s="37" t="s">
        <v>7205</v>
      </c>
      <c r="B3732" s="37">
        <v>11</v>
      </c>
      <c r="C3732" s="37">
        <v>0</v>
      </c>
      <c r="D3732" s="37">
        <v>0</v>
      </c>
      <c r="E3732" s="37">
        <v>78</v>
      </c>
      <c r="F3732" s="37">
        <v>2</v>
      </c>
      <c r="G3732" s="37">
        <v>0.2836727272727273</v>
      </c>
      <c r="H3732" s="37" t="s">
        <v>1247</v>
      </c>
      <c r="I3732" s="37" t="s">
        <v>2321</v>
      </c>
      <c r="J3732" s="37" t="s">
        <v>2268</v>
      </c>
      <c r="K3732" s="37">
        <v>4</v>
      </c>
    </row>
    <row r="3733" spans="1:11" x14ac:dyDescent="0.25">
      <c r="A3733" s="37" t="s">
        <v>7204</v>
      </c>
      <c r="B3733" s="37">
        <v>11</v>
      </c>
      <c r="C3733" s="37">
        <v>0</v>
      </c>
      <c r="D3733" s="37">
        <v>3</v>
      </c>
      <c r="E3733" s="37">
        <v>384</v>
      </c>
      <c r="F3733" s="37">
        <v>5</v>
      </c>
      <c r="G3733" s="37">
        <v>1.6822636363636365</v>
      </c>
      <c r="H3733" s="37" t="s">
        <v>1232</v>
      </c>
      <c r="I3733" s="37" t="s">
        <v>2321</v>
      </c>
      <c r="J3733" s="37" t="s">
        <v>2275</v>
      </c>
      <c r="K3733" s="37">
        <v>9</v>
      </c>
    </row>
    <row r="3734" spans="1:11" x14ac:dyDescent="0.25">
      <c r="A3734" s="37" t="s">
        <v>7203</v>
      </c>
      <c r="B3734" s="37">
        <v>11</v>
      </c>
      <c r="C3734" s="37">
        <v>0</v>
      </c>
      <c r="D3734" s="37">
        <v>0</v>
      </c>
      <c r="E3734" s="37">
        <v>139</v>
      </c>
      <c r="F3734" s="37">
        <v>1</v>
      </c>
      <c r="G3734" s="37">
        <v>0.6032909090909091</v>
      </c>
      <c r="H3734" s="37" t="s">
        <v>1266</v>
      </c>
      <c r="I3734" s="37" t="s">
        <v>2308</v>
      </c>
      <c r="J3734" s="37" t="s">
        <v>2275</v>
      </c>
      <c r="K3734" s="37">
        <v>7</v>
      </c>
    </row>
    <row r="3735" spans="1:11" x14ac:dyDescent="0.25">
      <c r="A3735" s="37" t="s">
        <v>7202</v>
      </c>
      <c r="B3735" s="37">
        <v>11</v>
      </c>
      <c r="C3735" s="37">
        <v>0</v>
      </c>
      <c r="D3735" s="37">
        <v>0</v>
      </c>
      <c r="E3735" s="37">
        <v>112</v>
      </c>
      <c r="F3735" s="37">
        <v>1</v>
      </c>
      <c r="G3735" s="37">
        <v>0.48837272727272724</v>
      </c>
      <c r="H3735" s="37" t="s">
        <v>4266</v>
      </c>
      <c r="I3735" s="37" t="s">
        <v>2308</v>
      </c>
      <c r="J3735" s="37" t="s">
        <v>2275</v>
      </c>
      <c r="K3735" s="37">
        <v>4</v>
      </c>
    </row>
    <row r="3736" spans="1:11" x14ac:dyDescent="0.25">
      <c r="A3736" s="37" t="s">
        <v>7201</v>
      </c>
      <c r="B3736" s="37">
        <v>11</v>
      </c>
      <c r="C3736" s="37">
        <v>0</v>
      </c>
      <c r="D3736" s="37">
        <v>0</v>
      </c>
      <c r="E3736" s="37">
        <v>195</v>
      </c>
      <c r="F3736" s="37">
        <v>2</v>
      </c>
      <c r="G3736" s="37">
        <v>0.67103636363636365</v>
      </c>
      <c r="H3736" s="37" t="s">
        <v>2299</v>
      </c>
      <c r="I3736" s="37" t="s">
        <v>2405</v>
      </c>
      <c r="J3736" s="37" t="s">
        <v>2275</v>
      </c>
      <c r="K3736" s="37">
        <v>6</v>
      </c>
    </row>
    <row r="3737" spans="1:11" x14ac:dyDescent="0.25">
      <c r="A3737" s="37" t="s">
        <v>7200</v>
      </c>
      <c r="B3737" s="37">
        <v>11</v>
      </c>
      <c r="C3737" s="37">
        <v>1</v>
      </c>
      <c r="D3737" s="37">
        <v>2</v>
      </c>
      <c r="E3737" s="37">
        <v>322</v>
      </c>
      <c r="F3737" s="37">
        <v>6</v>
      </c>
      <c r="G3737" s="37">
        <v>2.1992636363636362</v>
      </c>
      <c r="H3737" s="37" t="s">
        <v>1232</v>
      </c>
      <c r="I3737" s="37" t="s">
        <v>2308</v>
      </c>
      <c r="J3737" s="37" t="s">
        <v>2275</v>
      </c>
      <c r="K3737" s="37">
        <v>6</v>
      </c>
    </row>
    <row r="3738" spans="1:11" x14ac:dyDescent="0.25">
      <c r="A3738" s="37" t="s">
        <v>7199</v>
      </c>
      <c r="B3738" s="37">
        <v>11</v>
      </c>
      <c r="C3738" s="37">
        <v>1</v>
      </c>
      <c r="D3738" s="37">
        <v>1</v>
      </c>
      <c r="E3738" s="37">
        <v>350</v>
      </c>
      <c r="F3738" s="37">
        <v>4</v>
      </c>
      <c r="G3738" s="37">
        <v>0.94070909090909083</v>
      </c>
      <c r="H3738" s="37" t="s">
        <v>1219</v>
      </c>
      <c r="I3738" s="37" t="s">
        <v>2308</v>
      </c>
      <c r="J3738" s="37" t="s">
        <v>2275</v>
      </c>
      <c r="K3738" s="37">
        <v>6</v>
      </c>
    </row>
    <row r="3739" spans="1:11" x14ac:dyDescent="0.25">
      <c r="A3739" s="37" t="s">
        <v>7198</v>
      </c>
      <c r="B3739" s="37">
        <v>11</v>
      </c>
      <c r="C3739" s="37">
        <v>0</v>
      </c>
      <c r="D3739" s="37">
        <v>0</v>
      </c>
      <c r="E3739" s="37">
        <v>103</v>
      </c>
      <c r="F3739" s="37">
        <v>3</v>
      </c>
      <c r="G3739" s="37">
        <v>0.56453636363636361</v>
      </c>
      <c r="H3739" s="37" t="s">
        <v>1232</v>
      </c>
      <c r="I3739" s="37" t="s">
        <v>2308</v>
      </c>
      <c r="J3739" s="37" t="s">
        <v>2275</v>
      </c>
      <c r="K3739" s="37">
        <v>6</v>
      </c>
    </row>
    <row r="3740" spans="1:11" x14ac:dyDescent="0.25">
      <c r="A3740" s="37" t="s">
        <v>7197</v>
      </c>
      <c r="B3740" s="37">
        <v>11</v>
      </c>
      <c r="C3740" s="37">
        <v>0</v>
      </c>
      <c r="D3740" s="37">
        <v>1</v>
      </c>
      <c r="E3740" s="37">
        <v>106</v>
      </c>
      <c r="F3740" s="37">
        <v>1</v>
      </c>
      <c r="G3740" s="37">
        <v>0.76286363636363641</v>
      </c>
      <c r="H3740" s="37" t="s">
        <v>1245</v>
      </c>
      <c r="I3740" s="37" t="s">
        <v>2308</v>
      </c>
      <c r="J3740" s="37" t="s">
        <v>2268</v>
      </c>
      <c r="K3740" s="37">
        <v>6</v>
      </c>
    </row>
    <row r="3741" spans="1:11" x14ac:dyDescent="0.25">
      <c r="A3741" s="37" t="s">
        <v>7196</v>
      </c>
      <c r="B3741" s="37">
        <v>11</v>
      </c>
      <c r="C3741" s="37">
        <v>0</v>
      </c>
      <c r="D3741" s="37">
        <v>1</v>
      </c>
      <c r="E3741" s="37">
        <v>133</v>
      </c>
      <c r="F3741" s="37">
        <v>3</v>
      </c>
      <c r="G3741" s="37">
        <v>0.90759090909090923</v>
      </c>
      <c r="H3741" s="37" t="s">
        <v>2299</v>
      </c>
      <c r="I3741" s="37" t="s">
        <v>2308</v>
      </c>
      <c r="J3741" s="37" t="s">
        <v>2268</v>
      </c>
      <c r="K3741" s="37">
        <v>5</v>
      </c>
    </row>
    <row r="3742" spans="1:11" x14ac:dyDescent="0.25">
      <c r="A3742" s="37" t="s">
        <v>7195</v>
      </c>
      <c r="B3742" s="37">
        <v>11</v>
      </c>
      <c r="C3742" s="37">
        <v>0</v>
      </c>
      <c r="D3742" s="37">
        <v>2</v>
      </c>
      <c r="E3742" s="37">
        <v>283</v>
      </c>
      <c r="F3742" s="37">
        <v>4</v>
      </c>
      <c r="G3742" s="37">
        <v>1.1354454545454546</v>
      </c>
      <c r="H3742" s="37" t="s">
        <v>2456</v>
      </c>
      <c r="I3742" s="37" t="s">
        <v>2308</v>
      </c>
      <c r="J3742" s="37" t="s">
        <v>2275</v>
      </c>
      <c r="K3742" s="37">
        <v>7</v>
      </c>
    </row>
    <row r="3743" spans="1:11" x14ac:dyDescent="0.25">
      <c r="A3743" s="37" t="s">
        <v>7194</v>
      </c>
      <c r="B3743" s="37">
        <v>11</v>
      </c>
      <c r="C3743" s="37">
        <v>0</v>
      </c>
      <c r="D3743" s="37">
        <v>2</v>
      </c>
      <c r="E3743" s="37">
        <v>160</v>
      </c>
      <c r="F3743" s="37">
        <v>5</v>
      </c>
      <c r="G3743" s="37">
        <v>1.0354727272727273</v>
      </c>
      <c r="H3743" s="37" t="s">
        <v>1259</v>
      </c>
      <c r="I3743" s="37" t="s">
        <v>2308</v>
      </c>
      <c r="J3743" s="37" t="s">
        <v>2268</v>
      </c>
      <c r="K3743" s="37">
        <v>7</v>
      </c>
    </row>
    <row r="3744" spans="1:11" x14ac:dyDescent="0.25">
      <c r="A3744" s="37" t="s">
        <v>7193</v>
      </c>
      <c r="B3744" s="37">
        <v>11</v>
      </c>
      <c r="C3744" s="37">
        <v>0</v>
      </c>
      <c r="D3744" s="37">
        <v>5</v>
      </c>
      <c r="E3744" s="37">
        <v>496</v>
      </c>
      <c r="F3744" s="37">
        <v>3</v>
      </c>
      <c r="G3744" s="37">
        <v>2.5786181818181819</v>
      </c>
      <c r="H3744" s="37" t="s">
        <v>2299</v>
      </c>
      <c r="I3744" s="37" t="s">
        <v>2308</v>
      </c>
      <c r="J3744" s="37" t="s">
        <v>2268</v>
      </c>
      <c r="K3744" s="37">
        <v>8</v>
      </c>
    </row>
    <row r="3745" spans="1:11" x14ac:dyDescent="0.25">
      <c r="A3745" s="37" t="s">
        <v>7192</v>
      </c>
      <c r="B3745" s="37">
        <v>11</v>
      </c>
      <c r="C3745" s="37">
        <v>0</v>
      </c>
      <c r="D3745" s="37">
        <v>2</v>
      </c>
      <c r="E3745" s="37">
        <v>231</v>
      </c>
      <c r="F3745" s="37">
        <v>4</v>
      </c>
      <c r="G3745" s="37">
        <v>1.1011</v>
      </c>
      <c r="H3745" s="37" t="s">
        <v>2299</v>
      </c>
      <c r="I3745" s="37" t="s">
        <v>2308</v>
      </c>
      <c r="J3745" s="37" t="s">
        <v>2268</v>
      </c>
      <c r="K3745" s="37">
        <v>7</v>
      </c>
    </row>
    <row r="3746" spans="1:11" x14ac:dyDescent="0.25">
      <c r="A3746" s="37" t="s">
        <v>7191</v>
      </c>
      <c r="B3746" s="37">
        <v>11</v>
      </c>
      <c r="C3746" s="37">
        <v>0</v>
      </c>
      <c r="D3746" s="37">
        <v>1</v>
      </c>
      <c r="E3746" s="37">
        <v>184</v>
      </c>
      <c r="F3746" s="37">
        <v>3</v>
      </c>
      <c r="G3746" s="37">
        <v>0.90617272727272724</v>
      </c>
      <c r="H3746" s="37" t="s">
        <v>1232</v>
      </c>
      <c r="I3746" s="37" t="s">
        <v>2308</v>
      </c>
      <c r="J3746" s="37" t="s">
        <v>2268</v>
      </c>
      <c r="K3746" s="37">
        <v>9</v>
      </c>
    </row>
    <row r="3747" spans="1:11" x14ac:dyDescent="0.25">
      <c r="A3747" s="37" t="s">
        <v>7190</v>
      </c>
      <c r="B3747" s="37">
        <v>11</v>
      </c>
      <c r="C3747" s="37">
        <v>0</v>
      </c>
      <c r="D3747" s="37">
        <v>1</v>
      </c>
      <c r="E3747" s="37">
        <v>190</v>
      </c>
      <c r="F3747" s="37">
        <v>4</v>
      </c>
      <c r="G3747" s="37">
        <v>0.93643636363636373</v>
      </c>
      <c r="H3747" s="37" t="s">
        <v>2276</v>
      </c>
      <c r="I3747" s="37" t="s">
        <v>2308</v>
      </c>
      <c r="J3747" s="37" t="s">
        <v>2268</v>
      </c>
      <c r="K3747" s="37">
        <v>7</v>
      </c>
    </row>
    <row r="3748" spans="1:11" x14ac:dyDescent="0.25">
      <c r="A3748" s="37" t="s">
        <v>7189</v>
      </c>
      <c r="B3748" s="37">
        <v>11</v>
      </c>
      <c r="C3748" s="37">
        <v>0</v>
      </c>
      <c r="D3748" s="37">
        <v>1</v>
      </c>
      <c r="E3748" s="37">
        <v>59</v>
      </c>
      <c r="F3748" s="37">
        <v>6</v>
      </c>
      <c r="G3748" s="37">
        <v>0.83110909090909102</v>
      </c>
      <c r="H3748" s="37" t="s">
        <v>1232</v>
      </c>
      <c r="I3748" s="37" t="s">
        <v>2308</v>
      </c>
      <c r="J3748" s="37" t="s">
        <v>2268</v>
      </c>
      <c r="K3748" s="37">
        <v>4</v>
      </c>
    </row>
    <row r="3749" spans="1:11" x14ac:dyDescent="0.25">
      <c r="A3749" s="37" t="s">
        <v>7188</v>
      </c>
      <c r="B3749" s="37">
        <v>11</v>
      </c>
      <c r="C3749" s="37">
        <v>0</v>
      </c>
      <c r="D3749" s="37">
        <v>1</v>
      </c>
      <c r="E3749" s="37">
        <v>142</v>
      </c>
      <c r="F3749" s="37">
        <v>1</v>
      </c>
      <c r="G3749" s="37">
        <v>0.53982727272727271</v>
      </c>
      <c r="H3749" s="37" t="s">
        <v>1220</v>
      </c>
      <c r="I3749" s="37" t="s">
        <v>2308</v>
      </c>
      <c r="J3749" s="37" t="s">
        <v>2275</v>
      </c>
      <c r="K3749" s="37">
        <v>5</v>
      </c>
    </row>
    <row r="3750" spans="1:11" x14ac:dyDescent="0.25">
      <c r="A3750" s="37" t="s">
        <v>7187</v>
      </c>
      <c r="B3750" s="37">
        <v>11</v>
      </c>
      <c r="C3750" s="37">
        <v>1</v>
      </c>
      <c r="D3750" s="37">
        <v>1</v>
      </c>
      <c r="E3750" s="37">
        <v>613</v>
      </c>
      <c r="F3750" s="37">
        <v>5</v>
      </c>
      <c r="G3750" s="37">
        <v>3.4867454545454546</v>
      </c>
      <c r="H3750" s="37" t="s">
        <v>1224</v>
      </c>
      <c r="I3750" s="37" t="s">
        <v>2308</v>
      </c>
      <c r="J3750" s="37" t="s">
        <v>2275</v>
      </c>
      <c r="K3750" s="37">
        <v>8</v>
      </c>
    </row>
    <row r="3751" spans="1:11" x14ac:dyDescent="0.25">
      <c r="A3751" s="37" t="s">
        <v>7186</v>
      </c>
      <c r="B3751" s="37">
        <v>11</v>
      </c>
      <c r="C3751" s="37">
        <v>0</v>
      </c>
      <c r="D3751" s="37">
        <v>1</v>
      </c>
      <c r="E3751" s="37">
        <v>292</v>
      </c>
      <c r="F3751" s="37">
        <v>2</v>
      </c>
      <c r="G3751" s="37">
        <v>0.86894545454545458</v>
      </c>
      <c r="H3751" s="37" t="s">
        <v>1219</v>
      </c>
      <c r="I3751" s="37" t="s">
        <v>2405</v>
      </c>
      <c r="J3751" s="37" t="s">
        <v>2268</v>
      </c>
      <c r="K3751" s="37">
        <v>7</v>
      </c>
    </row>
    <row r="3752" spans="1:11" x14ac:dyDescent="0.25">
      <c r="A3752" s="37" t="s">
        <v>7185</v>
      </c>
      <c r="B3752" s="37">
        <v>11</v>
      </c>
      <c r="C3752" s="37">
        <v>0</v>
      </c>
      <c r="D3752" s="37">
        <v>1</v>
      </c>
      <c r="E3752" s="37">
        <v>161</v>
      </c>
      <c r="F3752" s="37">
        <v>2</v>
      </c>
      <c r="G3752" s="37">
        <v>0.62648181818181825</v>
      </c>
      <c r="H3752" s="37" t="s">
        <v>1256</v>
      </c>
      <c r="I3752" s="37" t="s">
        <v>2308</v>
      </c>
      <c r="J3752" s="37" t="s">
        <v>2268</v>
      </c>
      <c r="K3752" s="37">
        <v>5</v>
      </c>
    </row>
    <row r="3753" spans="1:11" x14ac:dyDescent="0.25">
      <c r="A3753" s="37" t="s">
        <v>7184</v>
      </c>
      <c r="B3753" s="37">
        <v>11</v>
      </c>
      <c r="C3753" s="37">
        <v>1</v>
      </c>
      <c r="D3753" s="37">
        <v>3</v>
      </c>
      <c r="E3753" s="37">
        <v>809</v>
      </c>
      <c r="F3753" s="37">
        <v>4</v>
      </c>
      <c r="G3753" s="37">
        <v>3.5591636363636368</v>
      </c>
      <c r="H3753" s="37" t="s">
        <v>1256</v>
      </c>
      <c r="I3753" s="37" t="s">
        <v>2308</v>
      </c>
      <c r="J3753" s="37" t="s">
        <v>2268</v>
      </c>
      <c r="K3753" s="37">
        <v>6</v>
      </c>
    </row>
    <row r="3754" spans="1:11" x14ac:dyDescent="0.25">
      <c r="A3754" s="37" t="s">
        <v>7183</v>
      </c>
      <c r="B3754" s="37">
        <v>11</v>
      </c>
      <c r="C3754" s="37">
        <v>0</v>
      </c>
      <c r="D3754" s="37">
        <v>1</v>
      </c>
      <c r="E3754" s="37">
        <v>359</v>
      </c>
      <c r="F3754" s="37">
        <v>4</v>
      </c>
      <c r="G3754" s="37">
        <v>1.1417363636363638</v>
      </c>
      <c r="H3754" s="37" t="s">
        <v>1227</v>
      </c>
      <c r="I3754" s="37" t="s">
        <v>2308</v>
      </c>
      <c r="J3754" s="37" t="s">
        <v>2268</v>
      </c>
      <c r="K3754" s="37">
        <v>9</v>
      </c>
    </row>
    <row r="3755" spans="1:11" x14ac:dyDescent="0.25">
      <c r="A3755" s="37" t="s">
        <v>7182</v>
      </c>
      <c r="B3755" s="37">
        <v>11</v>
      </c>
      <c r="C3755" s="37">
        <v>0</v>
      </c>
      <c r="D3755" s="37">
        <v>0</v>
      </c>
      <c r="E3755" s="37">
        <v>71</v>
      </c>
      <c r="F3755" s="37">
        <v>0</v>
      </c>
      <c r="G3755" s="37">
        <v>0.22366363636363637</v>
      </c>
      <c r="H3755" s="37" t="s">
        <v>1247</v>
      </c>
      <c r="I3755" s="37" t="s">
        <v>2321</v>
      </c>
      <c r="J3755" s="37" t="s">
        <v>2268</v>
      </c>
      <c r="K3755" s="37">
        <v>6</v>
      </c>
    </row>
    <row r="3756" spans="1:11" x14ac:dyDescent="0.25">
      <c r="A3756" s="37" t="s">
        <v>7181</v>
      </c>
      <c r="B3756" s="37">
        <v>11</v>
      </c>
      <c r="C3756" s="37">
        <v>0</v>
      </c>
      <c r="D3756" s="37">
        <v>0</v>
      </c>
      <c r="E3756" s="37">
        <v>42</v>
      </c>
      <c r="F3756" s="37">
        <v>2</v>
      </c>
      <c r="G3756" s="37">
        <v>0.39440000000000003</v>
      </c>
      <c r="H3756" s="37" t="s">
        <v>1240</v>
      </c>
      <c r="I3756" s="37" t="s">
        <v>2308</v>
      </c>
      <c r="J3756" s="37" t="s">
        <v>2268</v>
      </c>
      <c r="K3756" s="37">
        <v>3</v>
      </c>
    </row>
    <row r="3757" spans="1:11" x14ac:dyDescent="0.25">
      <c r="A3757" s="37" t="s">
        <v>7180</v>
      </c>
      <c r="B3757" s="37">
        <v>11</v>
      </c>
      <c r="C3757" s="37">
        <v>0</v>
      </c>
      <c r="D3757" s="37">
        <v>0</v>
      </c>
      <c r="E3757" s="37">
        <v>121</v>
      </c>
      <c r="F3757" s="37">
        <v>3</v>
      </c>
      <c r="G3757" s="37">
        <v>0.5956636363636364</v>
      </c>
      <c r="H3757" s="37" t="s">
        <v>1219</v>
      </c>
      <c r="I3757" s="37" t="s">
        <v>2269</v>
      </c>
      <c r="J3757" s="37" t="s">
        <v>2275</v>
      </c>
      <c r="K3757" s="37">
        <v>8</v>
      </c>
    </row>
    <row r="3758" spans="1:11" x14ac:dyDescent="0.25">
      <c r="A3758" s="37" t="s">
        <v>7179</v>
      </c>
      <c r="B3758" s="37">
        <v>11</v>
      </c>
      <c r="C3758" s="37">
        <v>0</v>
      </c>
      <c r="D3758" s="37">
        <v>1</v>
      </c>
      <c r="E3758" s="37">
        <v>100</v>
      </c>
      <c r="F3758" s="37">
        <v>3</v>
      </c>
      <c r="G3758" s="37">
        <v>0.62893636363636363</v>
      </c>
      <c r="H3758" s="37" t="s">
        <v>1269</v>
      </c>
      <c r="I3758" s="37" t="s">
        <v>2308</v>
      </c>
      <c r="J3758" s="37" t="s">
        <v>2268</v>
      </c>
      <c r="K3758" s="37">
        <v>4</v>
      </c>
    </row>
    <row r="3759" spans="1:11" x14ac:dyDescent="0.25">
      <c r="A3759" s="37" t="s">
        <v>7178</v>
      </c>
      <c r="B3759" s="37">
        <v>11</v>
      </c>
      <c r="C3759" s="37">
        <v>1</v>
      </c>
      <c r="D3759" s="37">
        <v>3</v>
      </c>
      <c r="E3759" s="37">
        <v>283</v>
      </c>
      <c r="F3759" s="37">
        <v>3</v>
      </c>
      <c r="G3759" s="37">
        <v>2.1670363636363636</v>
      </c>
      <c r="H3759" s="37" t="s">
        <v>2823</v>
      </c>
      <c r="I3759" s="37" t="s">
        <v>2308</v>
      </c>
      <c r="J3759" s="37" t="s">
        <v>2275</v>
      </c>
      <c r="K3759" s="37">
        <v>7</v>
      </c>
    </row>
    <row r="3760" spans="1:11" x14ac:dyDescent="0.25">
      <c r="A3760" s="37" t="s">
        <v>7177</v>
      </c>
      <c r="B3760" s="37">
        <v>11</v>
      </c>
      <c r="C3760" s="37">
        <v>0</v>
      </c>
      <c r="D3760" s="37">
        <v>3</v>
      </c>
      <c r="E3760" s="37">
        <v>237</v>
      </c>
      <c r="F3760" s="37">
        <v>7</v>
      </c>
      <c r="G3760" s="37">
        <v>2.3343090909090911</v>
      </c>
      <c r="H3760" s="37" t="s">
        <v>1223</v>
      </c>
      <c r="I3760" s="37" t="s">
        <v>2321</v>
      </c>
      <c r="J3760" s="37" t="s">
        <v>2275</v>
      </c>
      <c r="K3760" s="37">
        <v>8</v>
      </c>
    </row>
    <row r="3761" spans="1:11" x14ac:dyDescent="0.25">
      <c r="A3761" s="37" t="s">
        <v>7176</v>
      </c>
      <c r="B3761" s="37">
        <v>11</v>
      </c>
      <c r="C3761" s="37">
        <v>1</v>
      </c>
      <c r="D3761" s="37">
        <v>1</v>
      </c>
      <c r="E3761" s="37">
        <v>161</v>
      </c>
      <c r="F3761" s="37">
        <v>4</v>
      </c>
      <c r="G3761" s="37">
        <v>1.2380727272727272</v>
      </c>
      <c r="H3761" s="37" t="s">
        <v>1232</v>
      </c>
      <c r="I3761" s="37" t="s">
        <v>2308</v>
      </c>
      <c r="J3761" s="37" t="s">
        <v>2275</v>
      </c>
      <c r="K3761" s="37">
        <v>7</v>
      </c>
    </row>
    <row r="3762" spans="1:11" x14ac:dyDescent="0.25">
      <c r="A3762" s="37" t="s">
        <v>7175</v>
      </c>
      <c r="B3762" s="37">
        <v>11</v>
      </c>
      <c r="C3762" s="37">
        <v>0</v>
      </c>
      <c r="D3762" s="37">
        <v>2</v>
      </c>
      <c r="E3762" s="37">
        <v>293</v>
      </c>
      <c r="F3762" s="37">
        <v>2</v>
      </c>
      <c r="G3762" s="37">
        <v>1.553209090909091</v>
      </c>
      <c r="H3762" s="37" t="s">
        <v>1231</v>
      </c>
      <c r="I3762" s="37" t="s">
        <v>2321</v>
      </c>
      <c r="J3762" s="37" t="s">
        <v>2268</v>
      </c>
      <c r="K3762" s="37">
        <v>10</v>
      </c>
    </row>
    <row r="3763" spans="1:11" x14ac:dyDescent="0.25">
      <c r="A3763" s="37" t="s">
        <v>7174</v>
      </c>
      <c r="B3763" s="37">
        <v>11</v>
      </c>
      <c r="C3763" s="37">
        <v>1</v>
      </c>
      <c r="D3763" s="37">
        <v>5</v>
      </c>
      <c r="E3763" s="37">
        <v>549</v>
      </c>
      <c r="F3763" s="37">
        <v>7</v>
      </c>
      <c r="G3763" s="37">
        <v>3.0416272727272728</v>
      </c>
      <c r="H3763" s="37" t="s">
        <v>2299</v>
      </c>
      <c r="I3763" s="37" t="s">
        <v>2321</v>
      </c>
      <c r="J3763" s="37" t="s">
        <v>2275</v>
      </c>
      <c r="K3763" s="37">
        <v>8</v>
      </c>
    </row>
    <row r="3764" spans="1:11" x14ac:dyDescent="0.25">
      <c r="A3764" s="37" t="s">
        <v>7173</v>
      </c>
      <c r="B3764" s="37">
        <v>11</v>
      </c>
      <c r="C3764" s="37">
        <v>0</v>
      </c>
      <c r="D3764" s="37">
        <v>2</v>
      </c>
      <c r="E3764" s="37">
        <v>186</v>
      </c>
      <c r="F3764" s="37">
        <v>5</v>
      </c>
      <c r="G3764" s="37">
        <v>1.6779363636363636</v>
      </c>
      <c r="H3764" s="37" t="s">
        <v>2299</v>
      </c>
      <c r="I3764" s="37" t="s">
        <v>2308</v>
      </c>
      <c r="J3764" s="37" t="s">
        <v>2268</v>
      </c>
      <c r="K3764" s="37">
        <v>8</v>
      </c>
    </row>
    <row r="3765" spans="1:11" x14ac:dyDescent="0.25">
      <c r="A3765" s="37" t="s">
        <v>7172</v>
      </c>
      <c r="B3765" s="37">
        <v>11</v>
      </c>
      <c r="C3765" s="37">
        <v>0</v>
      </c>
      <c r="D3765" s="37">
        <v>0</v>
      </c>
      <c r="E3765" s="37">
        <v>160</v>
      </c>
      <c r="F3765" s="37">
        <v>3</v>
      </c>
      <c r="G3765" s="37">
        <v>0.73547272727272739</v>
      </c>
      <c r="H3765" s="37" t="s">
        <v>2299</v>
      </c>
      <c r="I3765" s="37" t="s">
        <v>2308</v>
      </c>
      <c r="J3765" s="37" t="s">
        <v>2275</v>
      </c>
      <c r="K3765" s="37">
        <v>7</v>
      </c>
    </row>
    <row r="3766" spans="1:11" x14ac:dyDescent="0.25">
      <c r="A3766" s="37" t="s">
        <v>7171</v>
      </c>
      <c r="B3766" s="37">
        <v>11</v>
      </c>
      <c r="C3766" s="37">
        <v>0</v>
      </c>
      <c r="D3766" s="37">
        <v>0</v>
      </c>
      <c r="E3766" s="37">
        <v>113</v>
      </c>
      <c r="F3766" s="37">
        <v>3</v>
      </c>
      <c r="G3766" s="37">
        <v>0.40313636363636363</v>
      </c>
      <c r="H3766" s="37" t="s">
        <v>1219</v>
      </c>
      <c r="I3766" s="37" t="s">
        <v>2269</v>
      </c>
      <c r="J3766" s="37" t="s">
        <v>2268</v>
      </c>
      <c r="K3766" s="37">
        <v>5</v>
      </c>
    </row>
    <row r="3767" spans="1:11" x14ac:dyDescent="0.25">
      <c r="A3767" s="37" t="s">
        <v>7170</v>
      </c>
      <c r="B3767" s="37">
        <v>11</v>
      </c>
      <c r="C3767" s="37">
        <v>1</v>
      </c>
      <c r="D3767" s="37">
        <v>4</v>
      </c>
      <c r="E3767" s="37">
        <v>760</v>
      </c>
      <c r="F3767" s="37">
        <v>7</v>
      </c>
      <c r="G3767" s="37">
        <v>2.9325454545454548</v>
      </c>
      <c r="H3767" s="37" t="s">
        <v>1219</v>
      </c>
      <c r="I3767" s="37" t="s">
        <v>2547</v>
      </c>
      <c r="J3767" s="37" t="s">
        <v>2268</v>
      </c>
      <c r="K3767" s="37">
        <v>10</v>
      </c>
    </row>
    <row r="3768" spans="1:11" x14ac:dyDescent="0.25">
      <c r="A3768" s="37" t="s">
        <v>7169</v>
      </c>
      <c r="B3768" s="37">
        <v>11</v>
      </c>
      <c r="C3768" s="37">
        <v>0</v>
      </c>
      <c r="D3768" s="37">
        <v>3</v>
      </c>
      <c r="E3768" s="37">
        <v>291</v>
      </c>
      <c r="F3768" s="37">
        <v>8</v>
      </c>
      <c r="G3768" s="37">
        <v>1.4561909090909091</v>
      </c>
      <c r="H3768" s="37" t="s">
        <v>1232</v>
      </c>
      <c r="I3768" s="37" t="s">
        <v>2308</v>
      </c>
      <c r="J3768" s="37" t="s">
        <v>2268</v>
      </c>
      <c r="K3768" s="37">
        <v>6</v>
      </c>
    </row>
    <row r="3769" spans="1:11" x14ac:dyDescent="0.25">
      <c r="A3769" s="37" t="s">
        <v>7168</v>
      </c>
      <c r="B3769" s="37">
        <v>11</v>
      </c>
      <c r="C3769" s="37">
        <v>0</v>
      </c>
      <c r="D3769" s="37">
        <v>3</v>
      </c>
      <c r="E3769" s="37">
        <v>265</v>
      </c>
      <c r="F3769" s="37">
        <v>5</v>
      </c>
      <c r="G3769" s="37">
        <v>1.5785909090909092</v>
      </c>
      <c r="H3769" s="37" t="s">
        <v>2398</v>
      </c>
      <c r="I3769" s="37" t="s">
        <v>2308</v>
      </c>
      <c r="J3769" s="37" t="s">
        <v>2268</v>
      </c>
      <c r="K3769" s="37">
        <v>7</v>
      </c>
    </row>
    <row r="3770" spans="1:11" x14ac:dyDescent="0.25">
      <c r="A3770" s="37" t="s">
        <v>7167</v>
      </c>
      <c r="B3770" s="37">
        <v>11</v>
      </c>
      <c r="C3770" s="37">
        <v>0</v>
      </c>
      <c r="D3770" s="37">
        <v>4</v>
      </c>
      <c r="E3770" s="37">
        <v>287</v>
      </c>
      <c r="F3770" s="37">
        <v>7</v>
      </c>
      <c r="G3770" s="37">
        <v>2.1333818181818183</v>
      </c>
      <c r="H3770" s="37" t="s">
        <v>2299</v>
      </c>
      <c r="I3770" s="37" t="s">
        <v>2308</v>
      </c>
      <c r="J3770" s="37" t="s">
        <v>2268</v>
      </c>
      <c r="K3770" s="37">
        <v>8</v>
      </c>
    </row>
    <row r="3771" spans="1:11" x14ac:dyDescent="0.25">
      <c r="A3771" s="37" t="s">
        <v>7166</v>
      </c>
      <c r="B3771" s="37">
        <v>11</v>
      </c>
      <c r="C3771" s="37">
        <v>1</v>
      </c>
      <c r="D3771" s="37">
        <v>1</v>
      </c>
      <c r="E3771" s="37">
        <v>259</v>
      </c>
      <c r="F3771" s="37">
        <v>3</v>
      </c>
      <c r="G3771" s="37">
        <v>1.3213000000000001</v>
      </c>
      <c r="H3771" s="37" t="s">
        <v>1225</v>
      </c>
      <c r="I3771" s="37" t="s">
        <v>2308</v>
      </c>
      <c r="J3771" s="37" t="s">
        <v>2268</v>
      </c>
      <c r="K3771" s="37">
        <v>5</v>
      </c>
    </row>
    <row r="3772" spans="1:11" x14ac:dyDescent="0.25">
      <c r="A3772" s="37" t="s">
        <v>7165</v>
      </c>
      <c r="B3772" s="37">
        <v>11</v>
      </c>
      <c r="C3772" s="37">
        <v>0</v>
      </c>
      <c r="D3772" s="37">
        <v>1</v>
      </c>
      <c r="E3772" s="37">
        <v>245</v>
      </c>
      <c r="F3772" s="37">
        <v>5</v>
      </c>
      <c r="G3772" s="37">
        <v>0.99232727272727284</v>
      </c>
      <c r="H3772" s="37" t="s">
        <v>1239</v>
      </c>
      <c r="I3772" s="37" t="s">
        <v>2308</v>
      </c>
      <c r="J3772" s="37" t="s">
        <v>2275</v>
      </c>
      <c r="K3772" s="37">
        <v>7</v>
      </c>
    </row>
    <row r="3773" spans="1:11" x14ac:dyDescent="0.25">
      <c r="A3773" s="37" t="s">
        <v>7164</v>
      </c>
      <c r="B3773" s="37">
        <v>11</v>
      </c>
      <c r="C3773" s="37">
        <v>0</v>
      </c>
      <c r="D3773" s="37">
        <v>2</v>
      </c>
      <c r="E3773" s="37">
        <v>336</v>
      </c>
      <c r="F3773" s="37">
        <v>4</v>
      </c>
      <c r="G3773" s="37">
        <v>1.1945999999999999</v>
      </c>
      <c r="H3773" s="37" t="s">
        <v>1239</v>
      </c>
      <c r="I3773" s="37" t="s">
        <v>2308</v>
      </c>
      <c r="J3773" s="37" t="s">
        <v>2275</v>
      </c>
      <c r="K3773" s="37">
        <v>8</v>
      </c>
    </row>
    <row r="3774" spans="1:11" x14ac:dyDescent="0.25">
      <c r="A3774" s="37" t="s">
        <v>7163</v>
      </c>
      <c r="B3774" s="37">
        <v>11</v>
      </c>
      <c r="C3774" s="37">
        <v>0</v>
      </c>
      <c r="D3774" s="37">
        <v>1</v>
      </c>
      <c r="E3774" s="37">
        <v>105</v>
      </c>
      <c r="F3774" s="37">
        <v>5</v>
      </c>
      <c r="G3774" s="37">
        <v>0.83270000000000011</v>
      </c>
      <c r="H3774" s="37" t="s">
        <v>1218</v>
      </c>
      <c r="I3774" s="37" t="s">
        <v>2308</v>
      </c>
      <c r="J3774" s="37" t="s">
        <v>2268</v>
      </c>
      <c r="K3774" s="37">
        <v>6</v>
      </c>
    </row>
    <row r="3775" spans="1:11" x14ac:dyDescent="0.25">
      <c r="A3775" s="37" t="s">
        <v>7162</v>
      </c>
      <c r="B3775" s="37">
        <v>11</v>
      </c>
      <c r="C3775" s="37">
        <v>0</v>
      </c>
      <c r="D3775" s="37">
        <v>0</v>
      </c>
      <c r="E3775" s="37">
        <v>102</v>
      </c>
      <c r="F3775" s="37">
        <v>1</v>
      </c>
      <c r="G3775" s="37">
        <v>0.4267727272727273</v>
      </c>
      <c r="H3775" s="37" t="s">
        <v>1239</v>
      </c>
      <c r="I3775" s="37" t="s">
        <v>2405</v>
      </c>
      <c r="J3775" s="37" t="s">
        <v>2268</v>
      </c>
      <c r="K3775" s="37">
        <v>7</v>
      </c>
    </row>
    <row r="3776" spans="1:11" x14ac:dyDescent="0.25">
      <c r="A3776" s="37" t="s">
        <v>7161</v>
      </c>
      <c r="B3776" s="37">
        <v>11</v>
      </c>
      <c r="C3776" s="37">
        <v>3</v>
      </c>
      <c r="D3776" s="37">
        <v>5</v>
      </c>
      <c r="E3776" s="37">
        <v>641</v>
      </c>
      <c r="F3776" s="37">
        <v>4</v>
      </c>
      <c r="G3776" s="37">
        <v>4.1434727272727265</v>
      </c>
      <c r="H3776" s="37" t="s">
        <v>2288</v>
      </c>
      <c r="I3776" s="37" t="s">
        <v>2308</v>
      </c>
      <c r="J3776" s="37" t="s">
        <v>2268</v>
      </c>
      <c r="K3776" s="37">
        <v>8</v>
      </c>
    </row>
    <row r="3777" spans="1:11" x14ac:dyDescent="0.25">
      <c r="A3777" s="37" t="s">
        <v>7160</v>
      </c>
      <c r="B3777" s="37">
        <v>11</v>
      </c>
      <c r="C3777" s="37">
        <v>0</v>
      </c>
      <c r="D3777" s="37">
        <v>0</v>
      </c>
      <c r="E3777" s="37">
        <v>97</v>
      </c>
      <c r="F3777" s="37">
        <v>4</v>
      </c>
      <c r="G3777" s="37">
        <v>0.47520909090909097</v>
      </c>
      <c r="H3777" s="37" t="s">
        <v>1240</v>
      </c>
      <c r="I3777" s="37" t="s">
        <v>2308</v>
      </c>
      <c r="J3777" s="37" t="s">
        <v>2275</v>
      </c>
      <c r="K3777" s="37">
        <v>5</v>
      </c>
    </row>
    <row r="3778" spans="1:11" x14ac:dyDescent="0.25">
      <c r="A3778" s="37" t="s">
        <v>7159</v>
      </c>
      <c r="B3778" s="37">
        <v>11</v>
      </c>
      <c r="C3778" s="37">
        <v>0</v>
      </c>
      <c r="D3778" s="37">
        <v>1</v>
      </c>
      <c r="E3778" s="37">
        <v>86</v>
      </c>
      <c r="F3778" s="37">
        <v>2</v>
      </c>
      <c r="G3778" s="37">
        <v>0.72856363636363641</v>
      </c>
      <c r="H3778" s="37" t="s">
        <v>1240</v>
      </c>
      <c r="I3778" s="37" t="s">
        <v>2308</v>
      </c>
      <c r="J3778" s="37" t="s">
        <v>2275</v>
      </c>
      <c r="K3778" s="37">
        <v>4</v>
      </c>
    </row>
    <row r="3779" spans="1:11" x14ac:dyDescent="0.25">
      <c r="A3779" s="37" t="s">
        <v>7158</v>
      </c>
      <c r="B3779" s="37">
        <v>11</v>
      </c>
      <c r="C3779" s="37">
        <v>0</v>
      </c>
      <c r="D3779" s="37">
        <v>2</v>
      </c>
      <c r="E3779" s="37">
        <v>166</v>
      </c>
      <c r="F3779" s="37">
        <v>5</v>
      </c>
      <c r="G3779" s="37">
        <v>0.91013636363636374</v>
      </c>
      <c r="H3779" s="37" t="s">
        <v>1240</v>
      </c>
      <c r="I3779" s="37" t="s">
        <v>2308</v>
      </c>
      <c r="J3779" s="37" t="s">
        <v>2275</v>
      </c>
      <c r="K3779" s="37">
        <v>6</v>
      </c>
    </row>
    <row r="3780" spans="1:11" x14ac:dyDescent="0.25">
      <c r="A3780" s="37" t="s">
        <v>7157</v>
      </c>
      <c r="B3780" s="37">
        <v>11</v>
      </c>
      <c r="C3780" s="37">
        <v>0</v>
      </c>
      <c r="D3780" s="37">
        <v>1</v>
      </c>
      <c r="E3780" s="37">
        <v>285</v>
      </c>
      <c r="F3780" s="37">
        <v>2</v>
      </c>
      <c r="G3780" s="37">
        <v>1.2573636363636362</v>
      </c>
      <c r="H3780" s="37" t="s">
        <v>1247</v>
      </c>
      <c r="I3780" s="37" t="s">
        <v>2308</v>
      </c>
      <c r="J3780" s="37" t="s">
        <v>2275</v>
      </c>
      <c r="K3780" s="37">
        <v>9</v>
      </c>
    </row>
    <row r="3781" spans="1:11" x14ac:dyDescent="0.25">
      <c r="A3781" s="37" t="s">
        <v>7156</v>
      </c>
      <c r="B3781" s="37">
        <v>11</v>
      </c>
      <c r="C3781" s="37">
        <v>0</v>
      </c>
      <c r="D3781" s="37">
        <v>1</v>
      </c>
      <c r="E3781" s="37">
        <v>209</v>
      </c>
      <c r="F3781" s="37">
        <v>8</v>
      </c>
      <c r="G3781" s="37">
        <v>0.84131818181818185</v>
      </c>
      <c r="H3781" s="37" t="s">
        <v>1220</v>
      </c>
      <c r="I3781" s="37" t="s">
        <v>2316</v>
      </c>
      <c r="J3781" s="37" t="s">
        <v>2275</v>
      </c>
      <c r="K3781" s="37">
        <v>6</v>
      </c>
    </row>
    <row r="3782" spans="1:11" x14ac:dyDescent="0.25">
      <c r="A3782" s="37" t="s">
        <v>7155</v>
      </c>
      <c r="B3782" s="37">
        <v>11</v>
      </c>
      <c r="C3782" s="37">
        <v>0</v>
      </c>
      <c r="D3782" s="37">
        <v>1</v>
      </c>
      <c r="E3782" s="37">
        <v>300</v>
      </c>
      <c r="F3782" s="37">
        <v>7</v>
      </c>
      <c r="G3782" s="37">
        <v>0.88567272727272728</v>
      </c>
      <c r="H3782" s="37" t="s">
        <v>1220</v>
      </c>
      <c r="I3782" s="37" t="s">
        <v>2316</v>
      </c>
      <c r="J3782" s="37" t="s">
        <v>2275</v>
      </c>
      <c r="K3782" s="37">
        <v>7</v>
      </c>
    </row>
    <row r="3783" spans="1:11" x14ac:dyDescent="0.25">
      <c r="A3783" s="37" t="s">
        <v>7154</v>
      </c>
      <c r="B3783" s="37">
        <v>11</v>
      </c>
      <c r="C3783" s="37">
        <v>0</v>
      </c>
      <c r="D3783" s="37">
        <v>0</v>
      </c>
      <c r="E3783" s="37">
        <v>47</v>
      </c>
      <c r="F3783" s="37">
        <v>2</v>
      </c>
      <c r="G3783" s="37">
        <v>0.19627272727272729</v>
      </c>
      <c r="H3783" s="37" t="s">
        <v>1241</v>
      </c>
      <c r="I3783" s="37" t="s">
        <v>2308</v>
      </c>
      <c r="J3783" s="37" t="s">
        <v>2275</v>
      </c>
      <c r="K3783" s="37">
        <v>4</v>
      </c>
    </row>
    <row r="3784" spans="1:11" x14ac:dyDescent="0.25">
      <c r="A3784" s="37" t="s">
        <v>7153</v>
      </c>
      <c r="B3784" s="37">
        <v>11</v>
      </c>
      <c r="C3784" s="37">
        <v>1</v>
      </c>
      <c r="D3784" s="37">
        <v>2</v>
      </c>
      <c r="E3784" s="37">
        <v>714</v>
      </c>
      <c r="F3784" s="37">
        <v>10</v>
      </c>
      <c r="G3784" s="37">
        <v>2.5374636363636367</v>
      </c>
      <c r="H3784" s="37" t="s">
        <v>1219</v>
      </c>
      <c r="I3784" s="37" t="s">
        <v>2316</v>
      </c>
      <c r="J3784" s="37" t="s">
        <v>2275</v>
      </c>
      <c r="K3784" s="37">
        <v>10</v>
      </c>
    </row>
    <row r="3785" spans="1:11" x14ac:dyDescent="0.25">
      <c r="A3785" s="37" t="s">
        <v>7152</v>
      </c>
      <c r="B3785" s="37">
        <v>11</v>
      </c>
      <c r="C3785" s="37">
        <v>0</v>
      </c>
      <c r="D3785" s="37">
        <v>2</v>
      </c>
      <c r="E3785" s="37">
        <v>370</v>
      </c>
      <c r="F3785" s="37">
        <v>4</v>
      </c>
      <c r="G3785" s="37">
        <v>1.2161545454545455</v>
      </c>
      <c r="H3785" s="37" t="s">
        <v>2276</v>
      </c>
      <c r="I3785" s="37" t="s">
        <v>2269</v>
      </c>
      <c r="J3785" s="37" t="s">
        <v>2268</v>
      </c>
      <c r="K3785" s="37">
        <v>7</v>
      </c>
    </row>
    <row r="3786" spans="1:11" x14ac:dyDescent="0.25">
      <c r="A3786" s="37" t="s">
        <v>7151</v>
      </c>
      <c r="B3786" s="37">
        <v>10</v>
      </c>
      <c r="C3786" s="37">
        <v>0</v>
      </c>
      <c r="D3786" s="37">
        <v>0</v>
      </c>
      <c r="E3786" s="37">
        <v>174</v>
      </c>
      <c r="F3786" s="37">
        <v>1</v>
      </c>
      <c r="G3786" s="37">
        <v>0.67952999999999997</v>
      </c>
      <c r="H3786" s="37" t="s">
        <v>1219</v>
      </c>
      <c r="I3786" s="37" t="s">
        <v>2308</v>
      </c>
      <c r="J3786" s="37" t="s">
        <v>2268</v>
      </c>
      <c r="K3786" s="37">
        <v>5</v>
      </c>
    </row>
    <row r="3787" spans="1:11" x14ac:dyDescent="0.25">
      <c r="A3787" s="37" t="s">
        <v>7150</v>
      </c>
      <c r="B3787" s="37">
        <v>10</v>
      </c>
      <c r="C3787" s="37">
        <v>0</v>
      </c>
      <c r="D3787" s="37">
        <v>0</v>
      </c>
      <c r="E3787" s="37">
        <v>45</v>
      </c>
      <c r="F3787" s="37">
        <v>4</v>
      </c>
      <c r="G3787" s="37">
        <v>0.40125</v>
      </c>
      <c r="H3787" s="37" t="s">
        <v>1219</v>
      </c>
      <c r="I3787" s="37" t="s">
        <v>2308</v>
      </c>
      <c r="J3787" s="37" t="s">
        <v>2268</v>
      </c>
      <c r="K3787" s="37">
        <v>3</v>
      </c>
    </row>
    <row r="3788" spans="1:11" x14ac:dyDescent="0.25">
      <c r="A3788" s="37" t="s">
        <v>7149</v>
      </c>
      <c r="B3788" s="37">
        <v>10</v>
      </c>
      <c r="C3788" s="37">
        <v>0</v>
      </c>
      <c r="D3788" s="37">
        <v>1</v>
      </c>
      <c r="E3788" s="37">
        <v>122</v>
      </c>
      <c r="F3788" s="37">
        <v>5</v>
      </c>
      <c r="G3788" s="37">
        <v>1.0165900000000001</v>
      </c>
      <c r="H3788" s="37" t="s">
        <v>1219</v>
      </c>
      <c r="I3788" s="37" t="s">
        <v>2308</v>
      </c>
      <c r="J3788" s="37" t="s">
        <v>2268</v>
      </c>
      <c r="K3788" s="37">
        <v>6</v>
      </c>
    </row>
    <row r="3789" spans="1:11" x14ac:dyDescent="0.25">
      <c r="A3789" s="37" t="s">
        <v>7148</v>
      </c>
      <c r="B3789" s="37">
        <v>10</v>
      </c>
      <c r="C3789" s="37">
        <v>0</v>
      </c>
      <c r="D3789" s="37">
        <v>3</v>
      </c>
      <c r="E3789" s="37">
        <v>378</v>
      </c>
      <c r="F3789" s="37">
        <v>3</v>
      </c>
      <c r="G3789" s="37">
        <v>1.34775</v>
      </c>
      <c r="H3789" s="37" t="s">
        <v>1219</v>
      </c>
      <c r="I3789" s="37" t="s">
        <v>2308</v>
      </c>
      <c r="J3789" s="37" t="s">
        <v>2268</v>
      </c>
      <c r="K3789" s="37">
        <v>7</v>
      </c>
    </row>
    <row r="3790" spans="1:11" x14ac:dyDescent="0.25">
      <c r="A3790" s="37" t="s">
        <v>7147</v>
      </c>
      <c r="B3790" s="37">
        <v>10</v>
      </c>
      <c r="C3790" s="37">
        <v>0</v>
      </c>
      <c r="D3790" s="37">
        <v>0</v>
      </c>
      <c r="E3790" s="37">
        <v>76</v>
      </c>
      <c r="F3790" s="37">
        <v>4</v>
      </c>
      <c r="G3790" s="37">
        <v>0.3911</v>
      </c>
      <c r="H3790" s="37" t="s">
        <v>1219</v>
      </c>
      <c r="I3790" s="37" t="s">
        <v>2308</v>
      </c>
      <c r="J3790" s="37" t="s">
        <v>2268</v>
      </c>
      <c r="K3790" s="37">
        <v>6</v>
      </c>
    </row>
    <row r="3791" spans="1:11" x14ac:dyDescent="0.25">
      <c r="A3791" s="37" t="s">
        <v>7146</v>
      </c>
      <c r="B3791" s="37">
        <v>10</v>
      </c>
      <c r="C3791" s="37">
        <v>0</v>
      </c>
      <c r="D3791" s="37">
        <v>2</v>
      </c>
      <c r="E3791" s="37">
        <v>269</v>
      </c>
      <c r="F3791" s="37">
        <v>7</v>
      </c>
      <c r="G3791" s="37">
        <v>1.25536</v>
      </c>
      <c r="H3791" s="37" t="s">
        <v>1219</v>
      </c>
      <c r="I3791" s="37" t="s">
        <v>2308</v>
      </c>
      <c r="J3791" s="37" t="s">
        <v>2268</v>
      </c>
      <c r="K3791" s="37">
        <v>6</v>
      </c>
    </row>
    <row r="3792" spans="1:11" x14ac:dyDescent="0.25">
      <c r="A3792" s="37" t="s">
        <v>7145</v>
      </c>
      <c r="B3792" s="37">
        <v>10</v>
      </c>
      <c r="C3792" s="37">
        <v>0</v>
      </c>
      <c r="D3792" s="37">
        <v>0</v>
      </c>
      <c r="E3792" s="37">
        <v>125</v>
      </c>
      <c r="F3792" s="37">
        <v>2</v>
      </c>
      <c r="G3792" s="37">
        <v>0.61950000000000005</v>
      </c>
      <c r="H3792" s="37" t="s">
        <v>1219</v>
      </c>
      <c r="I3792" s="37" t="s">
        <v>2310</v>
      </c>
      <c r="J3792" s="37" t="s">
        <v>2275</v>
      </c>
      <c r="K3792" s="37">
        <v>6</v>
      </c>
    </row>
    <row r="3793" spans="1:11" x14ac:dyDescent="0.25">
      <c r="A3793" s="37" t="s">
        <v>7144</v>
      </c>
      <c r="B3793" s="37">
        <v>10</v>
      </c>
      <c r="C3793" s="37">
        <v>0</v>
      </c>
      <c r="D3793" s="37">
        <v>0</v>
      </c>
      <c r="E3793" s="37">
        <v>76</v>
      </c>
      <c r="F3793" s="37">
        <v>3</v>
      </c>
      <c r="G3793" s="37">
        <v>0.26129000000000002</v>
      </c>
      <c r="H3793" s="37" t="s">
        <v>1257</v>
      </c>
      <c r="I3793" s="37" t="s">
        <v>2316</v>
      </c>
      <c r="J3793" s="37" t="s">
        <v>2275</v>
      </c>
      <c r="K3793" s="37">
        <v>4</v>
      </c>
    </row>
    <row r="3794" spans="1:11" x14ac:dyDescent="0.25">
      <c r="A3794" s="37" t="s">
        <v>7143</v>
      </c>
      <c r="B3794" s="37">
        <v>10</v>
      </c>
      <c r="C3794" s="37">
        <v>0</v>
      </c>
      <c r="D3794" s="37">
        <v>1</v>
      </c>
      <c r="E3794" s="37">
        <v>249</v>
      </c>
      <c r="F3794" s="37">
        <v>1</v>
      </c>
      <c r="G3794" s="37">
        <v>0.85488999999999993</v>
      </c>
      <c r="H3794" s="37" t="s">
        <v>1226</v>
      </c>
      <c r="I3794" s="37" t="s">
        <v>2308</v>
      </c>
      <c r="J3794" s="37" t="s">
        <v>2268</v>
      </c>
      <c r="K3794" s="37">
        <v>6</v>
      </c>
    </row>
    <row r="3795" spans="1:11" x14ac:dyDescent="0.25">
      <c r="A3795" s="37" t="s">
        <v>7142</v>
      </c>
      <c r="B3795" s="37">
        <v>10</v>
      </c>
      <c r="C3795" s="37">
        <v>0</v>
      </c>
      <c r="D3795" s="37">
        <v>0</v>
      </c>
      <c r="E3795" s="37">
        <v>160</v>
      </c>
      <c r="F3795" s="37">
        <v>4</v>
      </c>
      <c r="G3795" s="37">
        <v>0.58738999999999997</v>
      </c>
      <c r="H3795" s="37" t="s">
        <v>1226</v>
      </c>
      <c r="I3795" s="37" t="s">
        <v>2308</v>
      </c>
      <c r="J3795" s="37" t="s">
        <v>2268</v>
      </c>
      <c r="K3795" s="37">
        <v>4</v>
      </c>
    </row>
    <row r="3796" spans="1:11" x14ac:dyDescent="0.25">
      <c r="A3796" s="37" t="s">
        <v>7141</v>
      </c>
      <c r="B3796" s="37">
        <v>10</v>
      </c>
      <c r="C3796" s="37">
        <v>0</v>
      </c>
      <c r="D3796" s="37">
        <v>0</v>
      </c>
      <c r="E3796" s="37">
        <v>147</v>
      </c>
      <c r="F3796" s="37">
        <v>2</v>
      </c>
      <c r="G3796" s="37">
        <v>0.64704000000000006</v>
      </c>
      <c r="H3796" s="37" t="s">
        <v>1226</v>
      </c>
      <c r="I3796" s="37" t="s">
        <v>2308</v>
      </c>
      <c r="J3796" s="37" t="s">
        <v>2275</v>
      </c>
      <c r="K3796" s="37">
        <v>8</v>
      </c>
    </row>
    <row r="3797" spans="1:11" x14ac:dyDescent="0.25">
      <c r="A3797" s="37" t="s">
        <v>7140</v>
      </c>
      <c r="B3797" s="37">
        <v>10</v>
      </c>
      <c r="C3797" s="37">
        <v>0</v>
      </c>
      <c r="D3797" s="37">
        <v>0</v>
      </c>
      <c r="E3797" s="37">
        <v>68</v>
      </c>
      <c r="F3797" s="37">
        <v>0</v>
      </c>
      <c r="G3797" s="37">
        <v>0.23755999999999999</v>
      </c>
      <c r="H3797" s="37" t="s">
        <v>1226</v>
      </c>
      <c r="I3797" s="37" t="s">
        <v>2308</v>
      </c>
      <c r="J3797" s="37" t="s">
        <v>2268</v>
      </c>
      <c r="K3797" s="37">
        <v>4</v>
      </c>
    </row>
    <row r="3798" spans="1:11" x14ac:dyDescent="0.25">
      <c r="A3798" s="37" t="s">
        <v>7139</v>
      </c>
      <c r="B3798" s="37">
        <v>10</v>
      </c>
      <c r="C3798" s="37">
        <v>1</v>
      </c>
      <c r="D3798" s="37">
        <v>1</v>
      </c>
      <c r="E3798" s="37">
        <v>167</v>
      </c>
      <c r="F3798" s="37">
        <v>5</v>
      </c>
      <c r="G3798" s="37">
        <v>1.3008299999999999</v>
      </c>
      <c r="H3798" s="37" t="s">
        <v>1232</v>
      </c>
      <c r="I3798" s="37" t="s">
        <v>2308</v>
      </c>
      <c r="J3798" s="37" t="s">
        <v>2275</v>
      </c>
      <c r="K3798" s="37">
        <v>7</v>
      </c>
    </row>
    <row r="3799" spans="1:11" x14ac:dyDescent="0.25">
      <c r="A3799" s="37" t="s">
        <v>7138</v>
      </c>
      <c r="B3799" s="37">
        <v>10</v>
      </c>
      <c r="C3799" s="37">
        <v>0</v>
      </c>
      <c r="D3799" s="37">
        <v>0</v>
      </c>
      <c r="E3799" s="37">
        <v>22</v>
      </c>
      <c r="F3799" s="37">
        <v>3</v>
      </c>
      <c r="G3799" s="37">
        <v>0.23302</v>
      </c>
      <c r="H3799" s="37" t="s">
        <v>1232</v>
      </c>
      <c r="I3799" s="37" t="s">
        <v>2308</v>
      </c>
      <c r="J3799" s="37" t="s">
        <v>2275</v>
      </c>
      <c r="K3799" s="37">
        <v>3</v>
      </c>
    </row>
    <row r="3800" spans="1:11" x14ac:dyDescent="0.25">
      <c r="A3800" s="37" t="s">
        <v>7137</v>
      </c>
      <c r="B3800" s="37">
        <v>10</v>
      </c>
      <c r="C3800" s="37">
        <v>0</v>
      </c>
      <c r="D3800" s="37">
        <v>0</v>
      </c>
      <c r="E3800" s="37">
        <v>94</v>
      </c>
      <c r="F3800" s="37">
        <v>4</v>
      </c>
      <c r="G3800" s="37">
        <v>0.66810000000000003</v>
      </c>
      <c r="H3800" s="37" t="s">
        <v>1232</v>
      </c>
      <c r="I3800" s="37" t="s">
        <v>2308</v>
      </c>
      <c r="J3800" s="37" t="s">
        <v>2275</v>
      </c>
      <c r="K3800" s="37">
        <v>4</v>
      </c>
    </row>
    <row r="3801" spans="1:11" x14ac:dyDescent="0.25">
      <c r="A3801" s="37" t="s">
        <v>7136</v>
      </c>
      <c r="B3801" s="37">
        <v>10</v>
      </c>
      <c r="C3801" s="37">
        <v>0</v>
      </c>
      <c r="D3801" s="37">
        <v>0</v>
      </c>
      <c r="E3801" s="37">
        <v>114</v>
      </c>
      <c r="F3801" s="37">
        <v>4</v>
      </c>
      <c r="G3801" s="37">
        <v>0.74019999999999997</v>
      </c>
      <c r="H3801" s="37" t="s">
        <v>1232</v>
      </c>
      <c r="I3801" s="37" t="s">
        <v>2308</v>
      </c>
      <c r="J3801" s="37" t="s">
        <v>2275</v>
      </c>
      <c r="K3801" s="37">
        <v>5</v>
      </c>
    </row>
    <row r="3802" spans="1:11" x14ac:dyDescent="0.25">
      <c r="A3802" s="37" t="s">
        <v>7135</v>
      </c>
      <c r="B3802" s="37">
        <v>10</v>
      </c>
      <c r="C3802" s="37">
        <v>0</v>
      </c>
      <c r="D3802" s="37">
        <v>1</v>
      </c>
      <c r="E3802" s="37">
        <v>107</v>
      </c>
      <c r="F3802" s="37">
        <v>4</v>
      </c>
      <c r="G3802" s="37">
        <v>0.65126000000000006</v>
      </c>
      <c r="H3802" s="37" t="s">
        <v>1232</v>
      </c>
      <c r="I3802" s="37" t="s">
        <v>2308</v>
      </c>
      <c r="J3802" s="37" t="s">
        <v>2275</v>
      </c>
      <c r="K3802" s="37">
        <v>5</v>
      </c>
    </row>
    <row r="3803" spans="1:11" x14ac:dyDescent="0.25">
      <c r="A3803" s="37" t="s">
        <v>7134</v>
      </c>
      <c r="B3803" s="37">
        <v>10</v>
      </c>
      <c r="C3803" s="37">
        <v>0</v>
      </c>
      <c r="D3803" s="37">
        <v>1</v>
      </c>
      <c r="E3803" s="37">
        <v>72</v>
      </c>
      <c r="F3803" s="37">
        <v>6</v>
      </c>
      <c r="G3803" s="37">
        <v>1.1973199999999999</v>
      </c>
      <c r="H3803" s="37" t="s">
        <v>1232</v>
      </c>
      <c r="I3803" s="37" t="s">
        <v>2308</v>
      </c>
      <c r="J3803" s="37" t="s">
        <v>2275</v>
      </c>
      <c r="K3803" s="37">
        <v>5</v>
      </c>
    </row>
    <row r="3804" spans="1:11" x14ac:dyDescent="0.25">
      <c r="A3804" s="37" t="s">
        <v>7133</v>
      </c>
      <c r="B3804" s="37">
        <v>10</v>
      </c>
      <c r="C3804" s="37">
        <v>0</v>
      </c>
      <c r="D3804" s="37">
        <v>1</v>
      </c>
      <c r="E3804" s="37">
        <v>125</v>
      </c>
      <c r="F3804" s="37">
        <v>4</v>
      </c>
      <c r="G3804" s="37">
        <v>1.06507</v>
      </c>
      <c r="H3804" s="37" t="s">
        <v>1232</v>
      </c>
      <c r="I3804" s="37" t="s">
        <v>2308</v>
      </c>
      <c r="J3804" s="37" t="s">
        <v>2275</v>
      </c>
      <c r="K3804" s="37">
        <v>5</v>
      </c>
    </row>
    <row r="3805" spans="1:11" x14ac:dyDescent="0.25">
      <c r="A3805" s="37" t="s">
        <v>7132</v>
      </c>
      <c r="B3805" s="37">
        <v>10</v>
      </c>
      <c r="C3805" s="37">
        <v>0</v>
      </c>
      <c r="D3805" s="37">
        <v>0</v>
      </c>
      <c r="E3805" s="37">
        <v>67</v>
      </c>
      <c r="F3805" s="37">
        <v>1</v>
      </c>
      <c r="G3805" s="37">
        <v>0.37774000000000002</v>
      </c>
      <c r="H3805" s="37" t="s">
        <v>1232</v>
      </c>
      <c r="I3805" s="37" t="s">
        <v>2308</v>
      </c>
      <c r="J3805" s="37" t="s">
        <v>2275</v>
      </c>
      <c r="K3805" s="37">
        <v>4</v>
      </c>
    </row>
    <row r="3806" spans="1:11" x14ac:dyDescent="0.25">
      <c r="A3806" s="37" t="s">
        <v>7131</v>
      </c>
      <c r="B3806" s="37">
        <v>10</v>
      </c>
      <c r="C3806" s="37">
        <v>0</v>
      </c>
      <c r="D3806" s="37">
        <v>1</v>
      </c>
      <c r="E3806" s="37">
        <v>167</v>
      </c>
      <c r="F3806" s="37">
        <v>5</v>
      </c>
      <c r="G3806" s="37">
        <v>1.46828</v>
      </c>
      <c r="H3806" s="37" t="s">
        <v>1232</v>
      </c>
      <c r="I3806" s="37" t="s">
        <v>2308</v>
      </c>
      <c r="J3806" s="37" t="s">
        <v>2275</v>
      </c>
      <c r="K3806" s="37">
        <v>8</v>
      </c>
    </row>
    <row r="3807" spans="1:11" x14ac:dyDescent="0.25">
      <c r="A3807" s="37" t="s">
        <v>7130</v>
      </c>
      <c r="B3807" s="37">
        <v>10</v>
      </c>
      <c r="C3807" s="37">
        <v>0</v>
      </c>
      <c r="D3807" s="37">
        <v>1</v>
      </c>
      <c r="E3807" s="37">
        <v>198</v>
      </c>
      <c r="F3807" s="37">
        <v>3</v>
      </c>
      <c r="G3807" s="37">
        <v>1.0687899999999999</v>
      </c>
      <c r="H3807" s="37" t="s">
        <v>2276</v>
      </c>
      <c r="I3807" s="37" t="s">
        <v>2308</v>
      </c>
      <c r="J3807" s="37" t="s">
        <v>2275</v>
      </c>
      <c r="K3807" s="37">
        <v>7</v>
      </c>
    </row>
    <row r="3808" spans="1:11" x14ac:dyDescent="0.25">
      <c r="A3808" s="37" t="s">
        <v>7129</v>
      </c>
      <c r="B3808" s="37">
        <v>10</v>
      </c>
      <c r="C3808" s="37">
        <v>0</v>
      </c>
      <c r="D3808" s="37">
        <v>3</v>
      </c>
      <c r="E3808" s="37">
        <v>320</v>
      </c>
      <c r="F3808" s="37">
        <v>9</v>
      </c>
      <c r="G3808" s="37">
        <v>1.6167100000000001</v>
      </c>
      <c r="H3808" s="37" t="s">
        <v>2276</v>
      </c>
      <c r="I3808" s="37" t="s">
        <v>2310</v>
      </c>
      <c r="J3808" s="37" t="s">
        <v>2275</v>
      </c>
      <c r="K3808" s="37">
        <v>9</v>
      </c>
    </row>
    <row r="3809" spans="1:11" x14ac:dyDescent="0.25">
      <c r="A3809" s="37" t="s">
        <v>7128</v>
      </c>
      <c r="B3809" s="37">
        <v>10</v>
      </c>
      <c r="C3809" s="37">
        <v>0</v>
      </c>
      <c r="D3809" s="37">
        <v>0</v>
      </c>
      <c r="E3809" s="37">
        <v>92</v>
      </c>
      <c r="F3809" s="37">
        <v>1</v>
      </c>
      <c r="G3809" s="37">
        <v>0.43653000000000003</v>
      </c>
      <c r="H3809" s="37" t="s">
        <v>2299</v>
      </c>
      <c r="I3809" s="37" t="s">
        <v>2308</v>
      </c>
      <c r="J3809" s="37" t="s">
        <v>2275</v>
      </c>
      <c r="K3809" s="37">
        <v>6</v>
      </c>
    </row>
    <row r="3810" spans="1:11" x14ac:dyDescent="0.25">
      <c r="A3810" s="37" t="s">
        <v>7127</v>
      </c>
      <c r="B3810" s="37">
        <v>10</v>
      </c>
      <c r="C3810" s="37">
        <v>0</v>
      </c>
      <c r="D3810" s="37">
        <v>1</v>
      </c>
      <c r="E3810" s="37">
        <v>161</v>
      </c>
      <c r="F3810" s="37">
        <v>2</v>
      </c>
      <c r="G3810" s="37">
        <v>0.76097000000000015</v>
      </c>
      <c r="H3810" s="37" t="s">
        <v>1224</v>
      </c>
      <c r="I3810" s="37" t="s">
        <v>2308</v>
      </c>
      <c r="J3810" s="37" t="s">
        <v>2268</v>
      </c>
      <c r="K3810" s="37">
        <v>4</v>
      </c>
    </row>
    <row r="3811" spans="1:11" x14ac:dyDescent="0.25">
      <c r="A3811" s="37" t="s">
        <v>7126</v>
      </c>
      <c r="B3811" s="37">
        <v>10</v>
      </c>
      <c r="C3811" s="37">
        <v>0</v>
      </c>
      <c r="D3811" s="37">
        <v>0</v>
      </c>
      <c r="E3811" s="37">
        <v>65</v>
      </c>
      <c r="F3811" s="37">
        <v>3</v>
      </c>
      <c r="G3811" s="37">
        <v>0.54128000000000009</v>
      </c>
      <c r="H3811" s="37" t="s">
        <v>1224</v>
      </c>
      <c r="I3811" s="37" t="s">
        <v>2308</v>
      </c>
      <c r="J3811" s="37" t="s">
        <v>2268</v>
      </c>
      <c r="K3811" s="37">
        <v>5</v>
      </c>
    </row>
    <row r="3812" spans="1:11" x14ac:dyDescent="0.25">
      <c r="A3812" s="37" t="s">
        <v>7125</v>
      </c>
      <c r="B3812" s="37">
        <v>10</v>
      </c>
      <c r="C3812" s="37">
        <v>0</v>
      </c>
      <c r="D3812" s="37">
        <v>0</v>
      </c>
      <c r="E3812" s="37">
        <v>58</v>
      </c>
      <c r="F3812" s="37">
        <v>1</v>
      </c>
      <c r="G3812" s="37">
        <v>0.30673000000000006</v>
      </c>
      <c r="H3812" s="37" t="s">
        <v>1248</v>
      </c>
      <c r="I3812" s="37" t="s">
        <v>2308</v>
      </c>
      <c r="J3812" s="37" t="s">
        <v>2268</v>
      </c>
      <c r="K3812" s="37">
        <v>4</v>
      </c>
    </row>
    <row r="3813" spans="1:11" x14ac:dyDescent="0.25">
      <c r="A3813" s="37" t="s">
        <v>7124</v>
      </c>
      <c r="B3813" s="37">
        <v>10</v>
      </c>
      <c r="C3813" s="37">
        <v>0</v>
      </c>
      <c r="D3813" s="37">
        <v>0</v>
      </c>
      <c r="E3813" s="37">
        <v>45</v>
      </c>
      <c r="F3813" s="37">
        <v>0</v>
      </c>
      <c r="G3813" s="37">
        <v>0.24495</v>
      </c>
      <c r="H3813" s="37" t="s">
        <v>1248</v>
      </c>
      <c r="I3813" s="37" t="s">
        <v>2308</v>
      </c>
      <c r="J3813" s="37" t="s">
        <v>2275</v>
      </c>
      <c r="K3813" s="37">
        <v>4</v>
      </c>
    </row>
    <row r="3814" spans="1:11" x14ac:dyDescent="0.25">
      <c r="A3814" s="37" t="s">
        <v>7123</v>
      </c>
      <c r="B3814" s="37">
        <v>10</v>
      </c>
      <c r="C3814" s="37">
        <v>0</v>
      </c>
      <c r="D3814" s="37">
        <v>0</v>
      </c>
      <c r="E3814" s="37">
        <v>30</v>
      </c>
      <c r="F3814" s="37">
        <v>0</v>
      </c>
      <c r="G3814" s="37">
        <v>0.10355</v>
      </c>
      <c r="H3814" s="37" t="s">
        <v>1272</v>
      </c>
      <c r="I3814" s="37" t="s">
        <v>2308</v>
      </c>
      <c r="J3814" s="37" t="s">
        <v>2268</v>
      </c>
      <c r="K3814" s="37">
        <v>3</v>
      </c>
    </row>
    <row r="3815" spans="1:11" x14ac:dyDescent="0.25">
      <c r="A3815" s="37" t="s">
        <v>7122</v>
      </c>
      <c r="B3815" s="37">
        <v>10</v>
      </c>
      <c r="C3815" s="37">
        <v>0</v>
      </c>
      <c r="D3815" s="37">
        <v>0</v>
      </c>
      <c r="E3815" s="37">
        <v>90</v>
      </c>
      <c r="F3815" s="37">
        <v>2</v>
      </c>
      <c r="G3815" s="37">
        <v>0.47298000000000001</v>
      </c>
      <c r="H3815" s="37" t="s">
        <v>7121</v>
      </c>
      <c r="I3815" s="37" t="s">
        <v>2308</v>
      </c>
      <c r="J3815" s="37" t="s">
        <v>2275</v>
      </c>
      <c r="K3815" s="37">
        <v>6</v>
      </c>
    </row>
    <row r="3816" spans="1:11" x14ac:dyDescent="0.25">
      <c r="A3816" s="37" t="s">
        <v>7120</v>
      </c>
      <c r="B3816" s="37">
        <v>10</v>
      </c>
      <c r="C3816" s="37">
        <v>0</v>
      </c>
      <c r="D3816" s="37">
        <v>0</v>
      </c>
      <c r="E3816" s="37">
        <v>49</v>
      </c>
      <c r="F3816" s="37">
        <v>0</v>
      </c>
      <c r="G3816" s="37">
        <v>0.23897000000000004</v>
      </c>
      <c r="H3816" s="37" t="s">
        <v>1253</v>
      </c>
      <c r="I3816" s="37" t="s">
        <v>2308</v>
      </c>
      <c r="J3816" s="37" t="s">
        <v>2268</v>
      </c>
      <c r="K3816" s="37">
        <v>4</v>
      </c>
    </row>
    <row r="3817" spans="1:11" x14ac:dyDescent="0.25">
      <c r="A3817" s="37" t="s">
        <v>7119</v>
      </c>
      <c r="B3817" s="37">
        <v>10</v>
      </c>
      <c r="C3817" s="37">
        <v>0</v>
      </c>
      <c r="D3817" s="37">
        <v>1</v>
      </c>
      <c r="E3817" s="37">
        <v>115</v>
      </c>
      <c r="F3817" s="37">
        <v>3</v>
      </c>
      <c r="G3817" s="37">
        <v>0.67010000000000003</v>
      </c>
      <c r="H3817" s="37" t="s">
        <v>1233</v>
      </c>
      <c r="I3817" s="37" t="s">
        <v>2308</v>
      </c>
      <c r="J3817" s="37" t="s">
        <v>2268</v>
      </c>
      <c r="K3817" s="37">
        <v>5</v>
      </c>
    </row>
    <row r="3818" spans="1:11" x14ac:dyDescent="0.25">
      <c r="A3818" s="37" t="s">
        <v>7118</v>
      </c>
      <c r="B3818" s="37">
        <v>10</v>
      </c>
      <c r="C3818" s="37">
        <v>0</v>
      </c>
      <c r="D3818" s="37">
        <v>1</v>
      </c>
      <c r="E3818" s="37">
        <v>270</v>
      </c>
      <c r="F3818" s="37">
        <v>5</v>
      </c>
      <c r="G3818" s="37">
        <v>1.12175</v>
      </c>
      <c r="H3818" s="37" t="s">
        <v>1219</v>
      </c>
      <c r="I3818" s="37" t="s">
        <v>2308</v>
      </c>
      <c r="J3818" s="37" t="s">
        <v>2275</v>
      </c>
      <c r="K3818" s="37">
        <v>7</v>
      </c>
    </row>
    <row r="3819" spans="1:11" x14ac:dyDescent="0.25">
      <c r="A3819" s="37" t="s">
        <v>7117</v>
      </c>
      <c r="B3819" s="37">
        <v>10</v>
      </c>
      <c r="C3819" s="37">
        <v>0</v>
      </c>
      <c r="D3819" s="37">
        <v>1</v>
      </c>
      <c r="E3819" s="37">
        <v>64</v>
      </c>
      <c r="F3819" s="37">
        <v>1</v>
      </c>
      <c r="G3819" s="37">
        <v>1.0318500000000002</v>
      </c>
      <c r="H3819" s="37" t="s">
        <v>1256</v>
      </c>
      <c r="I3819" s="37" t="s">
        <v>2308</v>
      </c>
      <c r="J3819" s="37" t="s">
        <v>2268</v>
      </c>
      <c r="K3819" s="37">
        <v>4</v>
      </c>
    </row>
    <row r="3820" spans="1:11" x14ac:dyDescent="0.25">
      <c r="A3820" s="37" t="s">
        <v>7116</v>
      </c>
      <c r="B3820" s="37">
        <v>10</v>
      </c>
      <c r="C3820" s="37">
        <v>1</v>
      </c>
      <c r="D3820" s="37">
        <v>2</v>
      </c>
      <c r="E3820" s="37">
        <v>255</v>
      </c>
      <c r="F3820" s="37">
        <v>3</v>
      </c>
      <c r="G3820" s="37">
        <v>3.1327600000000002</v>
      </c>
      <c r="H3820" s="37" t="s">
        <v>1256</v>
      </c>
      <c r="I3820" s="37" t="s">
        <v>2308</v>
      </c>
      <c r="J3820" s="37" t="s">
        <v>2268</v>
      </c>
      <c r="K3820" s="37">
        <v>7</v>
      </c>
    </row>
    <row r="3821" spans="1:11" x14ac:dyDescent="0.25">
      <c r="A3821" s="37" t="s">
        <v>7115</v>
      </c>
      <c r="B3821" s="37">
        <v>10</v>
      </c>
      <c r="C3821" s="37">
        <v>0</v>
      </c>
      <c r="D3821" s="37">
        <v>1</v>
      </c>
      <c r="E3821" s="37">
        <v>203</v>
      </c>
      <c r="F3821" s="37">
        <v>3</v>
      </c>
      <c r="G3821" s="37">
        <v>1.5034400000000001</v>
      </c>
      <c r="H3821" s="37" t="s">
        <v>1259</v>
      </c>
      <c r="I3821" s="37" t="s">
        <v>2316</v>
      </c>
      <c r="J3821" s="37" t="s">
        <v>2268</v>
      </c>
      <c r="K3821" s="37">
        <v>8</v>
      </c>
    </row>
    <row r="3822" spans="1:11" x14ac:dyDescent="0.25">
      <c r="A3822" s="37" t="s">
        <v>7114</v>
      </c>
      <c r="B3822" s="37">
        <v>10</v>
      </c>
      <c r="C3822" s="37">
        <v>0</v>
      </c>
      <c r="D3822" s="37">
        <v>2</v>
      </c>
      <c r="E3822" s="37">
        <v>252</v>
      </c>
      <c r="F3822" s="37">
        <v>3</v>
      </c>
      <c r="G3822" s="37">
        <v>1.1493</v>
      </c>
      <c r="H3822" s="37" t="s">
        <v>2740</v>
      </c>
      <c r="I3822" s="37" t="s">
        <v>2308</v>
      </c>
      <c r="J3822" s="37" t="s">
        <v>2275</v>
      </c>
      <c r="K3822" s="37">
        <v>8</v>
      </c>
    </row>
    <row r="3823" spans="1:11" x14ac:dyDescent="0.25">
      <c r="A3823" s="37" t="s">
        <v>7113</v>
      </c>
      <c r="B3823" s="37">
        <v>10</v>
      </c>
      <c r="C3823" s="37">
        <v>0</v>
      </c>
      <c r="D3823" s="37">
        <v>2</v>
      </c>
      <c r="E3823" s="37">
        <v>185</v>
      </c>
      <c r="F3823" s="37">
        <v>5</v>
      </c>
      <c r="G3823" s="37">
        <v>1.1319399999999999</v>
      </c>
      <c r="H3823" s="37" t="s">
        <v>2740</v>
      </c>
      <c r="I3823" s="37" t="s">
        <v>2308</v>
      </c>
      <c r="J3823" s="37" t="s">
        <v>2275</v>
      </c>
      <c r="K3823" s="37">
        <v>7</v>
      </c>
    </row>
    <row r="3824" spans="1:11" x14ac:dyDescent="0.25">
      <c r="A3824" s="37" t="s">
        <v>7112</v>
      </c>
      <c r="B3824" s="37">
        <v>10</v>
      </c>
      <c r="C3824" s="37">
        <v>0</v>
      </c>
      <c r="D3824" s="37">
        <v>1</v>
      </c>
      <c r="E3824" s="37">
        <v>213</v>
      </c>
      <c r="F3824" s="37">
        <v>3</v>
      </c>
      <c r="G3824" s="37">
        <v>0.92339000000000004</v>
      </c>
      <c r="H3824" s="37" t="s">
        <v>1221</v>
      </c>
      <c r="I3824" s="37" t="s">
        <v>2308</v>
      </c>
      <c r="J3824" s="37" t="s">
        <v>2275</v>
      </c>
      <c r="K3824" s="37">
        <v>7</v>
      </c>
    </row>
    <row r="3825" spans="1:11" x14ac:dyDescent="0.25">
      <c r="A3825" s="37" t="s">
        <v>7111</v>
      </c>
      <c r="B3825" s="37">
        <v>10</v>
      </c>
      <c r="C3825" s="37">
        <v>0</v>
      </c>
      <c r="D3825" s="37">
        <v>2</v>
      </c>
      <c r="E3825" s="37">
        <v>276</v>
      </c>
      <c r="F3825" s="37">
        <v>3</v>
      </c>
      <c r="G3825" s="37">
        <v>1.38151</v>
      </c>
      <c r="H3825" s="37" t="s">
        <v>1235</v>
      </c>
      <c r="I3825" s="37" t="s">
        <v>2308</v>
      </c>
      <c r="J3825" s="37" t="s">
        <v>2268</v>
      </c>
      <c r="K3825" s="37">
        <v>8</v>
      </c>
    </row>
    <row r="3826" spans="1:11" x14ac:dyDescent="0.25">
      <c r="A3826" s="37" t="s">
        <v>7110</v>
      </c>
      <c r="B3826" s="37">
        <v>10</v>
      </c>
      <c r="C3826" s="37">
        <v>0</v>
      </c>
      <c r="D3826" s="37">
        <v>0</v>
      </c>
      <c r="E3826" s="37">
        <v>159</v>
      </c>
      <c r="F3826" s="37">
        <v>5</v>
      </c>
      <c r="G3826" s="37">
        <v>0.68310000000000004</v>
      </c>
      <c r="H3826" s="37" t="s">
        <v>1219</v>
      </c>
      <c r="I3826" s="37" t="s">
        <v>2308</v>
      </c>
      <c r="J3826" s="37" t="s">
        <v>2275</v>
      </c>
      <c r="K3826" s="37">
        <v>6</v>
      </c>
    </row>
    <row r="3827" spans="1:11" x14ac:dyDescent="0.25">
      <c r="A3827" s="37" t="s">
        <v>7109</v>
      </c>
      <c r="B3827" s="37">
        <v>10</v>
      </c>
      <c r="C3827" s="37">
        <v>0</v>
      </c>
      <c r="D3827" s="37">
        <v>0</v>
      </c>
      <c r="E3827" s="37">
        <v>115</v>
      </c>
      <c r="F3827" s="37">
        <v>5</v>
      </c>
      <c r="G3827" s="37">
        <v>0.55349999999999999</v>
      </c>
      <c r="H3827" s="37" t="s">
        <v>2276</v>
      </c>
      <c r="I3827" s="37" t="s">
        <v>2310</v>
      </c>
      <c r="J3827" s="37" t="s">
        <v>2275</v>
      </c>
      <c r="K3827" s="37">
        <v>5</v>
      </c>
    </row>
    <row r="3828" spans="1:11" x14ac:dyDescent="0.25">
      <c r="A3828" s="37" t="s">
        <v>7108</v>
      </c>
      <c r="B3828" s="37">
        <v>10</v>
      </c>
      <c r="C3828" s="37">
        <v>0</v>
      </c>
      <c r="D3828" s="37">
        <v>3</v>
      </c>
      <c r="E3828" s="37">
        <v>428</v>
      </c>
      <c r="F3828" s="37">
        <v>5</v>
      </c>
      <c r="G3828" s="37">
        <v>2.1329300000000004</v>
      </c>
      <c r="H3828" s="37" t="s">
        <v>1219</v>
      </c>
      <c r="I3828" s="37" t="s">
        <v>2308</v>
      </c>
      <c r="J3828" s="37" t="s">
        <v>2268</v>
      </c>
      <c r="K3828" s="37">
        <v>8</v>
      </c>
    </row>
    <row r="3829" spans="1:11" x14ac:dyDescent="0.25">
      <c r="A3829" s="37" t="s">
        <v>7107</v>
      </c>
      <c r="B3829" s="37">
        <v>10</v>
      </c>
      <c r="C3829" s="37">
        <v>0</v>
      </c>
      <c r="D3829" s="37">
        <v>0</v>
      </c>
      <c r="E3829" s="37">
        <v>85</v>
      </c>
      <c r="F3829" s="37">
        <v>2</v>
      </c>
      <c r="G3829" s="37">
        <v>0.35238000000000003</v>
      </c>
      <c r="H3829" s="37" t="s">
        <v>1219</v>
      </c>
      <c r="I3829" s="37" t="s">
        <v>2321</v>
      </c>
      <c r="J3829" s="37" t="s">
        <v>2275</v>
      </c>
      <c r="K3829" s="37">
        <v>5</v>
      </c>
    </row>
    <row r="3830" spans="1:11" x14ac:dyDescent="0.25">
      <c r="A3830" s="37" t="s">
        <v>7106</v>
      </c>
      <c r="B3830" s="37">
        <v>10</v>
      </c>
      <c r="C3830" s="37">
        <v>0</v>
      </c>
      <c r="D3830" s="37">
        <v>5</v>
      </c>
      <c r="E3830" s="37">
        <v>759</v>
      </c>
      <c r="F3830" s="37">
        <v>3</v>
      </c>
      <c r="G3830" s="37">
        <v>3.1392700000000002</v>
      </c>
      <c r="H3830" s="37" t="s">
        <v>2617</v>
      </c>
      <c r="I3830" s="37" t="s">
        <v>2308</v>
      </c>
      <c r="J3830" s="37" t="s">
        <v>2268</v>
      </c>
      <c r="K3830" s="37">
        <v>8</v>
      </c>
    </row>
    <row r="3831" spans="1:11" x14ac:dyDescent="0.25">
      <c r="A3831" s="37" t="s">
        <v>7105</v>
      </c>
      <c r="B3831" s="37">
        <v>10</v>
      </c>
      <c r="C3831" s="37">
        <v>0</v>
      </c>
      <c r="D3831" s="37">
        <v>1</v>
      </c>
      <c r="E3831" s="37">
        <v>170</v>
      </c>
      <c r="F3831" s="37">
        <v>4</v>
      </c>
      <c r="G3831" s="37">
        <v>1.0635600000000001</v>
      </c>
      <c r="H3831" s="37" t="s">
        <v>1269</v>
      </c>
      <c r="I3831" s="37" t="s">
        <v>2316</v>
      </c>
      <c r="J3831" s="37" t="s">
        <v>2275</v>
      </c>
      <c r="K3831" s="37">
        <v>8</v>
      </c>
    </row>
    <row r="3832" spans="1:11" x14ac:dyDescent="0.25">
      <c r="A3832" s="37" t="s">
        <v>7104</v>
      </c>
      <c r="B3832" s="37">
        <v>10</v>
      </c>
      <c r="C3832" s="37">
        <v>0</v>
      </c>
      <c r="D3832" s="37">
        <v>1</v>
      </c>
      <c r="E3832" s="37">
        <v>110</v>
      </c>
      <c r="F3832" s="37">
        <v>1</v>
      </c>
      <c r="G3832" s="37">
        <v>0.46044999999999997</v>
      </c>
      <c r="H3832" s="37" t="s">
        <v>1219</v>
      </c>
      <c r="I3832" s="37" t="s">
        <v>2308</v>
      </c>
      <c r="J3832" s="37" t="s">
        <v>2268</v>
      </c>
      <c r="K3832" s="37">
        <v>4</v>
      </c>
    </row>
    <row r="3833" spans="1:11" x14ac:dyDescent="0.25">
      <c r="A3833" s="37" t="s">
        <v>7103</v>
      </c>
      <c r="B3833" s="37">
        <v>10</v>
      </c>
      <c r="C3833" s="37">
        <v>0</v>
      </c>
      <c r="D3833" s="37">
        <v>0</v>
      </c>
      <c r="E3833" s="37">
        <v>176</v>
      </c>
      <c r="F3833" s="37">
        <v>4</v>
      </c>
      <c r="G3833" s="37">
        <v>0.91761999999999999</v>
      </c>
      <c r="H3833" s="37" t="s">
        <v>1231</v>
      </c>
      <c r="I3833" s="37" t="s">
        <v>2269</v>
      </c>
      <c r="J3833" s="37" t="s">
        <v>2275</v>
      </c>
      <c r="K3833" s="37">
        <v>7</v>
      </c>
    </row>
    <row r="3834" spans="1:11" x14ac:dyDescent="0.25">
      <c r="A3834" s="37" t="s">
        <v>7102</v>
      </c>
      <c r="B3834" s="37">
        <v>10</v>
      </c>
      <c r="C3834" s="37">
        <v>0</v>
      </c>
      <c r="D3834" s="37">
        <v>0</v>
      </c>
      <c r="E3834" s="37">
        <v>69</v>
      </c>
      <c r="F3834" s="37">
        <v>3</v>
      </c>
      <c r="G3834" s="37">
        <v>0.37465000000000004</v>
      </c>
      <c r="H3834" s="37" t="s">
        <v>1219</v>
      </c>
      <c r="I3834" s="37" t="s">
        <v>2308</v>
      </c>
      <c r="J3834" s="37" t="s">
        <v>2268</v>
      </c>
      <c r="K3834" s="37">
        <v>6</v>
      </c>
    </row>
    <row r="3835" spans="1:11" x14ac:dyDescent="0.25">
      <c r="A3835" s="37" t="s">
        <v>7101</v>
      </c>
      <c r="B3835" s="37">
        <v>10</v>
      </c>
      <c r="C3835" s="37">
        <v>0</v>
      </c>
      <c r="D3835" s="37">
        <v>0</v>
      </c>
      <c r="E3835" s="37">
        <v>88</v>
      </c>
      <c r="F3835" s="37">
        <v>2</v>
      </c>
      <c r="G3835" s="37">
        <v>0.35416000000000003</v>
      </c>
      <c r="H3835" s="37" t="s">
        <v>1219</v>
      </c>
      <c r="I3835" s="37" t="s">
        <v>2308</v>
      </c>
      <c r="J3835" s="37" t="s">
        <v>2268</v>
      </c>
      <c r="K3835" s="37">
        <v>6</v>
      </c>
    </row>
    <row r="3836" spans="1:11" x14ac:dyDescent="0.25">
      <c r="A3836" s="37" t="s">
        <v>7100</v>
      </c>
      <c r="B3836" s="37">
        <v>10</v>
      </c>
      <c r="C3836" s="37">
        <v>0</v>
      </c>
      <c r="D3836" s="37">
        <v>0</v>
      </c>
      <c r="E3836" s="37">
        <v>66</v>
      </c>
      <c r="F3836" s="37">
        <v>2</v>
      </c>
      <c r="G3836" s="37">
        <v>0.31935999999999998</v>
      </c>
      <c r="H3836" s="37" t="s">
        <v>1247</v>
      </c>
      <c r="I3836" s="37" t="s">
        <v>2316</v>
      </c>
      <c r="J3836" s="37" t="s">
        <v>2275</v>
      </c>
      <c r="K3836" s="37">
        <v>4</v>
      </c>
    </row>
    <row r="3837" spans="1:11" x14ac:dyDescent="0.25">
      <c r="A3837" s="37" t="s">
        <v>7099</v>
      </c>
      <c r="B3837" s="37">
        <v>10</v>
      </c>
      <c r="C3837" s="37">
        <v>0</v>
      </c>
      <c r="D3837" s="37">
        <v>0</v>
      </c>
      <c r="E3837" s="37">
        <v>130</v>
      </c>
      <c r="F3837" s="37">
        <v>4</v>
      </c>
      <c r="G3837" s="37">
        <v>0.41775000000000001</v>
      </c>
      <c r="H3837" s="37" t="s">
        <v>1230</v>
      </c>
      <c r="I3837" s="37" t="s">
        <v>2547</v>
      </c>
      <c r="J3837" s="37" t="s">
        <v>2275</v>
      </c>
      <c r="K3837" s="37">
        <v>7</v>
      </c>
    </row>
    <row r="3838" spans="1:11" x14ac:dyDescent="0.25">
      <c r="A3838" s="37" t="s">
        <v>7098</v>
      </c>
      <c r="B3838" s="37">
        <v>10</v>
      </c>
      <c r="C3838" s="37">
        <v>0</v>
      </c>
      <c r="D3838" s="37">
        <v>1</v>
      </c>
      <c r="E3838" s="37">
        <v>138</v>
      </c>
      <c r="F3838" s="37">
        <v>3</v>
      </c>
      <c r="G3838" s="37">
        <v>0.76468000000000003</v>
      </c>
      <c r="H3838" s="37" t="s">
        <v>1259</v>
      </c>
      <c r="I3838" s="37" t="s">
        <v>2308</v>
      </c>
      <c r="J3838" s="37" t="s">
        <v>2268</v>
      </c>
      <c r="K3838" s="37">
        <v>5</v>
      </c>
    </row>
    <row r="3839" spans="1:11" x14ac:dyDescent="0.25">
      <c r="A3839" s="37" t="s">
        <v>7097</v>
      </c>
      <c r="B3839" s="37">
        <v>10</v>
      </c>
      <c r="C3839" s="37">
        <v>0</v>
      </c>
      <c r="D3839" s="37">
        <v>0</v>
      </c>
      <c r="E3839" s="37">
        <v>91</v>
      </c>
      <c r="F3839" s="37">
        <v>2</v>
      </c>
      <c r="G3839" s="37">
        <v>0.46992</v>
      </c>
      <c r="H3839" s="37" t="s">
        <v>1219</v>
      </c>
      <c r="I3839" s="37" t="s">
        <v>2308</v>
      </c>
      <c r="J3839" s="37" t="s">
        <v>2268</v>
      </c>
      <c r="K3839" s="37">
        <v>5</v>
      </c>
    </row>
    <row r="3840" spans="1:11" x14ac:dyDescent="0.25">
      <c r="A3840" s="37" t="s">
        <v>7096</v>
      </c>
      <c r="B3840" s="37">
        <v>10</v>
      </c>
      <c r="C3840" s="37">
        <v>0</v>
      </c>
      <c r="D3840" s="37">
        <v>0</v>
      </c>
      <c r="E3840" s="37">
        <v>111</v>
      </c>
      <c r="F3840" s="37">
        <v>3</v>
      </c>
      <c r="G3840" s="37">
        <v>0.50366999999999995</v>
      </c>
      <c r="H3840" s="37" t="s">
        <v>1219</v>
      </c>
      <c r="I3840" s="37" t="s">
        <v>2308</v>
      </c>
      <c r="J3840" s="37" t="s">
        <v>2268</v>
      </c>
      <c r="K3840" s="37">
        <v>7</v>
      </c>
    </row>
    <row r="3841" spans="1:11" x14ac:dyDescent="0.25">
      <c r="A3841" s="37" t="s">
        <v>7095</v>
      </c>
      <c r="B3841" s="37">
        <v>10</v>
      </c>
      <c r="C3841" s="37">
        <v>0</v>
      </c>
      <c r="D3841" s="37">
        <v>1</v>
      </c>
      <c r="E3841" s="37">
        <v>435</v>
      </c>
      <c r="F3841" s="37">
        <v>4</v>
      </c>
      <c r="G3841" s="37">
        <v>0.93091000000000013</v>
      </c>
      <c r="H3841" s="37" t="s">
        <v>1219</v>
      </c>
      <c r="I3841" s="37" t="s">
        <v>2269</v>
      </c>
      <c r="J3841" s="37" t="s">
        <v>2275</v>
      </c>
      <c r="K3841" s="37">
        <v>7</v>
      </c>
    </row>
    <row r="3842" spans="1:11" x14ac:dyDescent="0.25">
      <c r="A3842" s="37" t="s">
        <v>7094</v>
      </c>
      <c r="B3842" s="37">
        <v>10</v>
      </c>
      <c r="C3842" s="37">
        <v>0</v>
      </c>
      <c r="D3842" s="37">
        <v>0</v>
      </c>
      <c r="E3842" s="37">
        <v>44</v>
      </c>
      <c r="F3842" s="37">
        <v>1</v>
      </c>
      <c r="G3842" s="37">
        <v>0.23904</v>
      </c>
      <c r="H3842" s="37" t="s">
        <v>1248</v>
      </c>
      <c r="I3842" s="37" t="s">
        <v>2269</v>
      </c>
      <c r="J3842" s="37" t="s">
        <v>2268</v>
      </c>
      <c r="K3842" s="37">
        <v>4</v>
      </c>
    </row>
    <row r="3843" spans="1:11" x14ac:dyDescent="0.25">
      <c r="A3843" s="37" t="s">
        <v>7093</v>
      </c>
      <c r="B3843" s="37">
        <v>10</v>
      </c>
      <c r="C3843" s="37">
        <v>0</v>
      </c>
      <c r="D3843" s="37">
        <v>0</v>
      </c>
      <c r="E3843" s="37">
        <v>162</v>
      </c>
      <c r="F3843" s="37">
        <v>4</v>
      </c>
      <c r="G3843" s="37">
        <v>0.63165000000000004</v>
      </c>
      <c r="H3843" s="37" t="s">
        <v>2529</v>
      </c>
      <c r="I3843" s="37" t="s">
        <v>2308</v>
      </c>
      <c r="J3843" s="37" t="s">
        <v>2275</v>
      </c>
      <c r="K3843" s="37">
        <v>5</v>
      </c>
    </row>
    <row r="3844" spans="1:11" x14ac:dyDescent="0.25">
      <c r="A3844" s="37" t="s">
        <v>7092</v>
      </c>
      <c r="B3844" s="37">
        <v>10</v>
      </c>
      <c r="C3844" s="37">
        <v>0</v>
      </c>
      <c r="D3844" s="37">
        <v>0</v>
      </c>
      <c r="E3844" s="37">
        <v>87</v>
      </c>
      <c r="F3844" s="37">
        <v>5</v>
      </c>
      <c r="G3844" s="37">
        <v>0.40289999999999998</v>
      </c>
      <c r="H3844" s="37" t="s">
        <v>1219</v>
      </c>
      <c r="I3844" s="37" t="s">
        <v>2269</v>
      </c>
      <c r="J3844" s="37" t="s">
        <v>2275</v>
      </c>
      <c r="K3844" s="37">
        <v>6</v>
      </c>
    </row>
    <row r="3845" spans="1:11" x14ac:dyDescent="0.25">
      <c r="A3845" s="37" t="s">
        <v>7091</v>
      </c>
      <c r="B3845" s="37">
        <v>10</v>
      </c>
      <c r="C3845" s="37">
        <v>0</v>
      </c>
      <c r="D3845" s="37">
        <v>1</v>
      </c>
      <c r="E3845" s="37">
        <v>159</v>
      </c>
      <c r="F3845" s="37">
        <v>3</v>
      </c>
      <c r="G3845" s="37">
        <v>0.8182600000000001</v>
      </c>
      <c r="H3845" s="37" t="s">
        <v>1232</v>
      </c>
      <c r="I3845" s="37" t="s">
        <v>2269</v>
      </c>
      <c r="J3845" s="37" t="s">
        <v>2275</v>
      </c>
      <c r="K3845" s="37">
        <v>6</v>
      </c>
    </row>
    <row r="3846" spans="1:11" x14ac:dyDescent="0.25">
      <c r="A3846" s="37" t="s">
        <v>7090</v>
      </c>
      <c r="B3846" s="37">
        <v>10</v>
      </c>
      <c r="C3846" s="37">
        <v>0</v>
      </c>
      <c r="D3846" s="37">
        <v>3</v>
      </c>
      <c r="E3846" s="37">
        <v>330</v>
      </c>
      <c r="F3846" s="37">
        <v>2</v>
      </c>
      <c r="G3846" s="37">
        <v>1.9246200000000002</v>
      </c>
      <c r="H3846" s="37" t="s">
        <v>2299</v>
      </c>
      <c r="I3846" s="37" t="s">
        <v>2308</v>
      </c>
      <c r="J3846" s="37" t="s">
        <v>2275</v>
      </c>
      <c r="K3846" s="37">
        <v>7</v>
      </c>
    </row>
    <row r="3847" spans="1:11" x14ac:dyDescent="0.25">
      <c r="A3847" s="37" t="s">
        <v>7089</v>
      </c>
      <c r="B3847" s="37">
        <v>10</v>
      </c>
      <c r="C3847" s="37">
        <v>0</v>
      </c>
      <c r="D3847" s="37">
        <v>0</v>
      </c>
      <c r="E3847" s="37">
        <v>191</v>
      </c>
      <c r="F3847" s="37">
        <v>3</v>
      </c>
      <c r="G3847" s="37">
        <v>0.83493000000000017</v>
      </c>
      <c r="H3847" s="37" t="s">
        <v>2276</v>
      </c>
      <c r="I3847" s="37" t="s">
        <v>2308</v>
      </c>
      <c r="J3847" s="37" t="s">
        <v>2275</v>
      </c>
      <c r="K3847" s="37">
        <v>7</v>
      </c>
    </row>
    <row r="3848" spans="1:11" x14ac:dyDescent="0.25">
      <c r="A3848" s="37" t="s">
        <v>7088</v>
      </c>
      <c r="B3848" s="37">
        <v>10</v>
      </c>
      <c r="C3848" s="37">
        <v>0</v>
      </c>
      <c r="D3848" s="37">
        <v>2</v>
      </c>
      <c r="E3848" s="37">
        <v>140</v>
      </c>
      <c r="F3848" s="37">
        <v>3</v>
      </c>
      <c r="G3848" s="37">
        <v>0.72411000000000003</v>
      </c>
      <c r="H3848" s="37" t="s">
        <v>3684</v>
      </c>
      <c r="I3848" s="37" t="s">
        <v>2308</v>
      </c>
      <c r="J3848" s="37" t="s">
        <v>2268</v>
      </c>
      <c r="K3848" s="37">
        <v>4</v>
      </c>
    </row>
    <row r="3849" spans="1:11" x14ac:dyDescent="0.25">
      <c r="A3849" s="37" t="s">
        <v>7087</v>
      </c>
      <c r="B3849" s="37">
        <v>10</v>
      </c>
      <c r="C3849" s="37">
        <v>0</v>
      </c>
      <c r="D3849" s="37">
        <v>1</v>
      </c>
      <c r="E3849" s="37">
        <v>132</v>
      </c>
      <c r="F3849" s="37">
        <v>1</v>
      </c>
      <c r="G3849" s="37">
        <v>0.59821000000000002</v>
      </c>
      <c r="H3849" s="37" t="s">
        <v>1218</v>
      </c>
      <c r="I3849" s="37" t="s">
        <v>2308</v>
      </c>
      <c r="J3849" s="37" t="s">
        <v>2275</v>
      </c>
      <c r="K3849" s="37">
        <v>5</v>
      </c>
    </row>
    <row r="3850" spans="1:11" x14ac:dyDescent="0.25">
      <c r="A3850" s="37" t="s">
        <v>7086</v>
      </c>
      <c r="B3850" s="37">
        <v>10</v>
      </c>
      <c r="C3850" s="37">
        <v>0</v>
      </c>
      <c r="D3850" s="37">
        <v>0</v>
      </c>
      <c r="E3850" s="37">
        <v>106</v>
      </c>
      <c r="F3850" s="37">
        <v>1</v>
      </c>
      <c r="G3850" s="37">
        <v>0.53272000000000008</v>
      </c>
      <c r="H3850" s="37" t="s">
        <v>1240</v>
      </c>
      <c r="I3850" s="37" t="s">
        <v>2308</v>
      </c>
      <c r="J3850" s="37" t="s">
        <v>2275</v>
      </c>
      <c r="K3850" s="37">
        <v>5</v>
      </c>
    </row>
    <row r="3851" spans="1:11" x14ac:dyDescent="0.25">
      <c r="A3851" s="37" t="s">
        <v>7085</v>
      </c>
      <c r="B3851" s="37">
        <v>10</v>
      </c>
      <c r="C3851" s="37">
        <v>0</v>
      </c>
      <c r="D3851" s="37">
        <v>0</v>
      </c>
      <c r="E3851" s="37">
        <v>94</v>
      </c>
      <c r="F3851" s="37">
        <v>3</v>
      </c>
      <c r="G3851" s="37">
        <v>0.46230000000000004</v>
      </c>
      <c r="H3851" s="37" t="s">
        <v>1222</v>
      </c>
      <c r="I3851" s="37" t="s">
        <v>2321</v>
      </c>
      <c r="J3851" s="37" t="s">
        <v>2268</v>
      </c>
      <c r="K3851" s="37">
        <v>5</v>
      </c>
    </row>
    <row r="3852" spans="1:11" x14ac:dyDescent="0.25">
      <c r="A3852" s="37" t="s">
        <v>7084</v>
      </c>
      <c r="B3852" s="37">
        <v>10</v>
      </c>
      <c r="C3852" s="37">
        <v>0</v>
      </c>
      <c r="D3852" s="37">
        <v>2</v>
      </c>
      <c r="E3852" s="37">
        <v>212</v>
      </c>
      <c r="F3852" s="37">
        <v>3</v>
      </c>
      <c r="G3852" s="37">
        <v>0.90814000000000006</v>
      </c>
      <c r="H3852" s="37" t="s">
        <v>1219</v>
      </c>
      <c r="I3852" s="37" t="s">
        <v>2308</v>
      </c>
      <c r="J3852" s="37" t="s">
        <v>2268</v>
      </c>
      <c r="K3852" s="37">
        <v>7</v>
      </c>
    </row>
    <row r="3853" spans="1:11" x14ac:dyDescent="0.25">
      <c r="A3853" s="37" t="s">
        <v>7083</v>
      </c>
      <c r="B3853" s="37">
        <v>10</v>
      </c>
      <c r="C3853" s="37">
        <v>1</v>
      </c>
      <c r="D3853" s="37">
        <v>3</v>
      </c>
      <c r="E3853" s="37">
        <v>554</v>
      </c>
      <c r="F3853" s="37">
        <v>7</v>
      </c>
      <c r="G3853" s="37">
        <v>2.3006100000000003</v>
      </c>
      <c r="H3853" s="37" t="s">
        <v>1237</v>
      </c>
      <c r="I3853" s="37" t="s">
        <v>2308</v>
      </c>
      <c r="J3853" s="37" t="s">
        <v>2275</v>
      </c>
      <c r="K3853" s="37">
        <v>8</v>
      </c>
    </row>
    <row r="3854" spans="1:11" x14ac:dyDescent="0.25">
      <c r="A3854" s="37" t="s">
        <v>7082</v>
      </c>
      <c r="B3854" s="37">
        <v>10</v>
      </c>
      <c r="C3854" s="37">
        <v>0</v>
      </c>
      <c r="D3854" s="37">
        <v>0</v>
      </c>
      <c r="E3854" s="37">
        <v>122</v>
      </c>
      <c r="F3854" s="37">
        <v>3</v>
      </c>
      <c r="G3854" s="37">
        <v>0.44329000000000002</v>
      </c>
      <c r="H3854" s="37" t="s">
        <v>1224</v>
      </c>
      <c r="I3854" s="37" t="s">
        <v>2321</v>
      </c>
      <c r="J3854" s="37" t="s">
        <v>2268</v>
      </c>
      <c r="K3854" s="37">
        <v>5</v>
      </c>
    </row>
    <row r="3855" spans="1:11" x14ac:dyDescent="0.25">
      <c r="A3855" s="37" t="s">
        <v>7081</v>
      </c>
      <c r="B3855" s="37">
        <v>10</v>
      </c>
      <c r="C3855" s="37">
        <v>0</v>
      </c>
      <c r="D3855" s="37">
        <v>0</v>
      </c>
      <c r="E3855" s="37">
        <v>132</v>
      </c>
      <c r="F3855" s="37">
        <v>3</v>
      </c>
      <c r="G3855" s="37">
        <v>0.58343000000000012</v>
      </c>
      <c r="H3855" s="37" t="s">
        <v>1224</v>
      </c>
      <c r="I3855" s="37" t="s">
        <v>2321</v>
      </c>
      <c r="J3855" s="37" t="s">
        <v>2275</v>
      </c>
      <c r="K3855" s="37">
        <v>5</v>
      </c>
    </row>
    <row r="3856" spans="1:11" x14ac:dyDescent="0.25">
      <c r="A3856" s="37" t="s">
        <v>7080</v>
      </c>
      <c r="B3856" s="37">
        <v>10</v>
      </c>
      <c r="C3856" s="37">
        <v>0</v>
      </c>
      <c r="D3856" s="37">
        <v>0</v>
      </c>
      <c r="E3856" s="37">
        <v>98</v>
      </c>
      <c r="F3856" s="37">
        <v>6</v>
      </c>
      <c r="G3856" s="37">
        <v>0.72153</v>
      </c>
      <c r="H3856" s="37" t="s">
        <v>1223</v>
      </c>
      <c r="I3856" s="37" t="s">
        <v>2308</v>
      </c>
      <c r="J3856" s="37" t="s">
        <v>2275</v>
      </c>
      <c r="K3856" s="37">
        <v>6</v>
      </c>
    </row>
    <row r="3857" spans="1:11" x14ac:dyDescent="0.25">
      <c r="A3857" s="37" t="s">
        <v>7079</v>
      </c>
      <c r="B3857" s="37">
        <v>10</v>
      </c>
      <c r="C3857" s="37">
        <v>0</v>
      </c>
      <c r="D3857" s="37">
        <v>0</v>
      </c>
      <c r="E3857" s="37">
        <v>68</v>
      </c>
      <c r="F3857" s="37">
        <v>2</v>
      </c>
      <c r="G3857" s="37">
        <v>0.49230000000000002</v>
      </c>
      <c r="H3857" s="37" t="s">
        <v>2276</v>
      </c>
      <c r="I3857" s="37" t="s">
        <v>2405</v>
      </c>
      <c r="J3857" s="37" t="s">
        <v>2275</v>
      </c>
      <c r="K3857" s="37">
        <v>5</v>
      </c>
    </row>
    <row r="3858" spans="1:11" x14ac:dyDescent="0.25">
      <c r="A3858" s="37" t="s">
        <v>7078</v>
      </c>
      <c r="B3858" s="37">
        <v>10</v>
      </c>
      <c r="C3858" s="37">
        <v>0</v>
      </c>
      <c r="D3858" s="37">
        <v>0</v>
      </c>
      <c r="E3858" s="37">
        <v>60</v>
      </c>
      <c r="F3858" s="37">
        <v>2</v>
      </c>
      <c r="G3858" s="37">
        <v>0.36475000000000002</v>
      </c>
      <c r="H3858" s="37" t="s">
        <v>1257</v>
      </c>
      <c r="I3858" s="37" t="s">
        <v>2308</v>
      </c>
      <c r="J3858" s="37" t="s">
        <v>2268</v>
      </c>
      <c r="K3858" s="37">
        <v>4</v>
      </c>
    </row>
    <row r="3859" spans="1:11" x14ac:dyDescent="0.25">
      <c r="A3859" s="37" t="s">
        <v>7077</v>
      </c>
      <c r="B3859" s="37">
        <v>10</v>
      </c>
      <c r="C3859" s="37">
        <v>0</v>
      </c>
      <c r="D3859" s="37">
        <v>1</v>
      </c>
      <c r="E3859" s="37">
        <v>138</v>
      </c>
      <c r="F3859" s="37">
        <v>2</v>
      </c>
      <c r="G3859" s="37">
        <v>0.60052000000000005</v>
      </c>
      <c r="H3859" s="37" t="s">
        <v>1257</v>
      </c>
      <c r="I3859" s="37" t="s">
        <v>2308</v>
      </c>
      <c r="J3859" s="37" t="s">
        <v>2268</v>
      </c>
      <c r="K3859" s="37">
        <v>4</v>
      </c>
    </row>
    <row r="3860" spans="1:11" x14ac:dyDescent="0.25">
      <c r="A3860" s="37" t="s">
        <v>7076</v>
      </c>
      <c r="B3860" s="37">
        <v>10</v>
      </c>
      <c r="C3860" s="37">
        <v>0</v>
      </c>
      <c r="D3860" s="37">
        <v>1</v>
      </c>
      <c r="E3860" s="37">
        <v>179</v>
      </c>
      <c r="F3860" s="37">
        <v>1</v>
      </c>
      <c r="G3860" s="37">
        <v>0.71591000000000005</v>
      </c>
      <c r="H3860" s="37" t="s">
        <v>1257</v>
      </c>
      <c r="I3860" s="37" t="s">
        <v>2308</v>
      </c>
      <c r="J3860" s="37" t="s">
        <v>2268</v>
      </c>
      <c r="K3860" s="37">
        <v>6</v>
      </c>
    </row>
    <row r="3861" spans="1:11" x14ac:dyDescent="0.25">
      <c r="A3861" s="37" t="s">
        <v>7075</v>
      </c>
      <c r="B3861" s="37">
        <v>10</v>
      </c>
      <c r="C3861" s="37">
        <v>0</v>
      </c>
      <c r="D3861" s="37">
        <v>0</v>
      </c>
      <c r="E3861" s="37">
        <v>104</v>
      </c>
      <c r="F3861" s="37">
        <v>0</v>
      </c>
      <c r="G3861" s="37">
        <v>0.52702000000000004</v>
      </c>
      <c r="H3861" s="37" t="s">
        <v>2456</v>
      </c>
      <c r="I3861" s="37" t="s">
        <v>2321</v>
      </c>
      <c r="J3861" s="37" t="s">
        <v>2275</v>
      </c>
      <c r="K3861" s="37">
        <v>6</v>
      </c>
    </row>
    <row r="3862" spans="1:11" x14ac:dyDescent="0.25">
      <c r="A3862" s="37" t="s">
        <v>7074</v>
      </c>
      <c r="B3862" s="37">
        <v>10</v>
      </c>
      <c r="C3862" s="37">
        <v>0</v>
      </c>
      <c r="D3862" s="37">
        <v>1</v>
      </c>
      <c r="E3862" s="37">
        <v>296</v>
      </c>
      <c r="F3862" s="37">
        <v>4</v>
      </c>
      <c r="G3862" s="37">
        <v>1.1006100000000001</v>
      </c>
      <c r="H3862" s="37" t="s">
        <v>1266</v>
      </c>
      <c r="I3862" s="37" t="s">
        <v>2308</v>
      </c>
      <c r="J3862" s="37" t="s">
        <v>2275</v>
      </c>
      <c r="K3862" s="37">
        <v>7</v>
      </c>
    </row>
    <row r="3863" spans="1:11" x14ac:dyDescent="0.25">
      <c r="A3863" s="37" t="s">
        <v>7073</v>
      </c>
      <c r="B3863" s="37">
        <v>10</v>
      </c>
      <c r="C3863" s="37">
        <v>1</v>
      </c>
      <c r="D3863" s="37">
        <v>2</v>
      </c>
      <c r="E3863" s="37">
        <v>261</v>
      </c>
      <c r="F3863" s="37">
        <v>6</v>
      </c>
      <c r="G3863" s="37">
        <v>1.6644400000000001</v>
      </c>
      <c r="H3863" s="37" t="s">
        <v>2299</v>
      </c>
      <c r="I3863" s="37" t="s">
        <v>2308</v>
      </c>
      <c r="J3863" s="37" t="s">
        <v>2275</v>
      </c>
      <c r="K3863" s="37">
        <v>7</v>
      </c>
    </row>
    <row r="3864" spans="1:11" x14ac:dyDescent="0.25">
      <c r="A3864" s="37" t="s">
        <v>7072</v>
      </c>
      <c r="B3864" s="37">
        <v>10</v>
      </c>
      <c r="C3864" s="37">
        <v>0</v>
      </c>
      <c r="D3864" s="37">
        <v>0</v>
      </c>
      <c r="E3864" s="37">
        <v>73</v>
      </c>
      <c r="F3864" s="37">
        <v>3</v>
      </c>
      <c r="G3864" s="37">
        <v>0.45192000000000004</v>
      </c>
      <c r="H3864" s="37" t="s">
        <v>1262</v>
      </c>
      <c r="I3864" s="37" t="s">
        <v>2321</v>
      </c>
      <c r="J3864" s="37" t="s">
        <v>2275</v>
      </c>
      <c r="K3864" s="37">
        <v>6</v>
      </c>
    </row>
    <row r="3865" spans="1:11" x14ac:dyDescent="0.25">
      <c r="A3865" s="37" t="s">
        <v>7071</v>
      </c>
      <c r="B3865" s="37">
        <v>10</v>
      </c>
      <c r="C3865" s="37">
        <v>0</v>
      </c>
      <c r="D3865" s="37">
        <v>2</v>
      </c>
      <c r="E3865" s="37">
        <v>180</v>
      </c>
      <c r="F3865" s="37">
        <v>8</v>
      </c>
      <c r="G3865" s="37">
        <v>1.1660600000000001</v>
      </c>
      <c r="H3865" s="37" t="s">
        <v>2276</v>
      </c>
      <c r="I3865" s="37" t="s">
        <v>2308</v>
      </c>
      <c r="J3865" s="37" t="s">
        <v>2275</v>
      </c>
      <c r="K3865" s="37">
        <v>6</v>
      </c>
    </row>
    <row r="3866" spans="1:11" x14ac:dyDescent="0.25">
      <c r="A3866" s="37" t="s">
        <v>7070</v>
      </c>
      <c r="B3866" s="37">
        <v>10</v>
      </c>
      <c r="C3866" s="37">
        <v>0</v>
      </c>
      <c r="D3866" s="37">
        <v>1</v>
      </c>
      <c r="E3866" s="37">
        <v>243</v>
      </c>
      <c r="F3866" s="37">
        <v>3</v>
      </c>
      <c r="G3866" s="37">
        <v>1.1607000000000001</v>
      </c>
      <c r="H3866" s="37" t="s">
        <v>1266</v>
      </c>
      <c r="I3866" s="37" t="s">
        <v>2308</v>
      </c>
      <c r="J3866" s="37" t="s">
        <v>2275</v>
      </c>
      <c r="K3866" s="37">
        <v>8</v>
      </c>
    </row>
    <row r="3867" spans="1:11" x14ac:dyDescent="0.25">
      <c r="A3867" s="37" t="s">
        <v>7069</v>
      </c>
      <c r="B3867" s="37">
        <v>10</v>
      </c>
      <c r="C3867" s="37">
        <v>0</v>
      </c>
      <c r="D3867" s="37">
        <v>0</v>
      </c>
      <c r="E3867" s="37">
        <v>35</v>
      </c>
      <c r="F3867" s="37">
        <v>4</v>
      </c>
      <c r="G3867" s="37">
        <v>0.36597000000000002</v>
      </c>
      <c r="H3867" s="37" t="s">
        <v>1232</v>
      </c>
      <c r="I3867" s="37" t="s">
        <v>2308</v>
      </c>
      <c r="J3867" s="37" t="s">
        <v>2275</v>
      </c>
      <c r="K3867" s="37">
        <v>4</v>
      </c>
    </row>
    <row r="3868" spans="1:11" x14ac:dyDescent="0.25">
      <c r="A3868" s="37" t="s">
        <v>7068</v>
      </c>
      <c r="B3868" s="37">
        <v>10</v>
      </c>
      <c r="C3868" s="37">
        <v>0</v>
      </c>
      <c r="D3868" s="37">
        <v>2</v>
      </c>
      <c r="E3868" s="37">
        <v>110</v>
      </c>
      <c r="F3868" s="37">
        <v>3</v>
      </c>
      <c r="G3868" s="37">
        <v>1.15899</v>
      </c>
      <c r="H3868" s="37" t="s">
        <v>1232</v>
      </c>
      <c r="I3868" s="37" t="s">
        <v>2308</v>
      </c>
      <c r="J3868" s="37" t="s">
        <v>2268</v>
      </c>
      <c r="K3868" s="37">
        <v>6</v>
      </c>
    </row>
    <row r="3869" spans="1:11" x14ac:dyDescent="0.25">
      <c r="A3869" s="37" t="s">
        <v>7067</v>
      </c>
      <c r="B3869" s="37">
        <v>10</v>
      </c>
      <c r="C3869" s="37">
        <v>0</v>
      </c>
      <c r="D3869" s="37">
        <v>3</v>
      </c>
      <c r="E3869" s="37">
        <v>242</v>
      </c>
      <c r="F3869" s="37">
        <v>4</v>
      </c>
      <c r="G3869" s="37">
        <v>2.0749599999999999</v>
      </c>
      <c r="H3869" s="37" t="s">
        <v>1232</v>
      </c>
      <c r="I3869" s="37" t="s">
        <v>2308</v>
      </c>
      <c r="J3869" s="37" t="s">
        <v>2268</v>
      </c>
      <c r="K3869" s="37">
        <v>9</v>
      </c>
    </row>
    <row r="3870" spans="1:11" x14ac:dyDescent="0.25">
      <c r="A3870" s="37" t="s">
        <v>7066</v>
      </c>
      <c r="B3870" s="37">
        <v>10</v>
      </c>
      <c r="C3870" s="37">
        <v>0</v>
      </c>
      <c r="D3870" s="37">
        <v>2</v>
      </c>
      <c r="E3870" s="37">
        <v>139</v>
      </c>
      <c r="F3870" s="37">
        <v>6</v>
      </c>
      <c r="G3870" s="37">
        <v>1.2844200000000001</v>
      </c>
      <c r="H3870" s="37" t="s">
        <v>1232</v>
      </c>
      <c r="I3870" s="37" t="s">
        <v>2308</v>
      </c>
      <c r="J3870" s="37" t="s">
        <v>2268</v>
      </c>
      <c r="K3870" s="37">
        <v>5</v>
      </c>
    </row>
    <row r="3871" spans="1:11" x14ac:dyDescent="0.25">
      <c r="A3871" s="37" t="s">
        <v>7065</v>
      </c>
      <c r="B3871" s="37">
        <v>10</v>
      </c>
      <c r="C3871" s="37">
        <v>0</v>
      </c>
      <c r="D3871" s="37">
        <v>1</v>
      </c>
      <c r="E3871" s="37">
        <v>85</v>
      </c>
      <c r="F3871" s="37">
        <v>2</v>
      </c>
      <c r="G3871" s="37">
        <v>0.78817000000000004</v>
      </c>
      <c r="H3871" s="37" t="s">
        <v>1232</v>
      </c>
      <c r="I3871" s="37" t="s">
        <v>2308</v>
      </c>
      <c r="J3871" s="37" t="s">
        <v>2268</v>
      </c>
      <c r="K3871" s="37">
        <v>5</v>
      </c>
    </row>
    <row r="3872" spans="1:11" x14ac:dyDescent="0.25">
      <c r="A3872" s="37" t="s">
        <v>7064</v>
      </c>
      <c r="B3872" s="37">
        <v>10</v>
      </c>
      <c r="C3872" s="37">
        <v>0</v>
      </c>
      <c r="D3872" s="37">
        <v>3</v>
      </c>
      <c r="E3872" s="37">
        <v>268</v>
      </c>
      <c r="F3872" s="37">
        <v>8</v>
      </c>
      <c r="G3872" s="37">
        <v>1.13565</v>
      </c>
      <c r="H3872" s="37" t="s">
        <v>1222</v>
      </c>
      <c r="I3872" s="37" t="s">
        <v>2310</v>
      </c>
      <c r="J3872" s="37" t="s">
        <v>2275</v>
      </c>
      <c r="K3872" s="37">
        <v>6</v>
      </c>
    </row>
    <row r="3873" spans="1:11" x14ac:dyDescent="0.25">
      <c r="A3873" s="37" t="s">
        <v>7063</v>
      </c>
      <c r="B3873" s="37">
        <v>10</v>
      </c>
      <c r="C3873" s="37">
        <v>0</v>
      </c>
      <c r="D3873" s="37">
        <v>3</v>
      </c>
      <c r="E3873" s="37">
        <v>453</v>
      </c>
      <c r="F3873" s="37">
        <v>4</v>
      </c>
      <c r="G3873" s="37">
        <v>2.28356</v>
      </c>
      <c r="H3873" s="37" t="s">
        <v>1219</v>
      </c>
      <c r="I3873" s="37" t="s">
        <v>2308</v>
      </c>
      <c r="J3873" s="37" t="s">
        <v>2268</v>
      </c>
      <c r="K3873" s="37">
        <v>8</v>
      </c>
    </row>
    <row r="3874" spans="1:11" x14ac:dyDescent="0.25">
      <c r="A3874" s="37" t="s">
        <v>7062</v>
      </c>
      <c r="B3874" s="37">
        <v>10</v>
      </c>
      <c r="C3874" s="37">
        <v>0</v>
      </c>
      <c r="D3874" s="37">
        <v>0</v>
      </c>
      <c r="E3874" s="37">
        <v>58</v>
      </c>
      <c r="F3874" s="37">
        <v>0</v>
      </c>
      <c r="G3874" s="37">
        <v>0.22467999999999999</v>
      </c>
      <c r="H3874" s="37" t="s">
        <v>1240</v>
      </c>
      <c r="I3874" s="37" t="s">
        <v>2316</v>
      </c>
      <c r="J3874" s="37" t="s">
        <v>2268</v>
      </c>
      <c r="K3874" s="37">
        <v>5</v>
      </c>
    </row>
    <row r="3875" spans="1:11" x14ac:dyDescent="0.25">
      <c r="A3875" s="37" t="s">
        <v>7061</v>
      </c>
      <c r="B3875" s="37">
        <v>10</v>
      </c>
      <c r="C3875" s="37">
        <v>0</v>
      </c>
      <c r="D3875" s="37">
        <v>1</v>
      </c>
      <c r="E3875" s="37">
        <v>320</v>
      </c>
      <c r="F3875" s="37">
        <v>4</v>
      </c>
      <c r="G3875" s="37">
        <v>1.2722000000000002</v>
      </c>
      <c r="H3875" s="37" t="s">
        <v>1235</v>
      </c>
      <c r="I3875" s="37" t="s">
        <v>2321</v>
      </c>
      <c r="J3875" s="37" t="s">
        <v>2275</v>
      </c>
      <c r="K3875" s="37">
        <v>7</v>
      </c>
    </row>
    <row r="3876" spans="1:11" x14ac:dyDescent="0.25">
      <c r="A3876" s="37" t="s">
        <v>7060</v>
      </c>
      <c r="B3876" s="37">
        <v>10</v>
      </c>
      <c r="C3876" s="37">
        <v>0</v>
      </c>
      <c r="D3876" s="37">
        <v>1</v>
      </c>
      <c r="E3876" s="37">
        <v>334</v>
      </c>
      <c r="F3876" s="37">
        <v>3</v>
      </c>
      <c r="G3876" s="37">
        <v>1.1899599999999999</v>
      </c>
      <c r="H3876" s="37" t="s">
        <v>1230</v>
      </c>
      <c r="I3876" s="37" t="s">
        <v>2321</v>
      </c>
      <c r="J3876" s="37" t="s">
        <v>2275</v>
      </c>
      <c r="K3876" s="37">
        <v>9</v>
      </c>
    </row>
    <row r="3877" spans="1:11" x14ac:dyDescent="0.25">
      <c r="A3877" s="37" t="s">
        <v>7059</v>
      </c>
      <c r="B3877" s="37">
        <v>10</v>
      </c>
      <c r="C3877" s="37">
        <v>0</v>
      </c>
      <c r="D3877" s="37">
        <v>2</v>
      </c>
      <c r="E3877" s="37">
        <v>325</v>
      </c>
      <c r="F3877" s="37">
        <v>4</v>
      </c>
      <c r="G3877" s="37">
        <v>1.8184200000000001</v>
      </c>
      <c r="H3877" s="37" t="s">
        <v>2456</v>
      </c>
      <c r="I3877" s="37" t="s">
        <v>2308</v>
      </c>
      <c r="J3877" s="37" t="s">
        <v>2268</v>
      </c>
      <c r="K3877" s="37">
        <v>7</v>
      </c>
    </row>
    <row r="3878" spans="1:11" x14ac:dyDescent="0.25">
      <c r="A3878" s="37" t="s">
        <v>7058</v>
      </c>
      <c r="B3878" s="37">
        <v>10</v>
      </c>
      <c r="C3878" s="37">
        <v>0</v>
      </c>
      <c r="D3878" s="37">
        <v>2</v>
      </c>
      <c r="E3878" s="37">
        <v>241</v>
      </c>
      <c r="F3878" s="37">
        <v>5</v>
      </c>
      <c r="G3878" s="37">
        <v>0.86102000000000012</v>
      </c>
      <c r="H3878" s="37" t="s">
        <v>2456</v>
      </c>
      <c r="I3878" s="37" t="s">
        <v>2308</v>
      </c>
      <c r="J3878" s="37" t="s">
        <v>2268</v>
      </c>
      <c r="K3878" s="37">
        <v>6</v>
      </c>
    </row>
    <row r="3879" spans="1:11" x14ac:dyDescent="0.25">
      <c r="A3879" s="37" t="s">
        <v>7057</v>
      </c>
      <c r="B3879" s="37">
        <v>10</v>
      </c>
      <c r="C3879" s="37">
        <v>2</v>
      </c>
      <c r="D3879" s="37">
        <v>5</v>
      </c>
      <c r="E3879" s="37">
        <v>1084</v>
      </c>
      <c r="F3879" s="37">
        <v>5</v>
      </c>
      <c r="G3879" s="37">
        <v>3.8658799999999998</v>
      </c>
      <c r="H3879" s="37" t="s">
        <v>2299</v>
      </c>
      <c r="I3879" s="37" t="s">
        <v>2308</v>
      </c>
      <c r="J3879" s="37" t="s">
        <v>2268</v>
      </c>
      <c r="K3879" s="37">
        <v>9</v>
      </c>
    </row>
    <row r="3880" spans="1:11" x14ac:dyDescent="0.25">
      <c r="A3880" s="37" t="s">
        <v>7056</v>
      </c>
      <c r="B3880" s="37">
        <v>10</v>
      </c>
      <c r="C3880" s="37">
        <v>0</v>
      </c>
      <c r="D3880" s="37">
        <v>4</v>
      </c>
      <c r="E3880" s="37">
        <v>461</v>
      </c>
      <c r="F3880" s="37">
        <v>5</v>
      </c>
      <c r="G3880" s="37">
        <v>1.72729</v>
      </c>
      <c r="H3880" s="37" t="s">
        <v>2276</v>
      </c>
      <c r="I3880" s="37" t="s">
        <v>2308</v>
      </c>
      <c r="J3880" s="37" t="s">
        <v>2268</v>
      </c>
      <c r="K3880" s="37">
        <v>7</v>
      </c>
    </row>
    <row r="3881" spans="1:11" x14ac:dyDescent="0.25">
      <c r="A3881" s="37" t="s">
        <v>7055</v>
      </c>
      <c r="B3881" s="37">
        <v>10</v>
      </c>
      <c r="C3881" s="37">
        <v>0</v>
      </c>
      <c r="D3881" s="37">
        <v>0</v>
      </c>
      <c r="E3881" s="37">
        <v>109</v>
      </c>
      <c r="F3881" s="37">
        <v>6</v>
      </c>
      <c r="G3881" s="37">
        <v>0.49088999999999999</v>
      </c>
      <c r="H3881" s="37" t="s">
        <v>1256</v>
      </c>
      <c r="I3881" s="37" t="s">
        <v>2310</v>
      </c>
      <c r="J3881" s="37" t="s">
        <v>2275</v>
      </c>
      <c r="K3881" s="37">
        <v>7</v>
      </c>
    </row>
    <row r="3882" spans="1:11" x14ac:dyDescent="0.25">
      <c r="A3882" s="37" t="s">
        <v>7054</v>
      </c>
      <c r="B3882" s="37">
        <v>10</v>
      </c>
      <c r="C3882" s="37">
        <v>0</v>
      </c>
      <c r="D3882" s="37">
        <v>3</v>
      </c>
      <c r="E3882" s="37">
        <v>194</v>
      </c>
      <c r="F3882" s="37">
        <v>3</v>
      </c>
      <c r="G3882" s="37">
        <v>1.68547</v>
      </c>
      <c r="H3882" s="37" t="s">
        <v>2456</v>
      </c>
      <c r="I3882" s="37" t="s">
        <v>2308</v>
      </c>
      <c r="J3882" s="37" t="s">
        <v>2268</v>
      </c>
      <c r="K3882" s="37">
        <v>7</v>
      </c>
    </row>
    <row r="3883" spans="1:11" x14ac:dyDescent="0.25">
      <c r="A3883" s="37" t="s">
        <v>7053</v>
      </c>
      <c r="B3883" s="37">
        <v>10</v>
      </c>
      <c r="C3883" s="37">
        <v>0</v>
      </c>
      <c r="D3883" s="37">
        <v>2</v>
      </c>
      <c r="E3883" s="37">
        <v>251</v>
      </c>
      <c r="F3883" s="37">
        <v>3</v>
      </c>
      <c r="G3883" s="37">
        <v>0.98591999999999991</v>
      </c>
      <c r="H3883" s="37" t="s">
        <v>1256</v>
      </c>
      <c r="I3883" s="37" t="s">
        <v>2269</v>
      </c>
      <c r="J3883" s="37" t="s">
        <v>2268</v>
      </c>
      <c r="K3883" s="37">
        <v>6</v>
      </c>
    </row>
    <row r="3884" spans="1:11" x14ac:dyDescent="0.25">
      <c r="A3884" s="37" t="s">
        <v>7052</v>
      </c>
      <c r="B3884" s="37">
        <v>10</v>
      </c>
      <c r="C3884" s="37">
        <v>0</v>
      </c>
      <c r="D3884" s="37">
        <v>1</v>
      </c>
      <c r="E3884" s="37">
        <v>78</v>
      </c>
      <c r="F3884" s="37">
        <v>6</v>
      </c>
      <c r="G3884" s="37">
        <v>0.83012000000000019</v>
      </c>
      <c r="H3884" s="37" t="s">
        <v>1240</v>
      </c>
      <c r="I3884" s="37" t="s">
        <v>2308</v>
      </c>
      <c r="J3884" s="37" t="s">
        <v>2275</v>
      </c>
      <c r="K3884" s="37">
        <v>5</v>
      </c>
    </row>
    <row r="3885" spans="1:11" x14ac:dyDescent="0.25">
      <c r="A3885" s="37" t="s">
        <v>7051</v>
      </c>
      <c r="B3885" s="37">
        <v>10</v>
      </c>
      <c r="C3885" s="37">
        <v>0</v>
      </c>
      <c r="D3885" s="37">
        <v>0</v>
      </c>
      <c r="E3885" s="37">
        <v>106</v>
      </c>
      <c r="F3885" s="37">
        <v>1</v>
      </c>
      <c r="G3885" s="37">
        <v>0.52604000000000006</v>
      </c>
      <c r="H3885" s="37" t="s">
        <v>1264</v>
      </c>
      <c r="I3885" s="37" t="s">
        <v>2308</v>
      </c>
      <c r="J3885" s="37" t="s">
        <v>2268</v>
      </c>
      <c r="K3885" s="37">
        <v>5</v>
      </c>
    </row>
    <row r="3886" spans="1:11" x14ac:dyDescent="0.25">
      <c r="A3886" s="37" t="s">
        <v>7050</v>
      </c>
      <c r="B3886" s="37">
        <v>10</v>
      </c>
      <c r="C3886" s="37">
        <v>0</v>
      </c>
      <c r="D3886" s="37">
        <v>2</v>
      </c>
      <c r="E3886" s="37">
        <v>405</v>
      </c>
      <c r="F3886" s="37">
        <v>7</v>
      </c>
      <c r="G3886" s="37">
        <v>1.59076</v>
      </c>
      <c r="H3886" s="37" t="s">
        <v>1224</v>
      </c>
      <c r="I3886" s="37" t="s">
        <v>2321</v>
      </c>
      <c r="J3886" s="37" t="s">
        <v>2275</v>
      </c>
      <c r="K3886" s="37">
        <v>7</v>
      </c>
    </row>
    <row r="3887" spans="1:11" x14ac:dyDescent="0.25">
      <c r="A3887" s="37" t="s">
        <v>7049</v>
      </c>
      <c r="B3887" s="37">
        <v>10</v>
      </c>
      <c r="C3887" s="37">
        <v>0</v>
      </c>
      <c r="D3887" s="37">
        <v>2</v>
      </c>
      <c r="E3887" s="37">
        <v>287</v>
      </c>
      <c r="F3887" s="37">
        <v>1</v>
      </c>
      <c r="G3887" s="37">
        <v>1.4928300000000001</v>
      </c>
      <c r="H3887" s="37" t="s">
        <v>2823</v>
      </c>
      <c r="I3887" s="37" t="s">
        <v>2308</v>
      </c>
      <c r="J3887" s="37" t="s">
        <v>2268</v>
      </c>
      <c r="K3887" s="37">
        <v>7</v>
      </c>
    </row>
    <row r="3888" spans="1:11" x14ac:dyDescent="0.25">
      <c r="A3888" s="37" t="s">
        <v>7048</v>
      </c>
      <c r="B3888" s="37">
        <v>10</v>
      </c>
      <c r="C3888" s="37">
        <v>0</v>
      </c>
      <c r="D3888" s="37">
        <v>1</v>
      </c>
      <c r="E3888" s="37">
        <v>111</v>
      </c>
      <c r="F3888" s="37">
        <v>5</v>
      </c>
      <c r="G3888" s="37">
        <v>0.70684000000000002</v>
      </c>
      <c r="H3888" s="37" t="s">
        <v>1232</v>
      </c>
      <c r="I3888" s="37" t="s">
        <v>2308</v>
      </c>
      <c r="J3888" s="37" t="s">
        <v>2275</v>
      </c>
      <c r="K3888" s="37">
        <v>4</v>
      </c>
    </row>
    <row r="3889" spans="1:11" x14ac:dyDescent="0.25">
      <c r="A3889" s="37" t="s">
        <v>7047</v>
      </c>
      <c r="B3889" s="37">
        <v>10</v>
      </c>
      <c r="C3889" s="37">
        <v>0</v>
      </c>
      <c r="D3889" s="37">
        <v>0</v>
      </c>
      <c r="E3889" s="37">
        <v>145</v>
      </c>
      <c r="F3889" s="37">
        <v>2</v>
      </c>
      <c r="G3889" s="37">
        <v>0.69298999999999999</v>
      </c>
      <c r="H3889" s="37" t="s">
        <v>1219</v>
      </c>
      <c r="I3889" s="37" t="s">
        <v>2269</v>
      </c>
      <c r="J3889" s="37" t="s">
        <v>2275</v>
      </c>
      <c r="K3889" s="37">
        <v>6</v>
      </c>
    </row>
    <row r="3890" spans="1:11" x14ac:dyDescent="0.25">
      <c r="A3890" s="37" t="s">
        <v>7046</v>
      </c>
      <c r="B3890" s="37">
        <v>10</v>
      </c>
      <c r="C3890" s="37">
        <v>0</v>
      </c>
      <c r="D3890" s="37">
        <v>0</v>
      </c>
      <c r="E3890" s="37">
        <v>44</v>
      </c>
      <c r="F3890" s="37">
        <v>1</v>
      </c>
      <c r="G3890" s="37">
        <v>0.23904</v>
      </c>
      <c r="H3890" s="37" t="s">
        <v>1219</v>
      </c>
      <c r="I3890" s="37" t="s">
        <v>2269</v>
      </c>
      <c r="J3890" s="37" t="s">
        <v>2268</v>
      </c>
      <c r="K3890" s="37">
        <v>4</v>
      </c>
    </row>
    <row r="3891" spans="1:11" x14ac:dyDescent="0.25">
      <c r="A3891" s="37" t="s">
        <v>7045</v>
      </c>
      <c r="B3891" s="37">
        <v>10</v>
      </c>
      <c r="C3891" s="37">
        <v>1</v>
      </c>
      <c r="D3891" s="37">
        <v>3</v>
      </c>
      <c r="E3891" s="37">
        <v>334</v>
      </c>
      <c r="F3891" s="37">
        <v>4</v>
      </c>
      <c r="G3891" s="37">
        <v>2.8161</v>
      </c>
      <c r="H3891" s="37" t="s">
        <v>1264</v>
      </c>
      <c r="I3891" s="37" t="s">
        <v>2308</v>
      </c>
      <c r="J3891" s="37" t="s">
        <v>2268</v>
      </c>
      <c r="K3891" s="37">
        <v>8</v>
      </c>
    </row>
    <row r="3892" spans="1:11" x14ac:dyDescent="0.25">
      <c r="A3892" s="37" t="s">
        <v>7044</v>
      </c>
      <c r="B3892" s="37">
        <v>10</v>
      </c>
      <c r="C3892" s="37">
        <v>0</v>
      </c>
      <c r="D3892" s="37">
        <v>2</v>
      </c>
      <c r="E3892" s="37">
        <v>286</v>
      </c>
      <c r="F3892" s="37">
        <v>3</v>
      </c>
      <c r="G3892" s="37">
        <v>1.6978200000000001</v>
      </c>
      <c r="H3892" s="37" t="s">
        <v>2276</v>
      </c>
      <c r="I3892" s="37" t="s">
        <v>2308</v>
      </c>
      <c r="J3892" s="37" t="s">
        <v>2268</v>
      </c>
      <c r="K3892" s="37">
        <v>7</v>
      </c>
    </row>
    <row r="3893" spans="1:11" x14ac:dyDescent="0.25">
      <c r="A3893" s="37" t="s">
        <v>7043</v>
      </c>
      <c r="B3893" s="37">
        <v>10</v>
      </c>
      <c r="C3893" s="37">
        <v>0</v>
      </c>
      <c r="D3893" s="37">
        <v>0</v>
      </c>
      <c r="E3893" s="37">
        <v>160</v>
      </c>
      <c r="F3893" s="37">
        <v>2</v>
      </c>
      <c r="G3893" s="37">
        <v>0.69016</v>
      </c>
      <c r="H3893" s="37" t="s">
        <v>1221</v>
      </c>
      <c r="I3893" s="37" t="s">
        <v>2547</v>
      </c>
      <c r="J3893" s="37" t="s">
        <v>2275</v>
      </c>
      <c r="K3893" s="37">
        <v>7</v>
      </c>
    </row>
    <row r="3894" spans="1:11" x14ac:dyDescent="0.25">
      <c r="A3894" s="37" t="s">
        <v>7042</v>
      </c>
      <c r="B3894" s="37">
        <v>10</v>
      </c>
      <c r="C3894" s="37">
        <v>0</v>
      </c>
      <c r="D3894" s="37">
        <v>1</v>
      </c>
      <c r="E3894" s="37">
        <v>113</v>
      </c>
      <c r="F3894" s="37">
        <v>2</v>
      </c>
      <c r="G3894" s="37">
        <v>0.94337000000000004</v>
      </c>
      <c r="H3894" s="37" t="s">
        <v>1264</v>
      </c>
      <c r="I3894" s="37" t="s">
        <v>2308</v>
      </c>
      <c r="J3894" s="37" t="s">
        <v>2268</v>
      </c>
      <c r="K3894" s="37">
        <v>6</v>
      </c>
    </row>
    <row r="3895" spans="1:11" x14ac:dyDescent="0.25">
      <c r="A3895" s="37" t="s">
        <v>7041</v>
      </c>
      <c r="B3895" s="37">
        <v>10</v>
      </c>
      <c r="C3895" s="37">
        <v>0</v>
      </c>
      <c r="D3895" s="37">
        <v>0</v>
      </c>
      <c r="E3895" s="37">
        <v>60</v>
      </c>
      <c r="F3895" s="37">
        <v>2</v>
      </c>
      <c r="G3895" s="37">
        <v>0.53787000000000007</v>
      </c>
      <c r="H3895" s="37" t="s">
        <v>1266</v>
      </c>
      <c r="I3895" s="37" t="s">
        <v>2308</v>
      </c>
      <c r="J3895" s="37" t="s">
        <v>2275</v>
      </c>
      <c r="K3895" s="37">
        <v>4</v>
      </c>
    </row>
    <row r="3896" spans="1:11" x14ac:dyDescent="0.25">
      <c r="A3896" s="37" t="s">
        <v>7040</v>
      </c>
      <c r="B3896" s="37">
        <v>10</v>
      </c>
      <c r="C3896" s="37">
        <v>0</v>
      </c>
      <c r="D3896" s="37">
        <v>4</v>
      </c>
      <c r="E3896" s="37">
        <v>149</v>
      </c>
      <c r="F3896" s="37">
        <v>8</v>
      </c>
      <c r="G3896" s="37">
        <v>2.1437499999999998</v>
      </c>
      <c r="H3896" s="37" t="s">
        <v>1232</v>
      </c>
      <c r="I3896" s="37" t="s">
        <v>2308</v>
      </c>
      <c r="J3896" s="37" t="s">
        <v>2268</v>
      </c>
      <c r="K3896" s="37">
        <v>7</v>
      </c>
    </row>
    <row r="3897" spans="1:11" x14ac:dyDescent="0.25">
      <c r="A3897" s="37" t="s">
        <v>7039</v>
      </c>
      <c r="B3897" s="37">
        <v>10</v>
      </c>
      <c r="C3897" s="37">
        <v>0</v>
      </c>
      <c r="D3897" s="37">
        <v>1</v>
      </c>
      <c r="E3897" s="37">
        <v>261</v>
      </c>
      <c r="F3897" s="37">
        <v>6</v>
      </c>
      <c r="G3897" s="37">
        <v>0.97359000000000007</v>
      </c>
      <c r="H3897" s="37" t="s">
        <v>1230</v>
      </c>
      <c r="I3897" s="37" t="s">
        <v>2308</v>
      </c>
      <c r="J3897" s="37" t="s">
        <v>2268</v>
      </c>
      <c r="K3897" s="37">
        <v>7</v>
      </c>
    </row>
    <row r="3898" spans="1:11" x14ac:dyDescent="0.25">
      <c r="A3898" s="37" t="s">
        <v>7038</v>
      </c>
      <c r="B3898" s="37">
        <v>10</v>
      </c>
      <c r="C3898" s="37">
        <v>0</v>
      </c>
      <c r="D3898" s="37">
        <v>0</v>
      </c>
      <c r="E3898" s="37">
        <v>52</v>
      </c>
      <c r="F3898" s="37">
        <v>2</v>
      </c>
      <c r="G3898" s="37">
        <v>0.72167000000000003</v>
      </c>
      <c r="H3898" s="37" t="s">
        <v>1232</v>
      </c>
      <c r="I3898" s="37" t="s">
        <v>2308</v>
      </c>
      <c r="J3898" s="37" t="s">
        <v>2268</v>
      </c>
      <c r="K3898" s="37">
        <v>4</v>
      </c>
    </row>
    <row r="3899" spans="1:11" x14ac:dyDescent="0.25">
      <c r="A3899" s="37" t="s">
        <v>7037</v>
      </c>
      <c r="B3899" s="37">
        <v>10</v>
      </c>
      <c r="C3899" s="37">
        <v>1</v>
      </c>
      <c r="D3899" s="37">
        <v>3</v>
      </c>
      <c r="E3899" s="37">
        <v>170</v>
      </c>
      <c r="F3899" s="37">
        <v>6</v>
      </c>
      <c r="G3899" s="37">
        <v>2.8191600000000001</v>
      </c>
      <c r="H3899" s="37" t="s">
        <v>1232</v>
      </c>
      <c r="I3899" s="37" t="s">
        <v>2308</v>
      </c>
      <c r="J3899" s="37" t="s">
        <v>2268</v>
      </c>
      <c r="K3899" s="37">
        <v>6</v>
      </c>
    </row>
    <row r="3900" spans="1:11" x14ac:dyDescent="0.25">
      <c r="A3900" s="37" t="s">
        <v>7036</v>
      </c>
      <c r="B3900" s="37">
        <v>10</v>
      </c>
      <c r="C3900" s="37">
        <v>0</v>
      </c>
      <c r="D3900" s="37">
        <v>0</v>
      </c>
      <c r="E3900" s="37">
        <v>171</v>
      </c>
      <c r="F3900" s="37">
        <v>4</v>
      </c>
      <c r="G3900" s="37">
        <v>0.92293000000000003</v>
      </c>
      <c r="H3900" s="37" t="s">
        <v>1239</v>
      </c>
      <c r="I3900" s="37" t="s">
        <v>2308</v>
      </c>
      <c r="J3900" s="37" t="s">
        <v>2275</v>
      </c>
      <c r="K3900" s="37">
        <v>8</v>
      </c>
    </row>
    <row r="3901" spans="1:11" x14ac:dyDescent="0.25">
      <c r="A3901" s="37" t="s">
        <v>7035</v>
      </c>
      <c r="B3901" s="37">
        <v>10</v>
      </c>
      <c r="C3901" s="37">
        <v>0</v>
      </c>
      <c r="D3901" s="37">
        <v>0</v>
      </c>
      <c r="E3901" s="37">
        <v>57</v>
      </c>
      <c r="F3901" s="37">
        <v>3</v>
      </c>
      <c r="G3901" s="37">
        <v>0.31236000000000003</v>
      </c>
      <c r="H3901" s="37" t="s">
        <v>4432</v>
      </c>
      <c r="I3901" s="37" t="s">
        <v>2308</v>
      </c>
      <c r="J3901" s="37" t="s">
        <v>2268</v>
      </c>
      <c r="K3901" s="37">
        <v>4</v>
      </c>
    </row>
    <row r="3902" spans="1:11" x14ac:dyDescent="0.25">
      <c r="A3902" s="37" t="s">
        <v>7034</v>
      </c>
      <c r="B3902" s="37">
        <v>10</v>
      </c>
      <c r="C3902" s="37">
        <v>0</v>
      </c>
      <c r="D3902" s="37">
        <v>1</v>
      </c>
      <c r="E3902" s="37">
        <v>103</v>
      </c>
      <c r="F3902" s="37">
        <v>3</v>
      </c>
      <c r="G3902" s="37">
        <v>1.0817000000000001</v>
      </c>
      <c r="H3902" s="37" t="s">
        <v>1232</v>
      </c>
      <c r="I3902" s="37" t="s">
        <v>2308</v>
      </c>
      <c r="J3902" s="37" t="s">
        <v>2268</v>
      </c>
      <c r="K3902" s="37">
        <v>5</v>
      </c>
    </row>
    <row r="3903" spans="1:11" x14ac:dyDescent="0.25">
      <c r="A3903" s="37" t="s">
        <v>7033</v>
      </c>
      <c r="B3903" s="37">
        <v>10</v>
      </c>
      <c r="C3903" s="37">
        <v>0</v>
      </c>
      <c r="D3903" s="37">
        <v>1</v>
      </c>
      <c r="E3903" s="37">
        <v>289</v>
      </c>
      <c r="F3903" s="37">
        <v>3</v>
      </c>
      <c r="G3903" s="37">
        <v>1.1672199999999999</v>
      </c>
      <c r="H3903" s="37" t="s">
        <v>1243</v>
      </c>
      <c r="I3903" s="37" t="s">
        <v>2308</v>
      </c>
      <c r="J3903" s="37" t="s">
        <v>2268</v>
      </c>
      <c r="K3903" s="37">
        <v>8</v>
      </c>
    </row>
    <row r="3904" spans="1:11" x14ac:dyDescent="0.25">
      <c r="A3904" s="37" t="s">
        <v>7032</v>
      </c>
      <c r="B3904" s="37">
        <v>10</v>
      </c>
      <c r="C3904" s="37">
        <v>0</v>
      </c>
      <c r="D3904" s="37">
        <v>1</v>
      </c>
      <c r="E3904" s="37">
        <v>190</v>
      </c>
      <c r="F3904" s="37">
        <v>7</v>
      </c>
      <c r="G3904" s="37">
        <v>0.91486000000000023</v>
      </c>
      <c r="H3904" s="37" t="s">
        <v>1218</v>
      </c>
      <c r="I3904" s="37" t="s">
        <v>2308</v>
      </c>
      <c r="J3904" s="37" t="s">
        <v>2275</v>
      </c>
      <c r="K3904" s="37">
        <v>7</v>
      </c>
    </row>
    <row r="3905" spans="1:11" x14ac:dyDescent="0.25">
      <c r="A3905" s="37" t="s">
        <v>7031</v>
      </c>
      <c r="B3905" s="37">
        <v>10</v>
      </c>
      <c r="C3905" s="37">
        <v>0</v>
      </c>
      <c r="D3905" s="37">
        <v>0</v>
      </c>
      <c r="E3905" s="37">
        <v>119</v>
      </c>
      <c r="F3905" s="37">
        <v>3</v>
      </c>
      <c r="G3905" s="37">
        <v>0.78775000000000006</v>
      </c>
      <c r="H3905" s="37" t="s">
        <v>1218</v>
      </c>
      <c r="I3905" s="37" t="s">
        <v>2308</v>
      </c>
      <c r="J3905" s="37" t="s">
        <v>2268</v>
      </c>
      <c r="K3905" s="37">
        <v>6</v>
      </c>
    </row>
    <row r="3906" spans="1:11" x14ac:dyDescent="0.25">
      <c r="A3906" s="37" t="s">
        <v>7030</v>
      </c>
      <c r="B3906" s="37">
        <v>10</v>
      </c>
      <c r="C3906" s="37">
        <v>1</v>
      </c>
      <c r="D3906" s="37">
        <v>5</v>
      </c>
      <c r="E3906" s="37">
        <v>450</v>
      </c>
      <c r="F3906" s="37">
        <v>7</v>
      </c>
      <c r="G3906" s="37">
        <v>4.9673100000000003</v>
      </c>
      <c r="H3906" s="37" t="s">
        <v>1259</v>
      </c>
      <c r="I3906" s="37" t="s">
        <v>2308</v>
      </c>
      <c r="J3906" s="37" t="s">
        <v>2275</v>
      </c>
      <c r="K3906" s="37">
        <v>7</v>
      </c>
    </row>
    <row r="3907" spans="1:11" x14ac:dyDescent="0.25">
      <c r="A3907" s="37" t="s">
        <v>7029</v>
      </c>
      <c r="B3907" s="37">
        <v>10</v>
      </c>
      <c r="C3907" s="37">
        <v>0</v>
      </c>
      <c r="D3907" s="37">
        <v>0</v>
      </c>
      <c r="E3907" s="37">
        <v>120</v>
      </c>
      <c r="F3907" s="37">
        <v>2</v>
      </c>
      <c r="G3907" s="37">
        <v>0.39802999999999999</v>
      </c>
      <c r="H3907" s="37" t="s">
        <v>1240</v>
      </c>
      <c r="I3907" s="37" t="s">
        <v>2308</v>
      </c>
      <c r="J3907" s="37" t="s">
        <v>2268</v>
      </c>
      <c r="K3907" s="37">
        <v>5</v>
      </c>
    </row>
    <row r="3908" spans="1:11" x14ac:dyDescent="0.25">
      <c r="A3908" s="37" t="s">
        <v>7028</v>
      </c>
      <c r="B3908" s="37">
        <v>10</v>
      </c>
      <c r="C3908" s="37">
        <v>0</v>
      </c>
      <c r="D3908" s="37">
        <v>0</v>
      </c>
      <c r="E3908" s="37">
        <v>90</v>
      </c>
      <c r="F3908" s="37">
        <v>2</v>
      </c>
      <c r="G3908" s="37">
        <v>0.47438999999999998</v>
      </c>
      <c r="H3908" s="37" t="s">
        <v>1240</v>
      </c>
      <c r="I3908" s="37" t="s">
        <v>2308</v>
      </c>
      <c r="J3908" s="37" t="s">
        <v>2268</v>
      </c>
      <c r="K3908" s="37">
        <v>6</v>
      </c>
    </row>
    <row r="3909" spans="1:11" x14ac:dyDescent="0.25">
      <c r="A3909" s="37" t="s">
        <v>7027</v>
      </c>
      <c r="B3909" s="37">
        <v>10</v>
      </c>
      <c r="C3909" s="37">
        <v>0</v>
      </c>
      <c r="D3909" s="37">
        <v>0</v>
      </c>
      <c r="E3909" s="37">
        <v>103</v>
      </c>
      <c r="F3909" s="37">
        <v>2</v>
      </c>
      <c r="G3909" s="37">
        <v>0.43333000000000005</v>
      </c>
      <c r="H3909" s="37" t="s">
        <v>1269</v>
      </c>
      <c r="I3909" s="37" t="s">
        <v>2308</v>
      </c>
      <c r="J3909" s="37" t="s">
        <v>2268</v>
      </c>
      <c r="K3909" s="37">
        <v>7</v>
      </c>
    </row>
    <row r="3910" spans="1:11" x14ac:dyDescent="0.25">
      <c r="A3910" s="37" t="s">
        <v>7026</v>
      </c>
      <c r="B3910" s="37">
        <v>10</v>
      </c>
      <c r="C3910" s="37">
        <v>0</v>
      </c>
      <c r="D3910" s="37">
        <v>0</v>
      </c>
      <c r="E3910" s="37">
        <v>384</v>
      </c>
      <c r="F3910" s="37">
        <v>10</v>
      </c>
      <c r="G3910" s="37">
        <v>1.21438</v>
      </c>
      <c r="H3910" s="37" t="s">
        <v>2370</v>
      </c>
      <c r="I3910" s="37" t="s">
        <v>2308</v>
      </c>
      <c r="J3910" s="37" t="s">
        <v>2275</v>
      </c>
      <c r="K3910" s="37">
        <v>10</v>
      </c>
    </row>
    <row r="3911" spans="1:11" x14ac:dyDescent="0.25">
      <c r="A3911" s="37" t="s">
        <v>7025</v>
      </c>
      <c r="B3911" s="37">
        <v>10</v>
      </c>
      <c r="C3911" s="37">
        <v>0</v>
      </c>
      <c r="D3911" s="37">
        <v>0</v>
      </c>
      <c r="E3911" s="37">
        <v>101</v>
      </c>
      <c r="F3911" s="37">
        <v>2</v>
      </c>
      <c r="G3911" s="37">
        <v>0.52388999999999997</v>
      </c>
      <c r="H3911" s="37" t="s">
        <v>1219</v>
      </c>
      <c r="I3911" s="37" t="s">
        <v>2405</v>
      </c>
      <c r="J3911" s="37" t="s">
        <v>2275</v>
      </c>
      <c r="K3911" s="37">
        <v>7</v>
      </c>
    </row>
    <row r="3912" spans="1:11" x14ac:dyDescent="0.25">
      <c r="A3912" s="37" t="s">
        <v>7024</v>
      </c>
      <c r="B3912" s="37">
        <v>10</v>
      </c>
      <c r="C3912" s="37">
        <v>0</v>
      </c>
      <c r="D3912" s="37">
        <v>2</v>
      </c>
      <c r="E3912" s="37">
        <v>203</v>
      </c>
      <c r="F3912" s="37">
        <v>4</v>
      </c>
      <c r="G3912" s="37">
        <v>1.40225</v>
      </c>
      <c r="H3912" s="37" t="s">
        <v>1246</v>
      </c>
      <c r="I3912" s="37" t="s">
        <v>2308</v>
      </c>
      <c r="J3912" s="37" t="s">
        <v>2268</v>
      </c>
      <c r="K3912" s="37">
        <v>8</v>
      </c>
    </row>
    <row r="3913" spans="1:11" x14ac:dyDescent="0.25">
      <c r="A3913" s="37" t="s">
        <v>7023</v>
      </c>
      <c r="B3913" s="37">
        <v>10</v>
      </c>
      <c r="C3913" s="37">
        <v>0</v>
      </c>
      <c r="D3913" s="37">
        <v>1</v>
      </c>
      <c r="E3913" s="37">
        <v>106</v>
      </c>
      <c r="F3913" s="37">
        <v>3</v>
      </c>
      <c r="G3913" s="37">
        <v>0.77039000000000002</v>
      </c>
      <c r="H3913" s="37" t="s">
        <v>1246</v>
      </c>
      <c r="I3913" s="37" t="s">
        <v>2308</v>
      </c>
      <c r="J3913" s="37" t="s">
        <v>2275</v>
      </c>
      <c r="K3913" s="37">
        <v>6</v>
      </c>
    </row>
    <row r="3914" spans="1:11" x14ac:dyDescent="0.25">
      <c r="A3914" s="37" t="s">
        <v>7022</v>
      </c>
      <c r="B3914" s="37">
        <v>10</v>
      </c>
      <c r="C3914" s="37">
        <v>0</v>
      </c>
      <c r="D3914" s="37">
        <v>3</v>
      </c>
      <c r="E3914" s="37">
        <v>312</v>
      </c>
      <c r="F3914" s="37">
        <v>3</v>
      </c>
      <c r="G3914" s="37">
        <v>1.9180500000000003</v>
      </c>
      <c r="H3914" s="37" t="s">
        <v>2299</v>
      </c>
      <c r="I3914" s="37" t="s">
        <v>2308</v>
      </c>
      <c r="J3914" s="37" t="s">
        <v>2275</v>
      </c>
      <c r="K3914" s="37">
        <v>8</v>
      </c>
    </row>
    <row r="3915" spans="1:11" x14ac:dyDescent="0.25">
      <c r="A3915" s="37" t="s">
        <v>7021</v>
      </c>
      <c r="B3915" s="37">
        <v>10</v>
      </c>
      <c r="C3915" s="37">
        <v>0</v>
      </c>
      <c r="D3915" s="37">
        <v>3</v>
      </c>
      <c r="E3915" s="37">
        <v>263</v>
      </c>
      <c r="F3915" s="37">
        <v>4</v>
      </c>
      <c r="G3915" s="37">
        <v>2.25291</v>
      </c>
      <c r="H3915" s="37" t="s">
        <v>2339</v>
      </c>
      <c r="I3915" s="37" t="s">
        <v>2308</v>
      </c>
      <c r="J3915" s="37" t="s">
        <v>2275</v>
      </c>
      <c r="K3915" s="37">
        <v>7</v>
      </c>
    </row>
    <row r="3916" spans="1:11" x14ac:dyDescent="0.25">
      <c r="A3916" s="37" t="s">
        <v>7020</v>
      </c>
      <c r="B3916" s="37">
        <v>10</v>
      </c>
      <c r="C3916" s="37">
        <v>0</v>
      </c>
      <c r="D3916" s="37">
        <v>1</v>
      </c>
      <c r="E3916" s="37">
        <v>95</v>
      </c>
      <c r="F3916" s="37">
        <v>6</v>
      </c>
      <c r="G3916" s="37">
        <v>0.92635000000000001</v>
      </c>
      <c r="H3916" s="37" t="s">
        <v>2339</v>
      </c>
      <c r="I3916" s="37" t="s">
        <v>2308</v>
      </c>
      <c r="J3916" s="37" t="s">
        <v>2268</v>
      </c>
      <c r="K3916" s="37">
        <v>5</v>
      </c>
    </row>
    <row r="3917" spans="1:11" x14ac:dyDescent="0.25">
      <c r="A3917" s="37" t="s">
        <v>7019</v>
      </c>
      <c r="B3917" s="37">
        <v>10</v>
      </c>
      <c r="C3917" s="37">
        <v>0</v>
      </c>
      <c r="D3917" s="37">
        <v>0</v>
      </c>
      <c r="E3917" s="37">
        <v>108</v>
      </c>
      <c r="F3917" s="37">
        <v>1</v>
      </c>
      <c r="G3917" s="37">
        <v>0.37269000000000002</v>
      </c>
      <c r="H3917" s="37" t="s">
        <v>1238</v>
      </c>
      <c r="I3917" s="37" t="s">
        <v>2308</v>
      </c>
      <c r="J3917" s="37" t="s">
        <v>2268</v>
      </c>
      <c r="K3917" s="37">
        <v>5</v>
      </c>
    </row>
    <row r="3918" spans="1:11" x14ac:dyDescent="0.25">
      <c r="A3918" s="37" t="s">
        <v>7018</v>
      </c>
      <c r="B3918" s="37">
        <v>10</v>
      </c>
      <c r="C3918" s="37">
        <v>0</v>
      </c>
      <c r="D3918" s="37">
        <v>0</v>
      </c>
      <c r="E3918" s="37">
        <v>99</v>
      </c>
      <c r="F3918" s="37">
        <v>1</v>
      </c>
      <c r="G3918" s="37">
        <v>0.59309000000000001</v>
      </c>
      <c r="H3918" s="37" t="s">
        <v>1251</v>
      </c>
      <c r="I3918" s="37" t="s">
        <v>2308</v>
      </c>
      <c r="J3918" s="37" t="s">
        <v>2268</v>
      </c>
      <c r="K3918" s="37">
        <v>5</v>
      </c>
    </row>
    <row r="3919" spans="1:11" x14ac:dyDescent="0.25">
      <c r="A3919" s="37" t="s">
        <v>7017</v>
      </c>
      <c r="B3919" s="37">
        <v>10</v>
      </c>
      <c r="C3919" s="37">
        <v>1</v>
      </c>
      <c r="D3919" s="37">
        <v>2</v>
      </c>
      <c r="E3919" s="37">
        <v>471</v>
      </c>
      <c r="F3919" s="37">
        <v>7</v>
      </c>
      <c r="G3919" s="37">
        <v>3.6201599999999998</v>
      </c>
      <c r="H3919" s="37" t="s">
        <v>2288</v>
      </c>
      <c r="I3919" s="37" t="s">
        <v>2321</v>
      </c>
      <c r="J3919" s="37" t="s">
        <v>2275</v>
      </c>
      <c r="K3919" s="37">
        <v>9</v>
      </c>
    </row>
    <row r="3920" spans="1:11" x14ac:dyDescent="0.25">
      <c r="A3920" s="37" t="s">
        <v>7016</v>
      </c>
      <c r="B3920" s="37">
        <v>10</v>
      </c>
      <c r="C3920" s="37">
        <v>0</v>
      </c>
      <c r="D3920" s="37">
        <v>1</v>
      </c>
      <c r="E3920" s="37">
        <v>204</v>
      </c>
      <c r="F3920" s="37">
        <v>3</v>
      </c>
      <c r="G3920" s="37">
        <v>0.74058000000000002</v>
      </c>
      <c r="H3920" s="37" t="s">
        <v>3916</v>
      </c>
      <c r="I3920" s="37" t="s">
        <v>2308</v>
      </c>
      <c r="J3920" s="37" t="s">
        <v>2275</v>
      </c>
      <c r="K3920" s="37">
        <v>6</v>
      </c>
    </row>
    <row r="3921" spans="1:11" x14ac:dyDescent="0.25">
      <c r="A3921" s="37" t="s">
        <v>7015</v>
      </c>
      <c r="B3921" s="37">
        <v>10</v>
      </c>
      <c r="C3921" s="37">
        <v>0</v>
      </c>
      <c r="D3921" s="37">
        <v>0</v>
      </c>
      <c r="E3921" s="37">
        <v>54</v>
      </c>
      <c r="F3921" s="37">
        <v>2</v>
      </c>
      <c r="G3921" s="37">
        <v>0.3004</v>
      </c>
      <c r="H3921" s="37" t="s">
        <v>2318</v>
      </c>
      <c r="I3921" s="37" t="s">
        <v>2308</v>
      </c>
      <c r="J3921" s="37" t="s">
        <v>2275</v>
      </c>
      <c r="K3921" s="37">
        <v>4</v>
      </c>
    </row>
    <row r="3922" spans="1:11" x14ac:dyDescent="0.25">
      <c r="A3922" s="37" t="s">
        <v>7014</v>
      </c>
      <c r="B3922" s="37">
        <v>10</v>
      </c>
      <c r="C3922" s="37">
        <v>0</v>
      </c>
      <c r="D3922" s="37">
        <v>0</v>
      </c>
      <c r="E3922" s="37">
        <v>27</v>
      </c>
      <c r="F3922" s="37">
        <v>0</v>
      </c>
      <c r="G3922" s="37">
        <v>8.3740000000000009E-2</v>
      </c>
      <c r="H3922" s="37" t="s">
        <v>1237</v>
      </c>
      <c r="I3922" s="37" t="s">
        <v>2308</v>
      </c>
      <c r="J3922" s="37" t="s">
        <v>2268</v>
      </c>
      <c r="K3922" s="37">
        <v>2</v>
      </c>
    </row>
    <row r="3923" spans="1:11" x14ac:dyDescent="0.25">
      <c r="A3923" s="37" t="s">
        <v>7013</v>
      </c>
      <c r="B3923" s="37">
        <v>10</v>
      </c>
      <c r="C3923" s="37">
        <v>0</v>
      </c>
      <c r="D3923" s="37">
        <v>1</v>
      </c>
      <c r="E3923" s="37">
        <v>286</v>
      </c>
      <c r="F3923" s="37">
        <v>2</v>
      </c>
      <c r="G3923" s="37">
        <v>1.0598800000000002</v>
      </c>
      <c r="H3923" s="37" t="s">
        <v>1237</v>
      </c>
      <c r="I3923" s="37" t="s">
        <v>2308</v>
      </c>
      <c r="J3923" s="37" t="s">
        <v>2268</v>
      </c>
      <c r="K3923" s="37">
        <v>6</v>
      </c>
    </row>
    <row r="3924" spans="1:11" x14ac:dyDescent="0.25">
      <c r="A3924" s="37" t="s">
        <v>7012</v>
      </c>
      <c r="B3924" s="37">
        <v>10</v>
      </c>
      <c r="C3924" s="37">
        <v>0</v>
      </c>
      <c r="D3924" s="37">
        <v>0</v>
      </c>
      <c r="E3924" s="37">
        <v>143</v>
      </c>
      <c r="F3924" s="37">
        <v>1</v>
      </c>
      <c r="G3924" s="37">
        <v>0.68573000000000006</v>
      </c>
      <c r="H3924" s="37" t="s">
        <v>1237</v>
      </c>
      <c r="I3924" s="37" t="s">
        <v>2308</v>
      </c>
      <c r="J3924" s="37" t="s">
        <v>2268</v>
      </c>
      <c r="K3924" s="37">
        <v>6</v>
      </c>
    </row>
    <row r="3925" spans="1:11" x14ac:dyDescent="0.25">
      <c r="A3925" s="37" t="s">
        <v>7011</v>
      </c>
      <c r="B3925" s="37">
        <v>10</v>
      </c>
      <c r="C3925" s="37">
        <v>0</v>
      </c>
      <c r="D3925" s="37">
        <v>0</v>
      </c>
      <c r="E3925" s="37">
        <v>113</v>
      </c>
      <c r="F3925" s="37">
        <v>3</v>
      </c>
      <c r="G3925" s="37">
        <v>0.63994000000000006</v>
      </c>
      <c r="H3925" s="37" t="s">
        <v>1220</v>
      </c>
      <c r="I3925" s="37" t="s">
        <v>2269</v>
      </c>
      <c r="J3925" s="37" t="s">
        <v>2275</v>
      </c>
      <c r="K3925" s="37">
        <v>8</v>
      </c>
    </row>
    <row r="3926" spans="1:11" x14ac:dyDescent="0.25">
      <c r="A3926" s="37" t="s">
        <v>7010</v>
      </c>
      <c r="B3926" s="37">
        <v>9</v>
      </c>
      <c r="C3926" s="37">
        <v>0</v>
      </c>
      <c r="D3926" s="37">
        <v>0</v>
      </c>
      <c r="E3926" s="37">
        <v>94</v>
      </c>
      <c r="F3926" s="37">
        <v>2</v>
      </c>
      <c r="G3926" s="37">
        <v>0.75350000000000006</v>
      </c>
      <c r="H3926" s="37" t="s">
        <v>1219</v>
      </c>
      <c r="I3926" s="37" t="s">
        <v>2308</v>
      </c>
      <c r="J3926" s="37" t="s">
        <v>2268</v>
      </c>
      <c r="K3926" s="37">
        <v>5</v>
      </c>
    </row>
    <row r="3927" spans="1:11" x14ac:dyDescent="0.25">
      <c r="A3927" s="37" t="s">
        <v>7009</v>
      </c>
      <c r="B3927" s="37">
        <v>9</v>
      </c>
      <c r="C3927" s="37">
        <v>0</v>
      </c>
      <c r="D3927" s="37">
        <v>1</v>
      </c>
      <c r="E3927" s="37">
        <v>140</v>
      </c>
      <c r="F3927" s="37">
        <v>2</v>
      </c>
      <c r="G3927" s="37">
        <v>0.62246666666666661</v>
      </c>
      <c r="H3927" s="37" t="s">
        <v>1219</v>
      </c>
      <c r="I3927" s="37" t="s">
        <v>2308</v>
      </c>
      <c r="J3927" s="37" t="s">
        <v>2268</v>
      </c>
      <c r="K3927" s="37">
        <v>4</v>
      </c>
    </row>
    <row r="3928" spans="1:11" x14ac:dyDescent="0.25">
      <c r="A3928" s="37" t="s">
        <v>7008</v>
      </c>
      <c r="B3928" s="37">
        <v>9</v>
      </c>
      <c r="C3928" s="37">
        <v>0</v>
      </c>
      <c r="D3928" s="37">
        <v>0</v>
      </c>
      <c r="E3928" s="37">
        <v>66</v>
      </c>
      <c r="F3928" s="37">
        <v>0</v>
      </c>
      <c r="G3928" s="37">
        <v>0.32677777777777783</v>
      </c>
      <c r="H3928" s="37" t="s">
        <v>1219</v>
      </c>
      <c r="I3928" s="37" t="s">
        <v>2308</v>
      </c>
      <c r="J3928" s="37" t="s">
        <v>2268</v>
      </c>
      <c r="K3928" s="37">
        <v>6</v>
      </c>
    </row>
    <row r="3929" spans="1:11" x14ac:dyDescent="0.25">
      <c r="A3929" s="37" t="s">
        <v>7007</v>
      </c>
      <c r="B3929" s="37">
        <v>9</v>
      </c>
      <c r="C3929" s="37">
        <v>0</v>
      </c>
      <c r="D3929" s="37">
        <v>0</v>
      </c>
      <c r="E3929" s="37">
        <v>128</v>
      </c>
      <c r="F3929" s="37">
        <v>2</v>
      </c>
      <c r="G3929" s="37">
        <v>0.60565555555555561</v>
      </c>
      <c r="H3929" s="37" t="s">
        <v>1219</v>
      </c>
      <c r="I3929" s="37" t="s">
        <v>2308</v>
      </c>
      <c r="J3929" s="37" t="s">
        <v>2268</v>
      </c>
      <c r="K3929" s="37">
        <v>6</v>
      </c>
    </row>
    <row r="3930" spans="1:11" x14ac:dyDescent="0.25">
      <c r="A3930" s="37" t="s">
        <v>7006</v>
      </c>
      <c r="B3930" s="37">
        <v>9</v>
      </c>
      <c r="C3930" s="37">
        <v>0</v>
      </c>
      <c r="D3930" s="37">
        <v>2</v>
      </c>
      <c r="E3930" s="37">
        <v>237</v>
      </c>
      <c r="F3930" s="37">
        <v>5</v>
      </c>
      <c r="G3930" s="37">
        <v>1.3222222222222222</v>
      </c>
      <c r="H3930" s="37" t="s">
        <v>1219</v>
      </c>
      <c r="I3930" s="37" t="s">
        <v>2308</v>
      </c>
      <c r="J3930" s="37" t="s">
        <v>2268</v>
      </c>
      <c r="K3930" s="37">
        <v>6</v>
      </c>
    </row>
    <row r="3931" spans="1:11" x14ac:dyDescent="0.25">
      <c r="A3931" s="37" t="s">
        <v>7005</v>
      </c>
      <c r="B3931" s="37">
        <v>9</v>
      </c>
      <c r="C3931" s="37">
        <v>0</v>
      </c>
      <c r="D3931" s="37">
        <v>0</v>
      </c>
      <c r="E3931" s="37">
        <v>84</v>
      </c>
      <c r="F3931" s="37">
        <v>0</v>
      </c>
      <c r="G3931" s="37">
        <v>0.29755555555555557</v>
      </c>
      <c r="H3931" s="37" t="s">
        <v>1219</v>
      </c>
      <c r="I3931" s="37" t="s">
        <v>2308</v>
      </c>
      <c r="J3931" s="37" t="s">
        <v>2268</v>
      </c>
      <c r="K3931" s="37">
        <v>5</v>
      </c>
    </row>
    <row r="3932" spans="1:11" x14ac:dyDescent="0.25">
      <c r="A3932" s="37" t="s">
        <v>7004</v>
      </c>
      <c r="B3932" s="37">
        <v>9</v>
      </c>
      <c r="C3932" s="37">
        <v>0</v>
      </c>
      <c r="D3932" s="37">
        <v>0</v>
      </c>
      <c r="E3932" s="37">
        <v>38</v>
      </c>
      <c r="F3932" s="37">
        <v>1</v>
      </c>
      <c r="G3932" s="37">
        <v>0.25823333333333331</v>
      </c>
      <c r="H3932" s="37" t="s">
        <v>1219</v>
      </c>
      <c r="I3932" s="37" t="s">
        <v>2308</v>
      </c>
      <c r="J3932" s="37" t="s">
        <v>2275</v>
      </c>
      <c r="K3932" s="37">
        <v>4</v>
      </c>
    </row>
    <row r="3933" spans="1:11" x14ac:dyDescent="0.25">
      <c r="A3933" s="37" t="s">
        <v>7003</v>
      </c>
      <c r="B3933" s="37">
        <v>9</v>
      </c>
      <c r="C3933" s="37">
        <v>0</v>
      </c>
      <c r="D3933" s="37">
        <v>0</v>
      </c>
      <c r="E3933" s="37">
        <v>117</v>
      </c>
      <c r="F3933" s="37">
        <v>5</v>
      </c>
      <c r="G3933" s="37">
        <v>0.52222222222222225</v>
      </c>
      <c r="H3933" s="37" t="s">
        <v>1235</v>
      </c>
      <c r="I3933" s="37" t="s">
        <v>2310</v>
      </c>
      <c r="J3933" s="37" t="s">
        <v>2275</v>
      </c>
      <c r="K3933" s="37">
        <v>5</v>
      </c>
    </row>
    <row r="3934" spans="1:11" x14ac:dyDescent="0.25">
      <c r="A3934" s="37" t="s">
        <v>7002</v>
      </c>
      <c r="B3934" s="37">
        <v>9</v>
      </c>
      <c r="C3934" s="37">
        <v>0</v>
      </c>
      <c r="D3934" s="37">
        <v>0</v>
      </c>
      <c r="E3934" s="37">
        <v>115</v>
      </c>
      <c r="F3934" s="37">
        <v>5</v>
      </c>
      <c r="G3934" s="37">
        <v>0.63664444444444446</v>
      </c>
      <c r="H3934" s="37" t="s">
        <v>1257</v>
      </c>
      <c r="I3934" s="37" t="s">
        <v>2316</v>
      </c>
      <c r="J3934" s="37" t="s">
        <v>2275</v>
      </c>
      <c r="K3934" s="37">
        <v>5</v>
      </c>
    </row>
    <row r="3935" spans="1:11" x14ac:dyDescent="0.25">
      <c r="A3935" s="37" t="s">
        <v>7001</v>
      </c>
      <c r="B3935" s="37">
        <v>9</v>
      </c>
      <c r="C3935" s="37">
        <v>0</v>
      </c>
      <c r="D3935" s="37">
        <v>0</v>
      </c>
      <c r="E3935" s="37">
        <v>91</v>
      </c>
      <c r="F3935" s="37">
        <v>2</v>
      </c>
      <c r="G3935" s="37">
        <v>0.47628888888888887</v>
      </c>
      <c r="H3935" s="37" t="s">
        <v>1257</v>
      </c>
      <c r="I3935" s="37" t="s">
        <v>2269</v>
      </c>
      <c r="J3935" s="37" t="s">
        <v>2275</v>
      </c>
      <c r="K3935" s="37">
        <v>6</v>
      </c>
    </row>
    <row r="3936" spans="1:11" x14ac:dyDescent="0.25">
      <c r="A3936" s="37" t="s">
        <v>7000</v>
      </c>
      <c r="B3936" s="37">
        <v>9</v>
      </c>
      <c r="C3936" s="37">
        <v>0</v>
      </c>
      <c r="D3936" s="37">
        <v>0</v>
      </c>
      <c r="E3936" s="37">
        <v>86</v>
      </c>
      <c r="F3936" s="37">
        <v>2</v>
      </c>
      <c r="G3936" s="37">
        <v>0.41040000000000004</v>
      </c>
      <c r="H3936" s="37" t="s">
        <v>1257</v>
      </c>
      <c r="I3936" s="37" t="s">
        <v>2308</v>
      </c>
      <c r="J3936" s="37" t="s">
        <v>2275</v>
      </c>
      <c r="K3936" s="37">
        <v>3</v>
      </c>
    </row>
    <row r="3937" spans="1:11" x14ac:dyDescent="0.25">
      <c r="A3937" s="37" t="s">
        <v>6999</v>
      </c>
      <c r="B3937" s="37">
        <v>9</v>
      </c>
      <c r="C3937" s="37">
        <v>0</v>
      </c>
      <c r="D3937" s="37">
        <v>0</v>
      </c>
      <c r="E3937" s="37">
        <v>48</v>
      </c>
      <c r="F3937" s="37">
        <v>2</v>
      </c>
      <c r="G3937" s="37">
        <v>0.29505555555555557</v>
      </c>
      <c r="H3937" s="37" t="s">
        <v>1257</v>
      </c>
      <c r="I3937" s="37" t="s">
        <v>2308</v>
      </c>
      <c r="J3937" s="37" t="s">
        <v>2275</v>
      </c>
      <c r="K3937" s="37">
        <v>5</v>
      </c>
    </row>
    <row r="3938" spans="1:11" x14ac:dyDescent="0.25">
      <c r="A3938" s="37" t="s">
        <v>6998</v>
      </c>
      <c r="B3938" s="37">
        <v>9</v>
      </c>
      <c r="C3938" s="37">
        <v>0</v>
      </c>
      <c r="D3938" s="37">
        <v>0</v>
      </c>
      <c r="E3938" s="37">
        <v>119</v>
      </c>
      <c r="F3938" s="37">
        <v>1</v>
      </c>
      <c r="G3938" s="37">
        <v>0.63603333333333334</v>
      </c>
      <c r="H3938" s="37" t="s">
        <v>1257</v>
      </c>
      <c r="I3938" s="37" t="s">
        <v>2308</v>
      </c>
      <c r="J3938" s="37" t="s">
        <v>2275</v>
      </c>
      <c r="K3938" s="37">
        <v>6</v>
      </c>
    </row>
    <row r="3939" spans="1:11" x14ac:dyDescent="0.25">
      <c r="A3939" s="37" t="s">
        <v>6997</v>
      </c>
      <c r="B3939" s="37">
        <v>9</v>
      </c>
      <c r="C3939" s="37">
        <v>0</v>
      </c>
      <c r="D3939" s="37">
        <v>0</v>
      </c>
      <c r="E3939" s="37">
        <v>65</v>
      </c>
      <c r="F3939" s="37">
        <v>3</v>
      </c>
      <c r="G3939" s="37">
        <v>0.31323333333333336</v>
      </c>
      <c r="H3939" s="37" t="s">
        <v>1257</v>
      </c>
      <c r="I3939" s="37" t="s">
        <v>2308</v>
      </c>
      <c r="J3939" s="37" t="s">
        <v>2268</v>
      </c>
      <c r="K3939" s="37">
        <v>5</v>
      </c>
    </row>
    <row r="3940" spans="1:11" x14ac:dyDescent="0.25">
      <c r="A3940" s="37" t="s">
        <v>6996</v>
      </c>
      <c r="B3940" s="37">
        <v>9</v>
      </c>
      <c r="C3940" s="37">
        <v>0</v>
      </c>
      <c r="D3940" s="37">
        <v>0</v>
      </c>
      <c r="E3940" s="37">
        <v>23</v>
      </c>
      <c r="F3940" s="37">
        <v>0</v>
      </c>
      <c r="G3940" s="37">
        <v>0.14501111111111109</v>
      </c>
      <c r="H3940" s="37" t="s">
        <v>3002</v>
      </c>
      <c r="I3940" s="37" t="s">
        <v>2308</v>
      </c>
      <c r="J3940" s="37" t="s">
        <v>2268</v>
      </c>
      <c r="K3940" s="37">
        <v>3</v>
      </c>
    </row>
    <row r="3941" spans="1:11" x14ac:dyDescent="0.25">
      <c r="A3941" s="37" t="s">
        <v>6995</v>
      </c>
      <c r="B3941" s="37">
        <v>9</v>
      </c>
      <c r="C3941" s="37">
        <v>0</v>
      </c>
      <c r="D3941" s="37">
        <v>0</v>
      </c>
      <c r="E3941" s="37">
        <v>119</v>
      </c>
      <c r="F3941" s="37">
        <v>6</v>
      </c>
      <c r="G3941" s="37">
        <v>0.56417777777777778</v>
      </c>
      <c r="H3941" s="37" t="s">
        <v>1226</v>
      </c>
      <c r="I3941" s="37" t="s">
        <v>2316</v>
      </c>
      <c r="J3941" s="37" t="s">
        <v>2275</v>
      </c>
      <c r="K3941" s="37">
        <v>6</v>
      </c>
    </row>
    <row r="3942" spans="1:11" x14ac:dyDescent="0.25">
      <c r="A3942" s="37" t="s">
        <v>6994</v>
      </c>
      <c r="B3942" s="37">
        <v>9</v>
      </c>
      <c r="C3942" s="37">
        <v>0</v>
      </c>
      <c r="D3942" s="37">
        <v>1</v>
      </c>
      <c r="E3942" s="37">
        <v>243</v>
      </c>
      <c r="F3942" s="37">
        <v>5</v>
      </c>
      <c r="G3942" s="37">
        <v>1.3751777777777781</v>
      </c>
      <c r="H3942" s="37" t="s">
        <v>1226</v>
      </c>
      <c r="I3942" s="37" t="s">
        <v>2308</v>
      </c>
      <c r="J3942" s="37" t="s">
        <v>2268</v>
      </c>
      <c r="K3942" s="37">
        <v>7</v>
      </c>
    </row>
    <row r="3943" spans="1:11" x14ac:dyDescent="0.25">
      <c r="A3943" s="37" t="s">
        <v>6993</v>
      </c>
      <c r="B3943" s="37">
        <v>9</v>
      </c>
      <c r="C3943" s="37">
        <v>0</v>
      </c>
      <c r="D3943" s="37">
        <v>0</v>
      </c>
      <c r="E3943" s="37">
        <v>101</v>
      </c>
      <c r="F3943" s="37">
        <v>2</v>
      </c>
      <c r="G3943" s="37">
        <v>0.48998888888888892</v>
      </c>
      <c r="H3943" s="37" t="s">
        <v>1241</v>
      </c>
      <c r="I3943" s="37" t="s">
        <v>2308</v>
      </c>
      <c r="J3943" s="37" t="s">
        <v>2275</v>
      </c>
      <c r="K3943" s="37">
        <v>6</v>
      </c>
    </row>
    <row r="3944" spans="1:11" x14ac:dyDescent="0.25">
      <c r="A3944" s="37" t="s">
        <v>6992</v>
      </c>
      <c r="B3944" s="37">
        <v>9</v>
      </c>
      <c r="C3944" s="37">
        <v>0</v>
      </c>
      <c r="D3944" s="37">
        <v>1</v>
      </c>
      <c r="E3944" s="37">
        <v>143</v>
      </c>
      <c r="F3944" s="37">
        <v>4</v>
      </c>
      <c r="G3944" s="37">
        <v>0.76887777777777777</v>
      </c>
      <c r="H3944" s="37" t="s">
        <v>1241</v>
      </c>
      <c r="I3944" s="37" t="s">
        <v>2308</v>
      </c>
      <c r="J3944" s="37" t="s">
        <v>2275</v>
      </c>
      <c r="K3944" s="37">
        <v>3</v>
      </c>
    </row>
    <row r="3945" spans="1:11" x14ac:dyDescent="0.25">
      <c r="A3945" s="37" t="s">
        <v>6991</v>
      </c>
      <c r="B3945" s="37">
        <v>9</v>
      </c>
      <c r="C3945" s="37">
        <v>0</v>
      </c>
      <c r="D3945" s="37">
        <v>1</v>
      </c>
      <c r="E3945" s="37">
        <v>148</v>
      </c>
      <c r="F3945" s="37">
        <v>3</v>
      </c>
      <c r="G3945" s="37">
        <v>1.4330222222222222</v>
      </c>
      <c r="H3945" s="37" t="s">
        <v>1232</v>
      </c>
      <c r="I3945" s="37" t="s">
        <v>2308</v>
      </c>
      <c r="J3945" s="37" t="s">
        <v>2275</v>
      </c>
      <c r="K3945" s="37">
        <v>5</v>
      </c>
    </row>
    <row r="3946" spans="1:11" x14ac:dyDescent="0.25">
      <c r="A3946" s="37" t="s">
        <v>6990</v>
      </c>
      <c r="B3946" s="37">
        <v>9</v>
      </c>
      <c r="C3946" s="37">
        <v>1</v>
      </c>
      <c r="D3946" s="37">
        <v>1</v>
      </c>
      <c r="E3946" s="37">
        <v>435</v>
      </c>
      <c r="F3946" s="37">
        <v>3</v>
      </c>
      <c r="G3946" s="37">
        <v>4.1722666666666672</v>
      </c>
      <c r="H3946" s="37" t="s">
        <v>1232</v>
      </c>
      <c r="I3946" s="37" t="s">
        <v>2308</v>
      </c>
      <c r="J3946" s="37" t="s">
        <v>2275</v>
      </c>
      <c r="K3946" s="37">
        <v>4</v>
      </c>
    </row>
    <row r="3947" spans="1:11" x14ac:dyDescent="0.25">
      <c r="A3947" s="37" t="s">
        <v>6989</v>
      </c>
      <c r="B3947" s="37">
        <v>9</v>
      </c>
      <c r="C3947" s="37">
        <v>0</v>
      </c>
      <c r="D3947" s="37">
        <v>0</v>
      </c>
      <c r="E3947" s="37">
        <v>44</v>
      </c>
      <c r="F3947" s="37">
        <v>6</v>
      </c>
      <c r="G3947" s="37">
        <v>0.49542222222222221</v>
      </c>
      <c r="H3947" s="37" t="s">
        <v>1232</v>
      </c>
      <c r="I3947" s="37" t="s">
        <v>2308</v>
      </c>
      <c r="J3947" s="37" t="s">
        <v>2275</v>
      </c>
      <c r="K3947" s="37">
        <v>5</v>
      </c>
    </row>
    <row r="3948" spans="1:11" x14ac:dyDescent="0.25">
      <c r="A3948" s="37" t="s">
        <v>6988</v>
      </c>
      <c r="B3948" s="37">
        <v>9</v>
      </c>
      <c r="C3948" s="37">
        <v>0</v>
      </c>
      <c r="D3948" s="37">
        <v>2</v>
      </c>
      <c r="E3948" s="37">
        <v>161</v>
      </c>
      <c r="F3948" s="37">
        <v>8</v>
      </c>
      <c r="G3948" s="37">
        <v>1.3368333333333335</v>
      </c>
      <c r="H3948" s="37" t="s">
        <v>1232</v>
      </c>
      <c r="I3948" s="37" t="s">
        <v>2308</v>
      </c>
      <c r="J3948" s="37" t="s">
        <v>2275</v>
      </c>
      <c r="K3948" s="37">
        <v>6</v>
      </c>
    </row>
    <row r="3949" spans="1:11" x14ac:dyDescent="0.25">
      <c r="A3949" s="37" t="s">
        <v>6987</v>
      </c>
      <c r="B3949" s="37">
        <v>9</v>
      </c>
      <c r="C3949" s="37">
        <v>1</v>
      </c>
      <c r="D3949" s="37">
        <v>2</v>
      </c>
      <c r="E3949" s="37">
        <v>262</v>
      </c>
      <c r="F3949" s="37">
        <v>8</v>
      </c>
      <c r="G3949" s="37">
        <v>4.5230666666666668</v>
      </c>
      <c r="H3949" s="37" t="s">
        <v>1232</v>
      </c>
      <c r="I3949" s="37" t="s">
        <v>2308</v>
      </c>
      <c r="J3949" s="37" t="s">
        <v>2275</v>
      </c>
      <c r="K3949" s="37">
        <v>5</v>
      </c>
    </row>
    <row r="3950" spans="1:11" x14ac:dyDescent="0.25">
      <c r="A3950" s="37" t="s">
        <v>6986</v>
      </c>
      <c r="B3950" s="37">
        <v>9</v>
      </c>
      <c r="C3950" s="37">
        <v>0</v>
      </c>
      <c r="D3950" s="37">
        <v>2</v>
      </c>
      <c r="E3950" s="37">
        <v>73</v>
      </c>
      <c r="F3950" s="37">
        <v>3</v>
      </c>
      <c r="G3950" s="37">
        <v>0.94763333333333344</v>
      </c>
      <c r="H3950" s="37" t="s">
        <v>1232</v>
      </c>
      <c r="I3950" s="37" t="s">
        <v>2308</v>
      </c>
      <c r="J3950" s="37" t="s">
        <v>2275</v>
      </c>
      <c r="K3950" s="37">
        <v>3</v>
      </c>
    </row>
    <row r="3951" spans="1:11" x14ac:dyDescent="0.25">
      <c r="A3951" s="37" t="s">
        <v>6985</v>
      </c>
      <c r="B3951" s="37">
        <v>9</v>
      </c>
      <c r="C3951" s="37">
        <v>0</v>
      </c>
      <c r="D3951" s="37">
        <v>0</v>
      </c>
      <c r="E3951" s="37">
        <v>96</v>
      </c>
      <c r="F3951" s="37">
        <v>1</v>
      </c>
      <c r="G3951" s="37">
        <v>0.61631111111111114</v>
      </c>
      <c r="H3951" s="37" t="s">
        <v>1232</v>
      </c>
      <c r="I3951" s="37" t="s">
        <v>2308</v>
      </c>
      <c r="J3951" s="37" t="s">
        <v>2268</v>
      </c>
      <c r="K3951" s="37">
        <v>6</v>
      </c>
    </row>
    <row r="3952" spans="1:11" x14ac:dyDescent="0.25">
      <c r="A3952" s="37" t="s">
        <v>6984</v>
      </c>
      <c r="B3952" s="37">
        <v>9</v>
      </c>
      <c r="C3952" s="37">
        <v>0</v>
      </c>
      <c r="D3952" s="37">
        <v>1</v>
      </c>
      <c r="E3952" s="37">
        <v>146</v>
      </c>
      <c r="F3952" s="37">
        <v>3</v>
      </c>
      <c r="G3952" s="37">
        <v>1.039088888888889</v>
      </c>
      <c r="H3952" s="37" t="s">
        <v>1232</v>
      </c>
      <c r="I3952" s="37" t="s">
        <v>2308</v>
      </c>
      <c r="J3952" s="37" t="s">
        <v>2275</v>
      </c>
      <c r="K3952" s="37">
        <v>6</v>
      </c>
    </row>
    <row r="3953" spans="1:11" x14ac:dyDescent="0.25">
      <c r="A3953" s="37" t="s">
        <v>6983</v>
      </c>
      <c r="B3953" s="37">
        <v>9</v>
      </c>
      <c r="C3953" s="37">
        <v>0</v>
      </c>
      <c r="D3953" s="37">
        <v>0</v>
      </c>
      <c r="E3953" s="37">
        <v>43</v>
      </c>
      <c r="F3953" s="37">
        <v>3</v>
      </c>
      <c r="G3953" s="37">
        <v>0.71997777777777783</v>
      </c>
      <c r="H3953" s="37" t="s">
        <v>1232</v>
      </c>
      <c r="I3953" s="37" t="s">
        <v>2308</v>
      </c>
      <c r="J3953" s="37" t="s">
        <v>2275</v>
      </c>
      <c r="K3953" s="37">
        <v>4</v>
      </c>
    </row>
    <row r="3954" spans="1:11" x14ac:dyDescent="0.25">
      <c r="A3954" s="37" t="s">
        <v>6982</v>
      </c>
      <c r="B3954" s="37">
        <v>9</v>
      </c>
      <c r="C3954" s="37">
        <v>0</v>
      </c>
      <c r="D3954" s="37">
        <v>0</v>
      </c>
      <c r="E3954" s="37">
        <v>157</v>
      </c>
      <c r="F3954" s="37">
        <v>4</v>
      </c>
      <c r="G3954" s="37">
        <v>0.68685555555555555</v>
      </c>
      <c r="H3954" s="37" t="s">
        <v>1227</v>
      </c>
      <c r="I3954" s="37" t="s">
        <v>2316</v>
      </c>
      <c r="J3954" s="37" t="s">
        <v>2275</v>
      </c>
      <c r="K3954" s="37">
        <v>6</v>
      </c>
    </row>
    <row r="3955" spans="1:11" x14ac:dyDescent="0.25">
      <c r="A3955" s="37" t="s">
        <v>6981</v>
      </c>
      <c r="B3955" s="37">
        <v>9</v>
      </c>
      <c r="C3955" s="37">
        <v>0</v>
      </c>
      <c r="D3955" s="37">
        <v>0</v>
      </c>
      <c r="E3955" s="37">
        <v>56</v>
      </c>
      <c r="F3955" s="37">
        <v>2</v>
      </c>
      <c r="G3955" s="37">
        <v>0.2842777777777778</v>
      </c>
      <c r="H3955" s="37" t="s">
        <v>1220</v>
      </c>
      <c r="I3955" s="37" t="s">
        <v>2308</v>
      </c>
      <c r="J3955" s="37" t="s">
        <v>2268</v>
      </c>
      <c r="K3955" s="37">
        <v>3</v>
      </c>
    </row>
    <row r="3956" spans="1:11" x14ac:dyDescent="0.25">
      <c r="A3956" s="37" t="s">
        <v>6980</v>
      </c>
      <c r="B3956" s="37">
        <v>9</v>
      </c>
      <c r="C3956" s="37">
        <v>0</v>
      </c>
      <c r="D3956" s="37">
        <v>0</v>
      </c>
      <c r="E3956" s="37">
        <v>63</v>
      </c>
      <c r="F3956" s="37">
        <v>3</v>
      </c>
      <c r="G3956" s="37">
        <v>0.3383666666666667</v>
      </c>
      <c r="H3956" s="37" t="s">
        <v>1269</v>
      </c>
      <c r="I3956" s="37" t="s">
        <v>2308</v>
      </c>
      <c r="J3956" s="37" t="s">
        <v>2268</v>
      </c>
      <c r="K3956" s="37">
        <v>5</v>
      </c>
    </row>
    <row r="3957" spans="1:11" x14ac:dyDescent="0.25">
      <c r="A3957" s="37" t="s">
        <v>6979</v>
      </c>
      <c r="B3957" s="37">
        <v>9</v>
      </c>
      <c r="C3957" s="37">
        <v>0</v>
      </c>
      <c r="D3957" s="37">
        <v>0</v>
      </c>
      <c r="E3957" s="37">
        <v>69</v>
      </c>
      <c r="F3957" s="37">
        <v>3</v>
      </c>
      <c r="G3957" s="37">
        <v>0.36025555555555555</v>
      </c>
      <c r="H3957" s="37" t="s">
        <v>1266</v>
      </c>
      <c r="I3957" s="37" t="s">
        <v>2308</v>
      </c>
      <c r="J3957" s="37" t="s">
        <v>2275</v>
      </c>
      <c r="K3957" s="37">
        <v>4</v>
      </c>
    </row>
    <row r="3958" spans="1:11" x14ac:dyDescent="0.25">
      <c r="A3958" s="37" t="s">
        <v>6978</v>
      </c>
      <c r="B3958" s="37">
        <v>9</v>
      </c>
      <c r="C3958" s="37">
        <v>0</v>
      </c>
      <c r="D3958" s="37">
        <v>0</v>
      </c>
      <c r="E3958" s="37">
        <v>151</v>
      </c>
      <c r="F3958" s="37">
        <v>3</v>
      </c>
      <c r="G3958" s="37">
        <v>0.81925555555555563</v>
      </c>
      <c r="H3958" s="37" t="s">
        <v>3958</v>
      </c>
      <c r="I3958" s="37" t="s">
        <v>2308</v>
      </c>
      <c r="J3958" s="37" t="s">
        <v>2275</v>
      </c>
      <c r="K3958" s="37">
        <v>6</v>
      </c>
    </row>
    <row r="3959" spans="1:11" x14ac:dyDescent="0.25">
      <c r="A3959" s="37" t="s">
        <v>6977</v>
      </c>
      <c r="B3959" s="37">
        <v>9</v>
      </c>
      <c r="C3959" s="37">
        <v>0</v>
      </c>
      <c r="D3959" s="37">
        <v>0</v>
      </c>
      <c r="E3959" s="37">
        <v>35</v>
      </c>
      <c r="F3959" s="37">
        <v>1</v>
      </c>
      <c r="G3959" s="37">
        <v>0.16976666666666668</v>
      </c>
      <c r="H3959" s="37" t="s">
        <v>1248</v>
      </c>
      <c r="I3959" s="37" t="s">
        <v>2308</v>
      </c>
      <c r="J3959" s="37" t="s">
        <v>2275</v>
      </c>
      <c r="K3959" s="37">
        <v>4</v>
      </c>
    </row>
    <row r="3960" spans="1:11" x14ac:dyDescent="0.25">
      <c r="A3960" s="37" t="s">
        <v>6976</v>
      </c>
      <c r="B3960" s="37">
        <v>9</v>
      </c>
      <c r="C3960" s="37">
        <v>0</v>
      </c>
      <c r="D3960" s="37">
        <v>0</v>
      </c>
      <c r="E3960" s="37">
        <v>67</v>
      </c>
      <c r="F3960" s="37">
        <v>1</v>
      </c>
      <c r="G3960" s="37">
        <v>0.46617777777777786</v>
      </c>
      <c r="H3960" s="37" t="s">
        <v>1248</v>
      </c>
      <c r="I3960" s="37" t="s">
        <v>2308</v>
      </c>
      <c r="J3960" s="37" t="s">
        <v>2275</v>
      </c>
      <c r="K3960" s="37">
        <v>5</v>
      </c>
    </row>
    <row r="3961" spans="1:11" x14ac:dyDescent="0.25">
      <c r="A3961" s="37" t="s">
        <v>6975</v>
      </c>
      <c r="B3961" s="37">
        <v>9</v>
      </c>
      <c r="C3961" s="37">
        <v>0</v>
      </c>
      <c r="D3961" s="37">
        <v>0</v>
      </c>
      <c r="E3961" s="37">
        <v>63</v>
      </c>
      <c r="F3961" s="37">
        <v>4</v>
      </c>
      <c r="G3961" s="37">
        <v>0.24814444444444447</v>
      </c>
      <c r="H3961" s="37" t="s">
        <v>1248</v>
      </c>
      <c r="I3961" s="37" t="s">
        <v>2308</v>
      </c>
      <c r="J3961" s="37" t="s">
        <v>2275</v>
      </c>
      <c r="K3961" s="37">
        <v>4</v>
      </c>
    </row>
    <row r="3962" spans="1:11" x14ac:dyDescent="0.25">
      <c r="A3962" s="37" t="s">
        <v>6974</v>
      </c>
      <c r="B3962" s="37">
        <v>9</v>
      </c>
      <c r="C3962" s="37">
        <v>0</v>
      </c>
      <c r="D3962" s="37">
        <v>0</v>
      </c>
      <c r="E3962" s="37">
        <v>91</v>
      </c>
      <c r="F3962" s="37">
        <v>5</v>
      </c>
      <c r="G3962" s="37">
        <v>0.38962222222222226</v>
      </c>
      <c r="H3962" s="37" t="s">
        <v>1248</v>
      </c>
      <c r="I3962" s="37" t="s">
        <v>2308</v>
      </c>
      <c r="J3962" s="37" t="s">
        <v>2275</v>
      </c>
      <c r="K3962" s="37">
        <v>4</v>
      </c>
    </row>
    <row r="3963" spans="1:11" x14ac:dyDescent="0.25">
      <c r="A3963" s="37" t="s">
        <v>6973</v>
      </c>
      <c r="B3963" s="37">
        <v>9</v>
      </c>
      <c r="C3963" s="37">
        <v>0</v>
      </c>
      <c r="D3963" s="37">
        <v>0</v>
      </c>
      <c r="E3963" s="37">
        <v>102</v>
      </c>
      <c r="F3963" s="37">
        <v>2</v>
      </c>
      <c r="G3963" s="37">
        <v>0.4593222222222223</v>
      </c>
      <c r="H3963" s="37" t="s">
        <v>1248</v>
      </c>
      <c r="I3963" s="37" t="s">
        <v>2308</v>
      </c>
      <c r="J3963" s="37" t="s">
        <v>2275</v>
      </c>
      <c r="K3963" s="37">
        <v>4</v>
      </c>
    </row>
    <row r="3964" spans="1:11" x14ac:dyDescent="0.25">
      <c r="A3964" s="37" t="s">
        <v>6972</v>
      </c>
      <c r="B3964" s="37">
        <v>9</v>
      </c>
      <c r="C3964" s="37">
        <v>0</v>
      </c>
      <c r="D3964" s="37">
        <v>0</v>
      </c>
      <c r="E3964" s="37">
        <v>56</v>
      </c>
      <c r="F3964" s="37">
        <v>0</v>
      </c>
      <c r="G3964" s="37">
        <v>0.23687777777777777</v>
      </c>
      <c r="H3964" s="37" t="s">
        <v>1248</v>
      </c>
      <c r="I3964" s="37" t="s">
        <v>2308</v>
      </c>
      <c r="J3964" s="37" t="s">
        <v>2268</v>
      </c>
      <c r="K3964" s="37">
        <v>5</v>
      </c>
    </row>
    <row r="3965" spans="1:11" x14ac:dyDescent="0.25">
      <c r="A3965" s="37" t="s">
        <v>6971</v>
      </c>
      <c r="B3965" s="37">
        <v>9</v>
      </c>
      <c r="C3965" s="37">
        <v>0</v>
      </c>
      <c r="D3965" s="37">
        <v>0</v>
      </c>
      <c r="E3965" s="37">
        <v>74</v>
      </c>
      <c r="F3965" s="37">
        <v>0</v>
      </c>
      <c r="G3965" s="37">
        <v>0.35887777777777774</v>
      </c>
      <c r="H3965" s="37" t="s">
        <v>1248</v>
      </c>
      <c r="I3965" s="37" t="s">
        <v>2308</v>
      </c>
      <c r="J3965" s="37" t="s">
        <v>2275</v>
      </c>
      <c r="K3965" s="37">
        <v>4</v>
      </c>
    </row>
    <row r="3966" spans="1:11" x14ac:dyDescent="0.25">
      <c r="A3966" s="37" t="s">
        <v>6970</v>
      </c>
      <c r="B3966" s="37">
        <v>9</v>
      </c>
      <c r="C3966" s="37">
        <v>0</v>
      </c>
      <c r="D3966" s="37">
        <v>0</v>
      </c>
      <c r="E3966" s="37">
        <v>123</v>
      </c>
      <c r="F3966" s="37">
        <v>2</v>
      </c>
      <c r="G3966" s="37">
        <v>0.50522222222222224</v>
      </c>
      <c r="H3966" s="37" t="s">
        <v>1248</v>
      </c>
      <c r="I3966" s="37" t="s">
        <v>2308</v>
      </c>
      <c r="J3966" s="37" t="s">
        <v>2268</v>
      </c>
      <c r="K3966" s="37">
        <v>6</v>
      </c>
    </row>
    <row r="3967" spans="1:11" x14ac:dyDescent="0.25">
      <c r="A3967" s="37" t="s">
        <v>6969</v>
      </c>
      <c r="B3967" s="37">
        <v>9</v>
      </c>
      <c r="C3967" s="37">
        <v>0</v>
      </c>
      <c r="D3967" s="37">
        <v>0</v>
      </c>
      <c r="E3967" s="37">
        <v>177</v>
      </c>
      <c r="F3967" s="37">
        <v>1</v>
      </c>
      <c r="G3967" s="37">
        <v>1.006288888888889</v>
      </c>
      <c r="H3967" s="37" t="s">
        <v>2617</v>
      </c>
      <c r="I3967" s="37" t="s">
        <v>2308</v>
      </c>
      <c r="J3967" s="37" t="s">
        <v>2275</v>
      </c>
      <c r="K3967" s="37">
        <v>8</v>
      </c>
    </row>
    <row r="3968" spans="1:11" x14ac:dyDescent="0.25">
      <c r="A3968" s="37" t="s">
        <v>6968</v>
      </c>
      <c r="B3968" s="37">
        <v>9</v>
      </c>
      <c r="C3968" s="37">
        <v>0</v>
      </c>
      <c r="D3968" s="37">
        <v>0</v>
      </c>
      <c r="E3968" s="37">
        <v>62</v>
      </c>
      <c r="F3968" s="37">
        <v>4</v>
      </c>
      <c r="G3968" s="37">
        <v>0.39871111111111113</v>
      </c>
      <c r="H3968" s="37" t="s">
        <v>2337</v>
      </c>
      <c r="I3968" s="37" t="s">
        <v>2308</v>
      </c>
      <c r="J3968" s="37" t="s">
        <v>2268</v>
      </c>
      <c r="K3968" s="37">
        <v>4</v>
      </c>
    </row>
    <row r="3969" spans="1:11" x14ac:dyDescent="0.25">
      <c r="A3969" s="37" t="s">
        <v>6967</v>
      </c>
      <c r="B3969" s="37">
        <v>9</v>
      </c>
      <c r="C3969" s="37">
        <v>0</v>
      </c>
      <c r="D3969" s="37">
        <v>0</v>
      </c>
      <c r="E3969" s="37">
        <v>70</v>
      </c>
      <c r="F3969" s="37">
        <v>0</v>
      </c>
      <c r="G3969" s="37">
        <v>0.30647777777777779</v>
      </c>
      <c r="H3969" s="37" t="s">
        <v>1253</v>
      </c>
      <c r="I3969" s="37" t="s">
        <v>2308</v>
      </c>
      <c r="J3969" s="37" t="s">
        <v>2275</v>
      </c>
      <c r="K3969" s="37">
        <v>5</v>
      </c>
    </row>
    <row r="3970" spans="1:11" x14ac:dyDescent="0.25">
      <c r="A3970" s="37" t="s">
        <v>6966</v>
      </c>
      <c r="B3970" s="37">
        <v>9</v>
      </c>
      <c r="C3970" s="37">
        <v>0</v>
      </c>
      <c r="D3970" s="37">
        <v>1</v>
      </c>
      <c r="E3970" s="37">
        <v>146</v>
      </c>
      <c r="F3970" s="37">
        <v>2</v>
      </c>
      <c r="G3970" s="37">
        <v>0.54616666666666669</v>
      </c>
      <c r="H3970" s="37" t="s">
        <v>1253</v>
      </c>
      <c r="I3970" s="37" t="s">
        <v>2308</v>
      </c>
      <c r="J3970" s="37" t="s">
        <v>2275</v>
      </c>
      <c r="K3970" s="37">
        <v>5</v>
      </c>
    </row>
    <row r="3971" spans="1:11" x14ac:dyDescent="0.25">
      <c r="A3971" s="37" t="s">
        <v>6965</v>
      </c>
      <c r="B3971" s="37">
        <v>9</v>
      </c>
      <c r="C3971" s="37">
        <v>0</v>
      </c>
      <c r="D3971" s="37">
        <v>0</v>
      </c>
      <c r="E3971" s="37">
        <v>151</v>
      </c>
      <c r="F3971" s="37">
        <v>2</v>
      </c>
      <c r="G3971" s="37">
        <v>0.8323666666666667</v>
      </c>
      <c r="H3971" s="37" t="s">
        <v>1233</v>
      </c>
      <c r="I3971" s="37" t="s">
        <v>2308</v>
      </c>
      <c r="J3971" s="37" t="s">
        <v>2275</v>
      </c>
      <c r="K3971" s="37">
        <v>7</v>
      </c>
    </row>
    <row r="3972" spans="1:11" x14ac:dyDescent="0.25">
      <c r="A3972" s="37" t="s">
        <v>6964</v>
      </c>
      <c r="B3972" s="37">
        <v>9</v>
      </c>
      <c r="C3972" s="37">
        <v>0</v>
      </c>
      <c r="D3972" s="37">
        <v>0</v>
      </c>
      <c r="E3972" s="37">
        <v>49</v>
      </c>
      <c r="F3972" s="37">
        <v>2</v>
      </c>
      <c r="G3972" s="37">
        <v>0.56416666666666671</v>
      </c>
      <c r="H3972" s="37" t="s">
        <v>1256</v>
      </c>
      <c r="I3972" s="37" t="s">
        <v>2308</v>
      </c>
      <c r="J3972" s="37" t="s">
        <v>2268</v>
      </c>
      <c r="K3972" s="37">
        <v>4</v>
      </c>
    </row>
    <row r="3973" spans="1:11" x14ac:dyDescent="0.25">
      <c r="A3973" s="37" t="s">
        <v>6963</v>
      </c>
      <c r="B3973" s="37">
        <v>9</v>
      </c>
      <c r="C3973" s="37">
        <v>0</v>
      </c>
      <c r="D3973" s="37">
        <v>0</v>
      </c>
      <c r="E3973" s="37">
        <v>70</v>
      </c>
      <c r="F3973" s="37">
        <v>3</v>
      </c>
      <c r="G3973" s="37">
        <v>0.47237777777777779</v>
      </c>
      <c r="H3973" s="37" t="s">
        <v>1256</v>
      </c>
      <c r="I3973" s="37" t="s">
        <v>2308</v>
      </c>
      <c r="J3973" s="37" t="s">
        <v>2268</v>
      </c>
      <c r="K3973" s="37">
        <v>5</v>
      </c>
    </row>
    <row r="3974" spans="1:11" x14ac:dyDescent="0.25">
      <c r="A3974" s="37" t="s">
        <v>6962</v>
      </c>
      <c r="B3974" s="37">
        <v>9</v>
      </c>
      <c r="C3974" s="37">
        <v>0</v>
      </c>
      <c r="D3974" s="37">
        <v>0</v>
      </c>
      <c r="E3974" s="37">
        <v>19</v>
      </c>
      <c r="F3974" s="37">
        <v>1</v>
      </c>
      <c r="G3974" s="37">
        <v>7.7866666666666681E-2</v>
      </c>
      <c r="H3974" s="37" t="s">
        <v>1247</v>
      </c>
      <c r="I3974" s="37" t="s">
        <v>2308</v>
      </c>
      <c r="J3974" s="37" t="s">
        <v>2268</v>
      </c>
      <c r="K3974" s="37">
        <v>3</v>
      </c>
    </row>
    <row r="3975" spans="1:11" x14ac:dyDescent="0.25">
      <c r="A3975" s="37" t="s">
        <v>6961</v>
      </c>
      <c r="B3975" s="37">
        <v>9</v>
      </c>
      <c r="C3975" s="37">
        <v>0</v>
      </c>
      <c r="D3975" s="37">
        <v>0</v>
      </c>
      <c r="E3975" s="37">
        <v>145</v>
      </c>
      <c r="F3975" s="37">
        <v>6</v>
      </c>
      <c r="G3975" s="37">
        <v>0.7636777777777779</v>
      </c>
      <c r="H3975" s="37" t="s">
        <v>1247</v>
      </c>
      <c r="I3975" s="37" t="s">
        <v>2308</v>
      </c>
      <c r="J3975" s="37" t="s">
        <v>2275</v>
      </c>
      <c r="K3975" s="37">
        <v>7</v>
      </c>
    </row>
    <row r="3976" spans="1:11" x14ac:dyDescent="0.25">
      <c r="A3976" s="37" t="s">
        <v>6960</v>
      </c>
      <c r="B3976" s="37">
        <v>9</v>
      </c>
      <c r="C3976" s="37">
        <v>0</v>
      </c>
      <c r="D3976" s="37">
        <v>0</v>
      </c>
      <c r="E3976" s="37">
        <v>97</v>
      </c>
      <c r="F3976" s="37">
        <v>2</v>
      </c>
      <c r="G3976" s="37">
        <v>0.50023333333333342</v>
      </c>
      <c r="H3976" s="37" t="s">
        <v>6959</v>
      </c>
      <c r="I3976" s="37" t="s">
        <v>2308</v>
      </c>
      <c r="J3976" s="37" t="s">
        <v>2275</v>
      </c>
      <c r="K3976" s="37">
        <v>5</v>
      </c>
    </row>
    <row r="3977" spans="1:11" x14ac:dyDescent="0.25">
      <c r="A3977" s="37" t="s">
        <v>6958</v>
      </c>
      <c r="B3977" s="37">
        <v>9</v>
      </c>
      <c r="C3977" s="37">
        <v>0</v>
      </c>
      <c r="D3977" s="37">
        <v>0</v>
      </c>
      <c r="E3977" s="37">
        <v>109</v>
      </c>
      <c r="F3977" s="37">
        <v>1</v>
      </c>
      <c r="G3977" s="37">
        <v>0.53823333333333334</v>
      </c>
      <c r="H3977" s="37" t="s">
        <v>1245</v>
      </c>
      <c r="I3977" s="37" t="s">
        <v>2308</v>
      </c>
      <c r="J3977" s="37" t="s">
        <v>2275</v>
      </c>
      <c r="K3977" s="37">
        <v>6</v>
      </c>
    </row>
    <row r="3978" spans="1:11" x14ac:dyDescent="0.25">
      <c r="A3978" s="37" t="s">
        <v>6957</v>
      </c>
      <c r="B3978" s="37">
        <v>9</v>
      </c>
      <c r="C3978" s="37">
        <v>0</v>
      </c>
      <c r="D3978" s="37">
        <v>0</v>
      </c>
      <c r="E3978" s="37">
        <v>107</v>
      </c>
      <c r="F3978" s="37">
        <v>3</v>
      </c>
      <c r="G3978" s="37">
        <v>0.50922222222222224</v>
      </c>
      <c r="H3978" s="37" t="s">
        <v>1245</v>
      </c>
      <c r="I3978" s="37" t="s">
        <v>2308</v>
      </c>
      <c r="J3978" s="37" t="s">
        <v>2268</v>
      </c>
      <c r="K3978" s="37">
        <v>6</v>
      </c>
    </row>
    <row r="3979" spans="1:11" x14ac:dyDescent="0.25">
      <c r="A3979" s="37" t="s">
        <v>6956</v>
      </c>
      <c r="B3979" s="37">
        <v>9</v>
      </c>
      <c r="C3979" s="37">
        <v>0</v>
      </c>
      <c r="D3979" s="37">
        <v>1</v>
      </c>
      <c r="E3979" s="37">
        <v>78</v>
      </c>
      <c r="F3979" s="37">
        <v>2</v>
      </c>
      <c r="G3979" s="37">
        <v>0.81612222222222219</v>
      </c>
      <c r="H3979" s="37" t="s">
        <v>3490</v>
      </c>
      <c r="I3979" s="37" t="s">
        <v>2308</v>
      </c>
      <c r="J3979" s="37" t="s">
        <v>2268</v>
      </c>
      <c r="K3979" s="37">
        <v>4</v>
      </c>
    </row>
    <row r="3980" spans="1:11" x14ac:dyDescent="0.25">
      <c r="A3980" s="37" t="s">
        <v>6955</v>
      </c>
      <c r="B3980" s="37">
        <v>9</v>
      </c>
      <c r="C3980" s="37">
        <v>0</v>
      </c>
      <c r="D3980" s="37">
        <v>1</v>
      </c>
      <c r="E3980" s="37">
        <v>145</v>
      </c>
      <c r="F3980" s="37">
        <v>3</v>
      </c>
      <c r="G3980" s="37">
        <v>0.79876666666666674</v>
      </c>
      <c r="H3980" s="37" t="s">
        <v>2339</v>
      </c>
      <c r="I3980" s="37" t="s">
        <v>2308</v>
      </c>
      <c r="J3980" s="37" t="s">
        <v>2275</v>
      </c>
      <c r="K3980" s="37">
        <v>7</v>
      </c>
    </row>
    <row r="3981" spans="1:11" x14ac:dyDescent="0.25">
      <c r="A3981" s="37" t="s">
        <v>6954</v>
      </c>
      <c r="B3981" s="37">
        <v>9</v>
      </c>
      <c r="C3981" s="37">
        <v>0</v>
      </c>
      <c r="D3981" s="37">
        <v>0</v>
      </c>
      <c r="E3981" s="37">
        <v>157</v>
      </c>
      <c r="F3981" s="37">
        <v>3</v>
      </c>
      <c r="G3981" s="37">
        <v>0.63596666666666668</v>
      </c>
      <c r="H3981" s="37" t="s">
        <v>2339</v>
      </c>
      <c r="I3981" s="37" t="s">
        <v>2308</v>
      </c>
      <c r="J3981" s="37" t="s">
        <v>2268</v>
      </c>
      <c r="K3981" s="37">
        <v>6</v>
      </c>
    </row>
    <row r="3982" spans="1:11" x14ac:dyDescent="0.25">
      <c r="A3982" s="37" t="s">
        <v>6953</v>
      </c>
      <c r="B3982" s="37">
        <v>9</v>
      </c>
      <c r="C3982" s="37">
        <v>0</v>
      </c>
      <c r="D3982" s="37">
        <v>1</v>
      </c>
      <c r="E3982" s="37">
        <v>184</v>
      </c>
      <c r="F3982" s="37">
        <v>4</v>
      </c>
      <c r="G3982" s="37">
        <v>0.71142222222222229</v>
      </c>
      <c r="H3982" s="37" t="s">
        <v>1219</v>
      </c>
      <c r="I3982" s="37" t="s">
        <v>2316</v>
      </c>
      <c r="J3982" s="37" t="s">
        <v>2275</v>
      </c>
      <c r="K3982" s="37">
        <v>5</v>
      </c>
    </row>
    <row r="3983" spans="1:11" x14ac:dyDescent="0.25">
      <c r="A3983" s="37" t="s">
        <v>6952</v>
      </c>
      <c r="B3983" s="37">
        <v>9</v>
      </c>
      <c r="C3983" s="37">
        <v>0</v>
      </c>
      <c r="D3983" s="37">
        <v>0</v>
      </c>
      <c r="E3983" s="37">
        <v>108</v>
      </c>
      <c r="F3983" s="37">
        <v>4</v>
      </c>
      <c r="G3983" s="37">
        <v>0.4651777777777778</v>
      </c>
      <c r="H3983" s="37" t="s">
        <v>1219</v>
      </c>
      <c r="I3983" s="37" t="s">
        <v>2316</v>
      </c>
      <c r="J3983" s="37" t="s">
        <v>2275</v>
      </c>
      <c r="K3983" s="37">
        <v>5</v>
      </c>
    </row>
    <row r="3984" spans="1:11" x14ac:dyDescent="0.25">
      <c r="A3984" s="37" t="s">
        <v>6951</v>
      </c>
      <c r="B3984" s="37">
        <v>9</v>
      </c>
      <c r="C3984" s="37">
        <v>0</v>
      </c>
      <c r="D3984" s="37">
        <v>1</v>
      </c>
      <c r="E3984" s="37">
        <v>139</v>
      </c>
      <c r="F3984" s="37">
        <v>3</v>
      </c>
      <c r="G3984" s="37">
        <v>1.1059555555555558</v>
      </c>
      <c r="H3984" s="37" t="s">
        <v>1220</v>
      </c>
      <c r="I3984" s="37" t="s">
        <v>2308</v>
      </c>
      <c r="J3984" s="37" t="s">
        <v>2275</v>
      </c>
      <c r="K3984" s="37">
        <v>5</v>
      </c>
    </row>
    <row r="3985" spans="1:11" x14ac:dyDescent="0.25">
      <c r="A3985" s="37" t="s">
        <v>6950</v>
      </c>
      <c r="B3985" s="37">
        <v>9</v>
      </c>
      <c r="C3985" s="37">
        <v>0</v>
      </c>
      <c r="D3985" s="37">
        <v>0</v>
      </c>
      <c r="E3985" s="37">
        <v>72</v>
      </c>
      <c r="F3985" s="37">
        <v>8</v>
      </c>
      <c r="G3985" s="37">
        <v>0.39013333333333333</v>
      </c>
      <c r="H3985" s="37" t="s">
        <v>1231</v>
      </c>
      <c r="I3985" s="37" t="s">
        <v>2310</v>
      </c>
      <c r="J3985" s="37" t="s">
        <v>2275</v>
      </c>
      <c r="K3985" s="37">
        <v>4</v>
      </c>
    </row>
    <row r="3986" spans="1:11" x14ac:dyDescent="0.25">
      <c r="A3986" s="37" t="s">
        <v>6949</v>
      </c>
      <c r="B3986" s="37">
        <v>9</v>
      </c>
      <c r="C3986" s="37">
        <v>0</v>
      </c>
      <c r="D3986" s="37">
        <v>2</v>
      </c>
      <c r="E3986" s="37">
        <v>277</v>
      </c>
      <c r="F3986" s="37">
        <v>4</v>
      </c>
      <c r="G3986" s="37">
        <v>1.6213111111111111</v>
      </c>
      <c r="H3986" s="37" t="s">
        <v>1242</v>
      </c>
      <c r="I3986" s="37" t="s">
        <v>2321</v>
      </c>
      <c r="J3986" s="37" t="s">
        <v>2275</v>
      </c>
      <c r="K3986" s="37">
        <v>6</v>
      </c>
    </row>
    <row r="3987" spans="1:11" x14ac:dyDescent="0.25">
      <c r="A3987" s="37" t="s">
        <v>6948</v>
      </c>
      <c r="B3987" s="37">
        <v>9</v>
      </c>
      <c r="C3987" s="37">
        <v>0</v>
      </c>
      <c r="D3987" s="37">
        <v>2</v>
      </c>
      <c r="E3987" s="37">
        <v>117</v>
      </c>
      <c r="F3987" s="37">
        <v>4</v>
      </c>
      <c r="G3987" s="37">
        <v>1.0428000000000002</v>
      </c>
      <c r="H3987" s="37" t="s">
        <v>1219</v>
      </c>
      <c r="I3987" s="37" t="s">
        <v>2308</v>
      </c>
      <c r="J3987" s="37" t="s">
        <v>2268</v>
      </c>
      <c r="K3987" s="37">
        <v>5</v>
      </c>
    </row>
    <row r="3988" spans="1:11" x14ac:dyDescent="0.25">
      <c r="A3988" s="37" t="s">
        <v>6947</v>
      </c>
      <c r="B3988" s="37">
        <v>9</v>
      </c>
      <c r="C3988" s="37">
        <v>1</v>
      </c>
      <c r="D3988" s="37">
        <v>1</v>
      </c>
      <c r="E3988" s="37">
        <v>300</v>
      </c>
      <c r="F3988" s="37">
        <v>4</v>
      </c>
      <c r="G3988" s="37">
        <v>1.0037</v>
      </c>
      <c r="H3988" s="37" t="s">
        <v>1248</v>
      </c>
      <c r="I3988" s="37" t="s">
        <v>2321</v>
      </c>
      <c r="J3988" s="37" t="s">
        <v>2275</v>
      </c>
      <c r="K3988" s="37">
        <v>5</v>
      </c>
    </row>
    <row r="3989" spans="1:11" x14ac:dyDescent="0.25">
      <c r="A3989" s="37" t="s">
        <v>6946</v>
      </c>
      <c r="B3989" s="37">
        <v>9</v>
      </c>
      <c r="C3989" s="37">
        <v>0</v>
      </c>
      <c r="D3989" s="37">
        <v>0</v>
      </c>
      <c r="E3989" s="37">
        <v>71</v>
      </c>
      <c r="F3989" s="37">
        <v>1</v>
      </c>
      <c r="G3989" s="37">
        <v>0.2888</v>
      </c>
      <c r="H3989" s="37" t="s">
        <v>1247</v>
      </c>
      <c r="I3989" s="37" t="s">
        <v>2321</v>
      </c>
      <c r="J3989" s="37" t="s">
        <v>2275</v>
      </c>
      <c r="K3989" s="37">
        <v>5</v>
      </c>
    </row>
    <row r="3990" spans="1:11" x14ac:dyDescent="0.25">
      <c r="A3990" s="37" t="s">
        <v>6945</v>
      </c>
      <c r="B3990" s="37">
        <v>9</v>
      </c>
      <c r="C3990" s="37">
        <v>0</v>
      </c>
      <c r="D3990" s="37">
        <v>0</v>
      </c>
      <c r="E3990" s="37">
        <v>58</v>
      </c>
      <c r="F3990" s="37">
        <v>5</v>
      </c>
      <c r="G3990" s="37">
        <v>0.63488888888888895</v>
      </c>
      <c r="H3990" s="37" t="s">
        <v>2276</v>
      </c>
      <c r="I3990" s="37" t="s">
        <v>2405</v>
      </c>
      <c r="J3990" s="37" t="s">
        <v>2268</v>
      </c>
      <c r="K3990" s="37">
        <v>3</v>
      </c>
    </row>
    <row r="3991" spans="1:11" x14ac:dyDescent="0.25">
      <c r="A3991" s="37" t="s">
        <v>6944</v>
      </c>
      <c r="B3991" s="37">
        <v>9</v>
      </c>
      <c r="C3991" s="37">
        <v>0</v>
      </c>
      <c r="D3991" s="37">
        <v>0</v>
      </c>
      <c r="E3991" s="37">
        <v>72</v>
      </c>
      <c r="F3991" s="37">
        <v>3</v>
      </c>
      <c r="G3991" s="37">
        <v>0.42297777777777784</v>
      </c>
      <c r="H3991" s="37" t="s">
        <v>1219</v>
      </c>
      <c r="I3991" s="37" t="s">
        <v>2316</v>
      </c>
      <c r="J3991" s="37" t="s">
        <v>2275</v>
      </c>
      <c r="K3991" s="37">
        <v>5</v>
      </c>
    </row>
    <row r="3992" spans="1:11" x14ac:dyDescent="0.25">
      <c r="A3992" s="37" t="s">
        <v>6943</v>
      </c>
      <c r="B3992" s="37">
        <v>9</v>
      </c>
      <c r="C3992" s="37">
        <v>0</v>
      </c>
      <c r="D3992" s="37">
        <v>0</v>
      </c>
      <c r="E3992" s="37">
        <v>85</v>
      </c>
      <c r="F3992" s="37">
        <v>3</v>
      </c>
      <c r="G3992" s="37">
        <v>0.36141111111111113</v>
      </c>
      <c r="H3992" s="37" t="s">
        <v>1219</v>
      </c>
      <c r="I3992" s="37" t="s">
        <v>2547</v>
      </c>
      <c r="J3992" s="37" t="s">
        <v>2275</v>
      </c>
      <c r="K3992" s="37">
        <v>6</v>
      </c>
    </row>
    <row r="3993" spans="1:11" x14ac:dyDescent="0.25">
      <c r="A3993" s="37" t="s">
        <v>6942</v>
      </c>
      <c r="B3993" s="37">
        <v>9</v>
      </c>
      <c r="C3993" s="37">
        <v>0</v>
      </c>
      <c r="D3993" s="37">
        <v>3</v>
      </c>
      <c r="E3993" s="37">
        <v>466</v>
      </c>
      <c r="F3993" s="37">
        <v>2</v>
      </c>
      <c r="G3993" s="37">
        <v>1.9413444444444445</v>
      </c>
      <c r="H3993" s="37" t="s">
        <v>1233</v>
      </c>
      <c r="I3993" s="37" t="s">
        <v>2308</v>
      </c>
      <c r="J3993" s="37" t="s">
        <v>2268</v>
      </c>
      <c r="K3993" s="37">
        <v>8</v>
      </c>
    </row>
    <row r="3994" spans="1:11" x14ac:dyDescent="0.25">
      <c r="A3994" s="37" t="s">
        <v>6941</v>
      </c>
      <c r="B3994" s="37">
        <v>9</v>
      </c>
      <c r="C3994" s="37">
        <v>0</v>
      </c>
      <c r="D3994" s="37">
        <v>0</v>
      </c>
      <c r="E3994" s="37">
        <v>73</v>
      </c>
      <c r="F3994" s="37">
        <v>6</v>
      </c>
      <c r="G3994" s="37">
        <v>0.34981111111111113</v>
      </c>
      <c r="H3994" s="37" t="s">
        <v>1227</v>
      </c>
      <c r="I3994" s="37" t="s">
        <v>2316</v>
      </c>
      <c r="J3994" s="37" t="s">
        <v>2268</v>
      </c>
      <c r="K3994" s="37">
        <v>6</v>
      </c>
    </row>
    <row r="3995" spans="1:11" x14ac:dyDescent="0.25">
      <c r="A3995" s="37" t="s">
        <v>6940</v>
      </c>
      <c r="B3995" s="37">
        <v>9</v>
      </c>
      <c r="C3995" s="37">
        <v>0</v>
      </c>
      <c r="D3995" s="37">
        <v>0</v>
      </c>
      <c r="E3995" s="37">
        <v>72</v>
      </c>
      <c r="F3995" s="37">
        <v>2</v>
      </c>
      <c r="G3995" s="37">
        <v>0.35538888888888892</v>
      </c>
      <c r="H3995" s="37" t="s">
        <v>1248</v>
      </c>
      <c r="I3995" s="37" t="s">
        <v>2321</v>
      </c>
      <c r="J3995" s="37" t="s">
        <v>2275</v>
      </c>
      <c r="K3995" s="37">
        <v>4</v>
      </c>
    </row>
    <row r="3996" spans="1:11" x14ac:dyDescent="0.25">
      <c r="A3996" s="37" t="s">
        <v>6939</v>
      </c>
      <c r="B3996" s="37">
        <v>9</v>
      </c>
      <c r="C3996" s="37">
        <v>1</v>
      </c>
      <c r="D3996" s="37">
        <v>4</v>
      </c>
      <c r="E3996" s="37">
        <v>570</v>
      </c>
      <c r="F3996" s="37">
        <v>7</v>
      </c>
      <c r="G3996" s="37">
        <v>3.8543777777777786</v>
      </c>
      <c r="H3996" s="37" t="s">
        <v>1219</v>
      </c>
      <c r="I3996" s="37" t="s">
        <v>2269</v>
      </c>
      <c r="J3996" s="37" t="s">
        <v>2268</v>
      </c>
      <c r="K3996" s="37">
        <v>7</v>
      </c>
    </row>
    <row r="3997" spans="1:11" x14ac:dyDescent="0.25">
      <c r="A3997" s="37" t="s">
        <v>6938</v>
      </c>
      <c r="B3997" s="37">
        <v>9</v>
      </c>
      <c r="C3997" s="37">
        <v>0</v>
      </c>
      <c r="D3997" s="37">
        <v>0</v>
      </c>
      <c r="E3997" s="37">
        <v>50</v>
      </c>
      <c r="F3997" s="37">
        <v>3</v>
      </c>
      <c r="G3997" s="37">
        <v>0.16776666666666668</v>
      </c>
      <c r="H3997" s="37" t="s">
        <v>1219</v>
      </c>
      <c r="I3997" s="37" t="s">
        <v>2269</v>
      </c>
      <c r="J3997" s="37" t="s">
        <v>2268</v>
      </c>
      <c r="K3997" s="37">
        <v>3</v>
      </c>
    </row>
    <row r="3998" spans="1:11" x14ac:dyDescent="0.25">
      <c r="A3998" s="37" t="s">
        <v>6937</v>
      </c>
      <c r="B3998" s="37">
        <v>9</v>
      </c>
      <c r="C3998" s="37">
        <v>0</v>
      </c>
      <c r="D3998" s="37">
        <v>2</v>
      </c>
      <c r="E3998" s="37">
        <v>379</v>
      </c>
      <c r="F3998" s="37">
        <v>4</v>
      </c>
      <c r="G3998" s="37">
        <v>1.3818777777777778</v>
      </c>
      <c r="H3998" s="37" t="s">
        <v>1235</v>
      </c>
      <c r="I3998" s="37" t="s">
        <v>2269</v>
      </c>
      <c r="J3998" s="37" t="s">
        <v>2275</v>
      </c>
      <c r="K3998" s="37">
        <v>7</v>
      </c>
    </row>
    <row r="3999" spans="1:11" x14ac:dyDescent="0.25">
      <c r="A3999" s="37" t="s">
        <v>6936</v>
      </c>
      <c r="B3999" s="37">
        <v>9</v>
      </c>
      <c r="C3999" s="37">
        <v>0</v>
      </c>
      <c r="D3999" s="37">
        <v>2</v>
      </c>
      <c r="E3999" s="37">
        <v>303</v>
      </c>
      <c r="F3999" s="37">
        <v>4</v>
      </c>
      <c r="G3999" s="37">
        <v>1.7207666666666668</v>
      </c>
      <c r="H3999" s="37" t="s">
        <v>2299</v>
      </c>
      <c r="I3999" s="37" t="s">
        <v>2308</v>
      </c>
      <c r="J3999" s="37" t="s">
        <v>2268</v>
      </c>
      <c r="K3999" s="37">
        <v>6</v>
      </c>
    </row>
    <row r="4000" spans="1:11" x14ac:dyDescent="0.25">
      <c r="A4000" s="37" t="s">
        <v>6935</v>
      </c>
      <c r="B4000" s="37">
        <v>9</v>
      </c>
      <c r="C4000" s="37">
        <v>1</v>
      </c>
      <c r="D4000" s="37">
        <v>1</v>
      </c>
      <c r="E4000" s="37">
        <v>362</v>
      </c>
      <c r="F4000" s="37">
        <v>2</v>
      </c>
      <c r="G4000" s="37">
        <v>1.3885777777777779</v>
      </c>
      <c r="H4000" s="37" t="s">
        <v>1272</v>
      </c>
      <c r="I4000" s="37" t="s">
        <v>2308</v>
      </c>
      <c r="J4000" s="37" t="s">
        <v>2275</v>
      </c>
      <c r="K4000" s="37">
        <v>5</v>
      </c>
    </row>
    <row r="4001" spans="1:11" x14ac:dyDescent="0.25">
      <c r="A4001" s="37" t="s">
        <v>6934</v>
      </c>
      <c r="B4001" s="37">
        <v>9</v>
      </c>
      <c r="C4001" s="37">
        <v>0</v>
      </c>
      <c r="D4001" s="37">
        <v>1</v>
      </c>
      <c r="E4001" s="37">
        <v>184</v>
      </c>
      <c r="F4001" s="37">
        <v>2</v>
      </c>
      <c r="G4001" s="37">
        <v>0.69747777777777786</v>
      </c>
      <c r="H4001" s="37" t="s">
        <v>1235</v>
      </c>
      <c r="I4001" s="37" t="s">
        <v>2269</v>
      </c>
      <c r="J4001" s="37" t="s">
        <v>2268</v>
      </c>
      <c r="K4001" s="37">
        <v>6</v>
      </c>
    </row>
    <row r="4002" spans="1:11" x14ac:dyDescent="0.25">
      <c r="A4002" s="37" t="s">
        <v>6933</v>
      </c>
      <c r="B4002" s="37">
        <v>9</v>
      </c>
      <c r="C4002" s="37">
        <v>0</v>
      </c>
      <c r="D4002" s="37">
        <v>0</v>
      </c>
      <c r="E4002" s="37">
        <v>88</v>
      </c>
      <c r="F4002" s="37">
        <v>3</v>
      </c>
      <c r="G4002" s="37">
        <v>0.56964444444444451</v>
      </c>
      <c r="H4002" s="37" t="s">
        <v>1232</v>
      </c>
      <c r="I4002" s="37" t="s">
        <v>2308</v>
      </c>
      <c r="J4002" s="37" t="s">
        <v>2268</v>
      </c>
      <c r="K4002" s="37">
        <v>4</v>
      </c>
    </row>
    <row r="4003" spans="1:11" x14ac:dyDescent="0.25">
      <c r="A4003" s="37" t="s">
        <v>6932</v>
      </c>
      <c r="B4003" s="37">
        <v>9</v>
      </c>
      <c r="C4003" s="37">
        <v>0</v>
      </c>
      <c r="D4003" s="37">
        <v>4</v>
      </c>
      <c r="E4003" s="37">
        <v>359</v>
      </c>
      <c r="F4003" s="37">
        <v>5</v>
      </c>
      <c r="G4003" s="37">
        <v>2.7247000000000003</v>
      </c>
      <c r="H4003" s="37" t="s">
        <v>1232</v>
      </c>
      <c r="I4003" s="37" t="s">
        <v>2308</v>
      </c>
      <c r="J4003" s="37" t="s">
        <v>2275</v>
      </c>
      <c r="K4003" s="37">
        <v>7</v>
      </c>
    </row>
    <row r="4004" spans="1:11" x14ac:dyDescent="0.25">
      <c r="A4004" s="37" t="s">
        <v>6931</v>
      </c>
      <c r="B4004" s="37">
        <v>9</v>
      </c>
      <c r="C4004" s="37">
        <v>0</v>
      </c>
      <c r="D4004" s="37">
        <v>0</v>
      </c>
      <c r="E4004" s="37">
        <v>62</v>
      </c>
      <c r="F4004" s="37">
        <v>4</v>
      </c>
      <c r="G4004" s="37">
        <v>0.26496666666666668</v>
      </c>
      <c r="H4004" s="37" t="s">
        <v>1257</v>
      </c>
      <c r="I4004" s="37" t="s">
        <v>2321</v>
      </c>
      <c r="J4004" s="37" t="s">
        <v>2268</v>
      </c>
      <c r="K4004" s="37">
        <v>3</v>
      </c>
    </row>
    <row r="4005" spans="1:11" x14ac:dyDescent="0.25">
      <c r="A4005" s="37" t="s">
        <v>6930</v>
      </c>
      <c r="B4005" s="37">
        <v>9</v>
      </c>
      <c r="C4005" s="37">
        <v>0</v>
      </c>
      <c r="D4005" s="37">
        <v>0</v>
      </c>
      <c r="E4005" s="37">
        <v>146</v>
      </c>
      <c r="F4005" s="37">
        <v>5</v>
      </c>
      <c r="G4005" s="37">
        <v>0.8756222222222223</v>
      </c>
      <c r="H4005" s="37" t="s">
        <v>3592</v>
      </c>
      <c r="I4005" s="37" t="s">
        <v>2308</v>
      </c>
      <c r="J4005" s="37" t="s">
        <v>2275</v>
      </c>
      <c r="K4005" s="37">
        <v>6</v>
      </c>
    </row>
    <row r="4006" spans="1:11" x14ac:dyDescent="0.25">
      <c r="A4006" s="37" t="s">
        <v>6929</v>
      </c>
      <c r="B4006" s="37">
        <v>9</v>
      </c>
      <c r="C4006" s="37">
        <v>0</v>
      </c>
      <c r="D4006" s="37">
        <v>2</v>
      </c>
      <c r="E4006" s="37">
        <v>258</v>
      </c>
      <c r="F4006" s="37">
        <v>6</v>
      </c>
      <c r="G4006" s="37">
        <v>1.3329</v>
      </c>
      <c r="H4006" s="37" t="s">
        <v>1220</v>
      </c>
      <c r="I4006" s="37" t="s">
        <v>2316</v>
      </c>
      <c r="J4006" s="37" t="s">
        <v>2275</v>
      </c>
      <c r="K4006" s="37">
        <v>7</v>
      </c>
    </row>
    <row r="4007" spans="1:11" x14ac:dyDescent="0.25">
      <c r="A4007" s="37" t="s">
        <v>6928</v>
      </c>
      <c r="B4007" s="37">
        <v>9</v>
      </c>
      <c r="C4007" s="37">
        <v>0</v>
      </c>
      <c r="D4007" s="37">
        <v>0</v>
      </c>
      <c r="E4007" s="37">
        <v>118</v>
      </c>
      <c r="F4007" s="37">
        <v>1</v>
      </c>
      <c r="G4007" s="37">
        <v>0.52060000000000006</v>
      </c>
      <c r="H4007" s="37" t="s">
        <v>2496</v>
      </c>
      <c r="I4007" s="37" t="s">
        <v>2308</v>
      </c>
      <c r="J4007" s="37" t="s">
        <v>2268</v>
      </c>
      <c r="K4007" s="37">
        <v>4</v>
      </c>
    </row>
    <row r="4008" spans="1:11" x14ac:dyDescent="0.25">
      <c r="A4008" s="37" t="s">
        <v>6927</v>
      </c>
      <c r="B4008" s="37">
        <v>9</v>
      </c>
      <c r="C4008" s="37">
        <v>0</v>
      </c>
      <c r="D4008" s="37">
        <v>0</v>
      </c>
      <c r="E4008" s="37">
        <v>103</v>
      </c>
      <c r="F4008" s="37">
        <v>2</v>
      </c>
      <c r="G4008" s="37">
        <v>0.45194444444444454</v>
      </c>
      <c r="H4008" s="37" t="s">
        <v>1253</v>
      </c>
      <c r="I4008" s="37" t="s">
        <v>2308</v>
      </c>
      <c r="J4008" s="37" t="s">
        <v>2275</v>
      </c>
      <c r="K4008" s="37">
        <v>7</v>
      </c>
    </row>
    <row r="4009" spans="1:11" x14ac:dyDescent="0.25">
      <c r="A4009" s="37" t="s">
        <v>6926</v>
      </c>
      <c r="B4009" s="37">
        <v>9</v>
      </c>
      <c r="C4009" s="37">
        <v>0</v>
      </c>
      <c r="D4009" s="37">
        <v>0</v>
      </c>
      <c r="E4009" s="37">
        <v>57</v>
      </c>
      <c r="F4009" s="37">
        <v>1</v>
      </c>
      <c r="G4009" s="37">
        <v>0.23043333333333335</v>
      </c>
      <c r="H4009" s="37" t="s">
        <v>1240</v>
      </c>
      <c r="I4009" s="37" t="s">
        <v>2308</v>
      </c>
      <c r="J4009" s="37" t="s">
        <v>2268</v>
      </c>
      <c r="K4009" s="37">
        <v>5</v>
      </c>
    </row>
    <row r="4010" spans="1:11" x14ac:dyDescent="0.25">
      <c r="A4010" s="37" t="s">
        <v>6925</v>
      </c>
      <c r="B4010" s="37">
        <v>9</v>
      </c>
      <c r="C4010" s="37">
        <v>0</v>
      </c>
      <c r="D4010" s="37">
        <v>1</v>
      </c>
      <c r="E4010" s="37">
        <v>81</v>
      </c>
      <c r="F4010" s="37">
        <v>1</v>
      </c>
      <c r="G4010" s="37">
        <v>0.77674444444444446</v>
      </c>
      <c r="H4010" s="37" t="s">
        <v>1232</v>
      </c>
      <c r="I4010" s="37" t="s">
        <v>2308</v>
      </c>
      <c r="J4010" s="37" t="s">
        <v>2268</v>
      </c>
      <c r="K4010" s="37">
        <v>5</v>
      </c>
    </row>
    <row r="4011" spans="1:11" x14ac:dyDescent="0.25">
      <c r="A4011" s="37" t="s">
        <v>6924</v>
      </c>
      <c r="B4011" s="37">
        <v>9</v>
      </c>
      <c r="C4011" s="37">
        <v>0</v>
      </c>
      <c r="D4011" s="37">
        <v>0</v>
      </c>
      <c r="E4011" s="37">
        <v>106</v>
      </c>
      <c r="F4011" s="37">
        <v>0</v>
      </c>
      <c r="G4011" s="37">
        <v>0.7310444444444445</v>
      </c>
      <c r="H4011" s="37" t="s">
        <v>2496</v>
      </c>
      <c r="I4011" s="37" t="s">
        <v>2321</v>
      </c>
      <c r="J4011" s="37" t="s">
        <v>2268</v>
      </c>
      <c r="K4011" s="37">
        <v>6</v>
      </c>
    </row>
    <row r="4012" spans="1:11" x14ac:dyDescent="0.25">
      <c r="A4012" s="37" t="s">
        <v>6923</v>
      </c>
      <c r="B4012" s="37">
        <v>9</v>
      </c>
      <c r="C4012" s="37">
        <v>1</v>
      </c>
      <c r="D4012" s="37">
        <v>4</v>
      </c>
      <c r="E4012" s="37">
        <v>1049</v>
      </c>
      <c r="F4012" s="37">
        <v>6</v>
      </c>
      <c r="G4012" s="37">
        <v>3.6212111111111116</v>
      </c>
      <c r="H4012" s="37" t="s">
        <v>1257</v>
      </c>
      <c r="I4012" s="37" t="s">
        <v>2308</v>
      </c>
      <c r="J4012" s="37" t="s">
        <v>2268</v>
      </c>
      <c r="K4012" s="37">
        <v>8</v>
      </c>
    </row>
    <row r="4013" spans="1:11" x14ac:dyDescent="0.25">
      <c r="A4013" s="37" t="s">
        <v>6922</v>
      </c>
      <c r="B4013" s="37">
        <v>9</v>
      </c>
      <c r="C4013" s="37">
        <v>0</v>
      </c>
      <c r="D4013" s="37">
        <v>0</v>
      </c>
      <c r="E4013" s="37">
        <v>114</v>
      </c>
      <c r="F4013" s="37">
        <v>4</v>
      </c>
      <c r="G4013" s="37">
        <v>0.5969888888888889</v>
      </c>
      <c r="H4013" s="37" t="s">
        <v>1263</v>
      </c>
      <c r="I4013" s="37" t="s">
        <v>2308</v>
      </c>
      <c r="J4013" s="37" t="s">
        <v>2268</v>
      </c>
      <c r="K4013" s="37">
        <v>5</v>
      </c>
    </row>
    <row r="4014" spans="1:11" x14ac:dyDescent="0.25">
      <c r="A4014" s="37" t="s">
        <v>6921</v>
      </c>
      <c r="B4014" s="37">
        <v>9</v>
      </c>
      <c r="C4014" s="37">
        <v>0</v>
      </c>
      <c r="D4014" s="37">
        <v>2</v>
      </c>
      <c r="E4014" s="37">
        <v>143</v>
      </c>
      <c r="F4014" s="37">
        <v>5</v>
      </c>
      <c r="G4014" s="37">
        <v>0.97406666666666675</v>
      </c>
      <c r="H4014" s="37" t="s">
        <v>2276</v>
      </c>
      <c r="I4014" s="37" t="s">
        <v>2405</v>
      </c>
      <c r="J4014" s="37" t="s">
        <v>2275</v>
      </c>
      <c r="K4014" s="37">
        <v>5</v>
      </c>
    </row>
    <row r="4015" spans="1:11" x14ac:dyDescent="0.25">
      <c r="A4015" s="37" t="s">
        <v>6920</v>
      </c>
      <c r="B4015" s="37">
        <v>9</v>
      </c>
      <c r="C4015" s="37">
        <v>0</v>
      </c>
      <c r="D4015" s="37">
        <v>1</v>
      </c>
      <c r="E4015" s="37">
        <v>135</v>
      </c>
      <c r="F4015" s="37">
        <v>3</v>
      </c>
      <c r="G4015" s="37">
        <v>0.99471111111111121</v>
      </c>
      <c r="H4015" s="37" t="s">
        <v>2276</v>
      </c>
      <c r="I4015" s="37" t="s">
        <v>2405</v>
      </c>
      <c r="J4015" s="37" t="s">
        <v>2268</v>
      </c>
      <c r="K4015" s="37">
        <v>6</v>
      </c>
    </row>
    <row r="4016" spans="1:11" x14ac:dyDescent="0.25">
      <c r="A4016" s="37" t="s">
        <v>6919</v>
      </c>
      <c r="B4016" s="37">
        <v>9</v>
      </c>
      <c r="C4016" s="37">
        <v>0</v>
      </c>
      <c r="D4016" s="37">
        <v>1</v>
      </c>
      <c r="E4016" s="37">
        <v>230</v>
      </c>
      <c r="F4016" s="37">
        <v>5</v>
      </c>
      <c r="G4016" s="37">
        <v>1.4386888888888889</v>
      </c>
      <c r="H4016" s="37" t="s">
        <v>2299</v>
      </c>
      <c r="I4016" s="37" t="s">
        <v>2308</v>
      </c>
      <c r="J4016" s="37" t="s">
        <v>2275</v>
      </c>
      <c r="K4016" s="37">
        <v>6</v>
      </c>
    </row>
    <row r="4017" spans="1:11" x14ac:dyDescent="0.25">
      <c r="A4017" s="37" t="s">
        <v>6918</v>
      </c>
      <c r="B4017" s="37">
        <v>9</v>
      </c>
      <c r="C4017" s="37">
        <v>0</v>
      </c>
      <c r="D4017" s="37">
        <v>0</v>
      </c>
      <c r="E4017" s="37">
        <v>142</v>
      </c>
      <c r="F4017" s="37">
        <v>2</v>
      </c>
      <c r="G4017" s="37">
        <v>0.70098888888888888</v>
      </c>
      <c r="H4017" s="37" t="s">
        <v>2299</v>
      </c>
      <c r="I4017" s="37" t="s">
        <v>2308</v>
      </c>
      <c r="J4017" s="37" t="s">
        <v>2275</v>
      </c>
      <c r="K4017" s="37">
        <v>5</v>
      </c>
    </row>
    <row r="4018" spans="1:11" x14ac:dyDescent="0.25">
      <c r="A4018" s="37" t="s">
        <v>6917</v>
      </c>
      <c r="B4018" s="37">
        <v>9</v>
      </c>
      <c r="C4018" s="37">
        <v>0</v>
      </c>
      <c r="D4018" s="37">
        <v>0</v>
      </c>
      <c r="E4018" s="37">
        <v>116</v>
      </c>
      <c r="F4018" s="37">
        <v>6</v>
      </c>
      <c r="G4018" s="37">
        <v>0.63284444444444443</v>
      </c>
      <c r="H4018" s="37" t="s">
        <v>2276</v>
      </c>
      <c r="I4018" s="37" t="s">
        <v>2308</v>
      </c>
      <c r="J4018" s="37" t="s">
        <v>2275</v>
      </c>
      <c r="K4018" s="37">
        <v>6</v>
      </c>
    </row>
    <row r="4019" spans="1:11" x14ac:dyDescent="0.25">
      <c r="A4019" s="37" t="s">
        <v>6916</v>
      </c>
      <c r="B4019" s="37">
        <v>9</v>
      </c>
      <c r="C4019" s="37">
        <v>0</v>
      </c>
      <c r="D4019" s="37">
        <v>0</v>
      </c>
      <c r="E4019" s="37">
        <v>68</v>
      </c>
      <c r="F4019" s="37">
        <v>3</v>
      </c>
      <c r="G4019" s="37">
        <v>0.36173333333333335</v>
      </c>
      <c r="H4019" s="37" t="s">
        <v>1257</v>
      </c>
      <c r="I4019" s="37" t="s">
        <v>2308</v>
      </c>
      <c r="J4019" s="37" t="s">
        <v>2268</v>
      </c>
      <c r="K4019" s="37">
        <v>4</v>
      </c>
    </row>
    <row r="4020" spans="1:11" x14ac:dyDescent="0.25">
      <c r="A4020" s="37" t="s">
        <v>6915</v>
      </c>
      <c r="B4020" s="37">
        <v>9</v>
      </c>
      <c r="C4020" s="37">
        <v>0</v>
      </c>
      <c r="D4020" s="37">
        <v>0</v>
      </c>
      <c r="E4020" s="37">
        <v>150</v>
      </c>
      <c r="F4020" s="37">
        <v>2</v>
      </c>
      <c r="G4020" s="37">
        <v>0.52846666666666664</v>
      </c>
      <c r="H4020" s="37" t="s">
        <v>1220</v>
      </c>
      <c r="I4020" s="37" t="s">
        <v>2308</v>
      </c>
      <c r="J4020" s="37" t="s">
        <v>2275</v>
      </c>
      <c r="K4020" s="37">
        <v>6</v>
      </c>
    </row>
    <row r="4021" spans="1:11" x14ac:dyDescent="0.25">
      <c r="A4021" s="37" t="s">
        <v>6914</v>
      </c>
      <c r="B4021" s="37">
        <v>9</v>
      </c>
      <c r="C4021" s="37">
        <v>0</v>
      </c>
      <c r="D4021" s="37">
        <v>0</v>
      </c>
      <c r="E4021" s="37">
        <v>140</v>
      </c>
      <c r="F4021" s="37">
        <v>7</v>
      </c>
      <c r="G4021" s="37">
        <v>0.48501111111111123</v>
      </c>
      <c r="H4021" s="37" t="s">
        <v>1226</v>
      </c>
      <c r="I4021" s="37" t="s">
        <v>2310</v>
      </c>
      <c r="J4021" s="37" t="s">
        <v>2275</v>
      </c>
      <c r="K4021" s="37">
        <v>7</v>
      </c>
    </row>
    <row r="4022" spans="1:11" x14ac:dyDescent="0.25">
      <c r="A4022" s="37" t="s">
        <v>6913</v>
      </c>
      <c r="B4022" s="37">
        <v>9</v>
      </c>
      <c r="C4022" s="37">
        <v>0</v>
      </c>
      <c r="D4022" s="37">
        <v>0</v>
      </c>
      <c r="E4022" s="37">
        <v>57</v>
      </c>
      <c r="F4022" s="37">
        <v>2</v>
      </c>
      <c r="G4022" s="37">
        <v>0.60893333333333333</v>
      </c>
      <c r="H4022" s="37" t="s">
        <v>1232</v>
      </c>
      <c r="I4022" s="37" t="s">
        <v>2308</v>
      </c>
      <c r="J4022" s="37" t="s">
        <v>2268</v>
      </c>
      <c r="K4022" s="37">
        <v>4</v>
      </c>
    </row>
    <row r="4023" spans="1:11" x14ac:dyDescent="0.25">
      <c r="A4023" s="37" t="s">
        <v>6912</v>
      </c>
      <c r="B4023" s="37">
        <v>9</v>
      </c>
      <c r="C4023" s="37">
        <v>0</v>
      </c>
      <c r="D4023" s="37">
        <v>2</v>
      </c>
      <c r="E4023" s="37">
        <v>60</v>
      </c>
      <c r="F4023" s="37">
        <v>6</v>
      </c>
      <c r="G4023" s="37">
        <v>1.0239666666666667</v>
      </c>
      <c r="H4023" s="37" t="s">
        <v>1232</v>
      </c>
      <c r="I4023" s="37" t="s">
        <v>2308</v>
      </c>
      <c r="J4023" s="37" t="s">
        <v>2268</v>
      </c>
      <c r="K4023" s="37">
        <v>5</v>
      </c>
    </row>
    <row r="4024" spans="1:11" x14ac:dyDescent="0.25">
      <c r="A4024" s="37" t="s">
        <v>6911</v>
      </c>
      <c r="B4024" s="37">
        <v>9</v>
      </c>
      <c r="C4024" s="37">
        <v>0</v>
      </c>
      <c r="D4024" s="37">
        <v>0</v>
      </c>
      <c r="E4024" s="37">
        <v>134</v>
      </c>
      <c r="F4024" s="37">
        <v>5</v>
      </c>
      <c r="G4024" s="37">
        <v>0.51988888888888896</v>
      </c>
      <c r="H4024" s="37" t="s">
        <v>1226</v>
      </c>
      <c r="I4024" s="37" t="s">
        <v>2405</v>
      </c>
      <c r="J4024" s="37" t="s">
        <v>2275</v>
      </c>
      <c r="K4024" s="37">
        <v>7</v>
      </c>
    </row>
    <row r="4025" spans="1:11" x14ac:dyDescent="0.25">
      <c r="A4025" s="37" t="s">
        <v>6910</v>
      </c>
      <c r="B4025" s="37">
        <v>9</v>
      </c>
      <c r="C4025" s="37">
        <v>0</v>
      </c>
      <c r="D4025" s="37">
        <v>0</v>
      </c>
      <c r="E4025" s="37">
        <v>33</v>
      </c>
      <c r="F4025" s="37">
        <v>1</v>
      </c>
      <c r="G4025" s="37">
        <v>0.21171111111111113</v>
      </c>
      <c r="H4025" s="37" t="s">
        <v>1251</v>
      </c>
      <c r="I4025" s="37" t="s">
        <v>2308</v>
      </c>
      <c r="J4025" s="37" t="s">
        <v>2268</v>
      </c>
      <c r="K4025" s="37">
        <v>3</v>
      </c>
    </row>
    <row r="4026" spans="1:11" x14ac:dyDescent="0.25">
      <c r="A4026" s="37" t="s">
        <v>6909</v>
      </c>
      <c r="B4026" s="37">
        <v>9</v>
      </c>
      <c r="C4026" s="37">
        <v>0</v>
      </c>
      <c r="D4026" s="37">
        <v>1</v>
      </c>
      <c r="E4026" s="37">
        <v>55</v>
      </c>
      <c r="F4026" s="37">
        <v>6</v>
      </c>
      <c r="G4026" s="37">
        <v>1.0994555555555554</v>
      </c>
      <c r="H4026" s="37" t="s">
        <v>2299</v>
      </c>
      <c r="I4026" s="37" t="s">
        <v>2308</v>
      </c>
      <c r="J4026" s="37" t="s">
        <v>2268</v>
      </c>
      <c r="K4026" s="37">
        <v>5</v>
      </c>
    </row>
    <row r="4027" spans="1:11" x14ac:dyDescent="0.25">
      <c r="A4027" s="37" t="s">
        <v>6908</v>
      </c>
      <c r="B4027" s="37">
        <v>9</v>
      </c>
      <c r="C4027" s="37">
        <v>0</v>
      </c>
      <c r="D4027" s="37">
        <v>0</v>
      </c>
      <c r="E4027" s="37">
        <v>144</v>
      </c>
      <c r="F4027" s="37">
        <v>2</v>
      </c>
      <c r="G4027" s="37">
        <v>0.71128888888888886</v>
      </c>
      <c r="H4027" s="37" t="s">
        <v>2456</v>
      </c>
      <c r="I4027" s="37" t="s">
        <v>2308</v>
      </c>
      <c r="J4027" s="37" t="s">
        <v>2268</v>
      </c>
      <c r="K4027" s="37">
        <v>7</v>
      </c>
    </row>
    <row r="4028" spans="1:11" x14ac:dyDescent="0.25">
      <c r="A4028" s="37" t="s">
        <v>6907</v>
      </c>
      <c r="B4028" s="37">
        <v>9</v>
      </c>
      <c r="C4028" s="37">
        <v>0</v>
      </c>
      <c r="D4028" s="37">
        <v>0</v>
      </c>
      <c r="E4028" s="37">
        <v>223</v>
      </c>
      <c r="F4028" s="37">
        <v>3</v>
      </c>
      <c r="G4028" s="37">
        <v>1.0169222222222223</v>
      </c>
      <c r="H4028" s="37" t="s">
        <v>2456</v>
      </c>
      <c r="I4028" s="37" t="s">
        <v>2308</v>
      </c>
      <c r="J4028" s="37" t="s">
        <v>2268</v>
      </c>
      <c r="K4028" s="37">
        <v>6</v>
      </c>
    </row>
    <row r="4029" spans="1:11" x14ac:dyDescent="0.25">
      <c r="A4029" s="37" t="s">
        <v>6906</v>
      </c>
      <c r="B4029" s="37">
        <v>9</v>
      </c>
      <c r="C4029" s="37">
        <v>0</v>
      </c>
      <c r="D4029" s="37">
        <v>1</v>
      </c>
      <c r="E4029" s="37">
        <v>142</v>
      </c>
      <c r="F4029" s="37">
        <v>2</v>
      </c>
      <c r="G4029" s="37">
        <v>0.73871111111111121</v>
      </c>
      <c r="H4029" s="37" t="s">
        <v>1218</v>
      </c>
      <c r="I4029" s="37" t="s">
        <v>2405</v>
      </c>
      <c r="J4029" s="37" t="s">
        <v>2275</v>
      </c>
      <c r="K4029" s="37">
        <v>4</v>
      </c>
    </row>
    <row r="4030" spans="1:11" x14ac:dyDescent="0.25">
      <c r="A4030" s="37" t="s">
        <v>6905</v>
      </c>
      <c r="B4030" s="37">
        <v>9</v>
      </c>
      <c r="C4030" s="37">
        <v>0</v>
      </c>
      <c r="D4030" s="37">
        <v>1</v>
      </c>
      <c r="E4030" s="37">
        <v>88</v>
      </c>
      <c r="F4030" s="37">
        <v>3</v>
      </c>
      <c r="G4030" s="37">
        <v>0.55586666666666673</v>
      </c>
      <c r="H4030" s="37" t="s">
        <v>1222</v>
      </c>
      <c r="I4030" s="37" t="s">
        <v>2308</v>
      </c>
      <c r="J4030" s="37" t="s">
        <v>2275</v>
      </c>
      <c r="K4030" s="37">
        <v>5</v>
      </c>
    </row>
    <row r="4031" spans="1:11" x14ac:dyDescent="0.25">
      <c r="A4031" s="37" t="s">
        <v>6904</v>
      </c>
      <c r="B4031" s="37">
        <v>9</v>
      </c>
      <c r="C4031" s="37">
        <v>0</v>
      </c>
      <c r="D4031" s="37">
        <v>0</v>
      </c>
      <c r="E4031" s="37">
        <v>37</v>
      </c>
      <c r="F4031" s="37">
        <v>2</v>
      </c>
      <c r="G4031" s="37">
        <v>0.14123333333333335</v>
      </c>
      <c r="H4031" s="37" t="s">
        <v>1247</v>
      </c>
      <c r="I4031" s="37" t="s">
        <v>2321</v>
      </c>
      <c r="J4031" s="37" t="s">
        <v>2268</v>
      </c>
      <c r="K4031" s="37">
        <v>4</v>
      </c>
    </row>
    <row r="4032" spans="1:11" x14ac:dyDescent="0.25">
      <c r="A4032" s="37" t="s">
        <v>6903</v>
      </c>
      <c r="B4032" s="37">
        <v>9</v>
      </c>
      <c r="C4032" s="37">
        <v>0</v>
      </c>
      <c r="D4032" s="37">
        <v>0</v>
      </c>
      <c r="E4032" s="37">
        <v>97</v>
      </c>
      <c r="F4032" s="37">
        <v>6</v>
      </c>
      <c r="G4032" s="37">
        <v>0.58902222222222222</v>
      </c>
      <c r="H4032" s="37" t="s">
        <v>1236</v>
      </c>
      <c r="I4032" s="37" t="s">
        <v>2310</v>
      </c>
      <c r="J4032" s="37" t="s">
        <v>2275</v>
      </c>
      <c r="K4032" s="37">
        <v>5</v>
      </c>
    </row>
    <row r="4033" spans="1:11" x14ac:dyDescent="0.25">
      <c r="A4033" s="37" t="s">
        <v>6902</v>
      </c>
      <c r="B4033" s="37">
        <v>9</v>
      </c>
      <c r="C4033" s="37">
        <v>0</v>
      </c>
      <c r="D4033" s="37">
        <v>0</v>
      </c>
      <c r="E4033" s="37">
        <v>137</v>
      </c>
      <c r="F4033" s="37">
        <v>5</v>
      </c>
      <c r="G4033" s="37">
        <v>0.78623333333333334</v>
      </c>
      <c r="H4033" s="37" t="s">
        <v>1219</v>
      </c>
      <c r="I4033" s="37" t="s">
        <v>2405</v>
      </c>
      <c r="J4033" s="37" t="s">
        <v>2275</v>
      </c>
      <c r="K4033" s="37">
        <v>7</v>
      </c>
    </row>
    <row r="4034" spans="1:11" x14ac:dyDescent="0.25">
      <c r="A4034" s="37" t="s">
        <v>6901</v>
      </c>
      <c r="B4034" s="37">
        <v>9</v>
      </c>
      <c r="C4034" s="37">
        <v>0</v>
      </c>
      <c r="D4034" s="37">
        <v>1</v>
      </c>
      <c r="E4034" s="37">
        <v>137</v>
      </c>
      <c r="F4034" s="37">
        <v>1</v>
      </c>
      <c r="G4034" s="37">
        <v>0.65032222222222225</v>
      </c>
      <c r="H4034" s="37" t="s">
        <v>1253</v>
      </c>
      <c r="I4034" s="37" t="s">
        <v>2308</v>
      </c>
      <c r="J4034" s="37" t="s">
        <v>2268</v>
      </c>
      <c r="K4034" s="37">
        <v>4</v>
      </c>
    </row>
    <row r="4035" spans="1:11" x14ac:dyDescent="0.25">
      <c r="A4035" s="37" t="s">
        <v>6900</v>
      </c>
      <c r="B4035" s="37">
        <v>9</v>
      </c>
      <c r="C4035" s="37">
        <v>0</v>
      </c>
      <c r="D4035" s="37">
        <v>0</v>
      </c>
      <c r="E4035" s="37">
        <v>69</v>
      </c>
      <c r="F4035" s="37">
        <v>4</v>
      </c>
      <c r="G4035" s="37">
        <v>0.50494444444444442</v>
      </c>
      <c r="H4035" s="37" t="s">
        <v>1232</v>
      </c>
      <c r="I4035" s="37" t="s">
        <v>2308</v>
      </c>
      <c r="J4035" s="37" t="s">
        <v>2275</v>
      </c>
      <c r="K4035" s="37">
        <v>5</v>
      </c>
    </row>
    <row r="4036" spans="1:11" x14ac:dyDescent="0.25">
      <c r="A4036" s="37" t="s">
        <v>6899</v>
      </c>
      <c r="B4036" s="37">
        <v>9</v>
      </c>
      <c r="C4036" s="37">
        <v>0</v>
      </c>
      <c r="D4036" s="37">
        <v>0</v>
      </c>
      <c r="E4036" s="37">
        <v>47</v>
      </c>
      <c r="F4036" s="37">
        <v>3</v>
      </c>
      <c r="G4036" s="37">
        <v>0.42048888888888891</v>
      </c>
      <c r="H4036" s="37" t="s">
        <v>1226</v>
      </c>
      <c r="I4036" s="37" t="s">
        <v>2308</v>
      </c>
      <c r="J4036" s="37" t="s">
        <v>2275</v>
      </c>
      <c r="K4036" s="37">
        <v>5</v>
      </c>
    </row>
    <row r="4037" spans="1:11" x14ac:dyDescent="0.25">
      <c r="A4037" s="37" t="s">
        <v>6898</v>
      </c>
      <c r="B4037" s="37">
        <v>9</v>
      </c>
      <c r="C4037" s="37">
        <v>0</v>
      </c>
      <c r="D4037" s="37">
        <v>0</v>
      </c>
      <c r="E4037" s="37">
        <v>16</v>
      </c>
      <c r="F4037" s="37">
        <v>2</v>
      </c>
      <c r="G4037" s="37">
        <v>0.10910000000000002</v>
      </c>
      <c r="H4037" s="37" t="s">
        <v>1256</v>
      </c>
      <c r="I4037" s="37" t="s">
        <v>2308</v>
      </c>
      <c r="J4037" s="37" t="s">
        <v>2268</v>
      </c>
      <c r="K4037" s="37">
        <v>2</v>
      </c>
    </row>
    <row r="4038" spans="1:11" x14ac:dyDescent="0.25">
      <c r="A4038" s="37" t="s">
        <v>6897</v>
      </c>
      <c r="B4038" s="37">
        <v>9</v>
      </c>
      <c r="C4038" s="37">
        <v>0</v>
      </c>
      <c r="D4038" s="37">
        <v>0</v>
      </c>
      <c r="E4038" s="37">
        <v>49</v>
      </c>
      <c r="F4038" s="37">
        <v>0</v>
      </c>
      <c r="G4038" s="37">
        <v>0.18903333333333336</v>
      </c>
      <c r="H4038" s="37" t="s">
        <v>1247</v>
      </c>
      <c r="I4038" s="37" t="s">
        <v>2321</v>
      </c>
      <c r="J4038" s="37" t="s">
        <v>2268</v>
      </c>
      <c r="K4038" s="37">
        <v>4</v>
      </c>
    </row>
    <row r="4039" spans="1:11" x14ac:dyDescent="0.25">
      <c r="A4039" s="37" t="s">
        <v>6896</v>
      </c>
      <c r="B4039" s="37">
        <v>9</v>
      </c>
      <c r="C4039" s="37">
        <v>0</v>
      </c>
      <c r="D4039" s="37">
        <v>0</v>
      </c>
      <c r="E4039" s="37">
        <v>55</v>
      </c>
      <c r="F4039" s="37">
        <v>1</v>
      </c>
      <c r="G4039" s="37">
        <v>0.36414444444444449</v>
      </c>
      <c r="H4039" s="37" t="s">
        <v>3492</v>
      </c>
      <c r="I4039" s="37" t="s">
        <v>2308</v>
      </c>
      <c r="J4039" s="37" t="s">
        <v>2268</v>
      </c>
      <c r="K4039" s="37">
        <v>5</v>
      </c>
    </row>
    <row r="4040" spans="1:11" x14ac:dyDescent="0.25">
      <c r="A4040" s="37" t="s">
        <v>6895</v>
      </c>
      <c r="B4040" s="37">
        <v>9</v>
      </c>
      <c r="C4040" s="37">
        <v>0</v>
      </c>
      <c r="D4040" s="37">
        <v>0</v>
      </c>
      <c r="E4040" s="37">
        <v>26</v>
      </c>
      <c r="F4040" s="37">
        <v>0</v>
      </c>
      <c r="G4040" s="37">
        <v>0.18160000000000001</v>
      </c>
      <c r="H4040" s="37" t="s">
        <v>1222</v>
      </c>
      <c r="I4040" s="37" t="s">
        <v>2316</v>
      </c>
      <c r="J4040" s="37" t="s">
        <v>2268</v>
      </c>
      <c r="K4040" s="37">
        <v>3</v>
      </c>
    </row>
    <row r="4041" spans="1:11" x14ac:dyDescent="0.25">
      <c r="A4041" s="37" t="s">
        <v>6894</v>
      </c>
      <c r="B4041" s="37">
        <v>9</v>
      </c>
      <c r="C4041" s="37">
        <v>0</v>
      </c>
      <c r="D4041" s="37">
        <v>2</v>
      </c>
      <c r="E4041" s="37">
        <v>228</v>
      </c>
      <c r="F4041" s="37">
        <v>2</v>
      </c>
      <c r="G4041" s="37">
        <v>1.2842222222222222</v>
      </c>
      <c r="H4041" s="37" t="s">
        <v>3958</v>
      </c>
      <c r="I4041" s="37" t="s">
        <v>2308</v>
      </c>
      <c r="J4041" s="37" t="s">
        <v>2268</v>
      </c>
      <c r="K4041" s="37">
        <v>6</v>
      </c>
    </row>
    <row r="4042" spans="1:11" x14ac:dyDescent="0.25">
      <c r="A4042" s="37" t="s">
        <v>6893</v>
      </c>
      <c r="B4042" s="37">
        <v>9</v>
      </c>
      <c r="C4042" s="37">
        <v>0</v>
      </c>
      <c r="D4042" s="37">
        <v>1</v>
      </c>
      <c r="E4042" s="37">
        <v>59</v>
      </c>
      <c r="F4042" s="37">
        <v>3</v>
      </c>
      <c r="G4042" s="37">
        <v>1.0442222222222224</v>
      </c>
      <c r="H4042" s="37" t="s">
        <v>1232</v>
      </c>
      <c r="I4042" s="37" t="s">
        <v>2308</v>
      </c>
      <c r="J4042" s="37" t="s">
        <v>2268</v>
      </c>
      <c r="K4042" s="37">
        <v>4</v>
      </c>
    </row>
    <row r="4043" spans="1:11" x14ac:dyDescent="0.25">
      <c r="A4043" s="37" t="s">
        <v>6892</v>
      </c>
      <c r="B4043" s="37">
        <v>9</v>
      </c>
      <c r="C4043" s="37">
        <v>0</v>
      </c>
      <c r="D4043" s="37">
        <v>1</v>
      </c>
      <c r="E4043" s="37">
        <v>105</v>
      </c>
      <c r="F4043" s="37">
        <v>8</v>
      </c>
      <c r="G4043" s="37">
        <v>1.6089555555555557</v>
      </c>
      <c r="H4043" s="37" t="s">
        <v>1249</v>
      </c>
      <c r="I4043" s="37" t="s">
        <v>2308</v>
      </c>
      <c r="J4043" s="37" t="s">
        <v>2275</v>
      </c>
      <c r="K4043" s="37">
        <v>5</v>
      </c>
    </row>
    <row r="4044" spans="1:11" x14ac:dyDescent="0.25">
      <c r="A4044" s="37" t="s">
        <v>6891</v>
      </c>
      <c r="B4044" s="37">
        <v>9</v>
      </c>
      <c r="C4044" s="37">
        <v>0</v>
      </c>
      <c r="D4044" s="37">
        <v>0</v>
      </c>
      <c r="E4044" s="37">
        <v>164</v>
      </c>
      <c r="F4044" s="37">
        <v>3</v>
      </c>
      <c r="G4044" s="37">
        <v>0.88206666666666678</v>
      </c>
      <c r="H4044" s="37" t="s">
        <v>2299</v>
      </c>
      <c r="I4044" s="37" t="s">
        <v>2308</v>
      </c>
      <c r="J4044" s="37" t="s">
        <v>2275</v>
      </c>
      <c r="K4044" s="37">
        <v>6</v>
      </c>
    </row>
    <row r="4045" spans="1:11" x14ac:dyDescent="0.25">
      <c r="A4045" s="37" t="s">
        <v>6890</v>
      </c>
      <c r="B4045" s="37">
        <v>9</v>
      </c>
      <c r="C4045" s="37">
        <v>0</v>
      </c>
      <c r="D4045" s="37">
        <v>2</v>
      </c>
      <c r="E4045" s="37">
        <v>242</v>
      </c>
      <c r="F4045" s="37">
        <v>4</v>
      </c>
      <c r="G4045" s="37">
        <v>1.5749444444444445</v>
      </c>
      <c r="H4045" s="37" t="s">
        <v>2299</v>
      </c>
      <c r="I4045" s="37" t="s">
        <v>2308</v>
      </c>
      <c r="J4045" s="37" t="s">
        <v>2268</v>
      </c>
      <c r="K4045" s="37">
        <v>5</v>
      </c>
    </row>
    <row r="4046" spans="1:11" x14ac:dyDescent="0.25">
      <c r="A4046" s="37" t="s">
        <v>6889</v>
      </c>
      <c r="B4046" s="37">
        <v>9</v>
      </c>
      <c r="C4046" s="37">
        <v>0</v>
      </c>
      <c r="D4046" s="37">
        <v>1</v>
      </c>
      <c r="E4046" s="37">
        <v>203</v>
      </c>
      <c r="F4046" s="37">
        <v>2</v>
      </c>
      <c r="G4046" s="37">
        <v>0.86297777777777773</v>
      </c>
      <c r="H4046" s="37" t="s">
        <v>3670</v>
      </c>
      <c r="I4046" s="37" t="s">
        <v>2308</v>
      </c>
      <c r="J4046" s="37" t="s">
        <v>2268</v>
      </c>
      <c r="K4046" s="37">
        <v>5</v>
      </c>
    </row>
    <row r="4047" spans="1:11" x14ac:dyDescent="0.25">
      <c r="A4047" s="37" t="s">
        <v>6888</v>
      </c>
      <c r="B4047" s="37">
        <v>9</v>
      </c>
      <c r="C4047" s="37">
        <v>0</v>
      </c>
      <c r="D4047" s="37">
        <v>2</v>
      </c>
      <c r="E4047" s="37">
        <v>282</v>
      </c>
      <c r="F4047" s="37">
        <v>1</v>
      </c>
      <c r="G4047" s="37">
        <v>1.386711111111111</v>
      </c>
      <c r="H4047" s="37" t="s">
        <v>1266</v>
      </c>
      <c r="I4047" s="37" t="s">
        <v>2308</v>
      </c>
      <c r="J4047" s="37" t="s">
        <v>2275</v>
      </c>
      <c r="K4047" s="37">
        <v>5</v>
      </c>
    </row>
    <row r="4048" spans="1:11" x14ac:dyDescent="0.25">
      <c r="A4048" s="37" t="s">
        <v>6887</v>
      </c>
      <c r="B4048" s="37">
        <v>9</v>
      </c>
      <c r="C4048" s="37">
        <v>1</v>
      </c>
      <c r="D4048" s="37">
        <v>1</v>
      </c>
      <c r="E4048" s="37">
        <v>136</v>
      </c>
      <c r="F4048" s="37">
        <v>9</v>
      </c>
      <c r="G4048" s="37">
        <v>1.6327333333333334</v>
      </c>
      <c r="H4048" s="37" t="s">
        <v>1232</v>
      </c>
      <c r="I4048" s="37" t="s">
        <v>2308</v>
      </c>
      <c r="J4048" s="37" t="s">
        <v>2268</v>
      </c>
      <c r="K4048" s="37">
        <v>5</v>
      </c>
    </row>
    <row r="4049" spans="1:11" x14ac:dyDescent="0.25">
      <c r="A4049" s="37" t="s">
        <v>6886</v>
      </c>
      <c r="B4049" s="37">
        <v>9</v>
      </c>
      <c r="C4049" s="37">
        <v>0</v>
      </c>
      <c r="D4049" s="37">
        <v>0</v>
      </c>
      <c r="E4049" s="37">
        <v>37</v>
      </c>
      <c r="F4049" s="37">
        <v>3</v>
      </c>
      <c r="G4049" s="37">
        <v>0.45075555555555558</v>
      </c>
      <c r="H4049" s="37" t="s">
        <v>1232</v>
      </c>
      <c r="I4049" s="37" t="s">
        <v>2308</v>
      </c>
      <c r="J4049" s="37" t="s">
        <v>2268</v>
      </c>
      <c r="K4049" s="37">
        <v>4</v>
      </c>
    </row>
    <row r="4050" spans="1:11" x14ac:dyDescent="0.25">
      <c r="A4050" s="37" t="s">
        <v>6885</v>
      </c>
      <c r="B4050" s="37">
        <v>9</v>
      </c>
      <c r="C4050" s="37">
        <v>1</v>
      </c>
      <c r="D4050" s="37">
        <v>1</v>
      </c>
      <c r="E4050" s="37">
        <v>195</v>
      </c>
      <c r="F4050" s="37">
        <v>1</v>
      </c>
      <c r="G4050" s="37">
        <v>2.2230333333333334</v>
      </c>
      <c r="H4050" s="37" t="s">
        <v>1232</v>
      </c>
      <c r="I4050" s="37" t="s">
        <v>2308</v>
      </c>
      <c r="J4050" s="37" t="s">
        <v>2268</v>
      </c>
      <c r="K4050" s="37">
        <v>5</v>
      </c>
    </row>
    <row r="4051" spans="1:11" x14ac:dyDescent="0.25">
      <c r="A4051" s="37" t="s">
        <v>6884</v>
      </c>
      <c r="B4051" s="37">
        <v>9</v>
      </c>
      <c r="C4051" s="37">
        <v>0</v>
      </c>
      <c r="D4051" s="37">
        <v>0</v>
      </c>
      <c r="E4051" s="37">
        <v>134</v>
      </c>
      <c r="F4051" s="37">
        <v>4</v>
      </c>
      <c r="G4051" s="37">
        <v>0.7054111111111111</v>
      </c>
      <c r="H4051" s="37" t="s">
        <v>1226</v>
      </c>
      <c r="I4051" s="37" t="s">
        <v>2321</v>
      </c>
      <c r="J4051" s="37" t="s">
        <v>2275</v>
      </c>
      <c r="K4051" s="37">
        <v>6</v>
      </c>
    </row>
    <row r="4052" spans="1:11" x14ac:dyDescent="0.25">
      <c r="A4052" s="37" t="s">
        <v>6883</v>
      </c>
      <c r="B4052" s="37">
        <v>9</v>
      </c>
      <c r="C4052" s="37">
        <v>0</v>
      </c>
      <c r="D4052" s="37">
        <v>0</v>
      </c>
      <c r="E4052" s="37">
        <v>141</v>
      </c>
      <c r="F4052" s="37">
        <v>2</v>
      </c>
      <c r="G4052" s="37">
        <v>0.71150000000000002</v>
      </c>
      <c r="H4052" s="37" t="s">
        <v>2276</v>
      </c>
      <c r="I4052" s="37" t="s">
        <v>2269</v>
      </c>
      <c r="J4052" s="37" t="s">
        <v>2268</v>
      </c>
      <c r="K4052" s="37">
        <v>5</v>
      </c>
    </row>
    <row r="4053" spans="1:11" x14ac:dyDescent="0.25">
      <c r="A4053" s="37" t="s">
        <v>6882</v>
      </c>
      <c r="B4053" s="37">
        <v>9</v>
      </c>
      <c r="C4053" s="37">
        <v>1</v>
      </c>
      <c r="D4053" s="37">
        <v>2</v>
      </c>
      <c r="E4053" s="37">
        <v>313</v>
      </c>
      <c r="F4053" s="37">
        <v>0</v>
      </c>
      <c r="G4053" s="37">
        <v>1.6237444444444447</v>
      </c>
      <c r="H4053" s="37" t="s">
        <v>1219</v>
      </c>
      <c r="I4053" s="37" t="s">
        <v>2269</v>
      </c>
      <c r="J4053" s="37" t="s">
        <v>2268</v>
      </c>
      <c r="K4053" s="37">
        <v>3</v>
      </c>
    </row>
    <row r="4054" spans="1:11" x14ac:dyDescent="0.25">
      <c r="A4054" s="37" t="s">
        <v>6881</v>
      </c>
      <c r="B4054" s="37">
        <v>9</v>
      </c>
      <c r="C4054" s="37">
        <v>0</v>
      </c>
      <c r="D4054" s="37">
        <v>1</v>
      </c>
      <c r="E4054" s="37">
        <v>44</v>
      </c>
      <c r="F4054" s="37">
        <v>4</v>
      </c>
      <c r="G4054" s="37">
        <v>0.53683333333333338</v>
      </c>
      <c r="H4054" s="37" t="s">
        <v>1232</v>
      </c>
      <c r="I4054" s="37" t="s">
        <v>2321</v>
      </c>
      <c r="J4054" s="37" t="s">
        <v>2275</v>
      </c>
      <c r="K4054" s="37">
        <v>3</v>
      </c>
    </row>
    <row r="4055" spans="1:11" x14ac:dyDescent="0.25">
      <c r="A4055" s="37" t="s">
        <v>6880</v>
      </c>
      <c r="B4055" s="37">
        <v>9</v>
      </c>
      <c r="C4055" s="37">
        <v>0</v>
      </c>
      <c r="D4055" s="37">
        <v>1</v>
      </c>
      <c r="E4055" s="37">
        <v>101</v>
      </c>
      <c r="F4055" s="37">
        <v>5</v>
      </c>
      <c r="G4055" s="37">
        <v>1.2019111111111112</v>
      </c>
      <c r="H4055" s="37" t="s">
        <v>2299</v>
      </c>
      <c r="I4055" s="37" t="s">
        <v>2308</v>
      </c>
      <c r="J4055" s="37" t="s">
        <v>2268</v>
      </c>
      <c r="K4055" s="37">
        <v>7</v>
      </c>
    </row>
    <row r="4056" spans="1:11" x14ac:dyDescent="0.25">
      <c r="A4056" s="37" t="s">
        <v>6879</v>
      </c>
      <c r="B4056" s="37">
        <v>9</v>
      </c>
      <c r="C4056" s="37">
        <v>0</v>
      </c>
      <c r="D4056" s="37">
        <v>0</v>
      </c>
      <c r="E4056" s="37">
        <v>56</v>
      </c>
      <c r="F4056" s="37">
        <v>6</v>
      </c>
      <c r="G4056" s="37">
        <v>0.25270000000000004</v>
      </c>
      <c r="H4056" s="37" t="s">
        <v>1239</v>
      </c>
      <c r="I4056" s="37" t="s">
        <v>2514</v>
      </c>
      <c r="J4056" s="37" t="s">
        <v>2275</v>
      </c>
      <c r="K4056" s="37">
        <v>5</v>
      </c>
    </row>
    <row r="4057" spans="1:11" x14ac:dyDescent="0.25">
      <c r="A4057" s="37" t="s">
        <v>6878</v>
      </c>
      <c r="B4057" s="37">
        <v>9</v>
      </c>
      <c r="C4057" s="37">
        <v>0</v>
      </c>
      <c r="D4057" s="37">
        <v>1</v>
      </c>
      <c r="E4057" s="37">
        <v>84</v>
      </c>
      <c r="F4057" s="37">
        <v>3</v>
      </c>
      <c r="G4057" s="37">
        <v>0.96376666666666666</v>
      </c>
      <c r="H4057" s="37" t="s">
        <v>1266</v>
      </c>
      <c r="I4057" s="37" t="s">
        <v>2308</v>
      </c>
      <c r="J4057" s="37" t="s">
        <v>2275</v>
      </c>
      <c r="K4057" s="37">
        <v>5</v>
      </c>
    </row>
    <row r="4058" spans="1:11" x14ac:dyDescent="0.25">
      <c r="A4058" s="37" t="s">
        <v>6877</v>
      </c>
      <c r="B4058" s="37">
        <v>9</v>
      </c>
      <c r="C4058" s="37">
        <v>0</v>
      </c>
      <c r="D4058" s="37">
        <v>3</v>
      </c>
      <c r="E4058" s="37">
        <v>600</v>
      </c>
      <c r="F4058" s="37">
        <v>5</v>
      </c>
      <c r="G4058" s="37">
        <v>2.0559000000000003</v>
      </c>
      <c r="H4058" s="37" t="s">
        <v>1239</v>
      </c>
      <c r="I4058" s="37" t="s">
        <v>2308</v>
      </c>
      <c r="J4058" s="37" t="s">
        <v>2268</v>
      </c>
      <c r="K4058" s="37">
        <v>6</v>
      </c>
    </row>
    <row r="4059" spans="1:11" x14ac:dyDescent="0.25">
      <c r="A4059" s="37" t="s">
        <v>6876</v>
      </c>
      <c r="B4059" s="37">
        <v>9</v>
      </c>
      <c r="C4059" s="37">
        <v>0</v>
      </c>
      <c r="D4059" s="37">
        <v>0</v>
      </c>
      <c r="E4059" s="37">
        <v>65</v>
      </c>
      <c r="F4059" s="37">
        <v>4</v>
      </c>
      <c r="G4059" s="37">
        <v>0.33401111111111109</v>
      </c>
      <c r="H4059" s="37" t="s">
        <v>1239</v>
      </c>
      <c r="I4059" s="37" t="s">
        <v>2321</v>
      </c>
      <c r="J4059" s="37" t="s">
        <v>2275</v>
      </c>
      <c r="K4059" s="37">
        <v>5</v>
      </c>
    </row>
    <row r="4060" spans="1:11" x14ac:dyDescent="0.25">
      <c r="A4060" s="37" t="s">
        <v>6875</v>
      </c>
      <c r="B4060" s="37">
        <v>9</v>
      </c>
      <c r="C4060" s="37">
        <v>1</v>
      </c>
      <c r="D4060" s="37">
        <v>2</v>
      </c>
      <c r="E4060" s="37">
        <v>245</v>
      </c>
      <c r="F4060" s="37">
        <v>5</v>
      </c>
      <c r="G4060" s="37">
        <v>3.0918333333333332</v>
      </c>
      <c r="H4060" s="37" t="s">
        <v>1232</v>
      </c>
      <c r="I4060" s="37" t="s">
        <v>2308</v>
      </c>
      <c r="J4060" s="37" t="s">
        <v>2268</v>
      </c>
      <c r="K4060" s="37">
        <v>6</v>
      </c>
    </row>
    <row r="4061" spans="1:11" x14ac:dyDescent="0.25">
      <c r="A4061" s="37" t="s">
        <v>6874</v>
      </c>
      <c r="B4061" s="37">
        <v>9</v>
      </c>
      <c r="C4061" s="37">
        <v>0</v>
      </c>
      <c r="D4061" s="37">
        <v>0</v>
      </c>
      <c r="E4061" s="37">
        <v>111</v>
      </c>
      <c r="F4061" s="37">
        <v>2</v>
      </c>
      <c r="G4061" s="37">
        <v>0.4785666666666667</v>
      </c>
      <c r="H4061" s="37" t="s">
        <v>1218</v>
      </c>
      <c r="I4061" s="37" t="s">
        <v>2308</v>
      </c>
      <c r="J4061" s="37" t="s">
        <v>2268</v>
      </c>
      <c r="K4061" s="37">
        <v>7</v>
      </c>
    </row>
    <row r="4062" spans="1:11" x14ac:dyDescent="0.25">
      <c r="A4062" s="37" t="s">
        <v>6873</v>
      </c>
      <c r="B4062" s="37">
        <v>9</v>
      </c>
      <c r="C4062" s="37">
        <v>0</v>
      </c>
      <c r="D4062" s="37">
        <v>4</v>
      </c>
      <c r="E4062" s="37">
        <v>172</v>
      </c>
      <c r="F4062" s="37">
        <v>7</v>
      </c>
      <c r="G4062" s="37">
        <v>1.8255666666666666</v>
      </c>
      <c r="H4062" s="37" t="s">
        <v>1240</v>
      </c>
      <c r="I4062" s="37" t="s">
        <v>2308</v>
      </c>
      <c r="J4062" s="37" t="s">
        <v>2275</v>
      </c>
      <c r="K4062" s="37">
        <v>7</v>
      </c>
    </row>
    <row r="4063" spans="1:11" x14ac:dyDescent="0.25">
      <c r="A4063" s="37" t="s">
        <v>6872</v>
      </c>
      <c r="B4063" s="37">
        <v>9</v>
      </c>
      <c r="C4063" s="37">
        <v>0</v>
      </c>
      <c r="D4063" s="37">
        <v>0</v>
      </c>
      <c r="E4063" s="37">
        <v>47</v>
      </c>
      <c r="F4063" s="37">
        <v>2</v>
      </c>
      <c r="G4063" s="37">
        <v>0.34327777777777779</v>
      </c>
      <c r="H4063" s="37" t="s">
        <v>1246</v>
      </c>
      <c r="I4063" s="37" t="s">
        <v>2308</v>
      </c>
      <c r="J4063" s="37" t="s">
        <v>2275</v>
      </c>
      <c r="K4063" s="37">
        <v>5</v>
      </c>
    </row>
    <row r="4064" spans="1:11" x14ac:dyDescent="0.25">
      <c r="A4064" s="37" t="s">
        <v>6871</v>
      </c>
      <c r="B4064" s="37">
        <v>9</v>
      </c>
      <c r="C4064" s="37">
        <v>0</v>
      </c>
      <c r="D4064" s="37">
        <v>0</v>
      </c>
      <c r="E4064" s="37">
        <v>95</v>
      </c>
      <c r="F4064" s="37">
        <v>1</v>
      </c>
      <c r="G4064" s="37">
        <v>0.65713333333333335</v>
      </c>
      <c r="H4064" s="37" t="s">
        <v>2299</v>
      </c>
      <c r="I4064" s="37" t="s">
        <v>2321</v>
      </c>
      <c r="J4064" s="37" t="s">
        <v>2275</v>
      </c>
      <c r="K4064" s="37">
        <v>5</v>
      </c>
    </row>
    <row r="4065" spans="1:11" x14ac:dyDescent="0.25">
      <c r="A4065" s="37" t="s">
        <v>6870</v>
      </c>
      <c r="B4065" s="37">
        <v>9</v>
      </c>
      <c r="C4065" s="37">
        <v>0</v>
      </c>
      <c r="D4065" s="37">
        <v>0</v>
      </c>
      <c r="E4065" s="37">
        <v>63</v>
      </c>
      <c r="F4065" s="37">
        <v>4</v>
      </c>
      <c r="G4065" s="37">
        <v>0.28470000000000001</v>
      </c>
      <c r="H4065" s="37" t="s">
        <v>1247</v>
      </c>
      <c r="I4065" s="37" t="s">
        <v>2308</v>
      </c>
      <c r="J4065" s="37" t="s">
        <v>2275</v>
      </c>
      <c r="K4065" s="37">
        <v>5</v>
      </c>
    </row>
    <row r="4066" spans="1:11" x14ac:dyDescent="0.25">
      <c r="A4066" s="37" t="s">
        <v>6869</v>
      </c>
      <c r="B4066" s="37">
        <v>9</v>
      </c>
      <c r="C4066" s="37">
        <v>0</v>
      </c>
      <c r="D4066" s="37">
        <v>2</v>
      </c>
      <c r="E4066" s="37">
        <v>166</v>
      </c>
      <c r="F4066" s="37">
        <v>4</v>
      </c>
      <c r="G4066" s="37">
        <v>1.2095111111111112</v>
      </c>
      <c r="H4066" s="37" t="s">
        <v>1237</v>
      </c>
      <c r="I4066" s="37" t="s">
        <v>2308</v>
      </c>
      <c r="J4066" s="37" t="s">
        <v>2268</v>
      </c>
      <c r="K4066" s="37">
        <v>6</v>
      </c>
    </row>
    <row r="4067" spans="1:11" x14ac:dyDescent="0.25">
      <c r="A4067" s="37" t="s">
        <v>6868</v>
      </c>
      <c r="B4067" s="37">
        <v>9</v>
      </c>
      <c r="C4067" s="37">
        <v>0</v>
      </c>
      <c r="D4067" s="37">
        <v>0</v>
      </c>
      <c r="E4067" s="37">
        <v>31</v>
      </c>
      <c r="F4067" s="37">
        <v>3</v>
      </c>
      <c r="G4067" s="37">
        <v>0.37951111111111113</v>
      </c>
      <c r="H4067" s="37" t="s">
        <v>1237</v>
      </c>
      <c r="I4067" s="37" t="s">
        <v>2308</v>
      </c>
      <c r="J4067" s="37" t="s">
        <v>2275</v>
      </c>
      <c r="K4067" s="37">
        <v>3</v>
      </c>
    </row>
    <row r="4068" spans="1:11" x14ac:dyDescent="0.25">
      <c r="A4068" s="37" t="s">
        <v>6867</v>
      </c>
      <c r="B4068" s="37">
        <v>9</v>
      </c>
      <c r="C4068" s="37">
        <v>0</v>
      </c>
      <c r="D4068" s="37">
        <v>2</v>
      </c>
      <c r="E4068" s="37">
        <v>204</v>
      </c>
      <c r="F4068" s="37">
        <v>4</v>
      </c>
      <c r="G4068" s="37">
        <v>1.5121666666666669</v>
      </c>
      <c r="H4068" s="37" t="s">
        <v>1219</v>
      </c>
      <c r="I4068" s="37" t="s">
        <v>2308</v>
      </c>
      <c r="J4068" s="37" t="s">
        <v>2275</v>
      </c>
      <c r="K4068" s="37">
        <v>7</v>
      </c>
    </row>
    <row r="4069" spans="1:11" x14ac:dyDescent="0.25">
      <c r="A4069" s="37" t="s">
        <v>6866</v>
      </c>
      <c r="B4069" s="37">
        <v>9</v>
      </c>
      <c r="C4069" s="37">
        <v>0</v>
      </c>
      <c r="D4069" s="37">
        <v>0</v>
      </c>
      <c r="E4069" s="37">
        <v>69</v>
      </c>
      <c r="F4069" s="37">
        <v>3</v>
      </c>
      <c r="G4069" s="37">
        <v>0.29034444444444446</v>
      </c>
      <c r="H4069" s="37" t="s">
        <v>1219</v>
      </c>
      <c r="I4069" s="37" t="s">
        <v>2310</v>
      </c>
      <c r="J4069" s="37" t="s">
        <v>2275</v>
      </c>
      <c r="K4069" s="37">
        <v>4</v>
      </c>
    </row>
    <row r="4070" spans="1:11" x14ac:dyDescent="0.25">
      <c r="A4070" s="37" t="s">
        <v>6865</v>
      </c>
      <c r="B4070" s="37">
        <v>8</v>
      </c>
      <c r="C4070" s="37">
        <v>0</v>
      </c>
      <c r="D4070" s="37">
        <v>0</v>
      </c>
      <c r="E4070" s="37">
        <v>181</v>
      </c>
      <c r="F4070" s="37">
        <v>3</v>
      </c>
      <c r="G4070" s="37">
        <v>0.85215000000000007</v>
      </c>
      <c r="H4070" s="37" t="s">
        <v>1219</v>
      </c>
      <c r="I4070" s="37" t="s">
        <v>2308</v>
      </c>
      <c r="J4070" s="37" t="s">
        <v>2268</v>
      </c>
      <c r="K4070" s="37">
        <v>5</v>
      </c>
    </row>
    <row r="4071" spans="1:11" x14ac:dyDescent="0.25">
      <c r="A4071" s="37" t="s">
        <v>6864</v>
      </c>
      <c r="B4071" s="37">
        <v>8</v>
      </c>
      <c r="C4071" s="37">
        <v>0</v>
      </c>
      <c r="D4071" s="37">
        <v>0</v>
      </c>
      <c r="E4071" s="37">
        <v>53</v>
      </c>
      <c r="F4071" s="37">
        <v>2</v>
      </c>
      <c r="G4071" s="37">
        <v>0.55988749999999998</v>
      </c>
      <c r="H4071" s="37" t="s">
        <v>1219</v>
      </c>
      <c r="I4071" s="37" t="s">
        <v>2308</v>
      </c>
      <c r="J4071" s="37" t="s">
        <v>2268</v>
      </c>
      <c r="K4071" s="37">
        <v>3</v>
      </c>
    </row>
    <row r="4072" spans="1:11" x14ac:dyDescent="0.25">
      <c r="A4072" s="37" t="s">
        <v>6863</v>
      </c>
      <c r="B4072" s="37">
        <v>8</v>
      </c>
      <c r="C4072" s="37">
        <v>0</v>
      </c>
      <c r="D4072" s="37">
        <v>0</v>
      </c>
      <c r="E4072" s="37">
        <v>94</v>
      </c>
      <c r="F4072" s="37">
        <v>3</v>
      </c>
      <c r="G4072" s="37">
        <v>0.45302500000000001</v>
      </c>
      <c r="H4072" s="37" t="s">
        <v>1219</v>
      </c>
      <c r="I4072" s="37" t="s">
        <v>2308</v>
      </c>
      <c r="J4072" s="37" t="s">
        <v>2275</v>
      </c>
      <c r="K4072" s="37">
        <v>5</v>
      </c>
    </row>
    <row r="4073" spans="1:11" x14ac:dyDescent="0.25">
      <c r="A4073" s="37" t="s">
        <v>6862</v>
      </c>
      <c r="B4073" s="37">
        <v>8</v>
      </c>
      <c r="C4073" s="37">
        <v>0</v>
      </c>
      <c r="D4073" s="37">
        <v>0</v>
      </c>
      <c r="E4073" s="37">
        <v>57</v>
      </c>
      <c r="F4073" s="37">
        <v>0</v>
      </c>
      <c r="G4073" s="37">
        <v>0.279725</v>
      </c>
      <c r="H4073" s="37" t="s">
        <v>1219</v>
      </c>
      <c r="I4073" s="37" t="s">
        <v>2308</v>
      </c>
      <c r="J4073" s="37" t="s">
        <v>2268</v>
      </c>
      <c r="K4073" s="37">
        <v>3</v>
      </c>
    </row>
    <row r="4074" spans="1:11" x14ac:dyDescent="0.25">
      <c r="A4074" s="37" t="s">
        <v>6861</v>
      </c>
      <c r="B4074" s="37">
        <v>8</v>
      </c>
      <c r="C4074" s="37">
        <v>0</v>
      </c>
      <c r="D4074" s="37">
        <v>1</v>
      </c>
      <c r="E4074" s="37">
        <v>166</v>
      </c>
      <c r="F4074" s="37">
        <v>3</v>
      </c>
      <c r="G4074" s="37">
        <v>1.5485125000000002</v>
      </c>
      <c r="H4074" s="37" t="s">
        <v>1219</v>
      </c>
      <c r="I4074" s="37" t="s">
        <v>2308</v>
      </c>
      <c r="J4074" s="37" t="s">
        <v>2268</v>
      </c>
      <c r="K4074" s="37">
        <v>5</v>
      </c>
    </row>
    <row r="4075" spans="1:11" x14ac:dyDescent="0.25">
      <c r="A4075" s="37" t="s">
        <v>6860</v>
      </c>
      <c r="B4075" s="37">
        <v>8</v>
      </c>
      <c r="C4075" s="37">
        <v>0</v>
      </c>
      <c r="D4075" s="37">
        <v>1</v>
      </c>
      <c r="E4075" s="37">
        <v>99</v>
      </c>
      <c r="F4075" s="37">
        <v>1</v>
      </c>
      <c r="G4075" s="37">
        <v>0.77213750000000003</v>
      </c>
      <c r="H4075" s="37" t="s">
        <v>1219</v>
      </c>
      <c r="I4075" s="37" t="s">
        <v>2308</v>
      </c>
      <c r="J4075" s="37" t="s">
        <v>2275</v>
      </c>
      <c r="K4075" s="37">
        <v>5</v>
      </c>
    </row>
    <row r="4076" spans="1:11" x14ac:dyDescent="0.25">
      <c r="A4076" s="37" t="s">
        <v>6859</v>
      </c>
      <c r="B4076" s="37">
        <v>8</v>
      </c>
      <c r="C4076" s="37">
        <v>0</v>
      </c>
      <c r="D4076" s="37">
        <v>0</v>
      </c>
      <c r="E4076" s="37">
        <v>127</v>
      </c>
      <c r="F4076" s="37">
        <v>4</v>
      </c>
      <c r="G4076" s="37">
        <v>0.87428750000000011</v>
      </c>
      <c r="H4076" s="37" t="s">
        <v>1219</v>
      </c>
      <c r="I4076" s="37" t="s">
        <v>2308</v>
      </c>
      <c r="J4076" s="37" t="s">
        <v>2275</v>
      </c>
      <c r="K4076" s="37">
        <v>7</v>
      </c>
    </row>
    <row r="4077" spans="1:11" x14ac:dyDescent="0.25">
      <c r="A4077" s="37" t="s">
        <v>6858</v>
      </c>
      <c r="B4077" s="37">
        <v>8</v>
      </c>
      <c r="C4077" s="37">
        <v>0</v>
      </c>
      <c r="D4077" s="37">
        <v>0</v>
      </c>
      <c r="E4077" s="37">
        <v>39</v>
      </c>
      <c r="F4077" s="37">
        <v>2</v>
      </c>
      <c r="G4077" s="37">
        <v>0.27934999999999999</v>
      </c>
      <c r="H4077" s="37" t="s">
        <v>1219</v>
      </c>
      <c r="I4077" s="37" t="s">
        <v>2308</v>
      </c>
      <c r="J4077" s="37" t="s">
        <v>2275</v>
      </c>
      <c r="K4077" s="37">
        <v>4</v>
      </c>
    </row>
    <row r="4078" spans="1:11" x14ac:dyDescent="0.25">
      <c r="A4078" s="37" t="s">
        <v>6857</v>
      </c>
      <c r="B4078" s="37">
        <v>8</v>
      </c>
      <c r="C4078" s="37">
        <v>0</v>
      </c>
      <c r="D4078" s="37">
        <v>3</v>
      </c>
      <c r="E4078" s="37">
        <v>497</v>
      </c>
      <c r="F4078" s="37">
        <v>3</v>
      </c>
      <c r="G4078" s="37">
        <v>1.9480249999999999</v>
      </c>
      <c r="H4078" s="37" t="s">
        <v>1219</v>
      </c>
      <c r="I4078" s="37" t="s">
        <v>2308</v>
      </c>
      <c r="J4078" s="37" t="s">
        <v>2268</v>
      </c>
      <c r="K4078" s="37">
        <v>8</v>
      </c>
    </row>
    <row r="4079" spans="1:11" x14ac:dyDescent="0.25">
      <c r="A4079" s="37" t="s">
        <v>6856</v>
      </c>
      <c r="B4079" s="37">
        <v>8</v>
      </c>
      <c r="C4079" s="37">
        <v>0</v>
      </c>
      <c r="D4079" s="37">
        <v>0</v>
      </c>
      <c r="E4079" s="37">
        <v>110</v>
      </c>
      <c r="F4079" s="37">
        <v>3</v>
      </c>
      <c r="G4079" s="37">
        <v>0.54901250000000001</v>
      </c>
      <c r="H4079" s="37" t="s">
        <v>1227</v>
      </c>
      <c r="I4079" s="37" t="s">
        <v>2308</v>
      </c>
      <c r="J4079" s="37" t="s">
        <v>2268</v>
      </c>
      <c r="K4079" s="37">
        <v>5</v>
      </c>
    </row>
    <row r="4080" spans="1:11" x14ac:dyDescent="0.25">
      <c r="A4080" s="37" t="s">
        <v>6855</v>
      </c>
      <c r="B4080" s="37">
        <v>8</v>
      </c>
      <c r="C4080" s="37">
        <v>0</v>
      </c>
      <c r="D4080" s="37">
        <v>1</v>
      </c>
      <c r="E4080" s="37">
        <v>97</v>
      </c>
      <c r="F4080" s="37">
        <v>2</v>
      </c>
      <c r="G4080" s="37">
        <v>0.57362500000000005</v>
      </c>
      <c r="H4080" s="37" t="s">
        <v>1247</v>
      </c>
      <c r="I4080" s="37" t="s">
        <v>2308</v>
      </c>
      <c r="J4080" s="37" t="s">
        <v>2275</v>
      </c>
      <c r="K4080" s="37">
        <v>4</v>
      </c>
    </row>
    <row r="4081" spans="1:11" x14ac:dyDescent="0.25">
      <c r="A4081" s="37" t="s">
        <v>6854</v>
      </c>
      <c r="B4081" s="37">
        <v>8</v>
      </c>
      <c r="C4081" s="37">
        <v>0</v>
      </c>
      <c r="D4081" s="37">
        <v>1</v>
      </c>
      <c r="E4081" s="37">
        <v>192</v>
      </c>
      <c r="F4081" s="37">
        <v>7</v>
      </c>
      <c r="G4081" s="37">
        <v>1.1068</v>
      </c>
      <c r="H4081" s="37" t="s">
        <v>1221</v>
      </c>
      <c r="I4081" s="37" t="s">
        <v>2310</v>
      </c>
      <c r="J4081" s="37" t="s">
        <v>2275</v>
      </c>
      <c r="K4081" s="37">
        <v>5</v>
      </c>
    </row>
    <row r="4082" spans="1:11" x14ac:dyDescent="0.25">
      <c r="A4082" s="37" t="s">
        <v>6853</v>
      </c>
      <c r="B4082" s="37">
        <v>8</v>
      </c>
      <c r="C4082" s="37">
        <v>0</v>
      </c>
      <c r="D4082" s="37">
        <v>0</v>
      </c>
      <c r="E4082" s="37">
        <v>68</v>
      </c>
      <c r="F4082" s="37">
        <v>2</v>
      </c>
      <c r="G4082" s="37">
        <v>0.32785000000000003</v>
      </c>
      <c r="H4082" s="37" t="s">
        <v>1257</v>
      </c>
      <c r="I4082" s="37" t="s">
        <v>2308</v>
      </c>
      <c r="J4082" s="37" t="s">
        <v>2268</v>
      </c>
      <c r="K4082" s="37">
        <v>3</v>
      </c>
    </row>
    <row r="4083" spans="1:11" x14ac:dyDescent="0.25">
      <c r="A4083" s="37" t="s">
        <v>6852</v>
      </c>
      <c r="B4083" s="37">
        <v>8</v>
      </c>
      <c r="C4083" s="37">
        <v>0</v>
      </c>
      <c r="D4083" s="37">
        <v>0</v>
      </c>
      <c r="E4083" s="37">
        <v>43</v>
      </c>
      <c r="F4083" s="37">
        <v>2</v>
      </c>
      <c r="G4083" s="37">
        <v>0.40375</v>
      </c>
      <c r="H4083" s="37" t="s">
        <v>1257</v>
      </c>
      <c r="I4083" s="37" t="s">
        <v>2308</v>
      </c>
      <c r="J4083" s="37" t="s">
        <v>2275</v>
      </c>
      <c r="K4083" s="37">
        <v>3</v>
      </c>
    </row>
    <row r="4084" spans="1:11" x14ac:dyDescent="0.25">
      <c r="A4084" s="37" t="s">
        <v>6851</v>
      </c>
      <c r="B4084" s="37">
        <v>8</v>
      </c>
      <c r="C4084" s="37">
        <v>0</v>
      </c>
      <c r="D4084" s="37">
        <v>0</v>
      </c>
      <c r="E4084" s="37">
        <v>58</v>
      </c>
      <c r="F4084" s="37">
        <v>1</v>
      </c>
      <c r="G4084" s="37">
        <v>0.38240000000000002</v>
      </c>
      <c r="H4084" s="37" t="s">
        <v>1257</v>
      </c>
      <c r="I4084" s="37" t="s">
        <v>2308</v>
      </c>
      <c r="J4084" s="37" t="s">
        <v>2268</v>
      </c>
      <c r="K4084" s="37">
        <v>5</v>
      </c>
    </row>
    <row r="4085" spans="1:11" x14ac:dyDescent="0.25">
      <c r="A4085" s="37" t="s">
        <v>6850</v>
      </c>
      <c r="B4085" s="37">
        <v>8</v>
      </c>
      <c r="C4085" s="37">
        <v>0</v>
      </c>
      <c r="D4085" s="37">
        <v>1</v>
      </c>
      <c r="E4085" s="37">
        <v>102</v>
      </c>
      <c r="F4085" s="37">
        <v>4</v>
      </c>
      <c r="G4085" s="37">
        <v>0.92042500000000005</v>
      </c>
      <c r="H4085" s="37" t="s">
        <v>3704</v>
      </c>
      <c r="I4085" s="37" t="s">
        <v>2308</v>
      </c>
      <c r="J4085" s="37" t="s">
        <v>2275</v>
      </c>
      <c r="K4085" s="37">
        <v>6</v>
      </c>
    </row>
    <row r="4086" spans="1:11" x14ac:dyDescent="0.25">
      <c r="A4086" s="37" t="s">
        <v>6849</v>
      </c>
      <c r="B4086" s="37">
        <v>8</v>
      </c>
      <c r="C4086" s="37">
        <v>0</v>
      </c>
      <c r="D4086" s="37">
        <v>0</v>
      </c>
      <c r="E4086" s="37">
        <v>116</v>
      </c>
      <c r="F4086" s="37">
        <v>2</v>
      </c>
      <c r="G4086" s="37">
        <v>0.51260000000000006</v>
      </c>
      <c r="H4086" s="37" t="s">
        <v>1226</v>
      </c>
      <c r="I4086" s="37" t="s">
        <v>2310</v>
      </c>
      <c r="J4086" s="37" t="s">
        <v>2275</v>
      </c>
      <c r="K4086" s="37">
        <v>5</v>
      </c>
    </row>
    <row r="4087" spans="1:11" x14ac:dyDescent="0.25">
      <c r="A4087" s="37" t="s">
        <v>6848</v>
      </c>
      <c r="B4087" s="37">
        <v>8</v>
      </c>
      <c r="C4087" s="37">
        <v>0</v>
      </c>
      <c r="D4087" s="37">
        <v>0</v>
      </c>
      <c r="E4087" s="37">
        <v>119</v>
      </c>
      <c r="F4087" s="37">
        <v>3</v>
      </c>
      <c r="G4087" s="37">
        <v>0.65317500000000006</v>
      </c>
      <c r="H4087" s="37" t="s">
        <v>1241</v>
      </c>
      <c r="I4087" s="37" t="s">
        <v>2308</v>
      </c>
      <c r="J4087" s="37" t="s">
        <v>2268</v>
      </c>
      <c r="K4087" s="37">
        <v>5</v>
      </c>
    </row>
    <row r="4088" spans="1:11" x14ac:dyDescent="0.25">
      <c r="A4088" s="37" t="s">
        <v>6847</v>
      </c>
      <c r="B4088" s="37">
        <v>8</v>
      </c>
      <c r="C4088" s="37">
        <v>0</v>
      </c>
      <c r="D4088" s="37">
        <v>3</v>
      </c>
      <c r="E4088" s="37">
        <v>137</v>
      </c>
      <c r="F4088" s="37">
        <v>4</v>
      </c>
      <c r="G4088" s="37">
        <v>1.8062</v>
      </c>
      <c r="H4088" s="37" t="s">
        <v>1232</v>
      </c>
      <c r="I4088" s="37" t="s">
        <v>2308</v>
      </c>
      <c r="J4088" s="37" t="s">
        <v>2275</v>
      </c>
      <c r="K4088" s="37">
        <v>6</v>
      </c>
    </row>
    <row r="4089" spans="1:11" x14ac:dyDescent="0.25">
      <c r="A4089" s="37" t="s">
        <v>6846</v>
      </c>
      <c r="B4089" s="37">
        <v>8</v>
      </c>
      <c r="C4089" s="37">
        <v>0</v>
      </c>
      <c r="D4089" s="37">
        <v>1</v>
      </c>
      <c r="E4089" s="37">
        <v>101</v>
      </c>
      <c r="F4089" s="37">
        <v>1</v>
      </c>
      <c r="G4089" s="37">
        <v>1.0036375</v>
      </c>
      <c r="H4089" s="37" t="s">
        <v>1232</v>
      </c>
      <c r="I4089" s="37" t="s">
        <v>2308</v>
      </c>
      <c r="J4089" s="37" t="s">
        <v>2275</v>
      </c>
      <c r="K4089" s="37">
        <v>5</v>
      </c>
    </row>
    <row r="4090" spans="1:11" x14ac:dyDescent="0.25">
      <c r="A4090" s="37" t="s">
        <v>6845</v>
      </c>
      <c r="B4090" s="37">
        <v>8</v>
      </c>
      <c r="C4090" s="37">
        <v>0</v>
      </c>
      <c r="D4090" s="37">
        <v>0</v>
      </c>
      <c r="E4090" s="37">
        <v>52</v>
      </c>
      <c r="F4090" s="37">
        <v>3</v>
      </c>
      <c r="G4090" s="37">
        <v>0.4009375</v>
      </c>
      <c r="H4090" s="37" t="s">
        <v>1232</v>
      </c>
      <c r="I4090" s="37" t="s">
        <v>2308</v>
      </c>
      <c r="J4090" s="37" t="s">
        <v>2275</v>
      </c>
      <c r="K4090" s="37">
        <v>4</v>
      </c>
    </row>
    <row r="4091" spans="1:11" x14ac:dyDescent="0.25">
      <c r="A4091" s="37" t="s">
        <v>6844</v>
      </c>
      <c r="B4091" s="37">
        <v>8</v>
      </c>
      <c r="C4091" s="37">
        <v>0</v>
      </c>
      <c r="D4091" s="37">
        <v>0</v>
      </c>
      <c r="E4091" s="37">
        <v>101</v>
      </c>
      <c r="F4091" s="37">
        <v>1</v>
      </c>
      <c r="G4091" s="37">
        <v>0.65045000000000008</v>
      </c>
      <c r="H4091" s="37" t="s">
        <v>1232</v>
      </c>
      <c r="I4091" s="37" t="s">
        <v>2308</v>
      </c>
      <c r="J4091" s="37" t="s">
        <v>2275</v>
      </c>
      <c r="K4091" s="37">
        <v>5</v>
      </c>
    </row>
    <row r="4092" spans="1:11" x14ac:dyDescent="0.25">
      <c r="A4092" s="37" t="s">
        <v>6843</v>
      </c>
      <c r="B4092" s="37">
        <v>8</v>
      </c>
      <c r="C4092" s="37">
        <v>0</v>
      </c>
      <c r="D4092" s="37">
        <v>0</v>
      </c>
      <c r="E4092" s="37">
        <v>93</v>
      </c>
      <c r="F4092" s="37">
        <v>1</v>
      </c>
      <c r="G4092" s="37">
        <v>0.87755000000000005</v>
      </c>
      <c r="H4092" s="37" t="s">
        <v>1232</v>
      </c>
      <c r="I4092" s="37" t="s">
        <v>2308</v>
      </c>
      <c r="J4092" s="37" t="s">
        <v>2275</v>
      </c>
      <c r="K4092" s="37">
        <v>6</v>
      </c>
    </row>
    <row r="4093" spans="1:11" x14ac:dyDescent="0.25">
      <c r="A4093" s="37" t="s">
        <v>6842</v>
      </c>
      <c r="B4093" s="37">
        <v>8</v>
      </c>
      <c r="C4093" s="37">
        <v>0</v>
      </c>
      <c r="D4093" s="37">
        <v>0</v>
      </c>
      <c r="E4093" s="37">
        <v>76</v>
      </c>
      <c r="F4093" s="37">
        <v>4</v>
      </c>
      <c r="G4093" s="37">
        <v>0.91811250000000011</v>
      </c>
      <c r="H4093" s="37" t="s">
        <v>1232</v>
      </c>
      <c r="I4093" s="37" t="s">
        <v>2308</v>
      </c>
      <c r="J4093" s="37" t="s">
        <v>2268</v>
      </c>
      <c r="K4093" s="37">
        <v>6</v>
      </c>
    </row>
    <row r="4094" spans="1:11" x14ac:dyDescent="0.25">
      <c r="A4094" s="37" t="s">
        <v>6841</v>
      </c>
      <c r="B4094" s="37">
        <v>8</v>
      </c>
      <c r="C4094" s="37">
        <v>0</v>
      </c>
      <c r="D4094" s="37">
        <v>1</v>
      </c>
      <c r="E4094" s="37">
        <v>26</v>
      </c>
      <c r="F4094" s="37">
        <v>4</v>
      </c>
      <c r="G4094" s="37">
        <v>0.567075</v>
      </c>
      <c r="H4094" s="37" t="s">
        <v>1232</v>
      </c>
      <c r="I4094" s="37" t="s">
        <v>2308</v>
      </c>
      <c r="J4094" s="37" t="s">
        <v>2268</v>
      </c>
      <c r="K4094" s="37">
        <v>2</v>
      </c>
    </row>
    <row r="4095" spans="1:11" x14ac:dyDescent="0.25">
      <c r="A4095" s="37" t="s">
        <v>6840</v>
      </c>
      <c r="B4095" s="37">
        <v>8</v>
      </c>
      <c r="C4095" s="37">
        <v>0</v>
      </c>
      <c r="D4095" s="37">
        <v>1</v>
      </c>
      <c r="E4095" s="37">
        <v>185</v>
      </c>
      <c r="F4095" s="37">
        <v>1</v>
      </c>
      <c r="G4095" s="37">
        <v>1.1924375</v>
      </c>
      <c r="H4095" s="37" t="s">
        <v>1232</v>
      </c>
      <c r="I4095" s="37" t="s">
        <v>2308</v>
      </c>
      <c r="J4095" s="37" t="s">
        <v>2268</v>
      </c>
      <c r="K4095" s="37">
        <v>7</v>
      </c>
    </row>
    <row r="4096" spans="1:11" x14ac:dyDescent="0.25">
      <c r="A4096" s="37" t="s">
        <v>6839</v>
      </c>
      <c r="B4096" s="37">
        <v>8</v>
      </c>
      <c r="C4096" s="37">
        <v>0</v>
      </c>
      <c r="D4096" s="37">
        <v>0</v>
      </c>
      <c r="E4096" s="37">
        <v>62</v>
      </c>
      <c r="F4096" s="37">
        <v>2</v>
      </c>
      <c r="G4096" s="37">
        <v>0.71247499999999997</v>
      </c>
      <c r="H4096" s="37" t="s">
        <v>1232</v>
      </c>
      <c r="I4096" s="37" t="s">
        <v>2308</v>
      </c>
      <c r="J4096" s="37" t="s">
        <v>2275</v>
      </c>
      <c r="K4096" s="37">
        <v>5</v>
      </c>
    </row>
    <row r="4097" spans="1:11" x14ac:dyDescent="0.25">
      <c r="A4097" s="37" t="s">
        <v>6838</v>
      </c>
      <c r="B4097" s="37">
        <v>8</v>
      </c>
      <c r="C4097" s="37">
        <v>0</v>
      </c>
      <c r="D4097" s="37">
        <v>2</v>
      </c>
      <c r="E4097" s="37">
        <v>166</v>
      </c>
      <c r="F4097" s="37">
        <v>3</v>
      </c>
      <c r="G4097" s="37">
        <v>2.0637750000000001</v>
      </c>
      <c r="H4097" s="37" t="s">
        <v>1232</v>
      </c>
      <c r="I4097" s="37" t="s">
        <v>2308</v>
      </c>
      <c r="J4097" s="37" t="s">
        <v>2275</v>
      </c>
      <c r="K4097" s="37">
        <v>4</v>
      </c>
    </row>
    <row r="4098" spans="1:11" x14ac:dyDescent="0.25">
      <c r="A4098" s="37" t="s">
        <v>6837</v>
      </c>
      <c r="B4098" s="37">
        <v>8</v>
      </c>
      <c r="C4098" s="37">
        <v>0</v>
      </c>
      <c r="D4098" s="37">
        <v>0</v>
      </c>
      <c r="E4098" s="37">
        <v>141</v>
      </c>
      <c r="F4098" s="37">
        <v>3</v>
      </c>
      <c r="G4098" s="37">
        <v>1.0046625</v>
      </c>
      <c r="H4098" s="37" t="s">
        <v>1232</v>
      </c>
      <c r="I4098" s="37" t="s">
        <v>2308</v>
      </c>
      <c r="J4098" s="37" t="s">
        <v>2275</v>
      </c>
      <c r="K4098" s="37">
        <v>6</v>
      </c>
    </row>
    <row r="4099" spans="1:11" x14ac:dyDescent="0.25">
      <c r="A4099" s="37" t="s">
        <v>6836</v>
      </c>
      <c r="B4099" s="37">
        <v>8</v>
      </c>
      <c r="C4099" s="37">
        <v>0</v>
      </c>
      <c r="D4099" s="37">
        <v>0</v>
      </c>
      <c r="E4099" s="37">
        <v>54</v>
      </c>
      <c r="F4099" s="37">
        <v>3</v>
      </c>
      <c r="G4099" s="37">
        <v>0.45095000000000007</v>
      </c>
      <c r="H4099" s="37" t="s">
        <v>1232</v>
      </c>
      <c r="I4099" s="37" t="s">
        <v>2308</v>
      </c>
      <c r="J4099" s="37" t="s">
        <v>2275</v>
      </c>
      <c r="K4099" s="37">
        <v>4</v>
      </c>
    </row>
    <row r="4100" spans="1:11" x14ac:dyDescent="0.25">
      <c r="A4100" s="37" t="s">
        <v>6835</v>
      </c>
      <c r="B4100" s="37">
        <v>8</v>
      </c>
      <c r="C4100" s="37">
        <v>0</v>
      </c>
      <c r="D4100" s="37">
        <v>0</v>
      </c>
      <c r="E4100" s="37">
        <v>45</v>
      </c>
      <c r="F4100" s="37">
        <v>1</v>
      </c>
      <c r="G4100" s="37">
        <v>0.25706250000000003</v>
      </c>
      <c r="H4100" s="37" t="s">
        <v>1263</v>
      </c>
      <c r="I4100" s="37" t="s">
        <v>2308</v>
      </c>
      <c r="J4100" s="37" t="s">
        <v>2268</v>
      </c>
      <c r="K4100" s="37">
        <v>5</v>
      </c>
    </row>
    <row r="4101" spans="1:11" x14ac:dyDescent="0.25">
      <c r="A4101" s="37" t="s">
        <v>6834</v>
      </c>
      <c r="B4101" s="37">
        <v>8</v>
      </c>
      <c r="C4101" s="37">
        <v>0</v>
      </c>
      <c r="D4101" s="37">
        <v>0</v>
      </c>
      <c r="E4101" s="37">
        <v>72</v>
      </c>
      <c r="F4101" s="37">
        <v>2</v>
      </c>
      <c r="G4101" s="37">
        <v>0.39411250000000003</v>
      </c>
      <c r="H4101" s="37" t="s">
        <v>3684</v>
      </c>
      <c r="I4101" s="37" t="s">
        <v>2308</v>
      </c>
      <c r="J4101" s="37" t="s">
        <v>2275</v>
      </c>
      <c r="K4101" s="37">
        <v>5</v>
      </c>
    </row>
    <row r="4102" spans="1:11" x14ac:dyDescent="0.25">
      <c r="A4102" s="37" t="s">
        <v>6833</v>
      </c>
      <c r="B4102" s="37">
        <v>8</v>
      </c>
      <c r="C4102" s="37">
        <v>0</v>
      </c>
      <c r="D4102" s="37">
        <v>0</v>
      </c>
      <c r="E4102" s="37">
        <v>44</v>
      </c>
      <c r="F4102" s="37">
        <v>3</v>
      </c>
      <c r="G4102" s="37">
        <v>0.49998750000000003</v>
      </c>
      <c r="H4102" s="37" t="s">
        <v>1220</v>
      </c>
      <c r="I4102" s="37" t="s">
        <v>2308</v>
      </c>
      <c r="J4102" s="37" t="s">
        <v>2275</v>
      </c>
      <c r="K4102" s="37">
        <v>5</v>
      </c>
    </row>
    <row r="4103" spans="1:11" x14ac:dyDescent="0.25">
      <c r="A4103" s="37" t="s">
        <v>6832</v>
      </c>
      <c r="B4103" s="37">
        <v>8</v>
      </c>
      <c r="C4103" s="37">
        <v>0</v>
      </c>
      <c r="D4103" s="37">
        <v>1</v>
      </c>
      <c r="E4103" s="37">
        <v>250</v>
      </c>
      <c r="F4103" s="37">
        <v>0</v>
      </c>
      <c r="G4103" s="37">
        <v>1.0804125</v>
      </c>
      <c r="H4103" s="37" t="s">
        <v>2299</v>
      </c>
      <c r="I4103" s="37" t="s">
        <v>2308</v>
      </c>
      <c r="J4103" s="37" t="s">
        <v>2275</v>
      </c>
      <c r="K4103" s="37">
        <v>5</v>
      </c>
    </row>
    <row r="4104" spans="1:11" x14ac:dyDescent="0.25">
      <c r="A4104" s="37" t="s">
        <v>6831</v>
      </c>
      <c r="B4104" s="37">
        <v>8</v>
      </c>
      <c r="C4104" s="37">
        <v>0</v>
      </c>
      <c r="D4104" s="37">
        <v>0</v>
      </c>
      <c r="E4104" s="37">
        <v>78</v>
      </c>
      <c r="F4104" s="37">
        <v>1</v>
      </c>
      <c r="G4104" s="37">
        <v>0.54688750000000008</v>
      </c>
      <c r="H4104" s="37" t="s">
        <v>2299</v>
      </c>
      <c r="I4104" s="37" t="s">
        <v>2308</v>
      </c>
      <c r="J4104" s="37" t="s">
        <v>2275</v>
      </c>
      <c r="K4104" s="37">
        <v>4</v>
      </c>
    </row>
    <row r="4105" spans="1:11" x14ac:dyDescent="0.25">
      <c r="A4105" s="37" t="s">
        <v>6830</v>
      </c>
      <c r="B4105" s="37">
        <v>8</v>
      </c>
      <c r="C4105" s="37">
        <v>0</v>
      </c>
      <c r="D4105" s="37">
        <v>0</v>
      </c>
      <c r="E4105" s="37">
        <v>106</v>
      </c>
      <c r="F4105" s="37">
        <v>3</v>
      </c>
      <c r="G4105" s="37">
        <v>0.69322499999999998</v>
      </c>
      <c r="H4105" s="37" t="s">
        <v>2456</v>
      </c>
      <c r="I4105" s="37" t="s">
        <v>2308</v>
      </c>
      <c r="J4105" s="37" t="s">
        <v>2275</v>
      </c>
      <c r="K4105" s="37">
        <v>5</v>
      </c>
    </row>
    <row r="4106" spans="1:11" x14ac:dyDescent="0.25">
      <c r="A4106" s="37" t="s">
        <v>6829</v>
      </c>
      <c r="B4106" s="37">
        <v>8</v>
      </c>
      <c r="C4106" s="37">
        <v>0</v>
      </c>
      <c r="D4106" s="37">
        <v>1</v>
      </c>
      <c r="E4106" s="37">
        <v>136</v>
      </c>
      <c r="F4106" s="37">
        <v>3</v>
      </c>
      <c r="G4106" s="37">
        <v>1.0071000000000001</v>
      </c>
      <c r="H4106" s="37" t="s">
        <v>1248</v>
      </c>
      <c r="I4106" s="37" t="s">
        <v>2308</v>
      </c>
      <c r="J4106" s="37" t="s">
        <v>2268</v>
      </c>
      <c r="K4106" s="37">
        <v>5</v>
      </c>
    </row>
    <row r="4107" spans="1:11" x14ac:dyDescent="0.25">
      <c r="A4107" s="37" t="s">
        <v>6828</v>
      </c>
      <c r="B4107" s="37">
        <v>8</v>
      </c>
      <c r="C4107" s="37">
        <v>0</v>
      </c>
      <c r="D4107" s="37">
        <v>0</v>
      </c>
      <c r="E4107" s="37">
        <v>86</v>
      </c>
      <c r="F4107" s="37">
        <v>3</v>
      </c>
      <c r="G4107" s="37">
        <v>0.44802500000000001</v>
      </c>
      <c r="H4107" s="37" t="s">
        <v>1248</v>
      </c>
      <c r="I4107" s="37" t="s">
        <v>2308</v>
      </c>
      <c r="J4107" s="37" t="s">
        <v>2275</v>
      </c>
      <c r="K4107" s="37">
        <v>4</v>
      </c>
    </row>
    <row r="4108" spans="1:11" x14ac:dyDescent="0.25">
      <c r="A4108" s="37" t="s">
        <v>6827</v>
      </c>
      <c r="B4108" s="37">
        <v>8</v>
      </c>
      <c r="C4108" s="37">
        <v>0</v>
      </c>
      <c r="D4108" s="37">
        <v>0</v>
      </c>
      <c r="E4108" s="37">
        <v>59</v>
      </c>
      <c r="F4108" s="37">
        <v>2</v>
      </c>
      <c r="G4108" s="37">
        <v>0.34416250000000004</v>
      </c>
      <c r="H4108" s="37" t="s">
        <v>1248</v>
      </c>
      <c r="I4108" s="37" t="s">
        <v>2308</v>
      </c>
      <c r="J4108" s="37" t="s">
        <v>2268</v>
      </c>
      <c r="K4108" s="37">
        <v>3</v>
      </c>
    </row>
    <row r="4109" spans="1:11" x14ac:dyDescent="0.25">
      <c r="A4109" s="37" t="s">
        <v>6826</v>
      </c>
      <c r="B4109" s="37">
        <v>8</v>
      </c>
      <c r="C4109" s="37">
        <v>0</v>
      </c>
      <c r="D4109" s="37">
        <v>0</v>
      </c>
      <c r="E4109" s="37">
        <v>18</v>
      </c>
      <c r="F4109" s="37">
        <v>2</v>
      </c>
      <c r="G4109" s="37">
        <v>0.15342500000000001</v>
      </c>
      <c r="H4109" s="37" t="s">
        <v>1248</v>
      </c>
      <c r="I4109" s="37" t="s">
        <v>2308</v>
      </c>
      <c r="J4109" s="37" t="s">
        <v>2268</v>
      </c>
      <c r="K4109" s="37">
        <v>3</v>
      </c>
    </row>
    <row r="4110" spans="1:11" x14ac:dyDescent="0.25">
      <c r="A4110" s="37" t="s">
        <v>6825</v>
      </c>
      <c r="B4110" s="37">
        <v>8</v>
      </c>
      <c r="C4110" s="37">
        <v>0</v>
      </c>
      <c r="D4110" s="37">
        <v>0</v>
      </c>
      <c r="E4110" s="37">
        <v>30</v>
      </c>
      <c r="F4110" s="37">
        <v>0</v>
      </c>
      <c r="G4110" s="37">
        <v>0.11986250000000001</v>
      </c>
      <c r="H4110" s="37" t="s">
        <v>1272</v>
      </c>
      <c r="I4110" s="37" t="s">
        <v>2308</v>
      </c>
      <c r="J4110" s="37" t="s">
        <v>2275</v>
      </c>
      <c r="K4110" s="37">
        <v>3</v>
      </c>
    </row>
    <row r="4111" spans="1:11" x14ac:dyDescent="0.25">
      <c r="A4111" s="37" t="s">
        <v>6824</v>
      </c>
      <c r="B4111" s="37">
        <v>8</v>
      </c>
      <c r="C4111" s="37">
        <v>0</v>
      </c>
      <c r="D4111" s="37">
        <v>1</v>
      </c>
      <c r="E4111" s="37">
        <v>62</v>
      </c>
      <c r="F4111" s="37">
        <v>2</v>
      </c>
      <c r="G4111" s="37">
        <v>0.51733750000000001</v>
      </c>
      <c r="H4111" s="37" t="s">
        <v>1237</v>
      </c>
      <c r="I4111" s="37" t="s">
        <v>2308</v>
      </c>
      <c r="J4111" s="37" t="s">
        <v>2268</v>
      </c>
      <c r="K4111" s="37">
        <v>3</v>
      </c>
    </row>
    <row r="4112" spans="1:11" x14ac:dyDescent="0.25">
      <c r="A4112" s="37" t="s">
        <v>6823</v>
      </c>
      <c r="B4112" s="37">
        <v>8</v>
      </c>
      <c r="C4112" s="37">
        <v>0</v>
      </c>
      <c r="D4112" s="37">
        <v>1</v>
      </c>
      <c r="E4112" s="37">
        <v>184</v>
      </c>
      <c r="F4112" s="37">
        <v>6</v>
      </c>
      <c r="G4112" s="37">
        <v>0.80342500000000006</v>
      </c>
      <c r="H4112" s="37" t="s">
        <v>1237</v>
      </c>
      <c r="I4112" s="37" t="s">
        <v>2308</v>
      </c>
      <c r="J4112" s="37" t="s">
        <v>2275</v>
      </c>
      <c r="K4112" s="37">
        <v>5</v>
      </c>
    </row>
    <row r="4113" spans="1:11" x14ac:dyDescent="0.25">
      <c r="A4113" s="37" t="s">
        <v>6822</v>
      </c>
      <c r="B4113" s="37">
        <v>8</v>
      </c>
      <c r="C4113" s="37">
        <v>0</v>
      </c>
      <c r="D4113" s="37">
        <v>2</v>
      </c>
      <c r="E4113" s="37">
        <v>86</v>
      </c>
      <c r="F4113" s="37">
        <v>4</v>
      </c>
      <c r="G4113" s="37">
        <v>1.3322000000000001</v>
      </c>
      <c r="H4113" s="37" t="s">
        <v>2851</v>
      </c>
      <c r="I4113" s="37" t="s">
        <v>2308</v>
      </c>
      <c r="J4113" s="37" t="s">
        <v>2275</v>
      </c>
      <c r="K4113" s="37">
        <v>5</v>
      </c>
    </row>
    <row r="4114" spans="1:11" x14ac:dyDescent="0.25">
      <c r="A4114" s="37" t="s">
        <v>6821</v>
      </c>
      <c r="B4114" s="37">
        <v>8</v>
      </c>
      <c r="C4114" s="37">
        <v>0</v>
      </c>
      <c r="D4114" s="37">
        <v>1</v>
      </c>
      <c r="E4114" s="37">
        <v>77</v>
      </c>
      <c r="F4114" s="37">
        <v>3</v>
      </c>
      <c r="G4114" s="37">
        <v>0.91951249999999995</v>
      </c>
      <c r="H4114" s="37" t="s">
        <v>1256</v>
      </c>
      <c r="I4114" s="37" t="s">
        <v>2308</v>
      </c>
      <c r="J4114" s="37" t="s">
        <v>2268</v>
      </c>
      <c r="K4114" s="37">
        <v>6</v>
      </c>
    </row>
    <row r="4115" spans="1:11" x14ac:dyDescent="0.25">
      <c r="A4115" s="37" t="s">
        <v>6820</v>
      </c>
      <c r="B4115" s="37">
        <v>8</v>
      </c>
      <c r="C4115" s="37">
        <v>0</v>
      </c>
      <c r="D4115" s="37">
        <v>0</v>
      </c>
      <c r="E4115" s="37">
        <v>116</v>
      </c>
      <c r="F4115" s="37">
        <v>1</v>
      </c>
      <c r="G4115" s="37">
        <v>0.75508750000000002</v>
      </c>
      <c r="H4115" s="37" t="s">
        <v>1256</v>
      </c>
      <c r="I4115" s="37" t="s">
        <v>2308</v>
      </c>
      <c r="J4115" s="37" t="s">
        <v>2268</v>
      </c>
      <c r="K4115" s="37">
        <v>5</v>
      </c>
    </row>
    <row r="4116" spans="1:11" x14ac:dyDescent="0.25">
      <c r="A4116" s="37" t="s">
        <v>6819</v>
      </c>
      <c r="B4116" s="37">
        <v>8</v>
      </c>
      <c r="C4116" s="37">
        <v>0</v>
      </c>
      <c r="D4116" s="37">
        <v>0</v>
      </c>
      <c r="E4116" s="37">
        <v>128</v>
      </c>
      <c r="F4116" s="37">
        <v>1</v>
      </c>
      <c r="G4116" s="37">
        <v>0.64990000000000003</v>
      </c>
      <c r="H4116" s="37" t="s">
        <v>1256</v>
      </c>
      <c r="I4116" s="37" t="s">
        <v>2321</v>
      </c>
      <c r="J4116" s="37" t="s">
        <v>2275</v>
      </c>
      <c r="K4116" s="37">
        <v>5</v>
      </c>
    </row>
    <row r="4117" spans="1:11" x14ac:dyDescent="0.25">
      <c r="A4117" s="37" t="s">
        <v>6818</v>
      </c>
      <c r="B4117" s="37">
        <v>8</v>
      </c>
      <c r="C4117" s="37">
        <v>0</v>
      </c>
      <c r="D4117" s="37">
        <v>0</v>
      </c>
      <c r="E4117" s="37">
        <v>73</v>
      </c>
      <c r="F4117" s="37">
        <v>1</v>
      </c>
      <c r="G4117" s="37">
        <v>0.36941250000000003</v>
      </c>
      <c r="H4117" s="37" t="s">
        <v>1256</v>
      </c>
      <c r="I4117" s="37" t="s">
        <v>2308</v>
      </c>
      <c r="J4117" s="37" t="s">
        <v>2268</v>
      </c>
      <c r="K4117" s="37">
        <v>4</v>
      </c>
    </row>
    <row r="4118" spans="1:11" x14ac:dyDescent="0.25">
      <c r="A4118" s="37" t="s">
        <v>6817</v>
      </c>
      <c r="B4118" s="37">
        <v>8</v>
      </c>
      <c r="C4118" s="37">
        <v>0</v>
      </c>
      <c r="D4118" s="37">
        <v>0</v>
      </c>
      <c r="E4118" s="37">
        <v>43</v>
      </c>
      <c r="F4118" s="37">
        <v>2</v>
      </c>
      <c r="G4118" s="37">
        <v>0.31912499999999999</v>
      </c>
      <c r="H4118" s="37" t="s">
        <v>1256</v>
      </c>
      <c r="I4118" s="37" t="s">
        <v>2308</v>
      </c>
      <c r="J4118" s="37" t="s">
        <v>2275</v>
      </c>
      <c r="K4118" s="37">
        <v>4</v>
      </c>
    </row>
    <row r="4119" spans="1:11" x14ac:dyDescent="0.25">
      <c r="A4119" s="37" t="s">
        <v>6816</v>
      </c>
      <c r="B4119" s="37">
        <v>8</v>
      </c>
      <c r="C4119" s="37">
        <v>0</v>
      </c>
      <c r="D4119" s="37">
        <v>0</v>
      </c>
      <c r="E4119" s="37">
        <v>62</v>
      </c>
      <c r="F4119" s="37">
        <v>0</v>
      </c>
      <c r="G4119" s="37">
        <v>0.36399999999999999</v>
      </c>
      <c r="H4119" s="37" t="s">
        <v>1268</v>
      </c>
      <c r="I4119" s="37" t="s">
        <v>2308</v>
      </c>
      <c r="J4119" s="37" t="s">
        <v>2268</v>
      </c>
      <c r="K4119" s="37">
        <v>4</v>
      </c>
    </row>
    <row r="4120" spans="1:11" x14ac:dyDescent="0.25">
      <c r="A4120" s="37" t="s">
        <v>6815</v>
      </c>
      <c r="B4120" s="37">
        <v>8</v>
      </c>
      <c r="C4120" s="37">
        <v>0</v>
      </c>
      <c r="D4120" s="37">
        <v>1</v>
      </c>
      <c r="E4120" s="37">
        <v>212</v>
      </c>
      <c r="F4120" s="37">
        <v>0</v>
      </c>
      <c r="G4120" s="37">
        <v>0.76040000000000008</v>
      </c>
      <c r="H4120" s="37" t="s">
        <v>1231</v>
      </c>
      <c r="I4120" s="37" t="s">
        <v>2308</v>
      </c>
      <c r="J4120" s="37" t="s">
        <v>2268</v>
      </c>
      <c r="K4120" s="37">
        <v>5</v>
      </c>
    </row>
    <row r="4121" spans="1:11" x14ac:dyDescent="0.25">
      <c r="A4121" s="37" t="s">
        <v>6814</v>
      </c>
      <c r="B4121" s="37">
        <v>8</v>
      </c>
      <c r="C4121" s="37">
        <v>0</v>
      </c>
      <c r="D4121" s="37">
        <v>1</v>
      </c>
      <c r="E4121" s="37">
        <v>226</v>
      </c>
      <c r="F4121" s="37">
        <v>0</v>
      </c>
      <c r="G4121" s="37">
        <v>0.89656249999999993</v>
      </c>
      <c r="H4121" s="37" t="s">
        <v>1245</v>
      </c>
      <c r="I4121" s="37" t="s">
        <v>2308</v>
      </c>
      <c r="J4121" s="37" t="s">
        <v>2268</v>
      </c>
      <c r="K4121" s="37">
        <v>5</v>
      </c>
    </row>
    <row r="4122" spans="1:11" x14ac:dyDescent="0.25">
      <c r="A4122" s="37" t="s">
        <v>6813</v>
      </c>
      <c r="B4122" s="37">
        <v>8</v>
      </c>
      <c r="C4122" s="37">
        <v>0</v>
      </c>
      <c r="D4122" s="37">
        <v>0</v>
      </c>
      <c r="E4122" s="37">
        <v>71</v>
      </c>
      <c r="F4122" s="37">
        <v>7</v>
      </c>
      <c r="G4122" s="37">
        <v>0.29828750000000004</v>
      </c>
      <c r="H4122" s="37" t="s">
        <v>1219</v>
      </c>
      <c r="I4122" s="37" t="s">
        <v>2308</v>
      </c>
      <c r="J4122" s="37" t="s">
        <v>2275</v>
      </c>
      <c r="K4122" s="37">
        <v>5</v>
      </c>
    </row>
    <row r="4123" spans="1:11" x14ac:dyDescent="0.25">
      <c r="A4123" s="37" t="s">
        <v>6812</v>
      </c>
      <c r="B4123" s="37">
        <v>8</v>
      </c>
      <c r="C4123" s="37">
        <v>0</v>
      </c>
      <c r="D4123" s="37">
        <v>0</v>
      </c>
      <c r="E4123" s="37">
        <v>57</v>
      </c>
      <c r="F4123" s="37">
        <v>6</v>
      </c>
      <c r="G4123" s="37">
        <v>0.56790000000000007</v>
      </c>
      <c r="H4123" s="37" t="s">
        <v>1256</v>
      </c>
      <c r="I4123" s="37" t="s">
        <v>2321</v>
      </c>
      <c r="J4123" s="37" t="s">
        <v>2275</v>
      </c>
      <c r="K4123" s="37">
        <v>5</v>
      </c>
    </row>
    <row r="4124" spans="1:11" x14ac:dyDescent="0.25">
      <c r="A4124" s="37" t="s">
        <v>6811</v>
      </c>
      <c r="B4124" s="37">
        <v>8</v>
      </c>
      <c r="C4124" s="37">
        <v>0</v>
      </c>
      <c r="D4124" s="37">
        <v>0</v>
      </c>
      <c r="E4124" s="37">
        <v>148</v>
      </c>
      <c r="F4124" s="37">
        <v>1</v>
      </c>
      <c r="G4124" s="37">
        <v>0.59157499999999996</v>
      </c>
      <c r="H4124" s="37" t="s">
        <v>1237</v>
      </c>
      <c r="I4124" s="37" t="s">
        <v>2308</v>
      </c>
      <c r="J4124" s="37" t="s">
        <v>2268</v>
      </c>
      <c r="K4124" s="37">
        <v>5</v>
      </c>
    </row>
    <row r="4125" spans="1:11" x14ac:dyDescent="0.25">
      <c r="A4125" s="37" t="s">
        <v>6810</v>
      </c>
      <c r="B4125" s="37">
        <v>8</v>
      </c>
      <c r="C4125" s="37">
        <v>0</v>
      </c>
      <c r="D4125" s="37">
        <v>0</v>
      </c>
      <c r="E4125" s="37">
        <v>59</v>
      </c>
      <c r="F4125" s="37">
        <v>5</v>
      </c>
      <c r="G4125" s="37">
        <v>0.32201250000000003</v>
      </c>
      <c r="H4125" s="37" t="s">
        <v>1220</v>
      </c>
      <c r="I4125" s="37" t="s">
        <v>2310</v>
      </c>
      <c r="J4125" s="37" t="s">
        <v>2275</v>
      </c>
      <c r="K4125" s="37">
        <v>6</v>
      </c>
    </row>
    <row r="4126" spans="1:11" x14ac:dyDescent="0.25">
      <c r="A4126" s="37" t="s">
        <v>6809</v>
      </c>
      <c r="B4126" s="37">
        <v>8</v>
      </c>
      <c r="C4126" s="37">
        <v>0</v>
      </c>
      <c r="D4126" s="37">
        <v>1</v>
      </c>
      <c r="E4126" s="37">
        <v>273</v>
      </c>
      <c r="F4126" s="37">
        <v>2</v>
      </c>
      <c r="G4126" s="37">
        <v>1.1110875</v>
      </c>
      <c r="H4126" s="37" t="s">
        <v>1219</v>
      </c>
      <c r="I4126" s="37" t="s">
        <v>2269</v>
      </c>
      <c r="J4126" s="37" t="s">
        <v>2268</v>
      </c>
      <c r="K4126" s="37">
        <v>5</v>
      </c>
    </row>
    <row r="4127" spans="1:11" x14ac:dyDescent="0.25">
      <c r="A4127" s="37" t="s">
        <v>6808</v>
      </c>
      <c r="B4127" s="37">
        <v>8</v>
      </c>
      <c r="C4127" s="37">
        <v>0</v>
      </c>
      <c r="D4127" s="37">
        <v>0</v>
      </c>
      <c r="E4127" s="37">
        <v>107</v>
      </c>
      <c r="F4127" s="37">
        <v>3</v>
      </c>
      <c r="G4127" s="37">
        <v>0.40026250000000002</v>
      </c>
      <c r="H4127" s="37" t="s">
        <v>1219</v>
      </c>
      <c r="I4127" s="37" t="s">
        <v>2308</v>
      </c>
      <c r="J4127" s="37" t="s">
        <v>2275</v>
      </c>
      <c r="K4127" s="37">
        <v>6</v>
      </c>
    </row>
    <row r="4128" spans="1:11" x14ac:dyDescent="0.25">
      <c r="A4128" s="37" t="s">
        <v>6807</v>
      </c>
      <c r="B4128" s="37">
        <v>8</v>
      </c>
      <c r="C4128" s="37">
        <v>2</v>
      </c>
      <c r="D4128" s="37">
        <v>5</v>
      </c>
      <c r="E4128" s="37">
        <v>483</v>
      </c>
      <c r="F4128" s="37">
        <v>5</v>
      </c>
      <c r="G4128" s="37">
        <v>4.5874000000000006</v>
      </c>
      <c r="H4128" s="37" t="s">
        <v>1246</v>
      </c>
      <c r="I4128" s="37" t="s">
        <v>2308</v>
      </c>
      <c r="J4128" s="37" t="s">
        <v>2268</v>
      </c>
      <c r="K4128" s="37">
        <v>7</v>
      </c>
    </row>
    <row r="4129" spans="1:11" x14ac:dyDescent="0.25">
      <c r="A4129" s="37" t="s">
        <v>6806</v>
      </c>
      <c r="B4129" s="37">
        <v>8</v>
      </c>
      <c r="C4129" s="37">
        <v>0</v>
      </c>
      <c r="D4129" s="37">
        <v>0</v>
      </c>
      <c r="E4129" s="37">
        <v>53</v>
      </c>
      <c r="F4129" s="37">
        <v>0</v>
      </c>
      <c r="G4129" s="37">
        <v>0.30128750000000004</v>
      </c>
      <c r="H4129" s="37" t="s">
        <v>1219</v>
      </c>
      <c r="I4129" s="37" t="s">
        <v>2269</v>
      </c>
      <c r="J4129" s="37" t="s">
        <v>2275</v>
      </c>
      <c r="K4129" s="37">
        <v>4</v>
      </c>
    </row>
    <row r="4130" spans="1:11" x14ac:dyDescent="0.25">
      <c r="A4130" s="37" t="s">
        <v>6805</v>
      </c>
      <c r="B4130" s="37">
        <v>8</v>
      </c>
      <c r="C4130" s="37">
        <v>0</v>
      </c>
      <c r="D4130" s="37">
        <v>1</v>
      </c>
      <c r="E4130" s="37">
        <v>226</v>
      </c>
      <c r="F4130" s="37">
        <v>1</v>
      </c>
      <c r="G4130" s="37">
        <v>0.88137500000000002</v>
      </c>
      <c r="H4130" s="37" t="s">
        <v>1219</v>
      </c>
      <c r="I4130" s="37" t="s">
        <v>2269</v>
      </c>
      <c r="J4130" s="37" t="s">
        <v>2275</v>
      </c>
      <c r="K4130" s="37">
        <v>6</v>
      </c>
    </row>
    <row r="4131" spans="1:11" x14ac:dyDescent="0.25">
      <c r="A4131" s="37" t="s">
        <v>6804</v>
      </c>
      <c r="B4131" s="37">
        <v>8</v>
      </c>
      <c r="C4131" s="37">
        <v>0</v>
      </c>
      <c r="D4131" s="37">
        <v>1</v>
      </c>
      <c r="E4131" s="37">
        <v>195</v>
      </c>
      <c r="F4131" s="37">
        <v>4</v>
      </c>
      <c r="G4131" s="37">
        <v>0.98315000000000008</v>
      </c>
      <c r="H4131" s="37" t="s">
        <v>1219</v>
      </c>
      <c r="I4131" s="37" t="s">
        <v>2308</v>
      </c>
      <c r="J4131" s="37" t="s">
        <v>2268</v>
      </c>
      <c r="K4131" s="37">
        <v>5</v>
      </c>
    </row>
    <row r="4132" spans="1:11" x14ac:dyDescent="0.25">
      <c r="A4132" s="37" t="s">
        <v>6803</v>
      </c>
      <c r="B4132" s="37">
        <v>8</v>
      </c>
      <c r="C4132" s="37">
        <v>0</v>
      </c>
      <c r="D4132" s="37">
        <v>1</v>
      </c>
      <c r="E4132" s="37">
        <v>195</v>
      </c>
      <c r="F4132" s="37">
        <v>4</v>
      </c>
      <c r="G4132" s="37">
        <v>0.97236250000000002</v>
      </c>
      <c r="H4132" s="37" t="s">
        <v>1224</v>
      </c>
      <c r="I4132" s="37" t="s">
        <v>2321</v>
      </c>
      <c r="J4132" s="37" t="s">
        <v>2275</v>
      </c>
      <c r="K4132" s="37">
        <v>5</v>
      </c>
    </row>
    <row r="4133" spans="1:11" x14ac:dyDescent="0.25">
      <c r="A4133" s="37" t="s">
        <v>6802</v>
      </c>
      <c r="B4133" s="37">
        <v>8</v>
      </c>
      <c r="C4133" s="37">
        <v>0</v>
      </c>
      <c r="D4133" s="37">
        <v>1</v>
      </c>
      <c r="E4133" s="37">
        <v>189</v>
      </c>
      <c r="F4133" s="37">
        <v>6</v>
      </c>
      <c r="G4133" s="37">
        <v>0.78132500000000005</v>
      </c>
      <c r="H4133" s="37" t="s">
        <v>1220</v>
      </c>
      <c r="I4133" s="37" t="s">
        <v>2310</v>
      </c>
      <c r="J4133" s="37" t="s">
        <v>2275</v>
      </c>
      <c r="K4133" s="37">
        <v>5</v>
      </c>
    </row>
    <row r="4134" spans="1:11" x14ac:dyDescent="0.25">
      <c r="A4134" s="37" t="s">
        <v>6801</v>
      </c>
      <c r="B4134" s="37">
        <v>8</v>
      </c>
      <c r="C4134" s="37">
        <v>0</v>
      </c>
      <c r="D4134" s="37">
        <v>0</v>
      </c>
      <c r="E4134" s="37">
        <v>75</v>
      </c>
      <c r="F4134" s="37">
        <v>2</v>
      </c>
      <c r="G4134" s="37">
        <v>0.37285000000000001</v>
      </c>
      <c r="H4134" s="37" t="s">
        <v>1247</v>
      </c>
      <c r="I4134" s="37" t="s">
        <v>2321</v>
      </c>
      <c r="J4134" s="37" t="s">
        <v>2275</v>
      </c>
      <c r="K4134" s="37">
        <v>7</v>
      </c>
    </row>
    <row r="4135" spans="1:11" x14ac:dyDescent="0.25">
      <c r="A4135" s="37" t="s">
        <v>6800</v>
      </c>
      <c r="B4135" s="37">
        <v>8</v>
      </c>
      <c r="C4135" s="37">
        <v>0</v>
      </c>
      <c r="D4135" s="37">
        <v>2</v>
      </c>
      <c r="E4135" s="37">
        <v>230</v>
      </c>
      <c r="F4135" s="37">
        <v>1</v>
      </c>
      <c r="G4135" s="37">
        <v>1.2465999999999999</v>
      </c>
      <c r="H4135" s="37" t="s">
        <v>1219</v>
      </c>
      <c r="I4135" s="37" t="s">
        <v>2269</v>
      </c>
      <c r="J4135" s="37" t="s">
        <v>2275</v>
      </c>
      <c r="K4135" s="37">
        <v>6</v>
      </c>
    </row>
    <row r="4136" spans="1:11" x14ac:dyDescent="0.25">
      <c r="A4136" s="37" t="s">
        <v>6799</v>
      </c>
      <c r="B4136" s="37">
        <v>8</v>
      </c>
      <c r="C4136" s="37">
        <v>0</v>
      </c>
      <c r="D4136" s="37">
        <v>0</v>
      </c>
      <c r="E4136" s="37">
        <v>80</v>
      </c>
      <c r="F4136" s="37">
        <v>1</v>
      </c>
      <c r="G4136" s="37">
        <v>0.39906250000000004</v>
      </c>
      <c r="H4136" s="37" t="s">
        <v>1222</v>
      </c>
      <c r="I4136" s="37" t="s">
        <v>2269</v>
      </c>
      <c r="J4136" s="37" t="s">
        <v>2268</v>
      </c>
      <c r="K4136" s="37">
        <v>4</v>
      </c>
    </row>
    <row r="4137" spans="1:11" x14ac:dyDescent="0.25">
      <c r="A4137" s="37" t="s">
        <v>6798</v>
      </c>
      <c r="B4137" s="37">
        <v>8</v>
      </c>
      <c r="C4137" s="37">
        <v>0</v>
      </c>
      <c r="D4137" s="37">
        <v>0</v>
      </c>
      <c r="E4137" s="37">
        <v>72</v>
      </c>
      <c r="F4137" s="37">
        <v>1</v>
      </c>
      <c r="G4137" s="37">
        <v>0.32726250000000001</v>
      </c>
      <c r="H4137" s="37" t="s">
        <v>2276</v>
      </c>
      <c r="I4137" s="37" t="s">
        <v>2269</v>
      </c>
      <c r="J4137" s="37" t="s">
        <v>2268</v>
      </c>
      <c r="K4137" s="37">
        <v>4</v>
      </c>
    </row>
    <row r="4138" spans="1:11" x14ac:dyDescent="0.25">
      <c r="A4138" s="37" t="s">
        <v>6797</v>
      </c>
      <c r="B4138" s="37">
        <v>8</v>
      </c>
      <c r="C4138" s="37">
        <v>0</v>
      </c>
      <c r="D4138" s="37">
        <v>1</v>
      </c>
      <c r="E4138" s="37">
        <v>121</v>
      </c>
      <c r="F4138" s="37">
        <v>5</v>
      </c>
      <c r="G4138" s="37">
        <v>0.81045</v>
      </c>
      <c r="H4138" s="37" t="s">
        <v>1237</v>
      </c>
      <c r="I4138" s="37" t="s">
        <v>2308</v>
      </c>
      <c r="J4138" s="37" t="s">
        <v>2268</v>
      </c>
      <c r="K4138" s="37">
        <v>4</v>
      </c>
    </row>
    <row r="4139" spans="1:11" x14ac:dyDescent="0.25">
      <c r="A4139" s="37" t="s">
        <v>6796</v>
      </c>
      <c r="B4139" s="37">
        <v>8</v>
      </c>
      <c r="C4139" s="37">
        <v>2</v>
      </c>
      <c r="D4139" s="37">
        <v>3</v>
      </c>
      <c r="E4139" s="37">
        <v>538</v>
      </c>
      <c r="F4139" s="37">
        <v>3</v>
      </c>
      <c r="G4139" s="37">
        <v>5.1172500000000003</v>
      </c>
      <c r="H4139" s="37" t="s">
        <v>2299</v>
      </c>
      <c r="I4139" s="37" t="s">
        <v>2308</v>
      </c>
      <c r="J4139" s="37" t="s">
        <v>2275</v>
      </c>
      <c r="K4139" s="37">
        <v>6</v>
      </c>
    </row>
    <row r="4140" spans="1:11" x14ac:dyDescent="0.25">
      <c r="A4140" s="37" t="s">
        <v>6795</v>
      </c>
      <c r="B4140" s="37">
        <v>8</v>
      </c>
      <c r="C4140" s="37">
        <v>0</v>
      </c>
      <c r="D4140" s="37">
        <v>1</v>
      </c>
      <c r="E4140" s="37">
        <v>168</v>
      </c>
      <c r="F4140" s="37">
        <v>5</v>
      </c>
      <c r="G4140" s="37">
        <v>1.2348625000000002</v>
      </c>
      <c r="H4140" s="37" t="s">
        <v>1232</v>
      </c>
      <c r="I4140" s="37" t="s">
        <v>2308</v>
      </c>
      <c r="J4140" s="37" t="s">
        <v>2275</v>
      </c>
      <c r="K4140" s="37">
        <v>4</v>
      </c>
    </row>
    <row r="4141" spans="1:11" x14ac:dyDescent="0.25">
      <c r="A4141" s="37" t="s">
        <v>6794</v>
      </c>
      <c r="B4141" s="37">
        <v>8</v>
      </c>
      <c r="C4141" s="37">
        <v>0</v>
      </c>
      <c r="D4141" s="37">
        <v>1</v>
      </c>
      <c r="E4141" s="37">
        <v>157</v>
      </c>
      <c r="F4141" s="37">
        <v>3</v>
      </c>
      <c r="G4141" s="37">
        <v>1.0590250000000001</v>
      </c>
      <c r="H4141" s="37" t="s">
        <v>2529</v>
      </c>
      <c r="I4141" s="37" t="s">
        <v>2308</v>
      </c>
      <c r="J4141" s="37" t="s">
        <v>2275</v>
      </c>
      <c r="K4141" s="37">
        <v>5</v>
      </c>
    </row>
    <row r="4142" spans="1:11" x14ac:dyDescent="0.25">
      <c r="A4142" s="37" t="s">
        <v>6793</v>
      </c>
      <c r="B4142" s="37">
        <v>8</v>
      </c>
      <c r="C4142" s="37">
        <v>0</v>
      </c>
      <c r="D4142" s="37">
        <v>1</v>
      </c>
      <c r="E4142" s="37">
        <v>228</v>
      </c>
      <c r="F4142" s="37">
        <v>4</v>
      </c>
      <c r="G4142" s="37">
        <v>1.1410750000000001</v>
      </c>
      <c r="H4142" s="37" t="s">
        <v>1245</v>
      </c>
      <c r="I4142" s="37" t="s">
        <v>2308</v>
      </c>
      <c r="J4142" s="37" t="s">
        <v>2275</v>
      </c>
      <c r="K4142" s="37">
        <v>6</v>
      </c>
    </row>
    <row r="4143" spans="1:11" x14ac:dyDescent="0.25">
      <c r="A4143" s="37" t="s">
        <v>6792</v>
      </c>
      <c r="B4143" s="37">
        <v>8</v>
      </c>
      <c r="C4143" s="37">
        <v>0</v>
      </c>
      <c r="D4143" s="37">
        <v>0</v>
      </c>
      <c r="E4143" s="37">
        <v>98</v>
      </c>
      <c r="F4143" s="37">
        <v>2</v>
      </c>
      <c r="G4143" s="37">
        <v>0.60351250000000001</v>
      </c>
      <c r="H4143" s="37" t="s">
        <v>1232</v>
      </c>
      <c r="I4143" s="37" t="s">
        <v>2308</v>
      </c>
      <c r="J4143" s="37" t="s">
        <v>2275</v>
      </c>
      <c r="K4143" s="37">
        <v>5</v>
      </c>
    </row>
    <row r="4144" spans="1:11" x14ac:dyDescent="0.25">
      <c r="A4144" s="37" t="s">
        <v>6791</v>
      </c>
      <c r="B4144" s="37">
        <v>8</v>
      </c>
      <c r="C4144" s="37">
        <v>0</v>
      </c>
      <c r="D4144" s="37">
        <v>2</v>
      </c>
      <c r="E4144" s="37">
        <v>149</v>
      </c>
      <c r="F4144" s="37">
        <v>3</v>
      </c>
      <c r="G4144" s="37">
        <v>1.0367875000000002</v>
      </c>
      <c r="H4144" s="37" t="s">
        <v>2851</v>
      </c>
      <c r="I4144" s="37" t="s">
        <v>2308</v>
      </c>
      <c r="J4144" s="37" t="s">
        <v>2275</v>
      </c>
      <c r="K4144" s="37">
        <v>5</v>
      </c>
    </row>
    <row r="4145" spans="1:11" x14ac:dyDescent="0.25">
      <c r="A4145" s="37" t="s">
        <v>6790</v>
      </c>
      <c r="B4145" s="37">
        <v>8</v>
      </c>
      <c r="C4145" s="37">
        <v>0</v>
      </c>
      <c r="D4145" s="37">
        <v>2</v>
      </c>
      <c r="E4145" s="37">
        <v>279</v>
      </c>
      <c r="F4145" s="37">
        <v>4</v>
      </c>
      <c r="G4145" s="37">
        <v>1.2489000000000001</v>
      </c>
      <c r="H4145" s="37" t="s">
        <v>1257</v>
      </c>
      <c r="I4145" s="37" t="s">
        <v>2308</v>
      </c>
      <c r="J4145" s="37" t="s">
        <v>2268</v>
      </c>
      <c r="K4145" s="37">
        <v>6</v>
      </c>
    </row>
    <row r="4146" spans="1:11" x14ac:dyDescent="0.25">
      <c r="A4146" s="37" t="s">
        <v>6789</v>
      </c>
      <c r="B4146" s="37">
        <v>8</v>
      </c>
      <c r="C4146" s="37">
        <v>0</v>
      </c>
      <c r="D4146" s="37">
        <v>0</v>
      </c>
      <c r="E4146" s="37">
        <v>121</v>
      </c>
      <c r="F4146" s="37">
        <v>1</v>
      </c>
      <c r="G4146" s="37">
        <v>0.62627500000000003</v>
      </c>
      <c r="H4146" s="37" t="s">
        <v>3492</v>
      </c>
      <c r="I4146" s="37" t="s">
        <v>2308</v>
      </c>
      <c r="J4146" s="37" t="s">
        <v>2275</v>
      </c>
      <c r="K4146" s="37">
        <v>6</v>
      </c>
    </row>
    <row r="4147" spans="1:11" x14ac:dyDescent="0.25">
      <c r="A4147" s="37" t="s">
        <v>6788</v>
      </c>
      <c r="B4147" s="37">
        <v>8</v>
      </c>
      <c r="C4147" s="37">
        <v>0</v>
      </c>
      <c r="D4147" s="37">
        <v>0</v>
      </c>
      <c r="E4147" s="37">
        <v>66</v>
      </c>
      <c r="F4147" s="37">
        <v>1</v>
      </c>
      <c r="G4147" s="37">
        <v>0.30936250000000004</v>
      </c>
      <c r="H4147" s="37" t="s">
        <v>1231</v>
      </c>
      <c r="I4147" s="37" t="s">
        <v>2321</v>
      </c>
      <c r="J4147" s="37" t="s">
        <v>2268</v>
      </c>
      <c r="K4147" s="37">
        <v>5</v>
      </c>
    </row>
    <row r="4148" spans="1:11" x14ac:dyDescent="0.25">
      <c r="A4148" s="37" t="s">
        <v>6787</v>
      </c>
      <c r="B4148" s="37">
        <v>8</v>
      </c>
      <c r="C4148" s="37">
        <v>0</v>
      </c>
      <c r="D4148" s="37">
        <v>1</v>
      </c>
      <c r="E4148" s="37">
        <v>162</v>
      </c>
      <c r="F4148" s="37">
        <v>5</v>
      </c>
      <c r="G4148" s="37">
        <v>0.78606250000000011</v>
      </c>
      <c r="H4148" s="37" t="s">
        <v>1222</v>
      </c>
      <c r="I4148" s="37" t="s">
        <v>2308</v>
      </c>
      <c r="J4148" s="37" t="s">
        <v>2268</v>
      </c>
      <c r="K4148" s="37">
        <v>6</v>
      </c>
    </row>
    <row r="4149" spans="1:11" x14ac:dyDescent="0.25">
      <c r="A4149" s="37" t="s">
        <v>6786</v>
      </c>
      <c r="B4149" s="37">
        <v>8</v>
      </c>
      <c r="C4149" s="37">
        <v>0</v>
      </c>
      <c r="D4149" s="37">
        <v>2</v>
      </c>
      <c r="E4149" s="37">
        <v>157</v>
      </c>
      <c r="F4149" s="37">
        <v>3</v>
      </c>
      <c r="G4149" s="37">
        <v>1.0451874999999999</v>
      </c>
      <c r="H4149" s="37" t="s">
        <v>2521</v>
      </c>
      <c r="I4149" s="37" t="s">
        <v>2321</v>
      </c>
      <c r="J4149" s="37" t="s">
        <v>2275</v>
      </c>
      <c r="K4149" s="37">
        <v>6</v>
      </c>
    </row>
    <row r="4150" spans="1:11" x14ac:dyDescent="0.25">
      <c r="A4150" s="37" t="s">
        <v>6785</v>
      </c>
      <c r="B4150" s="37">
        <v>8</v>
      </c>
      <c r="C4150" s="37">
        <v>0</v>
      </c>
      <c r="D4150" s="37">
        <v>0</v>
      </c>
      <c r="E4150" s="37">
        <v>18</v>
      </c>
      <c r="F4150" s="37">
        <v>1</v>
      </c>
      <c r="G4150" s="37">
        <v>0.32698749999999999</v>
      </c>
      <c r="H4150" s="37" t="s">
        <v>1232</v>
      </c>
      <c r="I4150" s="37" t="s">
        <v>2308</v>
      </c>
      <c r="J4150" s="37" t="s">
        <v>2268</v>
      </c>
      <c r="K4150" s="37">
        <v>2</v>
      </c>
    </row>
    <row r="4151" spans="1:11" x14ac:dyDescent="0.25">
      <c r="A4151" s="37" t="s">
        <v>6784</v>
      </c>
      <c r="B4151" s="37">
        <v>8</v>
      </c>
      <c r="C4151" s="37">
        <v>0</v>
      </c>
      <c r="D4151" s="37">
        <v>0</v>
      </c>
      <c r="E4151" s="37">
        <v>78</v>
      </c>
      <c r="F4151" s="37">
        <v>3</v>
      </c>
      <c r="G4151" s="37">
        <v>0.80796250000000003</v>
      </c>
      <c r="H4151" s="37" t="s">
        <v>1240</v>
      </c>
      <c r="I4151" s="37" t="s">
        <v>2308</v>
      </c>
      <c r="J4151" s="37" t="s">
        <v>2268</v>
      </c>
      <c r="K4151" s="37">
        <v>4</v>
      </c>
    </row>
    <row r="4152" spans="1:11" x14ac:dyDescent="0.25">
      <c r="A4152" s="37" t="s">
        <v>6783</v>
      </c>
      <c r="B4152" s="37">
        <v>8</v>
      </c>
      <c r="C4152" s="37">
        <v>0</v>
      </c>
      <c r="D4152" s="37">
        <v>0</v>
      </c>
      <c r="E4152" s="37">
        <v>39</v>
      </c>
      <c r="F4152" s="37">
        <v>1</v>
      </c>
      <c r="G4152" s="37">
        <v>0.149675</v>
      </c>
      <c r="H4152" s="37" t="s">
        <v>1240</v>
      </c>
      <c r="I4152" s="37" t="s">
        <v>2308</v>
      </c>
      <c r="J4152" s="37" t="s">
        <v>2268</v>
      </c>
      <c r="K4152" s="37">
        <v>3</v>
      </c>
    </row>
    <row r="4153" spans="1:11" x14ac:dyDescent="0.25">
      <c r="A4153" s="37" t="s">
        <v>6782</v>
      </c>
      <c r="B4153" s="37">
        <v>8</v>
      </c>
      <c r="C4153" s="37">
        <v>1</v>
      </c>
      <c r="D4153" s="37">
        <v>1</v>
      </c>
      <c r="E4153" s="37">
        <v>502</v>
      </c>
      <c r="F4153" s="37">
        <v>4</v>
      </c>
      <c r="G4153" s="37">
        <v>1.9667500000000002</v>
      </c>
      <c r="H4153" s="37" t="s">
        <v>3518</v>
      </c>
      <c r="I4153" s="37" t="s">
        <v>2321</v>
      </c>
      <c r="J4153" s="37" t="s">
        <v>2275</v>
      </c>
      <c r="K4153" s="37">
        <v>7</v>
      </c>
    </row>
    <row r="4154" spans="1:11" x14ac:dyDescent="0.25">
      <c r="A4154" s="37" t="s">
        <v>6781</v>
      </c>
      <c r="B4154" s="37">
        <v>8</v>
      </c>
      <c r="C4154" s="37">
        <v>0</v>
      </c>
      <c r="D4154" s="37">
        <v>1</v>
      </c>
      <c r="E4154" s="37">
        <v>225</v>
      </c>
      <c r="F4154" s="37">
        <v>5</v>
      </c>
      <c r="G4154" s="37">
        <v>0.77976250000000003</v>
      </c>
      <c r="H4154" s="37" t="s">
        <v>1265</v>
      </c>
      <c r="I4154" s="37" t="s">
        <v>2321</v>
      </c>
      <c r="J4154" s="37" t="s">
        <v>2275</v>
      </c>
      <c r="K4154" s="37">
        <v>4</v>
      </c>
    </row>
    <row r="4155" spans="1:11" x14ac:dyDescent="0.25">
      <c r="A4155" s="37" t="s">
        <v>6780</v>
      </c>
      <c r="B4155" s="37">
        <v>8</v>
      </c>
      <c r="C4155" s="37">
        <v>1</v>
      </c>
      <c r="D4155" s="37">
        <v>3</v>
      </c>
      <c r="E4155" s="37">
        <v>483</v>
      </c>
      <c r="F4155" s="37">
        <v>5</v>
      </c>
      <c r="G4155" s="37">
        <v>2.8980625</v>
      </c>
      <c r="H4155" s="37" t="s">
        <v>1232</v>
      </c>
      <c r="I4155" s="37" t="s">
        <v>2308</v>
      </c>
      <c r="J4155" s="37" t="s">
        <v>2268</v>
      </c>
      <c r="K4155" s="37">
        <v>6</v>
      </c>
    </row>
    <row r="4156" spans="1:11" x14ac:dyDescent="0.25">
      <c r="A4156" s="37" t="s">
        <v>6779</v>
      </c>
      <c r="B4156" s="37">
        <v>8</v>
      </c>
      <c r="C4156" s="37">
        <v>0</v>
      </c>
      <c r="D4156" s="37">
        <v>0</v>
      </c>
      <c r="E4156" s="37">
        <v>67</v>
      </c>
      <c r="F4156" s="37">
        <v>0</v>
      </c>
      <c r="G4156" s="37">
        <v>0.45060000000000006</v>
      </c>
      <c r="H4156" s="37" t="s">
        <v>1253</v>
      </c>
      <c r="I4156" s="37" t="s">
        <v>2321</v>
      </c>
      <c r="J4156" s="37" t="s">
        <v>2268</v>
      </c>
      <c r="K4156" s="37">
        <v>5</v>
      </c>
    </row>
    <row r="4157" spans="1:11" x14ac:dyDescent="0.25">
      <c r="A4157" s="37" t="s">
        <v>6778</v>
      </c>
      <c r="B4157" s="37">
        <v>8</v>
      </c>
      <c r="C4157" s="37">
        <v>0</v>
      </c>
      <c r="D4157" s="37">
        <v>1</v>
      </c>
      <c r="E4157" s="37">
        <v>104</v>
      </c>
      <c r="F4157" s="37">
        <v>3</v>
      </c>
      <c r="G4157" s="37">
        <v>0.66632500000000006</v>
      </c>
      <c r="H4157" s="37" t="s">
        <v>2299</v>
      </c>
      <c r="I4157" s="37" t="s">
        <v>2308</v>
      </c>
      <c r="J4157" s="37" t="s">
        <v>2268</v>
      </c>
      <c r="K4157" s="37">
        <v>4</v>
      </c>
    </row>
    <row r="4158" spans="1:11" x14ac:dyDescent="0.25">
      <c r="A4158" s="37" t="s">
        <v>6777</v>
      </c>
      <c r="B4158" s="37">
        <v>8</v>
      </c>
      <c r="C4158" s="37">
        <v>0</v>
      </c>
      <c r="D4158" s="37">
        <v>0</v>
      </c>
      <c r="E4158" s="37">
        <v>77</v>
      </c>
      <c r="F4158" s="37">
        <v>2</v>
      </c>
      <c r="G4158" s="37">
        <v>0.4165375</v>
      </c>
      <c r="H4158" s="37" t="s">
        <v>1257</v>
      </c>
      <c r="I4158" s="37" t="s">
        <v>2308</v>
      </c>
      <c r="J4158" s="37" t="s">
        <v>2275</v>
      </c>
      <c r="K4158" s="37">
        <v>5</v>
      </c>
    </row>
    <row r="4159" spans="1:11" x14ac:dyDescent="0.25">
      <c r="A4159" s="37" t="s">
        <v>6776</v>
      </c>
      <c r="B4159" s="37">
        <v>8</v>
      </c>
      <c r="C4159" s="37">
        <v>0</v>
      </c>
      <c r="D4159" s="37">
        <v>2</v>
      </c>
      <c r="E4159" s="37">
        <v>308</v>
      </c>
      <c r="F4159" s="37">
        <v>8</v>
      </c>
      <c r="G4159" s="37">
        <v>2.0494000000000003</v>
      </c>
      <c r="H4159" s="37" t="s">
        <v>2276</v>
      </c>
      <c r="I4159" s="37" t="s">
        <v>2405</v>
      </c>
      <c r="J4159" s="37" t="s">
        <v>2275</v>
      </c>
      <c r="K4159" s="37">
        <v>6</v>
      </c>
    </row>
    <row r="4160" spans="1:11" x14ac:dyDescent="0.25">
      <c r="A4160" s="37" t="s">
        <v>6775</v>
      </c>
      <c r="B4160" s="37">
        <v>8</v>
      </c>
      <c r="C4160" s="37">
        <v>0</v>
      </c>
      <c r="D4160" s="37">
        <v>0</v>
      </c>
      <c r="E4160" s="37">
        <v>23</v>
      </c>
      <c r="F4160" s="37">
        <v>5</v>
      </c>
      <c r="G4160" s="37">
        <v>0.20223750000000001</v>
      </c>
      <c r="H4160" s="37" t="s">
        <v>1220</v>
      </c>
      <c r="I4160" s="37" t="s">
        <v>2308</v>
      </c>
      <c r="J4160" s="37" t="s">
        <v>2275</v>
      </c>
      <c r="K4160" s="37">
        <v>2</v>
      </c>
    </row>
    <row r="4161" spans="1:11" x14ac:dyDescent="0.25">
      <c r="A4161" s="37" t="s">
        <v>6774</v>
      </c>
      <c r="B4161" s="37">
        <v>8</v>
      </c>
      <c r="C4161" s="37">
        <v>0</v>
      </c>
      <c r="D4161" s="37">
        <v>0</v>
      </c>
      <c r="E4161" s="37">
        <v>156</v>
      </c>
      <c r="F4161" s="37">
        <v>4</v>
      </c>
      <c r="G4161" s="37">
        <v>0.59571250000000009</v>
      </c>
      <c r="H4161" s="37" t="s">
        <v>1219</v>
      </c>
      <c r="I4161" s="37" t="s">
        <v>2405</v>
      </c>
      <c r="J4161" s="37" t="s">
        <v>2275</v>
      </c>
      <c r="K4161" s="37">
        <v>6</v>
      </c>
    </row>
    <row r="4162" spans="1:11" x14ac:dyDescent="0.25">
      <c r="A4162" s="37" t="s">
        <v>6773</v>
      </c>
      <c r="B4162" s="37">
        <v>8</v>
      </c>
      <c r="C4162" s="37">
        <v>0</v>
      </c>
      <c r="D4162" s="37">
        <v>0</v>
      </c>
      <c r="E4162" s="37">
        <v>129</v>
      </c>
      <c r="F4162" s="37">
        <v>1</v>
      </c>
      <c r="G4162" s="37">
        <v>0.66327500000000006</v>
      </c>
      <c r="H4162" s="37" t="s">
        <v>1266</v>
      </c>
      <c r="I4162" s="37" t="s">
        <v>2308</v>
      </c>
      <c r="J4162" s="37" t="s">
        <v>2275</v>
      </c>
      <c r="K4162" s="37">
        <v>6</v>
      </c>
    </row>
    <row r="4163" spans="1:11" x14ac:dyDescent="0.25">
      <c r="A4163" s="37" t="s">
        <v>6772</v>
      </c>
      <c r="B4163" s="37">
        <v>8</v>
      </c>
      <c r="C4163" s="37">
        <v>0</v>
      </c>
      <c r="D4163" s="37">
        <v>1</v>
      </c>
      <c r="E4163" s="37">
        <v>107</v>
      </c>
      <c r="F4163" s="37">
        <v>2</v>
      </c>
      <c r="G4163" s="37">
        <v>0.83953750000000005</v>
      </c>
      <c r="H4163" s="37" t="s">
        <v>1232</v>
      </c>
      <c r="I4163" s="37" t="s">
        <v>2308</v>
      </c>
      <c r="J4163" s="37" t="s">
        <v>2275</v>
      </c>
      <c r="K4163" s="37">
        <v>4</v>
      </c>
    </row>
    <row r="4164" spans="1:11" x14ac:dyDescent="0.25">
      <c r="A4164" s="37" t="s">
        <v>6771</v>
      </c>
      <c r="B4164" s="37">
        <v>8</v>
      </c>
      <c r="C4164" s="37">
        <v>0</v>
      </c>
      <c r="D4164" s="37">
        <v>0</v>
      </c>
      <c r="E4164" s="37">
        <v>42</v>
      </c>
      <c r="F4164" s="37">
        <v>1</v>
      </c>
      <c r="G4164" s="37">
        <v>0.25962499999999999</v>
      </c>
      <c r="H4164" s="37" t="s">
        <v>1253</v>
      </c>
      <c r="I4164" s="37" t="s">
        <v>2321</v>
      </c>
      <c r="J4164" s="37" t="s">
        <v>2275</v>
      </c>
      <c r="K4164" s="37">
        <v>4</v>
      </c>
    </row>
    <row r="4165" spans="1:11" x14ac:dyDescent="0.25">
      <c r="A4165" s="37" t="s">
        <v>6770</v>
      </c>
      <c r="B4165" s="37">
        <v>8</v>
      </c>
      <c r="C4165" s="37">
        <v>0</v>
      </c>
      <c r="D4165" s="37">
        <v>0</v>
      </c>
      <c r="E4165" s="37">
        <v>107</v>
      </c>
      <c r="F4165" s="37">
        <v>6</v>
      </c>
      <c r="G4165" s="37">
        <v>0.6371</v>
      </c>
      <c r="H4165" s="37" t="s">
        <v>1226</v>
      </c>
      <c r="I4165" s="37" t="s">
        <v>2310</v>
      </c>
      <c r="J4165" s="37" t="s">
        <v>2275</v>
      </c>
      <c r="K4165" s="37">
        <v>5</v>
      </c>
    </row>
    <row r="4166" spans="1:11" x14ac:dyDescent="0.25">
      <c r="A4166" s="37" t="s">
        <v>6769</v>
      </c>
      <c r="B4166" s="37">
        <v>8</v>
      </c>
      <c r="C4166" s="37">
        <v>0</v>
      </c>
      <c r="D4166" s="37">
        <v>1</v>
      </c>
      <c r="E4166" s="37">
        <v>149</v>
      </c>
      <c r="F4166" s="37">
        <v>3</v>
      </c>
      <c r="G4166" s="37">
        <v>1.3035125000000001</v>
      </c>
      <c r="H4166" s="37" t="s">
        <v>2299</v>
      </c>
      <c r="I4166" s="37" t="s">
        <v>2308</v>
      </c>
      <c r="J4166" s="37" t="s">
        <v>2275</v>
      </c>
      <c r="K4166" s="37">
        <v>6</v>
      </c>
    </row>
    <row r="4167" spans="1:11" x14ac:dyDescent="0.25">
      <c r="A4167" s="37" t="s">
        <v>6768</v>
      </c>
      <c r="B4167" s="37">
        <v>8</v>
      </c>
      <c r="C4167" s="37">
        <v>0</v>
      </c>
      <c r="D4167" s="37">
        <v>0</v>
      </c>
      <c r="E4167" s="37">
        <v>47</v>
      </c>
      <c r="F4167" s="37">
        <v>2</v>
      </c>
      <c r="G4167" s="37">
        <v>0.55356250000000007</v>
      </c>
      <c r="H4167" s="37" t="s">
        <v>2299</v>
      </c>
      <c r="I4167" s="37" t="s">
        <v>2308</v>
      </c>
      <c r="J4167" s="37" t="s">
        <v>2268</v>
      </c>
      <c r="K4167" s="37">
        <v>5</v>
      </c>
    </row>
    <row r="4168" spans="1:11" x14ac:dyDescent="0.25">
      <c r="A4168" s="37" t="s">
        <v>6767</v>
      </c>
      <c r="B4168" s="37">
        <v>8</v>
      </c>
      <c r="C4168" s="37">
        <v>0</v>
      </c>
      <c r="D4168" s="37">
        <v>0</v>
      </c>
      <c r="E4168" s="37">
        <v>96</v>
      </c>
      <c r="F4168" s="37">
        <v>2</v>
      </c>
      <c r="G4168" s="37">
        <v>0.65181250000000002</v>
      </c>
      <c r="H4168" s="37" t="s">
        <v>1222</v>
      </c>
      <c r="I4168" s="37" t="s">
        <v>2308</v>
      </c>
      <c r="J4168" s="37" t="s">
        <v>2268</v>
      </c>
      <c r="K4168" s="37">
        <v>5</v>
      </c>
    </row>
    <row r="4169" spans="1:11" x14ac:dyDescent="0.25">
      <c r="A4169" s="37" t="s">
        <v>6766</v>
      </c>
      <c r="B4169" s="37">
        <v>8</v>
      </c>
      <c r="C4169" s="37">
        <v>0</v>
      </c>
      <c r="D4169" s="37">
        <v>1</v>
      </c>
      <c r="E4169" s="37">
        <v>249</v>
      </c>
      <c r="F4169" s="37">
        <v>3</v>
      </c>
      <c r="G4169" s="37">
        <v>1.8736250000000001</v>
      </c>
      <c r="H4169" s="37" t="s">
        <v>2299</v>
      </c>
      <c r="I4169" s="37" t="s">
        <v>2308</v>
      </c>
      <c r="J4169" s="37" t="s">
        <v>2275</v>
      </c>
      <c r="K4169" s="37">
        <v>6</v>
      </c>
    </row>
    <row r="4170" spans="1:11" x14ac:dyDescent="0.25">
      <c r="A4170" s="37" t="s">
        <v>6765</v>
      </c>
      <c r="B4170" s="37">
        <v>8</v>
      </c>
      <c r="C4170" s="37">
        <v>0</v>
      </c>
      <c r="D4170" s="37">
        <v>0</v>
      </c>
      <c r="E4170" s="37">
        <v>51</v>
      </c>
      <c r="F4170" s="37">
        <v>2</v>
      </c>
      <c r="G4170" s="37">
        <v>0.39747500000000002</v>
      </c>
      <c r="H4170" s="37" t="s">
        <v>1248</v>
      </c>
      <c r="I4170" s="37" t="s">
        <v>2269</v>
      </c>
      <c r="J4170" s="37" t="s">
        <v>2275</v>
      </c>
      <c r="K4170" s="37">
        <v>4</v>
      </c>
    </row>
    <row r="4171" spans="1:11" x14ac:dyDescent="0.25">
      <c r="A4171" s="37" t="s">
        <v>6764</v>
      </c>
      <c r="B4171" s="37">
        <v>8</v>
      </c>
      <c r="C4171" s="37">
        <v>0</v>
      </c>
      <c r="D4171" s="37">
        <v>0</v>
      </c>
      <c r="E4171" s="37">
        <v>62</v>
      </c>
      <c r="F4171" s="37">
        <v>0</v>
      </c>
      <c r="G4171" s="37">
        <v>0.3560875</v>
      </c>
      <c r="H4171" s="37" t="s">
        <v>1267</v>
      </c>
      <c r="I4171" s="37" t="s">
        <v>2308</v>
      </c>
      <c r="J4171" s="37" t="s">
        <v>2275</v>
      </c>
      <c r="K4171" s="37">
        <v>5</v>
      </c>
    </row>
    <row r="4172" spans="1:11" x14ac:dyDescent="0.25">
      <c r="A4172" s="37" t="s">
        <v>6763</v>
      </c>
      <c r="B4172" s="37">
        <v>8</v>
      </c>
      <c r="C4172" s="37">
        <v>0</v>
      </c>
      <c r="D4172" s="37">
        <v>1</v>
      </c>
      <c r="E4172" s="37">
        <v>61</v>
      </c>
      <c r="F4172" s="37">
        <v>1</v>
      </c>
      <c r="G4172" s="37">
        <v>0.8095</v>
      </c>
      <c r="H4172" s="37" t="s">
        <v>1232</v>
      </c>
      <c r="I4172" s="37" t="s">
        <v>2308</v>
      </c>
      <c r="J4172" s="37" t="s">
        <v>2268</v>
      </c>
      <c r="K4172" s="37">
        <v>4</v>
      </c>
    </row>
    <row r="4173" spans="1:11" x14ac:dyDescent="0.25">
      <c r="A4173" s="37" t="s">
        <v>6762</v>
      </c>
      <c r="B4173" s="37">
        <v>8</v>
      </c>
      <c r="C4173" s="37">
        <v>0</v>
      </c>
      <c r="D4173" s="37">
        <v>0</v>
      </c>
      <c r="E4173" s="37">
        <v>102</v>
      </c>
      <c r="F4173" s="37">
        <v>3</v>
      </c>
      <c r="G4173" s="37">
        <v>0.83403749999999999</v>
      </c>
      <c r="H4173" s="37" t="s">
        <v>1266</v>
      </c>
      <c r="I4173" s="37" t="s">
        <v>2308</v>
      </c>
      <c r="J4173" s="37" t="s">
        <v>2275</v>
      </c>
      <c r="K4173" s="37">
        <v>5</v>
      </c>
    </row>
    <row r="4174" spans="1:11" x14ac:dyDescent="0.25">
      <c r="A4174" s="37" t="s">
        <v>6761</v>
      </c>
      <c r="B4174" s="37">
        <v>8</v>
      </c>
      <c r="C4174" s="37">
        <v>0</v>
      </c>
      <c r="D4174" s="37">
        <v>2</v>
      </c>
      <c r="E4174" s="37">
        <v>274</v>
      </c>
      <c r="F4174" s="37">
        <v>3</v>
      </c>
      <c r="G4174" s="37">
        <v>1.8589375000000001</v>
      </c>
      <c r="H4174" s="37" t="s">
        <v>1246</v>
      </c>
      <c r="I4174" s="37" t="s">
        <v>2308</v>
      </c>
      <c r="J4174" s="37" t="s">
        <v>2275</v>
      </c>
      <c r="K4174" s="37">
        <v>6</v>
      </c>
    </row>
    <row r="4175" spans="1:11" x14ac:dyDescent="0.25">
      <c r="A4175" s="37" t="s">
        <v>6760</v>
      </c>
      <c r="B4175" s="37">
        <v>8</v>
      </c>
      <c r="C4175" s="37">
        <v>0</v>
      </c>
      <c r="D4175" s="37">
        <v>1</v>
      </c>
      <c r="E4175" s="37">
        <v>308</v>
      </c>
      <c r="F4175" s="37">
        <v>5</v>
      </c>
      <c r="G4175" s="37">
        <v>1.2875750000000001</v>
      </c>
      <c r="H4175" s="37" t="s">
        <v>1222</v>
      </c>
      <c r="I4175" s="37" t="s">
        <v>2321</v>
      </c>
      <c r="J4175" s="37" t="s">
        <v>2275</v>
      </c>
      <c r="K4175" s="37">
        <v>6</v>
      </c>
    </row>
    <row r="4176" spans="1:11" x14ac:dyDescent="0.25">
      <c r="A4176" s="37" t="s">
        <v>6759</v>
      </c>
      <c r="B4176" s="37">
        <v>8</v>
      </c>
      <c r="C4176" s="37">
        <v>0</v>
      </c>
      <c r="D4176" s="37">
        <v>0</v>
      </c>
      <c r="E4176" s="37">
        <v>26</v>
      </c>
      <c r="F4176" s="37">
        <v>3</v>
      </c>
      <c r="G4176" s="37">
        <v>0.34601250000000006</v>
      </c>
      <c r="H4176" s="37" t="s">
        <v>1222</v>
      </c>
      <c r="I4176" s="37" t="s">
        <v>2308</v>
      </c>
      <c r="J4176" s="37" t="s">
        <v>2268</v>
      </c>
      <c r="K4176" s="37">
        <v>3</v>
      </c>
    </row>
    <row r="4177" spans="1:11" x14ac:dyDescent="0.25">
      <c r="A4177" s="37" t="s">
        <v>6758</v>
      </c>
      <c r="B4177" s="37">
        <v>8</v>
      </c>
      <c r="C4177" s="37">
        <v>0</v>
      </c>
      <c r="D4177" s="37">
        <v>0</v>
      </c>
      <c r="E4177" s="37">
        <v>350</v>
      </c>
      <c r="F4177" s="37">
        <v>6</v>
      </c>
      <c r="G4177" s="37">
        <v>0.70660000000000001</v>
      </c>
      <c r="H4177" s="37" t="s">
        <v>1221</v>
      </c>
      <c r="I4177" s="37" t="s">
        <v>2547</v>
      </c>
      <c r="J4177" s="37" t="s">
        <v>2275</v>
      </c>
      <c r="K4177" s="37">
        <v>7</v>
      </c>
    </row>
    <row r="4178" spans="1:11" x14ac:dyDescent="0.25">
      <c r="A4178" s="37" t="s">
        <v>6757</v>
      </c>
      <c r="B4178" s="37">
        <v>8</v>
      </c>
      <c r="C4178" s="37">
        <v>0</v>
      </c>
      <c r="D4178" s="37">
        <v>2</v>
      </c>
      <c r="E4178" s="37">
        <v>153</v>
      </c>
      <c r="F4178" s="37">
        <v>2</v>
      </c>
      <c r="G4178" s="37">
        <v>1.5055750000000001</v>
      </c>
      <c r="H4178" s="37" t="s">
        <v>2823</v>
      </c>
      <c r="I4178" s="37" t="s">
        <v>2308</v>
      </c>
      <c r="J4178" s="37" t="s">
        <v>2268</v>
      </c>
      <c r="K4178" s="37">
        <v>6</v>
      </c>
    </row>
    <row r="4179" spans="1:11" x14ac:dyDescent="0.25">
      <c r="A4179" s="37" t="s">
        <v>6756</v>
      </c>
      <c r="B4179" s="37">
        <v>8</v>
      </c>
      <c r="C4179" s="37">
        <v>0</v>
      </c>
      <c r="D4179" s="37">
        <v>0</v>
      </c>
      <c r="E4179" s="37">
        <v>108</v>
      </c>
      <c r="F4179" s="37">
        <v>0</v>
      </c>
      <c r="G4179" s="37">
        <v>0.49388750000000003</v>
      </c>
      <c r="H4179" s="37" t="s">
        <v>1219</v>
      </c>
      <c r="I4179" s="37" t="s">
        <v>2547</v>
      </c>
      <c r="J4179" s="37" t="s">
        <v>2268</v>
      </c>
      <c r="K4179" s="37">
        <v>5</v>
      </c>
    </row>
    <row r="4180" spans="1:11" x14ac:dyDescent="0.25">
      <c r="A4180" s="37" t="s">
        <v>6755</v>
      </c>
      <c r="B4180" s="37">
        <v>8</v>
      </c>
      <c r="C4180" s="37">
        <v>0</v>
      </c>
      <c r="D4180" s="37">
        <v>1</v>
      </c>
      <c r="E4180" s="37">
        <v>247</v>
      </c>
      <c r="F4180" s="37">
        <v>2</v>
      </c>
      <c r="G4180" s="37">
        <v>1.21705</v>
      </c>
      <c r="H4180" s="37" t="s">
        <v>2299</v>
      </c>
      <c r="I4180" s="37" t="s">
        <v>2547</v>
      </c>
      <c r="J4180" s="37" t="s">
        <v>2268</v>
      </c>
      <c r="K4180" s="37">
        <v>5</v>
      </c>
    </row>
    <row r="4181" spans="1:11" x14ac:dyDescent="0.25">
      <c r="A4181" s="37" t="s">
        <v>6754</v>
      </c>
      <c r="B4181" s="37">
        <v>8</v>
      </c>
      <c r="C4181" s="37">
        <v>1</v>
      </c>
      <c r="D4181" s="37">
        <v>5</v>
      </c>
      <c r="E4181" s="37">
        <v>192</v>
      </c>
      <c r="F4181" s="37">
        <v>8</v>
      </c>
      <c r="G4181" s="37">
        <v>4.3952749999999998</v>
      </c>
      <c r="H4181" s="37" t="s">
        <v>2337</v>
      </c>
      <c r="I4181" s="37" t="s">
        <v>2308</v>
      </c>
      <c r="J4181" s="37" t="s">
        <v>2268</v>
      </c>
      <c r="K4181" s="37">
        <v>7</v>
      </c>
    </row>
    <row r="4182" spans="1:11" x14ac:dyDescent="0.25">
      <c r="A4182" s="37" t="s">
        <v>6753</v>
      </c>
      <c r="B4182" s="37">
        <v>8</v>
      </c>
      <c r="C4182" s="37">
        <v>0</v>
      </c>
      <c r="D4182" s="37">
        <v>3</v>
      </c>
      <c r="E4182" s="37">
        <v>193</v>
      </c>
      <c r="F4182" s="37">
        <v>7</v>
      </c>
      <c r="G4182" s="37">
        <v>2.3113250000000001</v>
      </c>
      <c r="H4182" s="37" t="s">
        <v>1232</v>
      </c>
      <c r="I4182" s="37" t="s">
        <v>2308</v>
      </c>
      <c r="J4182" s="37" t="s">
        <v>2268</v>
      </c>
      <c r="K4182" s="37">
        <v>5</v>
      </c>
    </row>
    <row r="4183" spans="1:11" x14ac:dyDescent="0.25">
      <c r="A4183" s="37" t="s">
        <v>6752</v>
      </c>
      <c r="B4183" s="37">
        <v>8</v>
      </c>
      <c r="C4183" s="37">
        <v>0</v>
      </c>
      <c r="D4183" s="37">
        <v>1</v>
      </c>
      <c r="E4183" s="37">
        <v>161</v>
      </c>
      <c r="F4183" s="37">
        <v>4</v>
      </c>
      <c r="G4183" s="37">
        <v>1.2596750000000001</v>
      </c>
      <c r="H4183" s="37" t="s">
        <v>1232</v>
      </c>
      <c r="I4183" s="37" t="s">
        <v>2308</v>
      </c>
      <c r="J4183" s="37" t="s">
        <v>2268</v>
      </c>
      <c r="K4183" s="37">
        <v>5</v>
      </c>
    </row>
    <row r="4184" spans="1:11" x14ac:dyDescent="0.25">
      <c r="A4184" s="37" t="s">
        <v>6751</v>
      </c>
      <c r="B4184" s="37">
        <v>8</v>
      </c>
      <c r="C4184" s="37">
        <v>0</v>
      </c>
      <c r="D4184" s="37">
        <v>0</v>
      </c>
      <c r="E4184" s="37">
        <v>109</v>
      </c>
      <c r="F4184" s="37">
        <v>3</v>
      </c>
      <c r="G4184" s="37">
        <v>0.66790000000000005</v>
      </c>
      <c r="H4184" s="37" t="s">
        <v>2299</v>
      </c>
      <c r="I4184" s="37" t="s">
        <v>2308</v>
      </c>
      <c r="J4184" s="37" t="s">
        <v>2268</v>
      </c>
      <c r="K4184" s="37">
        <v>6</v>
      </c>
    </row>
    <row r="4185" spans="1:11" x14ac:dyDescent="0.25">
      <c r="A4185" s="37" t="s">
        <v>6750</v>
      </c>
      <c r="B4185" s="37">
        <v>8</v>
      </c>
      <c r="C4185" s="37">
        <v>0</v>
      </c>
      <c r="D4185" s="37">
        <v>1</v>
      </c>
      <c r="E4185" s="37">
        <v>81</v>
      </c>
      <c r="F4185" s="37">
        <v>1</v>
      </c>
      <c r="G4185" s="37">
        <v>0.88362499999999999</v>
      </c>
      <c r="H4185" s="37" t="s">
        <v>1232</v>
      </c>
      <c r="I4185" s="37" t="s">
        <v>2308</v>
      </c>
      <c r="J4185" s="37" t="s">
        <v>2268</v>
      </c>
      <c r="K4185" s="37">
        <v>5</v>
      </c>
    </row>
    <row r="4186" spans="1:11" x14ac:dyDescent="0.25">
      <c r="A4186" s="37" t="s">
        <v>6749</v>
      </c>
      <c r="B4186" s="37">
        <v>8</v>
      </c>
      <c r="C4186" s="37">
        <v>0</v>
      </c>
      <c r="D4186" s="37">
        <v>1</v>
      </c>
      <c r="E4186" s="37">
        <v>135</v>
      </c>
      <c r="F4186" s="37">
        <v>3</v>
      </c>
      <c r="G4186" s="37">
        <v>1.0895125000000001</v>
      </c>
      <c r="H4186" s="37" t="s">
        <v>1220</v>
      </c>
      <c r="I4186" s="37" t="s">
        <v>2321</v>
      </c>
      <c r="J4186" s="37" t="s">
        <v>2268</v>
      </c>
      <c r="K4186" s="37">
        <v>5</v>
      </c>
    </row>
    <row r="4187" spans="1:11" x14ac:dyDescent="0.25">
      <c r="A4187" s="37" t="s">
        <v>6748</v>
      </c>
      <c r="B4187" s="37">
        <v>8</v>
      </c>
      <c r="C4187" s="37">
        <v>0</v>
      </c>
      <c r="D4187" s="37">
        <v>1</v>
      </c>
      <c r="E4187" s="37">
        <v>236</v>
      </c>
      <c r="F4187" s="37">
        <v>1</v>
      </c>
      <c r="G4187" s="37">
        <v>0.93675000000000008</v>
      </c>
      <c r="H4187" s="37" t="s">
        <v>1219</v>
      </c>
      <c r="I4187" s="37" t="s">
        <v>2269</v>
      </c>
      <c r="J4187" s="37" t="s">
        <v>2268</v>
      </c>
      <c r="K4187" s="37">
        <v>6</v>
      </c>
    </row>
    <row r="4188" spans="1:11" x14ac:dyDescent="0.25">
      <c r="A4188" s="37" t="s">
        <v>6747</v>
      </c>
      <c r="B4188" s="37">
        <v>8</v>
      </c>
      <c r="C4188" s="37">
        <v>0</v>
      </c>
      <c r="D4188" s="37">
        <v>3</v>
      </c>
      <c r="E4188" s="37">
        <v>300</v>
      </c>
      <c r="F4188" s="37">
        <v>6</v>
      </c>
      <c r="G4188" s="37">
        <v>1.9817875000000003</v>
      </c>
      <c r="H4188" s="37" t="s">
        <v>2337</v>
      </c>
      <c r="I4188" s="37" t="s">
        <v>2308</v>
      </c>
      <c r="J4188" s="37" t="s">
        <v>2268</v>
      </c>
      <c r="K4188" s="37">
        <v>7</v>
      </c>
    </row>
    <row r="4189" spans="1:11" x14ac:dyDescent="0.25">
      <c r="A4189" s="37" t="s">
        <v>6746</v>
      </c>
      <c r="B4189" s="37">
        <v>8</v>
      </c>
      <c r="C4189" s="37">
        <v>0</v>
      </c>
      <c r="D4189" s="37">
        <v>2</v>
      </c>
      <c r="E4189" s="37">
        <v>95</v>
      </c>
      <c r="F4189" s="37">
        <v>2</v>
      </c>
      <c r="G4189" s="37">
        <v>0.87353750000000008</v>
      </c>
      <c r="H4189" s="37" t="s">
        <v>3958</v>
      </c>
      <c r="I4189" s="37" t="s">
        <v>2308</v>
      </c>
      <c r="J4189" s="37" t="s">
        <v>2268</v>
      </c>
      <c r="K4189" s="37">
        <v>3</v>
      </c>
    </row>
    <row r="4190" spans="1:11" x14ac:dyDescent="0.25">
      <c r="A4190" s="37" t="s">
        <v>6745</v>
      </c>
      <c r="B4190" s="37">
        <v>8</v>
      </c>
      <c r="C4190" s="37">
        <v>0</v>
      </c>
      <c r="D4190" s="37">
        <v>0</v>
      </c>
      <c r="E4190" s="37">
        <v>47</v>
      </c>
      <c r="F4190" s="37">
        <v>4</v>
      </c>
      <c r="G4190" s="37">
        <v>0.22107500000000002</v>
      </c>
      <c r="H4190" s="37" t="s">
        <v>1263</v>
      </c>
      <c r="I4190" s="37" t="s">
        <v>2308</v>
      </c>
      <c r="J4190" s="37" t="s">
        <v>2268</v>
      </c>
      <c r="K4190" s="37">
        <v>3</v>
      </c>
    </row>
    <row r="4191" spans="1:11" x14ac:dyDescent="0.25">
      <c r="A4191" s="37" t="s">
        <v>6744</v>
      </c>
      <c r="B4191" s="37">
        <v>8</v>
      </c>
      <c r="C4191" s="37">
        <v>0</v>
      </c>
      <c r="D4191" s="37">
        <v>1</v>
      </c>
      <c r="E4191" s="37">
        <v>125</v>
      </c>
      <c r="F4191" s="37">
        <v>4</v>
      </c>
      <c r="G4191" s="37">
        <v>0.69708750000000008</v>
      </c>
      <c r="H4191" s="37" t="s">
        <v>1232</v>
      </c>
      <c r="I4191" s="37" t="s">
        <v>2321</v>
      </c>
      <c r="J4191" s="37" t="s">
        <v>2275</v>
      </c>
      <c r="K4191" s="37">
        <v>5</v>
      </c>
    </row>
    <row r="4192" spans="1:11" x14ac:dyDescent="0.25">
      <c r="A4192" s="37" t="s">
        <v>6743</v>
      </c>
      <c r="B4192" s="37">
        <v>8</v>
      </c>
      <c r="C4192" s="37">
        <v>0</v>
      </c>
      <c r="D4192" s="37">
        <v>0</v>
      </c>
      <c r="E4192" s="37">
        <v>20</v>
      </c>
      <c r="F4192" s="37">
        <v>0</v>
      </c>
      <c r="G4192" s="37">
        <v>0.117775</v>
      </c>
      <c r="H4192" s="37" t="s">
        <v>1240</v>
      </c>
      <c r="I4192" s="37" t="s">
        <v>2316</v>
      </c>
      <c r="J4192" s="37" t="s">
        <v>2268</v>
      </c>
      <c r="K4192" s="37">
        <v>2</v>
      </c>
    </row>
    <row r="4193" spans="1:11" x14ac:dyDescent="0.25">
      <c r="A4193" s="37" t="s">
        <v>6742</v>
      </c>
      <c r="B4193" s="37">
        <v>8</v>
      </c>
      <c r="C4193" s="37">
        <v>0</v>
      </c>
      <c r="D4193" s="37">
        <v>4</v>
      </c>
      <c r="E4193" s="37">
        <v>219</v>
      </c>
      <c r="F4193" s="37">
        <v>6</v>
      </c>
      <c r="G4193" s="37">
        <v>2.9612875000000001</v>
      </c>
      <c r="H4193" s="37" t="s">
        <v>1218</v>
      </c>
      <c r="I4193" s="37" t="s">
        <v>2308</v>
      </c>
      <c r="J4193" s="37" t="s">
        <v>2268</v>
      </c>
      <c r="K4193" s="37">
        <v>7</v>
      </c>
    </row>
    <row r="4194" spans="1:11" x14ac:dyDescent="0.25">
      <c r="A4194" s="37" t="s">
        <v>6741</v>
      </c>
      <c r="B4194" s="37">
        <v>8</v>
      </c>
      <c r="C4194" s="37">
        <v>0</v>
      </c>
      <c r="D4194" s="37">
        <v>1</v>
      </c>
      <c r="E4194" s="37">
        <v>251</v>
      </c>
      <c r="F4194" s="37">
        <v>3</v>
      </c>
      <c r="G4194" s="37">
        <v>1.15245</v>
      </c>
      <c r="H4194" s="37" t="s">
        <v>1218</v>
      </c>
      <c r="I4194" s="37" t="s">
        <v>2308</v>
      </c>
      <c r="J4194" s="37" t="s">
        <v>2268</v>
      </c>
      <c r="K4194" s="37">
        <v>7</v>
      </c>
    </row>
    <row r="4195" spans="1:11" x14ac:dyDescent="0.25">
      <c r="A4195" s="37" t="s">
        <v>6740</v>
      </c>
      <c r="B4195" s="37">
        <v>8</v>
      </c>
      <c r="C4195" s="37">
        <v>0</v>
      </c>
      <c r="D4195" s="37">
        <v>0</v>
      </c>
      <c r="E4195" s="37">
        <v>34</v>
      </c>
      <c r="F4195" s="37">
        <v>5</v>
      </c>
      <c r="G4195" s="37">
        <v>0.64450000000000007</v>
      </c>
      <c r="H4195" s="37" t="s">
        <v>1259</v>
      </c>
      <c r="I4195" s="37" t="s">
        <v>2308</v>
      </c>
      <c r="J4195" s="37" t="s">
        <v>2275</v>
      </c>
      <c r="K4195" s="37">
        <v>4</v>
      </c>
    </row>
    <row r="4196" spans="1:11" x14ac:dyDescent="0.25">
      <c r="A4196" s="37" t="s">
        <v>6739</v>
      </c>
      <c r="B4196" s="37">
        <v>8</v>
      </c>
      <c r="C4196" s="37">
        <v>0</v>
      </c>
      <c r="D4196" s="37">
        <v>0</v>
      </c>
      <c r="E4196" s="37">
        <v>85</v>
      </c>
      <c r="F4196" s="37">
        <v>3</v>
      </c>
      <c r="G4196" s="37">
        <v>0.53741250000000007</v>
      </c>
      <c r="H4196" s="37" t="s">
        <v>1240</v>
      </c>
      <c r="I4196" s="37" t="s">
        <v>2308</v>
      </c>
      <c r="J4196" s="37" t="s">
        <v>2268</v>
      </c>
      <c r="K4196" s="37">
        <v>4</v>
      </c>
    </row>
    <row r="4197" spans="1:11" x14ac:dyDescent="0.25">
      <c r="A4197" s="37" t="s">
        <v>6738</v>
      </c>
      <c r="B4197" s="37">
        <v>8</v>
      </c>
      <c r="C4197" s="37">
        <v>0</v>
      </c>
      <c r="D4197" s="37">
        <v>0</v>
      </c>
      <c r="E4197" s="37">
        <v>43</v>
      </c>
      <c r="F4197" s="37">
        <v>0</v>
      </c>
      <c r="G4197" s="37">
        <v>0.28143750000000001</v>
      </c>
      <c r="H4197" s="37" t="s">
        <v>1240</v>
      </c>
      <c r="I4197" s="37" t="s">
        <v>2316</v>
      </c>
      <c r="J4197" s="37" t="s">
        <v>2275</v>
      </c>
      <c r="K4197" s="37">
        <v>3</v>
      </c>
    </row>
    <row r="4198" spans="1:11" x14ac:dyDescent="0.25">
      <c r="A4198" s="37" t="s">
        <v>6737</v>
      </c>
      <c r="B4198" s="37">
        <v>8</v>
      </c>
      <c r="C4198" s="37">
        <v>0</v>
      </c>
      <c r="D4198" s="37">
        <v>0</v>
      </c>
      <c r="E4198" s="37">
        <v>100</v>
      </c>
      <c r="F4198" s="37">
        <v>3</v>
      </c>
      <c r="G4198" s="37">
        <v>0.66753750000000001</v>
      </c>
      <c r="H4198" s="37" t="s">
        <v>2496</v>
      </c>
      <c r="I4198" s="37" t="s">
        <v>2308</v>
      </c>
      <c r="J4198" s="37" t="s">
        <v>2275</v>
      </c>
      <c r="K4198" s="37">
        <v>6</v>
      </c>
    </row>
    <row r="4199" spans="1:11" x14ac:dyDescent="0.25">
      <c r="A4199" s="37" t="s">
        <v>6736</v>
      </c>
      <c r="B4199" s="37">
        <v>8</v>
      </c>
      <c r="C4199" s="37">
        <v>0</v>
      </c>
      <c r="D4199" s="37">
        <v>0</v>
      </c>
      <c r="E4199" s="37">
        <v>43</v>
      </c>
      <c r="F4199" s="37">
        <v>1</v>
      </c>
      <c r="G4199" s="37">
        <v>0.32943749999999999</v>
      </c>
      <c r="H4199" s="37" t="s">
        <v>1253</v>
      </c>
      <c r="I4199" s="37" t="s">
        <v>2308</v>
      </c>
      <c r="J4199" s="37" t="s">
        <v>2275</v>
      </c>
      <c r="K4199" s="37">
        <v>4</v>
      </c>
    </row>
    <row r="4200" spans="1:11" x14ac:dyDescent="0.25">
      <c r="A4200" s="37" t="s">
        <v>6735</v>
      </c>
      <c r="B4200" s="37">
        <v>8</v>
      </c>
      <c r="C4200" s="37">
        <v>0</v>
      </c>
      <c r="D4200" s="37">
        <v>0</v>
      </c>
      <c r="E4200" s="37">
        <v>88</v>
      </c>
      <c r="F4200" s="37">
        <v>1</v>
      </c>
      <c r="G4200" s="37">
        <v>0.55381250000000004</v>
      </c>
      <c r="H4200" s="37" t="s">
        <v>1270</v>
      </c>
      <c r="I4200" s="37" t="s">
        <v>2308</v>
      </c>
      <c r="J4200" s="37" t="s">
        <v>2268</v>
      </c>
      <c r="K4200" s="37">
        <v>5</v>
      </c>
    </row>
    <row r="4201" spans="1:11" x14ac:dyDescent="0.25">
      <c r="A4201" s="37" t="s">
        <v>6734</v>
      </c>
      <c r="B4201" s="37">
        <v>8</v>
      </c>
      <c r="C4201" s="37">
        <v>0</v>
      </c>
      <c r="D4201" s="37">
        <v>0</v>
      </c>
      <c r="E4201" s="37">
        <v>129</v>
      </c>
      <c r="F4201" s="37">
        <v>2</v>
      </c>
      <c r="G4201" s="37">
        <v>0.55772500000000003</v>
      </c>
      <c r="H4201" s="37" t="s">
        <v>1260</v>
      </c>
      <c r="I4201" s="37" t="s">
        <v>2308</v>
      </c>
      <c r="J4201" s="37" t="s">
        <v>2275</v>
      </c>
      <c r="K4201" s="37">
        <v>7</v>
      </c>
    </row>
    <row r="4202" spans="1:11" x14ac:dyDescent="0.25">
      <c r="A4202" s="37" t="s">
        <v>6733</v>
      </c>
      <c r="B4202" s="37">
        <v>8</v>
      </c>
      <c r="C4202" s="37">
        <v>0</v>
      </c>
      <c r="D4202" s="37">
        <v>3</v>
      </c>
      <c r="E4202" s="37">
        <v>282</v>
      </c>
      <c r="F4202" s="37">
        <v>3</v>
      </c>
      <c r="G4202" s="37">
        <v>2.2318750000000001</v>
      </c>
      <c r="H4202" s="37" t="s">
        <v>1246</v>
      </c>
      <c r="I4202" s="37" t="s">
        <v>2308</v>
      </c>
      <c r="J4202" s="37" t="s">
        <v>2275</v>
      </c>
      <c r="K4202" s="37">
        <v>6</v>
      </c>
    </row>
    <row r="4203" spans="1:11" x14ac:dyDescent="0.25">
      <c r="A4203" s="37" t="s">
        <v>6732</v>
      </c>
      <c r="B4203" s="37">
        <v>8</v>
      </c>
      <c r="C4203" s="37">
        <v>0</v>
      </c>
      <c r="D4203" s="37">
        <v>0</v>
      </c>
      <c r="E4203" s="37">
        <v>68</v>
      </c>
      <c r="F4203" s="37">
        <v>1</v>
      </c>
      <c r="G4203" s="37">
        <v>0.62268750000000006</v>
      </c>
      <c r="H4203" s="37" t="s">
        <v>1246</v>
      </c>
      <c r="I4203" s="37" t="s">
        <v>2308</v>
      </c>
      <c r="J4203" s="37" t="s">
        <v>2268</v>
      </c>
      <c r="K4203" s="37">
        <v>6</v>
      </c>
    </row>
    <row r="4204" spans="1:11" x14ac:dyDescent="0.25">
      <c r="A4204" s="37" t="s">
        <v>6731</v>
      </c>
      <c r="B4204" s="37">
        <v>8</v>
      </c>
      <c r="C4204" s="37">
        <v>0</v>
      </c>
      <c r="D4204" s="37">
        <v>2</v>
      </c>
      <c r="E4204" s="37">
        <v>111</v>
      </c>
      <c r="F4204" s="37">
        <v>4</v>
      </c>
      <c r="G4204" s="37">
        <v>1.2943250000000002</v>
      </c>
      <c r="H4204" s="37" t="s">
        <v>1246</v>
      </c>
      <c r="I4204" s="37" t="s">
        <v>2308</v>
      </c>
      <c r="J4204" s="37" t="s">
        <v>2275</v>
      </c>
      <c r="K4204" s="37">
        <v>5</v>
      </c>
    </row>
    <row r="4205" spans="1:11" x14ac:dyDescent="0.25">
      <c r="A4205" s="37" t="s">
        <v>6730</v>
      </c>
      <c r="B4205" s="37">
        <v>8</v>
      </c>
      <c r="C4205" s="37">
        <v>0</v>
      </c>
      <c r="D4205" s="37">
        <v>1</v>
      </c>
      <c r="E4205" s="37">
        <v>104</v>
      </c>
      <c r="F4205" s="37">
        <v>2</v>
      </c>
      <c r="G4205" s="37">
        <v>0.87721250000000006</v>
      </c>
      <c r="H4205" s="37" t="s">
        <v>1249</v>
      </c>
      <c r="I4205" s="37" t="s">
        <v>2308</v>
      </c>
      <c r="J4205" s="37" t="s">
        <v>2268</v>
      </c>
      <c r="K4205" s="37">
        <v>6</v>
      </c>
    </row>
    <row r="4206" spans="1:11" x14ac:dyDescent="0.25">
      <c r="A4206" s="37" t="s">
        <v>6729</v>
      </c>
      <c r="B4206" s="37">
        <v>8</v>
      </c>
      <c r="C4206" s="37">
        <v>1</v>
      </c>
      <c r="D4206" s="37">
        <v>3</v>
      </c>
      <c r="E4206" s="37">
        <v>180</v>
      </c>
      <c r="F4206" s="37">
        <v>1</v>
      </c>
      <c r="G4206" s="37">
        <v>2.1891875000000001</v>
      </c>
      <c r="H4206" s="37" t="s">
        <v>2339</v>
      </c>
      <c r="I4206" s="37" t="s">
        <v>2308</v>
      </c>
      <c r="J4206" s="37" t="s">
        <v>2275</v>
      </c>
      <c r="K4206" s="37">
        <v>7</v>
      </c>
    </row>
    <row r="4207" spans="1:11" x14ac:dyDescent="0.25">
      <c r="A4207" s="37" t="s">
        <v>6728</v>
      </c>
      <c r="B4207" s="37">
        <v>8</v>
      </c>
      <c r="C4207" s="37">
        <v>0</v>
      </c>
      <c r="D4207" s="37">
        <v>0</v>
      </c>
      <c r="E4207" s="37">
        <v>190</v>
      </c>
      <c r="F4207" s="37">
        <v>5</v>
      </c>
      <c r="G4207" s="37">
        <v>1.1646875000000001</v>
      </c>
      <c r="H4207" s="37" t="s">
        <v>2339</v>
      </c>
      <c r="I4207" s="37" t="s">
        <v>2316</v>
      </c>
      <c r="J4207" s="37" t="s">
        <v>2275</v>
      </c>
      <c r="K4207" s="37">
        <v>7</v>
      </c>
    </row>
    <row r="4208" spans="1:11" x14ac:dyDescent="0.25">
      <c r="A4208" s="37" t="s">
        <v>6727</v>
      </c>
      <c r="B4208" s="37">
        <v>8</v>
      </c>
      <c r="C4208" s="37">
        <v>1</v>
      </c>
      <c r="D4208" s="37">
        <v>2</v>
      </c>
      <c r="E4208" s="37">
        <v>443</v>
      </c>
      <c r="F4208" s="37">
        <v>4</v>
      </c>
      <c r="G4208" s="37">
        <v>1.4413625000000001</v>
      </c>
      <c r="H4208" s="37" t="s">
        <v>1242</v>
      </c>
      <c r="I4208" s="37" t="s">
        <v>2308</v>
      </c>
      <c r="J4208" s="37" t="s">
        <v>2275</v>
      </c>
      <c r="K4208" s="37">
        <v>6</v>
      </c>
    </row>
    <row r="4209" spans="1:11" x14ac:dyDescent="0.25">
      <c r="A4209" s="37" t="s">
        <v>6726</v>
      </c>
      <c r="B4209" s="37">
        <v>8</v>
      </c>
      <c r="C4209" s="37">
        <v>0</v>
      </c>
      <c r="D4209" s="37">
        <v>0</v>
      </c>
      <c r="E4209" s="37">
        <v>84</v>
      </c>
      <c r="F4209" s="37">
        <v>3</v>
      </c>
      <c r="G4209" s="37">
        <v>0.54066250000000005</v>
      </c>
      <c r="H4209" s="37" t="s">
        <v>1237</v>
      </c>
      <c r="I4209" s="37" t="s">
        <v>2308</v>
      </c>
      <c r="J4209" s="37" t="s">
        <v>2275</v>
      </c>
      <c r="K4209" s="37">
        <v>4</v>
      </c>
    </row>
    <row r="4210" spans="1:11" x14ac:dyDescent="0.25">
      <c r="A4210" s="37" t="s">
        <v>6725</v>
      </c>
      <c r="B4210" s="37">
        <v>8</v>
      </c>
      <c r="C4210" s="37">
        <v>0</v>
      </c>
      <c r="D4210" s="37">
        <v>0</v>
      </c>
      <c r="E4210" s="37">
        <v>57</v>
      </c>
      <c r="F4210" s="37">
        <v>4</v>
      </c>
      <c r="G4210" s="37">
        <v>0.29646250000000002</v>
      </c>
      <c r="H4210" s="37" t="s">
        <v>1229</v>
      </c>
      <c r="I4210" s="37" t="s">
        <v>2269</v>
      </c>
      <c r="J4210" s="37" t="s">
        <v>2275</v>
      </c>
      <c r="K4210" s="37">
        <v>5</v>
      </c>
    </row>
    <row r="4211" spans="1:11" x14ac:dyDescent="0.25">
      <c r="A4211" s="37" t="s">
        <v>6724</v>
      </c>
      <c r="B4211" s="37">
        <v>7</v>
      </c>
      <c r="C4211" s="37">
        <v>0</v>
      </c>
      <c r="D4211" s="37">
        <v>0</v>
      </c>
      <c r="E4211" s="37">
        <v>27</v>
      </c>
      <c r="F4211" s="37">
        <v>2</v>
      </c>
      <c r="G4211" s="37">
        <v>0.3175</v>
      </c>
      <c r="H4211" s="37" t="s">
        <v>1219</v>
      </c>
      <c r="I4211" s="37" t="s">
        <v>2308</v>
      </c>
      <c r="J4211" s="37" t="s">
        <v>2275</v>
      </c>
      <c r="K4211" s="37">
        <v>3</v>
      </c>
    </row>
    <row r="4212" spans="1:11" x14ac:dyDescent="0.25">
      <c r="A4212" s="37" t="s">
        <v>6723</v>
      </c>
      <c r="B4212" s="37">
        <v>7</v>
      </c>
      <c r="C4212" s="37">
        <v>1</v>
      </c>
      <c r="D4212" s="37">
        <v>2</v>
      </c>
      <c r="E4212" s="37">
        <v>276</v>
      </c>
      <c r="F4212" s="37">
        <v>6</v>
      </c>
      <c r="G4212" s="37">
        <v>2.5493285714285716</v>
      </c>
      <c r="H4212" s="37" t="s">
        <v>1219</v>
      </c>
      <c r="I4212" s="37" t="s">
        <v>2308</v>
      </c>
      <c r="J4212" s="37" t="s">
        <v>2268</v>
      </c>
      <c r="K4212" s="37">
        <v>4</v>
      </c>
    </row>
    <row r="4213" spans="1:11" x14ac:dyDescent="0.25">
      <c r="A4213" s="37" t="s">
        <v>6722</v>
      </c>
      <c r="B4213" s="37">
        <v>7</v>
      </c>
      <c r="C4213" s="37">
        <v>0</v>
      </c>
      <c r="D4213" s="37">
        <v>0</v>
      </c>
      <c r="E4213" s="37">
        <v>195</v>
      </c>
      <c r="F4213" s="37">
        <v>1</v>
      </c>
      <c r="G4213" s="37">
        <v>0.92645714285714298</v>
      </c>
      <c r="H4213" s="37" t="s">
        <v>1219</v>
      </c>
      <c r="I4213" s="37" t="s">
        <v>2308</v>
      </c>
      <c r="J4213" s="37" t="s">
        <v>2268</v>
      </c>
      <c r="K4213" s="37">
        <v>6</v>
      </c>
    </row>
    <row r="4214" spans="1:11" x14ac:dyDescent="0.25">
      <c r="A4214" s="37" t="s">
        <v>6721</v>
      </c>
      <c r="B4214" s="37">
        <v>7</v>
      </c>
      <c r="C4214" s="37">
        <v>0</v>
      </c>
      <c r="D4214" s="37">
        <v>0</v>
      </c>
      <c r="E4214" s="37">
        <v>191</v>
      </c>
      <c r="F4214" s="37">
        <v>2</v>
      </c>
      <c r="G4214" s="37">
        <v>0.78908571428571428</v>
      </c>
      <c r="H4214" s="37" t="s">
        <v>1219</v>
      </c>
      <c r="I4214" s="37" t="s">
        <v>2308</v>
      </c>
      <c r="J4214" s="37" t="s">
        <v>2268</v>
      </c>
      <c r="K4214" s="37">
        <v>6</v>
      </c>
    </row>
    <row r="4215" spans="1:11" x14ac:dyDescent="0.25">
      <c r="A4215" s="37" t="s">
        <v>6720</v>
      </c>
      <c r="B4215" s="37">
        <v>7</v>
      </c>
      <c r="C4215" s="37">
        <v>0</v>
      </c>
      <c r="D4215" s="37">
        <v>1</v>
      </c>
      <c r="E4215" s="37">
        <v>79</v>
      </c>
      <c r="F4215" s="37">
        <v>0</v>
      </c>
      <c r="G4215" s="37">
        <v>0.73867142857142853</v>
      </c>
      <c r="H4215" s="37" t="s">
        <v>1219</v>
      </c>
      <c r="I4215" s="37" t="s">
        <v>2308</v>
      </c>
      <c r="J4215" s="37" t="s">
        <v>2268</v>
      </c>
      <c r="K4215" s="37">
        <v>4</v>
      </c>
    </row>
    <row r="4216" spans="1:11" x14ac:dyDescent="0.25">
      <c r="A4216" s="37" t="s">
        <v>6719</v>
      </c>
      <c r="B4216" s="37">
        <v>7</v>
      </c>
      <c r="C4216" s="37">
        <v>0</v>
      </c>
      <c r="D4216" s="37">
        <v>0</v>
      </c>
      <c r="E4216" s="37">
        <v>94</v>
      </c>
      <c r="F4216" s="37">
        <v>4</v>
      </c>
      <c r="G4216" s="37">
        <v>0.72025714285714293</v>
      </c>
      <c r="H4216" s="37" t="s">
        <v>1219</v>
      </c>
      <c r="I4216" s="37" t="s">
        <v>2308</v>
      </c>
      <c r="J4216" s="37" t="s">
        <v>2268</v>
      </c>
      <c r="K4216" s="37">
        <v>6</v>
      </c>
    </row>
    <row r="4217" spans="1:11" x14ac:dyDescent="0.25">
      <c r="A4217" s="37" t="s">
        <v>6718</v>
      </c>
      <c r="B4217" s="37">
        <v>7</v>
      </c>
      <c r="C4217" s="37">
        <v>0</v>
      </c>
      <c r="D4217" s="37">
        <v>0</v>
      </c>
      <c r="E4217" s="37">
        <v>113</v>
      </c>
      <c r="F4217" s="37">
        <v>1</v>
      </c>
      <c r="G4217" s="37">
        <v>0.62561428571428579</v>
      </c>
      <c r="H4217" s="37" t="s">
        <v>1219</v>
      </c>
      <c r="I4217" s="37" t="s">
        <v>2308</v>
      </c>
      <c r="J4217" s="37" t="s">
        <v>2268</v>
      </c>
      <c r="K4217" s="37">
        <v>5</v>
      </c>
    </row>
    <row r="4218" spans="1:11" x14ac:dyDescent="0.25">
      <c r="A4218" s="37" t="s">
        <v>6717</v>
      </c>
      <c r="B4218" s="37">
        <v>7</v>
      </c>
      <c r="C4218" s="37">
        <v>0</v>
      </c>
      <c r="D4218" s="37">
        <v>0</v>
      </c>
      <c r="E4218" s="37">
        <v>126</v>
      </c>
      <c r="F4218" s="37">
        <v>2</v>
      </c>
      <c r="G4218" s="37">
        <v>0.74819999999999998</v>
      </c>
      <c r="H4218" s="37" t="s">
        <v>1219</v>
      </c>
      <c r="I4218" s="37" t="s">
        <v>2308</v>
      </c>
      <c r="J4218" s="37" t="s">
        <v>2268</v>
      </c>
      <c r="K4218" s="37">
        <v>4</v>
      </c>
    </row>
    <row r="4219" spans="1:11" x14ac:dyDescent="0.25">
      <c r="A4219" s="37" t="s">
        <v>6716</v>
      </c>
      <c r="B4219" s="37">
        <v>7</v>
      </c>
      <c r="C4219" s="37">
        <v>0</v>
      </c>
      <c r="D4219" s="37">
        <v>1</v>
      </c>
      <c r="E4219" s="37">
        <v>80</v>
      </c>
      <c r="F4219" s="37">
        <v>4</v>
      </c>
      <c r="G4219" s="37">
        <v>0.95304285714285719</v>
      </c>
      <c r="H4219" s="37" t="s">
        <v>1219</v>
      </c>
      <c r="I4219" s="37" t="s">
        <v>2308</v>
      </c>
      <c r="J4219" s="37" t="s">
        <v>2275</v>
      </c>
      <c r="K4219" s="37">
        <v>5</v>
      </c>
    </row>
    <row r="4220" spans="1:11" x14ac:dyDescent="0.25">
      <c r="A4220" s="37" t="s">
        <v>6715</v>
      </c>
      <c r="B4220" s="37">
        <v>7</v>
      </c>
      <c r="C4220" s="37">
        <v>0</v>
      </c>
      <c r="D4220" s="37">
        <v>1</v>
      </c>
      <c r="E4220" s="37">
        <v>100</v>
      </c>
      <c r="F4220" s="37">
        <v>2</v>
      </c>
      <c r="G4220" s="37">
        <v>0.61920000000000008</v>
      </c>
      <c r="H4220" s="37" t="s">
        <v>1219</v>
      </c>
      <c r="I4220" s="37" t="s">
        <v>2308</v>
      </c>
      <c r="J4220" s="37" t="s">
        <v>2268</v>
      </c>
      <c r="K4220" s="37">
        <v>5</v>
      </c>
    </row>
    <row r="4221" spans="1:11" x14ac:dyDescent="0.25">
      <c r="A4221" s="37" t="s">
        <v>6714</v>
      </c>
      <c r="B4221" s="37">
        <v>7</v>
      </c>
      <c r="C4221" s="37">
        <v>0</v>
      </c>
      <c r="D4221" s="37">
        <v>0</v>
      </c>
      <c r="E4221" s="37">
        <v>101</v>
      </c>
      <c r="F4221" s="37">
        <v>3</v>
      </c>
      <c r="G4221" s="37">
        <v>0.59771428571428575</v>
      </c>
      <c r="H4221" s="37" t="s">
        <v>1219</v>
      </c>
      <c r="I4221" s="37" t="s">
        <v>2308</v>
      </c>
      <c r="J4221" s="37" t="s">
        <v>2268</v>
      </c>
      <c r="K4221" s="37">
        <v>4</v>
      </c>
    </row>
    <row r="4222" spans="1:11" x14ac:dyDescent="0.25">
      <c r="A4222" s="37" t="s">
        <v>6713</v>
      </c>
      <c r="B4222" s="37">
        <v>7</v>
      </c>
      <c r="C4222" s="37">
        <v>0</v>
      </c>
      <c r="D4222" s="37">
        <v>0</v>
      </c>
      <c r="E4222" s="37">
        <v>35</v>
      </c>
      <c r="F4222" s="37">
        <v>4</v>
      </c>
      <c r="G4222" s="37">
        <v>0.2829714285714286</v>
      </c>
      <c r="H4222" s="37" t="s">
        <v>1219</v>
      </c>
      <c r="I4222" s="37" t="s">
        <v>2308</v>
      </c>
      <c r="J4222" s="37" t="s">
        <v>2268</v>
      </c>
      <c r="K4222" s="37">
        <v>4</v>
      </c>
    </row>
    <row r="4223" spans="1:11" x14ac:dyDescent="0.25">
      <c r="A4223" s="37" t="s">
        <v>6712</v>
      </c>
      <c r="B4223" s="37">
        <v>7</v>
      </c>
      <c r="C4223" s="37">
        <v>0</v>
      </c>
      <c r="D4223" s="37">
        <v>0</v>
      </c>
      <c r="E4223" s="37">
        <v>44</v>
      </c>
      <c r="F4223" s="37">
        <v>0</v>
      </c>
      <c r="G4223" s="37">
        <v>0.32117142857142861</v>
      </c>
      <c r="H4223" s="37" t="s">
        <v>1219</v>
      </c>
      <c r="I4223" s="37" t="s">
        <v>2308</v>
      </c>
      <c r="J4223" s="37" t="s">
        <v>2275</v>
      </c>
      <c r="K4223" s="37">
        <v>5</v>
      </c>
    </row>
    <row r="4224" spans="1:11" x14ac:dyDescent="0.25">
      <c r="A4224" s="37" t="s">
        <v>6711</v>
      </c>
      <c r="B4224" s="37">
        <v>7</v>
      </c>
      <c r="C4224" s="37">
        <v>0</v>
      </c>
      <c r="D4224" s="37">
        <v>0</v>
      </c>
      <c r="E4224" s="37">
        <v>86</v>
      </c>
      <c r="F4224" s="37">
        <v>3</v>
      </c>
      <c r="G4224" s="37">
        <v>0.47558571428571433</v>
      </c>
      <c r="H4224" s="37" t="s">
        <v>1219</v>
      </c>
      <c r="I4224" s="37" t="s">
        <v>2310</v>
      </c>
      <c r="J4224" s="37" t="s">
        <v>2275</v>
      </c>
      <c r="K4224" s="37">
        <v>5</v>
      </c>
    </row>
    <row r="4225" spans="1:11" x14ac:dyDescent="0.25">
      <c r="A4225" s="37" t="s">
        <v>6710</v>
      </c>
      <c r="B4225" s="37">
        <v>7</v>
      </c>
      <c r="C4225" s="37">
        <v>0</v>
      </c>
      <c r="D4225" s="37">
        <v>0</v>
      </c>
      <c r="E4225" s="37">
        <v>70</v>
      </c>
      <c r="F4225" s="37">
        <v>4</v>
      </c>
      <c r="G4225" s="37">
        <v>0.43707142857142856</v>
      </c>
      <c r="H4225" s="37" t="s">
        <v>1229</v>
      </c>
      <c r="I4225" s="37" t="s">
        <v>2310</v>
      </c>
      <c r="J4225" s="37" t="s">
        <v>2275</v>
      </c>
      <c r="K4225" s="37">
        <v>4</v>
      </c>
    </row>
    <row r="4226" spans="1:11" x14ac:dyDescent="0.25">
      <c r="A4226" s="37" t="s">
        <v>6709</v>
      </c>
      <c r="B4226" s="37">
        <v>7</v>
      </c>
      <c r="C4226" s="37">
        <v>0</v>
      </c>
      <c r="D4226" s="37">
        <v>0</v>
      </c>
      <c r="E4226" s="37">
        <v>163</v>
      </c>
      <c r="F4226" s="37">
        <v>4</v>
      </c>
      <c r="G4226" s="37">
        <v>0.7652714285714286</v>
      </c>
      <c r="H4226" s="37" t="s">
        <v>1235</v>
      </c>
      <c r="I4226" s="37" t="s">
        <v>2310</v>
      </c>
      <c r="J4226" s="37" t="s">
        <v>2275</v>
      </c>
      <c r="K4226" s="37">
        <v>6</v>
      </c>
    </row>
    <row r="4227" spans="1:11" x14ac:dyDescent="0.25">
      <c r="A4227" s="37" t="s">
        <v>6708</v>
      </c>
      <c r="B4227" s="37">
        <v>7</v>
      </c>
      <c r="C4227" s="37">
        <v>0</v>
      </c>
      <c r="D4227" s="37">
        <v>0</v>
      </c>
      <c r="E4227" s="37">
        <v>82</v>
      </c>
      <c r="F4227" s="37">
        <v>3</v>
      </c>
      <c r="G4227" s="37">
        <v>0.39355714285714288</v>
      </c>
      <c r="H4227" s="37" t="s">
        <v>2318</v>
      </c>
      <c r="I4227" s="37" t="s">
        <v>2308</v>
      </c>
      <c r="J4227" s="37" t="s">
        <v>2275</v>
      </c>
      <c r="K4227" s="37">
        <v>5</v>
      </c>
    </row>
    <row r="4228" spans="1:11" x14ac:dyDescent="0.25">
      <c r="A4228" s="37" t="s">
        <v>6707</v>
      </c>
      <c r="B4228" s="37">
        <v>7</v>
      </c>
      <c r="C4228" s="37">
        <v>0</v>
      </c>
      <c r="D4228" s="37">
        <v>0</v>
      </c>
      <c r="E4228" s="37">
        <v>49</v>
      </c>
      <c r="F4228" s="37">
        <v>2</v>
      </c>
      <c r="G4228" s="37">
        <v>0.24972857142857144</v>
      </c>
      <c r="H4228" s="37" t="s">
        <v>1239</v>
      </c>
      <c r="I4228" s="37" t="s">
        <v>2321</v>
      </c>
      <c r="J4228" s="37" t="s">
        <v>2275</v>
      </c>
      <c r="K4228" s="37">
        <v>5</v>
      </c>
    </row>
    <row r="4229" spans="1:11" x14ac:dyDescent="0.25">
      <c r="A4229" s="37" t="s">
        <v>6706</v>
      </c>
      <c r="B4229" s="37">
        <v>7</v>
      </c>
      <c r="C4229" s="37">
        <v>0</v>
      </c>
      <c r="D4229" s="37">
        <v>0</v>
      </c>
      <c r="E4229" s="37">
        <v>23</v>
      </c>
      <c r="F4229" s="37">
        <v>1</v>
      </c>
      <c r="G4229" s="37">
        <v>0.15127142857142856</v>
      </c>
      <c r="H4229" s="37" t="s">
        <v>1226</v>
      </c>
      <c r="I4229" s="37" t="s">
        <v>2316</v>
      </c>
      <c r="J4229" s="37" t="s">
        <v>2275</v>
      </c>
      <c r="K4229" s="37">
        <v>3</v>
      </c>
    </row>
    <row r="4230" spans="1:11" x14ac:dyDescent="0.25">
      <c r="A4230" s="37" t="s">
        <v>6705</v>
      </c>
      <c r="B4230" s="37">
        <v>7</v>
      </c>
      <c r="C4230" s="37">
        <v>0</v>
      </c>
      <c r="D4230" s="37">
        <v>2</v>
      </c>
      <c r="E4230" s="37">
        <v>148</v>
      </c>
      <c r="F4230" s="37">
        <v>2</v>
      </c>
      <c r="G4230" s="37">
        <v>1.1603857142857144</v>
      </c>
      <c r="H4230" s="37" t="s">
        <v>1226</v>
      </c>
      <c r="I4230" s="37" t="s">
        <v>2308</v>
      </c>
      <c r="J4230" s="37" t="s">
        <v>2268</v>
      </c>
      <c r="K4230" s="37">
        <v>5</v>
      </c>
    </row>
    <row r="4231" spans="1:11" x14ac:dyDescent="0.25">
      <c r="A4231" s="37" t="s">
        <v>6704</v>
      </c>
      <c r="B4231" s="37">
        <v>7</v>
      </c>
      <c r="C4231" s="37">
        <v>0</v>
      </c>
      <c r="D4231" s="37">
        <v>2</v>
      </c>
      <c r="E4231" s="37">
        <v>247</v>
      </c>
      <c r="F4231" s="37">
        <v>4</v>
      </c>
      <c r="G4231" s="37">
        <v>1.454914285714286</v>
      </c>
      <c r="H4231" s="37" t="s">
        <v>1226</v>
      </c>
      <c r="I4231" s="37" t="s">
        <v>2310</v>
      </c>
      <c r="J4231" s="37" t="s">
        <v>2275</v>
      </c>
      <c r="K4231" s="37">
        <v>7</v>
      </c>
    </row>
    <row r="4232" spans="1:11" x14ac:dyDescent="0.25">
      <c r="A4232" s="37" t="s">
        <v>6703</v>
      </c>
      <c r="B4232" s="37">
        <v>7</v>
      </c>
      <c r="C4232" s="37">
        <v>0</v>
      </c>
      <c r="D4232" s="37">
        <v>0</v>
      </c>
      <c r="E4232" s="37">
        <v>45</v>
      </c>
      <c r="F4232" s="37">
        <v>7</v>
      </c>
      <c r="G4232" s="37">
        <v>0.28189999999999998</v>
      </c>
      <c r="H4232" s="37" t="s">
        <v>1226</v>
      </c>
      <c r="I4232" s="37" t="s">
        <v>2310</v>
      </c>
      <c r="J4232" s="37" t="s">
        <v>2275</v>
      </c>
      <c r="K4232" s="37">
        <v>3</v>
      </c>
    </row>
    <row r="4233" spans="1:11" x14ac:dyDescent="0.25">
      <c r="A4233" s="37" t="s">
        <v>6702</v>
      </c>
      <c r="B4233" s="37">
        <v>7</v>
      </c>
      <c r="C4233" s="37">
        <v>0</v>
      </c>
      <c r="D4233" s="37">
        <v>0</v>
      </c>
      <c r="E4233" s="37">
        <v>34</v>
      </c>
      <c r="F4233" s="37">
        <v>3</v>
      </c>
      <c r="G4233" s="37">
        <v>0.35614285714285721</v>
      </c>
      <c r="H4233" s="37" t="s">
        <v>1232</v>
      </c>
      <c r="I4233" s="37" t="s">
        <v>2308</v>
      </c>
      <c r="J4233" s="37" t="s">
        <v>2275</v>
      </c>
      <c r="K4233" s="37">
        <v>3</v>
      </c>
    </row>
    <row r="4234" spans="1:11" x14ac:dyDescent="0.25">
      <c r="A4234" s="37" t="s">
        <v>6701</v>
      </c>
      <c r="B4234" s="37">
        <v>7</v>
      </c>
      <c r="C4234" s="37">
        <v>0</v>
      </c>
      <c r="D4234" s="37">
        <v>0</v>
      </c>
      <c r="E4234" s="37">
        <v>53</v>
      </c>
      <c r="F4234" s="37">
        <v>4</v>
      </c>
      <c r="G4234" s="37">
        <v>0.42134285714285719</v>
      </c>
      <c r="H4234" s="37" t="s">
        <v>1232</v>
      </c>
      <c r="I4234" s="37" t="s">
        <v>2308</v>
      </c>
      <c r="J4234" s="37" t="s">
        <v>2275</v>
      </c>
      <c r="K4234" s="37">
        <v>3</v>
      </c>
    </row>
    <row r="4235" spans="1:11" x14ac:dyDescent="0.25">
      <c r="A4235" s="37" t="s">
        <v>6700</v>
      </c>
      <c r="B4235" s="37">
        <v>7</v>
      </c>
      <c r="C4235" s="37">
        <v>0</v>
      </c>
      <c r="D4235" s="37">
        <v>1</v>
      </c>
      <c r="E4235" s="37">
        <v>64</v>
      </c>
      <c r="F4235" s="37">
        <v>3</v>
      </c>
      <c r="G4235" s="37">
        <v>1.0809</v>
      </c>
      <c r="H4235" s="37" t="s">
        <v>1232</v>
      </c>
      <c r="I4235" s="37" t="s">
        <v>2308</v>
      </c>
      <c r="J4235" s="37" t="s">
        <v>2275</v>
      </c>
      <c r="K4235" s="37">
        <v>4</v>
      </c>
    </row>
    <row r="4236" spans="1:11" x14ac:dyDescent="0.25">
      <c r="A4236" s="37" t="s">
        <v>6699</v>
      </c>
      <c r="B4236" s="37">
        <v>7</v>
      </c>
      <c r="C4236" s="37">
        <v>0</v>
      </c>
      <c r="D4236" s="37">
        <v>0</v>
      </c>
      <c r="E4236" s="37">
        <v>53</v>
      </c>
      <c r="F4236" s="37">
        <v>3</v>
      </c>
      <c r="G4236" s="37">
        <v>0.67010000000000003</v>
      </c>
      <c r="H4236" s="37" t="s">
        <v>1232</v>
      </c>
      <c r="I4236" s="37" t="s">
        <v>2308</v>
      </c>
      <c r="J4236" s="37" t="s">
        <v>2275</v>
      </c>
      <c r="K4236" s="37">
        <v>4</v>
      </c>
    </row>
    <row r="4237" spans="1:11" x14ac:dyDescent="0.25">
      <c r="A4237" s="37" t="s">
        <v>6698</v>
      </c>
      <c r="B4237" s="37">
        <v>7</v>
      </c>
      <c r="C4237" s="37">
        <v>0</v>
      </c>
      <c r="D4237" s="37">
        <v>1</v>
      </c>
      <c r="E4237" s="37">
        <v>61</v>
      </c>
      <c r="F4237" s="37">
        <v>4</v>
      </c>
      <c r="G4237" s="37">
        <v>1.0114571428571428</v>
      </c>
      <c r="H4237" s="37" t="s">
        <v>1232</v>
      </c>
      <c r="I4237" s="37" t="s">
        <v>2308</v>
      </c>
      <c r="J4237" s="37" t="s">
        <v>2275</v>
      </c>
      <c r="K4237" s="37">
        <v>4</v>
      </c>
    </row>
    <row r="4238" spans="1:11" x14ac:dyDescent="0.25">
      <c r="A4238" s="37" t="s">
        <v>6697</v>
      </c>
      <c r="B4238" s="37">
        <v>7</v>
      </c>
      <c r="C4238" s="37">
        <v>0</v>
      </c>
      <c r="D4238" s="37">
        <v>0</v>
      </c>
      <c r="E4238" s="37">
        <v>33</v>
      </c>
      <c r="F4238" s="37">
        <v>1</v>
      </c>
      <c r="G4238" s="37">
        <v>0.32019999999999998</v>
      </c>
      <c r="H4238" s="37" t="s">
        <v>1263</v>
      </c>
      <c r="I4238" s="37" t="s">
        <v>2308</v>
      </c>
      <c r="J4238" s="37" t="s">
        <v>2268</v>
      </c>
      <c r="K4238" s="37">
        <v>4</v>
      </c>
    </row>
    <row r="4239" spans="1:11" x14ac:dyDescent="0.25">
      <c r="A4239" s="37" t="s">
        <v>6696</v>
      </c>
      <c r="B4239" s="37">
        <v>7</v>
      </c>
      <c r="C4239" s="37">
        <v>0</v>
      </c>
      <c r="D4239" s="37">
        <v>0</v>
      </c>
      <c r="E4239" s="37">
        <v>69</v>
      </c>
      <c r="F4239" s="37">
        <v>2</v>
      </c>
      <c r="G4239" s="37">
        <v>0.42294285714285718</v>
      </c>
      <c r="H4239" s="37" t="s">
        <v>1263</v>
      </c>
      <c r="I4239" s="37" t="s">
        <v>2308</v>
      </c>
      <c r="J4239" s="37" t="s">
        <v>2268</v>
      </c>
      <c r="K4239" s="37">
        <v>3</v>
      </c>
    </row>
    <row r="4240" spans="1:11" x14ac:dyDescent="0.25">
      <c r="A4240" s="37" t="s">
        <v>6695</v>
      </c>
      <c r="B4240" s="37">
        <v>7</v>
      </c>
      <c r="C4240" s="37">
        <v>0</v>
      </c>
      <c r="D4240" s="37">
        <v>0</v>
      </c>
      <c r="E4240" s="37">
        <v>118</v>
      </c>
      <c r="F4240" s="37">
        <v>3</v>
      </c>
      <c r="G4240" s="37">
        <v>1.1966999999999999</v>
      </c>
      <c r="H4240" s="37" t="s">
        <v>3518</v>
      </c>
      <c r="I4240" s="37" t="s">
        <v>2308</v>
      </c>
      <c r="J4240" s="37" t="s">
        <v>2268</v>
      </c>
      <c r="K4240" s="37">
        <v>5</v>
      </c>
    </row>
    <row r="4241" spans="1:11" x14ac:dyDescent="0.25">
      <c r="A4241" s="37" t="s">
        <v>6694</v>
      </c>
      <c r="B4241" s="37">
        <v>7</v>
      </c>
      <c r="C4241" s="37">
        <v>0</v>
      </c>
      <c r="D4241" s="37">
        <v>0</v>
      </c>
      <c r="E4241" s="37">
        <v>39</v>
      </c>
      <c r="F4241" s="37">
        <v>1</v>
      </c>
      <c r="G4241" s="37">
        <v>0.29494285714285712</v>
      </c>
      <c r="H4241" s="37" t="s">
        <v>1220</v>
      </c>
      <c r="I4241" s="37" t="s">
        <v>2308</v>
      </c>
      <c r="J4241" s="37" t="s">
        <v>2268</v>
      </c>
      <c r="K4241" s="37">
        <v>4</v>
      </c>
    </row>
    <row r="4242" spans="1:11" x14ac:dyDescent="0.25">
      <c r="A4242" s="37" t="s">
        <v>6693</v>
      </c>
      <c r="B4242" s="37">
        <v>7</v>
      </c>
      <c r="C4242" s="37">
        <v>0</v>
      </c>
      <c r="D4242" s="37">
        <v>0</v>
      </c>
      <c r="E4242" s="37">
        <v>115</v>
      </c>
      <c r="F4242" s="37">
        <v>0</v>
      </c>
      <c r="G4242" s="37">
        <v>0.66134285714285723</v>
      </c>
      <c r="H4242" s="37" t="s">
        <v>1220</v>
      </c>
      <c r="I4242" s="37" t="s">
        <v>2308</v>
      </c>
      <c r="J4242" s="37" t="s">
        <v>2268</v>
      </c>
      <c r="K4242" s="37">
        <v>5</v>
      </c>
    </row>
    <row r="4243" spans="1:11" x14ac:dyDescent="0.25">
      <c r="A4243" s="37" t="s">
        <v>6692</v>
      </c>
      <c r="B4243" s="37">
        <v>7</v>
      </c>
      <c r="C4243" s="37">
        <v>0</v>
      </c>
      <c r="D4243" s="37">
        <v>1</v>
      </c>
      <c r="E4243" s="37">
        <v>118</v>
      </c>
      <c r="F4243" s="37">
        <v>2</v>
      </c>
      <c r="G4243" s="37">
        <v>0.90575714285714282</v>
      </c>
      <c r="H4243" s="37" t="s">
        <v>2456</v>
      </c>
      <c r="I4243" s="37" t="s">
        <v>2308</v>
      </c>
      <c r="J4243" s="37" t="s">
        <v>2268</v>
      </c>
      <c r="K4243" s="37">
        <v>5</v>
      </c>
    </row>
    <row r="4244" spans="1:11" x14ac:dyDescent="0.25">
      <c r="A4244" s="37" t="s">
        <v>6691</v>
      </c>
      <c r="B4244" s="37">
        <v>7</v>
      </c>
      <c r="C4244" s="37">
        <v>0</v>
      </c>
      <c r="D4244" s="37">
        <v>0</v>
      </c>
      <c r="E4244" s="37">
        <v>36</v>
      </c>
      <c r="F4244" s="37">
        <v>0</v>
      </c>
      <c r="G4244" s="37">
        <v>0.25385714285714289</v>
      </c>
      <c r="H4244" s="37" t="s">
        <v>1248</v>
      </c>
      <c r="I4244" s="37" t="s">
        <v>2308</v>
      </c>
      <c r="J4244" s="37" t="s">
        <v>2268</v>
      </c>
      <c r="K4244" s="37">
        <v>4</v>
      </c>
    </row>
    <row r="4245" spans="1:11" x14ac:dyDescent="0.25">
      <c r="A4245" s="37" t="s">
        <v>6690</v>
      </c>
      <c r="B4245" s="37">
        <v>7</v>
      </c>
      <c r="C4245" s="37">
        <v>0</v>
      </c>
      <c r="D4245" s="37">
        <v>0</v>
      </c>
      <c r="E4245" s="37">
        <v>63</v>
      </c>
      <c r="F4245" s="37">
        <v>0</v>
      </c>
      <c r="G4245" s="37">
        <v>0.39491428571428566</v>
      </c>
      <c r="H4245" s="37" t="s">
        <v>1248</v>
      </c>
      <c r="I4245" s="37" t="s">
        <v>2308</v>
      </c>
      <c r="J4245" s="37" t="s">
        <v>2268</v>
      </c>
      <c r="K4245" s="37">
        <v>4</v>
      </c>
    </row>
    <row r="4246" spans="1:11" x14ac:dyDescent="0.25">
      <c r="A4246" s="37" t="s">
        <v>6689</v>
      </c>
      <c r="B4246" s="37">
        <v>7</v>
      </c>
      <c r="C4246" s="37">
        <v>0</v>
      </c>
      <c r="D4246" s="37">
        <v>1</v>
      </c>
      <c r="E4246" s="37">
        <v>209</v>
      </c>
      <c r="F4246" s="37">
        <v>4</v>
      </c>
      <c r="G4246" s="37">
        <v>1.3271571428571429</v>
      </c>
      <c r="H4246" s="37" t="s">
        <v>3670</v>
      </c>
      <c r="I4246" s="37" t="s">
        <v>2308</v>
      </c>
      <c r="J4246" s="37" t="s">
        <v>2268</v>
      </c>
      <c r="K4246" s="37">
        <v>5</v>
      </c>
    </row>
    <row r="4247" spans="1:11" x14ac:dyDescent="0.25">
      <c r="A4247" s="37" t="s">
        <v>6688</v>
      </c>
      <c r="B4247" s="37">
        <v>7</v>
      </c>
      <c r="C4247" s="37">
        <v>0</v>
      </c>
      <c r="D4247" s="37">
        <v>0</v>
      </c>
      <c r="E4247" s="37">
        <v>45</v>
      </c>
      <c r="F4247" s="37">
        <v>1</v>
      </c>
      <c r="G4247" s="37">
        <v>0.27829999999999999</v>
      </c>
      <c r="H4247" s="37" t="s">
        <v>1237</v>
      </c>
      <c r="I4247" s="37" t="s">
        <v>2308</v>
      </c>
      <c r="J4247" s="37" t="s">
        <v>2268</v>
      </c>
      <c r="K4247" s="37">
        <v>3</v>
      </c>
    </row>
    <row r="4248" spans="1:11" x14ac:dyDescent="0.25">
      <c r="A4248" s="37" t="s">
        <v>6687</v>
      </c>
      <c r="B4248" s="37">
        <v>7</v>
      </c>
      <c r="C4248" s="37">
        <v>0</v>
      </c>
      <c r="D4248" s="37">
        <v>0</v>
      </c>
      <c r="E4248" s="37">
        <v>19</v>
      </c>
      <c r="F4248" s="37">
        <v>0</v>
      </c>
      <c r="G4248" s="37">
        <v>9.0757142857142856E-2</v>
      </c>
      <c r="H4248" s="37" t="s">
        <v>1237</v>
      </c>
      <c r="I4248" s="37" t="s">
        <v>2308</v>
      </c>
      <c r="J4248" s="37" t="s">
        <v>2268</v>
      </c>
      <c r="K4248" s="37">
        <v>3</v>
      </c>
    </row>
    <row r="4249" spans="1:11" x14ac:dyDescent="0.25">
      <c r="A4249" s="37" t="s">
        <v>6686</v>
      </c>
      <c r="B4249" s="37">
        <v>7</v>
      </c>
      <c r="C4249" s="37">
        <v>0</v>
      </c>
      <c r="D4249" s="37">
        <v>3</v>
      </c>
      <c r="E4249" s="37">
        <v>345</v>
      </c>
      <c r="F4249" s="37">
        <v>4</v>
      </c>
      <c r="G4249" s="37">
        <v>1.5456571428571431</v>
      </c>
      <c r="H4249" s="37" t="s">
        <v>1238</v>
      </c>
      <c r="I4249" s="37" t="s">
        <v>2316</v>
      </c>
      <c r="J4249" s="37" t="s">
        <v>2275</v>
      </c>
      <c r="K4249" s="37">
        <v>5</v>
      </c>
    </row>
    <row r="4250" spans="1:11" x14ac:dyDescent="0.25">
      <c r="A4250" s="37" t="s">
        <v>6685</v>
      </c>
      <c r="B4250" s="37">
        <v>7</v>
      </c>
      <c r="C4250" s="37">
        <v>0</v>
      </c>
      <c r="D4250" s="37">
        <v>1</v>
      </c>
      <c r="E4250" s="37">
        <v>104</v>
      </c>
      <c r="F4250" s="37">
        <v>6</v>
      </c>
      <c r="G4250" s="37">
        <v>1.215714285714286</v>
      </c>
      <c r="H4250" s="37" t="s">
        <v>1238</v>
      </c>
      <c r="I4250" s="37" t="s">
        <v>2308</v>
      </c>
      <c r="J4250" s="37" t="s">
        <v>2268</v>
      </c>
      <c r="K4250" s="37">
        <v>6</v>
      </c>
    </row>
    <row r="4251" spans="1:11" x14ac:dyDescent="0.25">
      <c r="A4251" s="37" t="s">
        <v>6684</v>
      </c>
      <c r="B4251" s="37">
        <v>7</v>
      </c>
      <c r="C4251" s="37">
        <v>0</v>
      </c>
      <c r="D4251" s="37">
        <v>3</v>
      </c>
      <c r="E4251" s="37">
        <v>332</v>
      </c>
      <c r="F4251" s="37">
        <v>4</v>
      </c>
      <c r="G4251" s="37">
        <v>2.0988714285714285</v>
      </c>
      <c r="H4251" s="37" t="s">
        <v>1223</v>
      </c>
      <c r="I4251" s="37" t="s">
        <v>2308</v>
      </c>
      <c r="J4251" s="37" t="s">
        <v>2268</v>
      </c>
      <c r="K4251" s="37">
        <v>5</v>
      </c>
    </row>
    <row r="4252" spans="1:11" x14ac:dyDescent="0.25">
      <c r="A4252" s="37" t="s">
        <v>6683</v>
      </c>
      <c r="B4252" s="37">
        <v>7</v>
      </c>
      <c r="C4252" s="37">
        <v>0</v>
      </c>
      <c r="D4252" s="37">
        <v>0</v>
      </c>
      <c r="E4252" s="37">
        <v>70</v>
      </c>
      <c r="F4252" s="37">
        <v>2</v>
      </c>
      <c r="G4252" s="37">
        <v>0.39040000000000002</v>
      </c>
      <c r="H4252" s="37" t="s">
        <v>3676</v>
      </c>
      <c r="I4252" s="37" t="s">
        <v>2308</v>
      </c>
      <c r="J4252" s="37" t="s">
        <v>2275</v>
      </c>
      <c r="K4252" s="37">
        <v>4</v>
      </c>
    </row>
    <row r="4253" spans="1:11" x14ac:dyDescent="0.25">
      <c r="A4253" s="37" t="s">
        <v>6682</v>
      </c>
      <c r="B4253" s="37">
        <v>7</v>
      </c>
      <c r="C4253" s="37">
        <v>0</v>
      </c>
      <c r="D4253" s="37">
        <v>1</v>
      </c>
      <c r="E4253" s="37">
        <v>207</v>
      </c>
      <c r="F4253" s="37">
        <v>0</v>
      </c>
      <c r="G4253" s="37">
        <v>1.1021285714285716</v>
      </c>
      <c r="H4253" s="37" t="s">
        <v>1253</v>
      </c>
      <c r="I4253" s="37" t="s">
        <v>2308</v>
      </c>
      <c r="J4253" s="37" t="s">
        <v>2275</v>
      </c>
      <c r="K4253" s="37">
        <v>6</v>
      </c>
    </row>
    <row r="4254" spans="1:11" x14ac:dyDescent="0.25">
      <c r="A4254" s="37" t="s">
        <v>6681</v>
      </c>
      <c r="B4254" s="37">
        <v>7</v>
      </c>
      <c r="C4254" s="37">
        <v>0</v>
      </c>
      <c r="D4254" s="37">
        <v>1</v>
      </c>
      <c r="E4254" s="37">
        <v>141</v>
      </c>
      <c r="F4254" s="37">
        <v>1</v>
      </c>
      <c r="G4254" s="37">
        <v>0.83830000000000005</v>
      </c>
      <c r="H4254" s="37" t="s">
        <v>1253</v>
      </c>
      <c r="I4254" s="37" t="s">
        <v>2308</v>
      </c>
      <c r="J4254" s="37" t="s">
        <v>2275</v>
      </c>
      <c r="K4254" s="37">
        <v>5</v>
      </c>
    </row>
    <row r="4255" spans="1:11" x14ac:dyDescent="0.25">
      <c r="A4255" s="37" t="s">
        <v>6680</v>
      </c>
      <c r="B4255" s="37">
        <v>7</v>
      </c>
      <c r="C4255" s="37">
        <v>0</v>
      </c>
      <c r="D4255" s="37">
        <v>1</v>
      </c>
      <c r="E4255" s="37">
        <v>92</v>
      </c>
      <c r="F4255" s="37">
        <v>4</v>
      </c>
      <c r="G4255" s="37">
        <v>0.95508571428571443</v>
      </c>
      <c r="H4255" s="37" t="s">
        <v>1253</v>
      </c>
      <c r="I4255" s="37" t="s">
        <v>2308</v>
      </c>
      <c r="J4255" s="37" t="s">
        <v>2275</v>
      </c>
      <c r="K4255" s="37">
        <v>6</v>
      </c>
    </row>
    <row r="4256" spans="1:11" x14ac:dyDescent="0.25">
      <c r="A4256" s="37" t="s">
        <v>6679</v>
      </c>
      <c r="B4256" s="37">
        <v>7</v>
      </c>
      <c r="C4256" s="37">
        <v>0</v>
      </c>
      <c r="D4256" s="37">
        <v>0</v>
      </c>
      <c r="E4256" s="37">
        <v>109</v>
      </c>
      <c r="F4256" s="37">
        <v>1</v>
      </c>
      <c r="G4256" s="37">
        <v>0.60687142857142862</v>
      </c>
      <c r="H4256" s="37" t="s">
        <v>1219</v>
      </c>
      <c r="I4256" s="37" t="s">
        <v>2308</v>
      </c>
      <c r="J4256" s="37" t="s">
        <v>2275</v>
      </c>
      <c r="K4256" s="37">
        <v>4</v>
      </c>
    </row>
    <row r="4257" spans="1:11" x14ac:dyDescent="0.25">
      <c r="A4257" s="37" t="s">
        <v>6678</v>
      </c>
      <c r="B4257" s="37">
        <v>7</v>
      </c>
      <c r="C4257" s="37">
        <v>0</v>
      </c>
      <c r="D4257" s="37">
        <v>1</v>
      </c>
      <c r="E4257" s="37">
        <v>149</v>
      </c>
      <c r="F4257" s="37">
        <v>3</v>
      </c>
      <c r="G4257" s="37">
        <v>0.87570000000000003</v>
      </c>
      <c r="H4257" s="37" t="s">
        <v>1256</v>
      </c>
      <c r="I4257" s="37" t="s">
        <v>2308</v>
      </c>
      <c r="J4257" s="37" t="s">
        <v>2268</v>
      </c>
      <c r="K4257" s="37">
        <v>5</v>
      </c>
    </row>
    <row r="4258" spans="1:11" x14ac:dyDescent="0.25">
      <c r="A4258" s="37" t="s">
        <v>6677</v>
      </c>
      <c r="B4258" s="37">
        <v>7</v>
      </c>
      <c r="C4258" s="37">
        <v>0</v>
      </c>
      <c r="D4258" s="37">
        <v>2</v>
      </c>
      <c r="E4258" s="37">
        <v>183</v>
      </c>
      <c r="F4258" s="37">
        <v>4</v>
      </c>
      <c r="G4258" s="37">
        <v>1.7026285714285714</v>
      </c>
      <c r="H4258" s="37" t="s">
        <v>2339</v>
      </c>
      <c r="I4258" s="37" t="s">
        <v>2308</v>
      </c>
      <c r="J4258" s="37" t="s">
        <v>2268</v>
      </c>
      <c r="K4258" s="37">
        <v>6</v>
      </c>
    </row>
    <row r="4259" spans="1:11" x14ac:dyDescent="0.25">
      <c r="A4259" s="37" t="s">
        <v>6676</v>
      </c>
      <c r="B4259" s="37">
        <v>7</v>
      </c>
      <c r="C4259" s="37">
        <v>0</v>
      </c>
      <c r="D4259" s="37">
        <v>1</v>
      </c>
      <c r="E4259" s="37">
        <v>212</v>
      </c>
      <c r="F4259" s="37">
        <v>6</v>
      </c>
      <c r="G4259" s="37">
        <v>1.1272428571428572</v>
      </c>
      <c r="H4259" s="37" t="s">
        <v>1235</v>
      </c>
      <c r="I4259" s="37" t="s">
        <v>2310</v>
      </c>
      <c r="J4259" s="37" t="s">
        <v>2275</v>
      </c>
      <c r="K4259" s="37">
        <v>6</v>
      </c>
    </row>
    <row r="4260" spans="1:11" x14ac:dyDescent="0.25">
      <c r="A4260" s="37" t="s">
        <v>6675</v>
      </c>
      <c r="B4260" s="37">
        <v>7</v>
      </c>
      <c r="C4260" s="37">
        <v>0</v>
      </c>
      <c r="D4260" s="37">
        <v>0</v>
      </c>
      <c r="E4260" s="37">
        <v>85</v>
      </c>
      <c r="F4260" s="37">
        <v>1</v>
      </c>
      <c r="G4260" s="37">
        <v>0.52612857142857139</v>
      </c>
      <c r="H4260" s="37" t="s">
        <v>1218</v>
      </c>
      <c r="I4260" s="37" t="s">
        <v>2269</v>
      </c>
      <c r="J4260" s="37" t="s">
        <v>2275</v>
      </c>
      <c r="K4260" s="37">
        <v>5</v>
      </c>
    </row>
    <row r="4261" spans="1:11" x14ac:dyDescent="0.25">
      <c r="A4261" s="37" t="s">
        <v>6674</v>
      </c>
      <c r="B4261" s="37">
        <v>7</v>
      </c>
      <c r="C4261" s="37">
        <v>0</v>
      </c>
      <c r="D4261" s="37">
        <v>3</v>
      </c>
      <c r="E4261" s="37">
        <v>226</v>
      </c>
      <c r="F4261" s="37">
        <v>4</v>
      </c>
      <c r="G4261" s="37">
        <v>2.237914285714286</v>
      </c>
      <c r="H4261" s="37" t="s">
        <v>1219</v>
      </c>
      <c r="I4261" s="37" t="s">
        <v>2308</v>
      </c>
      <c r="J4261" s="37" t="s">
        <v>2268</v>
      </c>
      <c r="K4261" s="37">
        <v>6</v>
      </c>
    </row>
    <row r="4262" spans="1:11" x14ac:dyDescent="0.25">
      <c r="A4262" s="37" t="s">
        <v>6673</v>
      </c>
      <c r="B4262" s="37">
        <v>7</v>
      </c>
      <c r="C4262" s="37">
        <v>0</v>
      </c>
      <c r="D4262" s="37">
        <v>1</v>
      </c>
      <c r="E4262" s="37">
        <v>82</v>
      </c>
      <c r="F4262" s="37">
        <v>3</v>
      </c>
      <c r="G4262" s="37">
        <v>0.74652857142857154</v>
      </c>
      <c r="H4262" s="37" t="s">
        <v>1219</v>
      </c>
      <c r="I4262" s="37" t="s">
        <v>2405</v>
      </c>
      <c r="J4262" s="37" t="s">
        <v>2275</v>
      </c>
      <c r="K4262" s="37">
        <v>6</v>
      </c>
    </row>
    <row r="4263" spans="1:11" x14ac:dyDescent="0.25">
      <c r="A4263" s="37" t="s">
        <v>6672</v>
      </c>
      <c r="B4263" s="37">
        <v>7</v>
      </c>
      <c r="C4263" s="37">
        <v>0</v>
      </c>
      <c r="D4263" s="37">
        <v>0</v>
      </c>
      <c r="E4263" s="37">
        <v>65</v>
      </c>
      <c r="F4263" s="37">
        <v>4</v>
      </c>
      <c r="G4263" s="37">
        <v>0.64487142857142854</v>
      </c>
      <c r="H4263" s="37" t="s">
        <v>1269</v>
      </c>
      <c r="I4263" s="37" t="s">
        <v>2316</v>
      </c>
      <c r="J4263" s="37" t="s">
        <v>2268</v>
      </c>
      <c r="K4263" s="37">
        <v>5</v>
      </c>
    </row>
    <row r="4264" spans="1:11" x14ac:dyDescent="0.25">
      <c r="A4264" s="37" t="s">
        <v>6671</v>
      </c>
      <c r="B4264" s="37">
        <v>7</v>
      </c>
      <c r="C4264" s="37">
        <v>0</v>
      </c>
      <c r="D4264" s="37">
        <v>0</v>
      </c>
      <c r="E4264" s="37">
        <v>58</v>
      </c>
      <c r="F4264" s="37">
        <v>6</v>
      </c>
      <c r="G4264" s="37">
        <v>0.25658571428571431</v>
      </c>
      <c r="H4264" s="37" t="s">
        <v>1219</v>
      </c>
      <c r="I4264" s="37" t="s">
        <v>2308</v>
      </c>
      <c r="J4264" s="37" t="s">
        <v>2275</v>
      </c>
      <c r="K4264" s="37">
        <v>6</v>
      </c>
    </row>
    <row r="4265" spans="1:11" x14ac:dyDescent="0.25">
      <c r="A4265" s="37" t="s">
        <v>6670</v>
      </c>
      <c r="B4265" s="37">
        <v>7</v>
      </c>
      <c r="C4265" s="37">
        <v>0</v>
      </c>
      <c r="D4265" s="37">
        <v>0</v>
      </c>
      <c r="E4265" s="37">
        <v>166</v>
      </c>
      <c r="F4265" s="37">
        <v>3</v>
      </c>
      <c r="G4265" s="37">
        <v>0.91172857142857144</v>
      </c>
      <c r="H4265" s="37" t="s">
        <v>1219</v>
      </c>
      <c r="I4265" s="37" t="s">
        <v>2308</v>
      </c>
      <c r="J4265" s="37" t="s">
        <v>2268</v>
      </c>
      <c r="K4265" s="37">
        <v>5</v>
      </c>
    </row>
    <row r="4266" spans="1:11" x14ac:dyDescent="0.25">
      <c r="A4266" s="37" t="s">
        <v>6669</v>
      </c>
      <c r="B4266" s="37">
        <v>7</v>
      </c>
      <c r="C4266" s="37">
        <v>0</v>
      </c>
      <c r="D4266" s="37">
        <v>0</v>
      </c>
      <c r="E4266" s="37">
        <v>90</v>
      </c>
      <c r="F4266" s="37">
        <v>4</v>
      </c>
      <c r="G4266" s="37">
        <v>0.4768</v>
      </c>
      <c r="H4266" s="37" t="s">
        <v>1219</v>
      </c>
      <c r="I4266" s="37" t="s">
        <v>2308</v>
      </c>
      <c r="J4266" s="37" t="s">
        <v>2268</v>
      </c>
      <c r="K4266" s="37">
        <v>4</v>
      </c>
    </row>
    <row r="4267" spans="1:11" x14ac:dyDescent="0.25">
      <c r="A4267" s="37" t="s">
        <v>6668</v>
      </c>
      <c r="B4267" s="37">
        <v>7</v>
      </c>
      <c r="C4267" s="37">
        <v>0</v>
      </c>
      <c r="D4267" s="37">
        <v>2</v>
      </c>
      <c r="E4267" s="37">
        <v>551</v>
      </c>
      <c r="F4267" s="37">
        <v>2</v>
      </c>
      <c r="G4267" s="37">
        <v>2.433357142857143</v>
      </c>
      <c r="H4267" s="37" t="s">
        <v>1219</v>
      </c>
      <c r="I4267" s="37" t="s">
        <v>2321</v>
      </c>
      <c r="J4267" s="37" t="s">
        <v>2275</v>
      </c>
      <c r="K4267" s="37">
        <v>6</v>
      </c>
    </row>
    <row r="4268" spans="1:11" x14ac:dyDescent="0.25">
      <c r="A4268" s="37" t="s">
        <v>6667</v>
      </c>
      <c r="B4268" s="37">
        <v>7</v>
      </c>
      <c r="C4268" s="37">
        <v>0</v>
      </c>
      <c r="D4268" s="37">
        <v>0</v>
      </c>
      <c r="E4268" s="37">
        <v>212</v>
      </c>
      <c r="F4268" s="37">
        <v>3</v>
      </c>
      <c r="G4268" s="37">
        <v>1.1681428571428571</v>
      </c>
      <c r="H4268" s="37" t="s">
        <v>1219</v>
      </c>
      <c r="I4268" s="37" t="s">
        <v>2405</v>
      </c>
      <c r="J4268" s="37" t="s">
        <v>2275</v>
      </c>
      <c r="K4268" s="37">
        <v>5</v>
      </c>
    </row>
    <row r="4269" spans="1:11" x14ac:dyDescent="0.25">
      <c r="A4269" s="37" t="s">
        <v>6666</v>
      </c>
      <c r="B4269" s="37">
        <v>7</v>
      </c>
      <c r="C4269" s="37">
        <v>0</v>
      </c>
      <c r="D4269" s="37">
        <v>2</v>
      </c>
      <c r="E4269" s="37">
        <v>390</v>
      </c>
      <c r="F4269" s="37">
        <v>1</v>
      </c>
      <c r="G4269" s="37">
        <v>1.9477857142857142</v>
      </c>
      <c r="H4269" s="37" t="s">
        <v>2276</v>
      </c>
      <c r="I4269" s="37" t="s">
        <v>2405</v>
      </c>
      <c r="J4269" s="37" t="s">
        <v>2268</v>
      </c>
      <c r="K4269" s="37">
        <v>5</v>
      </c>
    </row>
    <row r="4270" spans="1:11" x14ac:dyDescent="0.25">
      <c r="A4270" s="37" t="s">
        <v>6665</v>
      </c>
      <c r="B4270" s="37">
        <v>7</v>
      </c>
      <c r="C4270" s="37">
        <v>0</v>
      </c>
      <c r="D4270" s="37">
        <v>0</v>
      </c>
      <c r="E4270" s="37">
        <v>136</v>
      </c>
      <c r="F4270" s="37">
        <v>4</v>
      </c>
      <c r="G4270" s="37">
        <v>0.56500000000000006</v>
      </c>
      <c r="H4270" s="37" t="s">
        <v>1219</v>
      </c>
      <c r="I4270" s="37" t="s">
        <v>2269</v>
      </c>
      <c r="J4270" s="37" t="s">
        <v>2275</v>
      </c>
      <c r="K4270" s="37">
        <v>5</v>
      </c>
    </row>
    <row r="4271" spans="1:11" x14ac:dyDescent="0.25">
      <c r="A4271" s="37" t="s">
        <v>6664</v>
      </c>
      <c r="B4271" s="37">
        <v>7</v>
      </c>
      <c r="C4271" s="37">
        <v>0</v>
      </c>
      <c r="D4271" s="37">
        <v>2</v>
      </c>
      <c r="E4271" s="37">
        <v>84</v>
      </c>
      <c r="F4271" s="37">
        <v>3</v>
      </c>
      <c r="G4271" s="37">
        <v>1.3308714285714287</v>
      </c>
      <c r="H4271" s="37" t="s">
        <v>1240</v>
      </c>
      <c r="I4271" s="37" t="s">
        <v>2308</v>
      </c>
      <c r="J4271" s="37" t="s">
        <v>2275</v>
      </c>
      <c r="K4271" s="37">
        <v>5</v>
      </c>
    </row>
    <row r="4272" spans="1:11" x14ac:dyDescent="0.25">
      <c r="A4272" s="37" t="s">
        <v>6663</v>
      </c>
      <c r="B4272" s="37">
        <v>7</v>
      </c>
      <c r="C4272" s="37">
        <v>0</v>
      </c>
      <c r="D4272" s="37">
        <v>0</v>
      </c>
      <c r="E4272" s="37">
        <v>109</v>
      </c>
      <c r="F4272" s="37">
        <v>2</v>
      </c>
      <c r="G4272" s="37">
        <v>0.48902857142857148</v>
      </c>
      <c r="H4272" s="37" t="s">
        <v>1219</v>
      </c>
      <c r="I4272" s="37" t="s">
        <v>2308</v>
      </c>
      <c r="J4272" s="37" t="s">
        <v>2268</v>
      </c>
      <c r="K4272" s="37">
        <v>5</v>
      </c>
    </row>
    <row r="4273" spans="1:11" x14ac:dyDescent="0.25">
      <c r="A4273" s="37" t="s">
        <v>6662</v>
      </c>
      <c r="B4273" s="37">
        <v>7</v>
      </c>
      <c r="C4273" s="37">
        <v>0</v>
      </c>
      <c r="D4273" s="37">
        <v>3</v>
      </c>
      <c r="E4273" s="37">
        <v>224</v>
      </c>
      <c r="F4273" s="37">
        <v>5</v>
      </c>
      <c r="G4273" s="37">
        <v>1.7722714285714287</v>
      </c>
      <c r="H4273" s="37" t="s">
        <v>1219</v>
      </c>
      <c r="I4273" s="37" t="s">
        <v>2308</v>
      </c>
      <c r="J4273" s="37" t="s">
        <v>2268</v>
      </c>
      <c r="K4273" s="37">
        <v>5</v>
      </c>
    </row>
    <row r="4274" spans="1:11" x14ac:dyDescent="0.25">
      <c r="A4274" s="37" t="s">
        <v>6661</v>
      </c>
      <c r="B4274" s="37">
        <v>7</v>
      </c>
      <c r="C4274" s="37">
        <v>0</v>
      </c>
      <c r="D4274" s="37">
        <v>0</v>
      </c>
      <c r="E4274" s="37">
        <v>134</v>
      </c>
      <c r="F4274" s="37">
        <v>0</v>
      </c>
      <c r="G4274" s="37">
        <v>0.68984285714285709</v>
      </c>
      <c r="H4274" s="37" t="s">
        <v>1219</v>
      </c>
      <c r="I4274" s="37" t="s">
        <v>2269</v>
      </c>
      <c r="J4274" s="37" t="s">
        <v>2268</v>
      </c>
      <c r="K4274" s="37">
        <v>5</v>
      </c>
    </row>
    <row r="4275" spans="1:11" x14ac:dyDescent="0.25">
      <c r="A4275" s="37" t="s">
        <v>6660</v>
      </c>
      <c r="B4275" s="37">
        <v>7</v>
      </c>
      <c r="C4275" s="37">
        <v>0</v>
      </c>
      <c r="D4275" s="37">
        <v>0</v>
      </c>
      <c r="E4275" s="37">
        <v>87</v>
      </c>
      <c r="F4275" s="37">
        <v>4</v>
      </c>
      <c r="G4275" s="37">
        <v>0.59824285714285719</v>
      </c>
      <c r="H4275" s="37" t="s">
        <v>2276</v>
      </c>
      <c r="I4275" s="37" t="s">
        <v>2269</v>
      </c>
      <c r="J4275" s="37" t="s">
        <v>2268</v>
      </c>
      <c r="K4275" s="37">
        <v>5</v>
      </c>
    </row>
    <row r="4276" spans="1:11" x14ac:dyDescent="0.25">
      <c r="A4276" s="37" t="s">
        <v>6659</v>
      </c>
      <c r="B4276" s="37">
        <v>7</v>
      </c>
      <c r="C4276" s="37">
        <v>0</v>
      </c>
      <c r="D4276" s="37">
        <v>0</v>
      </c>
      <c r="E4276" s="37">
        <v>71</v>
      </c>
      <c r="F4276" s="37">
        <v>3</v>
      </c>
      <c r="G4276" s="37">
        <v>0.74511428571428573</v>
      </c>
      <c r="H4276" s="37" t="s">
        <v>1232</v>
      </c>
      <c r="I4276" s="37" t="s">
        <v>2269</v>
      </c>
      <c r="J4276" s="37" t="s">
        <v>2268</v>
      </c>
      <c r="K4276" s="37">
        <v>5</v>
      </c>
    </row>
    <row r="4277" spans="1:11" x14ac:dyDescent="0.25">
      <c r="A4277" s="37" t="s">
        <v>6658</v>
      </c>
      <c r="B4277" s="37">
        <v>7</v>
      </c>
      <c r="C4277" s="37">
        <v>0</v>
      </c>
      <c r="D4277" s="37">
        <v>2</v>
      </c>
      <c r="E4277" s="37">
        <v>162</v>
      </c>
      <c r="F4277" s="37">
        <v>2</v>
      </c>
      <c r="G4277" s="37">
        <v>2.1240857142857146</v>
      </c>
      <c r="H4277" s="37" t="s">
        <v>2299</v>
      </c>
      <c r="I4277" s="37" t="s">
        <v>2308</v>
      </c>
      <c r="J4277" s="37" t="s">
        <v>2275</v>
      </c>
      <c r="K4277" s="37">
        <v>6</v>
      </c>
    </row>
    <row r="4278" spans="1:11" x14ac:dyDescent="0.25">
      <c r="A4278" s="37" t="s">
        <v>6657</v>
      </c>
      <c r="B4278" s="37">
        <v>7</v>
      </c>
      <c r="C4278" s="37">
        <v>0</v>
      </c>
      <c r="D4278" s="37">
        <v>0</v>
      </c>
      <c r="E4278" s="37">
        <v>223</v>
      </c>
      <c r="F4278" s="37">
        <v>4</v>
      </c>
      <c r="G4278" s="37">
        <v>1.1094142857142857</v>
      </c>
      <c r="H4278" s="37" t="s">
        <v>2299</v>
      </c>
      <c r="I4278" s="37" t="s">
        <v>2308</v>
      </c>
      <c r="J4278" s="37" t="s">
        <v>2275</v>
      </c>
      <c r="K4278" s="37">
        <v>6</v>
      </c>
    </row>
    <row r="4279" spans="1:11" x14ac:dyDescent="0.25">
      <c r="A4279" s="37" t="s">
        <v>6656</v>
      </c>
      <c r="B4279" s="37">
        <v>7</v>
      </c>
      <c r="C4279" s="37">
        <v>0</v>
      </c>
      <c r="D4279" s="37">
        <v>0</v>
      </c>
      <c r="E4279" s="37">
        <v>13</v>
      </c>
      <c r="F4279" s="37">
        <v>0</v>
      </c>
      <c r="G4279" s="37">
        <v>0.16441428571428571</v>
      </c>
      <c r="H4279" s="37" t="s">
        <v>1219</v>
      </c>
      <c r="I4279" s="37" t="s">
        <v>2308</v>
      </c>
      <c r="J4279" s="37" t="s">
        <v>2275</v>
      </c>
      <c r="K4279" s="37">
        <v>2</v>
      </c>
    </row>
    <row r="4280" spans="1:11" x14ac:dyDescent="0.25">
      <c r="A4280" s="37" t="s">
        <v>6655</v>
      </c>
      <c r="B4280" s="37">
        <v>7</v>
      </c>
      <c r="C4280" s="37">
        <v>0</v>
      </c>
      <c r="D4280" s="37">
        <v>0</v>
      </c>
      <c r="E4280" s="37">
        <v>52</v>
      </c>
      <c r="F4280" s="37">
        <v>0</v>
      </c>
      <c r="G4280" s="37">
        <v>0.2530857142857143</v>
      </c>
      <c r="H4280" s="37" t="s">
        <v>1232</v>
      </c>
      <c r="I4280" s="37" t="s">
        <v>2321</v>
      </c>
      <c r="J4280" s="37" t="s">
        <v>2268</v>
      </c>
      <c r="K4280" s="37">
        <v>4</v>
      </c>
    </row>
    <row r="4281" spans="1:11" x14ac:dyDescent="0.25">
      <c r="A4281" s="37" t="s">
        <v>6654</v>
      </c>
      <c r="B4281" s="37">
        <v>7</v>
      </c>
      <c r="C4281" s="37">
        <v>0</v>
      </c>
      <c r="D4281" s="37">
        <v>1</v>
      </c>
      <c r="E4281" s="37">
        <v>87</v>
      </c>
      <c r="F4281" s="37">
        <v>2</v>
      </c>
      <c r="G4281" s="37">
        <v>0.92294285714285718</v>
      </c>
      <c r="H4281" s="37" t="s">
        <v>3492</v>
      </c>
      <c r="I4281" s="37" t="s">
        <v>2308</v>
      </c>
      <c r="J4281" s="37" t="s">
        <v>2275</v>
      </c>
      <c r="K4281" s="37">
        <v>4</v>
      </c>
    </row>
    <row r="4282" spans="1:11" x14ac:dyDescent="0.25">
      <c r="A4282" s="37" t="s">
        <v>6653</v>
      </c>
      <c r="B4282" s="37">
        <v>7</v>
      </c>
      <c r="C4282" s="37">
        <v>0</v>
      </c>
      <c r="D4282" s="37">
        <v>0</v>
      </c>
      <c r="E4282" s="37">
        <v>107</v>
      </c>
      <c r="F4282" s="37">
        <v>1</v>
      </c>
      <c r="G4282" s="37">
        <v>0.52932857142857148</v>
      </c>
      <c r="H4282" s="37" t="s">
        <v>1260</v>
      </c>
      <c r="I4282" s="37" t="s">
        <v>3856</v>
      </c>
      <c r="J4282" s="37" t="s">
        <v>2275</v>
      </c>
      <c r="K4282" s="37">
        <v>6</v>
      </c>
    </row>
    <row r="4283" spans="1:11" x14ac:dyDescent="0.25">
      <c r="A4283" s="37" t="s">
        <v>6652</v>
      </c>
      <c r="B4283" s="37">
        <v>7</v>
      </c>
      <c r="C4283" s="37">
        <v>0</v>
      </c>
      <c r="D4283" s="37">
        <v>0</v>
      </c>
      <c r="E4283" s="37">
        <v>93</v>
      </c>
      <c r="F4283" s="37">
        <v>1</v>
      </c>
      <c r="G4283" s="37">
        <v>0.76318571428571436</v>
      </c>
      <c r="H4283" s="37" t="s">
        <v>1241</v>
      </c>
      <c r="I4283" s="37" t="s">
        <v>2308</v>
      </c>
      <c r="J4283" s="37" t="s">
        <v>2268</v>
      </c>
      <c r="K4283" s="37">
        <v>5</v>
      </c>
    </row>
    <row r="4284" spans="1:11" x14ac:dyDescent="0.25">
      <c r="A4284" s="37" t="s">
        <v>6651</v>
      </c>
      <c r="B4284" s="37">
        <v>7</v>
      </c>
      <c r="C4284" s="37">
        <v>0</v>
      </c>
      <c r="D4284" s="37">
        <v>1</v>
      </c>
      <c r="E4284" s="37">
        <v>71</v>
      </c>
      <c r="F4284" s="37">
        <v>1</v>
      </c>
      <c r="G4284" s="37">
        <v>0.77408571428571427</v>
      </c>
      <c r="H4284" s="37" t="s">
        <v>3684</v>
      </c>
      <c r="I4284" s="37" t="s">
        <v>2308</v>
      </c>
      <c r="J4284" s="37" t="s">
        <v>2268</v>
      </c>
      <c r="K4284" s="37">
        <v>3</v>
      </c>
    </row>
    <row r="4285" spans="1:11" x14ac:dyDescent="0.25">
      <c r="A4285" s="37" t="s">
        <v>6650</v>
      </c>
      <c r="B4285" s="37">
        <v>7</v>
      </c>
      <c r="C4285" s="37">
        <v>0</v>
      </c>
      <c r="D4285" s="37">
        <v>3</v>
      </c>
      <c r="E4285" s="37">
        <v>239</v>
      </c>
      <c r="F4285" s="37">
        <v>4</v>
      </c>
      <c r="G4285" s="37">
        <v>3.5433714285714291</v>
      </c>
      <c r="H4285" s="37" t="s">
        <v>2617</v>
      </c>
      <c r="I4285" s="37" t="s">
        <v>2308</v>
      </c>
      <c r="J4285" s="37" t="s">
        <v>2268</v>
      </c>
      <c r="K4285" s="37">
        <v>7</v>
      </c>
    </row>
    <row r="4286" spans="1:11" x14ac:dyDescent="0.25">
      <c r="A4286" s="37" t="s">
        <v>6649</v>
      </c>
      <c r="B4286" s="37">
        <v>7</v>
      </c>
      <c r="C4286" s="37">
        <v>0</v>
      </c>
      <c r="D4286" s="37">
        <v>1</v>
      </c>
      <c r="E4286" s="37">
        <v>233</v>
      </c>
      <c r="F4286" s="37">
        <v>3</v>
      </c>
      <c r="G4286" s="37">
        <v>1.1141285714285714</v>
      </c>
      <c r="H4286" s="37" t="s">
        <v>2639</v>
      </c>
      <c r="I4286" s="37" t="s">
        <v>2308</v>
      </c>
      <c r="J4286" s="37" t="s">
        <v>2268</v>
      </c>
      <c r="K4286" s="37">
        <v>6</v>
      </c>
    </row>
    <row r="4287" spans="1:11" x14ac:dyDescent="0.25">
      <c r="A4287" s="37" t="s">
        <v>6648</v>
      </c>
      <c r="B4287" s="37">
        <v>7</v>
      </c>
      <c r="C4287" s="37">
        <v>0</v>
      </c>
      <c r="D4287" s="37">
        <v>0</v>
      </c>
      <c r="E4287" s="37">
        <v>131</v>
      </c>
      <c r="F4287" s="37">
        <v>1</v>
      </c>
      <c r="G4287" s="37">
        <v>0.74787142857142863</v>
      </c>
      <c r="H4287" s="37" t="s">
        <v>1220</v>
      </c>
      <c r="I4287" s="37" t="s">
        <v>2316</v>
      </c>
      <c r="J4287" s="37" t="s">
        <v>2275</v>
      </c>
      <c r="K4287" s="37">
        <v>5</v>
      </c>
    </row>
    <row r="4288" spans="1:11" x14ac:dyDescent="0.25">
      <c r="A4288" s="37" t="s">
        <v>6647</v>
      </c>
      <c r="B4288" s="37">
        <v>7</v>
      </c>
      <c r="C4288" s="37">
        <v>0</v>
      </c>
      <c r="D4288" s="37">
        <v>0</v>
      </c>
      <c r="E4288" s="37">
        <v>97</v>
      </c>
      <c r="F4288" s="37">
        <v>2</v>
      </c>
      <c r="G4288" s="37">
        <v>0.47317142857142863</v>
      </c>
      <c r="H4288" s="37" t="s">
        <v>1231</v>
      </c>
      <c r="I4288" s="37" t="s">
        <v>2269</v>
      </c>
      <c r="J4288" s="37" t="s">
        <v>2275</v>
      </c>
      <c r="K4288" s="37">
        <v>5</v>
      </c>
    </row>
    <row r="4289" spans="1:11" x14ac:dyDescent="0.25">
      <c r="A4289" s="37" t="s">
        <v>6646</v>
      </c>
      <c r="B4289" s="37">
        <v>7</v>
      </c>
      <c r="C4289" s="37">
        <v>0</v>
      </c>
      <c r="D4289" s="37">
        <v>0</v>
      </c>
      <c r="E4289" s="37">
        <v>76</v>
      </c>
      <c r="F4289" s="37">
        <v>2</v>
      </c>
      <c r="G4289" s="37">
        <v>0.32581428571428572</v>
      </c>
      <c r="H4289" s="37" t="s">
        <v>1248</v>
      </c>
      <c r="I4289" s="37" t="s">
        <v>2308</v>
      </c>
      <c r="J4289" s="37" t="s">
        <v>2275</v>
      </c>
      <c r="K4289" s="37">
        <v>4</v>
      </c>
    </row>
    <row r="4290" spans="1:11" x14ac:dyDescent="0.25">
      <c r="A4290" s="37" t="s">
        <v>6645</v>
      </c>
      <c r="B4290" s="37">
        <v>7</v>
      </c>
      <c r="C4290" s="37">
        <v>0</v>
      </c>
      <c r="D4290" s="37">
        <v>0</v>
      </c>
      <c r="E4290" s="37">
        <v>48</v>
      </c>
      <c r="F4290" s="37">
        <v>3</v>
      </c>
      <c r="G4290" s="37">
        <v>0.31228571428571428</v>
      </c>
      <c r="H4290" s="37" t="s">
        <v>1220</v>
      </c>
      <c r="I4290" s="37" t="s">
        <v>2269</v>
      </c>
      <c r="J4290" s="37" t="s">
        <v>2275</v>
      </c>
      <c r="K4290" s="37">
        <v>3</v>
      </c>
    </row>
    <row r="4291" spans="1:11" x14ac:dyDescent="0.25">
      <c r="A4291" s="37" t="s">
        <v>6644</v>
      </c>
      <c r="B4291" s="37">
        <v>7</v>
      </c>
      <c r="C4291" s="37">
        <v>0</v>
      </c>
      <c r="D4291" s="37">
        <v>4</v>
      </c>
      <c r="E4291" s="37">
        <v>200</v>
      </c>
      <c r="F4291" s="37">
        <v>3</v>
      </c>
      <c r="G4291" s="37">
        <v>2.5976142857142861</v>
      </c>
      <c r="H4291" s="37" t="s">
        <v>2633</v>
      </c>
      <c r="I4291" s="37" t="s">
        <v>2308</v>
      </c>
      <c r="J4291" s="37" t="s">
        <v>2275</v>
      </c>
      <c r="K4291" s="37">
        <v>6</v>
      </c>
    </row>
    <row r="4292" spans="1:11" x14ac:dyDescent="0.25">
      <c r="A4292" s="37" t="s">
        <v>6643</v>
      </c>
      <c r="B4292" s="37">
        <v>7</v>
      </c>
      <c r="C4292" s="37">
        <v>0</v>
      </c>
      <c r="D4292" s="37">
        <v>0</v>
      </c>
      <c r="E4292" s="37">
        <v>47</v>
      </c>
      <c r="F4292" s="37">
        <v>2</v>
      </c>
      <c r="G4292" s="37">
        <v>0.56987142857142858</v>
      </c>
      <c r="H4292" s="37" t="s">
        <v>2851</v>
      </c>
      <c r="I4292" s="37" t="s">
        <v>2308</v>
      </c>
      <c r="J4292" s="37" t="s">
        <v>2275</v>
      </c>
      <c r="K4292" s="37">
        <v>3</v>
      </c>
    </row>
    <row r="4293" spans="1:11" x14ac:dyDescent="0.25">
      <c r="A4293" s="37" t="s">
        <v>6642</v>
      </c>
      <c r="B4293" s="37">
        <v>7</v>
      </c>
      <c r="C4293" s="37">
        <v>0</v>
      </c>
      <c r="D4293" s="37">
        <v>1</v>
      </c>
      <c r="E4293" s="37">
        <v>150</v>
      </c>
      <c r="F4293" s="37">
        <v>2</v>
      </c>
      <c r="G4293" s="37">
        <v>1.0928857142857145</v>
      </c>
      <c r="H4293" s="37" t="s">
        <v>1232</v>
      </c>
      <c r="I4293" s="37" t="s">
        <v>2321</v>
      </c>
      <c r="J4293" s="37" t="s">
        <v>2268</v>
      </c>
      <c r="K4293" s="37">
        <v>5</v>
      </c>
    </row>
    <row r="4294" spans="1:11" x14ac:dyDescent="0.25">
      <c r="A4294" s="37" t="s">
        <v>6641</v>
      </c>
      <c r="B4294" s="37">
        <v>7</v>
      </c>
      <c r="C4294" s="37">
        <v>0</v>
      </c>
      <c r="D4294" s="37">
        <v>0</v>
      </c>
      <c r="E4294" s="37">
        <v>81</v>
      </c>
      <c r="F4294" s="37">
        <v>0</v>
      </c>
      <c r="G4294" s="37">
        <v>0.46348571428571433</v>
      </c>
      <c r="H4294" s="37" t="s">
        <v>1251</v>
      </c>
      <c r="I4294" s="37" t="s">
        <v>2316</v>
      </c>
      <c r="J4294" s="37" t="s">
        <v>2268</v>
      </c>
      <c r="K4294" s="37">
        <v>5</v>
      </c>
    </row>
    <row r="4295" spans="1:11" x14ac:dyDescent="0.25">
      <c r="A4295" s="37" t="s">
        <v>6640</v>
      </c>
      <c r="B4295" s="37">
        <v>7</v>
      </c>
      <c r="C4295" s="37">
        <v>0</v>
      </c>
      <c r="D4295" s="37">
        <v>0</v>
      </c>
      <c r="E4295" s="37">
        <v>52</v>
      </c>
      <c r="F4295" s="37">
        <v>2</v>
      </c>
      <c r="G4295" s="37">
        <v>0.33735714285714291</v>
      </c>
      <c r="H4295" s="37" t="s">
        <v>1220</v>
      </c>
      <c r="I4295" s="37" t="s">
        <v>2308</v>
      </c>
      <c r="J4295" s="37" t="s">
        <v>2268</v>
      </c>
      <c r="K4295" s="37">
        <v>4</v>
      </c>
    </row>
    <row r="4296" spans="1:11" x14ac:dyDescent="0.25">
      <c r="A4296" s="37" t="s">
        <v>6639</v>
      </c>
      <c r="B4296" s="37">
        <v>7</v>
      </c>
      <c r="C4296" s="37">
        <v>0</v>
      </c>
      <c r="D4296" s="37">
        <v>0</v>
      </c>
      <c r="E4296" s="37">
        <v>101</v>
      </c>
      <c r="F4296" s="37">
        <v>4</v>
      </c>
      <c r="G4296" s="37">
        <v>0.43854285714285712</v>
      </c>
      <c r="H4296" s="37" t="s">
        <v>1220</v>
      </c>
      <c r="I4296" s="37" t="s">
        <v>2310</v>
      </c>
      <c r="J4296" s="37" t="s">
        <v>2275</v>
      </c>
      <c r="K4296" s="37">
        <v>6</v>
      </c>
    </row>
    <row r="4297" spans="1:11" x14ac:dyDescent="0.25">
      <c r="A4297" s="37" t="s">
        <v>6638</v>
      </c>
      <c r="B4297" s="37">
        <v>7</v>
      </c>
      <c r="C4297" s="37">
        <v>0</v>
      </c>
      <c r="D4297" s="37">
        <v>1</v>
      </c>
      <c r="E4297" s="37">
        <v>131</v>
      </c>
      <c r="F4297" s="37">
        <v>1</v>
      </c>
      <c r="G4297" s="37">
        <v>1.0316285714285716</v>
      </c>
      <c r="H4297" s="37" t="s">
        <v>2880</v>
      </c>
      <c r="I4297" s="37" t="s">
        <v>2308</v>
      </c>
      <c r="J4297" s="37" t="s">
        <v>2275</v>
      </c>
      <c r="K4297" s="37">
        <v>4</v>
      </c>
    </row>
    <row r="4298" spans="1:11" x14ac:dyDescent="0.25">
      <c r="A4298" s="37" t="s">
        <v>6637</v>
      </c>
      <c r="B4298" s="37">
        <v>7</v>
      </c>
      <c r="C4298" s="37">
        <v>0</v>
      </c>
      <c r="D4298" s="37">
        <v>0</v>
      </c>
      <c r="E4298" s="37">
        <v>27</v>
      </c>
      <c r="F4298" s="37">
        <v>2</v>
      </c>
      <c r="G4298" s="37">
        <v>0.44534285714285715</v>
      </c>
      <c r="H4298" s="37" t="s">
        <v>1232</v>
      </c>
      <c r="I4298" s="37" t="s">
        <v>2308</v>
      </c>
      <c r="J4298" s="37" t="s">
        <v>2268</v>
      </c>
      <c r="K4298" s="37">
        <v>3</v>
      </c>
    </row>
    <row r="4299" spans="1:11" x14ac:dyDescent="0.25">
      <c r="A4299" s="37" t="s">
        <v>6636</v>
      </c>
      <c r="B4299" s="37">
        <v>7</v>
      </c>
      <c r="C4299" s="37">
        <v>0</v>
      </c>
      <c r="D4299" s="37">
        <v>0</v>
      </c>
      <c r="E4299" s="37">
        <v>45</v>
      </c>
      <c r="F4299" s="37">
        <v>7</v>
      </c>
      <c r="G4299" s="37">
        <v>0.28189999999999998</v>
      </c>
      <c r="H4299" s="37" t="s">
        <v>1226</v>
      </c>
      <c r="I4299" s="37" t="s">
        <v>2310</v>
      </c>
      <c r="J4299" s="37" t="s">
        <v>2275</v>
      </c>
      <c r="K4299" s="37">
        <v>3</v>
      </c>
    </row>
    <row r="4300" spans="1:11" x14ac:dyDescent="0.25">
      <c r="A4300" s="37" t="s">
        <v>6635</v>
      </c>
      <c r="B4300" s="37">
        <v>7</v>
      </c>
      <c r="C4300" s="37">
        <v>0</v>
      </c>
      <c r="D4300" s="37">
        <v>1</v>
      </c>
      <c r="E4300" s="37">
        <v>118</v>
      </c>
      <c r="F4300" s="37">
        <v>4</v>
      </c>
      <c r="G4300" s="37">
        <v>1.0550714285714287</v>
      </c>
      <c r="H4300" s="37" t="s">
        <v>1235</v>
      </c>
      <c r="I4300" s="37" t="s">
        <v>2321</v>
      </c>
      <c r="J4300" s="37" t="s">
        <v>2268</v>
      </c>
      <c r="K4300" s="37">
        <v>7</v>
      </c>
    </row>
    <row r="4301" spans="1:11" x14ac:dyDescent="0.25">
      <c r="A4301" s="37" t="s">
        <v>6634</v>
      </c>
      <c r="B4301" s="37">
        <v>7</v>
      </c>
      <c r="C4301" s="37">
        <v>0</v>
      </c>
      <c r="D4301" s="37">
        <v>2</v>
      </c>
      <c r="E4301" s="37">
        <v>94</v>
      </c>
      <c r="F4301" s="37">
        <v>2</v>
      </c>
      <c r="G4301" s="37">
        <v>1.2516571428571428</v>
      </c>
      <c r="H4301" s="37" t="s">
        <v>2496</v>
      </c>
      <c r="I4301" s="37" t="s">
        <v>2308</v>
      </c>
      <c r="J4301" s="37" t="s">
        <v>2268</v>
      </c>
      <c r="K4301" s="37">
        <v>5</v>
      </c>
    </row>
    <row r="4302" spans="1:11" x14ac:dyDescent="0.25">
      <c r="A4302" s="37" t="s">
        <v>6633</v>
      </c>
      <c r="B4302" s="37">
        <v>7</v>
      </c>
      <c r="C4302" s="37">
        <v>0</v>
      </c>
      <c r="D4302" s="37">
        <v>1</v>
      </c>
      <c r="E4302" s="37">
        <v>108</v>
      </c>
      <c r="F4302" s="37">
        <v>4</v>
      </c>
      <c r="G4302" s="37">
        <v>0.69464285714285723</v>
      </c>
      <c r="H4302" s="37" t="s">
        <v>2529</v>
      </c>
      <c r="I4302" s="37" t="s">
        <v>2308</v>
      </c>
      <c r="J4302" s="37" t="s">
        <v>2275</v>
      </c>
      <c r="K4302" s="37">
        <v>5</v>
      </c>
    </row>
    <row r="4303" spans="1:11" x14ac:dyDescent="0.25">
      <c r="A4303" s="37" t="s">
        <v>6632</v>
      </c>
      <c r="B4303" s="37">
        <v>7</v>
      </c>
      <c r="C4303" s="37">
        <v>0</v>
      </c>
      <c r="D4303" s="37">
        <v>1</v>
      </c>
      <c r="E4303" s="37">
        <v>143</v>
      </c>
      <c r="F4303" s="37">
        <v>6</v>
      </c>
      <c r="G4303" s="37">
        <v>0.73951428571428579</v>
      </c>
      <c r="H4303" s="37" t="s">
        <v>2276</v>
      </c>
      <c r="I4303" s="37" t="s">
        <v>2405</v>
      </c>
      <c r="J4303" s="37" t="s">
        <v>2275</v>
      </c>
      <c r="K4303" s="37">
        <v>6</v>
      </c>
    </row>
    <row r="4304" spans="1:11" x14ac:dyDescent="0.25">
      <c r="A4304" s="37" t="s">
        <v>6631</v>
      </c>
      <c r="B4304" s="37">
        <v>7</v>
      </c>
      <c r="C4304" s="37">
        <v>0</v>
      </c>
      <c r="D4304" s="37">
        <v>0</v>
      </c>
      <c r="E4304" s="37">
        <v>44</v>
      </c>
      <c r="F4304" s="37">
        <v>2</v>
      </c>
      <c r="G4304" s="37">
        <v>0.56687142857142858</v>
      </c>
      <c r="H4304" s="37" t="s">
        <v>3490</v>
      </c>
      <c r="I4304" s="37" t="s">
        <v>2308</v>
      </c>
      <c r="J4304" s="37" t="s">
        <v>2268</v>
      </c>
      <c r="K4304" s="37">
        <v>3</v>
      </c>
    </row>
    <row r="4305" spans="1:11" x14ac:dyDescent="0.25">
      <c r="A4305" s="37" t="s">
        <v>6630</v>
      </c>
      <c r="B4305" s="37">
        <v>7</v>
      </c>
      <c r="C4305" s="37">
        <v>0</v>
      </c>
      <c r="D4305" s="37">
        <v>0</v>
      </c>
      <c r="E4305" s="37">
        <v>43</v>
      </c>
      <c r="F4305" s="37">
        <v>2</v>
      </c>
      <c r="G4305" s="37">
        <v>0.38874285714285717</v>
      </c>
      <c r="H4305" s="37" t="s">
        <v>1232</v>
      </c>
      <c r="I4305" s="37" t="s">
        <v>2308</v>
      </c>
      <c r="J4305" s="37" t="s">
        <v>2275</v>
      </c>
      <c r="K4305" s="37">
        <v>3</v>
      </c>
    </row>
    <row r="4306" spans="1:11" x14ac:dyDescent="0.25">
      <c r="A4306" s="37" t="s">
        <v>6629</v>
      </c>
      <c r="B4306" s="37">
        <v>7</v>
      </c>
      <c r="C4306" s="37">
        <v>0</v>
      </c>
      <c r="D4306" s="37">
        <v>1</v>
      </c>
      <c r="E4306" s="37">
        <v>73</v>
      </c>
      <c r="F4306" s="37">
        <v>1</v>
      </c>
      <c r="G4306" s="37">
        <v>1.1966714285714288</v>
      </c>
      <c r="H4306" s="37" t="s">
        <v>1232</v>
      </c>
      <c r="I4306" s="37" t="s">
        <v>2308</v>
      </c>
      <c r="J4306" s="37" t="s">
        <v>2268</v>
      </c>
      <c r="K4306" s="37">
        <v>4</v>
      </c>
    </row>
    <row r="4307" spans="1:11" x14ac:dyDescent="0.25">
      <c r="A4307" s="37" t="s">
        <v>6628</v>
      </c>
      <c r="B4307" s="37">
        <v>7</v>
      </c>
      <c r="C4307" s="37">
        <v>0</v>
      </c>
      <c r="D4307" s="37">
        <v>0</v>
      </c>
      <c r="E4307" s="37">
        <v>30</v>
      </c>
      <c r="F4307" s="37">
        <v>3</v>
      </c>
      <c r="G4307" s="37">
        <v>0.46585714285714286</v>
      </c>
      <c r="H4307" s="37" t="s">
        <v>1232</v>
      </c>
      <c r="I4307" s="37" t="s">
        <v>2308</v>
      </c>
      <c r="J4307" s="37" t="s">
        <v>2268</v>
      </c>
      <c r="K4307" s="37">
        <v>3</v>
      </c>
    </row>
    <row r="4308" spans="1:11" x14ac:dyDescent="0.25">
      <c r="A4308" s="37" t="s">
        <v>6627</v>
      </c>
      <c r="B4308" s="37">
        <v>7</v>
      </c>
      <c r="C4308" s="37">
        <v>0</v>
      </c>
      <c r="D4308" s="37">
        <v>0</v>
      </c>
      <c r="E4308" s="37">
        <v>78</v>
      </c>
      <c r="F4308" s="37">
        <v>1</v>
      </c>
      <c r="G4308" s="37">
        <v>0.52825714285714287</v>
      </c>
      <c r="H4308" s="37" t="s">
        <v>1224</v>
      </c>
      <c r="I4308" s="37" t="s">
        <v>2321</v>
      </c>
      <c r="J4308" s="37" t="s">
        <v>2268</v>
      </c>
      <c r="K4308" s="37">
        <v>4</v>
      </c>
    </row>
    <row r="4309" spans="1:11" x14ac:dyDescent="0.25">
      <c r="A4309" s="37" t="s">
        <v>6626</v>
      </c>
      <c r="B4309" s="37">
        <v>7</v>
      </c>
      <c r="C4309" s="37">
        <v>0</v>
      </c>
      <c r="D4309" s="37">
        <v>2</v>
      </c>
      <c r="E4309" s="37">
        <v>304</v>
      </c>
      <c r="F4309" s="37">
        <v>4</v>
      </c>
      <c r="G4309" s="37">
        <v>2.5080428571428572</v>
      </c>
      <c r="H4309" s="37" t="s">
        <v>2529</v>
      </c>
      <c r="I4309" s="37" t="s">
        <v>2308</v>
      </c>
      <c r="J4309" s="37" t="s">
        <v>2275</v>
      </c>
      <c r="K4309" s="37">
        <v>6</v>
      </c>
    </row>
    <row r="4310" spans="1:11" x14ac:dyDescent="0.25">
      <c r="A4310" s="37" t="s">
        <v>6625</v>
      </c>
      <c r="B4310" s="37">
        <v>7</v>
      </c>
      <c r="C4310" s="37">
        <v>1</v>
      </c>
      <c r="D4310" s="37">
        <v>1</v>
      </c>
      <c r="E4310" s="37">
        <v>289</v>
      </c>
      <c r="F4310" s="37">
        <v>3</v>
      </c>
      <c r="G4310" s="37">
        <v>3.3131428571428576</v>
      </c>
      <c r="H4310" s="37" t="s">
        <v>1219</v>
      </c>
      <c r="I4310" s="37" t="s">
        <v>2269</v>
      </c>
      <c r="J4310" s="37" t="s">
        <v>2268</v>
      </c>
      <c r="K4310" s="37">
        <v>5</v>
      </c>
    </row>
    <row r="4311" spans="1:11" x14ac:dyDescent="0.25">
      <c r="A4311" s="37" t="s">
        <v>6624</v>
      </c>
      <c r="B4311" s="37">
        <v>7</v>
      </c>
      <c r="C4311" s="37">
        <v>0</v>
      </c>
      <c r="D4311" s="37">
        <v>0</v>
      </c>
      <c r="E4311" s="37">
        <v>110</v>
      </c>
      <c r="F4311" s="37">
        <v>3</v>
      </c>
      <c r="G4311" s="37">
        <v>0.88888571428571439</v>
      </c>
      <c r="H4311" s="37" t="s">
        <v>1224</v>
      </c>
      <c r="I4311" s="37" t="s">
        <v>2321</v>
      </c>
      <c r="J4311" s="37" t="s">
        <v>2268</v>
      </c>
      <c r="K4311" s="37">
        <v>6</v>
      </c>
    </row>
    <row r="4312" spans="1:11" x14ac:dyDescent="0.25">
      <c r="A4312" s="37" t="s">
        <v>6623</v>
      </c>
      <c r="B4312" s="37">
        <v>7</v>
      </c>
      <c r="C4312" s="37">
        <v>0</v>
      </c>
      <c r="D4312" s="37">
        <v>1</v>
      </c>
      <c r="E4312" s="37">
        <v>108</v>
      </c>
      <c r="F4312" s="37">
        <v>1</v>
      </c>
      <c r="G4312" s="37">
        <v>0.68149999999999999</v>
      </c>
      <c r="H4312" s="37" t="s">
        <v>1257</v>
      </c>
      <c r="I4312" s="37" t="s">
        <v>2308</v>
      </c>
      <c r="J4312" s="37" t="s">
        <v>2268</v>
      </c>
      <c r="K4312" s="37">
        <v>3</v>
      </c>
    </row>
    <row r="4313" spans="1:11" x14ac:dyDescent="0.25">
      <c r="A4313" s="37" t="s">
        <v>6622</v>
      </c>
      <c r="B4313" s="37">
        <v>7</v>
      </c>
      <c r="C4313" s="37">
        <v>0</v>
      </c>
      <c r="D4313" s="37">
        <v>0</v>
      </c>
      <c r="E4313" s="37">
        <v>16</v>
      </c>
      <c r="F4313" s="37">
        <v>0</v>
      </c>
      <c r="G4313" s="37">
        <v>5.4842857142857145E-2</v>
      </c>
      <c r="H4313" s="37" t="s">
        <v>1257</v>
      </c>
      <c r="I4313" s="37" t="s">
        <v>2308</v>
      </c>
      <c r="J4313" s="37" t="s">
        <v>2275</v>
      </c>
      <c r="K4313" s="37">
        <v>2</v>
      </c>
    </row>
    <row r="4314" spans="1:11" x14ac:dyDescent="0.25">
      <c r="A4314" s="37" t="s">
        <v>6621</v>
      </c>
      <c r="B4314" s="37">
        <v>7</v>
      </c>
      <c r="C4314" s="37">
        <v>0</v>
      </c>
      <c r="D4314" s="37">
        <v>1</v>
      </c>
      <c r="E4314" s="37">
        <v>86</v>
      </c>
      <c r="F4314" s="37">
        <v>1</v>
      </c>
      <c r="G4314" s="37">
        <v>0.5247142857142858</v>
      </c>
      <c r="H4314" s="37" t="s">
        <v>1257</v>
      </c>
      <c r="I4314" s="37" t="s">
        <v>2308</v>
      </c>
      <c r="J4314" s="37" t="s">
        <v>2268</v>
      </c>
      <c r="K4314" s="37">
        <v>4</v>
      </c>
    </row>
    <row r="4315" spans="1:11" x14ac:dyDescent="0.25">
      <c r="A4315" s="37" t="s">
        <v>6620</v>
      </c>
      <c r="B4315" s="37">
        <v>7</v>
      </c>
      <c r="C4315" s="37">
        <v>0</v>
      </c>
      <c r="D4315" s="37">
        <v>0</v>
      </c>
      <c r="E4315" s="37">
        <v>24</v>
      </c>
      <c r="F4315" s="37">
        <v>0</v>
      </c>
      <c r="G4315" s="37">
        <v>0.13615714285714287</v>
      </c>
      <c r="H4315" s="37" t="s">
        <v>1257</v>
      </c>
      <c r="I4315" s="37" t="s">
        <v>2308</v>
      </c>
      <c r="J4315" s="37" t="s">
        <v>2268</v>
      </c>
      <c r="K4315" s="37">
        <v>3</v>
      </c>
    </row>
    <row r="4316" spans="1:11" x14ac:dyDescent="0.25">
      <c r="A4316" s="37" t="s">
        <v>6619</v>
      </c>
      <c r="B4316" s="37">
        <v>7</v>
      </c>
      <c r="C4316" s="37">
        <v>0</v>
      </c>
      <c r="D4316" s="37">
        <v>0</v>
      </c>
      <c r="E4316" s="37">
        <v>78</v>
      </c>
      <c r="F4316" s="37">
        <v>1</v>
      </c>
      <c r="G4316" s="37">
        <v>0.72237142857142866</v>
      </c>
      <c r="H4316" s="37" t="s">
        <v>1257</v>
      </c>
      <c r="I4316" s="37" t="s">
        <v>2308</v>
      </c>
      <c r="J4316" s="37" t="s">
        <v>2268</v>
      </c>
      <c r="K4316" s="37">
        <v>4</v>
      </c>
    </row>
    <row r="4317" spans="1:11" x14ac:dyDescent="0.25">
      <c r="A4317" s="37" t="s">
        <v>6618</v>
      </c>
      <c r="B4317" s="37">
        <v>7</v>
      </c>
      <c r="C4317" s="37">
        <v>0</v>
      </c>
      <c r="D4317" s="37">
        <v>0</v>
      </c>
      <c r="E4317" s="37">
        <v>39</v>
      </c>
      <c r="F4317" s="37">
        <v>0</v>
      </c>
      <c r="G4317" s="37">
        <v>0.3030714285714286</v>
      </c>
      <c r="H4317" s="37" t="s">
        <v>1219</v>
      </c>
      <c r="I4317" s="37" t="s">
        <v>2308</v>
      </c>
      <c r="J4317" s="37" t="s">
        <v>2268</v>
      </c>
      <c r="K4317" s="37">
        <v>2</v>
      </c>
    </row>
    <row r="4318" spans="1:11" x14ac:dyDescent="0.25">
      <c r="A4318" s="37" t="s">
        <v>6617</v>
      </c>
      <c r="B4318" s="37">
        <v>7</v>
      </c>
      <c r="C4318" s="37">
        <v>0</v>
      </c>
      <c r="D4318" s="37">
        <v>2</v>
      </c>
      <c r="E4318" s="37">
        <v>325</v>
      </c>
      <c r="F4318" s="37">
        <v>3</v>
      </c>
      <c r="G4318" s="37">
        <v>2.0103285714285715</v>
      </c>
      <c r="H4318" s="37" t="s">
        <v>1250</v>
      </c>
      <c r="I4318" s="37" t="s">
        <v>2308</v>
      </c>
      <c r="J4318" s="37" t="s">
        <v>2268</v>
      </c>
      <c r="K4318" s="37">
        <v>5</v>
      </c>
    </row>
    <row r="4319" spans="1:11" x14ac:dyDescent="0.25">
      <c r="A4319" s="37" t="s">
        <v>6616</v>
      </c>
      <c r="B4319" s="37">
        <v>7</v>
      </c>
      <c r="C4319" s="37">
        <v>0</v>
      </c>
      <c r="D4319" s="37">
        <v>1</v>
      </c>
      <c r="E4319" s="37">
        <v>171</v>
      </c>
      <c r="F4319" s="37">
        <v>2</v>
      </c>
      <c r="G4319" s="37">
        <v>1.1341571428571429</v>
      </c>
      <c r="H4319" s="37" t="s">
        <v>1219</v>
      </c>
      <c r="I4319" s="37" t="s">
        <v>2308</v>
      </c>
      <c r="J4319" s="37" t="s">
        <v>2268</v>
      </c>
      <c r="K4319" s="37">
        <v>6</v>
      </c>
    </row>
    <row r="4320" spans="1:11" x14ac:dyDescent="0.25">
      <c r="A4320" s="37" t="s">
        <v>6615</v>
      </c>
      <c r="B4320" s="37">
        <v>7</v>
      </c>
      <c r="C4320" s="37">
        <v>0</v>
      </c>
      <c r="D4320" s="37">
        <v>0</v>
      </c>
      <c r="E4320" s="37">
        <v>97</v>
      </c>
      <c r="F4320" s="37">
        <v>6</v>
      </c>
      <c r="G4320" s="37">
        <v>0.44357142857142862</v>
      </c>
      <c r="H4320" s="37" t="s">
        <v>1218</v>
      </c>
      <c r="I4320" s="37" t="s">
        <v>2514</v>
      </c>
      <c r="J4320" s="37" t="s">
        <v>2275</v>
      </c>
      <c r="K4320" s="37">
        <v>6</v>
      </c>
    </row>
    <row r="4321" spans="1:11" x14ac:dyDescent="0.25">
      <c r="A4321" s="37" t="s">
        <v>6614</v>
      </c>
      <c r="B4321" s="37">
        <v>7</v>
      </c>
      <c r="C4321" s="37">
        <v>1</v>
      </c>
      <c r="D4321" s="37">
        <v>1</v>
      </c>
      <c r="E4321" s="37">
        <v>308</v>
      </c>
      <c r="F4321" s="37">
        <v>6</v>
      </c>
      <c r="G4321" s="37">
        <v>1.1193714285714287</v>
      </c>
      <c r="H4321" s="37" t="s">
        <v>2276</v>
      </c>
      <c r="I4321" s="37" t="s">
        <v>2308</v>
      </c>
      <c r="J4321" s="37" t="s">
        <v>2275</v>
      </c>
      <c r="K4321" s="37">
        <v>4</v>
      </c>
    </row>
    <row r="4322" spans="1:11" x14ac:dyDescent="0.25">
      <c r="A4322" s="37" t="s">
        <v>6613</v>
      </c>
      <c r="B4322" s="37">
        <v>7</v>
      </c>
      <c r="C4322" s="37">
        <v>0</v>
      </c>
      <c r="D4322" s="37">
        <v>1</v>
      </c>
      <c r="E4322" s="37">
        <v>269</v>
      </c>
      <c r="F4322" s="37">
        <v>5</v>
      </c>
      <c r="G4322" s="37">
        <v>1.9579428571428572</v>
      </c>
      <c r="H4322" s="37" t="s">
        <v>2299</v>
      </c>
      <c r="I4322" s="37" t="s">
        <v>2308</v>
      </c>
      <c r="J4322" s="37" t="s">
        <v>2275</v>
      </c>
      <c r="K4322" s="37">
        <v>7</v>
      </c>
    </row>
    <row r="4323" spans="1:11" x14ac:dyDescent="0.25">
      <c r="A4323" s="37" t="s">
        <v>6612</v>
      </c>
      <c r="B4323" s="37">
        <v>7</v>
      </c>
      <c r="C4323" s="37">
        <v>1</v>
      </c>
      <c r="D4323" s="37">
        <v>1</v>
      </c>
      <c r="E4323" s="37">
        <v>345</v>
      </c>
      <c r="F4323" s="37">
        <v>3</v>
      </c>
      <c r="G4323" s="37">
        <v>1.5750142857142859</v>
      </c>
      <c r="H4323" s="37" t="s">
        <v>1228</v>
      </c>
      <c r="I4323" s="37" t="s">
        <v>2321</v>
      </c>
      <c r="J4323" s="37" t="s">
        <v>2275</v>
      </c>
      <c r="K4323" s="37">
        <v>4</v>
      </c>
    </row>
    <row r="4324" spans="1:11" x14ac:dyDescent="0.25">
      <c r="A4324" s="37" t="s">
        <v>6611</v>
      </c>
      <c r="B4324" s="37">
        <v>7</v>
      </c>
      <c r="C4324" s="37">
        <v>0</v>
      </c>
      <c r="D4324" s="37">
        <v>0</v>
      </c>
      <c r="E4324" s="37">
        <v>143</v>
      </c>
      <c r="F4324" s="37">
        <v>2</v>
      </c>
      <c r="G4324" s="37">
        <v>0.65147142857142859</v>
      </c>
      <c r="H4324" s="37" t="s">
        <v>1263</v>
      </c>
      <c r="I4324" s="37" t="s">
        <v>2308</v>
      </c>
      <c r="J4324" s="37" t="s">
        <v>2268</v>
      </c>
      <c r="K4324" s="37">
        <v>7</v>
      </c>
    </row>
    <row r="4325" spans="1:11" x14ac:dyDescent="0.25">
      <c r="A4325" s="37" t="s">
        <v>6610</v>
      </c>
      <c r="B4325" s="37">
        <v>7</v>
      </c>
      <c r="C4325" s="37">
        <v>0</v>
      </c>
      <c r="D4325" s="37">
        <v>0</v>
      </c>
      <c r="E4325" s="37">
        <v>145</v>
      </c>
      <c r="F4325" s="37">
        <v>6</v>
      </c>
      <c r="G4325" s="37">
        <v>1.1982428571428572</v>
      </c>
      <c r="H4325" s="37" t="s">
        <v>2456</v>
      </c>
      <c r="I4325" s="37" t="s">
        <v>2308</v>
      </c>
      <c r="J4325" s="37" t="s">
        <v>2268</v>
      </c>
      <c r="K4325" s="37">
        <v>6</v>
      </c>
    </row>
    <row r="4326" spans="1:11" x14ac:dyDescent="0.25">
      <c r="A4326" s="37" t="s">
        <v>6609</v>
      </c>
      <c r="B4326" s="37">
        <v>7</v>
      </c>
      <c r="C4326" s="37">
        <v>1</v>
      </c>
      <c r="D4326" s="37">
        <v>3</v>
      </c>
      <c r="E4326" s="37">
        <v>654</v>
      </c>
      <c r="F4326" s="37">
        <v>3</v>
      </c>
      <c r="G4326" s="37">
        <v>3.9996142857142858</v>
      </c>
      <c r="H4326" s="37" t="s">
        <v>2299</v>
      </c>
      <c r="I4326" s="37" t="s">
        <v>2308</v>
      </c>
      <c r="J4326" s="37" t="s">
        <v>2268</v>
      </c>
      <c r="K4326" s="37">
        <v>6</v>
      </c>
    </row>
    <row r="4327" spans="1:11" x14ac:dyDescent="0.25">
      <c r="A4327" s="37" t="s">
        <v>6608</v>
      </c>
      <c r="B4327" s="37">
        <v>7</v>
      </c>
      <c r="C4327" s="37">
        <v>0</v>
      </c>
      <c r="D4327" s="37">
        <v>0</v>
      </c>
      <c r="E4327" s="37">
        <v>140</v>
      </c>
      <c r="F4327" s="37">
        <v>1</v>
      </c>
      <c r="G4327" s="37">
        <v>0.67608571428571429</v>
      </c>
      <c r="H4327" s="37" t="s">
        <v>1229</v>
      </c>
      <c r="I4327" s="37" t="s">
        <v>2321</v>
      </c>
      <c r="J4327" s="37" t="s">
        <v>2275</v>
      </c>
      <c r="K4327" s="37">
        <v>5</v>
      </c>
    </row>
    <row r="4328" spans="1:11" x14ac:dyDescent="0.25">
      <c r="A4328" s="37" t="s">
        <v>6607</v>
      </c>
      <c r="B4328" s="37">
        <v>7</v>
      </c>
      <c r="C4328" s="37">
        <v>1</v>
      </c>
      <c r="D4328" s="37">
        <v>4</v>
      </c>
      <c r="E4328" s="37">
        <v>1510</v>
      </c>
      <c r="F4328" s="37">
        <v>3</v>
      </c>
      <c r="G4328" s="37">
        <v>7.6921285714285714</v>
      </c>
      <c r="H4328" s="37" t="s">
        <v>2299</v>
      </c>
      <c r="I4328" s="37" t="s">
        <v>2308</v>
      </c>
      <c r="J4328" s="37" t="s">
        <v>2268</v>
      </c>
      <c r="K4328" s="37">
        <v>7</v>
      </c>
    </row>
    <row r="4329" spans="1:11" x14ac:dyDescent="0.25">
      <c r="A4329" s="37" t="s">
        <v>6606</v>
      </c>
      <c r="B4329" s="37">
        <v>7</v>
      </c>
      <c r="C4329" s="37">
        <v>0</v>
      </c>
      <c r="D4329" s="37">
        <v>0</v>
      </c>
      <c r="E4329" s="37">
        <v>35</v>
      </c>
      <c r="F4329" s="37">
        <v>5</v>
      </c>
      <c r="G4329" s="37">
        <v>0.60218571428571432</v>
      </c>
      <c r="H4329" s="37" t="s">
        <v>1244</v>
      </c>
      <c r="I4329" s="37" t="s">
        <v>2310</v>
      </c>
      <c r="J4329" s="37" t="s">
        <v>2275</v>
      </c>
      <c r="K4329" s="37">
        <v>4</v>
      </c>
    </row>
    <row r="4330" spans="1:11" x14ac:dyDescent="0.25">
      <c r="A4330" s="37" t="s">
        <v>6605</v>
      </c>
      <c r="B4330" s="37">
        <v>7</v>
      </c>
      <c r="C4330" s="37">
        <v>0</v>
      </c>
      <c r="D4330" s="37">
        <v>1</v>
      </c>
      <c r="E4330" s="37">
        <v>70</v>
      </c>
      <c r="F4330" s="37">
        <v>4</v>
      </c>
      <c r="G4330" s="37">
        <v>0.91470000000000007</v>
      </c>
      <c r="H4330" s="37" t="s">
        <v>1232</v>
      </c>
      <c r="I4330" s="37" t="s">
        <v>2308</v>
      </c>
      <c r="J4330" s="37" t="s">
        <v>2268</v>
      </c>
      <c r="K4330" s="37">
        <v>4</v>
      </c>
    </row>
    <row r="4331" spans="1:11" x14ac:dyDescent="0.25">
      <c r="A4331" s="37" t="s">
        <v>6604</v>
      </c>
      <c r="B4331" s="37">
        <v>7</v>
      </c>
      <c r="C4331" s="37">
        <v>0</v>
      </c>
      <c r="D4331" s="37">
        <v>1</v>
      </c>
      <c r="E4331" s="37">
        <v>117</v>
      </c>
      <c r="F4331" s="37">
        <v>5</v>
      </c>
      <c r="G4331" s="37">
        <v>1.4209571428571428</v>
      </c>
      <c r="H4331" s="37" t="s">
        <v>1224</v>
      </c>
      <c r="I4331" s="37" t="s">
        <v>2308</v>
      </c>
      <c r="J4331" s="37" t="s">
        <v>2275</v>
      </c>
      <c r="K4331" s="37">
        <v>6</v>
      </c>
    </row>
    <row r="4332" spans="1:11" x14ac:dyDescent="0.25">
      <c r="A4332" s="37" t="s">
        <v>6603</v>
      </c>
      <c r="B4332" s="37">
        <v>7</v>
      </c>
      <c r="C4332" s="37">
        <v>0</v>
      </c>
      <c r="D4332" s="37">
        <v>2</v>
      </c>
      <c r="E4332" s="37">
        <v>307</v>
      </c>
      <c r="F4332" s="37">
        <v>7</v>
      </c>
      <c r="G4332" s="37">
        <v>2.3334000000000001</v>
      </c>
      <c r="H4332" s="37" t="s">
        <v>2276</v>
      </c>
      <c r="I4332" s="37" t="s">
        <v>2405</v>
      </c>
      <c r="J4332" s="37" t="s">
        <v>2275</v>
      </c>
      <c r="K4332" s="37">
        <v>6</v>
      </c>
    </row>
    <row r="4333" spans="1:11" x14ac:dyDescent="0.25">
      <c r="A4333" s="37" t="s">
        <v>6602</v>
      </c>
      <c r="B4333" s="37">
        <v>7</v>
      </c>
      <c r="C4333" s="37">
        <v>0</v>
      </c>
      <c r="D4333" s="37">
        <v>1</v>
      </c>
      <c r="E4333" s="37">
        <v>135</v>
      </c>
      <c r="F4333" s="37">
        <v>0</v>
      </c>
      <c r="G4333" s="37">
        <v>0.80421428571428577</v>
      </c>
      <c r="H4333" s="37" t="s">
        <v>1220</v>
      </c>
      <c r="I4333" s="37" t="s">
        <v>2321</v>
      </c>
      <c r="J4333" s="37" t="s">
        <v>2275</v>
      </c>
      <c r="K4333" s="37">
        <v>4</v>
      </c>
    </row>
    <row r="4334" spans="1:11" x14ac:dyDescent="0.25">
      <c r="A4334" s="37" t="s">
        <v>6601</v>
      </c>
      <c r="B4334" s="37">
        <v>7</v>
      </c>
      <c r="C4334" s="37">
        <v>1</v>
      </c>
      <c r="D4334" s="37">
        <v>2</v>
      </c>
      <c r="E4334" s="37">
        <v>142</v>
      </c>
      <c r="F4334" s="37">
        <v>3</v>
      </c>
      <c r="G4334" s="37">
        <v>3.6106714285714285</v>
      </c>
      <c r="H4334" s="37" t="s">
        <v>1232</v>
      </c>
      <c r="I4334" s="37" t="s">
        <v>2308</v>
      </c>
      <c r="J4334" s="37" t="s">
        <v>2268</v>
      </c>
      <c r="K4334" s="37">
        <v>3</v>
      </c>
    </row>
    <row r="4335" spans="1:11" x14ac:dyDescent="0.25">
      <c r="A4335" s="37" t="s">
        <v>6600</v>
      </c>
      <c r="B4335" s="37">
        <v>7</v>
      </c>
      <c r="C4335" s="37">
        <v>0</v>
      </c>
      <c r="D4335" s="37">
        <v>0</v>
      </c>
      <c r="E4335" s="37">
        <v>108</v>
      </c>
      <c r="F4335" s="37">
        <v>5</v>
      </c>
      <c r="G4335" s="37">
        <v>0.5650857142857143</v>
      </c>
      <c r="H4335" s="37" t="s">
        <v>1226</v>
      </c>
      <c r="I4335" s="37" t="s">
        <v>2321</v>
      </c>
      <c r="J4335" s="37" t="s">
        <v>2275</v>
      </c>
      <c r="K4335" s="37">
        <v>5</v>
      </c>
    </row>
    <row r="4336" spans="1:11" x14ac:dyDescent="0.25">
      <c r="A4336" s="37" t="s">
        <v>6599</v>
      </c>
      <c r="B4336" s="37">
        <v>7</v>
      </c>
      <c r="C4336" s="37">
        <v>0</v>
      </c>
      <c r="D4336" s="37">
        <v>0</v>
      </c>
      <c r="E4336" s="37">
        <v>281</v>
      </c>
      <c r="F4336" s="37">
        <v>6</v>
      </c>
      <c r="G4336" s="37">
        <v>1.4537857142857145</v>
      </c>
      <c r="H4336" s="37" t="s">
        <v>1218</v>
      </c>
      <c r="I4336" s="37" t="s">
        <v>2405</v>
      </c>
      <c r="J4336" s="37" t="s">
        <v>2275</v>
      </c>
      <c r="K4336" s="37">
        <v>6</v>
      </c>
    </row>
    <row r="4337" spans="1:11" x14ac:dyDescent="0.25">
      <c r="A4337" s="37" t="s">
        <v>6598</v>
      </c>
      <c r="B4337" s="37">
        <v>7</v>
      </c>
      <c r="C4337" s="37">
        <v>0</v>
      </c>
      <c r="D4337" s="37">
        <v>0</v>
      </c>
      <c r="E4337" s="37">
        <v>44</v>
      </c>
      <c r="F4337" s="37">
        <v>2</v>
      </c>
      <c r="G4337" s="37">
        <v>0.32248571428571432</v>
      </c>
      <c r="H4337" s="37" t="s">
        <v>1256</v>
      </c>
      <c r="I4337" s="37" t="s">
        <v>2321</v>
      </c>
      <c r="J4337" s="37" t="s">
        <v>2268</v>
      </c>
      <c r="K4337" s="37">
        <v>4</v>
      </c>
    </row>
    <row r="4338" spans="1:11" x14ac:dyDescent="0.25">
      <c r="A4338" s="37" t="s">
        <v>6597</v>
      </c>
      <c r="B4338" s="37">
        <v>7</v>
      </c>
      <c r="C4338" s="37">
        <v>0</v>
      </c>
      <c r="D4338" s="37">
        <v>0</v>
      </c>
      <c r="E4338" s="37">
        <v>73</v>
      </c>
      <c r="F4338" s="37">
        <v>2</v>
      </c>
      <c r="G4338" s="37">
        <v>0.60485714285714287</v>
      </c>
      <c r="H4338" s="37" t="s">
        <v>1249</v>
      </c>
      <c r="I4338" s="37" t="s">
        <v>2308</v>
      </c>
      <c r="J4338" s="37" t="s">
        <v>2268</v>
      </c>
      <c r="K4338" s="37">
        <v>5</v>
      </c>
    </row>
    <row r="4339" spans="1:11" x14ac:dyDescent="0.25">
      <c r="A4339" s="37" t="s">
        <v>6596</v>
      </c>
      <c r="B4339" s="37">
        <v>7</v>
      </c>
      <c r="C4339" s="37">
        <v>0</v>
      </c>
      <c r="D4339" s="37">
        <v>0</v>
      </c>
      <c r="E4339" s="37">
        <v>105</v>
      </c>
      <c r="F4339" s="37">
        <v>4</v>
      </c>
      <c r="G4339" s="37">
        <v>0.58264285714285713</v>
      </c>
      <c r="H4339" s="37" t="s">
        <v>1219</v>
      </c>
      <c r="I4339" s="37" t="s">
        <v>2321</v>
      </c>
      <c r="J4339" s="37" t="s">
        <v>2275</v>
      </c>
      <c r="K4339" s="37">
        <v>5</v>
      </c>
    </row>
    <row r="4340" spans="1:11" x14ac:dyDescent="0.25">
      <c r="A4340" s="37" t="s">
        <v>6595</v>
      </c>
      <c r="B4340" s="37">
        <v>7</v>
      </c>
      <c r="C4340" s="37">
        <v>0</v>
      </c>
      <c r="D4340" s="37">
        <v>0</v>
      </c>
      <c r="E4340" s="37">
        <v>78</v>
      </c>
      <c r="F4340" s="37">
        <v>2</v>
      </c>
      <c r="G4340" s="37">
        <v>0.73445714285714292</v>
      </c>
      <c r="H4340" s="37" t="s">
        <v>1227</v>
      </c>
      <c r="I4340" s="37" t="s">
        <v>2308</v>
      </c>
      <c r="J4340" s="37" t="s">
        <v>2268</v>
      </c>
      <c r="K4340" s="37">
        <v>4</v>
      </c>
    </row>
    <row r="4341" spans="1:11" x14ac:dyDescent="0.25">
      <c r="A4341" s="37" t="s">
        <v>6594</v>
      </c>
      <c r="B4341" s="37">
        <v>7</v>
      </c>
      <c r="C4341" s="37">
        <v>0</v>
      </c>
      <c r="D4341" s="37">
        <v>1</v>
      </c>
      <c r="E4341" s="37">
        <v>179</v>
      </c>
      <c r="F4341" s="37">
        <v>2</v>
      </c>
      <c r="G4341" s="37">
        <v>1.0649285714285714</v>
      </c>
      <c r="H4341" s="37" t="s">
        <v>1232</v>
      </c>
      <c r="I4341" s="37" t="s">
        <v>2308</v>
      </c>
      <c r="J4341" s="37" t="s">
        <v>2268</v>
      </c>
      <c r="K4341" s="37">
        <v>5</v>
      </c>
    </row>
    <row r="4342" spans="1:11" x14ac:dyDescent="0.25">
      <c r="A4342" s="37" t="s">
        <v>6593</v>
      </c>
      <c r="B4342" s="37">
        <v>7</v>
      </c>
      <c r="C4342" s="37">
        <v>0</v>
      </c>
      <c r="D4342" s="37">
        <v>1</v>
      </c>
      <c r="E4342" s="37">
        <v>132</v>
      </c>
      <c r="F4342" s="37">
        <v>2</v>
      </c>
      <c r="G4342" s="37">
        <v>0.62298571428571425</v>
      </c>
      <c r="H4342" s="37" t="s">
        <v>1223</v>
      </c>
      <c r="I4342" s="37" t="s">
        <v>2308</v>
      </c>
      <c r="J4342" s="37" t="s">
        <v>2268</v>
      </c>
      <c r="K4342" s="37">
        <v>6</v>
      </c>
    </row>
    <row r="4343" spans="1:11" x14ac:dyDescent="0.25">
      <c r="A4343" s="37" t="s">
        <v>6592</v>
      </c>
      <c r="B4343" s="37">
        <v>7</v>
      </c>
      <c r="C4343" s="37">
        <v>0</v>
      </c>
      <c r="D4343" s="37">
        <v>1</v>
      </c>
      <c r="E4343" s="37">
        <v>47</v>
      </c>
      <c r="F4343" s="37">
        <v>1</v>
      </c>
      <c r="G4343" s="37">
        <v>1.0910285714285715</v>
      </c>
      <c r="H4343" s="37" t="s">
        <v>1270</v>
      </c>
      <c r="I4343" s="37" t="s">
        <v>2308</v>
      </c>
      <c r="J4343" s="37" t="s">
        <v>2268</v>
      </c>
      <c r="K4343" s="37">
        <v>3</v>
      </c>
    </row>
    <row r="4344" spans="1:11" x14ac:dyDescent="0.25">
      <c r="A4344" s="37" t="s">
        <v>6591</v>
      </c>
      <c r="B4344" s="37">
        <v>7</v>
      </c>
      <c r="C4344" s="37">
        <v>0</v>
      </c>
      <c r="D4344" s="37">
        <v>1</v>
      </c>
      <c r="E4344" s="37">
        <v>100</v>
      </c>
      <c r="F4344" s="37">
        <v>3</v>
      </c>
      <c r="G4344" s="37">
        <v>0.7287285714285715</v>
      </c>
      <c r="H4344" s="37" t="s">
        <v>1221</v>
      </c>
      <c r="I4344" s="37" t="s">
        <v>2308</v>
      </c>
      <c r="J4344" s="37" t="s">
        <v>2268</v>
      </c>
      <c r="K4344" s="37">
        <v>4</v>
      </c>
    </row>
    <row r="4345" spans="1:11" x14ac:dyDescent="0.25">
      <c r="A4345" s="37" t="s">
        <v>6590</v>
      </c>
      <c r="B4345" s="37">
        <v>7</v>
      </c>
      <c r="C4345" s="37">
        <v>0</v>
      </c>
      <c r="D4345" s="37">
        <v>0</v>
      </c>
      <c r="E4345" s="37">
        <v>123</v>
      </c>
      <c r="F4345" s="37">
        <v>2</v>
      </c>
      <c r="G4345" s="37">
        <v>0.76521428571428574</v>
      </c>
      <c r="H4345" s="37" t="s">
        <v>1232</v>
      </c>
      <c r="I4345" s="37" t="s">
        <v>2269</v>
      </c>
      <c r="J4345" s="37" t="s">
        <v>2268</v>
      </c>
      <c r="K4345" s="37">
        <v>6</v>
      </c>
    </row>
    <row r="4346" spans="1:11" x14ac:dyDescent="0.25">
      <c r="A4346" s="37" t="s">
        <v>6589</v>
      </c>
      <c r="B4346" s="37">
        <v>7</v>
      </c>
      <c r="C4346" s="37">
        <v>0</v>
      </c>
      <c r="D4346" s="37">
        <v>0</v>
      </c>
      <c r="E4346" s="37">
        <v>164</v>
      </c>
      <c r="F4346" s="37">
        <v>0</v>
      </c>
      <c r="G4346" s="37">
        <v>0.95888571428571434</v>
      </c>
      <c r="H4346" s="37" t="s">
        <v>2299</v>
      </c>
      <c r="I4346" s="37" t="s">
        <v>2308</v>
      </c>
      <c r="J4346" s="37" t="s">
        <v>2268</v>
      </c>
      <c r="K4346" s="37">
        <v>7</v>
      </c>
    </row>
    <row r="4347" spans="1:11" x14ac:dyDescent="0.25">
      <c r="A4347" s="37" t="s">
        <v>6588</v>
      </c>
      <c r="B4347" s="37">
        <v>7</v>
      </c>
      <c r="C4347" s="37">
        <v>0</v>
      </c>
      <c r="D4347" s="37">
        <v>1</v>
      </c>
      <c r="E4347" s="37">
        <v>163</v>
      </c>
      <c r="F4347" s="37">
        <v>1</v>
      </c>
      <c r="G4347" s="37">
        <v>1.4261857142857142</v>
      </c>
      <c r="H4347" s="37" t="s">
        <v>2823</v>
      </c>
      <c r="I4347" s="37" t="s">
        <v>2308</v>
      </c>
      <c r="J4347" s="37" t="s">
        <v>2275</v>
      </c>
      <c r="K4347" s="37">
        <v>6</v>
      </c>
    </row>
    <row r="4348" spans="1:11" x14ac:dyDescent="0.25">
      <c r="A4348" s="37" t="s">
        <v>6587</v>
      </c>
      <c r="B4348" s="37">
        <v>7</v>
      </c>
      <c r="C4348" s="37">
        <v>0</v>
      </c>
      <c r="D4348" s="37">
        <v>0</v>
      </c>
      <c r="E4348" s="37">
        <v>77</v>
      </c>
      <c r="F4348" s="37">
        <v>0</v>
      </c>
      <c r="G4348" s="37">
        <v>0.4486</v>
      </c>
      <c r="H4348" s="37" t="s">
        <v>1234</v>
      </c>
      <c r="I4348" s="37" t="s">
        <v>2547</v>
      </c>
      <c r="J4348" s="37" t="s">
        <v>2268</v>
      </c>
      <c r="K4348" s="37">
        <v>6</v>
      </c>
    </row>
    <row r="4349" spans="1:11" x14ac:dyDescent="0.25">
      <c r="A4349" s="37" t="s">
        <v>6586</v>
      </c>
      <c r="B4349" s="37">
        <v>7</v>
      </c>
      <c r="C4349" s="37">
        <v>0</v>
      </c>
      <c r="D4349" s="37">
        <v>0</v>
      </c>
      <c r="E4349" s="37">
        <v>40</v>
      </c>
      <c r="F4349" s="37">
        <v>2</v>
      </c>
      <c r="G4349" s="37">
        <v>0.34511428571428571</v>
      </c>
      <c r="H4349" s="37" t="s">
        <v>2740</v>
      </c>
      <c r="I4349" s="37" t="s">
        <v>2308</v>
      </c>
      <c r="J4349" s="37" t="s">
        <v>2268</v>
      </c>
      <c r="K4349" s="37">
        <v>4</v>
      </c>
    </row>
    <row r="4350" spans="1:11" x14ac:dyDescent="0.25">
      <c r="A4350" s="37" t="s">
        <v>6585</v>
      </c>
      <c r="B4350" s="37">
        <v>7</v>
      </c>
      <c r="C4350" s="37">
        <v>0</v>
      </c>
      <c r="D4350" s="37">
        <v>2</v>
      </c>
      <c r="E4350" s="37">
        <v>80</v>
      </c>
      <c r="F4350" s="37">
        <v>5</v>
      </c>
      <c r="G4350" s="37">
        <v>1.9654857142857143</v>
      </c>
      <c r="H4350" s="37" t="s">
        <v>2299</v>
      </c>
      <c r="I4350" s="37" t="s">
        <v>2308</v>
      </c>
      <c r="J4350" s="37" t="s">
        <v>2268</v>
      </c>
      <c r="K4350" s="37">
        <v>6</v>
      </c>
    </row>
    <row r="4351" spans="1:11" x14ac:dyDescent="0.25">
      <c r="A4351" s="37" t="s">
        <v>6584</v>
      </c>
      <c r="B4351" s="37">
        <v>7</v>
      </c>
      <c r="C4351" s="37">
        <v>0</v>
      </c>
      <c r="D4351" s="37">
        <v>0</v>
      </c>
      <c r="E4351" s="37">
        <v>36</v>
      </c>
      <c r="F4351" s="37">
        <v>2</v>
      </c>
      <c r="G4351" s="37">
        <v>0.43540000000000001</v>
      </c>
      <c r="H4351" s="37" t="s">
        <v>1249</v>
      </c>
      <c r="I4351" s="37" t="s">
        <v>2308</v>
      </c>
      <c r="J4351" s="37" t="s">
        <v>2268</v>
      </c>
      <c r="K4351" s="37">
        <v>3</v>
      </c>
    </row>
    <row r="4352" spans="1:11" x14ac:dyDescent="0.25">
      <c r="A4352" s="37" t="s">
        <v>6583</v>
      </c>
      <c r="B4352" s="37">
        <v>7</v>
      </c>
      <c r="C4352" s="37">
        <v>0</v>
      </c>
      <c r="D4352" s="37">
        <v>0</v>
      </c>
      <c r="E4352" s="37">
        <v>68</v>
      </c>
      <c r="F4352" s="37">
        <v>3</v>
      </c>
      <c r="G4352" s="37">
        <v>0.37651428571428575</v>
      </c>
      <c r="H4352" s="37" t="s">
        <v>1226</v>
      </c>
      <c r="I4352" s="37" t="s">
        <v>2310</v>
      </c>
      <c r="J4352" s="37" t="s">
        <v>2275</v>
      </c>
      <c r="K4352" s="37">
        <v>4</v>
      </c>
    </row>
    <row r="4353" spans="1:11" x14ac:dyDescent="0.25">
      <c r="A4353" s="37" t="s">
        <v>6582</v>
      </c>
      <c r="B4353" s="37">
        <v>7</v>
      </c>
      <c r="C4353" s="37">
        <v>0</v>
      </c>
      <c r="D4353" s="37">
        <v>0</v>
      </c>
      <c r="E4353" s="37">
        <v>78</v>
      </c>
      <c r="F4353" s="37">
        <v>2</v>
      </c>
      <c r="G4353" s="37">
        <v>0.79734285714285724</v>
      </c>
      <c r="H4353" s="37" t="s">
        <v>1249</v>
      </c>
      <c r="I4353" s="37" t="s">
        <v>2308</v>
      </c>
      <c r="J4353" s="37" t="s">
        <v>2268</v>
      </c>
      <c r="K4353" s="37">
        <v>5</v>
      </c>
    </row>
    <row r="4354" spans="1:11" x14ac:dyDescent="0.25">
      <c r="A4354" s="37" t="s">
        <v>6581</v>
      </c>
      <c r="B4354" s="37">
        <v>7</v>
      </c>
      <c r="C4354" s="37">
        <v>0</v>
      </c>
      <c r="D4354" s="37">
        <v>0</v>
      </c>
      <c r="E4354" s="37">
        <v>32</v>
      </c>
      <c r="F4354" s="37">
        <v>2</v>
      </c>
      <c r="G4354" s="37">
        <v>0.27090000000000003</v>
      </c>
      <c r="H4354" s="37" t="s">
        <v>2276</v>
      </c>
      <c r="I4354" s="37" t="s">
        <v>2308</v>
      </c>
      <c r="J4354" s="37" t="s">
        <v>2268</v>
      </c>
      <c r="K4354" s="37">
        <v>3</v>
      </c>
    </row>
    <row r="4355" spans="1:11" x14ac:dyDescent="0.25">
      <c r="A4355" s="37" t="s">
        <v>6580</v>
      </c>
      <c r="B4355" s="37">
        <v>7</v>
      </c>
      <c r="C4355" s="37">
        <v>0</v>
      </c>
      <c r="D4355" s="37">
        <v>1</v>
      </c>
      <c r="E4355" s="37">
        <v>90</v>
      </c>
      <c r="F4355" s="37">
        <v>1</v>
      </c>
      <c r="G4355" s="37">
        <v>0.74467142857142854</v>
      </c>
      <c r="H4355" s="37" t="s">
        <v>1232</v>
      </c>
      <c r="I4355" s="37" t="s">
        <v>2316</v>
      </c>
      <c r="J4355" s="37" t="s">
        <v>2275</v>
      </c>
      <c r="K4355" s="37">
        <v>3</v>
      </c>
    </row>
    <row r="4356" spans="1:11" x14ac:dyDescent="0.25">
      <c r="A4356" s="37" t="s">
        <v>6579</v>
      </c>
      <c r="B4356" s="37">
        <v>7</v>
      </c>
      <c r="C4356" s="37">
        <v>0</v>
      </c>
      <c r="D4356" s="37">
        <v>0</v>
      </c>
      <c r="E4356" s="37">
        <v>108</v>
      </c>
      <c r="F4356" s="37">
        <v>2</v>
      </c>
      <c r="G4356" s="37">
        <v>0.62848571428571431</v>
      </c>
      <c r="H4356" s="37" t="s">
        <v>1219</v>
      </c>
      <c r="I4356" s="37" t="s">
        <v>2269</v>
      </c>
      <c r="J4356" s="37" t="s">
        <v>2268</v>
      </c>
      <c r="K4356" s="37">
        <v>4</v>
      </c>
    </row>
    <row r="4357" spans="1:11" x14ac:dyDescent="0.25">
      <c r="A4357" s="37" t="s">
        <v>6578</v>
      </c>
      <c r="B4357" s="37">
        <v>7</v>
      </c>
      <c r="C4357" s="37">
        <v>0</v>
      </c>
      <c r="D4357" s="37">
        <v>0</v>
      </c>
      <c r="E4357" s="37">
        <v>94</v>
      </c>
      <c r="F4357" s="37">
        <v>2</v>
      </c>
      <c r="G4357" s="37">
        <v>0.62315714285714296</v>
      </c>
      <c r="H4357" s="37" t="s">
        <v>1233</v>
      </c>
      <c r="I4357" s="37" t="s">
        <v>2321</v>
      </c>
      <c r="J4357" s="37" t="s">
        <v>2275</v>
      </c>
      <c r="K4357" s="37">
        <v>5</v>
      </c>
    </row>
    <row r="4358" spans="1:11" x14ac:dyDescent="0.25">
      <c r="A4358" s="37" t="s">
        <v>6577</v>
      </c>
      <c r="B4358" s="37">
        <v>7</v>
      </c>
      <c r="C4358" s="37">
        <v>0</v>
      </c>
      <c r="D4358" s="37">
        <v>1</v>
      </c>
      <c r="E4358" s="37">
        <v>84</v>
      </c>
      <c r="F4358" s="37">
        <v>2</v>
      </c>
      <c r="G4358" s="37">
        <v>1.5879714285714288</v>
      </c>
      <c r="H4358" s="37" t="s">
        <v>1219</v>
      </c>
      <c r="I4358" s="37" t="s">
        <v>2308</v>
      </c>
      <c r="J4358" s="37" t="s">
        <v>2268</v>
      </c>
      <c r="K4358" s="37">
        <v>3</v>
      </c>
    </row>
    <row r="4359" spans="1:11" x14ac:dyDescent="0.25">
      <c r="A4359" s="37" t="s">
        <v>6576</v>
      </c>
      <c r="B4359" s="37">
        <v>7</v>
      </c>
      <c r="C4359" s="37">
        <v>0</v>
      </c>
      <c r="D4359" s="37">
        <v>1</v>
      </c>
      <c r="E4359" s="37">
        <v>65</v>
      </c>
      <c r="F4359" s="37">
        <v>2</v>
      </c>
      <c r="G4359" s="37">
        <v>1.0783428571428573</v>
      </c>
      <c r="H4359" s="37" t="s">
        <v>1232</v>
      </c>
      <c r="I4359" s="37" t="s">
        <v>2308</v>
      </c>
      <c r="J4359" s="37" t="s">
        <v>2268</v>
      </c>
      <c r="K4359" s="37">
        <v>5</v>
      </c>
    </row>
    <row r="4360" spans="1:11" x14ac:dyDescent="0.25">
      <c r="A4360" s="37" t="s">
        <v>6575</v>
      </c>
      <c r="B4360" s="37">
        <v>7</v>
      </c>
      <c r="C4360" s="37">
        <v>1</v>
      </c>
      <c r="D4360" s="37">
        <v>3</v>
      </c>
      <c r="E4360" s="37">
        <v>532</v>
      </c>
      <c r="F4360" s="37">
        <v>1</v>
      </c>
      <c r="G4360" s="37">
        <v>3.8621571428571428</v>
      </c>
      <c r="H4360" s="37" t="s">
        <v>1246</v>
      </c>
      <c r="I4360" s="37" t="s">
        <v>2308</v>
      </c>
      <c r="J4360" s="37" t="s">
        <v>2275</v>
      </c>
      <c r="K4360" s="37">
        <v>7</v>
      </c>
    </row>
    <row r="4361" spans="1:11" x14ac:dyDescent="0.25">
      <c r="A4361" s="37" t="s">
        <v>6574</v>
      </c>
      <c r="B4361" s="37">
        <v>7</v>
      </c>
      <c r="C4361" s="37">
        <v>0</v>
      </c>
      <c r="D4361" s="37">
        <v>0</v>
      </c>
      <c r="E4361" s="37">
        <v>61</v>
      </c>
      <c r="F4361" s="37">
        <v>2</v>
      </c>
      <c r="G4361" s="37">
        <v>0.35805714285714291</v>
      </c>
      <c r="H4361" s="37" t="s">
        <v>1263</v>
      </c>
      <c r="I4361" s="37" t="s">
        <v>2308</v>
      </c>
      <c r="J4361" s="37" t="s">
        <v>2268</v>
      </c>
      <c r="K4361" s="37">
        <v>4</v>
      </c>
    </row>
    <row r="4362" spans="1:11" x14ac:dyDescent="0.25">
      <c r="A4362" s="37" t="s">
        <v>6573</v>
      </c>
      <c r="B4362" s="37">
        <v>7</v>
      </c>
      <c r="C4362" s="37">
        <v>0</v>
      </c>
      <c r="D4362" s="37">
        <v>2</v>
      </c>
      <c r="E4362" s="37">
        <v>119</v>
      </c>
      <c r="F4362" s="37">
        <v>5</v>
      </c>
      <c r="G4362" s="37">
        <v>0.95871428571428574</v>
      </c>
      <c r="H4362" s="37" t="s">
        <v>1222</v>
      </c>
      <c r="I4362" s="37" t="s">
        <v>2321</v>
      </c>
      <c r="J4362" s="37" t="s">
        <v>2275</v>
      </c>
      <c r="K4362" s="37">
        <v>4</v>
      </c>
    </row>
    <row r="4363" spans="1:11" x14ac:dyDescent="0.25">
      <c r="A4363" s="37" t="s">
        <v>6572</v>
      </c>
      <c r="B4363" s="37">
        <v>7</v>
      </c>
      <c r="C4363" s="37">
        <v>0</v>
      </c>
      <c r="D4363" s="37">
        <v>0</v>
      </c>
      <c r="E4363" s="37">
        <v>47</v>
      </c>
      <c r="F4363" s="37">
        <v>1</v>
      </c>
      <c r="G4363" s="37">
        <v>0.25237142857142858</v>
      </c>
      <c r="H4363" s="37" t="s">
        <v>1269</v>
      </c>
      <c r="I4363" s="37" t="s">
        <v>2308</v>
      </c>
      <c r="J4363" s="37" t="s">
        <v>2268</v>
      </c>
      <c r="K4363" s="37">
        <v>3</v>
      </c>
    </row>
    <row r="4364" spans="1:11" x14ac:dyDescent="0.25">
      <c r="A4364" s="37" t="s">
        <v>6571</v>
      </c>
      <c r="B4364" s="37">
        <v>7</v>
      </c>
      <c r="C4364" s="37">
        <v>0</v>
      </c>
      <c r="D4364" s="37">
        <v>0</v>
      </c>
      <c r="E4364" s="37">
        <v>58</v>
      </c>
      <c r="F4364" s="37">
        <v>2</v>
      </c>
      <c r="G4364" s="37">
        <v>0.30791428571428575</v>
      </c>
      <c r="H4364" s="37" t="s">
        <v>1219</v>
      </c>
      <c r="I4364" s="37" t="s">
        <v>2547</v>
      </c>
      <c r="J4364" s="37" t="s">
        <v>2268</v>
      </c>
      <c r="K4364" s="37">
        <v>5</v>
      </c>
    </row>
    <row r="4365" spans="1:11" x14ac:dyDescent="0.25">
      <c r="A4365" s="37" t="s">
        <v>6570</v>
      </c>
      <c r="B4365" s="37">
        <v>7</v>
      </c>
      <c r="C4365" s="37">
        <v>0</v>
      </c>
      <c r="D4365" s="37">
        <v>1</v>
      </c>
      <c r="E4365" s="37">
        <v>68</v>
      </c>
      <c r="F4365" s="37">
        <v>2</v>
      </c>
      <c r="G4365" s="37">
        <v>1.4373285714285715</v>
      </c>
      <c r="H4365" s="37" t="s">
        <v>1259</v>
      </c>
      <c r="I4365" s="37" t="s">
        <v>2308</v>
      </c>
      <c r="J4365" s="37" t="s">
        <v>2268</v>
      </c>
      <c r="K4365" s="37">
        <v>5</v>
      </c>
    </row>
    <row r="4366" spans="1:11" x14ac:dyDescent="0.25">
      <c r="A4366" s="37" t="s">
        <v>6569</v>
      </c>
      <c r="B4366" s="37">
        <v>7</v>
      </c>
      <c r="C4366" s="37">
        <v>0</v>
      </c>
      <c r="D4366" s="37">
        <v>6</v>
      </c>
      <c r="E4366" s="37">
        <v>378</v>
      </c>
      <c r="F4366" s="37">
        <v>7</v>
      </c>
      <c r="G4366" s="37">
        <v>4.7406000000000006</v>
      </c>
      <c r="H4366" s="37" t="s">
        <v>2299</v>
      </c>
      <c r="I4366" s="37" t="s">
        <v>2308</v>
      </c>
      <c r="J4366" s="37" t="s">
        <v>2268</v>
      </c>
      <c r="K4366" s="37">
        <v>6</v>
      </c>
    </row>
    <row r="4367" spans="1:11" x14ac:dyDescent="0.25">
      <c r="A4367" s="37" t="s">
        <v>6568</v>
      </c>
      <c r="B4367" s="37">
        <v>7</v>
      </c>
      <c r="C4367" s="37">
        <v>0</v>
      </c>
      <c r="D4367" s="37">
        <v>0</v>
      </c>
      <c r="E4367" s="37">
        <v>166</v>
      </c>
      <c r="F4367" s="37">
        <v>3</v>
      </c>
      <c r="G4367" s="37">
        <v>1.1104285714285715</v>
      </c>
      <c r="H4367" s="37" t="s">
        <v>1239</v>
      </c>
      <c r="I4367" s="37" t="s">
        <v>2308</v>
      </c>
      <c r="J4367" s="37" t="s">
        <v>2268</v>
      </c>
      <c r="K4367" s="37">
        <v>7</v>
      </c>
    </row>
    <row r="4368" spans="1:11" x14ac:dyDescent="0.25">
      <c r="A4368" s="37" t="s">
        <v>6567</v>
      </c>
      <c r="B4368" s="37">
        <v>7</v>
      </c>
      <c r="C4368" s="37">
        <v>0</v>
      </c>
      <c r="D4368" s="37">
        <v>0</v>
      </c>
      <c r="E4368" s="37">
        <v>166</v>
      </c>
      <c r="F4368" s="37">
        <v>3</v>
      </c>
      <c r="G4368" s="37">
        <v>1.1104285714285715</v>
      </c>
      <c r="H4368" s="37" t="s">
        <v>1239</v>
      </c>
      <c r="I4368" s="37" t="s">
        <v>2308</v>
      </c>
      <c r="J4368" s="37" t="s">
        <v>2268</v>
      </c>
      <c r="K4368" s="37">
        <v>7</v>
      </c>
    </row>
    <row r="4369" spans="1:11" x14ac:dyDescent="0.25">
      <c r="A4369" s="37" t="s">
        <v>6566</v>
      </c>
      <c r="B4369" s="37">
        <v>7</v>
      </c>
      <c r="C4369" s="37">
        <v>0</v>
      </c>
      <c r="D4369" s="37">
        <v>4</v>
      </c>
      <c r="E4369" s="37">
        <v>141</v>
      </c>
      <c r="F4369" s="37">
        <v>4</v>
      </c>
      <c r="G4369" s="37">
        <v>1.6797285714285715</v>
      </c>
      <c r="H4369" s="37" t="s">
        <v>1218</v>
      </c>
      <c r="I4369" s="37" t="s">
        <v>2308</v>
      </c>
      <c r="J4369" s="37" t="s">
        <v>2268</v>
      </c>
      <c r="K4369" s="37">
        <v>5</v>
      </c>
    </row>
    <row r="4370" spans="1:11" x14ac:dyDescent="0.25">
      <c r="A4370" s="37" t="s">
        <v>6565</v>
      </c>
      <c r="B4370" s="37">
        <v>7</v>
      </c>
      <c r="C4370" s="37">
        <v>0</v>
      </c>
      <c r="D4370" s="37">
        <v>0</v>
      </c>
      <c r="E4370" s="37">
        <v>61</v>
      </c>
      <c r="F4370" s="37">
        <v>3</v>
      </c>
      <c r="G4370" s="37">
        <v>0.84374285714285713</v>
      </c>
      <c r="H4370" s="37" t="s">
        <v>2432</v>
      </c>
      <c r="I4370" s="37" t="s">
        <v>2308</v>
      </c>
      <c r="J4370" s="37" t="s">
        <v>2268</v>
      </c>
      <c r="K4370" s="37">
        <v>5</v>
      </c>
    </row>
    <row r="4371" spans="1:11" x14ac:dyDescent="0.25">
      <c r="A4371" s="37" t="s">
        <v>6564</v>
      </c>
      <c r="B4371" s="37">
        <v>7</v>
      </c>
      <c r="C4371" s="37">
        <v>0</v>
      </c>
      <c r="D4371" s="37">
        <v>0</v>
      </c>
      <c r="E4371" s="37">
        <v>88</v>
      </c>
      <c r="F4371" s="37">
        <v>3</v>
      </c>
      <c r="G4371" s="37">
        <v>0.51614285714285713</v>
      </c>
      <c r="H4371" s="37" t="s">
        <v>1218</v>
      </c>
      <c r="I4371" s="37" t="s">
        <v>2310</v>
      </c>
      <c r="J4371" s="37" t="s">
        <v>2275</v>
      </c>
      <c r="K4371" s="37">
        <v>6</v>
      </c>
    </row>
    <row r="4372" spans="1:11" x14ac:dyDescent="0.25">
      <c r="A4372" s="37" t="s">
        <v>6563</v>
      </c>
      <c r="B4372" s="37">
        <v>7</v>
      </c>
      <c r="C4372" s="37">
        <v>0</v>
      </c>
      <c r="D4372" s="37">
        <v>0</v>
      </c>
      <c r="E4372" s="37">
        <v>73</v>
      </c>
      <c r="F4372" s="37">
        <v>3</v>
      </c>
      <c r="G4372" s="37">
        <v>0.89325714285714286</v>
      </c>
      <c r="H4372" s="37" t="s">
        <v>1240</v>
      </c>
      <c r="I4372" s="37" t="s">
        <v>2308</v>
      </c>
      <c r="J4372" s="37" t="s">
        <v>2275</v>
      </c>
      <c r="K4372" s="37">
        <v>4</v>
      </c>
    </row>
    <row r="4373" spans="1:11" x14ac:dyDescent="0.25">
      <c r="A4373" s="37" t="s">
        <v>6562</v>
      </c>
      <c r="B4373" s="37">
        <v>7</v>
      </c>
      <c r="C4373" s="37">
        <v>0</v>
      </c>
      <c r="D4373" s="37">
        <v>1</v>
      </c>
      <c r="E4373" s="37">
        <v>53</v>
      </c>
      <c r="F4373" s="37">
        <v>2</v>
      </c>
      <c r="G4373" s="37">
        <v>0.67685714285714282</v>
      </c>
      <c r="H4373" s="37" t="s">
        <v>1240</v>
      </c>
      <c r="I4373" s="37" t="s">
        <v>2308</v>
      </c>
      <c r="J4373" s="37" t="s">
        <v>2275</v>
      </c>
      <c r="K4373" s="37">
        <v>3</v>
      </c>
    </row>
    <row r="4374" spans="1:11" x14ac:dyDescent="0.25">
      <c r="A4374" s="37" t="s">
        <v>6561</v>
      </c>
      <c r="B4374" s="37">
        <v>7</v>
      </c>
      <c r="C4374" s="37">
        <v>0</v>
      </c>
      <c r="D4374" s="37">
        <v>0</v>
      </c>
      <c r="E4374" s="37">
        <v>105</v>
      </c>
      <c r="F4374" s="37">
        <v>2</v>
      </c>
      <c r="G4374" s="37">
        <v>1.1216857142857142</v>
      </c>
      <c r="H4374" s="37" t="s">
        <v>1240</v>
      </c>
      <c r="I4374" s="37" t="s">
        <v>2308</v>
      </c>
      <c r="J4374" s="37" t="s">
        <v>2275</v>
      </c>
      <c r="K4374" s="37">
        <v>4</v>
      </c>
    </row>
    <row r="4375" spans="1:11" x14ac:dyDescent="0.25">
      <c r="A4375" s="37" t="s">
        <v>6560</v>
      </c>
      <c r="B4375" s="37">
        <v>7</v>
      </c>
      <c r="C4375" s="37">
        <v>0</v>
      </c>
      <c r="D4375" s="37">
        <v>0</v>
      </c>
      <c r="E4375" s="37">
        <v>49</v>
      </c>
      <c r="F4375" s="37">
        <v>2</v>
      </c>
      <c r="G4375" s="37">
        <v>0.37451428571428569</v>
      </c>
      <c r="H4375" s="37" t="s">
        <v>1240</v>
      </c>
      <c r="I4375" s="37" t="s">
        <v>2308</v>
      </c>
      <c r="J4375" s="37" t="s">
        <v>2275</v>
      </c>
      <c r="K4375" s="37">
        <v>4</v>
      </c>
    </row>
    <row r="4376" spans="1:11" x14ac:dyDescent="0.25">
      <c r="A4376" s="37" t="s">
        <v>6559</v>
      </c>
      <c r="B4376" s="37">
        <v>7</v>
      </c>
      <c r="C4376" s="37">
        <v>0</v>
      </c>
      <c r="D4376" s="37">
        <v>2</v>
      </c>
      <c r="E4376" s="37">
        <v>165</v>
      </c>
      <c r="F4376" s="37">
        <v>3</v>
      </c>
      <c r="G4376" s="37">
        <v>1.0968857142857142</v>
      </c>
      <c r="H4376" s="37" t="s">
        <v>1240</v>
      </c>
      <c r="I4376" s="37" t="s">
        <v>2308</v>
      </c>
      <c r="J4376" s="37" t="s">
        <v>2275</v>
      </c>
      <c r="K4376" s="37">
        <v>4</v>
      </c>
    </row>
    <row r="4377" spans="1:11" x14ac:dyDescent="0.25">
      <c r="A4377" s="37" t="s">
        <v>6558</v>
      </c>
      <c r="B4377" s="37">
        <v>7</v>
      </c>
      <c r="C4377" s="37">
        <v>0</v>
      </c>
      <c r="D4377" s="37">
        <v>0</v>
      </c>
      <c r="E4377" s="37">
        <v>67</v>
      </c>
      <c r="F4377" s="37">
        <v>3</v>
      </c>
      <c r="G4377" s="37">
        <v>0.51707142857142863</v>
      </c>
      <c r="H4377" s="37" t="s">
        <v>1240</v>
      </c>
      <c r="I4377" s="37" t="s">
        <v>2308</v>
      </c>
      <c r="J4377" s="37" t="s">
        <v>2268</v>
      </c>
      <c r="K4377" s="37">
        <v>3</v>
      </c>
    </row>
    <row r="4378" spans="1:11" x14ac:dyDescent="0.25">
      <c r="A4378" s="37" t="s">
        <v>6557</v>
      </c>
      <c r="B4378" s="37">
        <v>7</v>
      </c>
      <c r="C4378" s="37">
        <v>0</v>
      </c>
      <c r="D4378" s="37">
        <v>0</v>
      </c>
      <c r="E4378" s="37">
        <v>8</v>
      </c>
      <c r="F4378" s="37">
        <v>0</v>
      </c>
      <c r="G4378" s="37">
        <v>8.6985714285714291E-2</v>
      </c>
      <c r="H4378" s="37" t="s">
        <v>1240</v>
      </c>
      <c r="I4378" s="37" t="s">
        <v>2308</v>
      </c>
      <c r="J4378" s="37" t="s">
        <v>2275</v>
      </c>
      <c r="K4378" s="37">
        <v>2</v>
      </c>
    </row>
    <row r="4379" spans="1:11" x14ac:dyDescent="0.25">
      <c r="A4379" s="37" t="s">
        <v>6556</v>
      </c>
      <c r="B4379" s="37">
        <v>7</v>
      </c>
      <c r="C4379" s="37">
        <v>0</v>
      </c>
      <c r="D4379" s="37">
        <v>2</v>
      </c>
      <c r="E4379" s="37">
        <v>260</v>
      </c>
      <c r="F4379" s="37">
        <v>5</v>
      </c>
      <c r="G4379" s="37">
        <v>1.3769285714285715</v>
      </c>
      <c r="H4379" s="37" t="s">
        <v>2370</v>
      </c>
      <c r="I4379" s="37" t="s">
        <v>2308</v>
      </c>
      <c r="J4379" s="37" t="s">
        <v>2275</v>
      </c>
      <c r="K4379" s="37">
        <v>7</v>
      </c>
    </row>
    <row r="4380" spans="1:11" x14ac:dyDescent="0.25">
      <c r="A4380" s="37" t="s">
        <v>6555</v>
      </c>
      <c r="B4380" s="37">
        <v>7</v>
      </c>
      <c r="C4380" s="37">
        <v>0</v>
      </c>
      <c r="D4380" s="37">
        <v>1</v>
      </c>
      <c r="E4380" s="37">
        <v>181</v>
      </c>
      <c r="F4380" s="37">
        <v>1</v>
      </c>
      <c r="G4380" s="37">
        <v>0.78620000000000001</v>
      </c>
      <c r="H4380" s="37" t="s">
        <v>1253</v>
      </c>
      <c r="I4380" s="37" t="s">
        <v>2308</v>
      </c>
      <c r="J4380" s="37" t="s">
        <v>2275</v>
      </c>
      <c r="K4380" s="37">
        <v>4</v>
      </c>
    </row>
    <row r="4381" spans="1:11" x14ac:dyDescent="0.25">
      <c r="A4381" s="37" t="s">
        <v>6554</v>
      </c>
      <c r="B4381" s="37">
        <v>7</v>
      </c>
      <c r="C4381" s="37">
        <v>1</v>
      </c>
      <c r="D4381" s="37">
        <v>1</v>
      </c>
      <c r="E4381" s="37">
        <v>200</v>
      </c>
      <c r="F4381" s="37">
        <v>2</v>
      </c>
      <c r="G4381" s="37">
        <v>1.8653857142857144</v>
      </c>
      <c r="H4381" s="37" t="s">
        <v>1253</v>
      </c>
      <c r="I4381" s="37" t="s">
        <v>2308</v>
      </c>
      <c r="J4381" s="37" t="s">
        <v>2275</v>
      </c>
      <c r="K4381" s="37">
        <v>6</v>
      </c>
    </row>
    <row r="4382" spans="1:11" x14ac:dyDescent="0.25">
      <c r="A4382" s="37" t="s">
        <v>6553</v>
      </c>
      <c r="B4382" s="37">
        <v>7</v>
      </c>
      <c r="C4382" s="37">
        <v>0</v>
      </c>
      <c r="D4382" s="37">
        <v>0</v>
      </c>
      <c r="E4382" s="37">
        <v>69</v>
      </c>
      <c r="F4382" s="37">
        <v>0</v>
      </c>
      <c r="G4382" s="37">
        <v>0.36517142857142859</v>
      </c>
      <c r="H4382" s="37" t="s">
        <v>1270</v>
      </c>
      <c r="I4382" s="37" t="s">
        <v>2321</v>
      </c>
      <c r="J4382" s="37" t="s">
        <v>2268</v>
      </c>
      <c r="K4382" s="37">
        <v>5</v>
      </c>
    </row>
    <row r="4383" spans="1:11" x14ac:dyDescent="0.25">
      <c r="A4383" s="37" t="s">
        <v>6552</v>
      </c>
      <c r="B4383" s="37">
        <v>7</v>
      </c>
      <c r="C4383" s="37">
        <v>0</v>
      </c>
      <c r="D4383" s="37">
        <v>0</v>
      </c>
      <c r="E4383" s="37">
        <v>38</v>
      </c>
      <c r="F4383" s="37">
        <v>1</v>
      </c>
      <c r="G4383" s="37">
        <v>0.33355714285714289</v>
      </c>
      <c r="H4383" s="37" t="s">
        <v>1246</v>
      </c>
      <c r="I4383" s="37" t="s">
        <v>2308</v>
      </c>
      <c r="J4383" s="37" t="s">
        <v>2268</v>
      </c>
      <c r="K4383" s="37">
        <v>4</v>
      </c>
    </row>
    <row r="4384" spans="1:11" x14ac:dyDescent="0.25">
      <c r="A4384" s="37" t="s">
        <v>6551</v>
      </c>
      <c r="B4384" s="37">
        <v>7</v>
      </c>
      <c r="C4384" s="37">
        <v>0</v>
      </c>
      <c r="D4384" s="37">
        <v>2</v>
      </c>
      <c r="E4384" s="37">
        <v>75</v>
      </c>
      <c r="F4384" s="37">
        <v>3</v>
      </c>
      <c r="G4384" s="37">
        <v>1.3320285714285716</v>
      </c>
      <c r="H4384" s="37" t="s">
        <v>2337</v>
      </c>
      <c r="I4384" s="37" t="s">
        <v>2308</v>
      </c>
      <c r="J4384" s="37" t="s">
        <v>2268</v>
      </c>
      <c r="K4384" s="37">
        <v>4</v>
      </c>
    </row>
    <row r="4385" spans="1:11" x14ac:dyDescent="0.25">
      <c r="A4385" s="37" t="s">
        <v>6550</v>
      </c>
      <c r="B4385" s="37">
        <v>7</v>
      </c>
      <c r="C4385" s="37">
        <v>0</v>
      </c>
      <c r="D4385" s="37">
        <v>1</v>
      </c>
      <c r="E4385" s="37">
        <v>130</v>
      </c>
      <c r="F4385" s="37">
        <v>5</v>
      </c>
      <c r="G4385" s="37">
        <v>0.97460000000000002</v>
      </c>
      <c r="H4385" s="37" t="s">
        <v>1264</v>
      </c>
      <c r="I4385" s="37" t="s">
        <v>2316</v>
      </c>
      <c r="J4385" s="37" t="s">
        <v>2275</v>
      </c>
      <c r="K4385" s="37">
        <v>4</v>
      </c>
    </row>
    <row r="4386" spans="1:11" x14ac:dyDescent="0.25">
      <c r="A4386" s="37" t="s">
        <v>6549</v>
      </c>
      <c r="B4386" s="37">
        <v>7</v>
      </c>
      <c r="C4386" s="37">
        <v>0</v>
      </c>
      <c r="D4386" s="37">
        <v>1</v>
      </c>
      <c r="E4386" s="37">
        <v>261</v>
      </c>
      <c r="F4386" s="37">
        <v>6</v>
      </c>
      <c r="G4386" s="37">
        <v>1.2703000000000002</v>
      </c>
      <c r="H4386" s="37" t="s">
        <v>1248</v>
      </c>
      <c r="I4386" s="37" t="s">
        <v>2321</v>
      </c>
      <c r="J4386" s="37" t="s">
        <v>2275</v>
      </c>
      <c r="K4386" s="37">
        <v>6</v>
      </c>
    </row>
    <row r="4387" spans="1:11" x14ac:dyDescent="0.25">
      <c r="A4387" s="37" t="s">
        <v>6548</v>
      </c>
      <c r="B4387" s="37">
        <v>7</v>
      </c>
      <c r="C4387" s="37">
        <v>0</v>
      </c>
      <c r="D4387" s="37">
        <v>2</v>
      </c>
      <c r="E4387" s="37">
        <v>194</v>
      </c>
      <c r="F4387" s="37">
        <v>1</v>
      </c>
      <c r="G4387" s="37">
        <v>1.1385285714285716</v>
      </c>
      <c r="H4387" s="37" t="s">
        <v>1238</v>
      </c>
      <c r="I4387" s="37" t="s">
        <v>2308</v>
      </c>
      <c r="J4387" s="37" t="s">
        <v>2268</v>
      </c>
      <c r="K4387" s="37">
        <v>5</v>
      </c>
    </row>
    <row r="4388" spans="1:11" x14ac:dyDescent="0.25">
      <c r="A4388" s="37" t="s">
        <v>6547</v>
      </c>
      <c r="B4388" s="37">
        <v>7</v>
      </c>
      <c r="C4388" s="37">
        <v>0</v>
      </c>
      <c r="D4388" s="37">
        <v>1</v>
      </c>
      <c r="E4388" s="37">
        <v>309</v>
      </c>
      <c r="F4388" s="37">
        <v>2</v>
      </c>
      <c r="G4388" s="37">
        <v>1.3464857142857143</v>
      </c>
      <c r="H4388" s="37" t="s">
        <v>1224</v>
      </c>
      <c r="I4388" s="37" t="s">
        <v>2308</v>
      </c>
      <c r="J4388" s="37" t="s">
        <v>2275</v>
      </c>
      <c r="K4388" s="37">
        <v>5</v>
      </c>
    </row>
    <row r="4389" spans="1:11" x14ac:dyDescent="0.25">
      <c r="A4389" s="37" t="s">
        <v>6546</v>
      </c>
      <c r="B4389" s="37">
        <v>7</v>
      </c>
      <c r="C4389" s="37">
        <v>0</v>
      </c>
      <c r="D4389" s="37">
        <v>0</v>
      </c>
      <c r="E4389" s="37">
        <v>62</v>
      </c>
      <c r="F4389" s="37">
        <v>0</v>
      </c>
      <c r="G4389" s="37">
        <v>0.4376714285714286</v>
      </c>
      <c r="H4389" s="37" t="s">
        <v>1241</v>
      </c>
      <c r="I4389" s="37" t="s">
        <v>2308</v>
      </c>
      <c r="J4389" s="37" t="s">
        <v>2275</v>
      </c>
      <c r="K4389" s="37">
        <v>5</v>
      </c>
    </row>
    <row r="4390" spans="1:11" x14ac:dyDescent="0.25">
      <c r="A4390" s="37" t="s">
        <v>6545</v>
      </c>
      <c r="B4390" s="37">
        <v>7</v>
      </c>
      <c r="C4390" s="37">
        <v>0</v>
      </c>
      <c r="D4390" s="37">
        <v>0</v>
      </c>
      <c r="E4390" s="37">
        <v>61</v>
      </c>
      <c r="F4390" s="37">
        <v>2</v>
      </c>
      <c r="G4390" s="37">
        <v>0.46707142857142853</v>
      </c>
      <c r="H4390" s="37" t="s">
        <v>1241</v>
      </c>
      <c r="I4390" s="37" t="s">
        <v>2308</v>
      </c>
      <c r="J4390" s="37" t="s">
        <v>2268</v>
      </c>
      <c r="K4390" s="37">
        <v>4</v>
      </c>
    </row>
    <row r="4391" spans="1:11" x14ac:dyDescent="0.25">
      <c r="A4391" s="37" t="s">
        <v>6544</v>
      </c>
      <c r="B4391" s="37">
        <v>7</v>
      </c>
      <c r="C4391" s="37">
        <v>0</v>
      </c>
      <c r="D4391" s="37">
        <v>0</v>
      </c>
      <c r="E4391" s="37">
        <v>128</v>
      </c>
      <c r="F4391" s="37">
        <v>5</v>
      </c>
      <c r="G4391" s="37">
        <v>0.79034285714285712</v>
      </c>
      <c r="H4391" s="37" t="s">
        <v>1219</v>
      </c>
      <c r="I4391" s="37" t="s">
        <v>2316</v>
      </c>
      <c r="J4391" s="37" t="s">
        <v>2275</v>
      </c>
      <c r="K4391" s="37">
        <v>5</v>
      </c>
    </row>
    <row r="4392" spans="1:11" x14ac:dyDescent="0.25">
      <c r="A4392" s="37" t="s">
        <v>6543</v>
      </c>
      <c r="B4392" s="37">
        <v>7</v>
      </c>
      <c r="C4392" s="37">
        <v>0</v>
      </c>
      <c r="D4392" s="37">
        <v>1</v>
      </c>
      <c r="E4392" s="37">
        <v>171</v>
      </c>
      <c r="F4392" s="37">
        <v>1</v>
      </c>
      <c r="G4392" s="37">
        <v>1.010157142857143</v>
      </c>
      <c r="H4392" s="37" t="s">
        <v>1218</v>
      </c>
      <c r="I4392" s="37" t="s">
        <v>2269</v>
      </c>
      <c r="J4392" s="37" t="s">
        <v>2268</v>
      </c>
      <c r="K4392" s="37">
        <v>6</v>
      </c>
    </row>
    <row r="4393" spans="1:11" x14ac:dyDescent="0.25">
      <c r="A4393" s="37" t="s">
        <v>6542</v>
      </c>
      <c r="B4393" s="37">
        <v>7</v>
      </c>
      <c r="C4393" s="37">
        <v>0</v>
      </c>
      <c r="D4393" s="37">
        <v>0</v>
      </c>
      <c r="E4393" s="37">
        <v>50</v>
      </c>
      <c r="F4393" s="37">
        <v>1</v>
      </c>
      <c r="G4393" s="37">
        <v>0.42810000000000004</v>
      </c>
      <c r="H4393" s="37" t="s">
        <v>1248</v>
      </c>
      <c r="I4393" s="37" t="s">
        <v>2269</v>
      </c>
      <c r="J4393" s="37" t="s">
        <v>2275</v>
      </c>
      <c r="K4393" s="37">
        <v>4</v>
      </c>
    </row>
    <row r="4394" spans="1:11" x14ac:dyDescent="0.25">
      <c r="A4394" s="37" t="s">
        <v>6541</v>
      </c>
      <c r="B4394" s="37">
        <v>6</v>
      </c>
      <c r="C4394" s="37">
        <v>0</v>
      </c>
      <c r="D4394" s="37">
        <v>0</v>
      </c>
      <c r="E4394" s="37">
        <v>74</v>
      </c>
      <c r="F4394" s="37">
        <v>2</v>
      </c>
      <c r="G4394" s="37">
        <v>0.41965000000000002</v>
      </c>
      <c r="H4394" s="37" t="s">
        <v>1219</v>
      </c>
      <c r="I4394" s="37" t="s">
        <v>2308</v>
      </c>
      <c r="J4394" s="37" t="s">
        <v>2275</v>
      </c>
      <c r="K4394" s="37">
        <v>3</v>
      </c>
    </row>
    <row r="4395" spans="1:11" x14ac:dyDescent="0.25">
      <c r="A4395" s="37" t="s">
        <v>6540</v>
      </c>
      <c r="B4395" s="37">
        <v>6</v>
      </c>
      <c r="C4395" s="37">
        <v>0</v>
      </c>
      <c r="D4395" s="37">
        <v>0</v>
      </c>
      <c r="E4395" s="37">
        <v>101</v>
      </c>
      <c r="F4395" s="37">
        <v>3</v>
      </c>
      <c r="G4395" s="37">
        <v>0.71996666666666664</v>
      </c>
      <c r="H4395" s="37" t="s">
        <v>1219</v>
      </c>
      <c r="I4395" s="37" t="s">
        <v>2308</v>
      </c>
      <c r="J4395" s="37" t="s">
        <v>2275</v>
      </c>
      <c r="K4395" s="37">
        <v>4</v>
      </c>
    </row>
    <row r="4396" spans="1:11" x14ac:dyDescent="0.25">
      <c r="A4396" s="37" t="s">
        <v>6539</v>
      </c>
      <c r="B4396" s="37">
        <v>6</v>
      </c>
      <c r="C4396" s="37">
        <v>0</v>
      </c>
      <c r="D4396" s="37">
        <v>1</v>
      </c>
      <c r="E4396" s="37">
        <v>150</v>
      </c>
      <c r="F4396" s="37">
        <v>3</v>
      </c>
      <c r="G4396" s="37">
        <v>1.3129666666666668</v>
      </c>
      <c r="H4396" s="37" t="s">
        <v>1219</v>
      </c>
      <c r="I4396" s="37" t="s">
        <v>2308</v>
      </c>
      <c r="J4396" s="37" t="s">
        <v>2268</v>
      </c>
      <c r="K4396" s="37">
        <v>5</v>
      </c>
    </row>
    <row r="4397" spans="1:11" x14ac:dyDescent="0.25">
      <c r="A4397" s="37" t="s">
        <v>6538</v>
      </c>
      <c r="B4397" s="37">
        <v>6</v>
      </c>
      <c r="C4397" s="37">
        <v>1</v>
      </c>
      <c r="D4397" s="37">
        <v>2</v>
      </c>
      <c r="E4397" s="37">
        <v>376</v>
      </c>
      <c r="F4397" s="37">
        <v>2</v>
      </c>
      <c r="G4397" s="37">
        <v>3.1272500000000001</v>
      </c>
      <c r="H4397" s="37" t="s">
        <v>1219</v>
      </c>
      <c r="I4397" s="37" t="s">
        <v>2308</v>
      </c>
      <c r="J4397" s="37" t="s">
        <v>2268</v>
      </c>
      <c r="K4397" s="37">
        <v>4</v>
      </c>
    </row>
    <row r="4398" spans="1:11" x14ac:dyDescent="0.25">
      <c r="A4398" s="37" t="s">
        <v>6537</v>
      </c>
      <c r="B4398" s="37">
        <v>6</v>
      </c>
      <c r="C4398" s="37">
        <v>0</v>
      </c>
      <c r="D4398" s="37">
        <v>0</v>
      </c>
      <c r="E4398" s="37">
        <v>51</v>
      </c>
      <c r="F4398" s="37">
        <v>4</v>
      </c>
      <c r="G4398" s="37">
        <v>0.40490000000000004</v>
      </c>
      <c r="H4398" s="37" t="s">
        <v>1219</v>
      </c>
      <c r="I4398" s="37" t="s">
        <v>2308</v>
      </c>
      <c r="J4398" s="37" t="s">
        <v>2268</v>
      </c>
      <c r="K4398" s="37">
        <v>4</v>
      </c>
    </row>
    <row r="4399" spans="1:11" x14ac:dyDescent="0.25">
      <c r="A4399" s="37" t="s">
        <v>6536</v>
      </c>
      <c r="B4399" s="37">
        <v>6</v>
      </c>
      <c r="C4399" s="37">
        <v>0</v>
      </c>
      <c r="D4399" s="37">
        <v>1</v>
      </c>
      <c r="E4399" s="37">
        <v>189</v>
      </c>
      <c r="F4399" s="37">
        <v>3</v>
      </c>
      <c r="G4399" s="37">
        <v>1.0139333333333334</v>
      </c>
      <c r="H4399" s="37" t="s">
        <v>1219</v>
      </c>
      <c r="I4399" s="37" t="s">
        <v>2308</v>
      </c>
      <c r="J4399" s="37" t="s">
        <v>2268</v>
      </c>
      <c r="K4399" s="37">
        <v>5</v>
      </c>
    </row>
    <row r="4400" spans="1:11" x14ac:dyDescent="0.25">
      <c r="A4400" s="37" t="s">
        <v>6535</v>
      </c>
      <c r="B4400" s="37">
        <v>6</v>
      </c>
      <c r="C4400" s="37">
        <v>0</v>
      </c>
      <c r="D4400" s="37">
        <v>0</v>
      </c>
      <c r="E4400" s="37">
        <v>45</v>
      </c>
      <c r="F4400" s="37">
        <v>0</v>
      </c>
      <c r="G4400" s="37">
        <v>0.3550166666666667</v>
      </c>
      <c r="H4400" s="37" t="s">
        <v>1219</v>
      </c>
      <c r="I4400" s="37" t="s">
        <v>2308</v>
      </c>
      <c r="J4400" s="37" t="s">
        <v>2268</v>
      </c>
      <c r="K4400" s="37">
        <v>4</v>
      </c>
    </row>
    <row r="4401" spans="1:11" x14ac:dyDescent="0.25">
      <c r="A4401" s="37" t="s">
        <v>6534</v>
      </c>
      <c r="B4401" s="37">
        <v>6</v>
      </c>
      <c r="C4401" s="37">
        <v>0</v>
      </c>
      <c r="D4401" s="37">
        <v>0</v>
      </c>
      <c r="E4401" s="37">
        <v>31</v>
      </c>
      <c r="F4401" s="37">
        <v>2</v>
      </c>
      <c r="G4401" s="37">
        <v>0.21653333333333336</v>
      </c>
      <c r="H4401" s="37" t="s">
        <v>1219</v>
      </c>
      <c r="I4401" s="37" t="s">
        <v>2308</v>
      </c>
      <c r="J4401" s="37" t="s">
        <v>2268</v>
      </c>
      <c r="K4401" s="37">
        <v>2</v>
      </c>
    </row>
    <row r="4402" spans="1:11" x14ac:dyDescent="0.25">
      <c r="A4402" s="37" t="s">
        <v>6533</v>
      </c>
      <c r="B4402" s="37">
        <v>6</v>
      </c>
      <c r="C4402" s="37">
        <v>0</v>
      </c>
      <c r="D4402" s="37">
        <v>0</v>
      </c>
      <c r="E4402" s="37">
        <v>48</v>
      </c>
      <c r="F4402" s="37">
        <v>0</v>
      </c>
      <c r="G4402" s="37">
        <v>0.37456666666666666</v>
      </c>
      <c r="H4402" s="37" t="s">
        <v>1219</v>
      </c>
      <c r="I4402" s="37" t="s">
        <v>2308</v>
      </c>
      <c r="J4402" s="37" t="s">
        <v>2268</v>
      </c>
      <c r="K4402" s="37">
        <v>3</v>
      </c>
    </row>
    <row r="4403" spans="1:11" x14ac:dyDescent="0.25">
      <c r="A4403" s="37" t="s">
        <v>6532</v>
      </c>
      <c r="B4403" s="37">
        <v>6</v>
      </c>
      <c r="C4403" s="37">
        <v>0</v>
      </c>
      <c r="D4403" s="37">
        <v>1</v>
      </c>
      <c r="E4403" s="37">
        <v>93</v>
      </c>
      <c r="F4403" s="37">
        <v>1</v>
      </c>
      <c r="G4403" s="37">
        <v>1.1742000000000001</v>
      </c>
      <c r="H4403" s="37" t="s">
        <v>1219</v>
      </c>
      <c r="I4403" s="37" t="s">
        <v>2308</v>
      </c>
      <c r="J4403" s="37" t="s">
        <v>2268</v>
      </c>
      <c r="K4403" s="37">
        <v>6</v>
      </c>
    </row>
    <row r="4404" spans="1:11" x14ac:dyDescent="0.25">
      <c r="A4404" s="37" t="s">
        <v>6531</v>
      </c>
      <c r="B4404" s="37">
        <v>6</v>
      </c>
      <c r="C4404" s="37">
        <v>0</v>
      </c>
      <c r="D4404" s="37">
        <v>0</v>
      </c>
      <c r="E4404" s="37">
        <v>23</v>
      </c>
      <c r="F4404" s="37">
        <v>0</v>
      </c>
      <c r="G4404" s="37">
        <v>0.17730000000000001</v>
      </c>
      <c r="H4404" s="37" t="s">
        <v>1219</v>
      </c>
      <c r="I4404" s="37" t="s">
        <v>2308</v>
      </c>
      <c r="J4404" s="37" t="s">
        <v>2268</v>
      </c>
      <c r="K4404" s="37">
        <v>3</v>
      </c>
    </row>
    <row r="4405" spans="1:11" x14ac:dyDescent="0.25">
      <c r="A4405" s="37" t="s">
        <v>6530</v>
      </c>
      <c r="B4405" s="37">
        <v>6</v>
      </c>
      <c r="C4405" s="37">
        <v>0</v>
      </c>
      <c r="D4405" s="37">
        <v>0</v>
      </c>
      <c r="E4405" s="37">
        <v>92</v>
      </c>
      <c r="F4405" s="37">
        <v>1</v>
      </c>
      <c r="G4405" s="37">
        <v>0.82256666666666678</v>
      </c>
      <c r="H4405" s="37" t="s">
        <v>1219</v>
      </c>
      <c r="I4405" s="37" t="s">
        <v>2308</v>
      </c>
      <c r="J4405" s="37" t="s">
        <v>2268</v>
      </c>
      <c r="K4405" s="37">
        <v>5</v>
      </c>
    </row>
    <row r="4406" spans="1:11" x14ac:dyDescent="0.25">
      <c r="A4406" s="37" t="s">
        <v>6529</v>
      </c>
      <c r="B4406" s="37">
        <v>6</v>
      </c>
      <c r="C4406" s="37">
        <v>0</v>
      </c>
      <c r="D4406" s="37">
        <v>1</v>
      </c>
      <c r="E4406" s="37">
        <v>63</v>
      </c>
      <c r="F4406" s="37">
        <v>3</v>
      </c>
      <c r="G4406" s="37">
        <v>1.2750999999999999</v>
      </c>
      <c r="H4406" s="37" t="s">
        <v>1219</v>
      </c>
      <c r="I4406" s="37" t="s">
        <v>2308</v>
      </c>
      <c r="J4406" s="37" t="s">
        <v>2268</v>
      </c>
      <c r="K4406" s="37">
        <v>4</v>
      </c>
    </row>
    <row r="4407" spans="1:11" x14ac:dyDescent="0.25">
      <c r="A4407" s="37" t="s">
        <v>6528</v>
      </c>
      <c r="B4407" s="37">
        <v>6</v>
      </c>
      <c r="C4407" s="37">
        <v>0</v>
      </c>
      <c r="D4407" s="37">
        <v>0</v>
      </c>
      <c r="E4407" s="37">
        <v>17</v>
      </c>
      <c r="F4407" s="37">
        <v>3</v>
      </c>
      <c r="G4407" s="37">
        <v>0.21685000000000001</v>
      </c>
      <c r="H4407" s="37" t="s">
        <v>1219</v>
      </c>
      <c r="I4407" s="37" t="s">
        <v>2308</v>
      </c>
      <c r="J4407" s="37" t="s">
        <v>2275</v>
      </c>
      <c r="K4407" s="37">
        <v>2</v>
      </c>
    </row>
    <row r="4408" spans="1:11" x14ac:dyDescent="0.25">
      <c r="A4408" s="37" t="s">
        <v>6527</v>
      </c>
      <c r="B4408" s="37">
        <v>6</v>
      </c>
      <c r="C4408" s="37">
        <v>0</v>
      </c>
      <c r="D4408" s="37">
        <v>0</v>
      </c>
      <c r="E4408" s="37">
        <v>40</v>
      </c>
      <c r="F4408" s="37">
        <v>1</v>
      </c>
      <c r="G4408" s="37">
        <v>0.44636666666666674</v>
      </c>
      <c r="H4408" s="37" t="s">
        <v>1219</v>
      </c>
      <c r="I4408" s="37" t="s">
        <v>2308</v>
      </c>
      <c r="J4408" s="37" t="s">
        <v>2268</v>
      </c>
      <c r="K4408" s="37">
        <v>3</v>
      </c>
    </row>
    <row r="4409" spans="1:11" x14ac:dyDescent="0.25">
      <c r="A4409" s="37" t="s">
        <v>6526</v>
      </c>
      <c r="B4409" s="37">
        <v>6</v>
      </c>
      <c r="C4409" s="37">
        <v>0</v>
      </c>
      <c r="D4409" s="37">
        <v>0</v>
      </c>
      <c r="E4409" s="37">
        <v>61</v>
      </c>
      <c r="F4409" s="37">
        <v>2</v>
      </c>
      <c r="G4409" s="37">
        <v>0.45996666666666669</v>
      </c>
      <c r="H4409" s="37" t="s">
        <v>1219</v>
      </c>
      <c r="I4409" s="37" t="s">
        <v>2308</v>
      </c>
      <c r="J4409" s="37" t="s">
        <v>2275</v>
      </c>
      <c r="K4409" s="37">
        <v>5</v>
      </c>
    </row>
    <row r="4410" spans="1:11" x14ac:dyDescent="0.25">
      <c r="A4410" s="37" t="s">
        <v>6525</v>
      </c>
      <c r="B4410" s="37">
        <v>6</v>
      </c>
      <c r="C4410" s="37">
        <v>0</v>
      </c>
      <c r="D4410" s="37">
        <v>1</v>
      </c>
      <c r="E4410" s="37">
        <v>161</v>
      </c>
      <c r="F4410" s="37">
        <v>3</v>
      </c>
      <c r="G4410" s="37">
        <v>1.2656000000000001</v>
      </c>
      <c r="H4410" s="37" t="s">
        <v>1219</v>
      </c>
      <c r="I4410" s="37" t="s">
        <v>2310</v>
      </c>
      <c r="J4410" s="37" t="s">
        <v>2275</v>
      </c>
      <c r="K4410" s="37">
        <v>4</v>
      </c>
    </row>
    <row r="4411" spans="1:11" x14ac:dyDescent="0.25">
      <c r="A4411" s="37" t="s">
        <v>6524</v>
      </c>
      <c r="B4411" s="37">
        <v>6</v>
      </c>
      <c r="C4411" s="37">
        <v>0</v>
      </c>
      <c r="D4411" s="37">
        <v>1</v>
      </c>
      <c r="E4411" s="37">
        <v>180</v>
      </c>
      <c r="F4411" s="37">
        <v>2</v>
      </c>
      <c r="G4411" s="37">
        <v>1.0317166666666668</v>
      </c>
      <c r="H4411" s="37" t="s">
        <v>1219</v>
      </c>
      <c r="I4411" s="37" t="s">
        <v>2310</v>
      </c>
      <c r="J4411" s="37" t="s">
        <v>2275</v>
      </c>
      <c r="K4411" s="37">
        <v>5</v>
      </c>
    </row>
    <row r="4412" spans="1:11" x14ac:dyDescent="0.25">
      <c r="A4412" s="37" t="s">
        <v>6523</v>
      </c>
      <c r="B4412" s="37">
        <v>6</v>
      </c>
      <c r="C4412" s="37">
        <v>0</v>
      </c>
      <c r="D4412" s="37">
        <v>0</v>
      </c>
      <c r="E4412" s="37">
        <v>110</v>
      </c>
      <c r="F4412" s="37">
        <v>3</v>
      </c>
      <c r="G4412" s="37">
        <v>0.92910000000000004</v>
      </c>
      <c r="H4412" s="37" t="s">
        <v>1219</v>
      </c>
      <c r="I4412" s="37" t="s">
        <v>2310</v>
      </c>
      <c r="J4412" s="37" t="s">
        <v>2275</v>
      </c>
      <c r="K4412" s="37">
        <v>5</v>
      </c>
    </row>
    <row r="4413" spans="1:11" x14ac:dyDescent="0.25">
      <c r="A4413" s="37" t="s">
        <v>6522</v>
      </c>
      <c r="B4413" s="37">
        <v>6</v>
      </c>
      <c r="C4413" s="37">
        <v>0</v>
      </c>
      <c r="D4413" s="37">
        <v>0</v>
      </c>
      <c r="E4413" s="37">
        <v>64</v>
      </c>
      <c r="F4413" s="37">
        <v>1</v>
      </c>
      <c r="G4413" s="37">
        <v>0.56070000000000009</v>
      </c>
      <c r="H4413" s="37" t="s">
        <v>1219</v>
      </c>
      <c r="I4413" s="37" t="s">
        <v>2310</v>
      </c>
      <c r="J4413" s="37" t="s">
        <v>2275</v>
      </c>
      <c r="K4413" s="37">
        <v>4</v>
      </c>
    </row>
    <row r="4414" spans="1:11" x14ac:dyDescent="0.25">
      <c r="A4414" s="37" t="s">
        <v>6521</v>
      </c>
      <c r="B4414" s="37">
        <v>6</v>
      </c>
      <c r="C4414" s="37">
        <v>0</v>
      </c>
      <c r="D4414" s="37">
        <v>0</v>
      </c>
      <c r="E4414" s="37">
        <v>76</v>
      </c>
      <c r="F4414" s="37">
        <v>4</v>
      </c>
      <c r="G4414" s="37">
        <v>0.58535000000000004</v>
      </c>
      <c r="H4414" s="37" t="s">
        <v>1224</v>
      </c>
      <c r="I4414" s="37" t="s">
        <v>2310</v>
      </c>
      <c r="J4414" s="37" t="s">
        <v>2275</v>
      </c>
      <c r="K4414" s="37">
        <v>4</v>
      </c>
    </row>
    <row r="4415" spans="1:11" x14ac:dyDescent="0.25">
      <c r="A4415" s="37" t="s">
        <v>6520</v>
      </c>
      <c r="B4415" s="37">
        <v>6</v>
      </c>
      <c r="C4415" s="37">
        <v>0</v>
      </c>
      <c r="D4415" s="37">
        <v>1</v>
      </c>
      <c r="E4415" s="37">
        <v>162</v>
      </c>
      <c r="F4415" s="37">
        <v>2</v>
      </c>
      <c r="G4415" s="37">
        <v>0.86439999999999995</v>
      </c>
      <c r="H4415" s="37" t="s">
        <v>1221</v>
      </c>
      <c r="I4415" s="37" t="s">
        <v>2310</v>
      </c>
      <c r="J4415" s="37" t="s">
        <v>2275</v>
      </c>
      <c r="K4415" s="37">
        <v>5</v>
      </c>
    </row>
    <row r="4416" spans="1:11" x14ac:dyDescent="0.25">
      <c r="A4416" s="37" t="s">
        <v>6519</v>
      </c>
      <c r="B4416" s="37">
        <v>6</v>
      </c>
      <c r="C4416" s="37">
        <v>0</v>
      </c>
      <c r="D4416" s="37">
        <v>0</v>
      </c>
      <c r="E4416" s="37">
        <v>46</v>
      </c>
      <c r="F4416" s="37">
        <v>3</v>
      </c>
      <c r="G4416" s="37">
        <v>0.35523333333333335</v>
      </c>
      <c r="H4416" s="37" t="s">
        <v>1257</v>
      </c>
      <c r="I4416" s="37" t="s">
        <v>2316</v>
      </c>
      <c r="J4416" s="37" t="s">
        <v>2268</v>
      </c>
      <c r="K4416" s="37">
        <v>3</v>
      </c>
    </row>
    <row r="4417" spans="1:11" x14ac:dyDescent="0.25">
      <c r="A4417" s="37" t="s">
        <v>6518</v>
      </c>
      <c r="B4417" s="37">
        <v>6</v>
      </c>
      <c r="C4417" s="37">
        <v>0</v>
      </c>
      <c r="D4417" s="37">
        <v>0</v>
      </c>
      <c r="E4417" s="37">
        <v>28</v>
      </c>
      <c r="F4417" s="37">
        <v>0</v>
      </c>
      <c r="G4417" s="37">
        <v>0.20221666666666668</v>
      </c>
      <c r="H4417" s="37" t="s">
        <v>1257</v>
      </c>
      <c r="I4417" s="37" t="s">
        <v>2308</v>
      </c>
      <c r="J4417" s="37" t="s">
        <v>2275</v>
      </c>
      <c r="K4417" s="37">
        <v>3</v>
      </c>
    </row>
    <row r="4418" spans="1:11" x14ac:dyDescent="0.25">
      <c r="A4418" s="37" t="s">
        <v>6517</v>
      </c>
      <c r="B4418" s="37">
        <v>6</v>
      </c>
      <c r="C4418" s="37">
        <v>0</v>
      </c>
      <c r="D4418" s="37">
        <v>0</v>
      </c>
      <c r="E4418" s="37">
        <v>10</v>
      </c>
      <c r="F4418" s="37">
        <v>0</v>
      </c>
      <c r="G4418" s="37">
        <v>7.9400000000000012E-2</v>
      </c>
      <c r="H4418" s="37" t="s">
        <v>1257</v>
      </c>
      <c r="I4418" s="37" t="s">
        <v>2308</v>
      </c>
      <c r="J4418" s="37" t="s">
        <v>2268</v>
      </c>
      <c r="K4418" s="37">
        <v>2</v>
      </c>
    </row>
    <row r="4419" spans="1:11" x14ac:dyDescent="0.25">
      <c r="A4419" s="37" t="s">
        <v>6516</v>
      </c>
      <c r="B4419" s="37">
        <v>6</v>
      </c>
      <c r="C4419" s="37">
        <v>0</v>
      </c>
      <c r="D4419" s="37">
        <v>0</v>
      </c>
      <c r="E4419" s="37">
        <v>7</v>
      </c>
      <c r="F4419" s="37">
        <v>0</v>
      </c>
      <c r="G4419" s="37">
        <v>5.4866666666666668E-2</v>
      </c>
      <c r="H4419" s="37" t="s">
        <v>1257</v>
      </c>
      <c r="I4419" s="37" t="s">
        <v>2308</v>
      </c>
      <c r="J4419" s="37" t="s">
        <v>2268</v>
      </c>
      <c r="K4419" s="37">
        <v>2</v>
      </c>
    </row>
    <row r="4420" spans="1:11" x14ac:dyDescent="0.25">
      <c r="A4420" s="37" t="s">
        <v>6515</v>
      </c>
      <c r="B4420" s="37">
        <v>6</v>
      </c>
      <c r="C4420" s="37">
        <v>0</v>
      </c>
      <c r="D4420" s="37">
        <v>0</v>
      </c>
      <c r="E4420" s="37">
        <v>69</v>
      </c>
      <c r="F4420" s="37">
        <v>1</v>
      </c>
      <c r="G4420" s="37">
        <v>0.69418333333333349</v>
      </c>
      <c r="H4420" s="37" t="s">
        <v>2529</v>
      </c>
      <c r="I4420" s="37" t="s">
        <v>2308</v>
      </c>
      <c r="J4420" s="37" t="s">
        <v>2275</v>
      </c>
      <c r="K4420" s="37">
        <v>4</v>
      </c>
    </row>
    <row r="4421" spans="1:11" x14ac:dyDescent="0.25">
      <c r="A4421" s="37" t="s">
        <v>6514</v>
      </c>
      <c r="B4421" s="37">
        <v>6</v>
      </c>
      <c r="C4421" s="37">
        <v>0</v>
      </c>
      <c r="D4421" s="37">
        <v>0</v>
      </c>
      <c r="E4421" s="37">
        <v>87</v>
      </c>
      <c r="F4421" s="37">
        <v>1</v>
      </c>
      <c r="G4421" s="37">
        <v>0.43718333333333331</v>
      </c>
      <c r="H4421" s="37" t="s">
        <v>2318</v>
      </c>
      <c r="I4421" s="37" t="s">
        <v>2308</v>
      </c>
      <c r="J4421" s="37" t="s">
        <v>2268</v>
      </c>
      <c r="K4421" s="37">
        <v>4</v>
      </c>
    </row>
    <row r="4422" spans="1:11" x14ac:dyDescent="0.25">
      <c r="A4422" s="37" t="s">
        <v>6513</v>
      </c>
      <c r="B4422" s="37">
        <v>6</v>
      </c>
      <c r="C4422" s="37">
        <v>0</v>
      </c>
      <c r="D4422" s="37">
        <v>0</v>
      </c>
      <c r="E4422" s="37">
        <v>127</v>
      </c>
      <c r="F4422" s="37">
        <v>3</v>
      </c>
      <c r="G4422" s="37">
        <v>0.75541666666666674</v>
      </c>
      <c r="H4422" s="37" t="s">
        <v>1239</v>
      </c>
      <c r="I4422" s="37" t="s">
        <v>2321</v>
      </c>
      <c r="J4422" s="37" t="s">
        <v>2275</v>
      </c>
      <c r="K4422" s="37">
        <v>5</v>
      </c>
    </row>
    <row r="4423" spans="1:11" x14ac:dyDescent="0.25">
      <c r="A4423" s="37" t="s">
        <v>6512</v>
      </c>
      <c r="B4423" s="37">
        <v>6</v>
      </c>
      <c r="C4423" s="37">
        <v>0</v>
      </c>
      <c r="D4423" s="37">
        <v>0</v>
      </c>
      <c r="E4423" s="37">
        <v>36</v>
      </c>
      <c r="F4423" s="37">
        <v>2</v>
      </c>
      <c r="G4423" s="37">
        <v>0.19758333333333333</v>
      </c>
      <c r="H4423" s="37" t="s">
        <v>1239</v>
      </c>
      <c r="I4423" s="37" t="s">
        <v>2310</v>
      </c>
      <c r="J4423" s="37" t="s">
        <v>2275</v>
      </c>
      <c r="K4423" s="37">
        <v>3</v>
      </c>
    </row>
    <row r="4424" spans="1:11" x14ac:dyDescent="0.25">
      <c r="A4424" s="37" t="s">
        <v>6511</v>
      </c>
      <c r="B4424" s="37">
        <v>6</v>
      </c>
      <c r="C4424" s="37">
        <v>0</v>
      </c>
      <c r="D4424" s="37">
        <v>0</v>
      </c>
      <c r="E4424" s="37">
        <v>48</v>
      </c>
      <c r="F4424" s="37">
        <v>0</v>
      </c>
      <c r="G4424" s="37">
        <v>0.32813333333333333</v>
      </c>
      <c r="H4424" s="37" t="s">
        <v>2436</v>
      </c>
      <c r="I4424" s="37" t="s">
        <v>2308</v>
      </c>
      <c r="J4424" s="37" t="s">
        <v>2275</v>
      </c>
      <c r="K4424" s="37">
        <v>3</v>
      </c>
    </row>
    <row r="4425" spans="1:11" x14ac:dyDescent="0.25">
      <c r="A4425" s="37" t="s">
        <v>6510</v>
      </c>
      <c r="B4425" s="37">
        <v>6</v>
      </c>
      <c r="C4425" s="37">
        <v>0</v>
      </c>
      <c r="D4425" s="37">
        <v>0</v>
      </c>
      <c r="E4425" s="37">
        <v>96</v>
      </c>
      <c r="F4425" s="37">
        <v>3</v>
      </c>
      <c r="G4425" s="37">
        <v>0.69315000000000004</v>
      </c>
      <c r="H4425" s="37" t="s">
        <v>1226</v>
      </c>
      <c r="I4425" s="37" t="s">
        <v>2405</v>
      </c>
      <c r="J4425" s="37" t="s">
        <v>2275</v>
      </c>
      <c r="K4425" s="37">
        <v>6</v>
      </c>
    </row>
    <row r="4426" spans="1:11" x14ac:dyDescent="0.25">
      <c r="A4426" s="37" t="s">
        <v>6509</v>
      </c>
      <c r="B4426" s="37">
        <v>6</v>
      </c>
      <c r="C4426" s="37">
        <v>0</v>
      </c>
      <c r="D4426" s="37">
        <v>0</v>
      </c>
      <c r="E4426" s="37">
        <v>38</v>
      </c>
      <c r="F4426" s="37">
        <v>2</v>
      </c>
      <c r="G4426" s="37">
        <v>0.79025000000000001</v>
      </c>
      <c r="H4426" s="37" t="s">
        <v>1232</v>
      </c>
      <c r="I4426" s="37" t="s">
        <v>2308</v>
      </c>
      <c r="J4426" s="37" t="s">
        <v>2275</v>
      </c>
      <c r="K4426" s="37">
        <v>4</v>
      </c>
    </row>
    <row r="4427" spans="1:11" x14ac:dyDescent="0.25">
      <c r="A4427" s="37" t="s">
        <v>6508</v>
      </c>
      <c r="B4427" s="37">
        <v>6</v>
      </c>
      <c r="C4427" s="37">
        <v>0</v>
      </c>
      <c r="D4427" s="37">
        <v>1</v>
      </c>
      <c r="E4427" s="37">
        <v>173</v>
      </c>
      <c r="F4427" s="37">
        <v>3</v>
      </c>
      <c r="G4427" s="37">
        <v>1.3698000000000004</v>
      </c>
      <c r="H4427" s="37" t="s">
        <v>1232</v>
      </c>
      <c r="I4427" s="37" t="s">
        <v>2308</v>
      </c>
      <c r="J4427" s="37" t="s">
        <v>2275</v>
      </c>
      <c r="K4427" s="37">
        <v>5</v>
      </c>
    </row>
    <row r="4428" spans="1:11" x14ac:dyDescent="0.25">
      <c r="A4428" s="37" t="s">
        <v>6507</v>
      </c>
      <c r="B4428" s="37">
        <v>6</v>
      </c>
      <c r="C4428" s="37">
        <v>0</v>
      </c>
      <c r="D4428" s="37">
        <v>2</v>
      </c>
      <c r="E4428" s="37">
        <v>128</v>
      </c>
      <c r="F4428" s="37">
        <v>6</v>
      </c>
      <c r="G4428" s="37">
        <v>2.1659666666666664</v>
      </c>
      <c r="H4428" s="37" t="s">
        <v>1232</v>
      </c>
      <c r="I4428" s="37" t="s">
        <v>2308</v>
      </c>
      <c r="J4428" s="37" t="s">
        <v>2275</v>
      </c>
      <c r="K4428" s="37">
        <v>4</v>
      </c>
    </row>
    <row r="4429" spans="1:11" x14ac:dyDescent="0.25">
      <c r="A4429" s="37" t="s">
        <v>6506</v>
      </c>
      <c r="B4429" s="37">
        <v>6</v>
      </c>
      <c r="C4429" s="37">
        <v>0</v>
      </c>
      <c r="D4429" s="37">
        <v>0</v>
      </c>
      <c r="E4429" s="37">
        <v>38</v>
      </c>
      <c r="F4429" s="37">
        <v>1</v>
      </c>
      <c r="G4429" s="37">
        <v>0.52696666666666669</v>
      </c>
      <c r="H4429" s="37" t="s">
        <v>1232</v>
      </c>
      <c r="I4429" s="37" t="s">
        <v>2308</v>
      </c>
      <c r="J4429" s="37" t="s">
        <v>2268</v>
      </c>
      <c r="K4429" s="37">
        <v>3</v>
      </c>
    </row>
    <row r="4430" spans="1:11" x14ac:dyDescent="0.25">
      <c r="A4430" s="37" t="s">
        <v>6505</v>
      </c>
      <c r="B4430" s="37">
        <v>6</v>
      </c>
      <c r="C4430" s="37">
        <v>0</v>
      </c>
      <c r="D4430" s="37">
        <v>0</v>
      </c>
      <c r="E4430" s="37">
        <v>64</v>
      </c>
      <c r="F4430" s="37">
        <v>0</v>
      </c>
      <c r="G4430" s="37">
        <v>0.36820000000000003</v>
      </c>
      <c r="H4430" s="37" t="s">
        <v>1232</v>
      </c>
      <c r="I4430" s="37" t="s">
        <v>2308</v>
      </c>
      <c r="J4430" s="37" t="s">
        <v>2275</v>
      </c>
      <c r="K4430" s="37">
        <v>6</v>
      </c>
    </row>
    <row r="4431" spans="1:11" x14ac:dyDescent="0.25">
      <c r="A4431" s="37" t="s">
        <v>6504</v>
      </c>
      <c r="B4431" s="37">
        <v>6</v>
      </c>
      <c r="C4431" s="37">
        <v>0</v>
      </c>
      <c r="D4431" s="37">
        <v>0</v>
      </c>
      <c r="E4431" s="37">
        <v>32</v>
      </c>
      <c r="F4431" s="37">
        <v>1</v>
      </c>
      <c r="G4431" s="37">
        <v>0.3634</v>
      </c>
      <c r="H4431" s="37" t="s">
        <v>1232</v>
      </c>
      <c r="I4431" s="37" t="s">
        <v>2308</v>
      </c>
      <c r="J4431" s="37" t="s">
        <v>2275</v>
      </c>
      <c r="K4431" s="37">
        <v>2</v>
      </c>
    </row>
    <row r="4432" spans="1:11" x14ac:dyDescent="0.25">
      <c r="A4432" s="37" t="s">
        <v>6503</v>
      </c>
      <c r="B4432" s="37">
        <v>6</v>
      </c>
      <c r="C4432" s="37">
        <v>0</v>
      </c>
      <c r="D4432" s="37">
        <v>0</v>
      </c>
      <c r="E4432" s="37">
        <v>28</v>
      </c>
      <c r="F4432" s="37">
        <v>1</v>
      </c>
      <c r="G4432" s="37">
        <v>0.28015000000000001</v>
      </c>
      <c r="H4432" s="37" t="s">
        <v>1232</v>
      </c>
      <c r="I4432" s="37" t="s">
        <v>2308</v>
      </c>
      <c r="J4432" s="37" t="s">
        <v>2275</v>
      </c>
      <c r="K4432" s="37">
        <v>3</v>
      </c>
    </row>
    <row r="4433" spans="1:11" x14ac:dyDescent="0.25">
      <c r="A4433" s="37" t="s">
        <v>6502</v>
      </c>
      <c r="B4433" s="37">
        <v>6</v>
      </c>
      <c r="C4433" s="37">
        <v>0</v>
      </c>
      <c r="D4433" s="37">
        <v>0</v>
      </c>
      <c r="E4433" s="37">
        <v>14</v>
      </c>
      <c r="F4433" s="37">
        <v>3</v>
      </c>
      <c r="G4433" s="37">
        <v>0.20520000000000002</v>
      </c>
      <c r="H4433" s="37" t="s">
        <v>1232</v>
      </c>
      <c r="I4433" s="37" t="s">
        <v>2308</v>
      </c>
      <c r="J4433" s="37" t="s">
        <v>2275</v>
      </c>
      <c r="K4433" s="37">
        <v>2</v>
      </c>
    </row>
    <row r="4434" spans="1:11" x14ac:dyDescent="0.25">
      <c r="A4434" s="37" t="s">
        <v>6501</v>
      </c>
      <c r="B4434" s="37">
        <v>6</v>
      </c>
      <c r="C4434" s="37">
        <v>0</v>
      </c>
      <c r="D4434" s="37">
        <v>0</v>
      </c>
      <c r="E4434" s="37">
        <v>78</v>
      </c>
      <c r="F4434" s="37">
        <v>0</v>
      </c>
      <c r="G4434" s="37">
        <v>0.68476666666666663</v>
      </c>
      <c r="H4434" s="37" t="s">
        <v>1232</v>
      </c>
      <c r="I4434" s="37" t="s">
        <v>2308</v>
      </c>
      <c r="J4434" s="37" t="s">
        <v>2268</v>
      </c>
      <c r="K4434" s="37">
        <v>4</v>
      </c>
    </row>
    <row r="4435" spans="1:11" x14ac:dyDescent="0.25">
      <c r="A4435" s="37" t="s">
        <v>6500</v>
      </c>
      <c r="B4435" s="37">
        <v>6</v>
      </c>
      <c r="C4435" s="37">
        <v>0</v>
      </c>
      <c r="D4435" s="37">
        <v>0</v>
      </c>
      <c r="E4435" s="37">
        <v>20</v>
      </c>
      <c r="F4435" s="37">
        <v>2</v>
      </c>
      <c r="G4435" s="37">
        <v>0.36423333333333335</v>
      </c>
      <c r="H4435" s="37" t="s">
        <v>1232</v>
      </c>
      <c r="I4435" s="37" t="s">
        <v>2308</v>
      </c>
      <c r="J4435" s="37" t="s">
        <v>2268</v>
      </c>
      <c r="K4435" s="37">
        <v>3</v>
      </c>
    </row>
    <row r="4436" spans="1:11" x14ac:dyDescent="0.25">
      <c r="A4436" s="37" t="s">
        <v>6499</v>
      </c>
      <c r="B4436" s="37">
        <v>6</v>
      </c>
      <c r="C4436" s="37">
        <v>0</v>
      </c>
      <c r="D4436" s="37">
        <v>0</v>
      </c>
      <c r="E4436" s="37">
        <v>43</v>
      </c>
      <c r="F4436" s="37">
        <v>3</v>
      </c>
      <c r="G4436" s="37">
        <v>0.78431666666666677</v>
      </c>
      <c r="H4436" s="37" t="s">
        <v>1232</v>
      </c>
      <c r="I4436" s="37" t="s">
        <v>2308</v>
      </c>
      <c r="J4436" s="37" t="s">
        <v>2275</v>
      </c>
      <c r="K4436" s="37">
        <v>3</v>
      </c>
    </row>
    <row r="4437" spans="1:11" x14ac:dyDescent="0.25">
      <c r="A4437" s="37" t="s">
        <v>6498</v>
      </c>
      <c r="B4437" s="37">
        <v>6</v>
      </c>
      <c r="C4437" s="37">
        <v>0</v>
      </c>
      <c r="D4437" s="37">
        <v>0</v>
      </c>
      <c r="E4437" s="37">
        <v>66</v>
      </c>
      <c r="F4437" s="37">
        <v>1</v>
      </c>
      <c r="G4437" s="37">
        <v>0.38293333333333335</v>
      </c>
      <c r="H4437" s="37" t="s">
        <v>1232</v>
      </c>
      <c r="I4437" s="37" t="s">
        <v>2308</v>
      </c>
      <c r="J4437" s="37" t="s">
        <v>2275</v>
      </c>
      <c r="K4437" s="37">
        <v>4</v>
      </c>
    </row>
    <row r="4438" spans="1:11" x14ac:dyDescent="0.25">
      <c r="A4438" s="37" t="s">
        <v>6497</v>
      </c>
      <c r="B4438" s="37">
        <v>6</v>
      </c>
      <c r="C4438" s="37">
        <v>0</v>
      </c>
      <c r="D4438" s="37">
        <v>0</v>
      </c>
      <c r="E4438" s="37">
        <v>50</v>
      </c>
      <c r="F4438" s="37">
        <v>0</v>
      </c>
      <c r="G4438" s="37">
        <v>0.76063333333333327</v>
      </c>
      <c r="H4438" s="37" t="s">
        <v>1263</v>
      </c>
      <c r="I4438" s="37" t="s">
        <v>2308</v>
      </c>
      <c r="J4438" s="37" t="s">
        <v>2268</v>
      </c>
      <c r="K4438" s="37">
        <v>5</v>
      </c>
    </row>
    <row r="4439" spans="1:11" x14ac:dyDescent="0.25">
      <c r="A4439" s="37" t="s">
        <v>6496</v>
      </c>
      <c r="B4439" s="37">
        <v>6</v>
      </c>
      <c r="C4439" s="37">
        <v>0</v>
      </c>
      <c r="D4439" s="37">
        <v>0</v>
      </c>
      <c r="E4439" s="37">
        <v>64</v>
      </c>
      <c r="F4439" s="37">
        <v>2</v>
      </c>
      <c r="G4439" s="37">
        <v>0.51726666666666665</v>
      </c>
      <c r="H4439" s="37" t="s">
        <v>1230</v>
      </c>
      <c r="I4439" s="37" t="s">
        <v>2310</v>
      </c>
      <c r="J4439" s="37" t="s">
        <v>2275</v>
      </c>
      <c r="K4439" s="37">
        <v>5</v>
      </c>
    </row>
    <row r="4440" spans="1:11" x14ac:dyDescent="0.25">
      <c r="A4440" s="37" t="s">
        <v>6495</v>
      </c>
      <c r="B4440" s="37">
        <v>6</v>
      </c>
      <c r="C4440" s="37">
        <v>0</v>
      </c>
      <c r="D4440" s="37">
        <v>0</v>
      </c>
      <c r="E4440" s="37">
        <v>135</v>
      </c>
      <c r="F4440" s="37">
        <v>4</v>
      </c>
      <c r="G4440" s="37">
        <v>0.67970000000000008</v>
      </c>
      <c r="H4440" s="37" t="s">
        <v>1230</v>
      </c>
      <c r="I4440" s="37" t="s">
        <v>2308</v>
      </c>
      <c r="J4440" s="37" t="s">
        <v>2268</v>
      </c>
      <c r="K4440" s="37">
        <v>6</v>
      </c>
    </row>
    <row r="4441" spans="1:11" x14ac:dyDescent="0.25">
      <c r="A4441" s="37" t="s">
        <v>6494</v>
      </c>
      <c r="B4441" s="37">
        <v>6</v>
      </c>
      <c r="C4441" s="37">
        <v>0</v>
      </c>
      <c r="D4441" s="37">
        <v>0</v>
      </c>
      <c r="E4441" s="37">
        <v>88</v>
      </c>
      <c r="F4441" s="37">
        <v>0</v>
      </c>
      <c r="G4441" s="37">
        <v>0.5064833333333334</v>
      </c>
      <c r="H4441" s="37" t="s">
        <v>1255</v>
      </c>
      <c r="I4441" s="37" t="s">
        <v>2308</v>
      </c>
      <c r="J4441" s="37" t="s">
        <v>2275</v>
      </c>
      <c r="K4441" s="37">
        <v>5</v>
      </c>
    </row>
    <row r="4442" spans="1:11" x14ac:dyDescent="0.25">
      <c r="A4442" s="37" t="s">
        <v>6493</v>
      </c>
      <c r="B4442" s="37">
        <v>6</v>
      </c>
      <c r="C4442" s="37">
        <v>0</v>
      </c>
      <c r="D4442" s="37">
        <v>1</v>
      </c>
      <c r="E4442" s="37">
        <v>100</v>
      </c>
      <c r="F4442" s="37">
        <v>3</v>
      </c>
      <c r="G4442" s="37">
        <v>0.90126666666666677</v>
      </c>
      <c r="H4442" s="37" t="s">
        <v>1227</v>
      </c>
      <c r="I4442" s="37" t="s">
        <v>2308</v>
      </c>
      <c r="J4442" s="37" t="s">
        <v>2268</v>
      </c>
      <c r="K4442" s="37">
        <v>4</v>
      </c>
    </row>
    <row r="4443" spans="1:11" x14ac:dyDescent="0.25">
      <c r="A4443" s="37" t="s">
        <v>6492</v>
      </c>
      <c r="B4443" s="37">
        <v>6</v>
      </c>
      <c r="C4443" s="37">
        <v>1</v>
      </c>
      <c r="D4443" s="37">
        <v>2</v>
      </c>
      <c r="E4443" s="37">
        <v>572</v>
      </c>
      <c r="F4443" s="37">
        <v>1</v>
      </c>
      <c r="G4443" s="37">
        <v>1.6987166666666667</v>
      </c>
      <c r="H4443" s="37" t="s">
        <v>1220</v>
      </c>
      <c r="I4443" s="37" t="s">
        <v>2308</v>
      </c>
      <c r="J4443" s="37" t="s">
        <v>2275</v>
      </c>
      <c r="K4443" s="37">
        <v>5</v>
      </c>
    </row>
    <row r="4444" spans="1:11" x14ac:dyDescent="0.25">
      <c r="A4444" s="37" t="s">
        <v>6491</v>
      </c>
      <c r="B4444" s="37">
        <v>6</v>
      </c>
      <c r="C4444" s="37">
        <v>0</v>
      </c>
      <c r="D4444" s="37">
        <v>0</v>
      </c>
      <c r="E4444" s="37">
        <v>92</v>
      </c>
      <c r="F4444" s="37">
        <v>6</v>
      </c>
      <c r="G4444" s="37">
        <v>0.55964999999999998</v>
      </c>
      <c r="H4444" s="37" t="s">
        <v>1220</v>
      </c>
      <c r="I4444" s="37" t="s">
        <v>2310</v>
      </c>
      <c r="J4444" s="37" t="s">
        <v>2275</v>
      </c>
      <c r="K4444" s="37">
        <v>4</v>
      </c>
    </row>
    <row r="4445" spans="1:11" x14ac:dyDescent="0.25">
      <c r="A4445" s="37" t="s">
        <v>6490</v>
      </c>
      <c r="B4445" s="37">
        <v>6</v>
      </c>
      <c r="C4445" s="37">
        <v>0</v>
      </c>
      <c r="D4445" s="37">
        <v>0</v>
      </c>
      <c r="E4445" s="37">
        <v>27</v>
      </c>
      <c r="F4445" s="37">
        <v>2</v>
      </c>
      <c r="G4445" s="37">
        <v>0.18565000000000001</v>
      </c>
      <c r="H4445" s="37" t="s">
        <v>1220</v>
      </c>
      <c r="I4445" s="37" t="s">
        <v>2308</v>
      </c>
      <c r="J4445" s="37" t="s">
        <v>2275</v>
      </c>
      <c r="K4445" s="37">
        <v>3</v>
      </c>
    </row>
    <row r="4446" spans="1:11" x14ac:dyDescent="0.25">
      <c r="A4446" s="37" t="s">
        <v>6489</v>
      </c>
      <c r="B4446" s="37">
        <v>6</v>
      </c>
      <c r="C4446" s="37">
        <v>0</v>
      </c>
      <c r="D4446" s="37">
        <v>0</v>
      </c>
      <c r="E4446" s="37">
        <v>70</v>
      </c>
      <c r="F4446" s="37">
        <v>2</v>
      </c>
      <c r="G4446" s="37">
        <v>0.49890000000000007</v>
      </c>
      <c r="H4446" s="37" t="s">
        <v>2276</v>
      </c>
      <c r="I4446" s="37" t="s">
        <v>2308</v>
      </c>
      <c r="J4446" s="37" t="s">
        <v>2268</v>
      </c>
      <c r="K4446" s="37">
        <v>4</v>
      </c>
    </row>
    <row r="4447" spans="1:11" x14ac:dyDescent="0.25">
      <c r="A4447" s="37" t="s">
        <v>6488</v>
      </c>
      <c r="B4447" s="37">
        <v>6</v>
      </c>
      <c r="C4447" s="37">
        <v>0</v>
      </c>
      <c r="D4447" s="37">
        <v>1</v>
      </c>
      <c r="E4447" s="37">
        <v>169</v>
      </c>
      <c r="F4447" s="37">
        <v>0</v>
      </c>
      <c r="G4447" s="37">
        <v>0.95610000000000006</v>
      </c>
      <c r="H4447" s="37" t="s">
        <v>2299</v>
      </c>
      <c r="I4447" s="37" t="s">
        <v>2308</v>
      </c>
      <c r="J4447" s="37" t="s">
        <v>2275</v>
      </c>
      <c r="K4447" s="37">
        <v>5</v>
      </c>
    </row>
    <row r="4448" spans="1:11" x14ac:dyDescent="0.25">
      <c r="A4448" s="37" t="s">
        <v>6487</v>
      </c>
      <c r="B4448" s="37">
        <v>6</v>
      </c>
      <c r="C4448" s="37">
        <v>0</v>
      </c>
      <c r="D4448" s="37">
        <v>0</v>
      </c>
      <c r="E4448" s="37">
        <v>53</v>
      </c>
      <c r="F4448" s="37">
        <v>2</v>
      </c>
      <c r="G4448" s="37">
        <v>0.51070000000000004</v>
      </c>
      <c r="H4448" s="37" t="s">
        <v>1266</v>
      </c>
      <c r="I4448" s="37" t="s">
        <v>2308</v>
      </c>
      <c r="J4448" s="37" t="s">
        <v>2275</v>
      </c>
      <c r="K4448" s="37">
        <v>3</v>
      </c>
    </row>
    <row r="4449" spans="1:11" x14ac:dyDescent="0.25">
      <c r="A4449" s="37" t="s">
        <v>6486</v>
      </c>
      <c r="B4449" s="37">
        <v>6</v>
      </c>
      <c r="C4449" s="37">
        <v>0</v>
      </c>
      <c r="D4449" s="37">
        <v>0</v>
      </c>
      <c r="E4449" s="37">
        <v>218</v>
      </c>
      <c r="F4449" s="37">
        <v>5</v>
      </c>
      <c r="G4449" s="37">
        <v>0.99746666666666661</v>
      </c>
      <c r="H4449" s="37" t="s">
        <v>1224</v>
      </c>
      <c r="I4449" s="37" t="s">
        <v>2321</v>
      </c>
      <c r="J4449" s="37" t="s">
        <v>2275</v>
      </c>
      <c r="K4449" s="37">
        <v>5</v>
      </c>
    </row>
    <row r="4450" spans="1:11" x14ac:dyDescent="0.25">
      <c r="A4450" s="37" t="s">
        <v>6485</v>
      </c>
      <c r="B4450" s="37">
        <v>6</v>
      </c>
      <c r="C4450" s="37">
        <v>0</v>
      </c>
      <c r="D4450" s="37">
        <v>0</v>
      </c>
      <c r="E4450" s="37">
        <v>48</v>
      </c>
      <c r="F4450" s="37">
        <v>0</v>
      </c>
      <c r="G4450" s="37">
        <v>0.43840000000000007</v>
      </c>
      <c r="H4450" s="37" t="s">
        <v>1248</v>
      </c>
      <c r="I4450" s="37" t="s">
        <v>2308</v>
      </c>
      <c r="J4450" s="37" t="s">
        <v>2268</v>
      </c>
      <c r="K4450" s="37">
        <v>4</v>
      </c>
    </row>
    <row r="4451" spans="1:11" x14ac:dyDescent="0.25">
      <c r="A4451" s="37" t="s">
        <v>6484</v>
      </c>
      <c r="B4451" s="37">
        <v>6</v>
      </c>
      <c r="C4451" s="37">
        <v>0</v>
      </c>
      <c r="D4451" s="37">
        <v>0</v>
      </c>
      <c r="E4451" s="37">
        <v>45</v>
      </c>
      <c r="F4451" s="37">
        <v>1</v>
      </c>
      <c r="G4451" s="37">
        <v>0.21704999999999999</v>
      </c>
      <c r="H4451" s="37" t="s">
        <v>1248</v>
      </c>
      <c r="I4451" s="37" t="s">
        <v>2308</v>
      </c>
      <c r="J4451" s="37" t="s">
        <v>2268</v>
      </c>
      <c r="K4451" s="37">
        <v>3</v>
      </c>
    </row>
    <row r="4452" spans="1:11" x14ac:dyDescent="0.25">
      <c r="A4452" s="37" t="s">
        <v>6483</v>
      </c>
      <c r="B4452" s="37">
        <v>6</v>
      </c>
      <c r="C4452" s="37">
        <v>0</v>
      </c>
      <c r="D4452" s="37">
        <v>0</v>
      </c>
      <c r="E4452" s="37">
        <v>27</v>
      </c>
      <c r="F4452" s="37">
        <v>1</v>
      </c>
      <c r="G4452" s="37">
        <v>0.20470000000000002</v>
      </c>
      <c r="H4452" s="37" t="s">
        <v>1248</v>
      </c>
      <c r="I4452" s="37" t="s">
        <v>2308</v>
      </c>
      <c r="J4452" s="37" t="s">
        <v>2275</v>
      </c>
      <c r="K4452" s="37">
        <v>4</v>
      </c>
    </row>
    <row r="4453" spans="1:11" x14ac:dyDescent="0.25">
      <c r="A4453" s="37" t="s">
        <v>6482</v>
      </c>
      <c r="B4453" s="37">
        <v>6</v>
      </c>
      <c r="C4453" s="37">
        <v>0</v>
      </c>
      <c r="D4453" s="37">
        <v>0</v>
      </c>
      <c r="E4453" s="37">
        <v>17</v>
      </c>
      <c r="F4453" s="37">
        <v>2</v>
      </c>
      <c r="G4453" s="37">
        <v>0.30113333333333336</v>
      </c>
      <c r="H4453" s="37" t="s">
        <v>3592</v>
      </c>
      <c r="I4453" s="37" t="s">
        <v>2308</v>
      </c>
      <c r="J4453" s="37" t="s">
        <v>2275</v>
      </c>
      <c r="K4453" s="37">
        <v>3</v>
      </c>
    </row>
    <row r="4454" spans="1:11" x14ac:dyDescent="0.25">
      <c r="A4454" s="37" t="s">
        <v>6481</v>
      </c>
      <c r="B4454" s="37">
        <v>6</v>
      </c>
      <c r="C4454" s="37">
        <v>0</v>
      </c>
      <c r="D4454" s="37">
        <v>1</v>
      </c>
      <c r="E4454" s="37">
        <v>165</v>
      </c>
      <c r="F4454" s="37">
        <v>1</v>
      </c>
      <c r="G4454" s="37">
        <v>0.88966666666666672</v>
      </c>
      <c r="H4454" s="37" t="s">
        <v>1237</v>
      </c>
      <c r="I4454" s="37" t="s">
        <v>2308</v>
      </c>
      <c r="J4454" s="37" t="s">
        <v>2275</v>
      </c>
      <c r="K4454" s="37">
        <v>4</v>
      </c>
    </row>
    <row r="4455" spans="1:11" x14ac:dyDescent="0.25">
      <c r="A4455" s="37" t="s">
        <v>6480</v>
      </c>
      <c r="B4455" s="37">
        <v>6</v>
      </c>
      <c r="C4455" s="37">
        <v>0</v>
      </c>
      <c r="D4455" s="37">
        <v>0</v>
      </c>
      <c r="E4455" s="37">
        <v>34</v>
      </c>
      <c r="F4455" s="37">
        <v>1</v>
      </c>
      <c r="G4455" s="37">
        <v>0.59130000000000005</v>
      </c>
      <c r="H4455" s="37" t="s">
        <v>1237</v>
      </c>
      <c r="I4455" s="37" t="s">
        <v>2308</v>
      </c>
      <c r="J4455" s="37" t="s">
        <v>2275</v>
      </c>
      <c r="K4455" s="37">
        <v>2</v>
      </c>
    </row>
    <row r="4456" spans="1:11" x14ac:dyDescent="0.25">
      <c r="A4456" s="37" t="s">
        <v>6479</v>
      </c>
      <c r="B4456" s="37">
        <v>6</v>
      </c>
      <c r="C4456" s="37">
        <v>0</v>
      </c>
      <c r="D4456" s="37">
        <v>0</v>
      </c>
      <c r="E4456" s="37">
        <v>36</v>
      </c>
      <c r="F4456" s="37">
        <v>1</v>
      </c>
      <c r="G4456" s="37">
        <v>0.19423333333333334</v>
      </c>
      <c r="H4456" s="37" t="s">
        <v>3492</v>
      </c>
      <c r="I4456" s="37" t="s">
        <v>2308</v>
      </c>
      <c r="J4456" s="37" t="s">
        <v>2275</v>
      </c>
      <c r="K4456" s="37">
        <v>3</v>
      </c>
    </row>
    <row r="4457" spans="1:11" x14ac:dyDescent="0.25">
      <c r="A4457" s="37" t="s">
        <v>6478</v>
      </c>
      <c r="B4457" s="37">
        <v>6</v>
      </c>
      <c r="C4457" s="37">
        <v>2</v>
      </c>
      <c r="D4457" s="37">
        <v>2</v>
      </c>
      <c r="E4457" s="37">
        <v>401</v>
      </c>
      <c r="F4457" s="37">
        <v>5</v>
      </c>
      <c r="G4457" s="37">
        <v>4.4038833333333338</v>
      </c>
      <c r="H4457" s="37" t="s">
        <v>1246</v>
      </c>
      <c r="I4457" s="37" t="s">
        <v>2308</v>
      </c>
      <c r="J4457" s="37" t="s">
        <v>2275</v>
      </c>
      <c r="K4457" s="37">
        <v>5</v>
      </c>
    </row>
    <row r="4458" spans="1:11" x14ac:dyDescent="0.25">
      <c r="A4458" s="37" t="s">
        <v>6477</v>
      </c>
      <c r="B4458" s="37">
        <v>6</v>
      </c>
      <c r="C4458" s="37">
        <v>0</v>
      </c>
      <c r="D4458" s="37">
        <v>1</v>
      </c>
      <c r="E4458" s="37">
        <v>113</v>
      </c>
      <c r="F4458" s="37">
        <v>2</v>
      </c>
      <c r="G4458" s="37">
        <v>0.69960000000000011</v>
      </c>
      <c r="H4458" s="37" t="s">
        <v>2880</v>
      </c>
      <c r="I4458" s="37" t="s">
        <v>2308</v>
      </c>
      <c r="J4458" s="37" t="s">
        <v>2275</v>
      </c>
      <c r="K4458" s="37">
        <v>4</v>
      </c>
    </row>
    <row r="4459" spans="1:11" x14ac:dyDescent="0.25">
      <c r="A4459" s="37" t="s">
        <v>6476</v>
      </c>
      <c r="B4459" s="37">
        <v>6</v>
      </c>
      <c r="C4459" s="37">
        <v>0</v>
      </c>
      <c r="D4459" s="37">
        <v>1</v>
      </c>
      <c r="E4459" s="37">
        <v>55</v>
      </c>
      <c r="F4459" s="37">
        <v>3</v>
      </c>
      <c r="G4459" s="37">
        <v>1.1714</v>
      </c>
      <c r="H4459" s="37" t="s">
        <v>1219</v>
      </c>
      <c r="I4459" s="37" t="s">
        <v>2308</v>
      </c>
      <c r="J4459" s="37" t="s">
        <v>2268</v>
      </c>
      <c r="K4459" s="37">
        <v>4</v>
      </c>
    </row>
    <row r="4460" spans="1:11" x14ac:dyDescent="0.25">
      <c r="A4460" s="37" t="s">
        <v>6475</v>
      </c>
      <c r="B4460" s="37">
        <v>6</v>
      </c>
      <c r="C4460" s="37">
        <v>0</v>
      </c>
      <c r="D4460" s="37">
        <v>0</v>
      </c>
      <c r="E4460" s="37">
        <v>52</v>
      </c>
      <c r="F4460" s="37">
        <v>1</v>
      </c>
      <c r="G4460" s="37">
        <v>0.64508333333333334</v>
      </c>
      <c r="H4460" s="37" t="s">
        <v>1256</v>
      </c>
      <c r="I4460" s="37" t="s">
        <v>2308</v>
      </c>
      <c r="J4460" s="37" t="s">
        <v>2275</v>
      </c>
      <c r="K4460" s="37">
        <v>5</v>
      </c>
    </row>
    <row r="4461" spans="1:11" x14ac:dyDescent="0.25">
      <c r="A4461" s="37" t="s">
        <v>6474</v>
      </c>
      <c r="B4461" s="37">
        <v>6</v>
      </c>
      <c r="C4461" s="37">
        <v>0</v>
      </c>
      <c r="D4461" s="37">
        <v>0</v>
      </c>
      <c r="E4461" s="37">
        <v>37</v>
      </c>
      <c r="F4461" s="37">
        <v>2</v>
      </c>
      <c r="G4461" s="37">
        <v>0.37568333333333337</v>
      </c>
      <c r="H4461" s="37" t="s">
        <v>1256</v>
      </c>
      <c r="I4461" s="37" t="s">
        <v>2308</v>
      </c>
      <c r="J4461" s="37" t="s">
        <v>2268</v>
      </c>
      <c r="K4461" s="37">
        <v>4</v>
      </c>
    </row>
    <row r="4462" spans="1:11" x14ac:dyDescent="0.25">
      <c r="A4462" s="37" t="s">
        <v>6473</v>
      </c>
      <c r="B4462" s="37">
        <v>6</v>
      </c>
      <c r="C4462" s="37">
        <v>0</v>
      </c>
      <c r="D4462" s="37">
        <v>1</v>
      </c>
      <c r="E4462" s="37">
        <v>68</v>
      </c>
      <c r="F4462" s="37">
        <v>1</v>
      </c>
      <c r="G4462" s="37">
        <v>1.0316000000000001</v>
      </c>
      <c r="H4462" s="37" t="s">
        <v>1256</v>
      </c>
      <c r="I4462" s="37" t="s">
        <v>2308</v>
      </c>
      <c r="J4462" s="37" t="s">
        <v>2275</v>
      </c>
      <c r="K4462" s="37">
        <v>3</v>
      </c>
    </row>
    <row r="4463" spans="1:11" x14ac:dyDescent="0.25">
      <c r="A4463" s="37" t="s">
        <v>6472</v>
      </c>
      <c r="B4463" s="37">
        <v>6</v>
      </c>
      <c r="C4463" s="37">
        <v>0</v>
      </c>
      <c r="D4463" s="37">
        <v>0</v>
      </c>
      <c r="E4463" s="37">
        <v>62</v>
      </c>
      <c r="F4463" s="37">
        <v>0</v>
      </c>
      <c r="G4463" s="37">
        <v>0.30703333333333332</v>
      </c>
      <c r="H4463" s="37" t="s">
        <v>1247</v>
      </c>
      <c r="I4463" s="37" t="s">
        <v>2308</v>
      </c>
      <c r="J4463" s="37" t="s">
        <v>2275</v>
      </c>
      <c r="K4463" s="37">
        <v>4</v>
      </c>
    </row>
    <row r="4464" spans="1:11" x14ac:dyDescent="0.25">
      <c r="A4464" s="37" t="s">
        <v>6471</v>
      </c>
      <c r="B4464" s="37">
        <v>6</v>
      </c>
      <c r="C4464" s="37">
        <v>0</v>
      </c>
      <c r="D4464" s="37">
        <v>0</v>
      </c>
      <c r="E4464" s="37">
        <v>32</v>
      </c>
      <c r="F4464" s="37">
        <v>1</v>
      </c>
      <c r="G4464" s="37">
        <v>0.18893333333333337</v>
      </c>
      <c r="H4464" s="37" t="s">
        <v>1260</v>
      </c>
      <c r="I4464" s="37" t="s">
        <v>2308</v>
      </c>
      <c r="J4464" s="37" t="s">
        <v>2275</v>
      </c>
      <c r="K4464" s="37">
        <v>4</v>
      </c>
    </row>
    <row r="4465" spans="1:11" x14ac:dyDescent="0.25">
      <c r="A4465" s="37" t="s">
        <v>6470</v>
      </c>
      <c r="B4465" s="37">
        <v>6</v>
      </c>
      <c r="C4465" s="37">
        <v>0</v>
      </c>
      <c r="D4465" s="37">
        <v>0</v>
      </c>
      <c r="E4465" s="37">
        <v>122</v>
      </c>
      <c r="F4465" s="37">
        <v>1</v>
      </c>
      <c r="G4465" s="37">
        <v>0.58743333333333336</v>
      </c>
      <c r="H4465" s="37" t="s">
        <v>1245</v>
      </c>
      <c r="I4465" s="37" t="s">
        <v>2308</v>
      </c>
      <c r="J4465" s="37" t="s">
        <v>2275</v>
      </c>
      <c r="K4465" s="37">
        <v>5</v>
      </c>
    </row>
    <row r="4466" spans="1:11" x14ac:dyDescent="0.25">
      <c r="A4466" s="37" t="s">
        <v>6469</v>
      </c>
      <c r="B4466" s="37">
        <v>6</v>
      </c>
      <c r="C4466" s="37">
        <v>0</v>
      </c>
      <c r="D4466" s="37">
        <v>1</v>
      </c>
      <c r="E4466" s="37">
        <v>116</v>
      </c>
      <c r="F4466" s="37">
        <v>1</v>
      </c>
      <c r="G4466" s="37">
        <v>1.16025</v>
      </c>
      <c r="H4466" s="37" t="s">
        <v>1245</v>
      </c>
      <c r="I4466" s="37" t="s">
        <v>2308</v>
      </c>
      <c r="J4466" s="37" t="s">
        <v>2275</v>
      </c>
      <c r="K4466" s="37">
        <v>4</v>
      </c>
    </row>
    <row r="4467" spans="1:11" x14ac:dyDescent="0.25">
      <c r="A4467" s="37" t="s">
        <v>6468</v>
      </c>
      <c r="B4467" s="37">
        <v>6</v>
      </c>
      <c r="C4467" s="37">
        <v>0</v>
      </c>
      <c r="D4467" s="37">
        <v>0</v>
      </c>
      <c r="E4467" s="37">
        <v>69</v>
      </c>
      <c r="F4467" s="37">
        <v>2</v>
      </c>
      <c r="G4467" s="37">
        <v>0.85045000000000004</v>
      </c>
      <c r="H4467" s="37" t="s">
        <v>1245</v>
      </c>
      <c r="I4467" s="37" t="s">
        <v>2308</v>
      </c>
      <c r="J4467" s="37" t="s">
        <v>2268</v>
      </c>
      <c r="K4467" s="37">
        <v>5</v>
      </c>
    </row>
    <row r="4468" spans="1:11" x14ac:dyDescent="0.25">
      <c r="A4468" s="37" t="s">
        <v>6467</v>
      </c>
      <c r="B4468" s="37">
        <v>6</v>
      </c>
      <c r="C4468" s="37">
        <v>0</v>
      </c>
      <c r="D4468" s="37">
        <v>0</v>
      </c>
      <c r="E4468" s="37">
        <v>63</v>
      </c>
      <c r="F4468" s="37">
        <v>3</v>
      </c>
      <c r="G4468" s="37">
        <v>0.41094999999999998</v>
      </c>
      <c r="H4468" s="37" t="s">
        <v>2339</v>
      </c>
      <c r="I4468" s="37" t="s">
        <v>2308</v>
      </c>
      <c r="J4468" s="37" t="s">
        <v>2268</v>
      </c>
      <c r="K4468" s="37">
        <v>3</v>
      </c>
    </row>
    <row r="4469" spans="1:11" x14ac:dyDescent="0.25">
      <c r="A4469" s="37" t="s">
        <v>6466</v>
      </c>
      <c r="B4469" s="37">
        <v>6</v>
      </c>
      <c r="C4469" s="37">
        <v>0</v>
      </c>
      <c r="D4469" s="37">
        <v>0</v>
      </c>
      <c r="E4469" s="37">
        <v>67</v>
      </c>
      <c r="F4469" s="37">
        <v>1</v>
      </c>
      <c r="G4469" s="37">
        <v>0.51358333333333339</v>
      </c>
      <c r="H4469" s="37" t="s">
        <v>1240</v>
      </c>
      <c r="I4469" s="37" t="s">
        <v>2308</v>
      </c>
      <c r="J4469" s="37" t="s">
        <v>2268</v>
      </c>
      <c r="K4469" s="37">
        <v>4</v>
      </c>
    </row>
    <row r="4470" spans="1:11" x14ac:dyDescent="0.25">
      <c r="A4470" s="37" t="s">
        <v>6465</v>
      </c>
      <c r="B4470" s="37">
        <v>6</v>
      </c>
      <c r="C4470" s="37">
        <v>0</v>
      </c>
      <c r="D4470" s="37">
        <v>0</v>
      </c>
      <c r="E4470" s="37">
        <v>39</v>
      </c>
      <c r="F4470" s="37">
        <v>1</v>
      </c>
      <c r="G4470" s="37">
        <v>0.25471666666666665</v>
      </c>
      <c r="H4470" s="37" t="s">
        <v>1237</v>
      </c>
      <c r="I4470" s="37" t="s">
        <v>2308</v>
      </c>
      <c r="J4470" s="37" t="s">
        <v>2275</v>
      </c>
      <c r="K4470" s="37">
        <v>4</v>
      </c>
    </row>
    <row r="4471" spans="1:11" x14ac:dyDescent="0.25">
      <c r="A4471" s="37" t="s">
        <v>6464</v>
      </c>
      <c r="B4471" s="37">
        <v>6</v>
      </c>
      <c r="C4471" s="37">
        <v>0</v>
      </c>
      <c r="D4471" s="37">
        <v>0</v>
      </c>
      <c r="E4471" s="37">
        <v>80</v>
      </c>
      <c r="F4471" s="37">
        <v>3</v>
      </c>
      <c r="G4471" s="37">
        <v>0.46496666666666669</v>
      </c>
      <c r="H4471" s="37" t="s">
        <v>1235</v>
      </c>
      <c r="I4471" s="37" t="s">
        <v>2308</v>
      </c>
      <c r="J4471" s="37" t="s">
        <v>2275</v>
      </c>
      <c r="K4471" s="37">
        <v>4</v>
      </c>
    </row>
    <row r="4472" spans="1:11" x14ac:dyDescent="0.25">
      <c r="A4472" s="37" t="s">
        <v>6463</v>
      </c>
      <c r="B4472" s="37">
        <v>6</v>
      </c>
      <c r="C4472" s="37">
        <v>0</v>
      </c>
      <c r="D4472" s="37">
        <v>0</v>
      </c>
      <c r="E4472" s="37">
        <v>47</v>
      </c>
      <c r="F4472" s="37">
        <v>2</v>
      </c>
      <c r="G4472" s="37">
        <v>0.55598333333333338</v>
      </c>
      <c r="H4472" s="37" t="s">
        <v>1219</v>
      </c>
      <c r="I4472" s="37" t="s">
        <v>2308</v>
      </c>
      <c r="J4472" s="37" t="s">
        <v>2268</v>
      </c>
      <c r="K4472" s="37">
        <v>4</v>
      </c>
    </row>
    <row r="4473" spans="1:11" x14ac:dyDescent="0.25">
      <c r="A4473" s="37" t="s">
        <v>6462</v>
      </c>
      <c r="B4473" s="37">
        <v>6</v>
      </c>
      <c r="C4473" s="37">
        <v>0</v>
      </c>
      <c r="D4473" s="37">
        <v>1</v>
      </c>
      <c r="E4473" s="37">
        <v>117</v>
      </c>
      <c r="F4473" s="37">
        <v>3</v>
      </c>
      <c r="G4473" s="37">
        <v>1.1933666666666667</v>
      </c>
      <c r="H4473" s="37" t="s">
        <v>1232</v>
      </c>
      <c r="I4473" s="37" t="s">
        <v>2269</v>
      </c>
      <c r="J4473" s="37" t="s">
        <v>2275</v>
      </c>
      <c r="K4473" s="37">
        <v>4</v>
      </c>
    </row>
    <row r="4474" spans="1:11" x14ac:dyDescent="0.25">
      <c r="A4474" s="37" t="s">
        <v>6461</v>
      </c>
      <c r="B4474" s="37">
        <v>6</v>
      </c>
      <c r="C4474" s="37">
        <v>0</v>
      </c>
      <c r="D4474" s="37">
        <v>1</v>
      </c>
      <c r="E4474" s="37">
        <v>132</v>
      </c>
      <c r="F4474" s="37">
        <v>1</v>
      </c>
      <c r="G4474" s="37">
        <v>1.0656500000000002</v>
      </c>
      <c r="H4474" s="37" t="s">
        <v>1221</v>
      </c>
      <c r="I4474" s="37" t="s">
        <v>2321</v>
      </c>
      <c r="J4474" s="37" t="s">
        <v>2275</v>
      </c>
      <c r="K4474" s="37">
        <v>3</v>
      </c>
    </row>
    <row r="4475" spans="1:11" x14ac:dyDescent="0.25">
      <c r="A4475" s="37" t="s">
        <v>6460</v>
      </c>
      <c r="B4475" s="37">
        <v>6</v>
      </c>
      <c r="C4475" s="37">
        <v>0</v>
      </c>
      <c r="D4475" s="37">
        <v>0</v>
      </c>
      <c r="E4475" s="37">
        <v>64</v>
      </c>
      <c r="F4475" s="37">
        <v>2</v>
      </c>
      <c r="G4475" s="37">
        <v>0.55321666666666669</v>
      </c>
      <c r="H4475" s="37" t="s">
        <v>1230</v>
      </c>
      <c r="I4475" s="37" t="s">
        <v>2310</v>
      </c>
      <c r="J4475" s="37" t="s">
        <v>2268</v>
      </c>
      <c r="K4475" s="37">
        <v>5</v>
      </c>
    </row>
    <row r="4476" spans="1:11" x14ac:dyDescent="0.25">
      <c r="A4476" s="37" t="s">
        <v>6459</v>
      </c>
      <c r="B4476" s="37">
        <v>6</v>
      </c>
      <c r="C4476" s="37">
        <v>0</v>
      </c>
      <c r="D4476" s="37">
        <v>0</v>
      </c>
      <c r="E4476" s="37">
        <v>53</v>
      </c>
      <c r="F4476" s="37">
        <v>3</v>
      </c>
      <c r="G4476" s="37">
        <v>0.46320000000000006</v>
      </c>
      <c r="H4476" s="37" t="s">
        <v>1269</v>
      </c>
      <c r="I4476" s="37" t="s">
        <v>2316</v>
      </c>
      <c r="J4476" s="37" t="s">
        <v>2268</v>
      </c>
      <c r="K4476" s="37">
        <v>4</v>
      </c>
    </row>
    <row r="4477" spans="1:11" x14ac:dyDescent="0.25">
      <c r="A4477" s="37" t="s">
        <v>6458</v>
      </c>
      <c r="B4477" s="37">
        <v>6</v>
      </c>
      <c r="C4477" s="37">
        <v>0</v>
      </c>
      <c r="D4477" s="37">
        <v>0</v>
      </c>
      <c r="E4477" s="37">
        <v>72</v>
      </c>
      <c r="F4477" s="37">
        <v>2</v>
      </c>
      <c r="G4477" s="37">
        <v>0.48971666666666663</v>
      </c>
      <c r="H4477" s="37" t="s">
        <v>1219</v>
      </c>
      <c r="I4477" s="37" t="s">
        <v>2269</v>
      </c>
      <c r="J4477" s="37" t="s">
        <v>2275</v>
      </c>
      <c r="K4477" s="37">
        <v>5</v>
      </c>
    </row>
    <row r="4478" spans="1:11" x14ac:dyDescent="0.25">
      <c r="A4478" s="37" t="s">
        <v>6457</v>
      </c>
      <c r="B4478" s="37">
        <v>6</v>
      </c>
      <c r="C4478" s="37">
        <v>0</v>
      </c>
      <c r="D4478" s="37">
        <v>0</v>
      </c>
      <c r="E4478" s="37">
        <v>31</v>
      </c>
      <c r="F4478" s="37">
        <v>3</v>
      </c>
      <c r="G4478" s="37">
        <v>0.43780000000000002</v>
      </c>
      <c r="H4478" s="37" t="s">
        <v>1226</v>
      </c>
      <c r="I4478" s="37" t="s">
        <v>2310</v>
      </c>
      <c r="J4478" s="37" t="s">
        <v>2275</v>
      </c>
      <c r="K4478" s="37">
        <v>3</v>
      </c>
    </row>
    <row r="4479" spans="1:11" x14ac:dyDescent="0.25">
      <c r="A4479" s="37" t="s">
        <v>6456</v>
      </c>
      <c r="B4479" s="37">
        <v>6</v>
      </c>
      <c r="C4479" s="37">
        <v>0</v>
      </c>
      <c r="D4479" s="37">
        <v>0</v>
      </c>
      <c r="E4479" s="37">
        <v>111</v>
      </c>
      <c r="F4479" s="37">
        <v>1</v>
      </c>
      <c r="G4479" s="37">
        <v>0.93691666666666673</v>
      </c>
      <c r="H4479" s="37" t="s">
        <v>1219</v>
      </c>
      <c r="I4479" s="37" t="s">
        <v>3729</v>
      </c>
      <c r="J4479" s="37" t="s">
        <v>2275</v>
      </c>
      <c r="K4479" s="37">
        <v>5</v>
      </c>
    </row>
    <row r="4480" spans="1:11" x14ac:dyDescent="0.25">
      <c r="A4480" s="37" t="s">
        <v>6455</v>
      </c>
      <c r="B4480" s="37">
        <v>6</v>
      </c>
      <c r="C4480" s="37">
        <v>0</v>
      </c>
      <c r="D4480" s="37">
        <v>1</v>
      </c>
      <c r="E4480" s="37">
        <v>82</v>
      </c>
      <c r="F4480" s="37">
        <v>4</v>
      </c>
      <c r="G4480" s="37">
        <v>1.1564333333333334</v>
      </c>
      <c r="H4480" s="37" t="s">
        <v>1219</v>
      </c>
      <c r="I4480" s="37" t="s">
        <v>2308</v>
      </c>
      <c r="J4480" s="37" t="s">
        <v>2275</v>
      </c>
      <c r="K4480" s="37">
        <v>4</v>
      </c>
    </row>
    <row r="4481" spans="1:11" x14ac:dyDescent="0.25">
      <c r="A4481" s="37" t="s">
        <v>6454</v>
      </c>
      <c r="B4481" s="37">
        <v>6</v>
      </c>
      <c r="C4481" s="37">
        <v>0</v>
      </c>
      <c r="D4481" s="37">
        <v>0</v>
      </c>
      <c r="E4481" s="37">
        <v>89</v>
      </c>
      <c r="F4481" s="37">
        <v>1</v>
      </c>
      <c r="G4481" s="37">
        <v>0.75729999999999997</v>
      </c>
      <c r="H4481" s="37" t="s">
        <v>3492</v>
      </c>
      <c r="I4481" s="37" t="s">
        <v>2308</v>
      </c>
      <c r="J4481" s="37" t="s">
        <v>2275</v>
      </c>
      <c r="K4481" s="37">
        <v>5</v>
      </c>
    </row>
    <row r="4482" spans="1:11" x14ac:dyDescent="0.25">
      <c r="A4482" s="37" t="s">
        <v>6453</v>
      </c>
      <c r="B4482" s="37">
        <v>6</v>
      </c>
      <c r="C4482" s="37">
        <v>0</v>
      </c>
      <c r="D4482" s="37">
        <v>0</v>
      </c>
      <c r="E4482" s="37">
        <v>40</v>
      </c>
      <c r="F4482" s="37">
        <v>2</v>
      </c>
      <c r="G4482" s="37">
        <v>0.47485000000000005</v>
      </c>
      <c r="H4482" s="37" t="s">
        <v>2276</v>
      </c>
      <c r="I4482" s="37" t="s">
        <v>2405</v>
      </c>
      <c r="J4482" s="37" t="s">
        <v>2268</v>
      </c>
      <c r="K4482" s="37">
        <v>3</v>
      </c>
    </row>
    <row r="4483" spans="1:11" x14ac:dyDescent="0.25">
      <c r="A4483" s="37" t="s">
        <v>6452</v>
      </c>
      <c r="B4483" s="37">
        <v>6</v>
      </c>
      <c r="C4483" s="37">
        <v>0</v>
      </c>
      <c r="D4483" s="37">
        <v>1</v>
      </c>
      <c r="E4483" s="37">
        <v>158</v>
      </c>
      <c r="F4483" s="37">
        <v>3</v>
      </c>
      <c r="G4483" s="37">
        <v>1.5060666666666667</v>
      </c>
      <c r="H4483" s="37" t="s">
        <v>2276</v>
      </c>
      <c r="I4483" s="37" t="s">
        <v>2405</v>
      </c>
      <c r="J4483" s="37" t="s">
        <v>2268</v>
      </c>
      <c r="K4483" s="37">
        <v>6</v>
      </c>
    </row>
    <row r="4484" spans="1:11" x14ac:dyDescent="0.25">
      <c r="A4484" s="37" t="s">
        <v>6451</v>
      </c>
      <c r="B4484" s="37">
        <v>6</v>
      </c>
      <c r="C4484" s="37">
        <v>1</v>
      </c>
      <c r="D4484" s="37">
        <v>2</v>
      </c>
      <c r="E4484" s="37">
        <v>1101</v>
      </c>
      <c r="F4484" s="37">
        <v>1</v>
      </c>
      <c r="G4484" s="37">
        <v>6.768933333333333</v>
      </c>
      <c r="H4484" s="37" t="s">
        <v>1219</v>
      </c>
      <c r="I4484" s="37" t="s">
        <v>2269</v>
      </c>
      <c r="J4484" s="37" t="s">
        <v>2275</v>
      </c>
      <c r="K4484" s="37">
        <v>4</v>
      </c>
    </row>
    <row r="4485" spans="1:11" x14ac:dyDescent="0.25">
      <c r="A4485" s="37" t="s">
        <v>6450</v>
      </c>
      <c r="B4485" s="37">
        <v>6</v>
      </c>
      <c r="C4485" s="37">
        <v>0</v>
      </c>
      <c r="D4485" s="37">
        <v>0</v>
      </c>
      <c r="E4485" s="37">
        <v>104</v>
      </c>
      <c r="F4485" s="37">
        <v>3</v>
      </c>
      <c r="G4485" s="37">
        <v>0.68665000000000009</v>
      </c>
      <c r="H4485" s="37" t="s">
        <v>2823</v>
      </c>
      <c r="I4485" s="37" t="s">
        <v>2405</v>
      </c>
      <c r="J4485" s="37" t="s">
        <v>2275</v>
      </c>
      <c r="K4485" s="37">
        <v>6</v>
      </c>
    </row>
    <row r="4486" spans="1:11" x14ac:dyDescent="0.25">
      <c r="A4486" s="37" t="s">
        <v>6449</v>
      </c>
      <c r="B4486" s="37">
        <v>6</v>
      </c>
      <c r="C4486" s="37">
        <v>0</v>
      </c>
      <c r="D4486" s="37">
        <v>0</v>
      </c>
      <c r="E4486" s="37">
        <v>97</v>
      </c>
      <c r="F4486" s="37">
        <v>4</v>
      </c>
      <c r="G4486" s="37">
        <v>0.48858333333333337</v>
      </c>
      <c r="H4486" s="37" t="s">
        <v>1219</v>
      </c>
      <c r="I4486" s="37" t="s">
        <v>2269</v>
      </c>
      <c r="J4486" s="37" t="s">
        <v>2275</v>
      </c>
      <c r="K4486" s="37">
        <v>4</v>
      </c>
    </row>
    <row r="4487" spans="1:11" x14ac:dyDescent="0.25">
      <c r="A4487" s="37" t="s">
        <v>6448</v>
      </c>
      <c r="B4487" s="37">
        <v>6</v>
      </c>
      <c r="C4487" s="37">
        <v>0</v>
      </c>
      <c r="D4487" s="37">
        <v>0</v>
      </c>
      <c r="E4487" s="37">
        <v>82</v>
      </c>
      <c r="F4487" s="37">
        <v>3</v>
      </c>
      <c r="G4487" s="37">
        <v>0.49713333333333337</v>
      </c>
      <c r="H4487" s="37" t="s">
        <v>1219</v>
      </c>
      <c r="I4487" s="37" t="s">
        <v>2316</v>
      </c>
      <c r="J4487" s="37" t="s">
        <v>2275</v>
      </c>
      <c r="K4487" s="37">
        <v>4</v>
      </c>
    </row>
    <row r="4488" spans="1:11" x14ac:dyDescent="0.25">
      <c r="A4488" s="37" t="s">
        <v>6447</v>
      </c>
      <c r="B4488" s="37">
        <v>6</v>
      </c>
      <c r="C4488" s="37">
        <v>0</v>
      </c>
      <c r="D4488" s="37">
        <v>0</v>
      </c>
      <c r="E4488" s="37">
        <v>47</v>
      </c>
      <c r="F4488" s="37">
        <v>3</v>
      </c>
      <c r="G4488" s="37">
        <v>0.20913333333333337</v>
      </c>
      <c r="H4488" s="37" t="s">
        <v>1218</v>
      </c>
      <c r="I4488" s="37" t="s">
        <v>2269</v>
      </c>
      <c r="J4488" s="37" t="s">
        <v>2275</v>
      </c>
      <c r="K4488" s="37">
        <v>4</v>
      </c>
    </row>
    <row r="4489" spans="1:11" x14ac:dyDescent="0.25">
      <c r="A4489" s="37" t="s">
        <v>6446</v>
      </c>
      <c r="B4489" s="37">
        <v>6</v>
      </c>
      <c r="C4489" s="37">
        <v>0</v>
      </c>
      <c r="D4489" s="37">
        <v>0</v>
      </c>
      <c r="E4489" s="37">
        <v>64</v>
      </c>
      <c r="F4489" s="37">
        <v>1</v>
      </c>
      <c r="G4489" s="37">
        <v>0.56070000000000009</v>
      </c>
      <c r="H4489" s="37" t="s">
        <v>1219</v>
      </c>
      <c r="I4489" s="37" t="s">
        <v>2308</v>
      </c>
      <c r="J4489" s="37" t="s">
        <v>2275</v>
      </c>
      <c r="K4489" s="37">
        <v>4</v>
      </c>
    </row>
    <row r="4490" spans="1:11" x14ac:dyDescent="0.25">
      <c r="A4490" s="37" t="s">
        <v>6445</v>
      </c>
      <c r="B4490" s="37">
        <v>6</v>
      </c>
      <c r="C4490" s="37">
        <v>0</v>
      </c>
      <c r="D4490" s="37">
        <v>0</v>
      </c>
      <c r="E4490" s="37">
        <v>45</v>
      </c>
      <c r="F4490" s="37">
        <v>5</v>
      </c>
      <c r="G4490" s="37">
        <v>0.34913333333333335</v>
      </c>
      <c r="H4490" s="37" t="s">
        <v>1248</v>
      </c>
      <c r="I4490" s="37" t="s">
        <v>2310</v>
      </c>
      <c r="J4490" s="37" t="s">
        <v>2275</v>
      </c>
      <c r="K4490" s="37">
        <v>3</v>
      </c>
    </row>
    <row r="4491" spans="1:11" x14ac:dyDescent="0.25">
      <c r="A4491" s="37" t="s">
        <v>6444</v>
      </c>
      <c r="B4491" s="37">
        <v>6</v>
      </c>
      <c r="C4491" s="37">
        <v>0</v>
      </c>
      <c r="D4491" s="37">
        <v>0</v>
      </c>
      <c r="E4491" s="37">
        <v>114</v>
      </c>
      <c r="F4491" s="37">
        <v>1</v>
      </c>
      <c r="G4491" s="37">
        <v>0.62880000000000003</v>
      </c>
      <c r="H4491" s="37" t="s">
        <v>3916</v>
      </c>
      <c r="I4491" s="37" t="s">
        <v>2308</v>
      </c>
      <c r="J4491" s="37" t="s">
        <v>2268</v>
      </c>
      <c r="K4491" s="37">
        <v>4</v>
      </c>
    </row>
    <row r="4492" spans="1:11" x14ac:dyDescent="0.25">
      <c r="A4492" s="37" t="s">
        <v>6443</v>
      </c>
      <c r="B4492" s="37">
        <v>6</v>
      </c>
      <c r="C4492" s="37">
        <v>0</v>
      </c>
      <c r="D4492" s="37">
        <v>2</v>
      </c>
      <c r="E4492" s="37">
        <v>161</v>
      </c>
      <c r="F4492" s="37">
        <v>5</v>
      </c>
      <c r="G4492" s="37">
        <v>1.4484833333333336</v>
      </c>
      <c r="H4492" s="37" t="s">
        <v>1219</v>
      </c>
      <c r="I4492" s="37" t="s">
        <v>2269</v>
      </c>
      <c r="J4492" s="37" t="s">
        <v>2268</v>
      </c>
      <c r="K4492" s="37">
        <v>5</v>
      </c>
    </row>
    <row r="4493" spans="1:11" x14ac:dyDescent="0.25">
      <c r="A4493" s="37" t="s">
        <v>6442</v>
      </c>
      <c r="B4493" s="37">
        <v>6</v>
      </c>
      <c r="C4493" s="37">
        <v>0</v>
      </c>
      <c r="D4493" s="37">
        <v>0</v>
      </c>
      <c r="E4493" s="37">
        <v>58</v>
      </c>
      <c r="F4493" s="37">
        <v>1</v>
      </c>
      <c r="G4493" s="37">
        <v>0.4346666666666667</v>
      </c>
      <c r="H4493" s="37" t="s">
        <v>1232</v>
      </c>
      <c r="I4493" s="37" t="s">
        <v>2269</v>
      </c>
      <c r="J4493" s="37" t="s">
        <v>2268</v>
      </c>
      <c r="K4493" s="37">
        <v>3</v>
      </c>
    </row>
    <row r="4494" spans="1:11" x14ac:dyDescent="0.25">
      <c r="A4494" s="37" t="s">
        <v>6441</v>
      </c>
      <c r="B4494" s="37">
        <v>6</v>
      </c>
      <c r="C4494" s="37">
        <v>0</v>
      </c>
      <c r="D4494" s="37">
        <v>2</v>
      </c>
      <c r="E4494" s="37">
        <v>122</v>
      </c>
      <c r="F4494" s="37">
        <v>5</v>
      </c>
      <c r="G4494" s="37">
        <v>1.4510166666666668</v>
      </c>
      <c r="H4494" s="37" t="s">
        <v>2299</v>
      </c>
      <c r="I4494" s="37" t="s">
        <v>2308</v>
      </c>
      <c r="J4494" s="37" t="s">
        <v>2275</v>
      </c>
      <c r="K4494" s="37">
        <v>4</v>
      </c>
    </row>
    <row r="4495" spans="1:11" x14ac:dyDescent="0.25">
      <c r="A4495" s="37" t="s">
        <v>6440</v>
      </c>
      <c r="B4495" s="37">
        <v>6</v>
      </c>
      <c r="C4495" s="37">
        <v>0</v>
      </c>
      <c r="D4495" s="37">
        <v>0</v>
      </c>
      <c r="E4495" s="37">
        <v>43</v>
      </c>
      <c r="F4495" s="37">
        <v>4</v>
      </c>
      <c r="G4495" s="37">
        <v>0.39441666666666669</v>
      </c>
      <c r="H4495" s="37" t="s">
        <v>1222</v>
      </c>
      <c r="I4495" s="37" t="s">
        <v>2310</v>
      </c>
      <c r="J4495" s="37" t="s">
        <v>2275</v>
      </c>
      <c r="K4495" s="37">
        <v>4</v>
      </c>
    </row>
    <row r="4496" spans="1:11" x14ac:dyDescent="0.25">
      <c r="A4496" s="37" t="s">
        <v>6439</v>
      </c>
      <c r="B4496" s="37">
        <v>6</v>
      </c>
      <c r="C4496" s="37">
        <v>0</v>
      </c>
      <c r="D4496" s="37">
        <v>0</v>
      </c>
      <c r="E4496" s="37">
        <v>57</v>
      </c>
      <c r="F4496" s="37">
        <v>2</v>
      </c>
      <c r="G4496" s="37">
        <v>0.54358333333333342</v>
      </c>
      <c r="H4496" s="37" t="s">
        <v>1219</v>
      </c>
      <c r="I4496" s="37" t="s">
        <v>2308</v>
      </c>
      <c r="J4496" s="37" t="s">
        <v>2268</v>
      </c>
      <c r="K4496" s="37">
        <v>5</v>
      </c>
    </row>
    <row r="4497" spans="1:11" x14ac:dyDescent="0.25">
      <c r="A4497" s="37" t="s">
        <v>6438</v>
      </c>
      <c r="B4497" s="37">
        <v>6</v>
      </c>
      <c r="C4497" s="37">
        <v>0</v>
      </c>
      <c r="D4497" s="37">
        <v>2</v>
      </c>
      <c r="E4497" s="37">
        <v>135</v>
      </c>
      <c r="F4497" s="37">
        <v>5</v>
      </c>
      <c r="G4497" s="37">
        <v>1.2788833333333334</v>
      </c>
      <c r="H4497" s="37" t="s">
        <v>1219</v>
      </c>
      <c r="I4497" s="37" t="s">
        <v>2316</v>
      </c>
      <c r="J4497" s="37" t="s">
        <v>2275</v>
      </c>
      <c r="K4497" s="37">
        <v>4</v>
      </c>
    </row>
    <row r="4498" spans="1:11" x14ac:dyDescent="0.25">
      <c r="A4498" s="37" t="s">
        <v>6437</v>
      </c>
      <c r="B4498" s="37">
        <v>6</v>
      </c>
      <c r="C4498" s="37">
        <v>0</v>
      </c>
      <c r="D4498" s="37">
        <v>0</v>
      </c>
      <c r="E4498" s="37">
        <v>51</v>
      </c>
      <c r="F4498" s="37">
        <v>2</v>
      </c>
      <c r="G4498" s="37">
        <v>0.27376666666666666</v>
      </c>
      <c r="H4498" s="37" t="s">
        <v>1224</v>
      </c>
      <c r="I4498" s="37" t="s">
        <v>2269</v>
      </c>
      <c r="J4498" s="37" t="s">
        <v>2268</v>
      </c>
      <c r="K4498" s="37">
        <v>4</v>
      </c>
    </row>
    <row r="4499" spans="1:11" x14ac:dyDescent="0.25">
      <c r="A4499" s="37" t="s">
        <v>6436</v>
      </c>
      <c r="B4499" s="37">
        <v>6</v>
      </c>
      <c r="C4499" s="37">
        <v>0</v>
      </c>
      <c r="D4499" s="37">
        <v>1</v>
      </c>
      <c r="E4499" s="37">
        <v>92</v>
      </c>
      <c r="F4499" s="37">
        <v>1</v>
      </c>
      <c r="G4499" s="37">
        <v>0.98015000000000008</v>
      </c>
      <c r="H4499" s="37" t="s">
        <v>1232</v>
      </c>
      <c r="I4499" s="37" t="s">
        <v>2269</v>
      </c>
      <c r="J4499" s="37" t="s">
        <v>2268</v>
      </c>
      <c r="K4499" s="37">
        <v>5</v>
      </c>
    </row>
    <row r="4500" spans="1:11" x14ac:dyDescent="0.25">
      <c r="A4500" s="37" t="s">
        <v>6435</v>
      </c>
      <c r="B4500" s="37">
        <v>6</v>
      </c>
      <c r="C4500" s="37">
        <v>0</v>
      </c>
      <c r="D4500" s="37">
        <v>2</v>
      </c>
      <c r="E4500" s="37">
        <v>143</v>
      </c>
      <c r="F4500" s="37">
        <v>5</v>
      </c>
      <c r="G4500" s="37">
        <v>2.0630999999999999</v>
      </c>
      <c r="H4500" s="37" t="s">
        <v>1232</v>
      </c>
      <c r="I4500" s="37" t="s">
        <v>2269</v>
      </c>
      <c r="J4500" s="37" t="s">
        <v>2275</v>
      </c>
      <c r="K4500" s="37">
        <v>5</v>
      </c>
    </row>
    <row r="4501" spans="1:11" x14ac:dyDescent="0.25">
      <c r="A4501" s="37" t="s">
        <v>6434</v>
      </c>
      <c r="B4501" s="37">
        <v>6</v>
      </c>
      <c r="C4501" s="37">
        <v>0</v>
      </c>
      <c r="D4501" s="37">
        <v>0</v>
      </c>
      <c r="E4501" s="37">
        <v>162</v>
      </c>
      <c r="F4501" s="37">
        <v>2</v>
      </c>
      <c r="G4501" s="37">
        <v>1.1395833333333334</v>
      </c>
      <c r="H4501" s="37" t="s">
        <v>3967</v>
      </c>
      <c r="I4501" s="37" t="s">
        <v>2308</v>
      </c>
      <c r="J4501" s="37" t="s">
        <v>2268</v>
      </c>
      <c r="K4501" s="37">
        <v>6</v>
      </c>
    </row>
    <row r="4502" spans="1:11" x14ac:dyDescent="0.25">
      <c r="A4502" s="37" t="s">
        <v>6433</v>
      </c>
      <c r="B4502" s="37">
        <v>6</v>
      </c>
      <c r="C4502" s="37">
        <v>0</v>
      </c>
      <c r="D4502" s="37">
        <v>0</v>
      </c>
      <c r="E4502" s="37">
        <v>12</v>
      </c>
      <c r="F4502" s="37">
        <v>1</v>
      </c>
      <c r="G4502" s="37">
        <v>0.14606666666666668</v>
      </c>
      <c r="H4502" s="37" t="s">
        <v>1219</v>
      </c>
      <c r="I4502" s="37" t="s">
        <v>2308</v>
      </c>
      <c r="J4502" s="37" t="s">
        <v>2268</v>
      </c>
      <c r="K4502" s="37">
        <v>3</v>
      </c>
    </row>
    <row r="4503" spans="1:11" x14ac:dyDescent="0.25">
      <c r="A4503" s="37" t="s">
        <v>6432</v>
      </c>
      <c r="B4503" s="37">
        <v>6</v>
      </c>
      <c r="C4503" s="37">
        <v>0</v>
      </c>
      <c r="D4503" s="37">
        <v>0</v>
      </c>
      <c r="E4503" s="37">
        <v>54</v>
      </c>
      <c r="F4503" s="37">
        <v>1</v>
      </c>
      <c r="G4503" s="37">
        <v>0.37893333333333334</v>
      </c>
      <c r="H4503" s="37" t="s">
        <v>1219</v>
      </c>
      <c r="I4503" s="37" t="s">
        <v>2308</v>
      </c>
      <c r="J4503" s="37" t="s">
        <v>2268</v>
      </c>
      <c r="K4503" s="37">
        <v>3</v>
      </c>
    </row>
    <row r="4504" spans="1:11" x14ac:dyDescent="0.25">
      <c r="A4504" s="37" t="s">
        <v>6431</v>
      </c>
      <c r="B4504" s="37">
        <v>6</v>
      </c>
      <c r="C4504" s="37">
        <v>0</v>
      </c>
      <c r="D4504" s="37">
        <v>0</v>
      </c>
      <c r="E4504" s="37">
        <v>26</v>
      </c>
      <c r="F4504" s="37">
        <v>1</v>
      </c>
      <c r="G4504" s="37">
        <v>0.18051666666666669</v>
      </c>
      <c r="H4504" s="37" t="s">
        <v>2584</v>
      </c>
      <c r="I4504" s="37" t="s">
        <v>2308</v>
      </c>
      <c r="J4504" s="37" t="s">
        <v>2275</v>
      </c>
      <c r="K4504" s="37">
        <v>3</v>
      </c>
    </row>
    <row r="4505" spans="1:11" x14ac:dyDescent="0.25">
      <c r="A4505" s="37" t="s">
        <v>6430</v>
      </c>
      <c r="B4505" s="37">
        <v>6</v>
      </c>
      <c r="C4505" s="37">
        <v>0</v>
      </c>
      <c r="D4505" s="37">
        <v>1</v>
      </c>
      <c r="E4505" s="37">
        <v>185</v>
      </c>
      <c r="F4505" s="37">
        <v>3</v>
      </c>
      <c r="G4505" s="37">
        <v>1.8185166666666668</v>
      </c>
      <c r="H4505" s="37" t="s">
        <v>2584</v>
      </c>
      <c r="I4505" s="37" t="s">
        <v>2308</v>
      </c>
      <c r="J4505" s="37" t="s">
        <v>2275</v>
      </c>
      <c r="K4505" s="37">
        <v>6</v>
      </c>
    </row>
    <row r="4506" spans="1:11" x14ac:dyDescent="0.25">
      <c r="A4506" s="37" t="s">
        <v>6429</v>
      </c>
      <c r="B4506" s="37">
        <v>6</v>
      </c>
      <c r="C4506" s="37">
        <v>0</v>
      </c>
      <c r="D4506" s="37">
        <v>0</v>
      </c>
      <c r="E4506" s="37">
        <v>25</v>
      </c>
      <c r="F4506" s="37">
        <v>0</v>
      </c>
      <c r="G4506" s="37">
        <v>0.16596666666666668</v>
      </c>
      <c r="H4506" s="37" t="s">
        <v>1226</v>
      </c>
      <c r="I4506" s="37" t="s">
        <v>2316</v>
      </c>
      <c r="J4506" s="37" t="s">
        <v>2268</v>
      </c>
      <c r="K4506" s="37">
        <v>2</v>
      </c>
    </row>
    <row r="4507" spans="1:11" x14ac:dyDescent="0.25">
      <c r="A4507" s="37" t="s">
        <v>6428</v>
      </c>
      <c r="B4507" s="37">
        <v>6</v>
      </c>
      <c r="C4507" s="37">
        <v>0</v>
      </c>
      <c r="D4507" s="37">
        <v>0</v>
      </c>
      <c r="E4507" s="37">
        <v>79</v>
      </c>
      <c r="F4507" s="37">
        <v>2</v>
      </c>
      <c r="G4507" s="37">
        <v>0.76165000000000005</v>
      </c>
      <c r="H4507" s="37" t="s">
        <v>2587</v>
      </c>
      <c r="I4507" s="37" t="s">
        <v>2308</v>
      </c>
      <c r="J4507" s="37" t="s">
        <v>2268</v>
      </c>
      <c r="K4507" s="37">
        <v>4</v>
      </c>
    </row>
    <row r="4508" spans="1:11" x14ac:dyDescent="0.25">
      <c r="A4508" s="37" t="s">
        <v>6427</v>
      </c>
      <c r="B4508" s="37">
        <v>6</v>
      </c>
      <c r="C4508" s="37">
        <v>0</v>
      </c>
      <c r="D4508" s="37">
        <v>0</v>
      </c>
      <c r="E4508" s="37">
        <v>114</v>
      </c>
      <c r="F4508" s="37">
        <v>3</v>
      </c>
      <c r="G4508" s="37">
        <v>0.6004666666666667</v>
      </c>
      <c r="H4508" s="37" t="s">
        <v>1219</v>
      </c>
      <c r="I4508" s="37" t="s">
        <v>2405</v>
      </c>
      <c r="J4508" s="37" t="s">
        <v>2275</v>
      </c>
      <c r="K4508" s="37">
        <v>6</v>
      </c>
    </row>
    <row r="4509" spans="1:11" x14ac:dyDescent="0.25">
      <c r="A4509" s="37" t="s">
        <v>6426</v>
      </c>
      <c r="B4509" s="37">
        <v>6</v>
      </c>
      <c r="C4509" s="37">
        <v>0</v>
      </c>
      <c r="D4509" s="37">
        <v>1</v>
      </c>
      <c r="E4509" s="37">
        <v>214</v>
      </c>
      <c r="F4509" s="37">
        <v>3</v>
      </c>
      <c r="G4509" s="37">
        <v>1.7673166666666666</v>
      </c>
      <c r="H4509" s="37" t="s">
        <v>1232</v>
      </c>
      <c r="I4509" s="37" t="s">
        <v>2308</v>
      </c>
      <c r="J4509" s="37" t="s">
        <v>2275</v>
      </c>
      <c r="K4509" s="37">
        <v>5</v>
      </c>
    </row>
    <row r="4510" spans="1:11" x14ac:dyDescent="0.25">
      <c r="A4510" s="37" t="s">
        <v>6425</v>
      </c>
      <c r="B4510" s="37">
        <v>6</v>
      </c>
      <c r="C4510" s="37">
        <v>0</v>
      </c>
      <c r="D4510" s="37">
        <v>0</v>
      </c>
      <c r="E4510" s="37">
        <v>11</v>
      </c>
      <c r="F4510" s="37">
        <v>2</v>
      </c>
      <c r="G4510" s="37">
        <v>0.18394999999999997</v>
      </c>
      <c r="H4510" s="37" t="s">
        <v>1232</v>
      </c>
      <c r="I4510" s="37" t="s">
        <v>2308</v>
      </c>
      <c r="J4510" s="37" t="s">
        <v>2268</v>
      </c>
      <c r="K4510" s="37">
        <v>2</v>
      </c>
    </row>
    <row r="4511" spans="1:11" x14ac:dyDescent="0.25">
      <c r="A4511" s="37" t="s">
        <v>6424</v>
      </c>
      <c r="B4511" s="37">
        <v>6</v>
      </c>
      <c r="C4511" s="37">
        <v>0</v>
      </c>
      <c r="D4511" s="37">
        <v>1</v>
      </c>
      <c r="E4511" s="37">
        <v>120</v>
      </c>
      <c r="F4511" s="37">
        <v>4</v>
      </c>
      <c r="G4511" s="37">
        <v>0.91679999999999995</v>
      </c>
      <c r="H4511" s="37" t="s">
        <v>1232</v>
      </c>
      <c r="I4511" s="37" t="s">
        <v>2269</v>
      </c>
      <c r="J4511" s="37" t="s">
        <v>2275</v>
      </c>
      <c r="K4511" s="37">
        <v>5</v>
      </c>
    </row>
    <row r="4512" spans="1:11" x14ac:dyDescent="0.25">
      <c r="A4512" s="37" t="s">
        <v>6423</v>
      </c>
      <c r="B4512" s="37">
        <v>6</v>
      </c>
      <c r="C4512" s="37">
        <v>1</v>
      </c>
      <c r="D4512" s="37">
        <v>2</v>
      </c>
      <c r="E4512" s="37">
        <v>321</v>
      </c>
      <c r="F4512" s="37">
        <v>3</v>
      </c>
      <c r="G4512" s="37">
        <v>3.2678833333333337</v>
      </c>
      <c r="H4512" s="37" t="s">
        <v>3492</v>
      </c>
      <c r="I4512" s="37" t="s">
        <v>2308</v>
      </c>
      <c r="J4512" s="37" t="s">
        <v>2268</v>
      </c>
      <c r="K4512" s="37">
        <v>4</v>
      </c>
    </row>
    <row r="4513" spans="1:11" x14ac:dyDescent="0.25">
      <c r="A4513" s="37" t="s">
        <v>6422</v>
      </c>
      <c r="B4513" s="37">
        <v>6</v>
      </c>
      <c r="C4513" s="37">
        <v>2</v>
      </c>
      <c r="D4513" s="37">
        <v>4</v>
      </c>
      <c r="E4513" s="37">
        <v>644</v>
      </c>
      <c r="F4513" s="37">
        <v>3</v>
      </c>
      <c r="G4513" s="37">
        <v>5.6035166666666676</v>
      </c>
      <c r="H4513" s="37" t="s">
        <v>1232</v>
      </c>
      <c r="I4513" s="37" t="s">
        <v>2308</v>
      </c>
      <c r="J4513" s="37" t="s">
        <v>2275</v>
      </c>
      <c r="K4513" s="37">
        <v>5</v>
      </c>
    </row>
    <row r="4514" spans="1:11" x14ac:dyDescent="0.25">
      <c r="A4514" s="37" t="s">
        <v>6421</v>
      </c>
      <c r="B4514" s="37">
        <v>6</v>
      </c>
      <c r="C4514" s="37">
        <v>0</v>
      </c>
      <c r="D4514" s="37">
        <v>0</v>
      </c>
      <c r="E4514" s="37">
        <v>28</v>
      </c>
      <c r="F4514" s="37">
        <v>1</v>
      </c>
      <c r="G4514" s="37">
        <v>0.15530000000000002</v>
      </c>
      <c r="H4514" s="37" t="s">
        <v>1245</v>
      </c>
      <c r="I4514" s="37" t="s">
        <v>2310</v>
      </c>
      <c r="J4514" s="37" t="s">
        <v>2275</v>
      </c>
      <c r="K4514" s="37">
        <v>3</v>
      </c>
    </row>
    <row r="4515" spans="1:11" x14ac:dyDescent="0.25">
      <c r="A4515" s="37" t="s">
        <v>6420</v>
      </c>
      <c r="B4515" s="37">
        <v>6</v>
      </c>
      <c r="C4515" s="37">
        <v>0</v>
      </c>
      <c r="D4515" s="37">
        <v>0</v>
      </c>
      <c r="E4515" s="37">
        <v>61</v>
      </c>
      <c r="F4515" s="37">
        <v>4</v>
      </c>
      <c r="G4515" s="37">
        <v>0.51043333333333341</v>
      </c>
      <c r="H4515" s="37" t="s">
        <v>1220</v>
      </c>
      <c r="I4515" s="37" t="s">
        <v>2321</v>
      </c>
      <c r="J4515" s="37" t="s">
        <v>2275</v>
      </c>
      <c r="K4515" s="37">
        <v>3</v>
      </c>
    </row>
    <row r="4516" spans="1:11" x14ac:dyDescent="0.25">
      <c r="A4516" s="37" t="s">
        <v>6419</v>
      </c>
      <c r="B4516" s="37">
        <v>6</v>
      </c>
      <c r="C4516" s="37">
        <v>0</v>
      </c>
      <c r="D4516" s="37">
        <v>0</v>
      </c>
      <c r="E4516" s="37">
        <v>16</v>
      </c>
      <c r="F4516" s="37">
        <v>0</v>
      </c>
      <c r="G4516" s="37">
        <v>0.13034999999999999</v>
      </c>
      <c r="H4516" s="37" t="s">
        <v>1247</v>
      </c>
      <c r="I4516" s="37" t="s">
        <v>2308</v>
      </c>
      <c r="J4516" s="37" t="s">
        <v>2275</v>
      </c>
      <c r="K4516" s="37">
        <v>2</v>
      </c>
    </row>
    <row r="4517" spans="1:11" x14ac:dyDescent="0.25">
      <c r="A4517" s="37" t="s">
        <v>6418</v>
      </c>
      <c r="B4517" s="37">
        <v>6</v>
      </c>
      <c r="C4517" s="37">
        <v>0</v>
      </c>
      <c r="D4517" s="37">
        <v>0</v>
      </c>
      <c r="E4517" s="37">
        <v>47</v>
      </c>
      <c r="F4517" s="37">
        <v>1</v>
      </c>
      <c r="G4517" s="37">
        <v>0.80131666666666668</v>
      </c>
      <c r="H4517" s="37" t="s">
        <v>2299</v>
      </c>
      <c r="I4517" s="37" t="s">
        <v>2308</v>
      </c>
      <c r="J4517" s="37" t="s">
        <v>2275</v>
      </c>
      <c r="K4517" s="37">
        <v>4</v>
      </c>
    </row>
    <row r="4518" spans="1:11" x14ac:dyDescent="0.25">
      <c r="A4518" s="37" t="s">
        <v>6417</v>
      </c>
      <c r="B4518" s="37">
        <v>6</v>
      </c>
      <c r="C4518" s="37">
        <v>0</v>
      </c>
      <c r="D4518" s="37">
        <v>1</v>
      </c>
      <c r="E4518" s="37">
        <v>149</v>
      </c>
      <c r="F4518" s="37">
        <v>1</v>
      </c>
      <c r="G4518" s="37">
        <v>0.85309999999999997</v>
      </c>
      <c r="H4518" s="37" t="s">
        <v>1257</v>
      </c>
      <c r="I4518" s="37" t="s">
        <v>2316</v>
      </c>
      <c r="J4518" s="37" t="s">
        <v>2275</v>
      </c>
      <c r="K4518" s="37">
        <v>3</v>
      </c>
    </row>
    <row r="4519" spans="1:11" x14ac:dyDescent="0.25">
      <c r="A4519" s="37" t="s">
        <v>6416</v>
      </c>
      <c r="B4519" s="37">
        <v>6</v>
      </c>
      <c r="C4519" s="37">
        <v>0</v>
      </c>
      <c r="D4519" s="37">
        <v>2</v>
      </c>
      <c r="E4519" s="37">
        <v>265</v>
      </c>
      <c r="F4519" s="37">
        <v>1</v>
      </c>
      <c r="G4519" s="37">
        <v>1.7359833333333334</v>
      </c>
      <c r="H4519" s="37" t="s">
        <v>1232</v>
      </c>
      <c r="I4519" s="37" t="s">
        <v>2308</v>
      </c>
      <c r="J4519" s="37" t="s">
        <v>2268</v>
      </c>
      <c r="K4519" s="37">
        <v>5</v>
      </c>
    </row>
    <row r="4520" spans="1:11" x14ac:dyDescent="0.25">
      <c r="A4520" s="37" t="s">
        <v>6415</v>
      </c>
      <c r="B4520" s="37">
        <v>6</v>
      </c>
      <c r="C4520" s="37">
        <v>0</v>
      </c>
      <c r="D4520" s="37">
        <v>0</v>
      </c>
      <c r="E4520" s="37">
        <v>21</v>
      </c>
      <c r="F4520" s="37">
        <v>0</v>
      </c>
      <c r="G4520" s="37">
        <v>0.17083333333333336</v>
      </c>
      <c r="H4520" s="37" t="s">
        <v>1240</v>
      </c>
      <c r="I4520" s="37" t="s">
        <v>2308</v>
      </c>
      <c r="J4520" s="37" t="s">
        <v>2268</v>
      </c>
      <c r="K4520" s="37">
        <v>3</v>
      </c>
    </row>
    <row r="4521" spans="1:11" x14ac:dyDescent="0.25">
      <c r="A4521" s="37" t="s">
        <v>6414</v>
      </c>
      <c r="B4521" s="37">
        <v>6</v>
      </c>
      <c r="C4521" s="37">
        <v>0</v>
      </c>
      <c r="D4521" s="37">
        <v>0</v>
      </c>
      <c r="E4521" s="37">
        <v>61</v>
      </c>
      <c r="F4521" s="37">
        <v>5</v>
      </c>
      <c r="G4521" s="37">
        <v>0.46693333333333337</v>
      </c>
      <c r="H4521" s="37" t="s">
        <v>1218</v>
      </c>
      <c r="I4521" s="37" t="s">
        <v>3856</v>
      </c>
      <c r="J4521" s="37" t="s">
        <v>2275</v>
      </c>
      <c r="K4521" s="37">
        <v>4</v>
      </c>
    </row>
    <row r="4522" spans="1:11" x14ac:dyDescent="0.25">
      <c r="A4522" s="37" t="s">
        <v>6413</v>
      </c>
      <c r="B4522" s="37">
        <v>6</v>
      </c>
      <c r="C4522" s="37">
        <v>0</v>
      </c>
      <c r="D4522" s="37">
        <v>0</v>
      </c>
      <c r="E4522" s="37">
        <v>92</v>
      </c>
      <c r="F4522" s="37">
        <v>0</v>
      </c>
      <c r="G4522" s="37">
        <v>0.47303333333333336</v>
      </c>
      <c r="H4522" s="37" t="s">
        <v>1240</v>
      </c>
      <c r="I4522" s="37" t="s">
        <v>2316</v>
      </c>
      <c r="J4522" s="37" t="s">
        <v>2268</v>
      </c>
      <c r="K4522" s="37">
        <v>3</v>
      </c>
    </row>
    <row r="4523" spans="1:11" x14ac:dyDescent="0.25">
      <c r="A4523" s="37" t="s">
        <v>6412</v>
      </c>
      <c r="B4523" s="37">
        <v>6</v>
      </c>
      <c r="C4523" s="37">
        <v>0</v>
      </c>
      <c r="D4523" s="37">
        <v>0</v>
      </c>
      <c r="E4523" s="37">
        <v>51</v>
      </c>
      <c r="F4523" s="37">
        <v>2</v>
      </c>
      <c r="G4523" s="37">
        <v>0.76336666666666675</v>
      </c>
      <c r="H4523" s="37" t="s">
        <v>1219</v>
      </c>
      <c r="I4523" s="37" t="s">
        <v>2308</v>
      </c>
      <c r="J4523" s="37" t="s">
        <v>2268</v>
      </c>
      <c r="K4523" s="37">
        <v>3</v>
      </c>
    </row>
    <row r="4524" spans="1:11" x14ac:dyDescent="0.25">
      <c r="A4524" s="37" t="s">
        <v>6411</v>
      </c>
      <c r="B4524" s="37">
        <v>6</v>
      </c>
      <c r="C4524" s="37">
        <v>0</v>
      </c>
      <c r="D4524" s="37">
        <v>1</v>
      </c>
      <c r="E4524" s="37">
        <v>74</v>
      </c>
      <c r="F4524" s="37">
        <v>6</v>
      </c>
      <c r="G4524" s="37">
        <v>1.2240500000000001</v>
      </c>
      <c r="H4524" s="37" t="s">
        <v>1229</v>
      </c>
      <c r="I4524" s="37" t="s">
        <v>2316</v>
      </c>
      <c r="J4524" s="37" t="s">
        <v>2275</v>
      </c>
      <c r="K4524" s="37">
        <v>6</v>
      </c>
    </row>
    <row r="4525" spans="1:11" x14ac:dyDescent="0.25">
      <c r="A4525" s="37" t="s">
        <v>6410</v>
      </c>
      <c r="B4525" s="37">
        <v>6</v>
      </c>
      <c r="C4525" s="37">
        <v>0</v>
      </c>
      <c r="D4525" s="37">
        <v>0</v>
      </c>
      <c r="E4525" s="37">
        <v>34</v>
      </c>
      <c r="F4525" s="37">
        <v>3</v>
      </c>
      <c r="G4525" s="37">
        <v>0.27825000000000005</v>
      </c>
      <c r="H4525" s="37" t="s">
        <v>1222</v>
      </c>
      <c r="I4525" s="37" t="s">
        <v>2321</v>
      </c>
      <c r="J4525" s="37" t="s">
        <v>2268</v>
      </c>
      <c r="K4525" s="37">
        <v>4</v>
      </c>
    </row>
    <row r="4526" spans="1:11" x14ac:dyDescent="0.25">
      <c r="A4526" s="37" t="s">
        <v>6409</v>
      </c>
      <c r="B4526" s="37">
        <v>6</v>
      </c>
      <c r="C4526" s="37">
        <v>0</v>
      </c>
      <c r="D4526" s="37">
        <v>0</v>
      </c>
      <c r="E4526" s="37">
        <v>34</v>
      </c>
      <c r="F4526" s="37">
        <v>2</v>
      </c>
      <c r="G4526" s="37">
        <v>0.28383333333333333</v>
      </c>
      <c r="H4526" s="37" t="s">
        <v>1232</v>
      </c>
      <c r="I4526" s="37" t="s">
        <v>2321</v>
      </c>
      <c r="J4526" s="37" t="s">
        <v>2268</v>
      </c>
      <c r="K4526" s="37">
        <v>3</v>
      </c>
    </row>
    <row r="4527" spans="1:11" x14ac:dyDescent="0.25">
      <c r="A4527" s="37" t="s">
        <v>6408</v>
      </c>
      <c r="B4527" s="37">
        <v>6</v>
      </c>
      <c r="C4527" s="37">
        <v>0</v>
      </c>
      <c r="D4527" s="37">
        <v>1</v>
      </c>
      <c r="E4527" s="37">
        <v>146</v>
      </c>
      <c r="F4527" s="37">
        <v>3</v>
      </c>
      <c r="G4527" s="37">
        <v>1.4218500000000001</v>
      </c>
      <c r="H4527" s="37" t="s">
        <v>2398</v>
      </c>
      <c r="I4527" s="37" t="s">
        <v>2308</v>
      </c>
      <c r="J4527" s="37" t="s">
        <v>2275</v>
      </c>
      <c r="K4527" s="37">
        <v>5</v>
      </c>
    </row>
    <row r="4528" spans="1:11" x14ac:dyDescent="0.25">
      <c r="A4528" s="37" t="s">
        <v>6407</v>
      </c>
      <c r="B4528" s="37">
        <v>6</v>
      </c>
      <c r="C4528" s="37">
        <v>0</v>
      </c>
      <c r="D4528" s="37">
        <v>1</v>
      </c>
      <c r="E4528" s="37">
        <v>126</v>
      </c>
      <c r="F4528" s="37">
        <v>2</v>
      </c>
      <c r="G4528" s="37">
        <v>0.92949999999999999</v>
      </c>
      <c r="H4528" s="37" t="s">
        <v>1232</v>
      </c>
      <c r="I4528" s="37" t="s">
        <v>2308</v>
      </c>
      <c r="J4528" s="37" t="s">
        <v>2268</v>
      </c>
      <c r="K4528" s="37">
        <v>4</v>
      </c>
    </row>
    <row r="4529" spans="1:11" x14ac:dyDescent="0.25">
      <c r="A4529" s="37" t="s">
        <v>6406</v>
      </c>
      <c r="B4529" s="37">
        <v>6</v>
      </c>
      <c r="C4529" s="37">
        <v>0</v>
      </c>
      <c r="D4529" s="37">
        <v>0</v>
      </c>
      <c r="E4529" s="37">
        <v>28</v>
      </c>
      <c r="F4529" s="37">
        <v>1</v>
      </c>
      <c r="G4529" s="37">
        <v>0.15530000000000002</v>
      </c>
      <c r="H4529" s="37" t="s">
        <v>1245</v>
      </c>
      <c r="I4529" s="37" t="s">
        <v>2269</v>
      </c>
      <c r="J4529" s="37" t="s">
        <v>2268</v>
      </c>
      <c r="K4529" s="37">
        <v>3</v>
      </c>
    </row>
    <row r="4530" spans="1:11" x14ac:dyDescent="0.25">
      <c r="A4530" s="37" t="s">
        <v>6405</v>
      </c>
      <c r="B4530" s="37">
        <v>6</v>
      </c>
      <c r="C4530" s="37">
        <v>0</v>
      </c>
      <c r="D4530" s="37">
        <v>4</v>
      </c>
      <c r="E4530" s="37">
        <v>206</v>
      </c>
      <c r="F4530" s="37">
        <v>3</v>
      </c>
      <c r="G4530" s="37">
        <v>2.6033166666666667</v>
      </c>
      <c r="H4530" s="37" t="s">
        <v>1232</v>
      </c>
      <c r="I4530" s="37" t="s">
        <v>2308</v>
      </c>
      <c r="J4530" s="37" t="s">
        <v>2275</v>
      </c>
      <c r="K4530" s="37">
        <v>5</v>
      </c>
    </row>
    <row r="4531" spans="1:11" x14ac:dyDescent="0.25">
      <c r="A4531" s="37" t="s">
        <v>6404</v>
      </c>
      <c r="B4531" s="37">
        <v>6</v>
      </c>
      <c r="C4531" s="37">
        <v>0</v>
      </c>
      <c r="D4531" s="37">
        <v>0</v>
      </c>
      <c r="E4531" s="37">
        <v>21</v>
      </c>
      <c r="F4531" s="37">
        <v>5</v>
      </c>
      <c r="G4531" s="37">
        <v>0.24851666666666669</v>
      </c>
      <c r="H4531" s="37" t="s">
        <v>1232</v>
      </c>
      <c r="I4531" s="37" t="s">
        <v>2308</v>
      </c>
      <c r="J4531" s="37" t="s">
        <v>2268</v>
      </c>
      <c r="K4531" s="37">
        <v>2</v>
      </c>
    </row>
    <row r="4532" spans="1:11" x14ac:dyDescent="0.25">
      <c r="A4532" s="37" t="s">
        <v>6403</v>
      </c>
      <c r="B4532" s="37">
        <v>6</v>
      </c>
      <c r="C4532" s="37">
        <v>0</v>
      </c>
      <c r="D4532" s="37">
        <v>0</v>
      </c>
      <c r="E4532" s="37">
        <v>47</v>
      </c>
      <c r="F4532" s="37">
        <v>1</v>
      </c>
      <c r="G4532" s="37">
        <v>0.48353333333333337</v>
      </c>
      <c r="H4532" s="37" t="s">
        <v>1232</v>
      </c>
      <c r="I4532" s="37" t="s">
        <v>2308</v>
      </c>
      <c r="J4532" s="37" t="s">
        <v>2275</v>
      </c>
      <c r="K4532" s="37">
        <v>5</v>
      </c>
    </row>
    <row r="4533" spans="1:11" x14ac:dyDescent="0.25">
      <c r="A4533" s="37" t="s">
        <v>6402</v>
      </c>
      <c r="B4533" s="37">
        <v>6</v>
      </c>
      <c r="C4533" s="37">
        <v>0</v>
      </c>
      <c r="D4533" s="37">
        <v>1</v>
      </c>
      <c r="E4533" s="37">
        <v>110</v>
      </c>
      <c r="F4533" s="37">
        <v>1</v>
      </c>
      <c r="G4533" s="37">
        <v>0.82603333333333329</v>
      </c>
      <c r="H4533" s="37" t="s">
        <v>1257</v>
      </c>
      <c r="I4533" s="37" t="s">
        <v>2308</v>
      </c>
      <c r="J4533" s="37" t="s">
        <v>2268</v>
      </c>
      <c r="K4533" s="37">
        <v>5</v>
      </c>
    </row>
    <row r="4534" spans="1:11" x14ac:dyDescent="0.25">
      <c r="A4534" s="37" t="s">
        <v>6401</v>
      </c>
      <c r="B4534" s="37">
        <v>6</v>
      </c>
      <c r="C4534" s="37">
        <v>0</v>
      </c>
      <c r="D4534" s="37">
        <v>1</v>
      </c>
      <c r="E4534" s="37">
        <v>35</v>
      </c>
      <c r="F4534" s="37">
        <v>4</v>
      </c>
      <c r="G4534" s="37">
        <v>0.9352166666666667</v>
      </c>
      <c r="H4534" s="37" t="s">
        <v>1232</v>
      </c>
      <c r="I4534" s="37" t="s">
        <v>2308</v>
      </c>
      <c r="J4534" s="37" t="s">
        <v>2268</v>
      </c>
      <c r="K4534" s="37">
        <v>3</v>
      </c>
    </row>
    <row r="4535" spans="1:11" x14ac:dyDescent="0.25">
      <c r="A4535" s="37" t="s">
        <v>6400</v>
      </c>
      <c r="B4535" s="37">
        <v>6</v>
      </c>
      <c r="C4535" s="37">
        <v>1</v>
      </c>
      <c r="D4535" s="37">
        <v>1</v>
      </c>
      <c r="E4535" s="37">
        <v>283</v>
      </c>
      <c r="F4535" s="37">
        <v>3</v>
      </c>
      <c r="G4535" s="37">
        <v>1.9560666666666666</v>
      </c>
      <c r="H4535" s="37" t="s">
        <v>2927</v>
      </c>
      <c r="I4535" s="37" t="s">
        <v>2382</v>
      </c>
      <c r="J4535" s="37" t="s">
        <v>2275</v>
      </c>
      <c r="K4535" s="37">
        <v>3</v>
      </c>
    </row>
    <row r="4536" spans="1:11" x14ac:dyDescent="0.25">
      <c r="A4536" s="37" t="s">
        <v>6399</v>
      </c>
      <c r="B4536" s="37">
        <v>6</v>
      </c>
      <c r="C4536" s="37">
        <v>1</v>
      </c>
      <c r="D4536" s="37">
        <v>1</v>
      </c>
      <c r="E4536" s="37">
        <v>236</v>
      </c>
      <c r="F4536" s="37">
        <v>3</v>
      </c>
      <c r="G4536" s="37">
        <v>1.7404666666666666</v>
      </c>
      <c r="H4536" s="37" t="s">
        <v>1222</v>
      </c>
      <c r="I4536" s="37" t="s">
        <v>2321</v>
      </c>
      <c r="J4536" s="37" t="s">
        <v>2275</v>
      </c>
      <c r="K4536" s="37">
        <v>4</v>
      </c>
    </row>
    <row r="4537" spans="1:11" x14ac:dyDescent="0.25">
      <c r="A4537" s="37" t="s">
        <v>6398</v>
      </c>
      <c r="B4537" s="37">
        <v>6</v>
      </c>
      <c r="C4537" s="37">
        <v>0</v>
      </c>
      <c r="D4537" s="37">
        <v>1</v>
      </c>
      <c r="E4537" s="37">
        <v>60</v>
      </c>
      <c r="F4537" s="37">
        <v>2</v>
      </c>
      <c r="G4537" s="37">
        <v>0.82811666666666672</v>
      </c>
      <c r="H4537" s="37" t="s">
        <v>1222</v>
      </c>
      <c r="I4537" s="37" t="s">
        <v>2321</v>
      </c>
      <c r="J4537" s="37" t="s">
        <v>2268</v>
      </c>
      <c r="K4537" s="37">
        <v>4</v>
      </c>
    </row>
    <row r="4538" spans="1:11" x14ac:dyDescent="0.25">
      <c r="A4538" s="37" t="s">
        <v>6397</v>
      </c>
      <c r="B4538" s="37">
        <v>6</v>
      </c>
      <c r="C4538" s="37">
        <v>0</v>
      </c>
      <c r="D4538" s="37">
        <v>0</v>
      </c>
      <c r="E4538" s="37">
        <v>85</v>
      </c>
      <c r="F4538" s="37">
        <v>2</v>
      </c>
      <c r="G4538" s="37">
        <v>0.63893333333333335</v>
      </c>
      <c r="H4538" s="37" t="s">
        <v>2276</v>
      </c>
      <c r="I4538" s="37" t="s">
        <v>2269</v>
      </c>
      <c r="J4538" s="37" t="s">
        <v>2268</v>
      </c>
      <c r="K4538" s="37">
        <v>4</v>
      </c>
    </row>
    <row r="4539" spans="1:11" x14ac:dyDescent="0.25">
      <c r="A4539" s="37" t="s">
        <v>6396</v>
      </c>
      <c r="B4539" s="37">
        <v>6</v>
      </c>
      <c r="C4539" s="37">
        <v>0</v>
      </c>
      <c r="D4539" s="37">
        <v>0</v>
      </c>
      <c r="E4539" s="37">
        <v>35</v>
      </c>
      <c r="F4539" s="37">
        <v>1</v>
      </c>
      <c r="G4539" s="37">
        <v>0.24828333333333338</v>
      </c>
      <c r="H4539" s="37" t="s">
        <v>2529</v>
      </c>
      <c r="I4539" s="37" t="s">
        <v>2308</v>
      </c>
      <c r="J4539" s="37" t="s">
        <v>2275</v>
      </c>
      <c r="K4539" s="37">
        <v>3</v>
      </c>
    </row>
    <row r="4540" spans="1:11" x14ac:dyDescent="0.25">
      <c r="A4540" s="37" t="s">
        <v>6395</v>
      </c>
      <c r="B4540" s="37">
        <v>6</v>
      </c>
      <c r="C4540" s="37">
        <v>0</v>
      </c>
      <c r="D4540" s="37">
        <v>0</v>
      </c>
      <c r="E4540" s="37">
        <v>75</v>
      </c>
      <c r="F4540" s="37">
        <v>2</v>
      </c>
      <c r="G4540" s="37">
        <v>0.52224999999999999</v>
      </c>
      <c r="H4540" s="37" t="s">
        <v>1224</v>
      </c>
      <c r="I4540" s="37" t="s">
        <v>2321</v>
      </c>
      <c r="J4540" s="37" t="s">
        <v>2275</v>
      </c>
      <c r="K4540" s="37">
        <v>5</v>
      </c>
    </row>
    <row r="4541" spans="1:11" x14ac:dyDescent="0.25">
      <c r="A4541" s="37" t="s">
        <v>6394</v>
      </c>
      <c r="B4541" s="37">
        <v>6</v>
      </c>
      <c r="C4541" s="37">
        <v>0</v>
      </c>
      <c r="D4541" s="37">
        <v>1</v>
      </c>
      <c r="E4541" s="37">
        <v>94</v>
      </c>
      <c r="F4541" s="37">
        <v>2</v>
      </c>
      <c r="G4541" s="37">
        <v>1.3821000000000001</v>
      </c>
      <c r="H4541" s="37" t="s">
        <v>1232</v>
      </c>
      <c r="I4541" s="37" t="s">
        <v>2308</v>
      </c>
      <c r="J4541" s="37" t="s">
        <v>2275</v>
      </c>
      <c r="K4541" s="37">
        <v>3</v>
      </c>
    </row>
    <row r="4542" spans="1:11" x14ac:dyDescent="0.25">
      <c r="A4542" s="37" t="s">
        <v>6393</v>
      </c>
      <c r="B4542" s="37">
        <v>6</v>
      </c>
      <c r="C4542" s="37">
        <v>0</v>
      </c>
      <c r="D4542" s="37">
        <v>0</v>
      </c>
      <c r="E4542" s="37">
        <v>32</v>
      </c>
      <c r="F4542" s="37">
        <v>1</v>
      </c>
      <c r="G4542" s="37">
        <v>0.20876666666666668</v>
      </c>
      <c r="H4542" s="37" t="s">
        <v>1224</v>
      </c>
      <c r="I4542" s="37" t="s">
        <v>2321</v>
      </c>
      <c r="J4542" s="37" t="s">
        <v>2275</v>
      </c>
      <c r="K4542" s="37">
        <v>4</v>
      </c>
    </row>
    <row r="4543" spans="1:11" x14ac:dyDescent="0.25">
      <c r="A4543" s="37" t="s">
        <v>6392</v>
      </c>
      <c r="B4543" s="37">
        <v>6</v>
      </c>
      <c r="C4543" s="37">
        <v>0</v>
      </c>
      <c r="D4543" s="37">
        <v>0</v>
      </c>
      <c r="E4543" s="37">
        <v>91</v>
      </c>
      <c r="F4543" s="37">
        <v>3</v>
      </c>
      <c r="G4543" s="37">
        <v>0.82313333333333338</v>
      </c>
      <c r="H4543" s="37" t="s">
        <v>2318</v>
      </c>
      <c r="I4543" s="37" t="s">
        <v>2321</v>
      </c>
      <c r="J4543" s="37" t="s">
        <v>2275</v>
      </c>
      <c r="K4543" s="37">
        <v>5</v>
      </c>
    </row>
    <row r="4544" spans="1:11" x14ac:dyDescent="0.25">
      <c r="A4544" s="37" t="s">
        <v>6391</v>
      </c>
      <c r="B4544" s="37">
        <v>6</v>
      </c>
      <c r="C4544" s="37">
        <v>0</v>
      </c>
      <c r="D4544" s="37">
        <v>0</v>
      </c>
      <c r="E4544" s="37">
        <v>74</v>
      </c>
      <c r="F4544" s="37">
        <v>2</v>
      </c>
      <c r="G4544" s="37">
        <v>0.46440000000000009</v>
      </c>
      <c r="H4544" s="37" t="s">
        <v>2299</v>
      </c>
      <c r="I4544" s="37" t="s">
        <v>2308</v>
      </c>
      <c r="J4544" s="37" t="s">
        <v>2268</v>
      </c>
      <c r="K4544" s="37">
        <v>4</v>
      </c>
    </row>
    <row r="4545" spans="1:11" x14ac:dyDescent="0.25">
      <c r="A4545" s="37" t="s">
        <v>6390</v>
      </c>
      <c r="B4545" s="37">
        <v>6</v>
      </c>
      <c r="C4545" s="37">
        <v>0</v>
      </c>
      <c r="D4545" s="37">
        <v>0</v>
      </c>
      <c r="E4545" s="37">
        <v>62</v>
      </c>
      <c r="F4545" s="37">
        <v>2</v>
      </c>
      <c r="G4545" s="37">
        <v>0.44668333333333338</v>
      </c>
      <c r="H4545" s="37" t="s">
        <v>1257</v>
      </c>
      <c r="I4545" s="37" t="s">
        <v>2308</v>
      </c>
      <c r="J4545" s="37" t="s">
        <v>2268</v>
      </c>
      <c r="K4545" s="37">
        <v>3</v>
      </c>
    </row>
    <row r="4546" spans="1:11" x14ac:dyDescent="0.25">
      <c r="A4546" s="37" t="s">
        <v>6389</v>
      </c>
      <c r="B4546" s="37">
        <v>6</v>
      </c>
      <c r="C4546" s="37">
        <v>0</v>
      </c>
      <c r="D4546" s="37">
        <v>0</v>
      </c>
      <c r="E4546" s="37">
        <v>78</v>
      </c>
      <c r="F4546" s="37">
        <v>4</v>
      </c>
      <c r="G4546" s="37">
        <v>0.88669999999999993</v>
      </c>
      <c r="H4546" s="37" t="s">
        <v>2299</v>
      </c>
      <c r="I4546" s="37" t="s">
        <v>2308</v>
      </c>
      <c r="J4546" s="37" t="s">
        <v>2268</v>
      </c>
      <c r="K4546" s="37">
        <v>4</v>
      </c>
    </row>
    <row r="4547" spans="1:11" x14ac:dyDescent="0.25">
      <c r="A4547" s="37" t="s">
        <v>6388</v>
      </c>
      <c r="B4547" s="37">
        <v>6</v>
      </c>
      <c r="C4547" s="37">
        <v>0</v>
      </c>
      <c r="D4547" s="37">
        <v>0</v>
      </c>
      <c r="E4547" s="37">
        <v>88</v>
      </c>
      <c r="F4547" s="37">
        <v>1</v>
      </c>
      <c r="G4547" s="37">
        <v>0.57763333333333333</v>
      </c>
      <c r="H4547" s="37" t="s">
        <v>1257</v>
      </c>
      <c r="I4547" s="37" t="s">
        <v>2308</v>
      </c>
      <c r="J4547" s="37" t="s">
        <v>2268</v>
      </c>
      <c r="K4547" s="37">
        <v>5</v>
      </c>
    </row>
    <row r="4548" spans="1:11" x14ac:dyDescent="0.25">
      <c r="A4548" s="37" t="s">
        <v>6387</v>
      </c>
      <c r="B4548" s="37">
        <v>6</v>
      </c>
      <c r="C4548" s="37">
        <v>0</v>
      </c>
      <c r="D4548" s="37">
        <v>0</v>
      </c>
      <c r="E4548" s="37">
        <v>20</v>
      </c>
      <c r="F4548" s="37">
        <v>0</v>
      </c>
      <c r="G4548" s="37">
        <v>0.10226666666666667</v>
      </c>
      <c r="H4548" s="37" t="s">
        <v>1257</v>
      </c>
      <c r="I4548" s="37" t="s">
        <v>2308</v>
      </c>
      <c r="J4548" s="37" t="s">
        <v>2275</v>
      </c>
      <c r="K4548" s="37">
        <v>2</v>
      </c>
    </row>
    <row r="4549" spans="1:11" x14ac:dyDescent="0.25">
      <c r="A4549" s="37" t="s">
        <v>6386</v>
      </c>
      <c r="B4549" s="37">
        <v>6</v>
      </c>
      <c r="C4549" s="37">
        <v>0</v>
      </c>
      <c r="D4549" s="37">
        <v>0</v>
      </c>
      <c r="E4549" s="37">
        <v>39</v>
      </c>
      <c r="F4549" s="37">
        <v>2</v>
      </c>
      <c r="G4549" s="37">
        <v>0.26555000000000001</v>
      </c>
      <c r="H4549" s="37" t="s">
        <v>1257</v>
      </c>
      <c r="I4549" s="37" t="s">
        <v>2308</v>
      </c>
      <c r="J4549" s="37" t="s">
        <v>2268</v>
      </c>
      <c r="K4549" s="37">
        <v>4</v>
      </c>
    </row>
    <row r="4550" spans="1:11" x14ac:dyDescent="0.25">
      <c r="A4550" s="37" t="s">
        <v>6385</v>
      </c>
      <c r="B4550" s="37">
        <v>6</v>
      </c>
      <c r="C4550" s="37">
        <v>0</v>
      </c>
      <c r="D4550" s="37">
        <v>0</v>
      </c>
      <c r="E4550" s="37">
        <v>95</v>
      </c>
      <c r="F4550" s="37">
        <v>2</v>
      </c>
      <c r="G4550" s="37">
        <v>0.60501666666666665</v>
      </c>
      <c r="H4550" s="37" t="s">
        <v>1257</v>
      </c>
      <c r="I4550" s="37" t="s">
        <v>2308</v>
      </c>
      <c r="J4550" s="37" t="s">
        <v>2268</v>
      </c>
      <c r="K4550" s="37">
        <v>5</v>
      </c>
    </row>
    <row r="4551" spans="1:11" x14ac:dyDescent="0.25">
      <c r="A4551" s="37" t="s">
        <v>6384</v>
      </c>
      <c r="B4551" s="37">
        <v>6</v>
      </c>
      <c r="C4551" s="37">
        <v>0</v>
      </c>
      <c r="D4551" s="37">
        <v>1</v>
      </c>
      <c r="E4551" s="37">
        <v>167</v>
      </c>
      <c r="F4551" s="37">
        <v>5</v>
      </c>
      <c r="G4551" s="37">
        <v>1.2018666666666666</v>
      </c>
      <c r="H4551" s="37" t="s">
        <v>1232</v>
      </c>
      <c r="I4551" s="37" t="s">
        <v>2321</v>
      </c>
      <c r="J4551" s="37" t="s">
        <v>2275</v>
      </c>
      <c r="K4551" s="37">
        <v>5</v>
      </c>
    </row>
    <row r="4552" spans="1:11" x14ac:dyDescent="0.25">
      <c r="A4552" s="37" t="s">
        <v>6383</v>
      </c>
      <c r="B4552" s="37">
        <v>6</v>
      </c>
      <c r="C4552" s="37">
        <v>0</v>
      </c>
      <c r="D4552" s="37">
        <v>3</v>
      </c>
      <c r="E4552" s="37">
        <v>204</v>
      </c>
      <c r="F4552" s="37">
        <v>3</v>
      </c>
      <c r="G4552" s="37">
        <v>2.7071833333333335</v>
      </c>
      <c r="H4552" s="37" t="s">
        <v>2496</v>
      </c>
      <c r="I4552" s="37" t="s">
        <v>2308</v>
      </c>
      <c r="J4552" s="37" t="s">
        <v>2268</v>
      </c>
      <c r="K4552" s="37">
        <v>6</v>
      </c>
    </row>
    <row r="4553" spans="1:11" x14ac:dyDescent="0.25">
      <c r="A4553" s="37" t="s">
        <v>6382</v>
      </c>
      <c r="B4553" s="37">
        <v>6</v>
      </c>
      <c r="C4553" s="37">
        <v>0</v>
      </c>
      <c r="D4553" s="37">
        <v>0</v>
      </c>
      <c r="E4553" s="37">
        <v>133</v>
      </c>
      <c r="F4553" s="37">
        <v>0</v>
      </c>
      <c r="G4553" s="37">
        <v>0.70958333333333334</v>
      </c>
      <c r="H4553" s="37" t="s">
        <v>1248</v>
      </c>
      <c r="I4553" s="37" t="s">
        <v>2321</v>
      </c>
      <c r="J4553" s="37" t="s">
        <v>2268</v>
      </c>
      <c r="K4553" s="37">
        <v>4</v>
      </c>
    </row>
    <row r="4554" spans="1:11" x14ac:dyDescent="0.25">
      <c r="A4554" s="37" t="s">
        <v>6381</v>
      </c>
      <c r="B4554" s="37">
        <v>6</v>
      </c>
      <c r="C4554" s="37">
        <v>0</v>
      </c>
      <c r="D4554" s="37">
        <v>0</v>
      </c>
      <c r="E4554" s="37">
        <v>55</v>
      </c>
      <c r="F4554" s="37">
        <v>3</v>
      </c>
      <c r="G4554" s="37">
        <v>0.75854999999999995</v>
      </c>
      <c r="H4554" s="37" t="s">
        <v>3295</v>
      </c>
      <c r="I4554" s="37" t="s">
        <v>2310</v>
      </c>
      <c r="J4554" s="37" t="s">
        <v>2275</v>
      </c>
      <c r="K4554" s="37">
        <v>4</v>
      </c>
    </row>
    <row r="4555" spans="1:11" x14ac:dyDescent="0.25">
      <c r="A4555" s="37" t="s">
        <v>6380</v>
      </c>
      <c r="B4555" s="37">
        <v>6</v>
      </c>
      <c r="C4555" s="37">
        <v>0</v>
      </c>
      <c r="D4555" s="37">
        <v>0</v>
      </c>
      <c r="E4555" s="37">
        <v>62</v>
      </c>
      <c r="F4555" s="37">
        <v>2</v>
      </c>
      <c r="G4555" s="37">
        <v>0.44558333333333339</v>
      </c>
      <c r="H4555" s="37" t="s">
        <v>1266</v>
      </c>
      <c r="I4555" s="37" t="s">
        <v>2308</v>
      </c>
      <c r="J4555" s="37" t="s">
        <v>2275</v>
      </c>
      <c r="K4555" s="37">
        <v>5</v>
      </c>
    </row>
    <row r="4556" spans="1:11" x14ac:dyDescent="0.25">
      <c r="A4556" s="37" t="s">
        <v>6379</v>
      </c>
      <c r="B4556" s="37">
        <v>6</v>
      </c>
      <c r="C4556" s="37">
        <v>0</v>
      </c>
      <c r="D4556" s="37">
        <v>0</v>
      </c>
      <c r="E4556" s="37">
        <v>80</v>
      </c>
      <c r="F4556" s="37">
        <v>3</v>
      </c>
      <c r="G4556" s="37">
        <v>0.7657666666666666</v>
      </c>
      <c r="H4556" s="37" t="s">
        <v>3592</v>
      </c>
      <c r="I4556" s="37" t="s">
        <v>2310</v>
      </c>
      <c r="J4556" s="37" t="s">
        <v>2275</v>
      </c>
      <c r="K4556" s="37">
        <v>4</v>
      </c>
    </row>
    <row r="4557" spans="1:11" x14ac:dyDescent="0.25">
      <c r="A4557" s="37" t="s">
        <v>6378</v>
      </c>
      <c r="B4557" s="37">
        <v>6</v>
      </c>
      <c r="C4557" s="37">
        <v>0</v>
      </c>
      <c r="D4557" s="37">
        <v>0</v>
      </c>
      <c r="E4557" s="37">
        <v>27</v>
      </c>
      <c r="F4557" s="37">
        <v>2</v>
      </c>
      <c r="G4557" s="37">
        <v>0.64118333333333333</v>
      </c>
      <c r="H4557" s="37" t="s">
        <v>1232</v>
      </c>
      <c r="I4557" s="37" t="s">
        <v>2308</v>
      </c>
      <c r="J4557" s="37" t="s">
        <v>2275</v>
      </c>
      <c r="K4557" s="37">
        <v>4</v>
      </c>
    </row>
    <row r="4558" spans="1:11" x14ac:dyDescent="0.25">
      <c r="A4558" s="37" t="s">
        <v>6377</v>
      </c>
      <c r="B4558" s="37">
        <v>6</v>
      </c>
      <c r="C4558" s="37">
        <v>0</v>
      </c>
      <c r="D4558" s="37">
        <v>0</v>
      </c>
      <c r="E4558" s="37">
        <v>34</v>
      </c>
      <c r="F4558" s="37">
        <v>0</v>
      </c>
      <c r="G4558" s="37">
        <v>0.45511666666666667</v>
      </c>
      <c r="H4558" s="37" t="s">
        <v>1232</v>
      </c>
      <c r="I4558" s="37" t="s">
        <v>2308</v>
      </c>
      <c r="J4558" s="37" t="s">
        <v>2268</v>
      </c>
      <c r="K4558" s="37">
        <v>4</v>
      </c>
    </row>
    <row r="4559" spans="1:11" x14ac:dyDescent="0.25">
      <c r="A4559" s="37" t="s">
        <v>6376</v>
      </c>
      <c r="B4559" s="37">
        <v>6</v>
      </c>
      <c r="C4559" s="37">
        <v>0</v>
      </c>
      <c r="D4559" s="37">
        <v>0</v>
      </c>
      <c r="E4559" s="37">
        <v>55</v>
      </c>
      <c r="F4559" s="37">
        <v>0</v>
      </c>
      <c r="G4559" s="37">
        <v>0.75093333333333323</v>
      </c>
      <c r="H4559" s="37" t="s">
        <v>1266</v>
      </c>
      <c r="I4559" s="37" t="s">
        <v>2308</v>
      </c>
      <c r="J4559" s="37" t="s">
        <v>2275</v>
      </c>
      <c r="K4559" s="37">
        <v>4</v>
      </c>
    </row>
    <row r="4560" spans="1:11" x14ac:dyDescent="0.25">
      <c r="A4560" s="37" t="s">
        <v>6375</v>
      </c>
      <c r="B4560" s="37">
        <v>6</v>
      </c>
      <c r="C4560" s="37">
        <v>0</v>
      </c>
      <c r="D4560" s="37">
        <v>1</v>
      </c>
      <c r="E4560" s="37">
        <v>94</v>
      </c>
      <c r="F4560" s="37">
        <v>5</v>
      </c>
      <c r="G4560" s="37">
        <v>1.1893499999999999</v>
      </c>
      <c r="H4560" s="37" t="s">
        <v>1219</v>
      </c>
      <c r="I4560" s="37" t="s">
        <v>2405</v>
      </c>
      <c r="J4560" s="37" t="s">
        <v>2275</v>
      </c>
      <c r="K4560" s="37">
        <v>6</v>
      </c>
    </row>
    <row r="4561" spans="1:11" x14ac:dyDescent="0.25">
      <c r="A4561" s="37" t="s">
        <v>6374</v>
      </c>
      <c r="B4561" s="37">
        <v>6</v>
      </c>
      <c r="C4561" s="37">
        <v>0</v>
      </c>
      <c r="D4561" s="37">
        <v>0</v>
      </c>
      <c r="E4561" s="37">
        <v>24</v>
      </c>
      <c r="F4561" s="37">
        <v>2</v>
      </c>
      <c r="G4561" s="37">
        <v>0.36864999999999998</v>
      </c>
      <c r="H4561" s="37" t="s">
        <v>1247</v>
      </c>
      <c r="I4561" s="37" t="s">
        <v>2321</v>
      </c>
      <c r="J4561" s="37" t="s">
        <v>2268</v>
      </c>
      <c r="K4561" s="37">
        <v>3</v>
      </c>
    </row>
    <row r="4562" spans="1:11" x14ac:dyDescent="0.25">
      <c r="A4562" s="37" t="s">
        <v>6373</v>
      </c>
      <c r="B4562" s="37">
        <v>6</v>
      </c>
      <c r="C4562" s="37">
        <v>0</v>
      </c>
      <c r="D4562" s="37">
        <v>0</v>
      </c>
      <c r="E4562" s="37">
        <v>45</v>
      </c>
      <c r="F4562" s="37">
        <v>0</v>
      </c>
      <c r="G4562" s="37">
        <v>0.84311666666666685</v>
      </c>
      <c r="H4562" s="37" t="s">
        <v>2299</v>
      </c>
      <c r="I4562" s="37" t="s">
        <v>2321</v>
      </c>
      <c r="J4562" s="37" t="s">
        <v>2268</v>
      </c>
      <c r="K4562" s="37">
        <v>5</v>
      </c>
    </row>
    <row r="4563" spans="1:11" x14ac:dyDescent="0.25">
      <c r="A4563" s="37" t="s">
        <v>6372</v>
      </c>
      <c r="B4563" s="37">
        <v>6</v>
      </c>
      <c r="C4563" s="37">
        <v>0</v>
      </c>
      <c r="D4563" s="37">
        <v>1</v>
      </c>
      <c r="E4563" s="37">
        <v>150</v>
      </c>
      <c r="F4563" s="37">
        <v>3</v>
      </c>
      <c r="G4563" s="37">
        <v>1.2981500000000001</v>
      </c>
      <c r="H4563" s="37" t="s">
        <v>1240</v>
      </c>
      <c r="I4563" s="37" t="s">
        <v>2308</v>
      </c>
      <c r="J4563" s="37" t="s">
        <v>2268</v>
      </c>
      <c r="K4563" s="37">
        <v>4</v>
      </c>
    </row>
    <row r="4564" spans="1:11" x14ac:dyDescent="0.25">
      <c r="A4564" s="37" t="s">
        <v>6371</v>
      </c>
      <c r="B4564" s="37">
        <v>6</v>
      </c>
      <c r="C4564" s="37">
        <v>0</v>
      </c>
      <c r="D4564" s="37">
        <v>1</v>
      </c>
      <c r="E4564" s="37">
        <v>204</v>
      </c>
      <c r="F4564" s="37">
        <v>3</v>
      </c>
      <c r="G4564" s="37">
        <v>1.5016499999999999</v>
      </c>
      <c r="H4564" s="37" t="s">
        <v>2299</v>
      </c>
      <c r="I4564" s="37" t="s">
        <v>2308</v>
      </c>
      <c r="J4564" s="37" t="s">
        <v>2268</v>
      </c>
      <c r="K4564" s="37">
        <v>5</v>
      </c>
    </row>
    <row r="4565" spans="1:11" x14ac:dyDescent="0.25">
      <c r="A4565" s="37" t="s">
        <v>6370</v>
      </c>
      <c r="B4565" s="37">
        <v>6</v>
      </c>
      <c r="C4565" s="37">
        <v>0</v>
      </c>
      <c r="D4565" s="37">
        <v>0</v>
      </c>
      <c r="E4565" s="37">
        <v>46</v>
      </c>
      <c r="F4565" s="37">
        <v>0</v>
      </c>
      <c r="G4565" s="37">
        <v>0.3318666666666667</v>
      </c>
      <c r="H4565" s="37" t="s">
        <v>1226</v>
      </c>
      <c r="I4565" s="37" t="s">
        <v>2316</v>
      </c>
      <c r="J4565" s="37" t="s">
        <v>2275</v>
      </c>
      <c r="K4565" s="37">
        <v>3</v>
      </c>
    </row>
    <row r="4566" spans="1:11" x14ac:dyDescent="0.25">
      <c r="A4566" s="37" t="s">
        <v>6369</v>
      </c>
      <c r="B4566" s="37">
        <v>6</v>
      </c>
      <c r="C4566" s="37">
        <v>0</v>
      </c>
      <c r="D4566" s="37">
        <v>0</v>
      </c>
      <c r="E4566" s="37">
        <v>18</v>
      </c>
      <c r="F4566" s="37">
        <v>1</v>
      </c>
      <c r="G4566" s="37">
        <v>0.17958333333333334</v>
      </c>
      <c r="H4566" s="37" t="s">
        <v>1254</v>
      </c>
      <c r="I4566" s="37" t="s">
        <v>2308</v>
      </c>
      <c r="J4566" s="37" t="s">
        <v>2275</v>
      </c>
      <c r="K4566" s="37">
        <v>3</v>
      </c>
    </row>
    <row r="4567" spans="1:11" x14ac:dyDescent="0.25">
      <c r="A4567" s="37" t="s">
        <v>6368</v>
      </c>
      <c r="B4567" s="37">
        <v>6</v>
      </c>
      <c r="C4567" s="37">
        <v>0</v>
      </c>
      <c r="D4567" s="37">
        <v>1</v>
      </c>
      <c r="E4567" s="37">
        <v>204</v>
      </c>
      <c r="F4567" s="37">
        <v>1</v>
      </c>
      <c r="G4567" s="37">
        <v>1.8246333333333336</v>
      </c>
      <c r="H4567" s="37" t="s">
        <v>2299</v>
      </c>
      <c r="I4567" s="37" t="s">
        <v>2308</v>
      </c>
      <c r="J4567" s="37" t="s">
        <v>2268</v>
      </c>
      <c r="K4567" s="37">
        <v>5</v>
      </c>
    </row>
    <row r="4568" spans="1:11" x14ac:dyDescent="0.25">
      <c r="A4568" s="37" t="s">
        <v>6367</v>
      </c>
      <c r="B4568" s="37">
        <v>6</v>
      </c>
      <c r="C4568" s="37">
        <v>0</v>
      </c>
      <c r="D4568" s="37">
        <v>5</v>
      </c>
      <c r="E4568" s="37">
        <v>366</v>
      </c>
      <c r="F4568" s="37">
        <v>3</v>
      </c>
      <c r="G4568" s="37">
        <v>4.3989833333333337</v>
      </c>
      <c r="H4568" s="37" t="s">
        <v>2299</v>
      </c>
      <c r="I4568" s="37" t="s">
        <v>2308</v>
      </c>
      <c r="J4568" s="37" t="s">
        <v>2268</v>
      </c>
      <c r="K4568" s="37">
        <v>6</v>
      </c>
    </row>
    <row r="4569" spans="1:11" x14ac:dyDescent="0.25">
      <c r="A4569" s="37" t="s">
        <v>6366</v>
      </c>
      <c r="B4569" s="37">
        <v>6</v>
      </c>
      <c r="C4569" s="37">
        <v>0</v>
      </c>
      <c r="D4569" s="37">
        <v>0</v>
      </c>
      <c r="E4569" s="37">
        <v>10</v>
      </c>
      <c r="F4569" s="37">
        <v>2</v>
      </c>
      <c r="G4569" s="37">
        <v>0.26086666666666669</v>
      </c>
      <c r="H4569" s="37" t="s">
        <v>2456</v>
      </c>
      <c r="I4569" s="37" t="s">
        <v>2308</v>
      </c>
      <c r="J4569" s="37" t="s">
        <v>2268</v>
      </c>
      <c r="K4569" s="37">
        <v>2</v>
      </c>
    </row>
    <row r="4570" spans="1:11" x14ac:dyDescent="0.25">
      <c r="A4570" s="37" t="s">
        <v>6365</v>
      </c>
      <c r="B4570" s="37">
        <v>6</v>
      </c>
      <c r="C4570" s="37">
        <v>0</v>
      </c>
      <c r="D4570" s="37">
        <v>0</v>
      </c>
      <c r="E4570" s="37">
        <v>113</v>
      </c>
      <c r="F4570" s="37">
        <v>1</v>
      </c>
      <c r="G4570" s="37">
        <v>1.1068333333333333</v>
      </c>
      <c r="H4570" s="37" t="s">
        <v>2456</v>
      </c>
      <c r="I4570" s="37" t="s">
        <v>2308</v>
      </c>
      <c r="J4570" s="37" t="s">
        <v>2268</v>
      </c>
      <c r="K4570" s="37">
        <v>6</v>
      </c>
    </row>
    <row r="4571" spans="1:11" x14ac:dyDescent="0.25">
      <c r="A4571" s="37" t="s">
        <v>6364</v>
      </c>
      <c r="B4571" s="37">
        <v>6</v>
      </c>
      <c r="C4571" s="37">
        <v>0</v>
      </c>
      <c r="D4571" s="37">
        <v>0</v>
      </c>
      <c r="E4571" s="37">
        <v>41</v>
      </c>
      <c r="F4571" s="37">
        <v>3</v>
      </c>
      <c r="G4571" s="37">
        <v>0.58091666666666664</v>
      </c>
      <c r="H4571" s="37" t="s">
        <v>2456</v>
      </c>
      <c r="I4571" s="37" t="s">
        <v>2308</v>
      </c>
      <c r="J4571" s="37" t="s">
        <v>2268</v>
      </c>
      <c r="K4571" s="37">
        <v>4</v>
      </c>
    </row>
    <row r="4572" spans="1:11" x14ac:dyDescent="0.25">
      <c r="A4572" s="37" t="s">
        <v>6363</v>
      </c>
      <c r="B4572" s="37">
        <v>6</v>
      </c>
      <c r="C4572" s="37">
        <v>0</v>
      </c>
      <c r="D4572" s="37">
        <v>0</v>
      </c>
      <c r="E4572" s="37">
        <v>129</v>
      </c>
      <c r="F4572" s="37">
        <v>3</v>
      </c>
      <c r="G4572" s="37">
        <v>0.71776666666666677</v>
      </c>
      <c r="H4572" s="37" t="s">
        <v>1235</v>
      </c>
      <c r="I4572" s="37" t="s">
        <v>2321</v>
      </c>
      <c r="J4572" s="37" t="s">
        <v>2275</v>
      </c>
      <c r="K4572" s="37">
        <v>5</v>
      </c>
    </row>
    <row r="4573" spans="1:11" x14ac:dyDescent="0.25">
      <c r="A4573" s="37" t="s">
        <v>6362</v>
      </c>
      <c r="B4573" s="37">
        <v>6</v>
      </c>
      <c r="C4573" s="37">
        <v>0</v>
      </c>
      <c r="D4573" s="37">
        <v>1</v>
      </c>
      <c r="E4573" s="37">
        <v>148</v>
      </c>
      <c r="F4573" s="37">
        <v>3</v>
      </c>
      <c r="G4573" s="37">
        <v>0.95376666666666665</v>
      </c>
      <c r="H4573" s="37" t="s">
        <v>1218</v>
      </c>
      <c r="I4573" s="37" t="s">
        <v>2321</v>
      </c>
      <c r="J4573" s="37" t="s">
        <v>2275</v>
      </c>
      <c r="K4573" s="37">
        <v>5</v>
      </c>
    </row>
    <row r="4574" spans="1:11" x14ac:dyDescent="0.25">
      <c r="A4574" s="37" t="s">
        <v>6361</v>
      </c>
      <c r="B4574" s="37">
        <v>6</v>
      </c>
      <c r="C4574" s="37">
        <v>0</v>
      </c>
      <c r="D4574" s="37">
        <v>0</v>
      </c>
      <c r="E4574" s="37">
        <v>53</v>
      </c>
      <c r="F4574" s="37">
        <v>4</v>
      </c>
      <c r="G4574" s="37">
        <v>0.80010000000000003</v>
      </c>
      <c r="H4574" s="37" t="s">
        <v>2299</v>
      </c>
      <c r="I4574" s="37" t="s">
        <v>2308</v>
      </c>
      <c r="J4574" s="37" t="s">
        <v>2268</v>
      </c>
      <c r="K4574" s="37">
        <v>3</v>
      </c>
    </row>
    <row r="4575" spans="1:11" x14ac:dyDescent="0.25">
      <c r="A4575" s="37" t="s">
        <v>6360</v>
      </c>
      <c r="B4575" s="37">
        <v>6</v>
      </c>
      <c r="C4575" s="37">
        <v>0</v>
      </c>
      <c r="D4575" s="37">
        <v>3</v>
      </c>
      <c r="E4575" s="37">
        <v>396</v>
      </c>
      <c r="F4575" s="37">
        <v>1</v>
      </c>
      <c r="G4575" s="37">
        <v>2.6267833333333335</v>
      </c>
      <c r="H4575" s="37" t="s">
        <v>2299</v>
      </c>
      <c r="I4575" s="37" t="s">
        <v>2308</v>
      </c>
      <c r="J4575" s="37" t="s">
        <v>2268</v>
      </c>
      <c r="K4575" s="37">
        <v>6</v>
      </c>
    </row>
    <row r="4576" spans="1:11" x14ac:dyDescent="0.25">
      <c r="A4576" s="37" t="s">
        <v>6359</v>
      </c>
      <c r="B4576" s="37">
        <v>6</v>
      </c>
      <c r="C4576" s="37">
        <v>1</v>
      </c>
      <c r="D4576" s="37">
        <v>3</v>
      </c>
      <c r="E4576" s="37">
        <v>202</v>
      </c>
      <c r="F4576" s="37">
        <v>4</v>
      </c>
      <c r="G4576" s="37">
        <v>3.46285</v>
      </c>
      <c r="H4576" s="37" t="s">
        <v>3600</v>
      </c>
      <c r="I4576" s="37" t="s">
        <v>2308</v>
      </c>
      <c r="J4576" s="37" t="s">
        <v>2268</v>
      </c>
      <c r="K4576" s="37">
        <v>6</v>
      </c>
    </row>
    <row r="4577" spans="1:11" x14ac:dyDescent="0.25">
      <c r="A4577" s="37" t="s">
        <v>6358</v>
      </c>
      <c r="B4577" s="37">
        <v>6</v>
      </c>
      <c r="C4577" s="37">
        <v>0</v>
      </c>
      <c r="D4577" s="37">
        <v>1</v>
      </c>
      <c r="E4577" s="37">
        <v>139</v>
      </c>
      <c r="F4577" s="37">
        <v>2</v>
      </c>
      <c r="G4577" s="37">
        <v>1.1430333333333333</v>
      </c>
      <c r="H4577" s="37" t="s">
        <v>1232</v>
      </c>
      <c r="I4577" s="37" t="s">
        <v>2308</v>
      </c>
      <c r="J4577" s="37" t="s">
        <v>2268</v>
      </c>
      <c r="K4577" s="37">
        <v>4</v>
      </c>
    </row>
    <row r="4578" spans="1:11" x14ac:dyDescent="0.25">
      <c r="A4578" s="37" t="s">
        <v>6357</v>
      </c>
      <c r="B4578" s="37">
        <v>6</v>
      </c>
      <c r="C4578" s="37">
        <v>0</v>
      </c>
      <c r="D4578" s="37">
        <v>0</v>
      </c>
      <c r="E4578" s="37">
        <v>89</v>
      </c>
      <c r="F4578" s="37">
        <v>3</v>
      </c>
      <c r="G4578" s="37">
        <v>1.1996666666666667</v>
      </c>
      <c r="H4578" s="37" t="s">
        <v>2299</v>
      </c>
      <c r="I4578" s="37" t="s">
        <v>2308</v>
      </c>
      <c r="J4578" s="37" t="s">
        <v>2275</v>
      </c>
      <c r="K4578" s="37">
        <v>4</v>
      </c>
    </row>
    <row r="4579" spans="1:11" x14ac:dyDescent="0.25">
      <c r="A4579" s="37" t="s">
        <v>6356</v>
      </c>
      <c r="B4579" s="37">
        <v>6</v>
      </c>
      <c r="C4579" s="37">
        <v>0</v>
      </c>
      <c r="D4579" s="37">
        <v>1</v>
      </c>
      <c r="E4579" s="37">
        <v>154</v>
      </c>
      <c r="F4579" s="37">
        <v>5</v>
      </c>
      <c r="G4579" s="37">
        <v>0.97086666666666677</v>
      </c>
      <c r="H4579" s="37" t="s">
        <v>1220</v>
      </c>
      <c r="I4579" s="37" t="s">
        <v>2321</v>
      </c>
      <c r="J4579" s="37" t="s">
        <v>2275</v>
      </c>
      <c r="K4579" s="37">
        <v>5</v>
      </c>
    </row>
    <row r="4580" spans="1:11" x14ac:dyDescent="0.25">
      <c r="A4580" s="37" t="s">
        <v>6355</v>
      </c>
      <c r="B4580" s="37">
        <v>6</v>
      </c>
      <c r="C4580" s="37">
        <v>0</v>
      </c>
      <c r="D4580" s="37">
        <v>0</v>
      </c>
      <c r="E4580" s="37">
        <v>83</v>
      </c>
      <c r="F4580" s="37">
        <v>3</v>
      </c>
      <c r="G4580" s="37">
        <v>0.43958333333333338</v>
      </c>
      <c r="H4580" s="37" t="s">
        <v>1218</v>
      </c>
      <c r="I4580" s="37" t="s">
        <v>2269</v>
      </c>
      <c r="J4580" s="37" t="s">
        <v>2275</v>
      </c>
      <c r="K4580" s="37">
        <v>5</v>
      </c>
    </row>
    <row r="4581" spans="1:11" x14ac:dyDescent="0.25">
      <c r="A4581" s="37" t="s">
        <v>6354</v>
      </c>
      <c r="B4581" s="37">
        <v>6</v>
      </c>
      <c r="C4581" s="37">
        <v>0</v>
      </c>
      <c r="D4581" s="37">
        <v>0</v>
      </c>
      <c r="E4581" s="37">
        <v>55</v>
      </c>
      <c r="F4581" s="37">
        <v>4</v>
      </c>
      <c r="G4581" s="37">
        <v>0.77516666666666667</v>
      </c>
      <c r="H4581" s="37" t="s">
        <v>1249</v>
      </c>
      <c r="I4581" s="37" t="s">
        <v>2308</v>
      </c>
      <c r="J4581" s="37" t="s">
        <v>2275</v>
      </c>
      <c r="K4581" s="37">
        <v>3</v>
      </c>
    </row>
    <row r="4582" spans="1:11" x14ac:dyDescent="0.25">
      <c r="A4582" s="37" t="s">
        <v>6353</v>
      </c>
      <c r="B4582" s="37">
        <v>6</v>
      </c>
      <c r="C4582" s="37">
        <v>0</v>
      </c>
      <c r="D4582" s="37">
        <v>0</v>
      </c>
      <c r="E4582" s="37">
        <v>35</v>
      </c>
      <c r="F4582" s="37">
        <v>3</v>
      </c>
      <c r="G4582" s="37">
        <v>0.62983333333333336</v>
      </c>
      <c r="H4582" s="37" t="s">
        <v>1232</v>
      </c>
      <c r="I4582" s="37" t="s">
        <v>2308</v>
      </c>
      <c r="J4582" s="37" t="s">
        <v>2268</v>
      </c>
      <c r="K4582" s="37">
        <v>3</v>
      </c>
    </row>
    <row r="4583" spans="1:11" x14ac:dyDescent="0.25">
      <c r="A4583" s="37" t="s">
        <v>6352</v>
      </c>
      <c r="B4583" s="37">
        <v>6</v>
      </c>
      <c r="C4583" s="37">
        <v>0</v>
      </c>
      <c r="D4583" s="37">
        <v>2</v>
      </c>
      <c r="E4583" s="37">
        <v>92</v>
      </c>
      <c r="F4583" s="37">
        <v>3</v>
      </c>
      <c r="G4583" s="37">
        <v>1.6647333333333334</v>
      </c>
      <c r="H4583" s="37" t="s">
        <v>2299</v>
      </c>
      <c r="I4583" s="37" t="s">
        <v>2308</v>
      </c>
      <c r="J4583" s="37" t="s">
        <v>2275</v>
      </c>
      <c r="K4583" s="37">
        <v>5</v>
      </c>
    </row>
    <row r="4584" spans="1:11" x14ac:dyDescent="0.25">
      <c r="A4584" s="37" t="s">
        <v>6351</v>
      </c>
      <c r="B4584" s="37">
        <v>6</v>
      </c>
      <c r="C4584" s="37">
        <v>0</v>
      </c>
      <c r="D4584" s="37">
        <v>0</v>
      </c>
      <c r="E4584" s="37">
        <v>70</v>
      </c>
      <c r="F4584" s="37">
        <v>3</v>
      </c>
      <c r="G4584" s="37">
        <v>0.75146666666666684</v>
      </c>
      <c r="H4584" s="37" t="s">
        <v>1256</v>
      </c>
      <c r="I4584" s="37" t="s">
        <v>2321</v>
      </c>
      <c r="J4584" s="37" t="s">
        <v>2275</v>
      </c>
      <c r="K4584" s="37">
        <v>4</v>
      </c>
    </row>
    <row r="4585" spans="1:11" x14ac:dyDescent="0.25">
      <c r="A4585" s="37" t="s">
        <v>6350</v>
      </c>
      <c r="B4585" s="37">
        <v>6</v>
      </c>
      <c r="C4585" s="37">
        <v>0</v>
      </c>
      <c r="D4585" s="37">
        <v>0</v>
      </c>
      <c r="E4585" s="37">
        <v>69</v>
      </c>
      <c r="F4585" s="37">
        <v>4</v>
      </c>
      <c r="G4585" s="37">
        <v>1.2814666666666668</v>
      </c>
      <c r="H4585" s="37" t="s">
        <v>2299</v>
      </c>
      <c r="I4585" s="37" t="s">
        <v>2308</v>
      </c>
      <c r="J4585" s="37" t="s">
        <v>2268</v>
      </c>
      <c r="K4585" s="37">
        <v>5</v>
      </c>
    </row>
    <row r="4586" spans="1:11" x14ac:dyDescent="0.25">
      <c r="A4586" s="37" t="s">
        <v>6349</v>
      </c>
      <c r="B4586" s="37">
        <v>6</v>
      </c>
      <c r="C4586" s="37">
        <v>0</v>
      </c>
      <c r="D4586" s="37">
        <v>0</v>
      </c>
      <c r="E4586" s="37">
        <v>70</v>
      </c>
      <c r="F4586" s="37">
        <v>1</v>
      </c>
      <c r="G4586" s="37">
        <v>0.55280000000000007</v>
      </c>
      <c r="H4586" s="37" t="s">
        <v>1256</v>
      </c>
      <c r="I4586" s="37" t="s">
        <v>2308</v>
      </c>
      <c r="J4586" s="37" t="s">
        <v>2268</v>
      </c>
      <c r="K4586" s="37">
        <v>4</v>
      </c>
    </row>
    <row r="4587" spans="1:11" x14ac:dyDescent="0.25">
      <c r="A4587" s="37" t="s">
        <v>6348</v>
      </c>
      <c r="B4587" s="37">
        <v>6</v>
      </c>
      <c r="C4587" s="37">
        <v>0</v>
      </c>
      <c r="D4587" s="37">
        <v>0</v>
      </c>
      <c r="E4587" s="37">
        <v>123</v>
      </c>
      <c r="F4587" s="37">
        <v>0</v>
      </c>
      <c r="G4587" s="37">
        <v>0.90971666666666673</v>
      </c>
      <c r="H4587" s="37" t="s">
        <v>1228</v>
      </c>
      <c r="I4587" s="37" t="s">
        <v>2310</v>
      </c>
      <c r="J4587" s="37" t="s">
        <v>2275</v>
      </c>
      <c r="K4587" s="37">
        <v>6</v>
      </c>
    </row>
    <row r="4588" spans="1:11" x14ac:dyDescent="0.25">
      <c r="A4588" s="37" t="s">
        <v>6347</v>
      </c>
      <c r="B4588" s="37">
        <v>6</v>
      </c>
      <c r="C4588" s="37">
        <v>0</v>
      </c>
      <c r="D4588" s="37">
        <v>0</v>
      </c>
      <c r="E4588" s="37">
        <v>25</v>
      </c>
      <c r="F4588" s="37">
        <v>4</v>
      </c>
      <c r="G4588" s="37">
        <v>0.58463333333333345</v>
      </c>
      <c r="H4588" s="37" t="s">
        <v>1259</v>
      </c>
      <c r="I4588" s="37" t="s">
        <v>2316</v>
      </c>
      <c r="J4588" s="37" t="s">
        <v>2275</v>
      </c>
      <c r="K4588" s="37">
        <v>3</v>
      </c>
    </row>
    <row r="4589" spans="1:11" x14ac:dyDescent="0.25">
      <c r="A4589" s="37" t="s">
        <v>6346</v>
      </c>
      <c r="B4589" s="37">
        <v>6</v>
      </c>
      <c r="C4589" s="37">
        <v>0</v>
      </c>
      <c r="D4589" s="37">
        <v>2</v>
      </c>
      <c r="E4589" s="37">
        <v>97</v>
      </c>
      <c r="F4589" s="37">
        <v>5</v>
      </c>
      <c r="G4589" s="37">
        <v>1.7775833333333335</v>
      </c>
      <c r="H4589" s="37" t="s">
        <v>1232</v>
      </c>
      <c r="I4589" s="37" t="s">
        <v>2308</v>
      </c>
      <c r="J4589" s="37" t="s">
        <v>2268</v>
      </c>
      <c r="K4589" s="37">
        <v>5</v>
      </c>
    </row>
    <row r="4590" spans="1:11" x14ac:dyDescent="0.25">
      <c r="A4590" s="37" t="s">
        <v>6345</v>
      </c>
      <c r="B4590" s="37">
        <v>6</v>
      </c>
      <c r="C4590" s="37">
        <v>0</v>
      </c>
      <c r="D4590" s="37">
        <v>1</v>
      </c>
      <c r="E4590" s="37">
        <v>58</v>
      </c>
      <c r="F4590" s="37">
        <v>2</v>
      </c>
      <c r="G4590" s="37">
        <v>0.87016666666666664</v>
      </c>
      <c r="H4590" s="37" t="s">
        <v>1240</v>
      </c>
      <c r="I4590" s="37" t="s">
        <v>2308</v>
      </c>
      <c r="J4590" s="37" t="s">
        <v>2268</v>
      </c>
      <c r="K4590" s="37">
        <v>3</v>
      </c>
    </row>
    <row r="4591" spans="1:11" x14ac:dyDescent="0.25">
      <c r="A4591" s="37" t="s">
        <v>6344</v>
      </c>
      <c r="B4591" s="37">
        <v>6</v>
      </c>
      <c r="C4591" s="37">
        <v>0</v>
      </c>
      <c r="D4591" s="37">
        <v>0</v>
      </c>
      <c r="E4591" s="37">
        <v>25</v>
      </c>
      <c r="F4591" s="37">
        <v>0</v>
      </c>
      <c r="G4591" s="37">
        <v>0.19051666666666667</v>
      </c>
      <c r="H4591" s="37" t="s">
        <v>1235</v>
      </c>
      <c r="I4591" s="37" t="s">
        <v>2405</v>
      </c>
      <c r="J4591" s="37" t="s">
        <v>2268</v>
      </c>
      <c r="K4591" s="37">
        <v>4</v>
      </c>
    </row>
    <row r="4592" spans="1:11" x14ac:dyDescent="0.25">
      <c r="A4592" s="37" t="s">
        <v>6343</v>
      </c>
      <c r="B4592" s="37">
        <v>6</v>
      </c>
      <c r="C4592" s="37">
        <v>0</v>
      </c>
      <c r="D4592" s="37">
        <v>0</v>
      </c>
      <c r="E4592" s="37">
        <v>59</v>
      </c>
      <c r="F4592" s="37">
        <v>2</v>
      </c>
      <c r="G4592" s="37">
        <v>0.60496666666666665</v>
      </c>
      <c r="H4592" s="37" t="s">
        <v>1267</v>
      </c>
      <c r="I4592" s="37" t="s">
        <v>2308</v>
      </c>
      <c r="J4592" s="37" t="s">
        <v>2275</v>
      </c>
      <c r="K4592" s="37">
        <v>3</v>
      </c>
    </row>
    <row r="4593" spans="1:11" x14ac:dyDescent="0.25">
      <c r="A4593" s="37" t="s">
        <v>6342</v>
      </c>
      <c r="B4593" s="37">
        <v>6</v>
      </c>
      <c r="C4593" s="37">
        <v>0</v>
      </c>
      <c r="D4593" s="37">
        <v>0</v>
      </c>
      <c r="E4593" s="37">
        <v>31</v>
      </c>
      <c r="F4593" s="37">
        <v>0</v>
      </c>
      <c r="G4593" s="37">
        <v>0.16275000000000001</v>
      </c>
      <c r="H4593" s="37" t="s">
        <v>2496</v>
      </c>
      <c r="I4593" s="37" t="s">
        <v>2321</v>
      </c>
      <c r="J4593" s="37" t="s">
        <v>2268</v>
      </c>
      <c r="K4593" s="37">
        <v>3</v>
      </c>
    </row>
    <row r="4594" spans="1:11" x14ac:dyDescent="0.25">
      <c r="A4594" s="37" t="s">
        <v>6341</v>
      </c>
      <c r="B4594" s="37">
        <v>6</v>
      </c>
      <c r="C4594" s="37">
        <v>0</v>
      </c>
      <c r="D4594" s="37">
        <v>0</v>
      </c>
      <c r="E4594" s="37">
        <v>53</v>
      </c>
      <c r="F4594" s="37">
        <v>2</v>
      </c>
      <c r="G4594" s="37">
        <v>0.62511666666666665</v>
      </c>
      <c r="H4594" s="37" t="s">
        <v>1251</v>
      </c>
      <c r="I4594" s="37" t="s">
        <v>2308</v>
      </c>
      <c r="J4594" s="37" t="s">
        <v>2268</v>
      </c>
      <c r="K4594" s="37">
        <v>4</v>
      </c>
    </row>
    <row r="4595" spans="1:11" x14ac:dyDescent="0.25">
      <c r="A4595" s="37" t="s">
        <v>6340</v>
      </c>
      <c r="B4595" s="37">
        <v>6</v>
      </c>
      <c r="C4595" s="37">
        <v>0</v>
      </c>
      <c r="D4595" s="37">
        <v>0</v>
      </c>
      <c r="E4595" s="37">
        <v>117</v>
      </c>
      <c r="F4595" s="37">
        <v>1</v>
      </c>
      <c r="G4595" s="37">
        <v>0.79855000000000009</v>
      </c>
      <c r="H4595" s="37" t="s">
        <v>1224</v>
      </c>
      <c r="I4595" s="37" t="s">
        <v>2321</v>
      </c>
      <c r="J4595" s="37" t="s">
        <v>2275</v>
      </c>
      <c r="K4595" s="37">
        <v>5</v>
      </c>
    </row>
    <row r="4596" spans="1:11" x14ac:dyDescent="0.25">
      <c r="A4596" s="37" t="s">
        <v>6339</v>
      </c>
      <c r="B4596" s="37">
        <v>6</v>
      </c>
      <c r="C4596" s="37">
        <v>0</v>
      </c>
      <c r="D4596" s="37">
        <v>1</v>
      </c>
      <c r="E4596" s="37">
        <v>77</v>
      </c>
      <c r="F4596" s="37">
        <v>2</v>
      </c>
      <c r="G4596" s="37">
        <v>0.84248333333333347</v>
      </c>
      <c r="H4596" s="37" t="s">
        <v>1246</v>
      </c>
      <c r="I4596" s="37" t="s">
        <v>2308</v>
      </c>
      <c r="J4596" s="37" t="s">
        <v>2268</v>
      </c>
      <c r="K4596" s="37">
        <v>4</v>
      </c>
    </row>
    <row r="4597" spans="1:11" x14ac:dyDescent="0.25">
      <c r="A4597" s="37" t="s">
        <v>6338</v>
      </c>
      <c r="B4597" s="37">
        <v>6</v>
      </c>
      <c r="C4597" s="37">
        <v>0</v>
      </c>
      <c r="D4597" s="37">
        <v>0</v>
      </c>
      <c r="E4597" s="37">
        <v>140</v>
      </c>
      <c r="F4597" s="37">
        <v>0</v>
      </c>
      <c r="G4597" s="37">
        <v>0.81986666666666663</v>
      </c>
      <c r="H4597" s="37" t="s">
        <v>1226</v>
      </c>
      <c r="I4597" s="37" t="s">
        <v>2269</v>
      </c>
      <c r="J4597" s="37" t="s">
        <v>2268</v>
      </c>
      <c r="K4597" s="37">
        <v>6</v>
      </c>
    </row>
    <row r="4598" spans="1:11" x14ac:dyDescent="0.25">
      <c r="A4598" s="37" t="s">
        <v>6337</v>
      </c>
      <c r="B4598" s="37">
        <v>6</v>
      </c>
      <c r="C4598" s="37">
        <v>0</v>
      </c>
      <c r="D4598" s="37">
        <v>1</v>
      </c>
      <c r="E4598" s="37">
        <v>134</v>
      </c>
      <c r="F4598" s="37">
        <v>1</v>
      </c>
      <c r="G4598" s="37">
        <v>1.0269333333333333</v>
      </c>
      <c r="H4598" s="37" t="s">
        <v>2276</v>
      </c>
      <c r="I4598" s="37" t="s">
        <v>2308</v>
      </c>
      <c r="J4598" s="37" t="s">
        <v>2268</v>
      </c>
      <c r="K4598" s="37">
        <v>5</v>
      </c>
    </row>
    <row r="4599" spans="1:11" x14ac:dyDescent="0.25">
      <c r="A4599" s="37" t="s">
        <v>6336</v>
      </c>
      <c r="B4599" s="37">
        <v>6</v>
      </c>
      <c r="C4599" s="37">
        <v>0</v>
      </c>
      <c r="D4599" s="37">
        <v>0</v>
      </c>
      <c r="E4599" s="37">
        <v>145</v>
      </c>
      <c r="F4599" s="37">
        <v>4</v>
      </c>
      <c r="G4599" s="37">
        <v>0.87726666666666675</v>
      </c>
      <c r="H4599" s="37" t="s">
        <v>1219</v>
      </c>
      <c r="I4599" s="37" t="s">
        <v>2308</v>
      </c>
      <c r="J4599" s="37" t="s">
        <v>2275</v>
      </c>
      <c r="K4599" s="37">
        <v>5</v>
      </c>
    </row>
    <row r="4600" spans="1:11" x14ac:dyDescent="0.25">
      <c r="A4600" s="37" t="s">
        <v>6335</v>
      </c>
      <c r="B4600" s="37">
        <v>6</v>
      </c>
      <c r="C4600" s="37">
        <v>0</v>
      </c>
      <c r="D4600" s="37">
        <v>0</v>
      </c>
      <c r="E4600" s="37">
        <v>45</v>
      </c>
      <c r="F4600" s="37">
        <v>3</v>
      </c>
      <c r="G4600" s="37">
        <v>0.83484999999999998</v>
      </c>
      <c r="H4600" s="37" t="s">
        <v>1259</v>
      </c>
      <c r="I4600" s="37" t="s">
        <v>2308</v>
      </c>
      <c r="J4600" s="37" t="s">
        <v>2268</v>
      </c>
      <c r="K4600" s="37">
        <v>4</v>
      </c>
    </row>
    <row r="4601" spans="1:11" x14ac:dyDescent="0.25">
      <c r="A4601" s="37" t="s">
        <v>6334</v>
      </c>
      <c r="B4601" s="37">
        <v>6</v>
      </c>
      <c r="C4601" s="37">
        <v>0</v>
      </c>
      <c r="D4601" s="37">
        <v>0</v>
      </c>
      <c r="E4601" s="37">
        <v>91</v>
      </c>
      <c r="F4601" s="37">
        <v>1</v>
      </c>
      <c r="G4601" s="37">
        <v>0.55256666666666676</v>
      </c>
      <c r="H4601" s="37" t="s">
        <v>1218</v>
      </c>
      <c r="I4601" s="37" t="s">
        <v>2269</v>
      </c>
      <c r="J4601" s="37" t="s">
        <v>2268</v>
      </c>
      <c r="K4601" s="37">
        <v>5</v>
      </c>
    </row>
    <row r="4602" spans="1:11" x14ac:dyDescent="0.25">
      <c r="A4602" s="37" t="s">
        <v>6333</v>
      </c>
      <c r="B4602" s="37">
        <v>6</v>
      </c>
      <c r="C4602" s="37">
        <v>0</v>
      </c>
      <c r="D4602" s="37">
        <v>0</v>
      </c>
      <c r="E4602" s="37">
        <v>42</v>
      </c>
      <c r="F4602" s="37">
        <v>3</v>
      </c>
      <c r="G4602" s="37">
        <v>0.42115000000000008</v>
      </c>
      <c r="H4602" s="37" t="s">
        <v>1231</v>
      </c>
      <c r="I4602" s="37" t="s">
        <v>2308</v>
      </c>
      <c r="J4602" s="37" t="s">
        <v>2268</v>
      </c>
      <c r="K4602" s="37">
        <v>3</v>
      </c>
    </row>
    <row r="4603" spans="1:11" x14ac:dyDescent="0.25">
      <c r="A4603" s="37" t="s">
        <v>6332</v>
      </c>
      <c r="B4603" s="37">
        <v>6</v>
      </c>
      <c r="C4603" s="37">
        <v>0</v>
      </c>
      <c r="D4603" s="37">
        <v>0</v>
      </c>
      <c r="E4603" s="37">
        <v>49</v>
      </c>
      <c r="F4603" s="37">
        <v>0</v>
      </c>
      <c r="G4603" s="37">
        <v>0.29553333333333337</v>
      </c>
      <c r="H4603" s="37" t="s">
        <v>1231</v>
      </c>
      <c r="I4603" s="37" t="s">
        <v>2269</v>
      </c>
      <c r="J4603" s="37" t="s">
        <v>2268</v>
      </c>
      <c r="K4603" s="37">
        <v>5</v>
      </c>
    </row>
    <row r="4604" spans="1:11" x14ac:dyDescent="0.25">
      <c r="A4604" s="37" t="s">
        <v>6331</v>
      </c>
      <c r="B4604" s="37">
        <v>6</v>
      </c>
      <c r="C4604" s="37">
        <v>0</v>
      </c>
      <c r="D4604" s="37">
        <v>0</v>
      </c>
      <c r="E4604" s="37">
        <v>106</v>
      </c>
      <c r="F4604" s="37">
        <v>1</v>
      </c>
      <c r="G4604" s="37">
        <v>0.76685000000000014</v>
      </c>
      <c r="H4604" s="37" t="s">
        <v>1249</v>
      </c>
      <c r="I4604" s="37" t="s">
        <v>2308</v>
      </c>
      <c r="J4604" s="37" t="s">
        <v>2268</v>
      </c>
      <c r="K4604" s="37">
        <v>5</v>
      </c>
    </row>
    <row r="4605" spans="1:11" x14ac:dyDescent="0.25">
      <c r="A4605" s="37" t="s">
        <v>6330</v>
      </c>
      <c r="B4605" s="37">
        <v>6</v>
      </c>
      <c r="C4605" s="37">
        <v>0</v>
      </c>
      <c r="D4605" s="37">
        <v>2</v>
      </c>
      <c r="E4605" s="37">
        <v>135</v>
      </c>
      <c r="F4605" s="37">
        <v>2</v>
      </c>
      <c r="G4605" s="37">
        <v>2.7115500000000003</v>
      </c>
      <c r="H4605" s="37" t="s">
        <v>2740</v>
      </c>
      <c r="I4605" s="37" t="s">
        <v>2308</v>
      </c>
      <c r="J4605" s="37" t="s">
        <v>2268</v>
      </c>
      <c r="K4605" s="37">
        <v>6</v>
      </c>
    </row>
    <row r="4606" spans="1:11" x14ac:dyDescent="0.25">
      <c r="A4606" s="37" t="s">
        <v>6329</v>
      </c>
      <c r="B4606" s="37">
        <v>6</v>
      </c>
      <c r="C4606" s="37">
        <v>0</v>
      </c>
      <c r="D4606" s="37">
        <v>2</v>
      </c>
      <c r="E4606" s="37">
        <v>149</v>
      </c>
      <c r="F4606" s="37">
        <v>3</v>
      </c>
      <c r="G4606" s="37">
        <v>1.9730000000000001</v>
      </c>
      <c r="H4606" s="37" t="s">
        <v>2299</v>
      </c>
      <c r="I4606" s="37" t="s">
        <v>2308</v>
      </c>
      <c r="J4606" s="37" t="s">
        <v>2268</v>
      </c>
      <c r="K4606" s="37">
        <v>5</v>
      </c>
    </row>
    <row r="4607" spans="1:11" x14ac:dyDescent="0.25">
      <c r="A4607" s="37" t="s">
        <v>6328</v>
      </c>
      <c r="B4607" s="37">
        <v>6</v>
      </c>
      <c r="C4607" s="37">
        <v>0</v>
      </c>
      <c r="D4607" s="37">
        <v>0</v>
      </c>
      <c r="E4607" s="37">
        <v>160</v>
      </c>
      <c r="F4607" s="37">
        <v>4</v>
      </c>
      <c r="G4607" s="37">
        <v>0.90620000000000001</v>
      </c>
      <c r="H4607" s="37" t="s">
        <v>1229</v>
      </c>
      <c r="I4607" s="37" t="s">
        <v>3297</v>
      </c>
      <c r="J4607" s="37" t="s">
        <v>2275</v>
      </c>
      <c r="K4607" s="37">
        <v>5</v>
      </c>
    </row>
    <row r="4608" spans="1:11" x14ac:dyDescent="0.25">
      <c r="A4608" s="37" t="s">
        <v>6327</v>
      </c>
      <c r="B4608" s="37">
        <v>6</v>
      </c>
      <c r="C4608" s="37">
        <v>0</v>
      </c>
      <c r="D4608" s="37">
        <v>3</v>
      </c>
      <c r="E4608" s="37">
        <v>162</v>
      </c>
      <c r="F4608" s="37">
        <v>2</v>
      </c>
      <c r="G4608" s="37">
        <v>2.4247833333333335</v>
      </c>
      <c r="H4608" s="37" t="s">
        <v>1249</v>
      </c>
      <c r="I4608" s="37" t="s">
        <v>2308</v>
      </c>
      <c r="J4608" s="37" t="s">
        <v>2268</v>
      </c>
      <c r="K4608" s="37">
        <v>5</v>
      </c>
    </row>
    <row r="4609" spans="1:11" x14ac:dyDescent="0.25">
      <c r="A4609" s="37" t="s">
        <v>6326</v>
      </c>
      <c r="B4609" s="37">
        <v>6</v>
      </c>
      <c r="C4609" s="37">
        <v>0</v>
      </c>
      <c r="D4609" s="37">
        <v>0</v>
      </c>
      <c r="E4609" s="37">
        <v>22</v>
      </c>
      <c r="F4609" s="37">
        <v>3</v>
      </c>
      <c r="G4609" s="37">
        <v>0.27451666666666669</v>
      </c>
      <c r="H4609" s="37" t="s">
        <v>4907</v>
      </c>
      <c r="I4609" s="37" t="s">
        <v>2308</v>
      </c>
      <c r="J4609" s="37" t="s">
        <v>2268</v>
      </c>
      <c r="K4609" s="37">
        <v>3</v>
      </c>
    </row>
    <row r="4610" spans="1:11" x14ac:dyDescent="0.25">
      <c r="A4610" s="37" t="s">
        <v>6325</v>
      </c>
      <c r="B4610" s="37">
        <v>6</v>
      </c>
      <c r="C4610" s="37">
        <v>0</v>
      </c>
      <c r="D4610" s="37">
        <v>0</v>
      </c>
      <c r="E4610" s="37">
        <v>42</v>
      </c>
      <c r="F4610" s="37">
        <v>1</v>
      </c>
      <c r="G4610" s="37">
        <v>0.31603333333333333</v>
      </c>
      <c r="H4610" s="37" t="s">
        <v>1219</v>
      </c>
      <c r="I4610" s="37" t="s">
        <v>2269</v>
      </c>
      <c r="J4610" s="37" t="s">
        <v>2268</v>
      </c>
      <c r="K4610" s="37">
        <v>4</v>
      </c>
    </row>
    <row r="4611" spans="1:11" x14ac:dyDescent="0.25">
      <c r="A4611" s="37" t="s">
        <v>6324</v>
      </c>
      <c r="B4611" s="37">
        <v>6</v>
      </c>
      <c r="C4611" s="37">
        <v>0</v>
      </c>
      <c r="D4611" s="37">
        <v>2</v>
      </c>
      <c r="E4611" s="37">
        <v>210</v>
      </c>
      <c r="F4611" s="37">
        <v>5</v>
      </c>
      <c r="G4611" s="37">
        <v>1.2958333333333334</v>
      </c>
      <c r="H4611" s="37" t="s">
        <v>1219</v>
      </c>
      <c r="I4611" s="37" t="s">
        <v>2269</v>
      </c>
      <c r="J4611" s="37" t="s">
        <v>2268</v>
      </c>
      <c r="K4611" s="37">
        <v>5</v>
      </c>
    </row>
    <row r="4612" spans="1:11" x14ac:dyDescent="0.25">
      <c r="A4612" s="37" t="s">
        <v>6323</v>
      </c>
      <c r="B4612" s="37">
        <v>6</v>
      </c>
      <c r="C4612" s="37">
        <v>0</v>
      </c>
      <c r="D4612" s="37">
        <v>1</v>
      </c>
      <c r="E4612" s="37">
        <v>148</v>
      </c>
      <c r="F4612" s="37">
        <v>3</v>
      </c>
      <c r="G4612" s="37">
        <v>1.5560833333333335</v>
      </c>
      <c r="H4612" s="37" t="s">
        <v>1219</v>
      </c>
      <c r="I4612" s="37" t="s">
        <v>2269</v>
      </c>
      <c r="J4612" s="37" t="s">
        <v>2268</v>
      </c>
      <c r="K4612" s="37">
        <v>5</v>
      </c>
    </row>
    <row r="4613" spans="1:11" x14ac:dyDescent="0.25">
      <c r="A4613" s="37" t="s">
        <v>6322</v>
      </c>
      <c r="B4613" s="37">
        <v>6</v>
      </c>
      <c r="C4613" s="37">
        <v>0</v>
      </c>
      <c r="D4613" s="37">
        <v>1</v>
      </c>
      <c r="E4613" s="37">
        <v>62</v>
      </c>
      <c r="F4613" s="37">
        <v>5</v>
      </c>
      <c r="G4613" s="37">
        <v>1.8924000000000001</v>
      </c>
      <c r="H4613" s="37" t="s">
        <v>1232</v>
      </c>
      <c r="I4613" s="37" t="s">
        <v>2308</v>
      </c>
      <c r="J4613" s="37" t="s">
        <v>2268</v>
      </c>
      <c r="K4613" s="37">
        <v>3</v>
      </c>
    </row>
    <row r="4614" spans="1:11" x14ac:dyDescent="0.25">
      <c r="A4614" s="37" t="s">
        <v>6321</v>
      </c>
      <c r="B4614" s="37">
        <v>6</v>
      </c>
      <c r="C4614" s="37">
        <v>0</v>
      </c>
      <c r="D4614" s="37">
        <v>2</v>
      </c>
      <c r="E4614" s="37">
        <v>86</v>
      </c>
      <c r="F4614" s="37">
        <v>3</v>
      </c>
      <c r="G4614" s="37">
        <v>1.484016666666667</v>
      </c>
      <c r="H4614" s="37" t="s">
        <v>1232</v>
      </c>
      <c r="I4614" s="37" t="s">
        <v>2308</v>
      </c>
      <c r="J4614" s="37" t="s">
        <v>2268</v>
      </c>
      <c r="K4614" s="37">
        <v>4</v>
      </c>
    </row>
    <row r="4615" spans="1:11" x14ac:dyDescent="0.25">
      <c r="A4615" s="37" t="s">
        <v>6320</v>
      </c>
      <c r="B4615" s="37">
        <v>6</v>
      </c>
      <c r="C4615" s="37">
        <v>0</v>
      </c>
      <c r="D4615" s="37">
        <v>0</v>
      </c>
      <c r="E4615" s="37">
        <v>106</v>
      </c>
      <c r="F4615" s="37">
        <v>0</v>
      </c>
      <c r="G4615" s="37">
        <v>0.59868333333333335</v>
      </c>
      <c r="H4615" s="37" t="s">
        <v>3295</v>
      </c>
      <c r="I4615" s="37" t="s">
        <v>2308</v>
      </c>
      <c r="J4615" s="37" t="s">
        <v>2268</v>
      </c>
      <c r="K4615" s="37">
        <v>4</v>
      </c>
    </row>
    <row r="4616" spans="1:11" x14ac:dyDescent="0.25">
      <c r="A4616" s="37" t="s">
        <v>6319</v>
      </c>
      <c r="B4616" s="37">
        <v>6</v>
      </c>
      <c r="C4616" s="37">
        <v>0</v>
      </c>
      <c r="D4616" s="37">
        <v>0</v>
      </c>
      <c r="E4616" s="37">
        <v>148</v>
      </c>
      <c r="F4616" s="37">
        <v>4</v>
      </c>
      <c r="G4616" s="37">
        <v>0.74706666666666666</v>
      </c>
      <c r="H4616" s="37" t="s">
        <v>1248</v>
      </c>
      <c r="I4616" s="37" t="s">
        <v>2321</v>
      </c>
      <c r="J4616" s="37" t="s">
        <v>2275</v>
      </c>
      <c r="K4616" s="37">
        <v>5</v>
      </c>
    </row>
    <row r="4617" spans="1:11" x14ac:dyDescent="0.25">
      <c r="A4617" s="37" t="s">
        <v>6318</v>
      </c>
      <c r="B4617" s="37">
        <v>6</v>
      </c>
      <c r="C4617" s="37">
        <v>0</v>
      </c>
      <c r="D4617" s="37">
        <v>3</v>
      </c>
      <c r="E4617" s="37">
        <v>91</v>
      </c>
      <c r="F4617" s="37">
        <v>2</v>
      </c>
      <c r="G4617" s="37">
        <v>2.2568833333333331</v>
      </c>
      <c r="H4617" s="37" t="s">
        <v>1240</v>
      </c>
      <c r="I4617" s="37" t="s">
        <v>2308</v>
      </c>
      <c r="J4617" s="37" t="s">
        <v>2268</v>
      </c>
      <c r="K4617" s="37">
        <v>5</v>
      </c>
    </row>
    <row r="4618" spans="1:11" x14ac:dyDescent="0.25">
      <c r="A4618" s="37" t="s">
        <v>6317</v>
      </c>
      <c r="B4618" s="37">
        <v>6</v>
      </c>
      <c r="C4618" s="37">
        <v>0</v>
      </c>
      <c r="D4618" s="37">
        <v>0</v>
      </c>
      <c r="E4618" s="37">
        <v>70</v>
      </c>
      <c r="F4618" s="37">
        <v>3</v>
      </c>
      <c r="G4618" s="37">
        <v>1.0382333333333333</v>
      </c>
      <c r="H4618" s="37" t="s">
        <v>1219</v>
      </c>
      <c r="I4618" s="37" t="s">
        <v>2308</v>
      </c>
      <c r="J4618" s="37" t="s">
        <v>2268</v>
      </c>
      <c r="K4618" s="37">
        <v>4</v>
      </c>
    </row>
    <row r="4619" spans="1:11" x14ac:dyDescent="0.25">
      <c r="A4619" s="37" t="s">
        <v>6316</v>
      </c>
      <c r="B4619" s="37">
        <v>6</v>
      </c>
      <c r="C4619" s="37">
        <v>0</v>
      </c>
      <c r="D4619" s="37">
        <v>0</v>
      </c>
      <c r="E4619" s="37">
        <v>87</v>
      </c>
      <c r="F4619" s="37">
        <v>1</v>
      </c>
      <c r="G4619" s="37">
        <v>0.73455000000000004</v>
      </c>
      <c r="H4619" s="37" t="s">
        <v>3492</v>
      </c>
      <c r="I4619" s="37" t="s">
        <v>2308</v>
      </c>
      <c r="J4619" s="37" t="s">
        <v>2268</v>
      </c>
      <c r="K4619" s="37">
        <v>4</v>
      </c>
    </row>
    <row r="4620" spans="1:11" x14ac:dyDescent="0.25">
      <c r="A4620" s="37" t="s">
        <v>6315</v>
      </c>
      <c r="B4620" s="37">
        <v>6</v>
      </c>
      <c r="C4620" s="37">
        <v>0</v>
      </c>
      <c r="D4620" s="37">
        <v>0</v>
      </c>
      <c r="E4620" s="37">
        <v>82</v>
      </c>
      <c r="F4620" s="37">
        <v>3</v>
      </c>
      <c r="G4620" s="37">
        <v>0.49713333333333337</v>
      </c>
      <c r="H4620" s="37" t="s">
        <v>1219</v>
      </c>
      <c r="I4620" s="37" t="s">
        <v>2310</v>
      </c>
      <c r="J4620" s="37" t="s">
        <v>2275</v>
      </c>
      <c r="K4620" s="37">
        <v>4</v>
      </c>
    </row>
    <row r="4621" spans="1:11" x14ac:dyDescent="0.25">
      <c r="A4621" s="37" t="s">
        <v>6314</v>
      </c>
      <c r="B4621" s="37">
        <v>6</v>
      </c>
      <c r="C4621" s="37">
        <v>0</v>
      </c>
      <c r="D4621" s="37">
        <v>0</v>
      </c>
      <c r="E4621" s="37">
        <v>124</v>
      </c>
      <c r="F4621" s="37">
        <v>1</v>
      </c>
      <c r="G4621" s="37">
        <v>0.98411666666666664</v>
      </c>
      <c r="H4621" s="37" t="s">
        <v>2398</v>
      </c>
      <c r="I4621" s="37" t="s">
        <v>2308</v>
      </c>
      <c r="J4621" s="37" t="s">
        <v>2275</v>
      </c>
      <c r="K4621" s="37">
        <v>4</v>
      </c>
    </row>
    <row r="4622" spans="1:11" x14ac:dyDescent="0.25">
      <c r="A4622" s="37" t="s">
        <v>6313</v>
      </c>
      <c r="B4622" s="37">
        <v>6</v>
      </c>
      <c r="C4622" s="37">
        <v>0</v>
      </c>
      <c r="D4622" s="37">
        <v>2</v>
      </c>
      <c r="E4622" s="37">
        <v>121</v>
      </c>
      <c r="F4622" s="37">
        <v>1</v>
      </c>
      <c r="G4622" s="37">
        <v>1.7903833333333334</v>
      </c>
      <c r="H4622" s="37" t="s">
        <v>1232</v>
      </c>
      <c r="I4622" s="37" t="s">
        <v>2308</v>
      </c>
      <c r="J4622" s="37" t="s">
        <v>2268</v>
      </c>
      <c r="K4622" s="37">
        <v>3</v>
      </c>
    </row>
    <row r="4623" spans="1:11" x14ac:dyDescent="0.25">
      <c r="A4623" s="37" t="s">
        <v>6312</v>
      </c>
      <c r="B4623" s="37">
        <v>6</v>
      </c>
      <c r="C4623" s="37">
        <v>0</v>
      </c>
      <c r="D4623" s="37">
        <v>4</v>
      </c>
      <c r="E4623" s="37">
        <v>381</v>
      </c>
      <c r="F4623" s="37">
        <v>3</v>
      </c>
      <c r="G4623" s="37">
        <v>4.3530499999999996</v>
      </c>
      <c r="H4623" s="37" t="s">
        <v>1239</v>
      </c>
      <c r="I4623" s="37" t="s">
        <v>2308</v>
      </c>
      <c r="J4623" s="37" t="s">
        <v>2268</v>
      </c>
      <c r="K4623" s="37">
        <v>5</v>
      </c>
    </row>
    <row r="4624" spans="1:11" x14ac:dyDescent="0.25">
      <c r="A4624" s="37" t="s">
        <v>6311</v>
      </c>
      <c r="B4624" s="37">
        <v>6</v>
      </c>
      <c r="C4624" s="37">
        <v>0</v>
      </c>
      <c r="D4624" s="37">
        <v>0</v>
      </c>
      <c r="E4624" s="37">
        <v>44</v>
      </c>
      <c r="F4624" s="37">
        <v>2</v>
      </c>
      <c r="G4624" s="37">
        <v>0.3721666666666667</v>
      </c>
      <c r="H4624" s="37" t="s">
        <v>1239</v>
      </c>
      <c r="I4624" s="37" t="s">
        <v>2269</v>
      </c>
      <c r="J4624" s="37" t="s">
        <v>2268</v>
      </c>
      <c r="K4624" s="37">
        <v>3</v>
      </c>
    </row>
    <row r="4625" spans="1:11" x14ac:dyDescent="0.25">
      <c r="A4625" s="37" t="s">
        <v>6310</v>
      </c>
      <c r="B4625" s="37">
        <v>6</v>
      </c>
      <c r="C4625" s="37">
        <v>0</v>
      </c>
      <c r="D4625" s="37">
        <v>0</v>
      </c>
      <c r="E4625" s="37">
        <v>152</v>
      </c>
      <c r="F4625" s="37">
        <v>0</v>
      </c>
      <c r="G4625" s="37">
        <v>0.75398333333333334</v>
      </c>
      <c r="H4625" s="37" t="s">
        <v>1239</v>
      </c>
      <c r="I4625" s="37" t="s">
        <v>2405</v>
      </c>
      <c r="J4625" s="37" t="s">
        <v>2268</v>
      </c>
      <c r="K4625" s="37">
        <v>6</v>
      </c>
    </row>
    <row r="4626" spans="1:11" x14ac:dyDescent="0.25">
      <c r="A4626" s="37" t="s">
        <v>6309</v>
      </c>
      <c r="B4626" s="37">
        <v>6</v>
      </c>
      <c r="C4626" s="37">
        <v>0</v>
      </c>
      <c r="D4626" s="37">
        <v>0</v>
      </c>
      <c r="E4626" s="37">
        <v>124</v>
      </c>
      <c r="F4626" s="37">
        <v>1</v>
      </c>
      <c r="G4626" s="37">
        <v>0.98890000000000011</v>
      </c>
      <c r="H4626" s="37" t="s">
        <v>2432</v>
      </c>
      <c r="I4626" s="37" t="s">
        <v>2308</v>
      </c>
      <c r="J4626" s="37" t="s">
        <v>2268</v>
      </c>
      <c r="K4626" s="37">
        <v>5</v>
      </c>
    </row>
    <row r="4627" spans="1:11" x14ac:dyDescent="0.25">
      <c r="A4627" s="37" t="s">
        <v>6308</v>
      </c>
      <c r="B4627" s="37">
        <v>6</v>
      </c>
      <c r="C4627" s="37">
        <v>0</v>
      </c>
      <c r="D4627" s="37">
        <v>0</v>
      </c>
      <c r="E4627" s="37">
        <v>34</v>
      </c>
      <c r="F4627" s="37">
        <v>3</v>
      </c>
      <c r="G4627" s="37">
        <v>0.48518333333333336</v>
      </c>
      <c r="H4627" s="37" t="s">
        <v>1249</v>
      </c>
      <c r="I4627" s="37" t="s">
        <v>2308</v>
      </c>
      <c r="J4627" s="37" t="s">
        <v>2268</v>
      </c>
      <c r="K4627" s="37">
        <v>3</v>
      </c>
    </row>
    <row r="4628" spans="1:11" x14ac:dyDescent="0.25">
      <c r="A4628" s="37" t="s">
        <v>6307</v>
      </c>
      <c r="B4628" s="37">
        <v>6</v>
      </c>
      <c r="C4628" s="37">
        <v>1</v>
      </c>
      <c r="D4628" s="37">
        <v>2</v>
      </c>
      <c r="E4628" s="37">
        <v>120</v>
      </c>
      <c r="F4628" s="37">
        <v>4</v>
      </c>
      <c r="G4628" s="37">
        <v>3.2640833333333332</v>
      </c>
      <c r="H4628" s="37" t="s">
        <v>2398</v>
      </c>
      <c r="I4628" s="37" t="s">
        <v>2308</v>
      </c>
      <c r="J4628" s="37" t="s">
        <v>2268</v>
      </c>
      <c r="K4628" s="37">
        <v>5</v>
      </c>
    </row>
    <row r="4629" spans="1:11" x14ac:dyDescent="0.25">
      <c r="A4629" s="37" t="s">
        <v>6306</v>
      </c>
      <c r="B4629" s="37">
        <v>6</v>
      </c>
      <c r="C4629" s="37">
        <v>0</v>
      </c>
      <c r="D4629" s="37">
        <v>0</v>
      </c>
      <c r="E4629" s="37">
        <v>17</v>
      </c>
      <c r="F4629" s="37">
        <v>1</v>
      </c>
      <c r="G4629" s="37">
        <v>0.3029</v>
      </c>
      <c r="H4629" s="37" t="s">
        <v>1240</v>
      </c>
      <c r="I4629" s="37" t="s">
        <v>2308</v>
      </c>
      <c r="J4629" s="37" t="s">
        <v>2268</v>
      </c>
      <c r="K4629" s="37">
        <v>3</v>
      </c>
    </row>
    <row r="4630" spans="1:11" x14ac:dyDescent="0.25">
      <c r="A4630" s="37" t="s">
        <v>6305</v>
      </c>
      <c r="B4630" s="37">
        <v>6</v>
      </c>
      <c r="C4630" s="37">
        <v>0</v>
      </c>
      <c r="D4630" s="37">
        <v>0</v>
      </c>
      <c r="E4630" s="37">
        <v>54</v>
      </c>
      <c r="F4630" s="37">
        <v>2</v>
      </c>
      <c r="G4630" s="37">
        <v>0.73306666666666676</v>
      </c>
      <c r="H4630" s="37" t="s">
        <v>1240</v>
      </c>
      <c r="I4630" s="37" t="s">
        <v>2308</v>
      </c>
      <c r="J4630" s="37" t="s">
        <v>2268</v>
      </c>
      <c r="K4630" s="37">
        <v>4</v>
      </c>
    </row>
    <row r="4631" spans="1:11" x14ac:dyDescent="0.25">
      <c r="A4631" s="37" t="s">
        <v>6304</v>
      </c>
      <c r="B4631" s="37">
        <v>6</v>
      </c>
      <c r="C4631" s="37">
        <v>0</v>
      </c>
      <c r="D4631" s="37">
        <v>1</v>
      </c>
      <c r="E4631" s="37">
        <v>196</v>
      </c>
      <c r="F4631" s="37">
        <v>1</v>
      </c>
      <c r="G4631" s="37">
        <v>1.0904</v>
      </c>
      <c r="H4631" s="37" t="s">
        <v>1240</v>
      </c>
      <c r="I4631" s="37" t="s">
        <v>2308</v>
      </c>
      <c r="J4631" s="37" t="s">
        <v>2268</v>
      </c>
      <c r="K4631" s="37">
        <v>4</v>
      </c>
    </row>
    <row r="4632" spans="1:11" x14ac:dyDescent="0.25">
      <c r="A4632" s="37" t="s">
        <v>6303</v>
      </c>
      <c r="B4632" s="37">
        <v>6</v>
      </c>
      <c r="C4632" s="37">
        <v>0</v>
      </c>
      <c r="D4632" s="37">
        <v>0</v>
      </c>
      <c r="E4632" s="37">
        <v>107</v>
      </c>
      <c r="F4632" s="37">
        <v>3</v>
      </c>
      <c r="G4632" s="37">
        <v>0.58458333333333334</v>
      </c>
      <c r="H4632" s="37" t="s">
        <v>1262</v>
      </c>
      <c r="I4632" s="37" t="s">
        <v>2308</v>
      </c>
      <c r="J4632" s="37" t="s">
        <v>2275</v>
      </c>
      <c r="K4632" s="37">
        <v>5</v>
      </c>
    </row>
    <row r="4633" spans="1:11" x14ac:dyDescent="0.25">
      <c r="A4633" s="37" t="s">
        <v>6302</v>
      </c>
      <c r="B4633" s="37">
        <v>6</v>
      </c>
      <c r="C4633" s="37">
        <v>0</v>
      </c>
      <c r="D4633" s="37">
        <v>1</v>
      </c>
      <c r="E4633" s="37">
        <v>128</v>
      </c>
      <c r="F4633" s="37">
        <v>1</v>
      </c>
      <c r="G4633" s="37">
        <v>1.31515</v>
      </c>
      <c r="H4633" s="37" t="s">
        <v>2496</v>
      </c>
      <c r="I4633" s="37" t="s">
        <v>2308</v>
      </c>
      <c r="J4633" s="37" t="s">
        <v>2268</v>
      </c>
      <c r="K4633" s="37">
        <v>4</v>
      </c>
    </row>
    <row r="4634" spans="1:11" x14ac:dyDescent="0.25">
      <c r="A4634" s="37" t="s">
        <v>6301</v>
      </c>
      <c r="B4634" s="37">
        <v>6</v>
      </c>
      <c r="C4634" s="37">
        <v>0</v>
      </c>
      <c r="D4634" s="37">
        <v>0</v>
      </c>
      <c r="E4634" s="37">
        <v>115</v>
      </c>
      <c r="F4634" s="37">
        <v>0</v>
      </c>
      <c r="G4634" s="37">
        <v>0.69613333333333338</v>
      </c>
      <c r="H4634" s="37" t="s">
        <v>1270</v>
      </c>
      <c r="I4634" s="37" t="s">
        <v>2321</v>
      </c>
      <c r="J4634" s="37" t="s">
        <v>2268</v>
      </c>
      <c r="K4634" s="37">
        <v>4</v>
      </c>
    </row>
    <row r="4635" spans="1:11" x14ac:dyDescent="0.25">
      <c r="A4635" s="37" t="s">
        <v>6300</v>
      </c>
      <c r="B4635" s="37">
        <v>6</v>
      </c>
      <c r="C4635" s="37">
        <v>0</v>
      </c>
      <c r="D4635" s="37">
        <v>0</v>
      </c>
      <c r="E4635" s="37">
        <v>83</v>
      </c>
      <c r="F4635" s="37">
        <v>4</v>
      </c>
      <c r="G4635" s="37">
        <v>1.2488833333333333</v>
      </c>
      <c r="H4635" s="37" t="s">
        <v>2299</v>
      </c>
      <c r="I4635" s="37" t="s">
        <v>2308</v>
      </c>
      <c r="J4635" s="37" t="s">
        <v>2275</v>
      </c>
      <c r="K4635" s="37">
        <v>5</v>
      </c>
    </row>
    <row r="4636" spans="1:11" x14ac:dyDescent="0.25">
      <c r="A4636" s="37" t="s">
        <v>6299</v>
      </c>
      <c r="B4636" s="37">
        <v>6</v>
      </c>
      <c r="C4636" s="37">
        <v>0</v>
      </c>
      <c r="D4636" s="37">
        <v>2</v>
      </c>
      <c r="E4636" s="37">
        <v>152</v>
      </c>
      <c r="F4636" s="37">
        <v>5</v>
      </c>
      <c r="G4636" s="37">
        <v>2.2798166666666666</v>
      </c>
      <c r="H4636" s="37" t="s">
        <v>2299</v>
      </c>
      <c r="I4636" s="37" t="s">
        <v>2308</v>
      </c>
      <c r="J4636" s="37" t="s">
        <v>2275</v>
      </c>
      <c r="K4636" s="37">
        <v>5</v>
      </c>
    </row>
    <row r="4637" spans="1:11" x14ac:dyDescent="0.25">
      <c r="A4637" s="37" t="s">
        <v>6298</v>
      </c>
      <c r="B4637" s="37">
        <v>6</v>
      </c>
      <c r="C4637" s="37">
        <v>0</v>
      </c>
      <c r="D4637" s="37">
        <v>1</v>
      </c>
      <c r="E4637" s="37">
        <v>151</v>
      </c>
      <c r="F4637" s="37">
        <v>0</v>
      </c>
      <c r="G4637" s="37">
        <v>1.4709000000000001</v>
      </c>
      <c r="H4637" s="37" t="s">
        <v>2299</v>
      </c>
      <c r="I4637" s="37" t="s">
        <v>2308</v>
      </c>
      <c r="J4637" s="37" t="s">
        <v>2275</v>
      </c>
      <c r="K4637" s="37">
        <v>5</v>
      </c>
    </row>
    <row r="4638" spans="1:11" x14ac:dyDescent="0.25">
      <c r="A4638" s="37" t="s">
        <v>6297</v>
      </c>
      <c r="B4638" s="37">
        <v>6</v>
      </c>
      <c r="C4638" s="37">
        <v>0</v>
      </c>
      <c r="D4638" s="37">
        <v>2</v>
      </c>
      <c r="E4638" s="37">
        <v>92</v>
      </c>
      <c r="F4638" s="37">
        <v>4</v>
      </c>
      <c r="G4638" s="37">
        <v>1.6441500000000004</v>
      </c>
      <c r="H4638" s="37" t="s">
        <v>2339</v>
      </c>
      <c r="I4638" s="37" t="s">
        <v>2308</v>
      </c>
      <c r="J4638" s="37" t="s">
        <v>2268</v>
      </c>
      <c r="K4638" s="37">
        <v>3</v>
      </c>
    </row>
    <row r="4639" spans="1:11" x14ac:dyDescent="0.25">
      <c r="A4639" s="37" t="s">
        <v>6296</v>
      </c>
      <c r="B4639" s="37">
        <v>6</v>
      </c>
      <c r="C4639" s="37">
        <v>0</v>
      </c>
      <c r="D4639" s="37">
        <v>1</v>
      </c>
      <c r="E4639" s="37">
        <v>32</v>
      </c>
      <c r="F4639" s="37">
        <v>3</v>
      </c>
      <c r="G4639" s="37">
        <v>0.90866666666666662</v>
      </c>
      <c r="H4639" s="37" t="s">
        <v>2339</v>
      </c>
      <c r="I4639" s="37" t="s">
        <v>2308</v>
      </c>
      <c r="J4639" s="37" t="s">
        <v>2268</v>
      </c>
      <c r="K4639" s="37">
        <v>3</v>
      </c>
    </row>
    <row r="4640" spans="1:11" x14ac:dyDescent="0.25">
      <c r="A4640" s="37" t="s">
        <v>6295</v>
      </c>
      <c r="B4640" s="37">
        <v>6</v>
      </c>
      <c r="C4640" s="37">
        <v>0</v>
      </c>
      <c r="D4640" s="37">
        <v>0</v>
      </c>
      <c r="E4640" s="37">
        <v>66</v>
      </c>
      <c r="F4640" s="37">
        <v>3</v>
      </c>
      <c r="G4640" s="37">
        <v>0.52395000000000003</v>
      </c>
      <c r="H4640" s="37" t="s">
        <v>2339</v>
      </c>
      <c r="I4640" s="37" t="s">
        <v>2308</v>
      </c>
      <c r="J4640" s="37" t="s">
        <v>2268</v>
      </c>
      <c r="K4640" s="37">
        <v>5</v>
      </c>
    </row>
    <row r="4641" spans="1:11" x14ac:dyDescent="0.25">
      <c r="A4641" s="37" t="s">
        <v>6294</v>
      </c>
      <c r="B4641" s="37">
        <v>6</v>
      </c>
      <c r="C4641" s="37">
        <v>0</v>
      </c>
      <c r="D4641" s="37">
        <v>0</v>
      </c>
      <c r="E4641" s="37">
        <v>48</v>
      </c>
      <c r="F4641" s="37">
        <v>3</v>
      </c>
      <c r="G4641" s="37">
        <v>0.45461666666666672</v>
      </c>
      <c r="H4641" s="37" t="s">
        <v>1245</v>
      </c>
      <c r="I4641" s="37" t="s">
        <v>2321</v>
      </c>
      <c r="J4641" s="37" t="s">
        <v>2268</v>
      </c>
      <c r="K4641" s="37">
        <v>2</v>
      </c>
    </row>
    <row r="4642" spans="1:11" x14ac:dyDescent="0.25">
      <c r="A4642" s="37" t="s">
        <v>6293</v>
      </c>
      <c r="B4642" s="37">
        <v>6</v>
      </c>
      <c r="C4642" s="37">
        <v>0</v>
      </c>
      <c r="D4642" s="37">
        <v>1</v>
      </c>
      <c r="E4642" s="37">
        <v>124</v>
      </c>
      <c r="F4642" s="37">
        <v>5</v>
      </c>
      <c r="G4642" s="37">
        <v>1.1402833333333333</v>
      </c>
      <c r="H4642" s="37" t="s">
        <v>2337</v>
      </c>
      <c r="I4642" s="37" t="s">
        <v>2308</v>
      </c>
      <c r="J4642" s="37" t="s">
        <v>2268</v>
      </c>
      <c r="K4642" s="37">
        <v>5</v>
      </c>
    </row>
    <row r="4643" spans="1:11" x14ac:dyDescent="0.25">
      <c r="A4643" s="37" t="s">
        <v>6292</v>
      </c>
      <c r="B4643" s="37">
        <v>6</v>
      </c>
      <c r="C4643" s="37">
        <v>0</v>
      </c>
      <c r="D4643" s="37">
        <v>0</v>
      </c>
      <c r="E4643" s="37">
        <v>79</v>
      </c>
      <c r="F4643" s="37">
        <v>0</v>
      </c>
      <c r="G4643" s="37">
        <v>0.46885000000000004</v>
      </c>
      <c r="H4643" s="37" t="s">
        <v>1256</v>
      </c>
      <c r="I4643" s="37" t="s">
        <v>2269</v>
      </c>
      <c r="J4643" s="37" t="s">
        <v>2275</v>
      </c>
      <c r="K4643" s="37">
        <v>3</v>
      </c>
    </row>
    <row r="4644" spans="1:11" x14ac:dyDescent="0.25">
      <c r="A4644" s="37" t="s">
        <v>6291</v>
      </c>
      <c r="B4644" s="37">
        <v>6</v>
      </c>
      <c r="C4644" s="37">
        <v>0</v>
      </c>
      <c r="D4644" s="37">
        <v>0</v>
      </c>
      <c r="E4644" s="37">
        <v>64</v>
      </c>
      <c r="F4644" s="37">
        <v>0</v>
      </c>
      <c r="G4644" s="37">
        <v>0.42198333333333338</v>
      </c>
      <c r="H4644" s="37" t="s">
        <v>1256</v>
      </c>
      <c r="I4644" s="37" t="s">
        <v>2269</v>
      </c>
      <c r="J4644" s="37" t="s">
        <v>2275</v>
      </c>
      <c r="K4644" s="37">
        <v>4</v>
      </c>
    </row>
    <row r="4645" spans="1:11" x14ac:dyDescent="0.25">
      <c r="A4645" s="37" t="s">
        <v>6290</v>
      </c>
      <c r="B4645" s="37">
        <v>6</v>
      </c>
      <c r="C4645" s="37">
        <v>0</v>
      </c>
      <c r="D4645" s="37">
        <v>2</v>
      </c>
      <c r="E4645" s="37">
        <v>239</v>
      </c>
      <c r="F4645" s="37">
        <v>2</v>
      </c>
      <c r="G4645" s="37">
        <v>2.0220666666666669</v>
      </c>
      <c r="H4645" s="37" t="s">
        <v>1247</v>
      </c>
      <c r="I4645" s="37" t="s">
        <v>2308</v>
      </c>
      <c r="J4645" s="37" t="s">
        <v>2275</v>
      </c>
      <c r="K4645" s="37">
        <v>5</v>
      </c>
    </row>
    <row r="4646" spans="1:11" x14ac:dyDescent="0.25">
      <c r="A4646" s="37" t="s">
        <v>6289</v>
      </c>
      <c r="B4646" s="37">
        <v>6</v>
      </c>
      <c r="C4646" s="37">
        <v>0</v>
      </c>
      <c r="D4646" s="37">
        <v>0</v>
      </c>
      <c r="E4646" s="37">
        <v>110</v>
      </c>
      <c r="F4646" s="37">
        <v>2</v>
      </c>
      <c r="G4646" s="37">
        <v>0.5810333333333334</v>
      </c>
      <c r="H4646" s="37" t="s">
        <v>3916</v>
      </c>
      <c r="I4646" s="37" t="s">
        <v>2308</v>
      </c>
      <c r="J4646" s="37" t="s">
        <v>2275</v>
      </c>
      <c r="K4646" s="37">
        <v>4</v>
      </c>
    </row>
    <row r="4647" spans="1:11" x14ac:dyDescent="0.25">
      <c r="A4647" s="37" t="s">
        <v>6288</v>
      </c>
      <c r="B4647" s="37">
        <v>6</v>
      </c>
      <c r="C4647" s="37">
        <v>0</v>
      </c>
      <c r="D4647" s="37">
        <v>0</v>
      </c>
      <c r="E4647" s="37">
        <v>52</v>
      </c>
      <c r="F4647" s="37">
        <v>1</v>
      </c>
      <c r="G4647" s="37">
        <v>0.53606666666666669</v>
      </c>
      <c r="H4647" s="37" t="s">
        <v>2318</v>
      </c>
      <c r="I4647" s="37" t="s">
        <v>2316</v>
      </c>
      <c r="J4647" s="37" t="s">
        <v>2275</v>
      </c>
      <c r="K4647" s="37">
        <v>5</v>
      </c>
    </row>
    <row r="4648" spans="1:11" x14ac:dyDescent="0.25">
      <c r="A4648" s="37" t="s">
        <v>6287</v>
      </c>
      <c r="B4648" s="37">
        <v>6</v>
      </c>
      <c r="C4648" s="37">
        <v>3</v>
      </c>
      <c r="D4648" s="37">
        <v>3</v>
      </c>
      <c r="E4648" s="37">
        <v>994</v>
      </c>
      <c r="F4648" s="37">
        <v>3</v>
      </c>
      <c r="G4648" s="37">
        <v>3.7839666666666667</v>
      </c>
      <c r="H4648" s="37" t="s">
        <v>1219</v>
      </c>
      <c r="I4648" s="37" t="s">
        <v>2308</v>
      </c>
      <c r="J4648" s="37" t="s">
        <v>2268</v>
      </c>
      <c r="K4648" s="37">
        <v>5</v>
      </c>
    </row>
    <row r="4649" spans="1:11" x14ac:dyDescent="0.25">
      <c r="A4649" s="37" t="s">
        <v>6286</v>
      </c>
      <c r="B4649" s="37">
        <v>6</v>
      </c>
      <c r="C4649" s="37">
        <v>0</v>
      </c>
      <c r="D4649" s="37">
        <v>0</v>
      </c>
      <c r="E4649" s="37">
        <v>51</v>
      </c>
      <c r="F4649" s="37">
        <v>2</v>
      </c>
      <c r="G4649" s="37">
        <v>0.32408333333333333</v>
      </c>
      <c r="H4649" s="37" t="s">
        <v>2276</v>
      </c>
      <c r="I4649" s="37" t="s">
        <v>2269</v>
      </c>
      <c r="J4649" s="37" t="s">
        <v>2268</v>
      </c>
      <c r="K4649" s="37">
        <v>4</v>
      </c>
    </row>
    <row r="4650" spans="1:11" x14ac:dyDescent="0.25">
      <c r="A4650" s="37" t="s">
        <v>6285</v>
      </c>
      <c r="B4650" s="37">
        <v>6</v>
      </c>
      <c r="C4650" s="37">
        <v>0</v>
      </c>
      <c r="D4650" s="37">
        <v>0</v>
      </c>
      <c r="E4650" s="37">
        <v>85</v>
      </c>
      <c r="F4650" s="37">
        <v>3</v>
      </c>
      <c r="G4650" s="37">
        <v>0.58111666666666661</v>
      </c>
      <c r="H4650" s="37" t="s">
        <v>2276</v>
      </c>
      <c r="I4650" s="37" t="s">
        <v>2269</v>
      </c>
      <c r="J4650" s="37" t="s">
        <v>2275</v>
      </c>
      <c r="K4650" s="37">
        <v>5</v>
      </c>
    </row>
    <row r="4651" spans="1:11" x14ac:dyDescent="0.25">
      <c r="A4651" s="37" t="s">
        <v>6284</v>
      </c>
      <c r="B4651" s="37">
        <v>5</v>
      </c>
      <c r="C4651" s="37">
        <v>0</v>
      </c>
      <c r="D4651" s="37">
        <v>0</v>
      </c>
      <c r="E4651" s="37">
        <v>39</v>
      </c>
      <c r="F4651" s="37">
        <v>0</v>
      </c>
      <c r="G4651" s="37">
        <v>0.27518000000000004</v>
      </c>
      <c r="H4651" s="37" t="s">
        <v>1219</v>
      </c>
      <c r="I4651" s="37" t="s">
        <v>2308</v>
      </c>
      <c r="J4651" s="37" t="s">
        <v>2268</v>
      </c>
      <c r="K4651" s="37">
        <v>2</v>
      </c>
    </row>
    <row r="4652" spans="1:11" x14ac:dyDescent="0.25">
      <c r="A4652" s="37" t="s">
        <v>6283</v>
      </c>
      <c r="B4652" s="37">
        <v>5</v>
      </c>
      <c r="C4652" s="37">
        <v>0</v>
      </c>
      <c r="D4652" s="37">
        <v>0</v>
      </c>
      <c r="E4652" s="37">
        <v>55</v>
      </c>
      <c r="F4652" s="37">
        <v>3</v>
      </c>
      <c r="G4652" s="37">
        <v>0.51439999999999997</v>
      </c>
      <c r="H4652" s="37" t="s">
        <v>1219</v>
      </c>
      <c r="I4652" s="37" t="s">
        <v>2308</v>
      </c>
      <c r="J4652" s="37" t="s">
        <v>2268</v>
      </c>
      <c r="K4652" s="37">
        <v>4</v>
      </c>
    </row>
    <row r="4653" spans="1:11" x14ac:dyDescent="0.25">
      <c r="A4653" s="37" t="s">
        <v>6282</v>
      </c>
      <c r="B4653" s="37">
        <v>5</v>
      </c>
      <c r="C4653" s="37">
        <v>0</v>
      </c>
      <c r="D4653" s="37">
        <v>0</v>
      </c>
      <c r="E4653" s="37">
        <v>113</v>
      </c>
      <c r="F4653" s="37">
        <v>3</v>
      </c>
      <c r="G4653" s="37">
        <v>0.73775999999999997</v>
      </c>
      <c r="H4653" s="37" t="s">
        <v>1219</v>
      </c>
      <c r="I4653" s="37" t="s">
        <v>2308</v>
      </c>
      <c r="J4653" s="37" t="s">
        <v>2275</v>
      </c>
      <c r="K4653" s="37">
        <v>4</v>
      </c>
    </row>
    <row r="4654" spans="1:11" x14ac:dyDescent="0.25">
      <c r="A4654" s="37" t="s">
        <v>6281</v>
      </c>
      <c r="B4654" s="37">
        <v>5</v>
      </c>
      <c r="C4654" s="37">
        <v>0</v>
      </c>
      <c r="D4654" s="37">
        <v>0</v>
      </c>
      <c r="E4654" s="37">
        <v>159</v>
      </c>
      <c r="F4654" s="37">
        <v>2</v>
      </c>
      <c r="G4654" s="37">
        <v>0.84877999999999998</v>
      </c>
      <c r="H4654" s="37" t="s">
        <v>1219</v>
      </c>
      <c r="I4654" s="37" t="s">
        <v>2308</v>
      </c>
      <c r="J4654" s="37" t="s">
        <v>2268</v>
      </c>
      <c r="K4654" s="37">
        <v>5</v>
      </c>
    </row>
    <row r="4655" spans="1:11" x14ac:dyDescent="0.25">
      <c r="A4655" s="37" t="s">
        <v>6280</v>
      </c>
      <c r="B4655" s="37">
        <v>5</v>
      </c>
      <c r="C4655" s="37">
        <v>0</v>
      </c>
      <c r="D4655" s="37">
        <v>0</v>
      </c>
      <c r="E4655" s="37">
        <v>38</v>
      </c>
      <c r="F4655" s="37">
        <v>1</v>
      </c>
      <c r="G4655" s="37">
        <v>0.38528000000000001</v>
      </c>
      <c r="H4655" s="37" t="s">
        <v>1219</v>
      </c>
      <c r="I4655" s="37" t="s">
        <v>2308</v>
      </c>
      <c r="J4655" s="37" t="s">
        <v>2268</v>
      </c>
      <c r="K4655" s="37">
        <v>3</v>
      </c>
    </row>
    <row r="4656" spans="1:11" x14ac:dyDescent="0.25">
      <c r="A4656" s="37" t="s">
        <v>6279</v>
      </c>
      <c r="B4656" s="37">
        <v>5</v>
      </c>
      <c r="C4656" s="37">
        <v>0</v>
      </c>
      <c r="D4656" s="37">
        <v>0</v>
      </c>
      <c r="E4656" s="37">
        <v>15</v>
      </c>
      <c r="F4656" s="37">
        <v>0</v>
      </c>
      <c r="G4656" s="37">
        <v>0.12628</v>
      </c>
      <c r="H4656" s="37" t="s">
        <v>1219</v>
      </c>
      <c r="I4656" s="37" t="s">
        <v>2308</v>
      </c>
      <c r="J4656" s="37" t="s">
        <v>2268</v>
      </c>
      <c r="K4656" s="37">
        <v>2</v>
      </c>
    </row>
    <row r="4657" spans="1:11" x14ac:dyDescent="0.25">
      <c r="A4657" s="37" t="s">
        <v>6278</v>
      </c>
      <c r="B4657" s="37">
        <v>5</v>
      </c>
      <c r="C4657" s="37">
        <v>0</v>
      </c>
      <c r="D4657" s="37">
        <v>0</v>
      </c>
      <c r="E4657" s="37">
        <v>24</v>
      </c>
      <c r="F4657" s="37">
        <v>1</v>
      </c>
      <c r="G4657" s="37">
        <v>0.18128000000000002</v>
      </c>
      <c r="H4657" s="37" t="s">
        <v>1219</v>
      </c>
      <c r="I4657" s="37" t="s">
        <v>2308</v>
      </c>
      <c r="J4657" s="37" t="s">
        <v>2268</v>
      </c>
      <c r="K4657" s="37">
        <v>3</v>
      </c>
    </row>
    <row r="4658" spans="1:11" x14ac:dyDescent="0.25">
      <c r="A4658" s="37" t="s">
        <v>6277</v>
      </c>
      <c r="B4658" s="37">
        <v>5</v>
      </c>
      <c r="C4658" s="37">
        <v>0</v>
      </c>
      <c r="D4658" s="37">
        <v>1</v>
      </c>
      <c r="E4658" s="37">
        <v>184</v>
      </c>
      <c r="F4658" s="37">
        <v>4</v>
      </c>
      <c r="G4658" s="37">
        <v>1.8725999999999998</v>
      </c>
      <c r="H4658" s="37" t="s">
        <v>1219</v>
      </c>
      <c r="I4658" s="37" t="s">
        <v>2308</v>
      </c>
      <c r="J4658" s="37" t="s">
        <v>2275</v>
      </c>
      <c r="K4658" s="37">
        <v>4</v>
      </c>
    </row>
    <row r="4659" spans="1:11" x14ac:dyDescent="0.25">
      <c r="A4659" s="37" t="s">
        <v>6276</v>
      </c>
      <c r="B4659" s="37">
        <v>5</v>
      </c>
      <c r="C4659" s="37">
        <v>0</v>
      </c>
      <c r="D4659" s="37">
        <v>0</v>
      </c>
      <c r="E4659" s="37">
        <v>49</v>
      </c>
      <c r="F4659" s="37">
        <v>0</v>
      </c>
      <c r="G4659" s="37">
        <v>0.38653999999999999</v>
      </c>
      <c r="H4659" s="37" t="s">
        <v>1219</v>
      </c>
      <c r="I4659" s="37" t="s">
        <v>2308</v>
      </c>
      <c r="J4659" s="37" t="s">
        <v>2268</v>
      </c>
      <c r="K4659" s="37">
        <v>4</v>
      </c>
    </row>
    <row r="4660" spans="1:11" x14ac:dyDescent="0.25">
      <c r="A4660" s="37" t="s">
        <v>6275</v>
      </c>
      <c r="B4660" s="37">
        <v>5</v>
      </c>
      <c r="C4660" s="37">
        <v>0</v>
      </c>
      <c r="D4660" s="37">
        <v>0</v>
      </c>
      <c r="E4660" s="37">
        <v>119</v>
      </c>
      <c r="F4660" s="37">
        <v>2</v>
      </c>
      <c r="G4660" s="37">
        <v>0.94908000000000003</v>
      </c>
      <c r="H4660" s="37" t="s">
        <v>1219</v>
      </c>
      <c r="I4660" s="37" t="s">
        <v>2308</v>
      </c>
      <c r="J4660" s="37" t="s">
        <v>2275</v>
      </c>
      <c r="K4660" s="37">
        <v>5</v>
      </c>
    </row>
    <row r="4661" spans="1:11" x14ac:dyDescent="0.25">
      <c r="A4661" s="37" t="s">
        <v>6274</v>
      </c>
      <c r="B4661" s="37">
        <v>5</v>
      </c>
      <c r="C4661" s="37">
        <v>0</v>
      </c>
      <c r="D4661" s="37">
        <v>0</v>
      </c>
      <c r="E4661" s="37">
        <v>79</v>
      </c>
      <c r="F4661" s="37">
        <v>2</v>
      </c>
      <c r="G4661" s="37">
        <v>0.77176000000000011</v>
      </c>
      <c r="H4661" s="37" t="s">
        <v>1219</v>
      </c>
      <c r="I4661" s="37" t="s">
        <v>2308</v>
      </c>
      <c r="J4661" s="37" t="s">
        <v>2268</v>
      </c>
      <c r="K4661" s="37">
        <v>4</v>
      </c>
    </row>
    <row r="4662" spans="1:11" x14ac:dyDescent="0.25">
      <c r="A4662" s="37" t="s">
        <v>6273</v>
      </c>
      <c r="B4662" s="37">
        <v>5</v>
      </c>
      <c r="C4662" s="37">
        <v>0</v>
      </c>
      <c r="D4662" s="37">
        <v>0</v>
      </c>
      <c r="E4662" s="37">
        <v>57</v>
      </c>
      <c r="F4662" s="37">
        <v>3</v>
      </c>
      <c r="G4662" s="37">
        <v>0.51102000000000003</v>
      </c>
      <c r="H4662" s="37" t="s">
        <v>1219</v>
      </c>
      <c r="I4662" s="37" t="s">
        <v>2308</v>
      </c>
      <c r="J4662" s="37" t="s">
        <v>2268</v>
      </c>
      <c r="K4662" s="37">
        <v>4</v>
      </c>
    </row>
    <row r="4663" spans="1:11" x14ac:dyDescent="0.25">
      <c r="A4663" s="37" t="s">
        <v>6272</v>
      </c>
      <c r="B4663" s="37">
        <v>5</v>
      </c>
      <c r="C4663" s="37">
        <v>0</v>
      </c>
      <c r="D4663" s="37">
        <v>2</v>
      </c>
      <c r="E4663" s="37">
        <v>303</v>
      </c>
      <c r="F4663" s="37">
        <v>3</v>
      </c>
      <c r="G4663" s="37">
        <v>2.16506</v>
      </c>
      <c r="H4663" s="37" t="s">
        <v>1219</v>
      </c>
      <c r="I4663" s="37" t="s">
        <v>2308</v>
      </c>
      <c r="J4663" s="37" t="s">
        <v>2268</v>
      </c>
      <c r="K4663" s="37">
        <v>5</v>
      </c>
    </row>
    <row r="4664" spans="1:11" x14ac:dyDescent="0.25">
      <c r="A4664" s="37" t="s">
        <v>6271</v>
      </c>
      <c r="B4664" s="37">
        <v>5</v>
      </c>
      <c r="C4664" s="37">
        <v>0</v>
      </c>
      <c r="D4664" s="37">
        <v>0</v>
      </c>
      <c r="E4664" s="37">
        <v>66</v>
      </c>
      <c r="F4664" s="37">
        <v>1</v>
      </c>
      <c r="G4664" s="37">
        <v>0.74378</v>
      </c>
      <c r="H4664" s="37" t="s">
        <v>1219</v>
      </c>
      <c r="I4664" s="37" t="s">
        <v>2308</v>
      </c>
      <c r="J4664" s="37" t="s">
        <v>2275</v>
      </c>
      <c r="K4664" s="37">
        <v>4</v>
      </c>
    </row>
    <row r="4665" spans="1:11" x14ac:dyDescent="0.25">
      <c r="A4665" s="37" t="s">
        <v>6270</v>
      </c>
      <c r="B4665" s="37">
        <v>5</v>
      </c>
      <c r="C4665" s="37">
        <v>0</v>
      </c>
      <c r="D4665" s="37">
        <v>0</v>
      </c>
      <c r="E4665" s="37">
        <v>19</v>
      </c>
      <c r="F4665" s="37">
        <v>0</v>
      </c>
      <c r="G4665" s="37">
        <v>0.14937999999999999</v>
      </c>
      <c r="H4665" s="37" t="s">
        <v>1219</v>
      </c>
      <c r="I4665" s="37" t="s">
        <v>2308</v>
      </c>
      <c r="J4665" s="37" t="s">
        <v>2268</v>
      </c>
      <c r="K4665" s="37">
        <v>2</v>
      </c>
    </row>
    <row r="4666" spans="1:11" x14ac:dyDescent="0.25">
      <c r="A4666" s="37" t="s">
        <v>6269</v>
      </c>
      <c r="B4666" s="37">
        <v>5</v>
      </c>
      <c r="C4666" s="37">
        <v>0</v>
      </c>
      <c r="D4666" s="37">
        <v>0</v>
      </c>
      <c r="E4666" s="37">
        <v>50</v>
      </c>
      <c r="F4666" s="37">
        <v>1</v>
      </c>
      <c r="G4666" s="37">
        <v>0.52704000000000006</v>
      </c>
      <c r="H4666" s="37" t="s">
        <v>1219</v>
      </c>
      <c r="I4666" s="37" t="s">
        <v>2308</v>
      </c>
      <c r="J4666" s="37" t="s">
        <v>2268</v>
      </c>
      <c r="K4666" s="37">
        <v>4</v>
      </c>
    </row>
    <row r="4667" spans="1:11" x14ac:dyDescent="0.25">
      <c r="A4667" s="37" t="s">
        <v>6268</v>
      </c>
      <c r="B4667" s="37">
        <v>5</v>
      </c>
      <c r="C4667" s="37">
        <v>0</v>
      </c>
      <c r="D4667" s="37">
        <v>0</v>
      </c>
      <c r="E4667" s="37">
        <v>172</v>
      </c>
      <c r="F4667" s="37">
        <v>5</v>
      </c>
      <c r="G4667" s="37">
        <v>1.04128</v>
      </c>
      <c r="H4667" s="37" t="s">
        <v>1219</v>
      </c>
      <c r="I4667" s="37" t="s">
        <v>2310</v>
      </c>
      <c r="J4667" s="37" t="s">
        <v>2275</v>
      </c>
      <c r="K4667" s="37">
        <v>4</v>
      </c>
    </row>
    <row r="4668" spans="1:11" x14ac:dyDescent="0.25">
      <c r="A4668" s="37" t="s">
        <v>6267</v>
      </c>
      <c r="B4668" s="37">
        <v>5</v>
      </c>
      <c r="C4668" s="37">
        <v>0</v>
      </c>
      <c r="D4668" s="37">
        <v>0</v>
      </c>
      <c r="E4668" s="37">
        <v>44</v>
      </c>
      <c r="F4668" s="37">
        <v>1</v>
      </c>
      <c r="G4668" s="37">
        <v>0.35655999999999999</v>
      </c>
      <c r="H4668" s="37" t="s">
        <v>1219</v>
      </c>
      <c r="I4668" s="37" t="s">
        <v>2310</v>
      </c>
      <c r="J4668" s="37" t="s">
        <v>2275</v>
      </c>
      <c r="K4668" s="37">
        <v>4</v>
      </c>
    </row>
    <row r="4669" spans="1:11" x14ac:dyDescent="0.25">
      <c r="A4669" s="37" t="s">
        <v>6266</v>
      </c>
      <c r="B4669" s="37">
        <v>5</v>
      </c>
      <c r="C4669" s="37">
        <v>0</v>
      </c>
      <c r="D4669" s="37">
        <v>0</v>
      </c>
      <c r="E4669" s="37">
        <v>38</v>
      </c>
      <c r="F4669" s="37">
        <v>0</v>
      </c>
      <c r="G4669" s="37">
        <v>0.43778000000000006</v>
      </c>
      <c r="H4669" s="37" t="s">
        <v>1219</v>
      </c>
      <c r="I4669" s="37" t="s">
        <v>2310</v>
      </c>
      <c r="J4669" s="37" t="s">
        <v>2275</v>
      </c>
      <c r="K4669" s="37">
        <v>3</v>
      </c>
    </row>
    <row r="4670" spans="1:11" x14ac:dyDescent="0.25">
      <c r="A4670" s="37" t="s">
        <v>6265</v>
      </c>
      <c r="B4670" s="37">
        <v>5</v>
      </c>
      <c r="C4670" s="37">
        <v>0</v>
      </c>
      <c r="D4670" s="37">
        <v>0</v>
      </c>
      <c r="E4670" s="37">
        <v>23</v>
      </c>
      <c r="F4670" s="37">
        <v>4</v>
      </c>
      <c r="G4670" s="37">
        <v>0.29176000000000002</v>
      </c>
      <c r="H4670" s="37" t="s">
        <v>1248</v>
      </c>
      <c r="I4670" s="37" t="s">
        <v>2308</v>
      </c>
      <c r="J4670" s="37" t="s">
        <v>2275</v>
      </c>
      <c r="K4670" s="37">
        <v>4</v>
      </c>
    </row>
    <row r="4671" spans="1:11" x14ac:dyDescent="0.25">
      <c r="A4671" s="37" t="s">
        <v>6264</v>
      </c>
      <c r="B4671" s="37">
        <v>5</v>
      </c>
      <c r="C4671" s="37">
        <v>0</v>
      </c>
      <c r="D4671" s="37">
        <v>0</v>
      </c>
      <c r="E4671" s="37">
        <v>133</v>
      </c>
      <c r="F4671" s="37">
        <v>5</v>
      </c>
      <c r="G4671" s="37">
        <v>1.4182600000000001</v>
      </c>
      <c r="H4671" s="37" t="s">
        <v>1247</v>
      </c>
      <c r="I4671" s="37" t="s">
        <v>2308</v>
      </c>
      <c r="J4671" s="37" t="s">
        <v>2268</v>
      </c>
      <c r="K4671" s="37">
        <v>4</v>
      </c>
    </row>
    <row r="4672" spans="1:11" x14ac:dyDescent="0.25">
      <c r="A4672" s="37" t="s">
        <v>6263</v>
      </c>
      <c r="B4672" s="37">
        <v>5</v>
      </c>
      <c r="C4672" s="37">
        <v>0</v>
      </c>
      <c r="D4672" s="37">
        <v>0</v>
      </c>
      <c r="E4672" s="37">
        <v>88</v>
      </c>
      <c r="F4672" s="37">
        <v>5</v>
      </c>
      <c r="G4672" s="37">
        <v>1.0073000000000001</v>
      </c>
      <c r="H4672" s="37" t="s">
        <v>1221</v>
      </c>
      <c r="I4672" s="37" t="s">
        <v>2308</v>
      </c>
      <c r="J4672" s="37" t="s">
        <v>2275</v>
      </c>
      <c r="K4672" s="37">
        <v>5</v>
      </c>
    </row>
    <row r="4673" spans="1:11" x14ac:dyDescent="0.25">
      <c r="A4673" s="37" t="s">
        <v>6262</v>
      </c>
      <c r="B4673" s="37">
        <v>5</v>
      </c>
      <c r="C4673" s="37">
        <v>0</v>
      </c>
      <c r="D4673" s="37">
        <v>0</v>
      </c>
      <c r="E4673" s="37">
        <v>64</v>
      </c>
      <c r="F4673" s="37">
        <v>4</v>
      </c>
      <c r="G4673" s="37">
        <v>0.52928000000000008</v>
      </c>
      <c r="H4673" s="37" t="s">
        <v>1245</v>
      </c>
      <c r="I4673" s="37" t="s">
        <v>2310</v>
      </c>
      <c r="J4673" s="37" t="s">
        <v>2275</v>
      </c>
      <c r="K4673" s="37">
        <v>3</v>
      </c>
    </row>
    <row r="4674" spans="1:11" x14ac:dyDescent="0.25">
      <c r="A4674" s="37" t="s">
        <v>6261</v>
      </c>
      <c r="B4674" s="37">
        <v>5</v>
      </c>
      <c r="C4674" s="37">
        <v>0</v>
      </c>
      <c r="D4674" s="37">
        <v>0</v>
      </c>
      <c r="E4674" s="37">
        <v>34</v>
      </c>
      <c r="F4674" s="37">
        <v>1</v>
      </c>
      <c r="G4674" s="37">
        <v>0.49675999999999998</v>
      </c>
      <c r="H4674" s="37" t="s">
        <v>1257</v>
      </c>
      <c r="I4674" s="37" t="s">
        <v>2316</v>
      </c>
      <c r="J4674" s="37" t="s">
        <v>2275</v>
      </c>
      <c r="K4674" s="37">
        <v>4</v>
      </c>
    </row>
    <row r="4675" spans="1:11" x14ac:dyDescent="0.25">
      <c r="A4675" s="37" t="s">
        <v>6260</v>
      </c>
      <c r="B4675" s="37">
        <v>5</v>
      </c>
      <c r="C4675" s="37">
        <v>0</v>
      </c>
      <c r="D4675" s="37">
        <v>0</v>
      </c>
      <c r="E4675" s="37">
        <v>34</v>
      </c>
      <c r="F4675" s="37">
        <v>1</v>
      </c>
      <c r="G4675" s="37">
        <v>0.49676000000000009</v>
      </c>
      <c r="H4675" s="37" t="s">
        <v>1257</v>
      </c>
      <c r="I4675" s="37" t="s">
        <v>2308</v>
      </c>
      <c r="J4675" s="37" t="s">
        <v>2275</v>
      </c>
      <c r="K4675" s="37">
        <v>4</v>
      </c>
    </row>
    <row r="4676" spans="1:11" x14ac:dyDescent="0.25">
      <c r="A4676" s="37" t="s">
        <v>6259</v>
      </c>
      <c r="B4676" s="37">
        <v>5</v>
      </c>
      <c r="C4676" s="37">
        <v>0</v>
      </c>
      <c r="D4676" s="37">
        <v>0</v>
      </c>
      <c r="E4676" s="37">
        <v>83</v>
      </c>
      <c r="F4676" s="37">
        <v>3</v>
      </c>
      <c r="G4676" s="37">
        <v>1.19438</v>
      </c>
      <c r="H4676" s="37" t="s">
        <v>1257</v>
      </c>
      <c r="I4676" s="37" t="s">
        <v>2308</v>
      </c>
      <c r="J4676" s="37" t="s">
        <v>2275</v>
      </c>
      <c r="K4676" s="37">
        <v>4</v>
      </c>
    </row>
    <row r="4677" spans="1:11" x14ac:dyDescent="0.25">
      <c r="A4677" s="37" t="s">
        <v>6258</v>
      </c>
      <c r="B4677" s="37">
        <v>5</v>
      </c>
      <c r="C4677" s="37">
        <v>0</v>
      </c>
      <c r="D4677" s="37">
        <v>0</v>
      </c>
      <c r="E4677" s="37">
        <v>7</v>
      </c>
      <c r="F4677" s="37">
        <v>0</v>
      </c>
      <c r="G4677" s="37">
        <v>5.0220000000000001E-2</v>
      </c>
      <c r="H4677" s="37" t="s">
        <v>1257</v>
      </c>
      <c r="I4677" s="37" t="s">
        <v>2308</v>
      </c>
      <c r="J4677" s="37" t="s">
        <v>2268</v>
      </c>
      <c r="K4677" s="37">
        <v>1</v>
      </c>
    </row>
    <row r="4678" spans="1:11" x14ac:dyDescent="0.25">
      <c r="A4678" s="37" t="s">
        <v>6257</v>
      </c>
      <c r="B4678" s="37">
        <v>5</v>
      </c>
      <c r="C4678" s="37">
        <v>0</v>
      </c>
      <c r="D4678" s="37">
        <v>1</v>
      </c>
      <c r="E4678" s="37">
        <v>71</v>
      </c>
      <c r="F4678" s="37">
        <v>0</v>
      </c>
      <c r="G4678" s="37">
        <v>0.58274000000000004</v>
      </c>
      <c r="H4678" s="37" t="s">
        <v>6256</v>
      </c>
      <c r="I4678" s="37" t="s">
        <v>2308</v>
      </c>
      <c r="J4678" s="37" t="s">
        <v>2268</v>
      </c>
      <c r="K4678" s="37">
        <v>3</v>
      </c>
    </row>
    <row r="4679" spans="1:11" x14ac:dyDescent="0.25">
      <c r="A4679" s="37" t="s">
        <v>6255</v>
      </c>
      <c r="B4679" s="37">
        <v>5</v>
      </c>
      <c r="C4679" s="37">
        <v>0</v>
      </c>
      <c r="D4679" s="37">
        <v>1</v>
      </c>
      <c r="E4679" s="37">
        <v>69</v>
      </c>
      <c r="F4679" s="37">
        <v>2</v>
      </c>
      <c r="G4679" s="37">
        <v>0.73102</v>
      </c>
      <c r="H4679" s="37" t="s">
        <v>2318</v>
      </c>
      <c r="I4679" s="37" t="s">
        <v>2308</v>
      </c>
      <c r="J4679" s="37" t="s">
        <v>2275</v>
      </c>
      <c r="K4679" s="37">
        <v>3</v>
      </c>
    </row>
    <row r="4680" spans="1:11" x14ac:dyDescent="0.25">
      <c r="A4680" s="37" t="s">
        <v>6254</v>
      </c>
      <c r="B4680" s="37">
        <v>5</v>
      </c>
      <c r="C4680" s="37">
        <v>0</v>
      </c>
      <c r="D4680" s="37">
        <v>0</v>
      </c>
      <c r="E4680" s="37">
        <v>51</v>
      </c>
      <c r="F4680" s="37">
        <v>5</v>
      </c>
      <c r="G4680" s="37">
        <v>0.57775999999999994</v>
      </c>
      <c r="H4680" s="37" t="s">
        <v>1239</v>
      </c>
      <c r="I4680" s="37" t="s">
        <v>2310</v>
      </c>
      <c r="J4680" s="37" t="s">
        <v>2275</v>
      </c>
      <c r="K4680" s="37">
        <v>4</v>
      </c>
    </row>
    <row r="4681" spans="1:11" x14ac:dyDescent="0.25">
      <c r="A4681" s="37" t="s">
        <v>6253</v>
      </c>
      <c r="B4681" s="37">
        <v>5</v>
      </c>
      <c r="C4681" s="37">
        <v>0</v>
      </c>
      <c r="D4681" s="37">
        <v>1</v>
      </c>
      <c r="E4681" s="37">
        <v>144</v>
      </c>
      <c r="F4681" s="37">
        <v>4</v>
      </c>
      <c r="G4681" s="37">
        <v>1.3096000000000001</v>
      </c>
      <c r="H4681" s="37" t="s">
        <v>2823</v>
      </c>
      <c r="I4681" s="37" t="s">
        <v>2308</v>
      </c>
      <c r="J4681" s="37" t="s">
        <v>2268</v>
      </c>
      <c r="K4681" s="37">
        <v>3</v>
      </c>
    </row>
    <row r="4682" spans="1:11" x14ac:dyDescent="0.25">
      <c r="A4682" s="37" t="s">
        <v>6252</v>
      </c>
      <c r="B4682" s="37">
        <v>5</v>
      </c>
      <c r="C4682" s="37">
        <v>0</v>
      </c>
      <c r="D4682" s="37">
        <v>0</v>
      </c>
      <c r="E4682" s="37">
        <v>27</v>
      </c>
      <c r="F4682" s="37">
        <v>1</v>
      </c>
      <c r="G4682" s="37">
        <v>0.18314</v>
      </c>
      <c r="H4682" s="37" t="s">
        <v>2436</v>
      </c>
      <c r="I4682" s="37" t="s">
        <v>2308</v>
      </c>
      <c r="J4682" s="37" t="s">
        <v>2275</v>
      </c>
      <c r="K4682" s="37">
        <v>3</v>
      </c>
    </row>
    <row r="4683" spans="1:11" x14ac:dyDescent="0.25">
      <c r="A4683" s="37" t="s">
        <v>6251</v>
      </c>
      <c r="B4683" s="37">
        <v>5</v>
      </c>
      <c r="C4683" s="37">
        <v>0</v>
      </c>
      <c r="D4683" s="37">
        <v>1</v>
      </c>
      <c r="E4683" s="37">
        <v>65</v>
      </c>
      <c r="F4683" s="37">
        <v>4</v>
      </c>
      <c r="G4683" s="37">
        <v>1.39388</v>
      </c>
      <c r="H4683" s="37" t="s">
        <v>1232</v>
      </c>
      <c r="I4683" s="37" t="s">
        <v>2308</v>
      </c>
      <c r="J4683" s="37" t="s">
        <v>2275</v>
      </c>
      <c r="K4683" s="37">
        <v>4</v>
      </c>
    </row>
    <row r="4684" spans="1:11" x14ac:dyDescent="0.25">
      <c r="A4684" s="37" t="s">
        <v>6250</v>
      </c>
      <c r="B4684" s="37">
        <v>5</v>
      </c>
      <c r="C4684" s="37">
        <v>0</v>
      </c>
      <c r="D4684" s="37">
        <v>0</v>
      </c>
      <c r="E4684" s="37">
        <v>34</v>
      </c>
      <c r="F4684" s="37">
        <v>4</v>
      </c>
      <c r="G4684" s="37">
        <v>0.54713999999999996</v>
      </c>
      <c r="H4684" s="37" t="s">
        <v>1232</v>
      </c>
      <c r="I4684" s="37" t="s">
        <v>2308</v>
      </c>
      <c r="J4684" s="37" t="s">
        <v>2275</v>
      </c>
      <c r="K4684" s="37">
        <v>2</v>
      </c>
    </row>
    <row r="4685" spans="1:11" x14ac:dyDescent="0.25">
      <c r="A4685" s="37" t="s">
        <v>6249</v>
      </c>
      <c r="B4685" s="37">
        <v>5</v>
      </c>
      <c r="C4685" s="37">
        <v>1</v>
      </c>
      <c r="D4685" s="37">
        <v>1</v>
      </c>
      <c r="E4685" s="37">
        <v>352</v>
      </c>
      <c r="F4685" s="37">
        <v>2</v>
      </c>
      <c r="G4685" s="37">
        <v>1.5384800000000001</v>
      </c>
      <c r="H4685" s="37" t="s">
        <v>1232</v>
      </c>
      <c r="I4685" s="37" t="s">
        <v>2308</v>
      </c>
      <c r="J4685" s="37" t="s">
        <v>2275</v>
      </c>
      <c r="K4685" s="37">
        <v>3</v>
      </c>
    </row>
    <row r="4686" spans="1:11" x14ac:dyDescent="0.25">
      <c r="A4686" s="37" t="s">
        <v>6248</v>
      </c>
      <c r="B4686" s="37">
        <v>5</v>
      </c>
      <c r="C4686" s="37">
        <v>0</v>
      </c>
      <c r="D4686" s="37">
        <v>1</v>
      </c>
      <c r="E4686" s="37">
        <v>49</v>
      </c>
      <c r="F4686" s="37">
        <v>1</v>
      </c>
      <c r="G4686" s="37">
        <v>0.93808000000000002</v>
      </c>
      <c r="H4686" s="37" t="s">
        <v>1232</v>
      </c>
      <c r="I4686" s="37" t="s">
        <v>2308</v>
      </c>
      <c r="J4686" s="37" t="s">
        <v>2268</v>
      </c>
      <c r="K4686" s="37">
        <v>4</v>
      </c>
    </row>
    <row r="4687" spans="1:11" x14ac:dyDescent="0.25">
      <c r="A4687" s="37" t="s">
        <v>6247</v>
      </c>
      <c r="B4687" s="37">
        <v>5</v>
      </c>
      <c r="C4687" s="37">
        <v>0</v>
      </c>
      <c r="D4687" s="37">
        <v>0</v>
      </c>
      <c r="E4687" s="37">
        <v>126</v>
      </c>
      <c r="F4687" s="37">
        <v>3</v>
      </c>
      <c r="G4687" s="37">
        <v>0.98314000000000001</v>
      </c>
      <c r="H4687" s="37" t="s">
        <v>1228</v>
      </c>
      <c r="I4687" s="37" t="s">
        <v>2310</v>
      </c>
      <c r="J4687" s="37" t="s">
        <v>2275</v>
      </c>
      <c r="K4687" s="37">
        <v>4</v>
      </c>
    </row>
    <row r="4688" spans="1:11" x14ac:dyDescent="0.25">
      <c r="A4688" s="37" t="s">
        <v>6246</v>
      </c>
      <c r="B4688" s="37">
        <v>5</v>
      </c>
      <c r="C4688" s="37">
        <v>0</v>
      </c>
      <c r="D4688" s="37">
        <v>2</v>
      </c>
      <c r="E4688" s="37">
        <v>185</v>
      </c>
      <c r="F4688" s="37">
        <v>1</v>
      </c>
      <c r="G4688" s="37">
        <v>1.6805799999999997</v>
      </c>
      <c r="H4688" s="37" t="s">
        <v>1232</v>
      </c>
      <c r="I4688" s="37" t="s">
        <v>2308</v>
      </c>
      <c r="J4688" s="37" t="s">
        <v>2268</v>
      </c>
      <c r="K4688" s="37">
        <v>3</v>
      </c>
    </row>
    <row r="4689" spans="1:11" x14ac:dyDescent="0.25">
      <c r="A4689" s="37" t="s">
        <v>6245</v>
      </c>
      <c r="B4689" s="37">
        <v>5</v>
      </c>
      <c r="C4689" s="37">
        <v>0</v>
      </c>
      <c r="D4689" s="37">
        <v>0</v>
      </c>
      <c r="E4689" s="37">
        <v>36</v>
      </c>
      <c r="F4689" s="37">
        <v>1</v>
      </c>
      <c r="G4689" s="37">
        <v>0.52780000000000005</v>
      </c>
      <c r="H4689" s="37" t="s">
        <v>1232</v>
      </c>
      <c r="I4689" s="37" t="s">
        <v>2308</v>
      </c>
      <c r="J4689" s="37" t="s">
        <v>2268</v>
      </c>
      <c r="K4689" s="37">
        <v>4</v>
      </c>
    </row>
    <row r="4690" spans="1:11" x14ac:dyDescent="0.25">
      <c r="A4690" s="37" t="s">
        <v>6244</v>
      </c>
      <c r="B4690" s="37">
        <v>5</v>
      </c>
      <c r="C4690" s="37">
        <v>0</v>
      </c>
      <c r="D4690" s="37">
        <v>0</v>
      </c>
      <c r="E4690" s="37">
        <v>53</v>
      </c>
      <c r="F4690" s="37">
        <v>1</v>
      </c>
      <c r="G4690" s="37">
        <v>0.57320000000000004</v>
      </c>
      <c r="H4690" s="37" t="s">
        <v>1263</v>
      </c>
      <c r="I4690" s="37" t="s">
        <v>2308</v>
      </c>
      <c r="J4690" s="37" t="s">
        <v>2268</v>
      </c>
      <c r="K4690" s="37">
        <v>3</v>
      </c>
    </row>
    <row r="4691" spans="1:11" x14ac:dyDescent="0.25">
      <c r="A4691" s="37" t="s">
        <v>6243</v>
      </c>
      <c r="B4691" s="37">
        <v>5</v>
      </c>
      <c r="C4691" s="37">
        <v>0</v>
      </c>
      <c r="D4691" s="37">
        <v>0</v>
      </c>
      <c r="E4691" s="37">
        <v>76</v>
      </c>
      <c r="F4691" s="37">
        <v>0</v>
      </c>
      <c r="G4691" s="37">
        <v>0.63042000000000009</v>
      </c>
      <c r="H4691" s="37" t="s">
        <v>6242</v>
      </c>
      <c r="I4691" s="37" t="s">
        <v>2308</v>
      </c>
      <c r="J4691" s="37" t="s">
        <v>2275</v>
      </c>
      <c r="K4691" s="37">
        <v>4</v>
      </c>
    </row>
    <row r="4692" spans="1:11" x14ac:dyDescent="0.25">
      <c r="A4692" s="37" t="s">
        <v>6241</v>
      </c>
      <c r="B4692" s="37">
        <v>5</v>
      </c>
      <c r="C4692" s="37">
        <v>0</v>
      </c>
      <c r="D4692" s="37">
        <v>0</v>
      </c>
      <c r="E4692" s="37">
        <v>42</v>
      </c>
      <c r="F4692" s="37">
        <v>1</v>
      </c>
      <c r="G4692" s="37">
        <v>0.44581999999999999</v>
      </c>
      <c r="H4692" s="37" t="s">
        <v>1254</v>
      </c>
      <c r="I4692" s="37" t="s">
        <v>2308</v>
      </c>
      <c r="J4692" s="37" t="s">
        <v>2275</v>
      </c>
      <c r="K4692" s="37">
        <v>3</v>
      </c>
    </row>
    <row r="4693" spans="1:11" x14ac:dyDescent="0.25">
      <c r="A4693" s="37" t="s">
        <v>6240</v>
      </c>
      <c r="B4693" s="37">
        <v>5</v>
      </c>
      <c r="C4693" s="37">
        <v>0</v>
      </c>
      <c r="D4693" s="37">
        <v>0</v>
      </c>
      <c r="E4693" s="37">
        <v>27</v>
      </c>
      <c r="F4693" s="37">
        <v>1</v>
      </c>
      <c r="G4693" s="37">
        <v>0.32540000000000002</v>
      </c>
      <c r="H4693" s="37" t="s">
        <v>1251</v>
      </c>
      <c r="I4693" s="37" t="s">
        <v>2308</v>
      </c>
      <c r="J4693" s="37" t="s">
        <v>2275</v>
      </c>
      <c r="K4693" s="37">
        <v>3</v>
      </c>
    </row>
    <row r="4694" spans="1:11" x14ac:dyDescent="0.25">
      <c r="A4694" s="37" t="s">
        <v>6239</v>
      </c>
      <c r="B4694" s="37">
        <v>5</v>
      </c>
      <c r="C4694" s="37">
        <v>0</v>
      </c>
      <c r="D4694" s="37">
        <v>0</v>
      </c>
      <c r="E4694" s="37">
        <v>14</v>
      </c>
      <c r="F4694" s="37">
        <v>1</v>
      </c>
      <c r="G4694" s="37">
        <v>0.26684000000000002</v>
      </c>
      <c r="H4694" s="37" t="s">
        <v>3518</v>
      </c>
      <c r="I4694" s="37" t="s">
        <v>2308</v>
      </c>
      <c r="J4694" s="37" t="s">
        <v>2275</v>
      </c>
      <c r="K4694" s="37">
        <v>2</v>
      </c>
    </row>
    <row r="4695" spans="1:11" x14ac:dyDescent="0.25">
      <c r="A4695" s="37" t="s">
        <v>6238</v>
      </c>
      <c r="B4695" s="37">
        <v>5</v>
      </c>
      <c r="C4695" s="37">
        <v>0</v>
      </c>
      <c r="D4695" s="37">
        <v>1</v>
      </c>
      <c r="E4695" s="37">
        <v>120</v>
      </c>
      <c r="F4695" s="37">
        <v>3</v>
      </c>
      <c r="G4695" s="37">
        <v>0.88780000000000003</v>
      </c>
      <c r="H4695" s="37" t="s">
        <v>1220</v>
      </c>
      <c r="I4695" s="37" t="s">
        <v>2308</v>
      </c>
      <c r="J4695" s="37" t="s">
        <v>2275</v>
      </c>
      <c r="K4695" s="37">
        <v>4</v>
      </c>
    </row>
    <row r="4696" spans="1:11" x14ac:dyDescent="0.25">
      <c r="A4696" s="37" t="s">
        <v>6237</v>
      </c>
      <c r="B4696" s="37">
        <v>5</v>
      </c>
      <c r="C4696" s="37">
        <v>0</v>
      </c>
      <c r="D4696" s="37">
        <v>1</v>
      </c>
      <c r="E4696" s="37">
        <v>225</v>
      </c>
      <c r="F4696" s="37">
        <v>5</v>
      </c>
      <c r="G4696" s="37">
        <v>1.4305400000000001</v>
      </c>
      <c r="H4696" s="37" t="s">
        <v>1220</v>
      </c>
      <c r="I4696" s="37" t="s">
        <v>2308</v>
      </c>
      <c r="J4696" s="37" t="s">
        <v>2275</v>
      </c>
      <c r="K4696" s="37">
        <v>3</v>
      </c>
    </row>
    <row r="4697" spans="1:11" x14ac:dyDescent="0.25">
      <c r="A4697" s="37" t="s">
        <v>6236</v>
      </c>
      <c r="B4697" s="37">
        <v>5</v>
      </c>
      <c r="C4697" s="37">
        <v>0</v>
      </c>
      <c r="D4697" s="37">
        <v>0</v>
      </c>
      <c r="E4697" s="37">
        <v>73</v>
      </c>
      <c r="F4697" s="37">
        <v>1</v>
      </c>
      <c r="G4697" s="37">
        <v>0.56052000000000002</v>
      </c>
      <c r="H4697" s="37" t="s">
        <v>1220</v>
      </c>
      <c r="I4697" s="37" t="s">
        <v>2308</v>
      </c>
      <c r="J4697" s="37" t="s">
        <v>2275</v>
      </c>
      <c r="K4697" s="37">
        <v>3</v>
      </c>
    </row>
    <row r="4698" spans="1:11" x14ac:dyDescent="0.25">
      <c r="A4698" s="37" t="s">
        <v>6235</v>
      </c>
      <c r="B4698" s="37">
        <v>5</v>
      </c>
      <c r="C4698" s="37">
        <v>0</v>
      </c>
      <c r="D4698" s="37">
        <v>1</v>
      </c>
      <c r="E4698" s="37">
        <v>116</v>
      </c>
      <c r="F4698" s="37">
        <v>4</v>
      </c>
      <c r="G4698" s="37">
        <v>0.89807999999999999</v>
      </c>
      <c r="H4698" s="37" t="s">
        <v>2276</v>
      </c>
      <c r="I4698" s="37" t="s">
        <v>2321</v>
      </c>
      <c r="J4698" s="37" t="s">
        <v>2275</v>
      </c>
      <c r="K4698" s="37">
        <v>5</v>
      </c>
    </row>
    <row r="4699" spans="1:11" x14ac:dyDescent="0.25">
      <c r="A4699" s="37" t="s">
        <v>6234</v>
      </c>
      <c r="B4699" s="37">
        <v>5</v>
      </c>
      <c r="C4699" s="37">
        <v>0</v>
      </c>
      <c r="D4699" s="37">
        <v>2</v>
      </c>
      <c r="E4699" s="37">
        <v>123</v>
      </c>
      <c r="F4699" s="37">
        <v>2</v>
      </c>
      <c r="G4699" s="37">
        <v>1.8684600000000002</v>
      </c>
      <c r="H4699" s="37" t="s">
        <v>1219</v>
      </c>
      <c r="I4699" s="37" t="s">
        <v>2308</v>
      </c>
      <c r="J4699" s="37" t="s">
        <v>2268</v>
      </c>
      <c r="K4699" s="37">
        <v>3</v>
      </c>
    </row>
    <row r="4700" spans="1:11" x14ac:dyDescent="0.25">
      <c r="A4700" s="37" t="s">
        <v>6233</v>
      </c>
      <c r="B4700" s="37">
        <v>5</v>
      </c>
      <c r="C4700" s="37">
        <v>0</v>
      </c>
      <c r="D4700" s="37">
        <v>0</v>
      </c>
      <c r="E4700" s="37">
        <v>62</v>
      </c>
      <c r="F4700" s="37">
        <v>2</v>
      </c>
      <c r="G4700" s="37">
        <v>0.63556000000000012</v>
      </c>
      <c r="H4700" s="37" t="s">
        <v>2612</v>
      </c>
      <c r="I4700" s="37" t="s">
        <v>2308</v>
      </c>
      <c r="J4700" s="37" t="s">
        <v>2268</v>
      </c>
      <c r="K4700" s="37">
        <v>3</v>
      </c>
    </row>
    <row r="4701" spans="1:11" x14ac:dyDescent="0.25">
      <c r="A4701" s="37" t="s">
        <v>6232</v>
      </c>
      <c r="B4701" s="37">
        <v>5</v>
      </c>
      <c r="C4701" s="37">
        <v>0</v>
      </c>
      <c r="D4701" s="37">
        <v>0</v>
      </c>
      <c r="E4701" s="37">
        <v>30</v>
      </c>
      <c r="F4701" s="37">
        <v>2</v>
      </c>
      <c r="G4701" s="37">
        <v>0.32174000000000003</v>
      </c>
      <c r="H4701" s="37" t="s">
        <v>2299</v>
      </c>
      <c r="I4701" s="37" t="s">
        <v>2308</v>
      </c>
      <c r="J4701" s="37" t="s">
        <v>2268</v>
      </c>
      <c r="K4701" s="37">
        <v>3</v>
      </c>
    </row>
    <row r="4702" spans="1:11" x14ac:dyDescent="0.25">
      <c r="A4702" s="37" t="s">
        <v>6231</v>
      </c>
      <c r="B4702" s="37">
        <v>5</v>
      </c>
      <c r="C4702" s="37">
        <v>0</v>
      </c>
      <c r="D4702" s="37">
        <v>0</v>
      </c>
      <c r="E4702" s="37">
        <v>49</v>
      </c>
      <c r="F4702" s="37">
        <v>2</v>
      </c>
      <c r="G4702" s="37">
        <v>0.58396000000000003</v>
      </c>
      <c r="H4702" s="37" t="s">
        <v>2299</v>
      </c>
      <c r="I4702" s="37" t="s">
        <v>2308</v>
      </c>
      <c r="J4702" s="37" t="s">
        <v>2275</v>
      </c>
      <c r="K4702" s="37">
        <v>4</v>
      </c>
    </row>
    <row r="4703" spans="1:11" x14ac:dyDescent="0.25">
      <c r="A4703" s="37" t="s">
        <v>6230</v>
      </c>
      <c r="B4703" s="37">
        <v>5</v>
      </c>
      <c r="C4703" s="37">
        <v>0</v>
      </c>
      <c r="D4703" s="37">
        <v>1</v>
      </c>
      <c r="E4703" s="37">
        <v>122</v>
      </c>
      <c r="F4703" s="37">
        <v>0</v>
      </c>
      <c r="G4703" s="37">
        <v>0.82940000000000003</v>
      </c>
      <c r="H4703" s="37" t="s">
        <v>1266</v>
      </c>
      <c r="I4703" s="37" t="s">
        <v>2308</v>
      </c>
      <c r="J4703" s="37" t="s">
        <v>2275</v>
      </c>
      <c r="K4703" s="37">
        <v>4</v>
      </c>
    </row>
    <row r="4704" spans="1:11" x14ac:dyDescent="0.25">
      <c r="A4704" s="37" t="s">
        <v>6229</v>
      </c>
      <c r="B4704" s="37">
        <v>5</v>
      </c>
      <c r="C4704" s="37">
        <v>0</v>
      </c>
      <c r="D4704" s="37">
        <v>0</v>
      </c>
      <c r="E4704" s="37">
        <v>86</v>
      </c>
      <c r="F4704" s="37">
        <v>3</v>
      </c>
      <c r="G4704" s="37">
        <v>0.68676000000000004</v>
      </c>
      <c r="H4704" s="37" t="s">
        <v>1248</v>
      </c>
      <c r="I4704" s="37" t="s">
        <v>2547</v>
      </c>
      <c r="J4704" s="37" t="s">
        <v>2275</v>
      </c>
      <c r="K4704" s="37">
        <v>4</v>
      </c>
    </row>
    <row r="4705" spans="1:11" x14ac:dyDescent="0.25">
      <c r="A4705" s="37" t="s">
        <v>6228</v>
      </c>
      <c r="B4705" s="37">
        <v>5</v>
      </c>
      <c r="C4705" s="37">
        <v>0</v>
      </c>
      <c r="D4705" s="37">
        <v>0</v>
      </c>
      <c r="E4705" s="37">
        <v>6</v>
      </c>
      <c r="F4705" s="37">
        <v>0</v>
      </c>
      <c r="G4705" s="37">
        <v>4.4220000000000002E-2</v>
      </c>
      <c r="H4705" s="37" t="s">
        <v>1248</v>
      </c>
      <c r="I4705" s="37" t="s">
        <v>2308</v>
      </c>
      <c r="J4705" s="37" t="s">
        <v>2275</v>
      </c>
      <c r="K4705" s="37">
        <v>2</v>
      </c>
    </row>
    <row r="4706" spans="1:11" x14ac:dyDescent="0.25">
      <c r="A4706" s="37" t="s">
        <v>6227</v>
      </c>
      <c r="B4706" s="37">
        <v>5</v>
      </c>
      <c r="C4706" s="37">
        <v>0</v>
      </c>
      <c r="D4706" s="37">
        <v>1</v>
      </c>
      <c r="E4706" s="37">
        <v>52</v>
      </c>
      <c r="F4706" s="37">
        <v>3</v>
      </c>
      <c r="G4706" s="37">
        <v>0.84562000000000004</v>
      </c>
      <c r="H4706" s="37" t="s">
        <v>1248</v>
      </c>
      <c r="I4706" s="37" t="s">
        <v>2308</v>
      </c>
      <c r="J4706" s="37" t="s">
        <v>2275</v>
      </c>
      <c r="K4706" s="37">
        <v>3</v>
      </c>
    </row>
    <row r="4707" spans="1:11" x14ac:dyDescent="0.25">
      <c r="A4707" s="37" t="s">
        <v>6226</v>
      </c>
      <c r="B4707" s="37">
        <v>5</v>
      </c>
      <c r="C4707" s="37">
        <v>0</v>
      </c>
      <c r="D4707" s="37">
        <v>0</v>
      </c>
      <c r="E4707" s="37">
        <v>64</v>
      </c>
      <c r="F4707" s="37">
        <v>1</v>
      </c>
      <c r="G4707" s="37">
        <v>0.40316000000000002</v>
      </c>
      <c r="H4707" s="37" t="s">
        <v>1248</v>
      </c>
      <c r="I4707" s="37" t="s">
        <v>2308</v>
      </c>
      <c r="J4707" s="37" t="s">
        <v>2275</v>
      </c>
      <c r="K4707" s="37">
        <v>3</v>
      </c>
    </row>
    <row r="4708" spans="1:11" x14ac:dyDescent="0.25">
      <c r="A4708" s="37" t="s">
        <v>6225</v>
      </c>
      <c r="B4708" s="37">
        <v>5</v>
      </c>
      <c r="C4708" s="37">
        <v>0</v>
      </c>
      <c r="D4708" s="37">
        <v>0</v>
      </c>
      <c r="E4708" s="37">
        <v>48</v>
      </c>
      <c r="F4708" s="37">
        <v>1</v>
      </c>
      <c r="G4708" s="37">
        <v>0.34477999999999998</v>
      </c>
      <c r="H4708" s="37" t="s">
        <v>1248</v>
      </c>
      <c r="I4708" s="37" t="s">
        <v>2308</v>
      </c>
      <c r="J4708" s="37" t="s">
        <v>2275</v>
      </c>
      <c r="K4708" s="37">
        <v>2</v>
      </c>
    </row>
    <row r="4709" spans="1:11" x14ac:dyDescent="0.25">
      <c r="A4709" s="37" t="s">
        <v>6224</v>
      </c>
      <c r="B4709" s="37">
        <v>5</v>
      </c>
      <c r="C4709" s="37">
        <v>0</v>
      </c>
      <c r="D4709" s="37">
        <v>0</v>
      </c>
      <c r="E4709" s="37">
        <v>28</v>
      </c>
      <c r="F4709" s="37">
        <v>1</v>
      </c>
      <c r="G4709" s="37">
        <v>0.19444</v>
      </c>
      <c r="H4709" s="37" t="s">
        <v>1248</v>
      </c>
      <c r="I4709" s="37" t="s">
        <v>2308</v>
      </c>
      <c r="J4709" s="37" t="s">
        <v>2275</v>
      </c>
      <c r="K4709" s="37">
        <v>2</v>
      </c>
    </row>
    <row r="4710" spans="1:11" x14ac:dyDescent="0.25">
      <c r="A4710" s="37" t="s">
        <v>6223</v>
      </c>
      <c r="B4710" s="37">
        <v>5</v>
      </c>
      <c r="C4710" s="37">
        <v>0</v>
      </c>
      <c r="D4710" s="37">
        <v>0</v>
      </c>
      <c r="E4710" s="37">
        <v>34</v>
      </c>
      <c r="F4710" s="37">
        <v>1</v>
      </c>
      <c r="G4710" s="37">
        <v>0.41010000000000002</v>
      </c>
      <c r="H4710" s="37" t="s">
        <v>1248</v>
      </c>
      <c r="I4710" s="37" t="s">
        <v>2308</v>
      </c>
      <c r="J4710" s="37" t="s">
        <v>2275</v>
      </c>
      <c r="K4710" s="37">
        <v>4</v>
      </c>
    </row>
    <row r="4711" spans="1:11" x14ac:dyDescent="0.25">
      <c r="A4711" s="37" t="s">
        <v>6222</v>
      </c>
      <c r="B4711" s="37">
        <v>5</v>
      </c>
      <c r="C4711" s="37">
        <v>0</v>
      </c>
      <c r="D4711" s="37">
        <v>1</v>
      </c>
      <c r="E4711" s="37">
        <v>201</v>
      </c>
      <c r="F4711" s="37">
        <v>3</v>
      </c>
      <c r="G4711" s="37">
        <v>1.4323000000000001</v>
      </c>
      <c r="H4711" s="37" t="s">
        <v>1248</v>
      </c>
      <c r="I4711" s="37" t="s">
        <v>2308</v>
      </c>
      <c r="J4711" s="37" t="s">
        <v>2275</v>
      </c>
      <c r="K4711" s="37">
        <v>4</v>
      </c>
    </row>
    <row r="4712" spans="1:11" x14ac:dyDescent="0.25">
      <c r="A4712" s="37" t="s">
        <v>6221</v>
      </c>
      <c r="B4712" s="37">
        <v>5</v>
      </c>
      <c r="C4712" s="37">
        <v>0</v>
      </c>
      <c r="D4712" s="37">
        <v>0</v>
      </c>
      <c r="E4712" s="37">
        <v>73</v>
      </c>
      <c r="F4712" s="37">
        <v>2</v>
      </c>
      <c r="G4712" s="37">
        <v>0.49426000000000003</v>
      </c>
      <c r="H4712" s="37" t="s">
        <v>1248</v>
      </c>
      <c r="I4712" s="37" t="s">
        <v>2308</v>
      </c>
      <c r="J4712" s="37" t="s">
        <v>2275</v>
      </c>
      <c r="K4712" s="37">
        <v>4</v>
      </c>
    </row>
    <row r="4713" spans="1:11" x14ac:dyDescent="0.25">
      <c r="A4713" s="37" t="s">
        <v>6220</v>
      </c>
      <c r="B4713" s="37">
        <v>5</v>
      </c>
      <c r="C4713" s="37">
        <v>0</v>
      </c>
      <c r="D4713" s="37">
        <v>0</v>
      </c>
      <c r="E4713" s="37">
        <v>27</v>
      </c>
      <c r="F4713" s="37">
        <v>1</v>
      </c>
      <c r="G4713" s="37">
        <v>0.25328000000000001</v>
      </c>
      <c r="H4713" s="37" t="s">
        <v>1248</v>
      </c>
      <c r="I4713" s="37" t="s">
        <v>2308</v>
      </c>
      <c r="J4713" s="37" t="s">
        <v>2275</v>
      </c>
      <c r="K4713" s="37">
        <v>3</v>
      </c>
    </row>
    <row r="4714" spans="1:11" x14ac:dyDescent="0.25">
      <c r="A4714" s="37" t="s">
        <v>6219</v>
      </c>
      <c r="B4714" s="37">
        <v>5</v>
      </c>
      <c r="C4714" s="37">
        <v>0</v>
      </c>
      <c r="D4714" s="37">
        <v>0</v>
      </c>
      <c r="E4714" s="37">
        <v>89</v>
      </c>
      <c r="F4714" s="37">
        <v>1</v>
      </c>
      <c r="G4714" s="37">
        <v>0.63534000000000002</v>
      </c>
      <c r="H4714" s="37" t="s">
        <v>3592</v>
      </c>
      <c r="I4714" s="37" t="s">
        <v>2308</v>
      </c>
      <c r="J4714" s="37" t="s">
        <v>2275</v>
      </c>
      <c r="K4714" s="37">
        <v>3</v>
      </c>
    </row>
    <row r="4715" spans="1:11" x14ac:dyDescent="0.25">
      <c r="A4715" s="37" t="s">
        <v>6218</v>
      </c>
      <c r="B4715" s="37">
        <v>5</v>
      </c>
      <c r="C4715" s="37">
        <v>0</v>
      </c>
      <c r="D4715" s="37">
        <v>0</v>
      </c>
      <c r="E4715" s="37">
        <v>23</v>
      </c>
      <c r="F4715" s="37">
        <v>0</v>
      </c>
      <c r="G4715" s="37">
        <v>0.37716000000000005</v>
      </c>
      <c r="H4715" s="37" t="s">
        <v>3963</v>
      </c>
      <c r="I4715" s="37" t="s">
        <v>2308</v>
      </c>
      <c r="J4715" s="37" t="s">
        <v>2268</v>
      </c>
      <c r="K4715" s="37">
        <v>2</v>
      </c>
    </row>
    <row r="4716" spans="1:11" x14ac:dyDescent="0.25">
      <c r="A4716" s="37" t="s">
        <v>6217</v>
      </c>
      <c r="B4716" s="37">
        <v>5</v>
      </c>
      <c r="C4716" s="37">
        <v>0</v>
      </c>
      <c r="D4716" s="37">
        <v>0</v>
      </c>
      <c r="E4716" s="37">
        <v>36</v>
      </c>
      <c r="F4716" s="37">
        <v>0</v>
      </c>
      <c r="G4716" s="37">
        <v>0.22902</v>
      </c>
      <c r="H4716" s="37" t="s">
        <v>6216</v>
      </c>
      <c r="I4716" s="37" t="s">
        <v>2308</v>
      </c>
      <c r="J4716" s="37" t="s">
        <v>2268</v>
      </c>
      <c r="K4716" s="37">
        <v>2</v>
      </c>
    </row>
    <row r="4717" spans="1:11" x14ac:dyDescent="0.25">
      <c r="A4717" s="37" t="s">
        <v>6215</v>
      </c>
      <c r="B4717" s="37">
        <v>5</v>
      </c>
      <c r="C4717" s="37">
        <v>0</v>
      </c>
      <c r="D4717" s="37">
        <v>0</v>
      </c>
      <c r="E4717" s="37">
        <v>38</v>
      </c>
      <c r="F4717" s="37">
        <v>2</v>
      </c>
      <c r="G4717" s="37">
        <v>0.35900000000000004</v>
      </c>
      <c r="H4717" s="37" t="s">
        <v>1253</v>
      </c>
      <c r="I4717" s="37" t="s">
        <v>2308</v>
      </c>
      <c r="J4717" s="37" t="s">
        <v>2268</v>
      </c>
      <c r="K4717" s="37">
        <v>2</v>
      </c>
    </row>
    <row r="4718" spans="1:11" x14ac:dyDescent="0.25">
      <c r="A4718" s="37" t="s">
        <v>6214</v>
      </c>
      <c r="B4718" s="37">
        <v>5</v>
      </c>
      <c r="C4718" s="37">
        <v>0</v>
      </c>
      <c r="D4718" s="37">
        <v>2</v>
      </c>
      <c r="E4718" s="37">
        <v>170</v>
      </c>
      <c r="F4718" s="37">
        <v>2</v>
      </c>
      <c r="G4718" s="37">
        <v>2.1351000000000004</v>
      </c>
      <c r="H4718" s="37" t="s">
        <v>1233</v>
      </c>
      <c r="I4718" s="37" t="s">
        <v>2308</v>
      </c>
      <c r="J4718" s="37" t="s">
        <v>2275</v>
      </c>
      <c r="K4718" s="37">
        <v>4</v>
      </c>
    </row>
    <row r="4719" spans="1:11" x14ac:dyDescent="0.25">
      <c r="A4719" s="37" t="s">
        <v>6213</v>
      </c>
      <c r="B4719" s="37">
        <v>5</v>
      </c>
      <c r="C4719" s="37">
        <v>0</v>
      </c>
      <c r="D4719" s="37">
        <v>0</v>
      </c>
      <c r="E4719" s="37">
        <v>23</v>
      </c>
      <c r="F4719" s="37">
        <v>1</v>
      </c>
      <c r="G4719" s="37">
        <v>0.32253999999999999</v>
      </c>
      <c r="H4719" s="37" t="s">
        <v>1256</v>
      </c>
      <c r="I4719" s="37" t="s">
        <v>2308</v>
      </c>
      <c r="J4719" s="37" t="s">
        <v>2275</v>
      </c>
      <c r="K4719" s="37">
        <v>3</v>
      </c>
    </row>
    <row r="4720" spans="1:11" x14ac:dyDescent="0.25">
      <c r="A4720" s="37" t="s">
        <v>6212</v>
      </c>
      <c r="B4720" s="37">
        <v>5</v>
      </c>
      <c r="C4720" s="37">
        <v>0</v>
      </c>
      <c r="D4720" s="37">
        <v>1</v>
      </c>
      <c r="E4720" s="37">
        <v>122</v>
      </c>
      <c r="F4720" s="37">
        <v>3</v>
      </c>
      <c r="G4720" s="37">
        <v>1.1871400000000001</v>
      </c>
      <c r="H4720" s="37" t="s">
        <v>1256</v>
      </c>
      <c r="I4720" s="37" t="s">
        <v>2308</v>
      </c>
      <c r="J4720" s="37" t="s">
        <v>2275</v>
      </c>
      <c r="K4720" s="37">
        <v>4</v>
      </c>
    </row>
    <row r="4721" spans="1:11" x14ac:dyDescent="0.25">
      <c r="A4721" s="37" t="s">
        <v>6211</v>
      </c>
      <c r="B4721" s="37">
        <v>5</v>
      </c>
      <c r="C4721" s="37">
        <v>0</v>
      </c>
      <c r="D4721" s="37">
        <v>0</v>
      </c>
      <c r="E4721" s="37">
        <v>53</v>
      </c>
      <c r="F4721" s="37">
        <v>1</v>
      </c>
      <c r="G4721" s="37">
        <v>0.40506000000000003</v>
      </c>
      <c r="H4721" s="37" t="s">
        <v>1256</v>
      </c>
      <c r="I4721" s="37" t="s">
        <v>2308</v>
      </c>
      <c r="J4721" s="37" t="s">
        <v>2268</v>
      </c>
      <c r="K4721" s="37">
        <v>3</v>
      </c>
    </row>
    <row r="4722" spans="1:11" x14ac:dyDescent="0.25">
      <c r="A4722" s="37" t="s">
        <v>6210</v>
      </c>
      <c r="B4722" s="37">
        <v>5</v>
      </c>
      <c r="C4722" s="37">
        <v>0</v>
      </c>
      <c r="D4722" s="37">
        <v>0</v>
      </c>
      <c r="E4722" s="37">
        <v>55</v>
      </c>
      <c r="F4722" s="37">
        <v>0</v>
      </c>
      <c r="G4722" s="37">
        <v>0.44272</v>
      </c>
      <c r="H4722" s="37" t="s">
        <v>1256</v>
      </c>
      <c r="I4722" s="37" t="s">
        <v>2308</v>
      </c>
      <c r="J4722" s="37" t="s">
        <v>2275</v>
      </c>
      <c r="K4722" s="37">
        <v>4</v>
      </c>
    </row>
    <row r="4723" spans="1:11" x14ac:dyDescent="0.25">
      <c r="A4723" s="37" t="s">
        <v>6209</v>
      </c>
      <c r="B4723" s="37">
        <v>5</v>
      </c>
      <c r="C4723" s="37">
        <v>0</v>
      </c>
      <c r="D4723" s="37">
        <v>0</v>
      </c>
      <c r="E4723" s="37">
        <v>26</v>
      </c>
      <c r="F4723" s="37">
        <v>1</v>
      </c>
      <c r="G4723" s="37">
        <v>0.30052000000000001</v>
      </c>
      <c r="H4723" s="37" t="s">
        <v>1247</v>
      </c>
      <c r="I4723" s="37" t="s">
        <v>2308</v>
      </c>
      <c r="J4723" s="37" t="s">
        <v>2268</v>
      </c>
      <c r="K4723" s="37">
        <v>4</v>
      </c>
    </row>
    <row r="4724" spans="1:11" x14ac:dyDescent="0.25">
      <c r="A4724" s="37" t="s">
        <v>6208</v>
      </c>
      <c r="B4724" s="37">
        <v>5</v>
      </c>
      <c r="C4724" s="37">
        <v>0</v>
      </c>
      <c r="D4724" s="37">
        <v>0</v>
      </c>
      <c r="E4724" s="37">
        <v>54</v>
      </c>
      <c r="F4724" s="37">
        <v>3</v>
      </c>
      <c r="G4724" s="37">
        <v>0.66152000000000011</v>
      </c>
      <c r="H4724" s="37" t="s">
        <v>1247</v>
      </c>
      <c r="I4724" s="37" t="s">
        <v>2308</v>
      </c>
      <c r="J4724" s="37" t="s">
        <v>2268</v>
      </c>
      <c r="K4724" s="37">
        <v>4</v>
      </c>
    </row>
    <row r="4725" spans="1:11" x14ac:dyDescent="0.25">
      <c r="A4725" s="37" t="s">
        <v>6207</v>
      </c>
      <c r="B4725" s="37">
        <v>5</v>
      </c>
      <c r="C4725" s="37">
        <v>0</v>
      </c>
      <c r="D4725" s="37">
        <v>0</v>
      </c>
      <c r="E4725" s="37">
        <v>30</v>
      </c>
      <c r="F4725" s="37">
        <v>1</v>
      </c>
      <c r="G4725" s="37">
        <v>0.65144000000000002</v>
      </c>
      <c r="H4725" s="37" t="s">
        <v>1259</v>
      </c>
      <c r="I4725" s="37" t="s">
        <v>2310</v>
      </c>
      <c r="J4725" s="37" t="s">
        <v>2275</v>
      </c>
      <c r="K4725" s="37">
        <v>3</v>
      </c>
    </row>
    <row r="4726" spans="1:11" x14ac:dyDescent="0.25">
      <c r="A4726" s="37" t="s">
        <v>6206</v>
      </c>
      <c r="B4726" s="37">
        <v>5</v>
      </c>
      <c r="C4726" s="37">
        <v>0</v>
      </c>
      <c r="D4726" s="37">
        <v>1</v>
      </c>
      <c r="E4726" s="37">
        <v>124</v>
      </c>
      <c r="F4726" s="37">
        <v>0</v>
      </c>
      <c r="G4726" s="37">
        <v>0.98892000000000002</v>
      </c>
      <c r="H4726" s="37" t="s">
        <v>1268</v>
      </c>
      <c r="I4726" s="37" t="s">
        <v>2308</v>
      </c>
      <c r="J4726" s="37" t="s">
        <v>2268</v>
      </c>
      <c r="K4726" s="37">
        <v>4</v>
      </c>
    </row>
    <row r="4727" spans="1:11" x14ac:dyDescent="0.25">
      <c r="A4727" s="37" t="s">
        <v>6205</v>
      </c>
      <c r="B4727" s="37">
        <v>5</v>
      </c>
      <c r="C4727" s="37">
        <v>0</v>
      </c>
      <c r="D4727" s="37">
        <v>0</v>
      </c>
      <c r="E4727" s="37">
        <v>87</v>
      </c>
      <c r="F4727" s="37">
        <v>1</v>
      </c>
      <c r="G4727" s="37">
        <v>0.5505000000000001</v>
      </c>
      <c r="H4727" s="37" t="s">
        <v>1221</v>
      </c>
      <c r="I4727" s="37" t="s">
        <v>2269</v>
      </c>
      <c r="J4727" s="37" t="s">
        <v>2275</v>
      </c>
      <c r="K4727" s="37">
        <v>5</v>
      </c>
    </row>
    <row r="4728" spans="1:11" x14ac:dyDescent="0.25">
      <c r="A4728" s="37" t="s">
        <v>6204</v>
      </c>
      <c r="B4728" s="37">
        <v>5</v>
      </c>
      <c r="C4728" s="37">
        <v>0</v>
      </c>
      <c r="D4728" s="37">
        <v>0</v>
      </c>
      <c r="E4728" s="37">
        <v>65</v>
      </c>
      <c r="F4728" s="37">
        <v>1</v>
      </c>
      <c r="G4728" s="37">
        <v>0.56957999999999998</v>
      </c>
      <c r="H4728" s="37" t="s">
        <v>3921</v>
      </c>
      <c r="I4728" s="37" t="s">
        <v>2308</v>
      </c>
      <c r="J4728" s="37" t="s">
        <v>2268</v>
      </c>
      <c r="K4728" s="37">
        <v>4</v>
      </c>
    </row>
    <row r="4729" spans="1:11" x14ac:dyDescent="0.25">
      <c r="A4729" s="37" t="s">
        <v>6203</v>
      </c>
      <c r="B4729" s="37">
        <v>5</v>
      </c>
      <c r="C4729" s="37">
        <v>1</v>
      </c>
      <c r="D4729" s="37">
        <v>1</v>
      </c>
      <c r="E4729" s="37">
        <v>391</v>
      </c>
      <c r="F4729" s="37">
        <v>0</v>
      </c>
      <c r="G4729" s="37">
        <v>2.3586800000000006</v>
      </c>
      <c r="H4729" s="37" t="s">
        <v>1245</v>
      </c>
      <c r="I4729" s="37" t="s">
        <v>2308</v>
      </c>
      <c r="J4729" s="37" t="s">
        <v>2268</v>
      </c>
      <c r="K4729" s="37">
        <v>4</v>
      </c>
    </row>
    <row r="4730" spans="1:11" x14ac:dyDescent="0.25">
      <c r="A4730" s="37" t="s">
        <v>6202</v>
      </c>
      <c r="B4730" s="37">
        <v>5</v>
      </c>
      <c r="C4730" s="37">
        <v>0</v>
      </c>
      <c r="D4730" s="37">
        <v>1</v>
      </c>
      <c r="E4730" s="37">
        <v>106</v>
      </c>
      <c r="F4730" s="37">
        <v>0</v>
      </c>
      <c r="G4730" s="37">
        <v>1.03538</v>
      </c>
      <c r="H4730" s="37" t="s">
        <v>2339</v>
      </c>
      <c r="I4730" s="37" t="s">
        <v>2308</v>
      </c>
      <c r="J4730" s="37" t="s">
        <v>2268</v>
      </c>
      <c r="K4730" s="37">
        <v>3</v>
      </c>
    </row>
    <row r="4731" spans="1:11" x14ac:dyDescent="0.25">
      <c r="A4731" s="37" t="s">
        <v>6201</v>
      </c>
      <c r="B4731" s="37">
        <v>5</v>
      </c>
      <c r="C4731" s="37">
        <v>0</v>
      </c>
      <c r="D4731" s="37">
        <v>0</v>
      </c>
      <c r="E4731" s="37">
        <v>31</v>
      </c>
      <c r="F4731" s="37">
        <v>1</v>
      </c>
      <c r="G4731" s="37">
        <v>0.30858000000000002</v>
      </c>
      <c r="H4731" s="37" t="s">
        <v>2496</v>
      </c>
      <c r="I4731" s="37" t="s">
        <v>2308</v>
      </c>
      <c r="J4731" s="37" t="s">
        <v>2268</v>
      </c>
      <c r="K4731" s="37">
        <v>2</v>
      </c>
    </row>
    <row r="4732" spans="1:11" x14ac:dyDescent="0.25">
      <c r="A4732" s="37" t="s">
        <v>6200</v>
      </c>
      <c r="B4732" s="37">
        <v>5</v>
      </c>
      <c r="C4732" s="37">
        <v>0</v>
      </c>
      <c r="D4732" s="37">
        <v>0</v>
      </c>
      <c r="E4732" s="37">
        <v>19</v>
      </c>
      <c r="F4732" s="37">
        <v>0</v>
      </c>
      <c r="G4732" s="37">
        <v>0.14384000000000002</v>
      </c>
      <c r="H4732" s="37" t="s">
        <v>2276</v>
      </c>
      <c r="I4732" s="37" t="s">
        <v>2405</v>
      </c>
      <c r="J4732" s="37" t="s">
        <v>2275</v>
      </c>
      <c r="K4732" s="37">
        <v>3</v>
      </c>
    </row>
    <row r="4733" spans="1:11" x14ac:dyDescent="0.25">
      <c r="A4733" s="37" t="s">
        <v>6199</v>
      </c>
      <c r="B4733" s="37">
        <v>5</v>
      </c>
      <c r="C4733" s="37">
        <v>0</v>
      </c>
      <c r="D4733" s="37">
        <v>0</v>
      </c>
      <c r="E4733" s="37">
        <v>101</v>
      </c>
      <c r="F4733" s="37">
        <v>3</v>
      </c>
      <c r="G4733" s="37">
        <v>0.66749999999999998</v>
      </c>
      <c r="H4733" s="37" t="s">
        <v>1235</v>
      </c>
      <c r="I4733" s="37" t="s">
        <v>2269</v>
      </c>
      <c r="J4733" s="37" t="s">
        <v>2275</v>
      </c>
      <c r="K4733" s="37">
        <v>4</v>
      </c>
    </row>
    <row r="4734" spans="1:11" x14ac:dyDescent="0.25">
      <c r="A4734" s="37" t="s">
        <v>6198</v>
      </c>
      <c r="B4734" s="37">
        <v>5</v>
      </c>
      <c r="C4734" s="37">
        <v>0</v>
      </c>
      <c r="D4734" s="37">
        <v>0</v>
      </c>
      <c r="E4734" s="37">
        <v>41</v>
      </c>
      <c r="F4734" s="37">
        <v>2</v>
      </c>
      <c r="G4734" s="37">
        <v>0.59632000000000007</v>
      </c>
      <c r="H4734" s="37" t="s">
        <v>1219</v>
      </c>
      <c r="I4734" s="37" t="s">
        <v>2316</v>
      </c>
      <c r="J4734" s="37" t="s">
        <v>2275</v>
      </c>
      <c r="K4734" s="37">
        <v>4</v>
      </c>
    </row>
    <row r="4735" spans="1:11" x14ac:dyDescent="0.25">
      <c r="A4735" s="37" t="s">
        <v>6197</v>
      </c>
      <c r="B4735" s="37">
        <v>5</v>
      </c>
      <c r="C4735" s="37">
        <v>0</v>
      </c>
      <c r="D4735" s="37">
        <v>0</v>
      </c>
      <c r="E4735" s="37">
        <v>32</v>
      </c>
      <c r="F4735" s="37">
        <v>2</v>
      </c>
      <c r="G4735" s="37">
        <v>0.22002000000000002</v>
      </c>
      <c r="H4735" s="37" t="s">
        <v>1219</v>
      </c>
      <c r="I4735" s="37" t="s">
        <v>2316</v>
      </c>
      <c r="J4735" s="37" t="s">
        <v>2275</v>
      </c>
      <c r="K4735" s="37">
        <v>3</v>
      </c>
    </row>
    <row r="4736" spans="1:11" x14ac:dyDescent="0.25">
      <c r="A4736" s="37" t="s">
        <v>6196</v>
      </c>
      <c r="B4736" s="37">
        <v>5</v>
      </c>
      <c r="C4736" s="37">
        <v>0</v>
      </c>
      <c r="D4736" s="37">
        <v>0</v>
      </c>
      <c r="E4736" s="37">
        <v>70</v>
      </c>
      <c r="F4736" s="37">
        <v>3</v>
      </c>
      <c r="G4736" s="37">
        <v>0.46977999999999998</v>
      </c>
      <c r="H4736" s="37" t="s">
        <v>1219</v>
      </c>
      <c r="I4736" s="37" t="s">
        <v>2308</v>
      </c>
      <c r="J4736" s="37" t="s">
        <v>2268</v>
      </c>
      <c r="K4736" s="37">
        <v>2</v>
      </c>
    </row>
    <row r="4737" spans="1:11" x14ac:dyDescent="0.25">
      <c r="A4737" s="37" t="s">
        <v>6195</v>
      </c>
      <c r="B4737" s="37">
        <v>5</v>
      </c>
      <c r="C4737" s="37">
        <v>0</v>
      </c>
      <c r="D4737" s="37">
        <v>0</v>
      </c>
      <c r="E4737" s="37">
        <v>45</v>
      </c>
      <c r="F4737" s="37">
        <v>3</v>
      </c>
      <c r="G4737" s="37">
        <v>0.40136000000000005</v>
      </c>
      <c r="H4737" s="37" t="s">
        <v>1239</v>
      </c>
      <c r="I4737" s="37" t="s">
        <v>2321</v>
      </c>
      <c r="J4737" s="37" t="s">
        <v>2275</v>
      </c>
      <c r="K4737" s="37">
        <v>4</v>
      </c>
    </row>
    <row r="4738" spans="1:11" x14ac:dyDescent="0.25">
      <c r="A4738" s="37" t="s">
        <v>6194</v>
      </c>
      <c r="B4738" s="37">
        <v>5</v>
      </c>
      <c r="C4738" s="37">
        <v>0</v>
      </c>
      <c r="D4738" s="37">
        <v>0</v>
      </c>
      <c r="E4738" s="37">
        <v>43</v>
      </c>
      <c r="F4738" s="37">
        <v>4</v>
      </c>
      <c r="G4738" s="37">
        <v>0.63383999999999996</v>
      </c>
      <c r="H4738" s="37" t="s">
        <v>1239</v>
      </c>
      <c r="I4738" s="37" t="s">
        <v>2321</v>
      </c>
      <c r="J4738" s="37" t="s">
        <v>2275</v>
      </c>
      <c r="K4738" s="37">
        <v>5</v>
      </c>
    </row>
    <row r="4739" spans="1:11" x14ac:dyDescent="0.25">
      <c r="A4739" s="37" t="s">
        <v>6193</v>
      </c>
      <c r="B4739" s="37">
        <v>5</v>
      </c>
      <c r="C4739" s="37">
        <v>0</v>
      </c>
      <c r="D4739" s="37">
        <v>0</v>
      </c>
      <c r="E4739" s="37">
        <v>33</v>
      </c>
      <c r="F4739" s="37">
        <v>1</v>
      </c>
      <c r="G4739" s="37">
        <v>0.37068000000000001</v>
      </c>
      <c r="H4739" s="37" t="s">
        <v>1232</v>
      </c>
      <c r="I4739" s="37" t="s">
        <v>2316</v>
      </c>
      <c r="J4739" s="37" t="s">
        <v>2275</v>
      </c>
      <c r="K4739" s="37">
        <v>4</v>
      </c>
    </row>
    <row r="4740" spans="1:11" x14ac:dyDescent="0.25">
      <c r="A4740" s="37" t="s">
        <v>6192</v>
      </c>
      <c r="B4740" s="37">
        <v>5</v>
      </c>
      <c r="C4740" s="37">
        <v>0</v>
      </c>
      <c r="D4740" s="37">
        <v>0</v>
      </c>
      <c r="E4740" s="37">
        <v>84</v>
      </c>
      <c r="F4740" s="37">
        <v>1</v>
      </c>
      <c r="G4740" s="37">
        <v>0.69481999999999999</v>
      </c>
      <c r="H4740" s="37" t="s">
        <v>1232</v>
      </c>
      <c r="I4740" s="37" t="s">
        <v>2321</v>
      </c>
      <c r="J4740" s="37" t="s">
        <v>2275</v>
      </c>
      <c r="K4740" s="37">
        <v>4</v>
      </c>
    </row>
    <row r="4741" spans="1:11" x14ac:dyDescent="0.25">
      <c r="A4741" s="37" t="s">
        <v>6191</v>
      </c>
      <c r="B4741" s="37">
        <v>5</v>
      </c>
      <c r="C4741" s="37">
        <v>0</v>
      </c>
      <c r="D4741" s="37">
        <v>1</v>
      </c>
      <c r="E4741" s="37">
        <v>145</v>
      </c>
      <c r="F4741" s="37">
        <v>1</v>
      </c>
      <c r="G4741" s="37">
        <v>0.90408000000000011</v>
      </c>
      <c r="H4741" s="37" t="s">
        <v>2299</v>
      </c>
      <c r="I4741" s="37" t="s">
        <v>3856</v>
      </c>
      <c r="J4741" s="37" t="s">
        <v>2275</v>
      </c>
      <c r="K4741" s="37">
        <v>2</v>
      </c>
    </row>
    <row r="4742" spans="1:11" x14ac:dyDescent="0.25">
      <c r="A4742" s="37" t="s">
        <v>6190</v>
      </c>
      <c r="B4742" s="37">
        <v>5</v>
      </c>
      <c r="C4742" s="37">
        <v>0</v>
      </c>
      <c r="D4742" s="37">
        <v>0</v>
      </c>
      <c r="E4742" s="37">
        <v>40</v>
      </c>
      <c r="F4742" s="37">
        <v>3</v>
      </c>
      <c r="G4742" s="37">
        <v>0.56354000000000004</v>
      </c>
      <c r="H4742" s="37" t="s">
        <v>1238</v>
      </c>
      <c r="I4742" s="37" t="s">
        <v>2316</v>
      </c>
      <c r="J4742" s="37" t="s">
        <v>2275</v>
      </c>
      <c r="K4742" s="37">
        <v>4</v>
      </c>
    </row>
    <row r="4743" spans="1:11" x14ac:dyDescent="0.25">
      <c r="A4743" s="37" t="s">
        <v>6189</v>
      </c>
      <c r="B4743" s="37">
        <v>5</v>
      </c>
      <c r="C4743" s="37">
        <v>0</v>
      </c>
      <c r="D4743" s="37">
        <v>0</v>
      </c>
      <c r="E4743" s="37">
        <v>55</v>
      </c>
      <c r="F4743" s="37">
        <v>4</v>
      </c>
      <c r="G4743" s="37">
        <v>1.0903</v>
      </c>
      <c r="H4743" s="37" t="s">
        <v>1221</v>
      </c>
      <c r="I4743" s="37" t="s">
        <v>2308</v>
      </c>
      <c r="J4743" s="37" t="s">
        <v>2268</v>
      </c>
      <c r="K4743" s="37">
        <v>4</v>
      </c>
    </row>
    <row r="4744" spans="1:11" x14ac:dyDescent="0.25">
      <c r="A4744" s="37" t="s">
        <v>6188</v>
      </c>
      <c r="B4744" s="37">
        <v>5</v>
      </c>
      <c r="C4744" s="37">
        <v>0</v>
      </c>
      <c r="D4744" s="37">
        <v>0</v>
      </c>
      <c r="E4744" s="37">
        <v>69</v>
      </c>
      <c r="F4744" s="37">
        <v>5</v>
      </c>
      <c r="G4744" s="37">
        <v>0.57906000000000002</v>
      </c>
      <c r="H4744" s="37" t="s">
        <v>1223</v>
      </c>
      <c r="I4744" s="37" t="s">
        <v>2310</v>
      </c>
      <c r="J4744" s="37" t="s">
        <v>2275</v>
      </c>
      <c r="K4744" s="37">
        <v>4</v>
      </c>
    </row>
    <row r="4745" spans="1:11" x14ac:dyDescent="0.25">
      <c r="A4745" s="37" t="s">
        <v>6187</v>
      </c>
      <c r="B4745" s="37">
        <v>5</v>
      </c>
      <c r="C4745" s="37">
        <v>0</v>
      </c>
      <c r="D4745" s="37">
        <v>0</v>
      </c>
      <c r="E4745" s="37">
        <v>27</v>
      </c>
      <c r="F4745" s="37">
        <v>2</v>
      </c>
      <c r="G4745" s="37">
        <v>0.24922000000000005</v>
      </c>
      <c r="H4745" s="37" t="s">
        <v>1220</v>
      </c>
      <c r="I4745" s="37" t="s">
        <v>3297</v>
      </c>
      <c r="J4745" s="37" t="s">
        <v>2275</v>
      </c>
      <c r="K4745" s="37">
        <v>3</v>
      </c>
    </row>
    <row r="4746" spans="1:11" x14ac:dyDescent="0.25">
      <c r="A4746" s="37" t="s">
        <v>6186</v>
      </c>
      <c r="B4746" s="37">
        <v>5</v>
      </c>
      <c r="C4746" s="37">
        <v>0</v>
      </c>
      <c r="D4746" s="37">
        <v>0</v>
      </c>
      <c r="E4746" s="37">
        <v>29</v>
      </c>
      <c r="F4746" s="37">
        <v>2</v>
      </c>
      <c r="G4746" s="37">
        <v>0.4521</v>
      </c>
      <c r="H4746" s="37" t="s">
        <v>1226</v>
      </c>
      <c r="I4746" s="37" t="s">
        <v>2310</v>
      </c>
      <c r="J4746" s="37" t="s">
        <v>2275</v>
      </c>
      <c r="K4746" s="37">
        <v>3</v>
      </c>
    </row>
    <row r="4747" spans="1:11" x14ac:dyDescent="0.25">
      <c r="A4747" s="37" t="s">
        <v>6185</v>
      </c>
      <c r="B4747" s="37">
        <v>5</v>
      </c>
      <c r="C4747" s="37">
        <v>0</v>
      </c>
      <c r="D4747" s="37">
        <v>1</v>
      </c>
      <c r="E4747" s="37">
        <v>116</v>
      </c>
      <c r="F4747" s="37">
        <v>4</v>
      </c>
      <c r="G4747" s="37">
        <v>0.78944000000000003</v>
      </c>
      <c r="H4747" s="37" t="s">
        <v>1219</v>
      </c>
      <c r="I4747" s="37" t="s">
        <v>2308</v>
      </c>
      <c r="J4747" s="37" t="s">
        <v>2275</v>
      </c>
      <c r="K4747" s="37">
        <v>3</v>
      </c>
    </row>
    <row r="4748" spans="1:11" x14ac:dyDescent="0.25">
      <c r="A4748" s="37" t="s">
        <v>6184</v>
      </c>
      <c r="B4748" s="37">
        <v>5</v>
      </c>
      <c r="C4748" s="37">
        <v>0</v>
      </c>
      <c r="D4748" s="37">
        <v>0</v>
      </c>
      <c r="E4748" s="37">
        <v>55</v>
      </c>
      <c r="F4748" s="37">
        <v>3</v>
      </c>
      <c r="G4748" s="37">
        <v>0.43828000000000006</v>
      </c>
      <c r="H4748" s="37" t="s">
        <v>1219</v>
      </c>
      <c r="I4748" s="37" t="s">
        <v>2308</v>
      </c>
      <c r="J4748" s="37" t="s">
        <v>2268</v>
      </c>
      <c r="K4748" s="37">
        <v>4</v>
      </c>
    </row>
    <row r="4749" spans="1:11" x14ac:dyDescent="0.25">
      <c r="A4749" s="37" t="s">
        <v>6183</v>
      </c>
      <c r="B4749" s="37">
        <v>5</v>
      </c>
      <c r="C4749" s="37">
        <v>0</v>
      </c>
      <c r="D4749" s="37">
        <v>0</v>
      </c>
      <c r="E4749" s="37">
        <v>47</v>
      </c>
      <c r="F4749" s="37">
        <v>2</v>
      </c>
      <c r="G4749" s="37">
        <v>0.5898000000000001</v>
      </c>
      <c r="H4749" s="37" t="s">
        <v>1219</v>
      </c>
      <c r="I4749" s="37" t="s">
        <v>2308</v>
      </c>
      <c r="J4749" s="37" t="s">
        <v>2268</v>
      </c>
      <c r="K4749" s="37">
        <v>4</v>
      </c>
    </row>
    <row r="4750" spans="1:11" x14ac:dyDescent="0.25">
      <c r="A4750" s="37" t="s">
        <v>6182</v>
      </c>
      <c r="B4750" s="37">
        <v>5</v>
      </c>
      <c r="C4750" s="37">
        <v>0</v>
      </c>
      <c r="D4750" s="37">
        <v>1</v>
      </c>
      <c r="E4750" s="37">
        <v>147</v>
      </c>
      <c r="F4750" s="37">
        <v>2</v>
      </c>
      <c r="G4750" s="37">
        <v>0.9398200000000001</v>
      </c>
      <c r="H4750" s="37" t="s">
        <v>1219</v>
      </c>
      <c r="I4750" s="37" t="s">
        <v>2269</v>
      </c>
      <c r="J4750" s="37" t="s">
        <v>2268</v>
      </c>
      <c r="K4750" s="37">
        <v>3</v>
      </c>
    </row>
    <row r="4751" spans="1:11" x14ac:dyDescent="0.25">
      <c r="A4751" s="37" t="s">
        <v>6181</v>
      </c>
      <c r="B4751" s="37">
        <v>5</v>
      </c>
      <c r="C4751" s="37">
        <v>0</v>
      </c>
      <c r="D4751" s="37">
        <v>1</v>
      </c>
      <c r="E4751" s="37">
        <v>208</v>
      </c>
      <c r="F4751" s="37">
        <v>0</v>
      </c>
      <c r="G4751" s="37">
        <v>1.4965800000000002</v>
      </c>
      <c r="H4751" s="37" t="s">
        <v>1222</v>
      </c>
      <c r="I4751" s="37" t="s">
        <v>2308</v>
      </c>
      <c r="J4751" s="37" t="s">
        <v>2268</v>
      </c>
      <c r="K4751" s="37">
        <v>3</v>
      </c>
    </row>
    <row r="4752" spans="1:11" x14ac:dyDescent="0.25">
      <c r="A4752" s="37" t="s">
        <v>6180</v>
      </c>
      <c r="B4752" s="37">
        <v>5</v>
      </c>
      <c r="C4752" s="37">
        <v>0</v>
      </c>
      <c r="D4752" s="37">
        <v>0</v>
      </c>
      <c r="E4752" s="37">
        <v>47</v>
      </c>
      <c r="F4752" s="37">
        <v>1</v>
      </c>
      <c r="G4752" s="37">
        <v>0.42287999999999998</v>
      </c>
      <c r="H4752" s="37" t="s">
        <v>1222</v>
      </c>
      <c r="I4752" s="37" t="s">
        <v>2321</v>
      </c>
      <c r="J4752" s="37" t="s">
        <v>2268</v>
      </c>
      <c r="K4752" s="37">
        <v>4</v>
      </c>
    </row>
    <row r="4753" spans="1:11" x14ac:dyDescent="0.25">
      <c r="A4753" s="37" t="s">
        <v>6179</v>
      </c>
      <c r="B4753" s="37">
        <v>5</v>
      </c>
      <c r="C4753" s="37">
        <v>0</v>
      </c>
      <c r="D4753" s="37">
        <v>0</v>
      </c>
      <c r="E4753" s="37">
        <v>69</v>
      </c>
      <c r="F4753" s="37">
        <v>4</v>
      </c>
      <c r="G4753" s="37">
        <v>0.62254000000000009</v>
      </c>
      <c r="H4753" s="37" t="s">
        <v>1219</v>
      </c>
      <c r="I4753" s="37" t="s">
        <v>2321</v>
      </c>
      <c r="J4753" s="37" t="s">
        <v>2275</v>
      </c>
      <c r="K4753" s="37">
        <v>4</v>
      </c>
    </row>
    <row r="4754" spans="1:11" x14ac:dyDescent="0.25">
      <c r="A4754" s="37" t="s">
        <v>6178</v>
      </c>
      <c r="B4754" s="37">
        <v>5</v>
      </c>
      <c r="C4754" s="37">
        <v>0</v>
      </c>
      <c r="D4754" s="37">
        <v>0</v>
      </c>
      <c r="E4754" s="37">
        <v>78</v>
      </c>
      <c r="F4754" s="37">
        <v>2</v>
      </c>
      <c r="G4754" s="37">
        <v>0.66586000000000001</v>
      </c>
      <c r="H4754" s="37" t="s">
        <v>1219</v>
      </c>
      <c r="I4754" s="37" t="s">
        <v>2310</v>
      </c>
      <c r="J4754" s="37" t="s">
        <v>2275</v>
      </c>
      <c r="K4754" s="37">
        <v>3</v>
      </c>
    </row>
    <row r="4755" spans="1:11" x14ac:dyDescent="0.25">
      <c r="A4755" s="37" t="s">
        <v>6177</v>
      </c>
      <c r="B4755" s="37">
        <v>5</v>
      </c>
      <c r="C4755" s="37">
        <v>0</v>
      </c>
      <c r="D4755" s="37">
        <v>0</v>
      </c>
      <c r="E4755" s="37">
        <v>26</v>
      </c>
      <c r="F4755" s="37">
        <v>2</v>
      </c>
      <c r="G4755" s="37">
        <v>0.69106000000000001</v>
      </c>
      <c r="H4755" s="37" t="s">
        <v>2299</v>
      </c>
      <c r="I4755" s="37" t="s">
        <v>2308</v>
      </c>
      <c r="J4755" s="37" t="s">
        <v>2275</v>
      </c>
      <c r="K4755" s="37">
        <v>3</v>
      </c>
    </row>
    <row r="4756" spans="1:11" x14ac:dyDescent="0.25">
      <c r="A4756" s="37" t="s">
        <v>6176</v>
      </c>
      <c r="B4756" s="37">
        <v>5</v>
      </c>
      <c r="C4756" s="37">
        <v>0</v>
      </c>
      <c r="D4756" s="37">
        <v>0</v>
      </c>
      <c r="E4756" s="37">
        <v>27</v>
      </c>
      <c r="F4756" s="37">
        <v>4</v>
      </c>
      <c r="G4756" s="37">
        <v>0.22452</v>
      </c>
      <c r="H4756" s="37" t="s">
        <v>1219</v>
      </c>
      <c r="I4756" s="37" t="s">
        <v>2316</v>
      </c>
      <c r="J4756" s="37" t="s">
        <v>2275</v>
      </c>
      <c r="K4756" s="37">
        <v>2</v>
      </c>
    </row>
    <row r="4757" spans="1:11" x14ac:dyDescent="0.25">
      <c r="A4757" s="37" t="s">
        <v>6175</v>
      </c>
      <c r="B4757" s="37">
        <v>5</v>
      </c>
      <c r="C4757" s="37">
        <v>1</v>
      </c>
      <c r="D4757" s="37">
        <v>1</v>
      </c>
      <c r="E4757" s="37">
        <v>348</v>
      </c>
      <c r="F4757" s="37">
        <v>1</v>
      </c>
      <c r="G4757" s="37">
        <v>2.60528</v>
      </c>
      <c r="H4757" s="37" t="s">
        <v>1219</v>
      </c>
      <c r="I4757" s="37" t="s">
        <v>2405</v>
      </c>
      <c r="J4757" s="37" t="s">
        <v>2275</v>
      </c>
      <c r="K4757" s="37">
        <v>4</v>
      </c>
    </row>
    <row r="4758" spans="1:11" x14ac:dyDescent="0.25">
      <c r="A4758" s="37" t="s">
        <v>6174</v>
      </c>
      <c r="B4758" s="37">
        <v>5</v>
      </c>
      <c r="C4758" s="37">
        <v>0</v>
      </c>
      <c r="D4758" s="37">
        <v>0</v>
      </c>
      <c r="E4758" s="37">
        <v>37</v>
      </c>
      <c r="F4758" s="37">
        <v>4</v>
      </c>
      <c r="G4758" s="37">
        <v>0.52141999999999999</v>
      </c>
      <c r="H4758" s="37" t="s">
        <v>1222</v>
      </c>
      <c r="I4758" s="37" t="s">
        <v>2310</v>
      </c>
      <c r="J4758" s="37" t="s">
        <v>2275</v>
      </c>
      <c r="K4758" s="37">
        <v>4</v>
      </c>
    </row>
    <row r="4759" spans="1:11" x14ac:dyDescent="0.25">
      <c r="A4759" s="37" t="s">
        <v>6173</v>
      </c>
      <c r="B4759" s="37">
        <v>5</v>
      </c>
      <c r="C4759" s="37">
        <v>0</v>
      </c>
      <c r="D4759" s="37">
        <v>0</v>
      </c>
      <c r="E4759" s="37">
        <v>90</v>
      </c>
      <c r="F4759" s="37">
        <v>1</v>
      </c>
      <c r="G4759" s="37">
        <v>0.73086000000000007</v>
      </c>
      <c r="H4759" s="37" t="s">
        <v>1222</v>
      </c>
      <c r="I4759" s="37" t="s">
        <v>2310</v>
      </c>
      <c r="J4759" s="37" t="s">
        <v>2275</v>
      </c>
      <c r="K4759" s="37">
        <v>3</v>
      </c>
    </row>
    <row r="4760" spans="1:11" x14ac:dyDescent="0.25">
      <c r="A4760" s="37" t="s">
        <v>6172</v>
      </c>
      <c r="B4760" s="37">
        <v>5</v>
      </c>
      <c r="C4760" s="37">
        <v>0</v>
      </c>
      <c r="D4760" s="37">
        <v>1</v>
      </c>
      <c r="E4760" s="37">
        <v>121</v>
      </c>
      <c r="F4760" s="37">
        <v>3</v>
      </c>
      <c r="G4760" s="37">
        <v>0.84723999999999999</v>
      </c>
      <c r="H4760" s="37" t="s">
        <v>1222</v>
      </c>
      <c r="I4760" s="37" t="s">
        <v>2310</v>
      </c>
      <c r="J4760" s="37" t="s">
        <v>2275</v>
      </c>
      <c r="K4760" s="37">
        <v>4</v>
      </c>
    </row>
    <row r="4761" spans="1:11" x14ac:dyDescent="0.25">
      <c r="A4761" s="37" t="s">
        <v>6171</v>
      </c>
      <c r="B4761" s="37">
        <v>5</v>
      </c>
      <c r="C4761" s="37">
        <v>0</v>
      </c>
      <c r="D4761" s="37">
        <v>0</v>
      </c>
      <c r="E4761" s="37">
        <v>55</v>
      </c>
      <c r="F4761" s="37">
        <v>0</v>
      </c>
      <c r="G4761" s="37">
        <v>0.35887999999999998</v>
      </c>
      <c r="H4761" s="37" t="s">
        <v>1219</v>
      </c>
      <c r="I4761" s="37" t="s">
        <v>2547</v>
      </c>
      <c r="J4761" s="37" t="s">
        <v>2268</v>
      </c>
      <c r="K4761" s="37">
        <v>5</v>
      </c>
    </row>
    <row r="4762" spans="1:11" x14ac:dyDescent="0.25">
      <c r="A4762" s="37" t="s">
        <v>6170</v>
      </c>
      <c r="B4762" s="37">
        <v>5</v>
      </c>
      <c r="C4762" s="37">
        <v>0</v>
      </c>
      <c r="D4762" s="37">
        <v>1</v>
      </c>
      <c r="E4762" s="37">
        <v>170</v>
      </c>
      <c r="F4762" s="37">
        <v>5</v>
      </c>
      <c r="G4762" s="37">
        <v>1.2928000000000002</v>
      </c>
      <c r="H4762" s="37" t="s">
        <v>1218</v>
      </c>
      <c r="I4762" s="37" t="s">
        <v>2316</v>
      </c>
      <c r="J4762" s="37" t="s">
        <v>2275</v>
      </c>
      <c r="K4762" s="37">
        <v>5</v>
      </c>
    </row>
    <row r="4763" spans="1:11" x14ac:dyDescent="0.25">
      <c r="A4763" s="37" t="s">
        <v>6169</v>
      </c>
      <c r="B4763" s="37">
        <v>5</v>
      </c>
      <c r="C4763" s="37">
        <v>0</v>
      </c>
      <c r="D4763" s="37">
        <v>1</v>
      </c>
      <c r="E4763" s="37">
        <v>164</v>
      </c>
      <c r="F4763" s="37">
        <v>4</v>
      </c>
      <c r="G4763" s="37">
        <v>1.4171400000000001</v>
      </c>
      <c r="H4763" s="37" t="s">
        <v>1219</v>
      </c>
      <c r="I4763" s="37" t="s">
        <v>2316</v>
      </c>
      <c r="J4763" s="37" t="s">
        <v>2275</v>
      </c>
      <c r="K4763" s="37">
        <v>5</v>
      </c>
    </row>
    <row r="4764" spans="1:11" x14ac:dyDescent="0.25">
      <c r="A4764" s="37" t="s">
        <v>6168</v>
      </c>
      <c r="B4764" s="37">
        <v>5</v>
      </c>
      <c r="C4764" s="37">
        <v>0</v>
      </c>
      <c r="D4764" s="37">
        <v>0</v>
      </c>
      <c r="E4764" s="37">
        <v>15</v>
      </c>
      <c r="F4764" s="37">
        <v>1</v>
      </c>
      <c r="G4764" s="37">
        <v>0.31947999999999999</v>
      </c>
      <c r="H4764" s="37" t="s">
        <v>1256</v>
      </c>
      <c r="I4764" s="37" t="s">
        <v>2321</v>
      </c>
      <c r="J4764" s="37" t="s">
        <v>2275</v>
      </c>
      <c r="K4764" s="37">
        <v>3</v>
      </c>
    </row>
    <row r="4765" spans="1:11" x14ac:dyDescent="0.25">
      <c r="A4765" s="37" t="s">
        <v>6167</v>
      </c>
      <c r="B4765" s="37">
        <v>5</v>
      </c>
      <c r="C4765" s="37">
        <v>0</v>
      </c>
      <c r="D4765" s="37">
        <v>1</v>
      </c>
      <c r="E4765" s="37">
        <v>129</v>
      </c>
      <c r="F4765" s="37">
        <v>0</v>
      </c>
      <c r="G4765" s="37">
        <v>0.75714000000000004</v>
      </c>
      <c r="H4765" s="37" t="s">
        <v>1220</v>
      </c>
      <c r="I4765" s="37" t="s">
        <v>2269</v>
      </c>
      <c r="J4765" s="37" t="s">
        <v>2275</v>
      </c>
      <c r="K4765" s="37">
        <v>4</v>
      </c>
    </row>
    <row r="4766" spans="1:11" x14ac:dyDescent="0.25">
      <c r="A4766" s="37" t="s">
        <v>6166</v>
      </c>
      <c r="B4766" s="37">
        <v>5</v>
      </c>
      <c r="C4766" s="37">
        <v>0</v>
      </c>
      <c r="D4766" s="37">
        <v>0</v>
      </c>
      <c r="E4766" s="37">
        <v>43</v>
      </c>
      <c r="F4766" s="37">
        <v>0</v>
      </c>
      <c r="G4766" s="37">
        <v>0.33774000000000004</v>
      </c>
      <c r="H4766" s="37" t="s">
        <v>1219</v>
      </c>
      <c r="I4766" s="37" t="s">
        <v>2269</v>
      </c>
      <c r="J4766" s="37" t="s">
        <v>2275</v>
      </c>
      <c r="K4766" s="37">
        <v>5</v>
      </c>
    </row>
    <row r="4767" spans="1:11" x14ac:dyDescent="0.25">
      <c r="A4767" s="37" t="s">
        <v>6165</v>
      </c>
      <c r="B4767" s="37">
        <v>5</v>
      </c>
      <c r="C4767" s="37">
        <v>0</v>
      </c>
      <c r="D4767" s="37">
        <v>0</v>
      </c>
      <c r="E4767" s="37">
        <v>75</v>
      </c>
      <c r="F4767" s="37">
        <v>1</v>
      </c>
      <c r="G4767" s="37">
        <v>0.65998000000000001</v>
      </c>
      <c r="H4767" s="37" t="s">
        <v>1219</v>
      </c>
      <c r="I4767" s="37" t="s">
        <v>2310</v>
      </c>
      <c r="J4767" s="37" t="s">
        <v>2275</v>
      </c>
      <c r="K4767" s="37">
        <v>3</v>
      </c>
    </row>
    <row r="4768" spans="1:11" x14ac:dyDescent="0.25">
      <c r="A4768" s="37" t="s">
        <v>6164</v>
      </c>
      <c r="B4768" s="37">
        <v>5</v>
      </c>
      <c r="C4768" s="37">
        <v>0</v>
      </c>
      <c r="D4768" s="37">
        <v>0</v>
      </c>
      <c r="E4768" s="37">
        <v>38</v>
      </c>
      <c r="F4768" s="37">
        <v>1</v>
      </c>
      <c r="G4768" s="37">
        <v>0.28004000000000001</v>
      </c>
      <c r="H4768" s="37" t="s">
        <v>1220</v>
      </c>
      <c r="I4768" s="37" t="s">
        <v>2310</v>
      </c>
      <c r="J4768" s="37" t="s">
        <v>2275</v>
      </c>
      <c r="K4768" s="37">
        <v>4</v>
      </c>
    </row>
    <row r="4769" spans="1:11" x14ac:dyDescent="0.25">
      <c r="A4769" s="37" t="s">
        <v>6163</v>
      </c>
      <c r="B4769" s="37">
        <v>5</v>
      </c>
      <c r="C4769" s="37">
        <v>0</v>
      </c>
      <c r="D4769" s="37">
        <v>0</v>
      </c>
      <c r="E4769" s="37">
        <v>53</v>
      </c>
      <c r="F4769" s="37">
        <v>4</v>
      </c>
      <c r="G4769" s="37">
        <v>0.58622000000000007</v>
      </c>
      <c r="H4769" s="37" t="s">
        <v>6162</v>
      </c>
      <c r="I4769" s="37" t="s">
        <v>2308</v>
      </c>
      <c r="J4769" s="37" t="s">
        <v>2268</v>
      </c>
      <c r="K4769" s="37">
        <v>4</v>
      </c>
    </row>
    <row r="4770" spans="1:11" x14ac:dyDescent="0.25">
      <c r="A4770" s="37" t="s">
        <v>6161</v>
      </c>
      <c r="B4770" s="37">
        <v>5</v>
      </c>
      <c r="C4770" s="37">
        <v>0</v>
      </c>
      <c r="D4770" s="37">
        <v>0</v>
      </c>
      <c r="E4770" s="37">
        <v>52</v>
      </c>
      <c r="F4770" s="37">
        <v>3</v>
      </c>
      <c r="G4770" s="37">
        <v>0.38120000000000004</v>
      </c>
      <c r="H4770" s="37" t="s">
        <v>3295</v>
      </c>
      <c r="I4770" s="37" t="s">
        <v>2308</v>
      </c>
      <c r="J4770" s="37" t="s">
        <v>2275</v>
      </c>
      <c r="K4770" s="37">
        <v>4</v>
      </c>
    </row>
    <row r="4771" spans="1:11" x14ac:dyDescent="0.25">
      <c r="A4771" s="37" t="s">
        <v>6160</v>
      </c>
      <c r="B4771" s="37">
        <v>5</v>
      </c>
      <c r="C4771" s="37">
        <v>0</v>
      </c>
      <c r="D4771" s="37">
        <v>1</v>
      </c>
      <c r="E4771" s="37">
        <v>122</v>
      </c>
      <c r="F4771" s="37">
        <v>1</v>
      </c>
      <c r="G4771" s="37">
        <v>1.1267800000000001</v>
      </c>
      <c r="H4771" s="37" t="s">
        <v>1234</v>
      </c>
      <c r="I4771" s="37" t="s">
        <v>3856</v>
      </c>
      <c r="J4771" s="37" t="s">
        <v>2275</v>
      </c>
      <c r="K4771" s="37">
        <v>5</v>
      </c>
    </row>
    <row r="4772" spans="1:11" x14ac:dyDescent="0.25">
      <c r="A4772" s="37" t="s">
        <v>6159</v>
      </c>
      <c r="B4772" s="37">
        <v>5</v>
      </c>
      <c r="C4772" s="37">
        <v>0</v>
      </c>
      <c r="D4772" s="37">
        <v>0</v>
      </c>
      <c r="E4772" s="37">
        <v>29</v>
      </c>
      <c r="F4772" s="37">
        <v>4</v>
      </c>
      <c r="G4772" s="37">
        <v>0.83155999999999997</v>
      </c>
      <c r="H4772" s="37" t="s">
        <v>1232</v>
      </c>
      <c r="I4772" s="37" t="s">
        <v>2308</v>
      </c>
      <c r="J4772" s="37" t="s">
        <v>2275</v>
      </c>
      <c r="K4772" s="37">
        <v>3</v>
      </c>
    </row>
    <row r="4773" spans="1:11" x14ac:dyDescent="0.25">
      <c r="A4773" s="37" t="s">
        <v>6158</v>
      </c>
      <c r="B4773" s="37">
        <v>5</v>
      </c>
      <c r="C4773" s="37">
        <v>0</v>
      </c>
      <c r="D4773" s="37">
        <v>0</v>
      </c>
      <c r="E4773" s="37">
        <v>82</v>
      </c>
      <c r="F4773" s="37">
        <v>4</v>
      </c>
      <c r="G4773" s="37">
        <v>0.82756000000000007</v>
      </c>
      <c r="H4773" s="37" t="s">
        <v>1219</v>
      </c>
      <c r="I4773" s="37" t="s">
        <v>2269</v>
      </c>
      <c r="J4773" s="37" t="s">
        <v>2268</v>
      </c>
      <c r="K4773" s="37">
        <v>5</v>
      </c>
    </row>
    <row r="4774" spans="1:11" x14ac:dyDescent="0.25">
      <c r="A4774" s="37" t="s">
        <v>6157</v>
      </c>
      <c r="B4774" s="37">
        <v>5</v>
      </c>
      <c r="C4774" s="37">
        <v>0</v>
      </c>
      <c r="D4774" s="37">
        <v>0</v>
      </c>
      <c r="E4774" s="37">
        <v>41</v>
      </c>
      <c r="F4774" s="37">
        <v>5</v>
      </c>
      <c r="G4774" s="37">
        <v>0.53039999999999998</v>
      </c>
      <c r="H4774" s="37" t="s">
        <v>1218</v>
      </c>
      <c r="I4774" s="37" t="s">
        <v>2514</v>
      </c>
      <c r="J4774" s="37" t="s">
        <v>2275</v>
      </c>
      <c r="K4774" s="37">
        <v>4</v>
      </c>
    </row>
    <row r="4775" spans="1:11" x14ac:dyDescent="0.25">
      <c r="A4775" s="37" t="s">
        <v>6156</v>
      </c>
      <c r="B4775" s="37">
        <v>5</v>
      </c>
      <c r="C4775" s="37">
        <v>0</v>
      </c>
      <c r="D4775" s="37">
        <v>0</v>
      </c>
      <c r="E4775" s="37">
        <v>76</v>
      </c>
      <c r="F4775" s="37">
        <v>2</v>
      </c>
      <c r="G4775" s="37">
        <v>0.68819999999999992</v>
      </c>
      <c r="H4775" s="37" t="s">
        <v>1219</v>
      </c>
      <c r="I4775" s="37" t="s">
        <v>2269</v>
      </c>
      <c r="J4775" s="37" t="s">
        <v>2268</v>
      </c>
      <c r="K4775" s="37">
        <v>5</v>
      </c>
    </row>
    <row r="4776" spans="1:11" x14ac:dyDescent="0.25">
      <c r="A4776" s="37" t="s">
        <v>6155</v>
      </c>
      <c r="B4776" s="37">
        <v>5</v>
      </c>
      <c r="C4776" s="37">
        <v>0</v>
      </c>
      <c r="D4776" s="37">
        <v>0</v>
      </c>
      <c r="E4776" s="37">
        <v>58</v>
      </c>
      <c r="F4776" s="37">
        <v>1</v>
      </c>
      <c r="G4776" s="37">
        <v>0.76918000000000009</v>
      </c>
      <c r="H4776" s="37" t="s">
        <v>1219</v>
      </c>
      <c r="I4776" s="37" t="s">
        <v>2269</v>
      </c>
      <c r="J4776" s="37" t="s">
        <v>2268</v>
      </c>
      <c r="K4776" s="37">
        <v>4</v>
      </c>
    </row>
    <row r="4777" spans="1:11" x14ac:dyDescent="0.25">
      <c r="A4777" s="37" t="s">
        <v>6154</v>
      </c>
      <c r="B4777" s="37">
        <v>5</v>
      </c>
      <c r="C4777" s="37">
        <v>0</v>
      </c>
      <c r="D4777" s="37">
        <v>1</v>
      </c>
      <c r="E4777" s="37">
        <v>89</v>
      </c>
      <c r="F4777" s="37">
        <v>0</v>
      </c>
      <c r="G4777" s="37">
        <v>0.73970000000000002</v>
      </c>
      <c r="H4777" s="37" t="s">
        <v>1220</v>
      </c>
      <c r="I4777" s="37" t="s">
        <v>2269</v>
      </c>
      <c r="J4777" s="37" t="s">
        <v>2268</v>
      </c>
      <c r="K4777" s="37">
        <v>4</v>
      </c>
    </row>
    <row r="4778" spans="1:11" x14ac:dyDescent="0.25">
      <c r="A4778" s="37" t="s">
        <v>6153</v>
      </c>
      <c r="B4778" s="37">
        <v>5</v>
      </c>
      <c r="C4778" s="37">
        <v>0</v>
      </c>
      <c r="D4778" s="37">
        <v>2</v>
      </c>
      <c r="E4778" s="37">
        <v>292</v>
      </c>
      <c r="F4778" s="37">
        <v>4</v>
      </c>
      <c r="G4778" s="37">
        <v>1.8980399999999999</v>
      </c>
      <c r="H4778" s="37" t="s">
        <v>1232</v>
      </c>
      <c r="I4778" s="37" t="s">
        <v>2269</v>
      </c>
      <c r="J4778" s="37" t="s">
        <v>2268</v>
      </c>
      <c r="K4778" s="37">
        <v>3</v>
      </c>
    </row>
    <row r="4779" spans="1:11" x14ac:dyDescent="0.25">
      <c r="A4779" s="37" t="s">
        <v>6152</v>
      </c>
      <c r="B4779" s="37">
        <v>5</v>
      </c>
      <c r="C4779" s="37">
        <v>0</v>
      </c>
      <c r="D4779" s="37">
        <v>0</v>
      </c>
      <c r="E4779" s="37">
        <v>36</v>
      </c>
      <c r="F4779" s="37">
        <v>1</v>
      </c>
      <c r="G4779" s="37">
        <v>0.24126000000000003</v>
      </c>
      <c r="H4779" s="37" t="s">
        <v>1226</v>
      </c>
      <c r="I4779" s="37" t="s">
        <v>2269</v>
      </c>
      <c r="J4779" s="37" t="s">
        <v>2268</v>
      </c>
      <c r="K4779" s="37">
        <v>2</v>
      </c>
    </row>
    <row r="4780" spans="1:11" x14ac:dyDescent="0.25">
      <c r="A4780" s="37" t="s">
        <v>6151</v>
      </c>
      <c r="B4780" s="37">
        <v>5</v>
      </c>
      <c r="C4780" s="37">
        <v>0</v>
      </c>
      <c r="D4780" s="37">
        <v>0</v>
      </c>
      <c r="E4780" s="37">
        <v>30</v>
      </c>
      <c r="F4780" s="37">
        <v>3</v>
      </c>
      <c r="G4780" s="37">
        <v>0.27385999999999999</v>
      </c>
      <c r="H4780" s="37" t="s">
        <v>1226</v>
      </c>
      <c r="I4780" s="37" t="s">
        <v>2405</v>
      </c>
      <c r="J4780" s="37" t="s">
        <v>2275</v>
      </c>
      <c r="K4780" s="37">
        <v>3</v>
      </c>
    </row>
    <row r="4781" spans="1:11" x14ac:dyDescent="0.25">
      <c r="A4781" s="37" t="s">
        <v>6150</v>
      </c>
      <c r="B4781" s="37">
        <v>5</v>
      </c>
      <c r="C4781" s="37">
        <v>0</v>
      </c>
      <c r="D4781" s="37">
        <v>0</v>
      </c>
      <c r="E4781" s="37">
        <v>30</v>
      </c>
      <c r="F4781" s="37">
        <v>1</v>
      </c>
      <c r="G4781" s="37">
        <v>0.42827999999999999</v>
      </c>
      <c r="H4781" s="37" t="s">
        <v>1237</v>
      </c>
      <c r="I4781" s="37" t="s">
        <v>2308</v>
      </c>
      <c r="J4781" s="37" t="s">
        <v>2268</v>
      </c>
      <c r="K4781" s="37">
        <v>3</v>
      </c>
    </row>
    <row r="4782" spans="1:11" x14ac:dyDescent="0.25">
      <c r="A4782" s="37" t="s">
        <v>6149</v>
      </c>
      <c r="B4782" s="37">
        <v>5</v>
      </c>
      <c r="C4782" s="37">
        <v>0</v>
      </c>
      <c r="D4782" s="37">
        <v>1</v>
      </c>
      <c r="E4782" s="37">
        <v>150</v>
      </c>
      <c r="F4782" s="37">
        <v>2</v>
      </c>
      <c r="G4782" s="37">
        <v>1.27776</v>
      </c>
      <c r="H4782" s="37" t="s">
        <v>2337</v>
      </c>
      <c r="I4782" s="37" t="s">
        <v>2308</v>
      </c>
      <c r="J4782" s="37" t="s">
        <v>2268</v>
      </c>
      <c r="K4782" s="37">
        <v>4</v>
      </c>
    </row>
    <row r="4783" spans="1:11" x14ac:dyDescent="0.25">
      <c r="A4783" s="37" t="s">
        <v>6148</v>
      </c>
      <c r="B4783" s="37">
        <v>5</v>
      </c>
      <c r="C4783" s="37">
        <v>0</v>
      </c>
      <c r="D4783" s="37">
        <v>0</v>
      </c>
      <c r="E4783" s="37">
        <v>63</v>
      </c>
      <c r="F4783" s="37">
        <v>1</v>
      </c>
      <c r="G4783" s="37">
        <v>0.44752000000000003</v>
      </c>
      <c r="H4783" s="37" t="s">
        <v>1220</v>
      </c>
      <c r="I4783" s="37" t="s">
        <v>2405</v>
      </c>
      <c r="J4783" s="37" t="s">
        <v>2268</v>
      </c>
      <c r="K4783" s="37">
        <v>3</v>
      </c>
    </row>
    <row r="4784" spans="1:11" x14ac:dyDescent="0.25">
      <c r="A4784" s="37" t="s">
        <v>6147</v>
      </c>
      <c r="B4784" s="37">
        <v>5</v>
      </c>
      <c r="C4784" s="37">
        <v>0</v>
      </c>
      <c r="D4784" s="37">
        <v>0</v>
      </c>
      <c r="E4784" s="37">
        <v>34</v>
      </c>
      <c r="F4784" s="37">
        <v>0</v>
      </c>
      <c r="G4784" s="37">
        <v>0.34423999999999999</v>
      </c>
      <c r="H4784" s="37" t="s">
        <v>2299</v>
      </c>
      <c r="I4784" s="37" t="s">
        <v>2308</v>
      </c>
      <c r="J4784" s="37" t="s">
        <v>2275</v>
      </c>
      <c r="K4784" s="37">
        <v>3</v>
      </c>
    </row>
    <row r="4785" spans="1:11" x14ac:dyDescent="0.25">
      <c r="A4785" s="37" t="s">
        <v>6146</v>
      </c>
      <c r="B4785" s="37">
        <v>5</v>
      </c>
      <c r="C4785" s="37">
        <v>0</v>
      </c>
      <c r="D4785" s="37">
        <v>0</v>
      </c>
      <c r="E4785" s="37">
        <v>36</v>
      </c>
      <c r="F4785" s="37">
        <v>0</v>
      </c>
      <c r="G4785" s="37">
        <v>0.21858</v>
      </c>
      <c r="H4785" s="37" t="s">
        <v>1219</v>
      </c>
      <c r="I4785" s="37" t="s">
        <v>2308</v>
      </c>
      <c r="J4785" s="37" t="s">
        <v>2268</v>
      </c>
      <c r="K4785" s="37">
        <v>4</v>
      </c>
    </row>
    <row r="4786" spans="1:11" x14ac:dyDescent="0.25">
      <c r="A4786" s="37" t="s">
        <v>6145</v>
      </c>
      <c r="B4786" s="37">
        <v>5</v>
      </c>
      <c r="C4786" s="37">
        <v>0</v>
      </c>
      <c r="D4786" s="37">
        <v>0</v>
      </c>
      <c r="E4786" s="37">
        <v>135</v>
      </c>
      <c r="F4786" s="37">
        <v>3</v>
      </c>
      <c r="G4786" s="37">
        <v>1.0485599999999999</v>
      </c>
      <c r="H4786" s="37" t="s">
        <v>3174</v>
      </c>
      <c r="I4786" s="37" t="s">
        <v>2308</v>
      </c>
      <c r="J4786" s="37" t="s">
        <v>2268</v>
      </c>
      <c r="K4786" s="37">
        <v>5</v>
      </c>
    </row>
    <row r="4787" spans="1:11" x14ac:dyDescent="0.25">
      <c r="A4787" s="37" t="s">
        <v>6144</v>
      </c>
      <c r="B4787" s="37">
        <v>5</v>
      </c>
      <c r="C4787" s="37">
        <v>0</v>
      </c>
      <c r="D4787" s="37">
        <v>0</v>
      </c>
      <c r="E4787" s="37">
        <v>59</v>
      </c>
      <c r="F4787" s="37">
        <v>1</v>
      </c>
      <c r="G4787" s="37">
        <v>0.36921999999999999</v>
      </c>
      <c r="H4787" s="37" t="s">
        <v>1239</v>
      </c>
      <c r="I4787" s="37" t="s">
        <v>2316</v>
      </c>
      <c r="J4787" s="37" t="s">
        <v>2268</v>
      </c>
      <c r="K4787" s="37">
        <v>3</v>
      </c>
    </row>
    <row r="4788" spans="1:11" x14ac:dyDescent="0.25">
      <c r="A4788" s="37" t="s">
        <v>6143</v>
      </c>
      <c r="B4788" s="37">
        <v>5</v>
      </c>
      <c r="C4788" s="37">
        <v>0</v>
      </c>
      <c r="D4788" s="37">
        <v>0</v>
      </c>
      <c r="E4788" s="37">
        <v>59</v>
      </c>
      <c r="F4788" s="37">
        <v>1</v>
      </c>
      <c r="G4788" s="37">
        <v>0.36921999999999999</v>
      </c>
      <c r="H4788" s="37" t="s">
        <v>1239</v>
      </c>
      <c r="I4788" s="37" t="s">
        <v>2316</v>
      </c>
      <c r="J4788" s="37" t="s">
        <v>2275</v>
      </c>
      <c r="K4788" s="37">
        <v>3</v>
      </c>
    </row>
    <row r="4789" spans="1:11" x14ac:dyDescent="0.25">
      <c r="A4789" s="37" t="s">
        <v>6142</v>
      </c>
      <c r="B4789" s="37">
        <v>5</v>
      </c>
      <c r="C4789" s="37">
        <v>0</v>
      </c>
      <c r="D4789" s="37">
        <v>0</v>
      </c>
      <c r="E4789" s="37">
        <v>28</v>
      </c>
      <c r="F4789" s="37">
        <v>1</v>
      </c>
      <c r="G4789" s="37">
        <v>0.37288000000000004</v>
      </c>
      <c r="H4789" s="37" t="s">
        <v>1220</v>
      </c>
      <c r="I4789" s="37" t="s">
        <v>2405</v>
      </c>
      <c r="J4789" s="37" t="s">
        <v>2275</v>
      </c>
      <c r="K4789" s="37">
        <v>3</v>
      </c>
    </row>
    <row r="4790" spans="1:11" x14ac:dyDescent="0.25">
      <c r="A4790" s="37" t="s">
        <v>6141</v>
      </c>
      <c r="B4790" s="37">
        <v>5</v>
      </c>
      <c r="C4790" s="37">
        <v>0</v>
      </c>
      <c r="D4790" s="37">
        <v>0</v>
      </c>
      <c r="E4790" s="37">
        <v>9</v>
      </c>
      <c r="F4790" s="37">
        <v>0</v>
      </c>
      <c r="G4790" s="37">
        <v>0.12678</v>
      </c>
      <c r="H4790" s="37" t="s">
        <v>1219</v>
      </c>
      <c r="I4790" s="37" t="s">
        <v>2308</v>
      </c>
      <c r="J4790" s="37" t="s">
        <v>2275</v>
      </c>
      <c r="K4790" s="37">
        <v>2</v>
      </c>
    </row>
    <row r="4791" spans="1:11" x14ac:dyDescent="0.25">
      <c r="A4791" s="37" t="s">
        <v>6140</v>
      </c>
      <c r="B4791" s="37">
        <v>5</v>
      </c>
      <c r="C4791" s="37">
        <v>0</v>
      </c>
      <c r="D4791" s="37">
        <v>0</v>
      </c>
      <c r="E4791" s="37">
        <v>25</v>
      </c>
      <c r="F4791" s="37">
        <v>1</v>
      </c>
      <c r="G4791" s="37">
        <v>0.37242000000000003</v>
      </c>
      <c r="H4791" s="37" t="s">
        <v>1232</v>
      </c>
      <c r="I4791" s="37" t="s">
        <v>2308</v>
      </c>
      <c r="J4791" s="37" t="s">
        <v>2275</v>
      </c>
      <c r="K4791" s="37">
        <v>3</v>
      </c>
    </row>
    <row r="4792" spans="1:11" x14ac:dyDescent="0.25">
      <c r="A4792" s="37" t="s">
        <v>6139</v>
      </c>
      <c r="B4792" s="37">
        <v>5</v>
      </c>
      <c r="C4792" s="37">
        <v>0</v>
      </c>
      <c r="D4792" s="37">
        <v>1</v>
      </c>
      <c r="E4792" s="37">
        <v>136</v>
      </c>
      <c r="F4792" s="37">
        <v>2</v>
      </c>
      <c r="G4792" s="37">
        <v>2.1615600000000001</v>
      </c>
      <c r="H4792" s="37" t="s">
        <v>1232</v>
      </c>
      <c r="I4792" s="37" t="s">
        <v>2308</v>
      </c>
      <c r="J4792" s="37" t="s">
        <v>2268</v>
      </c>
      <c r="K4792" s="37">
        <v>5</v>
      </c>
    </row>
    <row r="4793" spans="1:11" x14ac:dyDescent="0.25">
      <c r="A4793" s="37" t="s">
        <v>6138</v>
      </c>
      <c r="B4793" s="37">
        <v>5</v>
      </c>
      <c r="C4793" s="37">
        <v>0</v>
      </c>
      <c r="D4793" s="37">
        <v>0</v>
      </c>
      <c r="E4793" s="37">
        <v>35</v>
      </c>
      <c r="F4793" s="37">
        <v>0</v>
      </c>
      <c r="G4793" s="37">
        <v>0.29026000000000002</v>
      </c>
      <c r="H4793" s="37" t="s">
        <v>1218</v>
      </c>
      <c r="I4793" s="37" t="s">
        <v>2269</v>
      </c>
      <c r="J4793" s="37" t="s">
        <v>2268</v>
      </c>
      <c r="K4793" s="37">
        <v>4</v>
      </c>
    </row>
    <row r="4794" spans="1:11" x14ac:dyDescent="0.25">
      <c r="A4794" s="37" t="s">
        <v>6137</v>
      </c>
      <c r="B4794" s="37">
        <v>5</v>
      </c>
      <c r="C4794" s="37">
        <v>0</v>
      </c>
      <c r="D4794" s="37">
        <v>1</v>
      </c>
      <c r="E4794" s="37">
        <v>35</v>
      </c>
      <c r="F4794" s="37">
        <v>1</v>
      </c>
      <c r="G4794" s="37">
        <v>0.89372000000000007</v>
      </c>
      <c r="H4794" s="37" t="s">
        <v>2851</v>
      </c>
      <c r="I4794" s="37" t="s">
        <v>2308</v>
      </c>
      <c r="J4794" s="37" t="s">
        <v>2268</v>
      </c>
      <c r="K4794" s="37">
        <v>3</v>
      </c>
    </row>
    <row r="4795" spans="1:11" x14ac:dyDescent="0.25">
      <c r="A4795" s="37" t="s">
        <v>6136</v>
      </c>
      <c r="B4795" s="37">
        <v>5</v>
      </c>
      <c r="C4795" s="37">
        <v>0</v>
      </c>
      <c r="D4795" s="37">
        <v>0</v>
      </c>
      <c r="E4795" s="37">
        <v>42</v>
      </c>
      <c r="F4795" s="37">
        <v>0</v>
      </c>
      <c r="G4795" s="37">
        <v>0.31964000000000004</v>
      </c>
      <c r="H4795" s="37" t="s">
        <v>1257</v>
      </c>
      <c r="I4795" s="37" t="s">
        <v>2308</v>
      </c>
      <c r="J4795" s="37" t="s">
        <v>2268</v>
      </c>
      <c r="K4795" s="37">
        <v>3</v>
      </c>
    </row>
    <row r="4796" spans="1:11" x14ac:dyDescent="0.25">
      <c r="A4796" s="37" t="s">
        <v>6135</v>
      </c>
      <c r="B4796" s="37">
        <v>5</v>
      </c>
      <c r="C4796" s="37">
        <v>0</v>
      </c>
      <c r="D4796" s="37">
        <v>0</v>
      </c>
      <c r="E4796" s="37">
        <v>26</v>
      </c>
      <c r="F4796" s="37">
        <v>3</v>
      </c>
      <c r="G4796" s="37">
        <v>0.63293999999999995</v>
      </c>
      <c r="H4796" s="37" t="s">
        <v>1232</v>
      </c>
      <c r="I4796" s="37" t="s">
        <v>2308</v>
      </c>
      <c r="J4796" s="37" t="s">
        <v>2275</v>
      </c>
      <c r="K4796" s="37">
        <v>4</v>
      </c>
    </row>
    <row r="4797" spans="1:11" x14ac:dyDescent="0.25">
      <c r="A4797" s="37" t="s">
        <v>6134</v>
      </c>
      <c r="B4797" s="37">
        <v>5</v>
      </c>
      <c r="C4797" s="37">
        <v>0</v>
      </c>
      <c r="D4797" s="37">
        <v>0</v>
      </c>
      <c r="E4797" s="37">
        <v>16</v>
      </c>
      <c r="F4797" s="37">
        <v>0</v>
      </c>
      <c r="G4797" s="37">
        <v>0.14608000000000002</v>
      </c>
      <c r="H4797" s="37" t="s">
        <v>1237</v>
      </c>
      <c r="I4797" s="37" t="s">
        <v>2321</v>
      </c>
      <c r="J4797" s="37" t="s">
        <v>2275</v>
      </c>
      <c r="K4797" s="37">
        <v>3</v>
      </c>
    </row>
    <row r="4798" spans="1:11" x14ac:dyDescent="0.25">
      <c r="A4798" s="37" t="s">
        <v>6133</v>
      </c>
      <c r="B4798" s="37">
        <v>5</v>
      </c>
      <c r="C4798" s="37">
        <v>0</v>
      </c>
      <c r="D4798" s="37">
        <v>0</v>
      </c>
      <c r="E4798" s="37">
        <v>21</v>
      </c>
      <c r="F4798" s="37">
        <v>0</v>
      </c>
      <c r="G4798" s="37">
        <v>0.17360000000000003</v>
      </c>
      <c r="H4798" s="37" t="s">
        <v>2496</v>
      </c>
      <c r="I4798" s="37" t="s">
        <v>2308</v>
      </c>
      <c r="J4798" s="37" t="s">
        <v>2268</v>
      </c>
      <c r="K4798" s="37">
        <v>3</v>
      </c>
    </row>
    <row r="4799" spans="1:11" x14ac:dyDescent="0.25">
      <c r="A4799" s="37" t="s">
        <v>6132</v>
      </c>
      <c r="B4799" s="37">
        <v>5</v>
      </c>
      <c r="C4799" s="37">
        <v>0</v>
      </c>
      <c r="D4799" s="37">
        <v>0</v>
      </c>
      <c r="E4799" s="37">
        <v>31</v>
      </c>
      <c r="F4799" s="37">
        <v>2</v>
      </c>
      <c r="G4799" s="37">
        <v>0.67715999999999998</v>
      </c>
      <c r="H4799" s="37" t="s">
        <v>1235</v>
      </c>
      <c r="I4799" s="37" t="s">
        <v>2321</v>
      </c>
      <c r="J4799" s="37" t="s">
        <v>2275</v>
      </c>
      <c r="K4799" s="37">
        <v>3</v>
      </c>
    </row>
    <row r="4800" spans="1:11" x14ac:dyDescent="0.25">
      <c r="A4800" s="37" t="s">
        <v>6131</v>
      </c>
      <c r="B4800" s="37">
        <v>5</v>
      </c>
      <c r="C4800" s="37">
        <v>0</v>
      </c>
      <c r="D4800" s="37">
        <v>0</v>
      </c>
      <c r="E4800" s="37">
        <v>13</v>
      </c>
      <c r="F4800" s="37">
        <v>0</v>
      </c>
      <c r="G4800" s="37">
        <v>0.22736000000000001</v>
      </c>
      <c r="H4800" s="37" t="s">
        <v>3518</v>
      </c>
      <c r="I4800" s="37" t="s">
        <v>2405</v>
      </c>
      <c r="J4800" s="37" t="s">
        <v>2268</v>
      </c>
      <c r="K4800" s="37">
        <v>2</v>
      </c>
    </row>
    <row r="4801" spans="1:11" x14ac:dyDescent="0.25">
      <c r="A4801" s="37" t="s">
        <v>6130</v>
      </c>
      <c r="B4801" s="37">
        <v>5</v>
      </c>
      <c r="C4801" s="37">
        <v>0</v>
      </c>
      <c r="D4801" s="37">
        <v>0</v>
      </c>
      <c r="E4801" s="37">
        <v>73</v>
      </c>
      <c r="F4801" s="37">
        <v>3</v>
      </c>
      <c r="G4801" s="37">
        <v>0.68676000000000004</v>
      </c>
      <c r="H4801" s="37" t="s">
        <v>1232</v>
      </c>
      <c r="I4801" s="37" t="s">
        <v>2308</v>
      </c>
      <c r="J4801" s="37" t="s">
        <v>2275</v>
      </c>
      <c r="K4801" s="37">
        <v>4</v>
      </c>
    </row>
    <row r="4802" spans="1:11" x14ac:dyDescent="0.25">
      <c r="A4802" s="37" t="s">
        <v>6129</v>
      </c>
      <c r="B4802" s="37">
        <v>5</v>
      </c>
      <c r="C4802" s="37">
        <v>0</v>
      </c>
      <c r="D4802" s="37">
        <v>0</v>
      </c>
      <c r="E4802" s="37">
        <v>43</v>
      </c>
      <c r="F4802" s="37">
        <v>1</v>
      </c>
      <c r="G4802" s="37">
        <v>0.24010000000000004</v>
      </c>
      <c r="H4802" s="37" t="s">
        <v>1240</v>
      </c>
      <c r="I4802" s="37" t="s">
        <v>2308</v>
      </c>
      <c r="J4802" s="37" t="s">
        <v>2268</v>
      </c>
      <c r="K4802" s="37">
        <v>4</v>
      </c>
    </row>
    <row r="4803" spans="1:11" x14ac:dyDescent="0.25">
      <c r="A4803" s="37" t="s">
        <v>6128</v>
      </c>
      <c r="B4803" s="37">
        <v>5</v>
      </c>
      <c r="C4803" s="37">
        <v>0</v>
      </c>
      <c r="D4803" s="37">
        <v>2</v>
      </c>
      <c r="E4803" s="37">
        <v>143</v>
      </c>
      <c r="F4803" s="37">
        <v>4</v>
      </c>
      <c r="G4803" s="37">
        <v>2.6140599999999998</v>
      </c>
      <c r="H4803" s="37" t="s">
        <v>1240</v>
      </c>
      <c r="I4803" s="37" t="s">
        <v>2308</v>
      </c>
      <c r="J4803" s="37" t="s">
        <v>2268</v>
      </c>
      <c r="K4803" s="37">
        <v>4</v>
      </c>
    </row>
    <row r="4804" spans="1:11" x14ac:dyDescent="0.25">
      <c r="A4804" s="37" t="s">
        <v>6127</v>
      </c>
      <c r="B4804" s="37">
        <v>5</v>
      </c>
      <c r="C4804" s="37">
        <v>0</v>
      </c>
      <c r="D4804" s="37">
        <v>0</v>
      </c>
      <c r="E4804" s="37">
        <v>142</v>
      </c>
      <c r="F4804" s="37">
        <v>1</v>
      </c>
      <c r="G4804" s="37">
        <v>0.91148000000000007</v>
      </c>
      <c r="H4804" s="37" t="s">
        <v>1222</v>
      </c>
      <c r="I4804" s="37" t="s">
        <v>2321</v>
      </c>
      <c r="J4804" s="37" t="s">
        <v>2275</v>
      </c>
      <c r="K4804" s="37">
        <v>5</v>
      </c>
    </row>
    <row r="4805" spans="1:11" x14ac:dyDescent="0.25">
      <c r="A4805" s="37" t="s">
        <v>6126</v>
      </c>
      <c r="B4805" s="37">
        <v>5</v>
      </c>
      <c r="C4805" s="37">
        <v>0</v>
      </c>
      <c r="D4805" s="37">
        <v>1</v>
      </c>
      <c r="E4805" s="37">
        <v>28</v>
      </c>
      <c r="F4805" s="37">
        <v>1</v>
      </c>
      <c r="G4805" s="37">
        <v>0.68850000000000011</v>
      </c>
      <c r="H4805" s="37" t="s">
        <v>1266</v>
      </c>
      <c r="I4805" s="37" t="s">
        <v>2308</v>
      </c>
      <c r="J4805" s="37" t="s">
        <v>2275</v>
      </c>
      <c r="K4805" s="37">
        <v>3</v>
      </c>
    </row>
    <row r="4806" spans="1:11" x14ac:dyDescent="0.25">
      <c r="A4806" s="37" t="s">
        <v>6125</v>
      </c>
      <c r="B4806" s="37">
        <v>5</v>
      </c>
      <c r="C4806" s="37">
        <v>0</v>
      </c>
      <c r="D4806" s="37">
        <v>0</v>
      </c>
      <c r="E4806" s="37">
        <v>56</v>
      </c>
      <c r="F4806" s="37">
        <v>2</v>
      </c>
      <c r="G4806" s="37">
        <v>0.96430000000000005</v>
      </c>
      <c r="H4806" s="37" t="s">
        <v>1232</v>
      </c>
      <c r="I4806" s="37" t="s">
        <v>2308</v>
      </c>
      <c r="J4806" s="37" t="s">
        <v>2268</v>
      </c>
      <c r="K4806" s="37">
        <v>4</v>
      </c>
    </row>
    <row r="4807" spans="1:11" x14ac:dyDescent="0.25">
      <c r="A4807" s="37" t="s">
        <v>6124</v>
      </c>
      <c r="B4807" s="37">
        <v>5</v>
      </c>
      <c r="C4807" s="37">
        <v>0</v>
      </c>
      <c r="D4807" s="37">
        <v>3</v>
      </c>
      <c r="E4807" s="37">
        <v>167</v>
      </c>
      <c r="F4807" s="37">
        <v>2</v>
      </c>
      <c r="G4807" s="37">
        <v>2.5940000000000003</v>
      </c>
      <c r="H4807" s="37" t="s">
        <v>1232</v>
      </c>
      <c r="I4807" s="37" t="s">
        <v>2308</v>
      </c>
      <c r="J4807" s="37" t="s">
        <v>2275</v>
      </c>
      <c r="K4807" s="37">
        <v>4</v>
      </c>
    </row>
    <row r="4808" spans="1:11" x14ac:dyDescent="0.25">
      <c r="A4808" s="37" t="s">
        <v>6123</v>
      </c>
      <c r="B4808" s="37">
        <v>5</v>
      </c>
      <c r="C4808" s="37">
        <v>0</v>
      </c>
      <c r="D4808" s="37">
        <v>0</v>
      </c>
      <c r="E4808" s="37">
        <v>28</v>
      </c>
      <c r="F4808" s="37">
        <v>2</v>
      </c>
      <c r="G4808" s="37">
        <v>0.24708000000000002</v>
      </c>
      <c r="H4808" s="37" t="s">
        <v>1220</v>
      </c>
      <c r="I4808" s="37" t="s">
        <v>2310</v>
      </c>
      <c r="J4808" s="37" t="s">
        <v>2275</v>
      </c>
      <c r="K4808" s="37">
        <v>3</v>
      </c>
    </row>
    <row r="4809" spans="1:11" x14ac:dyDescent="0.25">
      <c r="A4809" s="37" t="s">
        <v>6122</v>
      </c>
      <c r="B4809" s="37">
        <v>5</v>
      </c>
      <c r="C4809" s="37">
        <v>0</v>
      </c>
      <c r="D4809" s="37">
        <v>0</v>
      </c>
      <c r="E4809" s="37">
        <v>25</v>
      </c>
      <c r="F4809" s="37">
        <v>3</v>
      </c>
      <c r="G4809" s="37">
        <v>0.39842000000000005</v>
      </c>
      <c r="H4809" s="37" t="s">
        <v>2398</v>
      </c>
      <c r="I4809" s="37" t="s">
        <v>2308</v>
      </c>
      <c r="J4809" s="37" t="s">
        <v>2275</v>
      </c>
      <c r="K4809" s="37">
        <v>2</v>
      </c>
    </row>
    <row r="4810" spans="1:11" x14ac:dyDescent="0.25">
      <c r="A4810" s="37" t="s">
        <v>6121</v>
      </c>
      <c r="B4810" s="37">
        <v>5</v>
      </c>
      <c r="C4810" s="37">
        <v>0</v>
      </c>
      <c r="D4810" s="37">
        <v>0</v>
      </c>
      <c r="E4810" s="37">
        <v>142</v>
      </c>
      <c r="F4810" s="37">
        <v>1</v>
      </c>
      <c r="G4810" s="37">
        <v>0.91148000000000007</v>
      </c>
      <c r="H4810" s="37" t="s">
        <v>1222</v>
      </c>
      <c r="I4810" s="37" t="s">
        <v>2321</v>
      </c>
      <c r="J4810" s="37" t="s">
        <v>2275</v>
      </c>
      <c r="K4810" s="37">
        <v>5</v>
      </c>
    </row>
    <row r="4811" spans="1:11" x14ac:dyDescent="0.25">
      <c r="A4811" s="37" t="s">
        <v>6120</v>
      </c>
      <c r="B4811" s="37">
        <v>5</v>
      </c>
      <c r="C4811" s="37">
        <v>0</v>
      </c>
      <c r="D4811" s="37">
        <v>1</v>
      </c>
      <c r="E4811" s="37">
        <v>165</v>
      </c>
      <c r="F4811" s="37">
        <v>0</v>
      </c>
      <c r="G4811" s="37">
        <v>1.1551400000000001</v>
      </c>
      <c r="H4811" s="37" t="s">
        <v>1232</v>
      </c>
      <c r="I4811" s="37" t="s">
        <v>2308</v>
      </c>
      <c r="J4811" s="37" t="s">
        <v>2268</v>
      </c>
      <c r="K4811" s="37">
        <v>4</v>
      </c>
    </row>
    <row r="4812" spans="1:11" x14ac:dyDescent="0.25">
      <c r="A4812" s="37" t="s">
        <v>6119</v>
      </c>
      <c r="B4812" s="37">
        <v>5</v>
      </c>
      <c r="C4812" s="37">
        <v>0</v>
      </c>
      <c r="D4812" s="37">
        <v>1</v>
      </c>
      <c r="E4812" s="37">
        <v>137</v>
      </c>
      <c r="F4812" s="37">
        <v>1</v>
      </c>
      <c r="G4812" s="37">
        <v>0.86224000000000012</v>
      </c>
      <c r="H4812" s="37" t="s">
        <v>1222</v>
      </c>
      <c r="I4812" s="37" t="s">
        <v>2321</v>
      </c>
      <c r="J4812" s="37" t="s">
        <v>2275</v>
      </c>
      <c r="K4812" s="37">
        <v>4</v>
      </c>
    </row>
    <row r="4813" spans="1:11" x14ac:dyDescent="0.25">
      <c r="A4813" s="37" t="s">
        <v>6118</v>
      </c>
      <c r="B4813" s="37">
        <v>5</v>
      </c>
      <c r="C4813" s="37">
        <v>0</v>
      </c>
      <c r="D4813" s="37">
        <v>0</v>
      </c>
      <c r="E4813" s="37">
        <v>26</v>
      </c>
      <c r="F4813" s="37">
        <v>2</v>
      </c>
      <c r="G4813" s="37">
        <v>0.80090000000000006</v>
      </c>
      <c r="H4813" s="37" t="s">
        <v>1232</v>
      </c>
      <c r="I4813" s="37" t="s">
        <v>2308</v>
      </c>
      <c r="J4813" s="37" t="s">
        <v>2268</v>
      </c>
      <c r="K4813" s="37">
        <v>3</v>
      </c>
    </row>
    <row r="4814" spans="1:11" x14ac:dyDescent="0.25">
      <c r="A4814" s="37" t="s">
        <v>6117</v>
      </c>
      <c r="B4814" s="37">
        <v>5</v>
      </c>
      <c r="C4814" s="37">
        <v>0</v>
      </c>
      <c r="D4814" s="37">
        <v>0</v>
      </c>
      <c r="E4814" s="37">
        <v>33</v>
      </c>
      <c r="F4814" s="37">
        <v>1</v>
      </c>
      <c r="G4814" s="37">
        <v>0.23136000000000001</v>
      </c>
      <c r="H4814" s="37" t="s">
        <v>1245</v>
      </c>
      <c r="I4814" s="37" t="s">
        <v>2269</v>
      </c>
      <c r="J4814" s="37" t="s">
        <v>2268</v>
      </c>
      <c r="K4814" s="37">
        <v>3</v>
      </c>
    </row>
    <row r="4815" spans="1:11" x14ac:dyDescent="0.25">
      <c r="A4815" s="37" t="s">
        <v>6116</v>
      </c>
      <c r="B4815" s="37">
        <v>5</v>
      </c>
      <c r="C4815" s="37">
        <v>0</v>
      </c>
      <c r="D4815" s="37">
        <v>0</v>
      </c>
      <c r="E4815" s="37">
        <v>70</v>
      </c>
      <c r="F4815" s="37">
        <v>3</v>
      </c>
      <c r="G4815" s="37">
        <v>0.62994000000000006</v>
      </c>
      <c r="H4815" s="37" t="s">
        <v>2276</v>
      </c>
      <c r="I4815" s="37" t="s">
        <v>2310</v>
      </c>
      <c r="J4815" s="37" t="s">
        <v>2275</v>
      </c>
      <c r="K4815" s="37">
        <v>5</v>
      </c>
    </row>
    <row r="4816" spans="1:11" x14ac:dyDescent="0.25">
      <c r="A4816" s="37" t="s">
        <v>6115</v>
      </c>
      <c r="B4816" s="37">
        <v>5</v>
      </c>
      <c r="C4816" s="37">
        <v>0</v>
      </c>
      <c r="D4816" s="37">
        <v>0</v>
      </c>
      <c r="E4816" s="37">
        <v>50</v>
      </c>
      <c r="F4816" s="37">
        <v>3</v>
      </c>
      <c r="G4816" s="37">
        <v>0.43130000000000007</v>
      </c>
      <c r="H4816" s="37" t="s">
        <v>1224</v>
      </c>
      <c r="I4816" s="37" t="s">
        <v>2321</v>
      </c>
      <c r="J4816" s="37" t="s">
        <v>2268</v>
      </c>
      <c r="K4816" s="37">
        <v>4</v>
      </c>
    </row>
    <row r="4817" spans="1:11" x14ac:dyDescent="0.25">
      <c r="A4817" s="37" t="s">
        <v>6114</v>
      </c>
      <c r="B4817" s="37">
        <v>5</v>
      </c>
      <c r="C4817" s="37">
        <v>0</v>
      </c>
      <c r="D4817" s="37">
        <v>0</v>
      </c>
      <c r="E4817" s="37">
        <v>94</v>
      </c>
      <c r="F4817" s="37">
        <v>2</v>
      </c>
      <c r="G4817" s="37">
        <v>0.81256000000000006</v>
      </c>
      <c r="H4817" s="37" t="s">
        <v>1224</v>
      </c>
      <c r="I4817" s="37" t="s">
        <v>2321</v>
      </c>
      <c r="J4817" s="37" t="s">
        <v>2275</v>
      </c>
      <c r="K4817" s="37">
        <v>4</v>
      </c>
    </row>
    <row r="4818" spans="1:11" x14ac:dyDescent="0.25">
      <c r="A4818" s="37" t="s">
        <v>6113</v>
      </c>
      <c r="B4818" s="37">
        <v>5</v>
      </c>
      <c r="C4818" s="37">
        <v>0</v>
      </c>
      <c r="D4818" s="37">
        <v>3</v>
      </c>
      <c r="E4818" s="37">
        <v>118</v>
      </c>
      <c r="F4818" s="37">
        <v>4</v>
      </c>
      <c r="G4818" s="37">
        <v>1.7603200000000001</v>
      </c>
      <c r="H4818" s="37" t="s">
        <v>1239</v>
      </c>
      <c r="I4818" s="37" t="s">
        <v>2269</v>
      </c>
      <c r="J4818" s="37" t="s">
        <v>2268</v>
      </c>
      <c r="K4818" s="37">
        <v>5</v>
      </c>
    </row>
    <row r="4819" spans="1:11" x14ac:dyDescent="0.25">
      <c r="A4819" s="37" t="s">
        <v>6112</v>
      </c>
      <c r="B4819" s="37">
        <v>5</v>
      </c>
      <c r="C4819" s="37">
        <v>0</v>
      </c>
      <c r="D4819" s="37">
        <v>1</v>
      </c>
      <c r="E4819" s="37">
        <v>53</v>
      </c>
      <c r="F4819" s="37">
        <v>3</v>
      </c>
      <c r="G4819" s="37">
        <v>1.4833000000000001</v>
      </c>
      <c r="H4819" s="37" t="s">
        <v>1232</v>
      </c>
      <c r="I4819" s="37" t="s">
        <v>2269</v>
      </c>
      <c r="J4819" s="37" t="s">
        <v>2275</v>
      </c>
      <c r="K4819" s="37">
        <v>3</v>
      </c>
    </row>
    <row r="4820" spans="1:11" x14ac:dyDescent="0.25">
      <c r="A4820" s="37" t="s">
        <v>6111</v>
      </c>
      <c r="B4820" s="37">
        <v>5</v>
      </c>
      <c r="C4820" s="37">
        <v>0</v>
      </c>
      <c r="D4820" s="37">
        <v>0</v>
      </c>
      <c r="E4820" s="37">
        <v>88</v>
      </c>
      <c r="F4820" s="37">
        <v>0</v>
      </c>
      <c r="G4820" s="37">
        <v>0.63890000000000002</v>
      </c>
      <c r="H4820" s="37" t="s">
        <v>1224</v>
      </c>
      <c r="I4820" s="37" t="s">
        <v>2321</v>
      </c>
      <c r="J4820" s="37" t="s">
        <v>2275</v>
      </c>
      <c r="K4820" s="37">
        <v>4</v>
      </c>
    </row>
    <row r="4821" spans="1:11" x14ac:dyDescent="0.25">
      <c r="A4821" s="37" t="s">
        <v>6110</v>
      </c>
      <c r="B4821" s="37">
        <v>5</v>
      </c>
      <c r="C4821" s="37">
        <v>0</v>
      </c>
      <c r="D4821" s="37">
        <v>0</v>
      </c>
      <c r="E4821" s="37">
        <v>26</v>
      </c>
      <c r="F4821" s="37">
        <v>1</v>
      </c>
      <c r="G4821" s="37">
        <v>0.32388000000000006</v>
      </c>
      <c r="H4821" s="37" t="s">
        <v>1257</v>
      </c>
      <c r="I4821" s="37" t="s">
        <v>2308</v>
      </c>
      <c r="J4821" s="37" t="s">
        <v>2268</v>
      </c>
      <c r="K4821" s="37">
        <v>4</v>
      </c>
    </row>
    <row r="4822" spans="1:11" x14ac:dyDescent="0.25">
      <c r="A4822" s="37" t="s">
        <v>6109</v>
      </c>
      <c r="B4822" s="37">
        <v>5</v>
      </c>
      <c r="C4822" s="37">
        <v>0</v>
      </c>
      <c r="D4822" s="37">
        <v>0</v>
      </c>
      <c r="E4822" s="37">
        <v>17</v>
      </c>
      <c r="F4822" s="37">
        <v>1</v>
      </c>
      <c r="G4822" s="37">
        <v>0.24790000000000001</v>
      </c>
      <c r="H4822" s="37" t="s">
        <v>1232</v>
      </c>
      <c r="I4822" s="37" t="s">
        <v>2269</v>
      </c>
      <c r="J4822" s="37" t="s">
        <v>2275</v>
      </c>
      <c r="K4822" s="37">
        <v>2</v>
      </c>
    </row>
    <row r="4823" spans="1:11" x14ac:dyDescent="0.25">
      <c r="A4823" s="37" t="s">
        <v>6108</v>
      </c>
      <c r="B4823" s="37">
        <v>5</v>
      </c>
      <c r="C4823" s="37">
        <v>0</v>
      </c>
      <c r="D4823" s="37">
        <v>1</v>
      </c>
      <c r="E4823" s="37">
        <v>98</v>
      </c>
      <c r="F4823" s="37">
        <v>2</v>
      </c>
      <c r="G4823" s="37">
        <v>1.0873200000000001</v>
      </c>
      <c r="H4823" s="37" t="s">
        <v>1257</v>
      </c>
      <c r="I4823" s="37" t="s">
        <v>2308</v>
      </c>
      <c r="J4823" s="37" t="s">
        <v>2268</v>
      </c>
      <c r="K4823" s="37">
        <v>3</v>
      </c>
    </row>
    <row r="4824" spans="1:11" x14ac:dyDescent="0.25">
      <c r="A4824" s="37" t="s">
        <v>6107</v>
      </c>
      <c r="B4824" s="37">
        <v>5</v>
      </c>
      <c r="C4824" s="37">
        <v>0</v>
      </c>
      <c r="D4824" s="37">
        <v>1</v>
      </c>
      <c r="E4824" s="37">
        <v>103</v>
      </c>
      <c r="F4824" s="37">
        <v>2</v>
      </c>
      <c r="G4824" s="37">
        <v>0.91720000000000002</v>
      </c>
      <c r="H4824" s="37" t="s">
        <v>2276</v>
      </c>
      <c r="I4824" s="37" t="s">
        <v>2405</v>
      </c>
      <c r="J4824" s="37" t="s">
        <v>2268</v>
      </c>
      <c r="K4824" s="37">
        <v>4</v>
      </c>
    </row>
    <row r="4825" spans="1:11" x14ac:dyDescent="0.25">
      <c r="A4825" s="37" t="s">
        <v>6106</v>
      </c>
      <c r="B4825" s="37">
        <v>5</v>
      </c>
      <c r="C4825" s="37">
        <v>0</v>
      </c>
      <c r="D4825" s="37">
        <v>1</v>
      </c>
      <c r="E4825" s="37">
        <v>131</v>
      </c>
      <c r="F4825" s="37">
        <v>2</v>
      </c>
      <c r="G4825" s="37">
        <v>0.98795999999999995</v>
      </c>
      <c r="H4825" s="37" t="s">
        <v>1240</v>
      </c>
      <c r="I4825" s="37" t="s">
        <v>2308</v>
      </c>
      <c r="J4825" s="37" t="s">
        <v>2268</v>
      </c>
      <c r="K4825" s="37">
        <v>2</v>
      </c>
    </row>
    <row r="4826" spans="1:11" x14ac:dyDescent="0.25">
      <c r="A4826" s="37" t="s">
        <v>6105</v>
      </c>
      <c r="B4826" s="37">
        <v>5</v>
      </c>
      <c r="C4826" s="37">
        <v>0</v>
      </c>
      <c r="D4826" s="37">
        <v>1</v>
      </c>
      <c r="E4826" s="37">
        <v>35</v>
      </c>
      <c r="F4826" s="37">
        <v>2</v>
      </c>
      <c r="G4826" s="37">
        <v>0.73826000000000003</v>
      </c>
      <c r="H4826" s="37" t="s">
        <v>2299</v>
      </c>
      <c r="I4826" s="37" t="s">
        <v>2308</v>
      </c>
      <c r="J4826" s="37" t="s">
        <v>2275</v>
      </c>
      <c r="K4826" s="37">
        <v>3</v>
      </c>
    </row>
    <row r="4827" spans="1:11" x14ac:dyDescent="0.25">
      <c r="A4827" s="37" t="s">
        <v>6104</v>
      </c>
      <c r="B4827" s="37">
        <v>5</v>
      </c>
      <c r="C4827" s="37">
        <v>0</v>
      </c>
      <c r="D4827" s="37">
        <v>0</v>
      </c>
      <c r="E4827" s="37">
        <v>20</v>
      </c>
      <c r="F4827" s="37">
        <v>0</v>
      </c>
      <c r="G4827" s="37">
        <v>0.20220000000000002</v>
      </c>
      <c r="H4827" s="37" t="s">
        <v>1257</v>
      </c>
      <c r="I4827" s="37" t="s">
        <v>2308</v>
      </c>
      <c r="J4827" s="37" t="s">
        <v>2268</v>
      </c>
      <c r="K4827" s="37">
        <v>3</v>
      </c>
    </row>
    <row r="4828" spans="1:11" x14ac:dyDescent="0.25">
      <c r="A4828" s="37" t="s">
        <v>6103</v>
      </c>
      <c r="B4828" s="37">
        <v>5</v>
      </c>
      <c r="C4828" s="37">
        <v>0</v>
      </c>
      <c r="D4828" s="37">
        <v>0</v>
      </c>
      <c r="E4828" s="37">
        <v>76</v>
      </c>
      <c r="F4828" s="37">
        <v>2</v>
      </c>
      <c r="G4828" s="37">
        <v>0.62417999999999996</v>
      </c>
      <c r="H4828" s="37" t="s">
        <v>1257</v>
      </c>
      <c r="I4828" s="37" t="s">
        <v>2308</v>
      </c>
      <c r="J4828" s="37" t="s">
        <v>2275</v>
      </c>
      <c r="K4828" s="37">
        <v>4</v>
      </c>
    </row>
    <row r="4829" spans="1:11" x14ac:dyDescent="0.25">
      <c r="A4829" s="37" t="s">
        <v>6102</v>
      </c>
      <c r="B4829" s="37">
        <v>5</v>
      </c>
      <c r="C4829" s="37">
        <v>0</v>
      </c>
      <c r="D4829" s="37">
        <v>0</v>
      </c>
      <c r="E4829" s="37">
        <v>63</v>
      </c>
      <c r="F4829" s="37">
        <v>1</v>
      </c>
      <c r="G4829" s="37">
        <v>0.30772000000000005</v>
      </c>
      <c r="H4829" s="37" t="s">
        <v>2350</v>
      </c>
      <c r="I4829" s="37" t="s">
        <v>2308</v>
      </c>
      <c r="J4829" s="37" t="s">
        <v>2268</v>
      </c>
      <c r="K4829" s="37">
        <v>3</v>
      </c>
    </row>
    <row r="4830" spans="1:11" x14ac:dyDescent="0.25">
      <c r="A4830" s="37" t="s">
        <v>6101</v>
      </c>
      <c r="B4830" s="37">
        <v>5</v>
      </c>
      <c r="C4830" s="37">
        <v>0</v>
      </c>
      <c r="D4830" s="37">
        <v>2</v>
      </c>
      <c r="E4830" s="37">
        <v>201</v>
      </c>
      <c r="F4830" s="37">
        <v>2</v>
      </c>
      <c r="G4830" s="37">
        <v>2.3578400000000004</v>
      </c>
      <c r="H4830" s="37" t="s">
        <v>3639</v>
      </c>
      <c r="I4830" s="37" t="s">
        <v>2308</v>
      </c>
      <c r="J4830" s="37" t="s">
        <v>2275</v>
      </c>
      <c r="K4830" s="37">
        <v>4</v>
      </c>
    </row>
    <row r="4831" spans="1:11" x14ac:dyDescent="0.25">
      <c r="A4831" s="37" t="s">
        <v>6100</v>
      </c>
      <c r="B4831" s="37">
        <v>5</v>
      </c>
      <c r="C4831" s="37">
        <v>0</v>
      </c>
      <c r="D4831" s="37">
        <v>0</v>
      </c>
      <c r="E4831" s="37">
        <v>96</v>
      </c>
      <c r="F4831" s="37">
        <v>3</v>
      </c>
      <c r="G4831" s="37">
        <v>0.68266000000000004</v>
      </c>
      <c r="H4831" s="37" t="s">
        <v>1230</v>
      </c>
      <c r="I4831" s="37" t="s">
        <v>2310</v>
      </c>
      <c r="J4831" s="37" t="s">
        <v>2275</v>
      </c>
      <c r="K4831" s="37">
        <v>4</v>
      </c>
    </row>
    <row r="4832" spans="1:11" x14ac:dyDescent="0.25">
      <c r="A4832" s="37" t="s">
        <v>6099</v>
      </c>
      <c r="B4832" s="37">
        <v>5</v>
      </c>
      <c r="C4832" s="37">
        <v>1</v>
      </c>
      <c r="D4832" s="37">
        <v>1</v>
      </c>
      <c r="E4832" s="37">
        <v>280</v>
      </c>
      <c r="F4832" s="37">
        <v>3</v>
      </c>
      <c r="G4832" s="37">
        <v>2.3212199999999998</v>
      </c>
      <c r="H4832" s="37" t="s">
        <v>2927</v>
      </c>
      <c r="I4832" s="37" t="s">
        <v>2321</v>
      </c>
      <c r="J4832" s="37" t="s">
        <v>2268</v>
      </c>
      <c r="K4832" s="37">
        <v>3</v>
      </c>
    </row>
    <row r="4833" spans="1:11" x14ac:dyDescent="0.25">
      <c r="A4833" s="37" t="s">
        <v>6098</v>
      </c>
      <c r="B4833" s="37">
        <v>5</v>
      </c>
      <c r="C4833" s="37">
        <v>0</v>
      </c>
      <c r="D4833" s="37">
        <v>0</v>
      </c>
      <c r="E4833" s="37">
        <v>39</v>
      </c>
      <c r="F4833" s="37">
        <v>2</v>
      </c>
      <c r="G4833" s="37">
        <v>0.76378000000000001</v>
      </c>
      <c r="H4833" s="37" t="s">
        <v>1232</v>
      </c>
      <c r="I4833" s="37" t="s">
        <v>2321</v>
      </c>
      <c r="J4833" s="37" t="s">
        <v>2268</v>
      </c>
      <c r="K4833" s="37">
        <v>3</v>
      </c>
    </row>
    <row r="4834" spans="1:11" x14ac:dyDescent="0.25">
      <c r="A4834" s="37" t="s">
        <v>6097</v>
      </c>
      <c r="B4834" s="37">
        <v>5</v>
      </c>
      <c r="C4834" s="37">
        <v>0</v>
      </c>
      <c r="D4834" s="37">
        <v>1</v>
      </c>
      <c r="E4834" s="37">
        <v>136</v>
      </c>
      <c r="F4834" s="37">
        <v>4</v>
      </c>
      <c r="G4834" s="37">
        <v>0.88084000000000007</v>
      </c>
      <c r="H4834" s="37" t="s">
        <v>1253</v>
      </c>
      <c r="I4834" s="37" t="s">
        <v>2308</v>
      </c>
      <c r="J4834" s="37" t="s">
        <v>2275</v>
      </c>
      <c r="K4834" s="37">
        <v>3</v>
      </c>
    </row>
    <row r="4835" spans="1:11" x14ac:dyDescent="0.25">
      <c r="A4835" s="37" t="s">
        <v>6096</v>
      </c>
      <c r="B4835" s="37">
        <v>5</v>
      </c>
      <c r="C4835" s="37">
        <v>0</v>
      </c>
      <c r="D4835" s="37">
        <v>0</v>
      </c>
      <c r="E4835" s="37">
        <v>65</v>
      </c>
      <c r="F4835" s="37">
        <v>1</v>
      </c>
      <c r="G4835" s="37">
        <v>0.55065999999999993</v>
      </c>
      <c r="H4835" s="37" t="s">
        <v>2299</v>
      </c>
      <c r="I4835" s="37" t="s">
        <v>2308</v>
      </c>
      <c r="J4835" s="37" t="s">
        <v>2275</v>
      </c>
      <c r="K4835" s="37">
        <v>4</v>
      </c>
    </row>
    <row r="4836" spans="1:11" x14ac:dyDescent="0.25">
      <c r="A4836" s="37" t="s">
        <v>6095</v>
      </c>
      <c r="B4836" s="37">
        <v>5</v>
      </c>
      <c r="C4836" s="37">
        <v>0</v>
      </c>
      <c r="D4836" s="37">
        <v>0</v>
      </c>
      <c r="E4836" s="37">
        <v>84</v>
      </c>
      <c r="F4836" s="37">
        <v>3</v>
      </c>
      <c r="G4836" s="37">
        <v>0.77129999999999999</v>
      </c>
      <c r="H4836" s="37" t="s">
        <v>1266</v>
      </c>
      <c r="I4836" s="37" t="s">
        <v>2308</v>
      </c>
      <c r="J4836" s="37" t="s">
        <v>2275</v>
      </c>
      <c r="K4836" s="37">
        <v>5</v>
      </c>
    </row>
    <row r="4837" spans="1:11" x14ac:dyDescent="0.25">
      <c r="A4837" s="37" t="s">
        <v>6094</v>
      </c>
      <c r="B4837" s="37">
        <v>5</v>
      </c>
      <c r="C4837" s="37">
        <v>0</v>
      </c>
      <c r="D4837" s="37">
        <v>1</v>
      </c>
      <c r="E4837" s="37">
        <v>175</v>
      </c>
      <c r="F4837" s="37">
        <v>3</v>
      </c>
      <c r="G4837" s="37">
        <v>1.1220000000000001</v>
      </c>
      <c r="H4837" s="37" t="s">
        <v>2299</v>
      </c>
      <c r="I4837" s="37" t="s">
        <v>2405</v>
      </c>
      <c r="J4837" s="37" t="s">
        <v>2275</v>
      </c>
      <c r="K4837" s="37">
        <v>5</v>
      </c>
    </row>
    <row r="4838" spans="1:11" x14ac:dyDescent="0.25">
      <c r="A4838" s="37" t="s">
        <v>6093</v>
      </c>
      <c r="B4838" s="37">
        <v>5</v>
      </c>
      <c r="C4838" s="37">
        <v>0</v>
      </c>
      <c r="D4838" s="37">
        <v>1</v>
      </c>
      <c r="E4838" s="37">
        <v>45</v>
      </c>
      <c r="F4838" s="37">
        <v>2</v>
      </c>
      <c r="G4838" s="37">
        <v>1.6127400000000001</v>
      </c>
      <c r="H4838" s="37" t="s">
        <v>1232</v>
      </c>
      <c r="I4838" s="37" t="s">
        <v>2308</v>
      </c>
      <c r="J4838" s="37" t="s">
        <v>2268</v>
      </c>
      <c r="K4838" s="37">
        <v>2</v>
      </c>
    </row>
    <row r="4839" spans="1:11" x14ac:dyDescent="0.25">
      <c r="A4839" s="37" t="s">
        <v>6092</v>
      </c>
      <c r="B4839" s="37">
        <v>5</v>
      </c>
      <c r="C4839" s="37">
        <v>0</v>
      </c>
      <c r="D4839" s="37">
        <v>0</v>
      </c>
      <c r="E4839" s="37">
        <v>54</v>
      </c>
      <c r="F4839" s="37">
        <v>2</v>
      </c>
      <c r="G4839" s="37">
        <v>1.1711400000000001</v>
      </c>
      <c r="H4839" s="37" t="s">
        <v>1232</v>
      </c>
      <c r="I4839" s="37" t="s">
        <v>2308</v>
      </c>
      <c r="J4839" s="37" t="s">
        <v>2275</v>
      </c>
      <c r="K4839" s="37">
        <v>4</v>
      </c>
    </row>
    <row r="4840" spans="1:11" x14ac:dyDescent="0.25">
      <c r="A4840" s="37" t="s">
        <v>6091</v>
      </c>
      <c r="B4840" s="37">
        <v>5</v>
      </c>
      <c r="C4840" s="37">
        <v>0</v>
      </c>
      <c r="D4840" s="37">
        <v>0</v>
      </c>
      <c r="E4840" s="37">
        <v>66</v>
      </c>
      <c r="F4840" s="37">
        <v>2</v>
      </c>
      <c r="G4840" s="37">
        <v>0.49051999999999996</v>
      </c>
      <c r="H4840" s="37" t="s">
        <v>1219</v>
      </c>
      <c r="I4840" s="37" t="s">
        <v>2310</v>
      </c>
      <c r="J4840" s="37" t="s">
        <v>2275</v>
      </c>
      <c r="K4840" s="37">
        <v>4</v>
      </c>
    </row>
    <row r="4841" spans="1:11" x14ac:dyDescent="0.25">
      <c r="A4841" s="37" t="s">
        <v>6090</v>
      </c>
      <c r="B4841" s="37">
        <v>5</v>
      </c>
      <c r="C4841" s="37">
        <v>0</v>
      </c>
      <c r="D4841" s="37">
        <v>0</v>
      </c>
      <c r="E4841" s="37">
        <v>148</v>
      </c>
      <c r="F4841" s="37">
        <v>4</v>
      </c>
      <c r="G4841" s="37">
        <v>0.89673999999999998</v>
      </c>
      <c r="H4841" s="37" t="s">
        <v>1226</v>
      </c>
      <c r="I4841" s="37" t="s">
        <v>2310</v>
      </c>
      <c r="J4841" s="37" t="s">
        <v>2275</v>
      </c>
      <c r="K4841" s="37">
        <v>4</v>
      </c>
    </row>
    <row r="4842" spans="1:11" x14ac:dyDescent="0.25">
      <c r="A4842" s="37" t="s">
        <v>6089</v>
      </c>
      <c r="B4842" s="37">
        <v>5</v>
      </c>
      <c r="C4842" s="37">
        <v>0</v>
      </c>
      <c r="D4842" s="37">
        <v>0</v>
      </c>
      <c r="E4842" s="37">
        <v>32</v>
      </c>
      <c r="F4842" s="37">
        <v>0</v>
      </c>
      <c r="G4842" s="37">
        <v>0.21318000000000001</v>
      </c>
      <c r="H4842" s="37" t="s">
        <v>1254</v>
      </c>
      <c r="I4842" s="37" t="s">
        <v>2321</v>
      </c>
      <c r="J4842" s="37" t="s">
        <v>2268</v>
      </c>
      <c r="K4842" s="37">
        <v>4</v>
      </c>
    </row>
    <row r="4843" spans="1:11" x14ac:dyDescent="0.25">
      <c r="A4843" s="37" t="s">
        <v>6088</v>
      </c>
      <c r="B4843" s="37">
        <v>5</v>
      </c>
      <c r="C4843" s="37">
        <v>0</v>
      </c>
      <c r="D4843" s="37">
        <v>0</v>
      </c>
      <c r="E4843" s="37">
        <v>32</v>
      </c>
      <c r="F4843" s="37">
        <v>2</v>
      </c>
      <c r="G4843" s="37">
        <v>0.33721999999999996</v>
      </c>
      <c r="H4843" s="37" t="s">
        <v>1219</v>
      </c>
      <c r="I4843" s="37" t="s">
        <v>2316</v>
      </c>
      <c r="J4843" s="37" t="s">
        <v>2275</v>
      </c>
      <c r="K4843" s="37">
        <v>3</v>
      </c>
    </row>
    <row r="4844" spans="1:11" x14ac:dyDescent="0.25">
      <c r="A4844" s="37" t="s">
        <v>6087</v>
      </c>
      <c r="B4844" s="37">
        <v>5</v>
      </c>
      <c r="C4844" s="37">
        <v>0</v>
      </c>
      <c r="D4844" s="37">
        <v>0</v>
      </c>
      <c r="E4844" s="37">
        <v>22</v>
      </c>
      <c r="F4844" s="37">
        <v>3</v>
      </c>
      <c r="G4844" s="37">
        <v>0.37530000000000002</v>
      </c>
      <c r="H4844" s="37" t="s">
        <v>1222</v>
      </c>
      <c r="I4844" s="37" t="s">
        <v>2321</v>
      </c>
      <c r="J4844" s="37" t="s">
        <v>2275</v>
      </c>
      <c r="K4844" s="37">
        <v>3</v>
      </c>
    </row>
    <row r="4845" spans="1:11" x14ac:dyDescent="0.25">
      <c r="A4845" s="37" t="s">
        <v>6086</v>
      </c>
      <c r="B4845" s="37">
        <v>5</v>
      </c>
      <c r="C4845" s="37">
        <v>0</v>
      </c>
      <c r="D4845" s="37">
        <v>1</v>
      </c>
      <c r="E4845" s="37">
        <v>104</v>
      </c>
      <c r="F4845" s="37">
        <v>3</v>
      </c>
      <c r="G4845" s="37">
        <v>1.45286</v>
      </c>
      <c r="H4845" s="37" t="s">
        <v>2299</v>
      </c>
      <c r="I4845" s="37" t="s">
        <v>2308</v>
      </c>
      <c r="J4845" s="37" t="s">
        <v>2268</v>
      </c>
      <c r="K4845" s="37">
        <v>4</v>
      </c>
    </row>
    <row r="4846" spans="1:11" x14ac:dyDescent="0.25">
      <c r="A4846" s="37" t="s">
        <v>6085</v>
      </c>
      <c r="B4846" s="37">
        <v>5</v>
      </c>
      <c r="C4846" s="37">
        <v>0</v>
      </c>
      <c r="D4846" s="37">
        <v>0</v>
      </c>
      <c r="E4846" s="37">
        <v>99</v>
      </c>
      <c r="F4846" s="37">
        <v>0</v>
      </c>
      <c r="G4846" s="37">
        <v>0.73228000000000004</v>
      </c>
      <c r="H4846" s="37" t="s">
        <v>5176</v>
      </c>
      <c r="I4846" s="37" t="s">
        <v>2308</v>
      </c>
      <c r="J4846" s="37" t="s">
        <v>2268</v>
      </c>
      <c r="K4846" s="37">
        <v>4</v>
      </c>
    </row>
    <row r="4847" spans="1:11" x14ac:dyDescent="0.25">
      <c r="A4847" s="37" t="s">
        <v>6084</v>
      </c>
      <c r="B4847" s="37">
        <v>5</v>
      </c>
      <c r="C4847" s="37">
        <v>0</v>
      </c>
      <c r="D4847" s="37">
        <v>0</v>
      </c>
      <c r="E4847" s="37">
        <v>22</v>
      </c>
      <c r="F4847" s="37">
        <v>2</v>
      </c>
      <c r="G4847" s="37">
        <v>0.40898000000000001</v>
      </c>
      <c r="H4847" s="37" t="s">
        <v>1270</v>
      </c>
      <c r="I4847" s="37" t="s">
        <v>2308</v>
      </c>
      <c r="J4847" s="37" t="s">
        <v>2268</v>
      </c>
      <c r="K4847" s="37">
        <v>2</v>
      </c>
    </row>
    <row r="4848" spans="1:11" x14ac:dyDescent="0.25">
      <c r="A4848" s="37" t="s">
        <v>6083</v>
      </c>
      <c r="B4848" s="37">
        <v>5</v>
      </c>
      <c r="C4848" s="37">
        <v>0</v>
      </c>
      <c r="D4848" s="37">
        <v>0</v>
      </c>
      <c r="E4848" s="37">
        <v>30</v>
      </c>
      <c r="F4848" s="37">
        <v>2</v>
      </c>
      <c r="G4848" s="37">
        <v>0.29868</v>
      </c>
      <c r="H4848" s="37" t="s">
        <v>1222</v>
      </c>
      <c r="I4848" s="37" t="s">
        <v>2310</v>
      </c>
      <c r="J4848" s="37" t="s">
        <v>2275</v>
      </c>
      <c r="K4848" s="37">
        <v>3</v>
      </c>
    </row>
    <row r="4849" spans="1:11" x14ac:dyDescent="0.25">
      <c r="A4849" s="37" t="s">
        <v>6082</v>
      </c>
      <c r="B4849" s="37">
        <v>5</v>
      </c>
      <c r="C4849" s="37">
        <v>0</v>
      </c>
      <c r="D4849" s="37">
        <v>1</v>
      </c>
      <c r="E4849" s="37">
        <v>163</v>
      </c>
      <c r="F4849" s="37">
        <v>0</v>
      </c>
      <c r="G4849" s="37">
        <v>1.30592</v>
      </c>
      <c r="H4849" s="37" t="s">
        <v>2299</v>
      </c>
      <c r="I4849" s="37" t="s">
        <v>2308</v>
      </c>
      <c r="J4849" s="37" t="s">
        <v>2275</v>
      </c>
      <c r="K4849" s="37">
        <v>5</v>
      </c>
    </row>
    <row r="4850" spans="1:11" x14ac:dyDescent="0.25">
      <c r="A4850" s="37" t="s">
        <v>6081</v>
      </c>
      <c r="B4850" s="37">
        <v>5</v>
      </c>
      <c r="C4850" s="37">
        <v>0</v>
      </c>
      <c r="D4850" s="37">
        <v>0</v>
      </c>
      <c r="E4850" s="37">
        <v>25</v>
      </c>
      <c r="F4850" s="37">
        <v>3</v>
      </c>
      <c r="G4850" s="37">
        <v>0.65056000000000003</v>
      </c>
      <c r="H4850" s="37" t="s">
        <v>2299</v>
      </c>
      <c r="I4850" s="37" t="s">
        <v>2308</v>
      </c>
      <c r="J4850" s="37" t="s">
        <v>2275</v>
      </c>
      <c r="K4850" s="37">
        <v>4</v>
      </c>
    </row>
    <row r="4851" spans="1:11" x14ac:dyDescent="0.25">
      <c r="A4851" s="37" t="s">
        <v>6080</v>
      </c>
      <c r="B4851" s="37">
        <v>5</v>
      </c>
      <c r="C4851" s="37">
        <v>1</v>
      </c>
      <c r="D4851" s="37">
        <v>1</v>
      </c>
      <c r="E4851" s="37">
        <v>456</v>
      </c>
      <c r="F4851" s="37">
        <v>3</v>
      </c>
      <c r="G4851" s="37">
        <v>2.5904800000000003</v>
      </c>
      <c r="H4851" s="37" t="s">
        <v>1218</v>
      </c>
      <c r="I4851" s="37" t="s">
        <v>2321</v>
      </c>
      <c r="J4851" s="37" t="s">
        <v>2275</v>
      </c>
      <c r="K4851" s="37">
        <v>3</v>
      </c>
    </row>
    <row r="4852" spans="1:11" x14ac:dyDescent="0.25">
      <c r="A4852" s="37" t="s">
        <v>6079</v>
      </c>
      <c r="B4852" s="37">
        <v>5</v>
      </c>
      <c r="C4852" s="37">
        <v>0</v>
      </c>
      <c r="D4852" s="37">
        <v>0</v>
      </c>
      <c r="E4852" s="37">
        <v>32</v>
      </c>
      <c r="F4852" s="37">
        <v>4</v>
      </c>
      <c r="G4852" s="37">
        <v>0.34652000000000005</v>
      </c>
      <c r="H4852" s="37" t="s">
        <v>1222</v>
      </c>
      <c r="I4852" s="37" t="s">
        <v>2321</v>
      </c>
      <c r="J4852" s="37" t="s">
        <v>2275</v>
      </c>
      <c r="K4852" s="37">
        <v>3</v>
      </c>
    </row>
    <row r="4853" spans="1:11" x14ac:dyDescent="0.25">
      <c r="A4853" s="37" t="s">
        <v>6078</v>
      </c>
      <c r="B4853" s="37">
        <v>5</v>
      </c>
      <c r="C4853" s="37">
        <v>0</v>
      </c>
      <c r="D4853" s="37">
        <v>0</v>
      </c>
      <c r="E4853" s="37">
        <v>22</v>
      </c>
      <c r="F4853" s="37">
        <v>0</v>
      </c>
      <c r="G4853" s="37">
        <v>0.13754000000000002</v>
      </c>
      <c r="H4853" s="37" t="s">
        <v>1270</v>
      </c>
      <c r="I4853" s="37" t="s">
        <v>2308</v>
      </c>
      <c r="J4853" s="37" t="s">
        <v>2268</v>
      </c>
      <c r="K4853" s="37">
        <v>2</v>
      </c>
    </row>
    <row r="4854" spans="1:11" x14ac:dyDescent="0.25">
      <c r="A4854" s="37" t="s">
        <v>6077</v>
      </c>
      <c r="B4854" s="37">
        <v>5</v>
      </c>
      <c r="C4854" s="37">
        <v>0</v>
      </c>
      <c r="D4854" s="37">
        <v>0</v>
      </c>
      <c r="E4854" s="37">
        <v>90</v>
      </c>
      <c r="F4854" s="37">
        <v>4</v>
      </c>
      <c r="G4854" s="37">
        <v>0.84600000000000009</v>
      </c>
      <c r="H4854" s="37" t="s">
        <v>2299</v>
      </c>
      <c r="I4854" s="37" t="s">
        <v>2308</v>
      </c>
      <c r="J4854" s="37" t="s">
        <v>2275</v>
      </c>
      <c r="K4854" s="37">
        <v>5</v>
      </c>
    </row>
    <row r="4855" spans="1:11" x14ac:dyDescent="0.25">
      <c r="A4855" s="37" t="s">
        <v>6076</v>
      </c>
      <c r="B4855" s="37">
        <v>5</v>
      </c>
      <c r="C4855" s="37">
        <v>0</v>
      </c>
      <c r="D4855" s="37">
        <v>1</v>
      </c>
      <c r="E4855" s="37">
        <v>173</v>
      </c>
      <c r="F4855" s="37">
        <v>2</v>
      </c>
      <c r="G4855" s="37">
        <v>1.6447800000000001</v>
      </c>
      <c r="H4855" s="37" t="s">
        <v>2456</v>
      </c>
      <c r="I4855" s="37" t="s">
        <v>2308</v>
      </c>
      <c r="J4855" s="37" t="s">
        <v>2268</v>
      </c>
      <c r="K4855" s="37">
        <v>3</v>
      </c>
    </row>
    <row r="4856" spans="1:11" x14ac:dyDescent="0.25">
      <c r="A4856" s="37" t="s">
        <v>6075</v>
      </c>
      <c r="B4856" s="37">
        <v>5</v>
      </c>
      <c r="C4856" s="37">
        <v>0</v>
      </c>
      <c r="D4856" s="37">
        <v>1</v>
      </c>
      <c r="E4856" s="37">
        <v>160</v>
      </c>
      <c r="F4856" s="37">
        <v>1</v>
      </c>
      <c r="G4856" s="37">
        <v>1.3583000000000001</v>
      </c>
      <c r="H4856" s="37" t="s">
        <v>2456</v>
      </c>
      <c r="I4856" s="37" t="s">
        <v>2308</v>
      </c>
      <c r="J4856" s="37" t="s">
        <v>2268</v>
      </c>
      <c r="K4856" s="37">
        <v>4</v>
      </c>
    </row>
    <row r="4857" spans="1:11" x14ac:dyDescent="0.25">
      <c r="A4857" s="37" t="s">
        <v>6074</v>
      </c>
      <c r="B4857" s="37">
        <v>5</v>
      </c>
      <c r="C4857" s="37">
        <v>0</v>
      </c>
      <c r="D4857" s="37">
        <v>0</v>
      </c>
      <c r="E4857" s="37">
        <v>57</v>
      </c>
      <c r="F4857" s="37">
        <v>2</v>
      </c>
      <c r="G4857" s="37">
        <v>0.8087399999999999</v>
      </c>
      <c r="H4857" s="37" t="s">
        <v>2456</v>
      </c>
      <c r="I4857" s="37" t="s">
        <v>2308</v>
      </c>
      <c r="J4857" s="37" t="s">
        <v>2268</v>
      </c>
      <c r="K4857" s="37">
        <v>4</v>
      </c>
    </row>
    <row r="4858" spans="1:11" x14ac:dyDescent="0.25">
      <c r="A4858" s="37" t="s">
        <v>6073</v>
      </c>
      <c r="B4858" s="37">
        <v>5</v>
      </c>
      <c r="C4858" s="37">
        <v>0</v>
      </c>
      <c r="D4858" s="37">
        <v>0</v>
      </c>
      <c r="E4858" s="37">
        <v>40</v>
      </c>
      <c r="F4858" s="37">
        <v>1</v>
      </c>
      <c r="G4858" s="37">
        <v>0.26002000000000003</v>
      </c>
      <c r="H4858" s="37" t="s">
        <v>2456</v>
      </c>
      <c r="I4858" s="37" t="s">
        <v>2308</v>
      </c>
      <c r="J4858" s="37" t="s">
        <v>2268</v>
      </c>
      <c r="K4858" s="37">
        <v>3</v>
      </c>
    </row>
    <row r="4859" spans="1:11" x14ac:dyDescent="0.25">
      <c r="A4859" s="37" t="s">
        <v>6072</v>
      </c>
      <c r="B4859" s="37">
        <v>5</v>
      </c>
      <c r="C4859" s="37">
        <v>0</v>
      </c>
      <c r="D4859" s="37">
        <v>0</v>
      </c>
      <c r="E4859" s="37">
        <v>48</v>
      </c>
      <c r="F4859" s="37">
        <v>1</v>
      </c>
      <c r="G4859" s="37">
        <v>0.48529999999999995</v>
      </c>
      <c r="H4859" s="37" t="s">
        <v>2456</v>
      </c>
      <c r="I4859" s="37" t="s">
        <v>2308</v>
      </c>
      <c r="J4859" s="37" t="s">
        <v>2268</v>
      </c>
      <c r="K4859" s="37">
        <v>4</v>
      </c>
    </row>
    <row r="4860" spans="1:11" x14ac:dyDescent="0.25">
      <c r="A4860" s="37" t="s">
        <v>6071</v>
      </c>
      <c r="B4860" s="37">
        <v>5</v>
      </c>
      <c r="C4860" s="37">
        <v>0</v>
      </c>
      <c r="D4860" s="37">
        <v>0</v>
      </c>
      <c r="E4860" s="37">
        <v>52</v>
      </c>
      <c r="F4860" s="37">
        <v>2</v>
      </c>
      <c r="G4860" s="37">
        <v>0.47068000000000004</v>
      </c>
      <c r="H4860" s="37" t="s">
        <v>2456</v>
      </c>
      <c r="I4860" s="37" t="s">
        <v>2308</v>
      </c>
      <c r="J4860" s="37" t="s">
        <v>2275</v>
      </c>
      <c r="K4860" s="37">
        <v>3</v>
      </c>
    </row>
    <row r="4861" spans="1:11" x14ac:dyDescent="0.25">
      <c r="A4861" s="37" t="s">
        <v>6070</v>
      </c>
      <c r="B4861" s="37">
        <v>5</v>
      </c>
      <c r="C4861" s="37">
        <v>0</v>
      </c>
      <c r="D4861" s="37">
        <v>0</v>
      </c>
      <c r="E4861" s="37">
        <v>102</v>
      </c>
      <c r="F4861" s="37">
        <v>2</v>
      </c>
      <c r="G4861" s="37">
        <v>0.90136000000000005</v>
      </c>
      <c r="H4861" s="37" t="s">
        <v>2456</v>
      </c>
      <c r="I4861" s="37" t="s">
        <v>2308</v>
      </c>
      <c r="J4861" s="37" t="s">
        <v>2268</v>
      </c>
      <c r="K4861" s="37">
        <v>4</v>
      </c>
    </row>
    <row r="4862" spans="1:11" x14ac:dyDescent="0.25">
      <c r="A4862" s="37" t="s">
        <v>6069</v>
      </c>
      <c r="B4862" s="37">
        <v>5</v>
      </c>
      <c r="C4862" s="37">
        <v>0</v>
      </c>
      <c r="D4862" s="37">
        <v>0</v>
      </c>
      <c r="E4862" s="37">
        <v>58</v>
      </c>
      <c r="F4862" s="37">
        <v>3</v>
      </c>
      <c r="G4862" s="37">
        <v>1.0937399999999999</v>
      </c>
      <c r="H4862" s="37" t="s">
        <v>2456</v>
      </c>
      <c r="I4862" s="37" t="s">
        <v>2308</v>
      </c>
      <c r="J4862" s="37" t="s">
        <v>2268</v>
      </c>
      <c r="K4862" s="37">
        <v>4</v>
      </c>
    </row>
    <row r="4863" spans="1:11" x14ac:dyDescent="0.25">
      <c r="A4863" s="37" t="s">
        <v>6068</v>
      </c>
      <c r="B4863" s="37">
        <v>5</v>
      </c>
      <c r="C4863" s="37">
        <v>0</v>
      </c>
      <c r="D4863" s="37">
        <v>0</v>
      </c>
      <c r="E4863" s="37">
        <v>105</v>
      </c>
      <c r="F4863" s="37">
        <v>2</v>
      </c>
      <c r="G4863" s="37">
        <v>1.02078</v>
      </c>
      <c r="H4863" s="37" t="s">
        <v>2456</v>
      </c>
      <c r="I4863" s="37" t="s">
        <v>2308</v>
      </c>
      <c r="J4863" s="37" t="s">
        <v>2268</v>
      </c>
      <c r="K4863" s="37">
        <v>4</v>
      </c>
    </row>
    <row r="4864" spans="1:11" x14ac:dyDescent="0.25">
      <c r="A4864" s="37" t="s">
        <v>6067</v>
      </c>
      <c r="B4864" s="37">
        <v>5</v>
      </c>
      <c r="C4864" s="37">
        <v>0</v>
      </c>
      <c r="D4864" s="37">
        <v>1</v>
      </c>
      <c r="E4864" s="37">
        <v>97</v>
      </c>
      <c r="F4864" s="37">
        <v>1</v>
      </c>
      <c r="G4864" s="37">
        <v>1.1230600000000002</v>
      </c>
      <c r="H4864" s="37" t="s">
        <v>2456</v>
      </c>
      <c r="I4864" s="37" t="s">
        <v>2308</v>
      </c>
      <c r="J4864" s="37" t="s">
        <v>2268</v>
      </c>
      <c r="K4864" s="37">
        <v>3</v>
      </c>
    </row>
    <row r="4865" spans="1:11" x14ac:dyDescent="0.25">
      <c r="A4865" s="37" t="s">
        <v>6066</v>
      </c>
      <c r="B4865" s="37">
        <v>5</v>
      </c>
      <c r="C4865" s="37">
        <v>0</v>
      </c>
      <c r="D4865" s="37">
        <v>1</v>
      </c>
      <c r="E4865" s="37">
        <v>118</v>
      </c>
      <c r="F4865" s="37">
        <v>3</v>
      </c>
      <c r="G4865" s="37">
        <v>1.39998</v>
      </c>
      <c r="H4865" s="37" t="s">
        <v>1223</v>
      </c>
      <c r="I4865" s="37" t="s">
        <v>2321</v>
      </c>
      <c r="J4865" s="37" t="s">
        <v>2275</v>
      </c>
      <c r="K4865" s="37">
        <v>5</v>
      </c>
    </row>
    <row r="4866" spans="1:11" x14ac:dyDescent="0.25">
      <c r="A4866" s="37" t="s">
        <v>6065</v>
      </c>
      <c r="B4866" s="37">
        <v>5</v>
      </c>
      <c r="C4866" s="37">
        <v>0</v>
      </c>
      <c r="D4866" s="37">
        <v>0</v>
      </c>
      <c r="E4866" s="37">
        <v>48</v>
      </c>
      <c r="F4866" s="37">
        <v>2</v>
      </c>
      <c r="G4866" s="37">
        <v>0.47294000000000003</v>
      </c>
      <c r="H4866" s="37" t="s">
        <v>2299</v>
      </c>
      <c r="I4866" s="37" t="s">
        <v>2308</v>
      </c>
      <c r="J4866" s="37" t="s">
        <v>2268</v>
      </c>
      <c r="K4866" s="37">
        <v>4</v>
      </c>
    </row>
    <row r="4867" spans="1:11" x14ac:dyDescent="0.25">
      <c r="A4867" s="37" t="s">
        <v>6064</v>
      </c>
      <c r="B4867" s="37">
        <v>5</v>
      </c>
      <c r="C4867" s="37">
        <v>0</v>
      </c>
      <c r="D4867" s="37">
        <v>1</v>
      </c>
      <c r="E4867" s="37">
        <v>251</v>
      </c>
      <c r="F4867" s="37">
        <v>3</v>
      </c>
      <c r="G4867" s="37">
        <v>1.7982400000000003</v>
      </c>
      <c r="H4867" s="37" t="s">
        <v>1218</v>
      </c>
      <c r="I4867" s="37" t="s">
        <v>2405</v>
      </c>
      <c r="J4867" s="37" t="s">
        <v>2268</v>
      </c>
      <c r="K4867" s="37">
        <v>4</v>
      </c>
    </row>
    <row r="4868" spans="1:11" x14ac:dyDescent="0.25">
      <c r="A4868" s="37" t="s">
        <v>6063</v>
      </c>
      <c r="B4868" s="37">
        <v>5</v>
      </c>
      <c r="C4868" s="37">
        <v>0</v>
      </c>
      <c r="D4868" s="37">
        <v>0</v>
      </c>
      <c r="E4868" s="37">
        <v>30</v>
      </c>
      <c r="F4868" s="37">
        <v>3</v>
      </c>
      <c r="G4868" s="37">
        <v>0.45504000000000006</v>
      </c>
      <c r="H4868" s="37" t="s">
        <v>1235</v>
      </c>
      <c r="I4868" s="37" t="s">
        <v>2310</v>
      </c>
      <c r="J4868" s="37" t="s">
        <v>2275</v>
      </c>
      <c r="K4868" s="37">
        <v>3</v>
      </c>
    </row>
    <row r="4869" spans="1:11" x14ac:dyDescent="0.25">
      <c r="A4869" s="37" t="s">
        <v>6062</v>
      </c>
      <c r="B4869" s="37">
        <v>5</v>
      </c>
      <c r="C4869" s="37">
        <v>0</v>
      </c>
      <c r="D4869" s="37">
        <v>0</v>
      </c>
      <c r="E4869" s="37">
        <v>30</v>
      </c>
      <c r="F4869" s="37">
        <v>2</v>
      </c>
      <c r="G4869" s="37">
        <v>0.32734000000000002</v>
      </c>
      <c r="H4869" s="37" t="s">
        <v>1219</v>
      </c>
      <c r="I4869" s="37" t="s">
        <v>2316</v>
      </c>
      <c r="J4869" s="37" t="s">
        <v>2275</v>
      </c>
      <c r="K4869" s="37">
        <v>3</v>
      </c>
    </row>
    <row r="4870" spans="1:11" x14ac:dyDescent="0.25">
      <c r="A4870" s="37" t="s">
        <v>6061</v>
      </c>
      <c r="B4870" s="37">
        <v>5</v>
      </c>
      <c r="C4870" s="37">
        <v>0</v>
      </c>
      <c r="D4870" s="37">
        <v>0</v>
      </c>
      <c r="E4870" s="37">
        <v>106</v>
      </c>
      <c r="F4870" s="37">
        <v>3</v>
      </c>
      <c r="G4870" s="37">
        <v>1.1704399999999999</v>
      </c>
      <c r="H4870" s="37" t="s">
        <v>2299</v>
      </c>
      <c r="I4870" s="37" t="s">
        <v>2308</v>
      </c>
      <c r="J4870" s="37" t="s">
        <v>2275</v>
      </c>
      <c r="K4870" s="37">
        <v>5</v>
      </c>
    </row>
    <row r="4871" spans="1:11" x14ac:dyDescent="0.25">
      <c r="A4871" s="37" t="s">
        <v>6060</v>
      </c>
      <c r="B4871" s="37">
        <v>5</v>
      </c>
      <c r="C4871" s="37">
        <v>0</v>
      </c>
      <c r="D4871" s="37">
        <v>0</v>
      </c>
      <c r="E4871" s="37">
        <v>42</v>
      </c>
      <c r="F4871" s="37">
        <v>1</v>
      </c>
      <c r="G4871" s="37">
        <v>0.64039999999999997</v>
      </c>
      <c r="H4871" s="37" t="s">
        <v>2276</v>
      </c>
      <c r="I4871" s="37" t="s">
        <v>2310</v>
      </c>
      <c r="J4871" s="37" t="s">
        <v>2275</v>
      </c>
      <c r="K4871" s="37">
        <v>3</v>
      </c>
    </row>
    <row r="4872" spans="1:11" x14ac:dyDescent="0.25">
      <c r="A4872" s="37" t="s">
        <v>6059</v>
      </c>
      <c r="B4872" s="37">
        <v>5</v>
      </c>
      <c r="C4872" s="37">
        <v>0</v>
      </c>
      <c r="D4872" s="37">
        <v>0</v>
      </c>
      <c r="E4872" s="37">
        <v>17</v>
      </c>
      <c r="F4872" s="37">
        <v>1</v>
      </c>
      <c r="G4872" s="37">
        <v>0.31774000000000002</v>
      </c>
      <c r="H4872" s="37" t="s">
        <v>1232</v>
      </c>
      <c r="I4872" s="37" t="s">
        <v>2308</v>
      </c>
      <c r="J4872" s="37" t="s">
        <v>2268</v>
      </c>
      <c r="K4872" s="37">
        <v>2</v>
      </c>
    </row>
    <row r="4873" spans="1:11" x14ac:dyDescent="0.25">
      <c r="A4873" s="37" t="s">
        <v>6058</v>
      </c>
      <c r="B4873" s="37">
        <v>5</v>
      </c>
      <c r="C4873" s="37">
        <v>0</v>
      </c>
      <c r="D4873" s="37">
        <v>0</v>
      </c>
      <c r="E4873" s="37">
        <v>59</v>
      </c>
      <c r="F4873" s="37">
        <v>2</v>
      </c>
      <c r="G4873" s="37">
        <v>1.0383800000000001</v>
      </c>
      <c r="H4873" s="37" t="s">
        <v>2299</v>
      </c>
      <c r="I4873" s="37" t="s">
        <v>2308</v>
      </c>
      <c r="J4873" s="37" t="s">
        <v>2268</v>
      </c>
      <c r="K4873" s="37">
        <v>4</v>
      </c>
    </row>
    <row r="4874" spans="1:11" x14ac:dyDescent="0.25">
      <c r="A4874" s="37" t="s">
        <v>6057</v>
      </c>
      <c r="B4874" s="37">
        <v>5</v>
      </c>
      <c r="C4874" s="37">
        <v>0</v>
      </c>
      <c r="D4874" s="37">
        <v>1</v>
      </c>
      <c r="E4874" s="37">
        <v>114</v>
      </c>
      <c r="F4874" s="37">
        <v>1</v>
      </c>
      <c r="G4874" s="37">
        <v>1.2323</v>
      </c>
      <c r="H4874" s="37" t="s">
        <v>2456</v>
      </c>
      <c r="I4874" s="37" t="s">
        <v>2308</v>
      </c>
      <c r="J4874" s="37" t="s">
        <v>2268</v>
      </c>
      <c r="K4874" s="37">
        <v>3</v>
      </c>
    </row>
    <row r="4875" spans="1:11" x14ac:dyDescent="0.25">
      <c r="A4875" s="37" t="s">
        <v>6056</v>
      </c>
      <c r="B4875" s="37">
        <v>5</v>
      </c>
      <c r="C4875" s="37">
        <v>0</v>
      </c>
      <c r="D4875" s="37">
        <v>2</v>
      </c>
      <c r="E4875" s="37">
        <v>169</v>
      </c>
      <c r="F4875" s="37">
        <v>3</v>
      </c>
      <c r="G4875" s="37">
        <v>2.1699200000000003</v>
      </c>
      <c r="H4875" s="37" t="s">
        <v>2456</v>
      </c>
      <c r="I4875" s="37" t="s">
        <v>2308</v>
      </c>
      <c r="J4875" s="37" t="s">
        <v>2268</v>
      </c>
      <c r="K4875" s="37">
        <v>5</v>
      </c>
    </row>
    <row r="4876" spans="1:11" x14ac:dyDescent="0.25">
      <c r="A4876" s="37" t="s">
        <v>6055</v>
      </c>
      <c r="B4876" s="37">
        <v>5</v>
      </c>
      <c r="C4876" s="37">
        <v>0</v>
      </c>
      <c r="D4876" s="37">
        <v>1</v>
      </c>
      <c r="E4876" s="37">
        <v>91</v>
      </c>
      <c r="F4876" s="37">
        <v>2</v>
      </c>
      <c r="G4876" s="37">
        <v>1.3176400000000001</v>
      </c>
      <c r="H4876" s="37" t="s">
        <v>2456</v>
      </c>
      <c r="I4876" s="37" t="s">
        <v>2308</v>
      </c>
      <c r="J4876" s="37" t="s">
        <v>2268</v>
      </c>
      <c r="K4876" s="37">
        <v>5</v>
      </c>
    </row>
    <row r="4877" spans="1:11" x14ac:dyDescent="0.25">
      <c r="A4877" s="37" t="s">
        <v>6054</v>
      </c>
      <c r="B4877" s="37">
        <v>5</v>
      </c>
      <c r="C4877" s="37">
        <v>0</v>
      </c>
      <c r="D4877" s="37">
        <v>1</v>
      </c>
      <c r="E4877" s="37">
        <v>150</v>
      </c>
      <c r="F4877" s="37">
        <v>0</v>
      </c>
      <c r="G4877" s="37">
        <v>1.46096</v>
      </c>
      <c r="H4877" s="37" t="s">
        <v>2299</v>
      </c>
      <c r="I4877" s="37" t="s">
        <v>2308</v>
      </c>
      <c r="J4877" s="37" t="s">
        <v>2268</v>
      </c>
      <c r="K4877" s="37">
        <v>5</v>
      </c>
    </row>
    <row r="4878" spans="1:11" x14ac:dyDescent="0.25">
      <c r="A4878" s="37" t="s">
        <v>6053</v>
      </c>
      <c r="B4878" s="37">
        <v>5</v>
      </c>
      <c r="C4878" s="37">
        <v>0</v>
      </c>
      <c r="D4878" s="37">
        <v>0</v>
      </c>
      <c r="E4878" s="37">
        <v>18</v>
      </c>
      <c r="F4878" s="37">
        <v>1</v>
      </c>
      <c r="G4878" s="37">
        <v>0.17465999999999998</v>
      </c>
      <c r="H4878" s="37" t="s">
        <v>1263</v>
      </c>
      <c r="I4878" s="37" t="s">
        <v>2308</v>
      </c>
      <c r="J4878" s="37" t="s">
        <v>2268</v>
      </c>
      <c r="K4878" s="37">
        <v>2</v>
      </c>
    </row>
    <row r="4879" spans="1:11" x14ac:dyDescent="0.25">
      <c r="A4879" s="37" t="s">
        <v>6052</v>
      </c>
      <c r="B4879" s="37">
        <v>5</v>
      </c>
      <c r="C4879" s="37">
        <v>0</v>
      </c>
      <c r="D4879" s="37">
        <v>0</v>
      </c>
      <c r="E4879" s="37">
        <v>42</v>
      </c>
      <c r="F4879" s="37">
        <v>2</v>
      </c>
      <c r="G4879" s="37">
        <v>0.30101999999999995</v>
      </c>
      <c r="H4879" s="37" t="s">
        <v>2276</v>
      </c>
      <c r="I4879" s="37" t="s">
        <v>2321</v>
      </c>
      <c r="J4879" s="37" t="s">
        <v>2268</v>
      </c>
      <c r="K4879" s="37">
        <v>3</v>
      </c>
    </row>
    <row r="4880" spans="1:11" x14ac:dyDescent="0.25">
      <c r="A4880" s="37" t="s">
        <v>6051</v>
      </c>
      <c r="B4880" s="37">
        <v>5</v>
      </c>
      <c r="C4880" s="37">
        <v>0</v>
      </c>
      <c r="D4880" s="37">
        <v>0</v>
      </c>
      <c r="E4880" s="37">
        <v>59</v>
      </c>
      <c r="F4880" s="37">
        <v>1</v>
      </c>
      <c r="G4880" s="37">
        <v>0.49909999999999999</v>
      </c>
      <c r="H4880" s="37" t="s">
        <v>1219</v>
      </c>
      <c r="I4880" s="37" t="s">
        <v>2316</v>
      </c>
      <c r="J4880" s="37" t="s">
        <v>2275</v>
      </c>
      <c r="K4880" s="37">
        <v>2</v>
      </c>
    </row>
    <row r="4881" spans="1:11" x14ac:dyDescent="0.25">
      <c r="A4881" s="37" t="s">
        <v>6050</v>
      </c>
      <c r="B4881" s="37">
        <v>5</v>
      </c>
      <c r="C4881" s="37">
        <v>0</v>
      </c>
      <c r="D4881" s="37">
        <v>0</v>
      </c>
      <c r="E4881" s="37">
        <v>34</v>
      </c>
      <c r="F4881" s="37">
        <v>2</v>
      </c>
      <c r="G4881" s="37">
        <v>0.30768000000000001</v>
      </c>
      <c r="H4881" s="37" t="s">
        <v>1259</v>
      </c>
      <c r="I4881" s="37" t="s">
        <v>2308</v>
      </c>
      <c r="J4881" s="37" t="s">
        <v>2275</v>
      </c>
      <c r="K4881" s="37">
        <v>3</v>
      </c>
    </row>
    <row r="4882" spans="1:11" x14ac:dyDescent="0.25">
      <c r="A4882" s="37" t="s">
        <v>6049</v>
      </c>
      <c r="B4882" s="37">
        <v>5</v>
      </c>
      <c r="C4882" s="37">
        <v>0</v>
      </c>
      <c r="D4882" s="37">
        <v>0</v>
      </c>
      <c r="E4882" s="37">
        <v>33</v>
      </c>
      <c r="F4882" s="37">
        <v>1</v>
      </c>
      <c r="G4882" s="37">
        <v>0.52739999999999998</v>
      </c>
      <c r="H4882" s="37" t="s">
        <v>1251</v>
      </c>
      <c r="I4882" s="37" t="s">
        <v>2308</v>
      </c>
      <c r="J4882" s="37" t="s">
        <v>2268</v>
      </c>
      <c r="K4882" s="37">
        <v>4</v>
      </c>
    </row>
    <row r="4883" spans="1:11" x14ac:dyDescent="0.25">
      <c r="A4883" s="37" t="s">
        <v>6048</v>
      </c>
      <c r="B4883" s="37">
        <v>5</v>
      </c>
      <c r="C4883" s="37">
        <v>0</v>
      </c>
      <c r="D4883" s="37">
        <v>1</v>
      </c>
      <c r="E4883" s="37">
        <v>80</v>
      </c>
      <c r="F4883" s="37">
        <v>3</v>
      </c>
      <c r="G4883" s="37">
        <v>1.4475200000000001</v>
      </c>
      <c r="H4883" s="37" t="s">
        <v>1232</v>
      </c>
      <c r="I4883" s="37" t="s">
        <v>2308</v>
      </c>
      <c r="J4883" s="37" t="s">
        <v>2268</v>
      </c>
      <c r="K4883" s="37">
        <v>4</v>
      </c>
    </row>
    <row r="4884" spans="1:11" x14ac:dyDescent="0.25">
      <c r="A4884" s="37" t="s">
        <v>6047</v>
      </c>
      <c r="B4884" s="37">
        <v>5</v>
      </c>
      <c r="C4884" s="37">
        <v>0</v>
      </c>
      <c r="D4884" s="37">
        <v>1</v>
      </c>
      <c r="E4884" s="37">
        <v>33</v>
      </c>
      <c r="F4884" s="37">
        <v>1</v>
      </c>
      <c r="G4884" s="37">
        <v>1.13774</v>
      </c>
      <c r="H4884" s="37" t="s">
        <v>1232</v>
      </c>
      <c r="I4884" s="37" t="s">
        <v>2308</v>
      </c>
      <c r="J4884" s="37" t="s">
        <v>2268</v>
      </c>
      <c r="K4884" s="37">
        <v>2</v>
      </c>
    </row>
    <row r="4885" spans="1:11" x14ac:dyDescent="0.25">
      <c r="A4885" s="37" t="s">
        <v>6046</v>
      </c>
      <c r="B4885" s="37">
        <v>5</v>
      </c>
      <c r="C4885" s="37">
        <v>0</v>
      </c>
      <c r="D4885" s="37">
        <v>0</v>
      </c>
      <c r="E4885" s="37">
        <v>42</v>
      </c>
      <c r="F4885" s="37">
        <v>2</v>
      </c>
      <c r="G4885" s="37">
        <v>0.74482000000000004</v>
      </c>
      <c r="H4885" s="37" t="s">
        <v>1232</v>
      </c>
      <c r="I4885" s="37" t="s">
        <v>2308</v>
      </c>
      <c r="J4885" s="37" t="s">
        <v>2268</v>
      </c>
      <c r="K4885" s="37">
        <v>4</v>
      </c>
    </row>
    <row r="4886" spans="1:11" x14ac:dyDescent="0.25">
      <c r="A4886" s="37" t="s">
        <v>6045</v>
      </c>
      <c r="B4886" s="37">
        <v>5</v>
      </c>
      <c r="C4886" s="37">
        <v>0</v>
      </c>
      <c r="D4886" s="37">
        <v>0</v>
      </c>
      <c r="E4886" s="37">
        <v>33</v>
      </c>
      <c r="F4886" s="37">
        <v>1</v>
      </c>
      <c r="G4886" s="37">
        <v>0.37068000000000001</v>
      </c>
      <c r="H4886" s="37" t="s">
        <v>1232</v>
      </c>
      <c r="I4886" s="37" t="s">
        <v>2316</v>
      </c>
      <c r="J4886" s="37" t="s">
        <v>2268</v>
      </c>
      <c r="K4886" s="37">
        <v>4</v>
      </c>
    </row>
    <row r="4887" spans="1:11" x14ac:dyDescent="0.25">
      <c r="A4887" s="37" t="s">
        <v>6044</v>
      </c>
      <c r="B4887" s="37">
        <v>5</v>
      </c>
      <c r="C4887" s="37">
        <v>0</v>
      </c>
      <c r="D4887" s="37">
        <v>0</v>
      </c>
      <c r="E4887" s="37">
        <v>39</v>
      </c>
      <c r="F4887" s="37">
        <v>0</v>
      </c>
      <c r="G4887" s="37">
        <v>0.26422000000000001</v>
      </c>
      <c r="H4887" s="37" t="s">
        <v>1256</v>
      </c>
      <c r="I4887" s="37" t="s">
        <v>2308</v>
      </c>
      <c r="J4887" s="37" t="s">
        <v>2268</v>
      </c>
      <c r="K4887" s="37">
        <v>4</v>
      </c>
    </row>
    <row r="4888" spans="1:11" x14ac:dyDescent="0.25">
      <c r="A4888" s="37" t="s">
        <v>6043</v>
      </c>
      <c r="B4888" s="37">
        <v>5</v>
      </c>
      <c r="C4888" s="37">
        <v>1</v>
      </c>
      <c r="D4888" s="37">
        <v>3</v>
      </c>
      <c r="E4888" s="37">
        <v>187</v>
      </c>
      <c r="F4888" s="37">
        <v>3</v>
      </c>
      <c r="G4888" s="37">
        <v>3.8084600000000002</v>
      </c>
      <c r="H4888" s="37" t="s">
        <v>1256</v>
      </c>
      <c r="I4888" s="37" t="s">
        <v>2308</v>
      </c>
      <c r="J4888" s="37" t="s">
        <v>2268</v>
      </c>
      <c r="K4888" s="37">
        <v>4</v>
      </c>
    </row>
    <row r="4889" spans="1:11" x14ac:dyDescent="0.25">
      <c r="A4889" s="37" t="s">
        <v>6042</v>
      </c>
      <c r="B4889" s="37">
        <v>5</v>
      </c>
      <c r="C4889" s="37">
        <v>0</v>
      </c>
      <c r="D4889" s="37">
        <v>0</v>
      </c>
      <c r="E4889" s="37">
        <v>83</v>
      </c>
      <c r="F4889" s="37">
        <v>2</v>
      </c>
      <c r="G4889" s="37">
        <v>0.94581999999999999</v>
      </c>
      <c r="H4889" s="37" t="s">
        <v>2299</v>
      </c>
      <c r="I4889" s="37" t="s">
        <v>2308</v>
      </c>
      <c r="J4889" s="37" t="s">
        <v>2275</v>
      </c>
      <c r="K4889" s="37">
        <v>3</v>
      </c>
    </row>
    <row r="4890" spans="1:11" x14ac:dyDescent="0.25">
      <c r="A4890" s="37" t="s">
        <v>6041</v>
      </c>
      <c r="B4890" s="37">
        <v>5</v>
      </c>
      <c r="C4890" s="37">
        <v>0</v>
      </c>
      <c r="D4890" s="37">
        <v>2</v>
      </c>
      <c r="E4890" s="37">
        <v>221</v>
      </c>
      <c r="F4890" s="37">
        <v>2</v>
      </c>
      <c r="G4890" s="37">
        <v>1.7554000000000003</v>
      </c>
      <c r="H4890" s="37" t="s">
        <v>1227</v>
      </c>
      <c r="I4890" s="37" t="s">
        <v>2308</v>
      </c>
      <c r="J4890" s="37" t="s">
        <v>2268</v>
      </c>
      <c r="K4890" s="37">
        <v>5</v>
      </c>
    </row>
    <row r="4891" spans="1:11" x14ac:dyDescent="0.25">
      <c r="A4891" s="37" t="s">
        <v>6040</v>
      </c>
      <c r="B4891" s="37">
        <v>5</v>
      </c>
      <c r="C4891" s="37">
        <v>0</v>
      </c>
      <c r="D4891" s="37">
        <v>0</v>
      </c>
      <c r="E4891" s="37">
        <v>37</v>
      </c>
      <c r="F4891" s="37">
        <v>1</v>
      </c>
      <c r="G4891" s="37">
        <v>0.6957000000000001</v>
      </c>
      <c r="H4891" s="37" t="s">
        <v>1240</v>
      </c>
      <c r="I4891" s="37" t="s">
        <v>2308</v>
      </c>
      <c r="J4891" s="37" t="s">
        <v>2268</v>
      </c>
      <c r="K4891" s="37">
        <v>3</v>
      </c>
    </row>
    <row r="4892" spans="1:11" x14ac:dyDescent="0.25">
      <c r="A4892" s="37" t="s">
        <v>6039</v>
      </c>
      <c r="B4892" s="37">
        <v>5</v>
      </c>
      <c r="C4892" s="37">
        <v>4</v>
      </c>
      <c r="D4892" s="37">
        <v>5</v>
      </c>
      <c r="E4892" s="37">
        <v>1422</v>
      </c>
      <c r="F4892" s="37">
        <v>5</v>
      </c>
      <c r="G4892" s="37">
        <v>10.39986</v>
      </c>
      <c r="H4892" s="37" t="s">
        <v>1232</v>
      </c>
      <c r="I4892" s="37" t="s">
        <v>2321</v>
      </c>
      <c r="J4892" s="37" t="s">
        <v>2275</v>
      </c>
      <c r="K4892" s="37">
        <v>5</v>
      </c>
    </row>
    <row r="4893" spans="1:11" x14ac:dyDescent="0.25">
      <c r="A4893" s="37" t="s">
        <v>6038</v>
      </c>
      <c r="B4893" s="37">
        <v>5</v>
      </c>
      <c r="C4893" s="37">
        <v>0</v>
      </c>
      <c r="D4893" s="37">
        <v>0</v>
      </c>
      <c r="E4893" s="37">
        <v>29</v>
      </c>
      <c r="F4893" s="37">
        <v>1</v>
      </c>
      <c r="G4893" s="37">
        <v>0.37552000000000002</v>
      </c>
      <c r="H4893" s="37" t="s">
        <v>5660</v>
      </c>
      <c r="I4893" s="37" t="s">
        <v>2308</v>
      </c>
      <c r="J4893" s="37" t="s">
        <v>2268</v>
      </c>
      <c r="K4893" s="37">
        <v>2</v>
      </c>
    </row>
    <row r="4894" spans="1:11" x14ac:dyDescent="0.25">
      <c r="A4894" s="37" t="s">
        <v>6037</v>
      </c>
      <c r="B4894" s="37">
        <v>5</v>
      </c>
      <c r="C4894" s="37">
        <v>0</v>
      </c>
      <c r="D4894" s="37">
        <v>0</v>
      </c>
      <c r="E4894" s="37">
        <v>17</v>
      </c>
      <c r="F4894" s="37">
        <v>1</v>
      </c>
      <c r="G4894" s="37">
        <v>0.19563999999999998</v>
      </c>
      <c r="H4894" s="37" t="s">
        <v>1249</v>
      </c>
      <c r="I4894" s="37" t="s">
        <v>2308</v>
      </c>
      <c r="J4894" s="37" t="s">
        <v>2275</v>
      </c>
      <c r="K4894" s="37">
        <v>3</v>
      </c>
    </row>
    <row r="4895" spans="1:11" x14ac:dyDescent="0.25">
      <c r="A4895" s="37" t="s">
        <v>6036</v>
      </c>
      <c r="B4895" s="37">
        <v>5</v>
      </c>
      <c r="C4895" s="37">
        <v>0</v>
      </c>
      <c r="D4895" s="37">
        <v>1</v>
      </c>
      <c r="E4895" s="37">
        <v>63</v>
      </c>
      <c r="F4895" s="37">
        <v>3</v>
      </c>
      <c r="G4895" s="37">
        <v>1.6272199999999999</v>
      </c>
      <c r="H4895" s="37" t="s">
        <v>1232</v>
      </c>
      <c r="I4895" s="37" t="s">
        <v>2308</v>
      </c>
      <c r="J4895" s="37" t="s">
        <v>2268</v>
      </c>
      <c r="K4895" s="37">
        <v>4</v>
      </c>
    </row>
    <row r="4896" spans="1:11" x14ac:dyDescent="0.25">
      <c r="A4896" s="37" t="s">
        <v>6035</v>
      </c>
      <c r="B4896" s="37">
        <v>5</v>
      </c>
      <c r="C4896" s="37">
        <v>0</v>
      </c>
      <c r="D4896" s="37">
        <v>0</v>
      </c>
      <c r="E4896" s="37">
        <v>53</v>
      </c>
      <c r="F4896" s="37">
        <v>4</v>
      </c>
      <c r="G4896" s="37">
        <v>0.34994000000000003</v>
      </c>
      <c r="H4896" s="37" t="s">
        <v>1226</v>
      </c>
      <c r="I4896" s="37" t="s">
        <v>2310</v>
      </c>
      <c r="J4896" s="37" t="s">
        <v>2275</v>
      </c>
      <c r="K4896" s="37">
        <v>4</v>
      </c>
    </row>
    <row r="4897" spans="1:11" x14ac:dyDescent="0.25">
      <c r="A4897" s="37" t="s">
        <v>6034</v>
      </c>
      <c r="B4897" s="37">
        <v>5</v>
      </c>
      <c r="C4897" s="37">
        <v>0</v>
      </c>
      <c r="D4897" s="37">
        <v>0</v>
      </c>
      <c r="E4897" s="37">
        <v>14</v>
      </c>
      <c r="F4897" s="37">
        <v>0</v>
      </c>
      <c r="G4897" s="37">
        <v>0.20402000000000001</v>
      </c>
      <c r="H4897" s="37" t="s">
        <v>1249</v>
      </c>
      <c r="I4897" s="37" t="s">
        <v>2308</v>
      </c>
      <c r="J4897" s="37" t="s">
        <v>2268</v>
      </c>
      <c r="K4897" s="37">
        <v>2</v>
      </c>
    </row>
    <row r="4898" spans="1:11" x14ac:dyDescent="0.25">
      <c r="A4898" s="37" t="s">
        <v>6033</v>
      </c>
      <c r="B4898" s="37">
        <v>5</v>
      </c>
      <c r="C4898" s="37">
        <v>0</v>
      </c>
      <c r="D4898" s="37">
        <v>0</v>
      </c>
      <c r="E4898" s="37">
        <v>42</v>
      </c>
      <c r="F4898" s="37">
        <v>2</v>
      </c>
      <c r="G4898" s="37">
        <v>0.61938000000000004</v>
      </c>
      <c r="H4898" s="37" t="s">
        <v>3313</v>
      </c>
      <c r="I4898" s="37" t="s">
        <v>2308</v>
      </c>
      <c r="J4898" s="37" t="s">
        <v>2268</v>
      </c>
      <c r="K4898" s="37">
        <v>3</v>
      </c>
    </row>
    <row r="4899" spans="1:11" x14ac:dyDescent="0.25">
      <c r="A4899" s="37" t="s">
        <v>6032</v>
      </c>
      <c r="B4899" s="37">
        <v>5</v>
      </c>
      <c r="C4899" s="37">
        <v>0</v>
      </c>
      <c r="D4899" s="37">
        <v>1</v>
      </c>
      <c r="E4899" s="37">
        <v>74</v>
      </c>
      <c r="F4899" s="37">
        <v>3</v>
      </c>
      <c r="G4899" s="37">
        <v>1.6736</v>
      </c>
      <c r="H4899" s="37" t="s">
        <v>2398</v>
      </c>
      <c r="I4899" s="37" t="s">
        <v>2308</v>
      </c>
      <c r="J4899" s="37" t="s">
        <v>2268</v>
      </c>
      <c r="K4899" s="37">
        <v>4</v>
      </c>
    </row>
    <row r="4900" spans="1:11" x14ac:dyDescent="0.25">
      <c r="A4900" s="37" t="s">
        <v>6031</v>
      </c>
      <c r="B4900" s="37">
        <v>5</v>
      </c>
      <c r="C4900" s="37">
        <v>0</v>
      </c>
      <c r="D4900" s="37">
        <v>0</v>
      </c>
      <c r="E4900" s="37">
        <v>29</v>
      </c>
      <c r="F4900" s="37">
        <v>0</v>
      </c>
      <c r="G4900" s="37">
        <v>0.27348000000000006</v>
      </c>
      <c r="H4900" s="37" t="s">
        <v>1248</v>
      </c>
      <c r="I4900" s="37" t="s">
        <v>2308</v>
      </c>
      <c r="J4900" s="37" t="s">
        <v>2268</v>
      </c>
      <c r="K4900" s="37">
        <v>4</v>
      </c>
    </row>
    <row r="4901" spans="1:11" x14ac:dyDescent="0.25">
      <c r="A4901" s="37" t="s">
        <v>6030</v>
      </c>
      <c r="B4901" s="37">
        <v>5</v>
      </c>
      <c r="C4901" s="37">
        <v>0</v>
      </c>
      <c r="D4901" s="37">
        <v>0</v>
      </c>
      <c r="E4901" s="37">
        <v>58</v>
      </c>
      <c r="F4901" s="37">
        <v>0</v>
      </c>
      <c r="G4901" s="37">
        <v>0.43873999999999996</v>
      </c>
      <c r="H4901" s="37" t="s">
        <v>2823</v>
      </c>
      <c r="I4901" s="37" t="s">
        <v>2308</v>
      </c>
      <c r="J4901" s="37" t="s">
        <v>2268</v>
      </c>
      <c r="K4901" s="37">
        <v>4</v>
      </c>
    </row>
    <row r="4902" spans="1:11" x14ac:dyDescent="0.25">
      <c r="A4902" s="37" t="s">
        <v>6029</v>
      </c>
      <c r="B4902" s="37">
        <v>5</v>
      </c>
      <c r="C4902" s="37">
        <v>0</v>
      </c>
      <c r="D4902" s="37">
        <v>1</v>
      </c>
      <c r="E4902" s="37">
        <v>100</v>
      </c>
      <c r="F4902" s="37">
        <v>1</v>
      </c>
      <c r="G4902" s="37">
        <v>1.13114</v>
      </c>
      <c r="H4902" s="37" t="s">
        <v>2823</v>
      </c>
      <c r="I4902" s="37" t="s">
        <v>2308</v>
      </c>
      <c r="J4902" s="37" t="s">
        <v>2268</v>
      </c>
      <c r="K4902" s="37">
        <v>4</v>
      </c>
    </row>
    <row r="4903" spans="1:11" x14ac:dyDescent="0.25">
      <c r="A4903" s="37" t="s">
        <v>6028</v>
      </c>
      <c r="B4903" s="37">
        <v>5</v>
      </c>
      <c r="C4903" s="37">
        <v>0</v>
      </c>
      <c r="D4903" s="37">
        <v>0</v>
      </c>
      <c r="E4903" s="37">
        <v>27</v>
      </c>
      <c r="F4903" s="37">
        <v>2</v>
      </c>
      <c r="G4903" s="37">
        <v>0.54537999999999998</v>
      </c>
      <c r="H4903" s="37" t="s">
        <v>2823</v>
      </c>
      <c r="I4903" s="37" t="s">
        <v>2308</v>
      </c>
      <c r="J4903" s="37" t="s">
        <v>2275</v>
      </c>
      <c r="K4903" s="37">
        <v>3</v>
      </c>
    </row>
    <row r="4904" spans="1:11" x14ac:dyDescent="0.25">
      <c r="A4904" s="37" t="s">
        <v>6027</v>
      </c>
      <c r="B4904" s="37">
        <v>5</v>
      </c>
      <c r="C4904" s="37">
        <v>0</v>
      </c>
      <c r="D4904" s="37">
        <v>0</v>
      </c>
      <c r="E4904" s="37">
        <v>43</v>
      </c>
      <c r="F4904" s="37">
        <v>4</v>
      </c>
      <c r="G4904" s="37">
        <v>0.38063999999999998</v>
      </c>
      <c r="H4904" s="37" t="s">
        <v>1219</v>
      </c>
      <c r="I4904" s="37" t="s">
        <v>2269</v>
      </c>
      <c r="J4904" s="37" t="s">
        <v>2268</v>
      </c>
      <c r="K4904" s="37">
        <v>3</v>
      </c>
    </row>
    <row r="4905" spans="1:11" x14ac:dyDescent="0.25">
      <c r="A4905" s="37" t="s">
        <v>6026</v>
      </c>
      <c r="B4905" s="37">
        <v>5</v>
      </c>
      <c r="C4905" s="37">
        <v>0</v>
      </c>
      <c r="D4905" s="37">
        <v>0</v>
      </c>
      <c r="E4905" s="37">
        <v>51</v>
      </c>
      <c r="F4905" s="37">
        <v>0</v>
      </c>
      <c r="G4905" s="37">
        <v>0.42524000000000006</v>
      </c>
      <c r="H4905" s="37" t="s">
        <v>1219</v>
      </c>
      <c r="I4905" s="37" t="s">
        <v>2269</v>
      </c>
      <c r="J4905" s="37" t="s">
        <v>2268</v>
      </c>
      <c r="K4905" s="37">
        <v>4</v>
      </c>
    </row>
    <row r="4906" spans="1:11" x14ac:dyDescent="0.25">
      <c r="A4906" s="37" t="s">
        <v>6025</v>
      </c>
      <c r="B4906" s="37">
        <v>5</v>
      </c>
      <c r="C4906" s="37">
        <v>0</v>
      </c>
      <c r="D4906" s="37">
        <v>0</v>
      </c>
      <c r="E4906" s="37">
        <v>74</v>
      </c>
      <c r="F4906" s="37">
        <v>2</v>
      </c>
      <c r="G4906" s="37">
        <v>0.58428000000000002</v>
      </c>
      <c r="H4906" s="37" t="s">
        <v>2276</v>
      </c>
      <c r="I4906" s="37" t="s">
        <v>2269</v>
      </c>
      <c r="J4906" s="37" t="s">
        <v>2268</v>
      </c>
      <c r="K4906" s="37">
        <v>5</v>
      </c>
    </row>
    <row r="4907" spans="1:11" x14ac:dyDescent="0.25">
      <c r="A4907" s="37" t="s">
        <v>6024</v>
      </c>
      <c r="B4907" s="37">
        <v>5</v>
      </c>
      <c r="C4907" s="37">
        <v>0</v>
      </c>
      <c r="D4907" s="37">
        <v>0</v>
      </c>
      <c r="E4907" s="37">
        <v>30</v>
      </c>
      <c r="F4907" s="37">
        <v>1</v>
      </c>
      <c r="G4907" s="37">
        <v>0.24462</v>
      </c>
      <c r="H4907" s="37" t="s">
        <v>1230</v>
      </c>
      <c r="I4907" s="37" t="s">
        <v>2547</v>
      </c>
      <c r="J4907" s="37" t="s">
        <v>2275</v>
      </c>
      <c r="K4907" s="37">
        <v>4</v>
      </c>
    </row>
    <row r="4908" spans="1:11" x14ac:dyDescent="0.25">
      <c r="A4908" s="37" t="s">
        <v>6023</v>
      </c>
      <c r="B4908" s="37">
        <v>5</v>
      </c>
      <c r="C4908" s="37">
        <v>0</v>
      </c>
      <c r="D4908" s="37">
        <v>1</v>
      </c>
      <c r="E4908" s="37">
        <v>84</v>
      </c>
      <c r="F4908" s="37">
        <v>4</v>
      </c>
      <c r="G4908" s="37">
        <v>1.36304</v>
      </c>
      <c r="H4908" s="37" t="s">
        <v>1232</v>
      </c>
      <c r="I4908" s="37" t="s">
        <v>2308</v>
      </c>
      <c r="J4908" s="37" t="s">
        <v>2268</v>
      </c>
      <c r="K4908" s="37">
        <v>4</v>
      </c>
    </row>
    <row r="4909" spans="1:11" x14ac:dyDescent="0.25">
      <c r="A4909" s="37" t="s">
        <v>6022</v>
      </c>
      <c r="B4909" s="37">
        <v>5</v>
      </c>
      <c r="C4909" s="37">
        <v>0</v>
      </c>
      <c r="D4909" s="37">
        <v>0</v>
      </c>
      <c r="E4909" s="37">
        <v>60</v>
      </c>
      <c r="F4909" s="37">
        <v>2</v>
      </c>
      <c r="G4909" s="37">
        <v>0.65836000000000006</v>
      </c>
      <c r="H4909" s="37" t="s">
        <v>1234</v>
      </c>
      <c r="I4909" s="37" t="s">
        <v>2269</v>
      </c>
      <c r="J4909" s="37" t="s">
        <v>2268</v>
      </c>
      <c r="K4909" s="37">
        <v>4</v>
      </c>
    </row>
    <row r="4910" spans="1:11" x14ac:dyDescent="0.25">
      <c r="A4910" s="37" t="s">
        <v>6021</v>
      </c>
      <c r="B4910" s="37">
        <v>5</v>
      </c>
      <c r="C4910" s="37">
        <v>0</v>
      </c>
      <c r="D4910" s="37">
        <v>0</v>
      </c>
      <c r="E4910" s="37">
        <v>107</v>
      </c>
      <c r="F4910" s="37">
        <v>3</v>
      </c>
      <c r="G4910" s="37">
        <v>0.82398000000000005</v>
      </c>
      <c r="H4910" s="37" t="s">
        <v>1218</v>
      </c>
      <c r="I4910" s="37" t="s">
        <v>2269</v>
      </c>
      <c r="J4910" s="37" t="s">
        <v>2268</v>
      </c>
      <c r="K4910" s="37">
        <v>5</v>
      </c>
    </row>
    <row r="4911" spans="1:11" x14ac:dyDescent="0.25">
      <c r="A4911" s="37" t="s">
        <v>6020</v>
      </c>
      <c r="B4911" s="37">
        <v>5</v>
      </c>
      <c r="C4911" s="37">
        <v>0</v>
      </c>
      <c r="D4911" s="37">
        <v>0</v>
      </c>
      <c r="E4911" s="37">
        <v>42</v>
      </c>
      <c r="F4911" s="37">
        <v>0</v>
      </c>
      <c r="G4911" s="37">
        <v>0.56766000000000005</v>
      </c>
      <c r="H4911" s="37" t="s">
        <v>2740</v>
      </c>
      <c r="I4911" s="37" t="s">
        <v>2308</v>
      </c>
      <c r="J4911" s="37" t="s">
        <v>2275</v>
      </c>
      <c r="K4911" s="37">
        <v>3</v>
      </c>
    </row>
    <row r="4912" spans="1:11" x14ac:dyDescent="0.25">
      <c r="A4912" s="37" t="s">
        <v>6019</v>
      </c>
      <c r="B4912" s="37">
        <v>5</v>
      </c>
      <c r="C4912" s="37">
        <v>0</v>
      </c>
      <c r="D4912" s="37">
        <v>0</v>
      </c>
      <c r="E4912" s="37">
        <v>54</v>
      </c>
      <c r="F4912" s="37">
        <v>2</v>
      </c>
      <c r="G4912" s="37">
        <v>0.55303999999999998</v>
      </c>
      <c r="H4912" s="37" t="s">
        <v>2740</v>
      </c>
      <c r="I4912" s="37" t="s">
        <v>2308</v>
      </c>
      <c r="J4912" s="37" t="s">
        <v>2268</v>
      </c>
      <c r="K4912" s="37">
        <v>5</v>
      </c>
    </row>
    <row r="4913" spans="1:11" x14ac:dyDescent="0.25">
      <c r="A4913" s="37" t="s">
        <v>6018</v>
      </c>
      <c r="B4913" s="37">
        <v>5</v>
      </c>
      <c r="C4913" s="37">
        <v>0</v>
      </c>
      <c r="D4913" s="37">
        <v>0</v>
      </c>
      <c r="E4913" s="37">
        <v>104</v>
      </c>
      <c r="F4913" s="37">
        <v>1</v>
      </c>
      <c r="G4913" s="37">
        <v>0.76594000000000007</v>
      </c>
      <c r="H4913" s="37" t="s">
        <v>2740</v>
      </c>
      <c r="I4913" s="37" t="s">
        <v>2308</v>
      </c>
      <c r="J4913" s="37" t="s">
        <v>2268</v>
      </c>
      <c r="K4913" s="37">
        <v>4</v>
      </c>
    </row>
    <row r="4914" spans="1:11" x14ac:dyDescent="0.25">
      <c r="A4914" s="37" t="s">
        <v>6017</v>
      </c>
      <c r="B4914" s="37">
        <v>5</v>
      </c>
      <c r="C4914" s="37">
        <v>0</v>
      </c>
      <c r="D4914" s="37">
        <v>2</v>
      </c>
      <c r="E4914" s="37">
        <v>125</v>
      </c>
      <c r="F4914" s="37">
        <v>1</v>
      </c>
      <c r="G4914" s="37">
        <v>1.7472799999999999</v>
      </c>
      <c r="H4914" s="37" t="s">
        <v>2299</v>
      </c>
      <c r="I4914" s="37" t="s">
        <v>2308</v>
      </c>
      <c r="J4914" s="37" t="s">
        <v>2268</v>
      </c>
      <c r="K4914" s="37">
        <v>5</v>
      </c>
    </row>
    <row r="4915" spans="1:11" x14ac:dyDescent="0.25">
      <c r="A4915" s="37" t="s">
        <v>6016</v>
      </c>
      <c r="B4915" s="37">
        <v>5</v>
      </c>
      <c r="C4915" s="37">
        <v>0</v>
      </c>
      <c r="D4915" s="37">
        <v>2</v>
      </c>
      <c r="E4915" s="37">
        <v>178</v>
      </c>
      <c r="F4915" s="37">
        <v>2</v>
      </c>
      <c r="G4915" s="37">
        <v>2.1608399999999999</v>
      </c>
      <c r="H4915" s="37" t="s">
        <v>2299</v>
      </c>
      <c r="I4915" s="37" t="s">
        <v>2308</v>
      </c>
      <c r="J4915" s="37" t="s">
        <v>2268</v>
      </c>
      <c r="K4915" s="37">
        <v>5</v>
      </c>
    </row>
    <row r="4916" spans="1:11" x14ac:dyDescent="0.25">
      <c r="A4916" s="37" t="s">
        <v>6015</v>
      </c>
      <c r="B4916" s="37">
        <v>5</v>
      </c>
      <c r="C4916" s="37">
        <v>0</v>
      </c>
      <c r="D4916" s="37">
        <v>0</v>
      </c>
      <c r="E4916" s="37">
        <v>95</v>
      </c>
      <c r="F4916" s="37">
        <v>2</v>
      </c>
      <c r="G4916" s="37">
        <v>0.82564000000000015</v>
      </c>
      <c r="H4916" s="37" t="s">
        <v>2299</v>
      </c>
      <c r="I4916" s="37" t="s">
        <v>2321</v>
      </c>
      <c r="J4916" s="37" t="s">
        <v>2268</v>
      </c>
      <c r="K4916" s="37">
        <v>5</v>
      </c>
    </row>
    <row r="4917" spans="1:11" x14ac:dyDescent="0.25">
      <c r="A4917" s="37" t="s">
        <v>6014</v>
      </c>
      <c r="B4917" s="37">
        <v>5</v>
      </c>
      <c r="C4917" s="37">
        <v>0</v>
      </c>
      <c r="D4917" s="37">
        <v>2</v>
      </c>
      <c r="E4917" s="37">
        <v>258</v>
      </c>
      <c r="F4917" s="37">
        <v>3</v>
      </c>
      <c r="G4917" s="37">
        <v>1.3275000000000001</v>
      </c>
      <c r="H4917" s="37" t="s">
        <v>1244</v>
      </c>
      <c r="I4917" s="37" t="s">
        <v>2310</v>
      </c>
      <c r="J4917" s="37" t="s">
        <v>2275</v>
      </c>
      <c r="K4917" s="37">
        <v>4</v>
      </c>
    </row>
    <row r="4918" spans="1:11" x14ac:dyDescent="0.25">
      <c r="A4918" s="37" t="s">
        <v>6013</v>
      </c>
      <c r="B4918" s="37">
        <v>5</v>
      </c>
      <c r="C4918" s="37">
        <v>0</v>
      </c>
      <c r="D4918" s="37">
        <v>0</v>
      </c>
      <c r="E4918" s="37">
        <v>29</v>
      </c>
      <c r="F4918" s="37">
        <v>0</v>
      </c>
      <c r="G4918" s="37">
        <v>0.17126000000000002</v>
      </c>
      <c r="H4918" s="37" t="s">
        <v>1219</v>
      </c>
      <c r="I4918" s="37" t="s">
        <v>2269</v>
      </c>
      <c r="J4918" s="37" t="s">
        <v>2268</v>
      </c>
      <c r="K4918" s="37">
        <v>4</v>
      </c>
    </row>
    <row r="4919" spans="1:11" x14ac:dyDescent="0.25">
      <c r="A4919" s="37" t="s">
        <v>6012</v>
      </c>
      <c r="B4919" s="37">
        <v>5</v>
      </c>
      <c r="C4919" s="37">
        <v>0</v>
      </c>
      <c r="D4919" s="37">
        <v>0</v>
      </c>
      <c r="E4919" s="37">
        <v>64</v>
      </c>
      <c r="F4919" s="37">
        <v>1</v>
      </c>
      <c r="G4919" s="37">
        <v>0.45334000000000002</v>
      </c>
      <c r="H4919" s="37" t="s">
        <v>1219</v>
      </c>
      <c r="I4919" s="37" t="s">
        <v>2269</v>
      </c>
      <c r="J4919" s="37" t="s">
        <v>2268</v>
      </c>
      <c r="K4919" s="37">
        <v>3</v>
      </c>
    </row>
    <row r="4920" spans="1:11" x14ac:dyDescent="0.25">
      <c r="A4920" s="37" t="s">
        <v>6011</v>
      </c>
      <c r="B4920" s="37">
        <v>5</v>
      </c>
      <c r="C4920" s="37">
        <v>0</v>
      </c>
      <c r="D4920" s="37">
        <v>0</v>
      </c>
      <c r="E4920" s="37">
        <v>62</v>
      </c>
      <c r="F4920" s="37">
        <v>0</v>
      </c>
      <c r="G4920" s="37">
        <v>0.64380000000000004</v>
      </c>
      <c r="H4920" s="37" t="s">
        <v>1244</v>
      </c>
      <c r="I4920" s="37" t="s">
        <v>2308</v>
      </c>
      <c r="J4920" s="37" t="s">
        <v>2268</v>
      </c>
      <c r="K4920" s="37">
        <v>4</v>
      </c>
    </row>
    <row r="4921" spans="1:11" x14ac:dyDescent="0.25">
      <c r="A4921" s="37" t="s">
        <v>6010</v>
      </c>
      <c r="B4921" s="37">
        <v>5</v>
      </c>
      <c r="C4921" s="37">
        <v>0</v>
      </c>
      <c r="D4921" s="37">
        <v>1</v>
      </c>
      <c r="E4921" s="37">
        <v>114</v>
      </c>
      <c r="F4921" s="37">
        <v>2</v>
      </c>
      <c r="G4921" s="37">
        <v>1.44354</v>
      </c>
      <c r="H4921" s="37" t="s">
        <v>1232</v>
      </c>
      <c r="I4921" s="37" t="s">
        <v>2308</v>
      </c>
      <c r="J4921" s="37" t="s">
        <v>2268</v>
      </c>
      <c r="K4921" s="37">
        <v>4</v>
      </c>
    </row>
    <row r="4922" spans="1:11" x14ac:dyDescent="0.25">
      <c r="A4922" s="37" t="s">
        <v>6009</v>
      </c>
      <c r="B4922" s="37">
        <v>5</v>
      </c>
      <c r="C4922" s="37">
        <v>0</v>
      </c>
      <c r="D4922" s="37">
        <v>0</v>
      </c>
      <c r="E4922" s="37">
        <v>31</v>
      </c>
      <c r="F4922" s="37">
        <v>2</v>
      </c>
      <c r="G4922" s="37">
        <v>0.62094000000000005</v>
      </c>
      <c r="H4922" s="37" t="s">
        <v>1240</v>
      </c>
      <c r="I4922" s="37" t="s">
        <v>2308</v>
      </c>
      <c r="J4922" s="37" t="s">
        <v>2268</v>
      </c>
      <c r="K4922" s="37">
        <v>3</v>
      </c>
    </row>
    <row r="4923" spans="1:11" x14ac:dyDescent="0.25">
      <c r="A4923" s="37" t="s">
        <v>6008</v>
      </c>
      <c r="B4923" s="37">
        <v>5</v>
      </c>
      <c r="C4923" s="37">
        <v>0</v>
      </c>
      <c r="D4923" s="37">
        <v>1</v>
      </c>
      <c r="E4923" s="37">
        <v>106</v>
      </c>
      <c r="F4923" s="37">
        <v>2</v>
      </c>
      <c r="G4923" s="37">
        <v>1.0584400000000003</v>
      </c>
      <c r="H4923" s="37" t="s">
        <v>1232</v>
      </c>
      <c r="I4923" s="37" t="s">
        <v>2269</v>
      </c>
      <c r="J4923" s="37" t="s">
        <v>2275</v>
      </c>
      <c r="K4923" s="37">
        <v>4</v>
      </c>
    </row>
    <row r="4924" spans="1:11" x14ac:dyDescent="0.25">
      <c r="A4924" s="37" t="s">
        <v>6007</v>
      </c>
      <c r="B4924" s="37">
        <v>5</v>
      </c>
      <c r="C4924" s="37">
        <v>0</v>
      </c>
      <c r="D4924" s="37">
        <v>0</v>
      </c>
      <c r="E4924" s="37">
        <v>36</v>
      </c>
      <c r="F4924" s="37">
        <v>1</v>
      </c>
      <c r="G4924" s="37">
        <v>0.35592000000000007</v>
      </c>
      <c r="H4924" s="37" t="s">
        <v>1229</v>
      </c>
      <c r="I4924" s="37" t="s">
        <v>2321</v>
      </c>
      <c r="J4924" s="37" t="s">
        <v>2268</v>
      </c>
      <c r="K4924" s="37">
        <v>3</v>
      </c>
    </row>
    <row r="4925" spans="1:11" x14ac:dyDescent="0.25">
      <c r="A4925" s="37" t="s">
        <v>6006</v>
      </c>
      <c r="B4925" s="37">
        <v>5</v>
      </c>
      <c r="C4925" s="37">
        <v>0</v>
      </c>
      <c r="D4925" s="37">
        <v>0</v>
      </c>
      <c r="E4925" s="37">
        <v>39</v>
      </c>
      <c r="F4925" s="37">
        <v>0</v>
      </c>
      <c r="G4925" s="37">
        <v>0.31472</v>
      </c>
      <c r="H4925" s="37" t="s">
        <v>1266</v>
      </c>
      <c r="I4925" s="37" t="s">
        <v>2321</v>
      </c>
      <c r="J4925" s="37" t="s">
        <v>2275</v>
      </c>
      <c r="K4925" s="37">
        <v>4</v>
      </c>
    </row>
    <row r="4926" spans="1:11" x14ac:dyDescent="0.25">
      <c r="A4926" s="37" t="s">
        <v>6005</v>
      </c>
      <c r="B4926" s="37">
        <v>5</v>
      </c>
      <c r="C4926" s="37">
        <v>0</v>
      </c>
      <c r="D4926" s="37">
        <v>0</v>
      </c>
      <c r="E4926" s="37">
        <v>100</v>
      </c>
      <c r="F4926" s="37">
        <v>2</v>
      </c>
      <c r="G4926" s="37">
        <v>0.6574000000000001</v>
      </c>
      <c r="H4926" s="37" t="s">
        <v>1266</v>
      </c>
      <c r="I4926" s="37" t="s">
        <v>2308</v>
      </c>
      <c r="J4926" s="37" t="s">
        <v>2275</v>
      </c>
      <c r="K4926" s="37">
        <v>4</v>
      </c>
    </row>
    <row r="4927" spans="1:11" x14ac:dyDescent="0.25">
      <c r="A4927" s="37" t="s">
        <v>6004</v>
      </c>
      <c r="B4927" s="37">
        <v>5</v>
      </c>
      <c r="C4927" s="37">
        <v>0</v>
      </c>
      <c r="D4927" s="37">
        <v>0</v>
      </c>
      <c r="E4927" s="37">
        <v>42</v>
      </c>
      <c r="F4927" s="37">
        <v>3</v>
      </c>
      <c r="G4927" s="37">
        <v>0.74614000000000003</v>
      </c>
      <c r="H4927" s="37" t="s">
        <v>3592</v>
      </c>
      <c r="I4927" s="37" t="s">
        <v>2316</v>
      </c>
      <c r="J4927" s="37" t="s">
        <v>2275</v>
      </c>
      <c r="K4927" s="37">
        <v>4</v>
      </c>
    </row>
    <row r="4928" spans="1:11" x14ac:dyDescent="0.25">
      <c r="A4928" s="37" t="s">
        <v>6003</v>
      </c>
      <c r="B4928" s="37">
        <v>5</v>
      </c>
      <c r="C4928" s="37">
        <v>0</v>
      </c>
      <c r="D4928" s="37">
        <v>0</v>
      </c>
      <c r="E4928" s="37">
        <v>36</v>
      </c>
      <c r="F4928" s="37">
        <v>0</v>
      </c>
      <c r="G4928" s="37">
        <v>0.50128000000000006</v>
      </c>
      <c r="H4928" s="37" t="s">
        <v>2496</v>
      </c>
      <c r="I4928" s="37" t="s">
        <v>2308</v>
      </c>
      <c r="J4928" s="37" t="s">
        <v>2268</v>
      </c>
      <c r="K4928" s="37">
        <v>3</v>
      </c>
    </row>
    <row r="4929" spans="1:11" x14ac:dyDescent="0.25">
      <c r="A4929" s="37" t="s">
        <v>6002</v>
      </c>
      <c r="B4929" s="37">
        <v>5</v>
      </c>
      <c r="C4929" s="37">
        <v>0</v>
      </c>
      <c r="D4929" s="37">
        <v>0</v>
      </c>
      <c r="E4929" s="37">
        <v>91</v>
      </c>
      <c r="F4929" s="37">
        <v>5</v>
      </c>
      <c r="G4929" s="37">
        <v>1.2960400000000001</v>
      </c>
      <c r="H4929" s="37" t="s">
        <v>1235</v>
      </c>
      <c r="I4929" s="37" t="s">
        <v>2308</v>
      </c>
      <c r="J4929" s="37" t="s">
        <v>2268</v>
      </c>
      <c r="K4929" s="37">
        <v>5</v>
      </c>
    </row>
    <row r="4930" spans="1:11" x14ac:dyDescent="0.25">
      <c r="A4930" s="37" t="s">
        <v>6001</v>
      </c>
      <c r="B4930" s="37">
        <v>5</v>
      </c>
      <c r="C4930" s="37">
        <v>0</v>
      </c>
      <c r="D4930" s="37">
        <v>1</v>
      </c>
      <c r="E4930" s="37">
        <v>67</v>
      </c>
      <c r="F4930" s="37">
        <v>2</v>
      </c>
      <c r="G4930" s="37">
        <v>1.8295400000000002</v>
      </c>
      <c r="H4930" s="37" t="s">
        <v>3958</v>
      </c>
      <c r="I4930" s="37" t="s">
        <v>2308</v>
      </c>
      <c r="J4930" s="37" t="s">
        <v>2268</v>
      </c>
      <c r="K4930" s="37">
        <v>4</v>
      </c>
    </row>
    <row r="4931" spans="1:11" x14ac:dyDescent="0.25">
      <c r="A4931" s="37" t="s">
        <v>6000</v>
      </c>
      <c r="B4931" s="37">
        <v>5</v>
      </c>
      <c r="C4931" s="37">
        <v>0</v>
      </c>
      <c r="D4931" s="37">
        <v>0</v>
      </c>
      <c r="E4931" s="37">
        <v>21</v>
      </c>
      <c r="F4931" s="37">
        <v>2</v>
      </c>
      <c r="G4931" s="37">
        <v>0.39090000000000003</v>
      </c>
      <c r="H4931" s="37" t="s">
        <v>1218</v>
      </c>
      <c r="I4931" s="37" t="s">
        <v>2316</v>
      </c>
      <c r="J4931" s="37" t="s">
        <v>2275</v>
      </c>
      <c r="K4931" s="37">
        <v>3</v>
      </c>
    </row>
    <row r="4932" spans="1:11" x14ac:dyDescent="0.25">
      <c r="A4932" s="37" t="s">
        <v>5999</v>
      </c>
      <c r="B4932" s="37">
        <v>5</v>
      </c>
      <c r="C4932" s="37">
        <v>0</v>
      </c>
      <c r="D4932" s="37">
        <v>0</v>
      </c>
      <c r="E4932" s="37">
        <v>53</v>
      </c>
      <c r="F4932" s="37">
        <v>3</v>
      </c>
      <c r="G4932" s="37">
        <v>0.48499999999999999</v>
      </c>
      <c r="H4932" s="37" t="s">
        <v>1256</v>
      </c>
      <c r="I4932" s="37" t="s">
        <v>2321</v>
      </c>
      <c r="J4932" s="37" t="s">
        <v>2268</v>
      </c>
      <c r="K4932" s="37">
        <v>4</v>
      </c>
    </row>
    <row r="4933" spans="1:11" x14ac:dyDescent="0.25">
      <c r="A4933" s="37" t="s">
        <v>5998</v>
      </c>
      <c r="B4933" s="37">
        <v>5</v>
      </c>
      <c r="C4933" s="37">
        <v>0</v>
      </c>
      <c r="D4933" s="37">
        <v>1</v>
      </c>
      <c r="E4933" s="37">
        <v>139</v>
      </c>
      <c r="F4933" s="37">
        <v>2</v>
      </c>
      <c r="G4933" s="37">
        <v>0.98870000000000002</v>
      </c>
      <c r="H4933" s="37" t="s">
        <v>1242</v>
      </c>
      <c r="I4933" s="37" t="s">
        <v>2308</v>
      </c>
      <c r="J4933" s="37" t="s">
        <v>2268</v>
      </c>
      <c r="K4933" s="37">
        <v>4</v>
      </c>
    </row>
    <row r="4934" spans="1:11" x14ac:dyDescent="0.25">
      <c r="A4934" s="37" t="s">
        <v>5997</v>
      </c>
      <c r="B4934" s="37">
        <v>5</v>
      </c>
      <c r="C4934" s="37">
        <v>0</v>
      </c>
      <c r="D4934" s="37">
        <v>0</v>
      </c>
      <c r="E4934" s="37">
        <v>46</v>
      </c>
      <c r="F4934" s="37">
        <v>1</v>
      </c>
      <c r="G4934" s="37">
        <v>0.34823999999999999</v>
      </c>
      <c r="H4934" s="37" t="s">
        <v>1232</v>
      </c>
      <c r="I4934" s="37" t="s">
        <v>2308</v>
      </c>
      <c r="J4934" s="37" t="s">
        <v>2268</v>
      </c>
      <c r="K4934" s="37">
        <v>4</v>
      </c>
    </row>
    <row r="4935" spans="1:11" x14ac:dyDescent="0.25">
      <c r="A4935" s="37" t="s">
        <v>5996</v>
      </c>
      <c r="B4935" s="37">
        <v>5</v>
      </c>
      <c r="C4935" s="37">
        <v>0</v>
      </c>
      <c r="D4935" s="37">
        <v>0</v>
      </c>
      <c r="E4935" s="37">
        <v>24</v>
      </c>
      <c r="F4935" s="37">
        <v>1</v>
      </c>
      <c r="G4935" s="37">
        <v>0.16416000000000003</v>
      </c>
      <c r="H4935" s="37" t="s">
        <v>1239</v>
      </c>
      <c r="I4935" s="37" t="s">
        <v>2316</v>
      </c>
      <c r="J4935" s="37" t="s">
        <v>2268</v>
      </c>
      <c r="K4935" s="37">
        <v>3</v>
      </c>
    </row>
    <row r="4936" spans="1:11" x14ac:dyDescent="0.25">
      <c r="A4936" s="37" t="s">
        <v>5995</v>
      </c>
      <c r="B4936" s="37">
        <v>5</v>
      </c>
      <c r="C4936" s="37">
        <v>0</v>
      </c>
      <c r="D4936" s="37">
        <v>0</v>
      </c>
      <c r="E4936" s="37">
        <v>26</v>
      </c>
      <c r="F4936" s="37">
        <v>3</v>
      </c>
      <c r="G4936" s="37">
        <v>0.43760000000000004</v>
      </c>
      <c r="H4936" s="37" t="s">
        <v>1232</v>
      </c>
      <c r="I4936" s="37" t="s">
        <v>2308</v>
      </c>
      <c r="J4936" s="37" t="s">
        <v>2268</v>
      </c>
      <c r="K4936" s="37">
        <v>3</v>
      </c>
    </row>
    <row r="4937" spans="1:11" x14ac:dyDescent="0.25">
      <c r="A4937" s="37" t="s">
        <v>5994</v>
      </c>
      <c r="B4937" s="37">
        <v>5</v>
      </c>
      <c r="C4937" s="37">
        <v>0</v>
      </c>
      <c r="D4937" s="37">
        <v>0</v>
      </c>
      <c r="E4937" s="37">
        <v>15</v>
      </c>
      <c r="F4937" s="37">
        <v>3</v>
      </c>
      <c r="G4937" s="37">
        <v>0.51394000000000006</v>
      </c>
      <c r="H4937" s="37" t="s">
        <v>1264</v>
      </c>
      <c r="I4937" s="37" t="s">
        <v>2308</v>
      </c>
      <c r="J4937" s="37" t="s">
        <v>2268</v>
      </c>
      <c r="K4937" s="37">
        <v>2</v>
      </c>
    </row>
    <row r="4938" spans="1:11" x14ac:dyDescent="0.25">
      <c r="A4938" s="37" t="s">
        <v>5993</v>
      </c>
      <c r="B4938" s="37">
        <v>5</v>
      </c>
      <c r="C4938" s="37">
        <v>0</v>
      </c>
      <c r="D4938" s="37">
        <v>0</v>
      </c>
      <c r="E4938" s="37">
        <v>101</v>
      </c>
      <c r="F4938" s="37">
        <v>2</v>
      </c>
      <c r="G4938" s="37">
        <v>0.79320000000000002</v>
      </c>
      <c r="H4938" s="37" t="s">
        <v>2432</v>
      </c>
      <c r="I4938" s="37" t="s">
        <v>2308</v>
      </c>
      <c r="J4938" s="37" t="s">
        <v>2268</v>
      </c>
      <c r="K4938" s="37">
        <v>3</v>
      </c>
    </row>
    <row r="4939" spans="1:11" x14ac:dyDescent="0.25">
      <c r="A4939" s="37" t="s">
        <v>5992</v>
      </c>
      <c r="B4939" s="37">
        <v>5</v>
      </c>
      <c r="C4939" s="37">
        <v>0</v>
      </c>
      <c r="D4939" s="37">
        <v>0</v>
      </c>
      <c r="E4939" s="37">
        <v>16</v>
      </c>
      <c r="F4939" s="37">
        <v>1</v>
      </c>
      <c r="G4939" s="37">
        <v>0.18206000000000003</v>
      </c>
      <c r="H4939" s="37" t="s">
        <v>1249</v>
      </c>
      <c r="I4939" s="37" t="s">
        <v>2308</v>
      </c>
      <c r="J4939" s="37" t="s">
        <v>2268</v>
      </c>
      <c r="K4939" s="37">
        <v>3</v>
      </c>
    </row>
    <row r="4940" spans="1:11" x14ac:dyDescent="0.25">
      <c r="A4940" s="37" t="s">
        <v>5991</v>
      </c>
      <c r="B4940" s="37">
        <v>5</v>
      </c>
      <c r="C4940" s="37">
        <v>0</v>
      </c>
      <c r="D4940" s="37">
        <v>2</v>
      </c>
      <c r="E4940" s="37">
        <v>221</v>
      </c>
      <c r="F4940" s="37">
        <v>2</v>
      </c>
      <c r="G4940" s="37">
        <v>2.1204200000000002</v>
      </c>
      <c r="H4940" s="37" t="s">
        <v>1232</v>
      </c>
      <c r="I4940" s="37" t="s">
        <v>2308</v>
      </c>
      <c r="J4940" s="37" t="s">
        <v>2268</v>
      </c>
      <c r="K4940" s="37">
        <v>4</v>
      </c>
    </row>
    <row r="4941" spans="1:11" x14ac:dyDescent="0.25">
      <c r="A4941" s="37" t="s">
        <v>5990</v>
      </c>
      <c r="B4941" s="37">
        <v>5</v>
      </c>
      <c r="C4941" s="37">
        <v>0</v>
      </c>
      <c r="D4941" s="37">
        <v>0</v>
      </c>
      <c r="E4941" s="37">
        <v>48</v>
      </c>
      <c r="F4941" s="37">
        <v>2</v>
      </c>
      <c r="G4941" s="37">
        <v>0.50738000000000005</v>
      </c>
      <c r="H4941" s="37" t="s">
        <v>2393</v>
      </c>
      <c r="I4941" s="37" t="s">
        <v>2308</v>
      </c>
      <c r="J4941" s="37" t="s">
        <v>2268</v>
      </c>
      <c r="K4941" s="37">
        <v>2</v>
      </c>
    </row>
    <row r="4942" spans="1:11" x14ac:dyDescent="0.25">
      <c r="A4942" s="37" t="s">
        <v>5989</v>
      </c>
      <c r="B4942" s="37">
        <v>5</v>
      </c>
      <c r="C4942" s="37">
        <v>0</v>
      </c>
      <c r="D4942" s="37">
        <v>0</v>
      </c>
      <c r="E4942" s="37">
        <v>44</v>
      </c>
      <c r="F4942" s="37">
        <v>0</v>
      </c>
      <c r="G4942" s="37">
        <v>0.53146000000000004</v>
      </c>
      <c r="H4942" s="37" t="s">
        <v>1268</v>
      </c>
      <c r="I4942" s="37" t="s">
        <v>2321</v>
      </c>
      <c r="J4942" s="37" t="s">
        <v>2268</v>
      </c>
      <c r="K4942" s="37">
        <v>3</v>
      </c>
    </row>
    <row r="4943" spans="1:11" x14ac:dyDescent="0.25">
      <c r="A4943" s="37" t="s">
        <v>5988</v>
      </c>
      <c r="B4943" s="37">
        <v>5</v>
      </c>
      <c r="C4943" s="37">
        <v>0</v>
      </c>
      <c r="D4943" s="37">
        <v>0</v>
      </c>
      <c r="E4943" s="37">
        <v>155</v>
      </c>
      <c r="F4943" s="37">
        <v>3</v>
      </c>
      <c r="G4943" s="37">
        <v>0.95466000000000018</v>
      </c>
      <c r="H4943" s="37" t="s">
        <v>1218</v>
      </c>
      <c r="I4943" s="37" t="s">
        <v>2310</v>
      </c>
      <c r="J4943" s="37" t="s">
        <v>2275</v>
      </c>
      <c r="K4943" s="37">
        <v>5</v>
      </c>
    </row>
    <row r="4944" spans="1:11" x14ac:dyDescent="0.25">
      <c r="A4944" s="37" t="s">
        <v>5987</v>
      </c>
      <c r="B4944" s="37">
        <v>5</v>
      </c>
      <c r="C4944" s="37">
        <v>0</v>
      </c>
      <c r="D4944" s="37">
        <v>0</v>
      </c>
      <c r="E4944" s="37">
        <v>106</v>
      </c>
      <c r="F4944" s="37">
        <v>4</v>
      </c>
      <c r="G4944" s="37">
        <v>0.97804000000000002</v>
      </c>
      <c r="H4944" s="37" t="s">
        <v>1218</v>
      </c>
      <c r="I4944" s="37" t="s">
        <v>2405</v>
      </c>
      <c r="J4944" s="37" t="s">
        <v>2275</v>
      </c>
      <c r="K4944" s="37">
        <v>3</v>
      </c>
    </row>
    <row r="4945" spans="1:11" x14ac:dyDescent="0.25">
      <c r="A4945" s="37" t="s">
        <v>5986</v>
      </c>
      <c r="B4945" s="37">
        <v>5</v>
      </c>
      <c r="C4945" s="37">
        <v>0</v>
      </c>
      <c r="D4945" s="37">
        <v>1</v>
      </c>
      <c r="E4945" s="37">
        <v>43</v>
      </c>
      <c r="F4945" s="37">
        <v>4</v>
      </c>
      <c r="G4945" s="37">
        <v>1.11368</v>
      </c>
      <c r="H4945" s="37" t="s">
        <v>1259</v>
      </c>
      <c r="I4945" s="37" t="s">
        <v>2316</v>
      </c>
      <c r="J4945" s="37" t="s">
        <v>2275</v>
      </c>
      <c r="K4945" s="37">
        <v>3</v>
      </c>
    </row>
    <row r="4946" spans="1:11" x14ac:dyDescent="0.25">
      <c r="A4946" s="37" t="s">
        <v>5985</v>
      </c>
      <c r="B4946" s="37">
        <v>5</v>
      </c>
      <c r="C4946" s="37">
        <v>0</v>
      </c>
      <c r="D4946" s="37">
        <v>0</v>
      </c>
      <c r="E4946" s="37">
        <v>36</v>
      </c>
      <c r="F4946" s="37">
        <v>1</v>
      </c>
      <c r="G4946" s="37">
        <v>0.26646000000000003</v>
      </c>
      <c r="H4946" s="37" t="s">
        <v>3670</v>
      </c>
      <c r="I4946" s="37" t="s">
        <v>2316</v>
      </c>
      <c r="J4946" s="37" t="s">
        <v>2275</v>
      </c>
      <c r="K4946" s="37">
        <v>3</v>
      </c>
    </row>
    <row r="4947" spans="1:11" x14ac:dyDescent="0.25">
      <c r="A4947" s="37" t="s">
        <v>5984</v>
      </c>
      <c r="B4947" s="37">
        <v>5</v>
      </c>
      <c r="C4947" s="37">
        <v>0</v>
      </c>
      <c r="D4947" s="37">
        <v>0</v>
      </c>
      <c r="E4947" s="37">
        <v>42</v>
      </c>
      <c r="F4947" s="37">
        <v>2</v>
      </c>
      <c r="G4947" s="37">
        <v>0.78342000000000001</v>
      </c>
      <c r="H4947" s="37" t="s">
        <v>1240</v>
      </c>
      <c r="I4947" s="37" t="s">
        <v>2308</v>
      </c>
      <c r="J4947" s="37" t="s">
        <v>2268</v>
      </c>
      <c r="K4947" s="37">
        <v>3</v>
      </c>
    </row>
    <row r="4948" spans="1:11" x14ac:dyDescent="0.25">
      <c r="A4948" s="37" t="s">
        <v>5983</v>
      </c>
      <c r="B4948" s="37">
        <v>5</v>
      </c>
      <c r="C4948" s="37">
        <v>0</v>
      </c>
      <c r="D4948" s="37">
        <v>0</v>
      </c>
      <c r="E4948" s="37">
        <v>28</v>
      </c>
      <c r="F4948" s="37">
        <v>2</v>
      </c>
      <c r="G4948" s="37">
        <v>0.34368000000000004</v>
      </c>
      <c r="H4948" s="37" t="s">
        <v>1240</v>
      </c>
      <c r="I4948" s="37" t="s">
        <v>2308</v>
      </c>
      <c r="J4948" s="37" t="s">
        <v>2268</v>
      </c>
      <c r="K4948" s="37">
        <v>2</v>
      </c>
    </row>
    <row r="4949" spans="1:11" x14ac:dyDescent="0.25">
      <c r="A4949" s="37" t="s">
        <v>5982</v>
      </c>
      <c r="B4949" s="37">
        <v>5</v>
      </c>
      <c r="C4949" s="37">
        <v>0</v>
      </c>
      <c r="D4949" s="37">
        <v>3</v>
      </c>
      <c r="E4949" s="37">
        <v>117</v>
      </c>
      <c r="F4949" s="37">
        <v>4</v>
      </c>
      <c r="G4949" s="37">
        <v>2.2231200000000002</v>
      </c>
      <c r="H4949" s="37" t="s">
        <v>1240</v>
      </c>
      <c r="I4949" s="37" t="s">
        <v>2308</v>
      </c>
      <c r="J4949" s="37" t="s">
        <v>2268</v>
      </c>
      <c r="K4949" s="37">
        <v>5</v>
      </c>
    </row>
    <row r="4950" spans="1:11" x14ac:dyDescent="0.25">
      <c r="A4950" s="37" t="s">
        <v>5981</v>
      </c>
      <c r="B4950" s="37">
        <v>5</v>
      </c>
      <c r="C4950" s="37">
        <v>0</v>
      </c>
      <c r="D4950" s="37">
        <v>1</v>
      </c>
      <c r="E4950" s="37">
        <v>128</v>
      </c>
      <c r="F4950" s="37">
        <v>2</v>
      </c>
      <c r="G4950" s="37">
        <v>1.1460600000000001</v>
      </c>
      <c r="H4950" s="37" t="s">
        <v>1240</v>
      </c>
      <c r="I4950" s="37" t="s">
        <v>2308</v>
      </c>
      <c r="J4950" s="37" t="s">
        <v>2268</v>
      </c>
      <c r="K4950" s="37">
        <v>5</v>
      </c>
    </row>
    <row r="4951" spans="1:11" x14ac:dyDescent="0.25">
      <c r="A4951" s="37" t="s">
        <v>5980</v>
      </c>
      <c r="B4951" s="37">
        <v>5</v>
      </c>
      <c r="C4951" s="37">
        <v>0</v>
      </c>
      <c r="D4951" s="37">
        <v>1</v>
      </c>
      <c r="E4951" s="37">
        <v>101</v>
      </c>
      <c r="F4951" s="37">
        <v>3</v>
      </c>
      <c r="G4951" s="37">
        <v>1.7505600000000001</v>
      </c>
      <c r="H4951" s="37" t="s">
        <v>1240</v>
      </c>
      <c r="I4951" s="37" t="s">
        <v>2308</v>
      </c>
      <c r="J4951" s="37" t="s">
        <v>2275</v>
      </c>
      <c r="K4951" s="37">
        <v>5</v>
      </c>
    </row>
    <row r="4952" spans="1:11" x14ac:dyDescent="0.25">
      <c r="A4952" s="37" t="s">
        <v>5979</v>
      </c>
      <c r="B4952" s="37">
        <v>5</v>
      </c>
      <c r="C4952" s="37">
        <v>0</v>
      </c>
      <c r="D4952" s="37">
        <v>0</v>
      </c>
      <c r="E4952" s="37">
        <v>11</v>
      </c>
      <c r="F4952" s="37">
        <v>4</v>
      </c>
      <c r="G4952" s="37">
        <v>0.1075</v>
      </c>
      <c r="H4952" s="37" t="s">
        <v>2496</v>
      </c>
      <c r="I4952" s="37" t="s">
        <v>2308</v>
      </c>
      <c r="J4952" s="37" t="s">
        <v>2268</v>
      </c>
      <c r="K4952" s="37">
        <v>2</v>
      </c>
    </row>
    <row r="4953" spans="1:11" x14ac:dyDescent="0.25">
      <c r="A4953" s="37" t="s">
        <v>5978</v>
      </c>
      <c r="B4953" s="37">
        <v>5</v>
      </c>
      <c r="C4953" s="37">
        <v>0</v>
      </c>
      <c r="D4953" s="37">
        <v>1</v>
      </c>
      <c r="E4953" s="37">
        <v>110</v>
      </c>
      <c r="F4953" s="37">
        <v>2</v>
      </c>
      <c r="G4953" s="37">
        <v>1.5047999999999999</v>
      </c>
      <c r="H4953" s="37" t="s">
        <v>1246</v>
      </c>
      <c r="I4953" s="37" t="s">
        <v>2308</v>
      </c>
      <c r="J4953" s="37" t="s">
        <v>2275</v>
      </c>
      <c r="K4953" s="37">
        <v>4</v>
      </c>
    </row>
    <row r="4954" spans="1:11" x14ac:dyDescent="0.25">
      <c r="A4954" s="37" t="s">
        <v>5977</v>
      </c>
      <c r="B4954" s="37">
        <v>5</v>
      </c>
      <c r="C4954" s="37">
        <v>2</v>
      </c>
      <c r="D4954" s="37">
        <v>3</v>
      </c>
      <c r="E4954" s="37">
        <v>300</v>
      </c>
      <c r="F4954" s="37">
        <v>4</v>
      </c>
      <c r="G4954" s="37">
        <v>5.1661400000000004</v>
      </c>
      <c r="H4954" s="37" t="s">
        <v>1246</v>
      </c>
      <c r="I4954" s="37" t="s">
        <v>2308</v>
      </c>
      <c r="J4954" s="37" t="s">
        <v>2268</v>
      </c>
      <c r="K4954" s="37">
        <v>5</v>
      </c>
    </row>
    <row r="4955" spans="1:11" x14ac:dyDescent="0.25">
      <c r="A4955" s="37" t="s">
        <v>5976</v>
      </c>
      <c r="B4955" s="37">
        <v>5</v>
      </c>
      <c r="C4955" s="37">
        <v>0</v>
      </c>
      <c r="D4955" s="37">
        <v>0</v>
      </c>
      <c r="E4955" s="37">
        <v>103</v>
      </c>
      <c r="F4955" s="37">
        <v>2</v>
      </c>
      <c r="G4955" s="37">
        <v>1.1416600000000001</v>
      </c>
      <c r="H4955" s="37" t="s">
        <v>1246</v>
      </c>
      <c r="I4955" s="37" t="s">
        <v>2308</v>
      </c>
      <c r="J4955" s="37" t="s">
        <v>2275</v>
      </c>
      <c r="K4955" s="37">
        <v>5</v>
      </c>
    </row>
    <row r="4956" spans="1:11" x14ac:dyDescent="0.25">
      <c r="A4956" s="37" t="s">
        <v>5975</v>
      </c>
      <c r="B4956" s="37">
        <v>5</v>
      </c>
      <c r="C4956" s="37">
        <v>1</v>
      </c>
      <c r="D4956" s="37">
        <v>2</v>
      </c>
      <c r="E4956" s="37">
        <v>214</v>
      </c>
      <c r="F4956" s="37">
        <v>3</v>
      </c>
      <c r="G4956" s="37">
        <v>3.5024000000000002</v>
      </c>
      <c r="H4956" s="37" t="s">
        <v>1246</v>
      </c>
      <c r="I4956" s="37" t="s">
        <v>2308</v>
      </c>
      <c r="J4956" s="37" t="s">
        <v>2275</v>
      </c>
      <c r="K4956" s="37">
        <v>5</v>
      </c>
    </row>
    <row r="4957" spans="1:11" x14ac:dyDescent="0.25">
      <c r="A4957" s="37" t="s">
        <v>5974</v>
      </c>
      <c r="B4957" s="37">
        <v>5</v>
      </c>
      <c r="C4957" s="37">
        <v>0</v>
      </c>
      <c r="D4957" s="37">
        <v>0</v>
      </c>
      <c r="E4957" s="37">
        <v>109</v>
      </c>
      <c r="F4957" s="37">
        <v>0</v>
      </c>
      <c r="G4957" s="37">
        <v>0.79231999999999991</v>
      </c>
      <c r="H4957" s="37" t="s">
        <v>2299</v>
      </c>
      <c r="I4957" s="37" t="s">
        <v>2308</v>
      </c>
      <c r="J4957" s="37" t="s">
        <v>2275</v>
      </c>
      <c r="K4957" s="37">
        <v>3</v>
      </c>
    </row>
    <row r="4958" spans="1:11" x14ac:dyDescent="0.25">
      <c r="A4958" s="37" t="s">
        <v>5973</v>
      </c>
      <c r="B4958" s="37">
        <v>5</v>
      </c>
      <c r="C4958" s="37">
        <v>0</v>
      </c>
      <c r="D4958" s="37">
        <v>0</v>
      </c>
      <c r="E4958" s="37">
        <v>54</v>
      </c>
      <c r="F4958" s="37">
        <v>1</v>
      </c>
      <c r="G4958" s="37">
        <v>0.66668000000000005</v>
      </c>
      <c r="H4958" s="37" t="s">
        <v>2299</v>
      </c>
      <c r="I4958" s="37" t="s">
        <v>2308</v>
      </c>
      <c r="J4958" s="37" t="s">
        <v>2268</v>
      </c>
      <c r="K4958" s="37">
        <v>3</v>
      </c>
    </row>
    <row r="4959" spans="1:11" x14ac:dyDescent="0.25">
      <c r="A4959" s="37" t="s">
        <v>5972</v>
      </c>
      <c r="B4959" s="37">
        <v>5</v>
      </c>
      <c r="C4959" s="37">
        <v>0</v>
      </c>
      <c r="D4959" s="37">
        <v>1</v>
      </c>
      <c r="E4959" s="37">
        <v>65</v>
      </c>
      <c r="F4959" s="37">
        <v>1</v>
      </c>
      <c r="G4959" s="37">
        <v>0.77835999999999994</v>
      </c>
      <c r="H4959" s="37" t="s">
        <v>2299</v>
      </c>
      <c r="I4959" s="37" t="s">
        <v>2308</v>
      </c>
      <c r="J4959" s="37" t="s">
        <v>2268</v>
      </c>
      <c r="K4959" s="37">
        <v>4</v>
      </c>
    </row>
    <row r="4960" spans="1:11" x14ac:dyDescent="0.25">
      <c r="A4960" s="37" t="s">
        <v>5971</v>
      </c>
      <c r="B4960" s="37">
        <v>5</v>
      </c>
      <c r="C4960" s="37">
        <v>0</v>
      </c>
      <c r="D4960" s="37">
        <v>0</v>
      </c>
      <c r="E4960" s="37">
        <v>38</v>
      </c>
      <c r="F4960" s="37">
        <v>0</v>
      </c>
      <c r="G4960" s="37">
        <v>0.47621999999999998</v>
      </c>
      <c r="H4960" s="37" t="s">
        <v>2350</v>
      </c>
      <c r="I4960" s="37" t="s">
        <v>2308</v>
      </c>
      <c r="J4960" s="37" t="s">
        <v>2268</v>
      </c>
      <c r="K4960" s="37">
        <v>3</v>
      </c>
    </row>
    <row r="4961" spans="1:11" x14ac:dyDescent="0.25">
      <c r="A4961" s="37" t="s">
        <v>5970</v>
      </c>
      <c r="B4961" s="37">
        <v>5</v>
      </c>
      <c r="C4961" s="37">
        <v>1</v>
      </c>
      <c r="D4961" s="37">
        <v>1</v>
      </c>
      <c r="E4961" s="37">
        <v>187</v>
      </c>
      <c r="F4961" s="37">
        <v>2</v>
      </c>
      <c r="G4961" s="37">
        <v>2.2576200000000002</v>
      </c>
      <c r="H4961" s="37" t="s">
        <v>2339</v>
      </c>
      <c r="I4961" s="37" t="s">
        <v>2308</v>
      </c>
      <c r="J4961" s="37" t="s">
        <v>2268</v>
      </c>
      <c r="K4961" s="37">
        <v>5</v>
      </c>
    </row>
    <row r="4962" spans="1:11" x14ac:dyDescent="0.25">
      <c r="A4962" s="37" t="s">
        <v>5969</v>
      </c>
      <c r="B4962" s="37">
        <v>5</v>
      </c>
      <c r="C4962" s="37">
        <v>0</v>
      </c>
      <c r="D4962" s="37">
        <v>1</v>
      </c>
      <c r="E4962" s="37">
        <v>172</v>
      </c>
      <c r="F4962" s="37">
        <v>1</v>
      </c>
      <c r="G4962" s="37">
        <v>1.2162999999999999</v>
      </c>
      <c r="H4962" s="37" t="s">
        <v>1248</v>
      </c>
      <c r="I4962" s="37" t="s">
        <v>2308</v>
      </c>
      <c r="J4962" s="37" t="s">
        <v>2275</v>
      </c>
      <c r="K4962" s="37">
        <v>4</v>
      </c>
    </row>
    <row r="4963" spans="1:11" x14ac:dyDescent="0.25">
      <c r="A4963" s="37" t="s">
        <v>5968</v>
      </c>
      <c r="B4963" s="37">
        <v>5</v>
      </c>
      <c r="C4963" s="37">
        <v>0</v>
      </c>
      <c r="D4963" s="37">
        <v>1</v>
      </c>
      <c r="E4963" s="37">
        <v>140</v>
      </c>
      <c r="F4963" s="37">
        <v>1</v>
      </c>
      <c r="G4963" s="37">
        <v>1.8675600000000003</v>
      </c>
      <c r="H4963" s="37" t="s">
        <v>1247</v>
      </c>
      <c r="I4963" s="37" t="s">
        <v>2308</v>
      </c>
      <c r="J4963" s="37" t="s">
        <v>2275</v>
      </c>
      <c r="K4963" s="37">
        <v>3</v>
      </c>
    </row>
    <row r="4964" spans="1:11" x14ac:dyDescent="0.25">
      <c r="A4964" s="37" t="s">
        <v>5967</v>
      </c>
      <c r="B4964" s="37">
        <v>5</v>
      </c>
      <c r="C4964" s="37">
        <v>0</v>
      </c>
      <c r="D4964" s="37">
        <v>1</v>
      </c>
      <c r="E4964" s="37">
        <v>56</v>
      </c>
      <c r="F4964" s="37">
        <v>2</v>
      </c>
      <c r="G4964" s="37">
        <v>1.0155400000000001</v>
      </c>
      <c r="H4964" s="37" t="s">
        <v>1238</v>
      </c>
      <c r="I4964" s="37" t="s">
        <v>2308</v>
      </c>
      <c r="J4964" s="37" t="s">
        <v>2268</v>
      </c>
      <c r="K4964" s="37">
        <v>4</v>
      </c>
    </row>
    <row r="4965" spans="1:11" x14ac:dyDescent="0.25">
      <c r="A4965" s="37" t="s">
        <v>5966</v>
      </c>
      <c r="B4965" s="37">
        <v>5</v>
      </c>
      <c r="C4965" s="37">
        <v>0</v>
      </c>
      <c r="D4965" s="37">
        <v>0</v>
      </c>
      <c r="E4965" s="37">
        <v>62</v>
      </c>
      <c r="F4965" s="37">
        <v>1</v>
      </c>
      <c r="G4965" s="37">
        <v>0.40357999999999999</v>
      </c>
      <c r="H4965" s="37" t="s">
        <v>1251</v>
      </c>
      <c r="I4965" s="37" t="s">
        <v>2308</v>
      </c>
      <c r="J4965" s="37" t="s">
        <v>2275</v>
      </c>
      <c r="K4965" s="37">
        <v>4</v>
      </c>
    </row>
    <row r="4966" spans="1:11" x14ac:dyDescent="0.25">
      <c r="A4966" s="37" t="s">
        <v>5965</v>
      </c>
      <c r="B4966" s="37">
        <v>5</v>
      </c>
      <c r="C4966" s="37">
        <v>0</v>
      </c>
      <c r="D4966" s="37">
        <v>1</v>
      </c>
      <c r="E4966" s="37">
        <v>100</v>
      </c>
      <c r="F4966" s="37">
        <v>2</v>
      </c>
      <c r="G4966" s="37">
        <v>0.78944000000000014</v>
      </c>
      <c r="H4966" s="37" t="s">
        <v>3916</v>
      </c>
      <c r="I4966" s="37" t="s">
        <v>2308</v>
      </c>
      <c r="J4966" s="37" t="s">
        <v>2268</v>
      </c>
      <c r="K4966" s="37">
        <v>4</v>
      </c>
    </row>
    <row r="4967" spans="1:11" x14ac:dyDescent="0.25">
      <c r="A4967" s="37" t="s">
        <v>5964</v>
      </c>
      <c r="B4967" s="37">
        <v>5</v>
      </c>
      <c r="C4967" s="37">
        <v>0</v>
      </c>
      <c r="D4967" s="37">
        <v>0</v>
      </c>
      <c r="E4967" s="37">
        <v>10</v>
      </c>
      <c r="F4967" s="37">
        <v>0</v>
      </c>
      <c r="G4967" s="37">
        <v>0.12522</v>
      </c>
      <c r="H4967" s="37" t="s">
        <v>1241</v>
      </c>
      <c r="I4967" s="37" t="s">
        <v>2308</v>
      </c>
      <c r="J4967" s="37" t="s">
        <v>2268</v>
      </c>
      <c r="K4967" s="37">
        <v>2</v>
      </c>
    </row>
    <row r="4968" spans="1:11" x14ac:dyDescent="0.25">
      <c r="A4968" s="37" t="s">
        <v>5963</v>
      </c>
      <c r="B4968" s="37">
        <v>5</v>
      </c>
      <c r="C4968" s="37">
        <v>0</v>
      </c>
      <c r="D4968" s="37">
        <v>0</v>
      </c>
      <c r="E4968" s="37">
        <v>27</v>
      </c>
      <c r="F4968" s="37">
        <v>1</v>
      </c>
      <c r="G4968" s="37">
        <v>0.23075999999999999</v>
      </c>
      <c r="H4968" s="37" t="s">
        <v>1237</v>
      </c>
      <c r="I4968" s="37" t="s">
        <v>2308</v>
      </c>
      <c r="J4968" s="37" t="s">
        <v>2275</v>
      </c>
      <c r="K4968" s="37">
        <v>2</v>
      </c>
    </row>
    <row r="4969" spans="1:11" x14ac:dyDescent="0.25">
      <c r="A4969" s="37" t="s">
        <v>5962</v>
      </c>
      <c r="B4969" s="37">
        <v>5</v>
      </c>
      <c r="C4969" s="37">
        <v>0</v>
      </c>
      <c r="D4969" s="37">
        <v>1</v>
      </c>
      <c r="E4969" s="37">
        <v>100</v>
      </c>
      <c r="F4969" s="37">
        <v>3</v>
      </c>
      <c r="G4969" s="37">
        <v>0.83104000000000011</v>
      </c>
      <c r="H4969" s="37" t="s">
        <v>1219</v>
      </c>
      <c r="I4969" s="37" t="s">
        <v>2269</v>
      </c>
      <c r="J4969" s="37" t="s">
        <v>2275</v>
      </c>
      <c r="K4969" s="37">
        <v>4</v>
      </c>
    </row>
    <row r="4970" spans="1:11" x14ac:dyDescent="0.25">
      <c r="A4970" s="37" t="s">
        <v>5961</v>
      </c>
      <c r="B4970" s="37">
        <v>5</v>
      </c>
      <c r="C4970" s="37">
        <v>0</v>
      </c>
      <c r="D4970" s="37">
        <v>0</v>
      </c>
      <c r="E4970" s="37">
        <v>53</v>
      </c>
      <c r="F4970" s="37">
        <v>0</v>
      </c>
      <c r="G4970" s="37">
        <v>0.40262000000000003</v>
      </c>
      <c r="H4970" s="37" t="s">
        <v>1226</v>
      </c>
      <c r="I4970" s="37" t="s">
        <v>2269</v>
      </c>
      <c r="J4970" s="37" t="s">
        <v>2268</v>
      </c>
      <c r="K4970" s="37">
        <v>4</v>
      </c>
    </row>
    <row r="4971" spans="1:11" x14ac:dyDescent="0.25">
      <c r="A4971" s="37" t="s">
        <v>5960</v>
      </c>
      <c r="B4971" s="37">
        <v>5</v>
      </c>
      <c r="C4971" s="37">
        <v>0</v>
      </c>
      <c r="D4971" s="37">
        <v>0</v>
      </c>
      <c r="E4971" s="37">
        <v>29</v>
      </c>
      <c r="F4971" s="37">
        <v>1</v>
      </c>
      <c r="G4971" s="37">
        <v>0.19140000000000001</v>
      </c>
      <c r="H4971" s="37" t="s">
        <v>2276</v>
      </c>
      <c r="I4971" s="37" t="s">
        <v>2269</v>
      </c>
      <c r="J4971" s="37" t="s">
        <v>2268</v>
      </c>
      <c r="K4971" s="37">
        <v>4</v>
      </c>
    </row>
    <row r="4972" spans="1:11" x14ac:dyDescent="0.25">
      <c r="A4972" s="37" t="s">
        <v>5959</v>
      </c>
      <c r="B4972" s="37">
        <v>5</v>
      </c>
      <c r="C4972" s="37">
        <v>0</v>
      </c>
      <c r="D4972" s="37">
        <v>0</v>
      </c>
      <c r="E4972" s="37">
        <v>31</v>
      </c>
      <c r="F4972" s="37">
        <v>0</v>
      </c>
      <c r="G4972" s="37">
        <v>0.22896</v>
      </c>
      <c r="H4972" s="37" t="s">
        <v>1224</v>
      </c>
      <c r="I4972" s="37" t="s">
        <v>2269</v>
      </c>
      <c r="J4972" s="37" t="s">
        <v>2268</v>
      </c>
      <c r="K4972" s="37">
        <v>4</v>
      </c>
    </row>
    <row r="4973" spans="1:11" x14ac:dyDescent="0.25">
      <c r="A4973" s="37" t="s">
        <v>5958</v>
      </c>
      <c r="B4973" s="37">
        <v>5</v>
      </c>
      <c r="C4973" s="37">
        <v>0</v>
      </c>
      <c r="D4973" s="37">
        <v>0</v>
      </c>
      <c r="E4973" s="37">
        <v>59</v>
      </c>
      <c r="F4973" s="37">
        <v>2</v>
      </c>
      <c r="G4973" s="37">
        <v>0.42248000000000002</v>
      </c>
      <c r="H4973" s="37" t="s">
        <v>1248</v>
      </c>
      <c r="I4973" s="37" t="s">
        <v>2269</v>
      </c>
      <c r="J4973" s="37" t="s">
        <v>2268</v>
      </c>
      <c r="K4973" s="37">
        <v>3</v>
      </c>
    </row>
    <row r="4974" spans="1:11" x14ac:dyDescent="0.25">
      <c r="A4974" s="37" t="s">
        <v>5957</v>
      </c>
      <c r="B4974" s="37">
        <v>4</v>
      </c>
      <c r="C4974" s="37">
        <v>0</v>
      </c>
      <c r="D4974" s="37">
        <v>1</v>
      </c>
      <c r="E4974" s="37">
        <v>135</v>
      </c>
      <c r="F4974" s="37">
        <v>1</v>
      </c>
      <c r="G4974" s="37">
        <v>1.23505</v>
      </c>
      <c r="H4974" s="37" t="s">
        <v>1219</v>
      </c>
      <c r="I4974" s="37" t="s">
        <v>2308</v>
      </c>
      <c r="J4974" s="37" t="s">
        <v>2268</v>
      </c>
      <c r="K4974" s="37">
        <v>3</v>
      </c>
    </row>
    <row r="4975" spans="1:11" x14ac:dyDescent="0.25">
      <c r="A4975" s="37" t="s">
        <v>5956</v>
      </c>
      <c r="B4975" s="37">
        <v>4</v>
      </c>
      <c r="C4975" s="37">
        <v>0</v>
      </c>
      <c r="D4975" s="37">
        <v>0</v>
      </c>
      <c r="E4975" s="37">
        <v>117</v>
      </c>
      <c r="F4975" s="37">
        <v>2</v>
      </c>
      <c r="G4975" s="37">
        <v>1.094125</v>
      </c>
      <c r="H4975" s="37" t="s">
        <v>1219</v>
      </c>
      <c r="I4975" s="37" t="s">
        <v>2308</v>
      </c>
      <c r="J4975" s="37" t="s">
        <v>2268</v>
      </c>
      <c r="K4975" s="37">
        <v>4</v>
      </c>
    </row>
    <row r="4976" spans="1:11" x14ac:dyDescent="0.25">
      <c r="A4976" s="37" t="s">
        <v>5955</v>
      </c>
      <c r="B4976" s="37">
        <v>4</v>
      </c>
      <c r="C4976" s="37">
        <v>0</v>
      </c>
      <c r="D4976" s="37">
        <v>1</v>
      </c>
      <c r="E4976" s="37">
        <v>133</v>
      </c>
      <c r="F4976" s="37">
        <v>2</v>
      </c>
      <c r="G4976" s="37">
        <v>0.98492500000000005</v>
      </c>
      <c r="H4976" s="37" t="s">
        <v>1219</v>
      </c>
      <c r="I4976" s="37" t="s">
        <v>2308</v>
      </c>
      <c r="J4976" s="37" t="s">
        <v>2268</v>
      </c>
      <c r="K4976" s="37">
        <v>2</v>
      </c>
    </row>
    <row r="4977" spans="1:11" x14ac:dyDescent="0.25">
      <c r="A4977" s="37" t="s">
        <v>5954</v>
      </c>
      <c r="B4977" s="37">
        <v>4</v>
      </c>
      <c r="C4977" s="37">
        <v>0</v>
      </c>
      <c r="D4977" s="37">
        <v>0</v>
      </c>
      <c r="E4977" s="37">
        <v>46</v>
      </c>
      <c r="F4977" s="37">
        <v>0</v>
      </c>
      <c r="G4977" s="37">
        <v>0.39147500000000002</v>
      </c>
      <c r="H4977" s="37" t="s">
        <v>1219</v>
      </c>
      <c r="I4977" s="37" t="s">
        <v>2308</v>
      </c>
      <c r="J4977" s="37" t="s">
        <v>2268</v>
      </c>
      <c r="K4977" s="37">
        <v>2</v>
      </c>
    </row>
    <row r="4978" spans="1:11" x14ac:dyDescent="0.25">
      <c r="A4978" s="37" t="s">
        <v>5953</v>
      </c>
      <c r="B4978" s="37">
        <v>4</v>
      </c>
      <c r="C4978" s="37">
        <v>0</v>
      </c>
      <c r="D4978" s="37">
        <v>0</v>
      </c>
      <c r="E4978" s="37">
        <v>50</v>
      </c>
      <c r="F4978" s="37">
        <v>1</v>
      </c>
      <c r="G4978" s="37">
        <v>0.6846000000000001</v>
      </c>
      <c r="H4978" s="37" t="s">
        <v>1219</v>
      </c>
      <c r="I4978" s="37" t="s">
        <v>2308</v>
      </c>
      <c r="J4978" s="37" t="s">
        <v>2275</v>
      </c>
      <c r="K4978" s="37">
        <v>3</v>
      </c>
    </row>
    <row r="4979" spans="1:11" x14ac:dyDescent="0.25">
      <c r="A4979" s="37" t="s">
        <v>5952</v>
      </c>
      <c r="B4979" s="37">
        <v>4</v>
      </c>
      <c r="C4979" s="37">
        <v>0</v>
      </c>
      <c r="D4979" s="37">
        <v>0</v>
      </c>
      <c r="E4979" s="37">
        <v>105</v>
      </c>
      <c r="F4979" s="37">
        <v>0</v>
      </c>
      <c r="G4979" s="37">
        <v>0.93955</v>
      </c>
      <c r="H4979" s="37" t="s">
        <v>1219</v>
      </c>
      <c r="I4979" s="37" t="s">
        <v>2308</v>
      </c>
      <c r="J4979" s="37" t="s">
        <v>2268</v>
      </c>
      <c r="K4979" s="37">
        <v>4</v>
      </c>
    </row>
    <row r="4980" spans="1:11" x14ac:dyDescent="0.25">
      <c r="A4980" s="37" t="s">
        <v>5951</v>
      </c>
      <c r="B4980" s="37">
        <v>4</v>
      </c>
      <c r="C4980" s="37">
        <v>0</v>
      </c>
      <c r="D4980" s="37">
        <v>0</v>
      </c>
      <c r="E4980" s="37">
        <v>35</v>
      </c>
      <c r="F4980" s="37">
        <v>1</v>
      </c>
      <c r="G4980" s="37">
        <v>0.36405000000000004</v>
      </c>
      <c r="H4980" s="37" t="s">
        <v>1219</v>
      </c>
      <c r="I4980" s="37" t="s">
        <v>2308</v>
      </c>
      <c r="J4980" s="37" t="s">
        <v>2275</v>
      </c>
      <c r="K4980" s="37">
        <v>3</v>
      </c>
    </row>
    <row r="4981" spans="1:11" x14ac:dyDescent="0.25">
      <c r="A4981" s="37" t="s">
        <v>5950</v>
      </c>
      <c r="B4981" s="37">
        <v>4</v>
      </c>
      <c r="C4981" s="37">
        <v>0</v>
      </c>
      <c r="D4981" s="37">
        <v>1</v>
      </c>
      <c r="E4981" s="37">
        <v>34</v>
      </c>
      <c r="F4981" s="37">
        <v>3</v>
      </c>
      <c r="G4981" s="37">
        <v>1.3792250000000001</v>
      </c>
      <c r="H4981" s="37" t="s">
        <v>1219</v>
      </c>
      <c r="I4981" s="37" t="s">
        <v>2308</v>
      </c>
      <c r="J4981" s="37" t="s">
        <v>2268</v>
      </c>
      <c r="K4981" s="37">
        <v>3</v>
      </c>
    </row>
    <row r="4982" spans="1:11" x14ac:dyDescent="0.25">
      <c r="A4982" s="37" t="s">
        <v>5949</v>
      </c>
      <c r="B4982" s="37">
        <v>4</v>
      </c>
      <c r="C4982" s="37">
        <v>0</v>
      </c>
      <c r="D4982" s="37">
        <v>0</v>
      </c>
      <c r="E4982" s="37">
        <v>16</v>
      </c>
      <c r="F4982" s="37">
        <v>0</v>
      </c>
      <c r="G4982" s="37">
        <v>0.17297500000000002</v>
      </c>
      <c r="H4982" s="37" t="s">
        <v>1219</v>
      </c>
      <c r="I4982" s="37" t="s">
        <v>2308</v>
      </c>
      <c r="J4982" s="37" t="s">
        <v>2275</v>
      </c>
      <c r="K4982" s="37">
        <v>3</v>
      </c>
    </row>
    <row r="4983" spans="1:11" x14ac:dyDescent="0.25">
      <c r="A4983" s="37" t="s">
        <v>5948</v>
      </c>
      <c r="B4983" s="37">
        <v>4</v>
      </c>
      <c r="C4983" s="37">
        <v>0</v>
      </c>
      <c r="D4983" s="37">
        <v>0</v>
      </c>
      <c r="E4983" s="37">
        <v>47</v>
      </c>
      <c r="F4983" s="37">
        <v>2</v>
      </c>
      <c r="G4983" s="37">
        <v>0.43907499999999999</v>
      </c>
      <c r="H4983" s="37" t="s">
        <v>1219</v>
      </c>
      <c r="I4983" s="37" t="s">
        <v>2308</v>
      </c>
      <c r="J4983" s="37" t="s">
        <v>2268</v>
      </c>
      <c r="K4983" s="37">
        <v>3</v>
      </c>
    </row>
    <row r="4984" spans="1:11" x14ac:dyDescent="0.25">
      <c r="A4984" s="37" t="s">
        <v>5947</v>
      </c>
      <c r="B4984" s="37">
        <v>4</v>
      </c>
      <c r="C4984" s="37">
        <v>0</v>
      </c>
      <c r="D4984" s="37">
        <v>0</v>
      </c>
      <c r="E4984" s="37">
        <v>49</v>
      </c>
      <c r="F4984" s="37">
        <v>2</v>
      </c>
      <c r="G4984" s="37">
        <v>0.61902500000000005</v>
      </c>
      <c r="H4984" s="37" t="s">
        <v>1219</v>
      </c>
      <c r="I4984" s="37" t="s">
        <v>2308</v>
      </c>
      <c r="J4984" s="37" t="s">
        <v>2268</v>
      </c>
      <c r="K4984" s="37">
        <v>2</v>
      </c>
    </row>
    <row r="4985" spans="1:11" x14ac:dyDescent="0.25">
      <c r="A4985" s="37" t="s">
        <v>5946</v>
      </c>
      <c r="B4985" s="37">
        <v>4</v>
      </c>
      <c r="C4985" s="37">
        <v>0</v>
      </c>
      <c r="D4985" s="37">
        <v>0</v>
      </c>
      <c r="E4985" s="37">
        <v>33</v>
      </c>
      <c r="F4985" s="37">
        <v>1</v>
      </c>
      <c r="G4985" s="37">
        <v>0.41737500000000005</v>
      </c>
      <c r="H4985" s="37" t="s">
        <v>1219</v>
      </c>
      <c r="I4985" s="37" t="s">
        <v>2308</v>
      </c>
      <c r="J4985" s="37" t="s">
        <v>2268</v>
      </c>
      <c r="K4985" s="37">
        <v>3</v>
      </c>
    </row>
    <row r="4986" spans="1:11" x14ac:dyDescent="0.25">
      <c r="A4986" s="37" t="s">
        <v>5945</v>
      </c>
      <c r="B4986" s="37">
        <v>4</v>
      </c>
      <c r="C4986" s="37">
        <v>0</v>
      </c>
      <c r="D4986" s="37">
        <v>0</v>
      </c>
      <c r="E4986" s="37">
        <v>60</v>
      </c>
      <c r="F4986" s="37">
        <v>2</v>
      </c>
      <c r="G4986" s="37">
        <v>0.50140000000000007</v>
      </c>
      <c r="H4986" s="37" t="s">
        <v>1219</v>
      </c>
      <c r="I4986" s="37" t="s">
        <v>2308</v>
      </c>
      <c r="J4986" s="37" t="s">
        <v>2268</v>
      </c>
      <c r="K4986" s="37">
        <v>3</v>
      </c>
    </row>
    <row r="4987" spans="1:11" x14ac:dyDescent="0.25">
      <c r="A4987" s="37" t="s">
        <v>5944</v>
      </c>
      <c r="B4987" s="37">
        <v>4</v>
      </c>
      <c r="C4987" s="37">
        <v>0</v>
      </c>
      <c r="D4987" s="37">
        <v>0</v>
      </c>
      <c r="E4987" s="37">
        <v>49</v>
      </c>
      <c r="F4987" s="37">
        <v>2</v>
      </c>
      <c r="G4987" s="37">
        <v>0.43977499999999997</v>
      </c>
      <c r="H4987" s="37" t="s">
        <v>1219</v>
      </c>
      <c r="I4987" s="37" t="s">
        <v>2308</v>
      </c>
      <c r="J4987" s="37" t="s">
        <v>2268</v>
      </c>
      <c r="K4987" s="37">
        <v>3</v>
      </c>
    </row>
    <row r="4988" spans="1:11" x14ac:dyDescent="0.25">
      <c r="A4988" s="37" t="s">
        <v>5943</v>
      </c>
      <c r="B4988" s="37">
        <v>4</v>
      </c>
      <c r="C4988" s="37">
        <v>0</v>
      </c>
      <c r="D4988" s="37">
        <v>0</v>
      </c>
      <c r="E4988" s="37">
        <v>12</v>
      </c>
      <c r="F4988" s="37">
        <v>3</v>
      </c>
      <c r="G4988" s="37">
        <v>0.41635</v>
      </c>
      <c r="H4988" s="37" t="s">
        <v>1219</v>
      </c>
      <c r="I4988" s="37" t="s">
        <v>2308</v>
      </c>
      <c r="J4988" s="37" t="s">
        <v>2268</v>
      </c>
      <c r="K4988" s="37">
        <v>2</v>
      </c>
    </row>
    <row r="4989" spans="1:11" x14ac:dyDescent="0.25">
      <c r="A4989" s="37" t="s">
        <v>5942</v>
      </c>
      <c r="B4989" s="37">
        <v>4</v>
      </c>
      <c r="C4989" s="37">
        <v>0</v>
      </c>
      <c r="D4989" s="37">
        <v>0</v>
      </c>
      <c r="E4989" s="37">
        <v>29</v>
      </c>
      <c r="F4989" s="37">
        <v>1</v>
      </c>
      <c r="G4989" s="37">
        <v>0.24350000000000002</v>
      </c>
      <c r="H4989" s="37" t="s">
        <v>1219</v>
      </c>
      <c r="I4989" s="37" t="s">
        <v>2308</v>
      </c>
      <c r="J4989" s="37" t="s">
        <v>2268</v>
      </c>
      <c r="K4989" s="37">
        <v>4</v>
      </c>
    </row>
    <row r="4990" spans="1:11" x14ac:dyDescent="0.25">
      <c r="A4990" s="37" t="s">
        <v>5941</v>
      </c>
      <c r="B4990" s="37">
        <v>4</v>
      </c>
      <c r="C4990" s="37">
        <v>0</v>
      </c>
      <c r="D4990" s="37">
        <v>0</v>
      </c>
      <c r="E4990" s="37">
        <v>28</v>
      </c>
      <c r="F4990" s="37">
        <v>0</v>
      </c>
      <c r="G4990" s="37">
        <v>0.35694999999999999</v>
      </c>
      <c r="H4990" s="37" t="s">
        <v>1219</v>
      </c>
      <c r="I4990" s="37" t="s">
        <v>2308</v>
      </c>
      <c r="J4990" s="37" t="s">
        <v>2268</v>
      </c>
      <c r="K4990" s="37">
        <v>3</v>
      </c>
    </row>
    <row r="4991" spans="1:11" x14ac:dyDescent="0.25">
      <c r="A4991" s="37" t="s">
        <v>5940</v>
      </c>
      <c r="B4991" s="37">
        <v>4</v>
      </c>
      <c r="C4991" s="37">
        <v>0</v>
      </c>
      <c r="D4991" s="37">
        <v>0</v>
      </c>
      <c r="E4991" s="37">
        <v>69</v>
      </c>
      <c r="F4991" s="37">
        <v>0</v>
      </c>
      <c r="G4991" s="37">
        <v>0.50367500000000009</v>
      </c>
      <c r="H4991" s="37" t="s">
        <v>1219</v>
      </c>
      <c r="I4991" s="37" t="s">
        <v>2310</v>
      </c>
      <c r="J4991" s="37" t="s">
        <v>2275</v>
      </c>
      <c r="K4991" s="37">
        <v>4</v>
      </c>
    </row>
    <row r="4992" spans="1:11" x14ac:dyDescent="0.25">
      <c r="A4992" s="37" t="s">
        <v>5939</v>
      </c>
      <c r="B4992" s="37">
        <v>4</v>
      </c>
      <c r="C4992" s="37">
        <v>0</v>
      </c>
      <c r="D4992" s="37">
        <v>0</v>
      </c>
      <c r="E4992" s="37">
        <v>2</v>
      </c>
      <c r="F4992" s="37">
        <v>0</v>
      </c>
      <c r="G4992" s="37">
        <v>2.0375000000000001E-2</v>
      </c>
      <c r="H4992" s="37" t="s">
        <v>1219</v>
      </c>
      <c r="I4992" s="37" t="s">
        <v>2310</v>
      </c>
      <c r="J4992" s="37" t="s">
        <v>2275</v>
      </c>
      <c r="K4992" s="37">
        <v>1</v>
      </c>
    </row>
    <row r="4993" spans="1:11" x14ac:dyDescent="0.25">
      <c r="A4993" s="37" t="s">
        <v>5938</v>
      </c>
      <c r="B4993" s="37">
        <v>4</v>
      </c>
      <c r="C4993" s="37">
        <v>0</v>
      </c>
      <c r="D4993" s="37">
        <v>0</v>
      </c>
      <c r="E4993" s="37">
        <v>13</v>
      </c>
      <c r="F4993" s="37">
        <v>0</v>
      </c>
      <c r="G4993" s="37">
        <v>0.135825</v>
      </c>
      <c r="H4993" s="37" t="s">
        <v>1248</v>
      </c>
      <c r="I4993" s="37" t="s">
        <v>2308</v>
      </c>
      <c r="J4993" s="37" t="s">
        <v>2275</v>
      </c>
      <c r="K4993" s="37">
        <v>3</v>
      </c>
    </row>
    <row r="4994" spans="1:11" x14ac:dyDescent="0.25">
      <c r="A4994" s="37" t="s">
        <v>5937</v>
      </c>
      <c r="B4994" s="37">
        <v>4</v>
      </c>
      <c r="C4994" s="37">
        <v>0</v>
      </c>
      <c r="D4994" s="37">
        <v>0</v>
      </c>
      <c r="E4994" s="37">
        <v>21</v>
      </c>
      <c r="F4994" s="37">
        <v>0</v>
      </c>
      <c r="G4994" s="37">
        <v>0.35792500000000005</v>
      </c>
      <c r="H4994" s="37" t="s">
        <v>1248</v>
      </c>
      <c r="I4994" s="37" t="s">
        <v>2308</v>
      </c>
      <c r="J4994" s="37" t="s">
        <v>2275</v>
      </c>
      <c r="K4994" s="37">
        <v>3</v>
      </c>
    </row>
    <row r="4995" spans="1:11" x14ac:dyDescent="0.25">
      <c r="A4995" s="37" t="s">
        <v>5936</v>
      </c>
      <c r="B4995" s="37">
        <v>4</v>
      </c>
      <c r="C4995" s="37">
        <v>0</v>
      </c>
      <c r="D4995" s="37">
        <v>0</v>
      </c>
      <c r="E4995" s="37">
        <v>53</v>
      </c>
      <c r="F4995" s="37">
        <v>0</v>
      </c>
      <c r="G4995" s="37">
        <v>0.38164999999999999</v>
      </c>
      <c r="H4995" s="37" t="s">
        <v>1247</v>
      </c>
      <c r="I4995" s="37" t="s">
        <v>2308</v>
      </c>
      <c r="J4995" s="37" t="s">
        <v>2275</v>
      </c>
      <c r="K4995" s="37">
        <v>2</v>
      </c>
    </row>
    <row r="4996" spans="1:11" x14ac:dyDescent="0.25">
      <c r="A4996" s="37" t="s">
        <v>5935</v>
      </c>
      <c r="B4996" s="37">
        <v>4</v>
      </c>
      <c r="C4996" s="37">
        <v>0</v>
      </c>
      <c r="D4996" s="37">
        <v>1</v>
      </c>
      <c r="E4996" s="37">
        <v>49</v>
      </c>
      <c r="F4996" s="37">
        <v>2</v>
      </c>
      <c r="G4996" s="37">
        <v>1.073825</v>
      </c>
      <c r="H4996" s="37" t="s">
        <v>1257</v>
      </c>
      <c r="I4996" s="37" t="s">
        <v>2308</v>
      </c>
      <c r="J4996" s="37" t="s">
        <v>2268</v>
      </c>
      <c r="K4996" s="37">
        <v>3</v>
      </c>
    </row>
    <row r="4997" spans="1:11" x14ac:dyDescent="0.25">
      <c r="A4997" s="37" t="s">
        <v>5934</v>
      </c>
      <c r="B4997" s="37">
        <v>4</v>
      </c>
      <c r="C4997" s="37">
        <v>0</v>
      </c>
      <c r="D4997" s="37">
        <v>2</v>
      </c>
      <c r="E4997" s="37">
        <v>244</v>
      </c>
      <c r="F4997" s="37">
        <v>2</v>
      </c>
      <c r="G4997" s="37">
        <v>2.0988250000000002</v>
      </c>
      <c r="H4997" s="37" t="s">
        <v>1257</v>
      </c>
      <c r="I4997" s="37" t="s">
        <v>2308</v>
      </c>
      <c r="J4997" s="37" t="s">
        <v>2275</v>
      </c>
      <c r="K4997" s="37">
        <v>3</v>
      </c>
    </row>
    <row r="4998" spans="1:11" x14ac:dyDescent="0.25">
      <c r="A4998" s="37" t="s">
        <v>5933</v>
      </c>
      <c r="B4998" s="37">
        <v>4</v>
      </c>
      <c r="C4998" s="37">
        <v>0</v>
      </c>
      <c r="D4998" s="37">
        <v>1</v>
      </c>
      <c r="E4998" s="37">
        <v>121</v>
      </c>
      <c r="F4998" s="37">
        <v>2</v>
      </c>
      <c r="G4998" s="37">
        <v>1.103675</v>
      </c>
      <c r="H4998" s="37" t="s">
        <v>1226</v>
      </c>
      <c r="I4998" s="37" t="s">
        <v>2316</v>
      </c>
      <c r="J4998" s="37" t="s">
        <v>2275</v>
      </c>
      <c r="K4998" s="37">
        <v>4</v>
      </c>
    </row>
    <row r="4999" spans="1:11" x14ac:dyDescent="0.25">
      <c r="A4999" s="37" t="s">
        <v>5932</v>
      </c>
      <c r="B4999" s="37">
        <v>4</v>
      </c>
      <c r="C4999" s="37">
        <v>0</v>
      </c>
      <c r="D4999" s="37">
        <v>0</v>
      </c>
      <c r="E4999" s="37">
        <v>31</v>
      </c>
      <c r="F4999" s="37">
        <v>0</v>
      </c>
      <c r="G4999" s="37">
        <v>0.31867500000000004</v>
      </c>
      <c r="H4999" s="37" t="s">
        <v>1232</v>
      </c>
      <c r="I4999" s="37" t="s">
        <v>2308</v>
      </c>
      <c r="J4999" s="37" t="s">
        <v>2268</v>
      </c>
      <c r="K4999" s="37">
        <v>2</v>
      </c>
    </row>
    <row r="5000" spans="1:11" x14ac:dyDescent="0.25">
      <c r="A5000" s="37" t="s">
        <v>5931</v>
      </c>
      <c r="B5000" s="37">
        <v>4</v>
      </c>
      <c r="C5000" s="37">
        <v>0</v>
      </c>
      <c r="D5000" s="37">
        <v>0</v>
      </c>
      <c r="E5000" s="37">
        <v>63</v>
      </c>
      <c r="F5000" s="37">
        <v>1</v>
      </c>
      <c r="G5000" s="37">
        <v>0.97277500000000006</v>
      </c>
      <c r="H5000" s="37" t="s">
        <v>1232</v>
      </c>
      <c r="I5000" s="37" t="s">
        <v>2308</v>
      </c>
      <c r="J5000" s="37" t="s">
        <v>2275</v>
      </c>
      <c r="K5000" s="37">
        <v>4</v>
      </c>
    </row>
    <row r="5001" spans="1:11" x14ac:dyDescent="0.25">
      <c r="A5001" s="37" t="s">
        <v>5930</v>
      </c>
      <c r="B5001" s="37">
        <v>4</v>
      </c>
      <c r="C5001" s="37">
        <v>0</v>
      </c>
      <c r="D5001" s="37">
        <v>0</v>
      </c>
      <c r="E5001" s="37">
        <v>18</v>
      </c>
      <c r="F5001" s="37">
        <v>2</v>
      </c>
      <c r="G5001" s="37">
        <v>0.25825000000000004</v>
      </c>
      <c r="H5001" s="37" t="s">
        <v>1232</v>
      </c>
      <c r="I5001" s="37" t="s">
        <v>2308</v>
      </c>
      <c r="J5001" s="37" t="s">
        <v>2275</v>
      </c>
      <c r="K5001" s="37">
        <v>2</v>
      </c>
    </row>
    <row r="5002" spans="1:11" x14ac:dyDescent="0.25">
      <c r="A5002" s="37" t="s">
        <v>5929</v>
      </c>
      <c r="B5002" s="37">
        <v>4</v>
      </c>
      <c r="C5002" s="37">
        <v>0</v>
      </c>
      <c r="D5002" s="37">
        <v>0</v>
      </c>
      <c r="E5002" s="37">
        <v>17</v>
      </c>
      <c r="F5002" s="37">
        <v>3</v>
      </c>
      <c r="G5002" s="37">
        <v>0.43367500000000003</v>
      </c>
      <c r="H5002" s="37" t="s">
        <v>1232</v>
      </c>
      <c r="I5002" s="37" t="s">
        <v>2308</v>
      </c>
      <c r="J5002" s="37" t="s">
        <v>2275</v>
      </c>
      <c r="K5002" s="37">
        <v>3</v>
      </c>
    </row>
    <row r="5003" spans="1:11" x14ac:dyDescent="0.25">
      <c r="A5003" s="37" t="s">
        <v>5928</v>
      </c>
      <c r="B5003" s="37">
        <v>4</v>
      </c>
      <c r="C5003" s="37">
        <v>0</v>
      </c>
      <c r="D5003" s="37">
        <v>2</v>
      </c>
      <c r="E5003" s="37">
        <v>118</v>
      </c>
      <c r="F5003" s="37">
        <v>1</v>
      </c>
      <c r="G5003" s="37">
        <v>1.6920500000000003</v>
      </c>
      <c r="H5003" s="37" t="s">
        <v>1232</v>
      </c>
      <c r="I5003" s="37" t="s">
        <v>2308</v>
      </c>
      <c r="J5003" s="37" t="s">
        <v>2275</v>
      </c>
      <c r="K5003" s="37">
        <v>4</v>
      </c>
    </row>
    <row r="5004" spans="1:11" x14ac:dyDescent="0.25">
      <c r="A5004" s="37" t="s">
        <v>5927</v>
      </c>
      <c r="B5004" s="37">
        <v>4</v>
      </c>
      <c r="C5004" s="37">
        <v>0</v>
      </c>
      <c r="D5004" s="37">
        <v>1</v>
      </c>
      <c r="E5004" s="37">
        <v>69</v>
      </c>
      <c r="F5004" s="37">
        <v>2</v>
      </c>
      <c r="G5004" s="37">
        <v>1.3021750000000001</v>
      </c>
      <c r="H5004" s="37" t="s">
        <v>1232</v>
      </c>
      <c r="I5004" s="37" t="s">
        <v>2308</v>
      </c>
      <c r="J5004" s="37" t="s">
        <v>2275</v>
      </c>
      <c r="K5004" s="37">
        <v>3</v>
      </c>
    </row>
    <row r="5005" spans="1:11" x14ac:dyDescent="0.25">
      <c r="A5005" s="37" t="s">
        <v>5926</v>
      </c>
      <c r="B5005" s="37">
        <v>4</v>
      </c>
      <c r="C5005" s="37">
        <v>0</v>
      </c>
      <c r="D5005" s="37">
        <v>1</v>
      </c>
      <c r="E5005" s="37">
        <v>69</v>
      </c>
      <c r="F5005" s="37">
        <v>2</v>
      </c>
      <c r="G5005" s="37">
        <v>1.5393999999999999</v>
      </c>
      <c r="H5005" s="37" t="s">
        <v>1232</v>
      </c>
      <c r="I5005" s="37" t="s">
        <v>2308</v>
      </c>
      <c r="J5005" s="37" t="s">
        <v>2275</v>
      </c>
      <c r="K5005" s="37">
        <v>3</v>
      </c>
    </row>
    <row r="5006" spans="1:11" x14ac:dyDescent="0.25">
      <c r="A5006" s="37" t="s">
        <v>5925</v>
      </c>
      <c r="B5006" s="37">
        <v>4</v>
      </c>
      <c r="C5006" s="37">
        <v>0</v>
      </c>
      <c r="D5006" s="37">
        <v>0</v>
      </c>
      <c r="E5006" s="37">
        <v>25</v>
      </c>
      <c r="F5006" s="37">
        <v>0</v>
      </c>
      <c r="G5006" s="37">
        <v>0.21575</v>
      </c>
      <c r="H5006" s="37" t="s">
        <v>1232</v>
      </c>
      <c r="I5006" s="37" t="s">
        <v>2308</v>
      </c>
      <c r="J5006" s="37" t="s">
        <v>2268</v>
      </c>
      <c r="K5006" s="37">
        <v>3</v>
      </c>
    </row>
    <row r="5007" spans="1:11" x14ac:dyDescent="0.25">
      <c r="A5007" s="37" t="s">
        <v>5924</v>
      </c>
      <c r="B5007" s="37">
        <v>4</v>
      </c>
      <c r="C5007" s="37">
        <v>0</v>
      </c>
      <c r="D5007" s="37">
        <v>0</v>
      </c>
      <c r="E5007" s="37">
        <v>71</v>
      </c>
      <c r="F5007" s="37">
        <v>1</v>
      </c>
      <c r="G5007" s="37">
        <v>0.50332500000000002</v>
      </c>
      <c r="H5007" s="37" t="s">
        <v>1232</v>
      </c>
      <c r="I5007" s="37" t="s">
        <v>2308</v>
      </c>
      <c r="J5007" s="37" t="s">
        <v>2268</v>
      </c>
      <c r="K5007" s="37">
        <v>3</v>
      </c>
    </row>
    <row r="5008" spans="1:11" x14ac:dyDescent="0.25">
      <c r="A5008" s="37" t="s">
        <v>5923</v>
      </c>
      <c r="B5008" s="37">
        <v>4</v>
      </c>
      <c r="C5008" s="37">
        <v>0</v>
      </c>
      <c r="D5008" s="37">
        <v>2</v>
      </c>
      <c r="E5008" s="37">
        <v>65</v>
      </c>
      <c r="F5008" s="37">
        <v>2</v>
      </c>
      <c r="G5008" s="37">
        <v>2.0573750000000004</v>
      </c>
      <c r="H5008" s="37" t="s">
        <v>1232</v>
      </c>
      <c r="I5008" s="37" t="s">
        <v>2308</v>
      </c>
      <c r="J5008" s="37" t="s">
        <v>2275</v>
      </c>
      <c r="K5008" s="37">
        <v>4</v>
      </c>
    </row>
    <row r="5009" spans="1:11" x14ac:dyDescent="0.25">
      <c r="A5009" s="37" t="s">
        <v>5922</v>
      </c>
      <c r="B5009" s="37">
        <v>4</v>
      </c>
      <c r="C5009" s="37">
        <v>0</v>
      </c>
      <c r="D5009" s="37">
        <v>1</v>
      </c>
      <c r="E5009" s="37">
        <v>138</v>
      </c>
      <c r="F5009" s="37">
        <v>2</v>
      </c>
      <c r="G5009" s="37">
        <v>1.8406750000000001</v>
      </c>
      <c r="H5009" s="37" t="s">
        <v>1232</v>
      </c>
      <c r="I5009" s="37" t="s">
        <v>2308</v>
      </c>
      <c r="J5009" s="37" t="s">
        <v>2268</v>
      </c>
      <c r="K5009" s="37">
        <v>3</v>
      </c>
    </row>
    <row r="5010" spans="1:11" x14ac:dyDescent="0.25">
      <c r="A5010" s="37" t="s">
        <v>5921</v>
      </c>
      <c r="B5010" s="37">
        <v>4</v>
      </c>
      <c r="C5010" s="37">
        <v>0</v>
      </c>
      <c r="D5010" s="37">
        <v>2</v>
      </c>
      <c r="E5010" s="37">
        <v>96</v>
      </c>
      <c r="F5010" s="37">
        <v>2</v>
      </c>
      <c r="G5010" s="37">
        <v>1.7163000000000002</v>
      </c>
      <c r="H5010" s="37" t="s">
        <v>1232</v>
      </c>
      <c r="I5010" s="37" t="s">
        <v>2308</v>
      </c>
      <c r="J5010" s="37" t="s">
        <v>2268</v>
      </c>
      <c r="K5010" s="37">
        <v>4</v>
      </c>
    </row>
    <row r="5011" spans="1:11" x14ac:dyDescent="0.25">
      <c r="A5011" s="37" t="s">
        <v>5920</v>
      </c>
      <c r="B5011" s="37">
        <v>4</v>
      </c>
      <c r="C5011" s="37">
        <v>0</v>
      </c>
      <c r="D5011" s="37">
        <v>2</v>
      </c>
      <c r="E5011" s="37">
        <v>69</v>
      </c>
      <c r="F5011" s="37">
        <v>2</v>
      </c>
      <c r="G5011" s="37">
        <v>1.7588000000000001</v>
      </c>
      <c r="H5011" s="37" t="s">
        <v>1232</v>
      </c>
      <c r="I5011" s="37" t="s">
        <v>2308</v>
      </c>
      <c r="J5011" s="37" t="s">
        <v>2275</v>
      </c>
      <c r="K5011" s="37">
        <v>3</v>
      </c>
    </row>
    <row r="5012" spans="1:11" x14ac:dyDescent="0.25">
      <c r="A5012" s="37" t="s">
        <v>5919</v>
      </c>
      <c r="B5012" s="37">
        <v>4</v>
      </c>
      <c r="C5012" s="37">
        <v>0</v>
      </c>
      <c r="D5012" s="37">
        <v>0</v>
      </c>
      <c r="E5012" s="37">
        <v>13</v>
      </c>
      <c r="F5012" s="37">
        <v>2</v>
      </c>
      <c r="G5012" s="37">
        <v>0.50385000000000002</v>
      </c>
      <c r="H5012" s="37" t="s">
        <v>1232</v>
      </c>
      <c r="I5012" s="37" t="s">
        <v>2308</v>
      </c>
      <c r="J5012" s="37" t="s">
        <v>2268</v>
      </c>
      <c r="K5012" s="37">
        <v>3</v>
      </c>
    </row>
    <row r="5013" spans="1:11" x14ac:dyDescent="0.25">
      <c r="A5013" s="37" t="s">
        <v>5918</v>
      </c>
      <c r="B5013" s="37">
        <v>4</v>
      </c>
      <c r="C5013" s="37">
        <v>0</v>
      </c>
      <c r="D5013" s="37">
        <v>0</v>
      </c>
      <c r="E5013" s="37">
        <v>85</v>
      </c>
      <c r="F5013" s="37">
        <v>2</v>
      </c>
      <c r="G5013" s="37">
        <v>0.71715000000000007</v>
      </c>
      <c r="H5013" s="37" t="s">
        <v>1263</v>
      </c>
      <c r="I5013" s="37" t="s">
        <v>2308</v>
      </c>
      <c r="J5013" s="37" t="s">
        <v>2268</v>
      </c>
      <c r="K5013" s="37">
        <v>3</v>
      </c>
    </row>
    <row r="5014" spans="1:11" x14ac:dyDescent="0.25">
      <c r="A5014" s="37" t="s">
        <v>5917</v>
      </c>
      <c r="B5014" s="37">
        <v>4</v>
      </c>
      <c r="C5014" s="37">
        <v>0</v>
      </c>
      <c r="D5014" s="37">
        <v>0</v>
      </c>
      <c r="E5014" s="37">
        <v>35</v>
      </c>
      <c r="F5014" s="37">
        <v>2</v>
      </c>
      <c r="G5014" s="37">
        <v>0.31622499999999998</v>
      </c>
      <c r="H5014" s="37" t="s">
        <v>3432</v>
      </c>
      <c r="I5014" s="37" t="s">
        <v>2308</v>
      </c>
      <c r="J5014" s="37" t="s">
        <v>2275</v>
      </c>
      <c r="K5014" s="37">
        <v>3</v>
      </c>
    </row>
    <row r="5015" spans="1:11" x14ac:dyDescent="0.25">
      <c r="A5015" s="37" t="s">
        <v>5916</v>
      </c>
      <c r="B5015" s="37">
        <v>4</v>
      </c>
      <c r="C5015" s="37">
        <v>0</v>
      </c>
      <c r="D5015" s="37">
        <v>0</v>
      </c>
      <c r="E5015" s="37">
        <v>57</v>
      </c>
      <c r="F5015" s="37">
        <v>3</v>
      </c>
      <c r="G5015" s="37">
        <v>0.54497499999999999</v>
      </c>
      <c r="H5015" s="37" t="s">
        <v>1220</v>
      </c>
      <c r="I5015" s="37" t="s">
        <v>2310</v>
      </c>
      <c r="J5015" s="37" t="s">
        <v>2275</v>
      </c>
      <c r="K5015" s="37">
        <v>3</v>
      </c>
    </row>
    <row r="5016" spans="1:11" x14ac:dyDescent="0.25">
      <c r="A5016" s="37" t="s">
        <v>5915</v>
      </c>
      <c r="B5016" s="37">
        <v>4</v>
      </c>
      <c r="C5016" s="37">
        <v>0</v>
      </c>
      <c r="D5016" s="37">
        <v>0</v>
      </c>
      <c r="E5016" s="37">
        <v>54</v>
      </c>
      <c r="F5016" s="37">
        <v>1</v>
      </c>
      <c r="G5016" s="37">
        <v>0.74130000000000007</v>
      </c>
      <c r="H5016" s="37" t="s">
        <v>1220</v>
      </c>
      <c r="I5016" s="37" t="s">
        <v>2308</v>
      </c>
      <c r="J5016" s="37" t="s">
        <v>2275</v>
      </c>
      <c r="K5016" s="37">
        <v>4</v>
      </c>
    </row>
    <row r="5017" spans="1:11" x14ac:dyDescent="0.25">
      <c r="A5017" s="37" t="s">
        <v>5914</v>
      </c>
      <c r="B5017" s="37">
        <v>4</v>
      </c>
      <c r="C5017" s="37">
        <v>0</v>
      </c>
      <c r="D5017" s="37">
        <v>0</v>
      </c>
      <c r="E5017" s="37">
        <v>15</v>
      </c>
      <c r="F5017" s="37">
        <v>3</v>
      </c>
      <c r="G5017" s="37">
        <v>0.29930000000000001</v>
      </c>
      <c r="H5017" s="37" t="s">
        <v>1220</v>
      </c>
      <c r="I5017" s="37" t="s">
        <v>2310</v>
      </c>
      <c r="J5017" s="37" t="s">
        <v>2275</v>
      </c>
      <c r="K5017" s="37">
        <v>2</v>
      </c>
    </row>
    <row r="5018" spans="1:11" x14ac:dyDescent="0.25">
      <c r="A5018" s="37" t="s">
        <v>5913</v>
      </c>
      <c r="B5018" s="37">
        <v>4</v>
      </c>
      <c r="C5018" s="37">
        <v>0</v>
      </c>
      <c r="D5018" s="37">
        <v>0</v>
      </c>
      <c r="E5018" s="37">
        <v>28</v>
      </c>
      <c r="F5018" s="37">
        <v>1</v>
      </c>
      <c r="G5018" s="37">
        <v>0.25522500000000004</v>
      </c>
      <c r="H5018" s="37" t="s">
        <v>1220</v>
      </c>
      <c r="I5018" s="37" t="s">
        <v>2310</v>
      </c>
      <c r="J5018" s="37" t="s">
        <v>2275</v>
      </c>
      <c r="K5018" s="37">
        <v>3</v>
      </c>
    </row>
    <row r="5019" spans="1:11" x14ac:dyDescent="0.25">
      <c r="A5019" s="37" t="s">
        <v>5912</v>
      </c>
      <c r="B5019" s="37">
        <v>4</v>
      </c>
      <c r="C5019" s="37">
        <v>0</v>
      </c>
      <c r="D5019" s="37">
        <v>0</v>
      </c>
      <c r="E5019" s="37">
        <v>26</v>
      </c>
      <c r="F5019" s="37">
        <v>1</v>
      </c>
      <c r="G5019" s="37">
        <v>0.48930000000000001</v>
      </c>
      <c r="H5019" s="37" t="s">
        <v>2276</v>
      </c>
      <c r="I5019" s="37" t="s">
        <v>2308</v>
      </c>
      <c r="J5019" s="37" t="s">
        <v>2268</v>
      </c>
      <c r="K5019" s="37">
        <v>2</v>
      </c>
    </row>
    <row r="5020" spans="1:11" x14ac:dyDescent="0.25">
      <c r="A5020" s="37" t="s">
        <v>5911</v>
      </c>
      <c r="B5020" s="37">
        <v>4</v>
      </c>
      <c r="C5020" s="37">
        <v>0</v>
      </c>
      <c r="D5020" s="37">
        <v>0</v>
      </c>
      <c r="E5020" s="37">
        <v>11</v>
      </c>
      <c r="F5020" s="37">
        <v>0</v>
      </c>
      <c r="G5020" s="37">
        <v>9.0775000000000008E-2</v>
      </c>
      <c r="H5020" s="37" t="s">
        <v>2299</v>
      </c>
      <c r="I5020" s="37" t="s">
        <v>2308</v>
      </c>
      <c r="J5020" s="37" t="s">
        <v>2268</v>
      </c>
      <c r="K5020" s="37">
        <v>2</v>
      </c>
    </row>
    <row r="5021" spans="1:11" x14ac:dyDescent="0.25">
      <c r="A5021" s="37" t="s">
        <v>5910</v>
      </c>
      <c r="B5021" s="37">
        <v>4</v>
      </c>
      <c r="C5021" s="37">
        <v>0</v>
      </c>
      <c r="D5021" s="37">
        <v>0</v>
      </c>
      <c r="E5021" s="37">
        <v>28</v>
      </c>
      <c r="F5021" s="37">
        <v>0</v>
      </c>
      <c r="G5021" s="37">
        <v>0.25692500000000001</v>
      </c>
      <c r="H5021" s="37" t="s">
        <v>2299</v>
      </c>
      <c r="I5021" s="37" t="s">
        <v>2308</v>
      </c>
      <c r="J5021" s="37" t="s">
        <v>2275</v>
      </c>
      <c r="K5021" s="37">
        <v>2</v>
      </c>
    </row>
    <row r="5022" spans="1:11" x14ac:dyDescent="0.25">
      <c r="A5022" s="37" t="s">
        <v>5909</v>
      </c>
      <c r="B5022" s="37">
        <v>4</v>
      </c>
      <c r="C5022" s="37">
        <v>0</v>
      </c>
      <c r="D5022" s="37">
        <v>0</v>
      </c>
      <c r="E5022" s="37">
        <v>91</v>
      </c>
      <c r="F5022" s="37">
        <v>1</v>
      </c>
      <c r="G5022" s="37">
        <v>1.1572750000000001</v>
      </c>
      <c r="H5022" s="37" t="s">
        <v>1234</v>
      </c>
      <c r="I5022" s="37" t="s">
        <v>2308</v>
      </c>
      <c r="J5022" s="37" t="s">
        <v>2268</v>
      </c>
      <c r="K5022" s="37">
        <v>4</v>
      </c>
    </row>
    <row r="5023" spans="1:11" x14ac:dyDescent="0.25">
      <c r="A5023" s="37" t="s">
        <v>5908</v>
      </c>
      <c r="B5023" s="37">
        <v>4</v>
      </c>
      <c r="C5023" s="37">
        <v>0</v>
      </c>
      <c r="D5023" s="37">
        <v>0</v>
      </c>
      <c r="E5023" s="37">
        <v>36</v>
      </c>
      <c r="F5023" s="37">
        <v>3</v>
      </c>
      <c r="G5023" s="37">
        <v>0.37945000000000001</v>
      </c>
      <c r="H5023" s="37" t="s">
        <v>1248</v>
      </c>
      <c r="I5023" s="37" t="s">
        <v>2308</v>
      </c>
      <c r="J5023" s="37" t="s">
        <v>2275</v>
      </c>
      <c r="K5023" s="37">
        <v>2</v>
      </c>
    </row>
    <row r="5024" spans="1:11" x14ac:dyDescent="0.25">
      <c r="A5024" s="37" t="s">
        <v>5907</v>
      </c>
      <c r="B5024" s="37">
        <v>4</v>
      </c>
      <c r="C5024" s="37">
        <v>0</v>
      </c>
      <c r="D5024" s="37">
        <v>0</v>
      </c>
      <c r="E5024" s="37">
        <v>36</v>
      </c>
      <c r="F5024" s="37">
        <v>2</v>
      </c>
      <c r="G5024" s="37">
        <v>0.343775</v>
      </c>
      <c r="H5024" s="37" t="s">
        <v>1248</v>
      </c>
      <c r="I5024" s="37" t="s">
        <v>2308</v>
      </c>
      <c r="J5024" s="37" t="s">
        <v>2268</v>
      </c>
      <c r="K5024" s="37">
        <v>2</v>
      </c>
    </row>
    <row r="5025" spans="1:11" x14ac:dyDescent="0.25">
      <c r="A5025" s="37" t="s">
        <v>5906</v>
      </c>
      <c r="B5025" s="37">
        <v>4</v>
      </c>
      <c r="C5025" s="37">
        <v>0</v>
      </c>
      <c r="D5025" s="37">
        <v>0</v>
      </c>
      <c r="E5025" s="37">
        <v>67</v>
      </c>
      <c r="F5025" s="37">
        <v>3</v>
      </c>
      <c r="G5025" s="37">
        <v>1.1907749999999999</v>
      </c>
      <c r="H5025" s="37" t="s">
        <v>1248</v>
      </c>
      <c r="I5025" s="37" t="s">
        <v>2308</v>
      </c>
      <c r="J5025" s="37" t="s">
        <v>2268</v>
      </c>
      <c r="K5025" s="37">
        <v>4</v>
      </c>
    </row>
    <row r="5026" spans="1:11" x14ac:dyDescent="0.25">
      <c r="A5026" s="37" t="s">
        <v>5905</v>
      </c>
      <c r="B5026" s="37">
        <v>4</v>
      </c>
      <c r="C5026" s="37">
        <v>0</v>
      </c>
      <c r="D5026" s="37">
        <v>0</v>
      </c>
      <c r="E5026" s="37">
        <v>25</v>
      </c>
      <c r="F5026" s="37">
        <v>2</v>
      </c>
      <c r="G5026" s="37">
        <v>0.26250000000000001</v>
      </c>
      <c r="H5026" s="37" t="s">
        <v>1248</v>
      </c>
      <c r="I5026" s="37" t="s">
        <v>2308</v>
      </c>
      <c r="J5026" s="37" t="s">
        <v>2275</v>
      </c>
      <c r="K5026" s="37">
        <v>3</v>
      </c>
    </row>
    <row r="5027" spans="1:11" x14ac:dyDescent="0.25">
      <c r="A5027" s="37" t="s">
        <v>5904</v>
      </c>
      <c r="B5027" s="37">
        <v>4</v>
      </c>
      <c r="C5027" s="37">
        <v>0</v>
      </c>
      <c r="D5027" s="37">
        <v>0</v>
      </c>
      <c r="E5027" s="37">
        <v>36</v>
      </c>
      <c r="F5027" s="37">
        <v>0</v>
      </c>
      <c r="G5027" s="37">
        <v>0.309475</v>
      </c>
      <c r="H5027" s="37" t="s">
        <v>1248</v>
      </c>
      <c r="I5027" s="37" t="s">
        <v>2308</v>
      </c>
      <c r="J5027" s="37" t="s">
        <v>2275</v>
      </c>
      <c r="K5027" s="37">
        <v>3</v>
      </c>
    </row>
    <row r="5028" spans="1:11" x14ac:dyDescent="0.25">
      <c r="A5028" s="37" t="s">
        <v>5903</v>
      </c>
      <c r="B5028" s="37">
        <v>4</v>
      </c>
      <c r="C5028" s="37">
        <v>0</v>
      </c>
      <c r="D5028" s="37">
        <v>0</v>
      </c>
      <c r="E5028" s="37">
        <v>14</v>
      </c>
      <c r="F5028" s="37">
        <v>2</v>
      </c>
      <c r="G5028" s="37">
        <v>0.43592500000000001</v>
      </c>
      <c r="H5028" s="37" t="s">
        <v>1248</v>
      </c>
      <c r="I5028" s="37" t="s">
        <v>2308</v>
      </c>
      <c r="J5028" s="37" t="s">
        <v>2275</v>
      </c>
      <c r="K5028" s="37">
        <v>2</v>
      </c>
    </row>
    <row r="5029" spans="1:11" x14ac:dyDescent="0.25">
      <c r="A5029" s="37" t="s">
        <v>5902</v>
      </c>
      <c r="B5029" s="37">
        <v>4</v>
      </c>
      <c r="C5029" s="37">
        <v>0</v>
      </c>
      <c r="D5029" s="37">
        <v>0</v>
      </c>
      <c r="E5029" s="37">
        <v>117</v>
      </c>
      <c r="F5029" s="37">
        <v>3</v>
      </c>
      <c r="G5029" s="37">
        <v>0.98124999999999996</v>
      </c>
      <c r="H5029" s="37" t="s">
        <v>1248</v>
      </c>
      <c r="I5029" s="37" t="s">
        <v>2308</v>
      </c>
      <c r="J5029" s="37" t="s">
        <v>2268</v>
      </c>
      <c r="K5029" s="37">
        <v>4</v>
      </c>
    </row>
    <row r="5030" spans="1:11" x14ac:dyDescent="0.25">
      <c r="A5030" s="37" t="s">
        <v>5901</v>
      </c>
      <c r="B5030" s="37">
        <v>4</v>
      </c>
      <c r="C5030" s="37">
        <v>0</v>
      </c>
      <c r="D5030" s="37">
        <v>1</v>
      </c>
      <c r="E5030" s="37">
        <v>70</v>
      </c>
      <c r="F5030" s="37">
        <v>1</v>
      </c>
      <c r="G5030" s="37">
        <v>2.4299249999999999</v>
      </c>
      <c r="H5030" s="37" t="s">
        <v>3967</v>
      </c>
      <c r="I5030" s="37" t="s">
        <v>2308</v>
      </c>
      <c r="J5030" s="37" t="s">
        <v>2275</v>
      </c>
      <c r="K5030" s="37">
        <v>4</v>
      </c>
    </row>
    <row r="5031" spans="1:11" x14ac:dyDescent="0.25">
      <c r="A5031" s="37" t="s">
        <v>5900</v>
      </c>
      <c r="B5031" s="37">
        <v>4</v>
      </c>
      <c r="C5031" s="37">
        <v>0</v>
      </c>
      <c r="D5031" s="37">
        <v>0</v>
      </c>
      <c r="E5031" s="37">
        <v>31</v>
      </c>
      <c r="F5031" s="37">
        <v>3</v>
      </c>
      <c r="G5031" s="37">
        <v>0.33130000000000004</v>
      </c>
      <c r="H5031" s="37" t="s">
        <v>5899</v>
      </c>
      <c r="I5031" s="37" t="s">
        <v>2308</v>
      </c>
      <c r="J5031" s="37" t="s">
        <v>2268</v>
      </c>
      <c r="K5031" s="37">
        <v>3</v>
      </c>
    </row>
    <row r="5032" spans="1:11" x14ac:dyDescent="0.25">
      <c r="A5032" s="37" t="s">
        <v>5898</v>
      </c>
      <c r="B5032" s="37">
        <v>4</v>
      </c>
      <c r="C5032" s="37">
        <v>0</v>
      </c>
      <c r="D5032" s="37">
        <v>0</v>
      </c>
      <c r="E5032" s="37">
        <v>61</v>
      </c>
      <c r="F5032" s="37">
        <v>2</v>
      </c>
      <c r="G5032" s="37">
        <v>0.52755000000000007</v>
      </c>
      <c r="H5032" s="37" t="s">
        <v>1237</v>
      </c>
      <c r="I5032" s="37" t="s">
        <v>2308</v>
      </c>
      <c r="J5032" s="37" t="s">
        <v>2268</v>
      </c>
      <c r="K5032" s="37">
        <v>2</v>
      </c>
    </row>
    <row r="5033" spans="1:11" x14ac:dyDescent="0.25">
      <c r="A5033" s="37" t="s">
        <v>5897</v>
      </c>
      <c r="B5033" s="37">
        <v>4</v>
      </c>
      <c r="C5033" s="37">
        <v>0</v>
      </c>
      <c r="D5033" s="37">
        <v>0</v>
      </c>
      <c r="E5033" s="37">
        <v>51</v>
      </c>
      <c r="F5033" s="37">
        <v>3</v>
      </c>
      <c r="G5033" s="37">
        <v>0.47017500000000001</v>
      </c>
      <c r="H5033" s="37" t="s">
        <v>4409</v>
      </c>
      <c r="I5033" s="37" t="s">
        <v>2308</v>
      </c>
      <c r="J5033" s="37" t="s">
        <v>2268</v>
      </c>
      <c r="K5033" s="37">
        <v>3</v>
      </c>
    </row>
    <row r="5034" spans="1:11" x14ac:dyDescent="0.25">
      <c r="A5034" s="37" t="s">
        <v>5896</v>
      </c>
      <c r="B5034" s="37">
        <v>4</v>
      </c>
      <c r="C5034" s="37">
        <v>0</v>
      </c>
      <c r="D5034" s="37">
        <v>2</v>
      </c>
      <c r="E5034" s="37">
        <v>173</v>
      </c>
      <c r="F5034" s="37">
        <v>3</v>
      </c>
      <c r="G5034" s="37">
        <v>3.0689250000000001</v>
      </c>
      <c r="H5034" s="37" t="s">
        <v>1238</v>
      </c>
      <c r="I5034" s="37" t="s">
        <v>2269</v>
      </c>
      <c r="J5034" s="37" t="s">
        <v>2268</v>
      </c>
      <c r="K5034" s="37">
        <v>4</v>
      </c>
    </row>
    <row r="5035" spans="1:11" x14ac:dyDescent="0.25">
      <c r="A5035" s="37" t="s">
        <v>5895</v>
      </c>
      <c r="B5035" s="37">
        <v>4</v>
      </c>
      <c r="C5035" s="37">
        <v>0</v>
      </c>
      <c r="D5035" s="37">
        <v>0</v>
      </c>
      <c r="E5035" s="37">
        <v>98</v>
      </c>
      <c r="F5035" s="37">
        <v>0</v>
      </c>
      <c r="G5035" s="37">
        <v>0.70574999999999999</v>
      </c>
      <c r="H5035" s="37" t="s">
        <v>1238</v>
      </c>
      <c r="I5035" s="37" t="s">
        <v>2308</v>
      </c>
      <c r="J5035" s="37" t="s">
        <v>2268</v>
      </c>
      <c r="K5035" s="37">
        <v>4</v>
      </c>
    </row>
    <row r="5036" spans="1:11" x14ac:dyDescent="0.25">
      <c r="A5036" s="37" t="s">
        <v>5894</v>
      </c>
      <c r="B5036" s="37">
        <v>4</v>
      </c>
      <c r="C5036" s="37">
        <v>0</v>
      </c>
      <c r="D5036" s="37">
        <v>0</v>
      </c>
      <c r="E5036" s="37">
        <v>55</v>
      </c>
      <c r="F5036" s="37">
        <v>2</v>
      </c>
      <c r="G5036" s="37">
        <v>0.89022500000000004</v>
      </c>
      <c r="H5036" s="37" t="s">
        <v>3492</v>
      </c>
      <c r="I5036" s="37" t="s">
        <v>2308</v>
      </c>
      <c r="J5036" s="37" t="s">
        <v>2275</v>
      </c>
      <c r="K5036" s="37">
        <v>3</v>
      </c>
    </row>
    <row r="5037" spans="1:11" x14ac:dyDescent="0.25">
      <c r="A5037" s="37" t="s">
        <v>5893</v>
      </c>
      <c r="B5037" s="37">
        <v>4</v>
      </c>
      <c r="C5037" s="37">
        <v>0</v>
      </c>
      <c r="D5037" s="37">
        <v>0</v>
      </c>
      <c r="E5037" s="37">
        <v>7</v>
      </c>
      <c r="F5037" s="37">
        <v>1</v>
      </c>
      <c r="G5037" s="37">
        <v>0.32050000000000001</v>
      </c>
      <c r="H5037" s="37" t="s">
        <v>2880</v>
      </c>
      <c r="I5037" s="37" t="s">
        <v>2308</v>
      </c>
      <c r="J5037" s="37" t="s">
        <v>2275</v>
      </c>
      <c r="K5037" s="37">
        <v>2</v>
      </c>
    </row>
    <row r="5038" spans="1:11" x14ac:dyDescent="0.25">
      <c r="A5038" s="37" t="s">
        <v>5892</v>
      </c>
      <c r="B5038" s="37">
        <v>4</v>
      </c>
      <c r="C5038" s="37">
        <v>0</v>
      </c>
      <c r="D5038" s="37">
        <v>0</v>
      </c>
      <c r="E5038" s="37">
        <v>32</v>
      </c>
      <c r="F5038" s="37">
        <v>0</v>
      </c>
      <c r="G5038" s="37">
        <v>0.39072499999999999</v>
      </c>
      <c r="H5038" s="37" t="s">
        <v>1253</v>
      </c>
      <c r="I5038" s="37" t="s">
        <v>2308</v>
      </c>
      <c r="J5038" s="37" t="s">
        <v>2268</v>
      </c>
      <c r="K5038" s="37">
        <v>3</v>
      </c>
    </row>
    <row r="5039" spans="1:11" x14ac:dyDescent="0.25">
      <c r="A5039" s="37" t="s">
        <v>5891</v>
      </c>
      <c r="B5039" s="37">
        <v>4</v>
      </c>
      <c r="C5039" s="37">
        <v>0</v>
      </c>
      <c r="D5039" s="37">
        <v>0</v>
      </c>
      <c r="E5039" s="37">
        <v>25</v>
      </c>
      <c r="F5039" s="37">
        <v>0</v>
      </c>
      <c r="G5039" s="37">
        <v>0.46680000000000005</v>
      </c>
      <c r="H5039" s="37" t="s">
        <v>1253</v>
      </c>
      <c r="I5039" s="37" t="s">
        <v>2308</v>
      </c>
      <c r="J5039" s="37" t="s">
        <v>2275</v>
      </c>
      <c r="K5039" s="37">
        <v>3</v>
      </c>
    </row>
    <row r="5040" spans="1:11" x14ac:dyDescent="0.25">
      <c r="A5040" s="37" t="s">
        <v>5890</v>
      </c>
      <c r="B5040" s="37">
        <v>4</v>
      </c>
      <c r="C5040" s="37">
        <v>0</v>
      </c>
      <c r="D5040" s="37">
        <v>0</v>
      </c>
      <c r="E5040" s="37">
        <v>79</v>
      </c>
      <c r="F5040" s="37">
        <v>1</v>
      </c>
      <c r="G5040" s="37">
        <v>0.65110000000000001</v>
      </c>
      <c r="H5040" s="37" t="s">
        <v>1233</v>
      </c>
      <c r="I5040" s="37" t="s">
        <v>2308</v>
      </c>
      <c r="J5040" s="37" t="s">
        <v>2268</v>
      </c>
      <c r="K5040" s="37">
        <v>3</v>
      </c>
    </row>
    <row r="5041" spans="1:11" x14ac:dyDescent="0.25">
      <c r="A5041" s="37" t="s">
        <v>5889</v>
      </c>
      <c r="B5041" s="37">
        <v>4</v>
      </c>
      <c r="C5041" s="37">
        <v>0</v>
      </c>
      <c r="D5041" s="37">
        <v>0</v>
      </c>
      <c r="E5041" s="37">
        <v>110</v>
      </c>
      <c r="F5041" s="37">
        <v>1</v>
      </c>
      <c r="G5041" s="37">
        <v>1.0507</v>
      </c>
      <c r="H5041" s="37" t="s">
        <v>1256</v>
      </c>
      <c r="I5041" s="37" t="s">
        <v>2308</v>
      </c>
      <c r="J5041" s="37" t="s">
        <v>2268</v>
      </c>
      <c r="K5041" s="37">
        <v>4</v>
      </c>
    </row>
    <row r="5042" spans="1:11" x14ac:dyDescent="0.25">
      <c r="A5042" s="37" t="s">
        <v>5888</v>
      </c>
      <c r="B5042" s="37">
        <v>4</v>
      </c>
      <c r="C5042" s="37">
        <v>0</v>
      </c>
      <c r="D5042" s="37">
        <v>0</v>
      </c>
      <c r="E5042" s="37">
        <v>18</v>
      </c>
      <c r="F5042" s="37">
        <v>1</v>
      </c>
      <c r="G5042" s="37">
        <v>0.35204999999999997</v>
      </c>
      <c r="H5042" s="37" t="s">
        <v>1256</v>
      </c>
      <c r="I5042" s="37" t="s">
        <v>2308</v>
      </c>
      <c r="J5042" s="37" t="s">
        <v>2268</v>
      </c>
      <c r="K5042" s="37">
        <v>3</v>
      </c>
    </row>
    <row r="5043" spans="1:11" x14ac:dyDescent="0.25">
      <c r="A5043" s="37" t="s">
        <v>5887</v>
      </c>
      <c r="B5043" s="37">
        <v>4</v>
      </c>
      <c r="C5043" s="37">
        <v>0</v>
      </c>
      <c r="D5043" s="37">
        <v>1</v>
      </c>
      <c r="E5043" s="37">
        <v>55</v>
      </c>
      <c r="F5043" s="37">
        <v>1</v>
      </c>
      <c r="G5043" s="37">
        <v>0.59735000000000005</v>
      </c>
      <c r="H5043" s="37" t="s">
        <v>1256</v>
      </c>
      <c r="I5043" s="37" t="s">
        <v>2308</v>
      </c>
      <c r="J5043" s="37" t="s">
        <v>2275</v>
      </c>
      <c r="K5043" s="37">
        <v>1</v>
      </c>
    </row>
    <row r="5044" spans="1:11" x14ac:dyDescent="0.25">
      <c r="A5044" s="37" t="s">
        <v>5886</v>
      </c>
      <c r="B5044" s="37">
        <v>4</v>
      </c>
      <c r="C5044" s="37">
        <v>0</v>
      </c>
      <c r="D5044" s="37">
        <v>1</v>
      </c>
      <c r="E5044" s="37">
        <v>159</v>
      </c>
      <c r="F5044" s="37">
        <v>2</v>
      </c>
      <c r="G5044" s="37">
        <v>1.568775</v>
      </c>
      <c r="H5044" s="37" t="s">
        <v>1256</v>
      </c>
      <c r="I5044" s="37" t="s">
        <v>2308</v>
      </c>
      <c r="J5044" s="37" t="s">
        <v>2268</v>
      </c>
      <c r="K5044" s="37">
        <v>3</v>
      </c>
    </row>
    <row r="5045" spans="1:11" x14ac:dyDescent="0.25">
      <c r="A5045" s="37" t="s">
        <v>5885</v>
      </c>
      <c r="B5045" s="37">
        <v>4</v>
      </c>
      <c r="C5045" s="37">
        <v>0</v>
      </c>
      <c r="D5045" s="37">
        <v>0</v>
      </c>
      <c r="E5045" s="37">
        <v>42</v>
      </c>
      <c r="F5045" s="37">
        <v>2</v>
      </c>
      <c r="G5045" s="37">
        <v>0.58737499999999998</v>
      </c>
      <c r="H5045" s="37" t="s">
        <v>1247</v>
      </c>
      <c r="I5045" s="37" t="s">
        <v>2308</v>
      </c>
      <c r="J5045" s="37" t="s">
        <v>2268</v>
      </c>
      <c r="K5045" s="37">
        <v>4</v>
      </c>
    </row>
    <row r="5046" spans="1:11" x14ac:dyDescent="0.25">
      <c r="A5046" s="37" t="s">
        <v>5884</v>
      </c>
      <c r="B5046" s="37">
        <v>4</v>
      </c>
      <c r="C5046" s="37">
        <v>0</v>
      </c>
      <c r="D5046" s="37">
        <v>0</v>
      </c>
      <c r="E5046" s="37">
        <v>23</v>
      </c>
      <c r="F5046" s="37">
        <v>1</v>
      </c>
      <c r="G5046" s="37">
        <v>0.44375000000000003</v>
      </c>
      <c r="H5046" s="37" t="s">
        <v>1247</v>
      </c>
      <c r="I5046" s="37" t="s">
        <v>2308</v>
      </c>
      <c r="J5046" s="37" t="s">
        <v>2275</v>
      </c>
      <c r="K5046" s="37">
        <v>3</v>
      </c>
    </row>
    <row r="5047" spans="1:11" x14ac:dyDescent="0.25">
      <c r="A5047" s="37" t="s">
        <v>5883</v>
      </c>
      <c r="B5047" s="37">
        <v>4</v>
      </c>
      <c r="C5047" s="37">
        <v>0</v>
      </c>
      <c r="D5047" s="37">
        <v>0</v>
      </c>
      <c r="E5047" s="37">
        <v>14</v>
      </c>
      <c r="F5047" s="37">
        <v>0</v>
      </c>
      <c r="G5047" s="37">
        <v>0.12990000000000002</v>
      </c>
      <c r="H5047" s="37" t="s">
        <v>1247</v>
      </c>
      <c r="I5047" s="37" t="s">
        <v>2308</v>
      </c>
      <c r="J5047" s="37" t="s">
        <v>2268</v>
      </c>
      <c r="K5047" s="37">
        <v>2</v>
      </c>
    </row>
    <row r="5048" spans="1:11" x14ac:dyDescent="0.25">
      <c r="A5048" s="37" t="s">
        <v>5882</v>
      </c>
      <c r="B5048" s="37">
        <v>4</v>
      </c>
      <c r="C5048" s="37">
        <v>0</v>
      </c>
      <c r="D5048" s="37">
        <v>1</v>
      </c>
      <c r="E5048" s="37">
        <v>160</v>
      </c>
      <c r="F5048" s="37">
        <v>2</v>
      </c>
      <c r="G5048" s="37">
        <v>1.0756750000000002</v>
      </c>
      <c r="H5048" s="37" t="s">
        <v>1247</v>
      </c>
      <c r="I5048" s="37" t="s">
        <v>2308</v>
      </c>
      <c r="J5048" s="37" t="s">
        <v>2268</v>
      </c>
      <c r="K5048" s="37">
        <v>4</v>
      </c>
    </row>
    <row r="5049" spans="1:11" x14ac:dyDescent="0.25">
      <c r="A5049" s="37" t="s">
        <v>5881</v>
      </c>
      <c r="B5049" s="37">
        <v>4</v>
      </c>
      <c r="C5049" s="37">
        <v>0</v>
      </c>
      <c r="D5049" s="37">
        <v>0</v>
      </c>
      <c r="E5049" s="37">
        <v>16</v>
      </c>
      <c r="F5049" s="37">
        <v>1</v>
      </c>
      <c r="G5049" s="37">
        <v>0.21185000000000001</v>
      </c>
      <c r="H5049" s="37" t="s">
        <v>1260</v>
      </c>
      <c r="I5049" s="37" t="s">
        <v>2308</v>
      </c>
      <c r="J5049" s="37" t="s">
        <v>2268</v>
      </c>
      <c r="K5049" s="37">
        <v>3</v>
      </c>
    </row>
    <row r="5050" spans="1:11" x14ac:dyDescent="0.25">
      <c r="A5050" s="37" t="s">
        <v>5880</v>
      </c>
      <c r="B5050" s="37">
        <v>4</v>
      </c>
      <c r="C5050" s="37">
        <v>0</v>
      </c>
      <c r="D5050" s="37">
        <v>0</v>
      </c>
      <c r="E5050" s="37">
        <v>11</v>
      </c>
      <c r="F5050" s="37">
        <v>0</v>
      </c>
      <c r="G5050" s="37">
        <v>8.0699999999999994E-2</v>
      </c>
      <c r="H5050" s="37" t="s">
        <v>5879</v>
      </c>
      <c r="I5050" s="37" t="s">
        <v>2308</v>
      </c>
      <c r="J5050" s="37" t="s">
        <v>2275</v>
      </c>
      <c r="K5050" s="37">
        <v>2</v>
      </c>
    </row>
    <row r="5051" spans="1:11" x14ac:dyDescent="0.25">
      <c r="A5051" s="37" t="s">
        <v>5878</v>
      </c>
      <c r="B5051" s="37">
        <v>4</v>
      </c>
      <c r="C5051" s="37">
        <v>0</v>
      </c>
      <c r="D5051" s="37">
        <v>0</v>
      </c>
      <c r="E5051" s="37">
        <v>14</v>
      </c>
      <c r="F5051" s="37">
        <v>2</v>
      </c>
      <c r="G5051" s="37">
        <v>0.30612499999999998</v>
      </c>
      <c r="H5051" s="37" t="s">
        <v>1245</v>
      </c>
      <c r="I5051" s="37" t="s">
        <v>2308</v>
      </c>
      <c r="J5051" s="37" t="s">
        <v>2275</v>
      </c>
      <c r="K5051" s="37">
        <v>3</v>
      </c>
    </row>
    <row r="5052" spans="1:11" x14ac:dyDescent="0.25">
      <c r="A5052" s="37" t="s">
        <v>5877</v>
      </c>
      <c r="B5052" s="37">
        <v>4</v>
      </c>
      <c r="C5052" s="37">
        <v>0</v>
      </c>
      <c r="D5052" s="37">
        <v>0</v>
      </c>
      <c r="E5052" s="37">
        <v>22</v>
      </c>
      <c r="F5052" s="37">
        <v>1</v>
      </c>
      <c r="G5052" s="37">
        <v>0.29210000000000003</v>
      </c>
      <c r="H5052" s="37" t="s">
        <v>1220</v>
      </c>
      <c r="I5052" s="37" t="s">
        <v>2308</v>
      </c>
      <c r="J5052" s="37" t="s">
        <v>2275</v>
      </c>
      <c r="K5052" s="37">
        <v>2</v>
      </c>
    </row>
    <row r="5053" spans="1:11" x14ac:dyDescent="0.25">
      <c r="A5053" s="37" t="s">
        <v>5876</v>
      </c>
      <c r="B5053" s="37">
        <v>4</v>
      </c>
      <c r="C5053" s="37">
        <v>0</v>
      </c>
      <c r="D5053" s="37">
        <v>0</v>
      </c>
      <c r="E5053" s="37">
        <v>29</v>
      </c>
      <c r="F5053" s="37">
        <v>2</v>
      </c>
      <c r="G5053" s="37">
        <v>0.49535000000000001</v>
      </c>
      <c r="H5053" s="37" t="s">
        <v>2276</v>
      </c>
      <c r="I5053" s="37" t="s">
        <v>2310</v>
      </c>
      <c r="J5053" s="37" t="s">
        <v>2275</v>
      </c>
      <c r="K5053" s="37">
        <v>3</v>
      </c>
    </row>
    <row r="5054" spans="1:11" x14ac:dyDescent="0.25">
      <c r="A5054" s="37" t="s">
        <v>5875</v>
      </c>
      <c r="B5054" s="37">
        <v>4</v>
      </c>
      <c r="C5054" s="37">
        <v>0</v>
      </c>
      <c r="D5054" s="37">
        <v>0</v>
      </c>
      <c r="E5054" s="37">
        <v>53</v>
      </c>
      <c r="F5054" s="37">
        <v>2</v>
      </c>
      <c r="G5054" s="37">
        <v>0.49172499999999997</v>
      </c>
      <c r="H5054" s="37" t="s">
        <v>1219</v>
      </c>
      <c r="I5054" s="37" t="s">
        <v>2316</v>
      </c>
      <c r="J5054" s="37" t="s">
        <v>2275</v>
      </c>
      <c r="K5054" s="37">
        <v>2</v>
      </c>
    </row>
    <row r="5055" spans="1:11" x14ac:dyDescent="0.25">
      <c r="A5055" s="37" t="s">
        <v>5874</v>
      </c>
      <c r="B5055" s="37">
        <v>4</v>
      </c>
      <c r="C5055" s="37">
        <v>0</v>
      </c>
      <c r="D5055" s="37">
        <v>1</v>
      </c>
      <c r="E5055" s="37">
        <v>50</v>
      </c>
      <c r="F5055" s="37">
        <v>3</v>
      </c>
      <c r="G5055" s="37">
        <v>1.0608</v>
      </c>
      <c r="H5055" s="37" t="s">
        <v>1219</v>
      </c>
      <c r="I5055" s="37" t="s">
        <v>2308</v>
      </c>
      <c r="J5055" s="37" t="s">
        <v>2275</v>
      </c>
      <c r="K5055" s="37">
        <v>3</v>
      </c>
    </row>
    <row r="5056" spans="1:11" x14ac:dyDescent="0.25">
      <c r="A5056" s="37" t="s">
        <v>5873</v>
      </c>
      <c r="B5056" s="37">
        <v>4</v>
      </c>
      <c r="C5056" s="37">
        <v>0</v>
      </c>
      <c r="D5056" s="37">
        <v>0</v>
      </c>
      <c r="E5056" s="37">
        <v>75</v>
      </c>
      <c r="F5056" s="37">
        <v>1</v>
      </c>
      <c r="G5056" s="37">
        <v>0.99314999999999998</v>
      </c>
      <c r="H5056" s="37" t="s">
        <v>1232</v>
      </c>
      <c r="I5056" s="37" t="s">
        <v>2308</v>
      </c>
      <c r="J5056" s="37" t="s">
        <v>2275</v>
      </c>
      <c r="K5056" s="37">
        <v>4</v>
      </c>
    </row>
    <row r="5057" spans="1:11" x14ac:dyDescent="0.25">
      <c r="A5057" s="37" t="s">
        <v>5872</v>
      </c>
      <c r="B5057" s="37">
        <v>4</v>
      </c>
      <c r="C5057" s="37">
        <v>0</v>
      </c>
      <c r="D5057" s="37">
        <v>0</v>
      </c>
      <c r="E5057" s="37">
        <v>17</v>
      </c>
      <c r="F5057" s="37">
        <v>1</v>
      </c>
      <c r="G5057" s="37">
        <v>0.57872500000000004</v>
      </c>
      <c r="H5057" s="37" t="s">
        <v>1232</v>
      </c>
      <c r="I5057" s="37" t="s">
        <v>2321</v>
      </c>
      <c r="J5057" s="37" t="s">
        <v>2275</v>
      </c>
      <c r="K5057" s="37">
        <v>3</v>
      </c>
    </row>
    <row r="5058" spans="1:11" x14ac:dyDescent="0.25">
      <c r="A5058" s="37" t="s">
        <v>5871</v>
      </c>
      <c r="B5058" s="37">
        <v>4</v>
      </c>
      <c r="C5058" s="37">
        <v>0</v>
      </c>
      <c r="D5058" s="37">
        <v>0</v>
      </c>
      <c r="E5058" s="37">
        <v>73</v>
      </c>
      <c r="F5058" s="37">
        <v>1</v>
      </c>
      <c r="G5058" s="37">
        <v>0.68377500000000002</v>
      </c>
      <c r="H5058" s="37" t="s">
        <v>1269</v>
      </c>
      <c r="I5058" s="37" t="s">
        <v>2316</v>
      </c>
      <c r="J5058" s="37" t="s">
        <v>2275</v>
      </c>
      <c r="K5058" s="37">
        <v>3</v>
      </c>
    </row>
    <row r="5059" spans="1:11" x14ac:dyDescent="0.25">
      <c r="A5059" s="37" t="s">
        <v>5870</v>
      </c>
      <c r="B5059" s="37">
        <v>4</v>
      </c>
      <c r="C5059" s="37">
        <v>0</v>
      </c>
      <c r="D5059" s="37">
        <v>2</v>
      </c>
      <c r="E5059" s="37">
        <v>338</v>
      </c>
      <c r="F5059" s="37">
        <v>1</v>
      </c>
      <c r="G5059" s="37">
        <v>2.4577499999999999</v>
      </c>
      <c r="H5059" s="37" t="s">
        <v>1219</v>
      </c>
      <c r="I5059" s="37" t="s">
        <v>2308</v>
      </c>
      <c r="J5059" s="37" t="s">
        <v>2268</v>
      </c>
      <c r="K5059" s="37">
        <v>4</v>
      </c>
    </row>
    <row r="5060" spans="1:11" x14ac:dyDescent="0.25">
      <c r="A5060" s="37" t="s">
        <v>5869</v>
      </c>
      <c r="B5060" s="37">
        <v>4</v>
      </c>
      <c r="C5060" s="37">
        <v>0</v>
      </c>
      <c r="D5060" s="37">
        <v>0</v>
      </c>
      <c r="E5060" s="37">
        <v>86</v>
      </c>
      <c r="F5060" s="37">
        <v>1</v>
      </c>
      <c r="G5060" s="37">
        <v>0.95672500000000005</v>
      </c>
      <c r="H5060" s="37" t="s">
        <v>1219</v>
      </c>
      <c r="I5060" s="37" t="s">
        <v>2310</v>
      </c>
      <c r="J5060" s="37" t="s">
        <v>2275</v>
      </c>
      <c r="K5060" s="37">
        <v>3</v>
      </c>
    </row>
    <row r="5061" spans="1:11" x14ac:dyDescent="0.25">
      <c r="A5061" s="37" t="s">
        <v>5868</v>
      </c>
      <c r="B5061" s="37">
        <v>4</v>
      </c>
      <c r="C5061" s="37">
        <v>0</v>
      </c>
      <c r="D5061" s="37">
        <v>0</v>
      </c>
      <c r="E5061" s="37">
        <v>15</v>
      </c>
      <c r="F5061" s="37">
        <v>0</v>
      </c>
      <c r="G5061" s="37">
        <v>0.16267500000000001</v>
      </c>
      <c r="H5061" s="37" t="s">
        <v>1219</v>
      </c>
      <c r="I5061" s="37" t="s">
        <v>2310</v>
      </c>
      <c r="J5061" s="37" t="s">
        <v>2275</v>
      </c>
      <c r="K5061" s="37">
        <v>3</v>
      </c>
    </row>
    <row r="5062" spans="1:11" x14ac:dyDescent="0.25">
      <c r="A5062" s="37" t="s">
        <v>5867</v>
      </c>
      <c r="B5062" s="37">
        <v>4</v>
      </c>
      <c r="C5062" s="37">
        <v>0</v>
      </c>
      <c r="D5062" s="37">
        <v>0</v>
      </c>
      <c r="E5062" s="37">
        <v>18</v>
      </c>
      <c r="F5062" s="37">
        <v>3</v>
      </c>
      <c r="G5062" s="37">
        <v>0.30772500000000003</v>
      </c>
      <c r="H5062" s="37" t="s">
        <v>1226</v>
      </c>
      <c r="I5062" s="37" t="s">
        <v>2310</v>
      </c>
      <c r="J5062" s="37" t="s">
        <v>2268</v>
      </c>
      <c r="K5062" s="37">
        <v>3</v>
      </c>
    </row>
    <row r="5063" spans="1:11" x14ac:dyDescent="0.25">
      <c r="A5063" s="37" t="s">
        <v>5866</v>
      </c>
      <c r="B5063" s="37">
        <v>4</v>
      </c>
      <c r="C5063" s="37">
        <v>0</v>
      </c>
      <c r="D5063" s="37">
        <v>1</v>
      </c>
      <c r="E5063" s="37">
        <v>247</v>
      </c>
      <c r="F5063" s="37">
        <v>3</v>
      </c>
      <c r="G5063" s="37">
        <v>1.211125</v>
      </c>
      <c r="H5063" s="37" t="s">
        <v>1226</v>
      </c>
      <c r="I5063" s="37" t="s">
        <v>2310</v>
      </c>
      <c r="J5063" s="37" t="s">
        <v>2268</v>
      </c>
      <c r="K5063" s="37">
        <v>3</v>
      </c>
    </row>
    <row r="5064" spans="1:11" x14ac:dyDescent="0.25">
      <c r="A5064" s="37" t="s">
        <v>5865</v>
      </c>
      <c r="B5064" s="37">
        <v>4</v>
      </c>
      <c r="C5064" s="37">
        <v>0</v>
      </c>
      <c r="D5064" s="37">
        <v>0</v>
      </c>
      <c r="E5064" s="37">
        <v>29</v>
      </c>
      <c r="F5064" s="37">
        <v>3</v>
      </c>
      <c r="G5064" s="37">
        <v>0.19495000000000001</v>
      </c>
      <c r="H5064" s="37" t="s">
        <v>1226</v>
      </c>
      <c r="I5064" s="37" t="s">
        <v>2310</v>
      </c>
      <c r="J5064" s="37" t="s">
        <v>2275</v>
      </c>
      <c r="K5064" s="37">
        <v>3</v>
      </c>
    </row>
    <row r="5065" spans="1:11" x14ac:dyDescent="0.25">
      <c r="A5065" s="37" t="s">
        <v>5864</v>
      </c>
      <c r="B5065" s="37">
        <v>4</v>
      </c>
      <c r="C5065" s="37">
        <v>0</v>
      </c>
      <c r="D5065" s="37">
        <v>0</v>
      </c>
      <c r="E5065" s="37">
        <v>91</v>
      </c>
      <c r="F5065" s="37">
        <v>3</v>
      </c>
      <c r="G5065" s="37">
        <v>0.87037500000000001</v>
      </c>
      <c r="H5065" s="37" t="s">
        <v>1222</v>
      </c>
      <c r="I5065" s="37" t="s">
        <v>2310</v>
      </c>
      <c r="J5065" s="37" t="s">
        <v>2275</v>
      </c>
      <c r="K5065" s="37">
        <v>3</v>
      </c>
    </row>
    <row r="5066" spans="1:11" x14ac:dyDescent="0.25">
      <c r="A5066" s="37" t="s">
        <v>5863</v>
      </c>
      <c r="B5066" s="37">
        <v>4</v>
      </c>
      <c r="C5066" s="37">
        <v>0</v>
      </c>
      <c r="D5066" s="37">
        <v>0</v>
      </c>
      <c r="E5066" s="37">
        <v>56</v>
      </c>
      <c r="F5066" s="37">
        <v>2</v>
      </c>
      <c r="G5066" s="37">
        <v>0.76429999999999998</v>
      </c>
      <c r="H5066" s="37" t="s">
        <v>1219</v>
      </c>
      <c r="I5066" s="37" t="s">
        <v>2308</v>
      </c>
      <c r="J5066" s="37" t="s">
        <v>2268</v>
      </c>
      <c r="K5066" s="37">
        <v>3</v>
      </c>
    </row>
    <row r="5067" spans="1:11" x14ac:dyDescent="0.25">
      <c r="A5067" s="37" t="s">
        <v>5862</v>
      </c>
      <c r="B5067" s="37">
        <v>4</v>
      </c>
      <c r="C5067" s="37">
        <v>0</v>
      </c>
      <c r="D5067" s="37">
        <v>0</v>
      </c>
      <c r="E5067" s="37">
        <v>62</v>
      </c>
      <c r="F5067" s="37">
        <v>1</v>
      </c>
      <c r="G5067" s="37">
        <v>0.63952500000000001</v>
      </c>
      <c r="H5067" s="37" t="s">
        <v>1219</v>
      </c>
      <c r="I5067" s="37" t="s">
        <v>2310</v>
      </c>
      <c r="J5067" s="37" t="s">
        <v>2275</v>
      </c>
      <c r="K5067" s="37">
        <v>3</v>
      </c>
    </row>
    <row r="5068" spans="1:11" x14ac:dyDescent="0.25">
      <c r="A5068" s="37" t="s">
        <v>5861</v>
      </c>
      <c r="B5068" s="37">
        <v>4</v>
      </c>
      <c r="C5068" s="37">
        <v>0</v>
      </c>
      <c r="D5068" s="37">
        <v>0</v>
      </c>
      <c r="E5068" s="37">
        <v>123</v>
      </c>
      <c r="F5068" s="37">
        <v>1</v>
      </c>
      <c r="G5068" s="37">
        <v>1.0137499999999999</v>
      </c>
      <c r="H5068" s="37" t="s">
        <v>2276</v>
      </c>
      <c r="I5068" s="37" t="s">
        <v>2405</v>
      </c>
      <c r="J5068" s="37" t="s">
        <v>2268</v>
      </c>
      <c r="K5068" s="37">
        <v>4</v>
      </c>
    </row>
    <row r="5069" spans="1:11" x14ac:dyDescent="0.25">
      <c r="A5069" s="37" t="s">
        <v>5860</v>
      </c>
      <c r="B5069" s="37">
        <v>4</v>
      </c>
      <c r="C5069" s="37">
        <v>0</v>
      </c>
      <c r="D5069" s="37">
        <v>0</v>
      </c>
      <c r="E5069" s="37">
        <v>36</v>
      </c>
      <c r="F5069" s="37">
        <v>3</v>
      </c>
      <c r="G5069" s="37">
        <v>0.52357500000000001</v>
      </c>
      <c r="H5069" s="37" t="s">
        <v>1219</v>
      </c>
      <c r="I5069" s="37" t="s">
        <v>2316</v>
      </c>
      <c r="J5069" s="37" t="s">
        <v>2275</v>
      </c>
      <c r="K5069" s="37">
        <v>4</v>
      </c>
    </row>
    <row r="5070" spans="1:11" x14ac:dyDescent="0.25">
      <c r="A5070" s="37" t="s">
        <v>1578</v>
      </c>
      <c r="B5070" s="37">
        <v>4</v>
      </c>
      <c r="C5070" s="37">
        <v>0</v>
      </c>
      <c r="D5070" s="37">
        <v>0</v>
      </c>
      <c r="E5070" s="37">
        <v>54</v>
      </c>
      <c r="F5070" s="37">
        <v>1</v>
      </c>
      <c r="G5070" s="37">
        <v>0.8443750000000001</v>
      </c>
      <c r="H5070" s="37" t="s">
        <v>1221</v>
      </c>
      <c r="I5070" s="37" t="s">
        <v>2269</v>
      </c>
      <c r="J5070" s="37" t="s">
        <v>2275</v>
      </c>
      <c r="K5070" s="37">
        <v>3</v>
      </c>
    </row>
    <row r="5071" spans="1:11" x14ac:dyDescent="0.25">
      <c r="A5071" s="37" t="s">
        <v>5859</v>
      </c>
      <c r="B5071" s="37">
        <v>4</v>
      </c>
      <c r="C5071" s="37">
        <v>0</v>
      </c>
      <c r="D5071" s="37">
        <v>0</v>
      </c>
      <c r="E5071" s="37">
        <v>89</v>
      </c>
      <c r="F5071" s="37">
        <v>3</v>
      </c>
      <c r="G5071" s="37">
        <v>1.1696249999999999</v>
      </c>
      <c r="H5071" s="37" t="s">
        <v>2276</v>
      </c>
      <c r="I5071" s="37" t="s">
        <v>2405</v>
      </c>
      <c r="J5071" s="37" t="s">
        <v>2275</v>
      </c>
      <c r="K5071" s="37">
        <v>3</v>
      </c>
    </row>
    <row r="5072" spans="1:11" x14ac:dyDescent="0.25">
      <c r="A5072" s="37" t="s">
        <v>5858</v>
      </c>
      <c r="B5072" s="37">
        <v>4</v>
      </c>
      <c r="C5072" s="37">
        <v>0</v>
      </c>
      <c r="D5072" s="37">
        <v>0</v>
      </c>
      <c r="E5072" s="37">
        <v>51</v>
      </c>
      <c r="F5072" s="37">
        <v>2</v>
      </c>
      <c r="G5072" s="37">
        <v>0.87740000000000007</v>
      </c>
      <c r="H5072" s="37" t="s">
        <v>1222</v>
      </c>
      <c r="I5072" s="37" t="s">
        <v>2310</v>
      </c>
      <c r="J5072" s="37" t="s">
        <v>2275</v>
      </c>
      <c r="K5072" s="37">
        <v>4</v>
      </c>
    </row>
    <row r="5073" spans="1:11" x14ac:dyDescent="0.25">
      <c r="A5073" s="37" t="s">
        <v>5857</v>
      </c>
      <c r="B5073" s="37">
        <v>4</v>
      </c>
      <c r="C5073" s="37">
        <v>0</v>
      </c>
      <c r="D5073" s="37">
        <v>0</v>
      </c>
      <c r="E5073" s="37">
        <v>15</v>
      </c>
      <c r="F5073" s="37">
        <v>2</v>
      </c>
      <c r="G5073" s="37">
        <v>0.27332500000000004</v>
      </c>
      <c r="H5073" s="37" t="s">
        <v>1222</v>
      </c>
      <c r="I5073" s="37" t="s">
        <v>2310</v>
      </c>
      <c r="J5073" s="37" t="s">
        <v>2275</v>
      </c>
      <c r="K5073" s="37">
        <v>2</v>
      </c>
    </row>
    <row r="5074" spans="1:11" x14ac:dyDescent="0.25">
      <c r="A5074" s="37" t="s">
        <v>5856</v>
      </c>
      <c r="B5074" s="37">
        <v>4</v>
      </c>
      <c r="C5074" s="37">
        <v>0</v>
      </c>
      <c r="D5074" s="37">
        <v>0</v>
      </c>
      <c r="E5074" s="37">
        <v>18</v>
      </c>
      <c r="F5074" s="37">
        <v>3</v>
      </c>
      <c r="G5074" s="37">
        <v>0.30772500000000003</v>
      </c>
      <c r="H5074" s="37" t="s">
        <v>1226</v>
      </c>
      <c r="I5074" s="37" t="s">
        <v>2310</v>
      </c>
      <c r="J5074" s="37" t="s">
        <v>2275</v>
      </c>
      <c r="K5074" s="37">
        <v>3</v>
      </c>
    </row>
    <row r="5075" spans="1:11" x14ac:dyDescent="0.25">
      <c r="A5075" s="37" t="s">
        <v>5855</v>
      </c>
      <c r="B5075" s="37">
        <v>4</v>
      </c>
      <c r="C5075" s="37">
        <v>0</v>
      </c>
      <c r="D5075" s="37">
        <v>1</v>
      </c>
      <c r="E5075" s="37">
        <v>120</v>
      </c>
      <c r="F5075" s="37">
        <v>1</v>
      </c>
      <c r="G5075" s="37">
        <v>1.3104750000000001</v>
      </c>
      <c r="H5075" s="37" t="s">
        <v>1231</v>
      </c>
      <c r="I5075" s="37" t="s">
        <v>2316</v>
      </c>
      <c r="J5075" s="37" t="s">
        <v>2275</v>
      </c>
      <c r="K5075" s="37">
        <v>4</v>
      </c>
    </row>
    <row r="5076" spans="1:11" x14ac:dyDescent="0.25">
      <c r="A5076" s="37" t="s">
        <v>5854</v>
      </c>
      <c r="B5076" s="37">
        <v>4</v>
      </c>
      <c r="C5076" s="37">
        <v>0</v>
      </c>
      <c r="D5076" s="37">
        <v>0</v>
      </c>
      <c r="E5076" s="37">
        <v>10</v>
      </c>
      <c r="F5076" s="37">
        <v>2</v>
      </c>
      <c r="G5076" s="37">
        <v>8.5600000000000009E-2</v>
      </c>
      <c r="H5076" s="37" t="s">
        <v>1219</v>
      </c>
      <c r="I5076" s="37" t="s">
        <v>2547</v>
      </c>
      <c r="J5076" s="37" t="s">
        <v>2275</v>
      </c>
      <c r="K5076" s="37">
        <v>2</v>
      </c>
    </row>
    <row r="5077" spans="1:11" x14ac:dyDescent="0.25">
      <c r="A5077" s="37" t="s">
        <v>5853</v>
      </c>
      <c r="B5077" s="37">
        <v>4</v>
      </c>
      <c r="C5077" s="37">
        <v>0</v>
      </c>
      <c r="D5077" s="37">
        <v>0</v>
      </c>
      <c r="E5077" s="37">
        <v>73</v>
      </c>
      <c r="F5077" s="37">
        <v>0</v>
      </c>
      <c r="G5077" s="37">
        <v>0.90160000000000007</v>
      </c>
      <c r="H5077" s="37" t="s">
        <v>1228</v>
      </c>
      <c r="I5077" s="37" t="s">
        <v>2321</v>
      </c>
      <c r="J5077" s="37" t="s">
        <v>2275</v>
      </c>
      <c r="K5077" s="37">
        <v>4</v>
      </c>
    </row>
    <row r="5078" spans="1:11" x14ac:dyDescent="0.25">
      <c r="A5078" s="37" t="s">
        <v>5852</v>
      </c>
      <c r="B5078" s="37">
        <v>4</v>
      </c>
      <c r="C5078" s="37">
        <v>0</v>
      </c>
      <c r="D5078" s="37">
        <v>0</v>
      </c>
      <c r="E5078" s="37">
        <v>13</v>
      </c>
      <c r="F5078" s="37">
        <v>0</v>
      </c>
      <c r="G5078" s="37">
        <v>0.218</v>
      </c>
      <c r="H5078" s="37" t="s">
        <v>1270</v>
      </c>
      <c r="I5078" s="37" t="s">
        <v>2308</v>
      </c>
      <c r="J5078" s="37" t="s">
        <v>2268</v>
      </c>
      <c r="K5078" s="37">
        <v>2</v>
      </c>
    </row>
    <row r="5079" spans="1:11" x14ac:dyDescent="0.25">
      <c r="A5079" s="37" t="s">
        <v>5851</v>
      </c>
      <c r="B5079" s="37">
        <v>4</v>
      </c>
      <c r="C5079" s="37">
        <v>0</v>
      </c>
      <c r="D5079" s="37">
        <v>2</v>
      </c>
      <c r="E5079" s="37">
        <v>152</v>
      </c>
      <c r="F5079" s="37">
        <v>3</v>
      </c>
      <c r="G5079" s="37">
        <v>1.749825</v>
      </c>
      <c r="H5079" s="37" t="s">
        <v>1232</v>
      </c>
      <c r="I5079" s="37" t="s">
        <v>2308</v>
      </c>
      <c r="J5079" s="37" t="s">
        <v>2275</v>
      </c>
      <c r="K5079" s="37">
        <v>4</v>
      </c>
    </row>
    <row r="5080" spans="1:11" x14ac:dyDescent="0.25">
      <c r="A5080" s="37" t="s">
        <v>5850</v>
      </c>
      <c r="B5080" s="37">
        <v>4</v>
      </c>
      <c r="C5080" s="37">
        <v>0</v>
      </c>
      <c r="D5080" s="37">
        <v>0</v>
      </c>
      <c r="E5080" s="37">
        <v>43</v>
      </c>
      <c r="F5080" s="37">
        <v>0</v>
      </c>
      <c r="G5080" s="37">
        <v>0.37420000000000003</v>
      </c>
      <c r="H5080" s="37" t="s">
        <v>2529</v>
      </c>
      <c r="I5080" s="37" t="s">
        <v>2308</v>
      </c>
      <c r="J5080" s="37" t="s">
        <v>2275</v>
      </c>
      <c r="K5080" s="37">
        <v>3</v>
      </c>
    </row>
    <row r="5081" spans="1:11" x14ac:dyDescent="0.25">
      <c r="A5081" s="37" t="s">
        <v>5849</v>
      </c>
      <c r="B5081" s="37">
        <v>4</v>
      </c>
      <c r="C5081" s="37">
        <v>0</v>
      </c>
      <c r="D5081" s="37">
        <v>0</v>
      </c>
      <c r="E5081" s="37">
        <v>53</v>
      </c>
      <c r="F5081" s="37">
        <v>2</v>
      </c>
      <c r="G5081" s="37">
        <v>0.69235000000000002</v>
      </c>
      <c r="H5081" s="37" t="s">
        <v>1219</v>
      </c>
      <c r="I5081" s="37" t="s">
        <v>2405</v>
      </c>
      <c r="J5081" s="37" t="s">
        <v>2275</v>
      </c>
      <c r="K5081" s="37">
        <v>3</v>
      </c>
    </row>
    <row r="5082" spans="1:11" x14ac:dyDescent="0.25">
      <c r="A5082" s="37" t="s">
        <v>5848</v>
      </c>
      <c r="B5082" s="37">
        <v>4</v>
      </c>
      <c r="C5082" s="37">
        <v>0</v>
      </c>
      <c r="D5082" s="37">
        <v>0</v>
      </c>
      <c r="E5082" s="37">
        <v>31</v>
      </c>
      <c r="F5082" s="37">
        <v>2</v>
      </c>
      <c r="G5082" s="37">
        <v>0.41292500000000004</v>
      </c>
      <c r="H5082" s="37" t="s">
        <v>1219</v>
      </c>
      <c r="I5082" s="37" t="s">
        <v>2316</v>
      </c>
      <c r="J5082" s="37" t="s">
        <v>2275</v>
      </c>
      <c r="K5082" s="37">
        <v>3</v>
      </c>
    </row>
    <row r="5083" spans="1:11" x14ac:dyDescent="0.25">
      <c r="A5083" s="37" t="s">
        <v>5847</v>
      </c>
      <c r="B5083" s="37">
        <v>4</v>
      </c>
      <c r="C5083" s="37">
        <v>0</v>
      </c>
      <c r="D5083" s="37">
        <v>0</v>
      </c>
      <c r="E5083" s="37">
        <v>38</v>
      </c>
      <c r="F5083" s="37">
        <v>0</v>
      </c>
      <c r="G5083" s="37">
        <v>0.51132500000000003</v>
      </c>
      <c r="H5083" s="37" t="s">
        <v>1239</v>
      </c>
      <c r="I5083" s="37" t="s">
        <v>2321</v>
      </c>
      <c r="J5083" s="37" t="s">
        <v>2275</v>
      </c>
      <c r="K5083" s="37">
        <v>3</v>
      </c>
    </row>
    <row r="5084" spans="1:11" x14ac:dyDescent="0.25">
      <c r="A5084" s="37" t="s">
        <v>5846</v>
      </c>
      <c r="B5084" s="37">
        <v>4</v>
      </c>
      <c r="C5084" s="37">
        <v>0</v>
      </c>
      <c r="D5084" s="37">
        <v>0</v>
      </c>
      <c r="E5084" s="37">
        <v>83</v>
      </c>
      <c r="F5084" s="37">
        <v>1</v>
      </c>
      <c r="G5084" s="37">
        <v>0.82367500000000005</v>
      </c>
      <c r="H5084" s="37" t="s">
        <v>1220</v>
      </c>
      <c r="I5084" s="37" t="s">
        <v>2310</v>
      </c>
      <c r="J5084" s="37" t="s">
        <v>2275</v>
      </c>
      <c r="K5084" s="37">
        <v>4</v>
      </c>
    </row>
    <row r="5085" spans="1:11" x14ac:dyDescent="0.25">
      <c r="A5085" s="37" t="s">
        <v>5845</v>
      </c>
      <c r="B5085" s="37">
        <v>4</v>
      </c>
      <c r="C5085" s="37">
        <v>0</v>
      </c>
      <c r="D5085" s="37">
        <v>0</v>
      </c>
      <c r="E5085" s="37">
        <v>33</v>
      </c>
      <c r="F5085" s="37">
        <v>2</v>
      </c>
      <c r="G5085" s="37">
        <v>0.31275000000000003</v>
      </c>
      <c r="H5085" s="37" t="s">
        <v>1220</v>
      </c>
      <c r="I5085" s="37" t="s">
        <v>2310</v>
      </c>
      <c r="J5085" s="37" t="s">
        <v>2275</v>
      </c>
      <c r="K5085" s="37">
        <v>3</v>
      </c>
    </row>
    <row r="5086" spans="1:11" x14ac:dyDescent="0.25">
      <c r="A5086" s="37" t="s">
        <v>5844</v>
      </c>
      <c r="B5086" s="37">
        <v>4</v>
      </c>
      <c r="C5086" s="37">
        <v>0</v>
      </c>
      <c r="D5086" s="37">
        <v>0</v>
      </c>
      <c r="E5086" s="37">
        <v>68</v>
      </c>
      <c r="F5086" s="37">
        <v>1</v>
      </c>
      <c r="G5086" s="37">
        <v>0.86840000000000006</v>
      </c>
      <c r="H5086" s="37" t="s">
        <v>2276</v>
      </c>
      <c r="I5086" s="37" t="s">
        <v>2405</v>
      </c>
      <c r="J5086" s="37" t="s">
        <v>2275</v>
      </c>
      <c r="K5086" s="37">
        <v>4</v>
      </c>
    </row>
    <row r="5087" spans="1:11" x14ac:dyDescent="0.25">
      <c r="A5087" s="37" t="s">
        <v>5843</v>
      </c>
      <c r="B5087" s="37">
        <v>4</v>
      </c>
      <c r="C5087" s="37">
        <v>0</v>
      </c>
      <c r="D5087" s="37">
        <v>0</v>
      </c>
      <c r="E5087" s="37">
        <v>60</v>
      </c>
      <c r="F5087" s="37">
        <v>1</v>
      </c>
      <c r="G5087" s="37">
        <v>0.68769999999999998</v>
      </c>
      <c r="H5087" s="37" t="s">
        <v>1218</v>
      </c>
      <c r="I5087" s="37" t="s">
        <v>2514</v>
      </c>
      <c r="J5087" s="37" t="s">
        <v>2275</v>
      </c>
      <c r="K5087" s="37">
        <v>4</v>
      </c>
    </row>
    <row r="5088" spans="1:11" x14ac:dyDescent="0.25">
      <c r="A5088" s="37" t="s">
        <v>5842</v>
      </c>
      <c r="B5088" s="37">
        <v>4</v>
      </c>
      <c r="C5088" s="37">
        <v>0</v>
      </c>
      <c r="D5088" s="37">
        <v>0</v>
      </c>
      <c r="E5088" s="37">
        <v>26</v>
      </c>
      <c r="F5088" s="37">
        <v>0</v>
      </c>
      <c r="G5088" s="37">
        <v>0.261625</v>
      </c>
      <c r="H5088" s="37" t="s">
        <v>1219</v>
      </c>
      <c r="I5088" s="37" t="s">
        <v>2269</v>
      </c>
      <c r="J5088" s="37" t="s">
        <v>2268</v>
      </c>
      <c r="K5088" s="37">
        <v>1</v>
      </c>
    </row>
    <row r="5089" spans="1:11" x14ac:dyDescent="0.25">
      <c r="A5089" s="37" t="s">
        <v>5841</v>
      </c>
      <c r="B5089" s="37">
        <v>4</v>
      </c>
      <c r="C5089" s="37">
        <v>0</v>
      </c>
      <c r="D5089" s="37">
        <v>2</v>
      </c>
      <c r="E5089" s="37">
        <v>165</v>
      </c>
      <c r="F5089" s="37">
        <v>2</v>
      </c>
      <c r="G5089" s="37">
        <v>2.3381750000000001</v>
      </c>
      <c r="H5089" s="37" t="s">
        <v>1219</v>
      </c>
      <c r="I5089" s="37" t="s">
        <v>2269</v>
      </c>
      <c r="J5089" s="37" t="s">
        <v>2268</v>
      </c>
      <c r="K5089" s="37">
        <v>4</v>
      </c>
    </row>
    <row r="5090" spans="1:11" x14ac:dyDescent="0.25">
      <c r="A5090" s="37" t="s">
        <v>5840</v>
      </c>
      <c r="B5090" s="37">
        <v>4</v>
      </c>
      <c r="C5090" s="37">
        <v>0</v>
      </c>
      <c r="D5090" s="37">
        <v>0</v>
      </c>
      <c r="E5090" s="37">
        <v>109</v>
      </c>
      <c r="F5090" s="37">
        <v>1</v>
      </c>
      <c r="G5090" s="37">
        <v>0.83245000000000002</v>
      </c>
      <c r="H5090" s="37" t="s">
        <v>1219</v>
      </c>
      <c r="I5090" s="37" t="s">
        <v>2269</v>
      </c>
      <c r="J5090" s="37" t="s">
        <v>2268</v>
      </c>
      <c r="K5090" s="37">
        <v>4</v>
      </c>
    </row>
    <row r="5091" spans="1:11" x14ac:dyDescent="0.25">
      <c r="A5091" s="37" t="s">
        <v>5839</v>
      </c>
      <c r="B5091" s="37">
        <v>4</v>
      </c>
      <c r="C5091" s="37">
        <v>0</v>
      </c>
      <c r="D5091" s="37">
        <v>0</v>
      </c>
      <c r="E5091" s="37">
        <v>22</v>
      </c>
      <c r="F5091" s="37">
        <v>4</v>
      </c>
      <c r="G5091" s="37">
        <v>0.57347500000000007</v>
      </c>
      <c r="H5091" s="37" t="s">
        <v>1232</v>
      </c>
      <c r="I5091" s="37" t="s">
        <v>2269</v>
      </c>
      <c r="J5091" s="37" t="s">
        <v>2268</v>
      </c>
      <c r="K5091" s="37">
        <v>3</v>
      </c>
    </row>
    <row r="5092" spans="1:11" x14ac:dyDescent="0.25">
      <c r="A5092" s="37" t="s">
        <v>5838</v>
      </c>
      <c r="B5092" s="37">
        <v>4</v>
      </c>
      <c r="C5092" s="37">
        <v>0</v>
      </c>
      <c r="D5092" s="37">
        <v>0</v>
      </c>
      <c r="E5092" s="37">
        <v>41</v>
      </c>
      <c r="F5092" s="37">
        <v>4</v>
      </c>
      <c r="G5092" s="37">
        <v>0.25264999999999999</v>
      </c>
      <c r="H5092" s="37" t="s">
        <v>1218</v>
      </c>
      <c r="I5092" s="37" t="s">
        <v>2514</v>
      </c>
      <c r="J5092" s="37" t="s">
        <v>2275</v>
      </c>
      <c r="K5092" s="37">
        <v>3</v>
      </c>
    </row>
    <row r="5093" spans="1:11" x14ac:dyDescent="0.25">
      <c r="A5093" s="37" t="s">
        <v>5837</v>
      </c>
      <c r="B5093" s="37">
        <v>4</v>
      </c>
      <c r="C5093" s="37">
        <v>0</v>
      </c>
      <c r="D5093" s="37">
        <v>1</v>
      </c>
      <c r="E5093" s="37">
        <v>132</v>
      </c>
      <c r="F5093" s="37">
        <v>2</v>
      </c>
      <c r="G5093" s="37">
        <v>2.6036250000000001</v>
      </c>
      <c r="H5093" s="37" t="s">
        <v>1264</v>
      </c>
      <c r="I5093" s="37" t="s">
        <v>2308</v>
      </c>
      <c r="J5093" s="37" t="s">
        <v>2268</v>
      </c>
      <c r="K5093" s="37">
        <v>4</v>
      </c>
    </row>
    <row r="5094" spans="1:11" x14ac:dyDescent="0.25">
      <c r="A5094" s="37" t="s">
        <v>5836</v>
      </c>
      <c r="B5094" s="37">
        <v>4</v>
      </c>
      <c r="C5094" s="37">
        <v>0</v>
      </c>
      <c r="D5094" s="37">
        <v>1</v>
      </c>
      <c r="E5094" s="37">
        <v>106</v>
      </c>
      <c r="F5094" s="37">
        <v>2</v>
      </c>
      <c r="G5094" s="37">
        <v>1.3647500000000001</v>
      </c>
      <c r="H5094" s="37" t="s">
        <v>2299</v>
      </c>
      <c r="I5094" s="37" t="s">
        <v>2308</v>
      </c>
      <c r="J5094" s="37" t="s">
        <v>2275</v>
      </c>
      <c r="K5094" s="37">
        <v>4</v>
      </c>
    </row>
    <row r="5095" spans="1:11" x14ac:dyDescent="0.25">
      <c r="A5095" s="37" t="s">
        <v>5835</v>
      </c>
      <c r="B5095" s="37">
        <v>4</v>
      </c>
      <c r="C5095" s="37">
        <v>0</v>
      </c>
      <c r="D5095" s="37">
        <v>0</v>
      </c>
      <c r="E5095" s="37">
        <v>93</v>
      </c>
      <c r="F5095" s="37">
        <v>1</v>
      </c>
      <c r="G5095" s="37">
        <v>1.3305</v>
      </c>
      <c r="H5095" s="37" t="s">
        <v>2299</v>
      </c>
      <c r="I5095" s="37" t="s">
        <v>2308</v>
      </c>
      <c r="J5095" s="37" t="s">
        <v>2275</v>
      </c>
      <c r="K5095" s="37">
        <v>4</v>
      </c>
    </row>
    <row r="5096" spans="1:11" x14ac:dyDescent="0.25">
      <c r="A5096" s="37" t="s">
        <v>5834</v>
      </c>
      <c r="B5096" s="37">
        <v>4</v>
      </c>
      <c r="C5096" s="37">
        <v>0</v>
      </c>
      <c r="D5096" s="37">
        <v>0</v>
      </c>
      <c r="E5096" s="37">
        <v>21</v>
      </c>
      <c r="F5096" s="37">
        <v>1</v>
      </c>
      <c r="G5096" s="37">
        <v>0.16792499999999999</v>
      </c>
      <c r="H5096" s="37" t="s">
        <v>1239</v>
      </c>
      <c r="I5096" s="37" t="s">
        <v>2310</v>
      </c>
      <c r="J5096" s="37" t="s">
        <v>2275</v>
      </c>
      <c r="K5096" s="37">
        <v>2</v>
      </c>
    </row>
    <row r="5097" spans="1:11" x14ac:dyDescent="0.25">
      <c r="A5097" s="37" t="s">
        <v>5833</v>
      </c>
      <c r="B5097" s="37">
        <v>4</v>
      </c>
      <c r="C5097" s="37">
        <v>0</v>
      </c>
      <c r="D5097" s="37">
        <v>0</v>
      </c>
      <c r="E5097" s="37">
        <v>59</v>
      </c>
      <c r="F5097" s="37">
        <v>1</v>
      </c>
      <c r="G5097" s="37">
        <v>0.58127499999999999</v>
      </c>
      <c r="H5097" s="37" t="s">
        <v>1219</v>
      </c>
      <c r="I5097" s="37" t="s">
        <v>2316</v>
      </c>
      <c r="J5097" s="37" t="s">
        <v>2275</v>
      </c>
      <c r="K5097" s="37">
        <v>4</v>
      </c>
    </row>
    <row r="5098" spans="1:11" x14ac:dyDescent="0.25">
      <c r="A5098" s="37" t="s">
        <v>5832</v>
      </c>
      <c r="B5098" s="37">
        <v>4</v>
      </c>
      <c r="C5098" s="37">
        <v>0</v>
      </c>
      <c r="D5098" s="37">
        <v>1</v>
      </c>
      <c r="E5098" s="37">
        <v>123</v>
      </c>
      <c r="F5098" s="37">
        <v>2</v>
      </c>
      <c r="G5098" s="37">
        <v>1.0248249999999999</v>
      </c>
      <c r="H5098" s="37" t="s">
        <v>1219</v>
      </c>
      <c r="I5098" s="37" t="s">
        <v>2308</v>
      </c>
      <c r="J5098" s="37" t="s">
        <v>2268</v>
      </c>
      <c r="K5098" s="37">
        <v>3</v>
      </c>
    </row>
    <row r="5099" spans="1:11" x14ac:dyDescent="0.25">
      <c r="A5099" s="37" t="s">
        <v>5831</v>
      </c>
      <c r="B5099" s="37">
        <v>4</v>
      </c>
      <c r="C5099" s="37">
        <v>0</v>
      </c>
      <c r="D5099" s="37">
        <v>0</v>
      </c>
      <c r="E5099" s="37">
        <v>76</v>
      </c>
      <c r="F5099" s="37">
        <v>3</v>
      </c>
      <c r="G5099" s="37">
        <v>0.80372500000000002</v>
      </c>
      <c r="H5099" s="37" t="s">
        <v>2299</v>
      </c>
      <c r="I5099" s="37" t="s">
        <v>2316</v>
      </c>
      <c r="J5099" s="37" t="s">
        <v>2275</v>
      </c>
      <c r="K5099" s="37">
        <v>3</v>
      </c>
    </row>
    <row r="5100" spans="1:11" x14ac:dyDescent="0.25">
      <c r="A5100" s="37" t="s">
        <v>5830</v>
      </c>
      <c r="B5100" s="37">
        <v>4</v>
      </c>
      <c r="C5100" s="37">
        <v>0</v>
      </c>
      <c r="D5100" s="37">
        <v>0</v>
      </c>
      <c r="E5100" s="37">
        <v>21</v>
      </c>
      <c r="F5100" s="37">
        <v>4</v>
      </c>
      <c r="G5100" s="37">
        <v>0.25762499999999999</v>
      </c>
      <c r="H5100" s="37" t="s">
        <v>1222</v>
      </c>
      <c r="I5100" s="37" t="s">
        <v>2310</v>
      </c>
      <c r="J5100" s="37" t="s">
        <v>2275</v>
      </c>
      <c r="K5100" s="37">
        <v>2</v>
      </c>
    </row>
    <row r="5101" spans="1:11" x14ac:dyDescent="0.25">
      <c r="A5101" s="37" t="s">
        <v>5829</v>
      </c>
      <c r="B5101" s="37">
        <v>4</v>
      </c>
      <c r="C5101" s="37">
        <v>0</v>
      </c>
      <c r="D5101" s="37">
        <v>0</v>
      </c>
      <c r="E5101" s="37">
        <v>33</v>
      </c>
      <c r="F5101" s="37">
        <v>1</v>
      </c>
      <c r="G5101" s="37">
        <v>0.31277500000000003</v>
      </c>
      <c r="H5101" s="37" t="s">
        <v>1229</v>
      </c>
      <c r="I5101" s="37" t="s">
        <v>2269</v>
      </c>
      <c r="J5101" s="37" t="s">
        <v>2275</v>
      </c>
      <c r="K5101" s="37">
        <v>3</v>
      </c>
    </row>
    <row r="5102" spans="1:11" x14ac:dyDescent="0.25">
      <c r="A5102" s="37" t="s">
        <v>5828</v>
      </c>
      <c r="B5102" s="37">
        <v>4</v>
      </c>
      <c r="C5102" s="37">
        <v>0</v>
      </c>
      <c r="D5102" s="37">
        <v>0</v>
      </c>
      <c r="E5102" s="37">
        <v>18</v>
      </c>
      <c r="F5102" s="37">
        <v>0</v>
      </c>
      <c r="G5102" s="37">
        <v>0.14135</v>
      </c>
      <c r="H5102" s="37" t="s">
        <v>2584</v>
      </c>
      <c r="I5102" s="37" t="s">
        <v>2308</v>
      </c>
      <c r="J5102" s="37" t="s">
        <v>2275</v>
      </c>
      <c r="K5102" s="37">
        <v>2</v>
      </c>
    </row>
    <row r="5103" spans="1:11" x14ac:dyDescent="0.25">
      <c r="A5103" s="37" t="s">
        <v>5827</v>
      </c>
      <c r="B5103" s="37">
        <v>4</v>
      </c>
      <c r="C5103" s="37">
        <v>0</v>
      </c>
      <c r="D5103" s="37">
        <v>0</v>
      </c>
      <c r="E5103" s="37">
        <v>50</v>
      </c>
      <c r="F5103" s="37">
        <v>1</v>
      </c>
      <c r="G5103" s="37">
        <v>0.48360000000000003</v>
      </c>
      <c r="H5103" s="37" t="s">
        <v>1248</v>
      </c>
      <c r="I5103" s="37" t="s">
        <v>2308</v>
      </c>
      <c r="J5103" s="37" t="s">
        <v>2275</v>
      </c>
      <c r="K5103" s="37">
        <v>4</v>
      </c>
    </row>
    <row r="5104" spans="1:11" x14ac:dyDescent="0.25">
      <c r="A5104" s="37" t="s">
        <v>5826</v>
      </c>
      <c r="B5104" s="37">
        <v>4</v>
      </c>
      <c r="C5104" s="37">
        <v>0</v>
      </c>
      <c r="D5104" s="37">
        <v>0</v>
      </c>
      <c r="E5104" s="37">
        <v>100</v>
      </c>
      <c r="F5104" s="37">
        <v>1</v>
      </c>
      <c r="G5104" s="37">
        <v>0.76757500000000012</v>
      </c>
      <c r="H5104" s="37" t="s">
        <v>2276</v>
      </c>
      <c r="I5104" s="37" t="s">
        <v>2269</v>
      </c>
      <c r="J5104" s="37" t="s">
        <v>2268</v>
      </c>
      <c r="K5104" s="37">
        <v>4</v>
      </c>
    </row>
    <row r="5105" spans="1:11" x14ac:dyDescent="0.25">
      <c r="A5105" s="37" t="s">
        <v>5825</v>
      </c>
      <c r="B5105" s="37">
        <v>4</v>
      </c>
      <c r="C5105" s="37">
        <v>0</v>
      </c>
      <c r="D5105" s="37">
        <v>0</v>
      </c>
      <c r="E5105" s="37">
        <v>52</v>
      </c>
      <c r="F5105" s="37">
        <v>0</v>
      </c>
      <c r="G5105" s="37">
        <v>0.62072499999999997</v>
      </c>
      <c r="H5105" s="37" t="s">
        <v>1232</v>
      </c>
      <c r="I5105" s="37" t="s">
        <v>2308</v>
      </c>
      <c r="J5105" s="37" t="s">
        <v>2275</v>
      </c>
      <c r="K5105" s="37">
        <v>4</v>
      </c>
    </row>
    <row r="5106" spans="1:11" x14ac:dyDescent="0.25">
      <c r="A5106" s="37" t="s">
        <v>5824</v>
      </c>
      <c r="B5106" s="37">
        <v>4</v>
      </c>
      <c r="C5106" s="37">
        <v>0</v>
      </c>
      <c r="D5106" s="37">
        <v>0</v>
      </c>
      <c r="E5106" s="37">
        <v>6</v>
      </c>
      <c r="F5106" s="37">
        <v>0</v>
      </c>
      <c r="G5106" s="37">
        <v>0.108575</v>
      </c>
      <c r="H5106" s="37" t="s">
        <v>1222</v>
      </c>
      <c r="I5106" s="37" t="s">
        <v>2269</v>
      </c>
      <c r="J5106" s="37" t="s">
        <v>2268</v>
      </c>
      <c r="K5106" s="37">
        <v>2</v>
      </c>
    </row>
    <row r="5107" spans="1:11" x14ac:dyDescent="0.25">
      <c r="A5107" s="37" t="s">
        <v>5823</v>
      </c>
      <c r="B5107" s="37">
        <v>4</v>
      </c>
      <c r="C5107" s="37">
        <v>0</v>
      </c>
      <c r="D5107" s="37">
        <v>0</v>
      </c>
      <c r="E5107" s="37">
        <v>30</v>
      </c>
      <c r="F5107" s="37">
        <v>0</v>
      </c>
      <c r="G5107" s="37">
        <v>0.46829999999999999</v>
      </c>
      <c r="H5107" s="37" t="s">
        <v>1256</v>
      </c>
      <c r="I5107" s="37" t="s">
        <v>2308</v>
      </c>
      <c r="J5107" s="37" t="s">
        <v>2268</v>
      </c>
      <c r="K5107" s="37">
        <v>2</v>
      </c>
    </row>
    <row r="5108" spans="1:11" x14ac:dyDescent="0.25">
      <c r="A5108" s="37" t="s">
        <v>5822</v>
      </c>
      <c r="B5108" s="37">
        <v>4</v>
      </c>
      <c r="C5108" s="37">
        <v>0</v>
      </c>
      <c r="D5108" s="37">
        <v>0</v>
      </c>
      <c r="E5108" s="37">
        <v>21</v>
      </c>
      <c r="F5108" s="37">
        <v>1</v>
      </c>
      <c r="G5108" s="37">
        <v>0.22384999999999999</v>
      </c>
      <c r="H5108" s="37" t="s">
        <v>1245</v>
      </c>
      <c r="I5108" s="37" t="s">
        <v>2269</v>
      </c>
      <c r="J5108" s="37" t="s">
        <v>2268</v>
      </c>
      <c r="K5108" s="37">
        <v>3</v>
      </c>
    </row>
    <row r="5109" spans="1:11" x14ac:dyDescent="0.25">
      <c r="A5109" s="37" t="s">
        <v>5821</v>
      </c>
      <c r="B5109" s="37">
        <v>4</v>
      </c>
      <c r="C5109" s="37">
        <v>0</v>
      </c>
      <c r="D5109" s="37">
        <v>1</v>
      </c>
      <c r="E5109" s="37">
        <v>305</v>
      </c>
      <c r="F5109" s="37">
        <v>2</v>
      </c>
      <c r="G5109" s="37">
        <v>3.0831750000000002</v>
      </c>
      <c r="H5109" s="37" t="s">
        <v>2276</v>
      </c>
      <c r="I5109" s="37" t="s">
        <v>2269</v>
      </c>
      <c r="J5109" s="37" t="s">
        <v>2268</v>
      </c>
      <c r="K5109" s="37">
        <v>3</v>
      </c>
    </row>
    <row r="5110" spans="1:11" x14ac:dyDescent="0.25">
      <c r="A5110" s="37" t="s">
        <v>5820</v>
      </c>
      <c r="B5110" s="37">
        <v>4</v>
      </c>
      <c r="C5110" s="37">
        <v>0</v>
      </c>
      <c r="D5110" s="37">
        <v>0</v>
      </c>
      <c r="E5110" s="37">
        <v>31</v>
      </c>
      <c r="F5110" s="37">
        <v>4</v>
      </c>
      <c r="G5110" s="37">
        <v>0.56130000000000002</v>
      </c>
      <c r="H5110" s="37" t="s">
        <v>1232</v>
      </c>
      <c r="I5110" s="37" t="s">
        <v>2310</v>
      </c>
      <c r="J5110" s="37" t="s">
        <v>2275</v>
      </c>
      <c r="K5110" s="37">
        <v>3</v>
      </c>
    </row>
    <row r="5111" spans="1:11" x14ac:dyDescent="0.25">
      <c r="A5111" s="37" t="s">
        <v>5819</v>
      </c>
      <c r="B5111" s="37">
        <v>4</v>
      </c>
      <c r="C5111" s="37">
        <v>0</v>
      </c>
      <c r="D5111" s="37">
        <v>0</v>
      </c>
      <c r="E5111" s="37">
        <v>39</v>
      </c>
      <c r="F5111" s="37">
        <v>1</v>
      </c>
      <c r="G5111" s="37">
        <v>0.59922500000000001</v>
      </c>
      <c r="H5111" s="37" t="s">
        <v>1233</v>
      </c>
      <c r="I5111" s="37" t="s">
        <v>2321</v>
      </c>
      <c r="J5111" s="37" t="s">
        <v>2275</v>
      </c>
      <c r="K5111" s="37">
        <v>3</v>
      </c>
    </row>
    <row r="5112" spans="1:11" x14ac:dyDescent="0.25">
      <c r="A5112" s="37" t="s">
        <v>5818</v>
      </c>
      <c r="B5112" s="37">
        <v>4</v>
      </c>
      <c r="C5112" s="37">
        <v>0</v>
      </c>
      <c r="D5112" s="37">
        <v>1</v>
      </c>
      <c r="E5112" s="37">
        <v>70</v>
      </c>
      <c r="F5112" s="37">
        <v>1</v>
      </c>
      <c r="G5112" s="37">
        <v>1.6276000000000002</v>
      </c>
      <c r="H5112" s="37" t="s">
        <v>2851</v>
      </c>
      <c r="I5112" s="37" t="s">
        <v>2308</v>
      </c>
      <c r="J5112" s="37" t="s">
        <v>2275</v>
      </c>
      <c r="K5112" s="37">
        <v>2</v>
      </c>
    </row>
    <row r="5113" spans="1:11" x14ac:dyDescent="0.25">
      <c r="A5113" s="37" t="s">
        <v>5817</v>
      </c>
      <c r="B5113" s="37">
        <v>4</v>
      </c>
      <c r="C5113" s="37">
        <v>0</v>
      </c>
      <c r="D5113" s="37">
        <v>0</v>
      </c>
      <c r="E5113" s="37">
        <v>51</v>
      </c>
      <c r="F5113" s="37">
        <v>1</v>
      </c>
      <c r="G5113" s="37">
        <v>0.82152500000000006</v>
      </c>
      <c r="H5113" s="37" t="s">
        <v>1232</v>
      </c>
      <c r="I5113" s="37" t="s">
        <v>2321</v>
      </c>
      <c r="J5113" s="37" t="s">
        <v>2275</v>
      </c>
      <c r="K5113" s="37">
        <v>4</v>
      </c>
    </row>
    <row r="5114" spans="1:11" x14ac:dyDescent="0.25">
      <c r="A5114" s="37" t="s">
        <v>5816</v>
      </c>
      <c r="B5114" s="37">
        <v>4</v>
      </c>
      <c r="C5114" s="37">
        <v>0</v>
      </c>
      <c r="D5114" s="37">
        <v>0</v>
      </c>
      <c r="E5114" s="37">
        <v>16</v>
      </c>
      <c r="F5114" s="37">
        <v>0</v>
      </c>
      <c r="G5114" s="37">
        <v>0.14887500000000001</v>
      </c>
      <c r="H5114" s="37" t="s">
        <v>1257</v>
      </c>
      <c r="I5114" s="37" t="s">
        <v>2308</v>
      </c>
      <c r="J5114" s="37" t="s">
        <v>2268</v>
      </c>
      <c r="K5114" s="37">
        <v>2</v>
      </c>
    </row>
    <row r="5115" spans="1:11" x14ac:dyDescent="0.25">
      <c r="A5115" s="37" t="s">
        <v>5815</v>
      </c>
      <c r="B5115" s="37">
        <v>4</v>
      </c>
      <c r="C5115" s="37">
        <v>0</v>
      </c>
      <c r="D5115" s="37">
        <v>0</v>
      </c>
      <c r="E5115" s="37">
        <v>43</v>
      </c>
      <c r="F5115" s="37">
        <v>0</v>
      </c>
      <c r="G5115" s="37">
        <v>0.43007499999999999</v>
      </c>
      <c r="H5115" s="37" t="s">
        <v>2276</v>
      </c>
      <c r="I5115" s="37" t="s">
        <v>2405</v>
      </c>
      <c r="J5115" s="37" t="s">
        <v>2275</v>
      </c>
      <c r="K5115" s="37">
        <v>3</v>
      </c>
    </row>
    <row r="5116" spans="1:11" x14ac:dyDescent="0.25">
      <c r="A5116" s="37" t="s">
        <v>5814</v>
      </c>
      <c r="B5116" s="37">
        <v>4</v>
      </c>
      <c r="C5116" s="37">
        <v>0</v>
      </c>
      <c r="D5116" s="37">
        <v>0</v>
      </c>
      <c r="E5116" s="37">
        <v>26</v>
      </c>
      <c r="F5116" s="37">
        <v>1</v>
      </c>
      <c r="G5116" s="37">
        <v>0.17027500000000001</v>
      </c>
      <c r="H5116" s="37" t="s">
        <v>1239</v>
      </c>
      <c r="I5116" s="37" t="s">
        <v>2269</v>
      </c>
      <c r="J5116" s="37" t="s">
        <v>2275</v>
      </c>
      <c r="K5116" s="37">
        <v>3</v>
      </c>
    </row>
    <row r="5117" spans="1:11" x14ac:dyDescent="0.25">
      <c r="A5117" s="37" t="s">
        <v>5813</v>
      </c>
      <c r="B5117" s="37">
        <v>4</v>
      </c>
      <c r="C5117" s="37">
        <v>0</v>
      </c>
      <c r="D5117" s="37">
        <v>0</v>
      </c>
      <c r="E5117" s="37">
        <v>43</v>
      </c>
      <c r="F5117" s="37">
        <v>3</v>
      </c>
      <c r="G5117" s="37">
        <v>0.42177500000000001</v>
      </c>
      <c r="H5117" s="37" t="s">
        <v>1219</v>
      </c>
      <c r="I5117" s="37" t="s">
        <v>2405</v>
      </c>
      <c r="J5117" s="37" t="s">
        <v>2275</v>
      </c>
      <c r="K5117" s="37">
        <v>3</v>
      </c>
    </row>
    <row r="5118" spans="1:11" x14ac:dyDescent="0.25">
      <c r="A5118" s="37" t="s">
        <v>5812</v>
      </c>
      <c r="B5118" s="37">
        <v>4</v>
      </c>
      <c r="C5118" s="37">
        <v>0</v>
      </c>
      <c r="D5118" s="37">
        <v>1</v>
      </c>
      <c r="E5118" s="37">
        <v>59</v>
      </c>
      <c r="F5118" s="37">
        <v>3</v>
      </c>
      <c r="G5118" s="37">
        <v>1.880725</v>
      </c>
      <c r="H5118" s="37" t="s">
        <v>2496</v>
      </c>
      <c r="I5118" s="37" t="s">
        <v>2308</v>
      </c>
      <c r="J5118" s="37" t="s">
        <v>2268</v>
      </c>
      <c r="K5118" s="37">
        <v>4</v>
      </c>
    </row>
    <row r="5119" spans="1:11" x14ac:dyDescent="0.25">
      <c r="A5119" s="37" t="s">
        <v>5811</v>
      </c>
      <c r="B5119" s="37">
        <v>4</v>
      </c>
      <c r="C5119" s="37">
        <v>0</v>
      </c>
      <c r="D5119" s="37">
        <v>0</v>
      </c>
      <c r="E5119" s="37">
        <v>23</v>
      </c>
      <c r="F5119" s="37">
        <v>2</v>
      </c>
      <c r="G5119" s="37">
        <v>0.28515000000000001</v>
      </c>
      <c r="H5119" s="37" t="s">
        <v>1220</v>
      </c>
      <c r="I5119" s="37" t="s">
        <v>2310</v>
      </c>
      <c r="J5119" s="37" t="s">
        <v>2275</v>
      </c>
      <c r="K5119" s="37">
        <v>2</v>
      </c>
    </row>
    <row r="5120" spans="1:11" x14ac:dyDescent="0.25">
      <c r="A5120" s="37" t="s">
        <v>5810</v>
      </c>
      <c r="B5120" s="37">
        <v>4</v>
      </c>
      <c r="C5120" s="37">
        <v>0</v>
      </c>
      <c r="D5120" s="37">
        <v>0</v>
      </c>
      <c r="E5120" s="37">
        <v>47</v>
      </c>
      <c r="F5120" s="37">
        <v>2</v>
      </c>
      <c r="G5120" s="37">
        <v>0.52705000000000002</v>
      </c>
      <c r="H5120" s="37" t="s">
        <v>1222</v>
      </c>
      <c r="I5120" s="37" t="s">
        <v>2321</v>
      </c>
      <c r="J5120" s="37" t="s">
        <v>2275</v>
      </c>
      <c r="K5120" s="37">
        <v>3</v>
      </c>
    </row>
    <row r="5121" spans="1:11" x14ac:dyDescent="0.25">
      <c r="A5121" s="37" t="s">
        <v>5809</v>
      </c>
      <c r="B5121" s="37">
        <v>4</v>
      </c>
      <c r="C5121" s="37">
        <v>0</v>
      </c>
      <c r="D5121" s="37">
        <v>0</v>
      </c>
      <c r="E5121" s="37">
        <v>53</v>
      </c>
      <c r="F5121" s="37">
        <v>1</v>
      </c>
      <c r="G5121" s="37">
        <v>0.75002500000000005</v>
      </c>
      <c r="H5121" s="37" t="s">
        <v>1227</v>
      </c>
      <c r="I5121" s="37" t="s">
        <v>3856</v>
      </c>
      <c r="J5121" s="37" t="s">
        <v>2268</v>
      </c>
      <c r="K5121" s="37">
        <v>4</v>
      </c>
    </row>
    <row r="5122" spans="1:11" x14ac:dyDescent="0.25">
      <c r="A5122" s="37" t="s">
        <v>5808</v>
      </c>
      <c r="B5122" s="37">
        <v>4</v>
      </c>
      <c r="C5122" s="37">
        <v>0</v>
      </c>
      <c r="D5122" s="37">
        <v>0</v>
      </c>
      <c r="E5122" s="37">
        <v>29</v>
      </c>
      <c r="F5122" s="37">
        <v>4</v>
      </c>
      <c r="G5122" s="37">
        <v>0.249</v>
      </c>
      <c r="H5122" s="37" t="s">
        <v>1221</v>
      </c>
      <c r="I5122" s="37" t="s">
        <v>2269</v>
      </c>
      <c r="J5122" s="37" t="s">
        <v>2275</v>
      </c>
      <c r="K5122" s="37">
        <v>3</v>
      </c>
    </row>
    <row r="5123" spans="1:11" x14ac:dyDescent="0.25">
      <c r="A5123" s="37" t="s">
        <v>5807</v>
      </c>
      <c r="B5123" s="37">
        <v>4</v>
      </c>
      <c r="C5123" s="37">
        <v>0</v>
      </c>
      <c r="D5123" s="37">
        <v>0</v>
      </c>
      <c r="E5123" s="37">
        <v>56</v>
      </c>
      <c r="F5123" s="37">
        <v>1</v>
      </c>
      <c r="G5123" s="37">
        <v>0.76834999999999998</v>
      </c>
      <c r="H5123" s="37" t="s">
        <v>1229</v>
      </c>
      <c r="I5123" s="37" t="s">
        <v>2316</v>
      </c>
      <c r="J5123" s="37" t="s">
        <v>2268</v>
      </c>
      <c r="K5123" s="37">
        <v>3</v>
      </c>
    </row>
    <row r="5124" spans="1:11" x14ac:dyDescent="0.25">
      <c r="A5124" s="37" t="s">
        <v>5806</v>
      </c>
      <c r="B5124" s="37">
        <v>4</v>
      </c>
      <c r="C5124" s="37">
        <v>0</v>
      </c>
      <c r="D5124" s="37">
        <v>0</v>
      </c>
      <c r="E5124" s="37">
        <v>68</v>
      </c>
      <c r="F5124" s="37">
        <v>2</v>
      </c>
      <c r="G5124" s="37">
        <v>0.70285000000000009</v>
      </c>
      <c r="H5124" s="37" t="s">
        <v>1219</v>
      </c>
      <c r="I5124" s="37" t="s">
        <v>2405</v>
      </c>
      <c r="J5124" s="37" t="s">
        <v>2275</v>
      </c>
      <c r="K5124" s="37">
        <v>4</v>
      </c>
    </row>
    <row r="5125" spans="1:11" x14ac:dyDescent="0.25">
      <c r="A5125" s="37" t="s">
        <v>5805</v>
      </c>
      <c r="B5125" s="37">
        <v>4</v>
      </c>
      <c r="C5125" s="37">
        <v>0</v>
      </c>
      <c r="D5125" s="37">
        <v>1</v>
      </c>
      <c r="E5125" s="37">
        <v>36</v>
      </c>
      <c r="F5125" s="37">
        <v>2</v>
      </c>
      <c r="G5125" s="37">
        <v>1.1654500000000001</v>
      </c>
      <c r="H5125" s="37" t="s">
        <v>1232</v>
      </c>
      <c r="I5125" s="37" t="s">
        <v>2308</v>
      </c>
      <c r="J5125" s="37" t="s">
        <v>2275</v>
      </c>
      <c r="K5125" s="37">
        <v>4</v>
      </c>
    </row>
    <row r="5126" spans="1:11" x14ac:dyDescent="0.25">
      <c r="A5126" s="37" t="s">
        <v>5804</v>
      </c>
      <c r="B5126" s="37">
        <v>4</v>
      </c>
      <c r="C5126" s="37">
        <v>0</v>
      </c>
      <c r="D5126" s="37">
        <v>0</v>
      </c>
      <c r="E5126" s="37">
        <v>67</v>
      </c>
      <c r="F5126" s="37">
        <v>1</v>
      </c>
      <c r="G5126" s="37">
        <v>0.48872500000000008</v>
      </c>
      <c r="H5126" s="37" t="s">
        <v>1240</v>
      </c>
      <c r="I5126" s="37" t="s">
        <v>2308</v>
      </c>
      <c r="J5126" s="37" t="s">
        <v>2268</v>
      </c>
      <c r="K5126" s="37">
        <v>3</v>
      </c>
    </row>
    <row r="5127" spans="1:11" x14ac:dyDescent="0.25">
      <c r="A5127" s="37" t="s">
        <v>5803</v>
      </c>
      <c r="B5127" s="37">
        <v>4</v>
      </c>
      <c r="C5127" s="37">
        <v>0</v>
      </c>
      <c r="D5127" s="37">
        <v>0</v>
      </c>
      <c r="E5127" s="37">
        <v>48</v>
      </c>
      <c r="F5127" s="37">
        <v>1</v>
      </c>
      <c r="G5127" s="37">
        <v>0.73797500000000005</v>
      </c>
      <c r="H5127" s="37" t="s">
        <v>1240</v>
      </c>
      <c r="I5127" s="37" t="s">
        <v>2308</v>
      </c>
      <c r="J5127" s="37" t="s">
        <v>2268</v>
      </c>
      <c r="K5127" s="37">
        <v>3</v>
      </c>
    </row>
    <row r="5128" spans="1:11" x14ac:dyDescent="0.25">
      <c r="A5128" s="37" t="s">
        <v>5802</v>
      </c>
      <c r="B5128" s="37">
        <v>4</v>
      </c>
      <c r="C5128" s="37">
        <v>0</v>
      </c>
      <c r="D5128" s="37">
        <v>0</v>
      </c>
      <c r="E5128" s="37">
        <v>20</v>
      </c>
      <c r="F5128" s="37">
        <v>0</v>
      </c>
      <c r="G5128" s="37">
        <v>0.32340000000000002</v>
      </c>
      <c r="H5128" s="37" t="s">
        <v>1240</v>
      </c>
      <c r="I5128" s="37" t="s">
        <v>2308</v>
      </c>
      <c r="J5128" s="37" t="s">
        <v>2268</v>
      </c>
      <c r="K5128" s="37">
        <v>2</v>
      </c>
    </row>
    <row r="5129" spans="1:11" x14ac:dyDescent="0.25">
      <c r="A5129" s="37" t="s">
        <v>5801</v>
      </c>
      <c r="B5129" s="37">
        <v>4</v>
      </c>
      <c r="C5129" s="37">
        <v>0</v>
      </c>
      <c r="D5129" s="37">
        <v>0</v>
      </c>
      <c r="E5129" s="37">
        <v>140</v>
      </c>
      <c r="F5129" s="37">
        <v>1</v>
      </c>
      <c r="G5129" s="37">
        <v>1.0575999999999999</v>
      </c>
      <c r="H5129" s="37" t="s">
        <v>1240</v>
      </c>
      <c r="I5129" s="37" t="s">
        <v>2308</v>
      </c>
      <c r="J5129" s="37" t="s">
        <v>2268</v>
      </c>
      <c r="K5129" s="37">
        <v>3</v>
      </c>
    </row>
    <row r="5130" spans="1:11" x14ac:dyDescent="0.25">
      <c r="A5130" s="37" t="s">
        <v>5800</v>
      </c>
      <c r="B5130" s="37">
        <v>4</v>
      </c>
      <c r="C5130" s="37">
        <v>0</v>
      </c>
      <c r="D5130" s="37">
        <v>0</v>
      </c>
      <c r="E5130" s="37">
        <v>138</v>
      </c>
      <c r="F5130" s="37">
        <v>3</v>
      </c>
      <c r="G5130" s="37">
        <v>1.012375</v>
      </c>
      <c r="H5130" s="37" t="s">
        <v>1219</v>
      </c>
      <c r="I5130" s="37" t="s">
        <v>2316</v>
      </c>
      <c r="J5130" s="37" t="s">
        <v>2275</v>
      </c>
      <c r="K5130" s="37">
        <v>4</v>
      </c>
    </row>
    <row r="5131" spans="1:11" x14ac:dyDescent="0.25">
      <c r="A5131" s="37" t="s">
        <v>5799</v>
      </c>
      <c r="B5131" s="37">
        <v>4</v>
      </c>
      <c r="C5131" s="37">
        <v>0</v>
      </c>
      <c r="D5131" s="37">
        <v>0</v>
      </c>
      <c r="E5131" s="37">
        <v>22</v>
      </c>
      <c r="F5131" s="37">
        <v>0</v>
      </c>
      <c r="G5131" s="37">
        <v>0.36312500000000003</v>
      </c>
      <c r="H5131" s="37" t="s">
        <v>1232</v>
      </c>
      <c r="I5131" s="37" t="s">
        <v>2308</v>
      </c>
      <c r="J5131" s="37" t="s">
        <v>2275</v>
      </c>
      <c r="K5131" s="37">
        <v>2</v>
      </c>
    </row>
    <row r="5132" spans="1:11" x14ac:dyDescent="0.25">
      <c r="A5132" s="37" t="s">
        <v>5798</v>
      </c>
      <c r="B5132" s="37">
        <v>4</v>
      </c>
      <c r="C5132" s="37">
        <v>0</v>
      </c>
      <c r="D5132" s="37">
        <v>0</v>
      </c>
      <c r="E5132" s="37">
        <v>27</v>
      </c>
      <c r="F5132" s="37">
        <v>1</v>
      </c>
      <c r="G5132" s="37">
        <v>0.52564999999999995</v>
      </c>
      <c r="H5132" s="37" t="s">
        <v>1265</v>
      </c>
      <c r="I5132" s="37" t="s">
        <v>2321</v>
      </c>
      <c r="J5132" s="37" t="s">
        <v>2275</v>
      </c>
      <c r="K5132" s="37">
        <v>3</v>
      </c>
    </row>
    <row r="5133" spans="1:11" x14ac:dyDescent="0.25">
      <c r="A5133" s="37" t="s">
        <v>5797</v>
      </c>
      <c r="B5133" s="37">
        <v>4</v>
      </c>
      <c r="C5133" s="37">
        <v>0</v>
      </c>
      <c r="D5133" s="37">
        <v>0</v>
      </c>
      <c r="E5133" s="37">
        <v>74</v>
      </c>
      <c r="F5133" s="37">
        <v>2</v>
      </c>
      <c r="G5133" s="37">
        <v>0.78685000000000005</v>
      </c>
      <c r="H5133" s="37" t="s">
        <v>1219</v>
      </c>
      <c r="I5133" s="37" t="s">
        <v>2269</v>
      </c>
      <c r="J5133" s="37" t="s">
        <v>2275</v>
      </c>
      <c r="K5133" s="37">
        <v>4</v>
      </c>
    </row>
    <row r="5134" spans="1:11" x14ac:dyDescent="0.25">
      <c r="A5134" s="37" t="s">
        <v>5796</v>
      </c>
      <c r="B5134" s="37">
        <v>4</v>
      </c>
      <c r="C5134" s="37">
        <v>0</v>
      </c>
      <c r="D5134" s="37">
        <v>1</v>
      </c>
      <c r="E5134" s="37">
        <v>85</v>
      </c>
      <c r="F5134" s="37">
        <v>0</v>
      </c>
      <c r="G5134" s="37">
        <v>0.94537500000000008</v>
      </c>
      <c r="H5134" s="37" t="s">
        <v>5795</v>
      </c>
      <c r="I5134" s="37" t="s">
        <v>2308</v>
      </c>
      <c r="J5134" s="37" t="s">
        <v>2275</v>
      </c>
      <c r="K5134" s="37">
        <v>4</v>
      </c>
    </row>
    <row r="5135" spans="1:11" x14ac:dyDescent="0.25">
      <c r="A5135" s="37" t="s">
        <v>5794</v>
      </c>
      <c r="B5135" s="37">
        <v>4</v>
      </c>
      <c r="C5135" s="37">
        <v>0</v>
      </c>
      <c r="D5135" s="37">
        <v>0</v>
      </c>
      <c r="E5135" s="37">
        <v>38</v>
      </c>
      <c r="F5135" s="37">
        <v>1</v>
      </c>
      <c r="G5135" s="37">
        <v>0.5776</v>
      </c>
      <c r="H5135" s="37" t="s">
        <v>1256</v>
      </c>
      <c r="I5135" s="37" t="s">
        <v>2321</v>
      </c>
      <c r="J5135" s="37" t="s">
        <v>2275</v>
      </c>
      <c r="K5135" s="37">
        <v>3</v>
      </c>
    </row>
    <row r="5136" spans="1:11" x14ac:dyDescent="0.25">
      <c r="A5136" s="37" t="s">
        <v>5793</v>
      </c>
      <c r="B5136" s="37">
        <v>4</v>
      </c>
      <c r="C5136" s="37">
        <v>0</v>
      </c>
      <c r="D5136" s="37">
        <v>0</v>
      </c>
      <c r="E5136" s="37">
        <v>37</v>
      </c>
      <c r="F5136" s="37">
        <v>1</v>
      </c>
      <c r="G5136" s="37">
        <v>0.33379999999999999</v>
      </c>
      <c r="H5136" s="37" t="s">
        <v>1245</v>
      </c>
      <c r="I5136" s="37" t="s">
        <v>2269</v>
      </c>
      <c r="J5136" s="37" t="s">
        <v>2268</v>
      </c>
      <c r="K5136" s="37">
        <v>4</v>
      </c>
    </row>
    <row r="5137" spans="1:11" x14ac:dyDescent="0.25">
      <c r="A5137" s="37" t="s">
        <v>5792</v>
      </c>
      <c r="B5137" s="37">
        <v>4</v>
      </c>
      <c r="C5137" s="37">
        <v>0</v>
      </c>
      <c r="D5137" s="37">
        <v>0</v>
      </c>
      <c r="E5137" s="37">
        <v>40</v>
      </c>
      <c r="F5137" s="37">
        <v>2</v>
      </c>
      <c r="G5137" s="37">
        <v>0.53515000000000001</v>
      </c>
      <c r="H5137" s="37" t="s">
        <v>1232</v>
      </c>
      <c r="I5137" s="37" t="s">
        <v>2308</v>
      </c>
      <c r="J5137" s="37" t="s">
        <v>2268</v>
      </c>
      <c r="K5137" s="37">
        <v>3</v>
      </c>
    </row>
    <row r="5138" spans="1:11" x14ac:dyDescent="0.25">
      <c r="A5138" s="37" t="s">
        <v>5791</v>
      </c>
      <c r="B5138" s="37">
        <v>4</v>
      </c>
      <c r="C5138" s="37">
        <v>0</v>
      </c>
      <c r="D5138" s="37">
        <v>0</v>
      </c>
      <c r="E5138" s="37">
        <v>27</v>
      </c>
      <c r="F5138" s="37">
        <v>0</v>
      </c>
      <c r="G5138" s="37">
        <v>0.22889999999999999</v>
      </c>
      <c r="H5138" s="37" t="s">
        <v>1245</v>
      </c>
      <c r="I5138" s="37" t="s">
        <v>2269</v>
      </c>
      <c r="J5138" s="37" t="s">
        <v>2268</v>
      </c>
      <c r="K5138" s="37">
        <v>3</v>
      </c>
    </row>
    <row r="5139" spans="1:11" x14ac:dyDescent="0.25">
      <c r="A5139" s="37" t="s">
        <v>5790</v>
      </c>
      <c r="B5139" s="37">
        <v>4</v>
      </c>
      <c r="C5139" s="37">
        <v>0</v>
      </c>
      <c r="D5139" s="37">
        <v>0</v>
      </c>
      <c r="E5139" s="37">
        <v>45</v>
      </c>
      <c r="F5139" s="37">
        <v>2</v>
      </c>
      <c r="G5139" s="37">
        <v>0.45387500000000003</v>
      </c>
      <c r="H5139" s="37" t="s">
        <v>2276</v>
      </c>
      <c r="I5139" s="37" t="s">
        <v>2310</v>
      </c>
      <c r="J5139" s="37" t="s">
        <v>2275</v>
      </c>
      <c r="K5139" s="37">
        <v>4</v>
      </c>
    </row>
    <row r="5140" spans="1:11" x14ac:dyDescent="0.25">
      <c r="A5140" s="37" t="s">
        <v>5789</v>
      </c>
      <c r="B5140" s="37">
        <v>4</v>
      </c>
      <c r="C5140" s="37">
        <v>0</v>
      </c>
      <c r="D5140" s="37">
        <v>0</v>
      </c>
      <c r="E5140" s="37">
        <v>34</v>
      </c>
      <c r="F5140" s="37">
        <v>0</v>
      </c>
      <c r="G5140" s="37">
        <v>0.33040000000000003</v>
      </c>
      <c r="H5140" s="37" t="s">
        <v>1219</v>
      </c>
      <c r="I5140" s="37" t="s">
        <v>2269</v>
      </c>
      <c r="J5140" s="37" t="s">
        <v>2268</v>
      </c>
      <c r="K5140" s="37">
        <v>2</v>
      </c>
    </row>
    <row r="5141" spans="1:11" x14ac:dyDescent="0.25">
      <c r="A5141" s="37" t="s">
        <v>5788</v>
      </c>
      <c r="B5141" s="37">
        <v>4</v>
      </c>
      <c r="C5141" s="37">
        <v>0</v>
      </c>
      <c r="D5141" s="37">
        <v>0</v>
      </c>
      <c r="E5141" s="37">
        <v>44</v>
      </c>
      <c r="F5141" s="37">
        <v>4</v>
      </c>
      <c r="G5141" s="37">
        <v>1.040375</v>
      </c>
      <c r="H5141" s="37" t="s">
        <v>2276</v>
      </c>
      <c r="I5141" s="37" t="s">
        <v>2405</v>
      </c>
      <c r="J5141" s="37" t="s">
        <v>2275</v>
      </c>
      <c r="K5141" s="37">
        <v>2</v>
      </c>
    </row>
    <row r="5142" spans="1:11" x14ac:dyDescent="0.25">
      <c r="A5142" s="37" t="s">
        <v>5787</v>
      </c>
      <c r="B5142" s="37">
        <v>4</v>
      </c>
      <c r="C5142" s="37">
        <v>0</v>
      </c>
      <c r="D5142" s="37">
        <v>0</v>
      </c>
      <c r="E5142" s="37">
        <v>30</v>
      </c>
      <c r="F5142" s="37">
        <v>3</v>
      </c>
      <c r="G5142" s="37">
        <v>1.07335</v>
      </c>
      <c r="H5142" s="37" t="s">
        <v>2880</v>
      </c>
      <c r="I5142" s="37" t="s">
        <v>2308</v>
      </c>
      <c r="J5142" s="37" t="s">
        <v>2268</v>
      </c>
      <c r="K5142" s="37">
        <v>3</v>
      </c>
    </row>
    <row r="5143" spans="1:11" x14ac:dyDescent="0.25">
      <c r="A5143" s="37" t="s">
        <v>5786</v>
      </c>
      <c r="B5143" s="37">
        <v>4</v>
      </c>
      <c r="C5143" s="37">
        <v>0</v>
      </c>
      <c r="D5143" s="37">
        <v>0</v>
      </c>
      <c r="E5143" s="37">
        <v>14</v>
      </c>
      <c r="F5143" s="37">
        <v>2</v>
      </c>
      <c r="G5143" s="37">
        <v>0.36895</v>
      </c>
      <c r="H5143" s="37" t="s">
        <v>2529</v>
      </c>
      <c r="I5143" s="37" t="s">
        <v>2308</v>
      </c>
      <c r="J5143" s="37" t="s">
        <v>2268</v>
      </c>
      <c r="K5143" s="37">
        <v>3</v>
      </c>
    </row>
    <row r="5144" spans="1:11" x14ac:dyDescent="0.25">
      <c r="A5144" s="37" t="s">
        <v>5785</v>
      </c>
      <c r="B5144" s="37">
        <v>4</v>
      </c>
      <c r="C5144" s="37">
        <v>0</v>
      </c>
      <c r="D5144" s="37">
        <v>0</v>
      </c>
      <c r="E5144" s="37">
        <v>30</v>
      </c>
      <c r="F5144" s="37">
        <v>1</v>
      </c>
      <c r="G5144" s="37">
        <v>0.26182499999999997</v>
      </c>
      <c r="H5144" s="37" t="s">
        <v>1224</v>
      </c>
      <c r="I5144" s="37" t="s">
        <v>2321</v>
      </c>
      <c r="J5144" s="37" t="s">
        <v>2268</v>
      </c>
      <c r="K5144" s="37">
        <v>4</v>
      </c>
    </row>
    <row r="5145" spans="1:11" x14ac:dyDescent="0.25">
      <c r="A5145" s="37" t="s">
        <v>5784</v>
      </c>
      <c r="B5145" s="37">
        <v>4</v>
      </c>
      <c r="C5145" s="37">
        <v>0</v>
      </c>
      <c r="D5145" s="37">
        <v>0</v>
      </c>
      <c r="E5145" s="37">
        <v>49</v>
      </c>
      <c r="F5145" s="37">
        <v>2</v>
      </c>
      <c r="G5145" s="37">
        <v>0.61902500000000005</v>
      </c>
      <c r="H5145" s="37" t="s">
        <v>1253</v>
      </c>
      <c r="I5145" s="37" t="s">
        <v>2308</v>
      </c>
      <c r="J5145" s="37" t="s">
        <v>2268</v>
      </c>
      <c r="K5145" s="37">
        <v>2</v>
      </c>
    </row>
    <row r="5146" spans="1:11" x14ac:dyDescent="0.25">
      <c r="A5146" s="37" t="s">
        <v>5783</v>
      </c>
      <c r="B5146" s="37">
        <v>4</v>
      </c>
      <c r="C5146" s="37">
        <v>0</v>
      </c>
      <c r="D5146" s="37">
        <v>0</v>
      </c>
      <c r="E5146" s="37">
        <v>20</v>
      </c>
      <c r="F5146" s="37">
        <v>2</v>
      </c>
      <c r="G5146" s="37">
        <v>0.34432500000000005</v>
      </c>
      <c r="H5146" s="37" t="s">
        <v>1222</v>
      </c>
      <c r="I5146" s="37" t="s">
        <v>2321</v>
      </c>
      <c r="J5146" s="37" t="s">
        <v>2275</v>
      </c>
      <c r="K5146" s="37">
        <v>3</v>
      </c>
    </row>
    <row r="5147" spans="1:11" x14ac:dyDescent="0.25">
      <c r="A5147" s="37" t="s">
        <v>5782</v>
      </c>
      <c r="B5147" s="37">
        <v>4</v>
      </c>
      <c r="C5147" s="37">
        <v>0</v>
      </c>
      <c r="D5147" s="37">
        <v>0</v>
      </c>
      <c r="E5147" s="37">
        <v>101</v>
      </c>
      <c r="F5147" s="37">
        <v>2</v>
      </c>
      <c r="G5147" s="37">
        <v>0.80797500000000011</v>
      </c>
      <c r="H5147" s="37" t="s">
        <v>1219</v>
      </c>
      <c r="I5147" s="37" t="s">
        <v>2269</v>
      </c>
      <c r="J5147" s="37" t="s">
        <v>2275</v>
      </c>
      <c r="K5147" s="37">
        <v>4</v>
      </c>
    </row>
    <row r="5148" spans="1:11" x14ac:dyDescent="0.25">
      <c r="A5148" s="37" t="s">
        <v>5781</v>
      </c>
      <c r="B5148" s="37">
        <v>4</v>
      </c>
      <c r="C5148" s="37">
        <v>0</v>
      </c>
      <c r="D5148" s="37">
        <v>0</v>
      </c>
      <c r="E5148" s="37">
        <v>21</v>
      </c>
      <c r="F5148" s="37">
        <v>0</v>
      </c>
      <c r="G5148" s="37">
        <v>0.2356</v>
      </c>
      <c r="H5148" s="37" t="s">
        <v>1219</v>
      </c>
      <c r="I5148" s="37" t="s">
        <v>2269</v>
      </c>
      <c r="J5148" s="37" t="s">
        <v>2268</v>
      </c>
      <c r="K5148" s="37">
        <v>2</v>
      </c>
    </row>
    <row r="5149" spans="1:11" x14ac:dyDescent="0.25">
      <c r="A5149" s="37" t="s">
        <v>5780</v>
      </c>
      <c r="B5149" s="37">
        <v>4</v>
      </c>
      <c r="C5149" s="37">
        <v>0</v>
      </c>
      <c r="D5149" s="37">
        <v>0</v>
      </c>
      <c r="E5149" s="37">
        <v>96</v>
      </c>
      <c r="F5149" s="37">
        <v>3</v>
      </c>
      <c r="G5149" s="37">
        <v>0.97662500000000008</v>
      </c>
      <c r="H5149" s="37" t="s">
        <v>1224</v>
      </c>
      <c r="I5149" s="37" t="s">
        <v>2321</v>
      </c>
      <c r="J5149" s="37" t="s">
        <v>2275</v>
      </c>
      <c r="K5149" s="37">
        <v>3</v>
      </c>
    </row>
    <row r="5150" spans="1:11" x14ac:dyDescent="0.25">
      <c r="A5150" s="37" t="s">
        <v>5779</v>
      </c>
      <c r="B5150" s="37">
        <v>4</v>
      </c>
      <c r="C5150" s="37">
        <v>0</v>
      </c>
      <c r="D5150" s="37">
        <v>0</v>
      </c>
      <c r="E5150" s="37">
        <v>43</v>
      </c>
      <c r="F5150" s="37">
        <v>0</v>
      </c>
      <c r="G5150" s="37">
        <v>0.398675</v>
      </c>
      <c r="H5150" s="37" t="s">
        <v>1224</v>
      </c>
      <c r="I5150" s="37" t="s">
        <v>2321</v>
      </c>
      <c r="J5150" s="37" t="s">
        <v>2268</v>
      </c>
      <c r="K5150" s="37">
        <v>3</v>
      </c>
    </row>
    <row r="5151" spans="1:11" x14ac:dyDescent="0.25">
      <c r="A5151" s="37" t="s">
        <v>5778</v>
      </c>
      <c r="B5151" s="37">
        <v>4</v>
      </c>
      <c r="C5151" s="37">
        <v>0</v>
      </c>
      <c r="D5151" s="37">
        <v>0</v>
      </c>
      <c r="E5151" s="37">
        <v>76</v>
      </c>
      <c r="F5151" s="37">
        <v>2</v>
      </c>
      <c r="G5151" s="37">
        <v>0.74597500000000005</v>
      </c>
      <c r="H5151" s="37" t="s">
        <v>2299</v>
      </c>
      <c r="I5151" s="37" t="s">
        <v>2308</v>
      </c>
      <c r="J5151" s="37" t="s">
        <v>2268</v>
      </c>
      <c r="K5151" s="37">
        <v>3</v>
      </c>
    </row>
    <row r="5152" spans="1:11" x14ac:dyDescent="0.25">
      <c r="A5152" s="37" t="s">
        <v>5777</v>
      </c>
      <c r="B5152" s="37">
        <v>4</v>
      </c>
      <c r="C5152" s="37">
        <v>0</v>
      </c>
      <c r="D5152" s="37">
        <v>1</v>
      </c>
      <c r="E5152" s="37">
        <v>71</v>
      </c>
      <c r="F5152" s="37">
        <v>2</v>
      </c>
      <c r="G5152" s="37">
        <v>0.79920000000000002</v>
      </c>
      <c r="H5152" s="37" t="s">
        <v>1266</v>
      </c>
      <c r="I5152" s="37" t="s">
        <v>2308</v>
      </c>
      <c r="J5152" s="37" t="s">
        <v>2275</v>
      </c>
      <c r="K5152" s="37">
        <v>3</v>
      </c>
    </row>
    <row r="5153" spans="1:11" x14ac:dyDescent="0.25">
      <c r="A5153" s="37" t="s">
        <v>5776</v>
      </c>
      <c r="B5153" s="37">
        <v>4</v>
      </c>
      <c r="C5153" s="37">
        <v>1</v>
      </c>
      <c r="D5153" s="37">
        <v>1</v>
      </c>
      <c r="E5153" s="37">
        <v>80</v>
      </c>
      <c r="F5153" s="37">
        <v>1</v>
      </c>
      <c r="G5153" s="37">
        <v>2.8733000000000004</v>
      </c>
      <c r="H5153" s="37" t="s">
        <v>1232</v>
      </c>
      <c r="I5153" s="37" t="s">
        <v>2308</v>
      </c>
      <c r="J5153" s="37" t="s">
        <v>2275</v>
      </c>
      <c r="K5153" s="37">
        <v>3</v>
      </c>
    </row>
    <row r="5154" spans="1:11" x14ac:dyDescent="0.25">
      <c r="A5154" s="37" t="s">
        <v>5775</v>
      </c>
      <c r="B5154" s="37">
        <v>4</v>
      </c>
      <c r="C5154" s="37">
        <v>0</v>
      </c>
      <c r="D5154" s="37">
        <v>0</v>
      </c>
      <c r="E5154" s="37">
        <v>93</v>
      </c>
      <c r="F5154" s="37">
        <v>2</v>
      </c>
      <c r="G5154" s="37">
        <v>0.74477499999999996</v>
      </c>
      <c r="H5154" s="37" t="s">
        <v>1222</v>
      </c>
      <c r="I5154" s="37" t="s">
        <v>2321</v>
      </c>
      <c r="J5154" s="37" t="s">
        <v>2268</v>
      </c>
      <c r="K5154" s="37">
        <v>4</v>
      </c>
    </row>
    <row r="5155" spans="1:11" x14ac:dyDescent="0.25">
      <c r="A5155" s="37" t="s">
        <v>5774</v>
      </c>
      <c r="B5155" s="37">
        <v>4</v>
      </c>
      <c r="C5155" s="37">
        <v>1</v>
      </c>
      <c r="D5155" s="37">
        <v>3</v>
      </c>
      <c r="E5155" s="37">
        <v>159</v>
      </c>
      <c r="F5155" s="37">
        <v>3</v>
      </c>
      <c r="G5155" s="37">
        <v>6.0155750000000001</v>
      </c>
      <c r="H5155" s="37" t="s">
        <v>2299</v>
      </c>
      <c r="I5155" s="37" t="s">
        <v>2308</v>
      </c>
      <c r="J5155" s="37" t="s">
        <v>2275</v>
      </c>
      <c r="K5155" s="37">
        <v>4</v>
      </c>
    </row>
    <row r="5156" spans="1:11" x14ac:dyDescent="0.25">
      <c r="A5156" s="37" t="s">
        <v>5773</v>
      </c>
      <c r="B5156" s="37">
        <v>4</v>
      </c>
      <c r="C5156" s="37">
        <v>0</v>
      </c>
      <c r="D5156" s="37">
        <v>0</v>
      </c>
      <c r="E5156" s="37">
        <v>49</v>
      </c>
      <c r="F5156" s="37">
        <v>3</v>
      </c>
      <c r="G5156" s="37">
        <v>0.37965000000000004</v>
      </c>
      <c r="H5156" s="37" t="s">
        <v>1222</v>
      </c>
      <c r="I5156" s="37" t="s">
        <v>2310</v>
      </c>
      <c r="J5156" s="37" t="s">
        <v>2275</v>
      </c>
      <c r="K5156" s="37">
        <v>4</v>
      </c>
    </row>
    <row r="5157" spans="1:11" x14ac:dyDescent="0.25">
      <c r="A5157" s="37" t="s">
        <v>5772</v>
      </c>
      <c r="B5157" s="37">
        <v>4</v>
      </c>
      <c r="C5157" s="37">
        <v>0</v>
      </c>
      <c r="D5157" s="37">
        <v>0</v>
      </c>
      <c r="E5157" s="37">
        <v>69</v>
      </c>
      <c r="F5157" s="37">
        <v>4</v>
      </c>
      <c r="G5157" s="37">
        <v>0.57640000000000002</v>
      </c>
      <c r="H5157" s="37" t="s">
        <v>1239</v>
      </c>
      <c r="I5157" s="37" t="s">
        <v>2405</v>
      </c>
      <c r="J5157" s="37" t="s">
        <v>2268</v>
      </c>
      <c r="K5157" s="37">
        <v>4</v>
      </c>
    </row>
    <row r="5158" spans="1:11" x14ac:dyDescent="0.25">
      <c r="A5158" s="37" t="s">
        <v>5771</v>
      </c>
      <c r="B5158" s="37">
        <v>4</v>
      </c>
      <c r="C5158" s="37">
        <v>0</v>
      </c>
      <c r="D5158" s="37">
        <v>0</v>
      </c>
      <c r="E5158" s="37">
        <v>10</v>
      </c>
      <c r="F5158" s="37">
        <v>0</v>
      </c>
      <c r="G5158" s="37">
        <v>0.21057500000000001</v>
      </c>
      <c r="H5158" s="37" t="s">
        <v>1257</v>
      </c>
      <c r="I5158" s="37" t="s">
        <v>2308</v>
      </c>
      <c r="J5158" s="37" t="s">
        <v>2268</v>
      </c>
      <c r="K5158" s="37">
        <v>2</v>
      </c>
    </row>
    <row r="5159" spans="1:11" x14ac:dyDescent="0.25">
      <c r="A5159" s="37" t="s">
        <v>5770</v>
      </c>
      <c r="B5159" s="37">
        <v>4</v>
      </c>
      <c r="C5159" s="37">
        <v>0</v>
      </c>
      <c r="D5159" s="37">
        <v>1</v>
      </c>
      <c r="E5159" s="37">
        <v>86</v>
      </c>
      <c r="F5159" s="37">
        <v>1</v>
      </c>
      <c r="G5159" s="37">
        <v>0.97207500000000002</v>
      </c>
      <c r="H5159" s="37" t="s">
        <v>1226</v>
      </c>
      <c r="I5159" s="37" t="s">
        <v>2310</v>
      </c>
      <c r="J5159" s="37" t="s">
        <v>2275</v>
      </c>
      <c r="K5159" s="37">
        <v>4</v>
      </c>
    </row>
    <row r="5160" spans="1:11" x14ac:dyDescent="0.25">
      <c r="A5160" s="37" t="s">
        <v>5769</v>
      </c>
      <c r="B5160" s="37">
        <v>4</v>
      </c>
      <c r="C5160" s="37">
        <v>0</v>
      </c>
      <c r="D5160" s="37">
        <v>0</v>
      </c>
      <c r="E5160" s="37">
        <v>17</v>
      </c>
      <c r="F5160" s="37">
        <v>0</v>
      </c>
      <c r="G5160" s="37">
        <v>0.13647500000000001</v>
      </c>
      <c r="H5160" s="37" t="s">
        <v>1257</v>
      </c>
      <c r="I5160" s="37" t="s">
        <v>2308</v>
      </c>
      <c r="J5160" s="37" t="s">
        <v>2268</v>
      </c>
      <c r="K5160" s="37">
        <v>2</v>
      </c>
    </row>
    <row r="5161" spans="1:11" x14ac:dyDescent="0.25">
      <c r="A5161" s="37" t="s">
        <v>5768</v>
      </c>
      <c r="B5161" s="37">
        <v>4</v>
      </c>
      <c r="C5161" s="37">
        <v>0</v>
      </c>
      <c r="D5161" s="37">
        <v>0</v>
      </c>
      <c r="E5161" s="37">
        <v>32</v>
      </c>
      <c r="F5161" s="37">
        <v>1</v>
      </c>
      <c r="G5161" s="37">
        <v>0.66755000000000009</v>
      </c>
      <c r="H5161" s="37" t="s">
        <v>1219</v>
      </c>
      <c r="I5161" s="37" t="s">
        <v>2269</v>
      </c>
      <c r="J5161" s="37" t="s">
        <v>2275</v>
      </c>
      <c r="K5161" s="37">
        <v>3</v>
      </c>
    </row>
    <row r="5162" spans="1:11" x14ac:dyDescent="0.25">
      <c r="A5162" s="37" t="s">
        <v>5767</v>
      </c>
      <c r="B5162" s="37">
        <v>4</v>
      </c>
      <c r="C5162" s="37">
        <v>0</v>
      </c>
      <c r="D5162" s="37">
        <v>0</v>
      </c>
      <c r="E5162" s="37">
        <v>34</v>
      </c>
      <c r="F5162" s="37">
        <v>1</v>
      </c>
      <c r="G5162" s="37">
        <v>0.46742500000000003</v>
      </c>
      <c r="H5162" s="37" t="s">
        <v>1257</v>
      </c>
      <c r="I5162" s="37" t="s">
        <v>2308</v>
      </c>
      <c r="J5162" s="37" t="s">
        <v>2268</v>
      </c>
      <c r="K5162" s="37">
        <v>3</v>
      </c>
    </row>
    <row r="5163" spans="1:11" x14ac:dyDescent="0.25">
      <c r="A5163" s="37" t="s">
        <v>5766</v>
      </c>
      <c r="B5163" s="37">
        <v>4</v>
      </c>
      <c r="C5163" s="37">
        <v>0</v>
      </c>
      <c r="D5163" s="37">
        <v>0</v>
      </c>
      <c r="E5163" s="37">
        <v>50</v>
      </c>
      <c r="F5163" s="37">
        <v>1</v>
      </c>
      <c r="G5163" s="37">
        <v>0.82177500000000003</v>
      </c>
      <c r="H5163" s="37" t="s">
        <v>1249</v>
      </c>
      <c r="I5163" s="37" t="s">
        <v>2308</v>
      </c>
      <c r="J5163" s="37" t="s">
        <v>2268</v>
      </c>
      <c r="K5163" s="37">
        <v>4</v>
      </c>
    </row>
    <row r="5164" spans="1:11" x14ac:dyDescent="0.25">
      <c r="A5164" s="37" t="s">
        <v>5765</v>
      </c>
      <c r="B5164" s="37">
        <v>4</v>
      </c>
      <c r="C5164" s="37">
        <v>0</v>
      </c>
      <c r="D5164" s="37">
        <v>0</v>
      </c>
      <c r="E5164" s="37">
        <v>13</v>
      </c>
      <c r="F5164" s="37">
        <v>3</v>
      </c>
      <c r="G5164" s="37">
        <v>0.42302499999999998</v>
      </c>
      <c r="H5164" s="37" t="s">
        <v>1219</v>
      </c>
      <c r="I5164" s="37" t="s">
        <v>2405</v>
      </c>
      <c r="J5164" s="37" t="s">
        <v>2275</v>
      </c>
      <c r="K5164" s="37">
        <v>3</v>
      </c>
    </row>
    <row r="5165" spans="1:11" x14ac:dyDescent="0.25">
      <c r="A5165" s="37" t="s">
        <v>5764</v>
      </c>
      <c r="B5165" s="37">
        <v>4</v>
      </c>
      <c r="C5165" s="37">
        <v>0</v>
      </c>
      <c r="D5165" s="37">
        <v>0</v>
      </c>
      <c r="E5165" s="37">
        <v>75</v>
      </c>
      <c r="F5165" s="37">
        <v>2</v>
      </c>
      <c r="G5165" s="37">
        <v>1.3030750000000002</v>
      </c>
      <c r="H5165" s="37" t="s">
        <v>1266</v>
      </c>
      <c r="I5165" s="37" t="s">
        <v>2308</v>
      </c>
      <c r="J5165" s="37" t="s">
        <v>2275</v>
      </c>
      <c r="K5165" s="37">
        <v>3</v>
      </c>
    </row>
    <row r="5166" spans="1:11" x14ac:dyDescent="0.25">
      <c r="A5166" s="37" t="s">
        <v>5763</v>
      </c>
      <c r="B5166" s="37">
        <v>4</v>
      </c>
      <c r="C5166" s="37">
        <v>0</v>
      </c>
      <c r="D5166" s="37">
        <v>0</v>
      </c>
      <c r="E5166" s="37">
        <v>30</v>
      </c>
      <c r="F5166" s="37">
        <v>2</v>
      </c>
      <c r="G5166" s="37">
        <v>0.27612500000000001</v>
      </c>
      <c r="H5166" s="37" t="s">
        <v>2299</v>
      </c>
      <c r="I5166" s="37" t="s">
        <v>2308</v>
      </c>
      <c r="J5166" s="37" t="s">
        <v>2275</v>
      </c>
      <c r="K5166" s="37">
        <v>2</v>
      </c>
    </row>
    <row r="5167" spans="1:11" x14ac:dyDescent="0.25">
      <c r="A5167" s="37" t="s">
        <v>5762</v>
      </c>
      <c r="B5167" s="37">
        <v>4</v>
      </c>
      <c r="C5167" s="37">
        <v>1</v>
      </c>
      <c r="D5167" s="37">
        <v>1</v>
      </c>
      <c r="E5167" s="37">
        <v>75</v>
      </c>
      <c r="F5167" s="37">
        <v>1</v>
      </c>
      <c r="G5167" s="37">
        <v>2.5706500000000001</v>
      </c>
      <c r="H5167" s="37" t="s">
        <v>1232</v>
      </c>
      <c r="I5167" s="37" t="s">
        <v>2308</v>
      </c>
      <c r="J5167" s="37" t="s">
        <v>2268</v>
      </c>
      <c r="K5167" s="37">
        <v>4</v>
      </c>
    </row>
    <row r="5168" spans="1:11" x14ac:dyDescent="0.25">
      <c r="A5168" s="37" t="s">
        <v>5761</v>
      </c>
      <c r="B5168" s="37">
        <v>4</v>
      </c>
      <c r="C5168" s="37">
        <v>0</v>
      </c>
      <c r="D5168" s="37">
        <v>1</v>
      </c>
      <c r="E5168" s="37">
        <v>33</v>
      </c>
      <c r="F5168" s="37">
        <v>2</v>
      </c>
      <c r="G5168" s="37">
        <v>1.0345500000000001</v>
      </c>
      <c r="H5168" s="37" t="s">
        <v>1232</v>
      </c>
      <c r="I5168" s="37" t="s">
        <v>2308</v>
      </c>
      <c r="J5168" s="37" t="s">
        <v>2268</v>
      </c>
      <c r="K5168" s="37">
        <v>2</v>
      </c>
    </row>
    <row r="5169" spans="1:11" x14ac:dyDescent="0.25">
      <c r="A5169" s="37" t="s">
        <v>5760</v>
      </c>
      <c r="B5169" s="37">
        <v>4</v>
      </c>
      <c r="C5169" s="37">
        <v>0</v>
      </c>
      <c r="D5169" s="37">
        <v>0</v>
      </c>
      <c r="E5169" s="37">
        <v>28</v>
      </c>
      <c r="F5169" s="37">
        <v>1</v>
      </c>
      <c r="G5169" s="37">
        <v>0.17935000000000001</v>
      </c>
      <c r="H5169" s="37" t="s">
        <v>1232</v>
      </c>
      <c r="I5169" s="37" t="s">
        <v>2308</v>
      </c>
      <c r="J5169" s="37" t="s">
        <v>2268</v>
      </c>
      <c r="K5169" s="37">
        <v>2</v>
      </c>
    </row>
    <row r="5170" spans="1:11" x14ac:dyDescent="0.25">
      <c r="A5170" s="37" t="s">
        <v>5759</v>
      </c>
      <c r="B5170" s="37">
        <v>4</v>
      </c>
      <c r="C5170" s="37">
        <v>0</v>
      </c>
      <c r="D5170" s="37">
        <v>0</v>
      </c>
      <c r="E5170" s="37">
        <v>18</v>
      </c>
      <c r="F5170" s="37">
        <v>3</v>
      </c>
      <c r="G5170" s="37">
        <v>0.824125</v>
      </c>
      <c r="H5170" s="37" t="s">
        <v>2617</v>
      </c>
      <c r="I5170" s="37" t="s">
        <v>2308</v>
      </c>
      <c r="J5170" s="37" t="s">
        <v>2268</v>
      </c>
      <c r="K5170" s="37">
        <v>2</v>
      </c>
    </row>
    <row r="5171" spans="1:11" x14ac:dyDescent="0.25">
      <c r="A5171" s="37" t="s">
        <v>5758</v>
      </c>
      <c r="B5171" s="37">
        <v>4</v>
      </c>
      <c r="C5171" s="37">
        <v>0</v>
      </c>
      <c r="D5171" s="37">
        <v>3</v>
      </c>
      <c r="E5171" s="37">
        <v>254</v>
      </c>
      <c r="F5171" s="37">
        <v>0</v>
      </c>
      <c r="G5171" s="37">
        <v>2.9876000000000005</v>
      </c>
      <c r="H5171" s="37" t="s">
        <v>1232</v>
      </c>
      <c r="I5171" s="37" t="s">
        <v>2308</v>
      </c>
      <c r="J5171" s="37" t="s">
        <v>2268</v>
      </c>
      <c r="K5171" s="37">
        <v>4</v>
      </c>
    </row>
    <row r="5172" spans="1:11" x14ac:dyDescent="0.25">
      <c r="A5172" s="37" t="s">
        <v>5757</v>
      </c>
      <c r="B5172" s="37">
        <v>4</v>
      </c>
      <c r="C5172" s="37">
        <v>0</v>
      </c>
      <c r="D5172" s="37">
        <v>1</v>
      </c>
      <c r="E5172" s="37">
        <v>36</v>
      </c>
      <c r="F5172" s="37">
        <v>2</v>
      </c>
      <c r="G5172" s="37">
        <v>1.1808750000000001</v>
      </c>
      <c r="H5172" s="37" t="s">
        <v>1232</v>
      </c>
      <c r="I5172" s="37" t="s">
        <v>2308</v>
      </c>
      <c r="J5172" s="37" t="s">
        <v>2268</v>
      </c>
      <c r="K5172" s="37">
        <v>3</v>
      </c>
    </row>
    <row r="5173" spans="1:11" x14ac:dyDescent="0.25">
      <c r="A5173" s="37" t="s">
        <v>5756</v>
      </c>
      <c r="B5173" s="37">
        <v>4</v>
      </c>
      <c r="C5173" s="37">
        <v>0</v>
      </c>
      <c r="D5173" s="37">
        <v>0</v>
      </c>
      <c r="E5173" s="37">
        <v>19</v>
      </c>
      <c r="F5173" s="37">
        <v>2</v>
      </c>
      <c r="G5173" s="37">
        <v>0.53725000000000001</v>
      </c>
      <c r="H5173" s="37" t="s">
        <v>1232</v>
      </c>
      <c r="I5173" s="37" t="s">
        <v>2308</v>
      </c>
      <c r="J5173" s="37" t="s">
        <v>2268</v>
      </c>
      <c r="K5173" s="37">
        <v>2</v>
      </c>
    </row>
    <row r="5174" spans="1:11" x14ac:dyDescent="0.25">
      <c r="A5174" s="37" t="s">
        <v>5755</v>
      </c>
      <c r="B5174" s="37">
        <v>4</v>
      </c>
      <c r="C5174" s="37">
        <v>0</v>
      </c>
      <c r="D5174" s="37">
        <v>0</v>
      </c>
      <c r="E5174" s="37">
        <v>49</v>
      </c>
      <c r="F5174" s="37">
        <v>2</v>
      </c>
      <c r="G5174" s="37">
        <v>0.392675</v>
      </c>
      <c r="H5174" s="37" t="s">
        <v>1219</v>
      </c>
      <c r="I5174" s="37" t="s">
        <v>2269</v>
      </c>
      <c r="J5174" s="37" t="s">
        <v>2275</v>
      </c>
      <c r="K5174" s="37">
        <v>3</v>
      </c>
    </row>
    <row r="5175" spans="1:11" x14ac:dyDescent="0.25">
      <c r="A5175" s="37" t="s">
        <v>5754</v>
      </c>
      <c r="B5175" s="37">
        <v>4</v>
      </c>
      <c r="C5175" s="37">
        <v>0</v>
      </c>
      <c r="D5175" s="37">
        <v>0</v>
      </c>
      <c r="E5175" s="37">
        <v>29</v>
      </c>
      <c r="F5175" s="37">
        <v>0</v>
      </c>
      <c r="G5175" s="37">
        <v>0.27379999999999999</v>
      </c>
      <c r="H5175" s="37" t="s">
        <v>1223</v>
      </c>
      <c r="I5175" s="37" t="s">
        <v>2321</v>
      </c>
      <c r="J5175" s="37" t="s">
        <v>2268</v>
      </c>
      <c r="K5175" s="37">
        <v>2</v>
      </c>
    </row>
    <row r="5176" spans="1:11" x14ac:dyDescent="0.25">
      <c r="A5176" s="37" t="s">
        <v>5753</v>
      </c>
      <c r="B5176" s="37">
        <v>4</v>
      </c>
      <c r="C5176" s="37">
        <v>0</v>
      </c>
      <c r="D5176" s="37">
        <v>0</v>
      </c>
      <c r="E5176" s="37">
        <v>41</v>
      </c>
      <c r="F5176" s="37">
        <v>2</v>
      </c>
      <c r="G5176" s="37">
        <v>0.8841500000000001</v>
      </c>
      <c r="H5176" s="37" t="s">
        <v>1232</v>
      </c>
      <c r="I5176" s="37" t="s">
        <v>2308</v>
      </c>
      <c r="J5176" s="37" t="s">
        <v>2268</v>
      </c>
      <c r="K5176" s="37">
        <v>3</v>
      </c>
    </row>
    <row r="5177" spans="1:11" x14ac:dyDescent="0.25">
      <c r="A5177" s="37" t="s">
        <v>5752</v>
      </c>
      <c r="B5177" s="37">
        <v>4</v>
      </c>
      <c r="C5177" s="37">
        <v>0</v>
      </c>
      <c r="D5177" s="37">
        <v>0</v>
      </c>
      <c r="E5177" s="37">
        <v>33</v>
      </c>
      <c r="F5177" s="37">
        <v>3</v>
      </c>
      <c r="G5177" s="37">
        <v>0.25070000000000003</v>
      </c>
      <c r="H5177" s="37" t="s">
        <v>1222</v>
      </c>
      <c r="I5177" s="37" t="s">
        <v>2269</v>
      </c>
      <c r="J5177" s="37" t="s">
        <v>2268</v>
      </c>
      <c r="K5177" s="37">
        <v>3</v>
      </c>
    </row>
    <row r="5178" spans="1:11" x14ac:dyDescent="0.25">
      <c r="A5178" s="37" t="s">
        <v>5751</v>
      </c>
      <c r="B5178" s="37">
        <v>4</v>
      </c>
      <c r="C5178" s="37">
        <v>0</v>
      </c>
      <c r="D5178" s="37">
        <v>0</v>
      </c>
      <c r="E5178" s="37">
        <v>2</v>
      </c>
      <c r="F5178" s="37">
        <v>1</v>
      </c>
      <c r="G5178" s="37">
        <v>9.1575000000000004E-2</v>
      </c>
      <c r="H5178" s="37" t="s">
        <v>2880</v>
      </c>
      <c r="I5178" s="37" t="s">
        <v>2308</v>
      </c>
      <c r="J5178" s="37" t="s">
        <v>2268</v>
      </c>
      <c r="K5178" s="37">
        <v>1</v>
      </c>
    </row>
    <row r="5179" spans="1:11" x14ac:dyDescent="0.25">
      <c r="A5179" s="37" t="s">
        <v>5750</v>
      </c>
      <c r="B5179" s="37">
        <v>4</v>
      </c>
      <c r="C5179" s="37">
        <v>0</v>
      </c>
      <c r="D5179" s="37">
        <v>0</v>
      </c>
      <c r="E5179" s="37">
        <v>91</v>
      </c>
      <c r="F5179" s="37">
        <v>4</v>
      </c>
      <c r="G5179" s="37">
        <v>0.80782500000000002</v>
      </c>
      <c r="H5179" s="37" t="s">
        <v>1219</v>
      </c>
      <c r="I5179" s="37" t="s">
        <v>2310</v>
      </c>
      <c r="J5179" s="37" t="s">
        <v>2268</v>
      </c>
      <c r="K5179" s="37">
        <v>3</v>
      </c>
    </row>
    <row r="5180" spans="1:11" x14ac:dyDescent="0.25">
      <c r="A5180" s="37" t="s">
        <v>5749</v>
      </c>
      <c r="B5180" s="37">
        <v>4</v>
      </c>
      <c r="C5180" s="37">
        <v>0</v>
      </c>
      <c r="D5180" s="37">
        <v>0</v>
      </c>
      <c r="E5180" s="37">
        <v>38</v>
      </c>
      <c r="F5180" s="37">
        <v>3</v>
      </c>
      <c r="G5180" s="37">
        <v>0.547925</v>
      </c>
      <c r="H5180" s="37" t="s">
        <v>2299</v>
      </c>
      <c r="I5180" s="37" t="s">
        <v>2308</v>
      </c>
      <c r="J5180" s="37" t="s">
        <v>2275</v>
      </c>
      <c r="K5180" s="37">
        <v>3</v>
      </c>
    </row>
    <row r="5181" spans="1:11" x14ac:dyDescent="0.25">
      <c r="A5181" s="37" t="s">
        <v>5748</v>
      </c>
      <c r="B5181" s="37">
        <v>4</v>
      </c>
      <c r="C5181" s="37">
        <v>0</v>
      </c>
      <c r="D5181" s="37">
        <v>1</v>
      </c>
      <c r="E5181" s="37">
        <v>151</v>
      </c>
      <c r="F5181" s="37">
        <v>0</v>
      </c>
      <c r="G5181" s="37">
        <v>1.46855</v>
      </c>
      <c r="H5181" s="37" t="s">
        <v>2299</v>
      </c>
      <c r="I5181" s="37" t="s">
        <v>2308</v>
      </c>
      <c r="J5181" s="37" t="s">
        <v>2268</v>
      </c>
      <c r="K5181" s="37">
        <v>3</v>
      </c>
    </row>
    <row r="5182" spans="1:11" x14ac:dyDescent="0.25">
      <c r="A5182" s="37" t="s">
        <v>5747</v>
      </c>
      <c r="B5182" s="37">
        <v>4</v>
      </c>
      <c r="C5182" s="37">
        <v>0</v>
      </c>
      <c r="D5182" s="37">
        <v>1</v>
      </c>
      <c r="E5182" s="37">
        <v>93</v>
      </c>
      <c r="F5182" s="37">
        <v>2</v>
      </c>
      <c r="G5182" s="37">
        <v>1.4347500000000002</v>
      </c>
      <c r="H5182" s="37" t="s">
        <v>2299</v>
      </c>
      <c r="I5182" s="37" t="s">
        <v>2308</v>
      </c>
      <c r="J5182" s="37" t="s">
        <v>2268</v>
      </c>
      <c r="K5182" s="37">
        <v>4</v>
      </c>
    </row>
    <row r="5183" spans="1:11" x14ac:dyDescent="0.25">
      <c r="A5183" s="37" t="s">
        <v>5746</v>
      </c>
      <c r="B5183" s="37">
        <v>4</v>
      </c>
      <c r="C5183" s="37">
        <v>0</v>
      </c>
      <c r="D5183" s="37">
        <v>1</v>
      </c>
      <c r="E5183" s="37">
        <v>170</v>
      </c>
      <c r="F5183" s="37">
        <v>2</v>
      </c>
      <c r="G5183" s="37">
        <v>1.816975</v>
      </c>
      <c r="H5183" s="37" t="s">
        <v>1228</v>
      </c>
      <c r="I5183" s="37" t="s">
        <v>2321</v>
      </c>
      <c r="J5183" s="37" t="s">
        <v>2275</v>
      </c>
      <c r="K5183" s="37">
        <v>4</v>
      </c>
    </row>
    <row r="5184" spans="1:11" x14ac:dyDescent="0.25">
      <c r="A5184" s="37" t="s">
        <v>5745</v>
      </c>
      <c r="B5184" s="37">
        <v>4</v>
      </c>
      <c r="C5184" s="37">
        <v>0</v>
      </c>
      <c r="D5184" s="37">
        <v>0</v>
      </c>
      <c r="E5184" s="37">
        <v>40</v>
      </c>
      <c r="F5184" s="37">
        <v>2</v>
      </c>
      <c r="G5184" s="37">
        <v>0.64060000000000006</v>
      </c>
      <c r="H5184" s="37" t="s">
        <v>2299</v>
      </c>
      <c r="I5184" s="37" t="s">
        <v>2308</v>
      </c>
      <c r="J5184" s="37" t="s">
        <v>2268</v>
      </c>
      <c r="K5184" s="37">
        <v>3</v>
      </c>
    </row>
    <row r="5185" spans="1:11" x14ac:dyDescent="0.25">
      <c r="A5185" s="37" t="s">
        <v>5744</v>
      </c>
      <c r="B5185" s="37">
        <v>4</v>
      </c>
      <c r="C5185" s="37">
        <v>1</v>
      </c>
      <c r="D5185" s="37">
        <v>1</v>
      </c>
      <c r="E5185" s="37">
        <v>473</v>
      </c>
      <c r="F5185" s="37">
        <v>2</v>
      </c>
      <c r="G5185" s="37">
        <v>5.59755</v>
      </c>
      <c r="H5185" s="37" t="s">
        <v>2299</v>
      </c>
      <c r="I5185" s="37" t="s">
        <v>2308</v>
      </c>
      <c r="J5185" s="37" t="s">
        <v>2275</v>
      </c>
      <c r="K5185" s="37">
        <v>3</v>
      </c>
    </row>
    <row r="5186" spans="1:11" x14ac:dyDescent="0.25">
      <c r="A5186" s="37" t="s">
        <v>5743</v>
      </c>
      <c r="B5186" s="37">
        <v>4</v>
      </c>
      <c r="C5186" s="37">
        <v>0</v>
      </c>
      <c r="D5186" s="37">
        <v>2</v>
      </c>
      <c r="E5186" s="37">
        <v>55</v>
      </c>
      <c r="F5186" s="37">
        <v>3</v>
      </c>
      <c r="G5186" s="37">
        <v>2.2441500000000003</v>
      </c>
      <c r="H5186" s="37" t="s">
        <v>2299</v>
      </c>
      <c r="I5186" s="37" t="s">
        <v>2308</v>
      </c>
      <c r="J5186" s="37" t="s">
        <v>2268</v>
      </c>
      <c r="K5186" s="37">
        <v>4</v>
      </c>
    </row>
    <row r="5187" spans="1:11" x14ac:dyDescent="0.25">
      <c r="A5187" s="37" t="s">
        <v>5742</v>
      </c>
      <c r="B5187" s="37">
        <v>4</v>
      </c>
      <c r="C5187" s="37">
        <v>0</v>
      </c>
      <c r="D5187" s="37">
        <v>0</v>
      </c>
      <c r="E5187" s="37">
        <v>30</v>
      </c>
      <c r="F5187" s="37">
        <v>0</v>
      </c>
      <c r="G5187" s="37">
        <v>0.36122500000000002</v>
      </c>
      <c r="H5187" s="37" t="s">
        <v>2299</v>
      </c>
      <c r="I5187" s="37" t="s">
        <v>2308</v>
      </c>
      <c r="J5187" s="37" t="s">
        <v>2268</v>
      </c>
      <c r="K5187" s="37">
        <v>3</v>
      </c>
    </row>
    <row r="5188" spans="1:11" x14ac:dyDescent="0.25">
      <c r="A5188" s="37" t="s">
        <v>5741</v>
      </c>
      <c r="B5188" s="37">
        <v>4</v>
      </c>
      <c r="C5188" s="37">
        <v>0</v>
      </c>
      <c r="D5188" s="37">
        <v>2</v>
      </c>
      <c r="E5188" s="37">
        <v>177</v>
      </c>
      <c r="F5188" s="37">
        <v>3</v>
      </c>
      <c r="G5188" s="37">
        <v>3.6469250000000004</v>
      </c>
      <c r="H5188" s="37" t="s">
        <v>2299</v>
      </c>
      <c r="I5188" s="37" t="s">
        <v>2308</v>
      </c>
      <c r="J5188" s="37" t="s">
        <v>2268</v>
      </c>
      <c r="K5188" s="37">
        <v>4</v>
      </c>
    </row>
    <row r="5189" spans="1:11" x14ac:dyDescent="0.25">
      <c r="A5189" s="37" t="s">
        <v>5740</v>
      </c>
      <c r="B5189" s="37">
        <v>4</v>
      </c>
      <c r="C5189" s="37">
        <v>0</v>
      </c>
      <c r="D5189" s="37">
        <v>1</v>
      </c>
      <c r="E5189" s="37">
        <v>102</v>
      </c>
      <c r="F5189" s="37">
        <v>1</v>
      </c>
      <c r="G5189" s="37">
        <v>1.4378249999999999</v>
      </c>
      <c r="H5189" s="37" t="s">
        <v>2456</v>
      </c>
      <c r="I5189" s="37" t="s">
        <v>2308</v>
      </c>
      <c r="J5189" s="37" t="s">
        <v>2268</v>
      </c>
      <c r="K5189" s="37">
        <v>3</v>
      </c>
    </row>
    <row r="5190" spans="1:11" x14ac:dyDescent="0.25">
      <c r="A5190" s="37" t="s">
        <v>5739</v>
      </c>
      <c r="B5190" s="37">
        <v>4</v>
      </c>
      <c r="C5190" s="37">
        <v>0</v>
      </c>
      <c r="D5190" s="37">
        <v>0</v>
      </c>
      <c r="E5190" s="37">
        <v>73</v>
      </c>
      <c r="F5190" s="37">
        <v>1</v>
      </c>
      <c r="G5190" s="37">
        <v>0.93375000000000008</v>
      </c>
      <c r="H5190" s="37" t="s">
        <v>2456</v>
      </c>
      <c r="I5190" s="37" t="s">
        <v>2308</v>
      </c>
      <c r="J5190" s="37" t="s">
        <v>2268</v>
      </c>
      <c r="K5190" s="37">
        <v>4</v>
      </c>
    </row>
    <row r="5191" spans="1:11" x14ac:dyDescent="0.25">
      <c r="A5191" s="37" t="s">
        <v>5738</v>
      </c>
      <c r="B5191" s="37">
        <v>4</v>
      </c>
      <c r="C5191" s="37">
        <v>0</v>
      </c>
      <c r="D5191" s="37">
        <v>1</v>
      </c>
      <c r="E5191" s="37">
        <v>127</v>
      </c>
      <c r="F5191" s="37">
        <v>2</v>
      </c>
      <c r="G5191" s="37">
        <v>1.3172999999999999</v>
      </c>
      <c r="H5191" s="37" t="s">
        <v>1239</v>
      </c>
      <c r="I5191" s="37" t="s">
        <v>2316</v>
      </c>
      <c r="J5191" s="37" t="s">
        <v>2275</v>
      </c>
      <c r="K5191" s="37">
        <v>4</v>
      </c>
    </row>
    <row r="5192" spans="1:11" x14ac:dyDescent="0.25">
      <c r="A5192" s="37" t="s">
        <v>5737</v>
      </c>
      <c r="B5192" s="37">
        <v>4</v>
      </c>
      <c r="C5192" s="37">
        <v>0</v>
      </c>
      <c r="D5192" s="37">
        <v>0</v>
      </c>
      <c r="E5192" s="37">
        <v>13</v>
      </c>
      <c r="F5192" s="37">
        <v>2</v>
      </c>
      <c r="G5192" s="37">
        <v>0.25922499999999998</v>
      </c>
      <c r="H5192" s="37" t="s">
        <v>2456</v>
      </c>
      <c r="I5192" s="37" t="s">
        <v>2308</v>
      </c>
      <c r="J5192" s="37" t="s">
        <v>2268</v>
      </c>
      <c r="K5192" s="37">
        <v>2</v>
      </c>
    </row>
    <row r="5193" spans="1:11" x14ac:dyDescent="0.25">
      <c r="A5193" s="37" t="s">
        <v>5736</v>
      </c>
      <c r="B5193" s="37">
        <v>4</v>
      </c>
      <c r="C5193" s="37">
        <v>0</v>
      </c>
      <c r="D5193" s="37">
        <v>0</v>
      </c>
      <c r="E5193" s="37">
        <v>39</v>
      </c>
      <c r="F5193" s="37">
        <v>0</v>
      </c>
      <c r="G5193" s="37">
        <v>0.71104999999999996</v>
      </c>
      <c r="H5193" s="37" t="s">
        <v>1232</v>
      </c>
      <c r="I5193" s="37" t="s">
        <v>2308</v>
      </c>
      <c r="J5193" s="37" t="s">
        <v>2268</v>
      </c>
      <c r="K5193" s="37">
        <v>3</v>
      </c>
    </row>
    <row r="5194" spans="1:11" x14ac:dyDescent="0.25">
      <c r="A5194" s="37" t="s">
        <v>5735</v>
      </c>
      <c r="B5194" s="37">
        <v>4</v>
      </c>
      <c r="C5194" s="37">
        <v>0</v>
      </c>
      <c r="D5194" s="37">
        <v>0</v>
      </c>
      <c r="E5194" s="37">
        <v>48</v>
      </c>
      <c r="F5194" s="37">
        <v>2</v>
      </c>
      <c r="G5194" s="37">
        <v>1.2662</v>
      </c>
      <c r="H5194" s="37" t="s">
        <v>2299</v>
      </c>
      <c r="I5194" s="37" t="s">
        <v>2308</v>
      </c>
      <c r="J5194" s="37" t="s">
        <v>2268</v>
      </c>
      <c r="K5194" s="37">
        <v>3</v>
      </c>
    </row>
    <row r="5195" spans="1:11" x14ac:dyDescent="0.25">
      <c r="A5195" s="37" t="s">
        <v>5734</v>
      </c>
      <c r="B5195" s="37">
        <v>4</v>
      </c>
      <c r="C5195" s="37">
        <v>1</v>
      </c>
      <c r="D5195" s="37">
        <v>2</v>
      </c>
      <c r="E5195" s="37">
        <v>84</v>
      </c>
      <c r="F5195" s="37">
        <v>4</v>
      </c>
      <c r="G5195" s="37">
        <v>3.84585</v>
      </c>
      <c r="H5195" s="37" t="s">
        <v>2299</v>
      </c>
      <c r="I5195" s="37" t="s">
        <v>2308</v>
      </c>
      <c r="J5195" s="37" t="s">
        <v>2268</v>
      </c>
      <c r="K5195" s="37">
        <v>3</v>
      </c>
    </row>
    <row r="5196" spans="1:11" x14ac:dyDescent="0.25">
      <c r="A5196" s="37" t="s">
        <v>5733</v>
      </c>
      <c r="B5196" s="37">
        <v>4</v>
      </c>
      <c r="C5196" s="37">
        <v>0</v>
      </c>
      <c r="D5196" s="37">
        <v>0</v>
      </c>
      <c r="E5196" s="37">
        <v>9</v>
      </c>
      <c r="F5196" s="37">
        <v>1</v>
      </c>
      <c r="G5196" s="37">
        <v>0.17265000000000003</v>
      </c>
      <c r="H5196" s="37" t="s">
        <v>5732</v>
      </c>
      <c r="I5196" s="37" t="s">
        <v>2310</v>
      </c>
      <c r="J5196" s="37" t="s">
        <v>2275</v>
      </c>
      <c r="K5196" s="37">
        <v>2</v>
      </c>
    </row>
    <row r="5197" spans="1:11" x14ac:dyDescent="0.25">
      <c r="A5197" s="37" t="s">
        <v>5731</v>
      </c>
      <c r="B5197" s="37">
        <v>4</v>
      </c>
      <c r="C5197" s="37">
        <v>0</v>
      </c>
      <c r="D5197" s="37">
        <v>0</v>
      </c>
      <c r="E5197" s="37">
        <v>38</v>
      </c>
      <c r="F5197" s="37">
        <v>2</v>
      </c>
      <c r="G5197" s="37">
        <v>0.33727499999999999</v>
      </c>
      <c r="H5197" s="37" t="s">
        <v>1251</v>
      </c>
      <c r="I5197" s="37" t="s">
        <v>2310</v>
      </c>
      <c r="J5197" s="37" t="s">
        <v>2275</v>
      </c>
      <c r="K5197" s="37">
        <v>3</v>
      </c>
    </row>
    <row r="5198" spans="1:11" x14ac:dyDescent="0.25">
      <c r="A5198" s="37" t="s">
        <v>5730</v>
      </c>
      <c r="B5198" s="37">
        <v>4</v>
      </c>
      <c r="C5198" s="37">
        <v>0</v>
      </c>
      <c r="D5198" s="37">
        <v>0</v>
      </c>
      <c r="E5198" s="37">
        <v>13</v>
      </c>
      <c r="F5198" s="37">
        <v>4</v>
      </c>
      <c r="G5198" s="37">
        <v>8.7724999999999997E-2</v>
      </c>
      <c r="H5198" s="37" t="s">
        <v>1218</v>
      </c>
      <c r="I5198" s="37" t="s">
        <v>2514</v>
      </c>
      <c r="J5198" s="37" t="s">
        <v>2275</v>
      </c>
      <c r="K5198" s="37">
        <v>2</v>
      </c>
    </row>
    <row r="5199" spans="1:11" x14ac:dyDescent="0.25">
      <c r="A5199" s="37" t="s">
        <v>5729</v>
      </c>
      <c r="B5199" s="37">
        <v>4</v>
      </c>
      <c r="C5199" s="37">
        <v>0</v>
      </c>
      <c r="D5199" s="37">
        <v>0</v>
      </c>
      <c r="E5199" s="37">
        <v>10</v>
      </c>
      <c r="F5199" s="37">
        <v>1</v>
      </c>
      <c r="G5199" s="37">
        <v>0.1212</v>
      </c>
      <c r="H5199" s="37" t="s">
        <v>1219</v>
      </c>
      <c r="I5199" s="37" t="s">
        <v>2321</v>
      </c>
      <c r="J5199" s="37" t="s">
        <v>2275</v>
      </c>
      <c r="K5199" s="37">
        <v>2</v>
      </c>
    </row>
    <row r="5200" spans="1:11" x14ac:dyDescent="0.25">
      <c r="A5200" s="37" t="s">
        <v>5728</v>
      </c>
      <c r="B5200" s="37">
        <v>4</v>
      </c>
      <c r="C5200" s="37">
        <v>0</v>
      </c>
      <c r="D5200" s="37">
        <v>3</v>
      </c>
      <c r="E5200" s="37">
        <v>369</v>
      </c>
      <c r="F5200" s="37">
        <v>2</v>
      </c>
      <c r="G5200" s="37">
        <v>4.1521999999999997</v>
      </c>
      <c r="H5200" s="37" t="s">
        <v>2299</v>
      </c>
      <c r="I5200" s="37" t="s">
        <v>2308</v>
      </c>
      <c r="J5200" s="37" t="s">
        <v>2268</v>
      </c>
      <c r="K5200" s="37">
        <v>4</v>
      </c>
    </row>
    <row r="5201" spans="1:11" x14ac:dyDescent="0.25">
      <c r="A5201" s="37" t="s">
        <v>5727</v>
      </c>
      <c r="B5201" s="37">
        <v>4</v>
      </c>
      <c r="C5201" s="37">
        <v>0</v>
      </c>
      <c r="D5201" s="37">
        <v>0</v>
      </c>
      <c r="E5201" s="37">
        <v>6</v>
      </c>
      <c r="F5201" s="37">
        <v>0</v>
      </c>
      <c r="G5201" s="37">
        <v>6.4700000000000008E-2</v>
      </c>
      <c r="H5201" s="37" t="s">
        <v>2398</v>
      </c>
      <c r="I5201" s="37" t="s">
        <v>2308</v>
      </c>
      <c r="J5201" s="37" t="s">
        <v>2275</v>
      </c>
      <c r="K5201" s="37">
        <v>2</v>
      </c>
    </row>
    <row r="5202" spans="1:11" x14ac:dyDescent="0.25">
      <c r="A5202" s="37" t="s">
        <v>5726</v>
      </c>
      <c r="B5202" s="37">
        <v>4</v>
      </c>
      <c r="C5202" s="37">
        <v>0</v>
      </c>
      <c r="D5202" s="37">
        <v>0</v>
      </c>
      <c r="E5202" s="37">
        <v>31</v>
      </c>
      <c r="F5202" s="37">
        <v>0</v>
      </c>
      <c r="G5202" s="37">
        <v>0.27482500000000004</v>
      </c>
      <c r="H5202" s="37" t="s">
        <v>1244</v>
      </c>
      <c r="I5202" s="37" t="s">
        <v>2269</v>
      </c>
      <c r="J5202" s="37" t="s">
        <v>2268</v>
      </c>
      <c r="K5202" s="37">
        <v>3</v>
      </c>
    </row>
    <row r="5203" spans="1:11" x14ac:dyDescent="0.25">
      <c r="A5203" s="37" t="s">
        <v>5725</v>
      </c>
      <c r="B5203" s="37">
        <v>4</v>
      </c>
      <c r="C5203" s="37">
        <v>0</v>
      </c>
      <c r="D5203" s="37">
        <v>0</v>
      </c>
      <c r="E5203" s="37">
        <v>20</v>
      </c>
      <c r="F5203" s="37">
        <v>2</v>
      </c>
      <c r="G5203" s="37">
        <v>0.34432500000000005</v>
      </c>
      <c r="H5203" s="37" t="s">
        <v>1222</v>
      </c>
      <c r="I5203" s="37" t="s">
        <v>2310</v>
      </c>
      <c r="J5203" s="37" t="s">
        <v>2275</v>
      </c>
      <c r="K5203" s="37">
        <v>3</v>
      </c>
    </row>
    <row r="5204" spans="1:11" x14ac:dyDescent="0.25">
      <c r="A5204" s="37" t="s">
        <v>5724</v>
      </c>
      <c r="B5204" s="37">
        <v>4</v>
      </c>
      <c r="C5204" s="37">
        <v>0</v>
      </c>
      <c r="D5204" s="37">
        <v>0</v>
      </c>
      <c r="E5204" s="37">
        <v>145</v>
      </c>
      <c r="F5204" s="37">
        <v>2</v>
      </c>
      <c r="G5204" s="37">
        <v>0.78462500000000002</v>
      </c>
      <c r="H5204" s="37" t="s">
        <v>2276</v>
      </c>
      <c r="I5204" s="37" t="s">
        <v>2310</v>
      </c>
      <c r="J5204" s="37" t="s">
        <v>2275</v>
      </c>
      <c r="K5204" s="37">
        <v>3</v>
      </c>
    </row>
    <row r="5205" spans="1:11" x14ac:dyDescent="0.25">
      <c r="A5205" s="37" t="s">
        <v>5723</v>
      </c>
      <c r="B5205" s="37">
        <v>4</v>
      </c>
      <c r="C5205" s="37">
        <v>0</v>
      </c>
      <c r="D5205" s="37">
        <v>0</v>
      </c>
      <c r="E5205" s="37">
        <v>43</v>
      </c>
      <c r="F5205" s="37">
        <v>0</v>
      </c>
      <c r="G5205" s="37">
        <v>0.59037499999999998</v>
      </c>
      <c r="H5205" s="37" t="s">
        <v>1244</v>
      </c>
      <c r="I5205" s="37" t="s">
        <v>2310</v>
      </c>
      <c r="J5205" s="37" t="s">
        <v>2275</v>
      </c>
      <c r="K5205" s="37">
        <v>3</v>
      </c>
    </row>
    <row r="5206" spans="1:11" x14ac:dyDescent="0.25">
      <c r="A5206" s="37" t="s">
        <v>5722</v>
      </c>
      <c r="B5206" s="37">
        <v>4</v>
      </c>
      <c r="C5206" s="37">
        <v>0</v>
      </c>
      <c r="D5206" s="37">
        <v>0</v>
      </c>
      <c r="E5206" s="37">
        <v>15</v>
      </c>
      <c r="F5206" s="37">
        <v>2</v>
      </c>
      <c r="G5206" s="37">
        <v>0.21127500000000002</v>
      </c>
      <c r="H5206" s="37" t="s">
        <v>2299</v>
      </c>
      <c r="I5206" s="37" t="s">
        <v>2308</v>
      </c>
      <c r="J5206" s="37" t="s">
        <v>2275</v>
      </c>
      <c r="K5206" s="37">
        <v>2</v>
      </c>
    </row>
    <row r="5207" spans="1:11" x14ac:dyDescent="0.25">
      <c r="A5207" s="37" t="s">
        <v>5721</v>
      </c>
      <c r="B5207" s="37">
        <v>4</v>
      </c>
      <c r="C5207" s="37">
        <v>0</v>
      </c>
      <c r="D5207" s="37">
        <v>1</v>
      </c>
      <c r="E5207" s="37">
        <v>63</v>
      </c>
      <c r="F5207" s="37">
        <v>1</v>
      </c>
      <c r="G5207" s="37">
        <v>1.4808250000000001</v>
      </c>
      <c r="H5207" s="37" t="s">
        <v>2299</v>
      </c>
      <c r="I5207" s="37" t="s">
        <v>2308</v>
      </c>
      <c r="J5207" s="37" t="s">
        <v>2268</v>
      </c>
      <c r="K5207" s="37">
        <v>4</v>
      </c>
    </row>
    <row r="5208" spans="1:11" x14ac:dyDescent="0.25">
      <c r="A5208" s="37" t="s">
        <v>5720</v>
      </c>
      <c r="B5208" s="37">
        <v>4</v>
      </c>
      <c r="C5208" s="37">
        <v>0</v>
      </c>
      <c r="D5208" s="37">
        <v>0</v>
      </c>
      <c r="E5208" s="37">
        <v>14</v>
      </c>
      <c r="F5208" s="37">
        <v>2</v>
      </c>
      <c r="G5208" s="37">
        <v>0.24829999999999999</v>
      </c>
      <c r="H5208" s="37" t="s">
        <v>1222</v>
      </c>
      <c r="I5208" s="37" t="s">
        <v>2321</v>
      </c>
      <c r="J5208" s="37" t="s">
        <v>2275</v>
      </c>
      <c r="K5208" s="37">
        <v>3</v>
      </c>
    </row>
    <row r="5209" spans="1:11" x14ac:dyDescent="0.25">
      <c r="A5209" s="37" t="s">
        <v>5719</v>
      </c>
      <c r="B5209" s="37">
        <v>4</v>
      </c>
      <c r="C5209" s="37">
        <v>0</v>
      </c>
      <c r="D5209" s="37">
        <v>0</v>
      </c>
      <c r="E5209" s="37">
        <v>25</v>
      </c>
      <c r="F5209" s="37">
        <v>2</v>
      </c>
      <c r="G5209" s="37">
        <v>0.46415000000000006</v>
      </c>
      <c r="H5209" s="37" t="s">
        <v>2456</v>
      </c>
      <c r="I5209" s="37" t="s">
        <v>2316</v>
      </c>
      <c r="J5209" s="37" t="s">
        <v>2268</v>
      </c>
      <c r="K5209" s="37">
        <v>2</v>
      </c>
    </row>
    <row r="5210" spans="1:11" x14ac:dyDescent="0.25">
      <c r="A5210" s="37" t="s">
        <v>5718</v>
      </c>
      <c r="B5210" s="37">
        <v>4</v>
      </c>
      <c r="C5210" s="37">
        <v>0</v>
      </c>
      <c r="D5210" s="37">
        <v>0</v>
      </c>
      <c r="E5210" s="37">
        <v>81</v>
      </c>
      <c r="F5210" s="37">
        <v>1</v>
      </c>
      <c r="G5210" s="37">
        <v>1.0530000000000002</v>
      </c>
      <c r="H5210" s="37" t="s">
        <v>1251</v>
      </c>
      <c r="I5210" s="37" t="s">
        <v>2316</v>
      </c>
      <c r="J5210" s="37" t="s">
        <v>2275</v>
      </c>
      <c r="K5210" s="37">
        <v>4</v>
      </c>
    </row>
    <row r="5211" spans="1:11" x14ac:dyDescent="0.25">
      <c r="A5211" s="37" t="s">
        <v>5717</v>
      </c>
      <c r="B5211" s="37">
        <v>4</v>
      </c>
      <c r="C5211" s="37">
        <v>0</v>
      </c>
      <c r="D5211" s="37">
        <v>0</v>
      </c>
      <c r="E5211" s="37">
        <v>38</v>
      </c>
      <c r="F5211" s="37">
        <v>1</v>
      </c>
      <c r="G5211" s="37">
        <v>0.23997499999999999</v>
      </c>
      <c r="H5211" s="37" t="s">
        <v>1218</v>
      </c>
      <c r="I5211" s="37" t="s">
        <v>3856</v>
      </c>
      <c r="J5211" s="37" t="s">
        <v>2275</v>
      </c>
      <c r="K5211" s="37">
        <v>2</v>
      </c>
    </row>
    <row r="5212" spans="1:11" x14ac:dyDescent="0.25">
      <c r="A5212" s="37" t="s">
        <v>5716</v>
      </c>
      <c r="B5212" s="37">
        <v>4</v>
      </c>
      <c r="C5212" s="37">
        <v>0</v>
      </c>
      <c r="D5212" s="37">
        <v>1</v>
      </c>
      <c r="E5212" s="37">
        <v>86</v>
      </c>
      <c r="F5212" s="37">
        <v>2</v>
      </c>
      <c r="G5212" s="37">
        <v>1.2667999999999999</v>
      </c>
      <c r="H5212" s="37" t="s">
        <v>2276</v>
      </c>
      <c r="I5212" s="37" t="s">
        <v>2321</v>
      </c>
      <c r="J5212" s="37" t="s">
        <v>2275</v>
      </c>
      <c r="K5212" s="37">
        <v>4</v>
      </c>
    </row>
    <row r="5213" spans="1:11" x14ac:dyDescent="0.25">
      <c r="A5213" s="37" t="s">
        <v>5715</v>
      </c>
      <c r="B5213" s="37">
        <v>4</v>
      </c>
      <c r="C5213" s="37">
        <v>0</v>
      </c>
      <c r="D5213" s="37">
        <v>0</v>
      </c>
      <c r="E5213" s="37">
        <v>27</v>
      </c>
      <c r="F5213" s="37">
        <v>2</v>
      </c>
      <c r="G5213" s="37">
        <v>0.24352500000000002</v>
      </c>
      <c r="H5213" s="37" t="s">
        <v>2276</v>
      </c>
      <c r="I5213" s="37" t="s">
        <v>2316</v>
      </c>
      <c r="J5213" s="37" t="s">
        <v>2275</v>
      </c>
      <c r="K5213" s="37">
        <v>3</v>
      </c>
    </row>
    <row r="5214" spans="1:11" x14ac:dyDescent="0.25">
      <c r="A5214" s="37" t="s">
        <v>5714</v>
      </c>
      <c r="B5214" s="37">
        <v>4</v>
      </c>
      <c r="C5214" s="37">
        <v>0</v>
      </c>
      <c r="D5214" s="37">
        <v>2</v>
      </c>
      <c r="E5214" s="37">
        <v>138</v>
      </c>
      <c r="F5214" s="37">
        <v>2</v>
      </c>
      <c r="G5214" s="37">
        <v>3.4340000000000002</v>
      </c>
      <c r="H5214" s="37" t="s">
        <v>2398</v>
      </c>
      <c r="I5214" s="37" t="s">
        <v>2308</v>
      </c>
      <c r="J5214" s="37" t="s">
        <v>2268</v>
      </c>
      <c r="K5214" s="37">
        <v>4</v>
      </c>
    </row>
    <row r="5215" spans="1:11" x14ac:dyDescent="0.25">
      <c r="A5215" s="37" t="s">
        <v>5713</v>
      </c>
      <c r="B5215" s="37">
        <v>4</v>
      </c>
      <c r="C5215" s="37">
        <v>0</v>
      </c>
      <c r="D5215" s="37">
        <v>0</v>
      </c>
      <c r="E5215" s="37">
        <v>17</v>
      </c>
      <c r="F5215" s="37">
        <v>0</v>
      </c>
      <c r="G5215" s="37">
        <v>0.18525000000000003</v>
      </c>
      <c r="H5215" s="37" t="s">
        <v>1232</v>
      </c>
      <c r="I5215" s="37" t="s">
        <v>2308</v>
      </c>
      <c r="J5215" s="37" t="s">
        <v>2268</v>
      </c>
      <c r="K5215" s="37">
        <v>2</v>
      </c>
    </row>
    <row r="5216" spans="1:11" x14ac:dyDescent="0.25">
      <c r="A5216" s="37" t="s">
        <v>5712</v>
      </c>
      <c r="B5216" s="37">
        <v>4</v>
      </c>
      <c r="C5216" s="37">
        <v>0</v>
      </c>
      <c r="D5216" s="37">
        <v>0</v>
      </c>
      <c r="E5216" s="37">
        <v>86</v>
      </c>
      <c r="F5216" s="37">
        <v>2</v>
      </c>
      <c r="G5216" s="37">
        <v>0.885575</v>
      </c>
      <c r="H5216" s="37" t="s">
        <v>1256</v>
      </c>
      <c r="I5216" s="37" t="s">
        <v>2308</v>
      </c>
      <c r="J5216" s="37" t="s">
        <v>2268</v>
      </c>
      <c r="K5216" s="37">
        <v>3</v>
      </c>
    </row>
    <row r="5217" spans="1:11" x14ac:dyDescent="0.25">
      <c r="A5217" s="37" t="s">
        <v>5711</v>
      </c>
      <c r="B5217" s="37">
        <v>4</v>
      </c>
      <c r="C5217" s="37">
        <v>0</v>
      </c>
      <c r="D5217" s="37">
        <v>1</v>
      </c>
      <c r="E5217" s="37">
        <v>119</v>
      </c>
      <c r="F5217" s="37">
        <v>0</v>
      </c>
      <c r="G5217" s="37">
        <v>1.3807</v>
      </c>
      <c r="H5217" s="37" t="s">
        <v>1256</v>
      </c>
      <c r="I5217" s="37" t="s">
        <v>2308</v>
      </c>
      <c r="J5217" s="37" t="s">
        <v>2268</v>
      </c>
      <c r="K5217" s="37">
        <v>3</v>
      </c>
    </row>
    <row r="5218" spans="1:11" x14ac:dyDescent="0.25">
      <c r="A5218" s="37" t="s">
        <v>5710</v>
      </c>
      <c r="B5218" s="37">
        <v>4</v>
      </c>
      <c r="C5218" s="37">
        <v>0</v>
      </c>
      <c r="D5218" s="37">
        <v>0</v>
      </c>
      <c r="E5218" s="37">
        <v>43</v>
      </c>
      <c r="F5218" s="37">
        <v>3</v>
      </c>
      <c r="G5218" s="37">
        <v>0.68305000000000005</v>
      </c>
      <c r="H5218" s="37" t="s">
        <v>1223</v>
      </c>
      <c r="I5218" s="37" t="s">
        <v>2308</v>
      </c>
      <c r="J5218" s="37" t="s">
        <v>2268</v>
      </c>
      <c r="K5218" s="37">
        <v>2</v>
      </c>
    </row>
    <row r="5219" spans="1:11" x14ac:dyDescent="0.25">
      <c r="A5219" s="37" t="s">
        <v>5709</v>
      </c>
      <c r="B5219" s="37">
        <v>4</v>
      </c>
      <c r="C5219" s="37">
        <v>0</v>
      </c>
      <c r="D5219" s="37">
        <v>0</v>
      </c>
      <c r="E5219" s="37">
        <v>19</v>
      </c>
      <c r="F5219" s="37">
        <v>2</v>
      </c>
      <c r="G5219" s="37">
        <v>0.73682500000000006</v>
      </c>
      <c r="H5219" s="37" t="s">
        <v>1259</v>
      </c>
      <c r="I5219" s="37" t="s">
        <v>2321</v>
      </c>
      <c r="J5219" s="37" t="s">
        <v>2275</v>
      </c>
      <c r="K5219" s="37">
        <v>3</v>
      </c>
    </row>
    <row r="5220" spans="1:11" x14ac:dyDescent="0.25">
      <c r="A5220" s="37" t="s">
        <v>5708</v>
      </c>
      <c r="B5220" s="37">
        <v>4</v>
      </c>
      <c r="C5220" s="37">
        <v>0</v>
      </c>
      <c r="D5220" s="37">
        <v>2</v>
      </c>
      <c r="E5220" s="37">
        <v>86</v>
      </c>
      <c r="F5220" s="37">
        <v>2</v>
      </c>
      <c r="G5220" s="37">
        <v>1.6737250000000001</v>
      </c>
      <c r="H5220" s="37" t="s">
        <v>1263</v>
      </c>
      <c r="I5220" s="37" t="s">
        <v>2308</v>
      </c>
      <c r="J5220" s="37" t="s">
        <v>2268</v>
      </c>
      <c r="K5220" s="37">
        <v>3</v>
      </c>
    </row>
    <row r="5221" spans="1:11" x14ac:dyDescent="0.25">
      <c r="A5221" s="37" t="s">
        <v>5707</v>
      </c>
      <c r="B5221" s="37">
        <v>4</v>
      </c>
      <c r="C5221" s="37">
        <v>0</v>
      </c>
      <c r="D5221" s="37">
        <v>0</v>
      </c>
      <c r="E5221" s="37">
        <v>12</v>
      </c>
      <c r="F5221" s="37">
        <v>1</v>
      </c>
      <c r="G5221" s="37">
        <v>0.30587500000000001</v>
      </c>
      <c r="H5221" s="37" t="s">
        <v>1232</v>
      </c>
      <c r="I5221" s="37" t="s">
        <v>2308</v>
      </c>
      <c r="J5221" s="37" t="s">
        <v>2268</v>
      </c>
      <c r="K5221" s="37">
        <v>2</v>
      </c>
    </row>
    <row r="5222" spans="1:11" x14ac:dyDescent="0.25">
      <c r="A5222" s="37" t="s">
        <v>5706</v>
      </c>
      <c r="B5222" s="37">
        <v>4</v>
      </c>
      <c r="C5222" s="37">
        <v>0</v>
      </c>
      <c r="D5222" s="37">
        <v>0</v>
      </c>
      <c r="E5222" s="37">
        <v>35</v>
      </c>
      <c r="F5222" s="37">
        <v>2</v>
      </c>
      <c r="G5222" s="37">
        <v>1.1810750000000001</v>
      </c>
      <c r="H5222" s="37" t="s">
        <v>2880</v>
      </c>
      <c r="I5222" s="37" t="s">
        <v>2308</v>
      </c>
      <c r="J5222" s="37" t="s">
        <v>2268</v>
      </c>
      <c r="K5222" s="37">
        <v>3</v>
      </c>
    </row>
    <row r="5223" spans="1:11" x14ac:dyDescent="0.25">
      <c r="A5223" s="37" t="s">
        <v>5705</v>
      </c>
      <c r="B5223" s="37">
        <v>4</v>
      </c>
      <c r="C5223" s="37">
        <v>0</v>
      </c>
      <c r="D5223" s="37">
        <v>0</v>
      </c>
      <c r="E5223" s="37">
        <v>43</v>
      </c>
      <c r="F5223" s="37">
        <v>0</v>
      </c>
      <c r="G5223" s="37">
        <v>0.95725000000000005</v>
      </c>
      <c r="H5223" s="37" t="s">
        <v>1240</v>
      </c>
      <c r="I5223" s="37" t="s">
        <v>2308</v>
      </c>
      <c r="J5223" s="37" t="s">
        <v>2268</v>
      </c>
      <c r="K5223" s="37">
        <v>3</v>
      </c>
    </row>
    <row r="5224" spans="1:11" x14ac:dyDescent="0.25">
      <c r="A5224" s="37" t="s">
        <v>5704</v>
      </c>
      <c r="B5224" s="37">
        <v>4</v>
      </c>
      <c r="C5224" s="37">
        <v>0</v>
      </c>
      <c r="D5224" s="37">
        <v>0</v>
      </c>
      <c r="E5224" s="37">
        <v>46</v>
      </c>
      <c r="F5224" s="37">
        <v>2</v>
      </c>
      <c r="G5224" s="37">
        <v>0.804925</v>
      </c>
      <c r="H5224" s="37" t="s">
        <v>1240</v>
      </c>
      <c r="I5224" s="37" t="s">
        <v>2308</v>
      </c>
      <c r="J5224" s="37" t="s">
        <v>2268</v>
      </c>
      <c r="K5224" s="37">
        <v>3</v>
      </c>
    </row>
    <row r="5225" spans="1:11" x14ac:dyDescent="0.25">
      <c r="A5225" s="37" t="s">
        <v>5703</v>
      </c>
      <c r="B5225" s="37">
        <v>4</v>
      </c>
      <c r="C5225" s="37">
        <v>0</v>
      </c>
      <c r="D5225" s="37">
        <v>1</v>
      </c>
      <c r="E5225" s="37">
        <v>110</v>
      </c>
      <c r="F5225" s="37">
        <v>0</v>
      </c>
      <c r="G5225" s="37">
        <v>0.95152500000000007</v>
      </c>
      <c r="H5225" s="37" t="s">
        <v>2299</v>
      </c>
      <c r="I5225" s="37" t="s">
        <v>2316</v>
      </c>
      <c r="J5225" s="37" t="s">
        <v>2275</v>
      </c>
      <c r="K5225" s="37">
        <v>4</v>
      </c>
    </row>
    <row r="5226" spans="1:11" x14ac:dyDescent="0.25">
      <c r="A5226" s="37" t="s">
        <v>5702</v>
      </c>
      <c r="B5226" s="37">
        <v>4</v>
      </c>
      <c r="C5226" s="37">
        <v>0</v>
      </c>
      <c r="D5226" s="37">
        <v>2</v>
      </c>
      <c r="E5226" s="37">
        <v>63</v>
      </c>
      <c r="F5226" s="37">
        <v>4</v>
      </c>
      <c r="G5226" s="37">
        <v>2.8843750000000004</v>
      </c>
      <c r="H5226" s="37" t="s">
        <v>2299</v>
      </c>
      <c r="I5226" s="37" t="s">
        <v>2308</v>
      </c>
      <c r="J5226" s="37" t="s">
        <v>2275</v>
      </c>
      <c r="K5226" s="37">
        <v>4</v>
      </c>
    </row>
    <row r="5227" spans="1:11" x14ac:dyDescent="0.25">
      <c r="A5227" s="37" t="s">
        <v>5701</v>
      </c>
      <c r="B5227" s="37">
        <v>4</v>
      </c>
      <c r="C5227" s="37">
        <v>0</v>
      </c>
      <c r="D5227" s="37">
        <v>0</v>
      </c>
      <c r="E5227" s="37">
        <v>17</v>
      </c>
      <c r="F5227" s="37">
        <v>4</v>
      </c>
      <c r="G5227" s="37">
        <v>0.7783500000000001</v>
      </c>
      <c r="H5227" s="37" t="s">
        <v>1232</v>
      </c>
      <c r="I5227" s="37" t="s">
        <v>2308</v>
      </c>
      <c r="J5227" s="37" t="s">
        <v>2268</v>
      </c>
      <c r="K5227" s="37">
        <v>2</v>
      </c>
    </row>
    <row r="5228" spans="1:11" x14ac:dyDescent="0.25">
      <c r="A5228" s="37" t="s">
        <v>5700</v>
      </c>
      <c r="B5228" s="37">
        <v>4</v>
      </c>
      <c r="C5228" s="37">
        <v>0</v>
      </c>
      <c r="D5228" s="37">
        <v>0</v>
      </c>
      <c r="E5228" s="37">
        <v>65</v>
      </c>
      <c r="F5228" s="37">
        <v>2</v>
      </c>
      <c r="G5228" s="37">
        <v>0.63950000000000007</v>
      </c>
      <c r="H5228" s="37" t="s">
        <v>1222</v>
      </c>
      <c r="I5228" s="37" t="s">
        <v>2321</v>
      </c>
      <c r="J5228" s="37" t="s">
        <v>2268</v>
      </c>
      <c r="K5228" s="37">
        <v>4</v>
      </c>
    </row>
    <row r="5229" spans="1:11" x14ac:dyDescent="0.25">
      <c r="A5229" s="37" t="s">
        <v>5699</v>
      </c>
      <c r="B5229" s="37">
        <v>4</v>
      </c>
      <c r="C5229" s="37">
        <v>0</v>
      </c>
      <c r="D5229" s="37">
        <v>1</v>
      </c>
      <c r="E5229" s="37">
        <v>166</v>
      </c>
      <c r="F5229" s="37">
        <v>2</v>
      </c>
      <c r="G5229" s="37">
        <v>1.3744500000000002</v>
      </c>
      <c r="H5229" s="37" t="s">
        <v>1264</v>
      </c>
      <c r="I5229" s="37" t="s">
        <v>2308</v>
      </c>
      <c r="J5229" s="37" t="s">
        <v>2268</v>
      </c>
      <c r="K5229" s="37">
        <v>3</v>
      </c>
    </row>
    <row r="5230" spans="1:11" x14ac:dyDescent="0.25">
      <c r="A5230" s="37" t="s">
        <v>5698</v>
      </c>
      <c r="B5230" s="37">
        <v>4</v>
      </c>
      <c r="C5230" s="37">
        <v>0</v>
      </c>
      <c r="D5230" s="37">
        <v>0</v>
      </c>
      <c r="E5230" s="37">
        <v>11</v>
      </c>
      <c r="F5230" s="37">
        <v>3</v>
      </c>
      <c r="G5230" s="37">
        <v>0.35142499999999999</v>
      </c>
      <c r="H5230" s="37" t="s">
        <v>1263</v>
      </c>
      <c r="I5230" s="37" t="s">
        <v>2308</v>
      </c>
      <c r="J5230" s="37" t="s">
        <v>2268</v>
      </c>
      <c r="K5230" s="37">
        <v>2</v>
      </c>
    </row>
    <row r="5231" spans="1:11" x14ac:dyDescent="0.25">
      <c r="A5231" s="37" t="s">
        <v>5697</v>
      </c>
      <c r="B5231" s="37">
        <v>4</v>
      </c>
      <c r="C5231" s="37">
        <v>0</v>
      </c>
      <c r="D5231" s="37">
        <v>0</v>
      </c>
      <c r="E5231" s="37">
        <v>33</v>
      </c>
      <c r="F5231" s="37">
        <v>0</v>
      </c>
      <c r="G5231" s="37">
        <v>0.24685000000000001</v>
      </c>
      <c r="H5231" s="37" t="s">
        <v>1270</v>
      </c>
      <c r="I5231" s="37" t="s">
        <v>2308</v>
      </c>
      <c r="J5231" s="37" t="s">
        <v>2268</v>
      </c>
      <c r="K5231" s="37">
        <v>3</v>
      </c>
    </row>
    <row r="5232" spans="1:11" x14ac:dyDescent="0.25">
      <c r="A5232" s="37" t="s">
        <v>5696</v>
      </c>
      <c r="B5232" s="37">
        <v>4</v>
      </c>
      <c r="C5232" s="37">
        <v>0</v>
      </c>
      <c r="D5232" s="37">
        <v>0</v>
      </c>
      <c r="E5232" s="37">
        <v>13</v>
      </c>
      <c r="F5232" s="37">
        <v>3</v>
      </c>
      <c r="G5232" s="37">
        <v>0.47342500000000004</v>
      </c>
      <c r="H5232" s="37" t="s">
        <v>1241</v>
      </c>
      <c r="I5232" s="37" t="s">
        <v>2308</v>
      </c>
      <c r="J5232" s="37" t="s">
        <v>2268</v>
      </c>
      <c r="K5232" s="37">
        <v>2</v>
      </c>
    </row>
    <row r="5233" spans="1:11" x14ac:dyDescent="0.25">
      <c r="A5233" s="37" t="s">
        <v>5695</v>
      </c>
      <c r="B5233" s="37">
        <v>4</v>
      </c>
      <c r="C5233" s="37">
        <v>0</v>
      </c>
      <c r="D5233" s="37">
        <v>0</v>
      </c>
      <c r="E5233" s="37">
        <v>14</v>
      </c>
      <c r="F5233" s="37">
        <v>1</v>
      </c>
      <c r="G5233" s="37">
        <v>0.33150000000000002</v>
      </c>
      <c r="H5233" s="37" t="s">
        <v>1251</v>
      </c>
      <c r="I5233" s="37" t="s">
        <v>2321</v>
      </c>
      <c r="J5233" s="37" t="s">
        <v>2268</v>
      </c>
      <c r="K5233" s="37">
        <v>2</v>
      </c>
    </row>
    <row r="5234" spans="1:11" x14ac:dyDescent="0.25">
      <c r="A5234" s="37" t="s">
        <v>5694</v>
      </c>
      <c r="B5234" s="37">
        <v>4</v>
      </c>
      <c r="C5234" s="37">
        <v>0</v>
      </c>
      <c r="D5234" s="37">
        <v>1</v>
      </c>
      <c r="E5234" s="37">
        <v>114</v>
      </c>
      <c r="F5234" s="37">
        <v>1</v>
      </c>
      <c r="G5234" s="37">
        <v>1.3607750000000003</v>
      </c>
      <c r="H5234" s="37" t="s">
        <v>1264</v>
      </c>
      <c r="I5234" s="37" t="s">
        <v>2308</v>
      </c>
      <c r="J5234" s="37" t="s">
        <v>2268</v>
      </c>
      <c r="K5234" s="37">
        <v>3</v>
      </c>
    </row>
    <row r="5235" spans="1:11" x14ac:dyDescent="0.25">
      <c r="A5235" s="37" t="s">
        <v>5693</v>
      </c>
      <c r="B5235" s="37">
        <v>4</v>
      </c>
      <c r="C5235" s="37">
        <v>0</v>
      </c>
      <c r="D5235" s="37">
        <v>0</v>
      </c>
      <c r="E5235" s="37">
        <v>25</v>
      </c>
      <c r="F5235" s="37">
        <v>3</v>
      </c>
      <c r="G5235" s="37">
        <v>1.033725</v>
      </c>
      <c r="H5235" s="37" t="s">
        <v>2823</v>
      </c>
      <c r="I5235" s="37" t="s">
        <v>2308</v>
      </c>
      <c r="J5235" s="37" t="s">
        <v>2275</v>
      </c>
      <c r="K5235" s="37">
        <v>3</v>
      </c>
    </row>
    <row r="5236" spans="1:11" x14ac:dyDescent="0.25">
      <c r="A5236" s="37" t="s">
        <v>5692</v>
      </c>
      <c r="B5236" s="37">
        <v>4</v>
      </c>
      <c r="C5236" s="37">
        <v>0</v>
      </c>
      <c r="D5236" s="37">
        <v>0</v>
      </c>
      <c r="E5236" s="37">
        <v>27</v>
      </c>
      <c r="F5236" s="37">
        <v>1</v>
      </c>
      <c r="G5236" s="37">
        <v>0.33407500000000001</v>
      </c>
      <c r="H5236" s="37" t="s">
        <v>1232</v>
      </c>
      <c r="I5236" s="37" t="s">
        <v>2269</v>
      </c>
      <c r="J5236" s="37" t="s">
        <v>2268</v>
      </c>
      <c r="K5236" s="37">
        <v>2</v>
      </c>
    </row>
    <row r="5237" spans="1:11" x14ac:dyDescent="0.25">
      <c r="A5237" s="37" t="s">
        <v>5691</v>
      </c>
      <c r="B5237" s="37">
        <v>4</v>
      </c>
      <c r="C5237" s="37">
        <v>0</v>
      </c>
      <c r="D5237" s="37">
        <v>0</v>
      </c>
      <c r="E5237" s="37">
        <v>16</v>
      </c>
      <c r="F5237" s="37">
        <v>3</v>
      </c>
      <c r="G5237" s="37">
        <v>0.42207499999999998</v>
      </c>
      <c r="H5237" s="37" t="s">
        <v>2823</v>
      </c>
      <c r="I5237" s="37" t="s">
        <v>2321</v>
      </c>
      <c r="J5237" s="37" t="s">
        <v>2275</v>
      </c>
      <c r="K5237" s="37">
        <v>2</v>
      </c>
    </row>
    <row r="5238" spans="1:11" x14ac:dyDescent="0.25">
      <c r="A5238" s="37" t="s">
        <v>5690</v>
      </c>
      <c r="B5238" s="37">
        <v>4</v>
      </c>
      <c r="C5238" s="37">
        <v>0</v>
      </c>
      <c r="D5238" s="37">
        <v>0</v>
      </c>
      <c r="E5238" s="37">
        <v>53</v>
      </c>
      <c r="F5238" s="37">
        <v>1</v>
      </c>
      <c r="G5238" s="37">
        <v>0.4914</v>
      </c>
      <c r="H5238" s="37" t="s">
        <v>1219</v>
      </c>
      <c r="I5238" s="37" t="s">
        <v>2547</v>
      </c>
      <c r="J5238" s="37" t="s">
        <v>2268</v>
      </c>
      <c r="K5238" s="37">
        <v>4</v>
      </c>
    </row>
    <row r="5239" spans="1:11" x14ac:dyDescent="0.25">
      <c r="A5239" s="37" t="s">
        <v>5689</v>
      </c>
      <c r="B5239" s="37">
        <v>4</v>
      </c>
      <c r="C5239" s="37">
        <v>0</v>
      </c>
      <c r="D5239" s="37">
        <v>0</v>
      </c>
      <c r="E5239" s="37">
        <v>28</v>
      </c>
      <c r="F5239" s="37">
        <v>1</v>
      </c>
      <c r="G5239" s="37">
        <v>0.53669999999999995</v>
      </c>
      <c r="H5239" s="37" t="s">
        <v>2299</v>
      </c>
      <c r="I5239" s="37" t="s">
        <v>2269</v>
      </c>
      <c r="J5239" s="37" t="s">
        <v>2268</v>
      </c>
      <c r="K5239" s="37">
        <v>3</v>
      </c>
    </row>
    <row r="5240" spans="1:11" x14ac:dyDescent="0.25">
      <c r="A5240" s="37" t="s">
        <v>5688</v>
      </c>
      <c r="B5240" s="37">
        <v>4</v>
      </c>
      <c r="C5240" s="37">
        <v>0</v>
      </c>
      <c r="D5240" s="37">
        <v>0</v>
      </c>
      <c r="E5240" s="37">
        <v>23</v>
      </c>
      <c r="F5240" s="37">
        <v>4</v>
      </c>
      <c r="G5240" s="37">
        <v>0.63165000000000004</v>
      </c>
      <c r="H5240" s="37" t="s">
        <v>1232</v>
      </c>
      <c r="I5240" s="37" t="s">
        <v>2308</v>
      </c>
      <c r="J5240" s="37" t="s">
        <v>2268</v>
      </c>
      <c r="K5240" s="37">
        <v>3</v>
      </c>
    </row>
    <row r="5241" spans="1:11" x14ac:dyDescent="0.25">
      <c r="A5241" s="37" t="s">
        <v>5687</v>
      </c>
      <c r="B5241" s="37">
        <v>4</v>
      </c>
      <c r="C5241" s="37">
        <v>0</v>
      </c>
      <c r="D5241" s="37">
        <v>0</v>
      </c>
      <c r="E5241" s="37">
        <v>79</v>
      </c>
      <c r="F5241" s="37">
        <v>0</v>
      </c>
      <c r="G5241" s="37">
        <v>0.59647500000000009</v>
      </c>
      <c r="H5241" s="37" t="s">
        <v>1239</v>
      </c>
      <c r="I5241" s="37" t="s">
        <v>2269</v>
      </c>
      <c r="J5241" s="37" t="s">
        <v>2268</v>
      </c>
      <c r="K5241" s="37">
        <v>3</v>
      </c>
    </row>
    <row r="5242" spans="1:11" x14ac:dyDescent="0.25">
      <c r="A5242" s="37" t="s">
        <v>5686</v>
      </c>
      <c r="B5242" s="37">
        <v>4</v>
      </c>
      <c r="C5242" s="37">
        <v>0</v>
      </c>
      <c r="D5242" s="37">
        <v>1</v>
      </c>
      <c r="E5242" s="37">
        <v>206</v>
      </c>
      <c r="F5242" s="37">
        <v>1</v>
      </c>
      <c r="G5242" s="37">
        <v>1.6254250000000001</v>
      </c>
      <c r="H5242" s="37" t="s">
        <v>2299</v>
      </c>
      <c r="I5242" s="37" t="s">
        <v>2269</v>
      </c>
      <c r="J5242" s="37" t="s">
        <v>2268</v>
      </c>
      <c r="K5242" s="37">
        <v>4</v>
      </c>
    </row>
    <row r="5243" spans="1:11" x14ac:dyDescent="0.25">
      <c r="A5243" s="37" t="s">
        <v>5685</v>
      </c>
      <c r="B5243" s="37">
        <v>4</v>
      </c>
      <c r="C5243" s="37">
        <v>0</v>
      </c>
      <c r="D5243" s="37">
        <v>0</v>
      </c>
      <c r="E5243" s="37">
        <v>29</v>
      </c>
      <c r="F5243" s="37">
        <v>4</v>
      </c>
      <c r="G5243" s="37">
        <v>1.1059749999999999</v>
      </c>
      <c r="H5243" s="37" t="s">
        <v>2299</v>
      </c>
      <c r="I5243" s="37" t="s">
        <v>2308</v>
      </c>
      <c r="J5243" s="37" t="s">
        <v>2268</v>
      </c>
      <c r="K5243" s="37">
        <v>4</v>
      </c>
    </row>
    <row r="5244" spans="1:11" x14ac:dyDescent="0.25">
      <c r="A5244" s="37" t="s">
        <v>5684</v>
      </c>
      <c r="B5244" s="37">
        <v>4</v>
      </c>
      <c r="C5244" s="37">
        <v>0</v>
      </c>
      <c r="D5244" s="37">
        <v>2</v>
      </c>
      <c r="E5244" s="37">
        <v>154</v>
      </c>
      <c r="F5244" s="37">
        <v>3</v>
      </c>
      <c r="G5244" s="37">
        <v>2.5776500000000002</v>
      </c>
      <c r="H5244" s="37" t="s">
        <v>1231</v>
      </c>
      <c r="I5244" s="37" t="s">
        <v>2547</v>
      </c>
      <c r="J5244" s="37" t="s">
        <v>2268</v>
      </c>
      <c r="K5244" s="37">
        <v>2</v>
      </c>
    </row>
    <row r="5245" spans="1:11" x14ac:dyDescent="0.25">
      <c r="A5245" s="37" t="s">
        <v>5683</v>
      </c>
      <c r="B5245" s="37">
        <v>4</v>
      </c>
      <c r="C5245" s="37">
        <v>0</v>
      </c>
      <c r="D5245" s="37">
        <v>0</v>
      </c>
      <c r="E5245" s="37">
        <v>39</v>
      </c>
      <c r="F5245" s="37">
        <v>2</v>
      </c>
      <c r="G5245" s="37">
        <v>0.46129999999999999</v>
      </c>
      <c r="H5245" s="37" t="s">
        <v>2299</v>
      </c>
      <c r="I5245" s="37" t="s">
        <v>2321</v>
      </c>
      <c r="J5245" s="37" t="s">
        <v>2268</v>
      </c>
      <c r="K5245" s="37">
        <v>3</v>
      </c>
    </row>
    <row r="5246" spans="1:11" x14ac:dyDescent="0.25">
      <c r="A5246" s="37" t="s">
        <v>5682</v>
      </c>
      <c r="B5246" s="37">
        <v>4</v>
      </c>
      <c r="C5246" s="37">
        <v>0</v>
      </c>
      <c r="D5246" s="37">
        <v>0</v>
      </c>
      <c r="E5246" s="37">
        <v>55</v>
      </c>
      <c r="F5246" s="37">
        <v>1</v>
      </c>
      <c r="G5246" s="37">
        <v>0.9481750000000001</v>
      </c>
      <c r="H5246" s="37" t="s">
        <v>1264</v>
      </c>
      <c r="I5246" s="37" t="s">
        <v>2308</v>
      </c>
      <c r="J5246" s="37" t="s">
        <v>2268</v>
      </c>
      <c r="K5246" s="37">
        <v>4</v>
      </c>
    </row>
    <row r="5247" spans="1:11" x14ac:dyDescent="0.25">
      <c r="A5247" s="37" t="s">
        <v>5681</v>
      </c>
      <c r="B5247" s="37">
        <v>4</v>
      </c>
      <c r="C5247" s="37">
        <v>0</v>
      </c>
      <c r="D5247" s="37">
        <v>2</v>
      </c>
      <c r="E5247" s="37">
        <v>366</v>
      </c>
      <c r="F5247" s="37">
        <v>3</v>
      </c>
      <c r="G5247" s="37">
        <v>2.83995</v>
      </c>
      <c r="H5247" s="37" t="s">
        <v>2299</v>
      </c>
      <c r="I5247" s="37" t="s">
        <v>2308</v>
      </c>
      <c r="J5247" s="37" t="s">
        <v>2268</v>
      </c>
      <c r="K5247" s="37">
        <v>4</v>
      </c>
    </row>
    <row r="5248" spans="1:11" x14ac:dyDescent="0.25">
      <c r="A5248" s="37" t="s">
        <v>5680</v>
      </c>
      <c r="B5248" s="37">
        <v>4</v>
      </c>
      <c r="C5248" s="37">
        <v>0</v>
      </c>
      <c r="D5248" s="37">
        <v>0</v>
      </c>
      <c r="E5248" s="37">
        <v>52</v>
      </c>
      <c r="F5248" s="37">
        <v>2</v>
      </c>
      <c r="G5248" s="37">
        <v>0.57882500000000003</v>
      </c>
      <c r="H5248" s="37" t="s">
        <v>2299</v>
      </c>
      <c r="I5248" s="37" t="s">
        <v>2308</v>
      </c>
      <c r="J5248" s="37" t="s">
        <v>2268</v>
      </c>
      <c r="K5248" s="37">
        <v>3</v>
      </c>
    </row>
    <row r="5249" spans="1:11" x14ac:dyDescent="0.25">
      <c r="A5249" s="37" t="s">
        <v>5679</v>
      </c>
      <c r="B5249" s="37">
        <v>4</v>
      </c>
      <c r="C5249" s="37">
        <v>0</v>
      </c>
      <c r="D5249" s="37">
        <v>0</v>
      </c>
      <c r="E5249" s="37">
        <v>24</v>
      </c>
      <c r="F5249" s="37">
        <v>1</v>
      </c>
      <c r="G5249" s="37">
        <v>0.76415</v>
      </c>
      <c r="H5249" s="37" t="s">
        <v>2299</v>
      </c>
      <c r="I5249" s="37" t="s">
        <v>2308</v>
      </c>
      <c r="J5249" s="37" t="s">
        <v>2268</v>
      </c>
      <c r="K5249" s="37">
        <v>3</v>
      </c>
    </row>
    <row r="5250" spans="1:11" x14ac:dyDescent="0.25">
      <c r="A5250" s="37" t="s">
        <v>5678</v>
      </c>
      <c r="B5250" s="37">
        <v>4</v>
      </c>
      <c r="C5250" s="37">
        <v>0</v>
      </c>
      <c r="D5250" s="37">
        <v>2</v>
      </c>
      <c r="E5250" s="37">
        <v>113</v>
      </c>
      <c r="F5250" s="37">
        <v>4</v>
      </c>
      <c r="G5250" s="37">
        <v>3.7099000000000002</v>
      </c>
      <c r="H5250" s="37" t="s">
        <v>2299</v>
      </c>
      <c r="I5250" s="37" t="s">
        <v>2308</v>
      </c>
      <c r="J5250" s="37" t="s">
        <v>2268</v>
      </c>
      <c r="K5250" s="37">
        <v>4</v>
      </c>
    </row>
    <row r="5251" spans="1:11" x14ac:dyDescent="0.25">
      <c r="A5251" s="37" t="s">
        <v>5677</v>
      </c>
      <c r="B5251" s="37">
        <v>4</v>
      </c>
      <c r="C5251" s="37">
        <v>0</v>
      </c>
      <c r="D5251" s="37">
        <v>0</v>
      </c>
      <c r="E5251" s="37">
        <v>56</v>
      </c>
      <c r="F5251" s="37">
        <v>0</v>
      </c>
      <c r="G5251" s="37">
        <v>0.85917500000000002</v>
      </c>
      <c r="H5251" s="37" t="s">
        <v>2339</v>
      </c>
      <c r="I5251" s="37" t="s">
        <v>2308</v>
      </c>
      <c r="J5251" s="37" t="s">
        <v>2268</v>
      </c>
      <c r="K5251" s="37">
        <v>3</v>
      </c>
    </row>
    <row r="5252" spans="1:11" x14ac:dyDescent="0.25">
      <c r="A5252" s="37" t="s">
        <v>5676</v>
      </c>
      <c r="B5252" s="37">
        <v>4</v>
      </c>
      <c r="C5252" s="37">
        <v>0</v>
      </c>
      <c r="D5252" s="37">
        <v>0</v>
      </c>
      <c r="E5252" s="37">
        <v>56</v>
      </c>
      <c r="F5252" s="37">
        <v>0</v>
      </c>
      <c r="G5252" s="37">
        <v>0.85917500000000002</v>
      </c>
      <c r="H5252" s="37" t="s">
        <v>2339</v>
      </c>
      <c r="I5252" s="37" t="s">
        <v>2308</v>
      </c>
      <c r="J5252" s="37" t="s">
        <v>2268</v>
      </c>
      <c r="K5252" s="37">
        <v>3</v>
      </c>
    </row>
    <row r="5253" spans="1:11" x14ac:dyDescent="0.25">
      <c r="A5253" s="37" t="s">
        <v>5675</v>
      </c>
      <c r="B5253" s="37">
        <v>4</v>
      </c>
      <c r="C5253" s="37">
        <v>0</v>
      </c>
      <c r="D5253" s="37">
        <v>0</v>
      </c>
      <c r="E5253" s="37">
        <v>35</v>
      </c>
      <c r="F5253" s="37">
        <v>2</v>
      </c>
      <c r="G5253" s="37">
        <v>0.92667500000000003</v>
      </c>
      <c r="H5253" s="37" t="s">
        <v>2299</v>
      </c>
      <c r="I5253" s="37" t="s">
        <v>2308</v>
      </c>
      <c r="J5253" s="37" t="s">
        <v>2268</v>
      </c>
      <c r="K5253" s="37">
        <v>3</v>
      </c>
    </row>
    <row r="5254" spans="1:11" x14ac:dyDescent="0.25">
      <c r="A5254" s="37" t="s">
        <v>5674</v>
      </c>
      <c r="B5254" s="37">
        <v>4</v>
      </c>
      <c r="C5254" s="37">
        <v>0</v>
      </c>
      <c r="D5254" s="37">
        <v>0</v>
      </c>
      <c r="E5254" s="37">
        <v>29</v>
      </c>
      <c r="F5254" s="37">
        <v>0</v>
      </c>
      <c r="G5254" s="37">
        <v>0.35797500000000004</v>
      </c>
      <c r="H5254" s="37" t="s">
        <v>3963</v>
      </c>
      <c r="I5254" s="37" t="s">
        <v>2308</v>
      </c>
      <c r="J5254" s="37" t="s">
        <v>2268</v>
      </c>
      <c r="K5254" s="37">
        <v>3</v>
      </c>
    </row>
    <row r="5255" spans="1:11" x14ac:dyDescent="0.25">
      <c r="A5255" s="37" t="s">
        <v>5673</v>
      </c>
      <c r="B5255" s="37">
        <v>4</v>
      </c>
      <c r="C5255" s="37">
        <v>0</v>
      </c>
      <c r="D5255" s="37">
        <v>0</v>
      </c>
      <c r="E5255" s="37">
        <v>24</v>
      </c>
      <c r="F5255" s="37">
        <v>3</v>
      </c>
      <c r="G5255" s="37">
        <v>0.23105000000000001</v>
      </c>
      <c r="H5255" s="37" t="s">
        <v>1219</v>
      </c>
      <c r="I5255" s="37" t="s">
        <v>2269</v>
      </c>
      <c r="J5255" s="37" t="s">
        <v>2268</v>
      </c>
      <c r="K5255" s="37">
        <v>2</v>
      </c>
    </row>
    <row r="5256" spans="1:11" x14ac:dyDescent="0.25">
      <c r="A5256" s="37" t="s">
        <v>5672</v>
      </c>
      <c r="B5256" s="37">
        <v>4</v>
      </c>
      <c r="C5256" s="37">
        <v>0</v>
      </c>
      <c r="D5256" s="37">
        <v>0</v>
      </c>
      <c r="E5256" s="37">
        <v>70</v>
      </c>
      <c r="F5256" s="37">
        <v>1</v>
      </c>
      <c r="G5256" s="37">
        <v>0.58555000000000001</v>
      </c>
      <c r="H5256" s="37" t="s">
        <v>1219</v>
      </c>
      <c r="I5256" s="37" t="s">
        <v>2547</v>
      </c>
      <c r="J5256" s="37" t="s">
        <v>2268</v>
      </c>
      <c r="K5256" s="37">
        <v>4</v>
      </c>
    </row>
    <row r="5257" spans="1:11" x14ac:dyDescent="0.25">
      <c r="A5257" s="37" t="s">
        <v>5671</v>
      </c>
      <c r="B5257" s="37">
        <v>4</v>
      </c>
      <c r="C5257" s="37">
        <v>1</v>
      </c>
      <c r="D5257" s="37">
        <v>1</v>
      </c>
      <c r="E5257" s="37">
        <v>412</v>
      </c>
      <c r="F5257" s="37">
        <v>0</v>
      </c>
      <c r="G5257" s="37">
        <v>3.4113000000000002</v>
      </c>
      <c r="H5257" s="37" t="s">
        <v>1219</v>
      </c>
      <c r="I5257" s="37" t="s">
        <v>2308</v>
      </c>
      <c r="J5257" s="37" t="s">
        <v>2268</v>
      </c>
      <c r="K5257" s="37">
        <v>4</v>
      </c>
    </row>
    <row r="5258" spans="1:11" x14ac:dyDescent="0.25">
      <c r="A5258" s="37" t="s">
        <v>5670</v>
      </c>
      <c r="B5258" s="37">
        <v>4</v>
      </c>
      <c r="C5258" s="37">
        <v>0</v>
      </c>
      <c r="D5258" s="37">
        <v>0</v>
      </c>
      <c r="E5258" s="37">
        <v>14</v>
      </c>
      <c r="F5258" s="37">
        <v>2</v>
      </c>
      <c r="G5258" s="37">
        <v>0.64097499999999996</v>
      </c>
      <c r="H5258" s="37" t="s">
        <v>1232</v>
      </c>
      <c r="I5258" s="37" t="s">
        <v>2308</v>
      </c>
      <c r="J5258" s="37" t="s">
        <v>2268</v>
      </c>
      <c r="K5258" s="37">
        <v>2</v>
      </c>
    </row>
    <row r="5259" spans="1:11" x14ac:dyDescent="0.25">
      <c r="A5259" s="37" t="s">
        <v>5669</v>
      </c>
      <c r="B5259" s="37">
        <v>4</v>
      </c>
      <c r="C5259" s="37">
        <v>0</v>
      </c>
      <c r="D5259" s="37">
        <v>0</v>
      </c>
      <c r="E5259" s="37">
        <v>23</v>
      </c>
      <c r="F5259" s="37">
        <v>2</v>
      </c>
      <c r="G5259" s="37">
        <v>0.33852500000000002</v>
      </c>
      <c r="H5259" s="37" t="s">
        <v>1219</v>
      </c>
      <c r="I5259" s="37" t="s">
        <v>2269</v>
      </c>
      <c r="J5259" s="37" t="s">
        <v>2268</v>
      </c>
      <c r="K5259" s="37">
        <v>3</v>
      </c>
    </row>
    <row r="5260" spans="1:11" x14ac:dyDescent="0.25">
      <c r="A5260" s="37" t="s">
        <v>5668</v>
      </c>
      <c r="B5260" s="37">
        <v>4</v>
      </c>
      <c r="C5260" s="37">
        <v>0</v>
      </c>
      <c r="D5260" s="37">
        <v>1</v>
      </c>
      <c r="E5260" s="37">
        <v>60</v>
      </c>
      <c r="F5260" s="37">
        <v>3</v>
      </c>
      <c r="G5260" s="37">
        <v>1.86425</v>
      </c>
      <c r="H5260" s="37" t="s">
        <v>1232</v>
      </c>
      <c r="I5260" s="37" t="s">
        <v>2308</v>
      </c>
      <c r="J5260" s="37" t="s">
        <v>2268</v>
      </c>
      <c r="K5260" s="37">
        <v>4</v>
      </c>
    </row>
    <row r="5261" spans="1:11" x14ac:dyDescent="0.25">
      <c r="A5261" s="37" t="s">
        <v>5667</v>
      </c>
      <c r="B5261" s="37">
        <v>4</v>
      </c>
      <c r="C5261" s="37">
        <v>0</v>
      </c>
      <c r="D5261" s="37">
        <v>0</v>
      </c>
      <c r="E5261" s="37">
        <v>23</v>
      </c>
      <c r="F5261" s="37">
        <v>1</v>
      </c>
      <c r="G5261" s="37">
        <v>0.76475000000000004</v>
      </c>
      <c r="H5261" s="37" t="s">
        <v>1232</v>
      </c>
      <c r="I5261" s="37" t="s">
        <v>2308</v>
      </c>
      <c r="J5261" s="37" t="s">
        <v>2268</v>
      </c>
      <c r="K5261" s="37">
        <v>2</v>
      </c>
    </row>
    <row r="5262" spans="1:11" x14ac:dyDescent="0.25">
      <c r="A5262" s="37" t="s">
        <v>5666</v>
      </c>
      <c r="B5262" s="37">
        <v>4</v>
      </c>
      <c r="C5262" s="37">
        <v>0</v>
      </c>
      <c r="D5262" s="37">
        <v>0</v>
      </c>
      <c r="E5262" s="37">
        <v>39</v>
      </c>
      <c r="F5262" s="37">
        <v>0</v>
      </c>
      <c r="G5262" s="37">
        <v>0.92067499999999991</v>
      </c>
      <c r="H5262" s="37" t="s">
        <v>1232</v>
      </c>
      <c r="I5262" s="37" t="s">
        <v>2308</v>
      </c>
      <c r="J5262" s="37" t="s">
        <v>2268</v>
      </c>
      <c r="K5262" s="37">
        <v>4</v>
      </c>
    </row>
    <row r="5263" spans="1:11" x14ac:dyDescent="0.25">
      <c r="A5263" s="37" t="s">
        <v>5665</v>
      </c>
      <c r="B5263" s="37">
        <v>4</v>
      </c>
      <c r="C5263" s="37">
        <v>0</v>
      </c>
      <c r="D5263" s="37">
        <v>1</v>
      </c>
      <c r="E5263" s="37">
        <v>50</v>
      </c>
      <c r="F5263" s="37">
        <v>2</v>
      </c>
      <c r="G5263" s="37">
        <v>1.0621500000000001</v>
      </c>
      <c r="H5263" s="37" t="s">
        <v>3684</v>
      </c>
      <c r="I5263" s="37" t="s">
        <v>2308</v>
      </c>
      <c r="J5263" s="37" t="s">
        <v>2268</v>
      </c>
      <c r="K5263" s="37">
        <v>3</v>
      </c>
    </row>
    <row r="5264" spans="1:11" x14ac:dyDescent="0.25">
      <c r="A5264" s="37" t="s">
        <v>5664</v>
      </c>
      <c r="B5264" s="37">
        <v>4</v>
      </c>
      <c r="C5264" s="37">
        <v>0</v>
      </c>
      <c r="D5264" s="37">
        <v>0</v>
      </c>
      <c r="E5264" s="37">
        <v>46</v>
      </c>
      <c r="F5264" s="37">
        <v>2</v>
      </c>
      <c r="G5264" s="37">
        <v>1.0367500000000001</v>
      </c>
      <c r="H5264" s="37" t="s">
        <v>1259</v>
      </c>
      <c r="I5264" s="37" t="s">
        <v>2308</v>
      </c>
      <c r="J5264" s="37" t="s">
        <v>2268</v>
      </c>
      <c r="K5264" s="37">
        <v>3</v>
      </c>
    </row>
    <row r="5265" spans="1:11" x14ac:dyDescent="0.25">
      <c r="A5265" s="37" t="s">
        <v>5663</v>
      </c>
      <c r="B5265" s="37">
        <v>4</v>
      </c>
      <c r="C5265" s="37">
        <v>0</v>
      </c>
      <c r="D5265" s="37">
        <v>0</v>
      </c>
      <c r="E5265" s="37">
        <v>22</v>
      </c>
      <c r="F5265" s="37">
        <v>2</v>
      </c>
      <c r="G5265" s="37">
        <v>0.45325000000000004</v>
      </c>
      <c r="H5265" s="37" t="s">
        <v>1232</v>
      </c>
      <c r="I5265" s="37" t="s">
        <v>2308</v>
      </c>
      <c r="J5265" s="37" t="s">
        <v>2268</v>
      </c>
      <c r="K5265" s="37">
        <v>3</v>
      </c>
    </row>
    <row r="5266" spans="1:11" x14ac:dyDescent="0.25">
      <c r="A5266" s="37" t="s">
        <v>5662</v>
      </c>
      <c r="B5266" s="37">
        <v>4</v>
      </c>
      <c r="C5266" s="37">
        <v>0</v>
      </c>
      <c r="D5266" s="37">
        <v>0</v>
      </c>
      <c r="E5266" s="37">
        <v>39</v>
      </c>
      <c r="F5266" s="37">
        <v>3</v>
      </c>
      <c r="G5266" s="37">
        <v>0.75057499999999999</v>
      </c>
      <c r="H5266" s="37" t="s">
        <v>1232</v>
      </c>
      <c r="I5266" s="37" t="s">
        <v>2308</v>
      </c>
      <c r="J5266" s="37" t="s">
        <v>2268</v>
      </c>
      <c r="K5266" s="37">
        <v>3</v>
      </c>
    </row>
    <row r="5267" spans="1:11" x14ac:dyDescent="0.25">
      <c r="A5267" s="37" t="s">
        <v>5661</v>
      </c>
      <c r="B5267" s="37">
        <v>4</v>
      </c>
      <c r="C5267" s="37">
        <v>0</v>
      </c>
      <c r="D5267" s="37">
        <v>0</v>
      </c>
      <c r="E5267" s="37">
        <v>51</v>
      </c>
      <c r="F5267" s="37">
        <v>1</v>
      </c>
      <c r="G5267" s="37">
        <v>0.89702500000000007</v>
      </c>
      <c r="H5267" s="37" t="s">
        <v>5660</v>
      </c>
      <c r="I5267" s="37" t="s">
        <v>2269</v>
      </c>
      <c r="J5267" s="37" t="s">
        <v>2268</v>
      </c>
      <c r="K5267" s="37">
        <v>2</v>
      </c>
    </row>
    <row r="5268" spans="1:11" x14ac:dyDescent="0.25">
      <c r="A5268" s="37" t="s">
        <v>5659</v>
      </c>
      <c r="B5268" s="37">
        <v>4</v>
      </c>
      <c r="C5268" s="37">
        <v>0</v>
      </c>
      <c r="D5268" s="37">
        <v>0</v>
      </c>
      <c r="E5268" s="37">
        <v>24</v>
      </c>
      <c r="F5268" s="37">
        <v>2</v>
      </c>
      <c r="G5268" s="37">
        <v>0.26879999999999998</v>
      </c>
      <c r="H5268" s="37" t="s">
        <v>1260</v>
      </c>
      <c r="I5268" s="37" t="s">
        <v>2321</v>
      </c>
      <c r="J5268" s="37" t="s">
        <v>2275</v>
      </c>
      <c r="K5268" s="37">
        <v>3</v>
      </c>
    </row>
    <row r="5269" spans="1:11" x14ac:dyDescent="0.25">
      <c r="A5269" s="37" t="s">
        <v>5658</v>
      </c>
      <c r="B5269" s="37">
        <v>4</v>
      </c>
      <c r="C5269" s="37">
        <v>0</v>
      </c>
      <c r="D5269" s="37">
        <v>0</v>
      </c>
      <c r="E5269" s="37">
        <v>10</v>
      </c>
      <c r="F5269" s="37">
        <v>1</v>
      </c>
      <c r="G5269" s="37">
        <v>0.21337500000000001</v>
      </c>
      <c r="H5269" s="37" t="s">
        <v>1232</v>
      </c>
      <c r="I5269" s="37" t="s">
        <v>2308</v>
      </c>
      <c r="J5269" s="37" t="s">
        <v>2268</v>
      </c>
      <c r="K5269" s="37">
        <v>2</v>
      </c>
    </row>
    <row r="5270" spans="1:11" x14ac:dyDescent="0.25">
      <c r="A5270" s="37" t="s">
        <v>5657</v>
      </c>
      <c r="B5270" s="37">
        <v>4</v>
      </c>
      <c r="C5270" s="37">
        <v>0</v>
      </c>
      <c r="D5270" s="37">
        <v>1</v>
      </c>
      <c r="E5270" s="37">
        <v>231</v>
      </c>
      <c r="F5270" s="37">
        <v>1</v>
      </c>
      <c r="G5270" s="37">
        <v>2.4502250000000001</v>
      </c>
      <c r="H5270" s="37" t="s">
        <v>1258</v>
      </c>
      <c r="I5270" s="37" t="s">
        <v>2321</v>
      </c>
      <c r="J5270" s="37" t="s">
        <v>2268</v>
      </c>
      <c r="K5270" s="37">
        <v>3</v>
      </c>
    </row>
    <row r="5271" spans="1:11" x14ac:dyDescent="0.25">
      <c r="A5271" s="37" t="s">
        <v>5656</v>
      </c>
      <c r="B5271" s="37">
        <v>4</v>
      </c>
      <c r="C5271" s="37">
        <v>0</v>
      </c>
      <c r="D5271" s="37">
        <v>0</v>
      </c>
      <c r="E5271" s="37">
        <v>38</v>
      </c>
      <c r="F5271" s="37">
        <v>0</v>
      </c>
      <c r="G5271" s="37">
        <v>0.28662500000000002</v>
      </c>
      <c r="H5271" s="37" t="s">
        <v>1256</v>
      </c>
      <c r="I5271" s="37" t="s">
        <v>2547</v>
      </c>
      <c r="J5271" s="37" t="s">
        <v>2268</v>
      </c>
      <c r="K5271" s="37">
        <v>1</v>
      </c>
    </row>
    <row r="5272" spans="1:11" x14ac:dyDescent="0.25">
      <c r="A5272" s="37" t="s">
        <v>5655</v>
      </c>
      <c r="B5272" s="37">
        <v>4</v>
      </c>
      <c r="C5272" s="37">
        <v>0</v>
      </c>
      <c r="D5272" s="37">
        <v>1</v>
      </c>
      <c r="E5272" s="37">
        <v>120</v>
      </c>
      <c r="F5272" s="37">
        <v>2</v>
      </c>
      <c r="G5272" s="37">
        <v>1.7640500000000001</v>
      </c>
      <c r="H5272" s="37" t="s">
        <v>1266</v>
      </c>
      <c r="I5272" s="37" t="s">
        <v>2308</v>
      </c>
      <c r="J5272" s="37" t="s">
        <v>2275</v>
      </c>
      <c r="K5272" s="37">
        <v>4</v>
      </c>
    </row>
    <row r="5273" spans="1:11" x14ac:dyDescent="0.25">
      <c r="A5273" s="37" t="s">
        <v>5654</v>
      </c>
      <c r="B5273" s="37">
        <v>4</v>
      </c>
      <c r="C5273" s="37">
        <v>0</v>
      </c>
      <c r="D5273" s="37">
        <v>0</v>
      </c>
      <c r="E5273" s="37">
        <v>25</v>
      </c>
      <c r="F5273" s="37">
        <v>2</v>
      </c>
      <c r="G5273" s="37">
        <v>0.77077499999999999</v>
      </c>
      <c r="H5273" s="37" t="s">
        <v>1269</v>
      </c>
      <c r="I5273" s="37" t="s">
        <v>2308</v>
      </c>
      <c r="J5273" s="37" t="s">
        <v>2268</v>
      </c>
      <c r="K5273" s="37">
        <v>3</v>
      </c>
    </row>
    <row r="5274" spans="1:11" x14ac:dyDescent="0.25">
      <c r="A5274" s="37" t="s">
        <v>5653</v>
      </c>
      <c r="B5274" s="37">
        <v>4</v>
      </c>
      <c r="C5274" s="37">
        <v>0</v>
      </c>
      <c r="D5274" s="37">
        <v>0</v>
      </c>
      <c r="E5274" s="37">
        <v>20</v>
      </c>
      <c r="F5274" s="37">
        <v>0</v>
      </c>
      <c r="G5274" s="37">
        <v>0.24957500000000002</v>
      </c>
      <c r="H5274" s="37" t="s">
        <v>1232</v>
      </c>
      <c r="I5274" s="37" t="s">
        <v>2321</v>
      </c>
      <c r="J5274" s="37" t="s">
        <v>2275</v>
      </c>
      <c r="K5274" s="37">
        <v>3</v>
      </c>
    </row>
    <row r="5275" spans="1:11" x14ac:dyDescent="0.25">
      <c r="A5275" s="37" t="s">
        <v>5652</v>
      </c>
      <c r="B5275" s="37">
        <v>4</v>
      </c>
      <c r="C5275" s="37">
        <v>1</v>
      </c>
      <c r="D5275" s="37">
        <v>3</v>
      </c>
      <c r="E5275" s="37">
        <v>153</v>
      </c>
      <c r="F5275" s="37">
        <v>4</v>
      </c>
      <c r="G5275" s="37">
        <v>4.0332249999999998</v>
      </c>
      <c r="H5275" s="37" t="s">
        <v>1232</v>
      </c>
      <c r="I5275" s="37" t="s">
        <v>2321</v>
      </c>
      <c r="J5275" s="37" t="s">
        <v>2275</v>
      </c>
      <c r="K5275" s="37">
        <v>3</v>
      </c>
    </row>
    <row r="5276" spans="1:11" x14ac:dyDescent="0.25">
      <c r="A5276" s="37" t="s">
        <v>5651</v>
      </c>
      <c r="B5276" s="37">
        <v>4</v>
      </c>
      <c r="C5276" s="37">
        <v>0</v>
      </c>
      <c r="D5276" s="37">
        <v>0</v>
      </c>
      <c r="E5276" s="37">
        <v>16</v>
      </c>
      <c r="F5276" s="37">
        <v>0</v>
      </c>
      <c r="G5276" s="37">
        <v>0.16977500000000001</v>
      </c>
      <c r="H5276" s="37" t="s">
        <v>1219</v>
      </c>
      <c r="I5276" s="37" t="s">
        <v>2308</v>
      </c>
      <c r="J5276" s="37" t="s">
        <v>2268</v>
      </c>
      <c r="K5276" s="37">
        <v>3</v>
      </c>
    </row>
    <row r="5277" spans="1:11" x14ac:dyDescent="0.25">
      <c r="A5277" s="37" t="s">
        <v>5650</v>
      </c>
      <c r="B5277" s="37">
        <v>4</v>
      </c>
      <c r="C5277" s="37">
        <v>0</v>
      </c>
      <c r="D5277" s="37">
        <v>1</v>
      </c>
      <c r="E5277" s="37">
        <v>164</v>
      </c>
      <c r="F5277" s="37">
        <v>0</v>
      </c>
      <c r="G5277" s="37">
        <v>1.302575</v>
      </c>
      <c r="H5277" s="37" t="s">
        <v>1225</v>
      </c>
      <c r="I5277" s="37" t="s">
        <v>2308</v>
      </c>
      <c r="J5277" s="37" t="s">
        <v>2268</v>
      </c>
      <c r="K5277" s="37">
        <v>3</v>
      </c>
    </row>
    <row r="5278" spans="1:11" x14ac:dyDescent="0.25">
      <c r="A5278" s="37" t="s">
        <v>5649</v>
      </c>
      <c r="B5278" s="37">
        <v>4</v>
      </c>
      <c r="C5278" s="37">
        <v>0</v>
      </c>
      <c r="D5278" s="37">
        <v>2</v>
      </c>
      <c r="E5278" s="37">
        <v>49</v>
      </c>
      <c r="F5278" s="37">
        <v>3</v>
      </c>
      <c r="G5278" s="37">
        <v>2.0097750000000003</v>
      </c>
      <c r="H5278" s="37" t="s">
        <v>1239</v>
      </c>
      <c r="I5278" s="37" t="s">
        <v>2308</v>
      </c>
      <c r="J5278" s="37" t="s">
        <v>2268</v>
      </c>
      <c r="K5278" s="37">
        <v>3</v>
      </c>
    </row>
    <row r="5279" spans="1:11" x14ac:dyDescent="0.25">
      <c r="A5279" s="37" t="s">
        <v>5648</v>
      </c>
      <c r="B5279" s="37">
        <v>4</v>
      </c>
      <c r="C5279" s="37">
        <v>1</v>
      </c>
      <c r="D5279" s="37">
        <v>2</v>
      </c>
      <c r="E5279" s="37">
        <v>604</v>
      </c>
      <c r="F5279" s="37">
        <v>3</v>
      </c>
      <c r="G5279" s="37">
        <v>5.8293499999999998</v>
      </c>
      <c r="H5279" s="37" t="s">
        <v>1239</v>
      </c>
      <c r="I5279" s="37" t="s">
        <v>2308</v>
      </c>
      <c r="J5279" s="37" t="s">
        <v>2275</v>
      </c>
      <c r="K5279" s="37">
        <v>4</v>
      </c>
    </row>
    <row r="5280" spans="1:11" x14ac:dyDescent="0.25">
      <c r="A5280" s="37" t="s">
        <v>5647</v>
      </c>
      <c r="B5280" s="37">
        <v>4</v>
      </c>
      <c r="C5280" s="37">
        <v>0</v>
      </c>
      <c r="D5280" s="37">
        <v>0</v>
      </c>
      <c r="E5280" s="37">
        <v>45</v>
      </c>
      <c r="F5280" s="37">
        <v>1</v>
      </c>
      <c r="G5280" s="37">
        <v>0.55417500000000008</v>
      </c>
      <c r="H5280" s="37" t="s">
        <v>1219</v>
      </c>
      <c r="I5280" s="37" t="s">
        <v>2405</v>
      </c>
      <c r="J5280" s="37" t="s">
        <v>2268</v>
      </c>
      <c r="K5280" s="37">
        <v>3</v>
      </c>
    </row>
    <row r="5281" spans="1:11" x14ac:dyDescent="0.25">
      <c r="A5281" s="37" t="s">
        <v>5646</v>
      </c>
      <c r="B5281" s="37">
        <v>4</v>
      </c>
      <c r="C5281" s="37">
        <v>0</v>
      </c>
      <c r="D5281" s="37">
        <v>1</v>
      </c>
      <c r="E5281" s="37">
        <v>128</v>
      </c>
      <c r="F5281" s="37">
        <v>0</v>
      </c>
      <c r="G5281" s="37">
        <v>1.031625</v>
      </c>
      <c r="H5281" s="37" t="s">
        <v>1259</v>
      </c>
      <c r="I5281" s="37" t="s">
        <v>2308</v>
      </c>
      <c r="J5281" s="37" t="s">
        <v>2268</v>
      </c>
      <c r="K5281" s="37">
        <v>4</v>
      </c>
    </row>
    <row r="5282" spans="1:11" x14ac:dyDescent="0.25">
      <c r="A5282" s="37" t="s">
        <v>5645</v>
      </c>
      <c r="B5282" s="37">
        <v>4</v>
      </c>
      <c r="C5282" s="37">
        <v>0</v>
      </c>
      <c r="D5282" s="37">
        <v>0</v>
      </c>
      <c r="E5282" s="37">
        <v>82</v>
      </c>
      <c r="F5282" s="37">
        <v>0</v>
      </c>
      <c r="G5282" s="37">
        <v>0.89095000000000002</v>
      </c>
      <c r="H5282" s="37" t="s">
        <v>4266</v>
      </c>
      <c r="I5282" s="37" t="s">
        <v>2308</v>
      </c>
      <c r="J5282" s="37" t="s">
        <v>2268</v>
      </c>
      <c r="K5282" s="37">
        <v>3</v>
      </c>
    </row>
    <row r="5283" spans="1:11" x14ac:dyDescent="0.25">
      <c r="A5283" s="37" t="s">
        <v>5644</v>
      </c>
      <c r="B5283" s="37">
        <v>4</v>
      </c>
      <c r="C5283" s="37">
        <v>0</v>
      </c>
      <c r="D5283" s="37">
        <v>0</v>
      </c>
      <c r="E5283" s="37">
        <v>53</v>
      </c>
      <c r="F5283" s="37">
        <v>4</v>
      </c>
      <c r="G5283" s="37">
        <v>0.96537500000000009</v>
      </c>
      <c r="H5283" s="37" t="s">
        <v>1239</v>
      </c>
      <c r="I5283" s="37" t="s">
        <v>2269</v>
      </c>
      <c r="J5283" s="37" t="s">
        <v>2268</v>
      </c>
      <c r="K5283" s="37">
        <v>3</v>
      </c>
    </row>
    <row r="5284" spans="1:11" x14ac:dyDescent="0.25">
      <c r="A5284" s="37" t="s">
        <v>5643</v>
      </c>
      <c r="B5284" s="37">
        <v>4</v>
      </c>
      <c r="C5284" s="37">
        <v>1</v>
      </c>
      <c r="D5284" s="37">
        <v>1</v>
      </c>
      <c r="E5284" s="37">
        <v>84</v>
      </c>
      <c r="F5284" s="37">
        <v>2</v>
      </c>
      <c r="G5284" s="37">
        <v>3.8015249999999998</v>
      </c>
      <c r="H5284" s="37" t="s">
        <v>1232</v>
      </c>
      <c r="I5284" s="37" t="s">
        <v>2308</v>
      </c>
      <c r="J5284" s="37" t="s">
        <v>2268</v>
      </c>
      <c r="K5284" s="37">
        <v>3</v>
      </c>
    </row>
    <row r="5285" spans="1:11" x14ac:dyDescent="0.25">
      <c r="A5285" s="37" t="s">
        <v>5642</v>
      </c>
      <c r="B5285" s="37">
        <v>4</v>
      </c>
      <c r="C5285" s="37">
        <v>0</v>
      </c>
      <c r="D5285" s="37">
        <v>0</v>
      </c>
      <c r="E5285" s="37">
        <v>14</v>
      </c>
      <c r="F5285" s="37">
        <v>1</v>
      </c>
      <c r="G5285" s="37">
        <v>0.13540000000000002</v>
      </c>
      <c r="H5285" s="37" t="s">
        <v>1239</v>
      </c>
      <c r="I5285" s="37" t="s">
        <v>2316</v>
      </c>
      <c r="J5285" s="37" t="s">
        <v>2268</v>
      </c>
      <c r="K5285" s="37">
        <v>2</v>
      </c>
    </row>
    <row r="5286" spans="1:11" x14ac:dyDescent="0.25">
      <c r="A5286" s="37" t="s">
        <v>5641</v>
      </c>
      <c r="B5286" s="37">
        <v>4</v>
      </c>
      <c r="C5286" s="37">
        <v>0</v>
      </c>
      <c r="D5286" s="37">
        <v>0</v>
      </c>
      <c r="E5286" s="37">
        <v>48</v>
      </c>
      <c r="F5286" s="37">
        <v>3</v>
      </c>
      <c r="G5286" s="37">
        <v>0.48702499999999999</v>
      </c>
      <c r="H5286" s="37" t="s">
        <v>1239</v>
      </c>
      <c r="I5286" s="37" t="s">
        <v>2310</v>
      </c>
      <c r="J5286" s="37" t="s">
        <v>2275</v>
      </c>
      <c r="K5286" s="37">
        <v>3</v>
      </c>
    </row>
    <row r="5287" spans="1:11" x14ac:dyDescent="0.25">
      <c r="A5287" s="37" t="s">
        <v>5640</v>
      </c>
      <c r="B5287" s="37">
        <v>4</v>
      </c>
      <c r="C5287" s="37">
        <v>0</v>
      </c>
      <c r="D5287" s="37">
        <v>0</v>
      </c>
      <c r="E5287" s="37">
        <v>122</v>
      </c>
      <c r="F5287" s="37">
        <v>2</v>
      </c>
      <c r="G5287" s="37">
        <v>0.87542500000000012</v>
      </c>
      <c r="H5287" s="37" t="s">
        <v>1239</v>
      </c>
      <c r="I5287" s="37" t="s">
        <v>2321</v>
      </c>
      <c r="J5287" s="37" t="s">
        <v>2268</v>
      </c>
      <c r="K5287" s="37">
        <v>4</v>
      </c>
    </row>
    <row r="5288" spans="1:11" x14ac:dyDescent="0.25">
      <c r="A5288" s="37" t="s">
        <v>5639</v>
      </c>
      <c r="B5288" s="37">
        <v>4</v>
      </c>
      <c r="C5288" s="37">
        <v>0</v>
      </c>
      <c r="D5288" s="37">
        <v>0</v>
      </c>
      <c r="E5288" s="37">
        <v>14</v>
      </c>
      <c r="F5288" s="37">
        <v>0</v>
      </c>
      <c r="G5288" s="37">
        <v>0.12640000000000001</v>
      </c>
      <c r="H5288" s="37" t="s">
        <v>1239</v>
      </c>
      <c r="I5288" s="37" t="s">
        <v>2316</v>
      </c>
      <c r="J5288" s="37" t="s">
        <v>2268</v>
      </c>
      <c r="K5288" s="37">
        <v>2</v>
      </c>
    </row>
    <row r="5289" spans="1:11" x14ac:dyDescent="0.25">
      <c r="A5289" s="37" t="s">
        <v>5638</v>
      </c>
      <c r="B5289" s="37">
        <v>4</v>
      </c>
      <c r="C5289" s="37">
        <v>0</v>
      </c>
      <c r="D5289" s="37">
        <v>0</v>
      </c>
      <c r="E5289" s="37">
        <v>18</v>
      </c>
      <c r="F5289" s="37">
        <v>0</v>
      </c>
      <c r="G5289" s="37">
        <v>0.21615000000000001</v>
      </c>
      <c r="H5289" s="37" t="s">
        <v>1239</v>
      </c>
      <c r="I5289" s="37" t="s">
        <v>2316</v>
      </c>
      <c r="J5289" s="37" t="s">
        <v>2268</v>
      </c>
      <c r="K5289" s="37">
        <v>3</v>
      </c>
    </row>
    <row r="5290" spans="1:11" x14ac:dyDescent="0.25">
      <c r="A5290" s="37" t="s">
        <v>5637</v>
      </c>
      <c r="B5290" s="37">
        <v>4</v>
      </c>
      <c r="C5290" s="37">
        <v>0</v>
      </c>
      <c r="D5290" s="37">
        <v>0</v>
      </c>
      <c r="E5290" s="37">
        <v>34</v>
      </c>
      <c r="F5290" s="37">
        <v>0</v>
      </c>
      <c r="G5290" s="37">
        <v>0.44995000000000002</v>
      </c>
      <c r="H5290" s="37" t="s">
        <v>1239</v>
      </c>
      <c r="I5290" s="37" t="s">
        <v>2321</v>
      </c>
      <c r="J5290" s="37" t="s">
        <v>2275</v>
      </c>
      <c r="K5290" s="37">
        <v>2</v>
      </c>
    </row>
    <row r="5291" spans="1:11" x14ac:dyDescent="0.25">
      <c r="A5291" s="37" t="s">
        <v>5636</v>
      </c>
      <c r="B5291" s="37">
        <v>4</v>
      </c>
      <c r="C5291" s="37">
        <v>0</v>
      </c>
      <c r="D5291" s="37">
        <v>0</v>
      </c>
      <c r="E5291" s="37">
        <v>44</v>
      </c>
      <c r="F5291" s="37">
        <v>2</v>
      </c>
      <c r="G5291" s="37">
        <v>1.371375</v>
      </c>
      <c r="H5291" s="37" t="s">
        <v>1232</v>
      </c>
      <c r="I5291" s="37" t="s">
        <v>2308</v>
      </c>
      <c r="J5291" s="37" t="s">
        <v>2268</v>
      </c>
      <c r="K5291" s="37">
        <v>3</v>
      </c>
    </row>
    <row r="5292" spans="1:11" x14ac:dyDescent="0.25">
      <c r="A5292" s="37" t="s">
        <v>5635</v>
      </c>
      <c r="B5292" s="37">
        <v>4</v>
      </c>
      <c r="C5292" s="37">
        <v>0</v>
      </c>
      <c r="D5292" s="37">
        <v>1</v>
      </c>
      <c r="E5292" s="37">
        <v>133</v>
      </c>
      <c r="F5292" s="37">
        <v>2</v>
      </c>
      <c r="G5292" s="37">
        <v>1.7317</v>
      </c>
      <c r="H5292" s="37" t="s">
        <v>2299</v>
      </c>
      <c r="I5292" s="37" t="s">
        <v>2308</v>
      </c>
      <c r="J5292" s="37" t="s">
        <v>2268</v>
      </c>
      <c r="K5292" s="37">
        <v>4</v>
      </c>
    </row>
    <row r="5293" spans="1:11" x14ac:dyDescent="0.25">
      <c r="A5293" s="37" t="s">
        <v>5634</v>
      </c>
      <c r="B5293" s="37">
        <v>4</v>
      </c>
      <c r="C5293" s="37">
        <v>0</v>
      </c>
      <c r="D5293" s="37">
        <v>1</v>
      </c>
      <c r="E5293" s="37">
        <v>39</v>
      </c>
      <c r="F5293" s="37">
        <v>3</v>
      </c>
      <c r="G5293" s="37">
        <v>1.3529249999999999</v>
      </c>
      <c r="H5293" s="37" t="s">
        <v>3684</v>
      </c>
      <c r="I5293" s="37" t="s">
        <v>2308</v>
      </c>
      <c r="J5293" s="37" t="s">
        <v>2268</v>
      </c>
      <c r="K5293" s="37">
        <v>4</v>
      </c>
    </row>
    <row r="5294" spans="1:11" x14ac:dyDescent="0.25">
      <c r="A5294" s="37" t="s">
        <v>5633</v>
      </c>
      <c r="B5294" s="37">
        <v>4</v>
      </c>
      <c r="C5294" s="37">
        <v>0</v>
      </c>
      <c r="D5294" s="37">
        <v>0</v>
      </c>
      <c r="E5294" s="37">
        <v>14</v>
      </c>
      <c r="F5294" s="37">
        <v>3</v>
      </c>
      <c r="G5294" s="37">
        <v>0.54962500000000003</v>
      </c>
      <c r="H5294" s="37" t="s">
        <v>1232</v>
      </c>
      <c r="I5294" s="37" t="s">
        <v>2308</v>
      </c>
      <c r="J5294" s="37" t="s">
        <v>2268</v>
      </c>
      <c r="K5294" s="37">
        <v>2</v>
      </c>
    </row>
    <row r="5295" spans="1:11" x14ac:dyDescent="0.25">
      <c r="A5295" s="37" t="s">
        <v>5632</v>
      </c>
      <c r="B5295" s="37">
        <v>4</v>
      </c>
      <c r="C5295" s="37">
        <v>0</v>
      </c>
      <c r="D5295" s="37">
        <v>1</v>
      </c>
      <c r="E5295" s="37">
        <v>64</v>
      </c>
      <c r="F5295" s="37">
        <v>2</v>
      </c>
      <c r="G5295" s="37">
        <v>1.9560750000000002</v>
      </c>
      <c r="H5295" s="37" t="s">
        <v>1232</v>
      </c>
      <c r="I5295" s="37" t="s">
        <v>2308</v>
      </c>
      <c r="J5295" s="37" t="s">
        <v>2268</v>
      </c>
      <c r="K5295" s="37">
        <v>4</v>
      </c>
    </row>
    <row r="5296" spans="1:11" x14ac:dyDescent="0.25">
      <c r="A5296" s="37" t="s">
        <v>5631</v>
      </c>
      <c r="B5296" s="37">
        <v>4</v>
      </c>
      <c r="C5296" s="37">
        <v>0</v>
      </c>
      <c r="D5296" s="37">
        <v>0</v>
      </c>
      <c r="E5296" s="37">
        <v>58</v>
      </c>
      <c r="F5296" s="37">
        <v>2</v>
      </c>
      <c r="G5296" s="37">
        <v>0.88485000000000003</v>
      </c>
      <c r="H5296" s="37" t="s">
        <v>1218</v>
      </c>
      <c r="I5296" s="37" t="s">
        <v>2308</v>
      </c>
      <c r="J5296" s="37" t="s">
        <v>2268</v>
      </c>
      <c r="K5296" s="37">
        <v>4</v>
      </c>
    </row>
    <row r="5297" spans="1:11" x14ac:dyDescent="0.25">
      <c r="A5297" s="37" t="s">
        <v>5630</v>
      </c>
      <c r="B5297" s="37">
        <v>4</v>
      </c>
      <c r="C5297" s="37">
        <v>0</v>
      </c>
      <c r="D5297" s="37">
        <v>0</v>
      </c>
      <c r="E5297" s="37">
        <v>20</v>
      </c>
      <c r="F5297" s="37">
        <v>0</v>
      </c>
      <c r="G5297" s="37">
        <v>0.24957500000000002</v>
      </c>
      <c r="H5297" s="37" t="s">
        <v>1232</v>
      </c>
      <c r="I5297" s="37" t="s">
        <v>2321</v>
      </c>
      <c r="J5297" s="37" t="s">
        <v>2275</v>
      </c>
      <c r="K5297" s="37">
        <v>3</v>
      </c>
    </row>
    <row r="5298" spans="1:11" x14ac:dyDescent="0.25">
      <c r="A5298" s="37" t="s">
        <v>5629</v>
      </c>
      <c r="B5298" s="37">
        <v>4</v>
      </c>
      <c r="C5298" s="37">
        <v>0</v>
      </c>
      <c r="D5298" s="37">
        <v>0</v>
      </c>
      <c r="E5298" s="37">
        <v>25</v>
      </c>
      <c r="F5298" s="37">
        <v>3</v>
      </c>
      <c r="G5298" s="37">
        <v>0.46415000000000001</v>
      </c>
      <c r="H5298" s="37" t="s">
        <v>1218</v>
      </c>
      <c r="I5298" s="37" t="s">
        <v>2308</v>
      </c>
      <c r="J5298" s="37" t="s">
        <v>2275</v>
      </c>
      <c r="K5298" s="37">
        <v>3</v>
      </c>
    </row>
    <row r="5299" spans="1:11" x14ac:dyDescent="0.25">
      <c r="A5299" s="37" t="s">
        <v>5628</v>
      </c>
      <c r="B5299" s="37">
        <v>4</v>
      </c>
      <c r="C5299" s="37">
        <v>0</v>
      </c>
      <c r="D5299" s="37">
        <v>1</v>
      </c>
      <c r="E5299" s="37">
        <v>40</v>
      </c>
      <c r="F5299" s="37">
        <v>2</v>
      </c>
      <c r="G5299" s="37">
        <v>1.432175</v>
      </c>
      <c r="H5299" s="37" t="s">
        <v>1232</v>
      </c>
      <c r="I5299" s="37" t="s">
        <v>2308</v>
      </c>
      <c r="J5299" s="37" t="s">
        <v>2268</v>
      </c>
      <c r="K5299" s="37">
        <v>3</v>
      </c>
    </row>
    <row r="5300" spans="1:11" x14ac:dyDescent="0.25">
      <c r="A5300" s="37" t="s">
        <v>5627</v>
      </c>
      <c r="B5300" s="37">
        <v>4</v>
      </c>
      <c r="C5300" s="37">
        <v>0</v>
      </c>
      <c r="D5300" s="37">
        <v>1</v>
      </c>
      <c r="E5300" s="37">
        <v>205</v>
      </c>
      <c r="F5300" s="37">
        <v>3</v>
      </c>
      <c r="G5300" s="37">
        <v>1.598425</v>
      </c>
      <c r="H5300" s="37" t="s">
        <v>2393</v>
      </c>
      <c r="I5300" s="37" t="s">
        <v>2308</v>
      </c>
      <c r="J5300" s="37" t="s">
        <v>2268</v>
      </c>
      <c r="K5300" s="37">
        <v>3</v>
      </c>
    </row>
    <row r="5301" spans="1:11" x14ac:dyDescent="0.25">
      <c r="A5301" s="37" t="s">
        <v>5626</v>
      </c>
      <c r="B5301" s="37">
        <v>4</v>
      </c>
      <c r="C5301" s="37">
        <v>0</v>
      </c>
      <c r="D5301" s="37">
        <v>0</v>
      </c>
      <c r="E5301" s="37">
        <v>6</v>
      </c>
      <c r="F5301" s="37">
        <v>0</v>
      </c>
      <c r="G5301" s="37">
        <v>6.4375000000000002E-2</v>
      </c>
      <c r="H5301" s="37" t="s">
        <v>1240</v>
      </c>
      <c r="I5301" s="37" t="s">
        <v>2310</v>
      </c>
      <c r="J5301" s="37" t="s">
        <v>2275</v>
      </c>
      <c r="K5301" s="37">
        <v>2</v>
      </c>
    </row>
    <row r="5302" spans="1:11" x14ac:dyDescent="0.25">
      <c r="A5302" s="37" t="s">
        <v>5625</v>
      </c>
      <c r="B5302" s="37">
        <v>4</v>
      </c>
      <c r="C5302" s="37">
        <v>0</v>
      </c>
      <c r="D5302" s="37">
        <v>0</v>
      </c>
      <c r="E5302" s="37">
        <v>13</v>
      </c>
      <c r="F5302" s="37">
        <v>1</v>
      </c>
      <c r="G5302" s="37">
        <v>0.44957500000000006</v>
      </c>
      <c r="H5302" s="37" t="s">
        <v>1240</v>
      </c>
      <c r="I5302" s="37" t="s">
        <v>2308</v>
      </c>
      <c r="J5302" s="37" t="s">
        <v>2275</v>
      </c>
      <c r="K5302" s="37">
        <v>2</v>
      </c>
    </row>
    <row r="5303" spans="1:11" x14ac:dyDescent="0.25">
      <c r="A5303" s="37" t="s">
        <v>5624</v>
      </c>
      <c r="B5303" s="37">
        <v>4</v>
      </c>
      <c r="C5303" s="37">
        <v>0</v>
      </c>
      <c r="D5303" s="37">
        <v>2</v>
      </c>
      <c r="E5303" s="37">
        <v>364</v>
      </c>
      <c r="F5303" s="37">
        <v>2</v>
      </c>
      <c r="G5303" s="37">
        <v>2.9957250000000002</v>
      </c>
      <c r="H5303" s="37" t="s">
        <v>1240</v>
      </c>
      <c r="I5303" s="37" t="s">
        <v>2308</v>
      </c>
      <c r="J5303" s="37" t="s">
        <v>2268</v>
      </c>
      <c r="K5303" s="37">
        <v>4</v>
      </c>
    </row>
    <row r="5304" spans="1:11" x14ac:dyDescent="0.25">
      <c r="A5304" s="37" t="s">
        <v>5623</v>
      </c>
      <c r="B5304" s="37">
        <v>4</v>
      </c>
      <c r="C5304" s="37">
        <v>0</v>
      </c>
      <c r="D5304" s="37">
        <v>2</v>
      </c>
      <c r="E5304" s="37">
        <v>364</v>
      </c>
      <c r="F5304" s="37">
        <v>2</v>
      </c>
      <c r="G5304" s="37">
        <v>2.9957250000000002</v>
      </c>
      <c r="H5304" s="37" t="s">
        <v>1240</v>
      </c>
      <c r="I5304" s="37" t="s">
        <v>2316</v>
      </c>
      <c r="J5304" s="37" t="s">
        <v>2268</v>
      </c>
      <c r="K5304" s="37">
        <v>4</v>
      </c>
    </row>
    <row r="5305" spans="1:11" x14ac:dyDescent="0.25">
      <c r="A5305" s="37" t="s">
        <v>5622</v>
      </c>
      <c r="B5305" s="37">
        <v>4</v>
      </c>
      <c r="C5305" s="37">
        <v>0</v>
      </c>
      <c r="D5305" s="37">
        <v>0</v>
      </c>
      <c r="E5305" s="37">
        <v>31</v>
      </c>
      <c r="F5305" s="37">
        <v>4</v>
      </c>
      <c r="G5305" s="37">
        <v>0.56475000000000009</v>
      </c>
      <c r="H5305" s="37" t="s">
        <v>1240</v>
      </c>
      <c r="I5305" s="37" t="s">
        <v>2316</v>
      </c>
      <c r="J5305" s="37" t="s">
        <v>2268</v>
      </c>
      <c r="K5305" s="37">
        <v>2</v>
      </c>
    </row>
    <row r="5306" spans="1:11" x14ac:dyDescent="0.25">
      <c r="A5306" s="37" t="s">
        <v>5621</v>
      </c>
      <c r="B5306" s="37">
        <v>4</v>
      </c>
      <c r="C5306" s="37">
        <v>0</v>
      </c>
      <c r="D5306" s="37">
        <v>0</v>
      </c>
      <c r="E5306" s="37">
        <v>32</v>
      </c>
      <c r="F5306" s="37">
        <v>1</v>
      </c>
      <c r="G5306" s="37">
        <v>0.41747500000000004</v>
      </c>
      <c r="H5306" s="37" t="s">
        <v>1240</v>
      </c>
      <c r="I5306" s="37" t="s">
        <v>2308</v>
      </c>
      <c r="J5306" s="37" t="s">
        <v>2275</v>
      </c>
      <c r="K5306" s="37">
        <v>3</v>
      </c>
    </row>
    <row r="5307" spans="1:11" x14ac:dyDescent="0.25">
      <c r="A5307" s="37" t="s">
        <v>5620</v>
      </c>
      <c r="B5307" s="37">
        <v>4</v>
      </c>
      <c r="C5307" s="37">
        <v>0</v>
      </c>
      <c r="D5307" s="37">
        <v>0</v>
      </c>
      <c r="E5307" s="37">
        <v>6</v>
      </c>
      <c r="F5307" s="37">
        <v>0</v>
      </c>
      <c r="G5307" s="37">
        <v>4.4025000000000002E-2</v>
      </c>
      <c r="H5307" s="37" t="s">
        <v>1240</v>
      </c>
      <c r="I5307" s="37" t="s">
        <v>2308</v>
      </c>
      <c r="J5307" s="37" t="s">
        <v>2268</v>
      </c>
      <c r="K5307" s="37">
        <v>1</v>
      </c>
    </row>
    <row r="5308" spans="1:11" x14ac:dyDescent="0.25">
      <c r="A5308" s="37" t="s">
        <v>5619</v>
      </c>
      <c r="B5308" s="37">
        <v>4</v>
      </c>
      <c r="C5308" s="37">
        <v>0</v>
      </c>
      <c r="D5308" s="37">
        <v>0</v>
      </c>
      <c r="E5308" s="37">
        <v>6</v>
      </c>
      <c r="F5308" s="37">
        <v>1</v>
      </c>
      <c r="G5308" s="37">
        <v>0.14924999999999999</v>
      </c>
      <c r="H5308" s="37" t="s">
        <v>1270</v>
      </c>
      <c r="I5308" s="37" t="s">
        <v>2308</v>
      </c>
      <c r="J5308" s="37" t="s">
        <v>2268</v>
      </c>
      <c r="K5308" s="37">
        <v>1</v>
      </c>
    </row>
    <row r="5309" spans="1:11" x14ac:dyDescent="0.25">
      <c r="A5309" s="37" t="s">
        <v>5618</v>
      </c>
      <c r="B5309" s="37">
        <v>4</v>
      </c>
      <c r="C5309" s="37">
        <v>0</v>
      </c>
      <c r="D5309" s="37">
        <v>0</v>
      </c>
      <c r="E5309" s="37">
        <v>43</v>
      </c>
      <c r="F5309" s="37">
        <v>1</v>
      </c>
      <c r="G5309" s="37">
        <v>0.22297500000000001</v>
      </c>
      <c r="H5309" s="37" t="s">
        <v>1270</v>
      </c>
      <c r="I5309" s="37" t="s">
        <v>2321</v>
      </c>
      <c r="J5309" s="37" t="s">
        <v>2268</v>
      </c>
      <c r="K5309" s="37">
        <v>3</v>
      </c>
    </row>
    <row r="5310" spans="1:11" x14ac:dyDescent="0.25">
      <c r="A5310" s="37" t="s">
        <v>5617</v>
      </c>
      <c r="B5310" s="37">
        <v>4</v>
      </c>
      <c r="C5310" s="37">
        <v>0</v>
      </c>
      <c r="D5310" s="37">
        <v>0</v>
      </c>
      <c r="E5310" s="37">
        <v>21</v>
      </c>
      <c r="F5310" s="37">
        <v>0</v>
      </c>
      <c r="G5310" s="37">
        <v>0.20872500000000002</v>
      </c>
      <c r="H5310" s="37" t="s">
        <v>1270</v>
      </c>
      <c r="I5310" s="37" t="s">
        <v>2308</v>
      </c>
      <c r="J5310" s="37" t="s">
        <v>2268</v>
      </c>
      <c r="K5310" s="37">
        <v>2</v>
      </c>
    </row>
    <row r="5311" spans="1:11" x14ac:dyDescent="0.25">
      <c r="A5311" s="37" t="s">
        <v>5616</v>
      </c>
      <c r="B5311" s="37">
        <v>4</v>
      </c>
      <c r="C5311" s="37">
        <v>0</v>
      </c>
      <c r="D5311" s="37">
        <v>0</v>
      </c>
      <c r="E5311" s="37">
        <v>54</v>
      </c>
      <c r="F5311" s="37">
        <v>1</v>
      </c>
      <c r="G5311" s="37">
        <v>1.0477750000000001</v>
      </c>
      <c r="H5311" s="37" t="s">
        <v>1246</v>
      </c>
      <c r="I5311" s="37" t="s">
        <v>2308</v>
      </c>
      <c r="J5311" s="37" t="s">
        <v>2275</v>
      </c>
      <c r="K5311" s="37">
        <v>4</v>
      </c>
    </row>
    <row r="5312" spans="1:11" x14ac:dyDescent="0.25">
      <c r="A5312" s="37" t="s">
        <v>5615</v>
      </c>
      <c r="B5312" s="37">
        <v>4</v>
      </c>
      <c r="C5312" s="37">
        <v>0</v>
      </c>
      <c r="D5312" s="37">
        <v>0</v>
      </c>
      <c r="E5312" s="37">
        <v>36</v>
      </c>
      <c r="F5312" s="37">
        <v>1</v>
      </c>
      <c r="G5312" s="37">
        <v>0.37555000000000005</v>
      </c>
      <c r="H5312" s="37" t="s">
        <v>1246</v>
      </c>
      <c r="I5312" s="37" t="s">
        <v>2316</v>
      </c>
      <c r="J5312" s="37" t="s">
        <v>2275</v>
      </c>
      <c r="K5312" s="37">
        <v>1</v>
      </c>
    </row>
    <row r="5313" spans="1:11" x14ac:dyDescent="0.25">
      <c r="A5313" s="37" t="s">
        <v>5614</v>
      </c>
      <c r="B5313" s="37">
        <v>4</v>
      </c>
      <c r="C5313" s="37">
        <v>0</v>
      </c>
      <c r="D5313" s="37">
        <v>2</v>
      </c>
      <c r="E5313" s="37">
        <v>104</v>
      </c>
      <c r="F5313" s="37">
        <v>3</v>
      </c>
      <c r="G5313" s="37">
        <v>2.722</v>
      </c>
      <c r="H5313" s="37" t="s">
        <v>1246</v>
      </c>
      <c r="I5313" s="37" t="s">
        <v>2308</v>
      </c>
      <c r="J5313" s="37" t="s">
        <v>2275</v>
      </c>
      <c r="K5313" s="37">
        <v>4</v>
      </c>
    </row>
    <row r="5314" spans="1:11" x14ac:dyDescent="0.25">
      <c r="A5314" s="37" t="s">
        <v>5613</v>
      </c>
      <c r="B5314" s="37">
        <v>4</v>
      </c>
      <c r="C5314" s="37">
        <v>0</v>
      </c>
      <c r="D5314" s="37">
        <v>0</v>
      </c>
      <c r="E5314" s="37">
        <v>60</v>
      </c>
      <c r="F5314" s="37">
        <v>3</v>
      </c>
      <c r="G5314" s="37">
        <v>0.76360000000000006</v>
      </c>
      <c r="H5314" s="37" t="s">
        <v>2299</v>
      </c>
      <c r="I5314" s="37" t="s">
        <v>3856</v>
      </c>
      <c r="J5314" s="37" t="s">
        <v>2275</v>
      </c>
      <c r="K5314" s="37">
        <v>4</v>
      </c>
    </row>
    <row r="5315" spans="1:11" x14ac:dyDescent="0.25">
      <c r="A5315" s="37" t="s">
        <v>5612</v>
      </c>
      <c r="B5315" s="37">
        <v>4</v>
      </c>
      <c r="C5315" s="37">
        <v>0</v>
      </c>
      <c r="D5315" s="37">
        <v>1</v>
      </c>
      <c r="E5315" s="37">
        <v>62</v>
      </c>
      <c r="F5315" s="37">
        <v>2</v>
      </c>
      <c r="G5315" s="37">
        <v>2.0909750000000003</v>
      </c>
      <c r="H5315" s="37" t="s">
        <v>2299</v>
      </c>
      <c r="I5315" s="37" t="s">
        <v>2308</v>
      </c>
      <c r="J5315" s="37" t="s">
        <v>2275</v>
      </c>
      <c r="K5315" s="37">
        <v>4</v>
      </c>
    </row>
    <row r="5316" spans="1:11" x14ac:dyDescent="0.25">
      <c r="A5316" s="37" t="s">
        <v>5611</v>
      </c>
      <c r="B5316" s="37">
        <v>4</v>
      </c>
      <c r="C5316" s="37">
        <v>0</v>
      </c>
      <c r="D5316" s="37">
        <v>0</v>
      </c>
      <c r="E5316" s="37">
        <v>37</v>
      </c>
      <c r="F5316" s="37">
        <v>3</v>
      </c>
      <c r="G5316" s="37">
        <v>0.72912500000000002</v>
      </c>
      <c r="H5316" s="37" t="s">
        <v>2299</v>
      </c>
      <c r="I5316" s="37" t="s">
        <v>2308</v>
      </c>
      <c r="J5316" s="37" t="s">
        <v>2275</v>
      </c>
      <c r="K5316" s="37">
        <v>3</v>
      </c>
    </row>
    <row r="5317" spans="1:11" x14ac:dyDescent="0.25">
      <c r="A5317" s="37" t="s">
        <v>5610</v>
      </c>
      <c r="B5317" s="37">
        <v>4</v>
      </c>
      <c r="C5317" s="37">
        <v>0</v>
      </c>
      <c r="D5317" s="37">
        <v>0</v>
      </c>
      <c r="E5317" s="37">
        <v>17</v>
      </c>
      <c r="F5317" s="37">
        <v>1</v>
      </c>
      <c r="G5317" s="37">
        <v>0.49045</v>
      </c>
      <c r="H5317" s="37" t="s">
        <v>2339</v>
      </c>
      <c r="I5317" s="37" t="s">
        <v>2308</v>
      </c>
      <c r="J5317" s="37" t="s">
        <v>2268</v>
      </c>
      <c r="K5317" s="37">
        <v>2</v>
      </c>
    </row>
    <row r="5318" spans="1:11" x14ac:dyDescent="0.25">
      <c r="A5318" s="37" t="s">
        <v>5609</v>
      </c>
      <c r="B5318" s="37">
        <v>4</v>
      </c>
      <c r="C5318" s="37">
        <v>0</v>
      </c>
      <c r="D5318" s="37">
        <v>0</v>
      </c>
      <c r="E5318" s="37">
        <v>81</v>
      </c>
      <c r="F5318" s="37">
        <v>4</v>
      </c>
      <c r="G5318" s="37">
        <v>0.782775</v>
      </c>
      <c r="H5318" s="37" t="s">
        <v>1248</v>
      </c>
      <c r="I5318" s="37" t="s">
        <v>2316</v>
      </c>
      <c r="J5318" s="37" t="s">
        <v>2268</v>
      </c>
      <c r="K5318" s="37">
        <v>4</v>
      </c>
    </row>
    <row r="5319" spans="1:11" x14ac:dyDescent="0.25">
      <c r="A5319" s="37" t="s">
        <v>5608</v>
      </c>
      <c r="B5319" s="37">
        <v>4</v>
      </c>
      <c r="C5319" s="37">
        <v>0</v>
      </c>
      <c r="D5319" s="37">
        <v>0</v>
      </c>
      <c r="E5319" s="37">
        <v>29</v>
      </c>
      <c r="F5319" s="37">
        <v>3</v>
      </c>
      <c r="G5319" s="37">
        <v>0.791825</v>
      </c>
      <c r="H5319" s="37" t="s">
        <v>1248</v>
      </c>
      <c r="I5319" s="37" t="s">
        <v>2310</v>
      </c>
      <c r="J5319" s="37" t="s">
        <v>2275</v>
      </c>
      <c r="K5319" s="37">
        <v>3</v>
      </c>
    </row>
    <row r="5320" spans="1:11" x14ac:dyDescent="0.25">
      <c r="A5320" s="37" t="s">
        <v>5607</v>
      </c>
      <c r="B5320" s="37">
        <v>4</v>
      </c>
      <c r="C5320" s="37">
        <v>0</v>
      </c>
      <c r="D5320" s="37">
        <v>0</v>
      </c>
      <c r="E5320" s="37">
        <v>5</v>
      </c>
      <c r="F5320" s="37">
        <v>0</v>
      </c>
      <c r="G5320" s="37">
        <v>9.2550000000000007E-2</v>
      </c>
      <c r="H5320" s="37" t="s">
        <v>1238</v>
      </c>
      <c r="I5320" s="37" t="s">
        <v>2308</v>
      </c>
      <c r="J5320" s="37" t="s">
        <v>2268</v>
      </c>
      <c r="K5320" s="37">
        <v>2</v>
      </c>
    </row>
    <row r="5321" spans="1:11" x14ac:dyDescent="0.25">
      <c r="A5321" s="37" t="s">
        <v>5606</v>
      </c>
      <c r="B5321" s="37">
        <v>4</v>
      </c>
      <c r="C5321" s="37">
        <v>0</v>
      </c>
      <c r="D5321" s="37">
        <v>0</v>
      </c>
      <c r="E5321" s="37">
        <v>52</v>
      </c>
      <c r="F5321" s="37">
        <v>0</v>
      </c>
      <c r="G5321" s="37">
        <v>0.46560000000000001</v>
      </c>
      <c r="H5321" s="37" t="s">
        <v>1238</v>
      </c>
      <c r="I5321" s="37" t="s">
        <v>2316</v>
      </c>
      <c r="J5321" s="37" t="s">
        <v>2275</v>
      </c>
      <c r="K5321" s="37">
        <v>4</v>
      </c>
    </row>
    <row r="5322" spans="1:11" x14ac:dyDescent="0.25">
      <c r="A5322" s="37" t="s">
        <v>5605</v>
      </c>
      <c r="B5322" s="37">
        <v>4</v>
      </c>
      <c r="C5322" s="37">
        <v>0</v>
      </c>
      <c r="D5322" s="37">
        <v>0</v>
      </c>
      <c r="E5322" s="37">
        <v>12</v>
      </c>
      <c r="F5322" s="37">
        <v>0</v>
      </c>
      <c r="G5322" s="37">
        <v>8.8400000000000006E-2</v>
      </c>
      <c r="H5322" s="37" t="s">
        <v>1220</v>
      </c>
      <c r="I5322" s="37" t="s">
        <v>2405</v>
      </c>
      <c r="J5322" s="37" t="s">
        <v>2275</v>
      </c>
      <c r="K5322" s="37">
        <v>2</v>
      </c>
    </row>
    <row r="5323" spans="1:11" x14ac:dyDescent="0.25">
      <c r="A5323" s="37" t="s">
        <v>5604</v>
      </c>
      <c r="B5323" s="37">
        <v>4</v>
      </c>
      <c r="C5323" s="37">
        <v>0</v>
      </c>
      <c r="D5323" s="37">
        <v>0</v>
      </c>
      <c r="E5323" s="37">
        <v>43</v>
      </c>
      <c r="F5323" s="37">
        <v>0</v>
      </c>
      <c r="G5323" s="37">
        <v>0.31010000000000004</v>
      </c>
      <c r="H5323" s="37" t="s">
        <v>1254</v>
      </c>
      <c r="I5323" s="37" t="s">
        <v>2382</v>
      </c>
      <c r="J5323" s="37" t="s">
        <v>2268</v>
      </c>
      <c r="K5323" s="37">
        <v>3</v>
      </c>
    </row>
    <row r="5324" spans="1:11" x14ac:dyDescent="0.25">
      <c r="A5324" s="37" t="s">
        <v>5603</v>
      </c>
      <c r="B5324" s="37">
        <v>4</v>
      </c>
      <c r="C5324" s="37">
        <v>0</v>
      </c>
      <c r="D5324" s="37">
        <v>2</v>
      </c>
      <c r="E5324" s="37">
        <v>408</v>
      </c>
      <c r="F5324" s="37">
        <v>1</v>
      </c>
      <c r="G5324" s="37">
        <v>3.6445000000000003</v>
      </c>
      <c r="H5324" s="37" t="s">
        <v>1241</v>
      </c>
      <c r="I5324" s="37" t="s">
        <v>2308</v>
      </c>
      <c r="J5324" s="37" t="s">
        <v>2275</v>
      </c>
      <c r="K5324" s="37">
        <v>4</v>
      </c>
    </row>
    <row r="5325" spans="1:11" x14ac:dyDescent="0.25">
      <c r="A5325" s="37" t="s">
        <v>5602</v>
      </c>
      <c r="B5325" s="37">
        <v>4</v>
      </c>
      <c r="C5325" s="37">
        <v>0</v>
      </c>
      <c r="D5325" s="37">
        <v>1</v>
      </c>
      <c r="E5325" s="37">
        <v>162</v>
      </c>
      <c r="F5325" s="37">
        <v>2</v>
      </c>
      <c r="G5325" s="37">
        <v>1.423475</v>
      </c>
      <c r="H5325" s="37" t="s">
        <v>1219</v>
      </c>
      <c r="I5325" s="37" t="s">
        <v>2308</v>
      </c>
      <c r="J5325" s="37" t="s">
        <v>2275</v>
      </c>
      <c r="K5325" s="37">
        <v>3</v>
      </c>
    </row>
    <row r="5326" spans="1:11" x14ac:dyDescent="0.25">
      <c r="A5326" s="37" t="s">
        <v>5601</v>
      </c>
      <c r="B5326" s="37">
        <v>4</v>
      </c>
      <c r="C5326" s="37">
        <v>0</v>
      </c>
      <c r="D5326" s="37">
        <v>0</v>
      </c>
      <c r="E5326" s="37">
        <v>14</v>
      </c>
      <c r="F5326" s="37">
        <v>1</v>
      </c>
      <c r="G5326" s="37">
        <v>0.212225</v>
      </c>
      <c r="H5326" s="37" t="s">
        <v>1221</v>
      </c>
      <c r="I5326" s="37" t="s">
        <v>2269</v>
      </c>
      <c r="J5326" s="37" t="s">
        <v>2268</v>
      </c>
      <c r="K5326" s="37">
        <v>2</v>
      </c>
    </row>
    <row r="5327" spans="1:11" x14ac:dyDescent="0.25">
      <c r="A5327" s="37" t="s">
        <v>5600</v>
      </c>
      <c r="B5327" s="37">
        <v>4</v>
      </c>
      <c r="C5327" s="37">
        <v>0</v>
      </c>
      <c r="D5327" s="37">
        <v>0</v>
      </c>
      <c r="E5327" s="37">
        <v>34</v>
      </c>
      <c r="F5327" s="37">
        <v>0</v>
      </c>
      <c r="G5327" s="37">
        <v>0.3468</v>
      </c>
      <c r="H5327" s="37" t="s">
        <v>1248</v>
      </c>
      <c r="I5327" s="37" t="s">
        <v>2269</v>
      </c>
      <c r="J5327" s="37" t="s">
        <v>2268</v>
      </c>
      <c r="K5327" s="37">
        <v>3</v>
      </c>
    </row>
    <row r="5328" spans="1:11" x14ac:dyDescent="0.25">
      <c r="A5328" s="37" t="s">
        <v>5599</v>
      </c>
      <c r="B5328" s="37">
        <v>4</v>
      </c>
      <c r="C5328" s="37">
        <v>0</v>
      </c>
      <c r="D5328" s="37">
        <v>0</v>
      </c>
      <c r="E5328" s="37">
        <v>58</v>
      </c>
      <c r="F5328" s="37">
        <v>2</v>
      </c>
      <c r="G5328" s="37">
        <v>0.38392500000000002</v>
      </c>
      <c r="H5328" s="37" t="s">
        <v>1235</v>
      </c>
      <c r="I5328" s="37" t="s">
        <v>2269</v>
      </c>
      <c r="J5328" s="37" t="s">
        <v>2268</v>
      </c>
      <c r="K5328" s="37">
        <v>4</v>
      </c>
    </row>
    <row r="5329" spans="1:11" x14ac:dyDescent="0.25">
      <c r="A5329" s="37" t="s">
        <v>5598</v>
      </c>
      <c r="B5329" s="37">
        <v>4</v>
      </c>
      <c r="C5329" s="37">
        <v>0</v>
      </c>
      <c r="D5329" s="37">
        <v>0</v>
      </c>
      <c r="E5329" s="37">
        <v>72</v>
      </c>
      <c r="F5329" s="37">
        <v>0</v>
      </c>
      <c r="G5329" s="37">
        <v>0.62457499999999999</v>
      </c>
      <c r="H5329" s="37" t="s">
        <v>1218</v>
      </c>
      <c r="I5329" s="37" t="s">
        <v>2269</v>
      </c>
      <c r="J5329" s="37" t="s">
        <v>2275</v>
      </c>
      <c r="K5329" s="37">
        <v>3</v>
      </c>
    </row>
    <row r="5330" spans="1:11" x14ac:dyDescent="0.25">
      <c r="A5330" s="37" t="s">
        <v>5597</v>
      </c>
      <c r="B5330" s="37">
        <v>4</v>
      </c>
      <c r="C5330" s="37">
        <v>0</v>
      </c>
      <c r="D5330" s="37">
        <v>0</v>
      </c>
      <c r="E5330" s="37">
        <v>19</v>
      </c>
      <c r="F5330" s="37">
        <v>0</v>
      </c>
      <c r="G5330" s="37">
        <v>0.15492500000000001</v>
      </c>
      <c r="H5330" s="37" t="s">
        <v>1240</v>
      </c>
      <c r="I5330" s="37" t="s">
        <v>2269</v>
      </c>
      <c r="J5330" s="37" t="s">
        <v>2275</v>
      </c>
      <c r="K5330" s="37">
        <v>2</v>
      </c>
    </row>
    <row r="5331" spans="1:11" x14ac:dyDescent="0.25">
      <c r="A5331" s="37" t="s">
        <v>5596</v>
      </c>
      <c r="B5331" s="37">
        <v>4</v>
      </c>
      <c r="C5331" s="37">
        <v>0</v>
      </c>
      <c r="D5331" s="37">
        <v>0</v>
      </c>
      <c r="E5331" s="37">
        <v>32</v>
      </c>
      <c r="F5331" s="37">
        <v>0</v>
      </c>
      <c r="G5331" s="37">
        <v>0.54322500000000007</v>
      </c>
      <c r="H5331" s="37" t="s">
        <v>1230</v>
      </c>
      <c r="I5331" s="37" t="s">
        <v>2269</v>
      </c>
      <c r="J5331" s="37" t="s">
        <v>2268</v>
      </c>
      <c r="K5331" s="37">
        <v>3</v>
      </c>
    </row>
    <row r="5332" spans="1:11" x14ac:dyDescent="0.25">
      <c r="A5332" s="37" t="s">
        <v>5595</v>
      </c>
      <c r="B5332" s="37">
        <v>4</v>
      </c>
      <c r="C5332" s="37">
        <v>0</v>
      </c>
      <c r="D5332" s="37">
        <v>0</v>
      </c>
      <c r="E5332" s="37">
        <v>88</v>
      </c>
      <c r="F5332" s="37">
        <v>1</v>
      </c>
      <c r="G5332" s="37">
        <v>0.66647500000000004</v>
      </c>
      <c r="H5332" s="37" t="s">
        <v>2276</v>
      </c>
      <c r="I5332" s="37" t="s">
        <v>2269</v>
      </c>
      <c r="J5332" s="37" t="s">
        <v>2275</v>
      </c>
      <c r="K5332" s="37">
        <v>4</v>
      </c>
    </row>
    <row r="5333" spans="1:11" x14ac:dyDescent="0.25">
      <c r="A5333" s="37" t="s">
        <v>5594</v>
      </c>
      <c r="B5333" s="37">
        <v>3</v>
      </c>
      <c r="C5333" s="37">
        <v>0</v>
      </c>
      <c r="D5333" s="37">
        <v>0</v>
      </c>
      <c r="E5333" s="37">
        <v>21</v>
      </c>
      <c r="F5333" s="37">
        <v>0</v>
      </c>
      <c r="G5333" s="37">
        <v>0.26993333333333336</v>
      </c>
      <c r="H5333" s="37" t="s">
        <v>1219</v>
      </c>
      <c r="I5333" s="37" t="s">
        <v>2308</v>
      </c>
      <c r="J5333" s="37" t="s">
        <v>2268</v>
      </c>
      <c r="K5333" s="37">
        <v>3</v>
      </c>
    </row>
    <row r="5334" spans="1:11" x14ac:dyDescent="0.25">
      <c r="A5334" s="37" t="s">
        <v>5593</v>
      </c>
      <c r="B5334" s="37">
        <v>3</v>
      </c>
      <c r="C5334" s="37">
        <v>0</v>
      </c>
      <c r="D5334" s="37">
        <v>0</v>
      </c>
      <c r="E5334" s="37">
        <v>15</v>
      </c>
      <c r="F5334" s="37">
        <v>0</v>
      </c>
      <c r="G5334" s="37">
        <v>0.16523333333333334</v>
      </c>
      <c r="H5334" s="37" t="s">
        <v>1219</v>
      </c>
      <c r="I5334" s="37" t="s">
        <v>2308</v>
      </c>
      <c r="J5334" s="37" t="s">
        <v>2268</v>
      </c>
      <c r="K5334" s="37">
        <v>2</v>
      </c>
    </row>
    <row r="5335" spans="1:11" x14ac:dyDescent="0.25">
      <c r="A5335" s="37" t="s">
        <v>5592</v>
      </c>
      <c r="B5335" s="37">
        <v>3</v>
      </c>
      <c r="C5335" s="37">
        <v>0</v>
      </c>
      <c r="D5335" s="37">
        <v>0</v>
      </c>
      <c r="E5335" s="37">
        <v>19</v>
      </c>
      <c r="F5335" s="37">
        <v>0</v>
      </c>
      <c r="G5335" s="37">
        <v>0.39410000000000006</v>
      </c>
      <c r="H5335" s="37" t="s">
        <v>1219</v>
      </c>
      <c r="I5335" s="37" t="s">
        <v>2308</v>
      </c>
      <c r="J5335" s="37" t="s">
        <v>2268</v>
      </c>
      <c r="K5335" s="37">
        <v>3</v>
      </c>
    </row>
    <row r="5336" spans="1:11" x14ac:dyDescent="0.25">
      <c r="A5336" s="37" t="s">
        <v>5591</v>
      </c>
      <c r="B5336" s="37">
        <v>3</v>
      </c>
      <c r="C5336" s="37">
        <v>0</v>
      </c>
      <c r="D5336" s="37">
        <v>0</v>
      </c>
      <c r="E5336" s="37">
        <v>95</v>
      </c>
      <c r="F5336" s="37">
        <v>0</v>
      </c>
      <c r="G5336" s="37">
        <v>1.0949333333333335</v>
      </c>
      <c r="H5336" s="37" t="s">
        <v>1219</v>
      </c>
      <c r="I5336" s="37" t="s">
        <v>2308</v>
      </c>
      <c r="J5336" s="37" t="s">
        <v>2268</v>
      </c>
      <c r="K5336" s="37">
        <v>3</v>
      </c>
    </row>
    <row r="5337" spans="1:11" x14ac:dyDescent="0.25">
      <c r="A5337" s="37" t="s">
        <v>5590</v>
      </c>
      <c r="B5337" s="37">
        <v>3</v>
      </c>
      <c r="C5337" s="37">
        <v>0</v>
      </c>
      <c r="D5337" s="37">
        <v>1</v>
      </c>
      <c r="E5337" s="37">
        <v>110</v>
      </c>
      <c r="F5337" s="37">
        <v>1</v>
      </c>
      <c r="G5337" s="37">
        <v>1.9628666666666668</v>
      </c>
      <c r="H5337" s="37" t="s">
        <v>1219</v>
      </c>
      <c r="I5337" s="37" t="s">
        <v>2308</v>
      </c>
      <c r="J5337" s="37" t="s">
        <v>2268</v>
      </c>
      <c r="K5337" s="37">
        <v>3</v>
      </c>
    </row>
    <row r="5338" spans="1:11" x14ac:dyDescent="0.25">
      <c r="A5338" s="37" t="s">
        <v>5589</v>
      </c>
      <c r="B5338" s="37">
        <v>3</v>
      </c>
      <c r="C5338" s="37">
        <v>0</v>
      </c>
      <c r="D5338" s="37">
        <v>0</v>
      </c>
      <c r="E5338" s="37">
        <v>80</v>
      </c>
      <c r="F5338" s="37">
        <v>1</v>
      </c>
      <c r="G5338" s="37">
        <v>1.0011000000000001</v>
      </c>
      <c r="H5338" s="37" t="s">
        <v>1219</v>
      </c>
      <c r="I5338" s="37" t="s">
        <v>2308</v>
      </c>
      <c r="J5338" s="37" t="s">
        <v>2268</v>
      </c>
      <c r="K5338" s="37">
        <v>2</v>
      </c>
    </row>
    <row r="5339" spans="1:11" x14ac:dyDescent="0.25">
      <c r="A5339" s="37" t="s">
        <v>5588</v>
      </c>
      <c r="B5339" s="37">
        <v>3</v>
      </c>
      <c r="C5339" s="37">
        <v>0</v>
      </c>
      <c r="D5339" s="37">
        <v>0</v>
      </c>
      <c r="E5339" s="37">
        <v>13</v>
      </c>
      <c r="F5339" s="37">
        <v>1</v>
      </c>
      <c r="G5339" s="37">
        <v>0.12100000000000001</v>
      </c>
      <c r="H5339" s="37" t="s">
        <v>1219</v>
      </c>
      <c r="I5339" s="37" t="s">
        <v>2308</v>
      </c>
      <c r="J5339" s="37" t="s">
        <v>2268</v>
      </c>
      <c r="K5339" s="37">
        <v>1</v>
      </c>
    </row>
    <row r="5340" spans="1:11" x14ac:dyDescent="0.25">
      <c r="A5340" s="37" t="s">
        <v>5587</v>
      </c>
      <c r="B5340" s="37">
        <v>3</v>
      </c>
      <c r="C5340" s="37">
        <v>0</v>
      </c>
      <c r="D5340" s="37">
        <v>0</v>
      </c>
      <c r="E5340" s="37">
        <v>82</v>
      </c>
      <c r="F5340" s="37">
        <v>3</v>
      </c>
      <c r="G5340" s="37">
        <v>1.4278333333333333</v>
      </c>
      <c r="H5340" s="37" t="s">
        <v>1219</v>
      </c>
      <c r="I5340" s="37" t="s">
        <v>2308</v>
      </c>
      <c r="J5340" s="37" t="s">
        <v>2275</v>
      </c>
      <c r="K5340" s="37">
        <v>3</v>
      </c>
    </row>
    <row r="5341" spans="1:11" x14ac:dyDescent="0.25">
      <c r="A5341" s="37" t="s">
        <v>5586</v>
      </c>
      <c r="B5341" s="37">
        <v>3</v>
      </c>
      <c r="C5341" s="37">
        <v>0</v>
      </c>
      <c r="D5341" s="37">
        <v>0</v>
      </c>
      <c r="E5341" s="37">
        <v>21</v>
      </c>
      <c r="F5341" s="37">
        <v>0</v>
      </c>
      <c r="G5341" s="37">
        <v>0.34033333333333332</v>
      </c>
      <c r="H5341" s="37" t="s">
        <v>1219</v>
      </c>
      <c r="I5341" s="37" t="s">
        <v>2308</v>
      </c>
      <c r="J5341" s="37" t="s">
        <v>2268</v>
      </c>
      <c r="K5341" s="37">
        <v>2</v>
      </c>
    </row>
    <row r="5342" spans="1:11" x14ac:dyDescent="0.25">
      <c r="A5342" s="37" t="s">
        <v>5585</v>
      </c>
      <c r="B5342" s="37">
        <v>3</v>
      </c>
      <c r="C5342" s="37">
        <v>0</v>
      </c>
      <c r="D5342" s="37">
        <v>0</v>
      </c>
      <c r="E5342" s="37">
        <v>44</v>
      </c>
      <c r="F5342" s="37">
        <v>2</v>
      </c>
      <c r="G5342" s="37">
        <v>0.44570000000000004</v>
      </c>
      <c r="H5342" s="37" t="s">
        <v>1219</v>
      </c>
      <c r="I5342" s="37" t="s">
        <v>2308</v>
      </c>
      <c r="J5342" s="37" t="s">
        <v>2268</v>
      </c>
      <c r="K5342" s="37">
        <v>3</v>
      </c>
    </row>
    <row r="5343" spans="1:11" x14ac:dyDescent="0.25">
      <c r="A5343" s="37" t="s">
        <v>5584</v>
      </c>
      <c r="B5343" s="37">
        <v>3</v>
      </c>
      <c r="C5343" s="37">
        <v>0</v>
      </c>
      <c r="D5343" s="37">
        <v>0</v>
      </c>
      <c r="E5343" s="37">
        <v>30</v>
      </c>
      <c r="F5343" s="37">
        <v>1</v>
      </c>
      <c r="G5343" s="37">
        <v>0.47473333333333328</v>
      </c>
      <c r="H5343" s="37" t="s">
        <v>1219</v>
      </c>
      <c r="I5343" s="37" t="s">
        <v>2308</v>
      </c>
      <c r="J5343" s="37" t="s">
        <v>2268</v>
      </c>
      <c r="K5343" s="37">
        <v>3</v>
      </c>
    </row>
    <row r="5344" spans="1:11" x14ac:dyDescent="0.25">
      <c r="A5344" s="37" t="s">
        <v>5583</v>
      </c>
      <c r="B5344" s="37">
        <v>3</v>
      </c>
      <c r="C5344" s="37">
        <v>0</v>
      </c>
      <c r="D5344" s="37">
        <v>0</v>
      </c>
      <c r="E5344" s="37">
        <v>80</v>
      </c>
      <c r="F5344" s="37">
        <v>0</v>
      </c>
      <c r="G5344" s="37">
        <v>0.97720000000000018</v>
      </c>
      <c r="H5344" s="37" t="s">
        <v>1219</v>
      </c>
      <c r="I5344" s="37" t="s">
        <v>2308</v>
      </c>
      <c r="J5344" s="37" t="s">
        <v>2268</v>
      </c>
      <c r="K5344" s="37">
        <v>2</v>
      </c>
    </row>
    <row r="5345" spans="1:11" x14ac:dyDescent="0.25">
      <c r="A5345" s="37" t="s">
        <v>5582</v>
      </c>
      <c r="B5345" s="37">
        <v>3</v>
      </c>
      <c r="C5345" s="37">
        <v>0</v>
      </c>
      <c r="D5345" s="37">
        <v>1</v>
      </c>
      <c r="E5345" s="37">
        <v>133</v>
      </c>
      <c r="F5345" s="37">
        <v>2</v>
      </c>
      <c r="G5345" s="37">
        <v>1.7286999999999999</v>
      </c>
      <c r="H5345" s="37" t="s">
        <v>1219</v>
      </c>
      <c r="I5345" s="37" t="s">
        <v>2308</v>
      </c>
      <c r="J5345" s="37" t="s">
        <v>2268</v>
      </c>
      <c r="K5345" s="37">
        <v>3</v>
      </c>
    </row>
    <row r="5346" spans="1:11" x14ac:dyDescent="0.25">
      <c r="A5346" s="37" t="s">
        <v>5581</v>
      </c>
      <c r="B5346" s="37">
        <v>3</v>
      </c>
      <c r="C5346" s="37">
        <v>0</v>
      </c>
      <c r="D5346" s="37">
        <v>0</v>
      </c>
      <c r="E5346" s="37">
        <v>9</v>
      </c>
      <c r="F5346" s="37">
        <v>0</v>
      </c>
      <c r="G5346" s="37">
        <v>0.15630000000000002</v>
      </c>
      <c r="H5346" s="37" t="s">
        <v>1219</v>
      </c>
      <c r="I5346" s="37" t="s">
        <v>2308</v>
      </c>
      <c r="J5346" s="37" t="s">
        <v>2268</v>
      </c>
      <c r="K5346" s="37">
        <v>2</v>
      </c>
    </row>
    <row r="5347" spans="1:11" x14ac:dyDescent="0.25">
      <c r="A5347" s="37" t="s">
        <v>5580</v>
      </c>
      <c r="B5347" s="37">
        <v>3</v>
      </c>
      <c r="C5347" s="37">
        <v>0</v>
      </c>
      <c r="D5347" s="37">
        <v>0</v>
      </c>
      <c r="E5347" s="37">
        <v>13</v>
      </c>
      <c r="F5347" s="37">
        <v>0</v>
      </c>
      <c r="G5347" s="37">
        <v>0.13773333333333335</v>
      </c>
      <c r="H5347" s="37" t="s">
        <v>1219</v>
      </c>
      <c r="I5347" s="37" t="s">
        <v>2308</v>
      </c>
      <c r="J5347" s="37" t="s">
        <v>2268</v>
      </c>
      <c r="K5347" s="37">
        <v>2</v>
      </c>
    </row>
    <row r="5348" spans="1:11" x14ac:dyDescent="0.25">
      <c r="A5348" s="37" t="s">
        <v>5579</v>
      </c>
      <c r="B5348" s="37">
        <v>3</v>
      </c>
      <c r="C5348" s="37">
        <v>0</v>
      </c>
      <c r="D5348" s="37">
        <v>0</v>
      </c>
      <c r="E5348" s="37">
        <v>27</v>
      </c>
      <c r="F5348" s="37">
        <v>1</v>
      </c>
      <c r="G5348" s="37">
        <v>0.29613333333333336</v>
      </c>
      <c r="H5348" s="37" t="s">
        <v>1219</v>
      </c>
      <c r="I5348" s="37" t="s">
        <v>2308</v>
      </c>
      <c r="J5348" s="37" t="s">
        <v>2268</v>
      </c>
      <c r="K5348" s="37">
        <v>2</v>
      </c>
    </row>
    <row r="5349" spans="1:11" x14ac:dyDescent="0.25">
      <c r="A5349" s="37" t="s">
        <v>5578</v>
      </c>
      <c r="B5349" s="37">
        <v>3</v>
      </c>
      <c r="C5349" s="37">
        <v>0</v>
      </c>
      <c r="D5349" s="37">
        <v>0</v>
      </c>
      <c r="E5349" s="37">
        <v>60</v>
      </c>
      <c r="F5349" s="37">
        <v>1</v>
      </c>
      <c r="G5349" s="37">
        <v>0.57786666666666664</v>
      </c>
      <c r="H5349" s="37" t="s">
        <v>1219</v>
      </c>
      <c r="I5349" s="37" t="s">
        <v>2308</v>
      </c>
      <c r="J5349" s="37" t="s">
        <v>2268</v>
      </c>
      <c r="K5349" s="37">
        <v>3</v>
      </c>
    </row>
    <row r="5350" spans="1:11" x14ac:dyDescent="0.25">
      <c r="A5350" s="37" t="s">
        <v>5577</v>
      </c>
      <c r="B5350" s="37">
        <v>3</v>
      </c>
      <c r="C5350" s="37">
        <v>0</v>
      </c>
      <c r="D5350" s="37">
        <v>0</v>
      </c>
      <c r="E5350" s="37">
        <v>47</v>
      </c>
      <c r="F5350" s="37">
        <v>0</v>
      </c>
      <c r="G5350" s="37">
        <v>0.46459999999999996</v>
      </c>
      <c r="H5350" s="37" t="s">
        <v>1219</v>
      </c>
      <c r="I5350" s="37" t="s">
        <v>2308</v>
      </c>
      <c r="J5350" s="37" t="s">
        <v>2268</v>
      </c>
      <c r="K5350" s="37">
        <v>3</v>
      </c>
    </row>
    <row r="5351" spans="1:11" x14ac:dyDescent="0.25">
      <c r="A5351" s="37" t="s">
        <v>5576</v>
      </c>
      <c r="B5351" s="37">
        <v>3</v>
      </c>
      <c r="C5351" s="37">
        <v>0</v>
      </c>
      <c r="D5351" s="37">
        <v>0</v>
      </c>
      <c r="E5351" s="37">
        <v>25</v>
      </c>
      <c r="F5351" s="37">
        <v>1</v>
      </c>
      <c r="G5351" s="37">
        <v>0.52640000000000009</v>
      </c>
      <c r="H5351" s="37" t="s">
        <v>1219</v>
      </c>
      <c r="I5351" s="37" t="s">
        <v>2308</v>
      </c>
      <c r="J5351" s="37" t="s">
        <v>2275</v>
      </c>
      <c r="K5351" s="37">
        <v>3</v>
      </c>
    </row>
    <row r="5352" spans="1:11" x14ac:dyDescent="0.25">
      <c r="A5352" s="37" t="s">
        <v>5575</v>
      </c>
      <c r="B5352" s="37">
        <v>3</v>
      </c>
      <c r="C5352" s="37">
        <v>0</v>
      </c>
      <c r="D5352" s="37">
        <v>1</v>
      </c>
      <c r="E5352" s="37">
        <v>20</v>
      </c>
      <c r="F5352" s="37">
        <v>1</v>
      </c>
      <c r="G5352" s="37">
        <v>1.2209000000000001</v>
      </c>
      <c r="H5352" s="37" t="s">
        <v>1219</v>
      </c>
      <c r="I5352" s="37" t="s">
        <v>2308</v>
      </c>
      <c r="J5352" s="37" t="s">
        <v>2268</v>
      </c>
      <c r="K5352" s="37">
        <v>2</v>
      </c>
    </row>
    <row r="5353" spans="1:11" x14ac:dyDescent="0.25">
      <c r="A5353" s="37" t="s">
        <v>5574</v>
      </c>
      <c r="B5353" s="37">
        <v>3</v>
      </c>
      <c r="C5353" s="37">
        <v>0</v>
      </c>
      <c r="D5353" s="37">
        <v>0</v>
      </c>
      <c r="E5353" s="37">
        <v>46</v>
      </c>
      <c r="F5353" s="37">
        <v>1</v>
      </c>
      <c r="G5353" s="37">
        <v>0.91086666666666671</v>
      </c>
      <c r="H5353" s="37" t="s">
        <v>1219</v>
      </c>
      <c r="I5353" s="37" t="s">
        <v>2308</v>
      </c>
      <c r="J5353" s="37" t="s">
        <v>2268</v>
      </c>
      <c r="K5353" s="37">
        <v>3</v>
      </c>
    </row>
    <row r="5354" spans="1:11" x14ac:dyDescent="0.25">
      <c r="A5354" s="37" t="s">
        <v>5573</v>
      </c>
      <c r="B5354" s="37">
        <v>3</v>
      </c>
      <c r="C5354" s="37">
        <v>0</v>
      </c>
      <c r="D5354" s="37">
        <v>0</v>
      </c>
      <c r="E5354" s="37">
        <v>31</v>
      </c>
      <c r="F5354" s="37">
        <v>0</v>
      </c>
      <c r="G5354" s="37">
        <v>0.36656666666666671</v>
      </c>
      <c r="H5354" s="37" t="s">
        <v>1219</v>
      </c>
      <c r="I5354" s="37" t="s">
        <v>2308</v>
      </c>
      <c r="J5354" s="37" t="s">
        <v>2268</v>
      </c>
      <c r="K5354" s="37">
        <v>2</v>
      </c>
    </row>
    <row r="5355" spans="1:11" x14ac:dyDescent="0.25">
      <c r="A5355" s="37" t="s">
        <v>5572</v>
      </c>
      <c r="B5355" s="37">
        <v>3</v>
      </c>
      <c r="C5355" s="37">
        <v>0</v>
      </c>
      <c r="D5355" s="37">
        <v>0</v>
      </c>
      <c r="E5355" s="37">
        <v>53</v>
      </c>
      <c r="F5355" s="37">
        <v>0</v>
      </c>
      <c r="G5355" s="37">
        <v>0.78200000000000003</v>
      </c>
      <c r="H5355" s="37" t="s">
        <v>1219</v>
      </c>
      <c r="I5355" s="37" t="s">
        <v>2308</v>
      </c>
      <c r="J5355" s="37" t="s">
        <v>2268</v>
      </c>
      <c r="K5355" s="37">
        <v>3</v>
      </c>
    </row>
    <row r="5356" spans="1:11" x14ac:dyDescent="0.25">
      <c r="A5356" s="37" t="s">
        <v>5571</v>
      </c>
      <c r="B5356" s="37">
        <v>3</v>
      </c>
      <c r="C5356" s="37">
        <v>0</v>
      </c>
      <c r="D5356" s="37">
        <v>0</v>
      </c>
      <c r="E5356" s="37">
        <v>17</v>
      </c>
      <c r="F5356" s="37">
        <v>0</v>
      </c>
      <c r="G5356" s="37">
        <v>0.27083333333333337</v>
      </c>
      <c r="H5356" s="37" t="s">
        <v>1219</v>
      </c>
      <c r="I5356" s="37" t="s">
        <v>2308</v>
      </c>
      <c r="J5356" s="37" t="s">
        <v>2268</v>
      </c>
      <c r="K5356" s="37">
        <v>2</v>
      </c>
    </row>
    <row r="5357" spans="1:11" x14ac:dyDescent="0.25">
      <c r="A5357" s="37" t="s">
        <v>5570</v>
      </c>
      <c r="B5357" s="37">
        <v>3</v>
      </c>
      <c r="C5357" s="37">
        <v>0</v>
      </c>
      <c r="D5357" s="37">
        <v>0</v>
      </c>
      <c r="E5357" s="37">
        <v>48</v>
      </c>
      <c r="F5357" s="37">
        <v>2</v>
      </c>
      <c r="G5357" s="37">
        <v>0.57606666666666673</v>
      </c>
      <c r="H5357" s="37" t="s">
        <v>1219</v>
      </c>
      <c r="I5357" s="37" t="s">
        <v>2308</v>
      </c>
      <c r="J5357" s="37" t="s">
        <v>2268</v>
      </c>
      <c r="K5357" s="37">
        <v>2</v>
      </c>
    </row>
    <row r="5358" spans="1:11" x14ac:dyDescent="0.25">
      <c r="A5358" s="37" t="s">
        <v>5569</v>
      </c>
      <c r="B5358" s="37">
        <v>3</v>
      </c>
      <c r="C5358" s="37">
        <v>0</v>
      </c>
      <c r="D5358" s="37">
        <v>0</v>
      </c>
      <c r="E5358" s="37">
        <v>8</v>
      </c>
      <c r="F5358" s="37">
        <v>1</v>
      </c>
      <c r="G5358" s="37">
        <v>0.13483333333333333</v>
      </c>
      <c r="H5358" s="37" t="s">
        <v>1219</v>
      </c>
      <c r="I5358" s="37" t="s">
        <v>2310</v>
      </c>
      <c r="J5358" s="37" t="s">
        <v>2275</v>
      </c>
      <c r="K5358" s="37">
        <v>1</v>
      </c>
    </row>
    <row r="5359" spans="1:11" x14ac:dyDescent="0.25">
      <c r="A5359" s="37" t="s">
        <v>5568</v>
      </c>
      <c r="B5359" s="37">
        <v>3</v>
      </c>
      <c r="C5359" s="37">
        <v>0</v>
      </c>
      <c r="D5359" s="37">
        <v>0</v>
      </c>
      <c r="E5359" s="37">
        <v>17</v>
      </c>
      <c r="F5359" s="37">
        <v>0</v>
      </c>
      <c r="G5359" s="37">
        <v>0.41500000000000004</v>
      </c>
      <c r="H5359" s="37" t="s">
        <v>1219</v>
      </c>
      <c r="I5359" s="37" t="s">
        <v>2310</v>
      </c>
      <c r="J5359" s="37" t="s">
        <v>2275</v>
      </c>
      <c r="K5359" s="37">
        <v>3</v>
      </c>
    </row>
    <row r="5360" spans="1:11" x14ac:dyDescent="0.25">
      <c r="A5360" s="37" t="s">
        <v>5567</v>
      </c>
      <c r="B5360" s="37">
        <v>3</v>
      </c>
      <c r="C5360" s="37">
        <v>0</v>
      </c>
      <c r="D5360" s="37">
        <v>0</v>
      </c>
      <c r="E5360" s="37">
        <v>53</v>
      </c>
      <c r="F5360" s="37">
        <v>3</v>
      </c>
      <c r="G5360" s="37">
        <v>0.39153333333333334</v>
      </c>
      <c r="H5360" s="37" t="s">
        <v>1219</v>
      </c>
      <c r="I5360" s="37" t="s">
        <v>2310</v>
      </c>
      <c r="J5360" s="37" t="s">
        <v>2275</v>
      </c>
      <c r="K5360" s="37">
        <v>3</v>
      </c>
    </row>
    <row r="5361" spans="1:11" x14ac:dyDescent="0.25">
      <c r="A5361" s="37" t="s">
        <v>5566</v>
      </c>
      <c r="B5361" s="37">
        <v>3</v>
      </c>
      <c r="C5361" s="37">
        <v>0</v>
      </c>
      <c r="D5361" s="37">
        <v>0</v>
      </c>
      <c r="E5361" s="37">
        <v>20</v>
      </c>
      <c r="F5361" s="37">
        <v>3</v>
      </c>
      <c r="G5361" s="37">
        <v>0.54046666666666665</v>
      </c>
      <c r="H5361" s="37" t="s">
        <v>1219</v>
      </c>
      <c r="I5361" s="37" t="s">
        <v>2310</v>
      </c>
      <c r="J5361" s="37" t="s">
        <v>2275</v>
      </c>
      <c r="K5361" s="37">
        <v>2</v>
      </c>
    </row>
    <row r="5362" spans="1:11" x14ac:dyDescent="0.25">
      <c r="A5362" s="37" t="s">
        <v>5565</v>
      </c>
      <c r="B5362" s="37">
        <v>3</v>
      </c>
      <c r="C5362" s="37">
        <v>0</v>
      </c>
      <c r="D5362" s="37">
        <v>0</v>
      </c>
      <c r="E5362" s="37">
        <v>135</v>
      </c>
      <c r="F5362" s="37">
        <v>3</v>
      </c>
      <c r="G5362" s="37">
        <v>1.4082000000000001</v>
      </c>
      <c r="H5362" s="37" t="s">
        <v>1230</v>
      </c>
      <c r="I5362" s="37" t="s">
        <v>2308</v>
      </c>
      <c r="J5362" s="37" t="s">
        <v>2275</v>
      </c>
      <c r="K5362" s="37">
        <v>3</v>
      </c>
    </row>
    <row r="5363" spans="1:11" x14ac:dyDescent="0.25">
      <c r="A5363" s="37" t="s">
        <v>5564</v>
      </c>
      <c r="B5363" s="37">
        <v>3</v>
      </c>
      <c r="C5363" s="37">
        <v>0</v>
      </c>
      <c r="D5363" s="37">
        <v>0</v>
      </c>
      <c r="E5363" s="37">
        <v>40</v>
      </c>
      <c r="F5363" s="37">
        <v>2</v>
      </c>
      <c r="G5363" s="37">
        <v>0.84570000000000001</v>
      </c>
      <c r="H5363" s="37" t="s">
        <v>1230</v>
      </c>
      <c r="I5363" s="37" t="s">
        <v>2321</v>
      </c>
      <c r="J5363" s="37" t="s">
        <v>2275</v>
      </c>
      <c r="K5363" s="37">
        <v>3</v>
      </c>
    </row>
    <row r="5364" spans="1:11" x14ac:dyDescent="0.25">
      <c r="A5364" s="37" t="s">
        <v>5563</v>
      </c>
      <c r="B5364" s="37">
        <v>3</v>
      </c>
      <c r="C5364" s="37">
        <v>0</v>
      </c>
      <c r="D5364" s="37">
        <v>0</v>
      </c>
      <c r="E5364" s="37">
        <v>20</v>
      </c>
      <c r="F5364" s="37">
        <v>2</v>
      </c>
      <c r="G5364" s="37">
        <v>0.19723333333333337</v>
      </c>
      <c r="H5364" s="37" t="s">
        <v>1244</v>
      </c>
      <c r="I5364" s="37" t="s">
        <v>2308</v>
      </c>
      <c r="J5364" s="37" t="s">
        <v>2275</v>
      </c>
      <c r="K5364" s="37">
        <v>2</v>
      </c>
    </row>
    <row r="5365" spans="1:11" x14ac:dyDescent="0.25">
      <c r="A5365" s="37" t="s">
        <v>5562</v>
      </c>
      <c r="B5365" s="37">
        <v>3</v>
      </c>
      <c r="C5365" s="37">
        <v>0</v>
      </c>
      <c r="D5365" s="37">
        <v>0</v>
      </c>
      <c r="E5365" s="37">
        <v>37</v>
      </c>
      <c r="F5365" s="37">
        <v>2</v>
      </c>
      <c r="G5365" s="37">
        <v>0.56420000000000003</v>
      </c>
      <c r="H5365" s="37" t="s">
        <v>1227</v>
      </c>
      <c r="I5365" s="37" t="s">
        <v>2310</v>
      </c>
      <c r="J5365" s="37" t="s">
        <v>2275</v>
      </c>
      <c r="K5365" s="37">
        <v>2</v>
      </c>
    </row>
    <row r="5366" spans="1:11" x14ac:dyDescent="0.25">
      <c r="A5366" s="37" t="s">
        <v>5561</v>
      </c>
      <c r="B5366" s="37">
        <v>3</v>
      </c>
      <c r="C5366" s="37">
        <v>0</v>
      </c>
      <c r="D5366" s="37">
        <v>0</v>
      </c>
      <c r="E5366" s="37">
        <v>27</v>
      </c>
      <c r="F5366" s="37">
        <v>0</v>
      </c>
      <c r="G5366" s="37">
        <v>0.35590000000000005</v>
      </c>
      <c r="H5366" s="37" t="s">
        <v>1227</v>
      </c>
      <c r="I5366" s="37" t="s">
        <v>2310</v>
      </c>
      <c r="J5366" s="37" t="s">
        <v>2275</v>
      </c>
      <c r="K5366" s="37">
        <v>3</v>
      </c>
    </row>
    <row r="5367" spans="1:11" x14ac:dyDescent="0.25">
      <c r="A5367" s="37" t="s">
        <v>5560</v>
      </c>
      <c r="B5367" s="37">
        <v>3</v>
      </c>
      <c r="C5367" s="37">
        <v>0</v>
      </c>
      <c r="D5367" s="37">
        <v>0</v>
      </c>
      <c r="E5367" s="37">
        <v>74</v>
      </c>
      <c r="F5367" s="37">
        <v>2</v>
      </c>
      <c r="G5367" s="37">
        <v>0.87783333333333335</v>
      </c>
      <c r="H5367" s="37" t="s">
        <v>1224</v>
      </c>
      <c r="I5367" s="37" t="s">
        <v>2308</v>
      </c>
      <c r="J5367" s="37" t="s">
        <v>2275</v>
      </c>
      <c r="K5367" s="37">
        <v>3</v>
      </c>
    </row>
    <row r="5368" spans="1:11" x14ac:dyDescent="0.25">
      <c r="A5368" s="37" t="s">
        <v>5559</v>
      </c>
      <c r="B5368" s="37">
        <v>3</v>
      </c>
      <c r="C5368" s="37">
        <v>0</v>
      </c>
      <c r="D5368" s="37">
        <v>0</v>
      </c>
      <c r="E5368" s="37">
        <v>25</v>
      </c>
      <c r="F5368" s="37">
        <v>0</v>
      </c>
      <c r="G5368" s="37">
        <v>0.50073333333333336</v>
      </c>
      <c r="H5368" s="37" t="s">
        <v>1248</v>
      </c>
      <c r="I5368" s="37" t="s">
        <v>2308</v>
      </c>
      <c r="J5368" s="37" t="s">
        <v>2275</v>
      </c>
      <c r="K5368" s="37">
        <v>2</v>
      </c>
    </row>
    <row r="5369" spans="1:11" x14ac:dyDescent="0.25">
      <c r="A5369" s="37" t="s">
        <v>5558</v>
      </c>
      <c r="B5369" s="37">
        <v>3</v>
      </c>
      <c r="C5369" s="37">
        <v>0</v>
      </c>
      <c r="D5369" s="37">
        <v>0</v>
      </c>
      <c r="E5369" s="37">
        <v>21</v>
      </c>
      <c r="F5369" s="37">
        <v>3</v>
      </c>
      <c r="G5369" s="37">
        <v>0.65143333333333342</v>
      </c>
      <c r="H5369" s="37" t="s">
        <v>1233</v>
      </c>
      <c r="I5369" s="37" t="s">
        <v>2310</v>
      </c>
      <c r="J5369" s="37" t="s">
        <v>2275</v>
      </c>
      <c r="K5369" s="37">
        <v>2</v>
      </c>
    </row>
    <row r="5370" spans="1:11" x14ac:dyDescent="0.25">
      <c r="A5370" s="37" t="s">
        <v>5557</v>
      </c>
      <c r="B5370" s="37">
        <v>3</v>
      </c>
      <c r="C5370" s="37">
        <v>0</v>
      </c>
      <c r="D5370" s="37">
        <v>0</v>
      </c>
      <c r="E5370" s="37">
        <v>69</v>
      </c>
      <c r="F5370" s="37">
        <v>2</v>
      </c>
      <c r="G5370" s="37">
        <v>0.79093333333333338</v>
      </c>
      <c r="H5370" s="37" t="s">
        <v>1256</v>
      </c>
      <c r="I5370" s="37" t="s">
        <v>2310</v>
      </c>
      <c r="J5370" s="37" t="s">
        <v>2275</v>
      </c>
      <c r="K5370" s="37">
        <v>3</v>
      </c>
    </row>
    <row r="5371" spans="1:11" x14ac:dyDescent="0.25">
      <c r="A5371" s="37" t="s">
        <v>5556</v>
      </c>
      <c r="B5371" s="37">
        <v>3</v>
      </c>
      <c r="C5371" s="37">
        <v>0</v>
      </c>
      <c r="D5371" s="37">
        <v>1</v>
      </c>
      <c r="E5371" s="37">
        <v>57</v>
      </c>
      <c r="F5371" s="37">
        <v>1</v>
      </c>
      <c r="G5371" s="37">
        <v>0.88913333333333344</v>
      </c>
      <c r="H5371" s="37" t="s">
        <v>1231</v>
      </c>
      <c r="I5371" s="37" t="s">
        <v>2308</v>
      </c>
      <c r="J5371" s="37" t="s">
        <v>2275</v>
      </c>
      <c r="K5371" s="37">
        <v>3</v>
      </c>
    </row>
    <row r="5372" spans="1:11" x14ac:dyDescent="0.25">
      <c r="A5372" s="37" t="s">
        <v>5555</v>
      </c>
      <c r="B5372" s="37">
        <v>3</v>
      </c>
      <c r="C5372" s="37">
        <v>0</v>
      </c>
      <c r="D5372" s="37">
        <v>0</v>
      </c>
      <c r="E5372" s="37">
        <v>0</v>
      </c>
      <c r="F5372" s="37">
        <v>0</v>
      </c>
      <c r="G5372" s="37">
        <v>0</v>
      </c>
      <c r="H5372" s="37" t="s">
        <v>1257</v>
      </c>
      <c r="I5372" s="37" t="s">
        <v>2316</v>
      </c>
      <c r="J5372" s="37" t="s">
        <v>2268</v>
      </c>
      <c r="K5372" s="37">
        <v>0</v>
      </c>
    </row>
    <row r="5373" spans="1:11" x14ac:dyDescent="0.25">
      <c r="A5373" s="37" t="s">
        <v>5554</v>
      </c>
      <c r="B5373" s="37">
        <v>3</v>
      </c>
      <c r="C5373" s="37">
        <v>0</v>
      </c>
      <c r="D5373" s="37">
        <v>0</v>
      </c>
      <c r="E5373" s="37">
        <v>45</v>
      </c>
      <c r="F5373" s="37">
        <v>1</v>
      </c>
      <c r="G5373" s="37">
        <v>0.71050000000000002</v>
      </c>
      <c r="H5373" s="37" t="s">
        <v>1257</v>
      </c>
      <c r="I5373" s="37" t="s">
        <v>2308</v>
      </c>
      <c r="J5373" s="37" t="s">
        <v>2268</v>
      </c>
      <c r="K5373" s="37">
        <v>2</v>
      </c>
    </row>
    <row r="5374" spans="1:11" x14ac:dyDescent="0.25">
      <c r="A5374" s="37" t="s">
        <v>5553</v>
      </c>
      <c r="B5374" s="37">
        <v>3</v>
      </c>
      <c r="C5374" s="37">
        <v>0</v>
      </c>
      <c r="D5374" s="37">
        <v>0</v>
      </c>
      <c r="E5374" s="37">
        <v>6</v>
      </c>
      <c r="F5374" s="37">
        <v>0</v>
      </c>
      <c r="G5374" s="37">
        <v>0.17006666666666667</v>
      </c>
      <c r="H5374" s="37" t="s">
        <v>1257</v>
      </c>
      <c r="I5374" s="37" t="s">
        <v>2308</v>
      </c>
      <c r="J5374" s="37" t="s">
        <v>2275</v>
      </c>
      <c r="K5374" s="37">
        <v>1</v>
      </c>
    </row>
    <row r="5375" spans="1:11" x14ac:dyDescent="0.25">
      <c r="A5375" s="37" t="s">
        <v>5552</v>
      </c>
      <c r="B5375" s="37">
        <v>3</v>
      </c>
      <c r="C5375" s="37">
        <v>0</v>
      </c>
      <c r="D5375" s="37">
        <v>0</v>
      </c>
      <c r="E5375" s="37">
        <v>10</v>
      </c>
      <c r="F5375" s="37">
        <v>0</v>
      </c>
      <c r="G5375" s="37">
        <v>0.25473333333333331</v>
      </c>
      <c r="H5375" s="37" t="s">
        <v>1257</v>
      </c>
      <c r="I5375" s="37" t="s">
        <v>2308</v>
      </c>
      <c r="J5375" s="37" t="s">
        <v>2268</v>
      </c>
      <c r="K5375" s="37">
        <v>2</v>
      </c>
    </row>
    <row r="5376" spans="1:11" x14ac:dyDescent="0.25">
      <c r="A5376" s="37" t="s">
        <v>5551</v>
      </c>
      <c r="B5376" s="37">
        <v>3</v>
      </c>
      <c r="C5376" s="37">
        <v>0</v>
      </c>
      <c r="D5376" s="37">
        <v>1</v>
      </c>
      <c r="E5376" s="37">
        <v>28</v>
      </c>
      <c r="F5376" s="37">
        <v>0</v>
      </c>
      <c r="G5376" s="37">
        <v>1.1746333333333334</v>
      </c>
      <c r="H5376" s="37" t="s">
        <v>1257</v>
      </c>
      <c r="I5376" s="37" t="s">
        <v>2308</v>
      </c>
      <c r="J5376" s="37" t="s">
        <v>2268</v>
      </c>
      <c r="K5376" s="37">
        <v>2</v>
      </c>
    </row>
    <row r="5377" spans="1:11" x14ac:dyDescent="0.25">
      <c r="A5377" s="37" t="s">
        <v>5550</v>
      </c>
      <c r="B5377" s="37">
        <v>3</v>
      </c>
      <c r="C5377" s="37">
        <v>0</v>
      </c>
      <c r="D5377" s="37">
        <v>0</v>
      </c>
      <c r="E5377" s="37">
        <v>19</v>
      </c>
      <c r="F5377" s="37">
        <v>0</v>
      </c>
      <c r="G5377" s="37">
        <v>0.32956666666666667</v>
      </c>
      <c r="H5377" s="37" t="s">
        <v>1257</v>
      </c>
      <c r="I5377" s="37" t="s">
        <v>2308</v>
      </c>
      <c r="J5377" s="37" t="s">
        <v>2268</v>
      </c>
      <c r="K5377" s="37">
        <v>2</v>
      </c>
    </row>
    <row r="5378" spans="1:11" x14ac:dyDescent="0.25">
      <c r="A5378" s="37" t="s">
        <v>5549</v>
      </c>
      <c r="B5378" s="37">
        <v>3</v>
      </c>
      <c r="C5378" s="37">
        <v>0</v>
      </c>
      <c r="D5378" s="37">
        <v>0</v>
      </c>
      <c r="E5378" s="37">
        <v>2</v>
      </c>
      <c r="F5378" s="37">
        <v>0</v>
      </c>
      <c r="G5378" s="37">
        <v>2.5400000000000002E-2</v>
      </c>
      <c r="H5378" s="37" t="s">
        <v>1257</v>
      </c>
      <c r="I5378" s="37" t="s">
        <v>2308</v>
      </c>
      <c r="J5378" s="37" t="s">
        <v>2268</v>
      </c>
      <c r="K5378" s="37">
        <v>1</v>
      </c>
    </row>
    <row r="5379" spans="1:11" x14ac:dyDescent="0.25">
      <c r="A5379" s="37" t="s">
        <v>5548</v>
      </c>
      <c r="B5379" s="37">
        <v>3</v>
      </c>
      <c r="C5379" s="37">
        <v>0</v>
      </c>
      <c r="D5379" s="37">
        <v>0</v>
      </c>
      <c r="E5379" s="37">
        <v>18</v>
      </c>
      <c r="F5379" s="37">
        <v>3</v>
      </c>
      <c r="G5379" s="37">
        <v>0.37046666666666672</v>
      </c>
      <c r="H5379" s="37" t="s">
        <v>1239</v>
      </c>
      <c r="I5379" s="37" t="s">
        <v>2310</v>
      </c>
      <c r="J5379" s="37" t="s">
        <v>2275</v>
      </c>
      <c r="K5379" s="37">
        <v>3</v>
      </c>
    </row>
    <row r="5380" spans="1:11" x14ac:dyDescent="0.25">
      <c r="A5380" s="37" t="s">
        <v>5547</v>
      </c>
      <c r="B5380" s="37">
        <v>3</v>
      </c>
      <c r="C5380" s="37">
        <v>0</v>
      </c>
      <c r="D5380" s="37">
        <v>0</v>
      </c>
      <c r="E5380" s="37">
        <v>10</v>
      </c>
      <c r="F5380" s="37">
        <v>1</v>
      </c>
      <c r="G5380" s="37">
        <v>0.14483333333333334</v>
      </c>
      <c r="H5380" s="37" t="s">
        <v>1242</v>
      </c>
      <c r="I5380" s="37" t="s">
        <v>2308</v>
      </c>
      <c r="J5380" s="37" t="s">
        <v>2275</v>
      </c>
      <c r="K5380" s="37">
        <v>2</v>
      </c>
    </row>
    <row r="5381" spans="1:11" x14ac:dyDescent="0.25">
      <c r="A5381" s="37" t="s">
        <v>5546</v>
      </c>
      <c r="B5381" s="37">
        <v>3</v>
      </c>
      <c r="C5381" s="37">
        <v>0</v>
      </c>
      <c r="D5381" s="37">
        <v>0</v>
      </c>
      <c r="E5381" s="37">
        <v>26</v>
      </c>
      <c r="F5381" s="37">
        <v>1</v>
      </c>
      <c r="G5381" s="37">
        <v>0.36153333333333332</v>
      </c>
      <c r="H5381" s="37" t="s">
        <v>2370</v>
      </c>
      <c r="I5381" s="37" t="s">
        <v>2308</v>
      </c>
      <c r="J5381" s="37" t="s">
        <v>2268</v>
      </c>
      <c r="K5381" s="37">
        <v>2</v>
      </c>
    </row>
    <row r="5382" spans="1:11" x14ac:dyDescent="0.25">
      <c r="A5382" s="37" t="s">
        <v>5545</v>
      </c>
      <c r="B5382" s="37">
        <v>3</v>
      </c>
      <c r="C5382" s="37">
        <v>0</v>
      </c>
      <c r="D5382" s="37">
        <v>0</v>
      </c>
      <c r="E5382" s="37">
        <v>62</v>
      </c>
      <c r="F5382" s="37">
        <v>1</v>
      </c>
      <c r="G5382" s="37">
        <v>0.65606666666666669</v>
      </c>
      <c r="H5382" s="37" t="s">
        <v>1226</v>
      </c>
      <c r="I5382" s="37" t="s">
        <v>2316</v>
      </c>
      <c r="J5382" s="37" t="s">
        <v>2275</v>
      </c>
      <c r="K5382" s="37">
        <v>3</v>
      </c>
    </row>
    <row r="5383" spans="1:11" x14ac:dyDescent="0.25">
      <c r="A5383" s="37" t="s">
        <v>5544</v>
      </c>
      <c r="B5383" s="37">
        <v>3</v>
      </c>
      <c r="C5383" s="37">
        <v>0</v>
      </c>
      <c r="D5383" s="37">
        <v>0</v>
      </c>
      <c r="E5383" s="37">
        <v>26</v>
      </c>
      <c r="F5383" s="37">
        <v>2</v>
      </c>
      <c r="G5383" s="37">
        <v>0.62003333333333333</v>
      </c>
      <c r="H5383" s="37" t="s">
        <v>1241</v>
      </c>
      <c r="I5383" s="37" t="s">
        <v>2308</v>
      </c>
      <c r="J5383" s="37" t="s">
        <v>2268</v>
      </c>
      <c r="K5383" s="37">
        <v>3</v>
      </c>
    </row>
    <row r="5384" spans="1:11" x14ac:dyDescent="0.25">
      <c r="A5384" s="37" t="s">
        <v>5543</v>
      </c>
      <c r="B5384" s="37">
        <v>3</v>
      </c>
      <c r="C5384" s="37">
        <v>0</v>
      </c>
      <c r="D5384" s="37">
        <v>0</v>
      </c>
      <c r="E5384" s="37">
        <v>42</v>
      </c>
      <c r="F5384" s="37">
        <v>0</v>
      </c>
      <c r="G5384" s="37">
        <v>0.70379999999999987</v>
      </c>
      <c r="H5384" s="37" t="s">
        <v>1232</v>
      </c>
      <c r="I5384" s="37" t="s">
        <v>2308</v>
      </c>
      <c r="J5384" s="37" t="s">
        <v>2275</v>
      </c>
      <c r="K5384" s="37">
        <v>2</v>
      </c>
    </row>
    <row r="5385" spans="1:11" x14ac:dyDescent="0.25">
      <c r="A5385" s="37" t="s">
        <v>5542</v>
      </c>
      <c r="B5385" s="37">
        <v>3</v>
      </c>
      <c r="C5385" s="37">
        <v>1</v>
      </c>
      <c r="D5385" s="37">
        <v>2</v>
      </c>
      <c r="E5385" s="37">
        <v>385</v>
      </c>
      <c r="F5385" s="37">
        <v>1</v>
      </c>
      <c r="G5385" s="37">
        <v>6.5117333333333329</v>
      </c>
      <c r="H5385" s="37" t="s">
        <v>1232</v>
      </c>
      <c r="I5385" s="37" t="s">
        <v>2308</v>
      </c>
      <c r="J5385" s="37" t="s">
        <v>2275</v>
      </c>
      <c r="K5385" s="37">
        <v>2</v>
      </c>
    </row>
    <row r="5386" spans="1:11" x14ac:dyDescent="0.25">
      <c r="A5386" s="37" t="s">
        <v>5541</v>
      </c>
      <c r="B5386" s="37">
        <v>3</v>
      </c>
      <c r="C5386" s="37">
        <v>0</v>
      </c>
      <c r="D5386" s="37">
        <v>2</v>
      </c>
      <c r="E5386" s="37">
        <v>96</v>
      </c>
      <c r="F5386" s="37">
        <v>3</v>
      </c>
      <c r="G5386" s="37">
        <v>2.2037</v>
      </c>
      <c r="H5386" s="37" t="s">
        <v>1232</v>
      </c>
      <c r="I5386" s="37" t="s">
        <v>2308</v>
      </c>
      <c r="J5386" s="37" t="s">
        <v>2275</v>
      </c>
      <c r="K5386" s="37">
        <v>3</v>
      </c>
    </row>
    <row r="5387" spans="1:11" x14ac:dyDescent="0.25">
      <c r="A5387" s="37" t="s">
        <v>5540</v>
      </c>
      <c r="B5387" s="37">
        <v>3</v>
      </c>
      <c r="C5387" s="37">
        <v>0</v>
      </c>
      <c r="D5387" s="37">
        <v>0</v>
      </c>
      <c r="E5387" s="37">
        <v>7</v>
      </c>
      <c r="F5387" s="37">
        <v>2</v>
      </c>
      <c r="G5387" s="37">
        <v>0.39773333333333333</v>
      </c>
      <c r="H5387" s="37" t="s">
        <v>1232</v>
      </c>
      <c r="I5387" s="37" t="s">
        <v>2308</v>
      </c>
      <c r="J5387" s="37" t="s">
        <v>2268</v>
      </c>
      <c r="K5387" s="37">
        <v>2</v>
      </c>
    </row>
    <row r="5388" spans="1:11" x14ac:dyDescent="0.25">
      <c r="A5388" s="37" t="s">
        <v>5539</v>
      </c>
      <c r="B5388" s="37">
        <v>3</v>
      </c>
      <c r="C5388" s="37">
        <v>1</v>
      </c>
      <c r="D5388" s="37">
        <v>2</v>
      </c>
      <c r="E5388" s="37">
        <v>189</v>
      </c>
      <c r="F5388" s="37">
        <v>1</v>
      </c>
      <c r="G5388" s="37">
        <v>6.4744666666666673</v>
      </c>
      <c r="H5388" s="37" t="s">
        <v>1232</v>
      </c>
      <c r="I5388" s="37" t="s">
        <v>2308</v>
      </c>
      <c r="J5388" s="37" t="s">
        <v>2268</v>
      </c>
      <c r="K5388" s="37">
        <v>3</v>
      </c>
    </row>
    <row r="5389" spans="1:11" x14ac:dyDescent="0.25">
      <c r="A5389" s="37" t="s">
        <v>5538</v>
      </c>
      <c r="B5389" s="37">
        <v>3</v>
      </c>
      <c r="C5389" s="37">
        <v>0</v>
      </c>
      <c r="D5389" s="37">
        <v>0</v>
      </c>
      <c r="E5389" s="37">
        <v>18</v>
      </c>
      <c r="F5389" s="37">
        <v>0</v>
      </c>
      <c r="G5389" s="37">
        <v>0.36823333333333336</v>
      </c>
      <c r="H5389" s="37" t="s">
        <v>1232</v>
      </c>
      <c r="I5389" s="37" t="s">
        <v>2308</v>
      </c>
      <c r="J5389" s="37" t="s">
        <v>2268</v>
      </c>
      <c r="K5389" s="37">
        <v>2</v>
      </c>
    </row>
    <row r="5390" spans="1:11" x14ac:dyDescent="0.25">
      <c r="A5390" s="37" t="s">
        <v>5537</v>
      </c>
      <c r="B5390" s="37">
        <v>3</v>
      </c>
      <c r="C5390" s="37">
        <v>0</v>
      </c>
      <c r="D5390" s="37">
        <v>0</v>
      </c>
      <c r="E5390" s="37">
        <v>22</v>
      </c>
      <c r="F5390" s="37">
        <v>1</v>
      </c>
      <c r="G5390" s="37">
        <v>0.32456666666666673</v>
      </c>
      <c r="H5390" s="37" t="s">
        <v>1232</v>
      </c>
      <c r="I5390" s="37" t="s">
        <v>2308</v>
      </c>
      <c r="J5390" s="37" t="s">
        <v>2275</v>
      </c>
      <c r="K5390" s="37">
        <v>2</v>
      </c>
    </row>
    <row r="5391" spans="1:11" x14ac:dyDescent="0.25">
      <c r="A5391" s="37" t="s">
        <v>5536</v>
      </c>
      <c r="B5391" s="37">
        <v>3</v>
      </c>
      <c r="C5391" s="37">
        <v>0</v>
      </c>
      <c r="D5391" s="37">
        <v>0</v>
      </c>
      <c r="E5391" s="37">
        <v>72</v>
      </c>
      <c r="F5391" s="37">
        <v>0</v>
      </c>
      <c r="G5391" s="37">
        <v>0.71013333333333339</v>
      </c>
      <c r="H5391" s="37" t="s">
        <v>1232</v>
      </c>
      <c r="I5391" s="37" t="s">
        <v>2308</v>
      </c>
      <c r="J5391" s="37" t="s">
        <v>2275</v>
      </c>
      <c r="K5391" s="37">
        <v>3</v>
      </c>
    </row>
    <row r="5392" spans="1:11" x14ac:dyDescent="0.25">
      <c r="A5392" s="37" t="s">
        <v>5535</v>
      </c>
      <c r="B5392" s="37">
        <v>3</v>
      </c>
      <c r="C5392" s="37">
        <v>0</v>
      </c>
      <c r="D5392" s="37">
        <v>1</v>
      </c>
      <c r="E5392" s="37">
        <v>47</v>
      </c>
      <c r="F5392" s="37">
        <v>2</v>
      </c>
      <c r="G5392" s="37">
        <v>1.7245333333333335</v>
      </c>
      <c r="H5392" s="37" t="s">
        <v>1232</v>
      </c>
      <c r="I5392" s="37" t="s">
        <v>2308</v>
      </c>
      <c r="J5392" s="37" t="s">
        <v>2268</v>
      </c>
      <c r="K5392" s="37">
        <v>2</v>
      </c>
    </row>
    <row r="5393" spans="1:11" x14ac:dyDescent="0.25">
      <c r="A5393" s="37" t="s">
        <v>5534</v>
      </c>
      <c r="B5393" s="37">
        <v>3</v>
      </c>
      <c r="C5393" s="37">
        <v>0</v>
      </c>
      <c r="D5393" s="37">
        <v>0</v>
      </c>
      <c r="E5393" s="37">
        <v>10</v>
      </c>
      <c r="F5393" s="37">
        <v>0</v>
      </c>
      <c r="G5393" s="37">
        <v>0.34430000000000005</v>
      </c>
      <c r="H5393" s="37" t="s">
        <v>1232</v>
      </c>
      <c r="I5393" s="37" t="s">
        <v>2308</v>
      </c>
      <c r="J5393" s="37" t="s">
        <v>2275</v>
      </c>
      <c r="K5393" s="37">
        <v>2</v>
      </c>
    </row>
    <row r="5394" spans="1:11" x14ac:dyDescent="0.25">
      <c r="A5394" s="37" t="s">
        <v>5533</v>
      </c>
      <c r="B5394" s="37">
        <v>3</v>
      </c>
      <c r="C5394" s="37">
        <v>0</v>
      </c>
      <c r="D5394" s="37">
        <v>0</v>
      </c>
      <c r="E5394" s="37">
        <v>17</v>
      </c>
      <c r="F5394" s="37">
        <v>1</v>
      </c>
      <c r="G5394" s="37">
        <v>0.63350000000000006</v>
      </c>
      <c r="H5394" s="37" t="s">
        <v>1232</v>
      </c>
      <c r="I5394" s="37" t="s">
        <v>2308</v>
      </c>
      <c r="J5394" s="37" t="s">
        <v>2268</v>
      </c>
      <c r="K5394" s="37">
        <v>3</v>
      </c>
    </row>
    <row r="5395" spans="1:11" x14ac:dyDescent="0.25">
      <c r="A5395" s="37" t="s">
        <v>5532</v>
      </c>
      <c r="B5395" s="37">
        <v>3</v>
      </c>
      <c r="C5395" s="37">
        <v>1</v>
      </c>
      <c r="D5395" s="37">
        <v>1</v>
      </c>
      <c r="E5395" s="37">
        <v>103</v>
      </c>
      <c r="F5395" s="37">
        <v>2</v>
      </c>
      <c r="G5395" s="37">
        <v>4.0916000000000006</v>
      </c>
      <c r="H5395" s="37" t="s">
        <v>1232</v>
      </c>
      <c r="I5395" s="37" t="s">
        <v>2308</v>
      </c>
      <c r="J5395" s="37" t="s">
        <v>2268</v>
      </c>
      <c r="K5395" s="37">
        <v>3</v>
      </c>
    </row>
    <row r="5396" spans="1:11" x14ac:dyDescent="0.25">
      <c r="A5396" s="37" t="s">
        <v>5531</v>
      </c>
      <c r="B5396" s="37">
        <v>3</v>
      </c>
      <c r="C5396" s="37">
        <v>0</v>
      </c>
      <c r="D5396" s="37">
        <v>0</v>
      </c>
      <c r="E5396" s="37">
        <v>17</v>
      </c>
      <c r="F5396" s="37">
        <v>2</v>
      </c>
      <c r="G5396" s="37">
        <v>0.21486666666666668</v>
      </c>
      <c r="H5396" s="37" t="s">
        <v>1230</v>
      </c>
      <c r="I5396" s="37" t="s">
        <v>2405</v>
      </c>
      <c r="J5396" s="37" t="s">
        <v>2275</v>
      </c>
      <c r="K5396" s="37">
        <v>1</v>
      </c>
    </row>
    <row r="5397" spans="1:11" x14ac:dyDescent="0.25">
      <c r="A5397" s="37" t="s">
        <v>5530</v>
      </c>
      <c r="B5397" s="37">
        <v>3</v>
      </c>
      <c r="C5397" s="37">
        <v>0</v>
      </c>
      <c r="D5397" s="37">
        <v>1</v>
      </c>
      <c r="E5397" s="37">
        <v>50</v>
      </c>
      <c r="F5397" s="37">
        <v>2</v>
      </c>
      <c r="G5397" s="37">
        <v>1.2685999999999999</v>
      </c>
      <c r="H5397" s="37" t="s">
        <v>3684</v>
      </c>
      <c r="I5397" s="37" t="s">
        <v>2308</v>
      </c>
      <c r="J5397" s="37" t="s">
        <v>2275</v>
      </c>
      <c r="K5397" s="37">
        <v>3</v>
      </c>
    </row>
    <row r="5398" spans="1:11" x14ac:dyDescent="0.25">
      <c r="A5398" s="37" t="s">
        <v>5529</v>
      </c>
      <c r="B5398" s="37">
        <v>3</v>
      </c>
      <c r="C5398" s="37">
        <v>0</v>
      </c>
      <c r="D5398" s="37">
        <v>0</v>
      </c>
      <c r="E5398" s="37">
        <v>66</v>
      </c>
      <c r="F5398" s="37">
        <v>0</v>
      </c>
      <c r="G5398" s="37">
        <v>0.99443333333333339</v>
      </c>
      <c r="H5398" s="37" t="s">
        <v>1227</v>
      </c>
      <c r="I5398" s="37" t="s">
        <v>2308</v>
      </c>
      <c r="J5398" s="37" t="s">
        <v>2268</v>
      </c>
      <c r="K5398" s="37">
        <v>3</v>
      </c>
    </row>
    <row r="5399" spans="1:11" x14ac:dyDescent="0.25">
      <c r="A5399" s="37" t="s">
        <v>5528</v>
      </c>
      <c r="B5399" s="37">
        <v>3</v>
      </c>
      <c r="C5399" s="37">
        <v>0</v>
      </c>
      <c r="D5399" s="37">
        <v>0</v>
      </c>
      <c r="E5399" s="37">
        <v>43</v>
      </c>
      <c r="F5399" s="37">
        <v>1</v>
      </c>
      <c r="G5399" s="37">
        <v>0.55610000000000004</v>
      </c>
      <c r="H5399" s="37" t="s">
        <v>1227</v>
      </c>
      <c r="I5399" s="37" t="s">
        <v>2308</v>
      </c>
      <c r="J5399" s="37" t="s">
        <v>2268</v>
      </c>
      <c r="K5399" s="37">
        <v>2</v>
      </c>
    </row>
    <row r="5400" spans="1:11" x14ac:dyDescent="0.25">
      <c r="A5400" s="37" t="s">
        <v>5527</v>
      </c>
      <c r="B5400" s="37">
        <v>3</v>
      </c>
      <c r="C5400" s="37">
        <v>0</v>
      </c>
      <c r="D5400" s="37">
        <v>0</v>
      </c>
      <c r="E5400" s="37">
        <v>25</v>
      </c>
      <c r="F5400" s="37">
        <v>1</v>
      </c>
      <c r="G5400" s="37">
        <v>0.27379999999999999</v>
      </c>
      <c r="H5400" s="37" t="s">
        <v>1220</v>
      </c>
      <c r="I5400" s="37" t="s">
        <v>2310</v>
      </c>
      <c r="J5400" s="37" t="s">
        <v>2275</v>
      </c>
      <c r="K5400" s="37">
        <v>2</v>
      </c>
    </row>
    <row r="5401" spans="1:11" x14ac:dyDescent="0.25">
      <c r="A5401" s="37" t="s">
        <v>5526</v>
      </c>
      <c r="B5401" s="37">
        <v>3</v>
      </c>
      <c r="C5401" s="37">
        <v>0</v>
      </c>
      <c r="D5401" s="37">
        <v>0</v>
      </c>
      <c r="E5401" s="37">
        <v>19</v>
      </c>
      <c r="F5401" s="37">
        <v>1</v>
      </c>
      <c r="G5401" s="37">
        <v>0.16173333333333337</v>
      </c>
      <c r="H5401" s="37" t="s">
        <v>1220</v>
      </c>
      <c r="I5401" s="37" t="s">
        <v>2310</v>
      </c>
      <c r="J5401" s="37" t="s">
        <v>2275</v>
      </c>
      <c r="K5401" s="37">
        <v>3</v>
      </c>
    </row>
    <row r="5402" spans="1:11" x14ac:dyDescent="0.25">
      <c r="A5402" s="37" t="s">
        <v>5525</v>
      </c>
      <c r="B5402" s="37">
        <v>3</v>
      </c>
      <c r="C5402" s="37">
        <v>0</v>
      </c>
      <c r="D5402" s="37">
        <v>0</v>
      </c>
      <c r="E5402" s="37">
        <v>29</v>
      </c>
      <c r="F5402" s="37">
        <v>1</v>
      </c>
      <c r="G5402" s="37">
        <v>0.79660000000000009</v>
      </c>
      <c r="H5402" s="37" t="s">
        <v>2276</v>
      </c>
      <c r="I5402" s="37" t="s">
        <v>2308</v>
      </c>
      <c r="J5402" s="37" t="s">
        <v>2268</v>
      </c>
      <c r="K5402" s="37">
        <v>2</v>
      </c>
    </row>
    <row r="5403" spans="1:11" x14ac:dyDescent="0.25">
      <c r="A5403" s="37" t="s">
        <v>5524</v>
      </c>
      <c r="B5403" s="37">
        <v>3</v>
      </c>
      <c r="C5403" s="37">
        <v>0</v>
      </c>
      <c r="D5403" s="37">
        <v>0</v>
      </c>
      <c r="E5403" s="37">
        <v>24</v>
      </c>
      <c r="F5403" s="37">
        <v>2</v>
      </c>
      <c r="G5403" s="37">
        <v>0.8736666666666667</v>
      </c>
      <c r="H5403" s="37" t="s">
        <v>2299</v>
      </c>
      <c r="I5403" s="37" t="s">
        <v>2308</v>
      </c>
      <c r="J5403" s="37" t="s">
        <v>2268</v>
      </c>
      <c r="K5403" s="37">
        <v>2</v>
      </c>
    </row>
    <row r="5404" spans="1:11" x14ac:dyDescent="0.25">
      <c r="A5404" s="37" t="s">
        <v>5523</v>
      </c>
      <c r="B5404" s="37">
        <v>3</v>
      </c>
      <c r="C5404" s="37">
        <v>0</v>
      </c>
      <c r="D5404" s="37">
        <v>0</v>
      </c>
      <c r="E5404" s="37">
        <v>24</v>
      </c>
      <c r="F5404" s="37">
        <v>0</v>
      </c>
      <c r="G5404" s="37">
        <v>0.94056666666666677</v>
      </c>
      <c r="H5404" s="37" t="s">
        <v>2299</v>
      </c>
      <c r="I5404" s="37" t="s">
        <v>2308</v>
      </c>
      <c r="J5404" s="37" t="s">
        <v>2268</v>
      </c>
      <c r="K5404" s="37">
        <v>3</v>
      </c>
    </row>
    <row r="5405" spans="1:11" x14ac:dyDescent="0.25">
      <c r="A5405" s="37" t="s">
        <v>5522</v>
      </c>
      <c r="B5405" s="37">
        <v>3</v>
      </c>
      <c r="C5405" s="37">
        <v>0</v>
      </c>
      <c r="D5405" s="37">
        <v>0</v>
      </c>
      <c r="E5405" s="37">
        <v>32</v>
      </c>
      <c r="F5405" s="37">
        <v>1</v>
      </c>
      <c r="G5405" s="37">
        <v>0.54333333333333333</v>
      </c>
      <c r="H5405" s="37" t="s">
        <v>2299</v>
      </c>
      <c r="I5405" s="37" t="s">
        <v>2308</v>
      </c>
      <c r="J5405" s="37" t="s">
        <v>2268</v>
      </c>
      <c r="K5405" s="37">
        <v>2</v>
      </c>
    </row>
    <row r="5406" spans="1:11" x14ac:dyDescent="0.25">
      <c r="A5406" s="37" t="s">
        <v>5521</v>
      </c>
      <c r="B5406" s="37">
        <v>3</v>
      </c>
      <c r="C5406" s="37">
        <v>0</v>
      </c>
      <c r="D5406" s="37">
        <v>0</v>
      </c>
      <c r="E5406" s="37">
        <v>68</v>
      </c>
      <c r="F5406" s="37">
        <v>3</v>
      </c>
      <c r="G5406" s="37">
        <v>1.1778000000000002</v>
      </c>
      <c r="H5406" s="37" t="s">
        <v>2299</v>
      </c>
      <c r="I5406" s="37" t="s">
        <v>2308</v>
      </c>
      <c r="J5406" s="37" t="s">
        <v>2275</v>
      </c>
      <c r="K5406" s="37">
        <v>2</v>
      </c>
    </row>
    <row r="5407" spans="1:11" x14ac:dyDescent="0.25">
      <c r="A5407" s="37" t="s">
        <v>5520</v>
      </c>
      <c r="B5407" s="37">
        <v>3</v>
      </c>
      <c r="C5407" s="37">
        <v>0</v>
      </c>
      <c r="D5407" s="37">
        <v>1</v>
      </c>
      <c r="E5407" s="37">
        <v>136</v>
      </c>
      <c r="F5407" s="37">
        <v>3</v>
      </c>
      <c r="G5407" s="37">
        <v>2.7126999999999999</v>
      </c>
      <c r="H5407" s="37" t="s">
        <v>2299</v>
      </c>
      <c r="I5407" s="37" t="s">
        <v>2308</v>
      </c>
      <c r="J5407" s="37" t="s">
        <v>2268</v>
      </c>
      <c r="K5407" s="37">
        <v>3</v>
      </c>
    </row>
    <row r="5408" spans="1:11" x14ac:dyDescent="0.25">
      <c r="A5408" s="37" t="s">
        <v>5519</v>
      </c>
      <c r="B5408" s="37">
        <v>3</v>
      </c>
      <c r="C5408" s="37">
        <v>0</v>
      </c>
      <c r="D5408" s="37">
        <v>0</v>
      </c>
      <c r="E5408" s="37">
        <v>8</v>
      </c>
      <c r="F5408" s="37">
        <v>0</v>
      </c>
      <c r="G5408" s="37">
        <v>0.10193333333333333</v>
      </c>
      <c r="H5408" s="37" t="s">
        <v>1266</v>
      </c>
      <c r="I5408" s="37" t="s">
        <v>2308</v>
      </c>
      <c r="J5408" s="37" t="s">
        <v>2275</v>
      </c>
      <c r="K5408" s="37">
        <v>2</v>
      </c>
    </row>
    <row r="5409" spans="1:11" x14ac:dyDescent="0.25">
      <c r="A5409" s="37" t="s">
        <v>5518</v>
      </c>
      <c r="B5409" s="37">
        <v>3</v>
      </c>
      <c r="C5409" s="37">
        <v>0</v>
      </c>
      <c r="D5409" s="37">
        <v>0</v>
      </c>
      <c r="E5409" s="37">
        <v>45</v>
      </c>
      <c r="F5409" s="37">
        <v>0</v>
      </c>
      <c r="G5409" s="37">
        <v>0.50116666666666676</v>
      </c>
      <c r="H5409" s="37" t="s">
        <v>2398</v>
      </c>
      <c r="I5409" s="37" t="s">
        <v>2308</v>
      </c>
      <c r="J5409" s="37" t="s">
        <v>2275</v>
      </c>
      <c r="K5409" s="37">
        <v>2</v>
      </c>
    </row>
    <row r="5410" spans="1:11" x14ac:dyDescent="0.25">
      <c r="A5410" s="37" t="s">
        <v>5517</v>
      </c>
      <c r="B5410" s="37">
        <v>3</v>
      </c>
      <c r="C5410" s="37">
        <v>0</v>
      </c>
      <c r="D5410" s="37">
        <v>0</v>
      </c>
      <c r="E5410" s="37">
        <v>37</v>
      </c>
      <c r="F5410" s="37">
        <v>0</v>
      </c>
      <c r="G5410" s="37">
        <v>0.56473333333333331</v>
      </c>
      <c r="H5410" s="37" t="s">
        <v>2398</v>
      </c>
      <c r="I5410" s="37" t="s">
        <v>2308</v>
      </c>
      <c r="J5410" s="37" t="s">
        <v>2275</v>
      </c>
      <c r="K5410" s="37">
        <v>3</v>
      </c>
    </row>
    <row r="5411" spans="1:11" x14ac:dyDescent="0.25">
      <c r="A5411" s="37" t="s">
        <v>5516</v>
      </c>
      <c r="B5411" s="37">
        <v>3</v>
      </c>
      <c r="C5411" s="37">
        <v>0</v>
      </c>
      <c r="D5411" s="37">
        <v>0</v>
      </c>
      <c r="E5411" s="37">
        <v>2</v>
      </c>
      <c r="F5411" s="37">
        <v>1</v>
      </c>
      <c r="G5411" s="37">
        <v>8.1500000000000003E-2</v>
      </c>
      <c r="H5411" s="37" t="s">
        <v>1248</v>
      </c>
      <c r="I5411" s="37" t="s">
        <v>2308</v>
      </c>
      <c r="J5411" s="37" t="s">
        <v>2268</v>
      </c>
      <c r="K5411" s="37">
        <v>1</v>
      </c>
    </row>
    <row r="5412" spans="1:11" x14ac:dyDescent="0.25">
      <c r="A5412" s="37" t="s">
        <v>5515</v>
      </c>
      <c r="B5412" s="37">
        <v>3</v>
      </c>
      <c r="C5412" s="37">
        <v>0</v>
      </c>
      <c r="D5412" s="37">
        <v>0</v>
      </c>
      <c r="E5412" s="37">
        <v>31</v>
      </c>
      <c r="F5412" s="37">
        <v>0</v>
      </c>
      <c r="G5412" s="37">
        <v>0.31223333333333336</v>
      </c>
      <c r="H5412" s="37" t="s">
        <v>1248</v>
      </c>
      <c r="I5412" s="37" t="s">
        <v>2308</v>
      </c>
      <c r="J5412" s="37" t="s">
        <v>2268</v>
      </c>
      <c r="K5412" s="37">
        <v>2</v>
      </c>
    </row>
    <row r="5413" spans="1:11" x14ac:dyDescent="0.25">
      <c r="A5413" s="37" t="s">
        <v>5514</v>
      </c>
      <c r="B5413" s="37">
        <v>3</v>
      </c>
      <c r="C5413" s="37">
        <v>0</v>
      </c>
      <c r="D5413" s="37">
        <v>0</v>
      </c>
      <c r="E5413" s="37">
        <v>5</v>
      </c>
      <c r="F5413" s="37">
        <v>0</v>
      </c>
      <c r="G5413" s="37">
        <v>9.4600000000000004E-2</v>
      </c>
      <c r="H5413" s="37" t="s">
        <v>1248</v>
      </c>
      <c r="I5413" s="37" t="s">
        <v>2308</v>
      </c>
      <c r="J5413" s="37" t="s">
        <v>2275</v>
      </c>
      <c r="K5413" s="37">
        <v>2</v>
      </c>
    </row>
    <row r="5414" spans="1:11" x14ac:dyDescent="0.25">
      <c r="A5414" s="37" t="s">
        <v>5513</v>
      </c>
      <c r="B5414" s="37">
        <v>3</v>
      </c>
      <c r="C5414" s="37">
        <v>0</v>
      </c>
      <c r="D5414" s="37">
        <v>0</v>
      </c>
      <c r="E5414" s="37">
        <v>20</v>
      </c>
      <c r="F5414" s="37">
        <v>1</v>
      </c>
      <c r="G5414" s="37">
        <v>0.23666666666666666</v>
      </c>
      <c r="H5414" s="37" t="s">
        <v>1248</v>
      </c>
      <c r="I5414" s="37" t="s">
        <v>2269</v>
      </c>
      <c r="J5414" s="37" t="s">
        <v>2275</v>
      </c>
      <c r="K5414" s="37">
        <v>2</v>
      </c>
    </row>
    <row r="5415" spans="1:11" x14ac:dyDescent="0.25">
      <c r="A5415" s="37" t="s">
        <v>5512</v>
      </c>
      <c r="B5415" s="37">
        <v>3</v>
      </c>
      <c r="C5415" s="37">
        <v>0</v>
      </c>
      <c r="D5415" s="37">
        <v>1</v>
      </c>
      <c r="E5415" s="37">
        <v>27</v>
      </c>
      <c r="F5415" s="37">
        <v>2</v>
      </c>
      <c r="G5415" s="37">
        <v>1.4116666666666668</v>
      </c>
      <c r="H5415" s="37" t="s">
        <v>1248</v>
      </c>
      <c r="I5415" s="37" t="s">
        <v>2308</v>
      </c>
      <c r="J5415" s="37" t="s">
        <v>2275</v>
      </c>
      <c r="K5415" s="37">
        <v>2</v>
      </c>
    </row>
    <row r="5416" spans="1:11" x14ac:dyDescent="0.25">
      <c r="A5416" s="37" t="s">
        <v>5511</v>
      </c>
      <c r="B5416" s="37">
        <v>3</v>
      </c>
      <c r="C5416" s="37">
        <v>0</v>
      </c>
      <c r="D5416" s="37">
        <v>0</v>
      </c>
      <c r="E5416" s="37">
        <v>46</v>
      </c>
      <c r="F5416" s="37">
        <v>1</v>
      </c>
      <c r="G5416" s="37">
        <v>0.77393333333333336</v>
      </c>
      <c r="H5416" s="37" t="s">
        <v>1248</v>
      </c>
      <c r="I5416" s="37" t="s">
        <v>2321</v>
      </c>
      <c r="J5416" s="37" t="s">
        <v>2275</v>
      </c>
      <c r="K5416" s="37">
        <v>3</v>
      </c>
    </row>
    <row r="5417" spans="1:11" x14ac:dyDescent="0.25">
      <c r="A5417" s="37" t="s">
        <v>5510</v>
      </c>
      <c r="B5417" s="37">
        <v>3</v>
      </c>
      <c r="C5417" s="37">
        <v>0</v>
      </c>
      <c r="D5417" s="37">
        <v>0</v>
      </c>
      <c r="E5417" s="37">
        <v>23</v>
      </c>
      <c r="F5417" s="37">
        <v>1</v>
      </c>
      <c r="G5417" s="37">
        <v>0.41546666666666665</v>
      </c>
      <c r="H5417" s="37" t="s">
        <v>1248</v>
      </c>
      <c r="I5417" s="37" t="s">
        <v>2308</v>
      </c>
      <c r="J5417" s="37" t="s">
        <v>2275</v>
      </c>
      <c r="K5417" s="37">
        <v>2</v>
      </c>
    </row>
    <row r="5418" spans="1:11" x14ac:dyDescent="0.25">
      <c r="A5418" s="37" t="s">
        <v>5509</v>
      </c>
      <c r="B5418" s="37">
        <v>3</v>
      </c>
      <c r="C5418" s="37">
        <v>0</v>
      </c>
      <c r="D5418" s="37">
        <v>0</v>
      </c>
      <c r="E5418" s="37">
        <v>13</v>
      </c>
      <c r="F5418" s="37">
        <v>0</v>
      </c>
      <c r="G5418" s="37">
        <v>0.16069999999999998</v>
      </c>
      <c r="H5418" s="37" t="s">
        <v>1248</v>
      </c>
      <c r="I5418" s="37" t="s">
        <v>2308</v>
      </c>
      <c r="J5418" s="37" t="s">
        <v>2275</v>
      </c>
      <c r="K5418" s="37">
        <v>2</v>
      </c>
    </row>
    <row r="5419" spans="1:11" x14ac:dyDescent="0.25">
      <c r="A5419" s="37" t="s">
        <v>5508</v>
      </c>
      <c r="B5419" s="37">
        <v>3</v>
      </c>
      <c r="C5419" s="37">
        <v>0</v>
      </c>
      <c r="D5419" s="37">
        <v>0</v>
      </c>
      <c r="E5419" s="37">
        <v>5</v>
      </c>
      <c r="F5419" s="37">
        <v>0</v>
      </c>
      <c r="G5419" s="37">
        <v>5.4533333333333343E-2</v>
      </c>
      <c r="H5419" s="37" t="s">
        <v>1248</v>
      </c>
      <c r="I5419" s="37" t="s">
        <v>2308</v>
      </c>
      <c r="J5419" s="37" t="s">
        <v>2275</v>
      </c>
      <c r="K5419" s="37">
        <v>2</v>
      </c>
    </row>
    <row r="5420" spans="1:11" x14ac:dyDescent="0.25">
      <c r="A5420" s="37" t="s">
        <v>5507</v>
      </c>
      <c r="B5420" s="37">
        <v>3</v>
      </c>
      <c r="C5420" s="37">
        <v>0</v>
      </c>
      <c r="D5420" s="37">
        <v>0</v>
      </c>
      <c r="E5420" s="37">
        <v>4</v>
      </c>
      <c r="F5420" s="37">
        <v>1</v>
      </c>
      <c r="G5420" s="37">
        <v>0.15346666666666667</v>
      </c>
      <c r="H5420" s="37" t="s">
        <v>1248</v>
      </c>
      <c r="I5420" s="37" t="s">
        <v>2308</v>
      </c>
      <c r="J5420" s="37" t="s">
        <v>2268</v>
      </c>
      <c r="K5420" s="37">
        <v>2</v>
      </c>
    </row>
    <row r="5421" spans="1:11" x14ac:dyDescent="0.25">
      <c r="A5421" s="37" t="s">
        <v>5506</v>
      </c>
      <c r="B5421" s="37">
        <v>3</v>
      </c>
      <c r="C5421" s="37">
        <v>0</v>
      </c>
      <c r="D5421" s="37">
        <v>0</v>
      </c>
      <c r="E5421" s="37">
        <v>45</v>
      </c>
      <c r="F5421" s="37">
        <v>2</v>
      </c>
      <c r="G5421" s="37">
        <v>0.6818333333333334</v>
      </c>
      <c r="H5421" s="37" t="s">
        <v>3490</v>
      </c>
      <c r="I5421" s="37" t="s">
        <v>2308</v>
      </c>
      <c r="J5421" s="37" t="s">
        <v>2268</v>
      </c>
      <c r="K5421" s="37">
        <v>3</v>
      </c>
    </row>
    <row r="5422" spans="1:11" x14ac:dyDescent="0.25">
      <c r="A5422" s="37" t="s">
        <v>5505</v>
      </c>
      <c r="B5422" s="37">
        <v>3</v>
      </c>
      <c r="C5422" s="37">
        <v>0</v>
      </c>
      <c r="D5422" s="37">
        <v>2</v>
      </c>
      <c r="E5422" s="37">
        <v>54</v>
      </c>
      <c r="F5422" s="37">
        <v>2</v>
      </c>
      <c r="G5422" s="37">
        <v>2.2319666666666667</v>
      </c>
      <c r="H5422" s="37" t="s">
        <v>3639</v>
      </c>
      <c r="I5422" s="37" t="s">
        <v>2308</v>
      </c>
      <c r="J5422" s="37" t="s">
        <v>2268</v>
      </c>
      <c r="K5422" s="37">
        <v>3</v>
      </c>
    </row>
    <row r="5423" spans="1:11" x14ac:dyDescent="0.25">
      <c r="A5423" s="37" t="s">
        <v>5504</v>
      </c>
      <c r="B5423" s="37">
        <v>3</v>
      </c>
      <c r="C5423" s="37">
        <v>0</v>
      </c>
      <c r="D5423" s="37">
        <v>0</v>
      </c>
      <c r="E5423" s="37">
        <v>29</v>
      </c>
      <c r="F5423" s="37">
        <v>0</v>
      </c>
      <c r="G5423" s="37">
        <v>0.49720000000000003</v>
      </c>
      <c r="H5423" s="37" t="s">
        <v>1238</v>
      </c>
      <c r="I5423" s="37" t="s">
        <v>2308</v>
      </c>
      <c r="J5423" s="37" t="s">
        <v>2268</v>
      </c>
      <c r="K5423" s="37">
        <v>3</v>
      </c>
    </row>
    <row r="5424" spans="1:11" x14ac:dyDescent="0.25">
      <c r="A5424" s="37" t="s">
        <v>5503</v>
      </c>
      <c r="B5424" s="37">
        <v>3</v>
      </c>
      <c r="C5424" s="37">
        <v>0</v>
      </c>
      <c r="D5424" s="37">
        <v>0</v>
      </c>
      <c r="E5424" s="37">
        <v>46</v>
      </c>
      <c r="F5424" s="37">
        <v>2</v>
      </c>
      <c r="G5424" s="37">
        <v>0.90273333333333339</v>
      </c>
      <c r="H5424" s="37" t="s">
        <v>2880</v>
      </c>
      <c r="I5424" s="37" t="s">
        <v>2308</v>
      </c>
      <c r="J5424" s="37" t="s">
        <v>2275</v>
      </c>
      <c r="K5424" s="37">
        <v>3</v>
      </c>
    </row>
    <row r="5425" spans="1:11" x14ac:dyDescent="0.25">
      <c r="A5425" s="37" t="s">
        <v>5502</v>
      </c>
      <c r="B5425" s="37">
        <v>3</v>
      </c>
      <c r="C5425" s="37">
        <v>0</v>
      </c>
      <c r="D5425" s="37">
        <v>0</v>
      </c>
      <c r="E5425" s="37">
        <v>32</v>
      </c>
      <c r="F5425" s="37">
        <v>2</v>
      </c>
      <c r="G5425" s="37">
        <v>0.82716666666666672</v>
      </c>
      <c r="H5425" s="37" t="s">
        <v>1253</v>
      </c>
      <c r="I5425" s="37" t="s">
        <v>2308</v>
      </c>
      <c r="J5425" s="37" t="s">
        <v>2268</v>
      </c>
      <c r="K5425" s="37">
        <v>3</v>
      </c>
    </row>
    <row r="5426" spans="1:11" x14ac:dyDescent="0.25">
      <c r="A5426" s="37" t="s">
        <v>5501</v>
      </c>
      <c r="B5426" s="37">
        <v>3</v>
      </c>
      <c r="C5426" s="37">
        <v>0</v>
      </c>
      <c r="D5426" s="37">
        <v>0</v>
      </c>
      <c r="E5426" s="37">
        <v>58</v>
      </c>
      <c r="F5426" s="37">
        <v>0</v>
      </c>
      <c r="G5426" s="37">
        <v>0.75690000000000002</v>
      </c>
      <c r="H5426" s="37" t="s">
        <v>1256</v>
      </c>
      <c r="I5426" s="37" t="s">
        <v>2308</v>
      </c>
      <c r="J5426" s="37" t="s">
        <v>2268</v>
      </c>
      <c r="K5426" s="37">
        <v>3</v>
      </c>
    </row>
    <row r="5427" spans="1:11" x14ac:dyDescent="0.25">
      <c r="A5427" s="37" t="s">
        <v>5500</v>
      </c>
      <c r="B5427" s="37">
        <v>3</v>
      </c>
      <c r="C5427" s="37">
        <v>0</v>
      </c>
      <c r="D5427" s="37">
        <v>0</v>
      </c>
      <c r="E5427" s="37">
        <v>25</v>
      </c>
      <c r="F5427" s="37">
        <v>1</v>
      </c>
      <c r="G5427" s="37">
        <v>0.5114333333333333</v>
      </c>
      <c r="H5427" s="37" t="s">
        <v>1256</v>
      </c>
      <c r="I5427" s="37" t="s">
        <v>2308</v>
      </c>
      <c r="J5427" s="37" t="s">
        <v>2268</v>
      </c>
      <c r="K5427" s="37">
        <v>1</v>
      </c>
    </row>
    <row r="5428" spans="1:11" x14ac:dyDescent="0.25">
      <c r="A5428" s="37" t="s">
        <v>5499</v>
      </c>
      <c r="B5428" s="37">
        <v>3</v>
      </c>
      <c r="C5428" s="37">
        <v>0</v>
      </c>
      <c r="D5428" s="37">
        <v>0</v>
      </c>
      <c r="E5428" s="37">
        <v>8</v>
      </c>
      <c r="F5428" s="37">
        <v>0</v>
      </c>
      <c r="G5428" s="37">
        <v>0.14983333333333335</v>
      </c>
      <c r="H5428" s="37" t="s">
        <v>1256</v>
      </c>
      <c r="I5428" s="37" t="s">
        <v>2321</v>
      </c>
      <c r="J5428" s="37" t="s">
        <v>2275</v>
      </c>
      <c r="K5428" s="37">
        <v>2</v>
      </c>
    </row>
    <row r="5429" spans="1:11" x14ac:dyDescent="0.25">
      <c r="A5429" s="37" t="s">
        <v>5498</v>
      </c>
      <c r="B5429" s="37">
        <v>3</v>
      </c>
      <c r="C5429" s="37">
        <v>0</v>
      </c>
      <c r="D5429" s="37">
        <v>1</v>
      </c>
      <c r="E5429" s="37">
        <v>103</v>
      </c>
      <c r="F5429" s="37">
        <v>1</v>
      </c>
      <c r="G5429" s="37">
        <v>2.8481000000000005</v>
      </c>
      <c r="H5429" s="37" t="s">
        <v>1256</v>
      </c>
      <c r="I5429" s="37" t="s">
        <v>2308</v>
      </c>
      <c r="J5429" s="37" t="s">
        <v>2268</v>
      </c>
      <c r="K5429" s="37">
        <v>2</v>
      </c>
    </row>
    <row r="5430" spans="1:11" x14ac:dyDescent="0.25">
      <c r="A5430" s="37" t="s">
        <v>5497</v>
      </c>
      <c r="B5430" s="37">
        <v>3</v>
      </c>
      <c r="C5430" s="37">
        <v>0</v>
      </c>
      <c r="D5430" s="37">
        <v>0</v>
      </c>
      <c r="E5430" s="37">
        <v>34</v>
      </c>
      <c r="F5430" s="37">
        <v>0</v>
      </c>
      <c r="G5430" s="37">
        <v>0.81006666666666671</v>
      </c>
      <c r="H5430" s="37" t="s">
        <v>1256</v>
      </c>
      <c r="I5430" s="37" t="s">
        <v>2308</v>
      </c>
      <c r="J5430" s="37" t="s">
        <v>2268</v>
      </c>
      <c r="K5430" s="37">
        <v>2</v>
      </c>
    </row>
    <row r="5431" spans="1:11" x14ac:dyDescent="0.25">
      <c r="A5431" s="37" t="s">
        <v>5496</v>
      </c>
      <c r="B5431" s="37">
        <v>3</v>
      </c>
      <c r="C5431" s="37">
        <v>0</v>
      </c>
      <c r="D5431" s="37">
        <v>0</v>
      </c>
      <c r="E5431" s="37">
        <v>3</v>
      </c>
      <c r="F5431" s="37">
        <v>0</v>
      </c>
      <c r="G5431" s="37">
        <v>4.5833333333333337E-2</v>
      </c>
      <c r="H5431" s="37" t="s">
        <v>1247</v>
      </c>
      <c r="I5431" s="37" t="s">
        <v>2308</v>
      </c>
      <c r="J5431" s="37" t="s">
        <v>2268</v>
      </c>
      <c r="K5431" s="37">
        <v>1</v>
      </c>
    </row>
    <row r="5432" spans="1:11" x14ac:dyDescent="0.25">
      <c r="A5432" s="37" t="s">
        <v>5495</v>
      </c>
      <c r="B5432" s="37">
        <v>3</v>
      </c>
      <c r="C5432" s="37">
        <v>0</v>
      </c>
      <c r="D5432" s="37">
        <v>0</v>
      </c>
      <c r="E5432" s="37">
        <v>15</v>
      </c>
      <c r="F5432" s="37">
        <v>0</v>
      </c>
      <c r="G5432" s="37">
        <v>0.16653333333333334</v>
      </c>
      <c r="H5432" s="37" t="s">
        <v>1247</v>
      </c>
      <c r="I5432" s="37" t="s">
        <v>2308</v>
      </c>
      <c r="J5432" s="37" t="s">
        <v>2268</v>
      </c>
      <c r="K5432" s="37">
        <v>2</v>
      </c>
    </row>
    <row r="5433" spans="1:11" x14ac:dyDescent="0.25">
      <c r="A5433" s="37" t="s">
        <v>5494</v>
      </c>
      <c r="B5433" s="37">
        <v>3</v>
      </c>
      <c r="C5433" s="37">
        <v>0</v>
      </c>
      <c r="D5433" s="37">
        <v>0</v>
      </c>
      <c r="E5433" s="37">
        <v>79</v>
      </c>
      <c r="F5433" s="37">
        <v>2</v>
      </c>
      <c r="G5433" s="37">
        <v>0.7772</v>
      </c>
      <c r="H5433" s="37" t="s">
        <v>1247</v>
      </c>
      <c r="I5433" s="37" t="s">
        <v>2308</v>
      </c>
      <c r="J5433" s="37" t="s">
        <v>2268</v>
      </c>
      <c r="K5433" s="37">
        <v>3</v>
      </c>
    </row>
    <row r="5434" spans="1:11" x14ac:dyDescent="0.25">
      <c r="A5434" s="37" t="s">
        <v>5493</v>
      </c>
      <c r="B5434" s="37">
        <v>3</v>
      </c>
      <c r="C5434" s="37">
        <v>0</v>
      </c>
      <c r="D5434" s="37">
        <v>0</v>
      </c>
      <c r="E5434" s="37">
        <v>76</v>
      </c>
      <c r="F5434" s="37">
        <v>1</v>
      </c>
      <c r="G5434" s="37">
        <v>0.84956666666666669</v>
      </c>
      <c r="H5434" s="37" t="s">
        <v>1247</v>
      </c>
      <c r="I5434" s="37" t="s">
        <v>2308</v>
      </c>
      <c r="J5434" s="37" t="s">
        <v>2275</v>
      </c>
      <c r="K5434" s="37">
        <v>2</v>
      </c>
    </row>
    <row r="5435" spans="1:11" x14ac:dyDescent="0.25">
      <c r="A5435" s="37" t="s">
        <v>5492</v>
      </c>
      <c r="B5435" s="37">
        <v>3</v>
      </c>
      <c r="C5435" s="37">
        <v>0</v>
      </c>
      <c r="D5435" s="37">
        <v>0</v>
      </c>
      <c r="E5435" s="37">
        <v>51</v>
      </c>
      <c r="F5435" s="37">
        <v>1</v>
      </c>
      <c r="G5435" s="37">
        <v>0.68066666666666664</v>
      </c>
      <c r="H5435" s="37" t="s">
        <v>1247</v>
      </c>
      <c r="I5435" s="37" t="s">
        <v>2308</v>
      </c>
      <c r="J5435" s="37" t="s">
        <v>2268</v>
      </c>
      <c r="K5435" s="37">
        <v>2</v>
      </c>
    </row>
    <row r="5436" spans="1:11" x14ac:dyDescent="0.25">
      <c r="A5436" s="37" t="s">
        <v>5491</v>
      </c>
      <c r="B5436" s="37">
        <v>3</v>
      </c>
      <c r="C5436" s="37">
        <v>0</v>
      </c>
      <c r="D5436" s="37">
        <v>0</v>
      </c>
      <c r="E5436" s="37">
        <v>25</v>
      </c>
      <c r="F5436" s="37">
        <v>0</v>
      </c>
      <c r="G5436" s="37">
        <v>0.38530000000000003</v>
      </c>
      <c r="H5436" s="37" t="s">
        <v>1247</v>
      </c>
      <c r="I5436" s="37" t="s">
        <v>2308</v>
      </c>
      <c r="J5436" s="37" t="s">
        <v>2268</v>
      </c>
      <c r="K5436" s="37">
        <v>2</v>
      </c>
    </row>
    <row r="5437" spans="1:11" x14ac:dyDescent="0.25">
      <c r="A5437" s="37" t="s">
        <v>5490</v>
      </c>
      <c r="B5437" s="37">
        <v>3</v>
      </c>
      <c r="C5437" s="37">
        <v>0</v>
      </c>
      <c r="D5437" s="37">
        <v>0</v>
      </c>
      <c r="E5437" s="37">
        <v>69</v>
      </c>
      <c r="F5437" s="37">
        <v>0</v>
      </c>
      <c r="G5437" s="37">
        <v>1.1926666666666668</v>
      </c>
      <c r="H5437" s="37" t="s">
        <v>1247</v>
      </c>
      <c r="I5437" s="37" t="s">
        <v>2308</v>
      </c>
      <c r="J5437" s="37" t="s">
        <v>2268</v>
      </c>
      <c r="K5437" s="37">
        <v>3</v>
      </c>
    </row>
    <row r="5438" spans="1:11" x14ac:dyDescent="0.25">
      <c r="A5438" s="37" t="s">
        <v>5489</v>
      </c>
      <c r="B5438" s="37">
        <v>3</v>
      </c>
      <c r="C5438" s="37">
        <v>0</v>
      </c>
      <c r="D5438" s="37">
        <v>0</v>
      </c>
      <c r="E5438" s="37">
        <v>5</v>
      </c>
      <c r="F5438" s="37">
        <v>0</v>
      </c>
      <c r="G5438" s="37">
        <v>0.18693333333333337</v>
      </c>
      <c r="H5438" s="37" t="s">
        <v>1260</v>
      </c>
      <c r="I5438" s="37" t="s">
        <v>2308</v>
      </c>
      <c r="J5438" s="37" t="s">
        <v>2275</v>
      </c>
      <c r="K5438" s="37">
        <v>1</v>
      </c>
    </row>
    <row r="5439" spans="1:11" x14ac:dyDescent="0.25">
      <c r="A5439" s="37" t="s">
        <v>5488</v>
      </c>
      <c r="B5439" s="37">
        <v>3</v>
      </c>
      <c r="C5439" s="37">
        <v>0</v>
      </c>
      <c r="D5439" s="37">
        <v>0</v>
      </c>
      <c r="E5439" s="37">
        <v>55</v>
      </c>
      <c r="F5439" s="37">
        <v>2</v>
      </c>
      <c r="G5439" s="37">
        <v>1.2038333333333335</v>
      </c>
      <c r="H5439" s="37" t="s">
        <v>1231</v>
      </c>
      <c r="I5439" s="37" t="s">
        <v>2310</v>
      </c>
      <c r="J5439" s="37" t="s">
        <v>2275</v>
      </c>
      <c r="K5439" s="37">
        <v>3</v>
      </c>
    </row>
    <row r="5440" spans="1:11" x14ac:dyDescent="0.25">
      <c r="A5440" s="37" t="s">
        <v>5487</v>
      </c>
      <c r="B5440" s="37">
        <v>3</v>
      </c>
      <c r="C5440" s="37">
        <v>0</v>
      </c>
      <c r="D5440" s="37">
        <v>0</v>
      </c>
      <c r="E5440" s="37">
        <v>49</v>
      </c>
      <c r="F5440" s="37">
        <v>2</v>
      </c>
      <c r="G5440" s="37">
        <v>0.72299999999999998</v>
      </c>
      <c r="H5440" s="37" t="s">
        <v>1231</v>
      </c>
      <c r="I5440" s="37" t="s">
        <v>2308</v>
      </c>
      <c r="J5440" s="37" t="s">
        <v>2275</v>
      </c>
      <c r="K5440" s="37">
        <v>3</v>
      </c>
    </row>
    <row r="5441" spans="1:11" x14ac:dyDescent="0.25">
      <c r="A5441" s="37" t="s">
        <v>5486</v>
      </c>
      <c r="B5441" s="37">
        <v>3</v>
      </c>
      <c r="C5441" s="37">
        <v>0</v>
      </c>
      <c r="D5441" s="37">
        <v>0</v>
      </c>
      <c r="E5441" s="37">
        <v>22</v>
      </c>
      <c r="F5441" s="37">
        <v>0</v>
      </c>
      <c r="G5441" s="37">
        <v>0.23410000000000006</v>
      </c>
      <c r="H5441" s="37" t="s">
        <v>1245</v>
      </c>
      <c r="I5441" s="37" t="s">
        <v>2308</v>
      </c>
      <c r="J5441" s="37" t="s">
        <v>2275</v>
      </c>
      <c r="K5441" s="37">
        <v>3</v>
      </c>
    </row>
    <row r="5442" spans="1:11" x14ac:dyDescent="0.25">
      <c r="A5442" s="37" t="s">
        <v>5485</v>
      </c>
      <c r="B5442" s="37">
        <v>3</v>
      </c>
      <c r="C5442" s="37">
        <v>0</v>
      </c>
      <c r="D5442" s="37">
        <v>1</v>
      </c>
      <c r="E5442" s="37">
        <v>98</v>
      </c>
      <c r="F5442" s="37">
        <v>2</v>
      </c>
      <c r="G5442" s="37">
        <v>1.8698666666666668</v>
      </c>
      <c r="H5442" s="37" t="s">
        <v>1245</v>
      </c>
      <c r="I5442" s="37" t="s">
        <v>2308</v>
      </c>
      <c r="J5442" s="37" t="s">
        <v>2268</v>
      </c>
      <c r="K5442" s="37">
        <v>3</v>
      </c>
    </row>
    <row r="5443" spans="1:11" x14ac:dyDescent="0.25">
      <c r="A5443" s="37" t="s">
        <v>5484</v>
      </c>
      <c r="B5443" s="37">
        <v>3</v>
      </c>
      <c r="C5443" s="37">
        <v>0</v>
      </c>
      <c r="D5443" s="37">
        <v>0</v>
      </c>
      <c r="E5443" s="37">
        <v>30</v>
      </c>
      <c r="F5443" s="37">
        <v>0</v>
      </c>
      <c r="G5443" s="37">
        <v>0.31396666666666667</v>
      </c>
      <c r="H5443" s="37" t="s">
        <v>1245</v>
      </c>
      <c r="I5443" s="37" t="s">
        <v>2308</v>
      </c>
      <c r="J5443" s="37" t="s">
        <v>2268</v>
      </c>
      <c r="K5443" s="37">
        <v>3</v>
      </c>
    </row>
    <row r="5444" spans="1:11" x14ac:dyDescent="0.25">
      <c r="A5444" s="37" t="s">
        <v>5483</v>
      </c>
      <c r="B5444" s="37">
        <v>3</v>
      </c>
      <c r="C5444" s="37">
        <v>0</v>
      </c>
      <c r="D5444" s="37">
        <v>0</v>
      </c>
      <c r="E5444" s="37">
        <v>9</v>
      </c>
      <c r="F5444" s="37">
        <v>2</v>
      </c>
      <c r="G5444" s="37">
        <v>0.15026666666666666</v>
      </c>
      <c r="H5444" s="37" t="s">
        <v>2339</v>
      </c>
      <c r="I5444" s="37" t="s">
        <v>2308</v>
      </c>
      <c r="J5444" s="37" t="s">
        <v>2268</v>
      </c>
      <c r="K5444" s="37">
        <v>2</v>
      </c>
    </row>
    <row r="5445" spans="1:11" x14ac:dyDescent="0.25">
      <c r="A5445" s="37" t="s">
        <v>5482</v>
      </c>
      <c r="B5445" s="37">
        <v>3</v>
      </c>
      <c r="C5445" s="37">
        <v>0</v>
      </c>
      <c r="D5445" s="37">
        <v>1</v>
      </c>
      <c r="E5445" s="37">
        <v>24</v>
      </c>
      <c r="F5445" s="37">
        <v>3</v>
      </c>
      <c r="G5445" s="37">
        <v>1.4651000000000003</v>
      </c>
      <c r="H5445" s="37" t="s">
        <v>1240</v>
      </c>
      <c r="I5445" s="37" t="s">
        <v>2308</v>
      </c>
      <c r="J5445" s="37" t="s">
        <v>2275</v>
      </c>
      <c r="K5445" s="37">
        <v>2</v>
      </c>
    </row>
    <row r="5446" spans="1:11" x14ac:dyDescent="0.25">
      <c r="A5446" s="37" t="s">
        <v>5481</v>
      </c>
      <c r="B5446" s="37">
        <v>3</v>
      </c>
      <c r="C5446" s="37">
        <v>0</v>
      </c>
      <c r="D5446" s="37">
        <v>1</v>
      </c>
      <c r="E5446" s="37">
        <v>102</v>
      </c>
      <c r="F5446" s="37">
        <v>0</v>
      </c>
      <c r="G5446" s="37">
        <v>1.0010000000000001</v>
      </c>
      <c r="H5446" s="37" t="s">
        <v>1240</v>
      </c>
      <c r="I5446" s="37" t="s">
        <v>2308</v>
      </c>
      <c r="J5446" s="37" t="s">
        <v>2275</v>
      </c>
      <c r="K5446" s="37">
        <v>2</v>
      </c>
    </row>
    <row r="5447" spans="1:11" x14ac:dyDescent="0.25">
      <c r="A5447" s="37" t="s">
        <v>5480</v>
      </c>
      <c r="B5447" s="37">
        <v>3</v>
      </c>
      <c r="C5447" s="37">
        <v>0</v>
      </c>
      <c r="D5447" s="37">
        <v>0</v>
      </c>
      <c r="E5447" s="37">
        <v>39</v>
      </c>
      <c r="F5447" s="37">
        <v>0</v>
      </c>
      <c r="G5447" s="37">
        <v>0.57023333333333337</v>
      </c>
      <c r="H5447" s="37" t="s">
        <v>1240</v>
      </c>
      <c r="I5447" s="37" t="s">
        <v>2308</v>
      </c>
      <c r="J5447" s="37" t="s">
        <v>2268</v>
      </c>
      <c r="K5447" s="37">
        <v>2</v>
      </c>
    </row>
    <row r="5448" spans="1:11" x14ac:dyDescent="0.25">
      <c r="A5448" s="37" t="s">
        <v>5479</v>
      </c>
      <c r="B5448" s="37">
        <v>3</v>
      </c>
      <c r="C5448" s="37">
        <v>0</v>
      </c>
      <c r="D5448" s="37">
        <v>0</v>
      </c>
      <c r="E5448" s="37">
        <v>27</v>
      </c>
      <c r="F5448" s="37">
        <v>1</v>
      </c>
      <c r="G5448" s="37">
        <v>0.39276666666666671</v>
      </c>
      <c r="H5448" s="37" t="s">
        <v>2496</v>
      </c>
      <c r="I5448" s="37" t="s">
        <v>2308</v>
      </c>
      <c r="J5448" s="37" t="s">
        <v>2268</v>
      </c>
      <c r="K5448" s="37">
        <v>3</v>
      </c>
    </row>
    <row r="5449" spans="1:11" x14ac:dyDescent="0.25">
      <c r="A5449" s="37" t="s">
        <v>5478</v>
      </c>
      <c r="B5449" s="37">
        <v>3</v>
      </c>
      <c r="C5449" s="37">
        <v>0</v>
      </c>
      <c r="D5449" s="37">
        <v>0</v>
      </c>
      <c r="E5449" s="37">
        <v>29</v>
      </c>
      <c r="F5449" s="37">
        <v>1</v>
      </c>
      <c r="G5449" s="37">
        <v>0.38906666666666667</v>
      </c>
      <c r="H5449" s="37" t="s">
        <v>1245</v>
      </c>
      <c r="I5449" s="37" t="s">
        <v>2310</v>
      </c>
      <c r="J5449" s="37" t="s">
        <v>2275</v>
      </c>
      <c r="K5449" s="37">
        <v>3</v>
      </c>
    </row>
    <row r="5450" spans="1:11" x14ac:dyDescent="0.25">
      <c r="A5450" s="37" t="s">
        <v>5477</v>
      </c>
      <c r="B5450" s="37">
        <v>3</v>
      </c>
      <c r="C5450" s="37">
        <v>0</v>
      </c>
      <c r="D5450" s="37">
        <v>0</v>
      </c>
      <c r="E5450" s="37">
        <v>5</v>
      </c>
      <c r="F5450" s="37">
        <v>1</v>
      </c>
      <c r="G5450" s="37">
        <v>6.5233333333333338E-2</v>
      </c>
      <c r="H5450" s="37" t="s">
        <v>1220</v>
      </c>
      <c r="I5450" s="37" t="s">
        <v>2308</v>
      </c>
      <c r="J5450" s="37" t="s">
        <v>2268</v>
      </c>
      <c r="K5450" s="37">
        <v>1</v>
      </c>
    </row>
    <row r="5451" spans="1:11" x14ac:dyDescent="0.25">
      <c r="A5451" s="37" t="s">
        <v>5476</v>
      </c>
      <c r="B5451" s="37">
        <v>3</v>
      </c>
      <c r="C5451" s="37">
        <v>0</v>
      </c>
      <c r="D5451" s="37">
        <v>0</v>
      </c>
      <c r="E5451" s="37">
        <v>52</v>
      </c>
      <c r="F5451" s="37">
        <v>2</v>
      </c>
      <c r="G5451" s="37">
        <v>0.65480000000000005</v>
      </c>
      <c r="H5451" s="37" t="s">
        <v>2276</v>
      </c>
      <c r="I5451" s="37" t="s">
        <v>2310</v>
      </c>
      <c r="J5451" s="37" t="s">
        <v>2275</v>
      </c>
      <c r="K5451" s="37">
        <v>3</v>
      </c>
    </row>
    <row r="5452" spans="1:11" x14ac:dyDescent="0.25">
      <c r="A5452" s="37" t="s">
        <v>5475</v>
      </c>
      <c r="B5452" s="37">
        <v>3</v>
      </c>
      <c r="C5452" s="37">
        <v>0</v>
      </c>
      <c r="D5452" s="37">
        <v>0</v>
      </c>
      <c r="E5452" s="37">
        <v>130</v>
      </c>
      <c r="F5452" s="37">
        <v>1</v>
      </c>
      <c r="G5452" s="37">
        <v>1.3819999999999999</v>
      </c>
      <c r="H5452" s="37" t="s">
        <v>2276</v>
      </c>
      <c r="I5452" s="37" t="s">
        <v>2308</v>
      </c>
      <c r="J5452" s="37" t="s">
        <v>2275</v>
      </c>
      <c r="K5452" s="37">
        <v>3</v>
      </c>
    </row>
    <row r="5453" spans="1:11" x14ac:dyDescent="0.25">
      <c r="A5453" s="37" t="s">
        <v>5474</v>
      </c>
      <c r="B5453" s="37">
        <v>3</v>
      </c>
      <c r="C5453" s="37">
        <v>0</v>
      </c>
      <c r="D5453" s="37">
        <v>0</v>
      </c>
      <c r="E5453" s="37">
        <v>16</v>
      </c>
      <c r="F5453" s="37">
        <v>0</v>
      </c>
      <c r="G5453" s="37">
        <v>0.4815666666666667</v>
      </c>
      <c r="H5453" s="37" t="s">
        <v>2276</v>
      </c>
      <c r="I5453" s="37" t="s">
        <v>2310</v>
      </c>
      <c r="J5453" s="37" t="s">
        <v>2275</v>
      </c>
      <c r="K5453" s="37">
        <v>2</v>
      </c>
    </row>
    <row r="5454" spans="1:11" x14ac:dyDescent="0.25">
      <c r="A5454" s="37" t="s">
        <v>5473</v>
      </c>
      <c r="B5454" s="37">
        <v>3</v>
      </c>
      <c r="C5454" s="37">
        <v>0</v>
      </c>
      <c r="D5454" s="37">
        <v>0</v>
      </c>
      <c r="E5454" s="37">
        <v>63</v>
      </c>
      <c r="F5454" s="37">
        <v>1</v>
      </c>
      <c r="G5454" s="37">
        <v>0.66413333333333335</v>
      </c>
      <c r="H5454" s="37" t="s">
        <v>1219</v>
      </c>
      <c r="I5454" s="37" t="s">
        <v>2321</v>
      </c>
      <c r="J5454" s="37" t="s">
        <v>2268</v>
      </c>
      <c r="K5454" s="37">
        <v>1</v>
      </c>
    </row>
    <row r="5455" spans="1:11" x14ac:dyDescent="0.25">
      <c r="A5455" s="37" t="s">
        <v>5472</v>
      </c>
      <c r="B5455" s="37">
        <v>3</v>
      </c>
      <c r="C5455" s="37">
        <v>0</v>
      </c>
      <c r="D5455" s="37">
        <v>1</v>
      </c>
      <c r="E5455" s="37">
        <v>71</v>
      </c>
      <c r="F5455" s="37">
        <v>1</v>
      </c>
      <c r="G5455" s="37">
        <v>2.4418000000000002</v>
      </c>
      <c r="H5455" s="37" t="s">
        <v>1232</v>
      </c>
      <c r="I5455" s="37" t="s">
        <v>2308</v>
      </c>
      <c r="J5455" s="37" t="s">
        <v>2275</v>
      </c>
      <c r="K5455" s="37">
        <v>3</v>
      </c>
    </row>
    <row r="5456" spans="1:11" x14ac:dyDescent="0.25">
      <c r="A5456" s="37" t="s">
        <v>5471</v>
      </c>
      <c r="B5456" s="37">
        <v>3</v>
      </c>
      <c r="C5456" s="37">
        <v>0</v>
      </c>
      <c r="D5456" s="37">
        <v>0</v>
      </c>
      <c r="E5456" s="37">
        <v>28</v>
      </c>
      <c r="F5456" s="37">
        <v>2</v>
      </c>
      <c r="G5456" s="37">
        <v>0.35223333333333334</v>
      </c>
      <c r="H5456" s="37" t="s">
        <v>1248</v>
      </c>
      <c r="I5456" s="37" t="s">
        <v>2321</v>
      </c>
      <c r="J5456" s="37" t="s">
        <v>2275</v>
      </c>
      <c r="K5456" s="37">
        <v>2</v>
      </c>
    </row>
    <row r="5457" spans="1:11" x14ac:dyDescent="0.25">
      <c r="A5457" s="37" t="s">
        <v>5470</v>
      </c>
      <c r="B5457" s="37">
        <v>3</v>
      </c>
      <c r="C5457" s="37">
        <v>0</v>
      </c>
      <c r="D5457" s="37">
        <v>0</v>
      </c>
      <c r="E5457" s="37">
        <v>114</v>
      </c>
      <c r="F5457" s="37">
        <v>0</v>
      </c>
      <c r="G5457" s="37">
        <v>1.2848333333333335</v>
      </c>
      <c r="H5457" s="37" t="s">
        <v>1238</v>
      </c>
      <c r="I5457" s="37" t="s">
        <v>2316</v>
      </c>
      <c r="J5457" s="37" t="s">
        <v>2275</v>
      </c>
      <c r="K5457" s="37">
        <v>3</v>
      </c>
    </row>
    <row r="5458" spans="1:11" x14ac:dyDescent="0.25">
      <c r="A5458" s="37" t="s">
        <v>5469</v>
      </c>
      <c r="B5458" s="37">
        <v>3</v>
      </c>
      <c r="C5458" s="37">
        <v>0</v>
      </c>
      <c r="D5458" s="37">
        <v>0</v>
      </c>
      <c r="E5458" s="37">
        <v>14</v>
      </c>
      <c r="F5458" s="37">
        <v>1</v>
      </c>
      <c r="G5458" s="37">
        <v>0.29906666666666665</v>
      </c>
      <c r="H5458" s="37" t="s">
        <v>1253</v>
      </c>
      <c r="I5458" s="37" t="s">
        <v>2308</v>
      </c>
      <c r="J5458" s="37" t="s">
        <v>2268</v>
      </c>
      <c r="K5458" s="37">
        <v>2</v>
      </c>
    </row>
    <row r="5459" spans="1:11" x14ac:dyDescent="0.25">
      <c r="A5459" s="37" t="s">
        <v>5468</v>
      </c>
      <c r="B5459" s="37">
        <v>3</v>
      </c>
      <c r="C5459" s="37">
        <v>0</v>
      </c>
      <c r="D5459" s="37">
        <v>0</v>
      </c>
      <c r="E5459" s="37">
        <v>91</v>
      </c>
      <c r="F5459" s="37">
        <v>2</v>
      </c>
      <c r="G5459" s="37">
        <v>0.97896666666666665</v>
      </c>
      <c r="H5459" s="37" t="s">
        <v>1253</v>
      </c>
      <c r="I5459" s="37" t="s">
        <v>2308</v>
      </c>
      <c r="J5459" s="37" t="s">
        <v>2268</v>
      </c>
      <c r="K5459" s="37">
        <v>3</v>
      </c>
    </row>
    <row r="5460" spans="1:11" x14ac:dyDescent="0.25">
      <c r="A5460" s="37" t="s">
        <v>5467</v>
      </c>
      <c r="B5460" s="37">
        <v>3</v>
      </c>
      <c r="C5460" s="37">
        <v>0</v>
      </c>
      <c r="D5460" s="37">
        <v>0</v>
      </c>
      <c r="E5460" s="37">
        <v>71</v>
      </c>
      <c r="F5460" s="37">
        <v>0</v>
      </c>
      <c r="G5460" s="37">
        <v>0.94420000000000004</v>
      </c>
      <c r="H5460" s="37" t="s">
        <v>2318</v>
      </c>
      <c r="I5460" s="37" t="s">
        <v>2310</v>
      </c>
      <c r="J5460" s="37" t="s">
        <v>2275</v>
      </c>
      <c r="K5460" s="37">
        <v>3</v>
      </c>
    </row>
    <row r="5461" spans="1:11" x14ac:dyDescent="0.25">
      <c r="A5461" s="37" t="s">
        <v>5466</v>
      </c>
      <c r="B5461" s="37">
        <v>3</v>
      </c>
      <c r="C5461" s="37">
        <v>0</v>
      </c>
      <c r="D5461" s="37">
        <v>0</v>
      </c>
      <c r="E5461" s="37">
        <v>17</v>
      </c>
      <c r="F5461" s="37">
        <v>1</v>
      </c>
      <c r="G5461" s="37">
        <v>0.61756666666666671</v>
      </c>
      <c r="H5461" s="37" t="s">
        <v>1219</v>
      </c>
      <c r="I5461" s="37" t="s">
        <v>2310</v>
      </c>
      <c r="J5461" s="37" t="s">
        <v>2275</v>
      </c>
      <c r="K5461" s="37">
        <v>3</v>
      </c>
    </row>
    <row r="5462" spans="1:11" x14ac:dyDescent="0.25">
      <c r="A5462" s="37" t="s">
        <v>5465</v>
      </c>
      <c r="B5462" s="37">
        <v>3</v>
      </c>
      <c r="C5462" s="37">
        <v>0</v>
      </c>
      <c r="D5462" s="37">
        <v>0</v>
      </c>
      <c r="E5462" s="37">
        <v>14</v>
      </c>
      <c r="F5462" s="37">
        <v>2</v>
      </c>
      <c r="G5462" s="37">
        <v>0.32350000000000001</v>
      </c>
      <c r="H5462" s="37" t="s">
        <v>1239</v>
      </c>
      <c r="I5462" s="37" t="s">
        <v>2310</v>
      </c>
      <c r="J5462" s="37" t="s">
        <v>2268</v>
      </c>
      <c r="K5462" s="37">
        <v>2</v>
      </c>
    </row>
    <row r="5463" spans="1:11" x14ac:dyDescent="0.25">
      <c r="A5463" s="37" t="s">
        <v>5464</v>
      </c>
      <c r="B5463" s="37">
        <v>3</v>
      </c>
      <c r="C5463" s="37">
        <v>0</v>
      </c>
      <c r="D5463" s="37">
        <v>0</v>
      </c>
      <c r="E5463" s="37">
        <v>52</v>
      </c>
      <c r="F5463" s="37">
        <v>2</v>
      </c>
      <c r="G5463" s="37">
        <v>0.96143333333333336</v>
      </c>
      <c r="H5463" s="37" t="s">
        <v>1226</v>
      </c>
      <c r="I5463" s="37" t="s">
        <v>2310</v>
      </c>
      <c r="J5463" s="37" t="s">
        <v>2275</v>
      </c>
      <c r="K5463" s="37">
        <v>3</v>
      </c>
    </row>
    <row r="5464" spans="1:11" x14ac:dyDescent="0.25">
      <c r="A5464" s="37" t="s">
        <v>5463</v>
      </c>
      <c r="B5464" s="37">
        <v>3</v>
      </c>
      <c r="C5464" s="37">
        <v>0</v>
      </c>
      <c r="D5464" s="37">
        <v>1</v>
      </c>
      <c r="E5464" s="37">
        <v>219</v>
      </c>
      <c r="F5464" s="37">
        <v>1</v>
      </c>
      <c r="G5464" s="37">
        <v>2.8650666666666669</v>
      </c>
      <c r="H5464" s="37" t="s">
        <v>2276</v>
      </c>
      <c r="I5464" s="37" t="s">
        <v>2269</v>
      </c>
      <c r="J5464" s="37" t="s">
        <v>2268</v>
      </c>
      <c r="K5464" s="37">
        <v>3</v>
      </c>
    </row>
    <row r="5465" spans="1:11" x14ac:dyDescent="0.25">
      <c r="A5465" s="37" t="s">
        <v>5462</v>
      </c>
      <c r="B5465" s="37">
        <v>3</v>
      </c>
      <c r="C5465" s="37">
        <v>0</v>
      </c>
      <c r="D5465" s="37">
        <v>1</v>
      </c>
      <c r="E5465" s="37">
        <v>108</v>
      </c>
      <c r="F5465" s="37">
        <v>3</v>
      </c>
      <c r="G5465" s="37">
        <v>1.1114999999999999</v>
      </c>
      <c r="H5465" s="37" t="s">
        <v>1219</v>
      </c>
      <c r="I5465" s="37" t="s">
        <v>2316</v>
      </c>
      <c r="J5465" s="37" t="s">
        <v>2275</v>
      </c>
      <c r="K5465" s="37">
        <v>3</v>
      </c>
    </row>
    <row r="5466" spans="1:11" x14ac:dyDescent="0.25">
      <c r="A5466" s="37" t="s">
        <v>5461</v>
      </c>
      <c r="B5466" s="37">
        <v>3</v>
      </c>
      <c r="C5466" s="37">
        <v>0</v>
      </c>
      <c r="D5466" s="37">
        <v>0</v>
      </c>
      <c r="E5466" s="37">
        <v>23</v>
      </c>
      <c r="F5466" s="37">
        <v>1</v>
      </c>
      <c r="G5466" s="37">
        <v>0.35696666666666665</v>
      </c>
      <c r="H5466" s="37" t="s">
        <v>1219</v>
      </c>
      <c r="I5466" s="37" t="s">
        <v>2308</v>
      </c>
      <c r="J5466" s="37" t="s">
        <v>2268</v>
      </c>
      <c r="K5466" s="37">
        <v>2</v>
      </c>
    </row>
    <row r="5467" spans="1:11" x14ac:dyDescent="0.25">
      <c r="A5467" s="37" t="s">
        <v>5460</v>
      </c>
      <c r="B5467" s="37">
        <v>3</v>
      </c>
      <c r="C5467" s="37">
        <v>0</v>
      </c>
      <c r="D5467" s="37">
        <v>0</v>
      </c>
      <c r="E5467" s="37">
        <v>28</v>
      </c>
      <c r="F5467" s="37">
        <v>1</v>
      </c>
      <c r="G5467" s="37">
        <v>0.66093333333333337</v>
      </c>
      <c r="H5467" s="37" t="s">
        <v>1219</v>
      </c>
      <c r="I5467" s="37" t="s">
        <v>2308</v>
      </c>
      <c r="J5467" s="37" t="s">
        <v>2268</v>
      </c>
      <c r="K5467" s="37">
        <v>3</v>
      </c>
    </row>
    <row r="5468" spans="1:11" x14ac:dyDescent="0.25">
      <c r="A5468" s="37" t="s">
        <v>5459</v>
      </c>
      <c r="B5468" s="37">
        <v>3</v>
      </c>
      <c r="C5468" s="37">
        <v>0</v>
      </c>
      <c r="D5468" s="37">
        <v>0</v>
      </c>
      <c r="E5468" s="37">
        <v>81</v>
      </c>
      <c r="F5468" s="37">
        <v>0</v>
      </c>
      <c r="G5468" s="37">
        <v>0.96419999999999995</v>
      </c>
      <c r="H5468" s="37" t="s">
        <v>1219</v>
      </c>
      <c r="I5468" s="37" t="s">
        <v>2269</v>
      </c>
      <c r="J5468" s="37" t="s">
        <v>2268</v>
      </c>
      <c r="K5468" s="37">
        <v>3</v>
      </c>
    </row>
    <row r="5469" spans="1:11" x14ac:dyDescent="0.25">
      <c r="A5469" s="37" t="s">
        <v>5458</v>
      </c>
      <c r="B5469" s="37">
        <v>3</v>
      </c>
      <c r="C5469" s="37">
        <v>0</v>
      </c>
      <c r="D5469" s="37">
        <v>1</v>
      </c>
      <c r="E5469" s="37">
        <v>95</v>
      </c>
      <c r="F5469" s="37">
        <v>1</v>
      </c>
      <c r="G5469" s="37">
        <v>1.7060666666666666</v>
      </c>
      <c r="H5469" s="37" t="s">
        <v>1219</v>
      </c>
      <c r="I5469" s="37" t="s">
        <v>2308</v>
      </c>
      <c r="J5469" s="37" t="s">
        <v>2268</v>
      </c>
      <c r="K5469" s="37">
        <v>3</v>
      </c>
    </row>
    <row r="5470" spans="1:11" x14ac:dyDescent="0.25">
      <c r="A5470" s="37" t="s">
        <v>5457</v>
      </c>
      <c r="B5470" s="37">
        <v>3</v>
      </c>
      <c r="C5470" s="37">
        <v>0</v>
      </c>
      <c r="D5470" s="37">
        <v>0</v>
      </c>
      <c r="E5470" s="37">
        <v>13</v>
      </c>
      <c r="F5470" s="37">
        <v>3</v>
      </c>
      <c r="G5470" s="37">
        <v>0.24016666666666667</v>
      </c>
      <c r="H5470" s="37" t="s">
        <v>1218</v>
      </c>
      <c r="I5470" s="37" t="s">
        <v>2321</v>
      </c>
      <c r="J5470" s="37" t="s">
        <v>2275</v>
      </c>
      <c r="K5470" s="37">
        <v>2</v>
      </c>
    </row>
    <row r="5471" spans="1:11" x14ac:dyDescent="0.25">
      <c r="A5471" s="37" t="s">
        <v>5456</v>
      </c>
      <c r="B5471" s="37">
        <v>3</v>
      </c>
      <c r="C5471" s="37">
        <v>0</v>
      </c>
      <c r="D5471" s="37">
        <v>0</v>
      </c>
      <c r="E5471" s="37">
        <v>52</v>
      </c>
      <c r="F5471" s="37">
        <v>0</v>
      </c>
      <c r="G5471" s="37">
        <v>0.78703333333333347</v>
      </c>
      <c r="H5471" s="37" t="s">
        <v>1219</v>
      </c>
      <c r="I5471" s="37" t="s">
        <v>2308</v>
      </c>
      <c r="J5471" s="37" t="s">
        <v>2275</v>
      </c>
      <c r="K5471" s="37">
        <v>2</v>
      </c>
    </row>
    <row r="5472" spans="1:11" x14ac:dyDescent="0.25">
      <c r="A5472" s="37" t="s">
        <v>5455</v>
      </c>
      <c r="B5472" s="37">
        <v>3</v>
      </c>
      <c r="C5472" s="37">
        <v>0</v>
      </c>
      <c r="D5472" s="37">
        <v>0</v>
      </c>
      <c r="E5472" s="37">
        <v>34</v>
      </c>
      <c r="F5472" s="37">
        <v>0</v>
      </c>
      <c r="G5472" s="37">
        <v>0.53323333333333334</v>
      </c>
      <c r="H5472" s="37" t="s">
        <v>1222</v>
      </c>
      <c r="I5472" s="37" t="s">
        <v>2321</v>
      </c>
      <c r="J5472" s="37" t="s">
        <v>2275</v>
      </c>
      <c r="K5472" s="37">
        <v>2</v>
      </c>
    </row>
    <row r="5473" spans="1:11" x14ac:dyDescent="0.25">
      <c r="A5473" s="37" t="s">
        <v>5454</v>
      </c>
      <c r="B5473" s="37">
        <v>3</v>
      </c>
      <c r="C5473" s="37">
        <v>0</v>
      </c>
      <c r="D5473" s="37">
        <v>0</v>
      </c>
      <c r="E5473" s="37">
        <v>10</v>
      </c>
      <c r="F5473" s="37">
        <v>2</v>
      </c>
      <c r="G5473" s="37">
        <v>0.31476666666666669</v>
      </c>
      <c r="H5473" s="37" t="s">
        <v>1222</v>
      </c>
      <c r="I5473" s="37" t="s">
        <v>2321</v>
      </c>
      <c r="J5473" s="37" t="s">
        <v>2275</v>
      </c>
      <c r="K5473" s="37">
        <v>2</v>
      </c>
    </row>
    <row r="5474" spans="1:11" x14ac:dyDescent="0.25">
      <c r="A5474" s="37" t="s">
        <v>5453</v>
      </c>
      <c r="B5474" s="37">
        <v>3</v>
      </c>
      <c r="C5474" s="37">
        <v>0</v>
      </c>
      <c r="D5474" s="37">
        <v>0</v>
      </c>
      <c r="E5474" s="37">
        <v>26</v>
      </c>
      <c r="F5474" s="37">
        <v>1</v>
      </c>
      <c r="G5474" s="37">
        <v>0.44409999999999999</v>
      </c>
      <c r="H5474" s="37" t="s">
        <v>1222</v>
      </c>
      <c r="I5474" s="37" t="s">
        <v>2310</v>
      </c>
      <c r="J5474" s="37" t="s">
        <v>2275</v>
      </c>
      <c r="K5474" s="37">
        <v>3</v>
      </c>
    </row>
    <row r="5475" spans="1:11" x14ac:dyDescent="0.25">
      <c r="A5475" s="37" t="s">
        <v>5452</v>
      </c>
      <c r="B5475" s="37">
        <v>3</v>
      </c>
      <c r="C5475" s="37">
        <v>0</v>
      </c>
      <c r="D5475" s="37">
        <v>0</v>
      </c>
      <c r="E5475" s="37">
        <v>19</v>
      </c>
      <c r="F5475" s="37">
        <v>1</v>
      </c>
      <c r="G5475" s="37">
        <v>0.28536666666666666</v>
      </c>
      <c r="H5475" s="37" t="s">
        <v>1222</v>
      </c>
      <c r="I5475" s="37" t="s">
        <v>2321</v>
      </c>
      <c r="J5475" s="37" t="s">
        <v>2275</v>
      </c>
      <c r="K5475" s="37">
        <v>3</v>
      </c>
    </row>
    <row r="5476" spans="1:11" x14ac:dyDescent="0.25">
      <c r="A5476" s="37" t="s">
        <v>5451</v>
      </c>
      <c r="B5476" s="37">
        <v>3</v>
      </c>
      <c r="C5476" s="37">
        <v>0</v>
      </c>
      <c r="D5476" s="37">
        <v>0</v>
      </c>
      <c r="E5476" s="37">
        <v>53</v>
      </c>
      <c r="F5476" s="37">
        <v>1</v>
      </c>
      <c r="G5476" s="37">
        <v>0.82806666666666662</v>
      </c>
      <c r="H5476" s="37" t="s">
        <v>1218</v>
      </c>
      <c r="I5476" s="37" t="s">
        <v>2308</v>
      </c>
      <c r="J5476" s="37" t="s">
        <v>2275</v>
      </c>
      <c r="K5476" s="37">
        <v>3</v>
      </c>
    </row>
    <row r="5477" spans="1:11" x14ac:dyDescent="0.25">
      <c r="A5477" s="37" t="s">
        <v>5450</v>
      </c>
      <c r="B5477" s="37">
        <v>3</v>
      </c>
      <c r="C5477" s="37">
        <v>0</v>
      </c>
      <c r="D5477" s="37">
        <v>0</v>
      </c>
      <c r="E5477" s="37">
        <v>11</v>
      </c>
      <c r="F5477" s="37">
        <v>2</v>
      </c>
      <c r="G5477" s="37">
        <v>0.46046666666666664</v>
      </c>
      <c r="H5477" s="37" t="s">
        <v>1220</v>
      </c>
      <c r="I5477" s="37" t="s">
        <v>2316</v>
      </c>
      <c r="J5477" s="37" t="s">
        <v>2275</v>
      </c>
      <c r="K5477" s="37">
        <v>2</v>
      </c>
    </row>
    <row r="5478" spans="1:11" x14ac:dyDescent="0.25">
      <c r="A5478" s="37" t="s">
        <v>5449</v>
      </c>
      <c r="B5478" s="37">
        <v>3</v>
      </c>
      <c r="C5478" s="37">
        <v>0</v>
      </c>
      <c r="D5478" s="37">
        <v>1</v>
      </c>
      <c r="E5478" s="37">
        <v>101</v>
      </c>
      <c r="F5478" s="37">
        <v>1</v>
      </c>
      <c r="G5478" s="37">
        <v>1.1498333333333333</v>
      </c>
      <c r="H5478" s="37" t="s">
        <v>1256</v>
      </c>
      <c r="I5478" s="37" t="s">
        <v>2321</v>
      </c>
      <c r="J5478" s="37" t="s">
        <v>2275</v>
      </c>
      <c r="K5478" s="37">
        <v>2</v>
      </c>
    </row>
    <row r="5479" spans="1:11" x14ac:dyDescent="0.25">
      <c r="A5479" s="37" t="s">
        <v>5448</v>
      </c>
      <c r="B5479" s="37">
        <v>3</v>
      </c>
      <c r="C5479" s="37">
        <v>0</v>
      </c>
      <c r="D5479" s="37">
        <v>0</v>
      </c>
      <c r="E5479" s="37">
        <v>33</v>
      </c>
      <c r="F5479" s="37">
        <v>1</v>
      </c>
      <c r="G5479" s="37">
        <v>0.76353333333333329</v>
      </c>
      <c r="H5479" s="37" t="s">
        <v>1221</v>
      </c>
      <c r="I5479" s="37" t="s">
        <v>2308</v>
      </c>
      <c r="J5479" s="37" t="s">
        <v>2268</v>
      </c>
      <c r="K5479" s="37">
        <v>2</v>
      </c>
    </row>
    <row r="5480" spans="1:11" x14ac:dyDescent="0.25">
      <c r="A5480" s="37" t="s">
        <v>5447</v>
      </c>
      <c r="B5480" s="37">
        <v>3</v>
      </c>
      <c r="C5480" s="37">
        <v>0</v>
      </c>
      <c r="D5480" s="37">
        <v>0</v>
      </c>
      <c r="E5480" s="37">
        <v>28</v>
      </c>
      <c r="F5480" s="37">
        <v>3</v>
      </c>
      <c r="G5480" s="37">
        <v>0.85690000000000011</v>
      </c>
      <c r="H5480" s="37" t="s">
        <v>2276</v>
      </c>
      <c r="I5480" s="37" t="s">
        <v>2405</v>
      </c>
      <c r="J5480" s="37" t="s">
        <v>2268</v>
      </c>
      <c r="K5480" s="37">
        <v>3</v>
      </c>
    </row>
    <row r="5481" spans="1:11" x14ac:dyDescent="0.25">
      <c r="A5481" s="37" t="s">
        <v>5446</v>
      </c>
      <c r="B5481" s="37">
        <v>3</v>
      </c>
      <c r="C5481" s="37">
        <v>0</v>
      </c>
      <c r="D5481" s="37">
        <v>0</v>
      </c>
      <c r="E5481" s="37">
        <v>59</v>
      </c>
      <c r="F5481" s="37">
        <v>0</v>
      </c>
      <c r="G5481" s="37">
        <v>0.64216666666666666</v>
      </c>
      <c r="H5481" s="37" t="s">
        <v>2276</v>
      </c>
      <c r="I5481" s="37" t="s">
        <v>2405</v>
      </c>
      <c r="J5481" s="37" t="s">
        <v>2268</v>
      </c>
      <c r="K5481" s="37">
        <v>3</v>
      </c>
    </row>
    <row r="5482" spans="1:11" x14ac:dyDescent="0.25">
      <c r="A5482" s="37" t="s">
        <v>5445</v>
      </c>
      <c r="B5482" s="37">
        <v>3</v>
      </c>
      <c r="C5482" s="37">
        <v>0</v>
      </c>
      <c r="D5482" s="37">
        <v>0</v>
      </c>
      <c r="E5482" s="37">
        <v>15</v>
      </c>
      <c r="F5482" s="37">
        <v>2</v>
      </c>
      <c r="G5482" s="37">
        <v>0.16003333333333333</v>
      </c>
      <c r="H5482" s="37" t="s">
        <v>1219</v>
      </c>
      <c r="I5482" s="37" t="s">
        <v>2316</v>
      </c>
      <c r="J5482" s="37" t="s">
        <v>2275</v>
      </c>
      <c r="K5482" s="37">
        <v>2</v>
      </c>
    </row>
    <row r="5483" spans="1:11" x14ac:dyDescent="0.25">
      <c r="A5483" s="37" t="s">
        <v>5444</v>
      </c>
      <c r="B5483" s="37">
        <v>3</v>
      </c>
      <c r="C5483" s="37">
        <v>0</v>
      </c>
      <c r="D5483" s="37">
        <v>0</v>
      </c>
      <c r="E5483" s="37">
        <v>37</v>
      </c>
      <c r="F5483" s="37">
        <v>1</v>
      </c>
      <c r="G5483" s="37">
        <v>0.37600000000000006</v>
      </c>
      <c r="H5483" s="37" t="s">
        <v>1232</v>
      </c>
      <c r="I5483" s="37" t="s">
        <v>2310</v>
      </c>
      <c r="J5483" s="37" t="s">
        <v>2275</v>
      </c>
      <c r="K5483" s="37">
        <v>3</v>
      </c>
    </row>
    <row r="5484" spans="1:11" x14ac:dyDescent="0.25">
      <c r="A5484" s="37" t="s">
        <v>5443</v>
      </c>
      <c r="B5484" s="37">
        <v>3</v>
      </c>
      <c r="C5484" s="37">
        <v>0</v>
      </c>
      <c r="D5484" s="37">
        <v>0</v>
      </c>
      <c r="E5484" s="37">
        <v>77</v>
      </c>
      <c r="F5484" s="37">
        <v>1</v>
      </c>
      <c r="G5484" s="37">
        <v>0.91410000000000002</v>
      </c>
      <c r="H5484" s="37" t="s">
        <v>2276</v>
      </c>
      <c r="I5484" s="37" t="s">
        <v>2405</v>
      </c>
      <c r="J5484" s="37" t="s">
        <v>2275</v>
      </c>
      <c r="K5484" s="37">
        <v>3</v>
      </c>
    </row>
    <row r="5485" spans="1:11" x14ac:dyDescent="0.25">
      <c r="A5485" s="37" t="s">
        <v>5442</v>
      </c>
      <c r="B5485" s="37">
        <v>3</v>
      </c>
      <c r="C5485" s="37">
        <v>0</v>
      </c>
      <c r="D5485" s="37">
        <v>0</v>
      </c>
      <c r="E5485" s="37">
        <v>7</v>
      </c>
      <c r="F5485" s="37">
        <v>1</v>
      </c>
      <c r="G5485" s="37">
        <v>8.7833333333333333E-2</v>
      </c>
      <c r="H5485" s="37" t="s">
        <v>1219</v>
      </c>
      <c r="I5485" s="37" t="s">
        <v>2269</v>
      </c>
      <c r="J5485" s="37" t="s">
        <v>2268</v>
      </c>
      <c r="K5485" s="37">
        <v>2</v>
      </c>
    </row>
    <row r="5486" spans="1:11" x14ac:dyDescent="0.25">
      <c r="A5486" s="37" t="s">
        <v>5441</v>
      </c>
      <c r="B5486" s="37">
        <v>3</v>
      </c>
      <c r="C5486" s="37">
        <v>0</v>
      </c>
      <c r="D5486" s="37">
        <v>0</v>
      </c>
      <c r="E5486" s="37">
        <v>34</v>
      </c>
      <c r="F5486" s="37">
        <v>3</v>
      </c>
      <c r="G5486" s="37">
        <v>0.25053333333333333</v>
      </c>
      <c r="H5486" s="37" t="s">
        <v>1218</v>
      </c>
      <c r="I5486" s="37" t="s">
        <v>2308</v>
      </c>
      <c r="J5486" s="37" t="s">
        <v>2275</v>
      </c>
      <c r="K5486" s="37">
        <v>2</v>
      </c>
    </row>
    <row r="5487" spans="1:11" x14ac:dyDescent="0.25">
      <c r="A5487" s="37" t="s">
        <v>5440</v>
      </c>
      <c r="B5487" s="37">
        <v>3</v>
      </c>
      <c r="C5487" s="37">
        <v>0</v>
      </c>
      <c r="D5487" s="37">
        <v>0</v>
      </c>
      <c r="E5487" s="37">
        <v>36</v>
      </c>
      <c r="F5487" s="37">
        <v>2</v>
      </c>
      <c r="G5487" s="37">
        <v>0.52660000000000007</v>
      </c>
      <c r="H5487" s="37" t="s">
        <v>1228</v>
      </c>
      <c r="I5487" s="37" t="s">
        <v>2310</v>
      </c>
      <c r="J5487" s="37" t="s">
        <v>2275</v>
      </c>
      <c r="K5487" s="37">
        <v>3</v>
      </c>
    </row>
    <row r="5488" spans="1:11" x14ac:dyDescent="0.25">
      <c r="A5488" s="37" t="s">
        <v>5439</v>
      </c>
      <c r="B5488" s="37">
        <v>3</v>
      </c>
      <c r="C5488" s="37">
        <v>0</v>
      </c>
      <c r="D5488" s="37">
        <v>0</v>
      </c>
      <c r="E5488" s="37">
        <v>47</v>
      </c>
      <c r="F5488" s="37">
        <v>3</v>
      </c>
      <c r="G5488" s="37">
        <v>0.57506666666666673</v>
      </c>
      <c r="H5488" s="37" t="s">
        <v>1218</v>
      </c>
      <c r="I5488" s="37" t="s">
        <v>2310</v>
      </c>
      <c r="J5488" s="37" t="s">
        <v>2275</v>
      </c>
      <c r="K5488" s="37">
        <v>3</v>
      </c>
    </row>
    <row r="5489" spans="1:11" x14ac:dyDescent="0.25">
      <c r="A5489" s="37" t="s">
        <v>5438</v>
      </c>
      <c r="B5489" s="37">
        <v>3</v>
      </c>
      <c r="C5489" s="37">
        <v>0</v>
      </c>
      <c r="D5489" s="37">
        <v>0</v>
      </c>
      <c r="E5489" s="37">
        <v>26</v>
      </c>
      <c r="F5489" s="37">
        <v>2</v>
      </c>
      <c r="G5489" s="37">
        <v>0.84906666666666675</v>
      </c>
      <c r="H5489" s="37" t="s">
        <v>1219</v>
      </c>
      <c r="I5489" s="37" t="s">
        <v>2269</v>
      </c>
      <c r="J5489" s="37" t="s">
        <v>2275</v>
      </c>
      <c r="K5489" s="37">
        <v>2</v>
      </c>
    </row>
    <row r="5490" spans="1:11" x14ac:dyDescent="0.25">
      <c r="A5490" s="37" t="s">
        <v>5437</v>
      </c>
      <c r="B5490" s="37">
        <v>3</v>
      </c>
      <c r="C5490" s="37">
        <v>0</v>
      </c>
      <c r="D5490" s="37">
        <v>0</v>
      </c>
      <c r="E5490" s="37">
        <v>54</v>
      </c>
      <c r="F5490" s="37">
        <v>0</v>
      </c>
      <c r="G5490" s="37">
        <v>0.64016666666666666</v>
      </c>
      <c r="H5490" s="37" t="s">
        <v>1219</v>
      </c>
      <c r="I5490" s="37" t="s">
        <v>2269</v>
      </c>
      <c r="J5490" s="37" t="s">
        <v>2275</v>
      </c>
      <c r="K5490" s="37">
        <v>3</v>
      </c>
    </row>
    <row r="5491" spans="1:11" x14ac:dyDescent="0.25">
      <c r="A5491" s="37" t="s">
        <v>5436</v>
      </c>
      <c r="B5491" s="37">
        <v>3</v>
      </c>
      <c r="C5491" s="37">
        <v>0</v>
      </c>
      <c r="D5491" s="37">
        <v>0</v>
      </c>
      <c r="E5491" s="37">
        <v>10</v>
      </c>
      <c r="F5491" s="37">
        <v>0</v>
      </c>
      <c r="G5491" s="37">
        <v>0.10326666666666667</v>
      </c>
      <c r="H5491" s="37" t="s">
        <v>1219</v>
      </c>
      <c r="I5491" s="37" t="s">
        <v>2310</v>
      </c>
      <c r="J5491" s="37" t="s">
        <v>2275</v>
      </c>
      <c r="K5491" s="37">
        <v>3</v>
      </c>
    </row>
    <row r="5492" spans="1:11" x14ac:dyDescent="0.25">
      <c r="A5492" s="37" t="s">
        <v>5435</v>
      </c>
      <c r="B5492" s="37">
        <v>3</v>
      </c>
      <c r="C5492" s="37">
        <v>0</v>
      </c>
      <c r="D5492" s="37">
        <v>0</v>
      </c>
      <c r="E5492" s="37">
        <v>79</v>
      </c>
      <c r="F5492" s="37">
        <v>1</v>
      </c>
      <c r="G5492" s="37">
        <v>0.73953333333333326</v>
      </c>
      <c r="H5492" s="37" t="s">
        <v>1219</v>
      </c>
      <c r="I5492" s="37" t="s">
        <v>2269</v>
      </c>
      <c r="J5492" s="37" t="s">
        <v>2268</v>
      </c>
      <c r="K5492" s="37">
        <v>2</v>
      </c>
    </row>
    <row r="5493" spans="1:11" x14ac:dyDescent="0.25">
      <c r="A5493" s="37" t="s">
        <v>5434</v>
      </c>
      <c r="B5493" s="37">
        <v>3</v>
      </c>
      <c r="C5493" s="37">
        <v>0</v>
      </c>
      <c r="D5493" s="37">
        <v>0</v>
      </c>
      <c r="E5493" s="37">
        <v>24</v>
      </c>
      <c r="F5493" s="37">
        <v>0</v>
      </c>
      <c r="G5493" s="37">
        <v>0.32363333333333338</v>
      </c>
      <c r="H5493" s="37" t="s">
        <v>1229</v>
      </c>
      <c r="I5493" s="37" t="s">
        <v>2316</v>
      </c>
      <c r="J5493" s="37" t="s">
        <v>2275</v>
      </c>
      <c r="K5493" s="37">
        <v>3</v>
      </c>
    </row>
    <row r="5494" spans="1:11" x14ac:dyDescent="0.25">
      <c r="A5494" s="37" t="s">
        <v>5433</v>
      </c>
      <c r="B5494" s="37">
        <v>3</v>
      </c>
      <c r="C5494" s="37">
        <v>0</v>
      </c>
      <c r="D5494" s="37">
        <v>1</v>
      </c>
      <c r="E5494" s="37">
        <v>52</v>
      </c>
      <c r="F5494" s="37">
        <v>0</v>
      </c>
      <c r="G5494" s="37">
        <v>1.6635666666666669</v>
      </c>
      <c r="H5494" s="37" t="s">
        <v>2584</v>
      </c>
      <c r="I5494" s="37" t="s">
        <v>2308</v>
      </c>
      <c r="J5494" s="37" t="s">
        <v>2268</v>
      </c>
      <c r="K5494" s="37">
        <v>3</v>
      </c>
    </row>
    <row r="5495" spans="1:11" x14ac:dyDescent="0.25">
      <c r="A5495" s="37" t="s">
        <v>5432</v>
      </c>
      <c r="B5495" s="37">
        <v>3</v>
      </c>
      <c r="C5495" s="37">
        <v>0</v>
      </c>
      <c r="D5495" s="37">
        <v>0</v>
      </c>
      <c r="E5495" s="37">
        <v>3</v>
      </c>
      <c r="F5495" s="37">
        <v>2</v>
      </c>
      <c r="G5495" s="37">
        <v>0.10193333333333333</v>
      </c>
      <c r="H5495" s="37" t="s">
        <v>1232</v>
      </c>
      <c r="I5495" s="37" t="s">
        <v>2308</v>
      </c>
      <c r="J5495" s="37" t="s">
        <v>2275</v>
      </c>
      <c r="K5495" s="37">
        <v>1</v>
      </c>
    </row>
    <row r="5496" spans="1:11" x14ac:dyDescent="0.25">
      <c r="A5496" s="37" t="s">
        <v>5431</v>
      </c>
      <c r="B5496" s="37">
        <v>3</v>
      </c>
      <c r="C5496" s="37">
        <v>0</v>
      </c>
      <c r="D5496" s="37">
        <v>0</v>
      </c>
      <c r="E5496" s="37">
        <v>18</v>
      </c>
      <c r="F5496" s="37">
        <v>0</v>
      </c>
      <c r="G5496" s="37">
        <v>0.32966666666666666</v>
      </c>
      <c r="H5496" s="37" t="s">
        <v>1270</v>
      </c>
      <c r="I5496" s="37" t="s">
        <v>2308</v>
      </c>
      <c r="J5496" s="37" t="s">
        <v>2268</v>
      </c>
      <c r="K5496" s="37">
        <v>2</v>
      </c>
    </row>
    <row r="5497" spans="1:11" x14ac:dyDescent="0.25">
      <c r="A5497" s="37" t="s">
        <v>5430</v>
      </c>
      <c r="B5497" s="37">
        <v>3</v>
      </c>
      <c r="C5497" s="37">
        <v>0</v>
      </c>
      <c r="D5497" s="37">
        <v>0</v>
      </c>
      <c r="E5497" s="37">
        <v>28</v>
      </c>
      <c r="F5497" s="37">
        <v>1</v>
      </c>
      <c r="G5497" s="37">
        <v>0.45953333333333335</v>
      </c>
      <c r="H5497" s="37" t="s">
        <v>2276</v>
      </c>
      <c r="I5497" s="37" t="s">
        <v>2405</v>
      </c>
      <c r="J5497" s="37" t="s">
        <v>2268</v>
      </c>
      <c r="K5497" s="37">
        <v>3</v>
      </c>
    </row>
    <row r="5498" spans="1:11" x14ac:dyDescent="0.25">
      <c r="A5498" s="37" t="s">
        <v>5429</v>
      </c>
      <c r="B5498" s="37">
        <v>3</v>
      </c>
      <c r="C5498" s="37">
        <v>0</v>
      </c>
      <c r="D5498" s="37">
        <v>1</v>
      </c>
      <c r="E5498" s="37">
        <v>78</v>
      </c>
      <c r="F5498" s="37">
        <v>1</v>
      </c>
      <c r="G5498" s="37">
        <v>1.3334666666666666</v>
      </c>
      <c r="H5498" s="37" t="s">
        <v>2276</v>
      </c>
      <c r="I5498" s="37" t="s">
        <v>2308</v>
      </c>
      <c r="J5498" s="37" t="s">
        <v>2268</v>
      </c>
      <c r="K5498" s="37">
        <v>3</v>
      </c>
    </row>
    <row r="5499" spans="1:11" x14ac:dyDescent="0.25">
      <c r="A5499" s="37" t="s">
        <v>5428</v>
      </c>
      <c r="B5499" s="37">
        <v>3</v>
      </c>
      <c r="C5499" s="37">
        <v>0</v>
      </c>
      <c r="D5499" s="37">
        <v>1</v>
      </c>
      <c r="E5499" s="37">
        <v>120</v>
      </c>
      <c r="F5499" s="37">
        <v>0</v>
      </c>
      <c r="G5499" s="37">
        <v>1.2636000000000001</v>
      </c>
      <c r="H5499" s="37" t="s">
        <v>1233</v>
      </c>
      <c r="I5499" s="37" t="s">
        <v>2321</v>
      </c>
      <c r="J5499" s="37" t="s">
        <v>2275</v>
      </c>
      <c r="K5499" s="37">
        <v>3</v>
      </c>
    </row>
    <row r="5500" spans="1:11" x14ac:dyDescent="0.25">
      <c r="A5500" s="37" t="s">
        <v>5427</v>
      </c>
      <c r="B5500" s="37">
        <v>3</v>
      </c>
      <c r="C5500" s="37">
        <v>0</v>
      </c>
      <c r="D5500" s="37">
        <v>0</v>
      </c>
      <c r="E5500" s="37">
        <v>16</v>
      </c>
      <c r="F5500" s="37">
        <v>1</v>
      </c>
      <c r="G5500" s="37">
        <v>0.31810000000000005</v>
      </c>
      <c r="H5500" s="37" t="s">
        <v>1253</v>
      </c>
      <c r="I5500" s="37" t="s">
        <v>2308</v>
      </c>
      <c r="J5500" s="37" t="s">
        <v>2268</v>
      </c>
      <c r="K5500" s="37">
        <v>3</v>
      </c>
    </row>
    <row r="5501" spans="1:11" x14ac:dyDescent="0.25">
      <c r="A5501" s="37" t="s">
        <v>5426</v>
      </c>
      <c r="B5501" s="37">
        <v>3</v>
      </c>
      <c r="C5501" s="37">
        <v>0</v>
      </c>
      <c r="D5501" s="37">
        <v>1</v>
      </c>
      <c r="E5501" s="37">
        <v>143</v>
      </c>
      <c r="F5501" s="37">
        <v>3</v>
      </c>
      <c r="G5501" s="37">
        <v>2.0139</v>
      </c>
      <c r="H5501" s="37" t="s">
        <v>1232</v>
      </c>
      <c r="I5501" s="37" t="s">
        <v>2321</v>
      </c>
      <c r="J5501" s="37" t="s">
        <v>2275</v>
      </c>
      <c r="K5501" s="37">
        <v>3</v>
      </c>
    </row>
    <row r="5502" spans="1:11" x14ac:dyDescent="0.25">
      <c r="A5502" s="37" t="s">
        <v>5425</v>
      </c>
      <c r="B5502" s="37">
        <v>3</v>
      </c>
      <c r="C5502" s="37">
        <v>0</v>
      </c>
      <c r="D5502" s="37">
        <v>0</v>
      </c>
      <c r="E5502" s="37">
        <v>39</v>
      </c>
      <c r="F5502" s="37">
        <v>1</v>
      </c>
      <c r="G5502" s="37">
        <v>0.52546666666666664</v>
      </c>
      <c r="H5502" s="37" t="s">
        <v>1219</v>
      </c>
      <c r="I5502" s="37" t="s">
        <v>2405</v>
      </c>
      <c r="J5502" s="37" t="s">
        <v>2268</v>
      </c>
      <c r="K5502" s="37">
        <v>3</v>
      </c>
    </row>
    <row r="5503" spans="1:11" x14ac:dyDescent="0.25">
      <c r="A5503" s="37" t="s">
        <v>5424</v>
      </c>
      <c r="B5503" s="37">
        <v>3</v>
      </c>
      <c r="C5503" s="37">
        <v>0</v>
      </c>
      <c r="D5503" s="37">
        <v>0</v>
      </c>
      <c r="E5503" s="37">
        <v>12</v>
      </c>
      <c r="F5503" s="37">
        <v>1</v>
      </c>
      <c r="G5503" s="37">
        <v>0.24546666666666669</v>
      </c>
      <c r="H5503" s="37" t="s">
        <v>3295</v>
      </c>
      <c r="I5503" s="37" t="s">
        <v>2308</v>
      </c>
      <c r="J5503" s="37" t="s">
        <v>2268</v>
      </c>
      <c r="K5503" s="37">
        <v>3</v>
      </c>
    </row>
    <row r="5504" spans="1:11" x14ac:dyDescent="0.25">
      <c r="A5504" s="37" t="s">
        <v>5423</v>
      </c>
      <c r="B5504" s="37">
        <v>3</v>
      </c>
      <c r="C5504" s="37">
        <v>0</v>
      </c>
      <c r="D5504" s="37">
        <v>0</v>
      </c>
      <c r="E5504" s="37">
        <v>25</v>
      </c>
      <c r="F5504" s="37">
        <v>1</v>
      </c>
      <c r="G5504" s="37">
        <v>0.41299999999999998</v>
      </c>
      <c r="H5504" s="37" t="s">
        <v>1219</v>
      </c>
      <c r="I5504" s="37" t="s">
        <v>2308</v>
      </c>
      <c r="J5504" s="37" t="s">
        <v>2268</v>
      </c>
      <c r="K5504" s="37">
        <v>3</v>
      </c>
    </row>
    <row r="5505" spans="1:11" x14ac:dyDescent="0.25">
      <c r="A5505" s="37" t="s">
        <v>5422</v>
      </c>
      <c r="B5505" s="37">
        <v>3</v>
      </c>
      <c r="C5505" s="37">
        <v>0</v>
      </c>
      <c r="D5505" s="37">
        <v>0</v>
      </c>
      <c r="E5505" s="37">
        <v>34</v>
      </c>
      <c r="F5505" s="37">
        <v>3</v>
      </c>
      <c r="G5505" s="37">
        <v>0.35840000000000005</v>
      </c>
      <c r="H5505" s="37" t="s">
        <v>1218</v>
      </c>
      <c r="I5505" s="37" t="s">
        <v>2310</v>
      </c>
      <c r="J5505" s="37" t="s">
        <v>2275</v>
      </c>
      <c r="K5505" s="37">
        <v>2</v>
      </c>
    </row>
    <row r="5506" spans="1:11" x14ac:dyDescent="0.25">
      <c r="A5506" s="37" t="s">
        <v>5421</v>
      </c>
      <c r="B5506" s="37">
        <v>3</v>
      </c>
      <c r="C5506" s="37">
        <v>0</v>
      </c>
      <c r="D5506" s="37">
        <v>0</v>
      </c>
      <c r="E5506" s="37">
        <v>37</v>
      </c>
      <c r="F5506" s="37">
        <v>3</v>
      </c>
      <c r="G5506" s="37">
        <v>0.56359999999999999</v>
      </c>
      <c r="H5506" s="37" t="s">
        <v>1219</v>
      </c>
      <c r="I5506" s="37" t="s">
        <v>2405</v>
      </c>
      <c r="J5506" s="37" t="s">
        <v>2268</v>
      </c>
      <c r="K5506" s="37">
        <v>3</v>
      </c>
    </row>
    <row r="5507" spans="1:11" x14ac:dyDescent="0.25">
      <c r="A5507" s="37" t="s">
        <v>5420</v>
      </c>
      <c r="B5507" s="37">
        <v>3</v>
      </c>
      <c r="C5507" s="37">
        <v>0</v>
      </c>
      <c r="D5507" s="37">
        <v>0</v>
      </c>
      <c r="E5507" s="37">
        <v>94</v>
      </c>
      <c r="F5507" s="37">
        <v>2</v>
      </c>
      <c r="G5507" s="37">
        <v>1.1086666666666667</v>
      </c>
      <c r="H5507" s="37" t="s">
        <v>1219</v>
      </c>
      <c r="I5507" s="37" t="s">
        <v>2316</v>
      </c>
      <c r="J5507" s="37" t="s">
        <v>2275</v>
      </c>
      <c r="K5507" s="37">
        <v>3</v>
      </c>
    </row>
    <row r="5508" spans="1:11" x14ac:dyDescent="0.25">
      <c r="A5508" s="37" t="s">
        <v>5419</v>
      </c>
      <c r="B5508" s="37">
        <v>3</v>
      </c>
      <c r="C5508" s="37">
        <v>0</v>
      </c>
      <c r="D5508" s="37">
        <v>0</v>
      </c>
      <c r="E5508" s="37">
        <v>43</v>
      </c>
      <c r="F5508" s="37">
        <v>0</v>
      </c>
      <c r="G5508" s="37">
        <v>0.87963333333333338</v>
      </c>
      <c r="H5508" s="37" t="s">
        <v>1219</v>
      </c>
      <c r="I5508" s="37" t="s">
        <v>2308</v>
      </c>
      <c r="J5508" s="37" t="s">
        <v>2275</v>
      </c>
      <c r="K5508" s="37">
        <v>2</v>
      </c>
    </row>
    <row r="5509" spans="1:11" x14ac:dyDescent="0.25">
      <c r="A5509" s="37" t="s">
        <v>5418</v>
      </c>
      <c r="B5509" s="37">
        <v>3</v>
      </c>
      <c r="C5509" s="37">
        <v>0</v>
      </c>
      <c r="D5509" s="37">
        <v>0</v>
      </c>
      <c r="E5509" s="37">
        <v>90</v>
      </c>
      <c r="F5509" s="37">
        <v>2</v>
      </c>
      <c r="G5509" s="37">
        <v>1.1623666666666665</v>
      </c>
      <c r="H5509" s="37" t="s">
        <v>1219</v>
      </c>
      <c r="I5509" s="37" t="s">
        <v>2316</v>
      </c>
      <c r="J5509" s="37" t="s">
        <v>2275</v>
      </c>
      <c r="K5509" s="37">
        <v>3</v>
      </c>
    </row>
    <row r="5510" spans="1:11" x14ac:dyDescent="0.25">
      <c r="A5510" s="37" t="s">
        <v>5417</v>
      </c>
      <c r="B5510" s="37">
        <v>3</v>
      </c>
      <c r="C5510" s="37">
        <v>0</v>
      </c>
      <c r="D5510" s="37">
        <v>0</v>
      </c>
      <c r="E5510" s="37">
        <v>61</v>
      </c>
      <c r="F5510" s="37">
        <v>1</v>
      </c>
      <c r="G5510" s="37">
        <v>0.70973333333333344</v>
      </c>
      <c r="H5510" s="37" t="s">
        <v>1218</v>
      </c>
      <c r="I5510" s="37" t="s">
        <v>2310</v>
      </c>
      <c r="J5510" s="37" t="s">
        <v>2275</v>
      </c>
      <c r="K5510" s="37">
        <v>3</v>
      </c>
    </row>
    <row r="5511" spans="1:11" x14ac:dyDescent="0.25">
      <c r="A5511" s="37" t="s">
        <v>5416</v>
      </c>
      <c r="B5511" s="37">
        <v>3</v>
      </c>
      <c r="C5511" s="37">
        <v>0</v>
      </c>
      <c r="D5511" s="37">
        <v>0</v>
      </c>
      <c r="E5511" s="37">
        <v>58</v>
      </c>
      <c r="F5511" s="37">
        <v>2</v>
      </c>
      <c r="G5511" s="37">
        <v>0.62503333333333344</v>
      </c>
      <c r="H5511" s="37" t="s">
        <v>1218</v>
      </c>
      <c r="I5511" s="37" t="s">
        <v>2514</v>
      </c>
      <c r="J5511" s="37" t="s">
        <v>2275</v>
      </c>
      <c r="K5511" s="37">
        <v>2</v>
      </c>
    </row>
    <row r="5512" spans="1:11" x14ac:dyDescent="0.25">
      <c r="A5512" s="37" t="s">
        <v>5415</v>
      </c>
      <c r="B5512" s="37">
        <v>3</v>
      </c>
      <c r="C5512" s="37">
        <v>0</v>
      </c>
      <c r="D5512" s="37">
        <v>0</v>
      </c>
      <c r="E5512" s="37">
        <v>21</v>
      </c>
      <c r="F5512" s="37">
        <v>1</v>
      </c>
      <c r="G5512" s="37">
        <v>0.66100000000000003</v>
      </c>
      <c r="H5512" s="37" t="s">
        <v>1218</v>
      </c>
      <c r="I5512" s="37" t="s">
        <v>2514</v>
      </c>
      <c r="J5512" s="37" t="s">
        <v>2275</v>
      </c>
      <c r="K5512" s="37">
        <v>3</v>
      </c>
    </row>
    <row r="5513" spans="1:11" x14ac:dyDescent="0.25">
      <c r="A5513" s="37" t="s">
        <v>5414</v>
      </c>
      <c r="B5513" s="37">
        <v>3</v>
      </c>
      <c r="C5513" s="37">
        <v>0</v>
      </c>
      <c r="D5513" s="37">
        <v>0</v>
      </c>
      <c r="E5513" s="37">
        <v>7</v>
      </c>
      <c r="F5513" s="37">
        <v>1</v>
      </c>
      <c r="G5513" s="37">
        <v>0.22036666666666668</v>
      </c>
      <c r="H5513" s="37" t="s">
        <v>1219</v>
      </c>
      <c r="I5513" s="37" t="s">
        <v>2269</v>
      </c>
      <c r="J5513" s="37" t="s">
        <v>2275</v>
      </c>
      <c r="K5513" s="37">
        <v>2</v>
      </c>
    </row>
    <row r="5514" spans="1:11" x14ac:dyDescent="0.25">
      <c r="A5514" s="37" t="s">
        <v>5413</v>
      </c>
      <c r="B5514" s="37">
        <v>3</v>
      </c>
      <c r="C5514" s="37">
        <v>0</v>
      </c>
      <c r="D5514" s="37">
        <v>0</v>
      </c>
      <c r="E5514" s="37">
        <v>39</v>
      </c>
      <c r="F5514" s="37">
        <v>1</v>
      </c>
      <c r="G5514" s="37">
        <v>0.45320000000000005</v>
      </c>
      <c r="H5514" s="37" t="s">
        <v>1247</v>
      </c>
      <c r="I5514" s="37" t="s">
        <v>2269</v>
      </c>
      <c r="J5514" s="37" t="s">
        <v>2268</v>
      </c>
      <c r="K5514" s="37">
        <v>3</v>
      </c>
    </row>
    <row r="5515" spans="1:11" x14ac:dyDescent="0.25">
      <c r="A5515" s="37" t="s">
        <v>5412</v>
      </c>
      <c r="B5515" s="37">
        <v>3</v>
      </c>
      <c r="C5515" s="37">
        <v>0</v>
      </c>
      <c r="D5515" s="37">
        <v>0</v>
      </c>
      <c r="E5515" s="37">
        <v>21</v>
      </c>
      <c r="F5515" s="37">
        <v>1</v>
      </c>
      <c r="G5515" s="37">
        <v>0.41270000000000001</v>
      </c>
      <c r="H5515" s="37" t="s">
        <v>1224</v>
      </c>
      <c r="I5515" s="37" t="s">
        <v>2269</v>
      </c>
      <c r="J5515" s="37" t="s">
        <v>2268</v>
      </c>
      <c r="K5515" s="37">
        <v>2</v>
      </c>
    </row>
    <row r="5516" spans="1:11" x14ac:dyDescent="0.25">
      <c r="A5516" s="37" t="s">
        <v>5411</v>
      </c>
      <c r="B5516" s="37">
        <v>3</v>
      </c>
      <c r="C5516" s="37">
        <v>0</v>
      </c>
      <c r="D5516" s="37">
        <v>0</v>
      </c>
      <c r="E5516" s="37">
        <v>40</v>
      </c>
      <c r="F5516" s="37">
        <v>1</v>
      </c>
      <c r="G5516" s="37">
        <v>0.46139999999999998</v>
      </c>
      <c r="H5516" s="37" t="s">
        <v>1223</v>
      </c>
      <c r="I5516" s="37" t="s">
        <v>2269</v>
      </c>
      <c r="J5516" s="37" t="s">
        <v>2275</v>
      </c>
      <c r="K5516" s="37">
        <v>3</v>
      </c>
    </row>
    <row r="5517" spans="1:11" x14ac:dyDescent="0.25">
      <c r="A5517" s="37" t="s">
        <v>5410</v>
      </c>
      <c r="B5517" s="37">
        <v>3</v>
      </c>
      <c r="C5517" s="37">
        <v>0</v>
      </c>
      <c r="D5517" s="37">
        <v>0</v>
      </c>
      <c r="E5517" s="37">
        <v>9</v>
      </c>
      <c r="F5517" s="37">
        <v>0</v>
      </c>
      <c r="G5517" s="37">
        <v>8.893333333333335E-2</v>
      </c>
      <c r="H5517" s="37" t="s">
        <v>1247</v>
      </c>
      <c r="I5517" s="37" t="s">
        <v>2269</v>
      </c>
      <c r="J5517" s="37" t="s">
        <v>2268</v>
      </c>
      <c r="K5517" s="37">
        <v>1</v>
      </c>
    </row>
    <row r="5518" spans="1:11" x14ac:dyDescent="0.25">
      <c r="A5518" s="37" t="s">
        <v>5409</v>
      </c>
      <c r="B5518" s="37">
        <v>3</v>
      </c>
      <c r="C5518" s="37">
        <v>0</v>
      </c>
      <c r="D5518" s="37">
        <v>0</v>
      </c>
      <c r="E5518" s="37">
        <v>35</v>
      </c>
      <c r="F5518" s="37">
        <v>2</v>
      </c>
      <c r="G5518" s="37">
        <v>0.39303333333333335</v>
      </c>
      <c r="H5518" s="37" t="s">
        <v>1222</v>
      </c>
      <c r="I5518" s="37" t="s">
        <v>2269</v>
      </c>
      <c r="J5518" s="37" t="s">
        <v>2268</v>
      </c>
      <c r="K5518" s="37">
        <v>2</v>
      </c>
    </row>
    <row r="5519" spans="1:11" x14ac:dyDescent="0.25">
      <c r="A5519" s="37" t="s">
        <v>5408</v>
      </c>
      <c r="B5519" s="37">
        <v>3</v>
      </c>
      <c r="C5519" s="37">
        <v>0</v>
      </c>
      <c r="D5519" s="37">
        <v>0</v>
      </c>
      <c r="E5519" s="37">
        <v>65</v>
      </c>
      <c r="F5519" s="37">
        <v>0</v>
      </c>
      <c r="G5519" s="37">
        <v>0.76196666666666679</v>
      </c>
      <c r="H5519" s="37" t="s">
        <v>1245</v>
      </c>
      <c r="I5519" s="37" t="s">
        <v>2269</v>
      </c>
      <c r="J5519" s="37" t="s">
        <v>2268</v>
      </c>
      <c r="K5519" s="37">
        <v>3</v>
      </c>
    </row>
    <row r="5520" spans="1:11" x14ac:dyDescent="0.25">
      <c r="A5520" s="37" t="s">
        <v>5407</v>
      </c>
      <c r="B5520" s="37">
        <v>3</v>
      </c>
      <c r="C5520" s="37">
        <v>0</v>
      </c>
      <c r="D5520" s="37">
        <v>0</v>
      </c>
      <c r="E5520" s="37">
        <v>54</v>
      </c>
      <c r="F5520" s="37">
        <v>1</v>
      </c>
      <c r="G5520" s="37">
        <v>0.64763333333333339</v>
      </c>
      <c r="H5520" s="37" t="s">
        <v>1219</v>
      </c>
      <c r="I5520" s="37" t="s">
        <v>2269</v>
      </c>
      <c r="J5520" s="37" t="s">
        <v>2275</v>
      </c>
      <c r="K5520" s="37">
        <v>3</v>
      </c>
    </row>
    <row r="5521" spans="1:11" x14ac:dyDescent="0.25">
      <c r="A5521" s="37" t="s">
        <v>5406</v>
      </c>
      <c r="B5521" s="37">
        <v>3</v>
      </c>
      <c r="C5521" s="37">
        <v>0</v>
      </c>
      <c r="D5521" s="37">
        <v>1</v>
      </c>
      <c r="E5521" s="37">
        <v>119</v>
      </c>
      <c r="F5521" s="37">
        <v>1</v>
      </c>
      <c r="G5521" s="37">
        <v>1.1698666666666668</v>
      </c>
      <c r="H5521" s="37" t="s">
        <v>1232</v>
      </c>
      <c r="I5521" s="37" t="s">
        <v>2269</v>
      </c>
      <c r="J5521" s="37" t="s">
        <v>2268</v>
      </c>
      <c r="K5521" s="37">
        <v>2</v>
      </c>
    </row>
    <row r="5522" spans="1:11" x14ac:dyDescent="0.25">
      <c r="A5522" s="37" t="s">
        <v>5405</v>
      </c>
      <c r="B5522" s="37">
        <v>3</v>
      </c>
      <c r="C5522" s="37">
        <v>0</v>
      </c>
      <c r="D5522" s="37">
        <v>0</v>
      </c>
      <c r="E5522" s="37">
        <v>40</v>
      </c>
      <c r="F5522" s="37">
        <v>1</v>
      </c>
      <c r="G5522" s="37">
        <v>0.43819999999999998</v>
      </c>
      <c r="H5522" s="37" t="s">
        <v>1222</v>
      </c>
      <c r="I5522" s="37" t="s">
        <v>2269</v>
      </c>
      <c r="J5522" s="37" t="s">
        <v>2268</v>
      </c>
      <c r="K5522" s="37">
        <v>3</v>
      </c>
    </row>
    <row r="5523" spans="1:11" x14ac:dyDescent="0.25">
      <c r="A5523" s="37" t="s">
        <v>5404</v>
      </c>
      <c r="B5523" s="37">
        <v>3</v>
      </c>
      <c r="C5523" s="37">
        <v>0</v>
      </c>
      <c r="D5523" s="37">
        <v>0</v>
      </c>
      <c r="E5523" s="37">
        <v>57</v>
      </c>
      <c r="F5523" s="37">
        <v>1</v>
      </c>
      <c r="G5523" s="37">
        <v>0.81059999999999999</v>
      </c>
      <c r="H5523" s="37" t="s">
        <v>1220</v>
      </c>
      <c r="I5523" s="37" t="s">
        <v>2269</v>
      </c>
      <c r="J5523" s="37" t="s">
        <v>2268</v>
      </c>
      <c r="K5523" s="37">
        <v>3</v>
      </c>
    </row>
    <row r="5524" spans="1:11" x14ac:dyDescent="0.25">
      <c r="A5524" s="37" t="s">
        <v>5403</v>
      </c>
      <c r="B5524" s="37">
        <v>3</v>
      </c>
      <c r="C5524" s="37">
        <v>0</v>
      </c>
      <c r="D5524" s="37">
        <v>0</v>
      </c>
      <c r="E5524" s="37">
        <v>34</v>
      </c>
      <c r="F5524" s="37">
        <v>3</v>
      </c>
      <c r="G5524" s="37">
        <v>0.35840000000000005</v>
      </c>
      <c r="H5524" s="37" t="s">
        <v>1218</v>
      </c>
      <c r="I5524" s="37" t="s">
        <v>2310</v>
      </c>
      <c r="J5524" s="37" t="s">
        <v>2275</v>
      </c>
      <c r="K5524" s="37">
        <v>2</v>
      </c>
    </row>
    <row r="5525" spans="1:11" x14ac:dyDescent="0.25">
      <c r="A5525" s="37" t="s">
        <v>5402</v>
      </c>
      <c r="B5525" s="37">
        <v>3</v>
      </c>
      <c r="C5525" s="37">
        <v>0</v>
      </c>
      <c r="D5525" s="37">
        <v>0</v>
      </c>
      <c r="E5525" s="37">
        <v>50</v>
      </c>
      <c r="F5525" s="37">
        <v>2</v>
      </c>
      <c r="G5525" s="37">
        <v>0.64439999999999997</v>
      </c>
      <c r="H5525" s="37" t="s">
        <v>1218</v>
      </c>
      <c r="I5525" s="37" t="s">
        <v>2310</v>
      </c>
      <c r="J5525" s="37" t="s">
        <v>2275</v>
      </c>
      <c r="K5525" s="37">
        <v>3</v>
      </c>
    </row>
    <row r="5526" spans="1:11" x14ac:dyDescent="0.25">
      <c r="A5526" s="37" t="s">
        <v>5401</v>
      </c>
      <c r="B5526" s="37">
        <v>3</v>
      </c>
      <c r="C5526" s="37">
        <v>0</v>
      </c>
      <c r="D5526" s="37">
        <v>0</v>
      </c>
      <c r="E5526" s="37">
        <v>77</v>
      </c>
      <c r="F5526" s="37">
        <v>2</v>
      </c>
      <c r="G5526" s="37">
        <v>1.2081</v>
      </c>
      <c r="H5526" s="37" t="s">
        <v>2299</v>
      </c>
      <c r="I5526" s="37" t="s">
        <v>2308</v>
      </c>
      <c r="J5526" s="37" t="s">
        <v>2268</v>
      </c>
      <c r="K5526" s="37">
        <v>3</v>
      </c>
    </row>
    <row r="5527" spans="1:11" x14ac:dyDescent="0.25">
      <c r="A5527" s="37" t="s">
        <v>5400</v>
      </c>
      <c r="B5527" s="37">
        <v>3</v>
      </c>
      <c r="C5527" s="37">
        <v>0</v>
      </c>
      <c r="D5527" s="37">
        <v>2</v>
      </c>
      <c r="E5527" s="37">
        <v>66</v>
      </c>
      <c r="F5527" s="37">
        <v>0</v>
      </c>
      <c r="G5527" s="37">
        <v>2.0774000000000004</v>
      </c>
      <c r="H5527" s="37" t="s">
        <v>2299</v>
      </c>
      <c r="I5527" s="37" t="s">
        <v>2308</v>
      </c>
      <c r="J5527" s="37" t="s">
        <v>2275</v>
      </c>
      <c r="K5527" s="37">
        <v>3</v>
      </c>
    </row>
    <row r="5528" spans="1:11" x14ac:dyDescent="0.25">
      <c r="A5528" s="37" t="s">
        <v>5399</v>
      </c>
      <c r="B5528" s="37">
        <v>3</v>
      </c>
      <c r="C5528" s="37">
        <v>0</v>
      </c>
      <c r="D5528" s="37">
        <v>0</v>
      </c>
      <c r="E5528" s="37">
        <v>21</v>
      </c>
      <c r="F5528" s="37">
        <v>2</v>
      </c>
      <c r="G5528" s="37">
        <v>0.35193333333333338</v>
      </c>
      <c r="H5528" s="37" t="s">
        <v>3174</v>
      </c>
      <c r="I5528" s="37" t="s">
        <v>2321</v>
      </c>
      <c r="J5528" s="37" t="s">
        <v>2275</v>
      </c>
      <c r="K5528" s="37">
        <v>3</v>
      </c>
    </row>
    <row r="5529" spans="1:11" x14ac:dyDescent="0.25">
      <c r="A5529" s="37" t="s">
        <v>5398</v>
      </c>
      <c r="B5529" s="37">
        <v>3</v>
      </c>
      <c r="C5529" s="37">
        <v>0</v>
      </c>
      <c r="D5529" s="37">
        <v>0</v>
      </c>
      <c r="E5529" s="37">
        <v>33</v>
      </c>
      <c r="F5529" s="37">
        <v>3</v>
      </c>
      <c r="G5529" s="37">
        <v>0.53886666666666672</v>
      </c>
      <c r="H5529" s="37" t="s">
        <v>1219</v>
      </c>
      <c r="I5529" s="37" t="s">
        <v>2405</v>
      </c>
      <c r="J5529" s="37" t="s">
        <v>2275</v>
      </c>
      <c r="K5529" s="37">
        <v>3</v>
      </c>
    </row>
    <row r="5530" spans="1:11" x14ac:dyDescent="0.25">
      <c r="A5530" s="37" t="s">
        <v>5397</v>
      </c>
      <c r="B5530" s="37">
        <v>3</v>
      </c>
      <c r="C5530" s="37">
        <v>0</v>
      </c>
      <c r="D5530" s="37">
        <v>0</v>
      </c>
      <c r="E5530" s="37">
        <v>54</v>
      </c>
      <c r="F5530" s="37">
        <v>2</v>
      </c>
      <c r="G5530" s="37">
        <v>0.62156666666666671</v>
      </c>
      <c r="H5530" s="37" t="s">
        <v>2299</v>
      </c>
      <c r="I5530" s="37" t="s">
        <v>2321</v>
      </c>
      <c r="J5530" s="37" t="s">
        <v>2275</v>
      </c>
      <c r="K5530" s="37">
        <v>2</v>
      </c>
    </row>
    <row r="5531" spans="1:11" x14ac:dyDescent="0.25">
      <c r="A5531" s="37" t="s">
        <v>5396</v>
      </c>
      <c r="B5531" s="37">
        <v>3</v>
      </c>
      <c r="C5531" s="37">
        <v>0</v>
      </c>
      <c r="D5531" s="37">
        <v>0</v>
      </c>
      <c r="E5531" s="37">
        <v>90</v>
      </c>
      <c r="F5531" s="37">
        <v>2</v>
      </c>
      <c r="G5531" s="37">
        <v>1.1623666666666668</v>
      </c>
      <c r="H5531" s="37" t="s">
        <v>1219</v>
      </c>
      <c r="I5531" s="37" t="s">
        <v>2405</v>
      </c>
      <c r="J5531" s="37" t="s">
        <v>2275</v>
      </c>
      <c r="K5531" s="37">
        <v>3</v>
      </c>
    </row>
    <row r="5532" spans="1:11" x14ac:dyDescent="0.25">
      <c r="A5532" s="37" t="s">
        <v>5395</v>
      </c>
      <c r="B5532" s="37">
        <v>3</v>
      </c>
      <c r="C5532" s="37">
        <v>0</v>
      </c>
      <c r="D5532" s="37">
        <v>0</v>
      </c>
      <c r="E5532" s="37">
        <v>54</v>
      </c>
      <c r="F5532" s="37">
        <v>1</v>
      </c>
      <c r="G5532" s="37">
        <v>0.74453333333333338</v>
      </c>
      <c r="H5532" s="37" t="s">
        <v>2945</v>
      </c>
      <c r="I5532" s="37" t="s">
        <v>2308</v>
      </c>
      <c r="J5532" s="37" t="s">
        <v>2268</v>
      </c>
      <c r="K5532" s="37">
        <v>3</v>
      </c>
    </row>
    <row r="5533" spans="1:11" x14ac:dyDescent="0.25">
      <c r="A5533" s="37" t="s">
        <v>5394</v>
      </c>
      <c r="B5533" s="37">
        <v>3</v>
      </c>
      <c r="C5533" s="37">
        <v>0</v>
      </c>
      <c r="D5533" s="37">
        <v>0</v>
      </c>
      <c r="E5533" s="37">
        <v>22</v>
      </c>
      <c r="F5533" s="37">
        <v>2</v>
      </c>
      <c r="G5533" s="37">
        <v>0.43026666666666674</v>
      </c>
      <c r="H5533" s="37" t="s">
        <v>1222</v>
      </c>
      <c r="I5533" s="37" t="s">
        <v>2321</v>
      </c>
      <c r="J5533" s="37" t="s">
        <v>2275</v>
      </c>
      <c r="K5533" s="37">
        <v>2</v>
      </c>
    </row>
    <row r="5534" spans="1:11" x14ac:dyDescent="0.25">
      <c r="A5534" s="37" t="s">
        <v>5393</v>
      </c>
      <c r="B5534" s="37">
        <v>3</v>
      </c>
      <c r="C5534" s="37">
        <v>0</v>
      </c>
      <c r="D5534" s="37">
        <v>0</v>
      </c>
      <c r="E5534" s="37">
        <v>25</v>
      </c>
      <c r="F5534" s="37">
        <v>3</v>
      </c>
      <c r="G5534" s="37">
        <v>0.43786666666666668</v>
      </c>
      <c r="H5534" s="37" t="s">
        <v>1222</v>
      </c>
      <c r="I5534" s="37" t="s">
        <v>2310</v>
      </c>
      <c r="J5534" s="37" t="s">
        <v>2275</v>
      </c>
      <c r="K5534" s="37">
        <v>2</v>
      </c>
    </row>
    <row r="5535" spans="1:11" x14ac:dyDescent="0.25">
      <c r="A5535" s="37" t="s">
        <v>5392</v>
      </c>
      <c r="B5535" s="37">
        <v>3</v>
      </c>
      <c r="C5535" s="37">
        <v>0</v>
      </c>
      <c r="D5535" s="37">
        <v>0</v>
      </c>
      <c r="E5535" s="37">
        <v>37</v>
      </c>
      <c r="F5535" s="37">
        <v>0</v>
      </c>
      <c r="G5535" s="37">
        <v>0.35053333333333336</v>
      </c>
      <c r="H5535" s="37" t="s">
        <v>1226</v>
      </c>
      <c r="I5535" s="37" t="s">
        <v>3297</v>
      </c>
      <c r="J5535" s="37" t="s">
        <v>2268</v>
      </c>
      <c r="K5535" s="37">
        <v>3</v>
      </c>
    </row>
    <row r="5536" spans="1:11" x14ac:dyDescent="0.25">
      <c r="A5536" s="37" t="s">
        <v>5391</v>
      </c>
      <c r="B5536" s="37">
        <v>3</v>
      </c>
      <c r="C5536" s="37">
        <v>0</v>
      </c>
      <c r="D5536" s="37">
        <v>0</v>
      </c>
      <c r="E5536" s="37">
        <v>81</v>
      </c>
      <c r="F5536" s="37">
        <v>3</v>
      </c>
      <c r="G5536" s="37">
        <v>1.1569</v>
      </c>
      <c r="H5536" s="37" t="s">
        <v>1233</v>
      </c>
      <c r="I5536" s="37" t="s">
        <v>2321</v>
      </c>
      <c r="J5536" s="37" t="s">
        <v>2275</v>
      </c>
      <c r="K5536" s="37">
        <v>3</v>
      </c>
    </row>
    <row r="5537" spans="1:11" x14ac:dyDescent="0.25">
      <c r="A5537" s="37" t="s">
        <v>5390</v>
      </c>
      <c r="B5537" s="37">
        <v>3</v>
      </c>
      <c r="C5537" s="37">
        <v>0</v>
      </c>
      <c r="D5537" s="37">
        <v>0</v>
      </c>
      <c r="E5537" s="37">
        <v>35</v>
      </c>
      <c r="F5537" s="37">
        <v>0</v>
      </c>
      <c r="G5537" s="37">
        <v>0.69206666666666672</v>
      </c>
      <c r="H5537" s="37" t="s">
        <v>1232</v>
      </c>
      <c r="I5537" s="37" t="s">
        <v>2308</v>
      </c>
      <c r="J5537" s="37" t="s">
        <v>2275</v>
      </c>
      <c r="K5537" s="37">
        <v>2</v>
      </c>
    </row>
    <row r="5538" spans="1:11" x14ac:dyDescent="0.25">
      <c r="A5538" s="37" t="s">
        <v>5389</v>
      </c>
      <c r="B5538" s="37">
        <v>3</v>
      </c>
      <c r="C5538" s="37">
        <v>0</v>
      </c>
      <c r="D5538" s="37">
        <v>0</v>
      </c>
      <c r="E5538" s="37">
        <v>29</v>
      </c>
      <c r="F5538" s="37">
        <v>2</v>
      </c>
      <c r="G5538" s="37">
        <v>0.60870000000000002</v>
      </c>
      <c r="H5538" s="37" t="s">
        <v>1222</v>
      </c>
      <c r="I5538" s="37" t="s">
        <v>2310</v>
      </c>
      <c r="J5538" s="37" t="s">
        <v>2275</v>
      </c>
      <c r="K5538" s="37">
        <v>3</v>
      </c>
    </row>
    <row r="5539" spans="1:11" x14ac:dyDescent="0.25">
      <c r="A5539" s="37" t="s">
        <v>5388</v>
      </c>
      <c r="B5539" s="37">
        <v>3</v>
      </c>
      <c r="C5539" s="37">
        <v>0</v>
      </c>
      <c r="D5539" s="37">
        <v>0</v>
      </c>
      <c r="E5539" s="37">
        <v>1</v>
      </c>
      <c r="F5539" s="37">
        <v>0</v>
      </c>
      <c r="G5539" s="37">
        <v>1.5666666666666666E-2</v>
      </c>
      <c r="H5539" s="37" t="s">
        <v>2880</v>
      </c>
      <c r="I5539" s="37" t="s">
        <v>2308</v>
      </c>
      <c r="J5539" s="37" t="s">
        <v>2275</v>
      </c>
      <c r="K5539" s="37">
        <v>1</v>
      </c>
    </row>
    <row r="5540" spans="1:11" x14ac:dyDescent="0.25">
      <c r="A5540" s="37" t="s">
        <v>5387</v>
      </c>
      <c r="B5540" s="37">
        <v>3</v>
      </c>
      <c r="C5540" s="37">
        <v>0</v>
      </c>
      <c r="D5540" s="37">
        <v>0</v>
      </c>
      <c r="E5540" s="37">
        <v>4</v>
      </c>
      <c r="F5540" s="37">
        <v>0</v>
      </c>
      <c r="G5540" s="37">
        <v>5.79E-2</v>
      </c>
      <c r="H5540" s="37" t="s">
        <v>1269</v>
      </c>
      <c r="I5540" s="37" t="s">
        <v>2316</v>
      </c>
      <c r="J5540" s="37" t="s">
        <v>2268</v>
      </c>
      <c r="K5540" s="37">
        <v>1</v>
      </c>
    </row>
    <row r="5541" spans="1:11" x14ac:dyDescent="0.25">
      <c r="A5541" s="37" t="s">
        <v>5386</v>
      </c>
      <c r="B5541" s="37">
        <v>3</v>
      </c>
      <c r="C5541" s="37">
        <v>0</v>
      </c>
      <c r="D5541" s="37">
        <v>0</v>
      </c>
      <c r="E5541" s="37">
        <v>60</v>
      </c>
      <c r="F5541" s="37">
        <v>2</v>
      </c>
      <c r="G5541" s="37">
        <v>0.59026666666666661</v>
      </c>
      <c r="H5541" s="37" t="s">
        <v>1269</v>
      </c>
      <c r="I5541" s="37" t="s">
        <v>2316</v>
      </c>
      <c r="J5541" s="37" t="s">
        <v>2275</v>
      </c>
      <c r="K5541" s="37">
        <v>2</v>
      </c>
    </row>
    <row r="5542" spans="1:11" x14ac:dyDescent="0.25">
      <c r="A5542" s="37" t="s">
        <v>5385</v>
      </c>
      <c r="B5542" s="37">
        <v>3</v>
      </c>
      <c r="C5542" s="37">
        <v>0</v>
      </c>
      <c r="D5542" s="37">
        <v>1</v>
      </c>
      <c r="E5542" s="37">
        <v>151</v>
      </c>
      <c r="F5542" s="37">
        <v>0</v>
      </c>
      <c r="G5542" s="37">
        <v>1.4546333333333334</v>
      </c>
      <c r="H5542" s="37" t="s">
        <v>2617</v>
      </c>
      <c r="I5542" s="37" t="s">
        <v>2308</v>
      </c>
      <c r="J5542" s="37" t="s">
        <v>2268</v>
      </c>
      <c r="K5542" s="37">
        <v>3</v>
      </c>
    </row>
    <row r="5543" spans="1:11" x14ac:dyDescent="0.25">
      <c r="A5543" s="37" t="s">
        <v>5384</v>
      </c>
      <c r="B5543" s="37">
        <v>3</v>
      </c>
      <c r="C5543" s="37">
        <v>0</v>
      </c>
      <c r="D5543" s="37">
        <v>1</v>
      </c>
      <c r="E5543" s="37">
        <v>111</v>
      </c>
      <c r="F5543" s="37">
        <v>2</v>
      </c>
      <c r="G5543" s="37">
        <v>1.6770333333333334</v>
      </c>
      <c r="H5543" s="37" t="s">
        <v>1264</v>
      </c>
      <c r="I5543" s="37" t="s">
        <v>2308</v>
      </c>
      <c r="J5543" s="37" t="s">
        <v>2275</v>
      </c>
      <c r="K5543" s="37">
        <v>3</v>
      </c>
    </row>
    <row r="5544" spans="1:11" x14ac:dyDescent="0.25">
      <c r="A5544" s="37" t="s">
        <v>5383</v>
      </c>
      <c r="B5544" s="37">
        <v>3</v>
      </c>
      <c r="C5544" s="37">
        <v>0</v>
      </c>
      <c r="D5544" s="37">
        <v>0</v>
      </c>
      <c r="E5544" s="37">
        <v>71</v>
      </c>
      <c r="F5544" s="37">
        <v>3</v>
      </c>
      <c r="G5544" s="37">
        <v>1.5077333333333334</v>
      </c>
      <c r="H5544" s="37" t="s">
        <v>1219</v>
      </c>
      <c r="I5544" s="37" t="s">
        <v>2316</v>
      </c>
      <c r="J5544" s="37" t="s">
        <v>2275</v>
      </c>
      <c r="K5544" s="37">
        <v>3</v>
      </c>
    </row>
    <row r="5545" spans="1:11" x14ac:dyDescent="0.25">
      <c r="A5545" s="37" t="s">
        <v>5382</v>
      </c>
      <c r="B5545" s="37">
        <v>3</v>
      </c>
      <c r="C5545" s="37">
        <v>0</v>
      </c>
      <c r="D5545" s="37">
        <v>0</v>
      </c>
      <c r="E5545" s="37">
        <v>30</v>
      </c>
      <c r="F5545" s="37">
        <v>0</v>
      </c>
      <c r="G5545" s="37">
        <v>0.33346666666666663</v>
      </c>
      <c r="H5545" s="37" t="s">
        <v>2873</v>
      </c>
      <c r="I5545" s="37" t="s">
        <v>2308</v>
      </c>
      <c r="J5545" s="37" t="s">
        <v>2268</v>
      </c>
      <c r="K5545" s="37">
        <v>3</v>
      </c>
    </row>
    <row r="5546" spans="1:11" x14ac:dyDescent="0.25">
      <c r="A5546" s="37" t="s">
        <v>5381</v>
      </c>
      <c r="B5546" s="37">
        <v>3</v>
      </c>
      <c r="C5546" s="37">
        <v>0</v>
      </c>
      <c r="D5546" s="37">
        <v>0</v>
      </c>
      <c r="E5546" s="37">
        <v>7</v>
      </c>
      <c r="F5546" s="37">
        <v>0</v>
      </c>
      <c r="G5546" s="37">
        <v>9.4200000000000006E-2</v>
      </c>
      <c r="H5546" s="37" t="s">
        <v>1270</v>
      </c>
      <c r="I5546" s="37" t="s">
        <v>2308</v>
      </c>
      <c r="J5546" s="37" t="s">
        <v>2268</v>
      </c>
      <c r="K5546" s="37">
        <v>2</v>
      </c>
    </row>
    <row r="5547" spans="1:11" x14ac:dyDescent="0.25">
      <c r="A5547" s="37" t="s">
        <v>5380</v>
      </c>
      <c r="B5547" s="37">
        <v>3</v>
      </c>
      <c r="C5547" s="37">
        <v>0</v>
      </c>
      <c r="D5547" s="37">
        <v>0</v>
      </c>
      <c r="E5547" s="37">
        <v>30</v>
      </c>
      <c r="F5547" s="37">
        <v>1</v>
      </c>
      <c r="G5547" s="37">
        <v>0.49906666666666671</v>
      </c>
      <c r="H5547" s="37" t="s">
        <v>1222</v>
      </c>
      <c r="I5547" s="37" t="s">
        <v>2310</v>
      </c>
      <c r="J5547" s="37" t="s">
        <v>2275</v>
      </c>
      <c r="K5547" s="37">
        <v>3</v>
      </c>
    </row>
    <row r="5548" spans="1:11" x14ac:dyDescent="0.25">
      <c r="A5548" s="37" t="s">
        <v>5379</v>
      </c>
      <c r="B5548" s="37">
        <v>3</v>
      </c>
      <c r="C5548" s="37">
        <v>0</v>
      </c>
      <c r="D5548" s="37">
        <v>1</v>
      </c>
      <c r="E5548" s="37">
        <v>69</v>
      </c>
      <c r="F5548" s="37">
        <v>1</v>
      </c>
      <c r="G5548" s="37">
        <v>1.0821333333333334</v>
      </c>
      <c r="H5548" s="37" t="s">
        <v>2276</v>
      </c>
      <c r="I5548" s="37" t="s">
        <v>2269</v>
      </c>
      <c r="J5548" s="37" t="s">
        <v>2268</v>
      </c>
      <c r="K5548" s="37">
        <v>3</v>
      </c>
    </row>
    <row r="5549" spans="1:11" x14ac:dyDescent="0.25">
      <c r="A5549" s="37" t="s">
        <v>5378</v>
      </c>
      <c r="B5549" s="37">
        <v>3</v>
      </c>
      <c r="C5549" s="37">
        <v>0</v>
      </c>
      <c r="D5549" s="37">
        <v>0</v>
      </c>
      <c r="E5549" s="37">
        <v>36</v>
      </c>
      <c r="F5549" s="37">
        <v>0</v>
      </c>
      <c r="G5549" s="37">
        <v>0.50923333333333343</v>
      </c>
      <c r="H5549" s="37" t="s">
        <v>1244</v>
      </c>
      <c r="I5549" s="37" t="s">
        <v>2269</v>
      </c>
      <c r="J5549" s="37" t="s">
        <v>2275</v>
      </c>
      <c r="K5549" s="37">
        <v>3</v>
      </c>
    </row>
    <row r="5550" spans="1:11" x14ac:dyDescent="0.25">
      <c r="A5550" s="37" t="s">
        <v>5377</v>
      </c>
      <c r="B5550" s="37">
        <v>3</v>
      </c>
      <c r="C5550" s="37">
        <v>0</v>
      </c>
      <c r="D5550" s="37">
        <v>0</v>
      </c>
      <c r="E5550" s="37">
        <v>44</v>
      </c>
      <c r="F5550" s="37">
        <v>2</v>
      </c>
      <c r="G5550" s="37">
        <v>0.76133333333333342</v>
      </c>
      <c r="H5550" s="37" t="s">
        <v>1224</v>
      </c>
      <c r="I5550" s="37" t="s">
        <v>2269</v>
      </c>
      <c r="J5550" s="37" t="s">
        <v>2268</v>
      </c>
      <c r="K5550" s="37">
        <v>3</v>
      </c>
    </row>
    <row r="5551" spans="1:11" x14ac:dyDescent="0.25">
      <c r="A5551" s="37" t="s">
        <v>5376</v>
      </c>
      <c r="B5551" s="37">
        <v>3</v>
      </c>
      <c r="C5551" s="37">
        <v>0</v>
      </c>
      <c r="D5551" s="37">
        <v>0</v>
      </c>
      <c r="E5551" s="37">
        <v>22</v>
      </c>
      <c r="F5551" s="37">
        <v>2</v>
      </c>
      <c r="G5551" s="37">
        <v>1.343</v>
      </c>
      <c r="H5551" s="37" t="s">
        <v>1232</v>
      </c>
      <c r="I5551" s="37" t="s">
        <v>2308</v>
      </c>
      <c r="J5551" s="37" t="s">
        <v>2275</v>
      </c>
      <c r="K5551" s="37">
        <v>3</v>
      </c>
    </row>
    <row r="5552" spans="1:11" x14ac:dyDescent="0.25">
      <c r="A5552" s="37" t="s">
        <v>5375</v>
      </c>
      <c r="B5552" s="37">
        <v>3</v>
      </c>
      <c r="C5552" s="37">
        <v>0</v>
      </c>
      <c r="D5552" s="37">
        <v>1</v>
      </c>
      <c r="E5552" s="37">
        <v>94</v>
      </c>
      <c r="F5552" s="37">
        <v>1</v>
      </c>
      <c r="G5552" s="37">
        <v>1.1167</v>
      </c>
      <c r="H5552" s="37" t="s">
        <v>1220</v>
      </c>
      <c r="I5552" s="37" t="s">
        <v>2269</v>
      </c>
      <c r="J5552" s="37" t="s">
        <v>2275</v>
      </c>
      <c r="K5552" s="37">
        <v>3</v>
      </c>
    </row>
    <row r="5553" spans="1:11" x14ac:dyDescent="0.25">
      <c r="A5553" s="37" t="s">
        <v>5374</v>
      </c>
      <c r="B5553" s="37">
        <v>3</v>
      </c>
      <c r="C5553" s="37">
        <v>0</v>
      </c>
      <c r="D5553" s="37">
        <v>0</v>
      </c>
      <c r="E5553" s="37">
        <v>33</v>
      </c>
      <c r="F5553" s="37">
        <v>2</v>
      </c>
      <c r="G5553" s="37">
        <v>0.48426666666666668</v>
      </c>
      <c r="H5553" s="37" t="s">
        <v>1256</v>
      </c>
      <c r="I5553" s="37" t="s">
        <v>2310</v>
      </c>
      <c r="J5553" s="37" t="s">
        <v>2275</v>
      </c>
      <c r="K5553" s="37">
        <v>3</v>
      </c>
    </row>
    <row r="5554" spans="1:11" x14ac:dyDescent="0.25">
      <c r="A5554" s="37" t="s">
        <v>5373</v>
      </c>
      <c r="B5554" s="37">
        <v>3</v>
      </c>
      <c r="C5554" s="37">
        <v>0</v>
      </c>
      <c r="D5554" s="37">
        <v>0</v>
      </c>
      <c r="E5554" s="37">
        <v>6</v>
      </c>
      <c r="F5554" s="37">
        <v>0</v>
      </c>
      <c r="G5554" s="37">
        <v>8.77E-2</v>
      </c>
      <c r="H5554" s="37" t="s">
        <v>1218</v>
      </c>
      <c r="I5554" s="37" t="s">
        <v>2269</v>
      </c>
      <c r="J5554" s="37" t="s">
        <v>2268</v>
      </c>
      <c r="K5554" s="37">
        <v>1</v>
      </c>
    </row>
    <row r="5555" spans="1:11" x14ac:dyDescent="0.25">
      <c r="A5555" s="37" t="s">
        <v>5372</v>
      </c>
      <c r="B5555" s="37">
        <v>3</v>
      </c>
      <c r="C5555" s="37">
        <v>0</v>
      </c>
      <c r="D5555" s="37">
        <v>0</v>
      </c>
      <c r="E5555" s="37">
        <v>36</v>
      </c>
      <c r="F5555" s="37">
        <v>1</v>
      </c>
      <c r="G5555" s="37">
        <v>0.35590000000000005</v>
      </c>
      <c r="H5555" s="37" t="s">
        <v>2276</v>
      </c>
      <c r="I5555" s="37" t="s">
        <v>2269</v>
      </c>
      <c r="J5555" s="37" t="s">
        <v>2268</v>
      </c>
      <c r="K5555" s="37">
        <v>2</v>
      </c>
    </row>
    <row r="5556" spans="1:11" x14ac:dyDescent="0.25">
      <c r="A5556" s="37" t="s">
        <v>5371</v>
      </c>
      <c r="B5556" s="37">
        <v>3</v>
      </c>
      <c r="C5556" s="37">
        <v>0</v>
      </c>
      <c r="D5556" s="37">
        <v>0</v>
      </c>
      <c r="E5556" s="37">
        <v>23</v>
      </c>
      <c r="F5556" s="37">
        <v>2</v>
      </c>
      <c r="G5556" s="37">
        <v>0.23260000000000003</v>
      </c>
      <c r="H5556" s="37" t="s">
        <v>1233</v>
      </c>
      <c r="I5556" s="37" t="s">
        <v>2310</v>
      </c>
      <c r="J5556" s="37" t="s">
        <v>2275</v>
      </c>
      <c r="K5556" s="37">
        <v>2</v>
      </c>
    </row>
    <row r="5557" spans="1:11" x14ac:dyDescent="0.25">
      <c r="A5557" s="37" t="s">
        <v>5370</v>
      </c>
      <c r="B5557" s="37">
        <v>3</v>
      </c>
      <c r="C5557" s="37">
        <v>0</v>
      </c>
      <c r="D5557" s="37">
        <v>0</v>
      </c>
      <c r="E5557" s="37">
        <v>21</v>
      </c>
      <c r="F5557" s="37">
        <v>2</v>
      </c>
      <c r="G5557" s="37">
        <v>0.23633333333333337</v>
      </c>
      <c r="H5557" s="37" t="s">
        <v>1233</v>
      </c>
      <c r="I5557" s="37" t="s">
        <v>2321</v>
      </c>
      <c r="J5557" s="37" t="s">
        <v>2275</v>
      </c>
      <c r="K5557" s="37">
        <v>3</v>
      </c>
    </row>
    <row r="5558" spans="1:11" x14ac:dyDescent="0.25">
      <c r="A5558" s="37" t="s">
        <v>5369</v>
      </c>
      <c r="B5558" s="37">
        <v>3</v>
      </c>
      <c r="C5558" s="37">
        <v>0</v>
      </c>
      <c r="D5558" s="37">
        <v>0</v>
      </c>
      <c r="E5558" s="37">
        <v>10</v>
      </c>
      <c r="F5558" s="37">
        <v>2</v>
      </c>
      <c r="G5558" s="37">
        <v>0.30740000000000001</v>
      </c>
      <c r="H5558" s="37" t="s">
        <v>1233</v>
      </c>
      <c r="I5558" s="37" t="s">
        <v>2316</v>
      </c>
      <c r="J5558" s="37" t="s">
        <v>2268</v>
      </c>
      <c r="K5558" s="37">
        <v>2</v>
      </c>
    </row>
    <row r="5559" spans="1:11" x14ac:dyDescent="0.25">
      <c r="A5559" s="37" t="s">
        <v>5368</v>
      </c>
      <c r="B5559" s="37">
        <v>3</v>
      </c>
      <c r="C5559" s="37">
        <v>0</v>
      </c>
      <c r="D5559" s="37">
        <v>1</v>
      </c>
      <c r="E5559" s="37">
        <v>103</v>
      </c>
      <c r="F5559" s="37">
        <v>3</v>
      </c>
      <c r="G5559" s="37">
        <v>2.1963000000000004</v>
      </c>
      <c r="H5559" s="37" t="s">
        <v>1232</v>
      </c>
      <c r="I5559" s="37" t="s">
        <v>2321</v>
      </c>
      <c r="J5559" s="37" t="s">
        <v>2268</v>
      </c>
      <c r="K5559" s="37">
        <v>3</v>
      </c>
    </row>
    <row r="5560" spans="1:11" x14ac:dyDescent="0.25">
      <c r="A5560" s="37" t="s">
        <v>5367</v>
      </c>
      <c r="B5560" s="37">
        <v>3</v>
      </c>
      <c r="C5560" s="37">
        <v>0</v>
      </c>
      <c r="D5560" s="37">
        <v>0</v>
      </c>
      <c r="E5560" s="37">
        <v>36</v>
      </c>
      <c r="F5560" s="37">
        <v>3</v>
      </c>
      <c r="G5560" s="37">
        <v>0.60619999999999996</v>
      </c>
      <c r="H5560" s="37" t="s">
        <v>1224</v>
      </c>
      <c r="I5560" s="37" t="s">
        <v>2321</v>
      </c>
      <c r="J5560" s="37" t="s">
        <v>2275</v>
      </c>
      <c r="K5560" s="37">
        <v>3</v>
      </c>
    </row>
    <row r="5561" spans="1:11" x14ac:dyDescent="0.25">
      <c r="A5561" s="37" t="s">
        <v>5366</v>
      </c>
      <c r="B5561" s="37">
        <v>3</v>
      </c>
      <c r="C5561" s="37">
        <v>1</v>
      </c>
      <c r="D5561" s="37">
        <v>1</v>
      </c>
      <c r="E5561" s="37">
        <v>473</v>
      </c>
      <c r="F5561" s="37">
        <v>1</v>
      </c>
      <c r="G5561" s="37">
        <v>6.5850666666666671</v>
      </c>
      <c r="H5561" s="37" t="s">
        <v>1232</v>
      </c>
      <c r="I5561" s="37" t="s">
        <v>2308</v>
      </c>
      <c r="J5561" s="37" t="s">
        <v>2268</v>
      </c>
      <c r="K5561" s="37">
        <v>3</v>
      </c>
    </row>
    <row r="5562" spans="1:11" x14ac:dyDescent="0.25">
      <c r="A5562" s="37" t="s">
        <v>5365</v>
      </c>
      <c r="B5562" s="37">
        <v>3</v>
      </c>
      <c r="C5562" s="37">
        <v>1</v>
      </c>
      <c r="D5562" s="37">
        <v>1</v>
      </c>
      <c r="E5562" s="37">
        <v>363</v>
      </c>
      <c r="F5562" s="37">
        <v>1</v>
      </c>
      <c r="G5562" s="37">
        <v>5.7298666666666662</v>
      </c>
      <c r="H5562" s="37" t="s">
        <v>1232</v>
      </c>
      <c r="I5562" s="37" t="s">
        <v>2321</v>
      </c>
      <c r="J5562" s="37" t="s">
        <v>2275</v>
      </c>
      <c r="K5562" s="37">
        <v>2</v>
      </c>
    </row>
    <row r="5563" spans="1:11" x14ac:dyDescent="0.25">
      <c r="A5563" s="37" t="s">
        <v>5364</v>
      </c>
      <c r="B5563" s="37">
        <v>3</v>
      </c>
      <c r="C5563" s="37">
        <v>0</v>
      </c>
      <c r="D5563" s="37">
        <v>1</v>
      </c>
      <c r="E5563" s="37">
        <v>56</v>
      </c>
      <c r="F5563" s="37">
        <v>2</v>
      </c>
      <c r="G5563" s="37">
        <v>2.6567666666666669</v>
      </c>
      <c r="H5563" s="37" t="s">
        <v>1232</v>
      </c>
      <c r="I5563" s="37" t="s">
        <v>2308</v>
      </c>
      <c r="J5563" s="37" t="s">
        <v>2275</v>
      </c>
      <c r="K5563" s="37">
        <v>2</v>
      </c>
    </row>
    <row r="5564" spans="1:11" x14ac:dyDescent="0.25">
      <c r="A5564" s="37" t="s">
        <v>5363</v>
      </c>
      <c r="B5564" s="37">
        <v>3</v>
      </c>
      <c r="C5564" s="37">
        <v>0</v>
      </c>
      <c r="D5564" s="37">
        <v>0</v>
      </c>
      <c r="E5564" s="37">
        <v>25</v>
      </c>
      <c r="F5564" s="37">
        <v>2</v>
      </c>
      <c r="G5564" s="37">
        <v>0.32830000000000004</v>
      </c>
      <c r="H5564" s="37" t="s">
        <v>1220</v>
      </c>
      <c r="I5564" s="37" t="s">
        <v>2310</v>
      </c>
      <c r="J5564" s="37" t="s">
        <v>2275</v>
      </c>
      <c r="K5564" s="37">
        <v>2</v>
      </c>
    </row>
    <row r="5565" spans="1:11" x14ac:dyDescent="0.25">
      <c r="A5565" s="37" t="s">
        <v>5362</v>
      </c>
      <c r="B5565" s="37">
        <v>3</v>
      </c>
      <c r="C5565" s="37">
        <v>0</v>
      </c>
      <c r="D5565" s="37">
        <v>1</v>
      </c>
      <c r="E5565" s="37">
        <v>42</v>
      </c>
      <c r="F5565" s="37">
        <v>3</v>
      </c>
      <c r="G5565" s="37">
        <v>2.5638999999999998</v>
      </c>
      <c r="H5565" s="37" t="s">
        <v>1232</v>
      </c>
      <c r="I5565" s="37" t="s">
        <v>2308</v>
      </c>
      <c r="J5565" s="37" t="s">
        <v>2268</v>
      </c>
      <c r="K5565" s="37">
        <v>1</v>
      </c>
    </row>
    <row r="5566" spans="1:11" x14ac:dyDescent="0.25">
      <c r="A5566" s="37" t="s">
        <v>5361</v>
      </c>
      <c r="B5566" s="37">
        <v>3</v>
      </c>
      <c r="C5566" s="37">
        <v>0</v>
      </c>
      <c r="D5566" s="37">
        <v>0</v>
      </c>
      <c r="E5566" s="37">
        <v>13</v>
      </c>
      <c r="F5566" s="37">
        <v>2</v>
      </c>
      <c r="G5566" s="37">
        <v>0.753</v>
      </c>
      <c r="H5566" s="37" t="s">
        <v>1232</v>
      </c>
      <c r="I5566" s="37" t="s">
        <v>2308</v>
      </c>
      <c r="J5566" s="37" t="s">
        <v>2268</v>
      </c>
      <c r="K5566" s="37">
        <v>2</v>
      </c>
    </row>
    <row r="5567" spans="1:11" x14ac:dyDescent="0.25">
      <c r="A5567" s="37" t="s">
        <v>5360</v>
      </c>
      <c r="B5567" s="37">
        <v>3</v>
      </c>
      <c r="C5567" s="37">
        <v>0</v>
      </c>
      <c r="D5567" s="37">
        <v>1</v>
      </c>
      <c r="E5567" s="37">
        <v>137</v>
      </c>
      <c r="F5567" s="37">
        <v>1</v>
      </c>
      <c r="G5567" s="37">
        <v>2.2654333333333336</v>
      </c>
      <c r="H5567" s="37" t="s">
        <v>2299</v>
      </c>
      <c r="I5567" s="37" t="s">
        <v>2308</v>
      </c>
      <c r="J5567" s="37" t="s">
        <v>2275</v>
      </c>
      <c r="K5567" s="37">
        <v>3</v>
      </c>
    </row>
    <row r="5568" spans="1:11" x14ac:dyDescent="0.25">
      <c r="A5568" s="37" t="s">
        <v>5359</v>
      </c>
      <c r="B5568" s="37">
        <v>3</v>
      </c>
      <c r="C5568" s="37">
        <v>0</v>
      </c>
      <c r="D5568" s="37">
        <v>1</v>
      </c>
      <c r="E5568" s="37">
        <v>78</v>
      </c>
      <c r="F5568" s="37">
        <v>0</v>
      </c>
      <c r="G5568" s="37">
        <v>1.4285666666666668</v>
      </c>
      <c r="H5568" s="37" t="s">
        <v>1232</v>
      </c>
      <c r="I5568" s="37" t="s">
        <v>2308</v>
      </c>
      <c r="J5568" s="37" t="s">
        <v>2268</v>
      </c>
      <c r="K5568" s="37">
        <v>3</v>
      </c>
    </row>
    <row r="5569" spans="1:11" x14ac:dyDescent="0.25">
      <c r="A5569" s="37" t="s">
        <v>5358</v>
      </c>
      <c r="B5569" s="37">
        <v>3</v>
      </c>
      <c r="C5569" s="37">
        <v>0</v>
      </c>
      <c r="D5569" s="37">
        <v>0</v>
      </c>
      <c r="E5569" s="37">
        <v>8</v>
      </c>
      <c r="F5569" s="37">
        <v>0</v>
      </c>
      <c r="G5569" s="37">
        <v>0.15170000000000003</v>
      </c>
      <c r="H5569" s="37" t="s">
        <v>2880</v>
      </c>
      <c r="I5569" s="37" t="s">
        <v>2308</v>
      </c>
      <c r="J5569" s="37" t="s">
        <v>2268</v>
      </c>
      <c r="K5569" s="37">
        <v>2</v>
      </c>
    </row>
    <row r="5570" spans="1:11" x14ac:dyDescent="0.25">
      <c r="A5570" s="37" t="s">
        <v>5357</v>
      </c>
      <c r="B5570" s="37">
        <v>3</v>
      </c>
      <c r="C5570" s="37">
        <v>0</v>
      </c>
      <c r="D5570" s="37">
        <v>0</v>
      </c>
      <c r="E5570" s="37">
        <v>49</v>
      </c>
      <c r="F5570" s="37">
        <v>1</v>
      </c>
      <c r="G5570" s="37">
        <v>0.69406666666666661</v>
      </c>
      <c r="H5570" s="37" t="s">
        <v>1240</v>
      </c>
      <c r="I5570" s="37" t="s">
        <v>2308</v>
      </c>
      <c r="J5570" s="37" t="s">
        <v>2268</v>
      </c>
      <c r="K5570" s="37">
        <v>3</v>
      </c>
    </row>
    <row r="5571" spans="1:11" x14ac:dyDescent="0.25">
      <c r="A5571" s="37" t="s">
        <v>5356</v>
      </c>
      <c r="B5571" s="37">
        <v>3</v>
      </c>
      <c r="C5571" s="37">
        <v>0</v>
      </c>
      <c r="D5571" s="37">
        <v>1</v>
      </c>
      <c r="E5571" s="37">
        <v>195</v>
      </c>
      <c r="F5571" s="37">
        <v>0</v>
      </c>
      <c r="G5571" s="37">
        <v>2.0556000000000001</v>
      </c>
      <c r="H5571" s="37" t="s">
        <v>1240</v>
      </c>
      <c r="I5571" s="37" t="s">
        <v>2308</v>
      </c>
      <c r="J5571" s="37" t="s">
        <v>2268</v>
      </c>
      <c r="K5571" s="37">
        <v>3</v>
      </c>
    </row>
    <row r="5572" spans="1:11" x14ac:dyDescent="0.25">
      <c r="A5572" s="37" t="s">
        <v>5355</v>
      </c>
      <c r="B5572" s="37">
        <v>3</v>
      </c>
      <c r="C5572" s="37">
        <v>0</v>
      </c>
      <c r="D5572" s="37">
        <v>0</v>
      </c>
      <c r="E5572" s="37">
        <v>26</v>
      </c>
      <c r="F5572" s="37">
        <v>1</v>
      </c>
      <c r="G5572" s="37">
        <v>0.39563333333333334</v>
      </c>
      <c r="H5572" s="37" t="s">
        <v>1219</v>
      </c>
      <c r="I5572" s="37" t="s">
        <v>2316</v>
      </c>
      <c r="J5572" s="37" t="s">
        <v>2275</v>
      </c>
      <c r="K5572" s="37">
        <v>2</v>
      </c>
    </row>
    <row r="5573" spans="1:11" x14ac:dyDescent="0.25">
      <c r="A5573" s="37" t="s">
        <v>5354</v>
      </c>
      <c r="B5573" s="37">
        <v>3</v>
      </c>
      <c r="C5573" s="37">
        <v>0</v>
      </c>
      <c r="D5573" s="37">
        <v>0</v>
      </c>
      <c r="E5573" s="37">
        <v>7</v>
      </c>
      <c r="F5573" s="37">
        <v>1</v>
      </c>
      <c r="G5573" s="37">
        <v>0.30553333333333338</v>
      </c>
      <c r="H5573" s="37" t="s">
        <v>3518</v>
      </c>
      <c r="I5573" s="37" t="s">
        <v>2308</v>
      </c>
      <c r="J5573" s="37" t="s">
        <v>2275</v>
      </c>
      <c r="K5573" s="37">
        <v>2</v>
      </c>
    </row>
    <row r="5574" spans="1:11" x14ac:dyDescent="0.25">
      <c r="A5574" s="37" t="s">
        <v>5353</v>
      </c>
      <c r="B5574" s="37">
        <v>3</v>
      </c>
      <c r="C5574" s="37">
        <v>0</v>
      </c>
      <c r="D5574" s="37">
        <v>0</v>
      </c>
      <c r="E5574" s="37">
        <v>32</v>
      </c>
      <c r="F5574" s="37">
        <v>0</v>
      </c>
      <c r="G5574" s="37">
        <v>0.81696666666666662</v>
      </c>
      <c r="H5574" s="37" t="s">
        <v>1232</v>
      </c>
      <c r="I5574" s="37" t="s">
        <v>2308</v>
      </c>
      <c r="J5574" s="37" t="s">
        <v>2268</v>
      </c>
      <c r="K5574" s="37">
        <v>3</v>
      </c>
    </row>
    <row r="5575" spans="1:11" x14ac:dyDescent="0.25">
      <c r="A5575" s="37" t="s">
        <v>5352</v>
      </c>
      <c r="B5575" s="37">
        <v>3</v>
      </c>
      <c r="C5575" s="37">
        <v>0</v>
      </c>
      <c r="D5575" s="37">
        <v>0</v>
      </c>
      <c r="E5575" s="37">
        <v>34</v>
      </c>
      <c r="F5575" s="37">
        <v>3</v>
      </c>
      <c r="G5575" s="37">
        <v>0.75369999999999993</v>
      </c>
      <c r="H5575" s="37" t="s">
        <v>1232</v>
      </c>
      <c r="I5575" s="37" t="s">
        <v>2308</v>
      </c>
      <c r="J5575" s="37" t="s">
        <v>2275</v>
      </c>
      <c r="K5575" s="37">
        <v>2</v>
      </c>
    </row>
    <row r="5576" spans="1:11" x14ac:dyDescent="0.25">
      <c r="A5576" s="37" t="s">
        <v>5351</v>
      </c>
      <c r="B5576" s="37">
        <v>3</v>
      </c>
      <c r="C5576" s="37">
        <v>0</v>
      </c>
      <c r="D5576" s="37">
        <v>0</v>
      </c>
      <c r="E5576" s="37">
        <v>44</v>
      </c>
      <c r="F5576" s="37">
        <v>3</v>
      </c>
      <c r="G5576" s="37">
        <v>0.54303333333333337</v>
      </c>
      <c r="H5576" s="37" t="s">
        <v>1235</v>
      </c>
      <c r="I5576" s="37" t="s">
        <v>2321</v>
      </c>
      <c r="J5576" s="37" t="s">
        <v>2268</v>
      </c>
      <c r="K5576" s="37">
        <v>3</v>
      </c>
    </row>
    <row r="5577" spans="1:11" x14ac:dyDescent="0.25">
      <c r="A5577" s="37" t="s">
        <v>5350</v>
      </c>
      <c r="B5577" s="37">
        <v>3</v>
      </c>
      <c r="C5577" s="37">
        <v>0</v>
      </c>
      <c r="D5577" s="37">
        <v>0</v>
      </c>
      <c r="E5577" s="37">
        <v>15</v>
      </c>
      <c r="F5577" s="37">
        <v>1</v>
      </c>
      <c r="G5577" s="37">
        <v>0.32596666666666668</v>
      </c>
      <c r="H5577" s="37" t="s">
        <v>2529</v>
      </c>
      <c r="I5577" s="37" t="s">
        <v>2308</v>
      </c>
      <c r="J5577" s="37" t="s">
        <v>2268</v>
      </c>
      <c r="K5577" s="37">
        <v>2</v>
      </c>
    </row>
    <row r="5578" spans="1:11" x14ac:dyDescent="0.25">
      <c r="A5578" s="37" t="s">
        <v>5349</v>
      </c>
      <c r="B5578" s="37">
        <v>3</v>
      </c>
      <c r="C5578" s="37">
        <v>0</v>
      </c>
      <c r="D5578" s="37">
        <v>0</v>
      </c>
      <c r="E5578" s="37">
        <v>5</v>
      </c>
      <c r="F5578" s="37">
        <v>0</v>
      </c>
      <c r="G5578" s="37">
        <v>0.20853333333333335</v>
      </c>
      <c r="H5578" s="37" t="s">
        <v>1219</v>
      </c>
      <c r="I5578" s="37" t="s">
        <v>2269</v>
      </c>
      <c r="J5578" s="37" t="s">
        <v>2268</v>
      </c>
      <c r="K5578" s="37">
        <v>2</v>
      </c>
    </row>
    <row r="5579" spans="1:11" x14ac:dyDescent="0.25">
      <c r="A5579" s="37" t="s">
        <v>5348</v>
      </c>
      <c r="B5579" s="37">
        <v>3</v>
      </c>
      <c r="C5579" s="37">
        <v>0</v>
      </c>
      <c r="D5579" s="37">
        <v>0</v>
      </c>
      <c r="E5579" s="37">
        <v>1</v>
      </c>
      <c r="F5579" s="37">
        <v>0</v>
      </c>
      <c r="G5579" s="37">
        <v>2.0466666666666668E-2</v>
      </c>
      <c r="H5579" s="37" t="s">
        <v>1222</v>
      </c>
      <c r="I5579" s="37" t="s">
        <v>2321</v>
      </c>
      <c r="J5579" s="37" t="s">
        <v>2275</v>
      </c>
      <c r="K5579" s="37">
        <v>1</v>
      </c>
    </row>
    <row r="5580" spans="1:11" x14ac:dyDescent="0.25">
      <c r="A5580" s="37" t="s">
        <v>5347</v>
      </c>
      <c r="B5580" s="37">
        <v>3</v>
      </c>
      <c r="C5580" s="37">
        <v>0</v>
      </c>
      <c r="D5580" s="37">
        <v>0</v>
      </c>
      <c r="E5580" s="37">
        <v>68</v>
      </c>
      <c r="F5580" s="37">
        <v>2</v>
      </c>
      <c r="G5580" s="37">
        <v>0.9657</v>
      </c>
      <c r="H5580" s="37" t="s">
        <v>1222</v>
      </c>
      <c r="I5580" s="37" t="s">
        <v>2321</v>
      </c>
      <c r="J5580" s="37" t="s">
        <v>2275</v>
      </c>
      <c r="K5580" s="37">
        <v>3</v>
      </c>
    </row>
    <row r="5581" spans="1:11" x14ac:dyDescent="0.25">
      <c r="A5581" s="37" t="s">
        <v>5346</v>
      </c>
      <c r="B5581" s="37">
        <v>3</v>
      </c>
      <c r="C5581" s="37">
        <v>0</v>
      </c>
      <c r="D5581" s="37">
        <v>0</v>
      </c>
      <c r="E5581" s="37">
        <v>13</v>
      </c>
      <c r="F5581" s="37">
        <v>2</v>
      </c>
      <c r="G5581" s="37">
        <v>0.46886666666666671</v>
      </c>
      <c r="H5581" s="37" t="s">
        <v>2398</v>
      </c>
      <c r="I5581" s="37" t="s">
        <v>2308</v>
      </c>
      <c r="J5581" s="37" t="s">
        <v>2275</v>
      </c>
      <c r="K5581" s="37">
        <v>2</v>
      </c>
    </row>
    <row r="5582" spans="1:11" x14ac:dyDescent="0.25">
      <c r="A5582" s="37" t="s">
        <v>5345</v>
      </c>
      <c r="B5582" s="37">
        <v>3</v>
      </c>
      <c r="C5582" s="37">
        <v>0</v>
      </c>
      <c r="D5582" s="37">
        <v>0</v>
      </c>
      <c r="E5582" s="37">
        <v>38</v>
      </c>
      <c r="F5582" s="37">
        <v>0</v>
      </c>
      <c r="G5582" s="37">
        <v>0.37336666666666668</v>
      </c>
      <c r="H5582" s="37" t="s">
        <v>1257</v>
      </c>
      <c r="I5582" s="37" t="s">
        <v>2308</v>
      </c>
      <c r="J5582" s="37" t="s">
        <v>2268</v>
      </c>
      <c r="K5582" s="37">
        <v>1</v>
      </c>
    </row>
    <row r="5583" spans="1:11" x14ac:dyDescent="0.25">
      <c r="A5583" s="37" t="s">
        <v>5344</v>
      </c>
      <c r="B5583" s="37">
        <v>3</v>
      </c>
      <c r="C5583" s="37">
        <v>0</v>
      </c>
      <c r="D5583" s="37">
        <v>0</v>
      </c>
      <c r="E5583" s="37">
        <v>60</v>
      </c>
      <c r="F5583" s="37">
        <v>3</v>
      </c>
      <c r="G5583" s="37">
        <v>0.61886666666666679</v>
      </c>
      <c r="H5583" s="37" t="s">
        <v>1222</v>
      </c>
      <c r="I5583" s="37" t="s">
        <v>2321</v>
      </c>
      <c r="J5583" s="37" t="s">
        <v>2275</v>
      </c>
      <c r="K5583" s="37">
        <v>3</v>
      </c>
    </row>
    <row r="5584" spans="1:11" x14ac:dyDescent="0.25">
      <c r="A5584" s="37" t="s">
        <v>5343</v>
      </c>
      <c r="B5584" s="37">
        <v>3</v>
      </c>
      <c r="C5584" s="37">
        <v>0</v>
      </c>
      <c r="D5584" s="37">
        <v>1</v>
      </c>
      <c r="E5584" s="37">
        <v>48</v>
      </c>
      <c r="F5584" s="37">
        <v>2</v>
      </c>
      <c r="G5584" s="37">
        <v>1.0407999999999999</v>
      </c>
      <c r="H5584" s="37" t="s">
        <v>1232</v>
      </c>
      <c r="I5584" s="37" t="s">
        <v>2308</v>
      </c>
      <c r="J5584" s="37" t="s">
        <v>2275</v>
      </c>
      <c r="K5584" s="37">
        <v>2</v>
      </c>
    </row>
    <row r="5585" spans="1:11" x14ac:dyDescent="0.25">
      <c r="A5585" s="37" t="s">
        <v>5342</v>
      </c>
      <c r="B5585" s="37">
        <v>3</v>
      </c>
      <c r="C5585" s="37">
        <v>0</v>
      </c>
      <c r="D5585" s="37">
        <v>0</v>
      </c>
      <c r="E5585" s="37">
        <v>34</v>
      </c>
      <c r="F5585" s="37">
        <v>0</v>
      </c>
      <c r="G5585" s="37">
        <v>0.45310000000000006</v>
      </c>
      <c r="H5585" s="37" t="s">
        <v>1257</v>
      </c>
      <c r="I5585" s="37" t="s">
        <v>2316</v>
      </c>
      <c r="J5585" s="37" t="s">
        <v>2268</v>
      </c>
      <c r="K5585" s="37">
        <v>3</v>
      </c>
    </row>
    <row r="5586" spans="1:11" x14ac:dyDescent="0.25">
      <c r="A5586" s="37" t="s">
        <v>5341</v>
      </c>
      <c r="B5586" s="37">
        <v>3</v>
      </c>
      <c r="C5586" s="37">
        <v>0</v>
      </c>
      <c r="D5586" s="37">
        <v>0</v>
      </c>
      <c r="E5586" s="37">
        <v>10</v>
      </c>
      <c r="F5586" s="37">
        <v>1</v>
      </c>
      <c r="G5586" s="37">
        <v>0.58086666666666675</v>
      </c>
      <c r="H5586" s="37" t="s">
        <v>1232</v>
      </c>
      <c r="I5586" s="37" t="s">
        <v>2308</v>
      </c>
      <c r="J5586" s="37" t="s">
        <v>2268</v>
      </c>
      <c r="K5586" s="37">
        <v>1</v>
      </c>
    </row>
    <row r="5587" spans="1:11" x14ac:dyDescent="0.25">
      <c r="A5587" s="37" t="s">
        <v>5340</v>
      </c>
      <c r="B5587" s="37">
        <v>3</v>
      </c>
      <c r="C5587" s="37">
        <v>0</v>
      </c>
      <c r="D5587" s="37">
        <v>0</v>
      </c>
      <c r="E5587" s="37">
        <v>19</v>
      </c>
      <c r="F5587" s="37">
        <v>0</v>
      </c>
      <c r="G5587" s="37">
        <v>0.18759999999999999</v>
      </c>
      <c r="H5587" s="37" t="s">
        <v>1222</v>
      </c>
      <c r="I5587" s="37" t="s">
        <v>2321</v>
      </c>
      <c r="J5587" s="37" t="s">
        <v>2268</v>
      </c>
      <c r="K5587" s="37">
        <v>3</v>
      </c>
    </row>
    <row r="5588" spans="1:11" x14ac:dyDescent="0.25">
      <c r="A5588" s="37" t="s">
        <v>5339</v>
      </c>
      <c r="B5588" s="37">
        <v>3</v>
      </c>
      <c r="C5588" s="37">
        <v>0</v>
      </c>
      <c r="D5588" s="37">
        <v>0</v>
      </c>
      <c r="E5588" s="37">
        <v>44</v>
      </c>
      <c r="F5588" s="37">
        <v>2</v>
      </c>
      <c r="G5588" s="37">
        <v>0.77600000000000013</v>
      </c>
      <c r="H5588" s="37" t="s">
        <v>1256</v>
      </c>
      <c r="I5588" s="37" t="s">
        <v>2269</v>
      </c>
      <c r="J5588" s="37" t="s">
        <v>2275</v>
      </c>
      <c r="K5588" s="37">
        <v>3</v>
      </c>
    </row>
    <row r="5589" spans="1:11" x14ac:dyDescent="0.25">
      <c r="A5589" s="37" t="s">
        <v>5338</v>
      </c>
      <c r="B5589" s="37">
        <v>3</v>
      </c>
      <c r="C5589" s="37">
        <v>0</v>
      </c>
      <c r="D5589" s="37">
        <v>0</v>
      </c>
      <c r="E5589" s="37">
        <v>20</v>
      </c>
      <c r="F5589" s="37">
        <v>0</v>
      </c>
      <c r="G5589" s="37">
        <v>0.29573333333333335</v>
      </c>
      <c r="H5589" s="37" t="s">
        <v>2496</v>
      </c>
      <c r="I5589" s="37" t="s">
        <v>2308</v>
      </c>
      <c r="J5589" s="37" t="s">
        <v>2268</v>
      </c>
      <c r="K5589" s="37">
        <v>2</v>
      </c>
    </row>
    <row r="5590" spans="1:11" x14ac:dyDescent="0.25">
      <c r="A5590" s="37" t="s">
        <v>5337</v>
      </c>
      <c r="B5590" s="37">
        <v>3</v>
      </c>
      <c r="C5590" s="37">
        <v>0</v>
      </c>
      <c r="D5590" s="37">
        <v>1</v>
      </c>
      <c r="E5590" s="37">
        <v>89</v>
      </c>
      <c r="F5590" s="37">
        <v>1</v>
      </c>
      <c r="G5590" s="37">
        <v>1.3861666666666668</v>
      </c>
      <c r="H5590" s="37" t="s">
        <v>1232</v>
      </c>
      <c r="I5590" s="37" t="s">
        <v>2308</v>
      </c>
      <c r="J5590" s="37" t="s">
        <v>2268</v>
      </c>
      <c r="K5590" s="37">
        <v>2</v>
      </c>
    </row>
    <row r="5591" spans="1:11" x14ac:dyDescent="0.25">
      <c r="A5591" s="37" t="s">
        <v>5336</v>
      </c>
      <c r="B5591" s="37">
        <v>3</v>
      </c>
      <c r="C5591" s="37">
        <v>0</v>
      </c>
      <c r="D5591" s="37">
        <v>0</v>
      </c>
      <c r="E5591" s="37">
        <v>18</v>
      </c>
      <c r="F5591" s="37">
        <v>0</v>
      </c>
      <c r="G5591" s="37">
        <v>0.36820000000000003</v>
      </c>
      <c r="H5591" s="37" t="s">
        <v>1247</v>
      </c>
      <c r="I5591" s="37" t="s">
        <v>2308</v>
      </c>
      <c r="J5591" s="37" t="s">
        <v>2268</v>
      </c>
      <c r="K5591" s="37">
        <v>3</v>
      </c>
    </row>
    <row r="5592" spans="1:11" x14ac:dyDescent="0.25">
      <c r="A5592" s="37" t="s">
        <v>5335</v>
      </c>
      <c r="B5592" s="37">
        <v>3</v>
      </c>
      <c r="C5592" s="37">
        <v>0</v>
      </c>
      <c r="D5592" s="37">
        <v>0</v>
      </c>
      <c r="E5592" s="37">
        <v>42</v>
      </c>
      <c r="F5592" s="37">
        <v>0</v>
      </c>
      <c r="G5592" s="37">
        <v>0.51830000000000009</v>
      </c>
      <c r="H5592" s="37" t="s">
        <v>2276</v>
      </c>
      <c r="I5592" s="37" t="s">
        <v>2269</v>
      </c>
      <c r="J5592" s="37" t="s">
        <v>2268</v>
      </c>
      <c r="K5592" s="37">
        <v>3</v>
      </c>
    </row>
    <row r="5593" spans="1:11" x14ac:dyDescent="0.25">
      <c r="A5593" s="37" t="s">
        <v>5334</v>
      </c>
      <c r="B5593" s="37">
        <v>3</v>
      </c>
      <c r="C5593" s="37">
        <v>0</v>
      </c>
      <c r="D5593" s="37">
        <v>0</v>
      </c>
      <c r="E5593" s="37">
        <v>42</v>
      </c>
      <c r="F5593" s="37">
        <v>1</v>
      </c>
      <c r="G5593" s="37">
        <v>0.51959999999999995</v>
      </c>
      <c r="H5593" s="37" t="s">
        <v>1256</v>
      </c>
      <c r="I5593" s="37" t="s">
        <v>2321</v>
      </c>
      <c r="J5593" s="37" t="s">
        <v>2275</v>
      </c>
      <c r="K5593" s="37">
        <v>2</v>
      </c>
    </row>
    <row r="5594" spans="1:11" x14ac:dyDescent="0.25">
      <c r="A5594" s="37" t="s">
        <v>5333</v>
      </c>
      <c r="B5594" s="37">
        <v>3</v>
      </c>
      <c r="C5594" s="37">
        <v>0</v>
      </c>
      <c r="D5594" s="37">
        <v>1</v>
      </c>
      <c r="E5594" s="37">
        <v>254</v>
      </c>
      <c r="F5594" s="37">
        <v>1</v>
      </c>
      <c r="G5594" s="37">
        <v>2.4903333333333335</v>
      </c>
      <c r="H5594" s="37" t="s">
        <v>1224</v>
      </c>
      <c r="I5594" s="37" t="s">
        <v>2310</v>
      </c>
      <c r="J5594" s="37" t="s">
        <v>2275</v>
      </c>
      <c r="K5594" s="37">
        <v>2</v>
      </c>
    </row>
    <row r="5595" spans="1:11" x14ac:dyDescent="0.25">
      <c r="A5595" s="37" t="s">
        <v>5332</v>
      </c>
      <c r="B5595" s="37">
        <v>3</v>
      </c>
      <c r="C5595" s="37">
        <v>0</v>
      </c>
      <c r="D5595" s="37">
        <v>0</v>
      </c>
      <c r="E5595" s="37">
        <v>40</v>
      </c>
      <c r="F5595" s="37">
        <v>3</v>
      </c>
      <c r="G5595" s="37">
        <v>1.0966</v>
      </c>
      <c r="H5595" s="37" t="s">
        <v>1253</v>
      </c>
      <c r="I5595" s="37" t="s">
        <v>2308</v>
      </c>
      <c r="J5595" s="37" t="s">
        <v>2275</v>
      </c>
      <c r="K5595" s="37">
        <v>3</v>
      </c>
    </row>
    <row r="5596" spans="1:11" x14ac:dyDescent="0.25">
      <c r="A5596" s="37" t="s">
        <v>5331</v>
      </c>
      <c r="B5596" s="37">
        <v>3</v>
      </c>
      <c r="C5596" s="37">
        <v>0</v>
      </c>
      <c r="D5596" s="37">
        <v>1</v>
      </c>
      <c r="E5596" s="37">
        <v>81</v>
      </c>
      <c r="F5596" s="37">
        <v>2</v>
      </c>
      <c r="G5596" s="37">
        <v>1.6181999999999999</v>
      </c>
      <c r="H5596" s="37" t="s">
        <v>1232</v>
      </c>
      <c r="I5596" s="37" t="s">
        <v>2269</v>
      </c>
      <c r="J5596" s="37" t="s">
        <v>2275</v>
      </c>
      <c r="K5596" s="37">
        <v>3</v>
      </c>
    </row>
    <row r="5597" spans="1:11" x14ac:dyDescent="0.25">
      <c r="A5597" s="37" t="s">
        <v>5330</v>
      </c>
      <c r="B5597" s="37">
        <v>3</v>
      </c>
      <c r="C5597" s="37">
        <v>0</v>
      </c>
      <c r="D5597" s="37">
        <v>0</v>
      </c>
      <c r="E5597" s="37">
        <v>10</v>
      </c>
      <c r="F5597" s="37">
        <v>2</v>
      </c>
      <c r="G5597" s="37">
        <v>0.58086666666666675</v>
      </c>
      <c r="H5597" s="37" t="s">
        <v>1232</v>
      </c>
      <c r="I5597" s="37" t="s">
        <v>2269</v>
      </c>
      <c r="J5597" s="37" t="s">
        <v>2275</v>
      </c>
      <c r="K5597" s="37">
        <v>1</v>
      </c>
    </row>
    <row r="5598" spans="1:11" x14ac:dyDescent="0.25">
      <c r="A5598" s="37" t="s">
        <v>5329</v>
      </c>
      <c r="B5598" s="37">
        <v>3</v>
      </c>
      <c r="C5598" s="37">
        <v>0</v>
      </c>
      <c r="D5598" s="37">
        <v>0</v>
      </c>
      <c r="E5598" s="37">
        <v>26</v>
      </c>
      <c r="F5598" s="37">
        <v>0</v>
      </c>
      <c r="G5598" s="37">
        <v>0.2432</v>
      </c>
      <c r="H5598" s="37" t="s">
        <v>2587</v>
      </c>
      <c r="I5598" s="37" t="s">
        <v>2308</v>
      </c>
      <c r="J5598" s="37" t="s">
        <v>2268</v>
      </c>
      <c r="K5598" s="37">
        <v>1</v>
      </c>
    </row>
    <row r="5599" spans="1:11" x14ac:dyDescent="0.25">
      <c r="A5599" s="37" t="s">
        <v>5328</v>
      </c>
      <c r="B5599" s="37">
        <v>3</v>
      </c>
      <c r="C5599" s="37">
        <v>0</v>
      </c>
      <c r="D5599" s="37">
        <v>0</v>
      </c>
      <c r="E5599" s="37">
        <v>13</v>
      </c>
      <c r="F5599" s="37">
        <v>1</v>
      </c>
      <c r="G5599" s="37">
        <v>0.34306666666666669</v>
      </c>
      <c r="H5599" s="37" t="s">
        <v>1224</v>
      </c>
      <c r="I5599" s="37" t="s">
        <v>2321</v>
      </c>
      <c r="J5599" s="37" t="s">
        <v>2268</v>
      </c>
      <c r="K5599" s="37">
        <v>3</v>
      </c>
    </row>
    <row r="5600" spans="1:11" x14ac:dyDescent="0.25">
      <c r="A5600" s="37" t="s">
        <v>5327</v>
      </c>
      <c r="B5600" s="37">
        <v>3</v>
      </c>
      <c r="C5600" s="37">
        <v>0</v>
      </c>
      <c r="D5600" s="37">
        <v>2</v>
      </c>
      <c r="E5600" s="37">
        <v>133</v>
      </c>
      <c r="F5600" s="37">
        <v>3</v>
      </c>
      <c r="G5600" s="37">
        <v>1.9069666666666667</v>
      </c>
      <c r="H5600" s="37" t="s">
        <v>1224</v>
      </c>
      <c r="I5600" s="37" t="s">
        <v>2321</v>
      </c>
      <c r="J5600" s="37" t="s">
        <v>2275</v>
      </c>
      <c r="K5600" s="37">
        <v>3</v>
      </c>
    </row>
    <row r="5601" spans="1:11" x14ac:dyDescent="0.25">
      <c r="A5601" s="37" t="s">
        <v>5326</v>
      </c>
      <c r="B5601" s="37">
        <v>3</v>
      </c>
      <c r="C5601" s="37">
        <v>0</v>
      </c>
      <c r="D5601" s="37">
        <v>0</v>
      </c>
      <c r="E5601" s="37">
        <v>13</v>
      </c>
      <c r="F5601" s="37">
        <v>0</v>
      </c>
      <c r="G5601" s="37">
        <v>0.32103333333333334</v>
      </c>
      <c r="H5601" s="37" t="s">
        <v>2299</v>
      </c>
      <c r="I5601" s="37" t="s">
        <v>2308</v>
      </c>
      <c r="J5601" s="37" t="s">
        <v>2275</v>
      </c>
      <c r="K5601" s="37">
        <v>2</v>
      </c>
    </row>
    <row r="5602" spans="1:11" x14ac:dyDescent="0.25">
      <c r="A5602" s="37" t="s">
        <v>5325</v>
      </c>
      <c r="B5602" s="37">
        <v>3</v>
      </c>
      <c r="C5602" s="37">
        <v>0</v>
      </c>
      <c r="D5602" s="37">
        <v>0</v>
      </c>
      <c r="E5602" s="37">
        <v>83</v>
      </c>
      <c r="F5602" s="37">
        <v>2</v>
      </c>
      <c r="G5602" s="37">
        <v>1.2688333333333335</v>
      </c>
      <c r="H5602" s="37" t="s">
        <v>1219</v>
      </c>
      <c r="I5602" s="37" t="s">
        <v>2316</v>
      </c>
      <c r="J5602" s="37" t="s">
        <v>2275</v>
      </c>
      <c r="K5602" s="37">
        <v>3</v>
      </c>
    </row>
    <row r="5603" spans="1:11" x14ac:dyDescent="0.25">
      <c r="A5603" s="37" t="s">
        <v>5324</v>
      </c>
      <c r="B5603" s="37">
        <v>3</v>
      </c>
      <c r="C5603" s="37">
        <v>0</v>
      </c>
      <c r="D5603" s="37">
        <v>0</v>
      </c>
      <c r="E5603" s="37">
        <v>48</v>
      </c>
      <c r="F5603" s="37">
        <v>1</v>
      </c>
      <c r="G5603" s="37">
        <v>0.53170000000000006</v>
      </c>
      <c r="H5603" s="37" t="s">
        <v>1222</v>
      </c>
      <c r="I5603" s="37" t="s">
        <v>2321</v>
      </c>
      <c r="J5603" s="37" t="s">
        <v>2268</v>
      </c>
      <c r="K5603" s="37">
        <v>3</v>
      </c>
    </row>
    <row r="5604" spans="1:11" x14ac:dyDescent="0.25">
      <c r="A5604" s="37" t="s">
        <v>5323</v>
      </c>
      <c r="B5604" s="37">
        <v>3</v>
      </c>
      <c r="C5604" s="37">
        <v>0</v>
      </c>
      <c r="D5604" s="37">
        <v>0</v>
      </c>
      <c r="E5604" s="37">
        <v>16</v>
      </c>
      <c r="F5604" s="37">
        <v>0</v>
      </c>
      <c r="G5604" s="37">
        <v>0.54823333333333335</v>
      </c>
      <c r="H5604" s="37" t="s">
        <v>2299</v>
      </c>
      <c r="I5604" s="37" t="s">
        <v>2308</v>
      </c>
      <c r="J5604" s="37" t="s">
        <v>2268</v>
      </c>
      <c r="K5604" s="37">
        <v>3</v>
      </c>
    </row>
    <row r="5605" spans="1:11" x14ac:dyDescent="0.25">
      <c r="A5605" s="37" t="s">
        <v>5322</v>
      </c>
      <c r="B5605" s="37">
        <v>3</v>
      </c>
      <c r="C5605" s="37">
        <v>0</v>
      </c>
      <c r="D5605" s="37">
        <v>0</v>
      </c>
      <c r="E5605" s="37">
        <v>22</v>
      </c>
      <c r="F5605" s="37">
        <v>0</v>
      </c>
      <c r="G5605" s="37">
        <v>0.45006666666666667</v>
      </c>
      <c r="H5605" s="37" t="s">
        <v>2299</v>
      </c>
      <c r="I5605" s="37" t="s">
        <v>2308</v>
      </c>
      <c r="J5605" s="37" t="s">
        <v>2268</v>
      </c>
      <c r="K5605" s="37">
        <v>2</v>
      </c>
    </row>
    <row r="5606" spans="1:11" x14ac:dyDescent="0.25">
      <c r="A5606" s="37" t="s">
        <v>5321</v>
      </c>
      <c r="B5606" s="37">
        <v>3</v>
      </c>
      <c r="C5606" s="37">
        <v>0</v>
      </c>
      <c r="D5606" s="37">
        <v>1</v>
      </c>
      <c r="E5606" s="37">
        <v>67</v>
      </c>
      <c r="F5606" s="37">
        <v>2</v>
      </c>
      <c r="G5606" s="37">
        <v>1.0731333333333335</v>
      </c>
      <c r="H5606" s="37" t="s">
        <v>3381</v>
      </c>
      <c r="I5606" s="37" t="s">
        <v>2308</v>
      </c>
      <c r="J5606" s="37" t="s">
        <v>2268</v>
      </c>
      <c r="K5606" s="37">
        <v>2</v>
      </c>
    </row>
    <row r="5607" spans="1:11" x14ac:dyDescent="0.25">
      <c r="A5607" s="37" t="s">
        <v>5320</v>
      </c>
      <c r="B5607" s="37">
        <v>3</v>
      </c>
      <c r="C5607" s="37">
        <v>0</v>
      </c>
      <c r="D5607" s="37">
        <v>0</v>
      </c>
      <c r="E5607" s="37">
        <v>20</v>
      </c>
      <c r="F5607" s="37">
        <v>0</v>
      </c>
      <c r="G5607" s="37">
        <v>0.3106666666666667</v>
      </c>
      <c r="H5607" s="37" t="s">
        <v>1257</v>
      </c>
      <c r="I5607" s="37" t="s">
        <v>2308</v>
      </c>
      <c r="J5607" s="37" t="s">
        <v>2268</v>
      </c>
      <c r="K5607" s="37">
        <v>1</v>
      </c>
    </row>
    <row r="5608" spans="1:11" x14ac:dyDescent="0.25">
      <c r="A5608" s="37" t="s">
        <v>5319</v>
      </c>
      <c r="B5608" s="37">
        <v>3</v>
      </c>
      <c r="C5608" s="37">
        <v>0</v>
      </c>
      <c r="D5608" s="37">
        <v>0</v>
      </c>
      <c r="E5608" s="37">
        <v>18</v>
      </c>
      <c r="F5608" s="37">
        <v>0</v>
      </c>
      <c r="G5608" s="37">
        <v>0.54070000000000007</v>
      </c>
      <c r="H5608" s="37" t="s">
        <v>1257</v>
      </c>
      <c r="I5608" s="37" t="s">
        <v>2308</v>
      </c>
      <c r="J5608" s="37" t="s">
        <v>2275</v>
      </c>
      <c r="K5608" s="37">
        <v>2</v>
      </c>
    </row>
    <row r="5609" spans="1:11" x14ac:dyDescent="0.25">
      <c r="A5609" s="37" t="s">
        <v>5318</v>
      </c>
      <c r="B5609" s="37">
        <v>3</v>
      </c>
      <c r="C5609" s="37">
        <v>0</v>
      </c>
      <c r="D5609" s="37">
        <v>0</v>
      </c>
      <c r="E5609" s="37">
        <v>18</v>
      </c>
      <c r="F5609" s="37">
        <v>0</v>
      </c>
      <c r="G5609" s="37">
        <v>0.2181666666666667</v>
      </c>
      <c r="H5609" s="37" t="s">
        <v>1257</v>
      </c>
      <c r="I5609" s="37" t="s">
        <v>2316</v>
      </c>
      <c r="J5609" s="37" t="s">
        <v>2268</v>
      </c>
      <c r="K5609" s="37">
        <v>3</v>
      </c>
    </row>
    <row r="5610" spans="1:11" x14ac:dyDescent="0.25">
      <c r="A5610" s="37" t="s">
        <v>5317</v>
      </c>
      <c r="B5610" s="37">
        <v>3</v>
      </c>
      <c r="C5610" s="37">
        <v>0</v>
      </c>
      <c r="D5610" s="37">
        <v>0</v>
      </c>
      <c r="E5610" s="37">
        <v>57</v>
      </c>
      <c r="F5610" s="37">
        <v>0</v>
      </c>
      <c r="G5610" s="37">
        <v>0.67013333333333336</v>
      </c>
      <c r="H5610" s="37" t="s">
        <v>1257</v>
      </c>
      <c r="I5610" s="37" t="s">
        <v>2316</v>
      </c>
      <c r="J5610" s="37" t="s">
        <v>2268</v>
      </c>
      <c r="K5610" s="37">
        <v>2</v>
      </c>
    </row>
    <row r="5611" spans="1:11" x14ac:dyDescent="0.25">
      <c r="A5611" s="37" t="s">
        <v>5316</v>
      </c>
      <c r="B5611" s="37">
        <v>3</v>
      </c>
      <c r="C5611" s="37">
        <v>0</v>
      </c>
      <c r="D5611" s="37">
        <v>0</v>
      </c>
      <c r="E5611" s="37">
        <v>72</v>
      </c>
      <c r="F5611" s="37">
        <v>3</v>
      </c>
      <c r="G5611" s="37">
        <v>1.0329666666666668</v>
      </c>
      <c r="H5611" s="37" t="s">
        <v>1257</v>
      </c>
      <c r="I5611" s="37" t="s">
        <v>2308</v>
      </c>
      <c r="J5611" s="37" t="s">
        <v>2268</v>
      </c>
      <c r="K5611" s="37">
        <v>3</v>
      </c>
    </row>
    <row r="5612" spans="1:11" x14ac:dyDescent="0.25">
      <c r="A5612" s="37" t="s">
        <v>5315</v>
      </c>
      <c r="B5612" s="37">
        <v>3</v>
      </c>
      <c r="C5612" s="37">
        <v>0</v>
      </c>
      <c r="D5612" s="37">
        <v>0</v>
      </c>
      <c r="E5612" s="37">
        <v>20</v>
      </c>
      <c r="F5612" s="37">
        <v>3</v>
      </c>
      <c r="G5612" s="37">
        <v>0.1956</v>
      </c>
      <c r="H5612" s="37" t="s">
        <v>1247</v>
      </c>
      <c r="I5612" s="37" t="s">
        <v>2321</v>
      </c>
      <c r="J5612" s="37" t="s">
        <v>2268</v>
      </c>
      <c r="K5612" s="37">
        <v>3</v>
      </c>
    </row>
    <row r="5613" spans="1:11" x14ac:dyDescent="0.25">
      <c r="A5613" s="37" t="s">
        <v>5314</v>
      </c>
      <c r="B5613" s="37">
        <v>3</v>
      </c>
      <c r="C5613" s="37">
        <v>0</v>
      </c>
      <c r="D5613" s="37">
        <v>0</v>
      </c>
      <c r="E5613" s="37">
        <v>32</v>
      </c>
      <c r="F5613" s="37">
        <v>1</v>
      </c>
      <c r="G5613" s="37">
        <v>0.46600000000000003</v>
      </c>
      <c r="H5613" s="37" t="s">
        <v>1257</v>
      </c>
      <c r="I5613" s="37" t="s">
        <v>2308</v>
      </c>
      <c r="J5613" s="37" t="s">
        <v>2268</v>
      </c>
      <c r="K5613" s="37">
        <v>3</v>
      </c>
    </row>
    <row r="5614" spans="1:11" x14ac:dyDescent="0.25">
      <c r="A5614" s="37" t="s">
        <v>5313</v>
      </c>
      <c r="B5614" s="37">
        <v>3</v>
      </c>
      <c r="C5614" s="37">
        <v>0</v>
      </c>
      <c r="D5614" s="37">
        <v>0</v>
      </c>
      <c r="E5614" s="37">
        <v>32</v>
      </c>
      <c r="F5614" s="37">
        <v>0</v>
      </c>
      <c r="G5614" s="37">
        <v>0.34456666666666669</v>
      </c>
      <c r="H5614" s="37" t="s">
        <v>1257</v>
      </c>
      <c r="I5614" s="37" t="s">
        <v>2308</v>
      </c>
      <c r="J5614" s="37" t="s">
        <v>2268</v>
      </c>
      <c r="K5614" s="37">
        <v>3</v>
      </c>
    </row>
    <row r="5615" spans="1:11" x14ac:dyDescent="0.25">
      <c r="A5615" s="37" t="s">
        <v>5312</v>
      </c>
      <c r="B5615" s="37">
        <v>3</v>
      </c>
      <c r="C5615" s="37">
        <v>0</v>
      </c>
      <c r="D5615" s="37">
        <v>0</v>
      </c>
      <c r="E5615" s="37">
        <v>85</v>
      </c>
      <c r="F5615" s="37">
        <v>2</v>
      </c>
      <c r="G5615" s="37">
        <v>1.1547000000000001</v>
      </c>
      <c r="H5615" s="37" t="s">
        <v>1257</v>
      </c>
      <c r="I5615" s="37" t="s">
        <v>2308</v>
      </c>
      <c r="J5615" s="37" t="s">
        <v>2268</v>
      </c>
      <c r="K5615" s="37">
        <v>2</v>
      </c>
    </row>
    <row r="5616" spans="1:11" x14ac:dyDescent="0.25">
      <c r="A5616" s="37" t="s">
        <v>5311</v>
      </c>
      <c r="B5616" s="37">
        <v>3</v>
      </c>
      <c r="C5616" s="37">
        <v>0</v>
      </c>
      <c r="D5616" s="37">
        <v>0</v>
      </c>
      <c r="E5616" s="37">
        <v>36</v>
      </c>
      <c r="F5616" s="37">
        <v>0</v>
      </c>
      <c r="G5616" s="37">
        <v>0.60993333333333333</v>
      </c>
      <c r="H5616" s="37" t="s">
        <v>1257</v>
      </c>
      <c r="I5616" s="37" t="s">
        <v>2308</v>
      </c>
      <c r="J5616" s="37" t="s">
        <v>2268</v>
      </c>
      <c r="K5616" s="37">
        <v>1</v>
      </c>
    </row>
    <row r="5617" spans="1:11" x14ac:dyDescent="0.25">
      <c r="A5617" s="37" t="s">
        <v>5310</v>
      </c>
      <c r="B5617" s="37">
        <v>3</v>
      </c>
      <c r="C5617" s="37">
        <v>0</v>
      </c>
      <c r="D5617" s="37">
        <v>0</v>
      </c>
      <c r="E5617" s="37">
        <v>30</v>
      </c>
      <c r="F5617" s="37">
        <v>1</v>
      </c>
      <c r="G5617" s="37">
        <v>0.37013333333333337</v>
      </c>
      <c r="H5617" s="37" t="s">
        <v>1247</v>
      </c>
      <c r="I5617" s="37" t="s">
        <v>2321</v>
      </c>
      <c r="J5617" s="37" t="s">
        <v>2268</v>
      </c>
      <c r="K5617" s="37">
        <v>3</v>
      </c>
    </row>
    <row r="5618" spans="1:11" x14ac:dyDescent="0.25">
      <c r="A5618" s="37" t="s">
        <v>5309</v>
      </c>
      <c r="B5618" s="37">
        <v>3</v>
      </c>
      <c r="C5618" s="37">
        <v>0</v>
      </c>
      <c r="D5618" s="37">
        <v>1</v>
      </c>
      <c r="E5618" s="37">
        <v>125</v>
      </c>
      <c r="F5618" s="37">
        <v>1</v>
      </c>
      <c r="G5618" s="37">
        <v>1.4421000000000002</v>
      </c>
      <c r="H5618" s="37" t="s">
        <v>1257</v>
      </c>
      <c r="I5618" s="37" t="s">
        <v>2308</v>
      </c>
      <c r="J5618" s="37" t="s">
        <v>2268</v>
      </c>
      <c r="K5618" s="37">
        <v>3</v>
      </c>
    </row>
    <row r="5619" spans="1:11" x14ac:dyDescent="0.25">
      <c r="A5619" s="37" t="s">
        <v>5308</v>
      </c>
      <c r="B5619" s="37">
        <v>3</v>
      </c>
      <c r="C5619" s="37">
        <v>0</v>
      </c>
      <c r="D5619" s="37">
        <v>0</v>
      </c>
      <c r="E5619" s="37">
        <v>22</v>
      </c>
      <c r="F5619" s="37">
        <v>2</v>
      </c>
      <c r="G5619" s="37">
        <v>0.31770000000000004</v>
      </c>
      <c r="H5619" s="37" t="s">
        <v>1219</v>
      </c>
      <c r="I5619" s="37" t="s">
        <v>2269</v>
      </c>
      <c r="J5619" s="37" t="s">
        <v>2275</v>
      </c>
      <c r="K5619" s="37">
        <v>1</v>
      </c>
    </row>
    <row r="5620" spans="1:11" x14ac:dyDescent="0.25">
      <c r="A5620" s="37" t="s">
        <v>5307</v>
      </c>
      <c r="B5620" s="37">
        <v>3</v>
      </c>
      <c r="C5620" s="37">
        <v>0</v>
      </c>
      <c r="D5620" s="37">
        <v>0</v>
      </c>
      <c r="E5620" s="37">
        <v>54</v>
      </c>
      <c r="F5620" s="37">
        <v>1</v>
      </c>
      <c r="G5620" s="37">
        <v>1.0054666666666667</v>
      </c>
      <c r="H5620" s="37" t="s">
        <v>1232</v>
      </c>
      <c r="I5620" s="37" t="s">
        <v>2321</v>
      </c>
      <c r="J5620" s="37" t="s">
        <v>2275</v>
      </c>
      <c r="K5620" s="37">
        <v>3</v>
      </c>
    </row>
    <row r="5621" spans="1:11" x14ac:dyDescent="0.25">
      <c r="A5621" s="37" t="s">
        <v>5306</v>
      </c>
      <c r="B5621" s="37">
        <v>3</v>
      </c>
      <c r="C5621" s="37">
        <v>0</v>
      </c>
      <c r="D5621" s="37">
        <v>0</v>
      </c>
      <c r="E5621" s="37">
        <v>115</v>
      </c>
      <c r="F5621" s="37">
        <v>3</v>
      </c>
      <c r="G5621" s="37">
        <v>1.1035999999999999</v>
      </c>
      <c r="H5621" s="37" t="s">
        <v>1232</v>
      </c>
      <c r="I5621" s="37" t="s">
        <v>2321</v>
      </c>
      <c r="J5621" s="37" t="s">
        <v>2275</v>
      </c>
      <c r="K5621" s="37">
        <v>3</v>
      </c>
    </row>
    <row r="5622" spans="1:11" x14ac:dyDescent="0.25">
      <c r="A5622" s="37" t="s">
        <v>5305</v>
      </c>
      <c r="B5622" s="37">
        <v>3</v>
      </c>
      <c r="C5622" s="37">
        <v>0</v>
      </c>
      <c r="D5622" s="37">
        <v>0</v>
      </c>
      <c r="E5622" s="37">
        <v>17</v>
      </c>
      <c r="F5622" s="37">
        <v>2</v>
      </c>
      <c r="G5622" s="37">
        <v>0.20050000000000001</v>
      </c>
      <c r="H5622" s="37" t="s">
        <v>1232</v>
      </c>
      <c r="I5622" s="37" t="s">
        <v>2321</v>
      </c>
      <c r="J5622" s="37" t="s">
        <v>2275</v>
      </c>
      <c r="K5622" s="37">
        <v>3</v>
      </c>
    </row>
    <row r="5623" spans="1:11" x14ac:dyDescent="0.25">
      <c r="A5623" s="37" t="s">
        <v>5304</v>
      </c>
      <c r="B5623" s="37">
        <v>3</v>
      </c>
      <c r="C5623" s="37">
        <v>0</v>
      </c>
      <c r="D5623" s="37">
        <v>0</v>
      </c>
      <c r="E5623" s="37">
        <v>24</v>
      </c>
      <c r="F5623" s="37">
        <v>1</v>
      </c>
      <c r="G5623" s="37">
        <v>0.36553333333333332</v>
      </c>
      <c r="H5623" s="37" t="s">
        <v>2496</v>
      </c>
      <c r="I5623" s="37" t="s">
        <v>2308</v>
      </c>
      <c r="J5623" s="37" t="s">
        <v>2268</v>
      </c>
      <c r="K5623" s="37">
        <v>2</v>
      </c>
    </row>
    <row r="5624" spans="1:11" x14ac:dyDescent="0.25">
      <c r="A5624" s="37" t="s">
        <v>5303</v>
      </c>
      <c r="B5624" s="37">
        <v>3</v>
      </c>
      <c r="C5624" s="37">
        <v>0</v>
      </c>
      <c r="D5624" s="37">
        <v>0</v>
      </c>
      <c r="E5624" s="37">
        <v>43</v>
      </c>
      <c r="F5624" s="37">
        <v>2</v>
      </c>
      <c r="G5624" s="37">
        <v>0.73026666666666673</v>
      </c>
      <c r="H5624" s="37" t="s">
        <v>1222</v>
      </c>
      <c r="I5624" s="37" t="s">
        <v>2321</v>
      </c>
      <c r="J5624" s="37" t="s">
        <v>2275</v>
      </c>
      <c r="K5624" s="37">
        <v>3</v>
      </c>
    </row>
    <row r="5625" spans="1:11" x14ac:dyDescent="0.25">
      <c r="A5625" s="37" t="s">
        <v>5302</v>
      </c>
      <c r="B5625" s="37">
        <v>3</v>
      </c>
      <c r="C5625" s="37">
        <v>0</v>
      </c>
      <c r="D5625" s="37">
        <v>0</v>
      </c>
      <c r="E5625" s="37">
        <v>8</v>
      </c>
      <c r="F5625" s="37">
        <v>0</v>
      </c>
      <c r="G5625" s="37">
        <v>0.16366666666666668</v>
      </c>
      <c r="H5625" s="37" t="s">
        <v>1266</v>
      </c>
      <c r="I5625" s="37" t="s">
        <v>2308</v>
      </c>
      <c r="J5625" s="37" t="s">
        <v>2275</v>
      </c>
      <c r="K5625" s="37">
        <v>1</v>
      </c>
    </row>
    <row r="5626" spans="1:11" x14ac:dyDescent="0.25">
      <c r="A5626" s="37" t="s">
        <v>5301</v>
      </c>
      <c r="B5626" s="37">
        <v>3</v>
      </c>
      <c r="C5626" s="37">
        <v>0</v>
      </c>
      <c r="D5626" s="37">
        <v>1</v>
      </c>
      <c r="E5626" s="37">
        <v>117</v>
      </c>
      <c r="F5626" s="37">
        <v>0</v>
      </c>
      <c r="G5626" s="37">
        <v>1.4265666666666668</v>
      </c>
      <c r="H5626" s="37" t="s">
        <v>2299</v>
      </c>
      <c r="I5626" s="37" t="s">
        <v>2308</v>
      </c>
      <c r="J5626" s="37" t="s">
        <v>2275</v>
      </c>
      <c r="K5626" s="37">
        <v>3</v>
      </c>
    </row>
    <row r="5627" spans="1:11" x14ac:dyDescent="0.25">
      <c r="A5627" s="37" t="s">
        <v>5300</v>
      </c>
      <c r="B5627" s="37">
        <v>3</v>
      </c>
      <c r="C5627" s="37">
        <v>0</v>
      </c>
      <c r="D5627" s="37">
        <v>0</v>
      </c>
      <c r="E5627" s="37">
        <v>18</v>
      </c>
      <c r="F5627" s="37">
        <v>3</v>
      </c>
      <c r="G5627" s="37">
        <v>0.86226666666666674</v>
      </c>
      <c r="H5627" s="37" t="s">
        <v>1232</v>
      </c>
      <c r="I5627" s="37" t="s">
        <v>2308</v>
      </c>
      <c r="J5627" s="37" t="s">
        <v>2268</v>
      </c>
      <c r="K5627" s="37">
        <v>2</v>
      </c>
    </row>
    <row r="5628" spans="1:11" x14ac:dyDescent="0.25">
      <c r="A5628" s="37" t="s">
        <v>5299</v>
      </c>
      <c r="B5628" s="37">
        <v>3</v>
      </c>
      <c r="C5628" s="37">
        <v>0</v>
      </c>
      <c r="D5628" s="37">
        <v>0</v>
      </c>
      <c r="E5628" s="37">
        <v>36</v>
      </c>
      <c r="F5628" s="37">
        <v>1</v>
      </c>
      <c r="G5628" s="37">
        <v>0.82296666666666674</v>
      </c>
      <c r="H5628" s="37" t="s">
        <v>1232</v>
      </c>
      <c r="I5628" s="37" t="s">
        <v>2308</v>
      </c>
      <c r="J5628" s="37" t="s">
        <v>2275</v>
      </c>
      <c r="K5628" s="37">
        <v>3</v>
      </c>
    </row>
    <row r="5629" spans="1:11" x14ac:dyDescent="0.25">
      <c r="A5629" s="37" t="s">
        <v>5298</v>
      </c>
      <c r="B5629" s="37">
        <v>3</v>
      </c>
      <c r="C5629" s="37">
        <v>0</v>
      </c>
      <c r="D5629" s="37">
        <v>1</v>
      </c>
      <c r="E5629" s="37">
        <v>44</v>
      </c>
      <c r="F5629" s="37">
        <v>2</v>
      </c>
      <c r="G5629" s="37">
        <v>1.9554000000000002</v>
      </c>
      <c r="H5629" s="37" t="s">
        <v>1232</v>
      </c>
      <c r="I5629" s="37" t="s">
        <v>2308</v>
      </c>
      <c r="J5629" s="37" t="s">
        <v>2268</v>
      </c>
      <c r="K5629" s="37">
        <v>3</v>
      </c>
    </row>
    <row r="5630" spans="1:11" x14ac:dyDescent="0.25">
      <c r="A5630" s="37" t="s">
        <v>5297</v>
      </c>
      <c r="B5630" s="37">
        <v>3</v>
      </c>
      <c r="C5630" s="37">
        <v>0</v>
      </c>
      <c r="D5630" s="37">
        <v>0</v>
      </c>
      <c r="E5630" s="37">
        <v>18</v>
      </c>
      <c r="F5630" s="37">
        <v>1</v>
      </c>
      <c r="G5630" s="37">
        <v>0.51023333333333332</v>
      </c>
      <c r="H5630" s="37" t="s">
        <v>1232</v>
      </c>
      <c r="I5630" s="37" t="s">
        <v>2308</v>
      </c>
      <c r="J5630" s="37" t="s">
        <v>2268</v>
      </c>
      <c r="K5630" s="37">
        <v>2</v>
      </c>
    </row>
    <row r="5631" spans="1:11" x14ac:dyDescent="0.25">
      <c r="A5631" s="37" t="s">
        <v>5296</v>
      </c>
      <c r="B5631" s="37">
        <v>3</v>
      </c>
      <c r="C5631" s="37">
        <v>0</v>
      </c>
      <c r="D5631" s="37">
        <v>0</v>
      </c>
      <c r="E5631" s="37">
        <v>24</v>
      </c>
      <c r="F5631" s="37">
        <v>0</v>
      </c>
      <c r="G5631" s="37">
        <v>0.7554333333333334</v>
      </c>
      <c r="H5631" s="37" t="s">
        <v>1232</v>
      </c>
      <c r="I5631" s="37" t="s">
        <v>2308</v>
      </c>
      <c r="J5631" s="37" t="s">
        <v>2268</v>
      </c>
      <c r="K5631" s="37">
        <v>2</v>
      </c>
    </row>
    <row r="5632" spans="1:11" x14ac:dyDescent="0.25">
      <c r="A5632" s="37" t="s">
        <v>5295</v>
      </c>
      <c r="B5632" s="37">
        <v>3</v>
      </c>
      <c r="C5632" s="37">
        <v>0</v>
      </c>
      <c r="D5632" s="37">
        <v>0</v>
      </c>
      <c r="E5632" s="37">
        <v>10</v>
      </c>
      <c r="F5632" s="37">
        <v>2</v>
      </c>
      <c r="G5632" s="37">
        <v>0.61046666666666671</v>
      </c>
      <c r="H5632" s="37" t="s">
        <v>1232</v>
      </c>
      <c r="I5632" s="37" t="s">
        <v>2308</v>
      </c>
      <c r="J5632" s="37" t="s">
        <v>2268</v>
      </c>
      <c r="K5632" s="37">
        <v>2</v>
      </c>
    </row>
    <row r="5633" spans="1:11" x14ac:dyDescent="0.25">
      <c r="A5633" s="37" t="s">
        <v>5294</v>
      </c>
      <c r="B5633" s="37">
        <v>3</v>
      </c>
      <c r="C5633" s="37">
        <v>0</v>
      </c>
      <c r="D5633" s="37">
        <v>0</v>
      </c>
      <c r="E5633" s="37">
        <v>15</v>
      </c>
      <c r="F5633" s="37">
        <v>1</v>
      </c>
      <c r="G5633" s="37">
        <v>0.48053333333333331</v>
      </c>
      <c r="H5633" s="37" t="s">
        <v>1232</v>
      </c>
      <c r="I5633" s="37" t="s">
        <v>2308</v>
      </c>
      <c r="J5633" s="37" t="s">
        <v>2275</v>
      </c>
      <c r="K5633" s="37">
        <v>3</v>
      </c>
    </row>
    <row r="5634" spans="1:11" x14ac:dyDescent="0.25">
      <c r="A5634" s="37" t="s">
        <v>5293</v>
      </c>
      <c r="B5634" s="37">
        <v>3</v>
      </c>
      <c r="C5634" s="37">
        <v>1</v>
      </c>
      <c r="D5634" s="37">
        <v>1</v>
      </c>
      <c r="E5634" s="37">
        <v>280</v>
      </c>
      <c r="F5634" s="37">
        <v>2</v>
      </c>
      <c r="G5634" s="37">
        <v>8.8723666666666663</v>
      </c>
      <c r="H5634" s="37" t="s">
        <v>1232</v>
      </c>
      <c r="I5634" s="37" t="s">
        <v>2308</v>
      </c>
      <c r="J5634" s="37" t="s">
        <v>2268</v>
      </c>
      <c r="K5634" s="37">
        <v>2</v>
      </c>
    </row>
    <row r="5635" spans="1:11" x14ac:dyDescent="0.25">
      <c r="A5635" s="37" t="s">
        <v>5292</v>
      </c>
      <c r="B5635" s="37">
        <v>3</v>
      </c>
      <c r="C5635" s="37">
        <v>0</v>
      </c>
      <c r="D5635" s="37">
        <v>0</v>
      </c>
      <c r="E5635" s="37">
        <v>11</v>
      </c>
      <c r="F5635" s="37">
        <v>1</v>
      </c>
      <c r="G5635" s="37">
        <v>0.40536666666666665</v>
      </c>
      <c r="H5635" s="37" t="s">
        <v>1232</v>
      </c>
      <c r="I5635" s="37" t="s">
        <v>2308</v>
      </c>
      <c r="J5635" s="37" t="s">
        <v>2268</v>
      </c>
      <c r="K5635" s="37">
        <v>2</v>
      </c>
    </row>
    <row r="5636" spans="1:11" x14ac:dyDescent="0.25">
      <c r="A5636" s="37" t="s">
        <v>5291</v>
      </c>
      <c r="B5636" s="37">
        <v>3</v>
      </c>
      <c r="C5636" s="37">
        <v>0</v>
      </c>
      <c r="D5636" s="37">
        <v>0</v>
      </c>
      <c r="E5636" s="37">
        <v>15</v>
      </c>
      <c r="F5636" s="37">
        <v>1</v>
      </c>
      <c r="G5636" s="37">
        <v>0.53129999999999999</v>
      </c>
      <c r="H5636" s="37" t="s">
        <v>1232</v>
      </c>
      <c r="I5636" s="37" t="s">
        <v>2308</v>
      </c>
      <c r="J5636" s="37" t="s">
        <v>2268</v>
      </c>
      <c r="K5636" s="37">
        <v>2</v>
      </c>
    </row>
    <row r="5637" spans="1:11" x14ac:dyDescent="0.25">
      <c r="A5637" s="37" t="s">
        <v>5290</v>
      </c>
      <c r="B5637" s="37">
        <v>3</v>
      </c>
      <c r="C5637" s="37">
        <v>0</v>
      </c>
      <c r="D5637" s="37">
        <v>0</v>
      </c>
      <c r="E5637" s="37">
        <v>30</v>
      </c>
      <c r="F5637" s="37">
        <v>2</v>
      </c>
      <c r="G5637" s="37">
        <v>0.56769999999999998</v>
      </c>
      <c r="H5637" s="37" t="s">
        <v>1226</v>
      </c>
      <c r="I5637" s="37" t="s">
        <v>2310</v>
      </c>
      <c r="J5637" s="37" t="s">
        <v>2275</v>
      </c>
      <c r="K5637" s="37">
        <v>3</v>
      </c>
    </row>
    <row r="5638" spans="1:11" x14ac:dyDescent="0.25">
      <c r="A5638" s="37" t="s">
        <v>5289</v>
      </c>
      <c r="B5638" s="37">
        <v>3</v>
      </c>
      <c r="C5638" s="37">
        <v>0</v>
      </c>
      <c r="D5638" s="37">
        <v>0</v>
      </c>
      <c r="E5638" s="37">
        <v>18</v>
      </c>
      <c r="F5638" s="37">
        <v>1</v>
      </c>
      <c r="G5638" s="37">
        <v>0.42526666666666668</v>
      </c>
      <c r="H5638" s="37" t="s">
        <v>1235</v>
      </c>
      <c r="I5638" s="37" t="s">
        <v>2310</v>
      </c>
      <c r="J5638" s="37" t="s">
        <v>2275</v>
      </c>
      <c r="K5638" s="37">
        <v>3</v>
      </c>
    </row>
    <row r="5639" spans="1:11" x14ac:dyDescent="0.25">
      <c r="A5639" s="37" t="s">
        <v>5288</v>
      </c>
      <c r="B5639" s="37">
        <v>3</v>
      </c>
      <c r="C5639" s="37">
        <v>0</v>
      </c>
      <c r="D5639" s="37">
        <v>0</v>
      </c>
      <c r="E5639" s="37">
        <v>12</v>
      </c>
      <c r="F5639" s="37">
        <v>1</v>
      </c>
      <c r="G5639" s="37">
        <v>0.40286666666666671</v>
      </c>
      <c r="H5639" s="37" t="s">
        <v>1248</v>
      </c>
      <c r="I5639" s="37" t="s">
        <v>2310</v>
      </c>
      <c r="J5639" s="37" t="s">
        <v>2275</v>
      </c>
      <c r="K5639" s="37">
        <v>2</v>
      </c>
    </row>
    <row r="5640" spans="1:11" x14ac:dyDescent="0.25">
      <c r="A5640" s="37" t="s">
        <v>5287</v>
      </c>
      <c r="B5640" s="37">
        <v>3</v>
      </c>
      <c r="C5640" s="37">
        <v>0</v>
      </c>
      <c r="D5640" s="37">
        <v>0</v>
      </c>
      <c r="E5640" s="37">
        <v>58</v>
      </c>
      <c r="F5640" s="37">
        <v>3</v>
      </c>
      <c r="G5640" s="37">
        <v>0.69130000000000003</v>
      </c>
      <c r="H5640" s="37" t="s">
        <v>1226</v>
      </c>
      <c r="I5640" s="37" t="s">
        <v>2316</v>
      </c>
      <c r="J5640" s="37" t="s">
        <v>2275</v>
      </c>
      <c r="K5640" s="37">
        <v>2</v>
      </c>
    </row>
    <row r="5641" spans="1:11" x14ac:dyDescent="0.25">
      <c r="A5641" s="37" t="s">
        <v>5286</v>
      </c>
      <c r="B5641" s="37">
        <v>3</v>
      </c>
      <c r="C5641" s="37">
        <v>0</v>
      </c>
      <c r="D5641" s="37">
        <v>0</v>
      </c>
      <c r="E5641" s="37">
        <v>28</v>
      </c>
      <c r="F5641" s="37">
        <v>2</v>
      </c>
      <c r="G5641" s="37">
        <v>0.21813333333333337</v>
      </c>
      <c r="H5641" s="37" t="s">
        <v>1219</v>
      </c>
      <c r="I5641" s="37" t="s">
        <v>2310</v>
      </c>
      <c r="J5641" s="37" t="s">
        <v>2275</v>
      </c>
      <c r="K5641" s="37">
        <v>2</v>
      </c>
    </row>
    <row r="5642" spans="1:11" x14ac:dyDescent="0.25">
      <c r="A5642" s="37" t="s">
        <v>5285</v>
      </c>
      <c r="B5642" s="37">
        <v>3</v>
      </c>
      <c r="C5642" s="37">
        <v>0</v>
      </c>
      <c r="D5642" s="37">
        <v>0</v>
      </c>
      <c r="E5642" s="37">
        <v>26</v>
      </c>
      <c r="F5642" s="37">
        <v>2</v>
      </c>
      <c r="G5642" s="37">
        <v>0.28376666666666667</v>
      </c>
      <c r="H5642" s="37" t="s">
        <v>1226</v>
      </c>
      <c r="I5642" s="37" t="s">
        <v>2310</v>
      </c>
      <c r="J5642" s="37" t="s">
        <v>2275</v>
      </c>
      <c r="K5642" s="37">
        <v>3</v>
      </c>
    </row>
    <row r="5643" spans="1:11" x14ac:dyDescent="0.25">
      <c r="A5643" s="37" t="s">
        <v>5284</v>
      </c>
      <c r="B5643" s="37">
        <v>3</v>
      </c>
      <c r="C5643" s="37">
        <v>0</v>
      </c>
      <c r="D5643" s="37">
        <v>1</v>
      </c>
      <c r="E5643" s="37">
        <v>58</v>
      </c>
      <c r="F5643" s="37">
        <v>2</v>
      </c>
      <c r="G5643" s="37">
        <v>1.8255999999999999</v>
      </c>
      <c r="H5643" s="37" t="s">
        <v>2299</v>
      </c>
      <c r="I5643" s="37" t="s">
        <v>2321</v>
      </c>
      <c r="J5643" s="37" t="s">
        <v>2268</v>
      </c>
      <c r="K5643" s="37">
        <v>2</v>
      </c>
    </row>
    <row r="5644" spans="1:11" x14ac:dyDescent="0.25">
      <c r="A5644" s="37" t="s">
        <v>5283</v>
      </c>
      <c r="B5644" s="37">
        <v>3</v>
      </c>
      <c r="C5644" s="37">
        <v>0</v>
      </c>
      <c r="D5644" s="37">
        <v>0</v>
      </c>
      <c r="E5644" s="37">
        <v>80</v>
      </c>
      <c r="F5644" s="37">
        <v>1</v>
      </c>
      <c r="G5644" s="37">
        <v>0.60423333333333351</v>
      </c>
      <c r="H5644" s="37" t="s">
        <v>1219</v>
      </c>
      <c r="I5644" s="37" t="s">
        <v>2310</v>
      </c>
      <c r="J5644" s="37" t="s">
        <v>2275</v>
      </c>
      <c r="K5644" s="37">
        <v>3</v>
      </c>
    </row>
    <row r="5645" spans="1:11" x14ac:dyDescent="0.25">
      <c r="A5645" s="37" t="s">
        <v>5282</v>
      </c>
      <c r="B5645" s="37">
        <v>3</v>
      </c>
      <c r="C5645" s="37">
        <v>0</v>
      </c>
      <c r="D5645" s="37">
        <v>0</v>
      </c>
      <c r="E5645" s="37">
        <v>47</v>
      </c>
      <c r="F5645" s="37">
        <v>0</v>
      </c>
      <c r="G5645" s="37">
        <v>0.78156666666666685</v>
      </c>
      <c r="H5645" s="37" t="s">
        <v>1219</v>
      </c>
      <c r="I5645" s="37" t="s">
        <v>2310</v>
      </c>
      <c r="J5645" s="37" t="s">
        <v>2275</v>
      </c>
      <c r="K5645" s="37">
        <v>3</v>
      </c>
    </row>
    <row r="5646" spans="1:11" x14ac:dyDescent="0.25">
      <c r="A5646" s="37" t="s">
        <v>5281</v>
      </c>
      <c r="B5646" s="37">
        <v>3</v>
      </c>
      <c r="C5646" s="37">
        <v>0</v>
      </c>
      <c r="D5646" s="37">
        <v>0</v>
      </c>
      <c r="E5646" s="37">
        <v>7</v>
      </c>
      <c r="F5646" s="37">
        <v>2</v>
      </c>
      <c r="G5646" s="37">
        <v>0.1542</v>
      </c>
      <c r="H5646" s="37" t="s">
        <v>1247</v>
      </c>
      <c r="I5646" s="37" t="s">
        <v>2308</v>
      </c>
      <c r="J5646" s="37" t="s">
        <v>2268</v>
      </c>
      <c r="K5646" s="37">
        <v>1</v>
      </c>
    </row>
    <row r="5647" spans="1:11" x14ac:dyDescent="0.25">
      <c r="A5647" s="37" t="s">
        <v>5280</v>
      </c>
      <c r="B5647" s="37">
        <v>3</v>
      </c>
      <c r="C5647" s="37">
        <v>0</v>
      </c>
      <c r="D5647" s="37">
        <v>0</v>
      </c>
      <c r="E5647" s="37">
        <v>101</v>
      </c>
      <c r="F5647" s="37">
        <v>0</v>
      </c>
      <c r="G5647" s="37">
        <v>1.1535</v>
      </c>
      <c r="H5647" s="37" t="s">
        <v>2529</v>
      </c>
      <c r="I5647" s="37" t="s">
        <v>2308</v>
      </c>
      <c r="J5647" s="37" t="s">
        <v>2275</v>
      </c>
      <c r="K5647" s="37">
        <v>3</v>
      </c>
    </row>
    <row r="5648" spans="1:11" x14ac:dyDescent="0.25">
      <c r="A5648" s="37" t="s">
        <v>5279</v>
      </c>
      <c r="B5648" s="37">
        <v>3</v>
      </c>
      <c r="C5648" s="37">
        <v>0</v>
      </c>
      <c r="D5648" s="37">
        <v>0</v>
      </c>
      <c r="E5648" s="37">
        <v>12</v>
      </c>
      <c r="F5648" s="37">
        <v>2</v>
      </c>
      <c r="G5648" s="37">
        <v>0.2753666666666667</v>
      </c>
      <c r="H5648" s="37" t="s">
        <v>1220</v>
      </c>
      <c r="I5648" s="37" t="s">
        <v>2321</v>
      </c>
      <c r="J5648" s="37" t="s">
        <v>2275</v>
      </c>
      <c r="K5648" s="37">
        <v>1</v>
      </c>
    </row>
    <row r="5649" spans="1:11" x14ac:dyDescent="0.25">
      <c r="A5649" s="37" t="s">
        <v>5278</v>
      </c>
      <c r="B5649" s="37">
        <v>3</v>
      </c>
      <c r="C5649" s="37">
        <v>0</v>
      </c>
      <c r="D5649" s="37">
        <v>0</v>
      </c>
      <c r="E5649" s="37">
        <v>24</v>
      </c>
      <c r="F5649" s="37">
        <v>1</v>
      </c>
      <c r="G5649" s="37">
        <v>0.34056666666666668</v>
      </c>
      <c r="H5649" s="37" t="s">
        <v>1240</v>
      </c>
      <c r="I5649" s="37" t="s">
        <v>2269</v>
      </c>
      <c r="J5649" s="37" t="s">
        <v>2268</v>
      </c>
      <c r="K5649" s="37">
        <v>3</v>
      </c>
    </row>
    <row r="5650" spans="1:11" x14ac:dyDescent="0.25">
      <c r="A5650" s="37" t="s">
        <v>5277</v>
      </c>
      <c r="B5650" s="37">
        <v>3</v>
      </c>
      <c r="C5650" s="37">
        <v>0</v>
      </c>
      <c r="D5650" s="37">
        <v>0</v>
      </c>
      <c r="E5650" s="37">
        <v>20</v>
      </c>
      <c r="F5650" s="37">
        <v>1</v>
      </c>
      <c r="G5650" s="37">
        <v>0.30886666666666668</v>
      </c>
      <c r="H5650" s="37" t="s">
        <v>1232</v>
      </c>
      <c r="I5650" s="37" t="s">
        <v>2321</v>
      </c>
      <c r="J5650" s="37" t="s">
        <v>2268</v>
      </c>
      <c r="K5650" s="37">
        <v>2</v>
      </c>
    </row>
    <row r="5651" spans="1:11" x14ac:dyDescent="0.25">
      <c r="A5651" s="37" t="s">
        <v>5276</v>
      </c>
      <c r="B5651" s="37">
        <v>3</v>
      </c>
      <c r="C5651" s="37">
        <v>0</v>
      </c>
      <c r="D5651" s="37">
        <v>0</v>
      </c>
      <c r="E5651" s="37">
        <v>47</v>
      </c>
      <c r="F5651" s="37">
        <v>0</v>
      </c>
      <c r="G5651" s="37">
        <v>0.76100000000000012</v>
      </c>
      <c r="H5651" s="37" t="s">
        <v>1232</v>
      </c>
      <c r="I5651" s="37" t="s">
        <v>2308</v>
      </c>
      <c r="J5651" s="37" t="s">
        <v>2268</v>
      </c>
      <c r="K5651" s="37">
        <v>2</v>
      </c>
    </row>
    <row r="5652" spans="1:11" x14ac:dyDescent="0.25">
      <c r="A5652" s="37" t="s">
        <v>5275</v>
      </c>
      <c r="B5652" s="37">
        <v>3</v>
      </c>
      <c r="C5652" s="37">
        <v>0</v>
      </c>
      <c r="D5652" s="37">
        <v>0</v>
      </c>
      <c r="E5652" s="37">
        <v>39</v>
      </c>
      <c r="F5652" s="37">
        <v>1</v>
      </c>
      <c r="G5652" s="37">
        <v>0.7029333333333333</v>
      </c>
      <c r="H5652" s="37" t="s">
        <v>1219</v>
      </c>
      <c r="I5652" s="37" t="s">
        <v>2269</v>
      </c>
      <c r="J5652" s="37" t="s">
        <v>2275</v>
      </c>
      <c r="K5652" s="37">
        <v>3</v>
      </c>
    </row>
    <row r="5653" spans="1:11" x14ac:dyDescent="0.25">
      <c r="A5653" s="37" t="s">
        <v>5274</v>
      </c>
      <c r="B5653" s="37">
        <v>3</v>
      </c>
      <c r="C5653" s="37">
        <v>0</v>
      </c>
      <c r="D5653" s="37">
        <v>0</v>
      </c>
      <c r="E5653" s="37">
        <v>8</v>
      </c>
      <c r="F5653" s="37">
        <v>2</v>
      </c>
      <c r="G5653" s="37">
        <v>0.20773333333333335</v>
      </c>
      <c r="H5653" s="37" t="s">
        <v>1224</v>
      </c>
      <c r="I5653" s="37" t="s">
        <v>2269</v>
      </c>
      <c r="J5653" s="37" t="s">
        <v>2268</v>
      </c>
      <c r="K5653" s="37">
        <v>2</v>
      </c>
    </row>
    <row r="5654" spans="1:11" x14ac:dyDescent="0.25">
      <c r="A5654" s="37" t="s">
        <v>5273</v>
      </c>
      <c r="B5654" s="37">
        <v>3</v>
      </c>
      <c r="C5654" s="37">
        <v>0</v>
      </c>
      <c r="D5654" s="37">
        <v>1</v>
      </c>
      <c r="E5654" s="37">
        <v>114</v>
      </c>
      <c r="F5654" s="37">
        <v>3</v>
      </c>
      <c r="G5654" s="37">
        <v>1.6069000000000002</v>
      </c>
      <c r="H5654" s="37" t="s">
        <v>1231</v>
      </c>
      <c r="I5654" s="37" t="s">
        <v>2269</v>
      </c>
      <c r="J5654" s="37" t="s">
        <v>2268</v>
      </c>
      <c r="K5654" s="37">
        <v>3</v>
      </c>
    </row>
    <row r="5655" spans="1:11" x14ac:dyDescent="0.25">
      <c r="A5655" s="37" t="s">
        <v>5272</v>
      </c>
      <c r="B5655" s="37">
        <v>3</v>
      </c>
      <c r="C5655" s="37">
        <v>0</v>
      </c>
      <c r="D5655" s="37">
        <v>1</v>
      </c>
      <c r="E5655" s="37">
        <v>130</v>
      </c>
      <c r="F5655" s="37">
        <v>2</v>
      </c>
      <c r="G5655" s="37">
        <v>1.6317000000000004</v>
      </c>
      <c r="H5655" s="37" t="s">
        <v>1219</v>
      </c>
      <c r="I5655" s="37" t="s">
        <v>2310</v>
      </c>
      <c r="J5655" s="37" t="s">
        <v>2275</v>
      </c>
      <c r="K5655" s="37">
        <v>3</v>
      </c>
    </row>
    <row r="5656" spans="1:11" x14ac:dyDescent="0.25">
      <c r="A5656" s="37" t="s">
        <v>5271</v>
      </c>
      <c r="B5656" s="37">
        <v>3</v>
      </c>
      <c r="C5656" s="37">
        <v>0</v>
      </c>
      <c r="D5656" s="37">
        <v>1</v>
      </c>
      <c r="E5656" s="37">
        <v>73</v>
      </c>
      <c r="F5656" s="37">
        <v>1</v>
      </c>
      <c r="G5656" s="37">
        <v>1.6188000000000002</v>
      </c>
      <c r="H5656" s="37" t="s">
        <v>1240</v>
      </c>
      <c r="I5656" s="37" t="s">
        <v>2269</v>
      </c>
      <c r="J5656" s="37" t="s">
        <v>2268</v>
      </c>
      <c r="K5656" s="37">
        <v>3</v>
      </c>
    </row>
    <row r="5657" spans="1:11" x14ac:dyDescent="0.25">
      <c r="A5657" s="37" t="s">
        <v>5270</v>
      </c>
      <c r="B5657" s="37">
        <v>3</v>
      </c>
      <c r="C5657" s="37">
        <v>0</v>
      </c>
      <c r="D5657" s="37">
        <v>1</v>
      </c>
      <c r="E5657" s="37">
        <v>53</v>
      </c>
      <c r="F5657" s="37">
        <v>3</v>
      </c>
      <c r="G5657" s="37">
        <v>1.5712666666666666</v>
      </c>
      <c r="H5657" s="37" t="s">
        <v>2299</v>
      </c>
      <c r="I5657" s="37" t="s">
        <v>2308</v>
      </c>
      <c r="J5657" s="37" t="s">
        <v>2268</v>
      </c>
      <c r="K5657" s="37">
        <v>3</v>
      </c>
    </row>
    <row r="5658" spans="1:11" x14ac:dyDescent="0.25">
      <c r="A5658" s="37" t="s">
        <v>5269</v>
      </c>
      <c r="B5658" s="37">
        <v>3</v>
      </c>
      <c r="C5658" s="37">
        <v>0</v>
      </c>
      <c r="D5658" s="37">
        <v>0</v>
      </c>
      <c r="E5658" s="37">
        <v>10</v>
      </c>
      <c r="F5658" s="37">
        <v>1</v>
      </c>
      <c r="G5658" s="37">
        <v>0.32033333333333336</v>
      </c>
      <c r="H5658" s="37" t="s">
        <v>1235</v>
      </c>
      <c r="I5658" s="37" t="s">
        <v>2310</v>
      </c>
      <c r="J5658" s="37" t="s">
        <v>2275</v>
      </c>
      <c r="K5658" s="37">
        <v>2</v>
      </c>
    </row>
    <row r="5659" spans="1:11" x14ac:dyDescent="0.25">
      <c r="A5659" s="37" t="s">
        <v>5268</v>
      </c>
      <c r="B5659" s="37">
        <v>3</v>
      </c>
      <c r="C5659" s="37">
        <v>0</v>
      </c>
      <c r="D5659" s="37">
        <v>0</v>
      </c>
      <c r="E5659" s="37">
        <v>9</v>
      </c>
      <c r="F5659" s="37">
        <v>0</v>
      </c>
      <c r="G5659" s="37">
        <v>9.6433333333333329E-2</v>
      </c>
      <c r="H5659" s="37" t="s">
        <v>1222</v>
      </c>
      <c r="I5659" s="37" t="s">
        <v>2316</v>
      </c>
      <c r="J5659" s="37" t="s">
        <v>2268</v>
      </c>
      <c r="K5659" s="37">
        <v>2</v>
      </c>
    </row>
    <row r="5660" spans="1:11" x14ac:dyDescent="0.25">
      <c r="A5660" s="37" t="s">
        <v>5267</v>
      </c>
      <c r="B5660" s="37">
        <v>3</v>
      </c>
      <c r="C5660" s="37">
        <v>0</v>
      </c>
      <c r="D5660" s="37">
        <v>1</v>
      </c>
      <c r="E5660" s="37">
        <v>144</v>
      </c>
      <c r="F5660" s="37">
        <v>3</v>
      </c>
      <c r="G5660" s="37">
        <v>1.6777333333333333</v>
      </c>
      <c r="H5660" s="37" t="s">
        <v>1219</v>
      </c>
      <c r="I5660" s="37" t="s">
        <v>2310</v>
      </c>
      <c r="J5660" s="37" t="s">
        <v>2275</v>
      </c>
      <c r="K5660" s="37">
        <v>3</v>
      </c>
    </row>
    <row r="5661" spans="1:11" x14ac:dyDescent="0.25">
      <c r="A5661" s="37" t="s">
        <v>5266</v>
      </c>
      <c r="B5661" s="37">
        <v>3</v>
      </c>
      <c r="C5661" s="37">
        <v>0</v>
      </c>
      <c r="D5661" s="37">
        <v>0</v>
      </c>
      <c r="E5661" s="37">
        <v>23</v>
      </c>
      <c r="F5661" s="37">
        <v>1</v>
      </c>
      <c r="G5661" s="37">
        <v>0.39100000000000001</v>
      </c>
      <c r="H5661" s="37" t="s">
        <v>1222</v>
      </c>
      <c r="I5661" s="37" t="s">
        <v>2310</v>
      </c>
      <c r="J5661" s="37" t="s">
        <v>2275</v>
      </c>
      <c r="K5661" s="37">
        <v>3</v>
      </c>
    </row>
    <row r="5662" spans="1:11" x14ac:dyDescent="0.25">
      <c r="A5662" s="37" t="s">
        <v>5265</v>
      </c>
      <c r="B5662" s="37">
        <v>3</v>
      </c>
      <c r="C5662" s="37">
        <v>0</v>
      </c>
      <c r="D5662" s="37">
        <v>0</v>
      </c>
      <c r="E5662" s="37">
        <v>50</v>
      </c>
      <c r="F5662" s="37">
        <v>1</v>
      </c>
      <c r="G5662" s="37">
        <v>0.62856666666666661</v>
      </c>
      <c r="H5662" s="37" t="s">
        <v>1219</v>
      </c>
      <c r="I5662" s="37" t="s">
        <v>2310</v>
      </c>
      <c r="J5662" s="37" t="s">
        <v>2275</v>
      </c>
      <c r="K5662" s="37">
        <v>2</v>
      </c>
    </row>
    <row r="5663" spans="1:11" x14ac:dyDescent="0.25">
      <c r="A5663" s="37" t="s">
        <v>5264</v>
      </c>
      <c r="B5663" s="37">
        <v>3</v>
      </c>
      <c r="C5663" s="37">
        <v>0</v>
      </c>
      <c r="D5663" s="37">
        <v>0</v>
      </c>
      <c r="E5663" s="37">
        <v>2</v>
      </c>
      <c r="F5663" s="37">
        <v>0</v>
      </c>
      <c r="G5663" s="37">
        <v>2.1066666666666668E-2</v>
      </c>
      <c r="H5663" s="37" t="s">
        <v>1240</v>
      </c>
      <c r="I5663" s="37" t="s">
        <v>2269</v>
      </c>
      <c r="J5663" s="37" t="s">
        <v>2268</v>
      </c>
      <c r="K5663" s="37">
        <v>1</v>
      </c>
    </row>
    <row r="5664" spans="1:11" x14ac:dyDescent="0.25">
      <c r="A5664" s="37" t="s">
        <v>5263</v>
      </c>
      <c r="B5664" s="37">
        <v>3</v>
      </c>
      <c r="C5664" s="37">
        <v>0</v>
      </c>
      <c r="D5664" s="37">
        <v>0</v>
      </c>
      <c r="E5664" s="37">
        <v>59</v>
      </c>
      <c r="F5664" s="37">
        <v>0</v>
      </c>
      <c r="G5664" s="37">
        <v>0.84006666666666663</v>
      </c>
      <c r="H5664" s="37" t="s">
        <v>2299</v>
      </c>
      <c r="I5664" s="37" t="s">
        <v>2308</v>
      </c>
      <c r="J5664" s="37" t="s">
        <v>2275</v>
      </c>
      <c r="K5664" s="37">
        <v>3</v>
      </c>
    </row>
    <row r="5665" spans="1:11" x14ac:dyDescent="0.25">
      <c r="A5665" s="37" t="s">
        <v>5262</v>
      </c>
      <c r="B5665" s="37">
        <v>3</v>
      </c>
      <c r="C5665" s="37">
        <v>0</v>
      </c>
      <c r="D5665" s="37">
        <v>1</v>
      </c>
      <c r="E5665" s="37">
        <v>135</v>
      </c>
      <c r="F5665" s="37">
        <v>0</v>
      </c>
      <c r="G5665" s="37">
        <v>1.6119666666666668</v>
      </c>
      <c r="H5665" s="37" t="s">
        <v>1228</v>
      </c>
      <c r="I5665" s="37" t="s">
        <v>2310</v>
      </c>
      <c r="J5665" s="37" t="s">
        <v>2275</v>
      </c>
      <c r="K5665" s="37">
        <v>3</v>
      </c>
    </row>
    <row r="5666" spans="1:11" x14ac:dyDescent="0.25">
      <c r="A5666" s="37" t="s">
        <v>5261</v>
      </c>
      <c r="B5666" s="37">
        <v>3</v>
      </c>
      <c r="C5666" s="37">
        <v>0</v>
      </c>
      <c r="D5666" s="37">
        <v>1</v>
      </c>
      <c r="E5666" s="37">
        <v>117</v>
      </c>
      <c r="F5666" s="37">
        <v>2</v>
      </c>
      <c r="G5666" s="37">
        <v>2.4269666666666669</v>
      </c>
      <c r="H5666" s="37" t="s">
        <v>2299</v>
      </c>
      <c r="I5666" s="37" t="s">
        <v>2308</v>
      </c>
      <c r="J5666" s="37" t="s">
        <v>2275</v>
      </c>
      <c r="K5666" s="37">
        <v>3</v>
      </c>
    </row>
    <row r="5667" spans="1:11" x14ac:dyDescent="0.25">
      <c r="A5667" s="37" t="s">
        <v>5260</v>
      </c>
      <c r="B5667" s="37">
        <v>3</v>
      </c>
      <c r="C5667" s="37">
        <v>0</v>
      </c>
      <c r="D5667" s="37">
        <v>0</v>
      </c>
      <c r="E5667" s="37">
        <v>50</v>
      </c>
      <c r="F5667" s="37">
        <v>0</v>
      </c>
      <c r="G5667" s="37">
        <v>0.5820333333333334</v>
      </c>
      <c r="H5667" s="37" t="s">
        <v>1223</v>
      </c>
      <c r="I5667" s="37" t="s">
        <v>2310</v>
      </c>
      <c r="J5667" s="37" t="s">
        <v>2275</v>
      </c>
      <c r="K5667" s="37">
        <v>3</v>
      </c>
    </row>
    <row r="5668" spans="1:11" x14ac:dyDescent="0.25">
      <c r="A5668" s="37" t="s">
        <v>5259</v>
      </c>
      <c r="B5668" s="37">
        <v>3</v>
      </c>
      <c r="C5668" s="37">
        <v>0</v>
      </c>
      <c r="D5668" s="37">
        <v>1</v>
      </c>
      <c r="E5668" s="37">
        <v>87</v>
      </c>
      <c r="F5668" s="37">
        <v>1</v>
      </c>
      <c r="G5668" s="37">
        <v>1.2987000000000002</v>
      </c>
      <c r="H5668" s="37" t="s">
        <v>1247</v>
      </c>
      <c r="I5668" s="37" t="s">
        <v>2308</v>
      </c>
      <c r="J5668" s="37" t="s">
        <v>2268</v>
      </c>
      <c r="K5668" s="37">
        <v>2</v>
      </c>
    </row>
    <row r="5669" spans="1:11" x14ac:dyDescent="0.25">
      <c r="A5669" s="37" t="s">
        <v>5258</v>
      </c>
      <c r="B5669" s="37">
        <v>3</v>
      </c>
      <c r="C5669" s="37">
        <v>0</v>
      </c>
      <c r="D5669" s="37">
        <v>0</v>
      </c>
      <c r="E5669" s="37">
        <v>37</v>
      </c>
      <c r="F5669" s="37">
        <v>1</v>
      </c>
      <c r="G5669" s="37">
        <v>0.47290000000000004</v>
      </c>
      <c r="H5669" s="37" t="s">
        <v>1222</v>
      </c>
      <c r="I5669" s="37" t="s">
        <v>2310</v>
      </c>
      <c r="J5669" s="37" t="s">
        <v>2275</v>
      </c>
      <c r="K5669" s="37">
        <v>2</v>
      </c>
    </row>
    <row r="5670" spans="1:11" x14ac:dyDescent="0.25">
      <c r="A5670" s="37" t="s">
        <v>5257</v>
      </c>
      <c r="B5670" s="37">
        <v>3</v>
      </c>
      <c r="C5670" s="37">
        <v>0</v>
      </c>
      <c r="D5670" s="37">
        <v>0</v>
      </c>
      <c r="E5670" s="37">
        <v>59</v>
      </c>
      <c r="F5670" s="37">
        <v>0</v>
      </c>
      <c r="G5670" s="37">
        <v>0.73926666666666685</v>
      </c>
      <c r="H5670" s="37" t="s">
        <v>2299</v>
      </c>
      <c r="I5670" s="37" t="s">
        <v>2308</v>
      </c>
      <c r="J5670" s="37" t="s">
        <v>2268</v>
      </c>
      <c r="K5670" s="37">
        <v>2</v>
      </c>
    </row>
    <row r="5671" spans="1:11" x14ac:dyDescent="0.25">
      <c r="A5671" s="37" t="s">
        <v>5256</v>
      </c>
      <c r="B5671" s="37">
        <v>3</v>
      </c>
      <c r="C5671" s="37">
        <v>0</v>
      </c>
      <c r="D5671" s="37">
        <v>1</v>
      </c>
      <c r="E5671" s="37">
        <v>128</v>
      </c>
      <c r="F5671" s="37">
        <v>1</v>
      </c>
      <c r="G5671" s="37">
        <v>1.6008666666666667</v>
      </c>
      <c r="H5671" s="37" t="s">
        <v>2299</v>
      </c>
      <c r="I5671" s="37" t="s">
        <v>2308</v>
      </c>
      <c r="J5671" s="37" t="s">
        <v>2268</v>
      </c>
      <c r="K5671" s="37">
        <v>3</v>
      </c>
    </row>
    <row r="5672" spans="1:11" x14ac:dyDescent="0.25">
      <c r="A5672" s="37" t="s">
        <v>5255</v>
      </c>
      <c r="B5672" s="37">
        <v>3</v>
      </c>
      <c r="C5672" s="37">
        <v>0</v>
      </c>
      <c r="D5672" s="37">
        <v>0</v>
      </c>
      <c r="E5672" s="37">
        <v>36</v>
      </c>
      <c r="F5672" s="37">
        <v>2</v>
      </c>
      <c r="G5672" s="37">
        <v>0.56266666666666676</v>
      </c>
      <c r="H5672" s="37" t="s">
        <v>1262</v>
      </c>
      <c r="I5672" s="37" t="s">
        <v>2316</v>
      </c>
      <c r="J5672" s="37" t="s">
        <v>2275</v>
      </c>
      <c r="K5672" s="37">
        <v>3</v>
      </c>
    </row>
    <row r="5673" spans="1:11" x14ac:dyDescent="0.25">
      <c r="A5673" s="37" t="s">
        <v>5254</v>
      </c>
      <c r="B5673" s="37">
        <v>3</v>
      </c>
      <c r="C5673" s="37">
        <v>0</v>
      </c>
      <c r="D5673" s="37">
        <v>1</v>
      </c>
      <c r="E5673" s="37">
        <v>134</v>
      </c>
      <c r="F5673" s="37">
        <v>2</v>
      </c>
      <c r="G5673" s="37">
        <v>1.4322333333333335</v>
      </c>
      <c r="H5673" s="37" t="s">
        <v>1220</v>
      </c>
      <c r="I5673" s="37" t="s">
        <v>2316</v>
      </c>
      <c r="J5673" s="37" t="s">
        <v>2275</v>
      </c>
      <c r="K5673" s="37">
        <v>3</v>
      </c>
    </row>
    <row r="5674" spans="1:11" x14ac:dyDescent="0.25">
      <c r="A5674" s="37" t="s">
        <v>5253</v>
      </c>
      <c r="B5674" s="37">
        <v>3</v>
      </c>
      <c r="C5674" s="37">
        <v>0</v>
      </c>
      <c r="D5674" s="37">
        <v>0</v>
      </c>
      <c r="E5674" s="37">
        <v>52</v>
      </c>
      <c r="F5674" s="37">
        <v>1</v>
      </c>
      <c r="G5674" s="37">
        <v>0.64196666666666669</v>
      </c>
      <c r="H5674" s="37" t="s">
        <v>2299</v>
      </c>
      <c r="I5674" s="37" t="s">
        <v>2308</v>
      </c>
      <c r="J5674" s="37" t="s">
        <v>2268</v>
      </c>
      <c r="K5674" s="37">
        <v>2</v>
      </c>
    </row>
    <row r="5675" spans="1:11" x14ac:dyDescent="0.25">
      <c r="A5675" s="37" t="s">
        <v>5252</v>
      </c>
      <c r="B5675" s="37">
        <v>3</v>
      </c>
      <c r="C5675" s="37">
        <v>0</v>
      </c>
      <c r="D5675" s="37">
        <v>0</v>
      </c>
      <c r="E5675" s="37">
        <v>42</v>
      </c>
      <c r="F5675" s="37">
        <v>2</v>
      </c>
      <c r="G5675" s="37">
        <v>0.40460000000000002</v>
      </c>
      <c r="H5675" s="37" t="s">
        <v>1219</v>
      </c>
      <c r="I5675" s="37" t="s">
        <v>2269</v>
      </c>
      <c r="J5675" s="37" t="s">
        <v>2268</v>
      </c>
      <c r="K5675" s="37">
        <v>2</v>
      </c>
    </row>
    <row r="5676" spans="1:11" x14ac:dyDescent="0.25">
      <c r="A5676" s="37" t="s">
        <v>5251</v>
      </c>
      <c r="B5676" s="37">
        <v>3</v>
      </c>
      <c r="C5676" s="37">
        <v>0</v>
      </c>
      <c r="D5676" s="37">
        <v>0</v>
      </c>
      <c r="E5676" s="37">
        <v>126</v>
      </c>
      <c r="F5676" s="37">
        <v>2</v>
      </c>
      <c r="G5676" s="37">
        <v>1.2548333333333335</v>
      </c>
      <c r="H5676" s="37" t="s">
        <v>1218</v>
      </c>
      <c r="I5676" s="37" t="s">
        <v>2321</v>
      </c>
      <c r="J5676" s="37" t="s">
        <v>2275</v>
      </c>
      <c r="K5676" s="37">
        <v>3</v>
      </c>
    </row>
    <row r="5677" spans="1:11" x14ac:dyDescent="0.25">
      <c r="A5677" s="37" t="s">
        <v>5250</v>
      </c>
      <c r="B5677" s="37">
        <v>3</v>
      </c>
      <c r="C5677" s="37">
        <v>0</v>
      </c>
      <c r="D5677" s="37">
        <v>0</v>
      </c>
      <c r="E5677" s="37">
        <v>31</v>
      </c>
      <c r="F5677" s="37">
        <v>0</v>
      </c>
      <c r="G5677" s="37">
        <v>0.46693333333333337</v>
      </c>
      <c r="H5677" s="37" t="s">
        <v>2456</v>
      </c>
      <c r="I5677" s="37" t="s">
        <v>2321</v>
      </c>
      <c r="J5677" s="37" t="s">
        <v>2268</v>
      </c>
      <c r="K5677" s="37">
        <v>3</v>
      </c>
    </row>
    <row r="5678" spans="1:11" x14ac:dyDescent="0.25">
      <c r="A5678" s="37" t="s">
        <v>5249</v>
      </c>
      <c r="B5678" s="37">
        <v>3</v>
      </c>
      <c r="C5678" s="37">
        <v>0</v>
      </c>
      <c r="D5678" s="37">
        <v>0</v>
      </c>
      <c r="E5678" s="37">
        <v>27</v>
      </c>
      <c r="F5678" s="37">
        <v>0</v>
      </c>
      <c r="G5678" s="37">
        <v>0.55233333333333334</v>
      </c>
      <c r="H5678" s="37" t="s">
        <v>2456</v>
      </c>
      <c r="I5678" s="37" t="s">
        <v>2308</v>
      </c>
      <c r="J5678" s="37" t="s">
        <v>2275</v>
      </c>
      <c r="K5678" s="37">
        <v>1</v>
      </c>
    </row>
    <row r="5679" spans="1:11" x14ac:dyDescent="0.25">
      <c r="A5679" s="37" t="s">
        <v>5248</v>
      </c>
      <c r="B5679" s="37">
        <v>3</v>
      </c>
      <c r="C5679" s="37">
        <v>0</v>
      </c>
      <c r="D5679" s="37">
        <v>1</v>
      </c>
      <c r="E5679" s="37">
        <v>107</v>
      </c>
      <c r="F5679" s="37">
        <v>2</v>
      </c>
      <c r="G5679" s="37">
        <v>2.8265000000000007</v>
      </c>
      <c r="H5679" s="37" t="s">
        <v>2456</v>
      </c>
      <c r="I5679" s="37" t="s">
        <v>2308</v>
      </c>
      <c r="J5679" s="37" t="s">
        <v>2268</v>
      </c>
      <c r="K5679" s="37">
        <v>2</v>
      </c>
    </row>
    <row r="5680" spans="1:11" x14ac:dyDescent="0.25">
      <c r="A5680" s="37" t="s">
        <v>5247</v>
      </c>
      <c r="B5680" s="37">
        <v>3</v>
      </c>
      <c r="C5680" s="37">
        <v>0</v>
      </c>
      <c r="D5680" s="37">
        <v>1</v>
      </c>
      <c r="E5680" s="37">
        <v>50</v>
      </c>
      <c r="F5680" s="37">
        <v>2</v>
      </c>
      <c r="G5680" s="37">
        <v>2.0583666666666667</v>
      </c>
      <c r="H5680" s="37" t="s">
        <v>2456</v>
      </c>
      <c r="I5680" s="37" t="s">
        <v>2308</v>
      </c>
      <c r="J5680" s="37" t="s">
        <v>2268</v>
      </c>
      <c r="K5680" s="37">
        <v>3</v>
      </c>
    </row>
    <row r="5681" spans="1:11" x14ac:dyDescent="0.25">
      <c r="A5681" s="37" t="s">
        <v>5246</v>
      </c>
      <c r="B5681" s="37">
        <v>3</v>
      </c>
      <c r="C5681" s="37">
        <v>0</v>
      </c>
      <c r="D5681" s="37">
        <v>0</v>
      </c>
      <c r="E5681" s="37">
        <v>58</v>
      </c>
      <c r="F5681" s="37">
        <v>3</v>
      </c>
      <c r="G5681" s="37">
        <v>1.3074666666666668</v>
      </c>
      <c r="H5681" s="37" t="s">
        <v>2456</v>
      </c>
      <c r="I5681" s="37" t="s">
        <v>2308</v>
      </c>
      <c r="J5681" s="37" t="s">
        <v>2268</v>
      </c>
      <c r="K5681" s="37">
        <v>3</v>
      </c>
    </row>
    <row r="5682" spans="1:11" x14ac:dyDescent="0.25">
      <c r="A5682" s="37" t="s">
        <v>5245</v>
      </c>
      <c r="B5682" s="37">
        <v>3</v>
      </c>
      <c r="C5682" s="37">
        <v>0</v>
      </c>
      <c r="D5682" s="37">
        <v>0</v>
      </c>
      <c r="E5682" s="37">
        <v>18</v>
      </c>
      <c r="F5682" s="37">
        <v>0</v>
      </c>
      <c r="G5682" s="37">
        <v>0.53256666666666674</v>
      </c>
      <c r="H5682" s="37" t="s">
        <v>2456</v>
      </c>
      <c r="I5682" s="37" t="s">
        <v>2308</v>
      </c>
      <c r="J5682" s="37" t="s">
        <v>2268</v>
      </c>
      <c r="K5682" s="37">
        <v>2</v>
      </c>
    </row>
    <row r="5683" spans="1:11" x14ac:dyDescent="0.25">
      <c r="A5683" s="37" t="s">
        <v>5244</v>
      </c>
      <c r="B5683" s="37">
        <v>3</v>
      </c>
      <c r="C5683" s="37">
        <v>0</v>
      </c>
      <c r="D5683" s="37">
        <v>0</v>
      </c>
      <c r="E5683" s="37">
        <v>17</v>
      </c>
      <c r="F5683" s="37">
        <v>0</v>
      </c>
      <c r="G5683" s="37">
        <v>0.29436666666666667</v>
      </c>
      <c r="H5683" s="37" t="s">
        <v>2456</v>
      </c>
      <c r="I5683" s="37" t="s">
        <v>2308</v>
      </c>
      <c r="J5683" s="37" t="s">
        <v>2275</v>
      </c>
      <c r="K5683" s="37">
        <v>3</v>
      </c>
    </row>
    <row r="5684" spans="1:11" x14ac:dyDescent="0.25">
      <c r="A5684" s="37" t="s">
        <v>5243</v>
      </c>
      <c r="B5684" s="37">
        <v>3</v>
      </c>
      <c r="C5684" s="37">
        <v>0</v>
      </c>
      <c r="D5684" s="37">
        <v>0</v>
      </c>
      <c r="E5684" s="37">
        <v>56</v>
      </c>
      <c r="F5684" s="37">
        <v>2</v>
      </c>
      <c r="G5684" s="37">
        <v>1.1122000000000001</v>
      </c>
      <c r="H5684" s="37" t="s">
        <v>2456</v>
      </c>
      <c r="I5684" s="37" t="s">
        <v>2308</v>
      </c>
      <c r="J5684" s="37" t="s">
        <v>2268</v>
      </c>
      <c r="K5684" s="37">
        <v>3</v>
      </c>
    </row>
    <row r="5685" spans="1:11" x14ac:dyDescent="0.25">
      <c r="A5685" s="37" t="s">
        <v>5242</v>
      </c>
      <c r="B5685" s="37">
        <v>3</v>
      </c>
      <c r="C5685" s="37">
        <v>1</v>
      </c>
      <c r="D5685" s="37">
        <v>1</v>
      </c>
      <c r="E5685" s="37">
        <v>63</v>
      </c>
      <c r="F5685" s="37">
        <v>2</v>
      </c>
      <c r="G5685" s="37">
        <v>3.6684666666666672</v>
      </c>
      <c r="H5685" s="37" t="s">
        <v>2299</v>
      </c>
      <c r="I5685" s="37" t="s">
        <v>2308</v>
      </c>
      <c r="J5685" s="37" t="s">
        <v>2268</v>
      </c>
      <c r="K5685" s="37">
        <v>3</v>
      </c>
    </row>
    <row r="5686" spans="1:11" x14ac:dyDescent="0.25">
      <c r="A5686" s="37" t="s">
        <v>5241</v>
      </c>
      <c r="B5686" s="37">
        <v>3</v>
      </c>
      <c r="C5686" s="37">
        <v>1</v>
      </c>
      <c r="D5686" s="37">
        <v>2</v>
      </c>
      <c r="E5686" s="37">
        <v>355</v>
      </c>
      <c r="F5686" s="37">
        <v>3</v>
      </c>
      <c r="G5686" s="37">
        <v>5.2654000000000005</v>
      </c>
      <c r="H5686" s="37" t="s">
        <v>1232</v>
      </c>
      <c r="I5686" s="37" t="s">
        <v>2405</v>
      </c>
      <c r="J5686" s="37" t="s">
        <v>2275</v>
      </c>
      <c r="K5686" s="37">
        <v>3</v>
      </c>
    </row>
    <row r="5687" spans="1:11" x14ac:dyDescent="0.25">
      <c r="A5687" s="37" t="s">
        <v>5240</v>
      </c>
      <c r="B5687" s="37">
        <v>3</v>
      </c>
      <c r="C5687" s="37">
        <v>0</v>
      </c>
      <c r="D5687" s="37">
        <v>0</v>
      </c>
      <c r="E5687" s="37">
        <v>53</v>
      </c>
      <c r="F5687" s="37">
        <v>1</v>
      </c>
      <c r="G5687" s="37">
        <v>0.64126666666666676</v>
      </c>
      <c r="H5687" s="37" t="s">
        <v>1239</v>
      </c>
      <c r="I5687" s="37" t="s">
        <v>2310</v>
      </c>
      <c r="J5687" s="37" t="s">
        <v>2275</v>
      </c>
      <c r="K5687" s="37">
        <v>3</v>
      </c>
    </row>
    <row r="5688" spans="1:11" x14ac:dyDescent="0.25">
      <c r="A5688" s="37" t="s">
        <v>5239</v>
      </c>
      <c r="B5688" s="37">
        <v>3</v>
      </c>
      <c r="C5688" s="37">
        <v>0</v>
      </c>
      <c r="D5688" s="37">
        <v>0</v>
      </c>
      <c r="E5688" s="37">
        <v>41</v>
      </c>
      <c r="F5688" s="37">
        <v>1</v>
      </c>
      <c r="G5688" s="37">
        <v>0.4981666666666667</v>
      </c>
      <c r="H5688" s="37" t="s">
        <v>1262</v>
      </c>
      <c r="I5688" s="37" t="s">
        <v>2310</v>
      </c>
      <c r="J5688" s="37" t="s">
        <v>2275</v>
      </c>
      <c r="K5688" s="37">
        <v>3</v>
      </c>
    </row>
    <row r="5689" spans="1:11" x14ac:dyDescent="0.25">
      <c r="A5689" s="37" t="s">
        <v>5238</v>
      </c>
      <c r="B5689" s="37">
        <v>3</v>
      </c>
      <c r="C5689" s="37">
        <v>0</v>
      </c>
      <c r="D5689" s="37">
        <v>0</v>
      </c>
      <c r="E5689" s="37">
        <v>54</v>
      </c>
      <c r="F5689" s="37">
        <v>2</v>
      </c>
      <c r="G5689" s="37">
        <v>0.85806666666666676</v>
      </c>
      <c r="H5689" s="37" t="s">
        <v>2299</v>
      </c>
      <c r="I5689" s="37" t="s">
        <v>2308</v>
      </c>
      <c r="J5689" s="37" t="s">
        <v>2268</v>
      </c>
      <c r="K5689" s="37">
        <v>2</v>
      </c>
    </row>
    <row r="5690" spans="1:11" x14ac:dyDescent="0.25">
      <c r="A5690" s="37" t="s">
        <v>5237</v>
      </c>
      <c r="B5690" s="37">
        <v>3</v>
      </c>
      <c r="C5690" s="37">
        <v>0</v>
      </c>
      <c r="D5690" s="37">
        <v>0</v>
      </c>
      <c r="E5690" s="37">
        <v>11</v>
      </c>
      <c r="F5690" s="37">
        <v>1</v>
      </c>
      <c r="G5690" s="37">
        <v>0.12609999999999999</v>
      </c>
      <c r="H5690" s="37" t="s">
        <v>1239</v>
      </c>
      <c r="I5690" s="37" t="s">
        <v>2310</v>
      </c>
      <c r="J5690" s="37" t="s">
        <v>2275</v>
      </c>
      <c r="K5690" s="37">
        <v>2</v>
      </c>
    </row>
    <row r="5691" spans="1:11" x14ac:dyDescent="0.25">
      <c r="A5691" s="37" t="s">
        <v>5236</v>
      </c>
      <c r="B5691" s="37">
        <v>3</v>
      </c>
      <c r="C5691" s="37">
        <v>0</v>
      </c>
      <c r="D5691" s="37">
        <v>1</v>
      </c>
      <c r="E5691" s="37">
        <v>177</v>
      </c>
      <c r="F5691" s="37">
        <v>2</v>
      </c>
      <c r="G5691" s="37">
        <v>1.7982000000000002</v>
      </c>
      <c r="H5691" s="37" t="s">
        <v>2337</v>
      </c>
      <c r="I5691" s="37" t="s">
        <v>2308</v>
      </c>
      <c r="J5691" s="37" t="s">
        <v>2268</v>
      </c>
      <c r="K5691" s="37">
        <v>3</v>
      </c>
    </row>
    <row r="5692" spans="1:11" x14ac:dyDescent="0.25">
      <c r="A5692" s="37" t="s">
        <v>5235</v>
      </c>
      <c r="B5692" s="37">
        <v>3</v>
      </c>
      <c r="C5692" s="37">
        <v>0</v>
      </c>
      <c r="D5692" s="37">
        <v>1</v>
      </c>
      <c r="E5692" s="37">
        <v>149</v>
      </c>
      <c r="F5692" s="37">
        <v>2</v>
      </c>
      <c r="G5692" s="37">
        <v>1.6179666666666668</v>
      </c>
      <c r="H5692" s="37" t="s">
        <v>1218</v>
      </c>
      <c r="I5692" s="37" t="s">
        <v>2405</v>
      </c>
      <c r="J5692" s="37" t="s">
        <v>2275</v>
      </c>
      <c r="K5692" s="37">
        <v>2</v>
      </c>
    </row>
    <row r="5693" spans="1:11" x14ac:dyDescent="0.25">
      <c r="A5693" s="37" t="s">
        <v>5234</v>
      </c>
      <c r="B5693" s="37">
        <v>3</v>
      </c>
      <c r="C5693" s="37">
        <v>0</v>
      </c>
      <c r="D5693" s="37">
        <v>0</v>
      </c>
      <c r="E5693" s="37">
        <v>22</v>
      </c>
      <c r="F5693" s="37">
        <v>0</v>
      </c>
      <c r="G5693" s="37">
        <v>0.6173333333333334</v>
      </c>
      <c r="H5693" s="37" t="s">
        <v>5233</v>
      </c>
      <c r="I5693" s="37" t="s">
        <v>2308</v>
      </c>
      <c r="J5693" s="37" t="s">
        <v>2268</v>
      </c>
      <c r="K5693" s="37">
        <v>2</v>
      </c>
    </row>
    <row r="5694" spans="1:11" x14ac:dyDescent="0.25">
      <c r="A5694" s="37" t="s">
        <v>5232</v>
      </c>
      <c r="B5694" s="37">
        <v>3</v>
      </c>
      <c r="C5694" s="37">
        <v>0</v>
      </c>
      <c r="D5694" s="37">
        <v>0</v>
      </c>
      <c r="E5694" s="37">
        <v>20</v>
      </c>
      <c r="F5694" s="37">
        <v>3</v>
      </c>
      <c r="G5694" s="37">
        <v>0.61209999999999998</v>
      </c>
      <c r="H5694" s="37" t="s">
        <v>1221</v>
      </c>
      <c r="I5694" s="37" t="s">
        <v>2310</v>
      </c>
      <c r="J5694" s="37" t="s">
        <v>2275</v>
      </c>
      <c r="K5694" s="37">
        <v>2</v>
      </c>
    </row>
    <row r="5695" spans="1:11" x14ac:dyDescent="0.25">
      <c r="A5695" s="37" t="s">
        <v>5231</v>
      </c>
      <c r="B5695" s="37">
        <v>3</v>
      </c>
      <c r="C5695" s="37">
        <v>0</v>
      </c>
      <c r="D5695" s="37">
        <v>0</v>
      </c>
      <c r="E5695" s="37">
        <v>154</v>
      </c>
      <c r="F5695" s="37">
        <v>2</v>
      </c>
      <c r="G5695" s="37">
        <v>0.88903333333333345</v>
      </c>
      <c r="H5695" s="37" t="s">
        <v>1235</v>
      </c>
      <c r="I5695" s="37" t="s">
        <v>2310</v>
      </c>
      <c r="J5695" s="37" t="s">
        <v>2275</v>
      </c>
      <c r="K5695" s="37">
        <v>2</v>
      </c>
    </row>
    <row r="5696" spans="1:11" x14ac:dyDescent="0.25">
      <c r="A5696" s="37" t="s">
        <v>5230</v>
      </c>
      <c r="B5696" s="37">
        <v>3</v>
      </c>
      <c r="C5696" s="37">
        <v>0</v>
      </c>
      <c r="D5696" s="37">
        <v>0</v>
      </c>
      <c r="E5696" s="37">
        <v>18</v>
      </c>
      <c r="F5696" s="37">
        <v>0</v>
      </c>
      <c r="G5696" s="37">
        <v>0.27446666666666669</v>
      </c>
      <c r="H5696" s="37" t="s">
        <v>2370</v>
      </c>
      <c r="I5696" s="37" t="s">
        <v>2308</v>
      </c>
      <c r="J5696" s="37" t="s">
        <v>2268</v>
      </c>
      <c r="K5696" s="37">
        <v>2</v>
      </c>
    </row>
    <row r="5697" spans="1:11" x14ac:dyDescent="0.25">
      <c r="A5697" s="37" t="s">
        <v>5229</v>
      </c>
      <c r="B5697" s="37">
        <v>3</v>
      </c>
      <c r="C5697" s="37">
        <v>0</v>
      </c>
      <c r="D5697" s="37">
        <v>2</v>
      </c>
      <c r="E5697" s="37">
        <v>194</v>
      </c>
      <c r="F5697" s="37">
        <v>2</v>
      </c>
      <c r="G5697" s="37">
        <v>2.2374000000000001</v>
      </c>
      <c r="H5697" s="37" t="s">
        <v>2299</v>
      </c>
      <c r="I5697" s="37" t="s">
        <v>2308</v>
      </c>
      <c r="J5697" s="37" t="s">
        <v>2268</v>
      </c>
      <c r="K5697" s="37">
        <v>3</v>
      </c>
    </row>
    <row r="5698" spans="1:11" x14ac:dyDescent="0.25">
      <c r="A5698" s="37" t="s">
        <v>5228</v>
      </c>
      <c r="B5698" s="37">
        <v>3</v>
      </c>
      <c r="C5698" s="37">
        <v>0</v>
      </c>
      <c r="D5698" s="37">
        <v>1</v>
      </c>
      <c r="E5698" s="37">
        <v>101</v>
      </c>
      <c r="F5698" s="37">
        <v>0</v>
      </c>
      <c r="G5698" s="37">
        <v>1.1806666666666668</v>
      </c>
      <c r="H5698" s="37" t="s">
        <v>2299</v>
      </c>
      <c r="I5698" s="37" t="s">
        <v>2308</v>
      </c>
      <c r="J5698" s="37" t="s">
        <v>2275</v>
      </c>
      <c r="K5698" s="37">
        <v>3</v>
      </c>
    </row>
    <row r="5699" spans="1:11" x14ac:dyDescent="0.25">
      <c r="A5699" s="37" t="s">
        <v>5227</v>
      </c>
      <c r="B5699" s="37">
        <v>3</v>
      </c>
      <c r="C5699" s="37">
        <v>0</v>
      </c>
      <c r="D5699" s="37">
        <v>0</v>
      </c>
      <c r="E5699" s="37">
        <v>52</v>
      </c>
      <c r="F5699" s="37">
        <v>0</v>
      </c>
      <c r="G5699" s="37">
        <v>0.95546666666666669</v>
      </c>
      <c r="H5699" s="37" t="s">
        <v>2299</v>
      </c>
      <c r="I5699" s="37" t="s">
        <v>2308</v>
      </c>
      <c r="J5699" s="37" t="s">
        <v>2268</v>
      </c>
      <c r="K5699" s="37">
        <v>3</v>
      </c>
    </row>
    <row r="5700" spans="1:11" x14ac:dyDescent="0.25">
      <c r="A5700" s="37" t="s">
        <v>5226</v>
      </c>
      <c r="B5700" s="37">
        <v>3</v>
      </c>
      <c r="C5700" s="37">
        <v>0</v>
      </c>
      <c r="D5700" s="37">
        <v>0</v>
      </c>
      <c r="E5700" s="37">
        <v>57</v>
      </c>
      <c r="F5700" s="37">
        <v>2</v>
      </c>
      <c r="G5700" s="37">
        <v>0.82299999999999995</v>
      </c>
      <c r="H5700" s="37" t="s">
        <v>2299</v>
      </c>
      <c r="I5700" s="37" t="s">
        <v>2308</v>
      </c>
      <c r="J5700" s="37" t="s">
        <v>2268</v>
      </c>
      <c r="K5700" s="37">
        <v>2</v>
      </c>
    </row>
    <row r="5701" spans="1:11" x14ac:dyDescent="0.25">
      <c r="A5701" s="37" t="s">
        <v>5225</v>
      </c>
      <c r="B5701" s="37">
        <v>3</v>
      </c>
      <c r="C5701" s="37">
        <v>0</v>
      </c>
      <c r="D5701" s="37">
        <v>0</v>
      </c>
      <c r="E5701" s="37">
        <v>26</v>
      </c>
      <c r="F5701" s="37">
        <v>0</v>
      </c>
      <c r="G5701" s="37">
        <v>0.2848</v>
      </c>
      <c r="H5701" s="37" t="s">
        <v>2299</v>
      </c>
      <c r="I5701" s="37" t="s">
        <v>2308</v>
      </c>
      <c r="J5701" s="37" t="s">
        <v>2275</v>
      </c>
      <c r="K5701" s="37">
        <v>2</v>
      </c>
    </row>
    <row r="5702" spans="1:11" x14ac:dyDescent="0.25">
      <c r="A5702" s="37" t="s">
        <v>5224</v>
      </c>
      <c r="B5702" s="37">
        <v>3</v>
      </c>
      <c r="C5702" s="37">
        <v>0</v>
      </c>
      <c r="D5702" s="37">
        <v>0</v>
      </c>
      <c r="E5702" s="37">
        <v>29</v>
      </c>
      <c r="F5702" s="37">
        <v>1</v>
      </c>
      <c r="G5702" s="37">
        <v>0.85276666666666667</v>
      </c>
      <c r="H5702" s="37" t="s">
        <v>1239</v>
      </c>
      <c r="I5702" s="37" t="s">
        <v>2310</v>
      </c>
      <c r="J5702" s="37" t="s">
        <v>2275</v>
      </c>
      <c r="K5702" s="37">
        <v>3</v>
      </c>
    </row>
    <row r="5703" spans="1:11" x14ac:dyDescent="0.25">
      <c r="A5703" s="37" t="s">
        <v>5223</v>
      </c>
      <c r="B5703" s="37">
        <v>3</v>
      </c>
      <c r="C5703" s="37">
        <v>0</v>
      </c>
      <c r="D5703" s="37">
        <v>0</v>
      </c>
      <c r="E5703" s="37">
        <v>36</v>
      </c>
      <c r="F5703" s="37">
        <v>0</v>
      </c>
      <c r="G5703" s="37">
        <v>0.3795</v>
      </c>
      <c r="H5703" s="37" t="s">
        <v>1251</v>
      </c>
      <c r="I5703" s="37" t="s">
        <v>2310</v>
      </c>
      <c r="J5703" s="37" t="s">
        <v>2275</v>
      </c>
      <c r="K5703" s="37">
        <v>3</v>
      </c>
    </row>
    <row r="5704" spans="1:11" x14ac:dyDescent="0.25">
      <c r="A5704" s="37" t="s">
        <v>5222</v>
      </c>
      <c r="B5704" s="37">
        <v>3</v>
      </c>
      <c r="C5704" s="37">
        <v>0</v>
      </c>
      <c r="D5704" s="37">
        <v>0</v>
      </c>
      <c r="E5704" s="37">
        <v>46</v>
      </c>
      <c r="F5704" s="37">
        <v>0</v>
      </c>
      <c r="G5704" s="37">
        <v>0.52726666666666666</v>
      </c>
      <c r="H5704" s="37" t="s">
        <v>1254</v>
      </c>
      <c r="I5704" s="37" t="s">
        <v>2321</v>
      </c>
      <c r="J5704" s="37" t="s">
        <v>2268</v>
      </c>
      <c r="K5704" s="37">
        <v>2</v>
      </c>
    </row>
    <row r="5705" spans="1:11" x14ac:dyDescent="0.25">
      <c r="A5705" s="37" t="s">
        <v>5221</v>
      </c>
      <c r="B5705" s="37">
        <v>3</v>
      </c>
      <c r="C5705" s="37">
        <v>0</v>
      </c>
      <c r="D5705" s="37">
        <v>0</v>
      </c>
      <c r="E5705" s="37">
        <v>24</v>
      </c>
      <c r="F5705" s="37">
        <v>0</v>
      </c>
      <c r="G5705" s="37">
        <v>0.38843333333333335</v>
      </c>
      <c r="H5705" s="37" t="s">
        <v>2299</v>
      </c>
      <c r="I5705" s="37" t="s">
        <v>2308</v>
      </c>
      <c r="J5705" s="37" t="s">
        <v>2268</v>
      </c>
      <c r="K5705" s="37">
        <v>2</v>
      </c>
    </row>
    <row r="5706" spans="1:11" x14ac:dyDescent="0.25">
      <c r="A5706" s="37" t="s">
        <v>5220</v>
      </c>
      <c r="B5706" s="37">
        <v>3</v>
      </c>
      <c r="C5706" s="37">
        <v>0</v>
      </c>
      <c r="D5706" s="37">
        <v>0</v>
      </c>
      <c r="E5706" s="37">
        <v>23</v>
      </c>
      <c r="F5706" s="37">
        <v>1</v>
      </c>
      <c r="G5706" s="37">
        <v>0.37376666666666664</v>
      </c>
      <c r="H5706" s="37" t="s">
        <v>2299</v>
      </c>
      <c r="I5706" s="37" t="s">
        <v>2308</v>
      </c>
      <c r="J5706" s="37" t="s">
        <v>2268</v>
      </c>
      <c r="K5706" s="37">
        <v>3</v>
      </c>
    </row>
    <row r="5707" spans="1:11" x14ac:dyDescent="0.25">
      <c r="A5707" s="37" t="s">
        <v>5219</v>
      </c>
      <c r="B5707" s="37">
        <v>3</v>
      </c>
      <c r="C5707" s="37">
        <v>0</v>
      </c>
      <c r="D5707" s="37">
        <v>1</v>
      </c>
      <c r="E5707" s="37">
        <v>181</v>
      </c>
      <c r="F5707" s="37">
        <v>1</v>
      </c>
      <c r="G5707" s="37">
        <v>1.9522333333333333</v>
      </c>
      <c r="H5707" s="37" t="s">
        <v>2456</v>
      </c>
      <c r="I5707" s="37" t="s">
        <v>2308</v>
      </c>
      <c r="J5707" s="37" t="s">
        <v>2268</v>
      </c>
      <c r="K5707" s="37">
        <v>3</v>
      </c>
    </row>
    <row r="5708" spans="1:11" x14ac:dyDescent="0.25">
      <c r="A5708" s="37" t="s">
        <v>5218</v>
      </c>
      <c r="B5708" s="37">
        <v>3</v>
      </c>
      <c r="C5708" s="37">
        <v>0</v>
      </c>
      <c r="D5708" s="37">
        <v>0</v>
      </c>
      <c r="E5708" s="37">
        <v>54</v>
      </c>
      <c r="F5708" s="37">
        <v>2</v>
      </c>
      <c r="G5708" s="37">
        <v>0.99480000000000002</v>
      </c>
      <c r="H5708" s="37" t="s">
        <v>2456</v>
      </c>
      <c r="I5708" s="37" t="s">
        <v>2308</v>
      </c>
      <c r="J5708" s="37" t="s">
        <v>2268</v>
      </c>
      <c r="K5708" s="37">
        <v>3</v>
      </c>
    </row>
    <row r="5709" spans="1:11" x14ac:dyDescent="0.25">
      <c r="A5709" s="37" t="s">
        <v>5217</v>
      </c>
      <c r="B5709" s="37">
        <v>3</v>
      </c>
      <c r="C5709" s="37">
        <v>0</v>
      </c>
      <c r="D5709" s="37">
        <v>0</v>
      </c>
      <c r="E5709" s="37">
        <v>59</v>
      </c>
      <c r="F5709" s="37">
        <v>1</v>
      </c>
      <c r="G5709" s="37">
        <v>1.3000333333333334</v>
      </c>
      <c r="H5709" s="37" t="s">
        <v>2456</v>
      </c>
      <c r="I5709" s="37" t="s">
        <v>2308</v>
      </c>
      <c r="J5709" s="37" t="s">
        <v>2268</v>
      </c>
      <c r="K5709" s="37">
        <v>3</v>
      </c>
    </row>
    <row r="5710" spans="1:11" x14ac:dyDescent="0.25">
      <c r="A5710" s="37" t="s">
        <v>5216</v>
      </c>
      <c r="B5710" s="37">
        <v>3</v>
      </c>
      <c r="C5710" s="37">
        <v>0</v>
      </c>
      <c r="D5710" s="37">
        <v>1</v>
      </c>
      <c r="E5710" s="37">
        <v>133</v>
      </c>
      <c r="F5710" s="37">
        <v>2</v>
      </c>
      <c r="G5710" s="37">
        <v>1.944766666666667</v>
      </c>
      <c r="H5710" s="37" t="s">
        <v>2456</v>
      </c>
      <c r="I5710" s="37" t="s">
        <v>2308</v>
      </c>
      <c r="J5710" s="37" t="s">
        <v>2268</v>
      </c>
      <c r="K5710" s="37">
        <v>3</v>
      </c>
    </row>
    <row r="5711" spans="1:11" x14ac:dyDescent="0.25">
      <c r="A5711" s="37" t="s">
        <v>5215</v>
      </c>
      <c r="B5711" s="37">
        <v>3</v>
      </c>
      <c r="C5711" s="37">
        <v>0</v>
      </c>
      <c r="D5711" s="37">
        <v>0</v>
      </c>
      <c r="E5711" s="37">
        <v>18</v>
      </c>
      <c r="F5711" s="37">
        <v>0</v>
      </c>
      <c r="G5711" s="37">
        <v>0.27766666666666667</v>
      </c>
      <c r="H5711" s="37" t="s">
        <v>1251</v>
      </c>
      <c r="I5711" s="37" t="s">
        <v>2321</v>
      </c>
      <c r="J5711" s="37" t="s">
        <v>2268</v>
      </c>
      <c r="K5711" s="37">
        <v>2</v>
      </c>
    </row>
    <row r="5712" spans="1:11" x14ac:dyDescent="0.25">
      <c r="A5712" s="37" t="s">
        <v>5214</v>
      </c>
      <c r="B5712" s="37">
        <v>3</v>
      </c>
      <c r="C5712" s="37">
        <v>0</v>
      </c>
      <c r="D5712" s="37">
        <v>0</v>
      </c>
      <c r="E5712" s="37">
        <v>30</v>
      </c>
      <c r="F5712" s="37">
        <v>1</v>
      </c>
      <c r="G5712" s="37">
        <v>0.37013333333333337</v>
      </c>
      <c r="H5712" s="37" t="s">
        <v>1247</v>
      </c>
      <c r="I5712" s="37" t="s">
        <v>2321</v>
      </c>
      <c r="J5712" s="37" t="s">
        <v>2275</v>
      </c>
      <c r="K5712" s="37">
        <v>3</v>
      </c>
    </row>
    <row r="5713" spans="1:11" x14ac:dyDescent="0.25">
      <c r="A5713" s="37" t="s">
        <v>5213</v>
      </c>
      <c r="B5713" s="37">
        <v>3</v>
      </c>
      <c r="C5713" s="37">
        <v>0</v>
      </c>
      <c r="D5713" s="37">
        <v>0</v>
      </c>
      <c r="E5713" s="37">
        <v>78</v>
      </c>
      <c r="F5713" s="37">
        <v>2</v>
      </c>
      <c r="G5713" s="37">
        <v>1.1455333333333335</v>
      </c>
      <c r="H5713" s="37" t="s">
        <v>1222</v>
      </c>
      <c r="I5713" s="37" t="s">
        <v>2308</v>
      </c>
      <c r="J5713" s="37" t="s">
        <v>2268</v>
      </c>
      <c r="K5713" s="37">
        <v>3</v>
      </c>
    </row>
    <row r="5714" spans="1:11" x14ac:dyDescent="0.25">
      <c r="A5714" s="37" t="s">
        <v>5212</v>
      </c>
      <c r="B5714" s="37">
        <v>3</v>
      </c>
      <c r="C5714" s="37">
        <v>0</v>
      </c>
      <c r="D5714" s="37">
        <v>0</v>
      </c>
      <c r="E5714" s="37">
        <v>13</v>
      </c>
      <c r="F5714" s="37">
        <v>2</v>
      </c>
      <c r="G5714" s="37">
        <v>0.34713333333333335</v>
      </c>
      <c r="H5714" s="37" t="s">
        <v>2456</v>
      </c>
      <c r="I5714" s="37" t="s">
        <v>2308</v>
      </c>
      <c r="J5714" s="37" t="s">
        <v>2268</v>
      </c>
      <c r="K5714" s="37">
        <v>2</v>
      </c>
    </row>
    <row r="5715" spans="1:11" x14ac:dyDescent="0.25">
      <c r="A5715" s="37" t="s">
        <v>5211</v>
      </c>
      <c r="B5715" s="37">
        <v>3</v>
      </c>
      <c r="C5715" s="37">
        <v>0</v>
      </c>
      <c r="D5715" s="37">
        <v>0</v>
      </c>
      <c r="E5715" s="37">
        <v>16</v>
      </c>
      <c r="F5715" s="37">
        <v>0</v>
      </c>
      <c r="G5715" s="37">
        <v>0.21803333333333333</v>
      </c>
      <c r="H5715" s="37" t="s">
        <v>4584</v>
      </c>
      <c r="I5715" s="37" t="s">
        <v>2308</v>
      </c>
      <c r="J5715" s="37" t="s">
        <v>2268</v>
      </c>
      <c r="K5715" s="37">
        <v>2</v>
      </c>
    </row>
    <row r="5716" spans="1:11" x14ac:dyDescent="0.25">
      <c r="A5716" s="37" t="s">
        <v>5210</v>
      </c>
      <c r="B5716" s="37">
        <v>3</v>
      </c>
      <c r="C5716" s="37">
        <v>0</v>
      </c>
      <c r="D5716" s="37">
        <v>0</v>
      </c>
      <c r="E5716" s="37">
        <v>11</v>
      </c>
      <c r="F5716" s="37">
        <v>0</v>
      </c>
      <c r="G5716" s="37">
        <v>0.22503333333333334</v>
      </c>
      <c r="H5716" s="37" t="s">
        <v>1222</v>
      </c>
      <c r="I5716" s="37" t="s">
        <v>2321</v>
      </c>
      <c r="J5716" s="37" t="s">
        <v>2275</v>
      </c>
      <c r="K5716" s="37">
        <v>1</v>
      </c>
    </row>
    <row r="5717" spans="1:11" x14ac:dyDescent="0.25">
      <c r="A5717" s="37" t="s">
        <v>5209</v>
      </c>
      <c r="B5717" s="37">
        <v>3</v>
      </c>
      <c r="C5717" s="37">
        <v>0</v>
      </c>
      <c r="D5717" s="37">
        <v>0</v>
      </c>
      <c r="E5717" s="37">
        <v>38</v>
      </c>
      <c r="F5717" s="37">
        <v>1</v>
      </c>
      <c r="G5717" s="37">
        <v>0.622</v>
      </c>
      <c r="H5717" s="37" t="s">
        <v>1256</v>
      </c>
      <c r="I5717" s="37" t="s">
        <v>2321</v>
      </c>
      <c r="J5717" s="37" t="s">
        <v>2268</v>
      </c>
      <c r="K5717" s="37">
        <v>2</v>
      </c>
    </row>
    <row r="5718" spans="1:11" x14ac:dyDescent="0.25">
      <c r="A5718" s="37" t="s">
        <v>5208</v>
      </c>
      <c r="B5718" s="37">
        <v>3</v>
      </c>
      <c r="C5718" s="37">
        <v>0</v>
      </c>
      <c r="D5718" s="37">
        <v>2</v>
      </c>
      <c r="E5718" s="37">
        <v>220</v>
      </c>
      <c r="F5718" s="37">
        <v>2</v>
      </c>
      <c r="G5718" s="37">
        <v>2.7387666666666668</v>
      </c>
      <c r="H5718" s="37" t="s">
        <v>1256</v>
      </c>
      <c r="I5718" s="37" t="s">
        <v>2321</v>
      </c>
      <c r="J5718" s="37" t="s">
        <v>2268</v>
      </c>
      <c r="K5718" s="37">
        <v>3</v>
      </c>
    </row>
    <row r="5719" spans="1:11" x14ac:dyDescent="0.25">
      <c r="A5719" s="37" t="s">
        <v>5207</v>
      </c>
      <c r="B5719" s="37">
        <v>3</v>
      </c>
      <c r="C5719" s="37">
        <v>0</v>
      </c>
      <c r="D5719" s="37">
        <v>0</v>
      </c>
      <c r="E5719" s="37">
        <v>44</v>
      </c>
      <c r="F5719" s="37">
        <v>2</v>
      </c>
      <c r="G5719" s="37">
        <v>0.48210000000000003</v>
      </c>
      <c r="H5719" s="37" t="s">
        <v>1256</v>
      </c>
      <c r="I5719" s="37" t="s">
        <v>2321</v>
      </c>
      <c r="J5719" s="37" t="s">
        <v>2268</v>
      </c>
      <c r="K5719" s="37">
        <v>3</v>
      </c>
    </row>
    <row r="5720" spans="1:11" x14ac:dyDescent="0.25">
      <c r="A5720" s="37" t="s">
        <v>5206</v>
      </c>
      <c r="B5720" s="37">
        <v>3</v>
      </c>
      <c r="C5720" s="37">
        <v>0</v>
      </c>
      <c r="D5720" s="37">
        <v>0</v>
      </c>
      <c r="E5720" s="37">
        <v>21</v>
      </c>
      <c r="F5720" s="37">
        <v>0</v>
      </c>
      <c r="G5720" s="37">
        <v>0.2683666666666667</v>
      </c>
      <c r="H5720" s="37" t="s">
        <v>1256</v>
      </c>
      <c r="I5720" s="37" t="s">
        <v>2308</v>
      </c>
      <c r="J5720" s="37" t="s">
        <v>2268</v>
      </c>
      <c r="K5720" s="37">
        <v>1</v>
      </c>
    </row>
    <row r="5721" spans="1:11" x14ac:dyDescent="0.25">
      <c r="A5721" s="37" t="s">
        <v>5205</v>
      </c>
      <c r="B5721" s="37">
        <v>3</v>
      </c>
      <c r="C5721" s="37">
        <v>0</v>
      </c>
      <c r="D5721" s="37">
        <v>0</v>
      </c>
      <c r="E5721" s="37">
        <v>25</v>
      </c>
      <c r="F5721" s="37">
        <v>3</v>
      </c>
      <c r="G5721" s="37">
        <v>0.21080000000000002</v>
      </c>
      <c r="H5721" s="37" t="s">
        <v>1218</v>
      </c>
      <c r="I5721" s="37" t="s">
        <v>2514</v>
      </c>
      <c r="J5721" s="37" t="s">
        <v>2275</v>
      </c>
      <c r="K5721" s="37">
        <v>3</v>
      </c>
    </row>
    <row r="5722" spans="1:11" x14ac:dyDescent="0.25">
      <c r="A5722" s="37" t="s">
        <v>5204</v>
      </c>
      <c r="B5722" s="37">
        <v>3</v>
      </c>
      <c r="C5722" s="37">
        <v>0</v>
      </c>
      <c r="D5722" s="37">
        <v>0</v>
      </c>
      <c r="E5722" s="37">
        <v>28</v>
      </c>
      <c r="F5722" s="37">
        <v>1</v>
      </c>
      <c r="G5722" s="37">
        <v>1.1770333333333334</v>
      </c>
      <c r="H5722" s="37" t="s">
        <v>1227</v>
      </c>
      <c r="I5722" s="37" t="s">
        <v>2405</v>
      </c>
      <c r="J5722" s="37" t="s">
        <v>2268</v>
      </c>
      <c r="K5722" s="37">
        <v>3</v>
      </c>
    </row>
    <row r="5723" spans="1:11" x14ac:dyDescent="0.25">
      <c r="A5723" s="37" t="s">
        <v>5203</v>
      </c>
      <c r="B5723" s="37">
        <v>3</v>
      </c>
      <c r="C5723" s="37">
        <v>0</v>
      </c>
      <c r="D5723" s="37">
        <v>0</v>
      </c>
      <c r="E5723" s="37">
        <v>34</v>
      </c>
      <c r="F5723" s="37">
        <v>0</v>
      </c>
      <c r="G5723" s="37">
        <v>0.58013333333333339</v>
      </c>
      <c r="H5723" s="37" t="s">
        <v>1240</v>
      </c>
      <c r="I5723" s="37" t="s">
        <v>2308</v>
      </c>
      <c r="J5723" s="37" t="s">
        <v>2268</v>
      </c>
      <c r="K5723" s="37">
        <v>2</v>
      </c>
    </row>
    <row r="5724" spans="1:11" x14ac:dyDescent="0.25">
      <c r="A5724" s="37" t="s">
        <v>5202</v>
      </c>
      <c r="B5724" s="37">
        <v>3</v>
      </c>
      <c r="C5724" s="37">
        <v>0</v>
      </c>
      <c r="D5724" s="37">
        <v>1</v>
      </c>
      <c r="E5724" s="37">
        <v>66</v>
      </c>
      <c r="F5724" s="37">
        <v>1</v>
      </c>
      <c r="G5724" s="37">
        <v>2.0267333333333335</v>
      </c>
      <c r="H5724" s="37" t="s">
        <v>1240</v>
      </c>
      <c r="I5724" s="37" t="s">
        <v>2308</v>
      </c>
      <c r="J5724" s="37" t="s">
        <v>2275</v>
      </c>
      <c r="K5724" s="37">
        <v>3</v>
      </c>
    </row>
    <row r="5725" spans="1:11" x14ac:dyDescent="0.25">
      <c r="A5725" s="37" t="s">
        <v>5201</v>
      </c>
      <c r="B5725" s="37">
        <v>3</v>
      </c>
      <c r="C5725" s="37">
        <v>0</v>
      </c>
      <c r="D5725" s="37">
        <v>0</v>
      </c>
      <c r="E5725" s="37">
        <v>16</v>
      </c>
      <c r="F5725" s="37">
        <v>0</v>
      </c>
      <c r="G5725" s="37">
        <v>0.3096666666666667</v>
      </c>
      <c r="H5725" s="37" t="s">
        <v>1232</v>
      </c>
      <c r="I5725" s="37" t="s">
        <v>2308</v>
      </c>
      <c r="J5725" s="37" t="s">
        <v>2268</v>
      </c>
      <c r="K5725" s="37">
        <v>2</v>
      </c>
    </row>
    <row r="5726" spans="1:11" x14ac:dyDescent="0.25">
      <c r="A5726" s="37" t="s">
        <v>5200</v>
      </c>
      <c r="B5726" s="37">
        <v>3</v>
      </c>
      <c r="C5726" s="37">
        <v>0</v>
      </c>
      <c r="D5726" s="37">
        <v>2</v>
      </c>
      <c r="E5726" s="37">
        <v>43</v>
      </c>
      <c r="F5726" s="37">
        <v>2</v>
      </c>
      <c r="G5726" s="37">
        <v>2.6249666666666669</v>
      </c>
      <c r="H5726" s="37" t="s">
        <v>1232</v>
      </c>
      <c r="I5726" s="37" t="s">
        <v>2308</v>
      </c>
      <c r="J5726" s="37" t="s">
        <v>2275</v>
      </c>
      <c r="K5726" s="37">
        <v>2</v>
      </c>
    </row>
    <row r="5727" spans="1:11" x14ac:dyDescent="0.25">
      <c r="A5727" s="37" t="s">
        <v>5199</v>
      </c>
      <c r="B5727" s="37">
        <v>3</v>
      </c>
      <c r="C5727" s="37">
        <v>0</v>
      </c>
      <c r="D5727" s="37">
        <v>0</v>
      </c>
      <c r="E5727" s="37">
        <v>10</v>
      </c>
      <c r="F5727" s="37">
        <v>3</v>
      </c>
      <c r="G5727" s="37">
        <v>0.34429999999999999</v>
      </c>
      <c r="H5727" s="37" t="s">
        <v>1232</v>
      </c>
      <c r="I5727" s="37" t="s">
        <v>2308</v>
      </c>
      <c r="J5727" s="37" t="s">
        <v>2268</v>
      </c>
      <c r="K5727" s="37">
        <v>1</v>
      </c>
    </row>
    <row r="5728" spans="1:11" x14ac:dyDescent="0.25">
      <c r="A5728" s="37" t="s">
        <v>5198</v>
      </c>
      <c r="B5728" s="37">
        <v>3</v>
      </c>
      <c r="C5728" s="37">
        <v>0</v>
      </c>
      <c r="D5728" s="37">
        <v>1</v>
      </c>
      <c r="E5728" s="37">
        <v>74</v>
      </c>
      <c r="F5728" s="37">
        <v>2</v>
      </c>
      <c r="G5728" s="37">
        <v>1.1576666666666668</v>
      </c>
      <c r="H5728" s="37" t="s">
        <v>1263</v>
      </c>
      <c r="I5728" s="37" t="s">
        <v>2308</v>
      </c>
      <c r="J5728" s="37" t="s">
        <v>2268</v>
      </c>
      <c r="K5728" s="37">
        <v>2</v>
      </c>
    </row>
    <row r="5729" spans="1:11" x14ac:dyDescent="0.25">
      <c r="A5729" s="37" t="s">
        <v>5197</v>
      </c>
      <c r="B5729" s="37">
        <v>3</v>
      </c>
      <c r="C5729" s="37">
        <v>0</v>
      </c>
      <c r="D5729" s="37">
        <v>0</v>
      </c>
      <c r="E5729" s="37">
        <v>13</v>
      </c>
      <c r="F5729" s="37">
        <v>3</v>
      </c>
      <c r="G5729" s="37">
        <v>0.58660000000000001</v>
      </c>
      <c r="H5729" s="37" t="s">
        <v>1232</v>
      </c>
      <c r="I5729" s="37" t="s">
        <v>2308</v>
      </c>
      <c r="J5729" s="37" t="s">
        <v>2268</v>
      </c>
      <c r="K5729" s="37">
        <v>2</v>
      </c>
    </row>
    <row r="5730" spans="1:11" x14ac:dyDescent="0.25">
      <c r="A5730" s="37" t="s">
        <v>5196</v>
      </c>
      <c r="B5730" s="37">
        <v>3</v>
      </c>
      <c r="C5730" s="37">
        <v>0</v>
      </c>
      <c r="D5730" s="37">
        <v>0</v>
      </c>
      <c r="E5730" s="37">
        <v>48</v>
      </c>
      <c r="F5730" s="37">
        <v>0</v>
      </c>
      <c r="G5730" s="37">
        <v>0.81710000000000005</v>
      </c>
      <c r="H5730" s="37" t="s">
        <v>2299</v>
      </c>
      <c r="I5730" s="37" t="s">
        <v>2308</v>
      </c>
      <c r="J5730" s="37" t="s">
        <v>2268</v>
      </c>
      <c r="K5730" s="37">
        <v>3</v>
      </c>
    </row>
    <row r="5731" spans="1:11" x14ac:dyDescent="0.25">
      <c r="A5731" s="37" t="s">
        <v>5195</v>
      </c>
      <c r="B5731" s="37">
        <v>3</v>
      </c>
      <c r="C5731" s="37">
        <v>0</v>
      </c>
      <c r="D5731" s="37">
        <v>0</v>
      </c>
      <c r="E5731" s="37">
        <v>28</v>
      </c>
      <c r="F5731" s="37">
        <v>0</v>
      </c>
      <c r="G5731" s="37">
        <v>0.39149999999999996</v>
      </c>
      <c r="H5731" s="37" t="s">
        <v>1228</v>
      </c>
      <c r="I5731" s="37" t="s">
        <v>2321</v>
      </c>
      <c r="J5731" s="37" t="s">
        <v>2275</v>
      </c>
      <c r="K5731" s="37">
        <v>3</v>
      </c>
    </row>
    <row r="5732" spans="1:11" x14ac:dyDescent="0.25">
      <c r="A5732" s="37" t="s">
        <v>5194</v>
      </c>
      <c r="B5732" s="37">
        <v>3</v>
      </c>
      <c r="C5732" s="37">
        <v>0</v>
      </c>
      <c r="D5732" s="37">
        <v>0</v>
      </c>
      <c r="E5732" s="37">
        <v>18</v>
      </c>
      <c r="F5732" s="37">
        <v>0</v>
      </c>
      <c r="G5732" s="37">
        <v>0.46470000000000006</v>
      </c>
      <c r="H5732" s="37" t="s">
        <v>3684</v>
      </c>
      <c r="I5732" s="37" t="s">
        <v>2308</v>
      </c>
      <c r="J5732" s="37" t="s">
        <v>2268</v>
      </c>
      <c r="K5732" s="37">
        <v>3</v>
      </c>
    </row>
    <row r="5733" spans="1:11" x14ac:dyDescent="0.25">
      <c r="A5733" s="37" t="s">
        <v>5193</v>
      </c>
      <c r="B5733" s="37">
        <v>3</v>
      </c>
      <c r="C5733" s="37">
        <v>0</v>
      </c>
      <c r="D5733" s="37">
        <v>0</v>
      </c>
      <c r="E5733" s="37">
        <v>20</v>
      </c>
      <c r="F5733" s="37">
        <v>1</v>
      </c>
      <c r="G5733" s="37">
        <v>0.33423333333333333</v>
      </c>
      <c r="H5733" s="37" t="s">
        <v>1245</v>
      </c>
      <c r="I5733" s="37" t="s">
        <v>2308</v>
      </c>
      <c r="J5733" s="37" t="s">
        <v>2268</v>
      </c>
      <c r="K5733" s="37">
        <v>3</v>
      </c>
    </row>
    <row r="5734" spans="1:11" x14ac:dyDescent="0.25">
      <c r="A5734" s="37" t="s">
        <v>5192</v>
      </c>
      <c r="B5734" s="37">
        <v>3</v>
      </c>
      <c r="C5734" s="37">
        <v>0</v>
      </c>
      <c r="D5734" s="37">
        <v>0</v>
      </c>
      <c r="E5734" s="37">
        <v>24</v>
      </c>
      <c r="F5734" s="37">
        <v>1</v>
      </c>
      <c r="G5734" s="37">
        <v>0.34756666666666663</v>
      </c>
      <c r="H5734" s="37" t="s">
        <v>1224</v>
      </c>
      <c r="I5734" s="37" t="s">
        <v>2310</v>
      </c>
      <c r="J5734" s="37" t="s">
        <v>2268</v>
      </c>
      <c r="K5734" s="37">
        <v>3</v>
      </c>
    </row>
    <row r="5735" spans="1:11" x14ac:dyDescent="0.25">
      <c r="A5735" s="37" t="s">
        <v>5191</v>
      </c>
      <c r="B5735" s="37">
        <v>3</v>
      </c>
      <c r="C5735" s="37">
        <v>0</v>
      </c>
      <c r="D5735" s="37">
        <v>0</v>
      </c>
      <c r="E5735" s="37">
        <v>33</v>
      </c>
      <c r="F5735" s="37">
        <v>0</v>
      </c>
      <c r="G5735" s="37">
        <v>0.34779999999999994</v>
      </c>
      <c r="H5735" s="37" t="s">
        <v>1253</v>
      </c>
      <c r="I5735" s="37" t="s">
        <v>2308</v>
      </c>
      <c r="J5735" s="37" t="s">
        <v>2268</v>
      </c>
      <c r="K5735" s="37">
        <v>3</v>
      </c>
    </row>
    <row r="5736" spans="1:11" x14ac:dyDescent="0.25">
      <c r="A5736" s="37" t="s">
        <v>5190</v>
      </c>
      <c r="B5736" s="37">
        <v>3</v>
      </c>
      <c r="C5736" s="37">
        <v>0</v>
      </c>
      <c r="D5736" s="37">
        <v>0</v>
      </c>
      <c r="E5736" s="37">
        <v>9</v>
      </c>
      <c r="F5736" s="37">
        <v>0</v>
      </c>
      <c r="G5736" s="37">
        <v>9.9833333333333329E-2</v>
      </c>
      <c r="H5736" s="37" t="s">
        <v>1232</v>
      </c>
      <c r="I5736" s="37" t="s">
        <v>2308</v>
      </c>
      <c r="J5736" s="37" t="s">
        <v>2268</v>
      </c>
      <c r="K5736" s="37">
        <v>2</v>
      </c>
    </row>
    <row r="5737" spans="1:11" x14ac:dyDescent="0.25">
      <c r="A5737" s="37" t="s">
        <v>5189</v>
      </c>
      <c r="B5737" s="37">
        <v>3</v>
      </c>
      <c r="C5737" s="37">
        <v>0</v>
      </c>
      <c r="D5737" s="37">
        <v>0</v>
      </c>
      <c r="E5737" s="37">
        <v>29</v>
      </c>
      <c r="F5737" s="37">
        <v>2</v>
      </c>
      <c r="G5737" s="37">
        <v>1.2259666666666666</v>
      </c>
      <c r="H5737" s="37" t="s">
        <v>1224</v>
      </c>
      <c r="I5737" s="37" t="s">
        <v>2321</v>
      </c>
      <c r="J5737" s="37" t="s">
        <v>2268</v>
      </c>
      <c r="K5737" s="37">
        <v>3</v>
      </c>
    </row>
    <row r="5738" spans="1:11" x14ac:dyDescent="0.25">
      <c r="A5738" s="37" t="s">
        <v>5188</v>
      </c>
      <c r="B5738" s="37">
        <v>3</v>
      </c>
      <c r="C5738" s="37">
        <v>0</v>
      </c>
      <c r="D5738" s="37">
        <v>1</v>
      </c>
      <c r="E5738" s="37">
        <v>88</v>
      </c>
      <c r="F5738" s="37">
        <v>1</v>
      </c>
      <c r="G5738" s="37">
        <v>1.6956666666666669</v>
      </c>
      <c r="H5738" s="37" t="s">
        <v>1256</v>
      </c>
      <c r="I5738" s="37" t="s">
        <v>2316</v>
      </c>
      <c r="J5738" s="37" t="s">
        <v>2275</v>
      </c>
      <c r="K5738" s="37">
        <v>3</v>
      </c>
    </row>
    <row r="5739" spans="1:11" x14ac:dyDescent="0.25">
      <c r="A5739" s="37" t="s">
        <v>5187</v>
      </c>
      <c r="B5739" s="37">
        <v>3</v>
      </c>
      <c r="C5739" s="37">
        <v>0</v>
      </c>
      <c r="D5739" s="37">
        <v>0</v>
      </c>
      <c r="E5739" s="37">
        <v>53</v>
      </c>
      <c r="F5739" s="37">
        <v>0</v>
      </c>
      <c r="G5739" s="37">
        <v>0.83116666666666672</v>
      </c>
      <c r="H5739" s="37" t="s">
        <v>2823</v>
      </c>
      <c r="I5739" s="37" t="s">
        <v>2308</v>
      </c>
      <c r="J5739" s="37" t="s">
        <v>2268</v>
      </c>
      <c r="K5739" s="37">
        <v>3</v>
      </c>
    </row>
    <row r="5740" spans="1:11" x14ac:dyDescent="0.25">
      <c r="A5740" s="37" t="s">
        <v>5186</v>
      </c>
      <c r="B5740" s="37">
        <v>3</v>
      </c>
      <c r="C5740" s="37">
        <v>0</v>
      </c>
      <c r="D5740" s="37">
        <v>0</v>
      </c>
      <c r="E5740" s="37">
        <v>46</v>
      </c>
      <c r="F5740" s="37">
        <v>0</v>
      </c>
      <c r="G5740" s="37">
        <v>0.45120000000000005</v>
      </c>
      <c r="H5740" s="37" t="s">
        <v>1219</v>
      </c>
      <c r="I5740" s="37" t="s">
        <v>2269</v>
      </c>
      <c r="J5740" s="37" t="s">
        <v>2268</v>
      </c>
      <c r="K5740" s="37">
        <v>3</v>
      </c>
    </row>
    <row r="5741" spans="1:11" x14ac:dyDescent="0.25">
      <c r="A5741" s="37" t="s">
        <v>5185</v>
      </c>
      <c r="B5741" s="37">
        <v>3</v>
      </c>
      <c r="C5741" s="37">
        <v>0</v>
      </c>
      <c r="D5741" s="37">
        <v>0</v>
      </c>
      <c r="E5741" s="37">
        <v>14</v>
      </c>
      <c r="F5741" s="37">
        <v>2</v>
      </c>
      <c r="G5741" s="37">
        <v>0.16650000000000001</v>
      </c>
      <c r="H5741" s="37" t="s">
        <v>1219</v>
      </c>
      <c r="I5741" s="37" t="s">
        <v>2547</v>
      </c>
      <c r="J5741" s="37" t="s">
        <v>2268</v>
      </c>
      <c r="K5741" s="37">
        <v>2</v>
      </c>
    </row>
    <row r="5742" spans="1:11" x14ac:dyDescent="0.25">
      <c r="A5742" s="37" t="s">
        <v>5184</v>
      </c>
      <c r="B5742" s="37">
        <v>3</v>
      </c>
      <c r="C5742" s="37">
        <v>0</v>
      </c>
      <c r="D5742" s="37">
        <v>1</v>
      </c>
      <c r="E5742" s="37">
        <v>77</v>
      </c>
      <c r="F5742" s="37">
        <v>0</v>
      </c>
      <c r="G5742" s="37">
        <v>1.4940333333333333</v>
      </c>
      <c r="H5742" s="37" t="s">
        <v>1248</v>
      </c>
      <c r="I5742" s="37" t="s">
        <v>2269</v>
      </c>
      <c r="J5742" s="37" t="s">
        <v>2268</v>
      </c>
      <c r="K5742" s="37">
        <v>3</v>
      </c>
    </row>
    <row r="5743" spans="1:11" x14ac:dyDescent="0.25">
      <c r="A5743" s="37" t="s">
        <v>5183</v>
      </c>
      <c r="B5743" s="37">
        <v>3</v>
      </c>
      <c r="C5743" s="37">
        <v>0</v>
      </c>
      <c r="D5743" s="37">
        <v>0</v>
      </c>
      <c r="E5743" s="37">
        <v>49</v>
      </c>
      <c r="F5743" s="37">
        <v>0</v>
      </c>
      <c r="G5743" s="37">
        <v>0.5920333333333333</v>
      </c>
      <c r="H5743" s="37" t="s">
        <v>2276</v>
      </c>
      <c r="I5743" s="37" t="s">
        <v>2269</v>
      </c>
      <c r="J5743" s="37" t="s">
        <v>2275</v>
      </c>
      <c r="K5743" s="37">
        <v>3</v>
      </c>
    </row>
    <row r="5744" spans="1:11" x14ac:dyDescent="0.25">
      <c r="A5744" s="37" t="s">
        <v>5182</v>
      </c>
      <c r="B5744" s="37">
        <v>3</v>
      </c>
      <c r="C5744" s="37">
        <v>0</v>
      </c>
      <c r="D5744" s="37">
        <v>0</v>
      </c>
      <c r="E5744" s="37">
        <v>58</v>
      </c>
      <c r="F5744" s="37">
        <v>0</v>
      </c>
      <c r="G5744" s="37">
        <v>0.44819999999999999</v>
      </c>
      <c r="H5744" s="37" t="s">
        <v>1235</v>
      </c>
      <c r="I5744" s="37" t="s">
        <v>2269</v>
      </c>
      <c r="J5744" s="37" t="s">
        <v>2275</v>
      </c>
      <c r="K5744" s="37">
        <v>3</v>
      </c>
    </row>
    <row r="5745" spans="1:11" x14ac:dyDescent="0.25">
      <c r="A5745" s="37" t="s">
        <v>5181</v>
      </c>
      <c r="B5745" s="37">
        <v>3</v>
      </c>
      <c r="C5745" s="37">
        <v>0</v>
      </c>
      <c r="D5745" s="37">
        <v>0</v>
      </c>
      <c r="E5745" s="37">
        <v>21</v>
      </c>
      <c r="F5745" s="37">
        <v>1</v>
      </c>
      <c r="G5745" s="37">
        <v>0.22130000000000002</v>
      </c>
      <c r="H5745" s="37" t="s">
        <v>1238</v>
      </c>
      <c r="I5745" s="37" t="s">
        <v>2269</v>
      </c>
      <c r="J5745" s="37" t="s">
        <v>2275</v>
      </c>
      <c r="K5745" s="37">
        <v>2</v>
      </c>
    </row>
    <row r="5746" spans="1:11" x14ac:dyDescent="0.25">
      <c r="A5746" s="37" t="s">
        <v>5180</v>
      </c>
      <c r="B5746" s="37">
        <v>3</v>
      </c>
      <c r="C5746" s="37">
        <v>0</v>
      </c>
      <c r="D5746" s="37">
        <v>0</v>
      </c>
      <c r="E5746" s="37">
        <v>8</v>
      </c>
      <c r="F5746" s="37">
        <v>1</v>
      </c>
      <c r="G5746" s="37">
        <v>0.16366666666666668</v>
      </c>
      <c r="H5746" s="37" t="s">
        <v>1263</v>
      </c>
      <c r="I5746" s="37" t="s">
        <v>2308</v>
      </c>
      <c r="J5746" s="37" t="s">
        <v>2268</v>
      </c>
      <c r="K5746" s="37">
        <v>1</v>
      </c>
    </row>
    <row r="5747" spans="1:11" x14ac:dyDescent="0.25">
      <c r="A5747" s="37" t="s">
        <v>5179</v>
      </c>
      <c r="B5747" s="37">
        <v>3</v>
      </c>
      <c r="C5747" s="37">
        <v>0</v>
      </c>
      <c r="D5747" s="37">
        <v>0</v>
      </c>
      <c r="E5747" s="37">
        <v>26</v>
      </c>
      <c r="F5747" s="37">
        <v>2</v>
      </c>
      <c r="G5747" s="37">
        <v>0.88030000000000008</v>
      </c>
      <c r="H5747" s="37" t="s">
        <v>1266</v>
      </c>
      <c r="I5747" s="37" t="s">
        <v>2308</v>
      </c>
      <c r="J5747" s="37" t="s">
        <v>2275</v>
      </c>
      <c r="K5747" s="37">
        <v>3</v>
      </c>
    </row>
    <row r="5748" spans="1:11" x14ac:dyDescent="0.25">
      <c r="A5748" s="37" t="s">
        <v>5178</v>
      </c>
      <c r="B5748" s="37">
        <v>3</v>
      </c>
      <c r="C5748" s="37">
        <v>0</v>
      </c>
      <c r="D5748" s="37">
        <v>0</v>
      </c>
      <c r="E5748" s="37">
        <v>65</v>
      </c>
      <c r="F5748" s="37">
        <v>1</v>
      </c>
      <c r="G5748" s="37">
        <v>0.95120000000000005</v>
      </c>
      <c r="H5748" s="37" t="s">
        <v>1219</v>
      </c>
      <c r="I5748" s="37" t="s">
        <v>2310</v>
      </c>
      <c r="J5748" s="37" t="s">
        <v>2275</v>
      </c>
      <c r="K5748" s="37">
        <v>3</v>
      </c>
    </row>
    <row r="5749" spans="1:11" x14ac:dyDescent="0.25">
      <c r="A5749" s="37" t="s">
        <v>5177</v>
      </c>
      <c r="B5749" s="37">
        <v>3</v>
      </c>
      <c r="C5749" s="37">
        <v>0</v>
      </c>
      <c r="D5749" s="37">
        <v>0</v>
      </c>
      <c r="E5749" s="37">
        <v>10</v>
      </c>
      <c r="F5749" s="37">
        <v>0</v>
      </c>
      <c r="G5749" s="37">
        <v>0.11663333333333335</v>
      </c>
      <c r="H5749" s="37" t="s">
        <v>5176</v>
      </c>
      <c r="I5749" s="37" t="s">
        <v>2308</v>
      </c>
      <c r="J5749" s="37" t="s">
        <v>2268</v>
      </c>
      <c r="K5749" s="37">
        <v>2</v>
      </c>
    </row>
    <row r="5750" spans="1:11" x14ac:dyDescent="0.25">
      <c r="A5750" s="37" t="s">
        <v>5175</v>
      </c>
      <c r="B5750" s="37">
        <v>3</v>
      </c>
      <c r="C5750" s="37">
        <v>0</v>
      </c>
      <c r="D5750" s="37">
        <v>1</v>
      </c>
      <c r="E5750" s="37">
        <v>155</v>
      </c>
      <c r="F5750" s="37">
        <v>2</v>
      </c>
      <c r="G5750" s="37">
        <v>1.9020333333333337</v>
      </c>
      <c r="H5750" s="37" t="s">
        <v>1229</v>
      </c>
      <c r="I5750" s="37" t="s">
        <v>2308</v>
      </c>
      <c r="J5750" s="37" t="s">
        <v>2268</v>
      </c>
      <c r="K5750" s="37">
        <v>3</v>
      </c>
    </row>
    <row r="5751" spans="1:11" x14ac:dyDescent="0.25">
      <c r="A5751" s="37" t="s">
        <v>5174</v>
      </c>
      <c r="B5751" s="37">
        <v>3</v>
      </c>
      <c r="C5751" s="37">
        <v>0</v>
      </c>
      <c r="D5751" s="37">
        <v>0</v>
      </c>
      <c r="E5751" s="37">
        <v>40</v>
      </c>
      <c r="F5751" s="37">
        <v>1</v>
      </c>
      <c r="G5751" s="37">
        <v>0.43356666666666666</v>
      </c>
      <c r="H5751" s="37" t="s">
        <v>1223</v>
      </c>
      <c r="I5751" s="37" t="s">
        <v>2547</v>
      </c>
      <c r="J5751" s="37" t="s">
        <v>2268</v>
      </c>
      <c r="K5751" s="37">
        <v>3</v>
      </c>
    </row>
    <row r="5752" spans="1:11" x14ac:dyDescent="0.25">
      <c r="A5752" s="37" t="s">
        <v>5173</v>
      </c>
      <c r="B5752" s="37">
        <v>3</v>
      </c>
      <c r="C5752" s="37">
        <v>0</v>
      </c>
      <c r="D5752" s="37">
        <v>0</v>
      </c>
      <c r="E5752" s="37">
        <v>68</v>
      </c>
      <c r="F5752" s="37">
        <v>0</v>
      </c>
      <c r="G5752" s="37">
        <v>0.75273333333333337</v>
      </c>
      <c r="H5752" s="37" t="s">
        <v>1230</v>
      </c>
      <c r="I5752" s="37" t="s">
        <v>2547</v>
      </c>
      <c r="J5752" s="37" t="s">
        <v>2268</v>
      </c>
      <c r="K5752" s="37">
        <v>3</v>
      </c>
    </row>
    <row r="5753" spans="1:11" x14ac:dyDescent="0.25">
      <c r="A5753" s="37" t="s">
        <v>5172</v>
      </c>
      <c r="B5753" s="37">
        <v>3</v>
      </c>
      <c r="C5753" s="37">
        <v>0</v>
      </c>
      <c r="D5753" s="37">
        <v>0</v>
      </c>
      <c r="E5753" s="37">
        <v>14</v>
      </c>
      <c r="F5753" s="37">
        <v>1</v>
      </c>
      <c r="G5753" s="37">
        <v>0.21956666666666669</v>
      </c>
      <c r="H5753" s="37" t="s">
        <v>1231</v>
      </c>
      <c r="I5753" s="37" t="s">
        <v>2321</v>
      </c>
      <c r="J5753" s="37" t="s">
        <v>2268</v>
      </c>
      <c r="K5753" s="37">
        <v>3</v>
      </c>
    </row>
    <row r="5754" spans="1:11" x14ac:dyDescent="0.25">
      <c r="A5754" s="37" t="s">
        <v>5171</v>
      </c>
      <c r="B5754" s="37">
        <v>3</v>
      </c>
      <c r="C5754" s="37">
        <v>0</v>
      </c>
      <c r="D5754" s="37">
        <v>0</v>
      </c>
      <c r="E5754" s="37">
        <v>19</v>
      </c>
      <c r="F5754" s="37">
        <v>3</v>
      </c>
      <c r="G5754" s="37">
        <v>0.59330000000000005</v>
      </c>
      <c r="H5754" s="37" t="s">
        <v>2529</v>
      </c>
      <c r="I5754" s="37" t="s">
        <v>2308</v>
      </c>
      <c r="J5754" s="37" t="s">
        <v>2268</v>
      </c>
      <c r="K5754" s="37">
        <v>2</v>
      </c>
    </row>
    <row r="5755" spans="1:11" x14ac:dyDescent="0.25">
      <c r="A5755" s="37" t="s">
        <v>5170</v>
      </c>
      <c r="B5755" s="37">
        <v>3</v>
      </c>
      <c r="C5755" s="37">
        <v>0</v>
      </c>
      <c r="D5755" s="37">
        <v>2</v>
      </c>
      <c r="E5755" s="37">
        <v>140</v>
      </c>
      <c r="F5755" s="37">
        <v>0</v>
      </c>
      <c r="G5755" s="37">
        <v>1.8747</v>
      </c>
      <c r="H5755" s="37" t="s">
        <v>1249</v>
      </c>
      <c r="I5755" s="37" t="s">
        <v>2308</v>
      </c>
      <c r="J5755" s="37" t="s">
        <v>2268</v>
      </c>
      <c r="K5755" s="37">
        <v>3</v>
      </c>
    </row>
    <row r="5756" spans="1:11" x14ac:dyDescent="0.25">
      <c r="A5756" s="37" t="s">
        <v>5169</v>
      </c>
      <c r="B5756" s="37">
        <v>3</v>
      </c>
      <c r="C5756" s="37">
        <v>1</v>
      </c>
      <c r="D5756" s="37">
        <v>1</v>
      </c>
      <c r="E5756" s="37">
        <v>163</v>
      </c>
      <c r="F5756" s="37">
        <v>2</v>
      </c>
      <c r="G5756" s="37">
        <v>3.3345000000000002</v>
      </c>
      <c r="H5756" s="37" t="s">
        <v>1264</v>
      </c>
      <c r="I5756" s="37" t="s">
        <v>2308</v>
      </c>
      <c r="J5756" s="37" t="s">
        <v>2275</v>
      </c>
      <c r="K5756" s="37">
        <v>3</v>
      </c>
    </row>
    <row r="5757" spans="1:11" x14ac:dyDescent="0.25">
      <c r="A5757" s="37" t="s">
        <v>5168</v>
      </c>
      <c r="B5757" s="37">
        <v>3</v>
      </c>
      <c r="C5757" s="37">
        <v>0</v>
      </c>
      <c r="D5757" s="37">
        <v>0</v>
      </c>
      <c r="E5757" s="37">
        <v>20</v>
      </c>
      <c r="F5757" s="37">
        <v>1</v>
      </c>
      <c r="G5757" s="37">
        <v>0.36130000000000001</v>
      </c>
      <c r="H5757" s="37" t="s">
        <v>3684</v>
      </c>
      <c r="I5757" s="37" t="s">
        <v>2308</v>
      </c>
      <c r="J5757" s="37" t="s">
        <v>2268</v>
      </c>
      <c r="K5757" s="37">
        <v>3</v>
      </c>
    </row>
    <row r="5758" spans="1:11" x14ac:dyDescent="0.25">
      <c r="A5758" s="37" t="s">
        <v>5167</v>
      </c>
      <c r="B5758" s="37">
        <v>3</v>
      </c>
      <c r="C5758" s="37">
        <v>0</v>
      </c>
      <c r="D5758" s="37">
        <v>0</v>
      </c>
      <c r="E5758" s="37">
        <v>69</v>
      </c>
      <c r="F5758" s="37">
        <v>0</v>
      </c>
      <c r="G5758" s="37">
        <v>1.2444333333333333</v>
      </c>
      <c r="H5758" s="37" t="s">
        <v>2740</v>
      </c>
      <c r="I5758" s="37" t="s">
        <v>2308</v>
      </c>
      <c r="J5758" s="37" t="s">
        <v>2268</v>
      </c>
      <c r="K5758" s="37">
        <v>3</v>
      </c>
    </row>
    <row r="5759" spans="1:11" x14ac:dyDescent="0.25">
      <c r="A5759" s="37" t="s">
        <v>5166</v>
      </c>
      <c r="B5759" s="37">
        <v>3</v>
      </c>
      <c r="C5759" s="37">
        <v>0</v>
      </c>
      <c r="D5759" s="37">
        <v>1</v>
      </c>
      <c r="E5759" s="37">
        <v>134</v>
      </c>
      <c r="F5759" s="37">
        <v>2</v>
      </c>
      <c r="G5759" s="37">
        <v>1.9883</v>
      </c>
      <c r="H5759" s="37" t="s">
        <v>2740</v>
      </c>
      <c r="I5759" s="37" t="s">
        <v>2308</v>
      </c>
      <c r="J5759" s="37" t="s">
        <v>2268</v>
      </c>
      <c r="K5759" s="37">
        <v>2</v>
      </c>
    </row>
    <row r="5760" spans="1:11" x14ac:dyDescent="0.25">
      <c r="A5760" s="37" t="s">
        <v>5165</v>
      </c>
      <c r="B5760" s="37">
        <v>3</v>
      </c>
      <c r="C5760" s="37">
        <v>0</v>
      </c>
      <c r="D5760" s="37">
        <v>0</v>
      </c>
      <c r="E5760" s="37">
        <v>23</v>
      </c>
      <c r="F5760" s="37">
        <v>1</v>
      </c>
      <c r="G5760" s="37">
        <v>0.75810000000000011</v>
      </c>
      <c r="H5760" s="37" t="s">
        <v>2299</v>
      </c>
      <c r="I5760" s="37" t="s">
        <v>2308</v>
      </c>
      <c r="J5760" s="37" t="s">
        <v>2268</v>
      </c>
      <c r="K5760" s="37">
        <v>3</v>
      </c>
    </row>
    <row r="5761" spans="1:11" x14ac:dyDescent="0.25">
      <c r="A5761" s="37" t="s">
        <v>5164</v>
      </c>
      <c r="B5761" s="37">
        <v>3</v>
      </c>
      <c r="C5761" s="37">
        <v>0</v>
      </c>
      <c r="D5761" s="37">
        <v>1</v>
      </c>
      <c r="E5761" s="37">
        <v>130</v>
      </c>
      <c r="F5761" s="37">
        <v>2</v>
      </c>
      <c r="G5761" s="37">
        <v>1.8670666666666669</v>
      </c>
      <c r="H5761" s="37" t="s">
        <v>1232</v>
      </c>
      <c r="I5761" s="37" t="s">
        <v>2308</v>
      </c>
      <c r="J5761" s="37" t="s">
        <v>2268</v>
      </c>
      <c r="K5761" s="37">
        <v>3</v>
      </c>
    </row>
    <row r="5762" spans="1:11" x14ac:dyDescent="0.25">
      <c r="A5762" s="37" t="s">
        <v>5163</v>
      </c>
      <c r="B5762" s="37">
        <v>3</v>
      </c>
      <c r="C5762" s="37">
        <v>0</v>
      </c>
      <c r="D5762" s="37">
        <v>1</v>
      </c>
      <c r="E5762" s="37">
        <v>91</v>
      </c>
      <c r="F5762" s="37">
        <v>0</v>
      </c>
      <c r="G5762" s="37">
        <v>1.7932666666666668</v>
      </c>
      <c r="H5762" s="37" t="s">
        <v>2276</v>
      </c>
      <c r="I5762" s="37" t="s">
        <v>2269</v>
      </c>
      <c r="J5762" s="37" t="s">
        <v>2268</v>
      </c>
      <c r="K5762" s="37">
        <v>3</v>
      </c>
    </row>
    <row r="5763" spans="1:11" x14ac:dyDescent="0.25">
      <c r="A5763" s="37" t="s">
        <v>5162</v>
      </c>
      <c r="B5763" s="37">
        <v>3</v>
      </c>
      <c r="C5763" s="37">
        <v>0</v>
      </c>
      <c r="D5763" s="37">
        <v>1</v>
      </c>
      <c r="E5763" s="37">
        <v>97</v>
      </c>
      <c r="F5763" s="37">
        <v>1</v>
      </c>
      <c r="G5763" s="37">
        <v>1.3019000000000001</v>
      </c>
      <c r="H5763" s="37" t="s">
        <v>1263</v>
      </c>
      <c r="I5763" s="37" t="s">
        <v>2308</v>
      </c>
      <c r="J5763" s="37" t="s">
        <v>2268</v>
      </c>
      <c r="K5763" s="37">
        <v>3</v>
      </c>
    </row>
    <row r="5764" spans="1:11" x14ac:dyDescent="0.25">
      <c r="A5764" s="37" t="s">
        <v>5161</v>
      </c>
      <c r="B5764" s="37">
        <v>3</v>
      </c>
      <c r="C5764" s="37">
        <v>0</v>
      </c>
      <c r="D5764" s="37">
        <v>2</v>
      </c>
      <c r="E5764" s="37">
        <v>62</v>
      </c>
      <c r="F5764" s="37">
        <v>2</v>
      </c>
      <c r="G5764" s="37">
        <v>3.4463666666666666</v>
      </c>
      <c r="H5764" s="37" t="s">
        <v>1232</v>
      </c>
      <c r="I5764" s="37" t="s">
        <v>2308</v>
      </c>
      <c r="J5764" s="37" t="s">
        <v>2268</v>
      </c>
      <c r="K5764" s="37">
        <v>3</v>
      </c>
    </row>
    <row r="5765" spans="1:11" x14ac:dyDescent="0.25">
      <c r="A5765" s="37" t="s">
        <v>5160</v>
      </c>
      <c r="B5765" s="37">
        <v>3</v>
      </c>
      <c r="C5765" s="37">
        <v>0</v>
      </c>
      <c r="D5765" s="37">
        <v>1</v>
      </c>
      <c r="E5765" s="37">
        <v>75</v>
      </c>
      <c r="F5765" s="37">
        <v>1</v>
      </c>
      <c r="G5765" s="37">
        <v>1.2063333333333333</v>
      </c>
      <c r="H5765" s="37" t="s">
        <v>1232</v>
      </c>
      <c r="I5765" s="37" t="s">
        <v>2321</v>
      </c>
      <c r="J5765" s="37" t="s">
        <v>2268</v>
      </c>
      <c r="K5765" s="37">
        <v>2</v>
      </c>
    </row>
    <row r="5766" spans="1:11" x14ac:dyDescent="0.25">
      <c r="A5766" s="37" t="s">
        <v>5159</v>
      </c>
      <c r="B5766" s="37">
        <v>3</v>
      </c>
      <c r="C5766" s="37">
        <v>0</v>
      </c>
      <c r="D5766" s="37">
        <v>0</v>
      </c>
      <c r="E5766" s="37">
        <v>14</v>
      </c>
      <c r="F5766" s="37">
        <v>3</v>
      </c>
      <c r="G5766" s="37">
        <v>0.85463333333333347</v>
      </c>
      <c r="H5766" s="37" t="s">
        <v>1219</v>
      </c>
      <c r="I5766" s="37" t="s">
        <v>2269</v>
      </c>
      <c r="J5766" s="37" t="s">
        <v>2268</v>
      </c>
      <c r="K5766" s="37">
        <v>2</v>
      </c>
    </row>
    <row r="5767" spans="1:11" x14ac:dyDescent="0.25">
      <c r="A5767" s="37" t="s">
        <v>5158</v>
      </c>
      <c r="B5767" s="37">
        <v>3</v>
      </c>
      <c r="C5767" s="37">
        <v>0</v>
      </c>
      <c r="D5767" s="37">
        <v>0</v>
      </c>
      <c r="E5767" s="37">
        <v>38</v>
      </c>
      <c r="F5767" s="37">
        <v>0</v>
      </c>
      <c r="G5767" s="37">
        <v>0.48806666666666665</v>
      </c>
      <c r="H5767" s="37" t="s">
        <v>1219</v>
      </c>
      <c r="I5767" s="37" t="s">
        <v>2269</v>
      </c>
      <c r="J5767" s="37" t="s">
        <v>2268</v>
      </c>
      <c r="K5767" s="37">
        <v>2</v>
      </c>
    </row>
    <row r="5768" spans="1:11" x14ac:dyDescent="0.25">
      <c r="A5768" s="37" t="s">
        <v>5157</v>
      </c>
      <c r="B5768" s="37">
        <v>3</v>
      </c>
      <c r="C5768" s="37">
        <v>0</v>
      </c>
      <c r="D5768" s="37">
        <v>0</v>
      </c>
      <c r="E5768" s="37">
        <v>58</v>
      </c>
      <c r="F5768" s="37">
        <v>3</v>
      </c>
      <c r="G5768" s="37">
        <v>0.54959999999999998</v>
      </c>
      <c r="H5768" s="37" t="s">
        <v>1219</v>
      </c>
      <c r="I5768" s="37" t="s">
        <v>2269</v>
      </c>
      <c r="J5768" s="37" t="s">
        <v>2268</v>
      </c>
      <c r="K5768" s="37">
        <v>3</v>
      </c>
    </row>
    <row r="5769" spans="1:11" x14ac:dyDescent="0.25">
      <c r="A5769" s="37" t="s">
        <v>5156</v>
      </c>
      <c r="B5769" s="37">
        <v>3</v>
      </c>
      <c r="C5769" s="37">
        <v>0</v>
      </c>
      <c r="D5769" s="37">
        <v>0</v>
      </c>
      <c r="E5769" s="37">
        <v>26</v>
      </c>
      <c r="F5769" s="37">
        <v>2</v>
      </c>
      <c r="G5769" s="37">
        <v>0.96623333333333328</v>
      </c>
      <c r="H5769" s="37" t="s">
        <v>1233</v>
      </c>
      <c r="I5769" s="37" t="s">
        <v>2321</v>
      </c>
      <c r="J5769" s="37" t="s">
        <v>2268</v>
      </c>
      <c r="K5769" s="37">
        <v>2</v>
      </c>
    </row>
    <row r="5770" spans="1:11" x14ac:dyDescent="0.25">
      <c r="A5770" s="37" t="s">
        <v>5155</v>
      </c>
      <c r="B5770" s="37">
        <v>3</v>
      </c>
      <c r="C5770" s="37">
        <v>0</v>
      </c>
      <c r="D5770" s="37">
        <v>0</v>
      </c>
      <c r="E5770" s="37">
        <v>34</v>
      </c>
      <c r="F5770" s="37">
        <v>0</v>
      </c>
      <c r="G5770" s="37">
        <v>0.41560000000000002</v>
      </c>
      <c r="H5770" s="37" t="s">
        <v>1219</v>
      </c>
      <c r="I5770" s="37" t="s">
        <v>2269</v>
      </c>
      <c r="J5770" s="37" t="s">
        <v>2268</v>
      </c>
      <c r="K5770" s="37">
        <v>2</v>
      </c>
    </row>
    <row r="5771" spans="1:11" x14ac:dyDescent="0.25">
      <c r="A5771" s="37" t="s">
        <v>5154</v>
      </c>
      <c r="B5771" s="37">
        <v>3</v>
      </c>
      <c r="C5771" s="37">
        <v>0</v>
      </c>
      <c r="D5771" s="37">
        <v>0</v>
      </c>
      <c r="E5771" s="37">
        <v>60</v>
      </c>
      <c r="F5771" s="37">
        <v>3</v>
      </c>
      <c r="G5771" s="37">
        <v>0.5796</v>
      </c>
      <c r="H5771" s="37" t="s">
        <v>1224</v>
      </c>
      <c r="I5771" s="37" t="s">
        <v>2310</v>
      </c>
      <c r="J5771" s="37" t="s">
        <v>2275</v>
      </c>
      <c r="K5771" s="37">
        <v>3</v>
      </c>
    </row>
    <row r="5772" spans="1:11" x14ac:dyDescent="0.25">
      <c r="A5772" s="37" t="s">
        <v>5153</v>
      </c>
      <c r="B5772" s="37">
        <v>3</v>
      </c>
      <c r="C5772" s="37">
        <v>0</v>
      </c>
      <c r="D5772" s="37">
        <v>0</v>
      </c>
      <c r="E5772" s="37">
        <v>65</v>
      </c>
      <c r="F5772" s="37">
        <v>1</v>
      </c>
      <c r="G5772" s="37">
        <v>0.62126666666666674</v>
      </c>
      <c r="H5772" s="37" t="s">
        <v>1219</v>
      </c>
      <c r="I5772" s="37" t="s">
        <v>2269</v>
      </c>
      <c r="J5772" s="37" t="s">
        <v>2268</v>
      </c>
      <c r="K5772" s="37">
        <v>2</v>
      </c>
    </row>
    <row r="5773" spans="1:11" x14ac:dyDescent="0.25">
      <c r="A5773" s="37" t="s">
        <v>5152</v>
      </c>
      <c r="B5773" s="37">
        <v>3</v>
      </c>
      <c r="C5773" s="37">
        <v>0</v>
      </c>
      <c r="D5773" s="37">
        <v>0</v>
      </c>
      <c r="E5773" s="37">
        <v>39</v>
      </c>
      <c r="F5773" s="37">
        <v>2</v>
      </c>
      <c r="G5773" s="37">
        <v>0.9903333333333334</v>
      </c>
      <c r="H5773" s="37" t="s">
        <v>1232</v>
      </c>
      <c r="I5773" s="37" t="s">
        <v>2308</v>
      </c>
      <c r="J5773" s="37" t="s">
        <v>2268</v>
      </c>
      <c r="K5773" s="37">
        <v>2</v>
      </c>
    </row>
    <row r="5774" spans="1:11" x14ac:dyDescent="0.25">
      <c r="A5774" s="37" t="s">
        <v>5151</v>
      </c>
      <c r="B5774" s="37">
        <v>3</v>
      </c>
      <c r="C5774" s="37">
        <v>0</v>
      </c>
      <c r="D5774" s="37">
        <v>0</v>
      </c>
      <c r="E5774" s="37">
        <v>10</v>
      </c>
      <c r="F5774" s="37">
        <v>0</v>
      </c>
      <c r="G5774" s="37">
        <v>0.4075333333333333</v>
      </c>
      <c r="H5774" s="37" t="s">
        <v>1232</v>
      </c>
      <c r="I5774" s="37" t="s">
        <v>2308</v>
      </c>
      <c r="J5774" s="37" t="s">
        <v>2268</v>
      </c>
      <c r="K5774" s="37">
        <v>2</v>
      </c>
    </row>
    <row r="5775" spans="1:11" x14ac:dyDescent="0.25">
      <c r="A5775" s="37" t="s">
        <v>5150</v>
      </c>
      <c r="B5775" s="37">
        <v>3</v>
      </c>
      <c r="C5775" s="37">
        <v>0</v>
      </c>
      <c r="D5775" s="37">
        <v>0</v>
      </c>
      <c r="E5775" s="37">
        <v>5</v>
      </c>
      <c r="F5775" s="37">
        <v>1</v>
      </c>
      <c r="G5775" s="37">
        <v>0.15736666666666668</v>
      </c>
      <c r="H5775" s="37" t="s">
        <v>1232</v>
      </c>
      <c r="I5775" s="37" t="s">
        <v>2308</v>
      </c>
      <c r="J5775" s="37" t="s">
        <v>2275</v>
      </c>
      <c r="K5775" s="37">
        <v>1</v>
      </c>
    </row>
    <row r="5776" spans="1:11" x14ac:dyDescent="0.25">
      <c r="A5776" s="37" t="s">
        <v>5149</v>
      </c>
      <c r="B5776" s="37">
        <v>3</v>
      </c>
      <c r="C5776" s="37">
        <v>0</v>
      </c>
      <c r="D5776" s="37">
        <v>1</v>
      </c>
      <c r="E5776" s="37">
        <v>55</v>
      </c>
      <c r="F5776" s="37">
        <v>1</v>
      </c>
      <c r="G5776" s="37">
        <v>1.3074666666666668</v>
      </c>
      <c r="H5776" s="37" t="s">
        <v>1232</v>
      </c>
      <c r="I5776" s="37" t="s">
        <v>2321</v>
      </c>
      <c r="J5776" s="37" t="s">
        <v>2268</v>
      </c>
      <c r="K5776" s="37">
        <v>3</v>
      </c>
    </row>
    <row r="5777" spans="1:11" x14ac:dyDescent="0.25">
      <c r="A5777" s="37" t="s">
        <v>5148</v>
      </c>
      <c r="B5777" s="37">
        <v>3</v>
      </c>
      <c r="C5777" s="37">
        <v>0</v>
      </c>
      <c r="D5777" s="37">
        <v>1</v>
      </c>
      <c r="E5777" s="37">
        <v>142</v>
      </c>
      <c r="F5777" s="37">
        <v>1</v>
      </c>
      <c r="G5777" s="37">
        <v>2.2722666666666664</v>
      </c>
      <c r="H5777" s="37" t="s">
        <v>1232</v>
      </c>
      <c r="I5777" s="37" t="s">
        <v>2308</v>
      </c>
      <c r="J5777" s="37" t="s">
        <v>2268</v>
      </c>
      <c r="K5777" s="37">
        <v>3</v>
      </c>
    </row>
    <row r="5778" spans="1:11" x14ac:dyDescent="0.25">
      <c r="A5778" s="37" t="s">
        <v>5147</v>
      </c>
      <c r="B5778" s="37">
        <v>3</v>
      </c>
      <c r="C5778" s="37">
        <v>0</v>
      </c>
      <c r="D5778" s="37">
        <v>2</v>
      </c>
      <c r="E5778" s="37">
        <v>59</v>
      </c>
      <c r="F5778" s="37">
        <v>2</v>
      </c>
      <c r="G5778" s="37">
        <v>3.0990000000000002</v>
      </c>
      <c r="H5778" s="37" t="s">
        <v>1232</v>
      </c>
      <c r="I5778" s="37" t="s">
        <v>2308</v>
      </c>
      <c r="J5778" s="37" t="s">
        <v>2268</v>
      </c>
      <c r="K5778" s="37">
        <v>3</v>
      </c>
    </row>
    <row r="5779" spans="1:11" x14ac:dyDescent="0.25">
      <c r="A5779" s="37" t="s">
        <v>5146</v>
      </c>
      <c r="B5779" s="37">
        <v>3</v>
      </c>
      <c r="C5779" s="37">
        <v>0</v>
      </c>
      <c r="D5779" s="37">
        <v>0</v>
      </c>
      <c r="E5779" s="37">
        <v>6</v>
      </c>
      <c r="F5779" s="37">
        <v>0</v>
      </c>
      <c r="G5779" s="37">
        <v>9.6466666666666659E-2</v>
      </c>
      <c r="H5779" s="37" t="s">
        <v>1232</v>
      </c>
      <c r="I5779" s="37" t="s">
        <v>2308</v>
      </c>
      <c r="J5779" s="37" t="s">
        <v>2275</v>
      </c>
      <c r="K5779" s="37">
        <v>2</v>
      </c>
    </row>
    <row r="5780" spans="1:11" x14ac:dyDescent="0.25">
      <c r="A5780" s="37" t="s">
        <v>5145</v>
      </c>
      <c r="B5780" s="37">
        <v>3</v>
      </c>
      <c r="C5780" s="37">
        <v>0</v>
      </c>
      <c r="D5780" s="37">
        <v>0</v>
      </c>
      <c r="E5780" s="37">
        <v>12</v>
      </c>
      <c r="F5780" s="37">
        <v>1</v>
      </c>
      <c r="G5780" s="37">
        <v>0.58473333333333333</v>
      </c>
      <c r="H5780" s="37" t="s">
        <v>1232</v>
      </c>
      <c r="I5780" s="37" t="s">
        <v>2308</v>
      </c>
      <c r="J5780" s="37" t="s">
        <v>2268</v>
      </c>
      <c r="K5780" s="37">
        <v>2</v>
      </c>
    </row>
    <row r="5781" spans="1:11" x14ac:dyDescent="0.25">
      <c r="A5781" s="37" t="s">
        <v>5144</v>
      </c>
      <c r="B5781" s="37">
        <v>3</v>
      </c>
      <c r="C5781" s="37">
        <v>0</v>
      </c>
      <c r="D5781" s="37">
        <v>0</v>
      </c>
      <c r="E5781" s="37">
        <v>51</v>
      </c>
      <c r="F5781" s="37">
        <v>0</v>
      </c>
      <c r="G5781" s="37">
        <v>0.75896666666666679</v>
      </c>
      <c r="H5781" s="37" t="s">
        <v>1232</v>
      </c>
      <c r="I5781" s="37" t="s">
        <v>2321</v>
      </c>
      <c r="J5781" s="37" t="s">
        <v>2275</v>
      </c>
      <c r="K5781" s="37">
        <v>2</v>
      </c>
    </row>
    <row r="5782" spans="1:11" x14ac:dyDescent="0.25">
      <c r="A5782" s="37" t="s">
        <v>5143</v>
      </c>
      <c r="B5782" s="37">
        <v>3</v>
      </c>
      <c r="C5782" s="37">
        <v>0</v>
      </c>
      <c r="D5782" s="37">
        <v>0</v>
      </c>
      <c r="E5782" s="37">
        <v>11</v>
      </c>
      <c r="F5782" s="37">
        <v>1</v>
      </c>
      <c r="G5782" s="37">
        <v>0.67149999999999999</v>
      </c>
      <c r="H5782" s="37" t="s">
        <v>1232</v>
      </c>
      <c r="I5782" s="37" t="s">
        <v>2321</v>
      </c>
      <c r="J5782" s="37" t="s">
        <v>2275</v>
      </c>
      <c r="K5782" s="37">
        <v>2</v>
      </c>
    </row>
    <row r="5783" spans="1:11" x14ac:dyDescent="0.25">
      <c r="A5783" s="37" t="s">
        <v>5142</v>
      </c>
      <c r="B5783" s="37">
        <v>3</v>
      </c>
      <c r="C5783" s="37">
        <v>0</v>
      </c>
      <c r="D5783" s="37">
        <v>0</v>
      </c>
      <c r="E5783" s="37">
        <v>48</v>
      </c>
      <c r="F5783" s="37">
        <v>0</v>
      </c>
      <c r="G5783" s="37">
        <v>1.0572000000000001</v>
      </c>
      <c r="H5783" s="37" t="s">
        <v>1232</v>
      </c>
      <c r="I5783" s="37" t="s">
        <v>2308</v>
      </c>
      <c r="J5783" s="37" t="s">
        <v>2268</v>
      </c>
      <c r="K5783" s="37">
        <v>2</v>
      </c>
    </row>
    <row r="5784" spans="1:11" x14ac:dyDescent="0.25">
      <c r="A5784" s="37" t="s">
        <v>5141</v>
      </c>
      <c r="B5784" s="37">
        <v>3</v>
      </c>
      <c r="C5784" s="37">
        <v>0</v>
      </c>
      <c r="D5784" s="37">
        <v>1</v>
      </c>
      <c r="E5784" s="37">
        <v>96</v>
      </c>
      <c r="F5784" s="37">
        <v>3</v>
      </c>
      <c r="G5784" s="37">
        <v>2.4509000000000003</v>
      </c>
      <c r="H5784" s="37" t="s">
        <v>1232</v>
      </c>
      <c r="I5784" s="37" t="s">
        <v>2308</v>
      </c>
      <c r="J5784" s="37" t="s">
        <v>2268</v>
      </c>
      <c r="K5784" s="37">
        <v>3</v>
      </c>
    </row>
    <row r="5785" spans="1:11" x14ac:dyDescent="0.25">
      <c r="A5785" s="37" t="s">
        <v>5140</v>
      </c>
      <c r="B5785" s="37">
        <v>3</v>
      </c>
      <c r="C5785" s="37">
        <v>0</v>
      </c>
      <c r="D5785" s="37">
        <v>1</v>
      </c>
      <c r="E5785" s="37">
        <v>138</v>
      </c>
      <c r="F5785" s="37">
        <v>0</v>
      </c>
      <c r="G5785" s="37">
        <v>0.79870000000000008</v>
      </c>
      <c r="H5785" s="37" t="s">
        <v>1269</v>
      </c>
      <c r="I5785" s="37" t="s">
        <v>2321</v>
      </c>
      <c r="J5785" s="37" t="s">
        <v>2268</v>
      </c>
      <c r="K5785" s="37">
        <v>1</v>
      </c>
    </row>
    <row r="5786" spans="1:11" x14ac:dyDescent="0.25">
      <c r="A5786" s="37" t="s">
        <v>5139</v>
      </c>
      <c r="B5786" s="37">
        <v>3</v>
      </c>
      <c r="C5786" s="37">
        <v>0</v>
      </c>
      <c r="D5786" s="37">
        <v>0</v>
      </c>
      <c r="E5786" s="37">
        <v>10</v>
      </c>
      <c r="F5786" s="37">
        <v>2</v>
      </c>
      <c r="G5786" s="37">
        <v>0.61043333333333338</v>
      </c>
      <c r="H5786" s="37" t="s">
        <v>3518</v>
      </c>
      <c r="I5786" s="37" t="s">
        <v>2308</v>
      </c>
      <c r="J5786" s="37" t="s">
        <v>2275</v>
      </c>
      <c r="K5786" s="37">
        <v>2</v>
      </c>
    </row>
    <row r="5787" spans="1:11" x14ac:dyDescent="0.25">
      <c r="A5787" s="37" t="s">
        <v>5138</v>
      </c>
      <c r="B5787" s="37">
        <v>3</v>
      </c>
      <c r="C5787" s="37">
        <v>0</v>
      </c>
      <c r="D5787" s="37">
        <v>0</v>
      </c>
      <c r="E5787" s="37">
        <v>8</v>
      </c>
      <c r="F5787" s="37">
        <v>2</v>
      </c>
      <c r="G5787" s="37">
        <v>8.7366666666666662E-2</v>
      </c>
      <c r="H5787" s="37" t="s">
        <v>1230</v>
      </c>
      <c r="I5787" s="37" t="s">
        <v>2547</v>
      </c>
      <c r="J5787" s="37" t="s">
        <v>2268</v>
      </c>
      <c r="K5787" s="37">
        <v>2</v>
      </c>
    </row>
    <row r="5788" spans="1:11" x14ac:dyDescent="0.25">
      <c r="A5788" s="37" t="s">
        <v>5137</v>
      </c>
      <c r="B5788" s="37">
        <v>3</v>
      </c>
      <c r="C5788" s="37">
        <v>0</v>
      </c>
      <c r="D5788" s="37">
        <v>0</v>
      </c>
      <c r="E5788" s="37">
        <v>21</v>
      </c>
      <c r="F5788" s="37">
        <v>1</v>
      </c>
      <c r="G5788" s="37">
        <v>0.24476666666666669</v>
      </c>
      <c r="H5788" s="37" t="s">
        <v>1230</v>
      </c>
      <c r="I5788" s="37" t="s">
        <v>2405</v>
      </c>
      <c r="J5788" s="37" t="s">
        <v>2275</v>
      </c>
      <c r="K5788" s="37">
        <v>2</v>
      </c>
    </row>
    <row r="5789" spans="1:11" x14ac:dyDescent="0.25">
      <c r="A5789" s="37" t="s">
        <v>5136</v>
      </c>
      <c r="B5789" s="37">
        <v>3</v>
      </c>
      <c r="C5789" s="37">
        <v>0</v>
      </c>
      <c r="D5789" s="37">
        <v>0</v>
      </c>
      <c r="E5789" s="37">
        <v>12</v>
      </c>
      <c r="F5789" s="37">
        <v>0</v>
      </c>
      <c r="G5789" s="37">
        <v>0.41500000000000004</v>
      </c>
      <c r="H5789" s="37" t="s">
        <v>1269</v>
      </c>
      <c r="I5789" s="37" t="s">
        <v>2308</v>
      </c>
      <c r="J5789" s="37" t="s">
        <v>2268</v>
      </c>
      <c r="K5789" s="37">
        <v>2</v>
      </c>
    </row>
    <row r="5790" spans="1:11" x14ac:dyDescent="0.25">
      <c r="A5790" s="37" t="s">
        <v>5135</v>
      </c>
      <c r="B5790" s="37">
        <v>3</v>
      </c>
      <c r="C5790" s="37">
        <v>0</v>
      </c>
      <c r="D5790" s="37">
        <v>2</v>
      </c>
      <c r="E5790" s="37">
        <v>150</v>
      </c>
      <c r="F5790" s="37">
        <v>2</v>
      </c>
      <c r="G5790" s="37">
        <v>4.7213666666666674</v>
      </c>
      <c r="H5790" s="37" t="s">
        <v>3958</v>
      </c>
      <c r="I5790" s="37" t="s">
        <v>2308</v>
      </c>
      <c r="J5790" s="37" t="s">
        <v>2268</v>
      </c>
      <c r="K5790" s="37">
        <v>3</v>
      </c>
    </row>
    <row r="5791" spans="1:11" x14ac:dyDescent="0.25">
      <c r="A5791" s="37" t="s">
        <v>5134</v>
      </c>
      <c r="B5791" s="37">
        <v>3</v>
      </c>
      <c r="C5791" s="37">
        <v>0</v>
      </c>
      <c r="D5791" s="37">
        <v>1</v>
      </c>
      <c r="E5791" s="37">
        <v>40</v>
      </c>
      <c r="F5791" s="37">
        <v>3</v>
      </c>
      <c r="G5791" s="37">
        <v>1.6434333333333335</v>
      </c>
      <c r="H5791" s="37" t="s">
        <v>1232</v>
      </c>
      <c r="I5791" s="37" t="s">
        <v>2308</v>
      </c>
      <c r="J5791" s="37" t="s">
        <v>2268</v>
      </c>
      <c r="K5791" s="37">
        <v>3</v>
      </c>
    </row>
    <row r="5792" spans="1:11" x14ac:dyDescent="0.25">
      <c r="A5792" s="37" t="s">
        <v>5133</v>
      </c>
      <c r="B5792" s="37">
        <v>3</v>
      </c>
      <c r="C5792" s="37">
        <v>0</v>
      </c>
      <c r="D5792" s="37">
        <v>1</v>
      </c>
      <c r="E5792" s="37">
        <v>75</v>
      </c>
      <c r="F5792" s="37">
        <v>2</v>
      </c>
      <c r="G5792" s="37">
        <v>1.4519000000000002</v>
      </c>
      <c r="H5792" s="37" t="s">
        <v>1232</v>
      </c>
      <c r="I5792" s="37" t="s">
        <v>2321</v>
      </c>
      <c r="J5792" s="37" t="s">
        <v>2275</v>
      </c>
      <c r="K5792" s="37">
        <v>2</v>
      </c>
    </row>
    <row r="5793" spans="1:11" x14ac:dyDescent="0.25">
      <c r="A5793" s="37" t="s">
        <v>5132</v>
      </c>
      <c r="B5793" s="37">
        <v>3</v>
      </c>
      <c r="C5793" s="37">
        <v>0</v>
      </c>
      <c r="D5793" s="37">
        <v>0</v>
      </c>
      <c r="E5793" s="37">
        <v>22</v>
      </c>
      <c r="F5793" s="37">
        <v>0</v>
      </c>
      <c r="G5793" s="37">
        <v>0.2258</v>
      </c>
      <c r="H5793" s="37" t="s">
        <v>1253</v>
      </c>
      <c r="I5793" s="37" t="s">
        <v>2308</v>
      </c>
      <c r="J5793" s="37" t="s">
        <v>2268</v>
      </c>
      <c r="K5793" s="37">
        <v>3</v>
      </c>
    </row>
    <row r="5794" spans="1:11" x14ac:dyDescent="0.25">
      <c r="A5794" s="37" t="s">
        <v>5131</v>
      </c>
      <c r="B5794" s="37">
        <v>3</v>
      </c>
      <c r="C5794" s="37">
        <v>0</v>
      </c>
      <c r="D5794" s="37">
        <v>0</v>
      </c>
      <c r="E5794" s="37">
        <v>9</v>
      </c>
      <c r="F5794" s="37">
        <v>0</v>
      </c>
      <c r="G5794" s="37">
        <v>0.16500000000000001</v>
      </c>
      <c r="H5794" s="37" t="s">
        <v>1232</v>
      </c>
      <c r="I5794" s="37" t="s">
        <v>2321</v>
      </c>
      <c r="J5794" s="37" t="s">
        <v>2268</v>
      </c>
      <c r="K5794" s="37">
        <v>2</v>
      </c>
    </row>
    <row r="5795" spans="1:11" x14ac:dyDescent="0.25">
      <c r="A5795" s="37" t="s">
        <v>5130</v>
      </c>
      <c r="B5795" s="37">
        <v>3</v>
      </c>
      <c r="C5795" s="37">
        <v>0</v>
      </c>
      <c r="D5795" s="37">
        <v>1</v>
      </c>
      <c r="E5795" s="37">
        <v>127</v>
      </c>
      <c r="F5795" s="37">
        <v>2</v>
      </c>
      <c r="G5795" s="37">
        <v>1.9506000000000003</v>
      </c>
      <c r="H5795" s="37" t="s">
        <v>2276</v>
      </c>
      <c r="I5795" s="37" t="s">
        <v>2405</v>
      </c>
      <c r="J5795" s="37" t="s">
        <v>2268</v>
      </c>
      <c r="K5795" s="37">
        <v>3</v>
      </c>
    </row>
    <row r="5796" spans="1:11" x14ac:dyDescent="0.25">
      <c r="A5796" s="37" t="s">
        <v>5129</v>
      </c>
      <c r="B5796" s="37">
        <v>3</v>
      </c>
      <c r="C5796" s="37">
        <v>0</v>
      </c>
      <c r="D5796" s="37">
        <v>1</v>
      </c>
      <c r="E5796" s="37">
        <v>353</v>
      </c>
      <c r="F5796" s="37">
        <v>0</v>
      </c>
      <c r="G5796" s="37">
        <v>3.3927333333333336</v>
      </c>
      <c r="H5796" s="37" t="s">
        <v>1234</v>
      </c>
      <c r="I5796" s="37" t="s">
        <v>2547</v>
      </c>
      <c r="J5796" s="37" t="s">
        <v>2268</v>
      </c>
      <c r="K5796" s="37">
        <v>2</v>
      </c>
    </row>
    <row r="5797" spans="1:11" x14ac:dyDescent="0.25">
      <c r="A5797" s="37" t="s">
        <v>5128</v>
      </c>
      <c r="B5797" s="37">
        <v>3</v>
      </c>
      <c r="C5797" s="37">
        <v>0</v>
      </c>
      <c r="D5797" s="37">
        <v>0</v>
      </c>
      <c r="E5797" s="37">
        <v>65</v>
      </c>
      <c r="F5797" s="37">
        <v>1</v>
      </c>
      <c r="G5797" s="37">
        <v>1.1206333333333334</v>
      </c>
      <c r="H5797" s="37" t="s">
        <v>2456</v>
      </c>
      <c r="I5797" s="37" t="s">
        <v>2308</v>
      </c>
      <c r="J5797" s="37" t="s">
        <v>2268</v>
      </c>
      <c r="K5797" s="37">
        <v>3</v>
      </c>
    </row>
    <row r="5798" spans="1:11" x14ac:dyDescent="0.25">
      <c r="A5798" s="37" t="s">
        <v>5127</v>
      </c>
      <c r="B5798" s="37">
        <v>3</v>
      </c>
      <c r="C5798" s="37">
        <v>0</v>
      </c>
      <c r="D5798" s="37">
        <v>0</v>
      </c>
      <c r="E5798" s="37">
        <v>2</v>
      </c>
      <c r="F5798" s="37">
        <v>0</v>
      </c>
      <c r="G5798" s="37">
        <v>0.1221</v>
      </c>
      <c r="H5798" s="37" t="s">
        <v>1272</v>
      </c>
      <c r="I5798" s="37" t="s">
        <v>2308</v>
      </c>
      <c r="J5798" s="37" t="s">
        <v>2268</v>
      </c>
      <c r="K5798" s="37">
        <v>1</v>
      </c>
    </row>
    <row r="5799" spans="1:11" x14ac:dyDescent="0.25">
      <c r="A5799" s="37" t="s">
        <v>5126</v>
      </c>
      <c r="B5799" s="37">
        <v>3</v>
      </c>
      <c r="C5799" s="37">
        <v>0</v>
      </c>
      <c r="D5799" s="37">
        <v>0</v>
      </c>
      <c r="E5799" s="37">
        <v>11</v>
      </c>
      <c r="F5799" s="37">
        <v>0</v>
      </c>
      <c r="G5799" s="37">
        <v>0.1484</v>
      </c>
      <c r="H5799" s="37" t="s">
        <v>1255</v>
      </c>
      <c r="I5799" s="37" t="s">
        <v>2308</v>
      </c>
      <c r="J5799" s="37" t="s">
        <v>2268</v>
      </c>
      <c r="K5799" s="37">
        <v>2</v>
      </c>
    </row>
    <row r="5800" spans="1:11" x14ac:dyDescent="0.25">
      <c r="A5800" s="37" t="s">
        <v>5125</v>
      </c>
      <c r="B5800" s="37">
        <v>3</v>
      </c>
      <c r="C5800" s="37">
        <v>0</v>
      </c>
      <c r="D5800" s="37">
        <v>0</v>
      </c>
      <c r="E5800" s="37">
        <v>36</v>
      </c>
      <c r="F5800" s="37">
        <v>0</v>
      </c>
      <c r="G5800" s="37">
        <v>0.50923333333333343</v>
      </c>
      <c r="H5800" s="37" t="s">
        <v>1219</v>
      </c>
      <c r="I5800" s="37" t="s">
        <v>2269</v>
      </c>
      <c r="J5800" s="37" t="s">
        <v>2275</v>
      </c>
      <c r="K5800" s="37">
        <v>3</v>
      </c>
    </row>
    <row r="5801" spans="1:11" x14ac:dyDescent="0.25">
      <c r="A5801" s="37" t="s">
        <v>5124</v>
      </c>
      <c r="B5801" s="37">
        <v>3</v>
      </c>
      <c r="C5801" s="37">
        <v>0</v>
      </c>
      <c r="D5801" s="37">
        <v>0</v>
      </c>
      <c r="E5801" s="37">
        <v>9</v>
      </c>
      <c r="F5801" s="37">
        <v>3</v>
      </c>
      <c r="G5801" s="37">
        <v>0.38706666666666667</v>
      </c>
      <c r="H5801" s="37" t="s">
        <v>1232</v>
      </c>
      <c r="I5801" s="37" t="s">
        <v>2308</v>
      </c>
      <c r="J5801" s="37" t="s">
        <v>2268</v>
      </c>
      <c r="K5801" s="37">
        <v>2</v>
      </c>
    </row>
    <row r="5802" spans="1:11" x14ac:dyDescent="0.25">
      <c r="A5802" s="37" t="s">
        <v>5123</v>
      </c>
      <c r="B5802" s="37">
        <v>3</v>
      </c>
      <c r="C5802" s="37">
        <v>0</v>
      </c>
      <c r="D5802" s="37">
        <v>2</v>
      </c>
      <c r="E5802" s="37">
        <v>84</v>
      </c>
      <c r="F5802" s="37">
        <v>2</v>
      </c>
      <c r="G5802" s="37">
        <v>3.4719333333333338</v>
      </c>
      <c r="H5802" s="37" t="s">
        <v>1232</v>
      </c>
      <c r="I5802" s="37" t="s">
        <v>2321</v>
      </c>
      <c r="J5802" s="37" t="s">
        <v>2268</v>
      </c>
      <c r="K5802" s="37">
        <v>3</v>
      </c>
    </row>
    <row r="5803" spans="1:11" x14ac:dyDescent="0.25">
      <c r="A5803" s="37" t="s">
        <v>5122</v>
      </c>
      <c r="B5803" s="37">
        <v>3</v>
      </c>
      <c r="C5803" s="37">
        <v>0</v>
      </c>
      <c r="D5803" s="37">
        <v>0</v>
      </c>
      <c r="E5803" s="37">
        <v>6</v>
      </c>
      <c r="F5803" s="37">
        <v>0</v>
      </c>
      <c r="G5803" s="37">
        <v>0.14480000000000001</v>
      </c>
      <c r="H5803" s="37" t="s">
        <v>1232</v>
      </c>
      <c r="I5803" s="37" t="s">
        <v>2308</v>
      </c>
      <c r="J5803" s="37" t="s">
        <v>2268</v>
      </c>
      <c r="K5803" s="37">
        <v>2</v>
      </c>
    </row>
    <row r="5804" spans="1:11" x14ac:dyDescent="0.25">
      <c r="A5804" s="37" t="s">
        <v>5121</v>
      </c>
      <c r="B5804" s="37">
        <v>3</v>
      </c>
      <c r="C5804" s="37">
        <v>0</v>
      </c>
      <c r="D5804" s="37">
        <v>1</v>
      </c>
      <c r="E5804" s="37">
        <v>108</v>
      </c>
      <c r="F5804" s="37">
        <v>1</v>
      </c>
      <c r="G5804" s="37">
        <v>1.6369</v>
      </c>
      <c r="H5804" s="37" t="s">
        <v>1239</v>
      </c>
      <c r="I5804" s="37" t="s">
        <v>2308</v>
      </c>
      <c r="J5804" s="37" t="s">
        <v>2275</v>
      </c>
      <c r="K5804" s="37">
        <v>3</v>
      </c>
    </row>
    <row r="5805" spans="1:11" x14ac:dyDescent="0.25">
      <c r="A5805" s="37" t="s">
        <v>5120</v>
      </c>
      <c r="B5805" s="37">
        <v>3</v>
      </c>
      <c r="C5805" s="37">
        <v>0</v>
      </c>
      <c r="D5805" s="37">
        <v>0</v>
      </c>
      <c r="E5805" s="37">
        <v>43</v>
      </c>
      <c r="F5805" s="37">
        <v>2</v>
      </c>
      <c r="G5805" s="37">
        <v>1.0118666666666667</v>
      </c>
      <c r="H5805" s="37" t="s">
        <v>1239</v>
      </c>
      <c r="I5805" s="37" t="s">
        <v>2308</v>
      </c>
      <c r="J5805" s="37" t="s">
        <v>2268</v>
      </c>
      <c r="K5805" s="37">
        <v>3</v>
      </c>
    </row>
    <row r="5806" spans="1:11" x14ac:dyDescent="0.25">
      <c r="A5806" s="37" t="s">
        <v>5119</v>
      </c>
      <c r="B5806" s="37">
        <v>3</v>
      </c>
      <c r="C5806" s="37">
        <v>0</v>
      </c>
      <c r="D5806" s="37">
        <v>0</v>
      </c>
      <c r="E5806" s="37">
        <v>66</v>
      </c>
      <c r="F5806" s="37">
        <v>3</v>
      </c>
      <c r="G5806" s="37">
        <v>0.79043333333333343</v>
      </c>
      <c r="H5806" s="37" t="s">
        <v>1233</v>
      </c>
      <c r="I5806" s="37" t="s">
        <v>2308</v>
      </c>
      <c r="J5806" s="37" t="s">
        <v>2275</v>
      </c>
      <c r="K5806" s="37">
        <v>3</v>
      </c>
    </row>
    <row r="5807" spans="1:11" x14ac:dyDescent="0.25">
      <c r="A5807" s="37" t="s">
        <v>5118</v>
      </c>
      <c r="B5807" s="37">
        <v>3</v>
      </c>
      <c r="C5807" s="37">
        <v>0</v>
      </c>
      <c r="D5807" s="37">
        <v>0</v>
      </c>
      <c r="E5807" s="37">
        <v>11</v>
      </c>
      <c r="F5807" s="37">
        <v>1</v>
      </c>
      <c r="G5807" s="37">
        <v>0.32640000000000002</v>
      </c>
      <c r="H5807" s="37" t="s">
        <v>2529</v>
      </c>
      <c r="I5807" s="37" t="s">
        <v>2308</v>
      </c>
      <c r="J5807" s="37" t="s">
        <v>2268</v>
      </c>
      <c r="K5807" s="37">
        <v>2</v>
      </c>
    </row>
    <row r="5808" spans="1:11" x14ac:dyDescent="0.25">
      <c r="A5808" s="37" t="s">
        <v>5117</v>
      </c>
      <c r="B5808" s="37">
        <v>3</v>
      </c>
      <c r="C5808" s="37">
        <v>0</v>
      </c>
      <c r="D5808" s="37">
        <v>0</v>
      </c>
      <c r="E5808" s="37">
        <v>8</v>
      </c>
      <c r="F5808" s="37">
        <v>1</v>
      </c>
      <c r="G5808" s="37">
        <v>8.8133333333333341E-2</v>
      </c>
      <c r="H5808" s="37" t="s">
        <v>1256</v>
      </c>
      <c r="I5808" s="37" t="s">
        <v>2321</v>
      </c>
      <c r="J5808" s="37" t="s">
        <v>2268</v>
      </c>
      <c r="K5808" s="37">
        <v>2</v>
      </c>
    </row>
    <row r="5809" spans="1:11" x14ac:dyDescent="0.25">
      <c r="A5809" s="37" t="s">
        <v>5116</v>
      </c>
      <c r="B5809" s="37">
        <v>3</v>
      </c>
      <c r="C5809" s="37">
        <v>0</v>
      </c>
      <c r="D5809" s="37">
        <v>0</v>
      </c>
      <c r="E5809" s="37">
        <v>15</v>
      </c>
      <c r="F5809" s="37">
        <v>1</v>
      </c>
      <c r="G5809" s="37">
        <v>0.73826666666666663</v>
      </c>
      <c r="H5809" s="37" t="s">
        <v>1232</v>
      </c>
      <c r="I5809" s="37" t="s">
        <v>2308</v>
      </c>
      <c r="J5809" s="37" t="s">
        <v>2268</v>
      </c>
      <c r="K5809" s="37">
        <v>3</v>
      </c>
    </row>
    <row r="5810" spans="1:11" x14ac:dyDescent="0.25">
      <c r="A5810" s="37" t="s">
        <v>5115</v>
      </c>
      <c r="B5810" s="37">
        <v>3</v>
      </c>
      <c r="C5810" s="37">
        <v>0</v>
      </c>
      <c r="D5810" s="37">
        <v>0</v>
      </c>
      <c r="E5810" s="37">
        <v>4</v>
      </c>
      <c r="F5810" s="37">
        <v>2</v>
      </c>
      <c r="G5810" s="37">
        <v>0.12240000000000001</v>
      </c>
      <c r="H5810" s="37" t="s">
        <v>2521</v>
      </c>
      <c r="I5810" s="37" t="s">
        <v>2321</v>
      </c>
      <c r="J5810" s="37" t="s">
        <v>2268</v>
      </c>
      <c r="K5810" s="37">
        <v>1</v>
      </c>
    </row>
    <row r="5811" spans="1:11" x14ac:dyDescent="0.25">
      <c r="A5811" s="37" t="s">
        <v>5114</v>
      </c>
      <c r="B5811" s="37">
        <v>3</v>
      </c>
      <c r="C5811" s="37">
        <v>0</v>
      </c>
      <c r="D5811" s="37">
        <v>0</v>
      </c>
      <c r="E5811" s="37">
        <v>7</v>
      </c>
      <c r="F5811" s="37">
        <v>1</v>
      </c>
      <c r="G5811" s="37">
        <v>0.18726666666666669</v>
      </c>
      <c r="H5811" s="37" t="s">
        <v>2521</v>
      </c>
      <c r="I5811" s="37" t="s">
        <v>2308</v>
      </c>
      <c r="J5811" s="37" t="s">
        <v>2268</v>
      </c>
      <c r="K5811" s="37">
        <v>2</v>
      </c>
    </row>
    <row r="5812" spans="1:11" x14ac:dyDescent="0.25">
      <c r="A5812" s="37" t="s">
        <v>5113</v>
      </c>
      <c r="B5812" s="37">
        <v>3</v>
      </c>
      <c r="C5812" s="37">
        <v>0</v>
      </c>
      <c r="D5812" s="37">
        <v>0</v>
      </c>
      <c r="E5812" s="37">
        <v>21</v>
      </c>
      <c r="F5812" s="37">
        <v>1</v>
      </c>
      <c r="G5812" s="37">
        <v>0.68046666666666666</v>
      </c>
      <c r="H5812" s="37" t="s">
        <v>1266</v>
      </c>
      <c r="I5812" s="37" t="s">
        <v>2308</v>
      </c>
      <c r="J5812" s="37" t="s">
        <v>2268</v>
      </c>
      <c r="K5812" s="37">
        <v>3</v>
      </c>
    </row>
    <row r="5813" spans="1:11" x14ac:dyDescent="0.25">
      <c r="A5813" s="37" t="s">
        <v>5112</v>
      </c>
      <c r="B5813" s="37">
        <v>3</v>
      </c>
      <c r="C5813" s="37">
        <v>0</v>
      </c>
      <c r="D5813" s="37">
        <v>0</v>
      </c>
      <c r="E5813" s="37">
        <v>43</v>
      </c>
      <c r="F5813" s="37">
        <v>1</v>
      </c>
      <c r="G5813" s="37">
        <v>0.42876666666666674</v>
      </c>
      <c r="H5813" s="37" t="s">
        <v>2299</v>
      </c>
      <c r="I5813" s="37" t="s">
        <v>2308</v>
      </c>
      <c r="J5813" s="37" t="s">
        <v>2268</v>
      </c>
      <c r="K5813" s="37">
        <v>2</v>
      </c>
    </row>
    <row r="5814" spans="1:11" x14ac:dyDescent="0.25">
      <c r="A5814" s="37" t="s">
        <v>5111</v>
      </c>
      <c r="B5814" s="37">
        <v>3</v>
      </c>
      <c r="C5814" s="37">
        <v>0</v>
      </c>
      <c r="D5814" s="37">
        <v>0</v>
      </c>
      <c r="E5814" s="37">
        <v>4</v>
      </c>
      <c r="F5814" s="37">
        <v>2</v>
      </c>
      <c r="G5814" s="37">
        <v>5.4299999999999994E-2</v>
      </c>
      <c r="H5814" s="37" t="s">
        <v>1239</v>
      </c>
      <c r="I5814" s="37" t="s">
        <v>2308</v>
      </c>
      <c r="J5814" s="37" t="s">
        <v>2268</v>
      </c>
      <c r="K5814" s="37">
        <v>2</v>
      </c>
    </row>
    <row r="5815" spans="1:11" x14ac:dyDescent="0.25">
      <c r="A5815" s="37" t="s">
        <v>5110</v>
      </c>
      <c r="B5815" s="37">
        <v>3</v>
      </c>
      <c r="C5815" s="37">
        <v>0</v>
      </c>
      <c r="D5815" s="37">
        <v>0</v>
      </c>
      <c r="E5815" s="37">
        <v>11</v>
      </c>
      <c r="F5815" s="37">
        <v>1</v>
      </c>
      <c r="G5815" s="37">
        <v>0.12609999999999999</v>
      </c>
      <c r="H5815" s="37" t="s">
        <v>1239</v>
      </c>
      <c r="I5815" s="37" t="s">
        <v>2310</v>
      </c>
      <c r="J5815" s="37" t="s">
        <v>2275</v>
      </c>
      <c r="K5815" s="37">
        <v>2</v>
      </c>
    </row>
    <row r="5816" spans="1:11" x14ac:dyDescent="0.25">
      <c r="A5816" s="37" t="s">
        <v>5109</v>
      </c>
      <c r="B5816" s="37">
        <v>3</v>
      </c>
      <c r="C5816" s="37">
        <v>0</v>
      </c>
      <c r="D5816" s="37">
        <v>0</v>
      </c>
      <c r="E5816" s="37">
        <v>18</v>
      </c>
      <c r="F5816" s="37">
        <v>3</v>
      </c>
      <c r="G5816" s="37">
        <v>0.37046666666666672</v>
      </c>
      <c r="H5816" s="37" t="s">
        <v>1239</v>
      </c>
      <c r="I5816" s="37" t="s">
        <v>2310</v>
      </c>
      <c r="J5816" s="37" t="s">
        <v>2275</v>
      </c>
      <c r="K5816" s="37">
        <v>3</v>
      </c>
    </row>
    <row r="5817" spans="1:11" x14ac:dyDescent="0.25">
      <c r="A5817" s="37" t="s">
        <v>5108</v>
      </c>
      <c r="B5817" s="37">
        <v>3</v>
      </c>
      <c r="C5817" s="37">
        <v>0</v>
      </c>
      <c r="D5817" s="37">
        <v>0</v>
      </c>
      <c r="E5817" s="37">
        <v>64</v>
      </c>
      <c r="F5817" s="37">
        <v>2</v>
      </c>
      <c r="G5817" s="37">
        <v>0.74809999999999999</v>
      </c>
      <c r="H5817" s="37" t="s">
        <v>1239</v>
      </c>
      <c r="I5817" s="37" t="s">
        <v>2316</v>
      </c>
      <c r="J5817" s="37" t="s">
        <v>2268</v>
      </c>
      <c r="K5817" s="37">
        <v>3</v>
      </c>
    </row>
    <row r="5818" spans="1:11" x14ac:dyDescent="0.25">
      <c r="A5818" s="37" t="s">
        <v>5107</v>
      </c>
      <c r="B5818" s="37">
        <v>3</v>
      </c>
      <c r="C5818" s="37">
        <v>0</v>
      </c>
      <c r="D5818" s="37">
        <v>0</v>
      </c>
      <c r="E5818" s="37">
        <v>32</v>
      </c>
      <c r="F5818" s="37">
        <v>0</v>
      </c>
      <c r="G5818" s="37">
        <v>0.33616666666666672</v>
      </c>
      <c r="H5818" s="37" t="s">
        <v>1239</v>
      </c>
      <c r="I5818" s="37" t="s">
        <v>2405</v>
      </c>
      <c r="J5818" s="37" t="s">
        <v>2268</v>
      </c>
      <c r="K5818" s="37">
        <v>3</v>
      </c>
    </row>
    <row r="5819" spans="1:11" x14ac:dyDescent="0.25">
      <c r="A5819" s="37" t="s">
        <v>5106</v>
      </c>
      <c r="B5819" s="37">
        <v>3</v>
      </c>
      <c r="C5819" s="37">
        <v>0</v>
      </c>
      <c r="D5819" s="37">
        <v>0</v>
      </c>
      <c r="E5819" s="37">
        <v>7</v>
      </c>
      <c r="F5819" s="37">
        <v>0</v>
      </c>
      <c r="G5819" s="37">
        <v>0.12520000000000001</v>
      </c>
      <c r="H5819" s="37" t="s">
        <v>1239</v>
      </c>
      <c r="I5819" s="37" t="s">
        <v>2405</v>
      </c>
      <c r="J5819" s="37" t="s">
        <v>2268</v>
      </c>
      <c r="K5819" s="37">
        <v>1</v>
      </c>
    </row>
    <row r="5820" spans="1:11" x14ac:dyDescent="0.25">
      <c r="A5820" s="37" t="s">
        <v>5105</v>
      </c>
      <c r="B5820" s="37">
        <v>3</v>
      </c>
      <c r="C5820" s="37">
        <v>0</v>
      </c>
      <c r="D5820" s="37">
        <v>0</v>
      </c>
      <c r="E5820" s="37">
        <v>69</v>
      </c>
      <c r="F5820" s="37">
        <v>2</v>
      </c>
      <c r="G5820" s="37">
        <v>1.3497000000000001</v>
      </c>
      <c r="H5820" s="37" t="s">
        <v>1239</v>
      </c>
      <c r="I5820" s="37" t="s">
        <v>2321</v>
      </c>
      <c r="J5820" s="37" t="s">
        <v>2275</v>
      </c>
      <c r="K5820" s="37">
        <v>3</v>
      </c>
    </row>
    <row r="5821" spans="1:11" x14ac:dyDescent="0.25">
      <c r="A5821" s="37" t="s">
        <v>5104</v>
      </c>
      <c r="B5821" s="37">
        <v>3</v>
      </c>
      <c r="C5821" s="37">
        <v>0</v>
      </c>
      <c r="D5821" s="37">
        <v>0</v>
      </c>
      <c r="E5821" s="37">
        <v>22</v>
      </c>
      <c r="F5821" s="37">
        <v>0</v>
      </c>
      <c r="G5821" s="37">
        <v>0.29860000000000003</v>
      </c>
      <c r="H5821" s="37" t="s">
        <v>1239</v>
      </c>
      <c r="I5821" s="37" t="s">
        <v>2269</v>
      </c>
      <c r="J5821" s="37" t="s">
        <v>2268</v>
      </c>
      <c r="K5821" s="37">
        <v>3</v>
      </c>
    </row>
    <row r="5822" spans="1:11" x14ac:dyDescent="0.25">
      <c r="A5822" s="37" t="s">
        <v>5103</v>
      </c>
      <c r="B5822" s="37">
        <v>3</v>
      </c>
      <c r="C5822" s="37">
        <v>0</v>
      </c>
      <c r="D5822" s="37">
        <v>0</v>
      </c>
      <c r="E5822" s="37">
        <v>34</v>
      </c>
      <c r="F5822" s="37">
        <v>2</v>
      </c>
      <c r="G5822" s="37">
        <v>0.46900000000000003</v>
      </c>
      <c r="H5822" s="37" t="s">
        <v>1239</v>
      </c>
      <c r="I5822" s="37" t="s">
        <v>2321</v>
      </c>
      <c r="J5822" s="37" t="s">
        <v>2275</v>
      </c>
      <c r="K5822" s="37">
        <v>3</v>
      </c>
    </row>
    <row r="5823" spans="1:11" x14ac:dyDescent="0.25">
      <c r="A5823" s="37" t="s">
        <v>5102</v>
      </c>
      <c r="B5823" s="37">
        <v>3</v>
      </c>
      <c r="C5823" s="37">
        <v>0</v>
      </c>
      <c r="D5823" s="37">
        <v>0</v>
      </c>
      <c r="E5823" s="37">
        <v>32</v>
      </c>
      <c r="F5823" s="37">
        <v>0</v>
      </c>
      <c r="G5823" s="37">
        <v>1.0444333333333333</v>
      </c>
      <c r="H5823" s="37" t="s">
        <v>1249</v>
      </c>
      <c r="I5823" s="37" t="s">
        <v>2308</v>
      </c>
      <c r="J5823" s="37" t="s">
        <v>2268</v>
      </c>
      <c r="K5823" s="37">
        <v>3</v>
      </c>
    </row>
    <row r="5824" spans="1:11" x14ac:dyDescent="0.25">
      <c r="A5824" s="37" t="s">
        <v>5101</v>
      </c>
      <c r="B5824" s="37">
        <v>3</v>
      </c>
      <c r="C5824" s="37">
        <v>0</v>
      </c>
      <c r="D5824" s="37">
        <v>0</v>
      </c>
      <c r="E5824" s="37">
        <v>47</v>
      </c>
      <c r="F5824" s="37">
        <v>2</v>
      </c>
      <c r="G5824" s="37">
        <v>0.8310333333333334</v>
      </c>
      <c r="H5824" s="37" t="s">
        <v>1218</v>
      </c>
      <c r="I5824" s="37" t="s">
        <v>2308</v>
      </c>
      <c r="J5824" s="37" t="s">
        <v>2268</v>
      </c>
      <c r="K5824" s="37">
        <v>2</v>
      </c>
    </row>
    <row r="5825" spans="1:11" x14ac:dyDescent="0.25">
      <c r="A5825" s="37" t="s">
        <v>5100</v>
      </c>
      <c r="B5825" s="37">
        <v>3</v>
      </c>
      <c r="C5825" s="37">
        <v>0</v>
      </c>
      <c r="D5825" s="37">
        <v>0</v>
      </c>
      <c r="E5825" s="37">
        <v>22</v>
      </c>
      <c r="F5825" s="37">
        <v>2</v>
      </c>
      <c r="G5825" s="37">
        <v>0.72199999999999998</v>
      </c>
      <c r="H5825" s="37" t="s">
        <v>1232</v>
      </c>
      <c r="I5825" s="37" t="s">
        <v>2308</v>
      </c>
      <c r="J5825" s="37" t="s">
        <v>2268</v>
      </c>
      <c r="K5825" s="37">
        <v>2</v>
      </c>
    </row>
    <row r="5826" spans="1:11" x14ac:dyDescent="0.25">
      <c r="A5826" s="37" t="s">
        <v>5099</v>
      </c>
      <c r="B5826" s="37">
        <v>3</v>
      </c>
      <c r="C5826" s="37">
        <v>0</v>
      </c>
      <c r="D5826" s="37">
        <v>0</v>
      </c>
      <c r="E5826" s="37">
        <v>22</v>
      </c>
      <c r="F5826" s="37">
        <v>2</v>
      </c>
      <c r="G5826" s="37">
        <v>0.87743333333333329</v>
      </c>
      <c r="H5826" s="37" t="s">
        <v>1232</v>
      </c>
      <c r="I5826" s="37" t="s">
        <v>2321</v>
      </c>
      <c r="J5826" s="37" t="s">
        <v>2268</v>
      </c>
      <c r="K5826" s="37">
        <v>2</v>
      </c>
    </row>
    <row r="5827" spans="1:11" x14ac:dyDescent="0.25">
      <c r="A5827" s="37" t="s">
        <v>5098</v>
      </c>
      <c r="B5827" s="37">
        <v>3</v>
      </c>
      <c r="C5827" s="37">
        <v>0</v>
      </c>
      <c r="D5827" s="37">
        <v>0</v>
      </c>
      <c r="E5827" s="37">
        <v>15</v>
      </c>
      <c r="F5827" s="37">
        <v>2</v>
      </c>
      <c r="G5827" s="37">
        <v>0.67910000000000004</v>
      </c>
      <c r="H5827" s="37" t="s">
        <v>1232</v>
      </c>
      <c r="I5827" s="37" t="s">
        <v>2308</v>
      </c>
      <c r="J5827" s="37" t="s">
        <v>2268</v>
      </c>
      <c r="K5827" s="37">
        <v>3</v>
      </c>
    </row>
    <row r="5828" spans="1:11" x14ac:dyDescent="0.25">
      <c r="A5828" s="37" t="s">
        <v>5097</v>
      </c>
      <c r="B5828" s="37">
        <v>3</v>
      </c>
      <c r="C5828" s="37">
        <v>0</v>
      </c>
      <c r="D5828" s="37">
        <v>0</v>
      </c>
      <c r="E5828" s="37">
        <v>9</v>
      </c>
      <c r="F5828" s="37">
        <v>0</v>
      </c>
      <c r="G5828" s="37">
        <v>0.11056666666666666</v>
      </c>
      <c r="H5828" s="37" t="s">
        <v>1268</v>
      </c>
      <c r="I5828" s="37" t="s">
        <v>2321</v>
      </c>
      <c r="J5828" s="37" t="s">
        <v>2268</v>
      </c>
      <c r="K5828" s="37">
        <v>2</v>
      </c>
    </row>
    <row r="5829" spans="1:11" x14ac:dyDescent="0.25">
      <c r="A5829" s="37" t="s">
        <v>5096</v>
      </c>
      <c r="B5829" s="37">
        <v>3</v>
      </c>
      <c r="C5829" s="37">
        <v>0</v>
      </c>
      <c r="D5829" s="37">
        <v>0</v>
      </c>
      <c r="E5829" s="37">
        <v>52</v>
      </c>
      <c r="F5829" s="37">
        <v>2</v>
      </c>
      <c r="G5829" s="37">
        <v>1.0603333333333333</v>
      </c>
      <c r="H5829" s="37" t="s">
        <v>1218</v>
      </c>
      <c r="I5829" s="37" t="s">
        <v>2405</v>
      </c>
      <c r="J5829" s="37" t="s">
        <v>2275</v>
      </c>
      <c r="K5829" s="37">
        <v>3</v>
      </c>
    </row>
    <row r="5830" spans="1:11" x14ac:dyDescent="0.25">
      <c r="A5830" s="37" t="s">
        <v>5095</v>
      </c>
      <c r="B5830" s="37">
        <v>3</v>
      </c>
      <c r="C5830" s="37">
        <v>0</v>
      </c>
      <c r="D5830" s="37">
        <v>0</v>
      </c>
      <c r="E5830" s="37">
        <v>8</v>
      </c>
      <c r="F5830" s="37">
        <v>0</v>
      </c>
      <c r="G5830" s="37">
        <v>0.35106666666666669</v>
      </c>
      <c r="H5830" s="37" t="s">
        <v>1239</v>
      </c>
      <c r="I5830" s="37" t="s">
        <v>2310</v>
      </c>
      <c r="J5830" s="37" t="s">
        <v>2275</v>
      </c>
      <c r="K5830" s="37">
        <v>2</v>
      </c>
    </row>
    <row r="5831" spans="1:11" x14ac:dyDescent="0.25">
      <c r="A5831" s="37" t="s">
        <v>5094</v>
      </c>
      <c r="B5831" s="37">
        <v>3</v>
      </c>
      <c r="C5831" s="37">
        <v>0</v>
      </c>
      <c r="D5831" s="37">
        <v>0</v>
      </c>
      <c r="E5831" s="37">
        <v>28</v>
      </c>
      <c r="F5831" s="37">
        <v>0</v>
      </c>
      <c r="G5831" s="37">
        <v>0.32093333333333335</v>
      </c>
      <c r="H5831" s="37" t="s">
        <v>1243</v>
      </c>
      <c r="I5831" s="37" t="s">
        <v>2308</v>
      </c>
      <c r="J5831" s="37" t="s">
        <v>2268</v>
      </c>
      <c r="K5831" s="37">
        <v>2</v>
      </c>
    </row>
    <row r="5832" spans="1:11" x14ac:dyDescent="0.25">
      <c r="A5832" s="37" t="s">
        <v>5093</v>
      </c>
      <c r="B5832" s="37">
        <v>3</v>
      </c>
      <c r="C5832" s="37">
        <v>0</v>
      </c>
      <c r="D5832" s="37">
        <v>0</v>
      </c>
      <c r="E5832" s="37">
        <v>83</v>
      </c>
      <c r="F5832" s="37">
        <v>2</v>
      </c>
      <c r="G5832" s="37">
        <v>1.3277666666666665</v>
      </c>
      <c r="H5832" s="37" t="s">
        <v>1218</v>
      </c>
      <c r="I5832" s="37" t="s">
        <v>2405</v>
      </c>
      <c r="J5832" s="37" t="s">
        <v>2275</v>
      </c>
      <c r="K5832" s="37">
        <v>3</v>
      </c>
    </row>
    <row r="5833" spans="1:11" x14ac:dyDescent="0.25">
      <c r="A5833" s="37" t="s">
        <v>5092</v>
      </c>
      <c r="B5833" s="37">
        <v>3</v>
      </c>
      <c r="C5833" s="37">
        <v>0</v>
      </c>
      <c r="D5833" s="37">
        <v>0</v>
      </c>
      <c r="E5833" s="37">
        <v>16</v>
      </c>
      <c r="F5833" s="37">
        <v>3</v>
      </c>
      <c r="G5833" s="37">
        <v>0.22543333333333335</v>
      </c>
      <c r="H5833" s="37" t="s">
        <v>1218</v>
      </c>
      <c r="I5833" s="37" t="s">
        <v>2310</v>
      </c>
      <c r="J5833" s="37" t="s">
        <v>2275</v>
      </c>
      <c r="K5833" s="37">
        <v>2</v>
      </c>
    </row>
    <row r="5834" spans="1:11" x14ac:dyDescent="0.25">
      <c r="A5834" s="37" t="s">
        <v>5091</v>
      </c>
      <c r="B5834" s="37">
        <v>3</v>
      </c>
      <c r="C5834" s="37">
        <v>0</v>
      </c>
      <c r="D5834" s="37">
        <v>0</v>
      </c>
      <c r="E5834" s="37">
        <v>2</v>
      </c>
      <c r="F5834" s="37">
        <v>0</v>
      </c>
      <c r="G5834" s="37">
        <v>6.2933333333333327E-2</v>
      </c>
      <c r="H5834" s="37" t="s">
        <v>2398</v>
      </c>
      <c r="I5834" s="37" t="s">
        <v>2308</v>
      </c>
      <c r="J5834" s="37" t="s">
        <v>2275</v>
      </c>
      <c r="K5834" s="37">
        <v>1</v>
      </c>
    </row>
    <row r="5835" spans="1:11" x14ac:dyDescent="0.25">
      <c r="A5835" s="37" t="s">
        <v>5090</v>
      </c>
      <c r="B5835" s="37">
        <v>3</v>
      </c>
      <c r="C5835" s="37">
        <v>0</v>
      </c>
      <c r="D5835" s="37">
        <v>0</v>
      </c>
      <c r="E5835" s="37">
        <v>38</v>
      </c>
      <c r="F5835" s="37">
        <v>0</v>
      </c>
      <c r="G5835" s="37">
        <v>0.3536333333333333</v>
      </c>
      <c r="H5835" s="37" t="s">
        <v>1259</v>
      </c>
      <c r="I5835" s="37" t="s">
        <v>2308</v>
      </c>
      <c r="J5835" s="37" t="s">
        <v>2275</v>
      </c>
      <c r="K5835" s="37">
        <v>2</v>
      </c>
    </row>
    <row r="5836" spans="1:11" x14ac:dyDescent="0.25">
      <c r="A5836" s="37" t="s">
        <v>5089</v>
      </c>
      <c r="B5836" s="37">
        <v>3</v>
      </c>
      <c r="C5836" s="37">
        <v>0</v>
      </c>
      <c r="D5836" s="37">
        <v>0</v>
      </c>
      <c r="E5836" s="37">
        <v>62</v>
      </c>
      <c r="F5836" s="37">
        <v>2</v>
      </c>
      <c r="G5836" s="37">
        <v>1.0164666666666669</v>
      </c>
      <c r="H5836" s="37" t="s">
        <v>1244</v>
      </c>
      <c r="I5836" s="37" t="s">
        <v>2310</v>
      </c>
      <c r="J5836" s="37" t="s">
        <v>2275</v>
      </c>
      <c r="K5836" s="37">
        <v>2</v>
      </c>
    </row>
    <row r="5837" spans="1:11" x14ac:dyDescent="0.25">
      <c r="A5837" s="37" t="s">
        <v>5088</v>
      </c>
      <c r="B5837" s="37">
        <v>3</v>
      </c>
      <c r="C5837" s="37">
        <v>0</v>
      </c>
      <c r="D5837" s="37">
        <v>0</v>
      </c>
      <c r="E5837" s="37">
        <v>86</v>
      </c>
      <c r="F5837" s="37">
        <v>1</v>
      </c>
      <c r="G5837" s="37">
        <v>0.86703333333333343</v>
      </c>
      <c r="H5837" s="37" t="s">
        <v>1240</v>
      </c>
      <c r="I5837" s="37" t="s">
        <v>2308</v>
      </c>
      <c r="J5837" s="37" t="s">
        <v>2275</v>
      </c>
      <c r="K5837" s="37">
        <v>2</v>
      </c>
    </row>
    <row r="5838" spans="1:11" x14ac:dyDescent="0.25">
      <c r="A5838" s="37" t="s">
        <v>5087</v>
      </c>
      <c r="B5838" s="37">
        <v>3</v>
      </c>
      <c r="C5838" s="37">
        <v>0</v>
      </c>
      <c r="D5838" s="37">
        <v>0</v>
      </c>
      <c r="E5838" s="37">
        <v>19</v>
      </c>
      <c r="F5838" s="37">
        <v>0</v>
      </c>
      <c r="G5838" s="37">
        <v>0.46580000000000005</v>
      </c>
      <c r="H5838" s="37" t="s">
        <v>1240</v>
      </c>
      <c r="I5838" s="37" t="s">
        <v>2308</v>
      </c>
      <c r="J5838" s="37" t="s">
        <v>2275</v>
      </c>
      <c r="K5838" s="37">
        <v>2</v>
      </c>
    </row>
    <row r="5839" spans="1:11" x14ac:dyDescent="0.25">
      <c r="A5839" s="37" t="s">
        <v>5086</v>
      </c>
      <c r="B5839" s="37">
        <v>3</v>
      </c>
      <c r="C5839" s="37">
        <v>0</v>
      </c>
      <c r="D5839" s="37">
        <v>0</v>
      </c>
      <c r="E5839" s="37">
        <v>21</v>
      </c>
      <c r="F5839" s="37">
        <v>1</v>
      </c>
      <c r="G5839" s="37">
        <v>0.6609666666666667</v>
      </c>
      <c r="H5839" s="37" t="s">
        <v>1262</v>
      </c>
      <c r="I5839" s="37" t="s">
        <v>2321</v>
      </c>
      <c r="J5839" s="37" t="s">
        <v>2275</v>
      </c>
      <c r="K5839" s="37">
        <v>3</v>
      </c>
    </row>
    <row r="5840" spans="1:11" x14ac:dyDescent="0.25">
      <c r="A5840" s="37" t="s">
        <v>5085</v>
      </c>
      <c r="B5840" s="37">
        <v>3</v>
      </c>
      <c r="C5840" s="37">
        <v>0</v>
      </c>
      <c r="D5840" s="37">
        <v>1</v>
      </c>
      <c r="E5840" s="37">
        <v>107</v>
      </c>
      <c r="F5840" s="37">
        <v>0</v>
      </c>
      <c r="G5840" s="37">
        <v>1.3039333333333334</v>
      </c>
      <c r="H5840" s="37" t="s">
        <v>2873</v>
      </c>
      <c r="I5840" s="37" t="s">
        <v>2308</v>
      </c>
      <c r="J5840" s="37" t="s">
        <v>2275</v>
      </c>
      <c r="K5840" s="37">
        <v>2</v>
      </c>
    </row>
    <row r="5841" spans="1:11" x14ac:dyDescent="0.25">
      <c r="A5841" s="37" t="s">
        <v>5084</v>
      </c>
      <c r="B5841" s="37">
        <v>3</v>
      </c>
      <c r="C5841" s="37">
        <v>0</v>
      </c>
      <c r="D5841" s="37">
        <v>0</v>
      </c>
      <c r="E5841" s="37">
        <v>7</v>
      </c>
      <c r="F5841" s="37">
        <v>1</v>
      </c>
      <c r="G5841" s="37">
        <v>0.14133333333333334</v>
      </c>
      <c r="H5841" s="37" t="s">
        <v>2496</v>
      </c>
      <c r="I5841" s="37" t="s">
        <v>2308</v>
      </c>
      <c r="J5841" s="37" t="s">
        <v>2268</v>
      </c>
      <c r="K5841" s="37">
        <v>1</v>
      </c>
    </row>
    <row r="5842" spans="1:11" x14ac:dyDescent="0.25">
      <c r="A5842" s="37" t="s">
        <v>5083</v>
      </c>
      <c r="B5842" s="37">
        <v>3</v>
      </c>
      <c r="C5842" s="37">
        <v>0</v>
      </c>
      <c r="D5842" s="37">
        <v>1</v>
      </c>
      <c r="E5842" s="37">
        <v>44</v>
      </c>
      <c r="F5842" s="37">
        <v>1</v>
      </c>
      <c r="G5842" s="37">
        <v>2.1716000000000002</v>
      </c>
      <c r="H5842" s="37" t="s">
        <v>2496</v>
      </c>
      <c r="I5842" s="37" t="s">
        <v>2308</v>
      </c>
      <c r="J5842" s="37" t="s">
        <v>2268</v>
      </c>
      <c r="K5842" s="37">
        <v>3</v>
      </c>
    </row>
    <row r="5843" spans="1:11" x14ac:dyDescent="0.25">
      <c r="A5843" s="37" t="s">
        <v>5082</v>
      </c>
      <c r="B5843" s="37">
        <v>3</v>
      </c>
      <c r="C5843" s="37">
        <v>0</v>
      </c>
      <c r="D5843" s="37">
        <v>0</v>
      </c>
      <c r="E5843" s="37">
        <v>34</v>
      </c>
      <c r="F5843" s="37">
        <v>1</v>
      </c>
      <c r="G5843" s="37">
        <v>0.51233333333333331</v>
      </c>
      <c r="H5843" s="37" t="s">
        <v>1253</v>
      </c>
      <c r="I5843" s="37" t="s">
        <v>2308</v>
      </c>
      <c r="J5843" s="37" t="s">
        <v>2268</v>
      </c>
      <c r="K5843" s="37">
        <v>2</v>
      </c>
    </row>
    <row r="5844" spans="1:11" x14ac:dyDescent="0.25">
      <c r="A5844" s="37" t="s">
        <v>5081</v>
      </c>
      <c r="B5844" s="37">
        <v>3</v>
      </c>
      <c r="C5844" s="37">
        <v>0</v>
      </c>
      <c r="D5844" s="37">
        <v>0</v>
      </c>
      <c r="E5844" s="37">
        <v>20</v>
      </c>
      <c r="F5844" s="37">
        <v>0</v>
      </c>
      <c r="G5844" s="37">
        <v>0.26843333333333336</v>
      </c>
      <c r="H5844" s="37" t="s">
        <v>1270</v>
      </c>
      <c r="I5844" s="37" t="s">
        <v>2321</v>
      </c>
      <c r="J5844" s="37" t="s">
        <v>2275</v>
      </c>
      <c r="K5844" s="37">
        <v>2</v>
      </c>
    </row>
    <row r="5845" spans="1:11" x14ac:dyDescent="0.25">
      <c r="A5845" s="37" t="s">
        <v>5080</v>
      </c>
      <c r="B5845" s="37">
        <v>3</v>
      </c>
      <c r="C5845" s="37">
        <v>0</v>
      </c>
      <c r="D5845" s="37">
        <v>0</v>
      </c>
      <c r="E5845" s="37">
        <v>14</v>
      </c>
      <c r="F5845" s="37">
        <v>2</v>
      </c>
      <c r="G5845" s="37">
        <v>0.61106666666666676</v>
      </c>
      <c r="H5845" s="37" t="s">
        <v>1246</v>
      </c>
      <c r="I5845" s="37" t="s">
        <v>2308</v>
      </c>
      <c r="J5845" s="37" t="s">
        <v>2275</v>
      </c>
      <c r="K5845" s="37">
        <v>3</v>
      </c>
    </row>
    <row r="5846" spans="1:11" x14ac:dyDescent="0.25">
      <c r="A5846" s="37" t="s">
        <v>5079</v>
      </c>
      <c r="B5846" s="37">
        <v>3</v>
      </c>
      <c r="C5846" s="37">
        <v>0</v>
      </c>
      <c r="D5846" s="37">
        <v>0</v>
      </c>
      <c r="E5846" s="37">
        <v>31</v>
      </c>
      <c r="F5846" s="37">
        <v>1</v>
      </c>
      <c r="G5846" s="37">
        <v>0.48616666666666664</v>
      </c>
      <c r="H5846" s="37" t="s">
        <v>1246</v>
      </c>
      <c r="I5846" s="37" t="s">
        <v>2308</v>
      </c>
      <c r="J5846" s="37" t="s">
        <v>2268</v>
      </c>
      <c r="K5846" s="37">
        <v>3</v>
      </c>
    </row>
    <row r="5847" spans="1:11" x14ac:dyDescent="0.25">
      <c r="A5847" s="37" t="s">
        <v>5078</v>
      </c>
      <c r="B5847" s="37">
        <v>3</v>
      </c>
      <c r="C5847" s="37">
        <v>0</v>
      </c>
      <c r="D5847" s="37">
        <v>0</v>
      </c>
      <c r="E5847" s="37">
        <v>1</v>
      </c>
      <c r="F5847" s="37">
        <v>0</v>
      </c>
      <c r="G5847" s="37">
        <v>3.1466666666666664E-2</v>
      </c>
      <c r="H5847" s="37" t="s">
        <v>2299</v>
      </c>
      <c r="I5847" s="37" t="s">
        <v>2308</v>
      </c>
      <c r="J5847" s="37" t="s">
        <v>2268</v>
      </c>
      <c r="K5847" s="37">
        <v>1</v>
      </c>
    </row>
    <row r="5848" spans="1:11" x14ac:dyDescent="0.25">
      <c r="A5848" s="37" t="s">
        <v>5077</v>
      </c>
      <c r="B5848" s="37">
        <v>3</v>
      </c>
      <c r="C5848" s="37">
        <v>0</v>
      </c>
      <c r="D5848" s="37">
        <v>1</v>
      </c>
      <c r="E5848" s="37">
        <v>58</v>
      </c>
      <c r="F5848" s="37">
        <v>2</v>
      </c>
      <c r="G5848" s="37">
        <v>1.8255999999999999</v>
      </c>
      <c r="H5848" s="37" t="s">
        <v>2299</v>
      </c>
      <c r="I5848" s="37" t="s">
        <v>2316</v>
      </c>
      <c r="J5848" s="37" t="s">
        <v>2275</v>
      </c>
      <c r="K5848" s="37">
        <v>2</v>
      </c>
    </row>
    <row r="5849" spans="1:11" x14ac:dyDescent="0.25">
      <c r="A5849" s="37" t="s">
        <v>5076</v>
      </c>
      <c r="B5849" s="37">
        <v>3</v>
      </c>
      <c r="C5849" s="37">
        <v>0</v>
      </c>
      <c r="D5849" s="37">
        <v>0</v>
      </c>
      <c r="E5849" s="37">
        <v>8</v>
      </c>
      <c r="F5849" s="37">
        <v>0</v>
      </c>
      <c r="G5849" s="37">
        <v>0.23180000000000001</v>
      </c>
      <c r="H5849" s="37" t="s">
        <v>2299</v>
      </c>
      <c r="I5849" s="37" t="s">
        <v>2321</v>
      </c>
      <c r="J5849" s="37" t="s">
        <v>2268</v>
      </c>
      <c r="K5849" s="37">
        <v>1</v>
      </c>
    </row>
    <row r="5850" spans="1:11" x14ac:dyDescent="0.25">
      <c r="A5850" s="37" t="s">
        <v>5075</v>
      </c>
      <c r="B5850" s="37">
        <v>3</v>
      </c>
      <c r="C5850" s="37">
        <v>0</v>
      </c>
      <c r="D5850" s="37">
        <v>0</v>
      </c>
      <c r="E5850" s="37">
        <v>26</v>
      </c>
      <c r="F5850" s="37">
        <v>1</v>
      </c>
      <c r="G5850" s="37">
        <v>0.59793333333333332</v>
      </c>
      <c r="H5850" s="37" t="s">
        <v>2299</v>
      </c>
      <c r="I5850" s="37" t="s">
        <v>2308</v>
      </c>
      <c r="J5850" s="37" t="s">
        <v>2268</v>
      </c>
      <c r="K5850" s="37">
        <v>2</v>
      </c>
    </row>
    <row r="5851" spans="1:11" x14ac:dyDescent="0.25">
      <c r="A5851" s="37" t="s">
        <v>5074</v>
      </c>
      <c r="B5851" s="37">
        <v>3</v>
      </c>
      <c r="C5851" s="37">
        <v>0</v>
      </c>
      <c r="D5851" s="37">
        <v>1</v>
      </c>
      <c r="E5851" s="37">
        <v>50</v>
      </c>
      <c r="F5851" s="37">
        <v>0</v>
      </c>
      <c r="G5851" s="37">
        <v>0.95120000000000005</v>
      </c>
      <c r="H5851" s="37" t="s">
        <v>2299</v>
      </c>
      <c r="I5851" s="37" t="s">
        <v>2308</v>
      </c>
      <c r="J5851" s="37" t="s">
        <v>2275</v>
      </c>
      <c r="K5851" s="37">
        <v>2</v>
      </c>
    </row>
    <row r="5852" spans="1:11" x14ac:dyDescent="0.25">
      <c r="A5852" s="37" t="s">
        <v>5073</v>
      </c>
      <c r="B5852" s="37">
        <v>3</v>
      </c>
      <c r="C5852" s="37">
        <v>0</v>
      </c>
      <c r="D5852" s="37">
        <v>0</v>
      </c>
      <c r="E5852" s="37">
        <v>7</v>
      </c>
      <c r="F5852" s="37">
        <v>1</v>
      </c>
      <c r="G5852" s="37">
        <v>0.30903333333333333</v>
      </c>
      <c r="H5852" s="37" t="s">
        <v>2299</v>
      </c>
      <c r="I5852" s="37" t="s">
        <v>2308</v>
      </c>
      <c r="J5852" s="37" t="s">
        <v>2275</v>
      </c>
      <c r="K5852" s="37">
        <v>2</v>
      </c>
    </row>
    <row r="5853" spans="1:11" x14ac:dyDescent="0.25">
      <c r="A5853" s="37" t="s">
        <v>5072</v>
      </c>
      <c r="B5853" s="37">
        <v>3</v>
      </c>
      <c r="C5853" s="37">
        <v>0</v>
      </c>
      <c r="D5853" s="37">
        <v>0</v>
      </c>
      <c r="E5853" s="37">
        <v>24</v>
      </c>
      <c r="F5853" s="37">
        <v>0</v>
      </c>
      <c r="G5853" s="37">
        <v>0.44800000000000001</v>
      </c>
      <c r="H5853" s="37" t="s">
        <v>2339</v>
      </c>
      <c r="I5853" s="37" t="s">
        <v>2308</v>
      </c>
      <c r="J5853" s="37" t="s">
        <v>2275</v>
      </c>
      <c r="K5853" s="37">
        <v>3</v>
      </c>
    </row>
    <row r="5854" spans="1:11" x14ac:dyDescent="0.25">
      <c r="A5854" s="37" t="s">
        <v>5071</v>
      </c>
      <c r="B5854" s="37">
        <v>3</v>
      </c>
      <c r="C5854" s="37">
        <v>0</v>
      </c>
      <c r="D5854" s="37">
        <v>0</v>
      </c>
      <c r="E5854" s="37">
        <v>29</v>
      </c>
      <c r="F5854" s="37">
        <v>2</v>
      </c>
      <c r="G5854" s="37">
        <v>0.85926666666666662</v>
      </c>
      <c r="H5854" s="37" t="s">
        <v>2339</v>
      </c>
      <c r="I5854" s="37" t="s">
        <v>2321</v>
      </c>
      <c r="J5854" s="37" t="s">
        <v>2275</v>
      </c>
      <c r="K5854" s="37">
        <v>2</v>
      </c>
    </row>
    <row r="5855" spans="1:11" x14ac:dyDescent="0.25">
      <c r="A5855" s="37" t="s">
        <v>5070</v>
      </c>
      <c r="B5855" s="37">
        <v>3</v>
      </c>
      <c r="C5855" s="37">
        <v>0</v>
      </c>
      <c r="D5855" s="37">
        <v>1</v>
      </c>
      <c r="E5855" s="37">
        <v>84</v>
      </c>
      <c r="F5855" s="37">
        <v>0</v>
      </c>
      <c r="G5855" s="37">
        <v>1.7184000000000001</v>
      </c>
      <c r="H5855" s="37" t="s">
        <v>2339</v>
      </c>
      <c r="I5855" s="37" t="s">
        <v>2308</v>
      </c>
      <c r="J5855" s="37" t="s">
        <v>2268</v>
      </c>
      <c r="K5855" s="37">
        <v>3</v>
      </c>
    </row>
    <row r="5856" spans="1:11" x14ac:dyDescent="0.25">
      <c r="A5856" s="37" t="s">
        <v>5069</v>
      </c>
      <c r="B5856" s="37">
        <v>3</v>
      </c>
      <c r="C5856" s="37">
        <v>0</v>
      </c>
      <c r="D5856" s="37">
        <v>0</v>
      </c>
      <c r="E5856" s="37">
        <v>26</v>
      </c>
      <c r="F5856" s="37">
        <v>0</v>
      </c>
      <c r="G5856" s="37">
        <v>0.73019999999999996</v>
      </c>
      <c r="H5856" s="37" t="s">
        <v>2339</v>
      </c>
      <c r="I5856" s="37" t="s">
        <v>2308</v>
      </c>
      <c r="J5856" s="37" t="s">
        <v>2268</v>
      </c>
      <c r="K5856" s="37">
        <v>3</v>
      </c>
    </row>
    <row r="5857" spans="1:11" x14ac:dyDescent="0.25">
      <c r="A5857" s="37" t="s">
        <v>5068</v>
      </c>
      <c r="B5857" s="37">
        <v>3</v>
      </c>
      <c r="C5857" s="37">
        <v>0</v>
      </c>
      <c r="D5857" s="37">
        <v>0</v>
      </c>
      <c r="E5857" s="37">
        <v>70</v>
      </c>
      <c r="F5857" s="37">
        <v>2</v>
      </c>
      <c r="G5857" s="37">
        <v>0.76033333333333342</v>
      </c>
      <c r="H5857" s="37" t="s">
        <v>1245</v>
      </c>
      <c r="I5857" s="37" t="s">
        <v>2321</v>
      </c>
      <c r="J5857" s="37" t="s">
        <v>2275</v>
      </c>
      <c r="K5857" s="37">
        <v>3</v>
      </c>
    </row>
    <row r="5858" spans="1:11" x14ac:dyDescent="0.25">
      <c r="A5858" s="37" t="s">
        <v>5067</v>
      </c>
      <c r="B5858" s="37">
        <v>3</v>
      </c>
      <c r="C5858" s="37">
        <v>0</v>
      </c>
      <c r="D5858" s="37">
        <v>0</v>
      </c>
      <c r="E5858" s="37">
        <v>57</v>
      </c>
      <c r="F5858" s="37">
        <v>0</v>
      </c>
      <c r="G5858" s="37">
        <v>0.6061333333333333</v>
      </c>
      <c r="H5858" s="37" t="s">
        <v>2337</v>
      </c>
      <c r="I5858" s="37" t="s">
        <v>2308</v>
      </c>
      <c r="J5858" s="37" t="s">
        <v>2268</v>
      </c>
      <c r="K5858" s="37">
        <v>2</v>
      </c>
    </row>
    <row r="5859" spans="1:11" x14ac:dyDescent="0.25">
      <c r="A5859" s="37" t="s">
        <v>5066</v>
      </c>
      <c r="B5859" s="37">
        <v>3</v>
      </c>
      <c r="C5859" s="37">
        <v>0</v>
      </c>
      <c r="D5859" s="37">
        <v>0</v>
      </c>
      <c r="E5859" s="37">
        <v>96</v>
      </c>
      <c r="F5859" s="37">
        <v>1</v>
      </c>
      <c r="G5859" s="37">
        <v>1.0059333333333333</v>
      </c>
      <c r="H5859" s="37" t="s">
        <v>1264</v>
      </c>
      <c r="I5859" s="37" t="s">
        <v>2308</v>
      </c>
      <c r="J5859" s="37" t="s">
        <v>2275</v>
      </c>
      <c r="K5859" s="37">
        <v>3</v>
      </c>
    </row>
    <row r="5860" spans="1:11" x14ac:dyDescent="0.25">
      <c r="A5860" s="37" t="s">
        <v>5065</v>
      </c>
      <c r="B5860" s="37">
        <v>3</v>
      </c>
      <c r="C5860" s="37">
        <v>0</v>
      </c>
      <c r="D5860" s="37">
        <v>0</v>
      </c>
      <c r="E5860" s="37">
        <v>57</v>
      </c>
      <c r="F5860" s="37">
        <v>1</v>
      </c>
      <c r="G5860" s="37">
        <v>0.57833333333333325</v>
      </c>
      <c r="H5860" s="37" t="s">
        <v>1256</v>
      </c>
      <c r="I5860" s="37" t="s">
        <v>2321</v>
      </c>
      <c r="J5860" s="37" t="s">
        <v>2275</v>
      </c>
      <c r="K5860" s="37">
        <v>2</v>
      </c>
    </row>
    <row r="5861" spans="1:11" x14ac:dyDescent="0.25">
      <c r="A5861" s="37" t="s">
        <v>5064</v>
      </c>
      <c r="B5861" s="37">
        <v>3</v>
      </c>
      <c r="C5861" s="37">
        <v>0</v>
      </c>
      <c r="D5861" s="37">
        <v>0</v>
      </c>
      <c r="E5861" s="37">
        <v>60</v>
      </c>
      <c r="F5861" s="37">
        <v>3</v>
      </c>
      <c r="G5861" s="37">
        <v>0.76173333333333337</v>
      </c>
      <c r="H5861" s="37" t="s">
        <v>1248</v>
      </c>
      <c r="I5861" s="37" t="s">
        <v>2321</v>
      </c>
      <c r="J5861" s="37" t="s">
        <v>2275</v>
      </c>
      <c r="K5861" s="37">
        <v>3</v>
      </c>
    </row>
    <row r="5862" spans="1:11" x14ac:dyDescent="0.25">
      <c r="A5862" s="37" t="s">
        <v>5063</v>
      </c>
      <c r="B5862" s="37">
        <v>3</v>
      </c>
      <c r="C5862" s="37">
        <v>0</v>
      </c>
      <c r="D5862" s="37">
        <v>0</v>
      </c>
      <c r="E5862" s="37">
        <v>15</v>
      </c>
      <c r="F5862" s="37">
        <v>3</v>
      </c>
      <c r="G5862" s="37">
        <v>0.27689999999999998</v>
      </c>
      <c r="H5862" s="37" t="s">
        <v>1248</v>
      </c>
      <c r="I5862" s="37" t="s">
        <v>2321</v>
      </c>
      <c r="J5862" s="37" t="s">
        <v>2275</v>
      </c>
      <c r="K5862" s="37">
        <v>2</v>
      </c>
    </row>
    <row r="5863" spans="1:11" x14ac:dyDescent="0.25">
      <c r="A5863" s="37" t="s">
        <v>5062</v>
      </c>
      <c r="B5863" s="37">
        <v>3</v>
      </c>
      <c r="C5863" s="37">
        <v>0</v>
      </c>
      <c r="D5863" s="37">
        <v>0</v>
      </c>
      <c r="E5863" s="37">
        <v>67</v>
      </c>
      <c r="F5863" s="37">
        <v>2</v>
      </c>
      <c r="G5863" s="37">
        <v>0.74569999999999992</v>
      </c>
      <c r="H5863" s="37" t="s">
        <v>1238</v>
      </c>
      <c r="I5863" s="37" t="s">
        <v>2321</v>
      </c>
      <c r="J5863" s="37" t="s">
        <v>2275</v>
      </c>
      <c r="K5863" s="37">
        <v>3</v>
      </c>
    </row>
    <row r="5864" spans="1:11" x14ac:dyDescent="0.25">
      <c r="A5864" s="37" t="s">
        <v>5061</v>
      </c>
      <c r="B5864" s="37">
        <v>3</v>
      </c>
      <c r="C5864" s="37">
        <v>0</v>
      </c>
      <c r="D5864" s="37">
        <v>1</v>
      </c>
      <c r="E5864" s="37">
        <v>71</v>
      </c>
      <c r="F5864" s="37">
        <v>2</v>
      </c>
      <c r="G5864" s="37">
        <v>1.8478666666666665</v>
      </c>
      <c r="H5864" s="37" t="s">
        <v>1238</v>
      </c>
      <c r="I5864" s="37" t="s">
        <v>2308</v>
      </c>
      <c r="J5864" s="37" t="s">
        <v>2268</v>
      </c>
      <c r="K5864" s="37">
        <v>3</v>
      </c>
    </row>
    <row r="5865" spans="1:11" x14ac:dyDescent="0.25">
      <c r="A5865" s="37" t="s">
        <v>5060</v>
      </c>
      <c r="B5865" s="37">
        <v>3</v>
      </c>
      <c r="C5865" s="37">
        <v>0</v>
      </c>
      <c r="D5865" s="37">
        <v>0</v>
      </c>
      <c r="E5865" s="37">
        <v>28</v>
      </c>
      <c r="F5865" s="37">
        <v>0</v>
      </c>
      <c r="G5865" s="37">
        <v>0.30066666666666669</v>
      </c>
      <c r="H5865" s="37" t="s">
        <v>3298</v>
      </c>
      <c r="I5865" s="37" t="s">
        <v>2316</v>
      </c>
      <c r="J5865" s="37" t="s">
        <v>2275</v>
      </c>
      <c r="K5865" s="37">
        <v>2</v>
      </c>
    </row>
    <row r="5866" spans="1:11" x14ac:dyDescent="0.25">
      <c r="A5866" s="37" t="s">
        <v>5059</v>
      </c>
      <c r="B5866" s="37">
        <v>3</v>
      </c>
      <c r="C5866" s="37">
        <v>0</v>
      </c>
      <c r="D5866" s="37">
        <v>0</v>
      </c>
      <c r="E5866" s="37">
        <v>27</v>
      </c>
      <c r="F5866" s="37">
        <v>2</v>
      </c>
      <c r="G5866" s="37">
        <v>0.37673333333333336</v>
      </c>
      <c r="H5866" s="37" t="s">
        <v>1242</v>
      </c>
      <c r="I5866" s="37" t="s">
        <v>2308</v>
      </c>
      <c r="J5866" s="37" t="s">
        <v>2275</v>
      </c>
      <c r="K5866" s="37">
        <v>2</v>
      </c>
    </row>
    <row r="5867" spans="1:11" x14ac:dyDescent="0.25">
      <c r="A5867" s="37" t="s">
        <v>5058</v>
      </c>
      <c r="B5867" s="37">
        <v>3</v>
      </c>
      <c r="C5867" s="37">
        <v>0</v>
      </c>
      <c r="D5867" s="37">
        <v>0</v>
      </c>
      <c r="E5867" s="37">
        <v>10</v>
      </c>
      <c r="F5867" s="37">
        <v>2</v>
      </c>
      <c r="G5867" s="37">
        <v>0.28450000000000003</v>
      </c>
      <c r="H5867" s="37" t="s">
        <v>1220</v>
      </c>
      <c r="I5867" s="37" t="s">
        <v>2405</v>
      </c>
      <c r="J5867" s="37" t="s">
        <v>2275</v>
      </c>
      <c r="K5867" s="37">
        <v>2</v>
      </c>
    </row>
    <row r="5868" spans="1:11" x14ac:dyDescent="0.25">
      <c r="A5868" s="37" t="s">
        <v>5057</v>
      </c>
      <c r="B5868" s="37">
        <v>3</v>
      </c>
      <c r="C5868" s="37">
        <v>0</v>
      </c>
      <c r="D5868" s="37">
        <v>0</v>
      </c>
      <c r="E5868" s="37">
        <v>23</v>
      </c>
      <c r="F5868" s="37">
        <v>1</v>
      </c>
      <c r="G5868" s="37">
        <v>0.32246666666666668</v>
      </c>
      <c r="H5868" s="37" t="s">
        <v>1224</v>
      </c>
      <c r="I5868" s="37" t="s">
        <v>2321</v>
      </c>
      <c r="J5868" s="37" t="s">
        <v>2275</v>
      </c>
      <c r="K5868" s="37">
        <v>3</v>
      </c>
    </row>
    <row r="5869" spans="1:11" x14ac:dyDescent="0.25">
      <c r="A5869" s="37" t="s">
        <v>5056</v>
      </c>
      <c r="B5869" s="37">
        <v>3</v>
      </c>
      <c r="C5869" s="37">
        <v>0</v>
      </c>
      <c r="D5869" s="37">
        <v>1</v>
      </c>
      <c r="E5869" s="37">
        <v>101</v>
      </c>
      <c r="F5869" s="37">
        <v>1</v>
      </c>
      <c r="G5869" s="37">
        <v>1.4395999999999998</v>
      </c>
      <c r="H5869" s="37" t="s">
        <v>1224</v>
      </c>
      <c r="I5869" s="37" t="s">
        <v>2321</v>
      </c>
      <c r="J5869" s="37" t="s">
        <v>2275</v>
      </c>
      <c r="K5869" s="37">
        <v>3</v>
      </c>
    </row>
    <row r="5870" spans="1:11" x14ac:dyDescent="0.25">
      <c r="A5870" s="37" t="s">
        <v>5055</v>
      </c>
      <c r="B5870" s="37">
        <v>3</v>
      </c>
      <c r="C5870" s="37">
        <v>0</v>
      </c>
      <c r="D5870" s="37">
        <v>0</v>
      </c>
      <c r="E5870" s="37">
        <v>80</v>
      </c>
      <c r="F5870" s="37">
        <v>0</v>
      </c>
      <c r="G5870" s="37">
        <v>0.79830000000000012</v>
      </c>
      <c r="H5870" s="37" t="s">
        <v>1254</v>
      </c>
      <c r="I5870" s="37" t="s">
        <v>2308</v>
      </c>
      <c r="J5870" s="37" t="s">
        <v>2268</v>
      </c>
      <c r="K5870" s="37">
        <v>2</v>
      </c>
    </row>
    <row r="5871" spans="1:11" x14ac:dyDescent="0.25">
      <c r="A5871" s="37" t="s">
        <v>5054</v>
      </c>
      <c r="B5871" s="37">
        <v>3</v>
      </c>
      <c r="C5871" s="37">
        <v>0</v>
      </c>
      <c r="D5871" s="37">
        <v>1</v>
      </c>
      <c r="E5871" s="37">
        <v>151</v>
      </c>
      <c r="F5871" s="37">
        <v>2</v>
      </c>
      <c r="G5871" s="37">
        <v>2.2548333333333335</v>
      </c>
      <c r="H5871" s="37" t="s">
        <v>1254</v>
      </c>
      <c r="I5871" s="37" t="s">
        <v>2321</v>
      </c>
      <c r="J5871" s="37" t="s">
        <v>2275</v>
      </c>
      <c r="K5871" s="37">
        <v>3</v>
      </c>
    </row>
    <row r="5872" spans="1:11" x14ac:dyDescent="0.25">
      <c r="A5872" s="37" t="s">
        <v>5053</v>
      </c>
      <c r="B5872" s="37">
        <v>3</v>
      </c>
      <c r="C5872" s="37">
        <v>0</v>
      </c>
      <c r="D5872" s="37">
        <v>0</v>
      </c>
      <c r="E5872" s="37">
        <v>28</v>
      </c>
      <c r="F5872" s="37">
        <v>0</v>
      </c>
      <c r="G5872" s="37">
        <v>0.39513333333333334</v>
      </c>
      <c r="H5872" s="37" t="s">
        <v>1241</v>
      </c>
      <c r="I5872" s="37" t="s">
        <v>2308</v>
      </c>
      <c r="J5872" s="37" t="s">
        <v>2268</v>
      </c>
      <c r="K5872" s="37">
        <v>2</v>
      </c>
    </row>
    <row r="5873" spans="1:11" x14ac:dyDescent="0.25">
      <c r="A5873" s="37" t="s">
        <v>5052</v>
      </c>
      <c r="B5873" s="37">
        <v>3</v>
      </c>
      <c r="C5873" s="37">
        <v>0</v>
      </c>
      <c r="D5873" s="37">
        <v>0</v>
      </c>
      <c r="E5873" s="37">
        <v>2</v>
      </c>
      <c r="F5873" s="37">
        <v>0</v>
      </c>
      <c r="G5873" s="37">
        <v>4.0899999999999999E-2</v>
      </c>
      <c r="H5873" s="37" t="s">
        <v>1237</v>
      </c>
      <c r="I5873" s="37" t="s">
        <v>2308</v>
      </c>
      <c r="J5873" s="37" t="s">
        <v>2275</v>
      </c>
      <c r="K5873" s="37">
        <v>1</v>
      </c>
    </row>
    <row r="5874" spans="1:11" x14ac:dyDescent="0.25">
      <c r="A5874" s="37" t="s">
        <v>5051</v>
      </c>
      <c r="B5874" s="37">
        <v>3</v>
      </c>
      <c r="C5874" s="37">
        <v>0</v>
      </c>
      <c r="D5874" s="37">
        <v>0</v>
      </c>
      <c r="E5874" s="37">
        <v>47</v>
      </c>
      <c r="F5874" s="37">
        <v>0</v>
      </c>
      <c r="G5874" s="37">
        <v>0.52570000000000006</v>
      </c>
      <c r="H5874" s="37" t="s">
        <v>1237</v>
      </c>
      <c r="I5874" s="37" t="s">
        <v>2308</v>
      </c>
      <c r="J5874" s="37" t="s">
        <v>2268</v>
      </c>
      <c r="K5874" s="37">
        <v>3</v>
      </c>
    </row>
    <row r="5875" spans="1:11" x14ac:dyDescent="0.25">
      <c r="A5875" s="37" t="s">
        <v>5050</v>
      </c>
      <c r="B5875" s="37">
        <v>3</v>
      </c>
      <c r="C5875" s="37">
        <v>0</v>
      </c>
      <c r="D5875" s="37">
        <v>1</v>
      </c>
      <c r="E5875" s="37">
        <v>154</v>
      </c>
      <c r="F5875" s="37">
        <v>0</v>
      </c>
      <c r="G5875" s="37">
        <v>1.8168666666666669</v>
      </c>
      <c r="H5875" s="37" t="s">
        <v>1226</v>
      </c>
      <c r="I5875" s="37" t="s">
        <v>2316</v>
      </c>
      <c r="J5875" s="37" t="s">
        <v>2275</v>
      </c>
      <c r="K5875" s="37">
        <v>3</v>
      </c>
    </row>
    <row r="5876" spans="1:11" x14ac:dyDescent="0.25">
      <c r="A5876" s="37" t="s">
        <v>5049</v>
      </c>
      <c r="B5876" s="37">
        <v>3</v>
      </c>
      <c r="C5876" s="37">
        <v>0</v>
      </c>
      <c r="D5876" s="37">
        <v>0</v>
      </c>
      <c r="E5876" s="37">
        <v>5</v>
      </c>
      <c r="F5876" s="37">
        <v>2</v>
      </c>
      <c r="G5876" s="37">
        <v>0.30523333333333336</v>
      </c>
      <c r="H5876" s="37" t="s">
        <v>1219</v>
      </c>
      <c r="I5876" s="37" t="s">
        <v>2308</v>
      </c>
      <c r="J5876" s="37" t="s">
        <v>2275</v>
      </c>
      <c r="K5876" s="37">
        <v>1</v>
      </c>
    </row>
    <row r="5877" spans="1:11" x14ac:dyDescent="0.25">
      <c r="A5877" s="37" t="s">
        <v>5048</v>
      </c>
      <c r="B5877" s="37">
        <v>3</v>
      </c>
      <c r="C5877" s="37">
        <v>0</v>
      </c>
      <c r="D5877" s="37">
        <v>0</v>
      </c>
      <c r="E5877" s="37">
        <v>32</v>
      </c>
      <c r="F5877" s="37">
        <v>2</v>
      </c>
      <c r="G5877" s="37">
        <v>0.6008</v>
      </c>
      <c r="H5877" s="37" t="s">
        <v>1218</v>
      </c>
      <c r="I5877" s="37" t="s">
        <v>2308</v>
      </c>
      <c r="J5877" s="37" t="s">
        <v>2268</v>
      </c>
      <c r="K5877" s="37">
        <v>2</v>
      </c>
    </row>
    <row r="5878" spans="1:11" x14ac:dyDescent="0.25">
      <c r="A5878" s="37" t="s">
        <v>5047</v>
      </c>
      <c r="B5878" s="37">
        <v>3</v>
      </c>
      <c r="C5878" s="37">
        <v>0</v>
      </c>
      <c r="D5878" s="37">
        <v>0</v>
      </c>
      <c r="E5878" s="37">
        <v>41</v>
      </c>
      <c r="F5878" s="37">
        <v>2</v>
      </c>
      <c r="G5878" s="37">
        <v>0.41773333333333335</v>
      </c>
      <c r="H5878" s="37" t="s">
        <v>1226</v>
      </c>
      <c r="I5878" s="37" t="s">
        <v>2269</v>
      </c>
      <c r="J5878" s="37" t="s">
        <v>2268</v>
      </c>
      <c r="K5878" s="37">
        <v>3</v>
      </c>
    </row>
    <row r="5879" spans="1:11" x14ac:dyDescent="0.25">
      <c r="A5879" s="37" t="s">
        <v>5046</v>
      </c>
      <c r="B5879" s="37">
        <v>3</v>
      </c>
      <c r="C5879" s="37">
        <v>0</v>
      </c>
      <c r="D5879" s="37">
        <v>0</v>
      </c>
      <c r="E5879" s="37">
        <v>17</v>
      </c>
      <c r="F5879" s="37">
        <v>1</v>
      </c>
      <c r="G5879" s="37">
        <v>0.17986666666666665</v>
      </c>
      <c r="H5879" s="37" t="s">
        <v>1244</v>
      </c>
      <c r="I5879" s="37" t="s">
        <v>2269</v>
      </c>
      <c r="J5879" s="37" t="s">
        <v>2268</v>
      </c>
      <c r="K5879" s="37">
        <v>2</v>
      </c>
    </row>
    <row r="5880" spans="1:11" x14ac:dyDescent="0.25">
      <c r="A5880" s="37" t="s">
        <v>5045</v>
      </c>
      <c r="B5880" s="37">
        <v>3</v>
      </c>
      <c r="C5880" s="37">
        <v>0</v>
      </c>
      <c r="D5880" s="37">
        <v>0</v>
      </c>
      <c r="E5880" s="37">
        <v>15</v>
      </c>
      <c r="F5880" s="37">
        <v>2</v>
      </c>
      <c r="G5880" s="37">
        <v>0.19813333333333336</v>
      </c>
      <c r="H5880" s="37" t="s">
        <v>1226</v>
      </c>
      <c r="I5880" s="37" t="s">
        <v>2269</v>
      </c>
      <c r="J5880" s="37" t="s">
        <v>2268</v>
      </c>
      <c r="K5880" s="37">
        <v>2</v>
      </c>
    </row>
    <row r="5881" spans="1:11" x14ac:dyDescent="0.25">
      <c r="A5881" s="37" t="s">
        <v>5044</v>
      </c>
      <c r="B5881" s="37">
        <v>3</v>
      </c>
      <c r="C5881" s="37">
        <v>0</v>
      </c>
      <c r="D5881" s="37">
        <v>0</v>
      </c>
      <c r="E5881" s="37">
        <v>33</v>
      </c>
      <c r="F5881" s="37">
        <v>1</v>
      </c>
      <c r="G5881" s="37">
        <v>0.32046666666666668</v>
      </c>
      <c r="H5881" s="37" t="s">
        <v>1218</v>
      </c>
      <c r="I5881" s="37" t="s">
        <v>2269</v>
      </c>
      <c r="J5881" s="37" t="s">
        <v>2275</v>
      </c>
      <c r="K5881" s="37">
        <v>3</v>
      </c>
    </row>
    <row r="5882" spans="1:11" x14ac:dyDescent="0.25">
      <c r="A5882" s="37" t="s">
        <v>5043</v>
      </c>
      <c r="B5882" s="37">
        <v>3</v>
      </c>
      <c r="C5882" s="37">
        <v>0</v>
      </c>
      <c r="D5882" s="37">
        <v>1</v>
      </c>
      <c r="E5882" s="37">
        <v>95</v>
      </c>
      <c r="F5882" s="37">
        <v>0</v>
      </c>
      <c r="G5882" s="37">
        <v>1.545366666666667</v>
      </c>
      <c r="H5882" s="37" t="s">
        <v>1229</v>
      </c>
      <c r="I5882" s="37" t="s">
        <v>2269</v>
      </c>
      <c r="J5882" s="37" t="s">
        <v>2268</v>
      </c>
      <c r="K5882" s="37">
        <v>3</v>
      </c>
    </row>
    <row r="5883" spans="1:11" x14ac:dyDescent="0.25">
      <c r="A5883" s="37" t="s">
        <v>5042</v>
      </c>
      <c r="B5883" s="37">
        <v>3</v>
      </c>
      <c r="C5883" s="37">
        <v>0</v>
      </c>
      <c r="D5883" s="37">
        <v>0</v>
      </c>
      <c r="E5883" s="37">
        <v>44</v>
      </c>
      <c r="F5883" s="37">
        <v>0</v>
      </c>
      <c r="G5883" s="37">
        <v>1.1425333333333334</v>
      </c>
      <c r="H5883" s="37" t="s">
        <v>1226</v>
      </c>
      <c r="I5883" s="37" t="s">
        <v>2269</v>
      </c>
      <c r="J5883" s="37" t="s">
        <v>2268</v>
      </c>
      <c r="K5883" s="37">
        <v>3</v>
      </c>
    </row>
    <row r="5884" spans="1:11" x14ac:dyDescent="0.25">
      <c r="A5884" s="37" t="s">
        <v>5041</v>
      </c>
      <c r="B5884" s="37">
        <v>3</v>
      </c>
      <c r="C5884" s="37">
        <v>0</v>
      </c>
      <c r="D5884" s="37">
        <v>0</v>
      </c>
      <c r="E5884" s="37">
        <v>19</v>
      </c>
      <c r="F5884" s="37">
        <v>1</v>
      </c>
      <c r="G5884" s="37">
        <v>0.3862666666666667</v>
      </c>
      <c r="H5884" s="37" t="s">
        <v>1248</v>
      </c>
      <c r="I5884" s="37" t="s">
        <v>2269</v>
      </c>
      <c r="J5884" s="37" t="s">
        <v>2268</v>
      </c>
      <c r="K5884" s="37">
        <v>3</v>
      </c>
    </row>
    <row r="5885" spans="1:11" x14ac:dyDescent="0.25">
      <c r="A5885" s="37" t="s">
        <v>5040</v>
      </c>
      <c r="B5885" s="37">
        <v>3</v>
      </c>
      <c r="C5885" s="37">
        <v>0</v>
      </c>
      <c r="D5885" s="37">
        <v>0</v>
      </c>
      <c r="E5885" s="37">
        <v>27</v>
      </c>
      <c r="F5885" s="37">
        <v>2</v>
      </c>
      <c r="G5885" s="37">
        <v>1.1205666666666667</v>
      </c>
      <c r="H5885" s="37" t="s">
        <v>1222</v>
      </c>
      <c r="I5885" s="37" t="s">
        <v>2269</v>
      </c>
      <c r="J5885" s="37" t="s">
        <v>2268</v>
      </c>
      <c r="K5885" s="37">
        <v>3</v>
      </c>
    </row>
    <row r="5886" spans="1:11" x14ac:dyDescent="0.25">
      <c r="A5886" s="37" t="s">
        <v>5039</v>
      </c>
      <c r="B5886" s="37">
        <v>3</v>
      </c>
      <c r="C5886" s="37">
        <v>0</v>
      </c>
      <c r="D5886" s="37">
        <v>2</v>
      </c>
      <c r="E5886" s="37">
        <v>146</v>
      </c>
      <c r="F5886" s="37">
        <v>0</v>
      </c>
      <c r="G5886" s="37">
        <v>1.8545333333333334</v>
      </c>
      <c r="H5886" s="37" t="s">
        <v>1232</v>
      </c>
      <c r="I5886" s="37" t="s">
        <v>2269</v>
      </c>
      <c r="J5886" s="37" t="s">
        <v>2268</v>
      </c>
      <c r="K5886" s="37">
        <v>3</v>
      </c>
    </row>
    <row r="5887" spans="1:11" x14ac:dyDescent="0.25">
      <c r="A5887" s="37" t="s">
        <v>5038</v>
      </c>
      <c r="B5887" s="37">
        <v>3</v>
      </c>
      <c r="C5887" s="37">
        <v>0</v>
      </c>
      <c r="D5887" s="37">
        <v>0</v>
      </c>
      <c r="E5887" s="37">
        <v>53</v>
      </c>
      <c r="F5887" s="37">
        <v>0</v>
      </c>
      <c r="G5887" s="37">
        <v>0.62963333333333338</v>
      </c>
      <c r="H5887" s="37" t="s">
        <v>1227</v>
      </c>
      <c r="I5887" s="37" t="s">
        <v>2269</v>
      </c>
      <c r="J5887" s="37" t="s">
        <v>2268</v>
      </c>
      <c r="K5887" s="37">
        <v>3</v>
      </c>
    </row>
    <row r="5888" spans="1:11" x14ac:dyDescent="0.25">
      <c r="A5888" s="37" t="s">
        <v>5037</v>
      </c>
      <c r="B5888" s="37">
        <v>3</v>
      </c>
      <c r="C5888" s="37">
        <v>0</v>
      </c>
      <c r="D5888" s="37">
        <v>0</v>
      </c>
      <c r="E5888" s="37">
        <v>39</v>
      </c>
      <c r="F5888" s="37">
        <v>1</v>
      </c>
      <c r="G5888" s="37">
        <v>0.51973333333333338</v>
      </c>
      <c r="H5888" s="37" t="s">
        <v>1232</v>
      </c>
      <c r="I5888" s="37" t="s">
        <v>2269</v>
      </c>
      <c r="J5888" s="37" t="s">
        <v>2268</v>
      </c>
      <c r="K5888" s="37">
        <v>3</v>
      </c>
    </row>
    <row r="5889" spans="1:11" x14ac:dyDescent="0.25">
      <c r="A5889" s="37" t="s">
        <v>5036</v>
      </c>
      <c r="B5889" s="37">
        <v>3</v>
      </c>
      <c r="C5889" s="37">
        <v>0</v>
      </c>
      <c r="D5889" s="37">
        <v>0</v>
      </c>
      <c r="E5889" s="37">
        <v>18</v>
      </c>
      <c r="F5889" s="37">
        <v>0</v>
      </c>
      <c r="G5889" s="37">
        <v>0.37959999999999999</v>
      </c>
      <c r="H5889" s="37" t="s">
        <v>1222</v>
      </c>
      <c r="I5889" s="37" t="s">
        <v>2269</v>
      </c>
      <c r="J5889" s="37" t="s">
        <v>2268</v>
      </c>
      <c r="K5889" s="37">
        <v>3</v>
      </c>
    </row>
    <row r="5890" spans="1:11" x14ac:dyDescent="0.25">
      <c r="A5890" s="37" t="s">
        <v>5035</v>
      </c>
      <c r="B5890" s="37">
        <v>3</v>
      </c>
      <c r="C5890" s="37">
        <v>0</v>
      </c>
      <c r="D5890" s="37">
        <v>0</v>
      </c>
      <c r="E5890" s="37">
        <v>55</v>
      </c>
      <c r="F5890" s="37">
        <v>2</v>
      </c>
      <c r="G5890" s="37">
        <v>0.64566666666666672</v>
      </c>
      <c r="H5890" s="37" t="s">
        <v>1231</v>
      </c>
      <c r="I5890" s="37" t="s">
        <v>2269</v>
      </c>
      <c r="J5890" s="37" t="s">
        <v>2268</v>
      </c>
      <c r="K5890" s="37">
        <v>3</v>
      </c>
    </row>
    <row r="5891" spans="1:11" x14ac:dyDescent="0.25">
      <c r="A5891" s="37" t="s">
        <v>5034</v>
      </c>
      <c r="B5891" s="37">
        <v>3</v>
      </c>
      <c r="C5891" s="37">
        <v>0</v>
      </c>
      <c r="D5891" s="37">
        <v>0</v>
      </c>
      <c r="E5891" s="37">
        <v>34</v>
      </c>
      <c r="F5891" s="37">
        <v>2</v>
      </c>
      <c r="G5891" s="37">
        <v>1.1140999999999999</v>
      </c>
      <c r="H5891" s="37" t="s">
        <v>1218</v>
      </c>
      <c r="I5891" s="37" t="s">
        <v>2269</v>
      </c>
      <c r="J5891" s="37" t="s">
        <v>2275</v>
      </c>
      <c r="K5891" s="37">
        <v>3</v>
      </c>
    </row>
    <row r="5892" spans="1:11" x14ac:dyDescent="0.25">
      <c r="A5892" s="37" t="s">
        <v>5033</v>
      </c>
      <c r="B5892" s="37">
        <v>2</v>
      </c>
      <c r="C5892" s="37">
        <v>0</v>
      </c>
      <c r="D5892" s="37">
        <v>0</v>
      </c>
      <c r="E5892" s="37">
        <v>2</v>
      </c>
      <c r="F5892" s="37">
        <v>1</v>
      </c>
      <c r="G5892" s="37">
        <v>2.7900000000000001E-2</v>
      </c>
      <c r="H5892" s="37" t="s">
        <v>1219</v>
      </c>
      <c r="I5892" s="37" t="s">
        <v>2308</v>
      </c>
      <c r="J5892" s="37" t="s">
        <v>2268</v>
      </c>
      <c r="K5892" s="37">
        <v>1</v>
      </c>
    </row>
    <row r="5893" spans="1:11" x14ac:dyDescent="0.25">
      <c r="A5893" s="37" t="s">
        <v>5032</v>
      </c>
      <c r="B5893" s="37">
        <v>2</v>
      </c>
      <c r="C5893" s="37">
        <v>0</v>
      </c>
      <c r="D5893" s="37">
        <v>0</v>
      </c>
      <c r="E5893" s="37">
        <v>14</v>
      </c>
      <c r="F5893" s="37">
        <v>1</v>
      </c>
      <c r="G5893" s="37">
        <v>0.3216</v>
      </c>
      <c r="H5893" s="37" t="s">
        <v>1219</v>
      </c>
      <c r="I5893" s="37" t="s">
        <v>2308</v>
      </c>
      <c r="J5893" s="37" t="s">
        <v>2268</v>
      </c>
      <c r="K5893" s="37">
        <v>1</v>
      </c>
    </row>
    <row r="5894" spans="1:11" x14ac:dyDescent="0.25">
      <c r="A5894" s="37" t="s">
        <v>5031</v>
      </c>
      <c r="B5894" s="37">
        <v>2</v>
      </c>
      <c r="C5894" s="37">
        <v>0</v>
      </c>
      <c r="D5894" s="37">
        <v>0</v>
      </c>
      <c r="E5894" s="37">
        <v>10</v>
      </c>
      <c r="F5894" s="37">
        <v>0</v>
      </c>
      <c r="G5894" s="37">
        <v>0.15250000000000002</v>
      </c>
      <c r="H5894" s="37" t="s">
        <v>1219</v>
      </c>
      <c r="I5894" s="37" t="s">
        <v>2308</v>
      </c>
      <c r="J5894" s="37" t="s">
        <v>2268</v>
      </c>
      <c r="K5894" s="37">
        <v>2</v>
      </c>
    </row>
    <row r="5895" spans="1:11" x14ac:dyDescent="0.25">
      <c r="A5895" s="37" t="s">
        <v>5030</v>
      </c>
      <c r="B5895" s="37">
        <v>2</v>
      </c>
      <c r="C5895" s="37">
        <v>0</v>
      </c>
      <c r="D5895" s="37">
        <v>0</v>
      </c>
      <c r="E5895" s="37">
        <v>22</v>
      </c>
      <c r="F5895" s="37">
        <v>1</v>
      </c>
      <c r="G5895" s="37">
        <v>0.39635000000000004</v>
      </c>
      <c r="H5895" s="37" t="s">
        <v>1219</v>
      </c>
      <c r="I5895" s="37" t="s">
        <v>2308</v>
      </c>
      <c r="J5895" s="37" t="s">
        <v>2268</v>
      </c>
      <c r="K5895" s="37">
        <v>2</v>
      </c>
    </row>
    <row r="5896" spans="1:11" x14ac:dyDescent="0.25">
      <c r="A5896" s="37" t="s">
        <v>5029</v>
      </c>
      <c r="B5896" s="37">
        <v>2</v>
      </c>
      <c r="C5896" s="37">
        <v>0</v>
      </c>
      <c r="D5896" s="37">
        <v>0</v>
      </c>
      <c r="E5896" s="37">
        <v>25</v>
      </c>
      <c r="F5896" s="37">
        <v>1</v>
      </c>
      <c r="G5896" s="37">
        <v>0.61285000000000001</v>
      </c>
      <c r="H5896" s="37" t="s">
        <v>1219</v>
      </c>
      <c r="I5896" s="37" t="s">
        <v>2308</v>
      </c>
      <c r="J5896" s="37" t="s">
        <v>2268</v>
      </c>
      <c r="K5896" s="37">
        <v>1</v>
      </c>
    </row>
    <row r="5897" spans="1:11" x14ac:dyDescent="0.25">
      <c r="A5897" s="37" t="s">
        <v>5028</v>
      </c>
      <c r="B5897" s="37">
        <v>2</v>
      </c>
      <c r="C5897" s="37">
        <v>0</v>
      </c>
      <c r="D5897" s="37">
        <v>0</v>
      </c>
      <c r="E5897" s="37">
        <v>15</v>
      </c>
      <c r="F5897" s="37">
        <v>0</v>
      </c>
      <c r="G5897" s="37">
        <v>0.32585000000000003</v>
      </c>
      <c r="H5897" s="37" t="s">
        <v>1219</v>
      </c>
      <c r="I5897" s="37" t="s">
        <v>2308</v>
      </c>
      <c r="J5897" s="37" t="s">
        <v>2268</v>
      </c>
      <c r="K5897" s="37">
        <v>1</v>
      </c>
    </row>
    <row r="5898" spans="1:11" x14ac:dyDescent="0.25">
      <c r="A5898" s="37" t="s">
        <v>5027</v>
      </c>
      <c r="B5898" s="37">
        <v>2</v>
      </c>
      <c r="C5898" s="37">
        <v>0</v>
      </c>
      <c r="D5898" s="37">
        <v>1</v>
      </c>
      <c r="E5898" s="37">
        <v>86</v>
      </c>
      <c r="F5898" s="37">
        <v>0</v>
      </c>
      <c r="G5898" s="37">
        <v>1.2618</v>
      </c>
      <c r="H5898" s="37" t="s">
        <v>1219</v>
      </c>
      <c r="I5898" s="37" t="s">
        <v>2308</v>
      </c>
      <c r="J5898" s="37" t="s">
        <v>2268</v>
      </c>
      <c r="K5898" s="37">
        <v>2</v>
      </c>
    </row>
    <row r="5899" spans="1:11" x14ac:dyDescent="0.25">
      <c r="A5899" s="37" t="s">
        <v>5026</v>
      </c>
      <c r="B5899" s="37">
        <v>2</v>
      </c>
      <c r="C5899" s="37">
        <v>0</v>
      </c>
      <c r="D5899" s="37">
        <v>0</v>
      </c>
      <c r="E5899" s="37">
        <v>15</v>
      </c>
      <c r="F5899" s="37">
        <v>0</v>
      </c>
      <c r="G5899" s="37">
        <v>0.88559999999999994</v>
      </c>
      <c r="H5899" s="37" t="s">
        <v>1219</v>
      </c>
      <c r="I5899" s="37" t="s">
        <v>2308</v>
      </c>
      <c r="J5899" s="37" t="s">
        <v>2268</v>
      </c>
      <c r="K5899" s="37">
        <v>2</v>
      </c>
    </row>
    <row r="5900" spans="1:11" x14ac:dyDescent="0.25">
      <c r="A5900" s="37" t="s">
        <v>5025</v>
      </c>
      <c r="B5900" s="37">
        <v>2</v>
      </c>
      <c r="C5900" s="37">
        <v>0</v>
      </c>
      <c r="D5900" s="37">
        <v>0</v>
      </c>
      <c r="E5900" s="37">
        <v>24</v>
      </c>
      <c r="F5900" s="37">
        <v>0</v>
      </c>
      <c r="G5900" s="37">
        <v>0.38415000000000005</v>
      </c>
      <c r="H5900" s="37" t="s">
        <v>1219</v>
      </c>
      <c r="I5900" s="37" t="s">
        <v>2308</v>
      </c>
      <c r="J5900" s="37" t="s">
        <v>2275</v>
      </c>
      <c r="K5900" s="37">
        <v>2</v>
      </c>
    </row>
    <row r="5901" spans="1:11" x14ac:dyDescent="0.25">
      <c r="A5901" s="37" t="s">
        <v>5024</v>
      </c>
      <c r="B5901" s="37">
        <v>2</v>
      </c>
      <c r="C5901" s="37">
        <v>0</v>
      </c>
      <c r="D5901" s="37">
        <v>0</v>
      </c>
      <c r="E5901" s="37">
        <v>36</v>
      </c>
      <c r="F5901" s="37">
        <v>2</v>
      </c>
      <c r="G5901" s="37">
        <v>1.1046499999999999</v>
      </c>
      <c r="H5901" s="37" t="s">
        <v>1219</v>
      </c>
      <c r="I5901" s="37" t="s">
        <v>2308</v>
      </c>
      <c r="J5901" s="37" t="s">
        <v>2275</v>
      </c>
      <c r="K5901" s="37">
        <v>2</v>
      </c>
    </row>
    <row r="5902" spans="1:11" x14ac:dyDescent="0.25">
      <c r="A5902" s="37" t="s">
        <v>5023</v>
      </c>
      <c r="B5902" s="37">
        <v>2</v>
      </c>
      <c r="C5902" s="37">
        <v>0</v>
      </c>
      <c r="D5902" s="37">
        <v>0</v>
      </c>
      <c r="E5902" s="37">
        <v>5</v>
      </c>
      <c r="F5902" s="37">
        <v>0</v>
      </c>
      <c r="G5902" s="37">
        <v>7.9050000000000009E-2</v>
      </c>
      <c r="H5902" s="37" t="s">
        <v>1219</v>
      </c>
      <c r="I5902" s="37" t="s">
        <v>2308</v>
      </c>
      <c r="J5902" s="37" t="s">
        <v>2268</v>
      </c>
      <c r="K5902" s="37">
        <v>2</v>
      </c>
    </row>
    <row r="5903" spans="1:11" x14ac:dyDescent="0.25">
      <c r="A5903" s="37" t="s">
        <v>5022</v>
      </c>
      <c r="B5903" s="37">
        <v>2</v>
      </c>
      <c r="C5903" s="37">
        <v>0</v>
      </c>
      <c r="D5903" s="37">
        <v>0</v>
      </c>
      <c r="E5903" s="37">
        <v>10</v>
      </c>
      <c r="F5903" s="37">
        <v>0</v>
      </c>
      <c r="G5903" s="37">
        <v>0.18170000000000003</v>
      </c>
      <c r="H5903" s="37" t="s">
        <v>1219</v>
      </c>
      <c r="I5903" s="37" t="s">
        <v>2308</v>
      </c>
      <c r="J5903" s="37" t="s">
        <v>2268</v>
      </c>
      <c r="K5903" s="37">
        <v>2</v>
      </c>
    </row>
    <row r="5904" spans="1:11" x14ac:dyDescent="0.25">
      <c r="A5904" s="37" t="s">
        <v>5021</v>
      </c>
      <c r="B5904" s="37">
        <v>2</v>
      </c>
      <c r="C5904" s="37">
        <v>0</v>
      </c>
      <c r="D5904" s="37">
        <v>1</v>
      </c>
      <c r="E5904" s="37">
        <v>78</v>
      </c>
      <c r="F5904" s="37">
        <v>1</v>
      </c>
      <c r="G5904" s="37">
        <v>1.8340000000000001</v>
      </c>
      <c r="H5904" s="37" t="s">
        <v>1219</v>
      </c>
      <c r="I5904" s="37" t="s">
        <v>2308</v>
      </c>
      <c r="J5904" s="37" t="s">
        <v>2268</v>
      </c>
      <c r="K5904" s="37">
        <v>2</v>
      </c>
    </row>
    <row r="5905" spans="1:11" x14ac:dyDescent="0.25">
      <c r="A5905" s="37" t="s">
        <v>5020</v>
      </c>
      <c r="B5905" s="37">
        <v>2</v>
      </c>
      <c r="C5905" s="37">
        <v>0</v>
      </c>
      <c r="D5905" s="37">
        <v>0</v>
      </c>
      <c r="E5905" s="37">
        <v>3</v>
      </c>
      <c r="F5905" s="37">
        <v>1</v>
      </c>
      <c r="G5905" s="37">
        <v>0.186</v>
      </c>
      <c r="H5905" s="37" t="s">
        <v>1219</v>
      </c>
      <c r="I5905" s="37" t="s">
        <v>2308</v>
      </c>
      <c r="J5905" s="37" t="s">
        <v>2268</v>
      </c>
      <c r="K5905" s="37">
        <v>1</v>
      </c>
    </row>
    <row r="5906" spans="1:11" x14ac:dyDescent="0.25">
      <c r="A5906" s="37" t="s">
        <v>5019</v>
      </c>
      <c r="B5906" s="37">
        <v>2</v>
      </c>
      <c r="C5906" s="37">
        <v>0</v>
      </c>
      <c r="D5906" s="37">
        <v>0</v>
      </c>
      <c r="E5906" s="37">
        <v>8</v>
      </c>
      <c r="F5906" s="37">
        <v>0</v>
      </c>
      <c r="G5906" s="37">
        <v>0.1976</v>
      </c>
      <c r="H5906" s="37" t="s">
        <v>1219</v>
      </c>
      <c r="I5906" s="37" t="s">
        <v>2308</v>
      </c>
      <c r="J5906" s="37" t="s">
        <v>2268</v>
      </c>
      <c r="K5906" s="37">
        <v>2</v>
      </c>
    </row>
    <row r="5907" spans="1:11" x14ac:dyDescent="0.25">
      <c r="A5907" s="37" t="s">
        <v>5018</v>
      </c>
      <c r="B5907" s="37">
        <v>2</v>
      </c>
      <c r="C5907" s="37">
        <v>0</v>
      </c>
      <c r="D5907" s="37">
        <v>0</v>
      </c>
      <c r="E5907" s="37">
        <v>19</v>
      </c>
      <c r="F5907" s="37">
        <v>0</v>
      </c>
      <c r="G5907" s="37">
        <v>0.40735000000000005</v>
      </c>
      <c r="H5907" s="37" t="s">
        <v>1219</v>
      </c>
      <c r="I5907" s="37" t="s">
        <v>2308</v>
      </c>
      <c r="J5907" s="37" t="s">
        <v>2268</v>
      </c>
      <c r="K5907" s="37">
        <v>2</v>
      </c>
    </row>
    <row r="5908" spans="1:11" x14ac:dyDescent="0.25">
      <c r="A5908" s="37" t="s">
        <v>5017</v>
      </c>
      <c r="B5908" s="37">
        <v>2</v>
      </c>
      <c r="C5908" s="37">
        <v>0</v>
      </c>
      <c r="D5908" s="37">
        <v>0</v>
      </c>
      <c r="E5908" s="37">
        <v>44</v>
      </c>
      <c r="F5908" s="37">
        <v>1</v>
      </c>
      <c r="G5908" s="37">
        <v>1.0023</v>
      </c>
      <c r="H5908" s="37" t="s">
        <v>1219</v>
      </c>
      <c r="I5908" s="37" t="s">
        <v>2308</v>
      </c>
      <c r="J5908" s="37" t="s">
        <v>2268</v>
      </c>
      <c r="K5908" s="37">
        <v>2</v>
      </c>
    </row>
    <row r="5909" spans="1:11" x14ac:dyDescent="0.25">
      <c r="A5909" s="37" t="s">
        <v>5016</v>
      </c>
      <c r="B5909" s="37">
        <v>2</v>
      </c>
      <c r="C5909" s="37">
        <v>0</v>
      </c>
      <c r="D5909" s="37">
        <v>0</v>
      </c>
      <c r="E5909" s="37">
        <v>3</v>
      </c>
      <c r="F5909" s="37">
        <v>0</v>
      </c>
      <c r="G5909" s="37">
        <v>6.0050000000000006E-2</v>
      </c>
      <c r="H5909" s="37" t="s">
        <v>1219</v>
      </c>
      <c r="I5909" s="37" t="s">
        <v>2308</v>
      </c>
      <c r="J5909" s="37" t="s">
        <v>2268</v>
      </c>
      <c r="K5909" s="37">
        <v>1</v>
      </c>
    </row>
    <row r="5910" spans="1:11" x14ac:dyDescent="0.25">
      <c r="A5910" s="37" t="s">
        <v>5015</v>
      </c>
      <c r="B5910" s="37">
        <v>2</v>
      </c>
      <c r="C5910" s="37">
        <v>0</v>
      </c>
      <c r="D5910" s="37">
        <v>0</v>
      </c>
      <c r="E5910" s="37">
        <v>35</v>
      </c>
      <c r="F5910" s="37">
        <v>0</v>
      </c>
      <c r="G5910" s="37">
        <v>0.66065000000000007</v>
      </c>
      <c r="H5910" s="37" t="s">
        <v>1219</v>
      </c>
      <c r="I5910" s="37" t="s">
        <v>2310</v>
      </c>
      <c r="J5910" s="37" t="s">
        <v>2268</v>
      </c>
      <c r="K5910" s="37">
        <v>2</v>
      </c>
    </row>
    <row r="5911" spans="1:11" x14ac:dyDescent="0.25">
      <c r="A5911" s="37" t="s">
        <v>5014</v>
      </c>
      <c r="B5911" s="37">
        <v>2</v>
      </c>
      <c r="C5911" s="37">
        <v>0</v>
      </c>
      <c r="D5911" s="37">
        <v>0</v>
      </c>
      <c r="E5911" s="37">
        <v>0</v>
      </c>
      <c r="F5911" s="37">
        <v>0</v>
      </c>
      <c r="G5911" s="37">
        <v>0</v>
      </c>
      <c r="H5911" s="37" t="s">
        <v>1219</v>
      </c>
      <c r="I5911" s="37" t="s">
        <v>2308</v>
      </c>
      <c r="J5911" s="37" t="s">
        <v>2268</v>
      </c>
      <c r="K5911" s="37">
        <v>0</v>
      </c>
    </row>
    <row r="5912" spans="1:11" x14ac:dyDescent="0.25">
      <c r="A5912" s="37" t="s">
        <v>5013</v>
      </c>
      <c r="B5912" s="37">
        <v>2</v>
      </c>
      <c r="C5912" s="37">
        <v>0</v>
      </c>
      <c r="D5912" s="37">
        <v>0</v>
      </c>
      <c r="E5912" s="37">
        <v>11</v>
      </c>
      <c r="F5912" s="37">
        <v>1</v>
      </c>
      <c r="G5912" s="37">
        <v>0.73509999999999998</v>
      </c>
      <c r="H5912" s="37" t="s">
        <v>1219</v>
      </c>
      <c r="I5912" s="37" t="s">
        <v>2308</v>
      </c>
      <c r="J5912" s="37" t="s">
        <v>2268</v>
      </c>
      <c r="K5912" s="37">
        <v>2</v>
      </c>
    </row>
    <row r="5913" spans="1:11" x14ac:dyDescent="0.25">
      <c r="A5913" s="37" t="s">
        <v>5012</v>
      </c>
      <c r="B5913" s="37">
        <v>2</v>
      </c>
      <c r="C5913" s="37">
        <v>0</v>
      </c>
      <c r="D5913" s="37">
        <v>0</v>
      </c>
      <c r="E5913" s="37">
        <v>19</v>
      </c>
      <c r="F5913" s="37">
        <v>1</v>
      </c>
      <c r="G5913" s="37">
        <v>0.55030000000000001</v>
      </c>
      <c r="H5913" s="37" t="s">
        <v>1219</v>
      </c>
      <c r="I5913" s="37" t="s">
        <v>2308</v>
      </c>
      <c r="J5913" s="37" t="s">
        <v>2268</v>
      </c>
      <c r="K5913" s="37">
        <v>2</v>
      </c>
    </row>
    <row r="5914" spans="1:11" x14ac:dyDescent="0.25">
      <c r="A5914" s="37" t="s">
        <v>5011</v>
      </c>
      <c r="B5914" s="37">
        <v>2</v>
      </c>
      <c r="C5914" s="37">
        <v>0</v>
      </c>
      <c r="D5914" s="37">
        <v>0</v>
      </c>
      <c r="E5914" s="37">
        <v>3</v>
      </c>
      <c r="F5914" s="37">
        <v>1</v>
      </c>
      <c r="G5914" s="37">
        <v>7.0550000000000002E-2</v>
      </c>
      <c r="H5914" s="37" t="s">
        <v>1219</v>
      </c>
      <c r="I5914" s="37" t="s">
        <v>2308</v>
      </c>
      <c r="J5914" s="37" t="s">
        <v>2268</v>
      </c>
      <c r="K5914" s="37">
        <v>1</v>
      </c>
    </row>
    <row r="5915" spans="1:11" x14ac:dyDescent="0.25">
      <c r="A5915" s="37" t="s">
        <v>5010</v>
      </c>
      <c r="B5915" s="37">
        <v>2</v>
      </c>
      <c r="C5915" s="37">
        <v>0</v>
      </c>
      <c r="D5915" s="37">
        <v>0</v>
      </c>
      <c r="E5915" s="37">
        <v>179</v>
      </c>
      <c r="F5915" s="37">
        <v>1</v>
      </c>
      <c r="G5915" s="37">
        <v>0.96714999999999995</v>
      </c>
      <c r="H5915" s="37" t="s">
        <v>1219</v>
      </c>
      <c r="I5915" s="37" t="s">
        <v>2308</v>
      </c>
      <c r="J5915" s="37" t="s">
        <v>2268</v>
      </c>
      <c r="K5915" s="37">
        <v>1</v>
      </c>
    </row>
    <row r="5916" spans="1:11" x14ac:dyDescent="0.25">
      <c r="A5916" s="37" t="s">
        <v>5009</v>
      </c>
      <c r="B5916" s="37">
        <v>2</v>
      </c>
      <c r="C5916" s="37">
        <v>0</v>
      </c>
      <c r="D5916" s="37">
        <v>0</v>
      </c>
      <c r="E5916" s="37">
        <v>13</v>
      </c>
      <c r="F5916" s="37">
        <v>1</v>
      </c>
      <c r="G5916" s="37">
        <v>0.2757</v>
      </c>
      <c r="H5916" s="37" t="s">
        <v>1219</v>
      </c>
      <c r="I5916" s="37" t="s">
        <v>2308</v>
      </c>
      <c r="J5916" s="37" t="s">
        <v>2268</v>
      </c>
      <c r="K5916" s="37">
        <v>1</v>
      </c>
    </row>
    <row r="5917" spans="1:11" x14ac:dyDescent="0.25">
      <c r="A5917" s="37" t="s">
        <v>5008</v>
      </c>
      <c r="B5917" s="37">
        <v>2</v>
      </c>
      <c r="C5917" s="37">
        <v>0</v>
      </c>
      <c r="D5917" s="37">
        <v>0</v>
      </c>
      <c r="E5917" s="37">
        <v>8</v>
      </c>
      <c r="F5917" s="37">
        <v>0</v>
      </c>
      <c r="G5917" s="37">
        <v>0.14960000000000001</v>
      </c>
      <c r="H5917" s="37" t="s">
        <v>1219</v>
      </c>
      <c r="I5917" s="37" t="s">
        <v>2308</v>
      </c>
      <c r="J5917" s="37" t="s">
        <v>2268</v>
      </c>
      <c r="K5917" s="37">
        <v>2</v>
      </c>
    </row>
    <row r="5918" spans="1:11" x14ac:dyDescent="0.25">
      <c r="A5918" s="37" t="s">
        <v>5007</v>
      </c>
      <c r="B5918" s="37">
        <v>2</v>
      </c>
      <c r="C5918" s="37">
        <v>0</v>
      </c>
      <c r="D5918" s="37">
        <v>0</v>
      </c>
      <c r="E5918" s="37">
        <v>19</v>
      </c>
      <c r="F5918" s="37">
        <v>1</v>
      </c>
      <c r="G5918" s="37">
        <v>0.73175000000000001</v>
      </c>
      <c r="H5918" s="37" t="s">
        <v>1219</v>
      </c>
      <c r="I5918" s="37" t="s">
        <v>2308</v>
      </c>
      <c r="J5918" s="37" t="s">
        <v>2268</v>
      </c>
      <c r="K5918" s="37">
        <v>2</v>
      </c>
    </row>
    <row r="5919" spans="1:11" x14ac:dyDescent="0.25">
      <c r="A5919" s="37" t="s">
        <v>5006</v>
      </c>
      <c r="B5919" s="37">
        <v>2</v>
      </c>
      <c r="C5919" s="37">
        <v>0</v>
      </c>
      <c r="D5919" s="37">
        <v>0</v>
      </c>
      <c r="E5919" s="37">
        <v>0</v>
      </c>
      <c r="F5919" s="37">
        <v>0</v>
      </c>
      <c r="G5919" s="37">
        <v>0</v>
      </c>
      <c r="H5919" s="37" t="s">
        <v>1219</v>
      </c>
      <c r="I5919" s="37" t="s">
        <v>2308</v>
      </c>
      <c r="J5919" s="37" t="s">
        <v>2268</v>
      </c>
      <c r="K5919" s="37">
        <v>0</v>
      </c>
    </row>
    <row r="5920" spans="1:11" x14ac:dyDescent="0.25">
      <c r="A5920" s="37" t="s">
        <v>5005</v>
      </c>
      <c r="B5920" s="37">
        <v>2</v>
      </c>
      <c r="C5920" s="37">
        <v>0</v>
      </c>
      <c r="D5920" s="37">
        <v>0</v>
      </c>
      <c r="E5920" s="37">
        <v>9</v>
      </c>
      <c r="F5920" s="37">
        <v>1</v>
      </c>
      <c r="G5920" s="37">
        <v>0.22775000000000001</v>
      </c>
      <c r="H5920" s="37" t="s">
        <v>1219</v>
      </c>
      <c r="I5920" s="37" t="s">
        <v>2308</v>
      </c>
      <c r="J5920" s="37" t="s">
        <v>2268</v>
      </c>
      <c r="K5920" s="37">
        <v>2</v>
      </c>
    </row>
    <row r="5921" spans="1:11" x14ac:dyDescent="0.25">
      <c r="A5921" s="37" t="s">
        <v>5004</v>
      </c>
      <c r="B5921" s="37">
        <v>2</v>
      </c>
      <c r="C5921" s="37">
        <v>0</v>
      </c>
      <c r="D5921" s="37">
        <v>0</v>
      </c>
      <c r="E5921" s="37">
        <v>94</v>
      </c>
      <c r="F5921" s="37">
        <v>1</v>
      </c>
      <c r="G5921" s="37">
        <v>0.63940000000000008</v>
      </c>
      <c r="H5921" s="37" t="s">
        <v>1219</v>
      </c>
      <c r="I5921" s="37" t="s">
        <v>2310</v>
      </c>
      <c r="J5921" s="37" t="s">
        <v>2275</v>
      </c>
      <c r="K5921" s="37">
        <v>1</v>
      </c>
    </row>
    <row r="5922" spans="1:11" x14ac:dyDescent="0.25">
      <c r="A5922" s="37" t="s">
        <v>5003</v>
      </c>
      <c r="B5922" s="37">
        <v>2</v>
      </c>
      <c r="C5922" s="37">
        <v>0</v>
      </c>
      <c r="D5922" s="37">
        <v>0</v>
      </c>
      <c r="E5922" s="37">
        <v>8</v>
      </c>
      <c r="F5922" s="37">
        <v>1</v>
      </c>
      <c r="G5922" s="37">
        <v>0.30635000000000001</v>
      </c>
      <c r="H5922" s="37" t="s">
        <v>1219</v>
      </c>
      <c r="I5922" s="37" t="s">
        <v>2310</v>
      </c>
      <c r="J5922" s="37" t="s">
        <v>2275</v>
      </c>
      <c r="K5922" s="37">
        <v>1</v>
      </c>
    </row>
    <row r="5923" spans="1:11" x14ac:dyDescent="0.25">
      <c r="A5923" s="37" t="s">
        <v>5002</v>
      </c>
      <c r="B5923" s="37">
        <v>2</v>
      </c>
      <c r="C5923" s="37">
        <v>0</v>
      </c>
      <c r="D5923" s="37">
        <v>0</v>
      </c>
      <c r="E5923" s="37">
        <v>6</v>
      </c>
      <c r="F5923" s="37">
        <v>0</v>
      </c>
      <c r="G5923" s="37">
        <v>9.8100000000000007E-2</v>
      </c>
      <c r="H5923" s="37" t="s">
        <v>1219</v>
      </c>
      <c r="I5923" s="37" t="s">
        <v>2308</v>
      </c>
      <c r="J5923" s="37" t="s">
        <v>2275</v>
      </c>
      <c r="K5923" s="37">
        <v>1</v>
      </c>
    </row>
    <row r="5924" spans="1:11" x14ac:dyDescent="0.25">
      <c r="A5924" s="37" t="s">
        <v>5001</v>
      </c>
      <c r="B5924" s="37">
        <v>2</v>
      </c>
      <c r="C5924" s="37">
        <v>0</v>
      </c>
      <c r="D5924" s="37">
        <v>0</v>
      </c>
      <c r="E5924" s="37">
        <v>2</v>
      </c>
      <c r="F5924" s="37">
        <v>0</v>
      </c>
      <c r="G5924" s="37">
        <v>3.8100000000000002E-2</v>
      </c>
      <c r="H5924" s="37" t="s">
        <v>1219</v>
      </c>
      <c r="I5924" s="37" t="s">
        <v>2310</v>
      </c>
      <c r="J5924" s="37" t="s">
        <v>2275</v>
      </c>
      <c r="K5924" s="37">
        <v>1</v>
      </c>
    </row>
    <row r="5925" spans="1:11" x14ac:dyDescent="0.25">
      <c r="A5925" s="37" t="s">
        <v>5000</v>
      </c>
      <c r="B5925" s="37">
        <v>2</v>
      </c>
      <c r="C5925" s="37">
        <v>0</v>
      </c>
      <c r="D5925" s="37">
        <v>0</v>
      </c>
      <c r="E5925" s="37">
        <v>28</v>
      </c>
      <c r="F5925" s="37">
        <v>0</v>
      </c>
      <c r="G5925" s="37">
        <v>0.50914999999999999</v>
      </c>
      <c r="H5925" s="37" t="s">
        <v>1219</v>
      </c>
      <c r="I5925" s="37" t="s">
        <v>2310</v>
      </c>
      <c r="J5925" s="37" t="s">
        <v>2275</v>
      </c>
      <c r="K5925" s="37">
        <v>2</v>
      </c>
    </row>
    <row r="5926" spans="1:11" x14ac:dyDescent="0.25">
      <c r="A5926" s="37" t="s">
        <v>4999</v>
      </c>
      <c r="B5926" s="37">
        <v>2</v>
      </c>
      <c r="C5926" s="37">
        <v>0</v>
      </c>
      <c r="D5926" s="37">
        <v>0</v>
      </c>
      <c r="E5926" s="37">
        <v>10</v>
      </c>
      <c r="F5926" s="37">
        <v>0</v>
      </c>
      <c r="G5926" s="37">
        <v>0.2394</v>
      </c>
      <c r="H5926" s="37" t="s">
        <v>1219</v>
      </c>
      <c r="I5926" s="37" t="s">
        <v>2310</v>
      </c>
      <c r="J5926" s="37" t="s">
        <v>2275</v>
      </c>
      <c r="K5926" s="37">
        <v>2</v>
      </c>
    </row>
    <row r="5927" spans="1:11" x14ac:dyDescent="0.25">
      <c r="A5927" s="37" t="s">
        <v>4998</v>
      </c>
      <c r="B5927" s="37">
        <v>2</v>
      </c>
      <c r="C5927" s="37">
        <v>0</v>
      </c>
      <c r="D5927" s="37">
        <v>0</v>
      </c>
      <c r="E5927" s="37">
        <v>37</v>
      </c>
      <c r="F5927" s="37">
        <v>1</v>
      </c>
      <c r="G5927" s="37">
        <v>1.0679000000000001</v>
      </c>
      <c r="H5927" s="37" t="s">
        <v>1219</v>
      </c>
      <c r="I5927" s="37" t="s">
        <v>2308</v>
      </c>
      <c r="J5927" s="37" t="s">
        <v>2275</v>
      </c>
      <c r="K5927" s="37">
        <v>2</v>
      </c>
    </row>
    <row r="5928" spans="1:11" x14ac:dyDescent="0.25">
      <c r="A5928" s="37" t="s">
        <v>4997</v>
      </c>
      <c r="B5928" s="37">
        <v>2</v>
      </c>
      <c r="C5928" s="37">
        <v>0</v>
      </c>
      <c r="D5928" s="37">
        <v>0</v>
      </c>
      <c r="E5928" s="37">
        <v>8</v>
      </c>
      <c r="F5928" s="37">
        <v>0</v>
      </c>
      <c r="G5928" s="37">
        <v>0.19169999999999998</v>
      </c>
      <c r="H5928" s="37" t="s">
        <v>1219</v>
      </c>
      <c r="I5928" s="37" t="s">
        <v>2310</v>
      </c>
      <c r="J5928" s="37" t="s">
        <v>2275</v>
      </c>
      <c r="K5928" s="37">
        <v>2</v>
      </c>
    </row>
    <row r="5929" spans="1:11" x14ac:dyDescent="0.25">
      <c r="A5929" s="37" t="s">
        <v>4996</v>
      </c>
      <c r="B5929" s="37">
        <v>2</v>
      </c>
      <c r="C5929" s="37">
        <v>0</v>
      </c>
      <c r="D5929" s="37">
        <v>0</v>
      </c>
      <c r="E5929" s="37">
        <v>31</v>
      </c>
      <c r="F5929" s="37">
        <v>1</v>
      </c>
      <c r="G5929" s="37">
        <v>0.88375000000000004</v>
      </c>
      <c r="H5929" s="37" t="s">
        <v>1219</v>
      </c>
      <c r="I5929" s="37" t="s">
        <v>2310</v>
      </c>
      <c r="J5929" s="37" t="s">
        <v>2275</v>
      </c>
      <c r="K5929" s="37">
        <v>2</v>
      </c>
    </row>
    <row r="5930" spans="1:11" x14ac:dyDescent="0.25">
      <c r="A5930" s="37" t="s">
        <v>4995</v>
      </c>
      <c r="B5930" s="37">
        <v>2</v>
      </c>
      <c r="C5930" s="37">
        <v>0</v>
      </c>
      <c r="D5930" s="37">
        <v>0</v>
      </c>
      <c r="E5930" s="37">
        <v>15</v>
      </c>
      <c r="F5930" s="37">
        <v>0</v>
      </c>
      <c r="G5930" s="37">
        <v>0.27639999999999998</v>
      </c>
      <c r="H5930" s="37" t="s">
        <v>1219</v>
      </c>
      <c r="I5930" s="37" t="s">
        <v>2310</v>
      </c>
      <c r="J5930" s="37" t="s">
        <v>2275</v>
      </c>
      <c r="K5930" s="37">
        <v>2</v>
      </c>
    </row>
    <row r="5931" spans="1:11" x14ac:dyDescent="0.25">
      <c r="A5931" s="37" t="s">
        <v>4994</v>
      </c>
      <c r="B5931" s="37">
        <v>2</v>
      </c>
      <c r="C5931" s="37">
        <v>0</v>
      </c>
      <c r="D5931" s="37">
        <v>0</v>
      </c>
      <c r="E5931" s="37">
        <v>26</v>
      </c>
      <c r="F5931" s="37">
        <v>0</v>
      </c>
      <c r="G5931" s="37">
        <v>1.1945000000000001</v>
      </c>
      <c r="H5931" s="37" t="s">
        <v>1219</v>
      </c>
      <c r="I5931" s="37" t="s">
        <v>2310</v>
      </c>
      <c r="J5931" s="37" t="s">
        <v>2275</v>
      </c>
      <c r="K5931" s="37">
        <v>2</v>
      </c>
    </row>
    <row r="5932" spans="1:11" x14ac:dyDescent="0.25">
      <c r="A5932" s="37" t="s">
        <v>4993</v>
      </c>
      <c r="B5932" s="37">
        <v>2</v>
      </c>
      <c r="C5932" s="37">
        <v>0</v>
      </c>
      <c r="D5932" s="37">
        <v>0</v>
      </c>
      <c r="E5932" s="37">
        <v>38</v>
      </c>
      <c r="F5932" s="37">
        <v>0</v>
      </c>
      <c r="G5932" s="37">
        <v>0.53590000000000004</v>
      </c>
      <c r="H5932" s="37" t="s">
        <v>1219</v>
      </c>
      <c r="I5932" s="37" t="s">
        <v>2316</v>
      </c>
      <c r="J5932" s="37" t="s">
        <v>2275</v>
      </c>
      <c r="K5932" s="37">
        <v>2</v>
      </c>
    </row>
    <row r="5933" spans="1:11" x14ac:dyDescent="0.25">
      <c r="A5933" s="37" t="s">
        <v>4992</v>
      </c>
      <c r="B5933" s="37">
        <v>2</v>
      </c>
      <c r="C5933" s="37">
        <v>0</v>
      </c>
      <c r="D5933" s="37">
        <v>0</v>
      </c>
      <c r="E5933" s="37">
        <v>21</v>
      </c>
      <c r="F5933" s="37">
        <v>1</v>
      </c>
      <c r="G5933" s="37">
        <v>0.64440000000000008</v>
      </c>
      <c r="H5933" s="37" t="s">
        <v>1221</v>
      </c>
      <c r="I5933" s="37" t="s">
        <v>2310</v>
      </c>
      <c r="J5933" s="37" t="s">
        <v>2275</v>
      </c>
      <c r="K5933" s="37">
        <v>2</v>
      </c>
    </row>
    <row r="5934" spans="1:11" x14ac:dyDescent="0.25">
      <c r="A5934" s="37" t="s">
        <v>4991</v>
      </c>
      <c r="B5934" s="37">
        <v>2</v>
      </c>
      <c r="C5934" s="37">
        <v>0</v>
      </c>
      <c r="D5934" s="37">
        <v>0</v>
      </c>
      <c r="E5934" s="37">
        <v>2</v>
      </c>
      <c r="F5934" s="37">
        <v>2</v>
      </c>
      <c r="G5934" s="37">
        <v>0.18310000000000001</v>
      </c>
      <c r="H5934" s="37" t="s">
        <v>1221</v>
      </c>
      <c r="I5934" s="37" t="s">
        <v>2269</v>
      </c>
      <c r="J5934" s="37" t="s">
        <v>2275</v>
      </c>
      <c r="K5934" s="37">
        <v>1</v>
      </c>
    </row>
    <row r="5935" spans="1:11" x14ac:dyDescent="0.25">
      <c r="A5935" s="37" t="s">
        <v>4990</v>
      </c>
      <c r="B5935" s="37">
        <v>2</v>
      </c>
      <c r="C5935" s="37">
        <v>0</v>
      </c>
      <c r="D5935" s="37">
        <v>0</v>
      </c>
      <c r="E5935" s="37">
        <v>23</v>
      </c>
      <c r="F5935" s="37">
        <v>1</v>
      </c>
      <c r="G5935" s="37">
        <v>0.7057500000000001</v>
      </c>
      <c r="H5935" s="37" t="s">
        <v>1230</v>
      </c>
      <c r="I5935" s="37" t="s">
        <v>2310</v>
      </c>
      <c r="J5935" s="37" t="s">
        <v>2275</v>
      </c>
      <c r="K5935" s="37">
        <v>2</v>
      </c>
    </row>
    <row r="5936" spans="1:11" x14ac:dyDescent="0.25">
      <c r="A5936" s="37" t="s">
        <v>4989</v>
      </c>
      <c r="B5936" s="37">
        <v>2</v>
      </c>
      <c r="C5936" s="37">
        <v>0</v>
      </c>
      <c r="D5936" s="37">
        <v>0</v>
      </c>
      <c r="E5936" s="37">
        <v>12</v>
      </c>
      <c r="F5936" s="37">
        <v>2</v>
      </c>
      <c r="G5936" s="37">
        <v>0.36825000000000002</v>
      </c>
      <c r="H5936" s="37" t="s">
        <v>1229</v>
      </c>
      <c r="I5936" s="37" t="s">
        <v>2310</v>
      </c>
      <c r="J5936" s="37" t="s">
        <v>2275</v>
      </c>
      <c r="K5936" s="37">
        <v>2</v>
      </c>
    </row>
    <row r="5937" spans="1:11" x14ac:dyDescent="0.25">
      <c r="A5937" s="37" t="s">
        <v>4988</v>
      </c>
      <c r="B5937" s="37">
        <v>2</v>
      </c>
      <c r="C5937" s="37">
        <v>0</v>
      </c>
      <c r="D5937" s="37">
        <v>0</v>
      </c>
      <c r="E5937" s="37">
        <v>2</v>
      </c>
      <c r="F5937" s="37">
        <v>0</v>
      </c>
      <c r="G5937" s="37">
        <v>9.4450000000000006E-2</v>
      </c>
      <c r="H5937" s="37" t="s">
        <v>2299</v>
      </c>
      <c r="I5937" s="37" t="s">
        <v>2308</v>
      </c>
      <c r="J5937" s="37" t="s">
        <v>2275</v>
      </c>
      <c r="K5937" s="37">
        <v>1</v>
      </c>
    </row>
    <row r="5938" spans="1:11" x14ac:dyDescent="0.25">
      <c r="A5938" s="37" t="s">
        <v>4987</v>
      </c>
      <c r="B5938" s="37">
        <v>2</v>
      </c>
      <c r="C5938" s="37">
        <v>0</v>
      </c>
      <c r="D5938" s="37">
        <v>0</v>
      </c>
      <c r="E5938" s="37">
        <v>0</v>
      </c>
      <c r="F5938" s="37">
        <v>2</v>
      </c>
      <c r="G5938" s="37">
        <v>0</v>
      </c>
      <c r="H5938" s="37" t="s">
        <v>2299</v>
      </c>
      <c r="I5938" s="37" t="s">
        <v>2308</v>
      </c>
      <c r="J5938" s="37" t="s">
        <v>2275</v>
      </c>
      <c r="K5938" s="37">
        <v>0</v>
      </c>
    </row>
    <row r="5939" spans="1:11" x14ac:dyDescent="0.25">
      <c r="A5939" s="37" t="s">
        <v>4986</v>
      </c>
      <c r="B5939" s="37">
        <v>2</v>
      </c>
      <c r="C5939" s="37">
        <v>0</v>
      </c>
      <c r="D5939" s="37">
        <v>0</v>
      </c>
      <c r="E5939" s="37">
        <v>40</v>
      </c>
      <c r="F5939" s="37">
        <v>2</v>
      </c>
      <c r="G5939" s="37">
        <v>0.59165000000000001</v>
      </c>
      <c r="H5939" s="37" t="s">
        <v>1248</v>
      </c>
      <c r="I5939" s="37" t="s">
        <v>2308</v>
      </c>
      <c r="J5939" s="37" t="s">
        <v>2275</v>
      </c>
      <c r="K5939" s="37">
        <v>1</v>
      </c>
    </row>
    <row r="5940" spans="1:11" x14ac:dyDescent="0.25">
      <c r="A5940" s="37" t="s">
        <v>4985</v>
      </c>
      <c r="B5940" s="37">
        <v>2</v>
      </c>
      <c r="C5940" s="37">
        <v>0</v>
      </c>
      <c r="D5940" s="37">
        <v>0</v>
      </c>
      <c r="E5940" s="37">
        <v>10</v>
      </c>
      <c r="F5940" s="37">
        <v>1</v>
      </c>
      <c r="G5940" s="37">
        <v>0.55305000000000004</v>
      </c>
      <c r="H5940" s="37" t="s">
        <v>1256</v>
      </c>
      <c r="I5940" s="37" t="s">
        <v>2310</v>
      </c>
      <c r="J5940" s="37" t="s">
        <v>2275</v>
      </c>
      <c r="K5940" s="37">
        <v>2</v>
      </c>
    </row>
    <row r="5941" spans="1:11" x14ac:dyDescent="0.25">
      <c r="A5941" s="37" t="s">
        <v>4984</v>
      </c>
      <c r="B5941" s="37">
        <v>2</v>
      </c>
      <c r="C5941" s="37">
        <v>0</v>
      </c>
      <c r="D5941" s="37">
        <v>0</v>
      </c>
      <c r="E5941" s="37">
        <v>17</v>
      </c>
      <c r="F5941" s="37">
        <v>0</v>
      </c>
      <c r="G5941" s="37">
        <v>0.23730000000000001</v>
      </c>
      <c r="H5941" s="37" t="s">
        <v>1256</v>
      </c>
      <c r="I5941" s="37" t="s">
        <v>2310</v>
      </c>
      <c r="J5941" s="37" t="s">
        <v>2275</v>
      </c>
      <c r="K5941" s="37">
        <v>2</v>
      </c>
    </row>
    <row r="5942" spans="1:11" x14ac:dyDescent="0.25">
      <c r="A5942" s="37" t="s">
        <v>4983</v>
      </c>
      <c r="B5942" s="37">
        <v>2</v>
      </c>
      <c r="C5942" s="37">
        <v>0</v>
      </c>
      <c r="D5942" s="37">
        <v>0</v>
      </c>
      <c r="E5942" s="37">
        <v>29</v>
      </c>
      <c r="F5942" s="37">
        <v>0</v>
      </c>
      <c r="G5942" s="37">
        <v>0.46584999999999999</v>
      </c>
      <c r="H5942" s="37" t="s">
        <v>1247</v>
      </c>
      <c r="I5942" s="37" t="s">
        <v>2308</v>
      </c>
      <c r="J5942" s="37" t="s">
        <v>2275</v>
      </c>
      <c r="K5942" s="37">
        <v>2</v>
      </c>
    </row>
    <row r="5943" spans="1:11" x14ac:dyDescent="0.25">
      <c r="A5943" s="37" t="s">
        <v>4982</v>
      </c>
      <c r="B5943" s="37">
        <v>2</v>
      </c>
      <c r="C5943" s="37">
        <v>0</v>
      </c>
      <c r="D5943" s="37">
        <v>0</v>
      </c>
      <c r="E5943" s="37">
        <v>14</v>
      </c>
      <c r="F5943" s="37">
        <v>2</v>
      </c>
      <c r="G5943" s="37">
        <v>0.35130000000000006</v>
      </c>
      <c r="H5943" s="37" t="s">
        <v>1221</v>
      </c>
      <c r="I5943" s="37" t="s">
        <v>2310</v>
      </c>
      <c r="J5943" s="37" t="s">
        <v>2275</v>
      </c>
      <c r="K5943" s="37">
        <v>2</v>
      </c>
    </row>
    <row r="5944" spans="1:11" x14ac:dyDescent="0.25">
      <c r="A5944" s="37" t="s">
        <v>4981</v>
      </c>
      <c r="B5944" s="37">
        <v>2</v>
      </c>
      <c r="C5944" s="37">
        <v>0</v>
      </c>
      <c r="D5944" s="37">
        <v>0</v>
      </c>
      <c r="E5944" s="37">
        <v>20</v>
      </c>
      <c r="F5944" s="37">
        <v>1</v>
      </c>
      <c r="G5944" s="37">
        <v>0.38085000000000002</v>
      </c>
      <c r="H5944" s="37" t="s">
        <v>1257</v>
      </c>
      <c r="I5944" s="37" t="s">
        <v>2316</v>
      </c>
      <c r="J5944" s="37" t="s">
        <v>2275</v>
      </c>
      <c r="K5944" s="37">
        <v>2</v>
      </c>
    </row>
    <row r="5945" spans="1:11" x14ac:dyDescent="0.25">
      <c r="A5945" s="37" t="s">
        <v>4980</v>
      </c>
      <c r="B5945" s="37">
        <v>2</v>
      </c>
      <c r="C5945" s="37">
        <v>0</v>
      </c>
      <c r="D5945" s="37">
        <v>0</v>
      </c>
      <c r="E5945" s="37">
        <v>3</v>
      </c>
      <c r="F5945" s="37">
        <v>0</v>
      </c>
      <c r="G5945" s="37">
        <v>6.0650000000000003E-2</v>
      </c>
      <c r="H5945" s="37" t="s">
        <v>1257</v>
      </c>
      <c r="I5945" s="37" t="s">
        <v>2316</v>
      </c>
      <c r="J5945" s="37" t="s">
        <v>2268</v>
      </c>
      <c r="K5945" s="37">
        <v>1</v>
      </c>
    </row>
    <row r="5946" spans="1:11" x14ac:dyDescent="0.25">
      <c r="A5946" s="37" t="s">
        <v>4979</v>
      </c>
      <c r="B5946" s="37">
        <v>2</v>
      </c>
      <c r="C5946" s="37">
        <v>0</v>
      </c>
      <c r="D5946" s="37">
        <v>0</v>
      </c>
      <c r="E5946" s="37">
        <v>22</v>
      </c>
      <c r="F5946" s="37">
        <v>1</v>
      </c>
      <c r="G5946" s="37">
        <v>0.40024999999999999</v>
      </c>
      <c r="H5946" s="37" t="s">
        <v>1257</v>
      </c>
      <c r="I5946" s="37" t="s">
        <v>2316</v>
      </c>
      <c r="J5946" s="37" t="s">
        <v>2268</v>
      </c>
      <c r="K5946" s="37">
        <v>2</v>
      </c>
    </row>
    <row r="5947" spans="1:11" x14ac:dyDescent="0.25">
      <c r="A5947" s="37" t="s">
        <v>4978</v>
      </c>
      <c r="B5947" s="37">
        <v>2</v>
      </c>
      <c r="C5947" s="37">
        <v>0</v>
      </c>
      <c r="D5947" s="37">
        <v>0</v>
      </c>
      <c r="E5947" s="37">
        <v>7</v>
      </c>
      <c r="F5947" s="37">
        <v>1</v>
      </c>
      <c r="G5947" s="37">
        <v>0.33660000000000001</v>
      </c>
      <c r="H5947" s="37" t="s">
        <v>1257</v>
      </c>
      <c r="I5947" s="37" t="s">
        <v>2310</v>
      </c>
      <c r="J5947" s="37" t="s">
        <v>2275</v>
      </c>
      <c r="K5947" s="37">
        <v>2</v>
      </c>
    </row>
    <row r="5948" spans="1:11" x14ac:dyDescent="0.25">
      <c r="A5948" s="37" t="s">
        <v>4977</v>
      </c>
      <c r="B5948" s="37">
        <v>2</v>
      </c>
      <c r="C5948" s="37">
        <v>0</v>
      </c>
      <c r="D5948" s="37">
        <v>0</v>
      </c>
      <c r="E5948" s="37">
        <v>9</v>
      </c>
      <c r="F5948" s="37">
        <v>1</v>
      </c>
      <c r="G5948" s="37">
        <v>0.2117</v>
      </c>
      <c r="H5948" s="37" t="s">
        <v>1257</v>
      </c>
      <c r="I5948" s="37" t="s">
        <v>2308</v>
      </c>
      <c r="J5948" s="37" t="s">
        <v>2268</v>
      </c>
      <c r="K5948" s="37">
        <v>1</v>
      </c>
    </row>
    <row r="5949" spans="1:11" x14ac:dyDescent="0.25">
      <c r="A5949" s="37" t="s">
        <v>4976</v>
      </c>
      <c r="B5949" s="37">
        <v>2</v>
      </c>
      <c r="C5949" s="37">
        <v>0</v>
      </c>
      <c r="D5949" s="37">
        <v>0</v>
      </c>
      <c r="E5949" s="37">
        <v>10</v>
      </c>
      <c r="F5949" s="37">
        <v>1</v>
      </c>
      <c r="G5949" s="37">
        <v>0.30685000000000001</v>
      </c>
      <c r="H5949" s="37" t="s">
        <v>1257</v>
      </c>
      <c r="I5949" s="37" t="s">
        <v>2308</v>
      </c>
      <c r="J5949" s="37" t="s">
        <v>2268</v>
      </c>
      <c r="K5949" s="37">
        <v>1</v>
      </c>
    </row>
    <row r="5950" spans="1:11" x14ac:dyDescent="0.25">
      <c r="A5950" s="37" t="s">
        <v>4975</v>
      </c>
      <c r="B5950" s="37">
        <v>2</v>
      </c>
      <c r="C5950" s="37">
        <v>0</v>
      </c>
      <c r="D5950" s="37">
        <v>0</v>
      </c>
      <c r="E5950" s="37">
        <v>0</v>
      </c>
      <c r="F5950" s="37">
        <v>0</v>
      </c>
      <c r="G5950" s="37">
        <v>0</v>
      </c>
      <c r="H5950" s="37" t="s">
        <v>1257</v>
      </c>
      <c r="I5950" s="37" t="s">
        <v>2308</v>
      </c>
      <c r="J5950" s="37" t="s">
        <v>2275</v>
      </c>
      <c r="K5950" s="37">
        <v>0</v>
      </c>
    </row>
    <row r="5951" spans="1:11" x14ac:dyDescent="0.25">
      <c r="A5951" s="37" t="s">
        <v>4974</v>
      </c>
      <c r="B5951" s="37">
        <v>2</v>
      </c>
      <c r="C5951" s="37">
        <v>0</v>
      </c>
      <c r="D5951" s="37">
        <v>0</v>
      </c>
      <c r="E5951" s="37">
        <v>23</v>
      </c>
      <c r="F5951" s="37">
        <v>1</v>
      </c>
      <c r="G5951" s="37">
        <v>0.68425000000000002</v>
      </c>
      <c r="H5951" s="37" t="s">
        <v>1257</v>
      </c>
      <c r="I5951" s="37" t="s">
        <v>2308</v>
      </c>
      <c r="J5951" s="37" t="s">
        <v>2275</v>
      </c>
      <c r="K5951" s="37">
        <v>2</v>
      </c>
    </row>
    <row r="5952" spans="1:11" x14ac:dyDescent="0.25">
      <c r="A5952" s="37" t="s">
        <v>4973</v>
      </c>
      <c r="B5952" s="37">
        <v>2</v>
      </c>
      <c r="C5952" s="37">
        <v>0</v>
      </c>
      <c r="D5952" s="37">
        <v>0</v>
      </c>
      <c r="E5952" s="37">
        <v>28</v>
      </c>
      <c r="F5952" s="37">
        <v>1</v>
      </c>
      <c r="G5952" s="37">
        <v>0.72530000000000006</v>
      </c>
      <c r="H5952" s="37" t="s">
        <v>1257</v>
      </c>
      <c r="I5952" s="37" t="s">
        <v>2308</v>
      </c>
      <c r="J5952" s="37" t="s">
        <v>2275</v>
      </c>
      <c r="K5952" s="37">
        <v>2</v>
      </c>
    </row>
    <row r="5953" spans="1:11" x14ac:dyDescent="0.25">
      <c r="A5953" s="37" t="s">
        <v>4972</v>
      </c>
      <c r="B5953" s="37">
        <v>2</v>
      </c>
      <c r="C5953" s="37">
        <v>0</v>
      </c>
      <c r="D5953" s="37">
        <v>0</v>
      </c>
      <c r="E5953" s="37">
        <v>3</v>
      </c>
      <c r="F5953" s="37">
        <v>0</v>
      </c>
      <c r="G5953" s="37">
        <v>6.515E-2</v>
      </c>
      <c r="H5953" s="37" t="s">
        <v>1257</v>
      </c>
      <c r="I5953" s="37" t="s">
        <v>2308</v>
      </c>
      <c r="J5953" s="37" t="s">
        <v>2275</v>
      </c>
      <c r="K5953" s="37">
        <v>1</v>
      </c>
    </row>
    <row r="5954" spans="1:11" x14ac:dyDescent="0.25">
      <c r="A5954" s="37" t="s">
        <v>4971</v>
      </c>
      <c r="B5954" s="37">
        <v>2</v>
      </c>
      <c r="C5954" s="37">
        <v>0</v>
      </c>
      <c r="D5954" s="37">
        <v>0</v>
      </c>
      <c r="E5954" s="37">
        <v>53</v>
      </c>
      <c r="F5954" s="37">
        <v>1</v>
      </c>
      <c r="G5954" s="37">
        <v>1.0042</v>
      </c>
      <c r="H5954" s="37" t="s">
        <v>2318</v>
      </c>
      <c r="I5954" s="37" t="s">
        <v>2308</v>
      </c>
      <c r="J5954" s="37" t="s">
        <v>2275</v>
      </c>
      <c r="K5954" s="37">
        <v>1</v>
      </c>
    </row>
    <row r="5955" spans="1:11" x14ac:dyDescent="0.25">
      <c r="A5955" s="37" t="s">
        <v>4970</v>
      </c>
      <c r="B5955" s="37">
        <v>2</v>
      </c>
      <c r="C5955" s="37">
        <v>0</v>
      </c>
      <c r="D5955" s="37">
        <v>0</v>
      </c>
      <c r="E5955" s="37">
        <v>73</v>
      </c>
      <c r="F5955" s="37">
        <v>2</v>
      </c>
      <c r="G5955" s="37">
        <v>1.1486000000000001</v>
      </c>
      <c r="H5955" s="37" t="s">
        <v>2318</v>
      </c>
      <c r="I5955" s="37" t="s">
        <v>2308</v>
      </c>
      <c r="J5955" s="37" t="s">
        <v>2268</v>
      </c>
      <c r="K5955" s="37">
        <v>2</v>
      </c>
    </row>
    <row r="5956" spans="1:11" x14ac:dyDescent="0.25">
      <c r="A5956" s="37" t="s">
        <v>4969</v>
      </c>
      <c r="B5956" s="37">
        <v>2</v>
      </c>
      <c r="C5956" s="37">
        <v>0</v>
      </c>
      <c r="D5956" s="37">
        <v>0</v>
      </c>
      <c r="E5956" s="37">
        <v>19</v>
      </c>
      <c r="F5956" s="37">
        <v>2</v>
      </c>
      <c r="G5956" s="37">
        <v>0.74014999999999997</v>
      </c>
      <c r="H5956" s="37" t="s">
        <v>1239</v>
      </c>
      <c r="I5956" s="37" t="s">
        <v>2310</v>
      </c>
      <c r="J5956" s="37" t="s">
        <v>2275</v>
      </c>
      <c r="K5956" s="37">
        <v>2</v>
      </c>
    </row>
    <row r="5957" spans="1:11" x14ac:dyDescent="0.25">
      <c r="A5957" s="37" t="s">
        <v>4968</v>
      </c>
      <c r="B5957" s="37">
        <v>2</v>
      </c>
      <c r="C5957" s="37">
        <v>0</v>
      </c>
      <c r="D5957" s="37">
        <v>0</v>
      </c>
      <c r="E5957" s="37">
        <v>29</v>
      </c>
      <c r="F5957" s="37">
        <v>2</v>
      </c>
      <c r="G5957" s="37">
        <v>0.50034999999999996</v>
      </c>
      <c r="H5957" s="37" t="s">
        <v>1239</v>
      </c>
      <c r="I5957" s="37" t="s">
        <v>2310</v>
      </c>
      <c r="J5957" s="37" t="s">
        <v>2275</v>
      </c>
      <c r="K5957" s="37">
        <v>2</v>
      </c>
    </row>
    <row r="5958" spans="1:11" x14ac:dyDescent="0.25">
      <c r="A5958" s="37" t="s">
        <v>4967</v>
      </c>
      <c r="B5958" s="37">
        <v>2</v>
      </c>
      <c r="C5958" s="37">
        <v>0</v>
      </c>
      <c r="D5958" s="37">
        <v>0</v>
      </c>
      <c r="E5958" s="37">
        <v>22</v>
      </c>
      <c r="F5958" s="37">
        <v>2</v>
      </c>
      <c r="G5958" s="37">
        <v>0.50485000000000002</v>
      </c>
      <c r="H5958" s="37" t="s">
        <v>1239</v>
      </c>
      <c r="I5958" s="37" t="s">
        <v>2310</v>
      </c>
      <c r="J5958" s="37" t="s">
        <v>2275</v>
      </c>
      <c r="K5958" s="37">
        <v>2</v>
      </c>
    </row>
    <row r="5959" spans="1:11" x14ac:dyDescent="0.25">
      <c r="A5959" s="37" t="s">
        <v>4966</v>
      </c>
      <c r="B5959" s="37">
        <v>2</v>
      </c>
      <c r="C5959" s="37">
        <v>0</v>
      </c>
      <c r="D5959" s="37">
        <v>1</v>
      </c>
      <c r="E5959" s="37">
        <v>93</v>
      </c>
      <c r="F5959" s="37">
        <v>0</v>
      </c>
      <c r="G5959" s="37">
        <v>2.04895</v>
      </c>
      <c r="H5959" s="37" t="s">
        <v>2927</v>
      </c>
      <c r="I5959" s="37" t="s">
        <v>2308</v>
      </c>
      <c r="J5959" s="37" t="s">
        <v>2268</v>
      </c>
      <c r="K5959" s="37">
        <v>2</v>
      </c>
    </row>
    <row r="5960" spans="1:11" x14ac:dyDescent="0.25">
      <c r="A5960" s="37" t="s">
        <v>4965</v>
      </c>
      <c r="B5960" s="37">
        <v>2</v>
      </c>
      <c r="C5960" s="37">
        <v>0</v>
      </c>
      <c r="D5960" s="37">
        <v>0</v>
      </c>
      <c r="E5960" s="37">
        <v>44</v>
      </c>
      <c r="F5960" s="37">
        <v>2</v>
      </c>
      <c r="G5960" s="37">
        <v>0.69574999999999998</v>
      </c>
      <c r="H5960" s="37" t="s">
        <v>1229</v>
      </c>
      <c r="I5960" s="37" t="s">
        <v>2308</v>
      </c>
      <c r="J5960" s="37" t="s">
        <v>2275</v>
      </c>
      <c r="K5960" s="37">
        <v>1</v>
      </c>
    </row>
    <row r="5961" spans="1:11" x14ac:dyDescent="0.25">
      <c r="A5961" s="37" t="s">
        <v>4964</v>
      </c>
      <c r="B5961" s="37">
        <v>2</v>
      </c>
      <c r="C5961" s="37">
        <v>0</v>
      </c>
      <c r="D5961" s="37">
        <v>0</v>
      </c>
      <c r="E5961" s="37">
        <v>44</v>
      </c>
      <c r="F5961" s="37">
        <v>2</v>
      </c>
      <c r="G5961" s="37">
        <v>0.92859999999999998</v>
      </c>
      <c r="H5961" s="37" t="s">
        <v>4060</v>
      </c>
      <c r="I5961" s="37" t="s">
        <v>2308</v>
      </c>
      <c r="J5961" s="37" t="s">
        <v>2268</v>
      </c>
      <c r="K5961" s="37">
        <v>2</v>
      </c>
    </row>
    <row r="5962" spans="1:11" x14ac:dyDescent="0.25">
      <c r="A5962" s="37" t="s">
        <v>4963</v>
      </c>
      <c r="B5962" s="37">
        <v>2</v>
      </c>
      <c r="C5962" s="37">
        <v>0</v>
      </c>
      <c r="D5962" s="37">
        <v>0</v>
      </c>
      <c r="E5962" s="37">
        <v>8</v>
      </c>
      <c r="F5962" s="37">
        <v>0</v>
      </c>
      <c r="G5962" s="37">
        <v>0.1265</v>
      </c>
      <c r="H5962" s="37" t="s">
        <v>2370</v>
      </c>
      <c r="I5962" s="37" t="s">
        <v>2308</v>
      </c>
      <c r="J5962" s="37" t="s">
        <v>2268</v>
      </c>
      <c r="K5962" s="37">
        <v>1</v>
      </c>
    </row>
    <row r="5963" spans="1:11" x14ac:dyDescent="0.25">
      <c r="A5963" s="37" t="s">
        <v>4962</v>
      </c>
      <c r="B5963" s="37">
        <v>2</v>
      </c>
      <c r="C5963" s="37">
        <v>0</v>
      </c>
      <c r="D5963" s="37">
        <v>0</v>
      </c>
      <c r="E5963" s="37">
        <v>16</v>
      </c>
      <c r="F5963" s="37">
        <v>0</v>
      </c>
      <c r="G5963" s="37">
        <v>0.34755000000000003</v>
      </c>
      <c r="H5963" s="37" t="s">
        <v>2370</v>
      </c>
      <c r="I5963" s="37" t="s">
        <v>2308</v>
      </c>
      <c r="J5963" s="37" t="s">
        <v>2268</v>
      </c>
      <c r="K5963" s="37">
        <v>2</v>
      </c>
    </row>
    <row r="5964" spans="1:11" x14ac:dyDescent="0.25">
      <c r="A5964" s="37" t="s">
        <v>4961</v>
      </c>
      <c r="B5964" s="37">
        <v>2</v>
      </c>
      <c r="C5964" s="37">
        <v>0</v>
      </c>
      <c r="D5964" s="37">
        <v>0</v>
      </c>
      <c r="E5964" s="37">
        <v>10</v>
      </c>
      <c r="F5964" s="37">
        <v>1</v>
      </c>
      <c r="G5964" s="37">
        <v>0.91570000000000007</v>
      </c>
      <c r="H5964" s="37" t="s">
        <v>1232</v>
      </c>
      <c r="I5964" s="37" t="s">
        <v>2308</v>
      </c>
      <c r="J5964" s="37" t="s">
        <v>2268</v>
      </c>
      <c r="K5964" s="37">
        <v>1</v>
      </c>
    </row>
    <row r="5965" spans="1:11" x14ac:dyDescent="0.25">
      <c r="A5965" s="37" t="s">
        <v>4960</v>
      </c>
      <c r="B5965" s="37">
        <v>2</v>
      </c>
      <c r="C5965" s="37">
        <v>1</v>
      </c>
      <c r="D5965" s="37">
        <v>1</v>
      </c>
      <c r="E5965" s="37">
        <v>367</v>
      </c>
      <c r="F5965" s="37">
        <v>1</v>
      </c>
      <c r="G5965" s="37">
        <v>8.5187000000000008</v>
      </c>
      <c r="H5965" s="37" t="s">
        <v>1232</v>
      </c>
      <c r="I5965" s="37" t="s">
        <v>2308</v>
      </c>
      <c r="J5965" s="37" t="s">
        <v>2275</v>
      </c>
      <c r="K5965" s="37">
        <v>2</v>
      </c>
    </row>
    <row r="5966" spans="1:11" x14ac:dyDescent="0.25">
      <c r="A5966" s="37" t="s">
        <v>4959</v>
      </c>
      <c r="B5966" s="37">
        <v>2</v>
      </c>
      <c r="C5966" s="37">
        <v>0</v>
      </c>
      <c r="D5966" s="37">
        <v>0</v>
      </c>
      <c r="E5966" s="37">
        <v>9</v>
      </c>
      <c r="F5966" s="37">
        <v>0</v>
      </c>
      <c r="G5966" s="37">
        <v>0.30480000000000002</v>
      </c>
      <c r="H5966" s="37" t="s">
        <v>1232</v>
      </c>
      <c r="I5966" s="37" t="s">
        <v>2308</v>
      </c>
      <c r="J5966" s="37" t="s">
        <v>2275</v>
      </c>
      <c r="K5966" s="37">
        <v>2</v>
      </c>
    </row>
    <row r="5967" spans="1:11" x14ac:dyDescent="0.25">
      <c r="A5967" s="37" t="s">
        <v>4958</v>
      </c>
      <c r="B5967" s="37">
        <v>2</v>
      </c>
      <c r="C5967" s="37">
        <v>0</v>
      </c>
      <c r="D5967" s="37">
        <v>0</v>
      </c>
      <c r="E5967" s="37">
        <v>6</v>
      </c>
      <c r="F5967" s="37">
        <v>2</v>
      </c>
      <c r="G5967" s="37">
        <v>0.5494</v>
      </c>
      <c r="H5967" s="37" t="s">
        <v>1232</v>
      </c>
      <c r="I5967" s="37" t="s">
        <v>2308</v>
      </c>
      <c r="J5967" s="37" t="s">
        <v>2268</v>
      </c>
      <c r="K5967" s="37">
        <v>1</v>
      </c>
    </row>
    <row r="5968" spans="1:11" x14ac:dyDescent="0.25">
      <c r="A5968" s="37" t="s">
        <v>4957</v>
      </c>
      <c r="B5968" s="37">
        <v>2</v>
      </c>
      <c r="C5968" s="37">
        <v>0</v>
      </c>
      <c r="D5968" s="37">
        <v>1</v>
      </c>
      <c r="E5968" s="37">
        <v>18</v>
      </c>
      <c r="F5968" s="37">
        <v>1</v>
      </c>
      <c r="G5968" s="37">
        <v>1.55955</v>
      </c>
      <c r="H5968" s="37" t="s">
        <v>1232</v>
      </c>
      <c r="I5968" s="37" t="s">
        <v>2308</v>
      </c>
      <c r="J5968" s="37" t="s">
        <v>2268</v>
      </c>
      <c r="K5968" s="37">
        <v>2</v>
      </c>
    </row>
    <row r="5969" spans="1:11" x14ac:dyDescent="0.25">
      <c r="A5969" s="37" t="s">
        <v>4956</v>
      </c>
      <c r="B5969" s="37">
        <v>2</v>
      </c>
      <c r="C5969" s="37">
        <v>0</v>
      </c>
      <c r="D5969" s="37">
        <v>1</v>
      </c>
      <c r="E5969" s="37">
        <v>52</v>
      </c>
      <c r="F5969" s="37">
        <v>2</v>
      </c>
      <c r="G5969" s="37">
        <v>2.5881500000000002</v>
      </c>
      <c r="H5969" s="37" t="s">
        <v>1232</v>
      </c>
      <c r="I5969" s="37" t="s">
        <v>2308</v>
      </c>
      <c r="J5969" s="37" t="s">
        <v>2268</v>
      </c>
      <c r="K5969" s="37">
        <v>2</v>
      </c>
    </row>
    <row r="5970" spans="1:11" x14ac:dyDescent="0.25">
      <c r="A5970" s="37" t="s">
        <v>4955</v>
      </c>
      <c r="B5970" s="37">
        <v>2</v>
      </c>
      <c r="C5970" s="37">
        <v>0</v>
      </c>
      <c r="D5970" s="37">
        <v>1</v>
      </c>
      <c r="E5970" s="37">
        <v>26</v>
      </c>
      <c r="F5970" s="37">
        <v>2</v>
      </c>
      <c r="G5970" s="37">
        <v>2.3807499999999999</v>
      </c>
      <c r="H5970" s="37" t="s">
        <v>1232</v>
      </c>
      <c r="I5970" s="37" t="s">
        <v>2308</v>
      </c>
      <c r="J5970" s="37" t="s">
        <v>2275</v>
      </c>
      <c r="K5970" s="37">
        <v>1</v>
      </c>
    </row>
    <row r="5971" spans="1:11" x14ac:dyDescent="0.25">
      <c r="A5971" s="37" t="s">
        <v>4954</v>
      </c>
      <c r="B5971" s="37">
        <v>2</v>
      </c>
      <c r="C5971" s="37">
        <v>0</v>
      </c>
      <c r="D5971" s="37">
        <v>0</v>
      </c>
      <c r="E5971" s="37">
        <v>5</v>
      </c>
      <c r="F5971" s="37">
        <v>0</v>
      </c>
      <c r="G5971" s="37">
        <v>0.25370000000000004</v>
      </c>
      <c r="H5971" s="37" t="s">
        <v>1232</v>
      </c>
      <c r="I5971" s="37" t="s">
        <v>2308</v>
      </c>
      <c r="J5971" s="37" t="s">
        <v>2275</v>
      </c>
      <c r="K5971" s="37">
        <v>2</v>
      </c>
    </row>
    <row r="5972" spans="1:11" x14ac:dyDescent="0.25">
      <c r="A5972" s="37" t="s">
        <v>4953</v>
      </c>
      <c r="B5972" s="37">
        <v>2</v>
      </c>
      <c r="C5972" s="37">
        <v>0</v>
      </c>
      <c r="D5972" s="37">
        <v>1</v>
      </c>
      <c r="E5972" s="37">
        <v>16</v>
      </c>
      <c r="F5972" s="37">
        <v>1</v>
      </c>
      <c r="G5972" s="37">
        <v>1.4651000000000001</v>
      </c>
      <c r="H5972" s="37" t="s">
        <v>1232</v>
      </c>
      <c r="I5972" s="37" t="s">
        <v>2308</v>
      </c>
      <c r="J5972" s="37" t="s">
        <v>2268</v>
      </c>
      <c r="K5972" s="37">
        <v>1</v>
      </c>
    </row>
    <row r="5973" spans="1:11" x14ac:dyDescent="0.25">
      <c r="A5973" s="37" t="s">
        <v>4952</v>
      </c>
      <c r="B5973" s="37">
        <v>2</v>
      </c>
      <c r="C5973" s="37">
        <v>1</v>
      </c>
      <c r="D5973" s="37">
        <v>1</v>
      </c>
      <c r="E5973" s="37">
        <v>358</v>
      </c>
      <c r="F5973" s="37">
        <v>1</v>
      </c>
      <c r="G5973" s="37">
        <v>8.6258999999999997</v>
      </c>
      <c r="H5973" s="37" t="s">
        <v>1232</v>
      </c>
      <c r="I5973" s="37" t="s">
        <v>2308</v>
      </c>
      <c r="J5973" s="37" t="s">
        <v>2275</v>
      </c>
      <c r="K5973" s="37">
        <v>2</v>
      </c>
    </row>
    <row r="5974" spans="1:11" x14ac:dyDescent="0.25">
      <c r="A5974" s="37" t="s">
        <v>4951</v>
      </c>
      <c r="B5974" s="37">
        <v>2</v>
      </c>
      <c r="C5974" s="37">
        <v>0</v>
      </c>
      <c r="D5974" s="37">
        <v>0</v>
      </c>
      <c r="E5974" s="37">
        <v>1</v>
      </c>
      <c r="F5974" s="37">
        <v>0</v>
      </c>
      <c r="G5974" s="37">
        <v>3.0700000000000002E-2</v>
      </c>
      <c r="H5974" s="37" t="s">
        <v>1232</v>
      </c>
      <c r="I5974" s="37" t="s">
        <v>2308</v>
      </c>
      <c r="J5974" s="37" t="s">
        <v>2268</v>
      </c>
      <c r="K5974" s="37">
        <v>1</v>
      </c>
    </row>
    <row r="5975" spans="1:11" x14ac:dyDescent="0.25">
      <c r="A5975" s="37" t="s">
        <v>4950</v>
      </c>
      <c r="B5975" s="37">
        <v>2</v>
      </c>
      <c r="C5975" s="37">
        <v>0</v>
      </c>
      <c r="D5975" s="37">
        <v>0</v>
      </c>
      <c r="E5975" s="37">
        <v>10</v>
      </c>
      <c r="F5975" s="37">
        <v>1</v>
      </c>
      <c r="G5975" s="37">
        <v>0.32200000000000001</v>
      </c>
      <c r="H5975" s="37" t="s">
        <v>1232</v>
      </c>
      <c r="I5975" s="37" t="s">
        <v>2308</v>
      </c>
      <c r="J5975" s="37" t="s">
        <v>2275</v>
      </c>
      <c r="K5975" s="37">
        <v>2</v>
      </c>
    </row>
    <row r="5976" spans="1:11" x14ac:dyDescent="0.25">
      <c r="A5976" s="37" t="s">
        <v>4949</v>
      </c>
      <c r="B5976" s="37">
        <v>2</v>
      </c>
      <c r="C5976" s="37">
        <v>0</v>
      </c>
      <c r="D5976" s="37">
        <v>0</v>
      </c>
      <c r="E5976" s="37">
        <v>1</v>
      </c>
      <c r="F5976" s="37">
        <v>0</v>
      </c>
      <c r="G5976" s="37">
        <v>3.0700000000000002E-2</v>
      </c>
      <c r="H5976" s="37" t="s">
        <v>1232</v>
      </c>
      <c r="I5976" s="37" t="s">
        <v>2308</v>
      </c>
      <c r="J5976" s="37" t="s">
        <v>2275</v>
      </c>
      <c r="K5976" s="37">
        <v>1</v>
      </c>
    </row>
    <row r="5977" spans="1:11" x14ac:dyDescent="0.25">
      <c r="A5977" s="37" t="s">
        <v>4948</v>
      </c>
      <c r="B5977" s="37">
        <v>2</v>
      </c>
      <c r="C5977" s="37">
        <v>0</v>
      </c>
      <c r="D5977" s="37">
        <v>0</v>
      </c>
      <c r="E5977" s="37">
        <v>31</v>
      </c>
      <c r="F5977" s="37">
        <v>0</v>
      </c>
      <c r="G5977" s="37">
        <v>0.91780000000000006</v>
      </c>
      <c r="H5977" s="37" t="s">
        <v>1263</v>
      </c>
      <c r="I5977" s="37" t="s">
        <v>2308</v>
      </c>
      <c r="J5977" s="37" t="s">
        <v>2268</v>
      </c>
      <c r="K5977" s="37">
        <v>2</v>
      </c>
    </row>
    <row r="5978" spans="1:11" x14ac:dyDescent="0.25">
      <c r="A5978" s="37" t="s">
        <v>4947</v>
      </c>
      <c r="B5978" s="37">
        <v>2</v>
      </c>
      <c r="C5978" s="37">
        <v>0</v>
      </c>
      <c r="D5978" s="37">
        <v>0</v>
      </c>
      <c r="E5978" s="37">
        <v>21</v>
      </c>
      <c r="F5978" s="37">
        <v>0</v>
      </c>
      <c r="G5978" s="37">
        <v>0.64435000000000009</v>
      </c>
      <c r="H5978" s="37" t="s">
        <v>1263</v>
      </c>
      <c r="I5978" s="37" t="s">
        <v>2308</v>
      </c>
      <c r="J5978" s="37" t="s">
        <v>2268</v>
      </c>
      <c r="K5978" s="37">
        <v>2</v>
      </c>
    </row>
    <row r="5979" spans="1:11" x14ac:dyDescent="0.25">
      <c r="A5979" s="37" t="s">
        <v>4946</v>
      </c>
      <c r="B5979" s="37">
        <v>2</v>
      </c>
      <c r="C5979" s="37">
        <v>0</v>
      </c>
      <c r="D5979" s="37">
        <v>0</v>
      </c>
      <c r="E5979" s="37">
        <v>16</v>
      </c>
      <c r="F5979" s="37">
        <v>0</v>
      </c>
      <c r="G5979" s="37">
        <v>0.33160000000000001</v>
      </c>
      <c r="H5979" s="37" t="s">
        <v>4945</v>
      </c>
      <c r="I5979" s="37" t="s">
        <v>2308</v>
      </c>
      <c r="J5979" s="37" t="s">
        <v>2268</v>
      </c>
      <c r="K5979" s="37">
        <v>2</v>
      </c>
    </row>
    <row r="5980" spans="1:11" x14ac:dyDescent="0.25">
      <c r="A5980" s="37" t="s">
        <v>4944</v>
      </c>
      <c r="B5980" s="37">
        <v>2</v>
      </c>
      <c r="C5980" s="37">
        <v>0</v>
      </c>
      <c r="D5980" s="37">
        <v>0</v>
      </c>
      <c r="E5980" s="37">
        <v>17</v>
      </c>
      <c r="F5980" s="37">
        <v>1</v>
      </c>
      <c r="G5980" s="37">
        <v>0.50900000000000001</v>
      </c>
      <c r="H5980" s="37" t="s">
        <v>1220</v>
      </c>
      <c r="I5980" s="37" t="s">
        <v>3297</v>
      </c>
      <c r="J5980" s="37" t="s">
        <v>2275</v>
      </c>
      <c r="K5980" s="37">
        <v>2</v>
      </c>
    </row>
    <row r="5981" spans="1:11" x14ac:dyDescent="0.25">
      <c r="A5981" s="37" t="s">
        <v>4943</v>
      </c>
      <c r="B5981" s="37">
        <v>2</v>
      </c>
      <c r="C5981" s="37">
        <v>0</v>
      </c>
      <c r="D5981" s="37">
        <v>0</v>
      </c>
      <c r="E5981" s="37">
        <v>22</v>
      </c>
      <c r="F5981" s="37">
        <v>2</v>
      </c>
      <c r="G5981" s="37">
        <v>0.33945000000000003</v>
      </c>
      <c r="H5981" s="37" t="s">
        <v>1220</v>
      </c>
      <c r="I5981" s="37" t="s">
        <v>2310</v>
      </c>
      <c r="J5981" s="37" t="s">
        <v>2275</v>
      </c>
      <c r="K5981" s="37">
        <v>2</v>
      </c>
    </row>
    <row r="5982" spans="1:11" x14ac:dyDescent="0.25">
      <c r="A5982" s="37" t="s">
        <v>4942</v>
      </c>
      <c r="B5982" s="37">
        <v>2</v>
      </c>
      <c r="C5982" s="37">
        <v>0</v>
      </c>
      <c r="D5982" s="37">
        <v>0</v>
      </c>
      <c r="E5982" s="37">
        <v>5</v>
      </c>
      <c r="F5982" s="37">
        <v>1</v>
      </c>
      <c r="G5982" s="37">
        <v>0.45784999999999998</v>
      </c>
      <c r="H5982" s="37" t="s">
        <v>1220</v>
      </c>
      <c r="I5982" s="37" t="s">
        <v>2308</v>
      </c>
      <c r="J5982" s="37" t="s">
        <v>2275</v>
      </c>
      <c r="K5982" s="37">
        <v>2</v>
      </c>
    </row>
    <row r="5983" spans="1:11" x14ac:dyDescent="0.25">
      <c r="A5983" s="37" t="s">
        <v>4941</v>
      </c>
      <c r="B5983" s="37">
        <v>2</v>
      </c>
      <c r="C5983" s="37">
        <v>0</v>
      </c>
      <c r="D5983" s="37">
        <v>0</v>
      </c>
      <c r="E5983" s="37">
        <v>10</v>
      </c>
      <c r="F5983" s="37">
        <v>0</v>
      </c>
      <c r="G5983" s="37">
        <v>0.26205000000000001</v>
      </c>
      <c r="H5983" s="37" t="s">
        <v>2276</v>
      </c>
      <c r="I5983" s="37" t="s">
        <v>2310</v>
      </c>
      <c r="J5983" s="37" t="s">
        <v>2275</v>
      </c>
      <c r="K5983" s="37">
        <v>2</v>
      </c>
    </row>
    <row r="5984" spans="1:11" x14ac:dyDescent="0.25">
      <c r="A5984" s="37" t="s">
        <v>4940</v>
      </c>
      <c r="B5984" s="37">
        <v>2</v>
      </c>
      <c r="C5984" s="37">
        <v>0</v>
      </c>
      <c r="D5984" s="37">
        <v>0</v>
      </c>
      <c r="E5984" s="37">
        <v>16</v>
      </c>
      <c r="F5984" s="37">
        <v>1</v>
      </c>
      <c r="G5984" s="37">
        <v>0.93280000000000007</v>
      </c>
      <c r="H5984" s="37" t="s">
        <v>2276</v>
      </c>
      <c r="I5984" s="37" t="s">
        <v>2405</v>
      </c>
      <c r="J5984" s="37" t="s">
        <v>2275</v>
      </c>
      <c r="K5984" s="37">
        <v>2</v>
      </c>
    </row>
    <row r="5985" spans="1:11" x14ac:dyDescent="0.25">
      <c r="A5985" s="37" t="s">
        <v>4939</v>
      </c>
      <c r="B5985" s="37">
        <v>2</v>
      </c>
      <c r="C5985" s="37">
        <v>0</v>
      </c>
      <c r="D5985" s="37">
        <v>0</v>
      </c>
      <c r="E5985" s="37">
        <v>1</v>
      </c>
      <c r="F5985" s="37">
        <v>1</v>
      </c>
      <c r="G5985" s="37">
        <v>2.35E-2</v>
      </c>
      <c r="H5985" s="37" t="s">
        <v>1269</v>
      </c>
      <c r="I5985" s="37" t="s">
        <v>2308</v>
      </c>
      <c r="J5985" s="37" t="s">
        <v>2268</v>
      </c>
      <c r="K5985" s="37">
        <v>1</v>
      </c>
    </row>
    <row r="5986" spans="1:11" x14ac:dyDescent="0.25">
      <c r="A5986" s="37" t="s">
        <v>4938</v>
      </c>
      <c r="B5986" s="37">
        <v>2</v>
      </c>
      <c r="C5986" s="37">
        <v>0</v>
      </c>
      <c r="D5986" s="37">
        <v>1</v>
      </c>
      <c r="E5986" s="37">
        <v>221</v>
      </c>
      <c r="F5986" s="37">
        <v>0</v>
      </c>
      <c r="G5986" s="37">
        <v>2.1273</v>
      </c>
      <c r="H5986" s="37" t="s">
        <v>2299</v>
      </c>
      <c r="I5986" s="37" t="s">
        <v>2308</v>
      </c>
      <c r="J5986" s="37" t="s">
        <v>2275</v>
      </c>
      <c r="K5986" s="37">
        <v>2</v>
      </c>
    </row>
    <row r="5987" spans="1:11" x14ac:dyDescent="0.25">
      <c r="A5987" s="37" t="s">
        <v>4937</v>
      </c>
      <c r="B5987" s="37">
        <v>2</v>
      </c>
      <c r="C5987" s="37">
        <v>0</v>
      </c>
      <c r="D5987" s="37">
        <v>0</v>
      </c>
      <c r="E5987" s="37">
        <v>12</v>
      </c>
      <c r="F5987" s="37">
        <v>1</v>
      </c>
      <c r="G5987" s="37">
        <v>0.65529999999999999</v>
      </c>
      <c r="H5987" s="37" t="s">
        <v>2299</v>
      </c>
      <c r="I5987" s="37" t="s">
        <v>2308</v>
      </c>
      <c r="J5987" s="37" t="s">
        <v>2275</v>
      </c>
      <c r="K5987" s="37">
        <v>2</v>
      </c>
    </row>
    <row r="5988" spans="1:11" x14ac:dyDescent="0.25">
      <c r="A5988" s="37" t="s">
        <v>4936</v>
      </c>
      <c r="B5988" s="37">
        <v>2</v>
      </c>
      <c r="C5988" s="37">
        <v>0</v>
      </c>
      <c r="D5988" s="37">
        <v>0</v>
      </c>
      <c r="E5988" s="37">
        <v>20</v>
      </c>
      <c r="F5988" s="37">
        <v>0</v>
      </c>
      <c r="G5988" s="37">
        <v>0.31625000000000003</v>
      </c>
      <c r="H5988" s="37" t="s">
        <v>2299</v>
      </c>
      <c r="I5988" s="37" t="s">
        <v>2308</v>
      </c>
      <c r="J5988" s="37" t="s">
        <v>2268</v>
      </c>
      <c r="K5988" s="37">
        <v>1</v>
      </c>
    </row>
    <row r="5989" spans="1:11" x14ac:dyDescent="0.25">
      <c r="A5989" s="37" t="s">
        <v>4935</v>
      </c>
      <c r="B5989" s="37">
        <v>2</v>
      </c>
      <c r="C5989" s="37">
        <v>0</v>
      </c>
      <c r="D5989" s="37">
        <v>0</v>
      </c>
      <c r="E5989" s="37">
        <v>31</v>
      </c>
      <c r="F5989" s="37">
        <v>0</v>
      </c>
      <c r="G5989" s="37">
        <v>0.72925000000000006</v>
      </c>
      <c r="H5989" s="37" t="s">
        <v>2299</v>
      </c>
      <c r="I5989" s="37" t="s">
        <v>2308</v>
      </c>
      <c r="J5989" s="37" t="s">
        <v>2275</v>
      </c>
      <c r="K5989" s="37">
        <v>2</v>
      </c>
    </row>
    <row r="5990" spans="1:11" x14ac:dyDescent="0.25">
      <c r="A5990" s="37" t="s">
        <v>4934</v>
      </c>
      <c r="B5990" s="37">
        <v>2</v>
      </c>
      <c r="C5990" s="37">
        <v>0</v>
      </c>
      <c r="D5990" s="37">
        <v>0</v>
      </c>
      <c r="E5990" s="37">
        <v>5</v>
      </c>
      <c r="F5990" s="37">
        <v>0</v>
      </c>
      <c r="G5990" s="37">
        <v>0.11760000000000001</v>
      </c>
      <c r="H5990" s="37" t="s">
        <v>2299</v>
      </c>
      <c r="I5990" s="37" t="s">
        <v>2308</v>
      </c>
      <c r="J5990" s="37" t="s">
        <v>2275</v>
      </c>
      <c r="K5990" s="37">
        <v>1</v>
      </c>
    </row>
    <row r="5991" spans="1:11" x14ac:dyDescent="0.25">
      <c r="A5991" s="37" t="s">
        <v>4933</v>
      </c>
      <c r="B5991" s="37">
        <v>2</v>
      </c>
      <c r="C5991" s="37">
        <v>0</v>
      </c>
      <c r="D5991" s="37">
        <v>1</v>
      </c>
      <c r="E5991" s="37">
        <v>68</v>
      </c>
      <c r="F5991" s="37">
        <v>0</v>
      </c>
      <c r="G5991" s="37">
        <v>1.31365</v>
      </c>
      <c r="H5991" s="37" t="s">
        <v>2299</v>
      </c>
      <c r="I5991" s="37" t="s">
        <v>2308</v>
      </c>
      <c r="J5991" s="37" t="s">
        <v>2275</v>
      </c>
      <c r="K5991" s="37">
        <v>2</v>
      </c>
    </row>
    <row r="5992" spans="1:11" x14ac:dyDescent="0.25">
      <c r="A5992" s="37" t="s">
        <v>4932</v>
      </c>
      <c r="B5992" s="37">
        <v>2</v>
      </c>
      <c r="C5992" s="37">
        <v>0</v>
      </c>
      <c r="D5992" s="37">
        <v>0</v>
      </c>
      <c r="E5992" s="37">
        <v>20</v>
      </c>
      <c r="F5992" s="37">
        <v>0</v>
      </c>
      <c r="G5992" s="37">
        <v>0.79135</v>
      </c>
      <c r="H5992" s="37" t="s">
        <v>2456</v>
      </c>
      <c r="I5992" s="37" t="s">
        <v>2308</v>
      </c>
      <c r="J5992" s="37" t="s">
        <v>2268</v>
      </c>
      <c r="K5992" s="37">
        <v>2</v>
      </c>
    </row>
    <row r="5993" spans="1:11" x14ac:dyDescent="0.25">
      <c r="A5993" s="37" t="s">
        <v>4931</v>
      </c>
      <c r="B5993" s="37">
        <v>2</v>
      </c>
      <c r="C5993" s="37">
        <v>0</v>
      </c>
      <c r="D5993" s="37">
        <v>0</v>
      </c>
      <c r="E5993" s="37">
        <v>24</v>
      </c>
      <c r="F5993" s="37">
        <v>0</v>
      </c>
      <c r="G5993" s="37">
        <v>0.58605000000000007</v>
      </c>
      <c r="H5993" s="37" t="s">
        <v>1266</v>
      </c>
      <c r="I5993" s="37" t="s">
        <v>2308</v>
      </c>
      <c r="J5993" s="37" t="s">
        <v>2275</v>
      </c>
      <c r="K5993" s="37">
        <v>2</v>
      </c>
    </row>
    <row r="5994" spans="1:11" x14ac:dyDescent="0.25">
      <c r="A5994" s="37" t="s">
        <v>4930</v>
      </c>
      <c r="B5994" s="37">
        <v>2</v>
      </c>
      <c r="C5994" s="37">
        <v>0</v>
      </c>
      <c r="D5994" s="37">
        <v>0</v>
      </c>
      <c r="E5994" s="37">
        <v>50</v>
      </c>
      <c r="F5994" s="37">
        <v>1</v>
      </c>
      <c r="G5994" s="37">
        <v>1.0552000000000001</v>
      </c>
      <c r="H5994" s="37" t="s">
        <v>1266</v>
      </c>
      <c r="I5994" s="37" t="s">
        <v>2308</v>
      </c>
      <c r="J5994" s="37" t="s">
        <v>2275</v>
      </c>
      <c r="K5994" s="37">
        <v>2</v>
      </c>
    </row>
    <row r="5995" spans="1:11" x14ac:dyDescent="0.25">
      <c r="A5995" s="37" t="s">
        <v>4929</v>
      </c>
      <c r="B5995" s="37">
        <v>2</v>
      </c>
      <c r="C5995" s="37">
        <v>0</v>
      </c>
      <c r="D5995" s="37">
        <v>0</v>
      </c>
      <c r="E5995" s="37">
        <v>19</v>
      </c>
      <c r="F5995" s="37">
        <v>1</v>
      </c>
      <c r="G5995" s="37">
        <v>0.55325000000000002</v>
      </c>
      <c r="H5995" s="37" t="s">
        <v>1266</v>
      </c>
      <c r="I5995" s="37" t="s">
        <v>2308</v>
      </c>
      <c r="J5995" s="37" t="s">
        <v>2275</v>
      </c>
      <c r="K5995" s="37">
        <v>2</v>
      </c>
    </row>
    <row r="5996" spans="1:11" x14ac:dyDescent="0.25">
      <c r="A5996" s="37" t="s">
        <v>4928</v>
      </c>
      <c r="B5996" s="37">
        <v>2</v>
      </c>
      <c r="C5996" s="37">
        <v>0</v>
      </c>
      <c r="D5996" s="37">
        <v>0</v>
      </c>
      <c r="E5996" s="37">
        <v>47</v>
      </c>
      <c r="F5996" s="37">
        <v>0</v>
      </c>
      <c r="G5996" s="37">
        <v>1.8389000000000002</v>
      </c>
      <c r="H5996" s="37" t="s">
        <v>2398</v>
      </c>
      <c r="I5996" s="37" t="s">
        <v>2308</v>
      </c>
      <c r="J5996" s="37" t="s">
        <v>2275</v>
      </c>
      <c r="K5996" s="37">
        <v>2</v>
      </c>
    </row>
    <row r="5997" spans="1:11" x14ac:dyDescent="0.25">
      <c r="A5997" s="37" t="s">
        <v>4927</v>
      </c>
      <c r="B5997" s="37">
        <v>2</v>
      </c>
      <c r="C5997" s="37">
        <v>0</v>
      </c>
      <c r="D5997" s="37">
        <v>0</v>
      </c>
      <c r="E5997" s="37">
        <v>37</v>
      </c>
      <c r="F5997" s="37">
        <v>1</v>
      </c>
      <c r="G5997" s="37">
        <v>1.1353500000000001</v>
      </c>
      <c r="H5997" s="37" t="s">
        <v>1224</v>
      </c>
      <c r="I5997" s="37" t="s">
        <v>2321</v>
      </c>
      <c r="J5997" s="37" t="s">
        <v>2275</v>
      </c>
      <c r="K5997" s="37">
        <v>2</v>
      </c>
    </row>
    <row r="5998" spans="1:11" x14ac:dyDescent="0.25">
      <c r="A5998" s="37" t="s">
        <v>4926</v>
      </c>
      <c r="B5998" s="37">
        <v>2</v>
      </c>
      <c r="C5998" s="37">
        <v>0</v>
      </c>
      <c r="D5998" s="37">
        <v>0</v>
      </c>
      <c r="E5998" s="37">
        <v>9</v>
      </c>
      <c r="F5998" s="37">
        <v>0</v>
      </c>
      <c r="G5998" s="37">
        <v>0.19550000000000001</v>
      </c>
      <c r="H5998" s="37" t="s">
        <v>1248</v>
      </c>
      <c r="I5998" s="37" t="s">
        <v>2308</v>
      </c>
      <c r="J5998" s="37" t="s">
        <v>2268</v>
      </c>
      <c r="K5998" s="37">
        <v>1</v>
      </c>
    </row>
    <row r="5999" spans="1:11" x14ac:dyDescent="0.25">
      <c r="A5999" s="37" t="s">
        <v>4925</v>
      </c>
      <c r="B5999" s="37">
        <v>2</v>
      </c>
      <c r="C5999" s="37">
        <v>0</v>
      </c>
      <c r="D5999" s="37">
        <v>0</v>
      </c>
      <c r="E5999" s="37">
        <v>64</v>
      </c>
      <c r="F5999" s="37">
        <v>1</v>
      </c>
      <c r="G5999" s="37">
        <v>1.12565</v>
      </c>
      <c r="H5999" s="37" t="s">
        <v>1248</v>
      </c>
      <c r="I5999" s="37" t="s">
        <v>2308</v>
      </c>
      <c r="J5999" s="37" t="s">
        <v>2275</v>
      </c>
      <c r="K5999" s="37">
        <v>2</v>
      </c>
    </row>
    <row r="6000" spans="1:11" x14ac:dyDescent="0.25">
      <c r="A6000" s="37" t="s">
        <v>4924</v>
      </c>
      <c r="B6000" s="37">
        <v>2</v>
      </c>
      <c r="C6000" s="37">
        <v>0</v>
      </c>
      <c r="D6000" s="37">
        <v>0</v>
      </c>
      <c r="E6000" s="37">
        <v>2</v>
      </c>
      <c r="F6000" s="37">
        <v>0</v>
      </c>
      <c r="G6000" s="37">
        <v>6.1350000000000002E-2</v>
      </c>
      <c r="H6000" s="37" t="s">
        <v>1248</v>
      </c>
      <c r="I6000" s="37" t="s">
        <v>2308</v>
      </c>
      <c r="J6000" s="37" t="s">
        <v>2275</v>
      </c>
      <c r="K6000" s="37">
        <v>1</v>
      </c>
    </row>
    <row r="6001" spans="1:11" x14ac:dyDescent="0.25">
      <c r="A6001" s="37" t="s">
        <v>4923</v>
      </c>
      <c r="B6001" s="37">
        <v>2</v>
      </c>
      <c r="C6001" s="37">
        <v>0</v>
      </c>
      <c r="D6001" s="37">
        <v>0</v>
      </c>
      <c r="E6001" s="37">
        <v>2</v>
      </c>
      <c r="F6001" s="37">
        <v>2</v>
      </c>
      <c r="G6001" s="37">
        <v>0.18310000000000001</v>
      </c>
      <c r="H6001" s="37" t="s">
        <v>1248</v>
      </c>
      <c r="I6001" s="37" t="s">
        <v>2308</v>
      </c>
      <c r="J6001" s="37" t="s">
        <v>2275</v>
      </c>
      <c r="K6001" s="37">
        <v>1</v>
      </c>
    </row>
    <row r="6002" spans="1:11" x14ac:dyDescent="0.25">
      <c r="A6002" s="37" t="s">
        <v>4922</v>
      </c>
      <c r="B6002" s="37">
        <v>2</v>
      </c>
      <c r="C6002" s="37">
        <v>0</v>
      </c>
      <c r="D6002" s="37">
        <v>0</v>
      </c>
      <c r="E6002" s="37">
        <v>4</v>
      </c>
      <c r="F6002" s="37">
        <v>0</v>
      </c>
      <c r="G6002" s="37">
        <v>9.4100000000000003E-2</v>
      </c>
      <c r="H6002" s="37" t="s">
        <v>1248</v>
      </c>
      <c r="I6002" s="37" t="s">
        <v>2308</v>
      </c>
      <c r="J6002" s="37" t="s">
        <v>2268</v>
      </c>
      <c r="K6002" s="37">
        <v>1</v>
      </c>
    </row>
    <row r="6003" spans="1:11" x14ac:dyDescent="0.25">
      <c r="A6003" s="37" t="s">
        <v>4921</v>
      </c>
      <c r="B6003" s="37">
        <v>2</v>
      </c>
      <c r="C6003" s="37">
        <v>0</v>
      </c>
      <c r="D6003" s="37">
        <v>0</v>
      </c>
      <c r="E6003" s="37">
        <v>9</v>
      </c>
      <c r="F6003" s="37">
        <v>1</v>
      </c>
      <c r="G6003" s="37">
        <v>0.17369999999999999</v>
      </c>
      <c r="H6003" s="37" t="s">
        <v>1248</v>
      </c>
      <c r="I6003" s="37" t="s">
        <v>2308</v>
      </c>
      <c r="J6003" s="37" t="s">
        <v>2275</v>
      </c>
      <c r="K6003" s="37">
        <v>1</v>
      </c>
    </row>
    <row r="6004" spans="1:11" x14ac:dyDescent="0.25">
      <c r="A6004" s="37" t="s">
        <v>4920</v>
      </c>
      <c r="B6004" s="37">
        <v>2</v>
      </c>
      <c r="C6004" s="37">
        <v>0</v>
      </c>
      <c r="D6004" s="37">
        <v>0</v>
      </c>
      <c r="E6004" s="37">
        <v>18</v>
      </c>
      <c r="F6004" s="37">
        <v>0</v>
      </c>
      <c r="G6004" s="37">
        <v>0.53085000000000004</v>
      </c>
      <c r="H6004" s="37" t="s">
        <v>1248</v>
      </c>
      <c r="I6004" s="37" t="s">
        <v>2308</v>
      </c>
      <c r="J6004" s="37" t="s">
        <v>2275</v>
      </c>
      <c r="K6004" s="37">
        <v>2</v>
      </c>
    </row>
    <row r="6005" spans="1:11" x14ac:dyDescent="0.25">
      <c r="A6005" s="37" t="s">
        <v>4919</v>
      </c>
      <c r="B6005" s="37">
        <v>2</v>
      </c>
      <c r="C6005" s="37">
        <v>0</v>
      </c>
      <c r="D6005" s="37">
        <v>0</v>
      </c>
      <c r="E6005" s="37">
        <v>8</v>
      </c>
      <c r="F6005" s="37">
        <v>1</v>
      </c>
      <c r="G6005" s="37">
        <v>0.24550000000000002</v>
      </c>
      <c r="H6005" s="37" t="s">
        <v>1248</v>
      </c>
      <c r="I6005" s="37" t="s">
        <v>2308</v>
      </c>
      <c r="J6005" s="37" t="s">
        <v>2268</v>
      </c>
      <c r="K6005" s="37">
        <v>2</v>
      </c>
    </row>
    <row r="6006" spans="1:11" x14ac:dyDescent="0.25">
      <c r="A6006" s="37" t="s">
        <v>4918</v>
      </c>
      <c r="B6006" s="37">
        <v>2</v>
      </c>
      <c r="C6006" s="37">
        <v>0</v>
      </c>
      <c r="D6006" s="37">
        <v>0</v>
      </c>
      <c r="E6006" s="37">
        <v>1</v>
      </c>
      <c r="F6006" s="37">
        <v>0</v>
      </c>
      <c r="G6006" s="37">
        <v>1.3950000000000001E-2</v>
      </c>
      <c r="H6006" s="37" t="s">
        <v>1248</v>
      </c>
      <c r="I6006" s="37" t="s">
        <v>2308</v>
      </c>
      <c r="J6006" s="37" t="s">
        <v>2275</v>
      </c>
      <c r="K6006" s="37">
        <v>1</v>
      </c>
    </row>
    <row r="6007" spans="1:11" x14ac:dyDescent="0.25">
      <c r="A6007" s="37" t="s">
        <v>4917</v>
      </c>
      <c r="B6007" s="37">
        <v>2</v>
      </c>
      <c r="C6007" s="37">
        <v>0</v>
      </c>
      <c r="D6007" s="37">
        <v>0</v>
      </c>
      <c r="E6007" s="37">
        <v>5</v>
      </c>
      <c r="F6007" s="37">
        <v>0</v>
      </c>
      <c r="G6007" s="37">
        <v>0.2361</v>
      </c>
      <c r="H6007" s="37" t="s">
        <v>1248</v>
      </c>
      <c r="I6007" s="37" t="s">
        <v>2308</v>
      </c>
      <c r="J6007" s="37" t="s">
        <v>2268</v>
      </c>
      <c r="K6007" s="37">
        <v>2</v>
      </c>
    </row>
    <row r="6008" spans="1:11" x14ac:dyDescent="0.25">
      <c r="A6008" s="37" t="s">
        <v>4916</v>
      </c>
      <c r="B6008" s="37">
        <v>2</v>
      </c>
      <c r="C6008" s="37">
        <v>0</v>
      </c>
      <c r="D6008" s="37">
        <v>0</v>
      </c>
      <c r="E6008" s="37">
        <v>8</v>
      </c>
      <c r="F6008" s="37">
        <v>0</v>
      </c>
      <c r="G6008" s="37">
        <v>0.25620000000000004</v>
      </c>
      <c r="H6008" s="37" t="s">
        <v>1248</v>
      </c>
      <c r="I6008" s="37" t="s">
        <v>2308</v>
      </c>
      <c r="J6008" s="37" t="s">
        <v>2268</v>
      </c>
      <c r="K6008" s="37">
        <v>1</v>
      </c>
    </row>
    <row r="6009" spans="1:11" x14ac:dyDescent="0.25">
      <c r="A6009" s="37" t="s">
        <v>4915</v>
      </c>
      <c r="B6009" s="37">
        <v>2</v>
      </c>
      <c r="C6009" s="37">
        <v>0</v>
      </c>
      <c r="D6009" s="37">
        <v>0</v>
      </c>
      <c r="E6009" s="37">
        <v>5</v>
      </c>
      <c r="F6009" s="37">
        <v>0</v>
      </c>
      <c r="G6009" s="37">
        <v>0.10215</v>
      </c>
      <c r="H6009" s="37" t="s">
        <v>1248</v>
      </c>
      <c r="I6009" s="37" t="s">
        <v>2308</v>
      </c>
      <c r="J6009" s="37" t="s">
        <v>2268</v>
      </c>
      <c r="K6009" s="37">
        <v>2</v>
      </c>
    </row>
    <row r="6010" spans="1:11" x14ac:dyDescent="0.25">
      <c r="A6010" s="37" t="s">
        <v>4914</v>
      </c>
      <c r="B6010" s="37">
        <v>2</v>
      </c>
      <c r="C6010" s="37">
        <v>0</v>
      </c>
      <c r="D6010" s="37">
        <v>0</v>
      </c>
      <c r="E6010" s="37">
        <v>9</v>
      </c>
      <c r="F6010" s="37">
        <v>1</v>
      </c>
      <c r="G6010" s="37">
        <v>0.22095000000000001</v>
      </c>
      <c r="H6010" s="37" t="s">
        <v>1248</v>
      </c>
      <c r="I6010" s="37" t="s">
        <v>2308</v>
      </c>
      <c r="J6010" s="37" t="s">
        <v>2275</v>
      </c>
      <c r="K6010" s="37">
        <v>1</v>
      </c>
    </row>
    <row r="6011" spans="1:11" x14ac:dyDescent="0.25">
      <c r="A6011" s="37" t="s">
        <v>4913</v>
      </c>
      <c r="B6011" s="37">
        <v>2</v>
      </c>
      <c r="C6011" s="37">
        <v>0</v>
      </c>
      <c r="D6011" s="37">
        <v>0</v>
      </c>
      <c r="E6011" s="37">
        <v>2</v>
      </c>
      <c r="F6011" s="37">
        <v>1</v>
      </c>
      <c r="G6011" s="37">
        <v>9.4450000000000006E-2</v>
      </c>
      <c r="H6011" s="37" t="s">
        <v>1248</v>
      </c>
      <c r="I6011" s="37" t="s">
        <v>2269</v>
      </c>
      <c r="J6011" s="37" t="s">
        <v>2275</v>
      </c>
      <c r="K6011" s="37">
        <v>1</v>
      </c>
    </row>
    <row r="6012" spans="1:11" x14ac:dyDescent="0.25">
      <c r="A6012" s="37" t="s">
        <v>4912</v>
      </c>
      <c r="B6012" s="37">
        <v>2</v>
      </c>
      <c r="C6012" s="37">
        <v>0</v>
      </c>
      <c r="D6012" s="37">
        <v>0</v>
      </c>
      <c r="E6012" s="37">
        <v>9</v>
      </c>
      <c r="F6012" s="37">
        <v>1</v>
      </c>
      <c r="G6012" s="37">
        <v>0.13205</v>
      </c>
      <c r="H6012" s="37" t="s">
        <v>1248</v>
      </c>
      <c r="I6012" s="37" t="s">
        <v>2308</v>
      </c>
      <c r="J6012" s="37" t="s">
        <v>2268</v>
      </c>
      <c r="K6012" s="37">
        <v>1</v>
      </c>
    </row>
    <row r="6013" spans="1:11" x14ac:dyDescent="0.25">
      <c r="A6013" s="37" t="s">
        <v>4911</v>
      </c>
      <c r="B6013" s="37">
        <v>2</v>
      </c>
      <c r="C6013" s="37">
        <v>0</v>
      </c>
      <c r="D6013" s="37">
        <v>0</v>
      </c>
      <c r="E6013" s="37">
        <v>66</v>
      </c>
      <c r="F6013" s="37">
        <v>0</v>
      </c>
      <c r="G6013" s="37">
        <v>0.92280000000000006</v>
      </c>
      <c r="H6013" s="37" t="s">
        <v>1248</v>
      </c>
      <c r="I6013" s="37" t="s">
        <v>2308</v>
      </c>
      <c r="J6013" s="37" t="s">
        <v>2275</v>
      </c>
      <c r="K6013" s="37">
        <v>2</v>
      </c>
    </row>
    <row r="6014" spans="1:11" x14ac:dyDescent="0.25">
      <c r="A6014" s="37" t="s">
        <v>4910</v>
      </c>
      <c r="B6014" s="37">
        <v>2</v>
      </c>
      <c r="C6014" s="37">
        <v>0</v>
      </c>
      <c r="D6014" s="37">
        <v>0</v>
      </c>
      <c r="E6014" s="37">
        <v>29</v>
      </c>
      <c r="F6014" s="37">
        <v>0</v>
      </c>
      <c r="G6014" s="37">
        <v>1.2918499999999999</v>
      </c>
      <c r="H6014" s="37" t="s">
        <v>3313</v>
      </c>
      <c r="I6014" s="37" t="s">
        <v>2308</v>
      </c>
      <c r="J6014" s="37" t="s">
        <v>2268</v>
      </c>
      <c r="K6014" s="37">
        <v>2</v>
      </c>
    </row>
    <row r="6015" spans="1:11" x14ac:dyDescent="0.25">
      <c r="A6015" s="37" t="s">
        <v>4909</v>
      </c>
      <c r="B6015" s="37">
        <v>2</v>
      </c>
      <c r="C6015" s="37">
        <v>0</v>
      </c>
      <c r="D6015" s="37">
        <v>1</v>
      </c>
      <c r="E6015" s="37">
        <v>170</v>
      </c>
      <c r="F6015" s="37">
        <v>1</v>
      </c>
      <c r="G6015" s="37">
        <v>2.9273500000000001</v>
      </c>
      <c r="H6015" s="37" t="s">
        <v>1237</v>
      </c>
      <c r="I6015" s="37" t="s">
        <v>2308</v>
      </c>
      <c r="J6015" s="37" t="s">
        <v>2268</v>
      </c>
      <c r="K6015" s="37">
        <v>1</v>
      </c>
    </row>
    <row r="6016" spans="1:11" x14ac:dyDescent="0.25">
      <c r="A6016" s="37" t="s">
        <v>4908</v>
      </c>
      <c r="B6016" s="37">
        <v>2</v>
      </c>
      <c r="C6016" s="37">
        <v>0</v>
      </c>
      <c r="D6016" s="37">
        <v>0</v>
      </c>
      <c r="E6016" s="37">
        <v>6</v>
      </c>
      <c r="F6016" s="37">
        <v>2</v>
      </c>
      <c r="G6016" s="37">
        <v>0.5494</v>
      </c>
      <c r="H6016" s="37" t="s">
        <v>4907</v>
      </c>
      <c r="I6016" s="37" t="s">
        <v>2308</v>
      </c>
      <c r="J6016" s="37" t="s">
        <v>2268</v>
      </c>
      <c r="K6016" s="37">
        <v>2</v>
      </c>
    </row>
    <row r="6017" spans="1:11" x14ac:dyDescent="0.25">
      <c r="A6017" s="37" t="s">
        <v>4906</v>
      </c>
      <c r="B6017" s="37">
        <v>2</v>
      </c>
      <c r="C6017" s="37">
        <v>1</v>
      </c>
      <c r="D6017" s="37">
        <v>1</v>
      </c>
      <c r="E6017" s="37">
        <v>377</v>
      </c>
      <c r="F6017" s="37">
        <v>1</v>
      </c>
      <c r="G6017" s="37">
        <v>8.1890999999999998</v>
      </c>
      <c r="H6017" s="37" t="s">
        <v>1238</v>
      </c>
      <c r="I6017" s="37" t="s">
        <v>2308</v>
      </c>
      <c r="J6017" s="37" t="s">
        <v>2268</v>
      </c>
      <c r="K6017" s="37">
        <v>1</v>
      </c>
    </row>
    <row r="6018" spans="1:11" x14ac:dyDescent="0.25">
      <c r="A6018" s="37" t="s">
        <v>4905</v>
      </c>
      <c r="B6018" s="37">
        <v>2</v>
      </c>
      <c r="C6018" s="37">
        <v>0</v>
      </c>
      <c r="D6018" s="37">
        <v>0</v>
      </c>
      <c r="E6018" s="37">
        <v>67</v>
      </c>
      <c r="F6018" s="37">
        <v>2</v>
      </c>
      <c r="G6018" s="37">
        <v>1.15195</v>
      </c>
      <c r="H6018" s="37" t="s">
        <v>1223</v>
      </c>
      <c r="I6018" s="37" t="s">
        <v>2310</v>
      </c>
      <c r="J6018" s="37" t="s">
        <v>2275</v>
      </c>
      <c r="K6018" s="37">
        <v>2</v>
      </c>
    </row>
    <row r="6019" spans="1:11" x14ac:dyDescent="0.25">
      <c r="A6019" s="37" t="s">
        <v>4904</v>
      </c>
      <c r="B6019" s="37">
        <v>2</v>
      </c>
      <c r="C6019" s="37">
        <v>0</v>
      </c>
      <c r="D6019" s="37">
        <v>0</v>
      </c>
      <c r="E6019" s="37">
        <v>18</v>
      </c>
      <c r="F6019" s="37">
        <v>0</v>
      </c>
      <c r="G6019" s="37">
        <v>0.60194999999999999</v>
      </c>
      <c r="H6019" s="37" t="s">
        <v>3174</v>
      </c>
      <c r="I6019" s="37" t="s">
        <v>2308</v>
      </c>
      <c r="J6019" s="37" t="s">
        <v>2268</v>
      </c>
      <c r="K6019" s="37">
        <v>2</v>
      </c>
    </row>
    <row r="6020" spans="1:11" x14ac:dyDescent="0.25">
      <c r="A6020" s="37" t="s">
        <v>4903</v>
      </c>
      <c r="B6020" s="37">
        <v>2</v>
      </c>
      <c r="C6020" s="37">
        <v>0</v>
      </c>
      <c r="D6020" s="37">
        <v>0</v>
      </c>
      <c r="E6020" s="37">
        <v>3</v>
      </c>
      <c r="F6020" s="37">
        <v>1</v>
      </c>
      <c r="G6020" s="37">
        <v>9.2050000000000007E-2</v>
      </c>
      <c r="H6020" s="37" t="s">
        <v>2880</v>
      </c>
      <c r="I6020" s="37" t="s">
        <v>2308</v>
      </c>
      <c r="J6020" s="37" t="s">
        <v>2268</v>
      </c>
      <c r="K6020" s="37">
        <v>1</v>
      </c>
    </row>
    <row r="6021" spans="1:11" x14ac:dyDescent="0.25">
      <c r="A6021" s="37" t="s">
        <v>4902</v>
      </c>
      <c r="B6021" s="37">
        <v>2</v>
      </c>
      <c r="C6021" s="37">
        <v>0</v>
      </c>
      <c r="D6021" s="37">
        <v>0</v>
      </c>
      <c r="E6021" s="37">
        <v>23</v>
      </c>
      <c r="F6021" s="37">
        <v>1</v>
      </c>
      <c r="G6021" s="37">
        <v>1.3623500000000002</v>
      </c>
      <c r="H6021" s="37" t="s">
        <v>2880</v>
      </c>
      <c r="I6021" s="37" t="s">
        <v>2308</v>
      </c>
      <c r="J6021" s="37" t="s">
        <v>2268</v>
      </c>
      <c r="K6021" s="37">
        <v>2</v>
      </c>
    </row>
    <row r="6022" spans="1:11" x14ac:dyDescent="0.25">
      <c r="A6022" s="37" t="s">
        <v>4901</v>
      </c>
      <c r="B6022" s="37">
        <v>2</v>
      </c>
      <c r="C6022" s="37">
        <v>0</v>
      </c>
      <c r="D6022" s="37">
        <v>0</v>
      </c>
      <c r="E6022" s="37">
        <v>20</v>
      </c>
      <c r="F6022" s="37">
        <v>1</v>
      </c>
      <c r="G6022" s="37">
        <v>0.32595000000000002</v>
      </c>
      <c r="H6022" s="37" t="s">
        <v>2337</v>
      </c>
      <c r="I6022" s="37" t="s">
        <v>2308</v>
      </c>
      <c r="J6022" s="37" t="s">
        <v>2275</v>
      </c>
      <c r="K6022" s="37">
        <v>2</v>
      </c>
    </row>
    <row r="6023" spans="1:11" x14ac:dyDescent="0.25">
      <c r="A6023" s="37" t="s">
        <v>4900</v>
      </c>
      <c r="B6023" s="37">
        <v>2</v>
      </c>
      <c r="C6023" s="37">
        <v>0</v>
      </c>
      <c r="D6023" s="37">
        <v>0</v>
      </c>
      <c r="E6023" s="37">
        <v>96</v>
      </c>
      <c r="F6023" s="37">
        <v>2</v>
      </c>
      <c r="G6023" s="37">
        <v>1.405</v>
      </c>
      <c r="H6023" s="37" t="s">
        <v>2337</v>
      </c>
      <c r="I6023" s="37" t="s">
        <v>2308</v>
      </c>
      <c r="J6023" s="37" t="s">
        <v>2268</v>
      </c>
      <c r="K6023" s="37">
        <v>2</v>
      </c>
    </row>
    <row r="6024" spans="1:11" x14ac:dyDescent="0.25">
      <c r="A6024" s="37" t="s">
        <v>4899</v>
      </c>
      <c r="B6024" s="37">
        <v>2</v>
      </c>
      <c r="C6024" s="37">
        <v>0</v>
      </c>
      <c r="D6024" s="37">
        <v>0</v>
      </c>
      <c r="E6024" s="37">
        <v>2</v>
      </c>
      <c r="F6024" s="37">
        <v>1</v>
      </c>
      <c r="G6024" s="37">
        <v>4.7E-2</v>
      </c>
      <c r="H6024" s="37" t="s">
        <v>2337</v>
      </c>
      <c r="I6024" s="37" t="s">
        <v>2308</v>
      </c>
      <c r="J6024" s="37" t="s">
        <v>2268</v>
      </c>
      <c r="K6024" s="37">
        <v>1</v>
      </c>
    </row>
    <row r="6025" spans="1:11" x14ac:dyDescent="0.25">
      <c r="A6025" s="37" t="s">
        <v>4898</v>
      </c>
      <c r="B6025" s="37">
        <v>2</v>
      </c>
      <c r="C6025" s="37">
        <v>0</v>
      </c>
      <c r="D6025" s="37">
        <v>0</v>
      </c>
      <c r="E6025" s="37">
        <v>11</v>
      </c>
      <c r="F6025" s="37">
        <v>0</v>
      </c>
      <c r="G6025" s="37">
        <v>0.35405000000000003</v>
      </c>
      <c r="H6025" s="37" t="s">
        <v>2337</v>
      </c>
      <c r="I6025" s="37" t="s">
        <v>2308</v>
      </c>
      <c r="J6025" s="37" t="s">
        <v>2275</v>
      </c>
      <c r="K6025" s="37">
        <v>1</v>
      </c>
    </row>
    <row r="6026" spans="1:11" x14ac:dyDescent="0.25">
      <c r="A6026" s="37" t="s">
        <v>4897</v>
      </c>
      <c r="B6026" s="37">
        <v>2</v>
      </c>
      <c r="C6026" s="37">
        <v>0</v>
      </c>
      <c r="D6026" s="37">
        <v>1</v>
      </c>
      <c r="E6026" s="37">
        <v>70</v>
      </c>
      <c r="F6026" s="37">
        <v>2</v>
      </c>
      <c r="G6026" s="37">
        <v>1.8697500000000002</v>
      </c>
      <c r="H6026" s="37" t="s">
        <v>1253</v>
      </c>
      <c r="I6026" s="37" t="s">
        <v>2321</v>
      </c>
      <c r="J6026" s="37" t="s">
        <v>2275</v>
      </c>
      <c r="K6026" s="37">
        <v>2</v>
      </c>
    </row>
    <row r="6027" spans="1:11" x14ac:dyDescent="0.25">
      <c r="A6027" s="37" t="s">
        <v>4896</v>
      </c>
      <c r="B6027" s="37">
        <v>2</v>
      </c>
      <c r="C6027" s="37">
        <v>0</v>
      </c>
      <c r="D6027" s="37">
        <v>0</v>
      </c>
      <c r="E6027" s="37">
        <v>65</v>
      </c>
      <c r="F6027" s="37">
        <v>0</v>
      </c>
      <c r="G6027" s="37">
        <v>1.18045</v>
      </c>
      <c r="H6027" s="37" t="s">
        <v>1253</v>
      </c>
      <c r="I6027" s="37" t="s">
        <v>2308</v>
      </c>
      <c r="J6027" s="37" t="s">
        <v>2275</v>
      </c>
      <c r="K6027" s="37">
        <v>2</v>
      </c>
    </row>
    <row r="6028" spans="1:11" x14ac:dyDescent="0.25">
      <c r="A6028" s="37" t="s">
        <v>4895</v>
      </c>
      <c r="B6028" s="37">
        <v>2</v>
      </c>
      <c r="C6028" s="37">
        <v>0</v>
      </c>
      <c r="D6028" s="37">
        <v>0</v>
      </c>
      <c r="E6028" s="37">
        <v>94</v>
      </c>
      <c r="F6028" s="37">
        <v>0</v>
      </c>
      <c r="G6028" s="37">
        <v>1.3801500000000002</v>
      </c>
      <c r="H6028" s="37" t="s">
        <v>1256</v>
      </c>
      <c r="I6028" s="37" t="s">
        <v>2308</v>
      </c>
      <c r="J6028" s="37" t="s">
        <v>2268</v>
      </c>
      <c r="K6028" s="37">
        <v>2</v>
      </c>
    </row>
    <row r="6029" spans="1:11" x14ac:dyDescent="0.25">
      <c r="A6029" s="37" t="s">
        <v>4894</v>
      </c>
      <c r="B6029" s="37">
        <v>2</v>
      </c>
      <c r="C6029" s="37">
        <v>0</v>
      </c>
      <c r="D6029" s="37">
        <v>0</v>
      </c>
      <c r="E6029" s="37">
        <v>2</v>
      </c>
      <c r="F6029" s="37">
        <v>2</v>
      </c>
      <c r="G6029" s="37">
        <v>0.18315000000000001</v>
      </c>
      <c r="H6029" s="37" t="s">
        <v>1256</v>
      </c>
      <c r="I6029" s="37" t="s">
        <v>2308</v>
      </c>
      <c r="J6029" s="37" t="s">
        <v>2268</v>
      </c>
      <c r="K6029" s="37">
        <v>1</v>
      </c>
    </row>
    <row r="6030" spans="1:11" x14ac:dyDescent="0.25">
      <c r="A6030" s="37" t="s">
        <v>4893</v>
      </c>
      <c r="B6030" s="37">
        <v>2</v>
      </c>
      <c r="C6030" s="37">
        <v>0</v>
      </c>
      <c r="D6030" s="37">
        <v>0</v>
      </c>
      <c r="E6030" s="37">
        <v>14</v>
      </c>
      <c r="F6030" s="37">
        <v>0</v>
      </c>
      <c r="G6030" s="37">
        <v>0.88275000000000003</v>
      </c>
      <c r="H6030" s="37" t="s">
        <v>1256</v>
      </c>
      <c r="I6030" s="37" t="s">
        <v>2308</v>
      </c>
      <c r="J6030" s="37" t="s">
        <v>2268</v>
      </c>
      <c r="K6030" s="37">
        <v>2</v>
      </c>
    </row>
    <row r="6031" spans="1:11" x14ac:dyDescent="0.25">
      <c r="A6031" s="37" t="s">
        <v>4892</v>
      </c>
      <c r="B6031" s="37">
        <v>2</v>
      </c>
      <c r="C6031" s="37">
        <v>0</v>
      </c>
      <c r="D6031" s="37">
        <v>0</v>
      </c>
      <c r="E6031" s="37">
        <v>28</v>
      </c>
      <c r="F6031" s="37">
        <v>1</v>
      </c>
      <c r="G6031" s="37">
        <v>0.56175000000000008</v>
      </c>
      <c r="H6031" s="37" t="s">
        <v>1247</v>
      </c>
      <c r="I6031" s="37" t="s">
        <v>2321</v>
      </c>
      <c r="J6031" s="37" t="s">
        <v>2275</v>
      </c>
      <c r="K6031" s="37">
        <v>2</v>
      </c>
    </row>
    <row r="6032" spans="1:11" x14ac:dyDescent="0.25">
      <c r="A6032" s="37" t="s">
        <v>4891</v>
      </c>
      <c r="B6032" s="37">
        <v>2</v>
      </c>
      <c r="C6032" s="37">
        <v>0</v>
      </c>
      <c r="D6032" s="37">
        <v>0</v>
      </c>
      <c r="E6032" s="37">
        <v>12</v>
      </c>
      <c r="F6032" s="37">
        <v>0</v>
      </c>
      <c r="G6032" s="37">
        <v>0.1986</v>
      </c>
      <c r="H6032" s="37" t="s">
        <v>1247</v>
      </c>
      <c r="I6032" s="37" t="s">
        <v>2308</v>
      </c>
      <c r="J6032" s="37" t="s">
        <v>2268</v>
      </c>
      <c r="K6032" s="37">
        <v>2</v>
      </c>
    </row>
    <row r="6033" spans="1:11" x14ac:dyDescent="0.25">
      <c r="A6033" s="37" t="s">
        <v>4890</v>
      </c>
      <c r="B6033" s="37">
        <v>2</v>
      </c>
      <c r="C6033" s="37">
        <v>0</v>
      </c>
      <c r="D6033" s="37">
        <v>0</v>
      </c>
      <c r="E6033" s="37">
        <v>18</v>
      </c>
      <c r="F6033" s="37">
        <v>1</v>
      </c>
      <c r="G6033" s="37">
        <v>0.80715000000000003</v>
      </c>
      <c r="H6033" s="37" t="s">
        <v>1247</v>
      </c>
      <c r="I6033" s="37" t="s">
        <v>2308</v>
      </c>
      <c r="J6033" s="37" t="s">
        <v>2268</v>
      </c>
      <c r="K6033" s="37">
        <v>1</v>
      </c>
    </row>
    <row r="6034" spans="1:11" x14ac:dyDescent="0.25">
      <c r="A6034" s="37" t="s">
        <v>4889</v>
      </c>
      <c r="B6034" s="37">
        <v>2</v>
      </c>
      <c r="C6034" s="37">
        <v>0</v>
      </c>
      <c r="D6034" s="37">
        <v>0</v>
      </c>
      <c r="E6034" s="37">
        <v>0</v>
      </c>
      <c r="F6034" s="37">
        <v>0</v>
      </c>
      <c r="G6034" s="37">
        <v>0</v>
      </c>
      <c r="H6034" s="37" t="s">
        <v>1247</v>
      </c>
      <c r="I6034" s="37" t="s">
        <v>2308</v>
      </c>
      <c r="J6034" s="37" t="s">
        <v>2268</v>
      </c>
      <c r="K6034" s="37">
        <v>0</v>
      </c>
    </row>
    <row r="6035" spans="1:11" x14ac:dyDescent="0.25">
      <c r="A6035" s="37" t="s">
        <v>4888</v>
      </c>
      <c r="B6035" s="37">
        <v>2</v>
      </c>
      <c r="C6035" s="37">
        <v>0</v>
      </c>
      <c r="D6035" s="37">
        <v>0</v>
      </c>
      <c r="E6035" s="37">
        <v>9</v>
      </c>
      <c r="F6035" s="37">
        <v>0</v>
      </c>
      <c r="G6035" s="37">
        <v>0.3478</v>
      </c>
      <c r="H6035" s="37" t="s">
        <v>1247</v>
      </c>
      <c r="I6035" s="37" t="s">
        <v>2308</v>
      </c>
      <c r="J6035" s="37" t="s">
        <v>2268</v>
      </c>
      <c r="K6035" s="37">
        <v>2</v>
      </c>
    </row>
    <row r="6036" spans="1:11" x14ac:dyDescent="0.25">
      <c r="A6036" s="37" t="s">
        <v>4887</v>
      </c>
      <c r="B6036" s="37">
        <v>2</v>
      </c>
      <c r="C6036" s="37">
        <v>0</v>
      </c>
      <c r="D6036" s="37">
        <v>0</v>
      </c>
      <c r="E6036" s="37">
        <v>15</v>
      </c>
      <c r="F6036" s="37">
        <v>0</v>
      </c>
      <c r="G6036" s="37">
        <v>0.25790000000000002</v>
      </c>
      <c r="H6036" s="37" t="s">
        <v>1247</v>
      </c>
      <c r="I6036" s="37" t="s">
        <v>2308</v>
      </c>
      <c r="J6036" s="37" t="s">
        <v>2268</v>
      </c>
      <c r="K6036" s="37">
        <v>1</v>
      </c>
    </row>
    <row r="6037" spans="1:11" x14ac:dyDescent="0.25">
      <c r="A6037" s="37" t="s">
        <v>4886</v>
      </c>
      <c r="B6037" s="37">
        <v>2</v>
      </c>
      <c r="C6037" s="37">
        <v>0</v>
      </c>
      <c r="D6037" s="37">
        <v>0</v>
      </c>
      <c r="E6037" s="37">
        <v>18</v>
      </c>
      <c r="F6037" s="37">
        <v>0</v>
      </c>
      <c r="G6037" s="37">
        <v>0.54335000000000011</v>
      </c>
      <c r="H6037" s="37" t="s">
        <v>1247</v>
      </c>
      <c r="I6037" s="37" t="s">
        <v>2308</v>
      </c>
      <c r="J6037" s="37" t="s">
        <v>2268</v>
      </c>
      <c r="K6037" s="37">
        <v>1</v>
      </c>
    </row>
    <row r="6038" spans="1:11" x14ac:dyDescent="0.25">
      <c r="A6038" s="37" t="s">
        <v>4885</v>
      </c>
      <c r="B6038" s="37">
        <v>2</v>
      </c>
      <c r="C6038" s="37">
        <v>0</v>
      </c>
      <c r="D6038" s="37">
        <v>0</v>
      </c>
      <c r="E6038" s="37">
        <v>23</v>
      </c>
      <c r="F6038" s="37">
        <v>1</v>
      </c>
      <c r="G6038" s="37">
        <v>0.44245000000000007</v>
      </c>
      <c r="H6038" s="37" t="s">
        <v>1247</v>
      </c>
      <c r="I6038" s="37" t="s">
        <v>2308</v>
      </c>
      <c r="J6038" s="37" t="s">
        <v>2268</v>
      </c>
      <c r="K6038" s="37">
        <v>1</v>
      </c>
    </row>
    <row r="6039" spans="1:11" x14ac:dyDescent="0.25">
      <c r="A6039" s="37" t="s">
        <v>4884</v>
      </c>
      <c r="B6039" s="37">
        <v>2</v>
      </c>
      <c r="C6039" s="37">
        <v>0</v>
      </c>
      <c r="D6039" s="37">
        <v>1</v>
      </c>
      <c r="E6039" s="37">
        <v>133</v>
      </c>
      <c r="F6039" s="37">
        <v>1</v>
      </c>
      <c r="G6039" s="37">
        <v>2.2867000000000002</v>
      </c>
      <c r="H6039" s="37" t="s">
        <v>1268</v>
      </c>
      <c r="I6039" s="37" t="s">
        <v>2308</v>
      </c>
      <c r="J6039" s="37" t="s">
        <v>2275</v>
      </c>
      <c r="K6039" s="37">
        <v>2</v>
      </c>
    </row>
    <row r="6040" spans="1:11" x14ac:dyDescent="0.25">
      <c r="A6040" s="37" t="s">
        <v>4883</v>
      </c>
      <c r="B6040" s="37">
        <v>2</v>
      </c>
      <c r="C6040" s="37">
        <v>0</v>
      </c>
      <c r="D6040" s="37">
        <v>0</v>
      </c>
      <c r="E6040" s="37">
        <v>8</v>
      </c>
      <c r="F6040" s="37">
        <v>0</v>
      </c>
      <c r="G6040" s="37">
        <v>0.17915</v>
      </c>
      <c r="H6040" s="37" t="s">
        <v>1221</v>
      </c>
      <c r="I6040" s="37" t="s">
        <v>2321</v>
      </c>
      <c r="J6040" s="37" t="s">
        <v>2275</v>
      </c>
      <c r="K6040" s="37">
        <v>2</v>
      </c>
    </row>
    <row r="6041" spans="1:11" x14ac:dyDescent="0.25">
      <c r="A6041" s="37" t="s">
        <v>4882</v>
      </c>
      <c r="B6041" s="37">
        <v>2</v>
      </c>
      <c r="C6041" s="37">
        <v>0</v>
      </c>
      <c r="D6041" s="37">
        <v>0</v>
      </c>
      <c r="E6041" s="37">
        <v>48</v>
      </c>
      <c r="F6041" s="37">
        <v>1</v>
      </c>
      <c r="G6041" s="37">
        <v>1.7043000000000001</v>
      </c>
      <c r="H6041" s="37" t="s">
        <v>3921</v>
      </c>
      <c r="I6041" s="37" t="s">
        <v>2308</v>
      </c>
      <c r="J6041" s="37" t="s">
        <v>2268</v>
      </c>
      <c r="K6041" s="37">
        <v>2</v>
      </c>
    </row>
    <row r="6042" spans="1:11" x14ac:dyDescent="0.25">
      <c r="A6042" s="37" t="s">
        <v>4881</v>
      </c>
      <c r="B6042" s="37">
        <v>2</v>
      </c>
      <c r="C6042" s="37">
        <v>0</v>
      </c>
      <c r="D6042" s="37">
        <v>0</v>
      </c>
      <c r="E6042" s="37">
        <v>33</v>
      </c>
      <c r="F6042" s="37">
        <v>0</v>
      </c>
      <c r="G6042" s="37">
        <v>0.76730000000000009</v>
      </c>
      <c r="H6042" s="37" t="s">
        <v>3921</v>
      </c>
      <c r="I6042" s="37" t="s">
        <v>2308</v>
      </c>
      <c r="J6042" s="37" t="s">
        <v>2268</v>
      </c>
      <c r="K6042" s="37">
        <v>2</v>
      </c>
    </row>
    <row r="6043" spans="1:11" x14ac:dyDescent="0.25">
      <c r="A6043" s="37" t="s">
        <v>4880</v>
      </c>
      <c r="B6043" s="37">
        <v>2</v>
      </c>
      <c r="C6043" s="37">
        <v>0</v>
      </c>
      <c r="D6043" s="37">
        <v>0</v>
      </c>
      <c r="E6043" s="37">
        <v>4</v>
      </c>
      <c r="F6043" s="37">
        <v>0</v>
      </c>
      <c r="G6043" s="37">
        <v>0.23320000000000002</v>
      </c>
      <c r="H6043" s="37" t="s">
        <v>2339</v>
      </c>
      <c r="I6043" s="37" t="s">
        <v>2308</v>
      </c>
      <c r="J6043" s="37" t="s">
        <v>2268</v>
      </c>
      <c r="K6043" s="37">
        <v>1</v>
      </c>
    </row>
    <row r="6044" spans="1:11" x14ac:dyDescent="0.25">
      <c r="A6044" s="37" t="s">
        <v>4879</v>
      </c>
      <c r="B6044" s="37">
        <v>2</v>
      </c>
      <c r="C6044" s="37">
        <v>0</v>
      </c>
      <c r="D6044" s="37">
        <v>1</v>
      </c>
      <c r="E6044" s="37">
        <v>20</v>
      </c>
      <c r="F6044" s="37">
        <v>1</v>
      </c>
      <c r="G6044" s="37">
        <v>1.7426999999999999</v>
      </c>
      <c r="H6044" s="37" t="s">
        <v>1240</v>
      </c>
      <c r="I6044" s="37" t="s">
        <v>2308</v>
      </c>
      <c r="J6044" s="37" t="s">
        <v>2275</v>
      </c>
      <c r="K6044" s="37">
        <v>2</v>
      </c>
    </row>
    <row r="6045" spans="1:11" x14ac:dyDescent="0.25">
      <c r="A6045" s="37" t="s">
        <v>4878</v>
      </c>
      <c r="B6045" s="37">
        <v>2</v>
      </c>
      <c r="C6045" s="37">
        <v>0</v>
      </c>
      <c r="D6045" s="37">
        <v>1</v>
      </c>
      <c r="E6045" s="37">
        <v>97</v>
      </c>
      <c r="F6045" s="37">
        <v>0</v>
      </c>
      <c r="G6045" s="37">
        <v>1.4274500000000001</v>
      </c>
      <c r="H6045" s="37" t="s">
        <v>1249</v>
      </c>
      <c r="I6045" s="37" t="s">
        <v>2308</v>
      </c>
      <c r="J6045" s="37" t="s">
        <v>2275</v>
      </c>
      <c r="K6045" s="37">
        <v>2</v>
      </c>
    </row>
    <row r="6046" spans="1:11" x14ac:dyDescent="0.25">
      <c r="A6046" s="37" t="s">
        <v>4877</v>
      </c>
      <c r="B6046" s="37">
        <v>2</v>
      </c>
      <c r="C6046" s="37">
        <v>0</v>
      </c>
      <c r="D6046" s="37">
        <v>0</v>
      </c>
      <c r="E6046" s="37">
        <v>13</v>
      </c>
      <c r="F6046" s="37">
        <v>2</v>
      </c>
      <c r="G6046" s="37">
        <v>0.92430000000000001</v>
      </c>
      <c r="H6046" s="37" t="s">
        <v>1249</v>
      </c>
      <c r="I6046" s="37" t="s">
        <v>2308</v>
      </c>
      <c r="J6046" s="37" t="s">
        <v>2268</v>
      </c>
      <c r="K6046" s="37">
        <v>2</v>
      </c>
    </row>
    <row r="6047" spans="1:11" x14ac:dyDescent="0.25">
      <c r="A6047" s="37" t="s">
        <v>4876</v>
      </c>
      <c r="B6047" s="37">
        <v>2</v>
      </c>
      <c r="C6047" s="37">
        <v>0</v>
      </c>
      <c r="D6047" s="37">
        <v>0</v>
      </c>
      <c r="E6047" s="37">
        <v>23</v>
      </c>
      <c r="F6047" s="37">
        <v>1</v>
      </c>
      <c r="G6047" s="37">
        <v>0.20085</v>
      </c>
      <c r="H6047" s="37" t="s">
        <v>1239</v>
      </c>
      <c r="I6047" s="37" t="s">
        <v>2310</v>
      </c>
      <c r="J6047" s="37" t="s">
        <v>2275</v>
      </c>
      <c r="K6047" s="37">
        <v>1</v>
      </c>
    </row>
    <row r="6048" spans="1:11" x14ac:dyDescent="0.25">
      <c r="A6048" s="37" t="s">
        <v>4875</v>
      </c>
      <c r="B6048" s="37">
        <v>2</v>
      </c>
      <c r="C6048" s="37">
        <v>0</v>
      </c>
      <c r="D6048" s="37">
        <v>0</v>
      </c>
      <c r="E6048" s="37">
        <v>11</v>
      </c>
      <c r="F6048" s="37">
        <v>0</v>
      </c>
      <c r="G6048" s="37">
        <v>0.25875000000000004</v>
      </c>
      <c r="H6048" s="37" t="s">
        <v>1248</v>
      </c>
      <c r="I6048" s="37" t="s">
        <v>2308</v>
      </c>
      <c r="J6048" s="37" t="s">
        <v>2275</v>
      </c>
      <c r="K6048" s="37">
        <v>1</v>
      </c>
    </row>
    <row r="6049" spans="1:11" x14ac:dyDescent="0.25">
      <c r="A6049" s="37" t="s">
        <v>4874</v>
      </c>
      <c r="B6049" s="37">
        <v>2</v>
      </c>
      <c r="C6049" s="37">
        <v>0</v>
      </c>
      <c r="D6049" s="37">
        <v>1</v>
      </c>
      <c r="E6049" s="37">
        <v>124</v>
      </c>
      <c r="F6049" s="37">
        <v>2</v>
      </c>
      <c r="G6049" s="37">
        <v>1.8851</v>
      </c>
      <c r="H6049" s="37" t="s">
        <v>3313</v>
      </c>
      <c r="I6049" s="37" t="s">
        <v>2308</v>
      </c>
      <c r="J6049" s="37" t="s">
        <v>2275</v>
      </c>
      <c r="K6049" s="37">
        <v>2</v>
      </c>
    </row>
    <row r="6050" spans="1:11" x14ac:dyDescent="0.25">
      <c r="A6050" s="37" t="s">
        <v>4873</v>
      </c>
      <c r="B6050" s="37">
        <v>2</v>
      </c>
      <c r="C6050" s="37">
        <v>0</v>
      </c>
      <c r="D6050" s="37">
        <v>0</v>
      </c>
      <c r="E6050" s="37">
        <v>4</v>
      </c>
      <c r="F6050" s="37">
        <v>0</v>
      </c>
      <c r="G6050" s="37">
        <v>0.18885000000000002</v>
      </c>
      <c r="H6050" s="37" t="s">
        <v>2276</v>
      </c>
      <c r="I6050" s="37" t="s">
        <v>2310</v>
      </c>
      <c r="J6050" s="37" t="s">
        <v>2275</v>
      </c>
      <c r="K6050" s="37">
        <v>1</v>
      </c>
    </row>
    <row r="6051" spans="1:11" x14ac:dyDescent="0.25">
      <c r="A6051" s="37" t="s">
        <v>4872</v>
      </c>
      <c r="B6051" s="37">
        <v>2</v>
      </c>
      <c r="C6051" s="37">
        <v>0</v>
      </c>
      <c r="D6051" s="37">
        <v>1</v>
      </c>
      <c r="E6051" s="37">
        <v>90</v>
      </c>
      <c r="F6051" s="37">
        <v>1</v>
      </c>
      <c r="G6051" s="37">
        <v>2.2653000000000003</v>
      </c>
      <c r="H6051" s="37" t="s">
        <v>1219</v>
      </c>
      <c r="I6051" s="37" t="s">
        <v>2316</v>
      </c>
      <c r="J6051" s="37" t="s">
        <v>2275</v>
      </c>
      <c r="K6051" s="37">
        <v>2</v>
      </c>
    </row>
    <row r="6052" spans="1:11" x14ac:dyDescent="0.25">
      <c r="A6052" s="37" t="s">
        <v>4871</v>
      </c>
      <c r="B6052" s="37">
        <v>2</v>
      </c>
      <c r="C6052" s="37">
        <v>0</v>
      </c>
      <c r="D6052" s="37">
        <v>0</v>
      </c>
      <c r="E6052" s="37">
        <v>31</v>
      </c>
      <c r="F6052" s="37">
        <v>2</v>
      </c>
      <c r="G6052" s="37">
        <v>0.48110000000000003</v>
      </c>
      <c r="H6052" s="37" t="s">
        <v>1219</v>
      </c>
      <c r="I6052" s="37" t="s">
        <v>2316</v>
      </c>
      <c r="J6052" s="37" t="s">
        <v>2275</v>
      </c>
      <c r="K6052" s="37">
        <v>2</v>
      </c>
    </row>
    <row r="6053" spans="1:11" x14ac:dyDescent="0.25">
      <c r="A6053" s="37" t="s">
        <v>4870</v>
      </c>
      <c r="B6053" s="37">
        <v>2</v>
      </c>
      <c r="C6053" s="37">
        <v>0</v>
      </c>
      <c r="D6053" s="37">
        <v>0</v>
      </c>
      <c r="E6053" s="37">
        <v>7</v>
      </c>
      <c r="F6053" s="37">
        <v>1</v>
      </c>
      <c r="G6053" s="37">
        <v>0.27045000000000002</v>
      </c>
      <c r="H6053" s="37" t="s">
        <v>1239</v>
      </c>
      <c r="I6053" s="37" t="s">
        <v>2321</v>
      </c>
      <c r="J6053" s="37" t="s">
        <v>2275</v>
      </c>
      <c r="K6053" s="37">
        <v>2</v>
      </c>
    </row>
    <row r="6054" spans="1:11" x14ac:dyDescent="0.25">
      <c r="A6054" s="37" t="s">
        <v>4869</v>
      </c>
      <c r="B6054" s="37">
        <v>2</v>
      </c>
      <c r="C6054" s="37">
        <v>0</v>
      </c>
      <c r="D6054" s="37">
        <v>1</v>
      </c>
      <c r="E6054" s="37">
        <v>27</v>
      </c>
      <c r="F6054" s="37">
        <v>1</v>
      </c>
      <c r="G6054" s="37">
        <v>1.65425</v>
      </c>
      <c r="H6054" s="37" t="s">
        <v>1232</v>
      </c>
      <c r="I6054" s="37" t="s">
        <v>2316</v>
      </c>
      <c r="J6054" s="37" t="s">
        <v>2275</v>
      </c>
      <c r="K6054" s="37">
        <v>2</v>
      </c>
    </row>
    <row r="6055" spans="1:11" x14ac:dyDescent="0.25">
      <c r="A6055" s="37" t="s">
        <v>4868</v>
      </c>
      <c r="B6055" s="37">
        <v>2</v>
      </c>
      <c r="C6055" s="37">
        <v>0</v>
      </c>
      <c r="D6055" s="37">
        <v>1</v>
      </c>
      <c r="E6055" s="37">
        <v>91</v>
      </c>
      <c r="F6055" s="37">
        <v>0</v>
      </c>
      <c r="G6055" s="37">
        <v>1.9019500000000003</v>
      </c>
      <c r="H6055" s="37" t="s">
        <v>1238</v>
      </c>
      <c r="I6055" s="37" t="s">
        <v>2316</v>
      </c>
      <c r="J6055" s="37" t="s">
        <v>2275</v>
      </c>
      <c r="K6055" s="37">
        <v>2</v>
      </c>
    </row>
    <row r="6056" spans="1:11" x14ac:dyDescent="0.25">
      <c r="A6056" s="37" t="s">
        <v>4867</v>
      </c>
      <c r="B6056" s="37">
        <v>2</v>
      </c>
      <c r="C6056" s="37">
        <v>0</v>
      </c>
      <c r="D6056" s="37">
        <v>0</v>
      </c>
      <c r="E6056" s="37">
        <v>5</v>
      </c>
      <c r="F6056" s="37">
        <v>2</v>
      </c>
      <c r="G6056" s="37">
        <v>0.22420000000000001</v>
      </c>
      <c r="H6056" s="37" t="s">
        <v>1230</v>
      </c>
      <c r="I6056" s="37" t="s">
        <v>2310</v>
      </c>
      <c r="J6056" s="37" t="s">
        <v>2275</v>
      </c>
      <c r="K6056" s="37">
        <v>1</v>
      </c>
    </row>
    <row r="6057" spans="1:11" x14ac:dyDescent="0.25">
      <c r="A6057" s="37" t="s">
        <v>4866</v>
      </c>
      <c r="B6057" s="37">
        <v>2</v>
      </c>
      <c r="C6057" s="37">
        <v>0</v>
      </c>
      <c r="D6057" s="37">
        <v>0</v>
      </c>
      <c r="E6057" s="37">
        <v>2</v>
      </c>
      <c r="F6057" s="37">
        <v>1</v>
      </c>
      <c r="G6057" s="37">
        <v>9.4450000000000006E-2</v>
      </c>
      <c r="H6057" s="37" t="s">
        <v>1255</v>
      </c>
      <c r="I6057" s="37" t="s">
        <v>2308</v>
      </c>
      <c r="J6057" s="37" t="s">
        <v>2275</v>
      </c>
      <c r="K6057" s="37">
        <v>1</v>
      </c>
    </row>
    <row r="6058" spans="1:11" x14ac:dyDescent="0.25">
      <c r="A6058" s="37" t="s">
        <v>4865</v>
      </c>
      <c r="B6058" s="37">
        <v>2</v>
      </c>
      <c r="C6058" s="37">
        <v>0</v>
      </c>
      <c r="D6058" s="37">
        <v>0</v>
      </c>
      <c r="E6058" s="37">
        <v>48</v>
      </c>
      <c r="F6058" s="37">
        <v>1</v>
      </c>
      <c r="G6058" s="37">
        <v>0.66510000000000002</v>
      </c>
      <c r="H6058" s="37" t="s">
        <v>1244</v>
      </c>
      <c r="I6058" s="37" t="s">
        <v>2310</v>
      </c>
      <c r="J6058" s="37" t="s">
        <v>2275</v>
      </c>
      <c r="K6058" s="37">
        <v>2</v>
      </c>
    </row>
    <row r="6059" spans="1:11" x14ac:dyDescent="0.25">
      <c r="A6059" s="37" t="s">
        <v>4864</v>
      </c>
      <c r="B6059" s="37">
        <v>2</v>
      </c>
      <c r="C6059" s="37">
        <v>0</v>
      </c>
      <c r="D6059" s="37">
        <v>0</v>
      </c>
      <c r="E6059" s="37">
        <v>3</v>
      </c>
      <c r="F6059" s="37">
        <v>1</v>
      </c>
      <c r="G6059" s="37">
        <v>0.14165</v>
      </c>
      <c r="H6059" s="37" t="s">
        <v>1259</v>
      </c>
      <c r="I6059" s="37" t="s">
        <v>2310</v>
      </c>
      <c r="J6059" s="37" t="s">
        <v>2275</v>
      </c>
      <c r="K6059" s="37">
        <v>1</v>
      </c>
    </row>
    <row r="6060" spans="1:11" x14ac:dyDescent="0.25">
      <c r="A6060" s="37" t="s">
        <v>4863</v>
      </c>
      <c r="B6060" s="37">
        <v>2</v>
      </c>
      <c r="C6060" s="37">
        <v>0</v>
      </c>
      <c r="D6060" s="37">
        <v>0</v>
      </c>
      <c r="E6060" s="37">
        <v>23</v>
      </c>
      <c r="F6060" s="37">
        <v>2</v>
      </c>
      <c r="G6060" s="37">
        <v>1.17465</v>
      </c>
      <c r="H6060" s="37" t="s">
        <v>2339</v>
      </c>
      <c r="I6060" s="37" t="s">
        <v>2321</v>
      </c>
      <c r="J6060" s="37" t="s">
        <v>2268</v>
      </c>
      <c r="K6060" s="37">
        <v>2</v>
      </c>
    </row>
    <row r="6061" spans="1:11" x14ac:dyDescent="0.25">
      <c r="A6061" s="37" t="s">
        <v>4862</v>
      </c>
      <c r="B6061" s="37">
        <v>2</v>
      </c>
      <c r="C6061" s="37">
        <v>0</v>
      </c>
      <c r="D6061" s="37">
        <v>0</v>
      </c>
      <c r="E6061" s="37">
        <v>7</v>
      </c>
      <c r="F6061" s="37">
        <v>0</v>
      </c>
      <c r="G6061" s="37">
        <v>0.30499999999999999</v>
      </c>
      <c r="H6061" s="37" t="s">
        <v>2318</v>
      </c>
      <c r="I6061" s="37" t="s">
        <v>2308</v>
      </c>
      <c r="J6061" s="37" t="s">
        <v>2268</v>
      </c>
      <c r="K6061" s="37">
        <v>1</v>
      </c>
    </row>
    <row r="6062" spans="1:11" x14ac:dyDescent="0.25">
      <c r="A6062" s="37" t="s">
        <v>4861</v>
      </c>
      <c r="B6062" s="37">
        <v>2</v>
      </c>
      <c r="C6062" s="37">
        <v>0</v>
      </c>
      <c r="D6062" s="37">
        <v>0</v>
      </c>
      <c r="E6062" s="37">
        <v>9</v>
      </c>
      <c r="F6062" s="37">
        <v>1</v>
      </c>
      <c r="G6062" s="37">
        <v>0.1673</v>
      </c>
      <c r="H6062" s="37" t="s">
        <v>1248</v>
      </c>
      <c r="I6062" s="37" t="s">
        <v>2308</v>
      </c>
      <c r="J6062" s="37" t="s">
        <v>2275</v>
      </c>
      <c r="K6062" s="37">
        <v>2</v>
      </c>
    </row>
    <row r="6063" spans="1:11" x14ac:dyDescent="0.25">
      <c r="A6063" s="37" t="s">
        <v>4860</v>
      </c>
      <c r="B6063" s="37">
        <v>2</v>
      </c>
      <c r="C6063" s="37">
        <v>0</v>
      </c>
      <c r="D6063" s="37">
        <v>0</v>
      </c>
      <c r="E6063" s="37">
        <v>41</v>
      </c>
      <c r="F6063" s="37">
        <v>1</v>
      </c>
      <c r="G6063" s="37">
        <v>0.58900000000000008</v>
      </c>
      <c r="H6063" s="37" t="s">
        <v>1220</v>
      </c>
      <c r="I6063" s="37" t="s">
        <v>2308</v>
      </c>
      <c r="J6063" s="37" t="s">
        <v>2275</v>
      </c>
      <c r="K6063" s="37">
        <v>2</v>
      </c>
    </row>
    <row r="6064" spans="1:11" x14ac:dyDescent="0.25">
      <c r="A6064" s="37" t="s">
        <v>4859</v>
      </c>
      <c r="B6064" s="37">
        <v>2</v>
      </c>
      <c r="C6064" s="37">
        <v>0</v>
      </c>
      <c r="D6064" s="37">
        <v>0</v>
      </c>
      <c r="E6064" s="37">
        <v>19</v>
      </c>
      <c r="F6064" s="37">
        <v>0</v>
      </c>
      <c r="G6064" s="37">
        <v>0.28675</v>
      </c>
      <c r="H6064" s="37" t="s">
        <v>1219</v>
      </c>
      <c r="I6064" s="37" t="s">
        <v>2308</v>
      </c>
      <c r="J6064" s="37" t="s">
        <v>2268</v>
      </c>
      <c r="K6064" s="37">
        <v>2</v>
      </c>
    </row>
    <row r="6065" spans="1:11" x14ac:dyDescent="0.25">
      <c r="A6065" s="37" t="s">
        <v>4858</v>
      </c>
      <c r="B6065" s="37">
        <v>2</v>
      </c>
      <c r="C6065" s="37">
        <v>0</v>
      </c>
      <c r="D6065" s="37">
        <v>0</v>
      </c>
      <c r="E6065" s="37">
        <v>14</v>
      </c>
      <c r="F6065" s="37">
        <v>0</v>
      </c>
      <c r="G6065" s="37">
        <v>0.22020000000000001</v>
      </c>
      <c r="H6065" s="37" t="s">
        <v>1219</v>
      </c>
      <c r="I6065" s="37" t="s">
        <v>2269</v>
      </c>
      <c r="J6065" s="37" t="s">
        <v>2275</v>
      </c>
      <c r="K6065" s="37">
        <v>1</v>
      </c>
    </row>
    <row r="6066" spans="1:11" x14ac:dyDescent="0.25">
      <c r="A6066" s="37" t="s">
        <v>4857</v>
      </c>
      <c r="B6066" s="37">
        <v>2</v>
      </c>
      <c r="C6066" s="37">
        <v>0</v>
      </c>
      <c r="D6066" s="37">
        <v>0</v>
      </c>
      <c r="E6066" s="37">
        <v>45</v>
      </c>
      <c r="F6066" s="37">
        <v>1</v>
      </c>
      <c r="G6066" s="37">
        <v>1.2376499999999999</v>
      </c>
      <c r="H6066" s="37" t="s">
        <v>1219</v>
      </c>
      <c r="I6066" s="37" t="s">
        <v>2310</v>
      </c>
      <c r="J6066" s="37" t="s">
        <v>2275</v>
      </c>
      <c r="K6066" s="37">
        <v>2</v>
      </c>
    </row>
    <row r="6067" spans="1:11" x14ac:dyDescent="0.25">
      <c r="A6067" s="37" t="s">
        <v>4856</v>
      </c>
      <c r="B6067" s="37">
        <v>2</v>
      </c>
      <c r="C6067" s="37">
        <v>0</v>
      </c>
      <c r="D6067" s="37">
        <v>0</v>
      </c>
      <c r="E6067" s="37">
        <v>9</v>
      </c>
      <c r="F6067" s="37">
        <v>0</v>
      </c>
      <c r="G6067" s="37">
        <v>0.16265000000000002</v>
      </c>
      <c r="H6067" s="37" t="s">
        <v>1251</v>
      </c>
      <c r="I6067" s="37" t="s">
        <v>2269</v>
      </c>
      <c r="J6067" s="37" t="s">
        <v>2268</v>
      </c>
      <c r="K6067" s="37">
        <v>2</v>
      </c>
    </row>
    <row r="6068" spans="1:11" x14ac:dyDescent="0.25">
      <c r="A6068" s="37" t="s">
        <v>4855</v>
      </c>
      <c r="B6068" s="37">
        <v>2</v>
      </c>
      <c r="C6068" s="37">
        <v>0</v>
      </c>
      <c r="D6068" s="37">
        <v>0</v>
      </c>
      <c r="E6068" s="37">
        <v>38</v>
      </c>
      <c r="F6068" s="37">
        <v>1</v>
      </c>
      <c r="G6068" s="37">
        <v>0.78140000000000009</v>
      </c>
      <c r="H6068" s="37" t="s">
        <v>1231</v>
      </c>
      <c r="I6068" s="37" t="s">
        <v>2269</v>
      </c>
      <c r="J6068" s="37" t="s">
        <v>2268</v>
      </c>
      <c r="K6068" s="37">
        <v>2</v>
      </c>
    </row>
    <row r="6069" spans="1:11" x14ac:dyDescent="0.25">
      <c r="A6069" s="37" t="s">
        <v>4854</v>
      </c>
      <c r="B6069" s="37">
        <v>2</v>
      </c>
      <c r="C6069" s="37">
        <v>0</v>
      </c>
      <c r="D6069" s="37">
        <v>1</v>
      </c>
      <c r="E6069" s="37">
        <v>128</v>
      </c>
      <c r="F6069" s="37">
        <v>2</v>
      </c>
      <c r="G6069" s="37">
        <v>1.9713000000000001</v>
      </c>
      <c r="H6069" s="37" t="s">
        <v>1227</v>
      </c>
      <c r="I6069" s="37" t="s">
        <v>2269</v>
      </c>
      <c r="J6069" s="37" t="s">
        <v>2268</v>
      </c>
      <c r="K6069" s="37">
        <v>2</v>
      </c>
    </row>
    <row r="6070" spans="1:11" x14ac:dyDescent="0.25">
      <c r="A6070" s="37" t="s">
        <v>4853</v>
      </c>
      <c r="B6070" s="37">
        <v>2</v>
      </c>
      <c r="C6070" s="37">
        <v>0</v>
      </c>
      <c r="D6070" s="37">
        <v>0</v>
      </c>
      <c r="E6070" s="37">
        <v>16</v>
      </c>
      <c r="F6070" s="37">
        <v>0</v>
      </c>
      <c r="G6070" s="37">
        <v>0.49095000000000005</v>
      </c>
      <c r="H6070" s="37" t="s">
        <v>1219</v>
      </c>
      <c r="I6070" s="37" t="s">
        <v>2308</v>
      </c>
      <c r="J6070" s="37" t="s">
        <v>2268</v>
      </c>
      <c r="K6070" s="37">
        <v>2</v>
      </c>
    </row>
    <row r="6071" spans="1:11" x14ac:dyDescent="0.25">
      <c r="A6071" s="37" t="s">
        <v>4852</v>
      </c>
      <c r="B6071" s="37">
        <v>2</v>
      </c>
      <c r="C6071" s="37">
        <v>0</v>
      </c>
      <c r="D6071" s="37">
        <v>1</v>
      </c>
      <c r="E6071" s="37">
        <v>86</v>
      </c>
      <c r="F6071" s="37">
        <v>0</v>
      </c>
      <c r="G6071" s="37">
        <v>1.2618</v>
      </c>
      <c r="H6071" s="37" t="s">
        <v>1219</v>
      </c>
      <c r="I6071" s="37" t="s">
        <v>3729</v>
      </c>
      <c r="J6071" s="37" t="s">
        <v>2268</v>
      </c>
      <c r="K6071" s="37">
        <v>2</v>
      </c>
    </row>
    <row r="6072" spans="1:11" x14ac:dyDescent="0.25">
      <c r="A6072" s="37" t="s">
        <v>4851</v>
      </c>
      <c r="B6072" s="37">
        <v>2</v>
      </c>
      <c r="C6072" s="37">
        <v>0</v>
      </c>
      <c r="D6072" s="37">
        <v>0</v>
      </c>
      <c r="E6072" s="37">
        <v>20</v>
      </c>
      <c r="F6072" s="37">
        <v>0</v>
      </c>
      <c r="G6072" s="37">
        <v>0.27915000000000001</v>
      </c>
      <c r="H6072" s="37" t="s">
        <v>1219</v>
      </c>
      <c r="I6072" s="37" t="s">
        <v>2308</v>
      </c>
      <c r="J6072" s="37" t="s">
        <v>2268</v>
      </c>
      <c r="K6072" s="37">
        <v>2</v>
      </c>
    </row>
    <row r="6073" spans="1:11" x14ac:dyDescent="0.25">
      <c r="A6073" s="37" t="s">
        <v>4850</v>
      </c>
      <c r="B6073" s="37">
        <v>2</v>
      </c>
      <c r="C6073" s="37">
        <v>0</v>
      </c>
      <c r="D6073" s="37">
        <v>0</v>
      </c>
      <c r="E6073" s="37">
        <v>42</v>
      </c>
      <c r="F6073" s="37">
        <v>1</v>
      </c>
      <c r="G6073" s="37">
        <v>1.0196000000000001</v>
      </c>
      <c r="H6073" s="37" t="s">
        <v>1219</v>
      </c>
      <c r="I6073" s="37" t="s">
        <v>2269</v>
      </c>
      <c r="J6073" s="37" t="s">
        <v>2268</v>
      </c>
      <c r="K6073" s="37">
        <v>2</v>
      </c>
    </row>
    <row r="6074" spans="1:11" x14ac:dyDescent="0.25">
      <c r="A6074" s="37" t="s">
        <v>4849</v>
      </c>
      <c r="B6074" s="37">
        <v>2</v>
      </c>
      <c r="C6074" s="37">
        <v>0</v>
      </c>
      <c r="D6074" s="37">
        <v>1</v>
      </c>
      <c r="E6074" s="37">
        <v>97</v>
      </c>
      <c r="F6074" s="37">
        <v>1</v>
      </c>
      <c r="G6074" s="37">
        <v>2.3293000000000004</v>
      </c>
      <c r="H6074" s="37" t="s">
        <v>1219</v>
      </c>
      <c r="I6074" s="37" t="s">
        <v>2308</v>
      </c>
      <c r="J6074" s="37" t="s">
        <v>2268</v>
      </c>
      <c r="K6074" s="37">
        <v>2</v>
      </c>
    </row>
    <row r="6075" spans="1:11" x14ac:dyDescent="0.25">
      <c r="A6075" s="37" t="s">
        <v>4848</v>
      </c>
      <c r="B6075" s="37">
        <v>2</v>
      </c>
      <c r="C6075" s="37">
        <v>0</v>
      </c>
      <c r="D6075" s="37">
        <v>0</v>
      </c>
      <c r="E6075" s="37">
        <v>5</v>
      </c>
      <c r="F6075" s="37">
        <v>0</v>
      </c>
      <c r="G6075" s="37">
        <v>9.5250000000000001E-2</v>
      </c>
      <c r="H6075" s="37" t="s">
        <v>1219</v>
      </c>
      <c r="I6075" s="37" t="s">
        <v>2308</v>
      </c>
      <c r="J6075" s="37" t="s">
        <v>2275</v>
      </c>
      <c r="K6075" s="37">
        <v>2</v>
      </c>
    </row>
    <row r="6076" spans="1:11" x14ac:dyDescent="0.25">
      <c r="A6076" s="37" t="s">
        <v>4847</v>
      </c>
      <c r="B6076" s="37">
        <v>2</v>
      </c>
      <c r="C6076" s="37">
        <v>0</v>
      </c>
      <c r="D6076" s="37">
        <v>0</v>
      </c>
      <c r="E6076" s="37">
        <v>25</v>
      </c>
      <c r="F6076" s="37">
        <v>0</v>
      </c>
      <c r="G6076" s="37">
        <v>0.41839999999999999</v>
      </c>
      <c r="H6076" s="37" t="s">
        <v>1219</v>
      </c>
      <c r="I6076" s="37" t="s">
        <v>2308</v>
      </c>
      <c r="J6076" s="37" t="s">
        <v>2268</v>
      </c>
      <c r="K6076" s="37">
        <v>2</v>
      </c>
    </row>
    <row r="6077" spans="1:11" x14ac:dyDescent="0.25">
      <c r="A6077" s="37" t="s">
        <v>4846</v>
      </c>
      <c r="B6077" s="37">
        <v>2</v>
      </c>
      <c r="C6077" s="37">
        <v>0</v>
      </c>
      <c r="D6077" s="37">
        <v>0</v>
      </c>
      <c r="E6077" s="37">
        <v>45</v>
      </c>
      <c r="F6077" s="37">
        <v>0</v>
      </c>
      <c r="G6077" s="37">
        <v>0.81415000000000004</v>
      </c>
      <c r="H6077" s="37" t="s">
        <v>1219</v>
      </c>
      <c r="I6077" s="37" t="s">
        <v>2308</v>
      </c>
      <c r="J6077" s="37" t="s">
        <v>2268</v>
      </c>
      <c r="K6077" s="37">
        <v>2</v>
      </c>
    </row>
    <row r="6078" spans="1:11" x14ac:dyDescent="0.25">
      <c r="A6078" s="37" t="s">
        <v>4845</v>
      </c>
      <c r="B6078" s="37">
        <v>2</v>
      </c>
      <c r="C6078" s="37">
        <v>0</v>
      </c>
      <c r="D6078" s="37">
        <v>0</v>
      </c>
      <c r="E6078" s="37">
        <v>9</v>
      </c>
      <c r="F6078" s="37">
        <v>1</v>
      </c>
      <c r="G6078" s="37">
        <v>0.69104999999999994</v>
      </c>
      <c r="H6078" s="37" t="s">
        <v>1219</v>
      </c>
      <c r="I6078" s="37" t="s">
        <v>2308</v>
      </c>
      <c r="J6078" s="37" t="s">
        <v>2268</v>
      </c>
      <c r="K6078" s="37">
        <v>2</v>
      </c>
    </row>
    <row r="6079" spans="1:11" x14ac:dyDescent="0.25">
      <c r="A6079" s="37" t="s">
        <v>4844</v>
      </c>
      <c r="B6079" s="37">
        <v>2</v>
      </c>
      <c r="C6079" s="37">
        <v>0</v>
      </c>
      <c r="D6079" s="37">
        <v>0</v>
      </c>
      <c r="E6079" s="37">
        <v>22</v>
      </c>
      <c r="F6079" s="37">
        <v>0</v>
      </c>
      <c r="G6079" s="37">
        <v>0.37740000000000007</v>
      </c>
      <c r="H6079" s="37" t="s">
        <v>1219</v>
      </c>
      <c r="I6079" s="37" t="s">
        <v>2308</v>
      </c>
      <c r="J6079" s="37" t="s">
        <v>2268</v>
      </c>
      <c r="K6079" s="37">
        <v>2</v>
      </c>
    </row>
    <row r="6080" spans="1:11" x14ac:dyDescent="0.25">
      <c r="A6080" s="37" t="s">
        <v>4843</v>
      </c>
      <c r="B6080" s="37">
        <v>2</v>
      </c>
      <c r="C6080" s="37">
        <v>0</v>
      </c>
      <c r="D6080" s="37">
        <v>0</v>
      </c>
      <c r="E6080" s="37">
        <v>3</v>
      </c>
      <c r="F6080" s="37">
        <v>0</v>
      </c>
      <c r="G6080" s="37">
        <v>4.19E-2</v>
      </c>
      <c r="H6080" s="37" t="s">
        <v>1219</v>
      </c>
      <c r="I6080" s="37" t="s">
        <v>2308</v>
      </c>
      <c r="J6080" s="37" t="s">
        <v>2268</v>
      </c>
      <c r="K6080" s="37">
        <v>1</v>
      </c>
    </row>
    <row r="6081" spans="1:11" x14ac:dyDescent="0.25">
      <c r="A6081" s="37" t="s">
        <v>4842</v>
      </c>
      <c r="B6081" s="37">
        <v>2</v>
      </c>
      <c r="C6081" s="37">
        <v>0</v>
      </c>
      <c r="D6081" s="37">
        <v>0</v>
      </c>
      <c r="E6081" s="37">
        <v>3</v>
      </c>
      <c r="F6081" s="37">
        <v>0</v>
      </c>
      <c r="G6081" s="37">
        <v>0.14165</v>
      </c>
      <c r="H6081" s="37" t="s">
        <v>1232</v>
      </c>
      <c r="I6081" s="37" t="s">
        <v>2308</v>
      </c>
      <c r="J6081" s="37" t="s">
        <v>2275</v>
      </c>
      <c r="K6081" s="37">
        <v>1</v>
      </c>
    </row>
    <row r="6082" spans="1:11" x14ac:dyDescent="0.25">
      <c r="A6082" s="37" t="s">
        <v>4841</v>
      </c>
      <c r="B6082" s="37">
        <v>2</v>
      </c>
      <c r="C6082" s="37">
        <v>0</v>
      </c>
      <c r="D6082" s="37">
        <v>0</v>
      </c>
      <c r="E6082" s="37">
        <v>25</v>
      </c>
      <c r="F6082" s="37">
        <v>1</v>
      </c>
      <c r="G6082" s="37">
        <v>0.43890000000000001</v>
      </c>
      <c r="H6082" s="37" t="s">
        <v>1247</v>
      </c>
      <c r="I6082" s="37" t="s">
        <v>2308</v>
      </c>
      <c r="J6082" s="37" t="s">
        <v>2268</v>
      </c>
      <c r="K6082" s="37">
        <v>2</v>
      </c>
    </row>
    <row r="6083" spans="1:11" x14ac:dyDescent="0.25">
      <c r="A6083" s="37" t="s">
        <v>4840</v>
      </c>
      <c r="B6083" s="37">
        <v>2</v>
      </c>
      <c r="C6083" s="37">
        <v>0</v>
      </c>
      <c r="D6083" s="37">
        <v>0</v>
      </c>
      <c r="E6083" s="37">
        <v>9</v>
      </c>
      <c r="F6083" s="37">
        <v>0</v>
      </c>
      <c r="G6083" s="37">
        <v>0.19550000000000001</v>
      </c>
      <c r="H6083" s="37" t="s">
        <v>2584</v>
      </c>
      <c r="I6083" s="37" t="s">
        <v>2308</v>
      </c>
      <c r="J6083" s="37" t="s">
        <v>2268</v>
      </c>
      <c r="K6083" s="37">
        <v>1</v>
      </c>
    </row>
    <row r="6084" spans="1:11" x14ac:dyDescent="0.25">
      <c r="A6084" s="37" t="s">
        <v>4839</v>
      </c>
      <c r="B6084" s="37">
        <v>2</v>
      </c>
      <c r="C6084" s="37">
        <v>0</v>
      </c>
      <c r="D6084" s="37">
        <v>0</v>
      </c>
      <c r="E6084" s="37">
        <v>11</v>
      </c>
      <c r="F6084" s="37">
        <v>1</v>
      </c>
      <c r="G6084" s="37">
        <v>0.27929999999999999</v>
      </c>
      <c r="H6084" s="37" t="s">
        <v>1219</v>
      </c>
      <c r="I6084" s="37" t="s">
        <v>2405</v>
      </c>
      <c r="J6084" s="37" t="s">
        <v>2275</v>
      </c>
      <c r="K6084" s="37">
        <v>2</v>
      </c>
    </row>
    <row r="6085" spans="1:11" x14ac:dyDescent="0.25">
      <c r="A6085" s="37" t="s">
        <v>4838</v>
      </c>
      <c r="B6085" s="37">
        <v>2</v>
      </c>
      <c r="C6085" s="37">
        <v>0</v>
      </c>
      <c r="D6085" s="37">
        <v>0</v>
      </c>
      <c r="E6085" s="37">
        <v>21</v>
      </c>
      <c r="F6085" s="37">
        <v>2</v>
      </c>
      <c r="G6085" s="37">
        <v>0.53265000000000007</v>
      </c>
      <c r="H6085" s="37" t="s">
        <v>1222</v>
      </c>
      <c r="I6085" s="37" t="s">
        <v>2321</v>
      </c>
      <c r="J6085" s="37" t="s">
        <v>2275</v>
      </c>
      <c r="K6085" s="37">
        <v>2</v>
      </c>
    </row>
    <row r="6086" spans="1:11" x14ac:dyDescent="0.25">
      <c r="A6086" s="37" t="s">
        <v>4837</v>
      </c>
      <c r="B6086" s="37">
        <v>2</v>
      </c>
      <c r="C6086" s="37">
        <v>0</v>
      </c>
      <c r="D6086" s="37">
        <v>0</v>
      </c>
      <c r="E6086" s="37">
        <v>4</v>
      </c>
      <c r="F6086" s="37">
        <v>1</v>
      </c>
      <c r="G6086" s="37">
        <v>9.5850000000000005E-2</v>
      </c>
      <c r="H6086" s="37" t="s">
        <v>1222</v>
      </c>
      <c r="I6086" s="37" t="s">
        <v>2308</v>
      </c>
      <c r="J6086" s="37" t="s">
        <v>2268</v>
      </c>
      <c r="K6086" s="37">
        <v>1</v>
      </c>
    </row>
    <row r="6087" spans="1:11" x14ac:dyDescent="0.25">
      <c r="A6087" s="37" t="s">
        <v>4836</v>
      </c>
      <c r="B6087" s="37">
        <v>2</v>
      </c>
      <c r="C6087" s="37">
        <v>0</v>
      </c>
      <c r="D6087" s="37">
        <v>2</v>
      </c>
      <c r="E6087" s="37">
        <v>42</v>
      </c>
      <c r="F6087" s="37">
        <v>1</v>
      </c>
      <c r="G6087" s="37">
        <v>3.8458500000000004</v>
      </c>
      <c r="H6087" s="37" t="s">
        <v>1219</v>
      </c>
      <c r="I6087" s="37" t="s">
        <v>2308</v>
      </c>
      <c r="J6087" s="37" t="s">
        <v>2268</v>
      </c>
      <c r="K6087" s="37">
        <v>2</v>
      </c>
    </row>
    <row r="6088" spans="1:11" x14ac:dyDescent="0.25">
      <c r="A6088" s="37" t="s">
        <v>4835</v>
      </c>
      <c r="B6088" s="37">
        <v>2</v>
      </c>
      <c r="C6088" s="37">
        <v>0</v>
      </c>
      <c r="D6088" s="37">
        <v>1</v>
      </c>
      <c r="E6088" s="37">
        <v>43</v>
      </c>
      <c r="F6088" s="37">
        <v>2</v>
      </c>
      <c r="G6088" s="37">
        <v>2.4889000000000001</v>
      </c>
      <c r="H6088" s="37" t="s">
        <v>2276</v>
      </c>
      <c r="I6088" s="37" t="s">
        <v>2316</v>
      </c>
      <c r="J6088" s="37" t="s">
        <v>2275</v>
      </c>
      <c r="K6088" s="37">
        <v>2</v>
      </c>
    </row>
    <row r="6089" spans="1:11" x14ac:dyDescent="0.25">
      <c r="A6089" s="37" t="s">
        <v>4834</v>
      </c>
      <c r="B6089" s="37">
        <v>2</v>
      </c>
      <c r="C6089" s="37">
        <v>0</v>
      </c>
      <c r="D6089" s="37">
        <v>0</v>
      </c>
      <c r="E6089" s="37">
        <v>33</v>
      </c>
      <c r="F6089" s="37">
        <v>2</v>
      </c>
      <c r="G6089" s="37">
        <v>0.6452</v>
      </c>
      <c r="H6089" s="37" t="s">
        <v>1233</v>
      </c>
      <c r="I6089" s="37" t="s">
        <v>2310</v>
      </c>
      <c r="J6089" s="37" t="s">
        <v>2275</v>
      </c>
      <c r="K6089" s="37">
        <v>2</v>
      </c>
    </row>
    <row r="6090" spans="1:11" x14ac:dyDescent="0.25">
      <c r="A6090" s="37" t="s">
        <v>4833</v>
      </c>
      <c r="B6090" s="37">
        <v>2</v>
      </c>
      <c r="C6090" s="37">
        <v>0</v>
      </c>
      <c r="D6090" s="37">
        <v>0</v>
      </c>
      <c r="E6090" s="37">
        <v>14</v>
      </c>
      <c r="F6090" s="37">
        <v>0</v>
      </c>
      <c r="G6090" s="37">
        <v>0.66100000000000003</v>
      </c>
      <c r="H6090" s="37" t="s">
        <v>1219</v>
      </c>
      <c r="I6090" s="37" t="s">
        <v>2405</v>
      </c>
      <c r="J6090" s="37" t="s">
        <v>2275</v>
      </c>
      <c r="K6090" s="37">
        <v>1</v>
      </c>
    </row>
    <row r="6091" spans="1:11" x14ac:dyDescent="0.25">
      <c r="A6091" s="37" t="s">
        <v>4832</v>
      </c>
      <c r="B6091" s="37">
        <v>2</v>
      </c>
      <c r="C6091" s="37">
        <v>0</v>
      </c>
      <c r="D6091" s="37">
        <v>0</v>
      </c>
      <c r="E6091" s="37">
        <v>17</v>
      </c>
      <c r="F6091" s="37">
        <v>0</v>
      </c>
      <c r="G6091" s="37">
        <v>0.37650000000000006</v>
      </c>
      <c r="H6091" s="37" t="s">
        <v>1247</v>
      </c>
      <c r="I6091" s="37" t="s">
        <v>2316</v>
      </c>
      <c r="J6091" s="37" t="s">
        <v>2268</v>
      </c>
      <c r="K6091" s="37">
        <v>2</v>
      </c>
    </row>
    <row r="6092" spans="1:11" x14ac:dyDescent="0.25">
      <c r="A6092" s="37" t="s">
        <v>4831</v>
      </c>
      <c r="B6092" s="37">
        <v>2</v>
      </c>
      <c r="C6092" s="37">
        <v>0</v>
      </c>
      <c r="D6092" s="37">
        <v>0</v>
      </c>
      <c r="E6092" s="37">
        <v>9</v>
      </c>
      <c r="F6092" s="37">
        <v>1</v>
      </c>
      <c r="G6092" s="37">
        <v>0.27975</v>
      </c>
      <c r="H6092" s="37" t="s">
        <v>1247</v>
      </c>
      <c r="I6092" s="37" t="s">
        <v>2321</v>
      </c>
      <c r="J6092" s="37" t="s">
        <v>2275</v>
      </c>
      <c r="K6092" s="37">
        <v>1</v>
      </c>
    </row>
    <row r="6093" spans="1:11" x14ac:dyDescent="0.25">
      <c r="A6093" s="37" t="s">
        <v>4830</v>
      </c>
      <c r="B6093" s="37">
        <v>2</v>
      </c>
      <c r="C6093" s="37">
        <v>0</v>
      </c>
      <c r="D6093" s="37">
        <v>1</v>
      </c>
      <c r="E6093" s="37">
        <v>103</v>
      </c>
      <c r="F6093" s="37">
        <v>0</v>
      </c>
      <c r="G6093" s="37">
        <v>1.9614500000000001</v>
      </c>
      <c r="H6093" s="37" t="s">
        <v>1247</v>
      </c>
      <c r="I6093" s="37" t="s">
        <v>2321</v>
      </c>
      <c r="J6093" s="37" t="s">
        <v>2268</v>
      </c>
      <c r="K6093" s="37">
        <v>1</v>
      </c>
    </row>
    <row r="6094" spans="1:11" x14ac:dyDescent="0.25">
      <c r="A6094" s="37" t="s">
        <v>4829</v>
      </c>
      <c r="B6094" s="37">
        <v>2</v>
      </c>
      <c r="C6094" s="37">
        <v>0</v>
      </c>
      <c r="D6094" s="37">
        <v>0</v>
      </c>
      <c r="E6094" s="37">
        <v>17</v>
      </c>
      <c r="F6094" s="37">
        <v>0</v>
      </c>
      <c r="G6094" s="37">
        <v>0.37650000000000006</v>
      </c>
      <c r="H6094" s="37" t="s">
        <v>1247</v>
      </c>
      <c r="I6094" s="37" t="s">
        <v>2316</v>
      </c>
      <c r="J6094" s="37" t="s">
        <v>2268</v>
      </c>
      <c r="K6094" s="37">
        <v>2</v>
      </c>
    </row>
    <row r="6095" spans="1:11" x14ac:dyDescent="0.25">
      <c r="A6095" s="37" t="s">
        <v>4828</v>
      </c>
      <c r="B6095" s="37">
        <v>2</v>
      </c>
      <c r="C6095" s="37">
        <v>0</v>
      </c>
      <c r="D6095" s="37">
        <v>0</v>
      </c>
      <c r="E6095" s="37">
        <v>35</v>
      </c>
      <c r="F6095" s="37">
        <v>1</v>
      </c>
      <c r="G6095" s="37">
        <v>0.8367500000000001</v>
      </c>
      <c r="H6095" s="37" t="s">
        <v>1219</v>
      </c>
      <c r="I6095" s="37" t="s">
        <v>2316</v>
      </c>
      <c r="J6095" s="37" t="s">
        <v>2268</v>
      </c>
      <c r="K6095" s="37">
        <v>2</v>
      </c>
    </row>
    <row r="6096" spans="1:11" x14ac:dyDescent="0.25">
      <c r="A6096" s="37" t="s">
        <v>4827</v>
      </c>
      <c r="B6096" s="37">
        <v>2</v>
      </c>
      <c r="C6096" s="37">
        <v>0</v>
      </c>
      <c r="D6096" s="37">
        <v>0</v>
      </c>
      <c r="E6096" s="37">
        <v>25</v>
      </c>
      <c r="F6096" s="37">
        <v>1</v>
      </c>
      <c r="G6096" s="37">
        <v>0.54610000000000003</v>
      </c>
      <c r="H6096" s="37" t="s">
        <v>2276</v>
      </c>
      <c r="I6096" s="37" t="s">
        <v>2405</v>
      </c>
      <c r="J6096" s="37" t="s">
        <v>2268</v>
      </c>
      <c r="K6096" s="37">
        <v>2</v>
      </c>
    </row>
    <row r="6097" spans="1:11" x14ac:dyDescent="0.25">
      <c r="A6097" s="37" t="s">
        <v>4826</v>
      </c>
      <c r="B6097" s="37">
        <v>2</v>
      </c>
      <c r="C6097" s="37">
        <v>0</v>
      </c>
      <c r="D6097" s="37">
        <v>0</v>
      </c>
      <c r="E6097" s="37">
        <v>70</v>
      </c>
      <c r="F6097" s="37">
        <v>2</v>
      </c>
      <c r="G6097" s="37">
        <v>1.0749500000000001</v>
      </c>
      <c r="H6097" s="37" t="s">
        <v>2276</v>
      </c>
      <c r="I6097" s="37" t="s">
        <v>2405</v>
      </c>
      <c r="J6097" s="37" t="s">
        <v>2275</v>
      </c>
      <c r="K6097" s="37">
        <v>2</v>
      </c>
    </row>
    <row r="6098" spans="1:11" x14ac:dyDescent="0.25">
      <c r="A6098" s="37" t="s">
        <v>4825</v>
      </c>
      <c r="B6098" s="37">
        <v>2</v>
      </c>
      <c r="C6098" s="37">
        <v>0</v>
      </c>
      <c r="D6098" s="37">
        <v>1</v>
      </c>
      <c r="E6098" s="37">
        <v>117</v>
      </c>
      <c r="F6098" s="37">
        <v>1</v>
      </c>
      <c r="G6098" s="37">
        <v>2.7523499999999999</v>
      </c>
      <c r="H6098" s="37" t="s">
        <v>2276</v>
      </c>
      <c r="I6098" s="37" t="s">
        <v>2405</v>
      </c>
      <c r="J6098" s="37" t="s">
        <v>2268</v>
      </c>
      <c r="K6098" s="37">
        <v>2</v>
      </c>
    </row>
    <row r="6099" spans="1:11" x14ac:dyDescent="0.25">
      <c r="A6099" s="37" t="s">
        <v>4824</v>
      </c>
      <c r="B6099" s="37">
        <v>2</v>
      </c>
      <c r="C6099" s="37">
        <v>0</v>
      </c>
      <c r="D6099" s="37">
        <v>0</v>
      </c>
      <c r="E6099" s="37">
        <v>53</v>
      </c>
      <c r="F6099" s="37">
        <v>0</v>
      </c>
      <c r="G6099" s="37">
        <v>0.85694999999999999</v>
      </c>
      <c r="H6099" s="37" t="s">
        <v>2276</v>
      </c>
      <c r="I6099" s="37" t="s">
        <v>2405</v>
      </c>
      <c r="J6099" s="37" t="s">
        <v>2275</v>
      </c>
      <c r="K6099" s="37">
        <v>2</v>
      </c>
    </row>
    <row r="6100" spans="1:11" x14ac:dyDescent="0.25">
      <c r="A6100" s="37" t="s">
        <v>4823</v>
      </c>
      <c r="B6100" s="37">
        <v>2</v>
      </c>
      <c r="C6100" s="37">
        <v>0</v>
      </c>
      <c r="D6100" s="37">
        <v>0</v>
      </c>
      <c r="E6100" s="37">
        <v>20</v>
      </c>
      <c r="F6100" s="37">
        <v>1</v>
      </c>
      <c r="G6100" s="37">
        <v>0.87875000000000003</v>
      </c>
      <c r="H6100" s="37" t="s">
        <v>2299</v>
      </c>
      <c r="I6100" s="37" t="s">
        <v>2308</v>
      </c>
      <c r="J6100" s="37" t="s">
        <v>2268</v>
      </c>
      <c r="K6100" s="37">
        <v>2</v>
      </c>
    </row>
    <row r="6101" spans="1:11" x14ac:dyDescent="0.25">
      <c r="A6101" s="37" t="s">
        <v>4822</v>
      </c>
      <c r="B6101" s="37">
        <v>2</v>
      </c>
      <c r="C6101" s="37">
        <v>0</v>
      </c>
      <c r="D6101" s="37">
        <v>0</v>
      </c>
      <c r="E6101" s="37">
        <v>16</v>
      </c>
      <c r="F6101" s="37">
        <v>1</v>
      </c>
      <c r="G6101" s="37">
        <v>0.37720000000000004</v>
      </c>
      <c r="H6101" s="37" t="s">
        <v>1219</v>
      </c>
      <c r="I6101" s="37" t="s">
        <v>2269</v>
      </c>
      <c r="J6101" s="37" t="s">
        <v>2275</v>
      </c>
      <c r="K6101" s="37">
        <v>1</v>
      </c>
    </row>
    <row r="6102" spans="1:11" x14ac:dyDescent="0.25">
      <c r="A6102" s="37" t="s">
        <v>4821</v>
      </c>
      <c r="B6102" s="37">
        <v>2</v>
      </c>
      <c r="C6102" s="37">
        <v>0</v>
      </c>
      <c r="D6102" s="37">
        <v>0</v>
      </c>
      <c r="E6102" s="37">
        <v>9</v>
      </c>
      <c r="F6102" s="37">
        <v>0</v>
      </c>
      <c r="G6102" s="37">
        <v>0.22600000000000003</v>
      </c>
      <c r="H6102" s="37" t="s">
        <v>1219</v>
      </c>
      <c r="I6102" s="37" t="s">
        <v>2316</v>
      </c>
      <c r="J6102" s="37" t="s">
        <v>2275</v>
      </c>
      <c r="K6102" s="37">
        <v>2</v>
      </c>
    </row>
    <row r="6103" spans="1:11" x14ac:dyDescent="0.25">
      <c r="A6103" s="37" t="s">
        <v>4820</v>
      </c>
      <c r="B6103" s="37">
        <v>2</v>
      </c>
      <c r="C6103" s="37">
        <v>0</v>
      </c>
      <c r="D6103" s="37">
        <v>0</v>
      </c>
      <c r="E6103" s="37">
        <v>38</v>
      </c>
      <c r="F6103" s="37">
        <v>1</v>
      </c>
      <c r="G6103" s="37">
        <v>0.84915000000000007</v>
      </c>
      <c r="H6103" s="37" t="s">
        <v>1219</v>
      </c>
      <c r="I6103" s="37" t="s">
        <v>2308</v>
      </c>
      <c r="J6103" s="37" t="s">
        <v>2268</v>
      </c>
      <c r="K6103" s="37">
        <v>2</v>
      </c>
    </row>
    <row r="6104" spans="1:11" x14ac:dyDescent="0.25">
      <c r="A6104" s="37" t="s">
        <v>4819</v>
      </c>
      <c r="B6104" s="37">
        <v>2</v>
      </c>
      <c r="C6104" s="37">
        <v>0</v>
      </c>
      <c r="D6104" s="37">
        <v>0</v>
      </c>
      <c r="E6104" s="37">
        <v>10</v>
      </c>
      <c r="F6104" s="37">
        <v>1</v>
      </c>
      <c r="G6104" s="37">
        <v>0.32195000000000001</v>
      </c>
      <c r="H6104" s="37" t="s">
        <v>1219</v>
      </c>
      <c r="I6104" s="37" t="s">
        <v>2310</v>
      </c>
      <c r="J6104" s="37" t="s">
        <v>2275</v>
      </c>
      <c r="K6104" s="37">
        <v>2</v>
      </c>
    </row>
    <row r="6105" spans="1:11" x14ac:dyDescent="0.25">
      <c r="A6105" s="37" t="s">
        <v>4818</v>
      </c>
      <c r="B6105" s="37">
        <v>2</v>
      </c>
      <c r="C6105" s="37">
        <v>0</v>
      </c>
      <c r="D6105" s="37">
        <v>0</v>
      </c>
      <c r="E6105" s="37">
        <v>41</v>
      </c>
      <c r="F6105" s="37">
        <v>1</v>
      </c>
      <c r="G6105" s="37">
        <v>0.64829999999999999</v>
      </c>
      <c r="H6105" s="37" t="s">
        <v>1219</v>
      </c>
      <c r="I6105" s="37" t="s">
        <v>2316</v>
      </c>
      <c r="J6105" s="37" t="s">
        <v>2275</v>
      </c>
      <c r="K6105" s="37">
        <v>1</v>
      </c>
    </row>
    <row r="6106" spans="1:11" x14ac:dyDescent="0.25">
      <c r="A6106" s="37" t="s">
        <v>4817</v>
      </c>
      <c r="B6106" s="37">
        <v>2</v>
      </c>
      <c r="C6106" s="37">
        <v>0</v>
      </c>
      <c r="D6106" s="37">
        <v>0</v>
      </c>
      <c r="E6106" s="37">
        <v>27</v>
      </c>
      <c r="F6106" s="37">
        <v>0</v>
      </c>
      <c r="G6106" s="37">
        <v>0.43664999999999998</v>
      </c>
      <c r="H6106" s="37" t="s">
        <v>1219</v>
      </c>
      <c r="I6106" s="37" t="s">
        <v>2310</v>
      </c>
      <c r="J6106" s="37" t="s">
        <v>2275</v>
      </c>
      <c r="K6106" s="37">
        <v>2</v>
      </c>
    </row>
    <row r="6107" spans="1:11" x14ac:dyDescent="0.25">
      <c r="A6107" s="37" t="s">
        <v>4816</v>
      </c>
      <c r="B6107" s="37">
        <v>2</v>
      </c>
      <c r="C6107" s="37">
        <v>0</v>
      </c>
      <c r="D6107" s="37">
        <v>0</v>
      </c>
      <c r="E6107" s="37">
        <v>6</v>
      </c>
      <c r="F6107" s="37">
        <v>1</v>
      </c>
      <c r="G6107" s="37">
        <v>0.24185000000000001</v>
      </c>
      <c r="H6107" s="37" t="s">
        <v>1218</v>
      </c>
      <c r="I6107" s="37" t="s">
        <v>2310</v>
      </c>
      <c r="J6107" s="37" t="s">
        <v>2275</v>
      </c>
      <c r="K6107" s="37">
        <v>2</v>
      </c>
    </row>
    <row r="6108" spans="1:11" x14ac:dyDescent="0.25">
      <c r="A6108" s="37" t="s">
        <v>4815</v>
      </c>
      <c r="B6108" s="37">
        <v>2</v>
      </c>
      <c r="C6108" s="37">
        <v>0</v>
      </c>
      <c r="D6108" s="37">
        <v>0</v>
      </c>
      <c r="E6108" s="37">
        <v>14</v>
      </c>
      <c r="F6108" s="37">
        <v>2</v>
      </c>
      <c r="G6108" s="37">
        <v>0.35920000000000002</v>
      </c>
      <c r="H6108" s="37" t="s">
        <v>1219</v>
      </c>
      <c r="I6108" s="37" t="s">
        <v>2269</v>
      </c>
      <c r="J6108" s="37" t="s">
        <v>2275</v>
      </c>
      <c r="K6108" s="37">
        <v>2</v>
      </c>
    </row>
    <row r="6109" spans="1:11" x14ac:dyDescent="0.25">
      <c r="A6109" s="37" t="s">
        <v>4814</v>
      </c>
      <c r="B6109" s="37">
        <v>2</v>
      </c>
      <c r="C6109" s="37">
        <v>0</v>
      </c>
      <c r="D6109" s="37">
        <v>0</v>
      </c>
      <c r="E6109" s="37">
        <v>21</v>
      </c>
      <c r="F6109" s="37">
        <v>1</v>
      </c>
      <c r="G6109" s="37">
        <v>0.54139999999999999</v>
      </c>
      <c r="H6109" s="37" t="s">
        <v>1222</v>
      </c>
      <c r="I6109" s="37" t="s">
        <v>2310</v>
      </c>
      <c r="J6109" s="37" t="s">
        <v>2275</v>
      </c>
      <c r="K6109" s="37">
        <v>2</v>
      </c>
    </row>
    <row r="6110" spans="1:11" x14ac:dyDescent="0.25">
      <c r="A6110" s="37" t="s">
        <v>4813</v>
      </c>
      <c r="B6110" s="37">
        <v>2</v>
      </c>
      <c r="C6110" s="37">
        <v>0</v>
      </c>
      <c r="D6110" s="37">
        <v>0</v>
      </c>
      <c r="E6110" s="37">
        <v>14</v>
      </c>
      <c r="F6110" s="37">
        <v>1</v>
      </c>
      <c r="G6110" s="37">
        <v>1.0601500000000001</v>
      </c>
      <c r="H6110" s="37" t="s">
        <v>1218</v>
      </c>
      <c r="I6110" s="37" t="s">
        <v>2514</v>
      </c>
      <c r="J6110" s="37" t="s">
        <v>2275</v>
      </c>
      <c r="K6110" s="37">
        <v>2</v>
      </c>
    </row>
    <row r="6111" spans="1:11" x14ac:dyDescent="0.25">
      <c r="A6111" s="37" t="s">
        <v>4812</v>
      </c>
      <c r="B6111" s="37">
        <v>2</v>
      </c>
      <c r="C6111" s="37">
        <v>0</v>
      </c>
      <c r="D6111" s="37">
        <v>0</v>
      </c>
      <c r="E6111" s="37">
        <v>58</v>
      </c>
      <c r="F6111" s="37">
        <v>0</v>
      </c>
      <c r="G6111" s="37">
        <v>1.2977000000000001</v>
      </c>
      <c r="H6111" s="37" t="s">
        <v>1219</v>
      </c>
      <c r="I6111" s="37" t="s">
        <v>2316</v>
      </c>
      <c r="J6111" s="37" t="s">
        <v>2275</v>
      </c>
      <c r="K6111" s="37">
        <v>2</v>
      </c>
    </row>
    <row r="6112" spans="1:11" x14ac:dyDescent="0.25">
      <c r="A6112" s="37" t="s">
        <v>4811</v>
      </c>
      <c r="B6112" s="37">
        <v>2</v>
      </c>
      <c r="C6112" s="37">
        <v>0</v>
      </c>
      <c r="D6112" s="37">
        <v>0</v>
      </c>
      <c r="E6112" s="37">
        <v>3</v>
      </c>
      <c r="F6112" s="37">
        <v>1</v>
      </c>
      <c r="G6112" s="37">
        <v>7.0550000000000002E-2</v>
      </c>
      <c r="H6112" s="37" t="s">
        <v>1239</v>
      </c>
      <c r="I6112" s="37" t="s">
        <v>2310</v>
      </c>
      <c r="J6112" s="37" t="s">
        <v>2275</v>
      </c>
      <c r="K6112" s="37">
        <v>1</v>
      </c>
    </row>
    <row r="6113" spans="1:11" x14ac:dyDescent="0.25">
      <c r="A6113" s="37" t="s">
        <v>4810</v>
      </c>
      <c r="B6113" s="37">
        <v>2</v>
      </c>
      <c r="C6113" s="37">
        <v>0</v>
      </c>
      <c r="D6113" s="37">
        <v>0</v>
      </c>
      <c r="E6113" s="37">
        <v>15</v>
      </c>
      <c r="F6113" s="37">
        <v>1</v>
      </c>
      <c r="G6113" s="37">
        <v>0.20605000000000001</v>
      </c>
      <c r="H6113" s="37" t="s">
        <v>1235</v>
      </c>
      <c r="I6113" s="37" t="s">
        <v>2310</v>
      </c>
      <c r="J6113" s="37" t="s">
        <v>2275</v>
      </c>
      <c r="K6113" s="37">
        <v>2</v>
      </c>
    </row>
    <row r="6114" spans="1:11" x14ac:dyDescent="0.25">
      <c r="A6114" s="37" t="s">
        <v>4809</v>
      </c>
      <c r="B6114" s="37">
        <v>2</v>
      </c>
      <c r="C6114" s="37">
        <v>0</v>
      </c>
      <c r="D6114" s="37">
        <v>0</v>
      </c>
      <c r="E6114" s="37">
        <v>12</v>
      </c>
      <c r="F6114" s="37">
        <v>0</v>
      </c>
      <c r="G6114" s="37">
        <v>0.27510000000000001</v>
      </c>
      <c r="H6114" s="37" t="s">
        <v>1219</v>
      </c>
      <c r="I6114" s="37" t="s">
        <v>2316</v>
      </c>
      <c r="J6114" s="37" t="s">
        <v>2275</v>
      </c>
      <c r="K6114" s="37">
        <v>2</v>
      </c>
    </row>
    <row r="6115" spans="1:11" x14ac:dyDescent="0.25">
      <c r="A6115" s="37" t="s">
        <v>4808</v>
      </c>
      <c r="B6115" s="37">
        <v>2</v>
      </c>
      <c r="C6115" s="37">
        <v>0</v>
      </c>
      <c r="D6115" s="37">
        <v>0</v>
      </c>
      <c r="E6115" s="37">
        <v>67</v>
      </c>
      <c r="F6115" s="37">
        <v>1</v>
      </c>
      <c r="G6115" s="37">
        <v>1.0594000000000001</v>
      </c>
      <c r="H6115" s="37" t="s">
        <v>1221</v>
      </c>
      <c r="I6115" s="37" t="s">
        <v>2310</v>
      </c>
      <c r="J6115" s="37" t="s">
        <v>2275</v>
      </c>
      <c r="K6115" s="37">
        <v>2</v>
      </c>
    </row>
    <row r="6116" spans="1:11" x14ac:dyDescent="0.25">
      <c r="A6116" s="37" t="s">
        <v>4807</v>
      </c>
      <c r="B6116" s="37">
        <v>2</v>
      </c>
      <c r="C6116" s="37">
        <v>0</v>
      </c>
      <c r="D6116" s="37">
        <v>0</v>
      </c>
      <c r="E6116" s="37">
        <v>20</v>
      </c>
      <c r="F6116" s="37">
        <v>2</v>
      </c>
      <c r="G6116" s="37">
        <v>0.47050000000000003</v>
      </c>
      <c r="H6116" s="37" t="s">
        <v>1219</v>
      </c>
      <c r="I6116" s="37" t="s">
        <v>2405</v>
      </c>
      <c r="J6116" s="37" t="s">
        <v>2275</v>
      </c>
      <c r="K6116" s="37">
        <v>1</v>
      </c>
    </row>
    <row r="6117" spans="1:11" x14ac:dyDescent="0.25">
      <c r="A6117" s="37" t="s">
        <v>4806</v>
      </c>
      <c r="B6117" s="37">
        <v>2</v>
      </c>
      <c r="C6117" s="37">
        <v>0</v>
      </c>
      <c r="D6117" s="37">
        <v>0</v>
      </c>
      <c r="E6117" s="37">
        <v>9</v>
      </c>
      <c r="F6117" s="37">
        <v>1</v>
      </c>
      <c r="G6117" s="37">
        <v>0.64144999999999996</v>
      </c>
      <c r="H6117" s="37" t="s">
        <v>1257</v>
      </c>
      <c r="I6117" s="37" t="s">
        <v>2316</v>
      </c>
      <c r="J6117" s="37" t="s">
        <v>2275</v>
      </c>
      <c r="K6117" s="37">
        <v>2</v>
      </c>
    </row>
    <row r="6118" spans="1:11" x14ac:dyDescent="0.25">
      <c r="A6118" s="37" t="s">
        <v>4805</v>
      </c>
      <c r="B6118" s="37">
        <v>2</v>
      </c>
      <c r="C6118" s="37">
        <v>0</v>
      </c>
      <c r="D6118" s="37">
        <v>0</v>
      </c>
      <c r="E6118" s="37">
        <v>9</v>
      </c>
      <c r="F6118" s="37">
        <v>1</v>
      </c>
      <c r="G6118" s="37">
        <v>0.55195000000000005</v>
      </c>
      <c r="H6118" s="37" t="s">
        <v>1219</v>
      </c>
      <c r="I6118" s="37" t="s">
        <v>2316</v>
      </c>
      <c r="J6118" s="37" t="s">
        <v>2275</v>
      </c>
      <c r="K6118" s="37">
        <v>2</v>
      </c>
    </row>
    <row r="6119" spans="1:11" x14ac:dyDescent="0.25">
      <c r="A6119" s="37" t="s">
        <v>4804</v>
      </c>
      <c r="B6119" s="37">
        <v>2</v>
      </c>
      <c r="C6119" s="37">
        <v>0</v>
      </c>
      <c r="D6119" s="37">
        <v>0</v>
      </c>
      <c r="E6119" s="37">
        <v>13</v>
      </c>
      <c r="F6119" s="37">
        <v>2</v>
      </c>
      <c r="G6119" s="37">
        <v>0.1487</v>
      </c>
      <c r="H6119" s="37" t="s">
        <v>1218</v>
      </c>
      <c r="I6119" s="37" t="s">
        <v>2310</v>
      </c>
      <c r="J6119" s="37" t="s">
        <v>2275</v>
      </c>
      <c r="K6119" s="37">
        <v>2</v>
      </c>
    </row>
    <row r="6120" spans="1:11" x14ac:dyDescent="0.25">
      <c r="A6120" s="37" t="s">
        <v>4803</v>
      </c>
      <c r="B6120" s="37">
        <v>2</v>
      </c>
      <c r="C6120" s="37">
        <v>0</v>
      </c>
      <c r="D6120" s="37">
        <v>0</v>
      </c>
      <c r="E6120" s="37">
        <v>21</v>
      </c>
      <c r="F6120" s="37">
        <v>0</v>
      </c>
      <c r="G6120" s="37">
        <v>0.86235000000000006</v>
      </c>
      <c r="H6120" s="37" t="s">
        <v>1222</v>
      </c>
      <c r="I6120" s="37" t="s">
        <v>2308</v>
      </c>
      <c r="J6120" s="37" t="s">
        <v>2268</v>
      </c>
      <c r="K6120" s="37">
        <v>2</v>
      </c>
    </row>
    <row r="6121" spans="1:11" x14ac:dyDescent="0.25">
      <c r="A6121" s="37" t="s">
        <v>4802</v>
      </c>
      <c r="B6121" s="37">
        <v>2</v>
      </c>
      <c r="C6121" s="37">
        <v>0</v>
      </c>
      <c r="D6121" s="37">
        <v>0</v>
      </c>
      <c r="E6121" s="37">
        <v>7</v>
      </c>
      <c r="F6121" s="37">
        <v>2</v>
      </c>
      <c r="G6121" s="37">
        <v>0.64095000000000002</v>
      </c>
      <c r="H6121" s="37" t="s">
        <v>1224</v>
      </c>
      <c r="I6121" s="37" t="s">
        <v>2321</v>
      </c>
      <c r="J6121" s="37" t="s">
        <v>2268</v>
      </c>
      <c r="K6121" s="37">
        <v>1</v>
      </c>
    </row>
    <row r="6122" spans="1:11" x14ac:dyDescent="0.25">
      <c r="A6122" s="37" t="s">
        <v>4801</v>
      </c>
      <c r="B6122" s="37">
        <v>2</v>
      </c>
      <c r="C6122" s="37">
        <v>0</v>
      </c>
      <c r="D6122" s="37">
        <v>0</v>
      </c>
      <c r="E6122" s="37">
        <v>8</v>
      </c>
      <c r="F6122" s="37">
        <v>0</v>
      </c>
      <c r="G6122" s="37">
        <v>0.26200000000000001</v>
      </c>
      <c r="H6122" s="37" t="s">
        <v>1240</v>
      </c>
      <c r="I6122" s="37" t="s">
        <v>2308</v>
      </c>
      <c r="J6122" s="37" t="s">
        <v>2268</v>
      </c>
      <c r="K6122" s="37">
        <v>1</v>
      </c>
    </row>
    <row r="6123" spans="1:11" x14ac:dyDescent="0.25">
      <c r="A6123" s="37" t="s">
        <v>4800</v>
      </c>
      <c r="B6123" s="37">
        <v>2</v>
      </c>
      <c r="C6123" s="37">
        <v>0</v>
      </c>
      <c r="D6123" s="37">
        <v>0</v>
      </c>
      <c r="E6123" s="37">
        <v>39</v>
      </c>
      <c r="F6123" s="37">
        <v>1</v>
      </c>
      <c r="G6123" s="37">
        <v>0.62095</v>
      </c>
      <c r="H6123" s="37" t="s">
        <v>1219</v>
      </c>
      <c r="I6123" s="37" t="s">
        <v>2308</v>
      </c>
      <c r="J6123" s="37" t="s">
        <v>2268</v>
      </c>
      <c r="K6123" s="37">
        <v>2</v>
      </c>
    </row>
    <row r="6124" spans="1:11" x14ac:dyDescent="0.25">
      <c r="A6124" s="37" t="s">
        <v>4799</v>
      </c>
      <c r="B6124" s="37">
        <v>2</v>
      </c>
      <c r="C6124" s="37">
        <v>0</v>
      </c>
      <c r="D6124" s="37">
        <v>0</v>
      </c>
      <c r="E6124" s="37">
        <v>30</v>
      </c>
      <c r="F6124" s="37">
        <v>0</v>
      </c>
      <c r="G6124" s="37">
        <v>0.35094999999999998</v>
      </c>
      <c r="H6124" s="37" t="s">
        <v>2299</v>
      </c>
      <c r="I6124" s="37" t="s">
        <v>2316</v>
      </c>
      <c r="J6124" s="37" t="s">
        <v>2275</v>
      </c>
      <c r="K6124" s="37">
        <v>2</v>
      </c>
    </row>
    <row r="6125" spans="1:11" x14ac:dyDescent="0.25">
      <c r="A6125" s="37" t="s">
        <v>4798</v>
      </c>
      <c r="B6125" s="37">
        <v>2</v>
      </c>
      <c r="C6125" s="37">
        <v>0</v>
      </c>
      <c r="D6125" s="37">
        <v>0</v>
      </c>
      <c r="E6125" s="37">
        <v>14</v>
      </c>
      <c r="F6125" s="37">
        <v>1</v>
      </c>
      <c r="G6125" s="37">
        <v>0.44379999999999997</v>
      </c>
      <c r="H6125" s="37" t="s">
        <v>2529</v>
      </c>
      <c r="I6125" s="37" t="s">
        <v>2308</v>
      </c>
      <c r="J6125" s="37" t="s">
        <v>2275</v>
      </c>
      <c r="K6125" s="37">
        <v>2</v>
      </c>
    </row>
    <row r="6126" spans="1:11" x14ac:dyDescent="0.25">
      <c r="A6126" s="37" t="s">
        <v>4797</v>
      </c>
      <c r="B6126" s="37">
        <v>2</v>
      </c>
      <c r="C6126" s="37">
        <v>0</v>
      </c>
      <c r="D6126" s="37">
        <v>0</v>
      </c>
      <c r="E6126" s="37">
        <v>15</v>
      </c>
      <c r="F6126" s="37">
        <v>1</v>
      </c>
      <c r="G6126" s="37">
        <v>0.34515000000000001</v>
      </c>
      <c r="H6126" s="37" t="s">
        <v>1248</v>
      </c>
      <c r="I6126" s="37" t="s">
        <v>2269</v>
      </c>
      <c r="J6126" s="37" t="s">
        <v>2268</v>
      </c>
      <c r="K6126" s="37">
        <v>1</v>
      </c>
    </row>
    <row r="6127" spans="1:11" x14ac:dyDescent="0.25">
      <c r="A6127" s="37" t="s">
        <v>4796</v>
      </c>
      <c r="B6127" s="37">
        <v>2</v>
      </c>
      <c r="C6127" s="37">
        <v>0</v>
      </c>
      <c r="D6127" s="37">
        <v>1</v>
      </c>
      <c r="E6127" s="37">
        <v>185</v>
      </c>
      <c r="F6127" s="37">
        <v>2</v>
      </c>
      <c r="G6127" s="37">
        <v>2.794</v>
      </c>
      <c r="H6127" s="37" t="s">
        <v>1224</v>
      </c>
      <c r="I6127" s="37" t="s">
        <v>2316</v>
      </c>
      <c r="J6127" s="37" t="s">
        <v>2268</v>
      </c>
      <c r="K6127" s="37">
        <v>2</v>
      </c>
    </row>
    <row r="6128" spans="1:11" x14ac:dyDescent="0.25">
      <c r="A6128" s="37" t="s">
        <v>4795</v>
      </c>
      <c r="B6128" s="37">
        <v>2</v>
      </c>
      <c r="C6128" s="37">
        <v>0</v>
      </c>
      <c r="D6128" s="37">
        <v>1</v>
      </c>
      <c r="E6128" s="37">
        <v>91</v>
      </c>
      <c r="F6128" s="37">
        <v>0</v>
      </c>
      <c r="G6128" s="37">
        <v>1.4697500000000001</v>
      </c>
      <c r="H6128" s="37" t="s">
        <v>1233</v>
      </c>
      <c r="I6128" s="37" t="s">
        <v>2321</v>
      </c>
      <c r="J6128" s="37" t="s">
        <v>2275</v>
      </c>
      <c r="K6128" s="37">
        <v>2</v>
      </c>
    </row>
    <row r="6129" spans="1:11" x14ac:dyDescent="0.25">
      <c r="A6129" s="37" t="s">
        <v>4794</v>
      </c>
      <c r="B6129" s="37">
        <v>2</v>
      </c>
      <c r="C6129" s="37">
        <v>0</v>
      </c>
      <c r="D6129" s="37">
        <v>0</v>
      </c>
      <c r="E6129" s="37">
        <v>15</v>
      </c>
      <c r="F6129" s="37">
        <v>0</v>
      </c>
      <c r="G6129" s="37">
        <v>0.27605000000000002</v>
      </c>
      <c r="H6129" s="37" t="s">
        <v>1219</v>
      </c>
      <c r="I6129" s="37" t="s">
        <v>2308</v>
      </c>
      <c r="J6129" s="37" t="s">
        <v>2268</v>
      </c>
      <c r="K6129" s="37">
        <v>2</v>
      </c>
    </row>
    <row r="6130" spans="1:11" x14ac:dyDescent="0.25">
      <c r="A6130" s="37" t="s">
        <v>4793</v>
      </c>
      <c r="B6130" s="37">
        <v>2</v>
      </c>
      <c r="C6130" s="37">
        <v>0</v>
      </c>
      <c r="D6130" s="37">
        <v>0</v>
      </c>
      <c r="E6130" s="37">
        <v>13</v>
      </c>
      <c r="F6130" s="37">
        <v>0</v>
      </c>
      <c r="G6130" s="37">
        <v>0.35594999999999999</v>
      </c>
      <c r="H6130" s="37" t="s">
        <v>1253</v>
      </c>
      <c r="I6130" s="37" t="s">
        <v>2321</v>
      </c>
      <c r="J6130" s="37" t="s">
        <v>2268</v>
      </c>
      <c r="K6130" s="37">
        <v>2</v>
      </c>
    </row>
    <row r="6131" spans="1:11" x14ac:dyDescent="0.25">
      <c r="A6131" s="37" t="s">
        <v>4792</v>
      </c>
      <c r="B6131" s="37">
        <v>2</v>
      </c>
      <c r="C6131" s="37">
        <v>0</v>
      </c>
      <c r="D6131" s="37">
        <v>0</v>
      </c>
      <c r="E6131" s="37">
        <v>15</v>
      </c>
      <c r="F6131" s="37">
        <v>1</v>
      </c>
      <c r="G6131" s="37">
        <v>0.48895</v>
      </c>
      <c r="H6131" s="37" t="s">
        <v>1237</v>
      </c>
      <c r="I6131" s="37" t="s">
        <v>2316</v>
      </c>
      <c r="J6131" s="37" t="s">
        <v>2275</v>
      </c>
      <c r="K6131" s="37">
        <v>2</v>
      </c>
    </row>
    <row r="6132" spans="1:11" x14ac:dyDescent="0.25">
      <c r="A6132" s="37" t="s">
        <v>4791</v>
      </c>
      <c r="B6132" s="37">
        <v>2</v>
      </c>
      <c r="C6132" s="37">
        <v>0</v>
      </c>
      <c r="D6132" s="37">
        <v>1</v>
      </c>
      <c r="E6132" s="37">
        <v>78</v>
      </c>
      <c r="F6132" s="37">
        <v>1</v>
      </c>
      <c r="G6132" s="37">
        <v>1.7104000000000001</v>
      </c>
      <c r="H6132" s="37" t="s">
        <v>1223</v>
      </c>
      <c r="I6132" s="37" t="s">
        <v>2308</v>
      </c>
      <c r="J6132" s="37" t="s">
        <v>2275</v>
      </c>
      <c r="K6132" s="37">
        <v>2</v>
      </c>
    </row>
    <row r="6133" spans="1:11" x14ac:dyDescent="0.25">
      <c r="A6133" s="37" t="s">
        <v>4790</v>
      </c>
      <c r="B6133" s="37">
        <v>2</v>
      </c>
      <c r="C6133" s="37">
        <v>0</v>
      </c>
      <c r="D6133" s="37">
        <v>1</v>
      </c>
      <c r="E6133" s="37">
        <v>93</v>
      </c>
      <c r="F6133" s="37">
        <v>1</v>
      </c>
      <c r="G6133" s="37">
        <v>1.9009499999999999</v>
      </c>
      <c r="H6133" s="37" t="s">
        <v>1232</v>
      </c>
      <c r="I6133" s="37" t="s">
        <v>2321</v>
      </c>
      <c r="J6133" s="37" t="s">
        <v>2275</v>
      </c>
      <c r="K6133" s="37">
        <v>2</v>
      </c>
    </row>
    <row r="6134" spans="1:11" x14ac:dyDescent="0.25">
      <c r="A6134" s="37" t="s">
        <v>4789</v>
      </c>
      <c r="B6134" s="37">
        <v>2</v>
      </c>
      <c r="C6134" s="37">
        <v>0</v>
      </c>
      <c r="D6134" s="37">
        <v>0</v>
      </c>
      <c r="E6134" s="37">
        <v>3</v>
      </c>
      <c r="F6134" s="37">
        <v>1</v>
      </c>
      <c r="G6134" s="37">
        <v>0.14165</v>
      </c>
      <c r="H6134" s="37" t="s">
        <v>1219</v>
      </c>
      <c r="I6134" s="37" t="s">
        <v>2405</v>
      </c>
      <c r="J6134" s="37" t="s">
        <v>2268</v>
      </c>
      <c r="K6134" s="37">
        <v>1</v>
      </c>
    </row>
    <row r="6135" spans="1:11" x14ac:dyDescent="0.25">
      <c r="A6135" s="37" t="s">
        <v>4788</v>
      </c>
      <c r="B6135" s="37">
        <v>2</v>
      </c>
      <c r="C6135" s="37">
        <v>0</v>
      </c>
      <c r="D6135" s="37">
        <v>0</v>
      </c>
      <c r="E6135" s="37">
        <v>21</v>
      </c>
      <c r="F6135" s="37">
        <v>1</v>
      </c>
      <c r="G6135" s="37">
        <v>0.42130000000000001</v>
      </c>
      <c r="H6135" s="37" t="s">
        <v>1221</v>
      </c>
      <c r="I6135" s="37" t="s">
        <v>2269</v>
      </c>
      <c r="J6135" s="37" t="s">
        <v>2275</v>
      </c>
      <c r="K6135" s="37">
        <v>2</v>
      </c>
    </row>
    <row r="6136" spans="1:11" x14ac:dyDescent="0.25">
      <c r="A6136" s="37" t="s">
        <v>4787</v>
      </c>
      <c r="B6136" s="37">
        <v>2</v>
      </c>
      <c r="C6136" s="37">
        <v>0</v>
      </c>
      <c r="D6136" s="37">
        <v>0</v>
      </c>
      <c r="E6136" s="37">
        <v>12</v>
      </c>
      <c r="F6136" s="37">
        <v>1</v>
      </c>
      <c r="G6136" s="37">
        <v>0.25664999999999999</v>
      </c>
      <c r="H6136" s="37" t="s">
        <v>1220</v>
      </c>
      <c r="I6136" s="37" t="s">
        <v>2310</v>
      </c>
      <c r="J6136" s="37" t="s">
        <v>2275</v>
      </c>
      <c r="K6136" s="37">
        <v>1</v>
      </c>
    </row>
    <row r="6137" spans="1:11" x14ac:dyDescent="0.25">
      <c r="A6137" s="37" t="s">
        <v>4786</v>
      </c>
      <c r="B6137" s="37">
        <v>2</v>
      </c>
      <c r="C6137" s="37">
        <v>0</v>
      </c>
      <c r="D6137" s="37">
        <v>0</v>
      </c>
      <c r="E6137" s="37">
        <v>56</v>
      </c>
      <c r="F6137" s="37">
        <v>2</v>
      </c>
      <c r="G6137" s="37">
        <v>0.86780000000000002</v>
      </c>
      <c r="H6137" s="37" t="s">
        <v>1220</v>
      </c>
      <c r="I6137" s="37" t="s">
        <v>2310</v>
      </c>
      <c r="J6137" s="37" t="s">
        <v>2275</v>
      </c>
      <c r="K6137" s="37">
        <v>2</v>
      </c>
    </row>
    <row r="6138" spans="1:11" x14ac:dyDescent="0.25">
      <c r="A6138" s="37" t="s">
        <v>4785</v>
      </c>
      <c r="B6138" s="37">
        <v>2</v>
      </c>
      <c r="C6138" s="37">
        <v>0</v>
      </c>
      <c r="D6138" s="37">
        <v>0</v>
      </c>
      <c r="E6138" s="37">
        <v>53</v>
      </c>
      <c r="F6138" s="37">
        <v>1</v>
      </c>
      <c r="G6138" s="37">
        <v>0.74275000000000002</v>
      </c>
      <c r="H6138" s="37" t="s">
        <v>2276</v>
      </c>
      <c r="I6138" s="37" t="s">
        <v>2269</v>
      </c>
      <c r="J6138" s="37" t="s">
        <v>2275</v>
      </c>
      <c r="K6138" s="37">
        <v>2</v>
      </c>
    </row>
    <row r="6139" spans="1:11" x14ac:dyDescent="0.25">
      <c r="A6139" s="37" t="s">
        <v>4784</v>
      </c>
      <c r="B6139" s="37">
        <v>2</v>
      </c>
      <c r="C6139" s="37">
        <v>0</v>
      </c>
      <c r="D6139" s="37">
        <v>0</v>
      </c>
      <c r="E6139" s="37">
        <v>54</v>
      </c>
      <c r="F6139" s="37">
        <v>1</v>
      </c>
      <c r="G6139" s="37">
        <v>0.86310000000000009</v>
      </c>
      <c r="H6139" s="37" t="s">
        <v>1235</v>
      </c>
      <c r="I6139" s="37" t="s">
        <v>2310</v>
      </c>
      <c r="J6139" s="37" t="s">
        <v>2275</v>
      </c>
      <c r="K6139" s="37">
        <v>2</v>
      </c>
    </row>
    <row r="6140" spans="1:11" x14ac:dyDescent="0.25">
      <c r="A6140" s="37" t="s">
        <v>4783</v>
      </c>
      <c r="B6140" s="37">
        <v>2</v>
      </c>
      <c r="C6140" s="37">
        <v>0</v>
      </c>
      <c r="D6140" s="37">
        <v>0</v>
      </c>
      <c r="E6140" s="37">
        <v>8</v>
      </c>
      <c r="F6140" s="37">
        <v>0</v>
      </c>
      <c r="G6140" s="37">
        <v>0.15710000000000002</v>
      </c>
      <c r="H6140" s="37" t="s">
        <v>1245</v>
      </c>
      <c r="I6140" s="37" t="s">
        <v>2310</v>
      </c>
      <c r="J6140" s="37" t="s">
        <v>2275</v>
      </c>
      <c r="K6140" s="37">
        <v>1</v>
      </c>
    </row>
    <row r="6141" spans="1:11" x14ac:dyDescent="0.25">
      <c r="A6141" s="37" t="s">
        <v>4782</v>
      </c>
      <c r="B6141" s="37">
        <v>2</v>
      </c>
      <c r="C6141" s="37">
        <v>0</v>
      </c>
      <c r="D6141" s="37">
        <v>0</v>
      </c>
      <c r="E6141" s="37">
        <v>9</v>
      </c>
      <c r="F6141" s="37">
        <v>0</v>
      </c>
      <c r="G6141" s="37">
        <v>0.22239999999999999</v>
      </c>
      <c r="H6141" s="37" t="s">
        <v>1224</v>
      </c>
      <c r="I6141" s="37" t="s">
        <v>2321</v>
      </c>
      <c r="J6141" s="37" t="s">
        <v>2275</v>
      </c>
      <c r="K6141" s="37">
        <v>2</v>
      </c>
    </row>
    <row r="6142" spans="1:11" x14ac:dyDescent="0.25">
      <c r="A6142" s="37" t="s">
        <v>4781</v>
      </c>
      <c r="B6142" s="37">
        <v>2</v>
      </c>
      <c r="C6142" s="37">
        <v>0</v>
      </c>
      <c r="D6142" s="37">
        <v>0</v>
      </c>
      <c r="E6142" s="37">
        <v>16</v>
      </c>
      <c r="F6142" s="37">
        <v>1</v>
      </c>
      <c r="G6142" s="37">
        <v>0.41740000000000005</v>
      </c>
      <c r="H6142" s="37" t="s">
        <v>1248</v>
      </c>
      <c r="I6142" s="37" t="s">
        <v>2310</v>
      </c>
      <c r="J6142" s="37" t="s">
        <v>2275</v>
      </c>
      <c r="K6142" s="37">
        <v>1</v>
      </c>
    </row>
    <row r="6143" spans="1:11" x14ac:dyDescent="0.25">
      <c r="A6143" s="37" t="s">
        <v>4780</v>
      </c>
      <c r="B6143" s="37">
        <v>2</v>
      </c>
      <c r="C6143" s="37">
        <v>0</v>
      </c>
      <c r="D6143" s="37">
        <v>0</v>
      </c>
      <c r="E6143" s="37">
        <v>36</v>
      </c>
      <c r="F6143" s="37">
        <v>0</v>
      </c>
      <c r="G6143" s="37">
        <v>0.78734999999999999</v>
      </c>
      <c r="H6143" s="37" t="s">
        <v>1220</v>
      </c>
      <c r="I6143" s="37" t="s">
        <v>2310</v>
      </c>
      <c r="J6143" s="37" t="s">
        <v>2275</v>
      </c>
      <c r="K6143" s="37">
        <v>2</v>
      </c>
    </row>
    <row r="6144" spans="1:11" x14ac:dyDescent="0.25">
      <c r="A6144" s="37" t="s">
        <v>4779</v>
      </c>
      <c r="B6144" s="37">
        <v>2</v>
      </c>
      <c r="C6144" s="37">
        <v>0</v>
      </c>
      <c r="D6144" s="37">
        <v>0</v>
      </c>
      <c r="E6144" s="37">
        <v>45</v>
      </c>
      <c r="F6144" s="37">
        <v>2</v>
      </c>
      <c r="G6144" s="37">
        <v>0.7470500000000001</v>
      </c>
      <c r="H6144" s="37" t="s">
        <v>1220</v>
      </c>
      <c r="I6144" s="37" t="s">
        <v>2310</v>
      </c>
      <c r="J6144" s="37" t="s">
        <v>2275</v>
      </c>
      <c r="K6144" s="37">
        <v>2</v>
      </c>
    </row>
    <row r="6145" spans="1:11" x14ac:dyDescent="0.25">
      <c r="A6145" s="37" t="s">
        <v>4778</v>
      </c>
      <c r="B6145" s="37">
        <v>2</v>
      </c>
      <c r="C6145" s="37">
        <v>0</v>
      </c>
      <c r="D6145" s="37">
        <v>0</v>
      </c>
      <c r="E6145" s="37">
        <v>3</v>
      </c>
      <c r="F6145" s="37">
        <v>0</v>
      </c>
      <c r="G6145" s="37">
        <v>9.2050000000000007E-2</v>
      </c>
      <c r="H6145" s="37" t="s">
        <v>1219</v>
      </c>
      <c r="I6145" s="37" t="s">
        <v>2308</v>
      </c>
      <c r="J6145" s="37" t="s">
        <v>2268</v>
      </c>
      <c r="K6145" s="37">
        <v>1</v>
      </c>
    </row>
    <row r="6146" spans="1:11" x14ac:dyDescent="0.25">
      <c r="A6146" s="37" t="s">
        <v>4777</v>
      </c>
      <c r="B6146" s="37">
        <v>2</v>
      </c>
      <c r="C6146" s="37">
        <v>0</v>
      </c>
      <c r="D6146" s="37">
        <v>0</v>
      </c>
      <c r="E6146" s="37">
        <v>40</v>
      </c>
      <c r="F6146" s="37">
        <v>0</v>
      </c>
      <c r="G6146" s="37">
        <v>0.91305000000000003</v>
      </c>
      <c r="H6146" s="37" t="s">
        <v>1232</v>
      </c>
      <c r="I6146" s="37" t="s">
        <v>2308</v>
      </c>
      <c r="J6146" s="37" t="s">
        <v>2275</v>
      </c>
      <c r="K6146" s="37">
        <v>2</v>
      </c>
    </row>
    <row r="6147" spans="1:11" x14ac:dyDescent="0.25">
      <c r="A6147" s="37" t="s">
        <v>4776</v>
      </c>
      <c r="B6147" s="37">
        <v>2</v>
      </c>
      <c r="C6147" s="37">
        <v>0</v>
      </c>
      <c r="D6147" s="37">
        <v>0</v>
      </c>
      <c r="E6147" s="37">
        <v>68</v>
      </c>
      <c r="F6147" s="37">
        <v>0</v>
      </c>
      <c r="G6147" s="37">
        <v>1.3337500000000002</v>
      </c>
      <c r="H6147" s="37" t="s">
        <v>1256</v>
      </c>
      <c r="I6147" s="37" t="s">
        <v>2308</v>
      </c>
      <c r="J6147" s="37" t="s">
        <v>2275</v>
      </c>
      <c r="K6147" s="37">
        <v>2</v>
      </c>
    </row>
    <row r="6148" spans="1:11" x14ac:dyDescent="0.25">
      <c r="A6148" s="37" t="s">
        <v>4775</v>
      </c>
      <c r="B6148" s="37">
        <v>2</v>
      </c>
      <c r="C6148" s="37">
        <v>0</v>
      </c>
      <c r="D6148" s="37">
        <v>0</v>
      </c>
      <c r="E6148" s="37">
        <v>26</v>
      </c>
      <c r="F6148" s="37">
        <v>2</v>
      </c>
      <c r="G6148" s="37">
        <v>0.68905000000000005</v>
      </c>
      <c r="H6148" s="37" t="s">
        <v>2299</v>
      </c>
      <c r="I6148" s="37" t="s">
        <v>2308</v>
      </c>
      <c r="J6148" s="37" t="s">
        <v>2275</v>
      </c>
      <c r="K6148" s="37">
        <v>2</v>
      </c>
    </row>
    <row r="6149" spans="1:11" x14ac:dyDescent="0.25">
      <c r="A6149" s="37" t="s">
        <v>4774</v>
      </c>
      <c r="B6149" s="37">
        <v>2</v>
      </c>
      <c r="C6149" s="37">
        <v>0</v>
      </c>
      <c r="D6149" s="37">
        <v>0</v>
      </c>
      <c r="E6149" s="37">
        <v>5</v>
      </c>
      <c r="F6149" s="37">
        <v>2</v>
      </c>
      <c r="G6149" s="37">
        <v>0.17845</v>
      </c>
      <c r="H6149" s="37" t="s">
        <v>1219</v>
      </c>
      <c r="I6149" s="37" t="s">
        <v>2308</v>
      </c>
      <c r="J6149" s="37" t="s">
        <v>2268</v>
      </c>
      <c r="K6149" s="37">
        <v>1</v>
      </c>
    </row>
    <row r="6150" spans="1:11" x14ac:dyDescent="0.25">
      <c r="A6150" s="37" t="s">
        <v>4773</v>
      </c>
      <c r="B6150" s="37">
        <v>2</v>
      </c>
      <c r="C6150" s="37">
        <v>0</v>
      </c>
      <c r="D6150" s="37">
        <v>0</v>
      </c>
      <c r="E6150" s="37">
        <v>11</v>
      </c>
      <c r="F6150" s="37">
        <v>0</v>
      </c>
      <c r="G6150" s="37">
        <v>0.21395</v>
      </c>
      <c r="H6150" s="37" t="s">
        <v>1219</v>
      </c>
      <c r="I6150" s="37" t="s">
        <v>2316</v>
      </c>
      <c r="J6150" s="37" t="s">
        <v>2268</v>
      </c>
      <c r="K6150" s="37">
        <v>1</v>
      </c>
    </row>
    <row r="6151" spans="1:11" x14ac:dyDescent="0.25">
      <c r="A6151" s="37" t="s">
        <v>4772</v>
      </c>
      <c r="B6151" s="37">
        <v>2</v>
      </c>
      <c r="C6151" s="37">
        <v>0</v>
      </c>
      <c r="D6151" s="37">
        <v>0</v>
      </c>
      <c r="E6151" s="37">
        <v>69</v>
      </c>
      <c r="F6151" s="37">
        <v>1</v>
      </c>
      <c r="G6151" s="37">
        <v>1.1295000000000002</v>
      </c>
      <c r="H6151" s="37" t="s">
        <v>1219</v>
      </c>
      <c r="I6151" s="37" t="s">
        <v>2308</v>
      </c>
      <c r="J6151" s="37" t="s">
        <v>2268</v>
      </c>
      <c r="K6151" s="37">
        <v>2</v>
      </c>
    </row>
    <row r="6152" spans="1:11" x14ac:dyDescent="0.25">
      <c r="A6152" s="37" t="s">
        <v>4771</v>
      </c>
      <c r="B6152" s="37">
        <v>2</v>
      </c>
      <c r="C6152" s="37">
        <v>0</v>
      </c>
      <c r="D6152" s="37">
        <v>0</v>
      </c>
      <c r="E6152" s="37">
        <v>6</v>
      </c>
      <c r="F6152" s="37">
        <v>1</v>
      </c>
      <c r="G6152" s="37">
        <v>0.24185000000000001</v>
      </c>
      <c r="H6152" s="37" t="s">
        <v>1218</v>
      </c>
      <c r="I6152" s="37" t="s">
        <v>2514</v>
      </c>
      <c r="J6152" s="37" t="s">
        <v>2275</v>
      </c>
      <c r="K6152" s="37">
        <v>2</v>
      </c>
    </row>
    <row r="6153" spans="1:11" x14ac:dyDescent="0.25">
      <c r="A6153" s="37" t="s">
        <v>4770</v>
      </c>
      <c r="B6153" s="37">
        <v>2</v>
      </c>
      <c r="C6153" s="37">
        <v>0</v>
      </c>
      <c r="D6153" s="37">
        <v>0</v>
      </c>
      <c r="E6153" s="37">
        <v>23</v>
      </c>
      <c r="F6153" s="37">
        <v>1</v>
      </c>
      <c r="G6153" s="37">
        <v>0.20680000000000001</v>
      </c>
      <c r="H6153" s="37" t="s">
        <v>1218</v>
      </c>
      <c r="I6153" s="37" t="s">
        <v>2514</v>
      </c>
      <c r="J6153" s="37" t="s">
        <v>2275</v>
      </c>
      <c r="K6153" s="37">
        <v>1</v>
      </c>
    </row>
    <row r="6154" spans="1:11" x14ac:dyDescent="0.25">
      <c r="A6154" s="37" t="s">
        <v>4769</v>
      </c>
      <c r="B6154" s="37">
        <v>2</v>
      </c>
      <c r="C6154" s="37">
        <v>0</v>
      </c>
      <c r="D6154" s="37">
        <v>0</v>
      </c>
      <c r="E6154" s="37">
        <v>24</v>
      </c>
      <c r="F6154" s="37">
        <v>1</v>
      </c>
      <c r="G6154" s="37">
        <v>0.97284999999999999</v>
      </c>
      <c r="H6154" s="37" t="s">
        <v>1218</v>
      </c>
      <c r="I6154" s="37" t="s">
        <v>2514</v>
      </c>
      <c r="J6154" s="37" t="s">
        <v>2275</v>
      </c>
      <c r="K6154" s="37">
        <v>2</v>
      </c>
    </row>
    <row r="6155" spans="1:11" x14ac:dyDescent="0.25">
      <c r="A6155" s="37" t="s">
        <v>4768</v>
      </c>
      <c r="B6155" s="37">
        <v>2</v>
      </c>
      <c r="C6155" s="37">
        <v>0</v>
      </c>
      <c r="D6155" s="37">
        <v>1</v>
      </c>
      <c r="E6155" s="37">
        <v>54</v>
      </c>
      <c r="F6155" s="37">
        <v>1</v>
      </c>
      <c r="G6155" s="37">
        <v>2.3603500000000004</v>
      </c>
      <c r="H6155" s="37" t="s">
        <v>1219</v>
      </c>
      <c r="I6155" s="37" t="s">
        <v>2269</v>
      </c>
      <c r="J6155" s="37" t="s">
        <v>2268</v>
      </c>
      <c r="K6155" s="37">
        <v>2</v>
      </c>
    </row>
    <row r="6156" spans="1:11" x14ac:dyDescent="0.25">
      <c r="A6156" s="37" t="s">
        <v>4767</v>
      </c>
      <c r="B6156" s="37">
        <v>2</v>
      </c>
      <c r="C6156" s="37">
        <v>0</v>
      </c>
      <c r="D6156" s="37">
        <v>0</v>
      </c>
      <c r="E6156" s="37">
        <v>54</v>
      </c>
      <c r="F6156" s="37">
        <v>1</v>
      </c>
      <c r="G6156" s="37">
        <v>0.83904999999999996</v>
      </c>
      <c r="H6156" s="37" t="s">
        <v>1219</v>
      </c>
      <c r="I6156" s="37" t="s">
        <v>2269</v>
      </c>
      <c r="J6156" s="37" t="s">
        <v>2268</v>
      </c>
      <c r="K6156" s="37">
        <v>2</v>
      </c>
    </row>
    <row r="6157" spans="1:11" x14ac:dyDescent="0.25">
      <c r="A6157" s="37" t="s">
        <v>4766</v>
      </c>
      <c r="B6157" s="37">
        <v>2</v>
      </c>
      <c r="C6157" s="37">
        <v>0</v>
      </c>
      <c r="D6157" s="37">
        <v>0</v>
      </c>
      <c r="E6157" s="37">
        <v>11</v>
      </c>
      <c r="F6157" s="37">
        <v>2</v>
      </c>
      <c r="G6157" s="37">
        <v>8.8850000000000012E-2</v>
      </c>
      <c r="H6157" s="37" t="s">
        <v>1218</v>
      </c>
      <c r="I6157" s="37" t="s">
        <v>2310</v>
      </c>
      <c r="J6157" s="37" t="s">
        <v>2275</v>
      </c>
      <c r="K6157" s="37">
        <v>2</v>
      </c>
    </row>
    <row r="6158" spans="1:11" x14ac:dyDescent="0.25">
      <c r="A6158" s="37" t="s">
        <v>4765</v>
      </c>
      <c r="B6158" s="37">
        <v>2</v>
      </c>
      <c r="C6158" s="37">
        <v>0</v>
      </c>
      <c r="D6158" s="37">
        <v>0</v>
      </c>
      <c r="E6158" s="37">
        <v>77</v>
      </c>
      <c r="F6158" s="37">
        <v>1</v>
      </c>
      <c r="G6158" s="37">
        <v>1.50115</v>
      </c>
      <c r="H6158" s="37" t="s">
        <v>1219</v>
      </c>
      <c r="I6158" s="37" t="s">
        <v>2269</v>
      </c>
      <c r="J6158" s="37" t="s">
        <v>2268</v>
      </c>
      <c r="K6158" s="37">
        <v>2</v>
      </c>
    </row>
    <row r="6159" spans="1:11" x14ac:dyDescent="0.25">
      <c r="A6159" s="37" t="s">
        <v>4764</v>
      </c>
      <c r="B6159" s="37">
        <v>2</v>
      </c>
      <c r="C6159" s="37">
        <v>0</v>
      </c>
      <c r="D6159" s="37">
        <v>1</v>
      </c>
      <c r="E6159" s="37">
        <v>52</v>
      </c>
      <c r="F6159" s="37">
        <v>1</v>
      </c>
      <c r="G6159" s="37">
        <v>1.7609500000000002</v>
      </c>
      <c r="H6159" s="37" t="s">
        <v>1220</v>
      </c>
      <c r="I6159" s="37" t="s">
        <v>2269</v>
      </c>
      <c r="J6159" s="37" t="s">
        <v>2275</v>
      </c>
      <c r="K6159" s="37">
        <v>2</v>
      </c>
    </row>
    <row r="6160" spans="1:11" x14ac:dyDescent="0.25">
      <c r="A6160" s="37" t="s">
        <v>4763</v>
      </c>
      <c r="B6160" s="37">
        <v>2</v>
      </c>
      <c r="C6160" s="37">
        <v>0</v>
      </c>
      <c r="D6160" s="37">
        <v>0</v>
      </c>
      <c r="E6160" s="37">
        <v>15</v>
      </c>
      <c r="F6160" s="37">
        <v>0</v>
      </c>
      <c r="G6160" s="37">
        <v>0.25514999999999999</v>
      </c>
      <c r="H6160" s="37" t="s">
        <v>1221</v>
      </c>
      <c r="I6160" s="37" t="s">
        <v>2269</v>
      </c>
      <c r="J6160" s="37" t="s">
        <v>2275</v>
      </c>
      <c r="K6160" s="37">
        <v>2</v>
      </c>
    </row>
    <row r="6161" spans="1:11" x14ac:dyDescent="0.25">
      <c r="A6161" s="37" t="s">
        <v>4762</v>
      </c>
      <c r="B6161" s="37">
        <v>2</v>
      </c>
      <c r="C6161" s="37">
        <v>0</v>
      </c>
      <c r="D6161" s="37">
        <v>0</v>
      </c>
      <c r="E6161" s="37">
        <v>9</v>
      </c>
      <c r="F6161" s="37">
        <v>1</v>
      </c>
      <c r="G6161" s="37">
        <v>0.39675000000000005</v>
      </c>
      <c r="H6161" s="37" t="s">
        <v>1232</v>
      </c>
      <c r="I6161" s="37" t="s">
        <v>2269</v>
      </c>
      <c r="J6161" s="37" t="s">
        <v>2268</v>
      </c>
      <c r="K6161" s="37">
        <v>1</v>
      </c>
    </row>
    <row r="6162" spans="1:11" x14ac:dyDescent="0.25">
      <c r="A6162" s="37" t="s">
        <v>4761</v>
      </c>
      <c r="B6162" s="37">
        <v>2</v>
      </c>
      <c r="C6162" s="37">
        <v>0</v>
      </c>
      <c r="D6162" s="37">
        <v>0</v>
      </c>
      <c r="E6162" s="37">
        <v>23</v>
      </c>
      <c r="F6162" s="37">
        <v>0</v>
      </c>
      <c r="G6162" s="37">
        <v>0.32110000000000005</v>
      </c>
      <c r="H6162" s="37" t="s">
        <v>1232</v>
      </c>
      <c r="I6162" s="37" t="s">
        <v>2269</v>
      </c>
      <c r="J6162" s="37" t="s">
        <v>2268</v>
      </c>
      <c r="K6162" s="37">
        <v>2</v>
      </c>
    </row>
    <row r="6163" spans="1:11" x14ac:dyDescent="0.25">
      <c r="A6163" s="37" t="s">
        <v>4760</v>
      </c>
      <c r="B6163" s="37">
        <v>2</v>
      </c>
      <c r="C6163" s="37">
        <v>0</v>
      </c>
      <c r="D6163" s="37">
        <v>0</v>
      </c>
      <c r="E6163" s="37">
        <v>28</v>
      </c>
      <c r="F6163" s="37">
        <v>1</v>
      </c>
      <c r="G6163" s="37">
        <v>0.64910000000000001</v>
      </c>
      <c r="H6163" s="37" t="s">
        <v>1220</v>
      </c>
      <c r="I6163" s="37" t="s">
        <v>2269</v>
      </c>
      <c r="J6163" s="37" t="s">
        <v>2268</v>
      </c>
      <c r="K6163" s="37">
        <v>1</v>
      </c>
    </row>
    <row r="6164" spans="1:11" x14ac:dyDescent="0.25">
      <c r="A6164" s="37" t="s">
        <v>4759</v>
      </c>
      <c r="B6164" s="37">
        <v>2</v>
      </c>
      <c r="C6164" s="37">
        <v>0</v>
      </c>
      <c r="D6164" s="37">
        <v>0</v>
      </c>
      <c r="E6164" s="37">
        <v>69</v>
      </c>
      <c r="F6164" s="37">
        <v>2</v>
      </c>
      <c r="G6164" s="37">
        <v>1.2178</v>
      </c>
      <c r="H6164" s="37" t="s">
        <v>2276</v>
      </c>
      <c r="I6164" s="37" t="s">
        <v>2269</v>
      </c>
      <c r="J6164" s="37" t="s">
        <v>2268</v>
      </c>
      <c r="K6164" s="37">
        <v>2</v>
      </c>
    </row>
    <row r="6165" spans="1:11" x14ac:dyDescent="0.25">
      <c r="A6165" s="37" t="s">
        <v>4758</v>
      </c>
      <c r="B6165" s="37">
        <v>2</v>
      </c>
      <c r="C6165" s="37">
        <v>0</v>
      </c>
      <c r="D6165" s="37">
        <v>0</v>
      </c>
      <c r="E6165" s="37">
        <v>1</v>
      </c>
      <c r="F6165" s="37">
        <v>0</v>
      </c>
      <c r="G6165" s="37">
        <v>2.35E-2</v>
      </c>
      <c r="H6165" s="37" t="s">
        <v>2398</v>
      </c>
      <c r="I6165" s="37" t="s">
        <v>2308</v>
      </c>
      <c r="J6165" s="37" t="s">
        <v>2275</v>
      </c>
      <c r="K6165" s="37">
        <v>1</v>
      </c>
    </row>
    <row r="6166" spans="1:11" x14ac:dyDescent="0.25">
      <c r="A6166" s="37" t="s">
        <v>4757</v>
      </c>
      <c r="B6166" s="37">
        <v>2</v>
      </c>
      <c r="C6166" s="37">
        <v>0</v>
      </c>
      <c r="D6166" s="37">
        <v>0</v>
      </c>
      <c r="E6166" s="37">
        <v>7</v>
      </c>
      <c r="F6166" s="37">
        <v>0</v>
      </c>
      <c r="G6166" s="37">
        <v>0.12035000000000001</v>
      </c>
      <c r="H6166" s="37" t="s">
        <v>1220</v>
      </c>
      <c r="I6166" s="37" t="s">
        <v>2308</v>
      </c>
      <c r="J6166" s="37" t="s">
        <v>2268</v>
      </c>
      <c r="K6166" s="37">
        <v>1</v>
      </c>
    </row>
    <row r="6167" spans="1:11" x14ac:dyDescent="0.25">
      <c r="A6167" s="37" t="s">
        <v>4756</v>
      </c>
      <c r="B6167" s="37">
        <v>2</v>
      </c>
      <c r="C6167" s="37">
        <v>0</v>
      </c>
      <c r="D6167" s="37">
        <v>0</v>
      </c>
      <c r="E6167" s="37">
        <v>17</v>
      </c>
      <c r="F6167" s="37">
        <v>0</v>
      </c>
      <c r="G6167" s="37">
        <v>1.0952999999999999</v>
      </c>
      <c r="H6167" s="37" t="s">
        <v>2299</v>
      </c>
      <c r="I6167" s="37" t="s">
        <v>2308</v>
      </c>
      <c r="J6167" s="37" t="s">
        <v>2275</v>
      </c>
      <c r="K6167" s="37">
        <v>2</v>
      </c>
    </row>
    <row r="6168" spans="1:11" x14ac:dyDescent="0.25">
      <c r="A6168" s="37" t="s">
        <v>4755</v>
      </c>
      <c r="B6168" s="37">
        <v>2</v>
      </c>
      <c r="C6168" s="37">
        <v>0</v>
      </c>
      <c r="D6168" s="37">
        <v>0</v>
      </c>
      <c r="E6168" s="37">
        <v>8</v>
      </c>
      <c r="F6168" s="37">
        <v>1</v>
      </c>
      <c r="G6168" s="37">
        <v>0.73255000000000003</v>
      </c>
      <c r="H6168" s="37" t="s">
        <v>1222</v>
      </c>
      <c r="I6168" s="37" t="s">
        <v>2310</v>
      </c>
      <c r="J6168" s="37" t="s">
        <v>2275</v>
      </c>
      <c r="K6168" s="37">
        <v>1</v>
      </c>
    </row>
    <row r="6169" spans="1:11" x14ac:dyDescent="0.25">
      <c r="A6169" s="37" t="s">
        <v>4754</v>
      </c>
      <c r="B6169" s="37">
        <v>2</v>
      </c>
      <c r="C6169" s="37">
        <v>0</v>
      </c>
      <c r="D6169" s="37">
        <v>0</v>
      </c>
      <c r="E6169" s="37">
        <v>7</v>
      </c>
      <c r="F6169" s="37">
        <v>1</v>
      </c>
      <c r="G6169" s="37">
        <v>0.27565000000000001</v>
      </c>
      <c r="H6169" s="37" t="s">
        <v>1241</v>
      </c>
      <c r="I6169" s="37" t="s">
        <v>2308</v>
      </c>
      <c r="J6169" s="37" t="s">
        <v>2268</v>
      </c>
      <c r="K6169" s="37">
        <v>1</v>
      </c>
    </row>
    <row r="6170" spans="1:11" x14ac:dyDescent="0.25">
      <c r="A6170" s="37" t="s">
        <v>4753</v>
      </c>
      <c r="B6170" s="37">
        <v>2</v>
      </c>
      <c r="C6170" s="37">
        <v>0</v>
      </c>
      <c r="D6170" s="37">
        <v>0</v>
      </c>
      <c r="E6170" s="37">
        <v>31</v>
      </c>
      <c r="F6170" s="37">
        <v>1</v>
      </c>
      <c r="G6170" s="37">
        <v>0.43275000000000002</v>
      </c>
      <c r="H6170" s="37" t="s">
        <v>2584</v>
      </c>
      <c r="I6170" s="37" t="s">
        <v>2308</v>
      </c>
      <c r="J6170" s="37" t="s">
        <v>2268</v>
      </c>
      <c r="K6170" s="37">
        <v>1</v>
      </c>
    </row>
    <row r="6171" spans="1:11" x14ac:dyDescent="0.25">
      <c r="A6171" s="37" t="s">
        <v>4752</v>
      </c>
      <c r="B6171" s="37">
        <v>2</v>
      </c>
      <c r="C6171" s="37">
        <v>0</v>
      </c>
      <c r="D6171" s="37">
        <v>0</v>
      </c>
      <c r="E6171" s="37">
        <v>29</v>
      </c>
      <c r="F6171" s="37">
        <v>0</v>
      </c>
      <c r="G6171" s="37">
        <v>0.51675000000000004</v>
      </c>
      <c r="H6171" s="37" t="s">
        <v>2584</v>
      </c>
      <c r="I6171" s="37" t="s">
        <v>2321</v>
      </c>
      <c r="J6171" s="37" t="s">
        <v>2268</v>
      </c>
      <c r="K6171" s="37">
        <v>2</v>
      </c>
    </row>
    <row r="6172" spans="1:11" x14ac:dyDescent="0.25">
      <c r="A6172" s="37" t="s">
        <v>4751</v>
      </c>
      <c r="B6172" s="37">
        <v>2</v>
      </c>
      <c r="C6172" s="37">
        <v>1</v>
      </c>
      <c r="D6172" s="37">
        <v>1</v>
      </c>
      <c r="E6172" s="37">
        <v>198</v>
      </c>
      <c r="F6172" s="37">
        <v>1</v>
      </c>
      <c r="G6172" s="37">
        <v>4.6650500000000008</v>
      </c>
      <c r="H6172" s="37" t="s">
        <v>2584</v>
      </c>
      <c r="I6172" s="37" t="s">
        <v>2308</v>
      </c>
      <c r="J6172" s="37" t="s">
        <v>2275</v>
      </c>
      <c r="K6172" s="37">
        <v>1</v>
      </c>
    </row>
    <row r="6173" spans="1:11" x14ac:dyDescent="0.25">
      <c r="A6173" s="37" t="s">
        <v>4750</v>
      </c>
      <c r="B6173" s="37">
        <v>2</v>
      </c>
      <c r="C6173" s="37">
        <v>0</v>
      </c>
      <c r="D6173" s="37">
        <v>0</v>
      </c>
      <c r="E6173" s="37">
        <v>2</v>
      </c>
      <c r="F6173" s="37">
        <v>0</v>
      </c>
      <c r="G6173" s="37">
        <v>2.9750000000000002E-2</v>
      </c>
      <c r="H6173" s="37" t="s">
        <v>2584</v>
      </c>
      <c r="I6173" s="37" t="s">
        <v>2308</v>
      </c>
      <c r="J6173" s="37" t="s">
        <v>2268</v>
      </c>
      <c r="K6173" s="37">
        <v>1</v>
      </c>
    </row>
    <row r="6174" spans="1:11" x14ac:dyDescent="0.25">
      <c r="A6174" s="37" t="s">
        <v>4749</v>
      </c>
      <c r="B6174" s="37">
        <v>2</v>
      </c>
      <c r="C6174" s="37">
        <v>0</v>
      </c>
      <c r="D6174" s="37">
        <v>0</v>
      </c>
      <c r="E6174" s="37">
        <v>67</v>
      </c>
      <c r="F6174" s="37">
        <v>1</v>
      </c>
      <c r="G6174" s="37">
        <v>0.93535000000000013</v>
      </c>
      <c r="H6174" s="37" t="s">
        <v>1224</v>
      </c>
      <c r="I6174" s="37" t="s">
        <v>2321</v>
      </c>
      <c r="J6174" s="37" t="s">
        <v>2275</v>
      </c>
      <c r="K6174" s="37">
        <v>2</v>
      </c>
    </row>
    <row r="6175" spans="1:11" x14ac:dyDescent="0.25">
      <c r="A6175" s="37" t="s">
        <v>4748</v>
      </c>
      <c r="B6175" s="37">
        <v>2</v>
      </c>
      <c r="C6175" s="37">
        <v>0</v>
      </c>
      <c r="D6175" s="37">
        <v>1</v>
      </c>
      <c r="E6175" s="37">
        <v>23</v>
      </c>
      <c r="F6175" s="37">
        <v>2</v>
      </c>
      <c r="G6175" s="37">
        <v>2.1061000000000001</v>
      </c>
      <c r="H6175" s="37" t="s">
        <v>2584</v>
      </c>
      <c r="I6175" s="37" t="s">
        <v>2308</v>
      </c>
      <c r="J6175" s="37" t="s">
        <v>2268</v>
      </c>
      <c r="K6175" s="37">
        <v>2</v>
      </c>
    </row>
    <row r="6176" spans="1:11" x14ac:dyDescent="0.25">
      <c r="A6176" s="37" t="s">
        <v>4747</v>
      </c>
      <c r="B6176" s="37">
        <v>2</v>
      </c>
      <c r="C6176" s="37">
        <v>0</v>
      </c>
      <c r="D6176" s="37">
        <v>1</v>
      </c>
      <c r="E6176" s="37">
        <v>45</v>
      </c>
      <c r="F6176" s="37">
        <v>2</v>
      </c>
      <c r="G6176" s="37">
        <v>2.302</v>
      </c>
      <c r="H6176" s="37" t="s">
        <v>2880</v>
      </c>
      <c r="I6176" s="37" t="s">
        <v>2308</v>
      </c>
      <c r="J6176" s="37" t="s">
        <v>2268</v>
      </c>
      <c r="K6176" s="37">
        <v>2</v>
      </c>
    </row>
    <row r="6177" spans="1:11" x14ac:dyDescent="0.25">
      <c r="A6177" s="37" t="s">
        <v>4746</v>
      </c>
      <c r="B6177" s="37">
        <v>2</v>
      </c>
      <c r="C6177" s="37">
        <v>0</v>
      </c>
      <c r="D6177" s="37">
        <v>0</v>
      </c>
      <c r="E6177" s="37">
        <v>8</v>
      </c>
      <c r="F6177" s="37">
        <v>1</v>
      </c>
      <c r="G6177" s="37">
        <v>0.12245</v>
      </c>
      <c r="H6177" s="37" t="s">
        <v>1269</v>
      </c>
      <c r="I6177" s="37" t="s">
        <v>2316</v>
      </c>
      <c r="J6177" s="37" t="s">
        <v>2275</v>
      </c>
      <c r="K6177" s="37">
        <v>2</v>
      </c>
    </row>
    <row r="6178" spans="1:11" x14ac:dyDescent="0.25">
      <c r="A6178" s="37" t="s">
        <v>4745</v>
      </c>
      <c r="B6178" s="37">
        <v>2</v>
      </c>
      <c r="C6178" s="37">
        <v>0</v>
      </c>
      <c r="D6178" s="37">
        <v>0</v>
      </c>
      <c r="E6178" s="37">
        <v>26</v>
      </c>
      <c r="F6178" s="37">
        <v>1</v>
      </c>
      <c r="G6178" s="37">
        <v>0.58460000000000001</v>
      </c>
      <c r="H6178" s="37" t="s">
        <v>1255</v>
      </c>
      <c r="I6178" s="37" t="s">
        <v>2316</v>
      </c>
      <c r="J6178" s="37" t="s">
        <v>2275</v>
      </c>
      <c r="K6178" s="37">
        <v>2</v>
      </c>
    </row>
    <row r="6179" spans="1:11" x14ac:dyDescent="0.25">
      <c r="A6179" s="37" t="s">
        <v>4744</v>
      </c>
      <c r="B6179" s="37">
        <v>2</v>
      </c>
      <c r="C6179" s="37">
        <v>0</v>
      </c>
      <c r="D6179" s="37">
        <v>0</v>
      </c>
      <c r="E6179" s="37">
        <v>76</v>
      </c>
      <c r="F6179" s="37">
        <v>0</v>
      </c>
      <c r="G6179" s="37">
        <v>1.1150500000000001</v>
      </c>
      <c r="H6179" s="37" t="s">
        <v>1231</v>
      </c>
      <c r="I6179" s="37" t="s">
        <v>2321</v>
      </c>
      <c r="J6179" s="37" t="s">
        <v>2268</v>
      </c>
      <c r="K6179" s="37">
        <v>2</v>
      </c>
    </row>
    <row r="6180" spans="1:11" x14ac:dyDescent="0.25">
      <c r="A6180" s="37" t="s">
        <v>4743</v>
      </c>
      <c r="B6180" s="37">
        <v>2</v>
      </c>
      <c r="C6180" s="37">
        <v>0</v>
      </c>
      <c r="D6180" s="37">
        <v>0</v>
      </c>
      <c r="E6180" s="37">
        <v>7</v>
      </c>
      <c r="F6180" s="37">
        <v>0</v>
      </c>
      <c r="G6180" s="37">
        <v>0.64095000000000002</v>
      </c>
      <c r="H6180" s="37" t="s">
        <v>1258</v>
      </c>
      <c r="I6180" s="37" t="s">
        <v>2308</v>
      </c>
      <c r="J6180" s="37" t="s">
        <v>2275</v>
      </c>
      <c r="K6180" s="37">
        <v>2</v>
      </c>
    </row>
    <row r="6181" spans="1:11" x14ac:dyDescent="0.25">
      <c r="A6181" s="37" t="s">
        <v>4742</v>
      </c>
      <c r="B6181" s="37">
        <v>2</v>
      </c>
      <c r="C6181" s="37">
        <v>0</v>
      </c>
      <c r="D6181" s="37">
        <v>1</v>
      </c>
      <c r="E6181" s="37">
        <v>72</v>
      </c>
      <c r="F6181" s="37">
        <v>1</v>
      </c>
      <c r="G6181" s="37">
        <v>3.976</v>
      </c>
      <c r="H6181" s="37" t="s">
        <v>2617</v>
      </c>
      <c r="I6181" s="37" t="s">
        <v>2308</v>
      </c>
      <c r="J6181" s="37" t="s">
        <v>2268</v>
      </c>
      <c r="K6181" s="37">
        <v>2</v>
      </c>
    </row>
    <row r="6182" spans="1:11" x14ac:dyDescent="0.25">
      <c r="A6182" s="37" t="s">
        <v>4741</v>
      </c>
      <c r="B6182" s="37">
        <v>2</v>
      </c>
      <c r="C6182" s="37">
        <v>0</v>
      </c>
      <c r="D6182" s="37">
        <v>0</v>
      </c>
      <c r="E6182" s="37">
        <v>75</v>
      </c>
      <c r="F6182" s="37">
        <v>2</v>
      </c>
      <c r="G6182" s="37">
        <v>1.5089000000000001</v>
      </c>
      <c r="H6182" s="37" t="s">
        <v>3002</v>
      </c>
      <c r="I6182" s="37" t="s">
        <v>2382</v>
      </c>
      <c r="J6182" s="37" t="s">
        <v>2275</v>
      </c>
      <c r="K6182" s="37">
        <v>2</v>
      </c>
    </row>
    <row r="6183" spans="1:11" x14ac:dyDescent="0.25">
      <c r="A6183" s="37" t="s">
        <v>4740</v>
      </c>
      <c r="B6183" s="37">
        <v>2</v>
      </c>
      <c r="C6183" s="37">
        <v>0</v>
      </c>
      <c r="D6183" s="37">
        <v>0</v>
      </c>
      <c r="E6183" s="37">
        <v>11</v>
      </c>
      <c r="F6183" s="37">
        <v>1</v>
      </c>
      <c r="G6183" s="37">
        <v>0.51934999999999998</v>
      </c>
      <c r="H6183" s="37" t="s">
        <v>1238</v>
      </c>
      <c r="I6183" s="37" t="s">
        <v>2316</v>
      </c>
      <c r="J6183" s="37" t="s">
        <v>2275</v>
      </c>
      <c r="K6183" s="37">
        <v>1</v>
      </c>
    </row>
    <row r="6184" spans="1:11" x14ac:dyDescent="0.25">
      <c r="A6184" s="37" t="s">
        <v>4739</v>
      </c>
      <c r="B6184" s="37">
        <v>2</v>
      </c>
      <c r="C6184" s="37">
        <v>0</v>
      </c>
      <c r="D6184" s="37">
        <v>0</v>
      </c>
      <c r="E6184" s="37">
        <v>64</v>
      </c>
      <c r="F6184" s="37">
        <v>2</v>
      </c>
      <c r="G6184" s="37">
        <v>1.754</v>
      </c>
      <c r="H6184" s="37" t="s">
        <v>2276</v>
      </c>
      <c r="I6184" s="37" t="s">
        <v>2269</v>
      </c>
      <c r="J6184" s="37" t="s">
        <v>2268</v>
      </c>
      <c r="K6184" s="37">
        <v>2</v>
      </c>
    </row>
    <row r="6185" spans="1:11" x14ac:dyDescent="0.25">
      <c r="A6185" s="37" t="s">
        <v>4738</v>
      </c>
      <c r="B6185" s="37">
        <v>2</v>
      </c>
      <c r="C6185" s="37">
        <v>0</v>
      </c>
      <c r="D6185" s="37">
        <v>1</v>
      </c>
      <c r="E6185" s="37">
        <v>109</v>
      </c>
      <c r="F6185" s="37">
        <v>1</v>
      </c>
      <c r="G6185" s="37">
        <v>1.5420500000000001</v>
      </c>
      <c r="H6185" s="37" t="s">
        <v>1219</v>
      </c>
      <c r="I6185" s="37" t="s">
        <v>2310</v>
      </c>
      <c r="J6185" s="37" t="s">
        <v>2275</v>
      </c>
      <c r="K6185" s="37">
        <v>2</v>
      </c>
    </row>
    <row r="6186" spans="1:11" x14ac:dyDescent="0.25">
      <c r="A6186" s="37" t="s">
        <v>4737</v>
      </c>
      <c r="B6186" s="37">
        <v>2</v>
      </c>
      <c r="C6186" s="37">
        <v>0</v>
      </c>
      <c r="D6186" s="37">
        <v>0</v>
      </c>
      <c r="E6186" s="37">
        <v>1</v>
      </c>
      <c r="F6186" s="37">
        <v>0</v>
      </c>
      <c r="G6186" s="37">
        <v>1.72E-2</v>
      </c>
      <c r="H6186" s="37" t="s">
        <v>1272</v>
      </c>
      <c r="I6186" s="37" t="s">
        <v>2308</v>
      </c>
      <c r="J6186" s="37" t="s">
        <v>2268</v>
      </c>
      <c r="K6186" s="37">
        <v>1</v>
      </c>
    </row>
    <row r="6187" spans="1:11" x14ac:dyDescent="0.25">
      <c r="A6187" s="37" t="s">
        <v>4736</v>
      </c>
      <c r="B6187" s="37">
        <v>2</v>
      </c>
      <c r="C6187" s="37">
        <v>0</v>
      </c>
      <c r="D6187" s="37">
        <v>0</v>
      </c>
      <c r="E6187" s="37">
        <v>27</v>
      </c>
      <c r="F6187" s="37">
        <v>0</v>
      </c>
      <c r="G6187" s="37">
        <v>0.74260000000000004</v>
      </c>
      <c r="H6187" s="37" t="s">
        <v>1272</v>
      </c>
      <c r="I6187" s="37" t="s">
        <v>2308</v>
      </c>
      <c r="J6187" s="37" t="s">
        <v>2268</v>
      </c>
      <c r="K6187" s="37">
        <v>2</v>
      </c>
    </row>
    <row r="6188" spans="1:11" x14ac:dyDescent="0.25">
      <c r="A6188" s="37" t="s">
        <v>4735</v>
      </c>
      <c r="B6188" s="37">
        <v>2</v>
      </c>
      <c r="C6188" s="37">
        <v>0</v>
      </c>
      <c r="D6188" s="37">
        <v>0</v>
      </c>
      <c r="E6188" s="37">
        <v>38</v>
      </c>
      <c r="F6188" s="37">
        <v>1</v>
      </c>
      <c r="G6188" s="37">
        <v>0.86919999999999997</v>
      </c>
      <c r="H6188" s="37" t="s">
        <v>1218</v>
      </c>
      <c r="I6188" s="37" t="s">
        <v>2269</v>
      </c>
      <c r="J6188" s="37" t="s">
        <v>2275</v>
      </c>
      <c r="K6188" s="37">
        <v>2</v>
      </c>
    </row>
    <row r="6189" spans="1:11" x14ac:dyDescent="0.25">
      <c r="A6189" s="37" t="s">
        <v>4734</v>
      </c>
      <c r="B6189" s="37">
        <v>2</v>
      </c>
      <c r="C6189" s="37">
        <v>0</v>
      </c>
      <c r="D6189" s="37">
        <v>0</v>
      </c>
      <c r="E6189" s="37">
        <v>17</v>
      </c>
      <c r="F6189" s="37">
        <v>1</v>
      </c>
      <c r="G6189" s="37">
        <v>0.31080000000000002</v>
      </c>
      <c r="H6189" s="37" t="s">
        <v>1220</v>
      </c>
      <c r="I6189" s="37" t="s">
        <v>2269</v>
      </c>
      <c r="J6189" s="37" t="s">
        <v>2268</v>
      </c>
      <c r="K6189" s="37">
        <v>2</v>
      </c>
    </row>
    <row r="6190" spans="1:11" x14ac:dyDescent="0.25">
      <c r="A6190" s="37" t="s">
        <v>4733</v>
      </c>
      <c r="B6190" s="37">
        <v>2</v>
      </c>
      <c r="C6190" s="37">
        <v>0</v>
      </c>
      <c r="D6190" s="37">
        <v>0</v>
      </c>
      <c r="E6190" s="37">
        <v>43</v>
      </c>
      <c r="F6190" s="37">
        <v>2</v>
      </c>
      <c r="G6190" s="37">
        <v>0.9033500000000001</v>
      </c>
      <c r="H6190" s="37" t="s">
        <v>1232</v>
      </c>
      <c r="I6190" s="37" t="s">
        <v>2308</v>
      </c>
      <c r="J6190" s="37" t="s">
        <v>2275</v>
      </c>
      <c r="K6190" s="37">
        <v>2</v>
      </c>
    </row>
    <row r="6191" spans="1:11" x14ac:dyDescent="0.25">
      <c r="A6191" s="37" t="s">
        <v>4732</v>
      </c>
      <c r="B6191" s="37">
        <v>2</v>
      </c>
      <c r="C6191" s="37">
        <v>0</v>
      </c>
      <c r="D6191" s="37">
        <v>0</v>
      </c>
      <c r="E6191" s="37">
        <v>12</v>
      </c>
      <c r="F6191" s="37">
        <v>1</v>
      </c>
      <c r="G6191" s="37">
        <v>0.6109</v>
      </c>
      <c r="H6191" s="37" t="s">
        <v>1232</v>
      </c>
      <c r="I6191" s="37" t="s">
        <v>2308</v>
      </c>
      <c r="J6191" s="37" t="s">
        <v>2275</v>
      </c>
      <c r="K6191" s="37">
        <v>1</v>
      </c>
    </row>
    <row r="6192" spans="1:11" x14ac:dyDescent="0.25">
      <c r="A6192" s="37" t="s">
        <v>4731</v>
      </c>
      <c r="B6192" s="37">
        <v>2</v>
      </c>
      <c r="C6192" s="37">
        <v>0</v>
      </c>
      <c r="D6192" s="37">
        <v>0</v>
      </c>
      <c r="E6192" s="37">
        <v>1</v>
      </c>
      <c r="F6192" s="37">
        <v>1</v>
      </c>
      <c r="G6192" s="37">
        <v>9.1550000000000006E-2</v>
      </c>
      <c r="H6192" s="37" t="s">
        <v>1232</v>
      </c>
      <c r="I6192" s="37" t="s">
        <v>2308</v>
      </c>
      <c r="J6192" s="37" t="s">
        <v>2275</v>
      </c>
      <c r="K6192" s="37">
        <v>1</v>
      </c>
    </row>
    <row r="6193" spans="1:11" x14ac:dyDescent="0.25">
      <c r="A6193" s="37" t="s">
        <v>4730</v>
      </c>
      <c r="B6193" s="37">
        <v>2</v>
      </c>
      <c r="C6193" s="37">
        <v>0</v>
      </c>
      <c r="D6193" s="37">
        <v>0</v>
      </c>
      <c r="E6193" s="37">
        <v>60</v>
      </c>
      <c r="F6193" s="37">
        <v>2</v>
      </c>
      <c r="G6193" s="37">
        <v>1.0316000000000001</v>
      </c>
      <c r="H6193" s="37" t="s">
        <v>1218</v>
      </c>
      <c r="I6193" s="37" t="s">
        <v>2269</v>
      </c>
      <c r="J6193" s="37" t="s">
        <v>2268</v>
      </c>
      <c r="K6193" s="37">
        <v>2</v>
      </c>
    </row>
    <row r="6194" spans="1:11" x14ac:dyDescent="0.25">
      <c r="A6194" s="37" t="s">
        <v>4729</v>
      </c>
      <c r="B6194" s="37">
        <v>2</v>
      </c>
      <c r="C6194" s="37">
        <v>0</v>
      </c>
      <c r="D6194" s="37">
        <v>0</v>
      </c>
      <c r="E6194" s="37">
        <v>37</v>
      </c>
      <c r="F6194" s="37">
        <v>1</v>
      </c>
      <c r="G6194" s="37">
        <v>0.83109999999999995</v>
      </c>
      <c r="H6194" s="37" t="s">
        <v>1243</v>
      </c>
      <c r="I6194" s="37" t="s">
        <v>2321</v>
      </c>
      <c r="J6194" s="37" t="s">
        <v>2275</v>
      </c>
      <c r="K6194" s="37">
        <v>2</v>
      </c>
    </row>
    <row r="6195" spans="1:11" x14ac:dyDescent="0.25">
      <c r="A6195" s="37" t="s">
        <v>4728</v>
      </c>
      <c r="B6195" s="37">
        <v>2</v>
      </c>
      <c r="C6195" s="37">
        <v>0</v>
      </c>
      <c r="D6195" s="37">
        <v>0</v>
      </c>
      <c r="E6195" s="37">
        <v>3</v>
      </c>
      <c r="F6195" s="37">
        <v>1</v>
      </c>
      <c r="G6195" s="37">
        <v>0.186</v>
      </c>
      <c r="H6195" s="37" t="s">
        <v>1219</v>
      </c>
      <c r="I6195" s="37" t="s">
        <v>2316</v>
      </c>
      <c r="J6195" s="37" t="s">
        <v>2268</v>
      </c>
      <c r="K6195" s="37">
        <v>1</v>
      </c>
    </row>
    <row r="6196" spans="1:11" x14ac:dyDescent="0.25">
      <c r="A6196" s="37" t="s">
        <v>4727</v>
      </c>
      <c r="B6196" s="37">
        <v>2</v>
      </c>
      <c r="C6196" s="37">
        <v>0</v>
      </c>
      <c r="D6196" s="37">
        <v>0</v>
      </c>
      <c r="E6196" s="37">
        <v>9</v>
      </c>
      <c r="F6196" s="37">
        <v>0</v>
      </c>
      <c r="G6196" s="37">
        <v>0.12565000000000001</v>
      </c>
      <c r="H6196" s="37" t="s">
        <v>1245</v>
      </c>
      <c r="I6196" s="37" t="s">
        <v>2269</v>
      </c>
      <c r="J6196" s="37" t="s">
        <v>2268</v>
      </c>
      <c r="K6196" s="37">
        <v>1</v>
      </c>
    </row>
    <row r="6197" spans="1:11" x14ac:dyDescent="0.25">
      <c r="A6197" s="37" t="s">
        <v>4726</v>
      </c>
      <c r="B6197" s="37">
        <v>2</v>
      </c>
      <c r="C6197" s="37">
        <v>0</v>
      </c>
      <c r="D6197" s="37">
        <v>1</v>
      </c>
      <c r="E6197" s="37">
        <v>43</v>
      </c>
      <c r="F6197" s="37">
        <v>1</v>
      </c>
      <c r="G6197" s="37">
        <v>2.5405000000000002</v>
      </c>
      <c r="H6197" s="37" t="s">
        <v>1245</v>
      </c>
      <c r="I6197" s="37" t="s">
        <v>2269</v>
      </c>
      <c r="J6197" s="37" t="s">
        <v>2275</v>
      </c>
      <c r="K6197" s="37">
        <v>2</v>
      </c>
    </row>
    <row r="6198" spans="1:11" x14ac:dyDescent="0.25">
      <c r="A6198" s="37" t="s">
        <v>4725</v>
      </c>
      <c r="B6198" s="37">
        <v>2</v>
      </c>
      <c r="C6198" s="37">
        <v>0</v>
      </c>
      <c r="D6198" s="37">
        <v>0</v>
      </c>
      <c r="E6198" s="37">
        <v>41</v>
      </c>
      <c r="F6198" s="37">
        <v>0</v>
      </c>
      <c r="G6198" s="37">
        <v>0.77290000000000003</v>
      </c>
      <c r="H6198" s="37" t="s">
        <v>1219</v>
      </c>
      <c r="I6198" s="37" t="s">
        <v>2405</v>
      </c>
      <c r="J6198" s="37" t="s">
        <v>2275</v>
      </c>
      <c r="K6198" s="37">
        <v>2</v>
      </c>
    </row>
    <row r="6199" spans="1:11" x14ac:dyDescent="0.25">
      <c r="A6199" s="37" t="s">
        <v>4724</v>
      </c>
      <c r="B6199" s="37">
        <v>2</v>
      </c>
      <c r="C6199" s="37">
        <v>0</v>
      </c>
      <c r="D6199" s="37">
        <v>1</v>
      </c>
      <c r="E6199" s="37">
        <v>90</v>
      </c>
      <c r="F6199" s="37">
        <v>0</v>
      </c>
      <c r="G6199" s="37">
        <v>1.9441999999999999</v>
      </c>
      <c r="H6199" s="37" t="s">
        <v>1219</v>
      </c>
      <c r="I6199" s="37" t="s">
        <v>2269</v>
      </c>
      <c r="J6199" s="37" t="s">
        <v>2268</v>
      </c>
      <c r="K6199" s="37">
        <v>2</v>
      </c>
    </row>
    <row r="6200" spans="1:11" x14ac:dyDescent="0.25">
      <c r="A6200" s="37" t="s">
        <v>4723</v>
      </c>
      <c r="B6200" s="37">
        <v>2</v>
      </c>
      <c r="C6200" s="37">
        <v>0</v>
      </c>
      <c r="D6200" s="37">
        <v>0</v>
      </c>
      <c r="E6200" s="37">
        <v>17</v>
      </c>
      <c r="F6200" s="37">
        <v>2</v>
      </c>
      <c r="G6200" s="37">
        <v>0.57125000000000004</v>
      </c>
      <c r="H6200" s="37" t="s">
        <v>1233</v>
      </c>
      <c r="I6200" s="37" t="s">
        <v>2321</v>
      </c>
      <c r="J6200" s="37" t="s">
        <v>2275</v>
      </c>
      <c r="K6200" s="37">
        <v>2</v>
      </c>
    </row>
    <row r="6201" spans="1:11" x14ac:dyDescent="0.25">
      <c r="A6201" s="37" t="s">
        <v>4722</v>
      </c>
      <c r="B6201" s="37">
        <v>2</v>
      </c>
      <c r="C6201" s="37">
        <v>0</v>
      </c>
      <c r="D6201" s="37">
        <v>0</v>
      </c>
      <c r="E6201" s="37">
        <v>10</v>
      </c>
      <c r="F6201" s="37">
        <v>2</v>
      </c>
      <c r="G6201" s="37">
        <v>0.30685000000000001</v>
      </c>
      <c r="H6201" s="37" t="s">
        <v>1219</v>
      </c>
      <c r="I6201" s="37" t="s">
        <v>2308</v>
      </c>
      <c r="J6201" s="37" t="s">
        <v>2268</v>
      </c>
      <c r="K6201" s="37">
        <v>2</v>
      </c>
    </row>
    <row r="6202" spans="1:11" x14ac:dyDescent="0.25">
      <c r="A6202" s="37" t="s">
        <v>4721</v>
      </c>
      <c r="B6202" s="37">
        <v>2</v>
      </c>
      <c r="C6202" s="37">
        <v>0</v>
      </c>
      <c r="D6202" s="37">
        <v>0</v>
      </c>
      <c r="E6202" s="37">
        <v>26</v>
      </c>
      <c r="F6202" s="37">
        <v>1</v>
      </c>
      <c r="G6202" s="37">
        <v>0.70640000000000014</v>
      </c>
      <c r="H6202" s="37" t="s">
        <v>2851</v>
      </c>
      <c r="I6202" s="37" t="s">
        <v>2308</v>
      </c>
      <c r="J6202" s="37" t="s">
        <v>2275</v>
      </c>
      <c r="K6202" s="37">
        <v>2</v>
      </c>
    </row>
    <row r="6203" spans="1:11" x14ac:dyDescent="0.25">
      <c r="A6203" s="37" t="s">
        <v>4720</v>
      </c>
      <c r="B6203" s="37">
        <v>2</v>
      </c>
      <c r="C6203" s="37">
        <v>0</v>
      </c>
      <c r="D6203" s="37">
        <v>0</v>
      </c>
      <c r="E6203" s="37">
        <v>22</v>
      </c>
      <c r="F6203" s="37">
        <v>0</v>
      </c>
      <c r="G6203" s="37">
        <v>0.37824999999999998</v>
      </c>
      <c r="H6203" s="37" t="s">
        <v>1233</v>
      </c>
      <c r="I6203" s="37" t="s">
        <v>2308</v>
      </c>
      <c r="J6203" s="37" t="s">
        <v>2268</v>
      </c>
      <c r="K6203" s="37">
        <v>2</v>
      </c>
    </row>
    <row r="6204" spans="1:11" x14ac:dyDescent="0.25">
      <c r="A6204" s="37" t="s">
        <v>4719</v>
      </c>
      <c r="B6204" s="37">
        <v>2</v>
      </c>
      <c r="C6204" s="37">
        <v>0</v>
      </c>
      <c r="D6204" s="37">
        <v>0</v>
      </c>
      <c r="E6204" s="37">
        <v>29</v>
      </c>
      <c r="F6204" s="37">
        <v>0</v>
      </c>
      <c r="G6204" s="37">
        <v>0.88990000000000002</v>
      </c>
      <c r="H6204" s="37" t="s">
        <v>2851</v>
      </c>
      <c r="I6204" s="37" t="s">
        <v>2308</v>
      </c>
      <c r="J6204" s="37" t="s">
        <v>2275</v>
      </c>
      <c r="K6204" s="37">
        <v>1</v>
      </c>
    </row>
    <row r="6205" spans="1:11" x14ac:dyDescent="0.25">
      <c r="A6205" s="37" t="s">
        <v>4718</v>
      </c>
      <c r="B6205" s="37">
        <v>2</v>
      </c>
      <c r="C6205" s="37">
        <v>0</v>
      </c>
      <c r="D6205" s="37">
        <v>0</v>
      </c>
      <c r="E6205" s="37">
        <v>5</v>
      </c>
      <c r="F6205" s="37">
        <v>1</v>
      </c>
      <c r="G6205" s="37">
        <v>0.2752</v>
      </c>
      <c r="H6205" s="37" t="s">
        <v>1232</v>
      </c>
      <c r="I6205" s="37" t="s">
        <v>2321</v>
      </c>
      <c r="J6205" s="37" t="s">
        <v>2275</v>
      </c>
      <c r="K6205" s="37">
        <v>2</v>
      </c>
    </row>
    <row r="6206" spans="1:11" x14ac:dyDescent="0.25">
      <c r="A6206" s="37" t="s">
        <v>4717</v>
      </c>
      <c r="B6206" s="37">
        <v>2</v>
      </c>
      <c r="C6206" s="37">
        <v>0</v>
      </c>
      <c r="D6206" s="37">
        <v>0</v>
      </c>
      <c r="E6206" s="37">
        <v>25</v>
      </c>
      <c r="F6206" s="37">
        <v>1</v>
      </c>
      <c r="G6206" s="37">
        <v>0.88285000000000002</v>
      </c>
      <c r="H6206" s="37" t="s">
        <v>2851</v>
      </c>
      <c r="I6206" s="37" t="s">
        <v>2308</v>
      </c>
      <c r="J6206" s="37" t="s">
        <v>2268</v>
      </c>
      <c r="K6206" s="37">
        <v>2</v>
      </c>
    </row>
    <row r="6207" spans="1:11" x14ac:dyDescent="0.25">
      <c r="A6207" s="37" t="s">
        <v>4716</v>
      </c>
      <c r="B6207" s="37">
        <v>2</v>
      </c>
      <c r="C6207" s="37">
        <v>0</v>
      </c>
      <c r="D6207" s="37">
        <v>0</v>
      </c>
      <c r="E6207" s="37">
        <v>12</v>
      </c>
      <c r="F6207" s="37">
        <v>0</v>
      </c>
      <c r="G6207" s="37">
        <v>0.20495000000000002</v>
      </c>
      <c r="H6207" s="37" t="s">
        <v>1232</v>
      </c>
      <c r="I6207" s="37" t="s">
        <v>2321</v>
      </c>
      <c r="J6207" s="37" t="s">
        <v>2268</v>
      </c>
      <c r="K6207" s="37">
        <v>1</v>
      </c>
    </row>
    <row r="6208" spans="1:11" x14ac:dyDescent="0.25">
      <c r="A6208" s="37" t="s">
        <v>4715</v>
      </c>
      <c r="B6208" s="37">
        <v>2</v>
      </c>
      <c r="C6208" s="37">
        <v>0</v>
      </c>
      <c r="D6208" s="37">
        <v>0</v>
      </c>
      <c r="E6208" s="37">
        <v>12</v>
      </c>
      <c r="F6208" s="37">
        <v>1</v>
      </c>
      <c r="G6208" s="37">
        <v>0.41364999999999996</v>
      </c>
      <c r="H6208" s="37" t="s">
        <v>1257</v>
      </c>
      <c r="I6208" s="37" t="s">
        <v>2308</v>
      </c>
      <c r="J6208" s="37" t="s">
        <v>2275</v>
      </c>
      <c r="K6208" s="37">
        <v>2</v>
      </c>
    </row>
    <row r="6209" spans="1:11" x14ac:dyDescent="0.25">
      <c r="A6209" s="37" t="s">
        <v>4714</v>
      </c>
      <c r="B6209" s="37">
        <v>2</v>
      </c>
      <c r="C6209" s="37">
        <v>0</v>
      </c>
      <c r="D6209" s="37">
        <v>0</v>
      </c>
      <c r="E6209" s="37">
        <v>32</v>
      </c>
      <c r="F6209" s="37">
        <v>2</v>
      </c>
      <c r="G6209" s="37">
        <v>0.65375000000000005</v>
      </c>
      <c r="H6209" s="37" t="s">
        <v>3592</v>
      </c>
      <c r="I6209" s="37" t="s">
        <v>2308</v>
      </c>
      <c r="J6209" s="37" t="s">
        <v>2268</v>
      </c>
      <c r="K6209" s="37">
        <v>2</v>
      </c>
    </row>
    <row r="6210" spans="1:11" x14ac:dyDescent="0.25">
      <c r="A6210" s="37" t="s">
        <v>4713</v>
      </c>
      <c r="B6210" s="37">
        <v>2</v>
      </c>
      <c r="C6210" s="37">
        <v>0</v>
      </c>
      <c r="D6210" s="37">
        <v>0</v>
      </c>
      <c r="E6210" s="37">
        <v>33</v>
      </c>
      <c r="F6210" s="37">
        <v>1</v>
      </c>
      <c r="G6210" s="37">
        <v>0.74930000000000008</v>
      </c>
      <c r="H6210" s="37" t="s">
        <v>3492</v>
      </c>
      <c r="I6210" s="37" t="s">
        <v>2308</v>
      </c>
      <c r="J6210" s="37" t="s">
        <v>2275</v>
      </c>
      <c r="K6210" s="37">
        <v>2</v>
      </c>
    </row>
    <row r="6211" spans="1:11" x14ac:dyDescent="0.25">
      <c r="A6211" s="37" t="s">
        <v>4712</v>
      </c>
      <c r="B6211" s="37">
        <v>2</v>
      </c>
      <c r="C6211" s="37">
        <v>0</v>
      </c>
      <c r="D6211" s="37">
        <v>0</v>
      </c>
      <c r="E6211" s="37">
        <v>52</v>
      </c>
      <c r="F6211" s="37">
        <v>1</v>
      </c>
      <c r="G6211" s="37">
        <v>0.99025000000000007</v>
      </c>
      <c r="H6211" s="37" t="s">
        <v>1224</v>
      </c>
      <c r="I6211" s="37" t="s">
        <v>2321</v>
      </c>
      <c r="J6211" s="37" t="s">
        <v>2275</v>
      </c>
      <c r="K6211" s="37">
        <v>2</v>
      </c>
    </row>
    <row r="6212" spans="1:11" x14ac:dyDescent="0.25">
      <c r="A6212" s="37" t="s">
        <v>4711</v>
      </c>
      <c r="B6212" s="37">
        <v>2</v>
      </c>
      <c r="C6212" s="37">
        <v>0</v>
      </c>
      <c r="D6212" s="37">
        <v>0</v>
      </c>
      <c r="E6212" s="37">
        <v>4</v>
      </c>
      <c r="F6212" s="37">
        <v>1</v>
      </c>
      <c r="G6212" s="37">
        <v>0.23320000000000002</v>
      </c>
      <c r="H6212" s="37" t="s">
        <v>1232</v>
      </c>
      <c r="I6212" s="37" t="s">
        <v>2308</v>
      </c>
      <c r="J6212" s="37" t="s">
        <v>2268</v>
      </c>
      <c r="K6212" s="37">
        <v>1</v>
      </c>
    </row>
    <row r="6213" spans="1:11" x14ac:dyDescent="0.25">
      <c r="A6213" s="37" t="s">
        <v>4710</v>
      </c>
      <c r="B6213" s="37">
        <v>2</v>
      </c>
      <c r="C6213" s="37">
        <v>0</v>
      </c>
      <c r="D6213" s="37">
        <v>0</v>
      </c>
      <c r="E6213" s="37">
        <v>7</v>
      </c>
      <c r="F6213" s="37">
        <v>0</v>
      </c>
      <c r="G6213" s="37">
        <v>0.17895</v>
      </c>
      <c r="H6213" s="37" t="s">
        <v>1248</v>
      </c>
      <c r="I6213" s="37" t="s">
        <v>2269</v>
      </c>
      <c r="J6213" s="37" t="s">
        <v>2268</v>
      </c>
      <c r="K6213" s="37">
        <v>2</v>
      </c>
    </row>
    <row r="6214" spans="1:11" x14ac:dyDescent="0.25">
      <c r="A6214" s="37" t="s">
        <v>4709</v>
      </c>
      <c r="B6214" s="37">
        <v>2</v>
      </c>
      <c r="C6214" s="37">
        <v>0</v>
      </c>
      <c r="D6214" s="37">
        <v>0</v>
      </c>
      <c r="E6214" s="37">
        <v>30</v>
      </c>
      <c r="F6214" s="37">
        <v>0</v>
      </c>
      <c r="G6214" s="37">
        <v>0.55380000000000007</v>
      </c>
      <c r="H6214" s="37" t="s">
        <v>1238</v>
      </c>
      <c r="I6214" s="37" t="s">
        <v>2269</v>
      </c>
      <c r="J6214" s="37" t="s">
        <v>2275</v>
      </c>
      <c r="K6214" s="37">
        <v>2</v>
      </c>
    </row>
    <row r="6215" spans="1:11" x14ac:dyDescent="0.25">
      <c r="A6215" s="37" t="s">
        <v>4708</v>
      </c>
      <c r="B6215" s="37">
        <v>2</v>
      </c>
      <c r="C6215" s="37">
        <v>0</v>
      </c>
      <c r="D6215" s="37">
        <v>0</v>
      </c>
      <c r="E6215" s="37">
        <v>3</v>
      </c>
      <c r="F6215" s="37">
        <v>0</v>
      </c>
      <c r="G6215" s="37">
        <v>7.775E-2</v>
      </c>
      <c r="H6215" s="37" t="s">
        <v>1237</v>
      </c>
      <c r="I6215" s="37" t="s">
        <v>2405</v>
      </c>
      <c r="J6215" s="37" t="s">
        <v>2275</v>
      </c>
      <c r="K6215" s="37">
        <v>1</v>
      </c>
    </row>
    <row r="6216" spans="1:11" x14ac:dyDescent="0.25">
      <c r="A6216" s="37" t="s">
        <v>4707</v>
      </c>
      <c r="B6216" s="37">
        <v>2</v>
      </c>
      <c r="C6216" s="37">
        <v>0</v>
      </c>
      <c r="D6216" s="37">
        <v>0</v>
      </c>
      <c r="E6216" s="37">
        <v>4</v>
      </c>
      <c r="F6216" s="37">
        <v>0</v>
      </c>
      <c r="G6216" s="37">
        <v>6.1399999999999996E-2</v>
      </c>
      <c r="H6216" s="37" t="s">
        <v>2496</v>
      </c>
      <c r="I6216" s="37" t="s">
        <v>2308</v>
      </c>
      <c r="J6216" s="37" t="s">
        <v>2268</v>
      </c>
      <c r="K6216" s="37">
        <v>1</v>
      </c>
    </row>
    <row r="6217" spans="1:11" x14ac:dyDescent="0.25">
      <c r="A6217" s="37" t="s">
        <v>4706</v>
      </c>
      <c r="B6217" s="37">
        <v>2</v>
      </c>
      <c r="C6217" s="37">
        <v>0</v>
      </c>
      <c r="D6217" s="37">
        <v>0</v>
      </c>
      <c r="E6217" s="37">
        <v>22</v>
      </c>
      <c r="F6217" s="37">
        <v>2</v>
      </c>
      <c r="G6217" s="37">
        <v>0.41820000000000002</v>
      </c>
      <c r="H6217" s="37" t="s">
        <v>2496</v>
      </c>
      <c r="I6217" s="37" t="s">
        <v>2308</v>
      </c>
      <c r="J6217" s="37" t="s">
        <v>2268</v>
      </c>
      <c r="K6217" s="37">
        <v>2</v>
      </c>
    </row>
    <row r="6218" spans="1:11" x14ac:dyDescent="0.25">
      <c r="A6218" s="37" t="s">
        <v>4705</v>
      </c>
      <c r="B6218" s="37">
        <v>2</v>
      </c>
      <c r="C6218" s="37">
        <v>0</v>
      </c>
      <c r="D6218" s="37">
        <v>0</v>
      </c>
      <c r="E6218" s="37">
        <v>13</v>
      </c>
      <c r="F6218" s="37">
        <v>2</v>
      </c>
      <c r="G6218" s="37">
        <v>0.3039</v>
      </c>
      <c r="H6218" s="37" t="s">
        <v>1220</v>
      </c>
      <c r="I6218" s="37" t="s">
        <v>2310</v>
      </c>
      <c r="J6218" s="37" t="s">
        <v>2275</v>
      </c>
      <c r="K6218" s="37">
        <v>2</v>
      </c>
    </row>
    <row r="6219" spans="1:11" x14ac:dyDescent="0.25">
      <c r="A6219" s="37" t="s">
        <v>4704</v>
      </c>
      <c r="B6219" s="37">
        <v>2</v>
      </c>
      <c r="C6219" s="37">
        <v>0</v>
      </c>
      <c r="D6219" s="37">
        <v>0</v>
      </c>
      <c r="E6219" s="37">
        <v>35</v>
      </c>
      <c r="F6219" s="37">
        <v>1</v>
      </c>
      <c r="G6219" s="37">
        <v>0.30385000000000001</v>
      </c>
      <c r="H6219" s="37" t="s">
        <v>1218</v>
      </c>
      <c r="I6219" s="37" t="s">
        <v>2514</v>
      </c>
      <c r="J6219" s="37" t="s">
        <v>2275</v>
      </c>
      <c r="K6219" s="37">
        <v>1</v>
      </c>
    </row>
    <row r="6220" spans="1:11" x14ac:dyDescent="0.25">
      <c r="A6220" s="37" t="s">
        <v>4703</v>
      </c>
      <c r="B6220" s="37">
        <v>2</v>
      </c>
      <c r="C6220" s="37">
        <v>0</v>
      </c>
      <c r="D6220" s="37">
        <v>0</v>
      </c>
      <c r="E6220" s="37">
        <v>43</v>
      </c>
      <c r="F6220" s="37">
        <v>1</v>
      </c>
      <c r="G6220" s="37">
        <v>0.61739999999999995</v>
      </c>
      <c r="H6220" s="37" t="s">
        <v>1219</v>
      </c>
      <c r="I6220" s="37" t="s">
        <v>2308</v>
      </c>
      <c r="J6220" s="37" t="s">
        <v>2268</v>
      </c>
      <c r="K6220" s="37">
        <v>2</v>
      </c>
    </row>
    <row r="6221" spans="1:11" x14ac:dyDescent="0.25">
      <c r="A6221" s="37" t="s">
        <v>4702</v>
      </c>
      <c r="B6221" s="37">
        <v>2</v>
      </c>
      <c r="C6221" s="37">
        <v>0</v>
      </c>
      <c r="D6221" s="37">
        <v>0</v>
      </c>
      <c r="E6221" s="37">
        <v>25</v>
      </c>
      <c r="F6221" s="37">
        <v>2</v>
      </c>
      <c r="G6221" s="37">
        <v>0.45205000000000001</v>
      </c>
      <c r="H6221" s="37" t="s">
        <v>1222</v>
      </c>
      <c r="I6221" s="37" t="s">
        <v>2316</v>
      </c>
      <c r="J6221" s="37" t="s">
        <v>2275</v>
      </c>
      <c r="K6221" s="37">
        <v>2</v>
      </c>
    </row>
    <row r="6222" spans="1:11" x14ac:dyDescent="0.25">
      <c r="A6222" s="37" t="s">
        <v>4701</v>
      </c>
      <c r="B6222" s="37">
        <v>2</v>
      </c>
      <c r="C6222" s="37">
        <v>0</v>
      </c>
      <c r="D6222" s="37">
        <v>0</v>
      </c>
      <c r="E6222" s="37">
        <v>16</v>
      </c>
      <c r="F6222" s="37">
        <v>0</v>
      </c>
      <c r="G6222" s="37">
        <v>0.83650000000000002</v>
      </c>
      <c r="H6222" s="37" t="s">
        <v>2496</v>
      </c>
      <c r="I6222" s="37" t="s">
        <v>2308</v>
      </c>
      <c r="J6222" s="37" t="s">
        <v>2268</v>
      </c>
      <c r="K6222" s="37">
        <v>2</v>
      </c>
    </row>
    <row r="6223" spans="1:11" x14ac:dyDescent="0.25">
      <c r="A6223" s="37" t="s">
        <v>4700</v>
      </c>
      <c r="B6223" s="37">
        <v>2</v>
      </c>
      <c r="C6223" s="37">
        <v>0</v>
      </c>
      <c r="D6223" s="37">
        <v>0</v>
      </c>
      <c r="E6223" s="37">
        <v>18</v>
      </c>
      <c r="F6223" s="37">
        <v>1</v>
      </c>
      <c r="G6223" s="37">
        <v>0.30145</v>
      </c>
      <c r="H6223" s="37" t="s">
        <v>1222</v>
      </c>
      <c r="I6223" s="37" t="s">
        <v>2321</v>
      </c>
      <c r="J6223" s="37" t="s">
        <v>2275</v>
      </c>
      <c r="K6223" s="37">
        <v>2</v>
      </c>
    </row>
    <row r="6224" spans="1:11" x14ac:dyDescent="0.25">
      <c r="A6224" s="37" t="s">
        <v>4699</v>
      </c>
      <c r="B6224" s="37">
        <v>2</v>
      </c>
      <c r="C6224" s="37">
        <v>0</v>
      </c>
      <c r="D6224" s="37">
        <v>0</v>
      </c>
      <c r="E6224" s="37">
        <v>17</v>
      </c>
      <c r="F6224" s="37">
        <v>0</v>
      </c>
      <c r="G6224" s="37">
        <v>0.36855000000000004</v>
      </c>
      <c r="H6224" s="37" t="s">
        <v>1232</v>
      </c>
      <c r="I6224" s="37" t="s">
        <v>2308</v>
      </c>
      <c r="J6224" s="37" t="s">
        <v>2275</v>
      </c>
      <c r="K6224" s="37">
        <v>2</v>
      </c>
    </row>
    <row r="6225" spans="1:11" x14ac:dyDescent="0.25">
      <c r="A6225" s="37" t="s">
        <v>4698</v>
      </c>
      <c r="B6225" s="37">
        <v>2</v>
      </c>
      <c r="C6225" s="37">
        <v>0</v>
      </c>
      <c r="D6225" s="37">
        <v>0</v>
      </c>
      <c r="E6225" s="37">
        <v>28</v>
      </c>
      <c r="F6225" s="37">
        <v>0</v>
      </c>
      <c r="G6225" s="37">
        <v>0.44964999999999999</v>
      </c>
      <c r="H6225" s="37" t="s">
        <v>1231</v>
      </c>
      <c r="I6225" s="37" t="s">
        <v>2316</v>
      </c>
      <c r="J6225" s="37" t="s">
        <v>2268</v>
      </c>
      <c r="K6225" s="37">
        <v>2</v>
      </c>
    </row>
    <row r="6226" spans="1:11" x14ac:dyDescent="0.25">
      <c r="A6226" s="37" t="s">
        <v>4697</v>
      </c>
      <c r="B6226" s="37">
        <v>2</v>
      </c>
      <c r="C6226" s="37">
        <v>0</v>
      </c>
      <c r="D6226" s="37">
        <v>0</v>
      </c>
      <c r="E6226" s="37">
        <v>11</v>
      </c>
      <c r="F6226" s="37">
        <v>1</v>
      </c>
      <c r="G6226" s="37">
        <v>0.33755000000000002</v>
      </c>
      <c r="H6226" s="37" t="s">
        <v>1232</v>
      </c>
      <c r="I6226" s="37" t="s">
        <v>2308</v>
      </c>
      <c r="J6226" s="37" t="s">
        <v>2275</v>
      </c>
      <c r="K6226" s="37">
        <v>1</v>
      </c>
    </row>
    <row r="6227" spans="1:11" x14ac:dyDescent="0.25">
      <c r="A6227" s="37" t="s">
        <v>4696</v>
      </c>
      <c r="B6227" s="37">
        <v>2</v>
      </c>
      <c r="C6227" s="37">
        <v>0</v>
      </c>
      <c r="D6227" s="37">
        <v>0</v>
      </c>
      <c r="E6227" s="37">
        <v>6</v>
      </c>
      <c r="F6227" s="37">
        <v>0</v>
      </c>
      <c r="G6227" s="37">
        <v>0.3276</v>
      </c>
      <c r="H6227" s="37" t="s">
        <v>1232</v>
      </c>
      <c r="I6227" s="37" t="s">
        <v>2308</v>
      </c>
      <c r="J6227" s="37" t="s">
        <v>2275</v>
      </c>
      <c r="K6227" s="37">
        <v>1</v>
      </c>
    </row>
    <row r="6228" spans="1:11" x14ac:dyDescent="0.25">
      <c r="A6228" s="37" t="s">
        <v>4695</v>
      </c>
      <c r="B6228" s="37">
        <v>2</v>
      </c>
      <c r="C6228" s="37">
        <v>0</v>
      </c>
      <c r="D6228" s="37">
        <v>0</v>
      </c>
      <c r="E6228" s="37">
        <v>8</v>
      </c>
      <c r="F6228" s="37">
        <v>0</v>
      </c>
      <c r="G6228" s="37">
        <v>0.17375000000000002</v>
      </c>
      <c r="H6228" s="37" t="s">
        <v>1223</v>
      </c>
      <c r="I6228" s="37" t="s">
        <v>3856</v>
      </c>
      <c r="J6228" s="37" t="s">
        <v>2268</v>
      </c>
      <c r="K6228" s="37">
        <v>2</v>
      </c>
    </row>
    <row r="6229" spans="1:11" x14ac:dyDescent="0.25">
      <c r="A6229" s="37" t="s">
        <v>4694</v>
      </c>
      <c r="B6229" s="37">
        <v>2</v>
      </c>
      <c r="C6229" s="37">
        <v>0</v>
      </c>
      <c r="D6229" s="37">
        <v>0</v>
      </c>
      <c r="E6229" s="37">
        <v>10</v>
      </c>
      <c r="F6229" s="37">
        <v>0</v>
      </c>
      <c r="G6229" s="37">
        <v>0.24435000000000001</v>
      </c>
      <c r="H6229" s="37" t="s">
        <v>1232</v>
      </c>
      <c r="I6229" s="37" t="s">
        <v>2308</v>
      </c>
      <c r="J6229" s="37" t="s">
        <v>2275</v>
      </c>
      <c r="K6229" s="37">
        <v>2</v>
      </c>
    </row>
    <row r="6230" spans="1:11" x14ac:dyDescent="0.25">
      <c r="A6230" s="37" t="s">
        <v>4693</v>
      </c>
      <c r="B6230" s="37">
        <v>2</v>
      </c>
      <c r="C6230" s="37">
        <v>0</v>
      </c>
      <c r="D6230" s="37">
        <v>0</v>
      </c>
      <c r="E6230" s="37">
        <v>38</v>
      </c>
      <c r="F6230" s="37">
        <v>0</v>
      </c>
      <c r="G6230" s="37">
        <v>0.70515000000000005</v>
      </c>
      <c r="H6230" s="37" t="s">
        <v>1231</v>
      </c>
      <c r="I6230" s="37" t="s">
        <v>2269</v>
      </c>
      <c r="J6230" s="37" t="s">
        <v>2268</v>
      </c>
      <c r="K6230" s="37">
        <v>2</v>
      </c>
    </row>
    <row r="6231" spans="1:11" x14ac:dyDescent="0.25">
      <c r="A6231" s="37" t="s">
        <v>4692</v>
      </c>
      <c r="B6231" s="37">
        <v>2</v>
      </c>
      <c r="C6231" s="37">
        <v>0</v>
      </c>
      <c r="D6231" s="37">
        <v>0</v>
      </c>
      <c r="E6231" s="37">
        <v>41</v>
      </c>
      <c r="F6231" s="37">
        <v>1</v>
      </c>
      <c r="G6231" s="37">
        <v>0.82285000000000008</v>
      </c>
      <c r="H6231" s="37" t="s">
        <v>3492</v>
      </c>
      <c r="I6231" s="37" t="s">
        <v>2321</v>
      </c>
      <c r="J6231" s="37" t="s">
        <v>2268</v>
      </c>
      <c r="K6231" s="37">
        <v>2</v>
      </c>
    </row>
    <row r="6232" spans="1:11" x14ac:dyDescent="0.25">
      <c r="A6232" s="37" t="s">
        <v>4691</v>
      </c>
      <c r="B6232" s="37">
        <v>2</v>
      </c>
      <c r="C6232" s="37">
        <v>0</v>
      </c>
      <c r="D6232" s="37">
        <v>0</v>
      </c>
      <c r="E6232" s="37">
        <v>6</v>
      </c>
      <c r="F6232" s="37">
        <v>1</v>
      </c>
      <c r="G6232" s="37">
        <v>0.18410000000000001</v>
      </c>
      <c r="H6232" s="37" t="s">
        <v>1247</v>
      </c>
      <c r="I6232" s="37" t="s">
        <v>2321</v>
      </c>
      <c r="J6232" s="37" t="s">
        <v>2268</v>
      </c>
      <c r="K6232" s="37">
        <v>1</v>
      </c>
    </row>
    <row r="6233" spans="1:11" x14ac:dyDescent="0.25">
      <c r="A6233" s="37" t="s">
        <v>4690</v>
      </c>
      <c r="B6233" s="37">
        <v>2</v>
      </c>
      <c r="C6233" s="37">
        <v>0</v>
      </c>
      <c r="D6233" s="37">
        <v>2</v>
      </c>
      <c r="E6233" s="37">
        <v>139</v>
      </c>
      <c r="F6233" s="37">
        <v>2</v>
      </c>
      <c r="G6233" s="37">
        <v>3.9115500000000001</v>
      </c>
      <c r="H6233" s="37" t="s">
        <v>1240</v>
      </c>
      <c r="I6233" s="37" t="s">
        <v>2316</v>
      </c>
      <c r="J6233" s="37" t="s">
        <v>2268</v>
      </c>
      <c r="K6233" s="37">
        <v>2</v>
      </c>
    </row>
    <row r="6234" spans="1:11" x14ac:dyDescent="0.25">
      <c r="A6234" s="37" t="s">
        <v>4689</v>
      </c>
      <c r="B6234" s="37">
        <v>2</v>
      </c>
      <c r="C6234" s="37">
        <v>0</v>
      </c>
      <c r="D6234" s="37">
        <v>0</v>
      </c>
      <c r="E6234" s="37">
        <v>5</v>
      </c>
      <c r="F6234" s="37">
        <v>0</v>
      </c>
      <c r="G6234" s="37">
        <v>8.9700000000000002E-2</v>
      </c>
      <c r="H6234" s="37" t="s">
        <v>1240</v>
      </c>
      <c r="I6234" s="37" t="s">
        <v>2316</v>
      </c>
      <c r="J6234" s="37" t="s">
        <v>2268</v>
      </c>
      <c r="K6234" s="37">
        <v>2</v>
      </c>
    </row>
    <row r="6235" spans="1:11" x14ac:dyDescent="0.25">
      <c r="A6235" s="37" t="s">
        <v>4688</v>
      </c>
      <c r="B6235" s="37">
        <v>2</v>
      </c>
      <c r="C6235" s="37">
        <v>0</v>
      </c>
      <c r="D6235" s="37">
        <v>0</v>
      </c>
      <c r="E6235" s="37">
        <v>4</v>
      </c>
      <c r="F6235" s="37">
        <v>1</v>
      </c>
      <c r="G6235" s="37">
        <v>0.18890000000000001</v>
      </c>
      <c r="H6235" s="37" t="s">
        <v>1219</v>
      </c>
      <c r="I6235" s="37" t="s">
        <v>2316</v>
      </c>
      <c r="J6235" s="37" t="s">
        <v>2275</v>
      </c>
      <c r="K6235" s="37">
        <v>2</v>
      </c>
    </row>
    <row r="6236" spans="1:11" x14ac:dyDescent="0.25">
      <c r="A6236" s="37" t="s">
        <v>4687</v>
      </c>
      <c r="B6236" s="37">
        <v>2</v>
      </c>
      <c r="C6236" s="37">
        <v>0</v>
      </c>
      <c r="D6236" s="37">
        <v>1</v>
      </c>
      <c r="E6236" s="37">
        <v>73</v>
      </c>
      <c r="F6236" s="37">
        <v>1</v>
      </c>
      <c r="G6236" s="37">
        <v>1.4588000000000001</v>
      </c>
      <c r="H6236" s="37" t="s">
        <v>1219</v>
      </c>
      <c r="I6236" s="37" t="s">
        <v>2316</v>
      </c>
      <c r="J6236" s="37" t="s">
        <v>2275</v>
      </c>
      <c r="K6236" s="37">
        <v>2</v>
      </c>
    </row>
    <row r="6237" spans="1:11" x14ac:dyDescent="0.25">
      <c r="A6237" s="37" t="s">
        <v>4686</v>
      </c>
      <c r="B6237" s="37">
        <v>2</v>
      </c>
      <c r="C6237" s="37">
        <v>0</v>
      </c>
      <c r="D6237" s="37">
        <v>0</v>
      </c>
      <c r="E6237" s="37">
        <v>55</v>
      </c>
      <c r="F6237" s="37">
        <v>2</v>
      </c>
      <c r="G6237" s="37">
        <v>0.78275000000000006</v>
      </c>
      <c r="H6237" s="37" t="s">
        <v>1222</v>
      </c>
      <c r="I6237" s="37" t="s">
        <v>2321</v>
      </c>
      <c r="J6237" s="37" t="s">
        <v>2275</v>
      </c>
      <c r="K6237" s="37">
        <v>2</v>
      </c>
    </row>
    <row r="6238" spans="1:11" x14ac:dyDescent="0.25">
      <c r="A6238" s="37" t="s">
        <v>4685</v>
      </c>
      <c r="B6238" s="37">
        <v>2</v>
      </c>
      <c r="C6238" s="37">
        <v>0</v>
      </c>
      <c r="D6238" s="37">
        <v>0</v>
      </c>
      <c r="E6238" s="37">
        <v>86</v>
      </c>
      <c r="F6238" s="37">
        <v>2</v>
      </c>
      <c r="G6238" s="37">
        <v>1.38225</v>
      </c>
      <c r="H6238" s="37" t="s">
        <v>1230</v>
      </c>
      <c r="I6238" s="37" t="s">
        <v>2405</v>
      </c>
      <c r="J6238" s="37" t="s">
        <v>2275</v>
      </c>
      <c r="K6238" s="37">
        <v>2</v>
      </c>
    </row>
    <row r="6239" spans="1:11" x14ac:dyDescent="0.25">
      <c r="A6239" s="37" t="s">
        <v>4684</v>
      </c>
      <c r="B6239" s="37">
        <v>2</v>
      </c>
      <c r="C6239" s="37">
        <v>0</v>
      </c>
      <c r="D6239" s="37">
        <v>0</v>
      </c>
      <c r="E6239" s="37">
        <v>54</v>
      </c>
      <c r="F6239" s="37">
        <v>1</v>
      </c>
      <c r="G6239" s="37">
        <v>1.0771999999999999</v>
      </c>
      <c r="H6239" s="37" t="s">
        <v>1232</v>
      </c>
      <c r="I6239" s="37" t="s">
        <v>2308</v>
      </c>
      <c r="J6239" s="37" t="s">
        <v>2268</v>
      </c>
      <c r="K6239" s="37">
        <v>2</v>
      </c>
    </row>
    <row r="6240" spans="1:11" x14ac:dyDescent="0.25">
      <c r="A6240" s="37" t="s">
        <v>4683</v>
      </c>
      <c r="B6240" s="37">
        <v>2</v>
      </c>
      <c r="C6240" s="37">
        <v>0</v>
      </c>
      <c r="D6240" s="37">
        <v>0</v>
      </c>
      <c r="E6240" s="37">
        <v>11</v>
      </c>
      <c r="F6240" s="37">
        <v>1</v>
      </c>
      <c r="G6240" s="37">
        <v>0.78544999999999998</v>
      </c>
      <c r="H6240" s="37" t="s">
        <v>1266</v>
      </c>
      <c r="I6240" s="37" t="s">
        <v>2308</v>
      </c>
      <c r="J6240" s="37" t="s">
        <v>2275</v>
      </c>
      <c r="K6240" s="37">
        <v>2</v>
      </c>
    </row>
    <row r="6241" spans="1:11" x14ac:dyDescent="0.25">
      <c r="A6241" s="37" t="s">
        <v>4682</v>
      </c>
      <c r="B6241" s="37">
        <v>2</v>
      </c>
      <c r="C6241" s="37">
        <v>0</v>
      </c>
      <c r="D6241" s="37">
        <v>0</v>
      </c>
      <c r="E6241" s="37">
        <v>4</v>
      </c>
      <c r="F6241" s="37">
        <v>1</v>
      </c>
      <c r="G6241" s="37">
        <v>8.5199999999999998E-2</v>
      </c>
      <c r="H6241" s="37" t="s">
        <v>1235</v>
      </c>
      <c r="I6241" s="37" t="s">
        <v>2321</v>
      </c>
      <c r="J6241" s="37" t="s">
        <v>2268</v>
      </c>
      <c r="K6241" s="37">
        <v>1</v>
      </c>
    </row>
    <row r="6242" spans="1:11" x14ac:dyDescent="0.25">
      <c r="A6242" s="37" t="s">
        <v>4681</v>
      </c>
      <c r="B6242" s="37">
        <v>2</v>
      </c>
      <c r="C6242" s="37">
        <v>0</v>
      </c>
      <c r="D6242" s="37">
        <v>0</v>
      </c>
      <c r="E6242" s="37">
        <v>21</v>
      </c>
      <c r="F6242" s="37">
        <v>0</v>
      </c>
      <c r="G6242" s="37">
        <v>0.79315000000000002</v>
      </c>
      <c r="H6242" s="37" t="s">
        <v>2529</v>
      </c>
      <c r="I6242" s="37" t="s">
        <v>2308</v>
      </c>
      <c r="J6242" s="37" t="s">
        <v>2275</v>
      </c>
      <c r="K6242" s="37">
        <v>2</v>
      </c>
    </row>
    <row r="6243" spans="1:11" x14ac:dyDescent="0.25">
      <c r="A6243" s="37" t="s">
        <v>4680</v>
      </c>
      <c r="B6243" s="37">
        <v>2</v>
      </c>
      <c r="C6243" s="37">
        <v>0</v>
      </c>
      <c r="D6243" s="37">
        <v>0</v>
      </c>
      <c r="E6243" s="37">
        <v>6</v>
      </c>
      <c r="F6243" s="37">
        <v>0</v>
      </c>
      <c r="G6243" s="37">
        <v>0.1411</v>
      </c>
      <c r="H6243" s="37" t="s">
        <v>2529</v>
      </c>
      <c r="I6243" s="37" t="s">
        <v>2405</v>
      </c>
      <c r="J6243" s="37" t="s">
        <v>2275</v>
      </c>
      <c r="K6243" s="37">
        <v>1</v>
      </c>
    </row>
    <row r="6244" spans="1:11" x14ac:dyDescent="0.25">
      <c r="A6244" s="37" t="s">
        <v>4679</v>
      </c>
      <c r="B6244" s="37">
        <v>2</v>
      </c>
      <c r="C6244" s="37">
        <v>0</v>
      </c>
      <c r="D6244" s="37">
        <v>1</v>
      </c>
      <c r="E6244" s="37">
        <v>119</v>
      </c>
      <c r="F6244" s="37">
        <v>2</v>
      </c>
      <c r="G6244" s="37">
        <v>2.2661000000000002</v>
      </c>
      <c r="H6244" s="37" t="s">
        <v>2529</v>
      </c>
      <c r="I6244" s="37" t="s">
        <v>2308</v>
      </c>
      <c r="J6244" s="37" t="s">
        <v>2275</v>
      </c>
      <c r="K6244" s="37">
        <v>2</v>
      </c>
    </row>
    <row r="6245" spans="1:11" x14ac:dyDescent="0.25">
      <c r="A6245" s="37" t="s">
        <v>4678</v>
      </c>
      <c r="B6245" s="37">
        <v>2</v>
      </c>
      <c r="C6245" s="37">
        <v>0</v>
      </c>
      <c r="D6245" s="37">
        <v>0</v>
      </c>
      <c r="E6245" s="37">
        <v>1</v>
      </c>
      <c r="F6245" s="37">
        <v>1</v>
      </c>
      <c r="G6245" s="37">
        <v>4.7199999999999999E-2</v>
      </c>
      <c r="H6245" s="37" t="s">
        <v>2529</v>
      </c>
      <c r="I6245" s="37" t="s">
        <v>2308</v>
      </c>
      <c r="J6245" s="37" t="s">
        <v>2275</v>
      </c>
      <c r="K6245" s="37">
        <v>1</v>
      </c>
    </row>
    <row r="6246" spans="1:11" x14ac:dyDescent="0.25">
      <c r="A6246" s="37" t="s">
        <v>4677</v>
      </c>
      <c r="B6246" s="37">
        <v>2</v>
      </c>
      <c r="C6246" s="37">
        <v>0</v>
      </c>
      <c r="D6246" s="37">
        <v>0</v>
      </c>
      <c r="E6246" s="37">
        <v>31</v>
      </c>
      <c r="F6246" s="37">
        <v>1</v>
      </c>
      <c r="G6246" s="37">
        <v>0.9154000000000001</v>
      </c>
      <c r="H6246" s="37" t="s">
        <v>1222</v>
      </c>
      <c r="I6246" s="37" t="s">
        <v>2321</v>
      </c>
      <c r="J6246" s="37" t="s">
        <v>2275</v>
      </c>
      <c r="K6246" s="37">
        <v>2</v>
      </c>
    </row>
    <row r="6247" spans="1:11" x14ac:dyDescent="0.25">
      <c r="A6247" s="37" t="s">
        <v>4676</v>
      </c>
      <c r="B6247" s="37">
        <v>2</v>
      </c>
      <c r="C6247" s="37">
        <v>0</v>
      </c>
      <c r="D6247" s="37">
        <v>0</v>
      </c>
      <c r="E6247" s="37">
        <v>4</v>
      </c>
      <c r="F6247" s="37">
        <v>0</v>
      </c>
      <c r="G6247" s="37">
        <v>7.2800000000000004E-2</v>
      </c>
      <c r="H6247" s="37" t="s">
        <v>1253</v>
      </c>
      <c r="I6247" s="37" t="s">
        <v>2321</v>
      </c>
      <c r="J6247" s="37" t="s">
        <v>2268</v>
      </c>
      <c r="K6247" s="37">
        <v>2</v>
      </c>
    </row>
    <row r="6248" spans="1:11" x14ac:dyDescent="0.25">
      <c r="A6248" s="37" t="s">
        <v>4675</v>
      </c>
      <c r="B6248" s="37">
        <v>2</v>
      </c>
      <c r="C6248" s="37">
        <v>0</v>
      </c>
      <c r="D6248" s="37">
        <v>1</v>
      </c>
      <c r="E6248" s="37">
        <v>157</v>
      </c>
      <c r="F6248" s="37">
        <v>1</v>
      </c>
      <c r="G6248" s="37">
        <v>2.1917500000000003</v>
      </c>
      <c r="H6248" s="37" t="s">
        <v>1257</v>
      </c>
      <c r="I6248" s="37" t="s">
        <v>2308</v>
      </c>
      <c r="J6248" s="37" t="s">
        <v>2268</v>
      </c>
      <c r="K6248" s="37">
        <v>2</v>
      </c>
    </row>
    <row r="6249" spans="1:11" x14ac:dyDescent="0.25">
      <c r="A6249" s="37" t="s">
        <v>4674</v>
      </c>
      <c r="B6249" s="37">
        <v>2</v>
      </c>
      <c r="C6249" s="37">
        <v>0</v>
      </c>
      <c r="D6249" s="37">
        <v>0</v>
      </c>
      <c r="E6249" s="37">
        <v>30</v>
      </c>
      <c r="F6249" s="37">
        <v>2</v>
      </c>
      <c r="G6249" s="37">
        <v>0.75695000000000001</v>
      </c>
      <c r="H6249" s="37" t="s">
        <v>2339</v>
      </c>
      <c r="I6249" s="37" t="s">
        <v>2310</v>
      </c>
      <c r="J6249" s="37" t="s">
        <v>2275</v>
      </c>
      <c r="K6249" s="37">
        <v>2</v>
      </c>
    </row>
    <row r="6250" spans="1:11" x14ac:dyDescent="0.25">
      <c r="A6250" s="37" t="s">
        <v>4673</v>
      </c>
      <c r="B6250" s="37">
        <v>2</v>
      </c>
      <c r="C6250" s="37">
        <v>0</v>
      </c>
      <c r="D6250" s="37">
        <v>0</v>
      </c>
      <c r="E6250" s="37">
        <v>24</v>
      </c>
      <c r="F6250" s="37">
        <v>0</v>
      </c>
      <c r="G6250" s="37">
        <v>1.46705</v>
      </c>
      <c r="H6250" s="37" t="s">
        <v>2299</v>
      </c>
      <c r="I6250" s="37" t="s">
        <v>2308</v>
      </c>
      <c r="J6250" s="37" t="s">
        <v>2275</v>
      </c>
      <c r="K6250" s="37">
        <v>2</v>
      </c>
    </row>
    <row r="6251" spans="1:11" x14ac:dyDescent="0.25">
      <c r="A6251" s="37" t="s">
        <v>4672</v>
      </c>
      <c r="B6251" s="37">
        <v>2</v>
      </c>
      <c r="C6251" s="37">
        <v>0</v>
      </c>
      <c r="D6251" s="37">
        <v>0</v>
      </c>
      <c r="E6251" s="37">
        <v>6</v>
      </c>
      <c r="F6251" s="37">
        <v>0</v>
      </c>
      <c r="G6251" s="37">
        <v>0.10315000000000001</v>
      </c>
      <c r="H6251" s="37" t="s">
        <v>1247</v>
      </c>
      <c r="I6251" s="37" t="s">
        <v>2308</v>
      </c>
      <c r="J6251" s="37" t="s">
        <v>2268</v>
      </c>
      <c r="K6251" s="37">
        <v>1</v>
      </c>
    </row>
    <row r="6252" spans="1:11" x14ac:dyDescent="0.25">
      <c r="A6252" s="37" t="s">
        <v>4671</v>
      </c>
      <c r="B6252" s="37">
        <v>2</v>
      </c>
      <c r="C6252" s="37">
        <v>0</v>
      </c>
      <c r="D6252" s="37">
        <v>0</v>
      </c>
      <c r="E6252" s="37">
        <v>24</v>
      </c>
      <c r="F6252" s="37">
        <v>1</v>
      </c>
      <c r="G6252" s="37">
        <v>0.76955000000000007</v>
      </c>
      <c r="H6252" s="37" t="s">
        <v>1222</v>
      </c>
      <c r="I6252" s="37" t="s">
        <v>2321</v>
      </c>
      <c r="J6252" s="37" t="s">
        <v>2275</v>
      </c>
      <c r="K6252" s="37">
        <v>2</v>
      </c>
    </row>
    <row r="6253" spans="1:11" x14ac:dyDescent="0.25">
      <c r="A6253" s="37" t="s">
        <v>4670</v>
      </c>
      <c r="B6253" s="37">
        <v>2</v>
      </c>
      <c r="C6253" s="37">
        <v>0</v>
      </c>
      <c r="D6253" s="37">
        <v>1</v>
      </c>
      <c r="E6253" s="37">
        <v>24</v>
      </c>
      <c r="F6253" s="37">
        <v>1</v>
      </c>
      <c r="G6253" s="37">
        <v>1.7087000000000001</v>
      </c>
      <c r="H6253" s="37" t="s">
        <v>2398</v>
      </c>
      <c r="I6253" s="37" t="s">
        <v>2308</v>
      </c>
      <c r="J6253" s="37" t="s">
        <v>2275</v>
      </c>
      <c r="K6253" s="37">
        <v>2</v>
      </c>
    </row>
    <row r="6254" spans="1:11" x14ac:dyDescent="0.25">
      <c r="A6254" s="37" t="s">
        <v>4669</v>
      </c>
      <c r="B6254" s="37">
        <v>2</v>
      </c>
      <c r="C6254" s="37">
        <v>0</v>
      </c>
      <c r="D6254" s="37">
        <v>0</v>
      </c>
      <c r="E6254" s="37">
        <v>36</v>
      </c>
      <c r="F6254" s="37">
        <v>1</v>
      </c>
      <c r="G6254" s="37">
        <v>2.2319500000000003</v>
      </c>
      <c r="H6254" s="37" t="s">
        <v>1222</v>
      </c>
      <c r="I6254" s="37" t="s">
        <v>2321</v>
      </c>
      <c r="J6254" s="37" t="s">
        <v>2275</v>
      </c>
      <c r="K6254" s="37">
        <v>2</v>
      </c>
    </row>
    <row r="6255" spans="1:11" x14ac:dyDescent="0.25">
      <c r="A6255" s="37" t="s">
        <v>4668</v>
      </c>
      <c r="B6255" s="37">
        <v>2</v>
      </c>
      <c r="C6255" s="37">
        <v>0</v>
      </c>
      <c r="D6255" s="37">
        <v>0</v>
      </c>
      <c r="E6255" s="37">
        <v>10</v>
      </c>
      <c r="F6255" s="37">
        <v>2</v>
      </c>
      <c r="G6255" s="37">
        <v>0.40605000000000002</v>
      </c>
      <c r="H6255" s="37" t="s">
        <v>1222</v>
      </c>
      <c r="I6255" s="37" t="s">
        <v>2321</v>
      </c>
      <c r="J6255" s="37" t="s">
        <v>2275</v>
      </c>
      <c r="K6255" s="37">
        <v>2</v>
      </c>
    </row>
    <row r="6256" spans="1:11" x14ac:dyDescent="0.25">
      <c r="A6256" s="37" t="s">
        <v>4667</v>
      </c>
      <c r="B6256" s="37">
        <v>2</v>
      </c>
      <c r="C6256" s="37">
        <v>0</v>
      </c>
      <c r="D6256" s="37">
        <v>0</v>
      </c>
      <c r="E6256" s="37">
        <v>34</v>
      </c>
      <c r="F6256" s="37">
        <v>0</v>
      </c>
      <c r="G6256" s="37">
        <v>0.73850000000000005</v>
      </c>
      <c r="H6256" s="37" t="s">
        <v>1257</v>
      </c>
      <c r="I6256" s="37" t="s">
        <v>2308</v>
      </c>
      <c r="J6256" s="37" t="s">
        <v>2268</v>
      </c>
      <c r="K6256" s="37">
        <v>2</v>
      </c>
    </row>
    <row r="6257" spans="1:11" x14ac:dyDescent="0.25">
      <c r="A6257" s="37" t="s">
        <v>4666</v>
      </c>
      <c r="B6257" s="37">
        <v>2</v>
      </c>
      <c r="C6257" s="37">
        <v>0</v>
      </c>
      <c r="D6257" s="37">
        <v>0</v>
      </c>
      <c r="E6257" s="37">
        <v>10</v>
      </c>
      <c r="F6257" s="37">
        <v>1</v>
      </c>
      <c r="G6257" s="37">
        <v>0.56085000000000007</v>
      </c>
      <c r="H6257" s="37" t="s">
        <v>1232</v>
      </c>
      <c r="I6257" s="37" t="s">
        <v>2308</v>
      </c>
      <c r="J6257" s="37" t="s">
        <v>2275</v>
      </c>
      <c r="K6257" s="37">
        <v>2</v>
      </c>
    </row>
    <row r="6258" spans="1:11" x14ac:dyDescent="0.25">
      <c r="A6258" s="37" t="s">
        <v>4665</v>
      </c>
      <c r="B6258" s="37">
        <v>2</v>
      </c>
      <c r="C6258" s="37">
        <v>0</v>
      </c>
      <c r="D6258" s="37">
        <v>0</v>
      </c>
      <c r="E6258" s="37">
        <v>39</v>
      </c>
      <c r="F6258" s="37">
        <v>0</v>
      </c>
      <c r="G6258" s="37">
        <v>0.56770000000000009</v>
      </c>
      <c r="H6258" s="37" t="s">
        <v>1245</v>
      </c>
      <c r="I6258" s="37" t="s">
        <v>2269</v>
      </c>
      <c r="J6258" s="37" t="s">
        <v>2268</v>
      </c>
      <c r="K6258" s="37">
        <v>2</v>
      </c>
    </row>
    <row r="6259" spans="1:11" x14ac:dyDescent="0.25">
      <c r="A6259" s="37" t="s">
        <v>4664</v>
      </c>
      <c r="B6259" s="37">
        <v>2</v>
      </c>
      <c r="C6259" s="37">
        <v>0</v>
      </c>
      <c r="D6259" s="37">
        <v>0</v>
      </c>
      <c r="E6259" s="37">
        <v>38</v>
      </c>
      <c r="F6259" s="37">
        <v>0</v>
      </c>
      <c r="G6259" s="37">
        <v>0.60805000000000009</v>
      </c>
      <c r="H6259" s="37" t="s">
        <v>1257</v>
      </c>
      <c r="I6259" s="37" t="s">
        <v>2308</v>
      </c>
      <c r="J6259" s="37" t="s">
        <v>2268</v>
      </c>
      <c r="K6259" s="37">
        <v>1</v>
      </c>
    </row>
    <row r="6260" spans="1:11" x14ac:dyDescent="0.25">
      <c r="A6260" s="37" t="s">
        <v>4663</v>
      </c>
      <c r="B6260" s="37">
        <v>2</v>
      </c>
      <c r="C6260" s="37">
        <v>0</v>
      </c>
      <c r="D6260" s="37">
        <v>0</v>
      </c>
      <c r="E6260" s="37">
        <v>3</v>
      </c>
      <c r="F6260" s="37">
        <v>0</v>
      </c>
      <c r="G6260" s="37">
        <v>4.7449999999999999E-2</v>
      </c>
      <c r="H6260" s="37" t="s">
        <v>1257</v>
      </c>
      <c r="I6260" s="37" t="s">
        <v>2308</v>
      </c>
      <c r="J6260" s="37" t="s">
        <v>2268</v>
      </c>
      <c r="K6260" s="37">
        <v>1</v>
      </c>
    </row>
    <row r="6261" spans="1:11" x14ac:dyDescent="0.25">
      <c r="A6261" s="37" t="s">
        <v>4662</v>
      </c>
      <c r="B6261" s="37">
        <v>2</v>
      </c>
      <c r="C6261" s="37">
        <v>0</v>
      </c>
      <c r="D6261" s="37">
        <v>0</v>
      </c>
      <c r="E6261" s="37">
        <v>14</v>
      </c>
      <c r="F6261" s="37">
        <v>2</v>
      </c>
      <c r="G6261" s="37">
        <v>0.35065000000000002</v>
      </c>
      <c r="H6261" s="37" t="s">
        <v>2318</v>
      </c>
      <c r="I6261" s="37" t="s">
        <v>2405</v>
      </c>
      <c r="J6261" s="37" t="s">
        <v>2275</v>
      </c>
      <c r="K6261" s="37">
        <v>2</v>
      </c>
    </row>
    <row r="6262" spans="1:11" x14ac:dyDescent="0.25">
      <c r="A6262" s="37" t="s">
        <v>4661</v>
      </c>
      <c r="B6262" s="37">
        <v>2</v>
      </c>
      <c r="C6262" s="37">
        <v>0</v>
      </c>
      <c r="D6262" s="37">
        <v>0</v>
      </c>
      <c r="E6262" s="37">
        <v>1</v>
      </c>
      <c r="F6262" s="37">
        <v>0</v>
      </c>
      <c r="G6262" s="37">
        <v>3.0700000000000002E-2</v>
      </c>
      <c r="H6262" s="37" t="s">
        <v>1232</v>
      </c>
      <c r="I6262" s="37" t="s">
        <v>2308</v>
      </c>
      <c r="J6262" s="37" t="s">
        <v>2268</v>
      </c>
      <c r="K6262" s="37">
        <v>1</v>
      </c>
    </row>
    <row r="6263" spans="1:11" x14ac:dyDescent="0.25">
      <c r="A6263" s="37" t="s">
        <v>4660</v>
      </c>
      <c r="B6263" s="37">
        <v>2</v>
      </c>
      <c r="C6263" s="37">
        <v>0</v>
      </c>
      <c r="D6263" s="37">
        <v>1</v>
      </c>
      <c r="E6263" s="37">
        <v>60</v>
      </c>
      <c r="F6263" s="37">
        <v>0</v>
      </c>
      <c r="G6263" s="37">
        <v>1.3051000000000001</v>
      </c>
      <c r="H6263" s="37" t="s">
        <v>1232</v>
      </c>
      <c r="I6263" s="37" t="s">
        <v>2308</v>
      </c>
      <c r="J6263" s="37" t="s">
        <v>2268</v>
      </c>
      <c r="K6263" s="37">
        <v>1</v>
      </c>
    </row>
    <row r="6264" spans="1:11" x14ac:dyDescent="0.25">
      <c r="A6264" s="37" t="s">
        <v>4659</v>
      </c>
      <c r="B6264" s="37">
        <v>2</v>
      </c>
      <c r="C6264" s="37">
        <v>0</v>
      </c>
      <c r="D6264" s="37">
        <v>0</v>
      </c>
      <c r="E6264" s="37">
        <v>3</v>
      </c>
      <c r="F6264" s="37">
        <v>1</v>
      </c>
      <c r="G6264" s="37">
        <v>0.2747</v>
      </c>
      <c r="H6264" s="37" t="s">
        <v>1263</v>
      </c>
      <c r="I6264" s="37" t="s">
        <v>2308</v>
      </c>
      <c r="J6264" s="37" t="s">
        <v>2268</v>
      </c>
      <c r="K6264" s="37">
        <v>1</v>
      </c>
    </row>
    <row r="6265" spans="1:11" x14ac:dyDescent="0.25">
      <c r="A6265" s="37" t="s">
        <v>4658</v>
      </c>
      <c r="B6265" s="37">
        <v>2</v>
      </c>
      <c r="C6265" s="37">
        <v>0</v>
      </c>
      <c r="D6265" s="37">
        <v>0</v>
      </c>
      <c r="E6265" s="37">
        <v>3</v>
      </c>
      <c r="F6265" s="37">
        <v>0</v>
      </c>
      <c r="G6265" s="37">
        <v>0.14165</v>
      </c>
      <c r="H6265" s="37" t="s">
        <v>1232</v>
      </c>
      <c r="I6265" s="37" t="s">
        <v>2308</v>
      </c>
      <c r="J6265" s="37" t="s">
        <v>2275</v>
      </c>
      <c r="K6265" s="37">
        <v>1</v>
      </c>
    </row>
    <row r="6266" spans="1:11" x14ac:dyDescent="0.25">
      <c r="A6266" s="37" t="s">
        <v>4657</v>
      </c>
      <c r="B6266" s="37">
        <v>2</v>
      </c>
      <c r="C6266" s="37">
        <v>0</v>
      </c>
      <c r="D6266" s="37">
        <v>0</v>
      </c>
      <c r="E6266" s="37">
        <v>56</v>
      </c>
      <c r="F6266" s="37">
        <v>2</v>
      </c>
      <c r="G6266" s="37">
        <v>0.82164999999999999</v>
      </c>
      <c r="H6266" s="37" t="s">
        <v>1233</v>
      </c>
      <c r="I6266" s="37" t="s">
        <v>2269</v>
      </c>
      <c r="J6266" s="37" t="s">
        <v>2268</v>
      </c>
      <c r="K6266" s="37">
        <v>2</v>
      </c>
    </row>
    <row r="6267" spans="1:11" x14ac:dyDescent="0.25">
      <c r="A6267" s="37" t="s">
        <v>4656</v>
      </c>
      <c r="B6267" s="37">
        <v>2</v>
      </c>
      <c r="C6267" s="37">
        <v>0</v>
      </c>
      <c r="D6267" s="37">
        <v>0</v>
      </c>
      <c r="E6267" s="37">
        <v>11</v>
      </c>
      <c r="F6267" s="37">
        <v>0</v>
      </c>
      <c r="G6267" s="37">
        <v>0.25875000000000004</v>
      </c>
      <c r="H6267" s="37" t="s">
        <v>1232</v>
      </c>
      <c r="I6267" s="37" t="s">
        <v>2308</v>
      </c>
      <c r="J6267" s="37" t="s">
        <v>2268</v>
      </c>
      <c r="K6267" s="37">
        <v>2</v>
      </c>
    </row>
    <row r="6268" spans="1:11" x14ac:dyDescent="0.25">
      <c r="A6268" s="37" t="s">
        <v>4655</v>
      </c>
      <c r="B6268" s="37">
        <v>2</v>
      </c>
      <c r="C6268" s="37">
        <v>0</v>
      </c>
      <c r="D6268" s="37">
        <v>0</v>
      </c>
      <c r="E6268" s="37">
        <v>31</v>
      </c>
      <c r="F6268" s="37">
        <v>1</v>
      </c>
      <c r="G6268" s="37">
        <v>0.45484999999999998</v>
      </c>
      <c r="H6268" s="37" t="s">
        <v>1219</v>
      </c>
      <c r="I6268" s="37" t="s">
        <v>2269</v>
      </c>
      <c r="J6268" s="37" t="s">
        <v>2268</v>
      </c>
      <c r="K6268" s="37">
        <v>2</v>
      </c>
    </row>
    <row r="6269" spans="1:11" x14ac:dyDescent="0.25">
      <c r="A6269" s="37" t="s">
        <v>4654</v>
      </c>
      <c r="B6269" s="37">
        <v>2</v>
      </c>
      <c r="C6269" s="37">
        <v>0</v>
      </c>
      <c r="D6269" s="37">
        <v>0</v>
      </c>
      <c r="E6269" s="37">
        <v>30</v>
      </c>
      <c r="F6269" s="37">
        <v>1</v>
      </c>
      <c r="G6269" s="37">
        <v>0.88710000000000011</v>
      </c>
      <c r="H6269" s="37" t="s">
        <v>1222</v>
      </c>
      <c r="I6269" s="37" t="s">
        <v>2321</v>
      </c>
      <c r="J6269" s="37" t="s">
        <v>2275</v>
      </c>
      <c r="K6269" s="37">
        <v>2</v>
      </c>
    </row>
    <row r="6270" spans="1:11" x14ac:dyDescent="0.25">
      <c r="A6270" s="37" t="s">
        <v>4653</v>
      </c>
      <c r="B6270" s="37">
        <v>2</v>
      </c>
      <c r="C6270" s="37">
        <v>0</v>
      </c>
      <c r="D6270" s="37">
        <v>0</v>
      </c>
      <c r="E6270" s="37">
        <v>12</v>
      </c>
      <c r="F6270" s="37">
        <v>2</v>
      </c>
      <c r="G6270" s="37">
        <v>0.61175000000000002</v>
      </c>
      <c r="H6270" s="37" t="s">
        <v>2276</v>
      </c>
      <c r="I6270" s="37" t="s">
        <v>2316</v>
      </c>
      <c r="J6270" s="37" t="s">
        <v>2268</v>
      </c>
      <c r="K6270" s="37">
        <v>2</v>
      </c>
    </row>
    <row r="6271" spans="1:11" x14ac:dyDescent="0.25">
      <c r="A6271" s="37" t="s">
        <v>4652</v>
      </c>
      <c r="B6271" s="37">
        <v>2</v>
      </c>
      <c r="C6271" s="37">
        <v>0</v>
      </c>
      <c r="D6271" s="37">
        <v>0</v>
      </c>
      <c r="E6271" s="37">
        <v>12</v>
      </c>
      <c r="F6271" s="37">
        <v>2</v>
      </c>
      <c r="G6271" s="37">
        <v>0.28615000000000002</v>
      </c>
      <c r="H6271" s="37" t="s">
        <v>2276</v>
      </c>
      <c r="I6271" s="37" t="s">
        <v>2405</v>
      </c>
      <c r="J6271" s="37" t="s">
        <v>2275</v>
      </c>
      <c r="K6271" s="37">
        <v>1</v>
      </c>
    </row>
    <row r="6272" spans="1:11" x14ac:dyDescent="0.25">
      <c r="A6272" s="37" t="s">
        <v>4651</v>
      </c>
      <c r="B6272" s="37">
        <v>2</v>
      </c>
      <c r="C6272" s="37">
        <v>0</v>
      </c>
      <c r="D6272" s="37">
        <v>0</v>
      </c>
      <c r="E6272" s="37">
        <v>4</v>
      </c>
      <c r="F6272" s="37">
        <v>0</v>
      </c>
      <c r="G6272" s="37">
        <v>0.12275000000000001</v>
      </c>
      <c r="H6272" s="37" t="s">
        <v>1253</v>
      </c>
      <c r="I6272" s="37" t="s">
        <v>2321</v>
      </c>
      <c r="J6272" s="37" t="s">
        <v>2268</v>
      </c>
      <c r="K6272" s="37">
        <v>1</v>
      </c>
    </row>
    <row r="6273" spans="1:11" x14ac:dyDescent="0.25">
      <c r="A6273" s="37" t="s">
        <v>4650</v>
      </c>
      <c r="B6273" s="37">
        <v>2</v>
      </c>
      <c r="C6273" s="37">
        <v>0</v>
      </c>
      <c r="D6273" s="37">
        <v>1</v>
      </c>
      <c r="E6273" s="37">
        <v>68</v>
      </c>
      <c r="F6273" s="37">
        <v>1</v>
      </c>
      <c r="G6273" s="37">
        <v>2.0866500000000001</v>
      </c>
      <c r="H6273" s="37" t="s">
        <v>2880</v>
      </c>
      <c r="I6273" s="37" t="s">
        <v>2308</v>
      </c>
      <c r="J6273" s="37" t="s">
        <v>2268</v>
      </c>
      <c r="K6273" s="37">
        <v>2</v>
      </c>
    </row>
    <row r="6274" spans="1:11" x14ac:dyDescent="0.25">
      <c r="A6274" s="37" t="s">
        <v>4649</v>
      </c>
      <c r="B6274" s="37">
        <v>2</v>
      </c>
      <c r="C6274" s="37">
        <v>0</v>
      </c>
      <c r="D6274" s="37">
        <v>0</v>
      </c>
      <c r="E6274" s="37">
        <v>7</v>
      </c>
      <c r="F6274" s="37">
        <v>0</v>
      </c>
      <c r="G6274" s="37">
        <v>0.64100000000000001</v>
      </c>
      <c r="H6274" s="37" t="s">
        <v>1253</v>
      </c>
      <c r="I6274" s="37" t="s">
        <v>2321</v>
      </c>
      <c r="J6274" s="37" t="s">
        <v>2275</v>
      </c>
      <c r="K6274" s="37">
        <v>1</v>
      </c>
    </row>
    <row r="6275" spans="1:11" x14ac:dyDescent="0.25">
      <c r="A6275" s="37" t="s">
        <v>4648</v>
      </c>
      <c r="B6275" s="37">
        <v>2</v>
      </c>
      <c r="C6275" s="37">
        <v>0</v>
      </c>
      <c r="D6275" s="37">
        <v>0</v>
      </c>
      <c r="E6275" s="37">
        <v>18</v>
      </c>
      <c r="F6275" s="37">
        <v>1</v>
      </c>
      <c r="G6275" s="37">
        <v>0.38025000000000003</v>
      </c>
      <c r="H6275" s="37" t="s">
        <v>1230</v>
      </c>
      <c r="I6275" s="37" t="s">
        <v>2405</v>
      </c>
      <c r="J6275" s="37" t="s">
        <v>2275</v>
      </c>
      <c r="K6275" s="37">
        <v>2</v>
      </c>
    </row>
    <row r="6276" spans="1:11" x14ac:dyDescent="0.25">
      <c r="A6276" s="37" t="s">
        <v>4647</v>
      </c>
      <c r="B6276" s="37">
        <v>2</v>
      </c>
      <c r="C6276" s="37">
        <v>0</v>
      </c>
      <c r="D6276" s="37">
        <v>0</v>
      </c>
      <c r="E6276" s="37">
        <v>6</v>
      </c>
      <c r="F6276" s="37">
        <v>0</v>
      </c>
      <c r="G6276" s="37">
        <v>0.25070000000000003</v>
      </c>
      <c r="H6276" s="37" t="s">
        <v>2318</v>
      </c>
      <c r="I6276" s="37" t="s">
        <v>2321</v>
      </c>
      <c r="J6276" s="37" t="s">
        <v>2268</v>
      </c>
      <c r="K6276" s="37">
        <v>1</v>
      </c>
    </row>
    <row r="6277" spans="1:11" x14ac:dyDescent="0.25">
      <c r="A6277" s="37" t="s">
        <v>4646</v>
      </c>
      <c r="B6277" s="37">
        <v>2</v>
      </c>
      <c r="C6277" s="37">
        <v>0</v>
      </c>
      <c r="D6277" s="37">
        <v>0</v>
      </c>
      <c r="E6277" s="37">
        <v>15</v>
      </c>
      <c r="F6277" s="37">
        <v>2</v>
      </c>
      <c r="G6277" s="37">
        <v>1.2517500000000001</v>
      </c>
      <c r="H6277" s="37" t="s">
        <v>1224</v>
      </c>
      <c r="I6277" s="37" t="s">
        <v>2321</v>
      </c>
      <c r="J6277" s="37" t="s">
        <v>2275</v>
      </c>
      <c r="K6277" s="37">
        <v>2</v>
      </c>
    </row>
    <row r="6278" spans="1:11" x14ac:dyDescent="0.25">
      <c r="A6278" s="37" t="s">
        <v>4645</v>
      </c>
      <c r="B6278" s="37">
        <v>2</v>
      </c>
      <c r="C6278" s="37">
        <v>0</v>
      </c>
      <c r="D6278" s="37">
        <v>0</v>
      </c>
      <c r="E6278" s="37">
        <v>29</v>
      </c>
      <c r="F6278" s="37">
        <v>0</v>
      </c>
      <c r="G6278" s="37">
        <v>1.1364000000000001</v>
      </c>
      <c r="H6278" s="37" t="s">
        <v>1232</v>
      </c>
      <c r="I6278" s="37" t="s">
        <v>2269</v>
      </c>
      <c r="J6278" s="37" t="s">
        <v>2268</v>
      </c>
      <c r="K6278" s="37">
        <v>2</v>
      </c>
    </row>
    <row r="6279" spans="1:11" x14ac:dyDescent="0.25">
      <c r="A6279" s="37" t="s">
        <v>4644</v>
      </c>
      <c r="B6279" s="37">
        <v>2</v>
      </c>
      <c r="C6279" s="37">
        <v>0</v>
      </c>
      <c r="D6279" s="37">
        <v>0</v>
      </c>
      <c r="E6279" s="37">
        <v>11</v>
      </c>
      <c r="F6279" s="37">
        <v>0</v>
      </c>
      <c r="G6279" s="37">
        <v>0.3503</v>
      </c>
      <c r="H6279" s="37" t="s">
        <v>1232</v>
      </c>
      <c r="I6279" s="37" t="s">
        <v>2269</v>
      </c>
      <c r="J6279" s="37" t="s">
        <v>2268</v>
      </c>
      <c r="K6279" s="37">
        <v>2</v>
      </c>
    </row>
    <row r="6280" spans="1:11" x14ac:dyDescent="0.25">
      <c r="A6280" s="37" t="s">
        <v>4643</v>
      </c>
      <c r="B6280" s="37">
        <v>2</v>
      </c>
      <c r="C6280" s="37">
        <v>0</v>
      </c>
      <c r="D6280" s="37">
        <v>0</v>
      </c>
      <c r="E6280" s="37">
        <v>10</v>
      </c>
      <c r="F6280" s="37">
        <v>1</v>
      </c>
      <c r="G6280" s="37">
        <v>0.30964999999999998</v>
      </c>
      <c r="H6280" s="37" t="s">
        <v>1232</v>
      </c>
      <c r="I6280" s="37" t="s">
        <v>2269</v>
      </c>
      <c r="J6280" s="37" t="s">
        <v>2268</v>
      </c>
      <c r="K6280" s="37">
        <v>2</v>
      </c>
    </row>
    <row r="6281" spans="1:11" x14ac:dyDescent="0.25">
      <c r="A6281" s="37" t="s">
        <v>4642</v>
      </c>
      <c r="B6281" s="37">
        <v>2</v>
      </c>
      <c r="C6281" s="37">
        <v>0</v>
      </c>
      <c r="D6281" s="37">
        <v>0</v>
      </c>
      <c r="E6281" s="37">
        <v>63</v>
      </c>
      <c r="F6281" s="37">
        <v>1</v>
      </c>
      <c r="G6281" s="37">
        <v>1.446</v>
      </c>
      <c r="H6281" s="37" t="s">
        <v>1224</v>
      </c>
      <c r="I6281" s="37" t="s">
        <v>2321</v>
      </c>
      <c r="J6281" s="37" t="s">
        <v>2268</v>
      </c>
      <c r="K6281" s="37">
        <v>2</v>
      </c>
    </row>
    <row r="6282" spans="1:11" x14ac:dyDescent="0.25">
      <c r="A6282" s="37" t="s">
        <v>4641</v>
      </c>
      <c r="B6282" s="37">
        <v>2</v>
      </c>
      <c r="C6282" s="37">
        <v>0</v>
      </c>
      <c r="D6282" s="37">
        <v>0</v>
      </c>
      <c r="E6282" s="37">
        <v>59</v>
      </c>
      <c r="F6282" s="37">
        <v>1</v>
      </c>
      <c r="G6282" s="37">
        <v>1.2759</v>
      </c>
      <c r="H6282" s="37" t="s">
        <v>2276</v>
      </c>
      <c r="I6282" s="37" t="s">
        <v>2269</v>
      </c>
      <c r="J6282" s="37" t="s">
        <v>2275</v>
      </c>
      <c r="K6282" s="37">
        <v>2</v>
      </c>
    </row>
    <row r="6283" spans="1:11" x14ac:dyDescent="0.25">
      <c r="A6283" s="37" t="s">
        <v>4640</v>
      </c>
      <c r="B6283" s="37">
        <v>2</v>
      </c>
      <c r="C6283" s="37">
        <v>0</v>
      </c>
      <c r="D6283" s="37">
        <v>0</v>
      </c>
      <c r="E6283" s="37">
        <v>19</v>
      </c>
      <c r="F6283" s="37">
        <v>0</v>
      </c>
      <c r="G6283" s="37">
        <v>0.41995000000000005</v>
      </c>
      <c r="H6283" s="37" t="s">
        <v>2496</v>
      </c>
      <c r="I6283" s="37" t="s">
        <v>2308</v>
      </c>
      <c r="J6283" s="37" t="s">
        <v>2268</v>
      </c>
      <c r="K6283" s="37">
        <v>2</v>
      </c>
    </row>
    <row r="6284" spans="1:11" x14ac:dyDescent="0.25">
      <c r="A6284" s="37" t="s">
        <v>4639</v>
      </c>
      <c r="B6284" s="37">
        <v>2</v>
      </c>
      <c r="C6284" s="37">
        <v>0</v>
      </c>
      <c r="D6284" s="37">
        <v>0</v>
      </c>
      <c r="E6284" s="37">
        <v>17</v>
      </c>
      <c r="F6284" s="37">
        <v>0</v>
      </c>
      <c r="G6284" s="37">
        <v>0.37650000000000006</v>
      </c>
      <c r="H6284" s="37" t="s">
        <v>1247</v>
      </c>
      <c r="I6284" s="37" t="s">
        <v>2321</v>
      </c>
      <c r="J6284" s="37" t="s">
        <v>2268</v>
      </c>
      <c r="K6284" s="37">
        <v>2</v>
      </c>
    </row>
    <row r="6285" spans="1:11" x14ac:dyDescent="0.25">
      <c r="A6285" s="37" t="s">
        <v>4638</v>
      </c>
      <c r="B6285" s="37">
        <v>2</v>
      </c>
      <c r="C6285" s="37">
        <v>0</v>
      </c>
      <c r="D6285" s="37">
        <v>0</v>
      </c>
      <c r="E6285" s="37">
        <v>38</v>
      </c>
      <c r="F6285" s="37">
        <v>1</v>
      </c>
      <c r="G6285" s="37">
        <v>0.6633</v>
      </c>
      <c r="H6285" s="37" t="s">
        <v>1224</v>
      </c>
      <c r="I6285" s="37" t="s">
        <v>2321</v>
      </c>
      <c r="J6285" s="37" t="s">
        <v>2275</v>
      </c>
      <c r="K6285" s="37">
        <v>2</v>
      </c>
    </row>
    <row r="6286" spans="1:11" x14ac:dyDescent="0.25">
      <c r="A6286" s="37" t="s">
        <v>4637</v>
      </c>
      <c r="B6286" s="37">
        <v>2</v>
      </c>
      <c r="C6286" s="37">
        <v>0</v>
      </c>
      <c r="D6286" s="37">
        <v>0</v>
      </c>
      <c r="E6286" s="37">
        <v>53</v>
      </c>
      <c r="F6286" s="37">
        <v>0</v>
      </c>
      <c r="G6286" s="37">
        <v>1.07355</v>
      </c>
      <c r="H6286" s="37" t="s">
        <v>2318</v>
      </c>
      <c r="I6286" s="37" t="s">
        <v>2310</v>
      </c>
      <c r="J6286" s="37" t="s">
        <v>2275</v>
      </c>
      <c r="K6286" s="37">
        <v>2</v>
      </c>
    </row>
    <row r="6287" spans="1:11" x14ac:dyDescent="0.25">
      <c r="A6287" s="37" t="s">
        <v>4636</v>
      </c>
      <c r="B6287" s="37">
        <v>2</v>
      </c>
      <c r="C6287" s="37">
        <v>0</v>
      </c>
      <c r="D6287" s="37">
        <v>0</v>
      </c>
      <c r="E6287" s="37">
        <v>29</v>
      </c>
      <c r="F6287" s="37">
        <v>0</v>
      </c>
      <c r="G6287" s="37">
        <v>0.68220000000000003</v>
      </c>
      <c r="H6287" s="37" t="s">
        <v>1257</v>
      </c>
      <c r="I6287" s="37" t="s">
        <v>2308</v>
      </c>
      <c r="J6287" s="37" t="s">
        <v>2268</v>
      </c>
      <c r="K6287" s="37">
        <v>1</v>
      </c>
    </row>
    <row r="6288" spans="1:11" x14ac:dyDescent="0.25">
      <c r="A6288" s="37" t="s">
        <v>4635</v>
      </c>
      <c r="B6288" s="37">
        <v>2</v>
      </c>
      <c r="C6288" s="37">
        <v>0</v>
      </c>
      <c r="D6288" s="37">
        <v>0</v>
      </c>
      <c r="E6288" s="37">
        <v>27</v>
      </c>
      <c r="F6288" s="37">
        <v>1</v>
      </c>
      <c r="G6288" s="37">
        <v>0.82850000000000001</v>
      </c>
      <c r="H6288" s="37" t="s">
        <v>2276</v>
      </c>
      <c r="I6288" s="37" t="s">
        <v>2405</v>
      </c>
      <c r="J6288" s="37" t="s">
        <v>2275</v>
      </c>
      <c r="K6288" s="37">
        <v>1</v>
      </c>
    </row>
    <row r="6289" spans="1:11" x14ac:dyDescent="0.25">
      <c r="A6289" s="37" t="s">
        <v>4634</v>
      </c>
      <c r="B6289" s="37">
        <v>2</v>
      </c>
      <c r="C6289" s="37">
        <v>0</v>
      </c>
      <c r="D6289" s="37">
        <v>2</v>
      </c>
      <c r="E6289" s="37">
        <v>138</v>
      </c>
      <c r="F6289" s="37">
        <v>1</v>
      </c>
      <c r="G6289" s="37">
        <v>4.2346000000000004</v>
      </c>
      <c r="H6289" s="37" t="s">
        <v>2276</v>
      </c>
      <c r="I6289" s="37" t="s">
        <v>2405</v>
      </c>
      <c r="J6289" s="37" t="s">
        <v>2275</v>
      </c>
      <c r="K6289" s="37">
        <v>2</v>
      </c>
    </row>
    <row r="6290" spans="1:11" x14ac:dyDescent="0.25">
      <c r="A6290" s="37" t="s">
        <v>4633</v>
      </c>
      <c r="B6290" s="37">
        <v>2</v>
      </c>
      <c r="C6290" s="37">
        <v>0</v>
      </c>
      <c r="D6290" s="37">
        <v>0</v>
      </c>
      <c r="E6290" s="37">
        <v>12</v>
      </c>
      <c r="F6290" s="37">
        <v>0</v>
      </c>
      <c r="G6290" s="37">
        <v>0.41839999999999999</v>
      </c>
      <c r="H6290" s="37" t="s">
        <v>2276</v>
      </c>
      <c r="I6290" s="37" t="s">
        <v>3297</v>
      </c>
      <c r="J6290" s="37" t="s">
        <v>2275</v>
      </c>
      <c r="K6290" s="37">
        <v>2</v>
      </c>
    </row>
    <row r="6291" spans="1:11" x14ac:dyDescent="0.25">
      <c r="A6291" s="37" t="s">
        <v>4632</v>
      </c>
      <c r="B6291" s="37">
        <v>2</v>
      </c>
      <c r="C6291" s="37">
        <v>0</v>
      </c>
      <c r="D6291" s="37">
        <v>0</v>
      </c>
      <c r="E6291" s="37">
        <v>15</v>
      </c>
      <c r="F6291" s="37">
        <v>1</v>
      </c>
      <c r="G6291" s="37">
        <v>0.34565000000000001</v>
      </c>
      <c r="H6291" s="37" t="s">
        <v>1218</v>
      </c>
      <c r="I6291" s="37" t="s">
        <v>2308</v>
      </c>
      <c r="J6291" s="37" t="s">
        <v>2275</v>
      </c>
      <c r="K6291" s="37">
        <v>2</v>
      </c>
    </row>
    <row r="6292" spans="1:11" x14ac:dyDescent="0.25">
      <c r="A6292" s="37" t="s">
        <v>4631</v>
      </c>
      <c r="B6292" s="37">
        <v>2</v>
      </c>
      <c r="C6292" s="37">
        <v>0</v>
      </c>
      <c r="D6292" s="37">
        <v>0</v>
      </c>
      <c r="E6292" s="37">
        <v>48</v>
      </c>
      <c r="F6292" s="37">
        <v>1</v>
      </c>
      <c r="G6292" s="37">
        <v>1.3384499999999999</v>
      </c>
      <c r="H6292" s="37" t="s">
        <v>2299</v>
      </c>
      <c r="I6292" s="37" t="s">
        <v>2308</v>
      </c>
      <c r="J6292" s="37" t="s">
        <v>2268</v>
      </c>
      <c r="K6292" s="37">
        <v>2</v>
      </c>
    </row>
    <row r="6293" spans="1:11" x14ac:dyDescent="0.25">
      <c r="A6293" s="37" t="s">
        <v>4630</v>
      </c>
      <c r="B6293" s="37">
        <v>2</v>
      </c>
      <c r="C6293" s="37">
        <v>0</v>
      </c>
      <c r="D6293" s="37">
        <v>0</v>
      </c>
      <c r="E6293" s="37">
        <v>3</v>
      </c>
      <c r="F6293" s="37">
        <v>1</v>
      </c>
      <c r="G6293" s="37">
        <v>7.0550000000000002E-2</v>
      </c>
      <c r="H6293" s="37" t="s">
        <v>1247</v>
      </c>
      <c r="I6293" s="37" t="s">
        <v>2308</v>
      </c>
      <c r="J6293" s="37" t="s">
        <v>2268</v>
      </c>
      <c r="K6293" s="37">
        <v>1</v>
      </c>
    </row>
    <row r="6294" spans="1:11" x14ac:dyDescent="0.25">
      <c r="A6294" s="37" t="s">
        <v>4629</v>
      </c>
      <c r="B6294" s="37">
        <v>2</v>
      </c>
      <c r="C6294" s="37">
        <v>0</v>
      </c>
      <c r="D6294" s="37">
        <v>0</v>
      </c>
      <c r="E6294" s="37">
        <v>12</v>
      </c>
      <c r="F6294" s="37">
        <v>0</v>
      </c>
      <c r="G6294" s="37">
        <v>0.26965</v>
      </c>
      <c r="H6294" s="37" t="s">
        <v>1247</v>
      </c>
      <c r="I6294" s="37" t="s">
        <v>2321</v>
      </c>
      <c r="J6294" s="37" t="s">
        <v>2268</v>
      </c>
      <c r="K6294" s="37">
        <v>1</v>
      </c>
    </row>
    <row r="6295" spans="1:11" x14ac:dyDescent="0.25">
      <c r="A6295" s="37" t="s">
        <v>4628</v>
      </c>
      <c r="B6295" s="37">
        <v>2</v>
      </c>
      <c r="C6295" s="37">
        <v>0</v>
      </c>
      <c r="D6295" s="37">
        <v>0</v>
      </c>
      <c r="E6295" s="37">
        <v>20</v>
      </c>
      <c r="F6295" s="37">
        <v>0</v>
      </c>
      <c r="G6295" s="37">
        <v>0.35540000000000005</v>
      </c>
      <c r="H6295" s="37" t="s">
        <v>1222</v>
      </c>
      <c r="I6295" s="37" t="s">
        <v>2308</v>
      </c>
      <c r="J6295" s="37" t="s">
        <v>2268</v>
      </c>
      <c r="K6295" s="37">
        <v>2</v>
      </c>
    </row>
    <row r="6296" spans="1:11" x14ac:dyDescent="0.25">
      <c r="A6296" s="37" t="s">
        <v>4627</v>
      </c>
      <c r="B6296" s="37">
        <v>2</v>
      </c>
      <c r="C6296" s="37">
        <v>0</v>
      </c>
      <c r="D6296" s="37">
        <v>0</v>
      </c>
      <c r="E6296" s="37">
        <v>4</v>
      </c>
      <c r="F6296" s="37">
        <v>0</v>
      </c>
      <c r="G6296" s="37">
        <v>7.6200000000000004E-2</v>
      </c>
      <c r="H6296" s="37" t="s">
        <v>2496</v>
      </c>
      <c r="I6296" s="37" t="s">
        <v>2308</v>
      </c>
      <c r="J6296" s="37" t="s">
        <v>2268</v>
      </c>
      <c r="K6296" s="37">
        <v>1</v>
      </c>
    </row>
    <row r="6297" spans="1:11" x14ac:dyDescent="0.25">
      <c r="A6297" s="37" t="s">
        <v>4626</v>
      </c>
      <c r="B6297" s="37">
        <v>2</v>
      </c>
      <c r="C6297" s="37">
        <v>0</v>
      </c>
      <c r="D6297" s="37">
        <v>0</v>
      </c>
      <c r="E6297" s="37">
        <v>15</v>
      </c>
      <c r="F6297" s="37">
        <v>0</v>
      </c>
      <c r="G6297" s="37">
        <v>0.39580000000000004</v>
      </c>
      <c r="H6297" s="37" t="s">
        <v>2299</v>
      </c>
      <c r="I6297" s="37" t="s">
        <v>2308</v>
      </c>
      <c r="J6297" s="37" t="s">
        <v>2275</v>
      </c>
      <c r="K6297" s="37">
        <v>2</v>
      </c>
    </row>
    <row r="6298" spans="1:11" x14ac:dyDescent="0.25">
      <c r="A6298" s="37" t="s">
        <v>4625</v>
      </c>
      <c r="B6298" s="37">
        <v>2</v>
      </c>
      <c r="C6298" s="37">
        <v>0</v>
      </c>
      <c r="D6298" s="37">
        <v>0</v>
      </c>
      <c r="E6298" s="37">
        <v>8</v>
      </c>
      <c r="F6298" s="37">
        <v>0</v>
      </c>
      <c r="G6298" s="37">
        <v>0.37770000000000004</v>
      </c>
      <c r="H6298" s="37" t="s">
        <v>1232</v>
      </c>
      <c r="I6298" s="37" t="s">
        <v>2269</v>
      </c>
      <c r="J6298" s="37" t="s">
        <v>2268</v>
      </c>
      <c r="K6298" s="37">
        <v>2</v>
      </c>
    </row>
    <row r="6299" spans="1:11" x14ac:dyDescent="0.25">
      <c r="A6299" s="37" t="s">
        <v>4624</v>
      </c>
      <c r="B6299" s="37">
        <v>2</v>
      </c>
      <c r="C6299" s="37">
        <v>0</v>
      </c>
      <c r="D6299" s="37">
        <v>0</v>
      </c>
      <c r="E6299" s="37">
        <v>27</v>
      </c>
      <c r="F6299" s="37">
        <v>2</v>
      </c>
      <c r="G6299" s="37">
        <v>0.62685000000000002</v>
      </c>
      <c r="H6299" s="37" t="s">
        <v>2276</v>
      </c>
      <c r="I6299" s="37" t="s">
        <v>2405</v>
      </c>
      <c r="J6299" s="37" t="s">
        <v>2268</v>
      </c>
      <c r="K6299" s="37">
        <v>2</v>
      </c>
    </row>
    <row r="6300" spans="1:11" x14ac:dyDescent="0.25">
      <c r="A6300" s="37" t="s">
        <v>4623</v>
      </c>
      <c r="B6300" s="37">
        <v>2</v>
      </c>
      <c r="C6300" s="37">
        <v>0</v>
      </c>
      <c r="D6300" s="37">
        <v>0</v>
      </c>
      <c r="E6300" s="37">
        <v>3</v>
      </c>
      <c r="F6300" s="37">
        <v>2</v>
      </c>
      <c r="G6300" s="37">
        <v>6.515E-2</v>
      </c>
      <c r="H6300" s="37" t="s">
        <v>2276</v>
      </c>
      <c r="I6300" s="37" t="s">
        <v>2405</v>
      </c>
      <c r="J6300" s="37" t="s">
        <v>2268</v>
      </c>
      <c r="K6300" s="37">
        <v>1</v>
      </c>
    </row>
    <row r="6301" spans="1:11" x14ac:dyDescent="0.25">
      <c r="A6301" s="37" t="s">
        <v>4622</v>
      </c>
      <c r="B6301" s="37">
        <v>2</v>
      </c>
      <c r="C6301" s="37">
        <v>0</v>
      </c>
      <c r="D6301" s="37">
        <v>0</v>
      </c>
      <c r="E6301" s="37">
        <v>2</v>
      </c>
      <c r="F6301" s="37">
        <v>0</v>
      </c>
      <c r="G6301" s="37">
        <v>6.1350000000000002E-2</v>
      </c>
      <c r="H6301" s="37" t="s">
        <v>1257</v>
      </c>
      <c r="I6301" s="37" t="s">
        <v>2308</v>
      </c>
      <c r="J6301" s="37" t="s">
        <v>2268</v>
      </c>
      <c r="K6301" s="37">
        <v>1</v>
      </c>
    </row>
    <row r="6302" spans="1:11" x14ac:dyDescent="0.25">
      <c r="A6302" s="37" t="s">
        <v>4621</v>
      </c>
      <c r="B6302" s="37">
        <v>2</v>
      </c>
      <c r="C6302" s="37">
        <v>0</v>
      </c>
      <c r="D6302" s="37">
        <v>0</v>
      </c>
      <c r="E6302" s="37">
        <v>0</v>
      </c>
      <c r="F6302" s="37">
        <v>0</v>
      </c>
      <c r="G6302" s="37">
        <v>0</v>
      </c>
      <c r="H6302" s="37" t="s">
        <v>1257</v>
      </c>
      <c r="I6302" s="37" t="s">
        <v>2308</v>
      </c>
      <c r="J6302" s="37" t="s">
        <v>2268</v>
      </c>
      <c r="K6302" s="37">
        <v>0</v>
      </c>
    </row>
    <row r="6303" spans="1:11" x14ac:dyDescent="0.25">
      <c r="A6303" s="37" t="s">
        <v>4620</v>
      </c>
      <c r="B6303" s="37">
        <v>2</v>
      </c>
      <c r="C6303" s="37">
        <v>0</v>
      </c>
      <c r="D6303" s="37">
        <v>1</v>
      </c>
      <c r="E6303" s="37">
        <v>66</v>
      </c>
      <c r="F6303" s="37">
        <v>1</v>
      </c>
      <c r="G6303" s="37">
        <v>1.32935</v>
      </c>
      <c r="H6303" s="37" t="s">
        <v>1232</v>
      </c>
      <c r="I6303" s="37" t="s">
        <v>2308</v>
      </c>
      <c r="J6303" s="37" t="s">
        <v>2268</v>
      </c>
      <c r="K6303" s="37">
        <v>1</v>
      </c>
    </row>
    <row r="6304" spans="1:11" x14ac:dyDescent="0.25">
      <c r="A6304" s="37" t="s">
        <v>4619</v>
      </c>
      <c r="B6304" s="37">
        <v>2</v>
      </c>
      <c r="C6304" s="37">
        <v>0</v>
      </c>
      <c r="D6304" s="37">
        <v>0</v>
      </c>
      <c r="E6304" s="37">
        <v>30</v>
      </c>
      <c r="F6304" s="37">
        <v>1</v>
      </c>
      <c r="G6304" s="37">
        <v>1.6511499999999999</v>
      </c>
      <c r="H6304" s="37" t="s">
        <v>2299</v>
      </c>
      <c r="I6304" s="37" t="s">
        <v>2308</v>
      </c>
      <c r="J6304" s="37" t="s">
        <v>2268</v>
      </c>
      <c r="K6304" s="37">
        <v>2</v>
      </c>
    </row>
    <row r="6305" spans="1:11" x14ac:dyDescent="0.25">
      <c r="A6305" s="37" t="s">
        <v>4618</v>
      </c>
      <c r="B6305" s="37">
        <v>2</v>
      </c>
      <c r="C6305" s="37">
        <v>0</v>
      </c>
      <c r="D6305" s="37">
        <v>0</v>
      </c>
      <c r="E6305" s="37">
        <v>60</v>
      </c>
      <c r="F6305" s="37">
        <v>2</v>
      </c>
      <c r="G6305" s="37">
        <v>1.0316000000000001</v>
      </c>
      <c r="H6305" s="37" t="s">
        <v>1235</v>
      </c>
      <c r="I6305" s="37" t="s">
        <v>2269</v>
      </c>
      <c r="J6305" s="37" t="s">
        <v>2268</v>
      </c>
      <c r="K6305" s="37">
        <v>2</v>
      </c>
    </row>
    <row r="6306" spans="1:11" x14ac:dyDescent="0.25">
      <c r="A6306" s="37" t="s">
        <v>4617</v>
      </c>
      <c r="B6306" s="37">
        <v>2</v>
      </c>
      <c r="C6306" s="37">
        <v>0</v>
      </c>
      <c r="D6306" s="37">
        <v>0</v>
      </c>
      <c r="E6306" s="37">
        <v>21</v>
      </c>
      <c r="F6306" s="37">
        <v>0</v>
      </c>
      <c r="G6306" s="37">
        <v>0.37960000000000005</v>
      </c>
      <c r="H6306" s="37" t="s">
        <v>1257</v>
      </c>
      <c r="I6306" s="37" t="s">
        <v>2308</v>
      </c>
      <c r="J6306" s="37" t="s">
        <v>2268</v>
      </c>
      <c r="K6306" s="37">
        <v>2</v>
      </c>
    </row>
    <row r="6307" spans="1:11" x14ac:dyDescent="0.25">
      <c r="A6307" s="37" t="s">
        <v>4616</v>
      </c>
      <c r="B6307" s="37">
        <v>2</v>
      </c>
      <c r="C6307" s="37">
        <v>0</v>
      </c>
      <c r="D6307" s="37">
        <v>0</v>
      </c>
      <c r="E6307" s="37">
        <v>10</v>
      </c>
      <c r="F6307" s="37">
        <v>0</v>
      </c>
      <c r="G6307" s="37">
        <v>0.17285</v>
      </c>
      <c r="H6307" s="37" t="s">
        <v>1257</v>
      </c>
      <c r="I6307" s="37" t="s">
        <v>2308</v>
      </c>
      <c r="J6307" s="37" t="s">
        <v>2275</v>
      </c>
      <c r="K6307" s="37">
        <v>1</v>
      </c>
    </row>
    <row r="6308" spans="1:11" x14ac:dyDescent="0.25">
      <c r="A6308" s="37" t="s">
        <v>4615</v>
      </c>
      <c r="B6308" s="37">
        <v>2</v>
      </c>
      <c r="C6308" s="37">
        <v>0</v>
      </c>
      <c r="D6308" s="37">
        <v>0</v>
      </c>
      <c r="E6308" s="37">
        <v>12</v>
      </c>
      <c r="F6308" s="37">
        <v>1</v>
      </c>
      <c r="G6308" s="37">
        <v>0.42485000000000006</v>
      </c>
      <c r="H6308" s="37" t="s">
        <v>1257</v>
      </c>
      <c r="I6308" s="37" t="s">
        <v>2308</v>
      </c>
      <c r="J6308" s="37" t="s">
        <v>2268</v>
      </c>
      <c r="K6308" s="37">
        <v>2</v>
      </c>
    </row>
    <row r="6309" spans="1:11" x14ac:dyDescent="0.25">
      <c r="A6309" s="37" t="s">
        <v>4614</v>
      </c>
      <c r="B6309" s="37">
        <v>2</v>
      </c>
      <c r="C6309" s="37">
        <v>0</v>
      </c>
      <c r="D6309" s="37">
        <v>0</v>
      </c>
      <c r="E6309" s="37">
        <v>10</v>
      </c>
      <c r="F6309" s="37">
        <v>0</v>
      </c>
      <c r="G6309" s="37">
        <v>0.15810000000000002</v>
      </c>
      <c r="H6309" s="37" t="s">
        <v>1257</v>
      </c>
      <c r="I6309" s="37" t="s">
        <v>2308</v>
      </c>
      <c r="J6309" s="37" t="s">
        <v>2268</v>
      </c>
      <c r="K6309" s="37">
        <v>1</v>
      </c>
    </row>
    <row r="6310" spans="1:11" x14ac:dyDescent="0.25">
      <c r="A6310" s="37" t="s">
        <v>4613</v>
      </c>
      <c r="B6310" s="37">
        <v>2</v>
      </c>
      <c r="C6310" s="37">
        <v>0</v>
      </c>
      <c r="D6310" s="37">
        <v>0</v>
      </c>
      <c r="E6310" s="37">
        <v>11</v>
      </c>
      <c r="F6310" s="37">
        <v>0</v>
      </c>
      <c r="G6310" s="37">
        <v>0.25875000000000004</v>
      </c>
      <c r="H6310" s="37" t="s">
        <v>1257</v>
      </c>
      <c r="I6310" s="37" t="s">
        <v>2308</v>
      </c>
      <c r="J6310" s="37" t="s">
        <v>2268</v>
      </c>
      <c r="K6310" s="37">
        <v>1</v>
      </c>
    </row>
    <row r="6311" spans="1:11" x14ac:dyDescent="0.25">
      <c r="A6311" s="37" t="s">
        <v>4612</v>
      </c>
      <c r="B6311" s="37">
        <v>2</v>
      </c>
      <c r="C6311" s="37">
        <v>0</v>
      </c>
      <c r="D6311" s="37">
        <v>0</v>
      </c>
      <c r="E6311" s="37">
        <v>0</v>
      </c>
      <c r="F6311" s="37">
        <v>0</v>
      </c>
      <c r="G6311" s="37">
        <v>0</v>
      </c>
      <c r="H6311" s="37" t="s">
        <v>1257</v>
      </c>
      <c r="I6311" s="37" t="s">
        <v>2308</v>
      </c>
      <c r="J6311" s="37" t="s">
        <v>2268</v>
      </c>
      <c r="K6311" s="37">
        <v>0</v>
      </c>
    </row>
    <row r="6312" spans="1:11" x14ac:dyDescent="0.25">
      <c r="A6312" s="37" t="s">
        <v>4611</v>
      </c>
      <c r="B6312" s="37">
        <v>2</v>
      </c>
      <c r="C6312" s="37">
        <v>0</v>
      </c>
      <c r="D6312" s="37">
        <v>0</v>
      </c>
      <c r="E6312" s="37">
        <v>0</v>
      </c>
      <c r="F6312" s="37">
        <v>0</v>
      </c>
      <c r="G6312" s="37">
        <v>0</v>
      </c>
      <c r="H6312" s="37" t="s">
        <v>1257</v>
      </c>
      <c r="I6312" s="37" t="s">
        <v>2308</v>
      </c>
      <c r="J6312" s="37" t="s">
        <v>2268</v>
      </c>
      <c r="K6312" s="37">
        <v>0</v>
      </c>
    </row>
    <row r="6313" spans="1:11" x14ac:dyDescent="0.25">
      <c r="A6313" s="37" t="s">
        <v>4610</v>
      </c>
      <c r="B6313" s="37">
        <v>2</v>
      </c>
      <c r="C6313" s="37">
        <v>0</v>
      </c>
      <c r="D6313" s="37">
        <v>0</v>
      </c>
      <c r="E6313" s="37">
        <v>29</v>
      </c>
      <c r="F6313" s="37">
        <v>1</v>
      </c>
      <c r="G6313" s="37">
        <v>0.63795000000000002</v>
      </c>
      <c r="H6313" s="37" t="s">
        <v>1257</v>
      </c>
      <c r="I6313" s="37" t="s">
        <v>2308</v>
      </c>
      <c r="J6313" s="37" t="s">
        <v>2268</v>
      </c>
      <c r="K6313" s="37">
        <v>2</v>
      </c>
    </row>
    <row r="6314" spans="1:11" x14ac:dyDescent="0.25">
      <c r="A6314" s="37" t="s">
        <v>4609</v>
      </c>
      <c r="B6314" s="37">
        <v>2</v>
      </c>
      <c r="C6314" s="37">
        <v>0</v>
      </c>
      <c r="D6314" s="37">
        <v>0</v>
      </c>
      <c r="E6314" s="37">
        <v>83</v>
      </c>
      <c r="F6314" s="37">
        <v>1</v>
      </c>
      <c r="G6314" s="37">
        <v>0.74765000000000004</v>
      </c>
      <c r="H6314" s="37" t="s">
        <v>1257</v>
      </c>
      <c r="I6314" s="37" t="s">
        <v>2308</v>
      </c>
      <c r="J6314" s="37" t="s">
        <v>2268</v>
      </c>
      <c r="K6314" s="37">
        <v>2</v>
      </c>
    </row>
    <row r="6315" spans="1:11" x14ac:dyDescent="0.25">
      <c r="A6315" s="37" t="s">
        <v>4608</v>
      </c>
      <c r="B6315" s="37">
        <v>2</v>
      </c>
      <c r="C6315" s="37">
        <v>0</v>
      </c>
      <c r="D6315" s="37">
        <v>0</v>
      </c>
      <c r="E6315" s="37">
        <v>0</v>
      </c>
      <c r="F6315" s="37">
        <v>0</v>
      </c>
      <c r="G6315" s="37">
        <v>0</v>
      </c>
      <c r="H6315" s="37" t="s">
        <v>1257</v>
      </c>
      <c r="I6315" s="37" t="s">
        <v>2308</v>
      </c>
      <c r="J6315" s="37" t="s">
        <v>2268</v>
      </c>
      <c r="K6315" s="37">
        <v>0</v>
      </c>
    </row>
    <row r="6316" spans="1:11" x14ac:dyDescent="0.25">
      <c r="A6316" s="37" t="s">
        <v>4607</v>
      </c>
      <c r="B6316" s="37">
        <v>2</v>
      </c>
      <c r="C6316" s="37">
        <v>0</v>
      </c>
      <c r="D6316" s="37">
        <v>0</v>
      </c>
      <c r="E6316" s="37">
        <v>8</v>
      </c>
      <c r="F6316" s="37">
        <v>1</v>
      </c>
      <c r="G6316" s="37">
        <v>0.23200000000000001</v>
      </c>
      <c r="H6316" s="37" t="s">
        <v>1257</v>
      </c>
      <c r="I6316" s="37" t="s">
        <v>2308</v>
      </c>
      <c r="J6316" s="37" t="s">
        <v>2268</v>
      </c>
      <c r="K6316" s="37">
        <v>1</v>
      </c>
    </row>
    <row r="6317" spans="1:11" x14ac:dyDescent="0.25">
      <c r="A6317" s="37" t="s">
        <v>4606</v>
      </c>
      <c r="B6317" s="37">
        <v>2</v>
      </c>
      <c r="C6317" s="37">
        <v>0</v>
      </c>
      <c r="D6317" s="37">
        <v>0</v>
      </c>
      <c r="E6317" s="37">
        <v>1</v>
      </c>
      <c r="F6317" s="37">
        <v>0</v>
      </c>
      <c r="G6317" s="37">
        <v>1.5800000000000002E-2</v>
      </c>
      <c r="H6317" s="37" t="s">
        <v>1257</v>
      </c>
      <c r="I6317" s="37" t="s">
        <v>2308</v>
      </c>
      <c r="J6317" s="37" t="s">
        <v>2268</v>
      </c>
      <c r="K6317" s="37">
        <v>1</v>
      </c>
    </row>
    <row r="6318" spans="1:11" x14ac:dyDescent="0.25">
      <c r="A6318" s="37" t="s">
        <v>4605</v>
      </c>
      <c r="B6318" s="37">
        <v>2</v>
      </c>
      <c r="C6318" s="37">
        <v>0</v>
      </c>
      <c r="D6318" s="37">
        <v>0</v>
      </c>
      <c r="E6318" s="37">
        <v>10</v>
      </c>
      <c r="F6318" s="37">
        <v>1</v>
      </c>
      <c r="G6318" s="37">
        <v>0.57545000000000002</v>
      </c>
      <c r="H6318" s="37" t="s">
        <v>2350</v>
      </c>
      <c r="I6318" s="37" t="s">
        <v>2308</v>
      </c>
      <c r="J6318" s="37" t="s">
        <v>2268</v>
      </c>
      <c r="K6318" s="37">
        <v>2</v>
      </c>
    </row>
    <row r="6319" spans="1:11" x14ac:dyDescent="0.25">
      <c r="A6319" s="37" t="s">
        <v>4604</v>
      </c>
      <c r="B6319" s="37">
        <v>2</v>
      </c>
      <c r="C6319" s="37">
        <v>0</v>
      </c>
      <c r="D6319" s="37">
        <v>0</v>
      </c>
      <c r="E6319" s="37">
        <v>3</v>
      </c>
      <c r="F6319" s="37">
        <v>1</v>
      </c>
      <c r="G6319" s="37">
        <v>0.2747</v>
      </c>
      <c r="H6319" s="37" t="s">
        <v>1257</v>
      </c>
      <c r="I6319" s="37" t="s">
        <v>2308</v>
      </c>
      <c r="J6319" s="37" t="s">
        <v>2268</v>
      </c>
      <c r="K6319" s="37">
        <v>1</v>
      </c>
    </row>
    <row r="6320" spans="1:11" x14ac:dyDescent="0.25">
      <c r="A6320" s="37" t="s">
        <v>4603</v>
      </c>
      <c r="B6320" s="37">
        <v>2</v>
      </c>
      <c r="C6320" s="37">
        <v>0</v>
      </c>
      <c r="D6320" s="37">
        <v>1</v>
      </c>
      <c r="E6320" s="37">
        <v>237</v>
      </c>
      <c r="F6320" s="37">
        <v>1</v>
      </c>
      <c r="G6320" s="37">
        <v>3.7030500000000002</v>
      </c>
      <c r="H6320" s="37" t="s">
        <v>1220</v>
      </c>
      <c r="I6320" s="37" t="s">
        <v>2308</v>
      </c>
      <c r="J6320" s="37" t="s">
        <v>2268</v>
      </c>
      <c r="K6320" s="37">
        <v>2</v>
      </c>
    </row>
    <row r="6321" spans="1:11" x14ac:dyDescent="0.25">
      <c r="A6321" s="37" t="s">
        <v>4602</v>
      </c>
      <c r="B6321" s="37">
        <v>2</v>
      </c>
      <c r="C6321" s="37">
        <v>0</v>
      </c>
      <c r="D6321" s="37">
        <v>0</v>
      </c>
      <c r="E6321" s="37">
        <v>15</v>
      </c>
      <c r="F6321" s="37">
        <v>0</v>
      </c>
      <c r="G6321" s="37">
        <v>0.43340000000000001</v>
      </c>
      <c r="H6321" s="37" t="s">
        <v>1247</v>
      </c>
      <c r="I6321" s="37" t="s">
        <v>2321</v>
      </c>
      <c r="J6321" s="37" t="s">
        <v>2268</v>
      </c>
      <c r="K6321" s="37">
        <v>2</v>
      </c>
    </row>
    <row r="6322" spans="1:11" x14ac:dyDescent="0.25">
      <c r="A6322" s="37" t="s">
        <v>4601</v>
      </c>
      <c r="B6322" s="37">
        <v>2</v>
      </c>
      <c r="C6322" s="37">
        <v>0</v>
      </c>
      <c r="D6322" s="37">
        <v>0</v>
      </c>
      <c r="E6322" s="37">
        <v>24</v>
      </c>
      <c r="F6322" s="37">
        <v>1</v>
      </c>
      <c r="G6322" s="37">
        <v>0.37395</v>
      </c>
      <c r="H6322" s="37" t="s">
        <v>1219</v>
      </c>
      <c r="I6322" s="37" t="s">
        <v>2269</v>
      </c>
      <c r="J6322" s="37" t="s">
        <v>2268</v>
      </c>
      <c r="K6322" s="37">
        <v>2</v>
      </c>
    </row>
    <row r="6323" spans="1:11" x14ac:dyDescent="0.25">
      <c r="A6323" s="37" t="s">
        <v>4600</v>
      </c>
      <c r="B6323" s="37">
        <v>2</v>
      </c>
      <c r="C6323" s="37">
        <v>0</v>
      </c>
      <c r="D6323" s="37">
        <v>0</v>
      </c>
      <c r="E6323" s="37">
        <v>33</v>
      </c>
      <c r="F6323" s="37">
        <v>2</v>
      </c>
      <c r="G6323" s="37">
        <v>1.0735000000000001</v>
      </c>
      <c r="H6323" s="37" t="s">
        <v>1232</v>
      </c>
      <c r="I6323" s="37" t="s">
        <v>2321</v>
      </c>
      <c r="J6323" s="37" t="s">
        <v>2275</v>
      </c>
      <c r="K6323" s="37">
        <v>1</v>
      </c>
    </row>
    <row r="6324" spans="1:11" x14ac:dyDescent="0.25">
      <c r="A6324" s="37" t="s">
        <v>4599</v>
      </c>
      <c r="B6324" s="37">
        <v>2</v>
      </c>
      <c r="C6324" s="37">
        <v>1</v>
      </c>
      <c r="D6324" s="37">
        <v>2</v>
      </c>
      <c r="E6324" s="37">
        <v>389</v>
      </c>
      <c r="F6324" s="37">
        <v>2</v>
      </c>
      <c r="G6324" s="37">
        <v>6.3360000000000003</v>
      </c>
      <c r="H6324" s="37" t="s">
        <v>1232</v>
      </c>
      <c r="I6324" s="37" t="s">
        <v>2321</v>
      </c>
      <c r="J6324" s="37" t="s">
        <v>2275</v>
      </c>
      <c r="K6324" s="37">
        <v>2</v>
      </c>
    </row>
    <row r="6325" spans="1:11" x14ac:dyDescent="0.25">
      <c r="A6325" s="37" t="s">
        <v>4598</v>
      </c>
      <c r="B6325" s="37">
        <v>2</v>
      </c>
      <c r="C6325" s="37">
        <v>0</v>
      </c>
      <c r="D6325" s="37">
        <v>0</v>
      </c>
      <c r="E6325" s="37">
        <v>43</v>
      </c>
      <c r="F6325" s="37">
        <v>1</v>
      </c>
      <c r="G6325" s="37">
        <v>0.81420000000000003</v>
      </c>
      <c r="H6325" s="37" t="s">
        <v>1232</v>
      </c>
      <c r="I6325" s="37" t="s">
        <v>2321</v>
      </c>
      <c r="J6325" s="37" t="s">
        <v>2275</v>
      </c>
      <c r="K6325" s="37">
        <v>2</v>
      </c>
    </row>
    <row r="6326" spans="1:11" x14ac:dyDescent="0.25">
      <c r="A6326" s="37" t="s">
        <v>4597</v>
      </c>
      <c r="B6326" s="37">
        <v>2</v>
      </c>
      <c r="C6326" s="37">
        <v>0</v>
      </c>
      <c r="D6326" s="37">
        <v>0</v>
      </c>
      <c r="E6326" s="37">
        <v>35</v>
      </c>
      <c r="F6326" s="37">
        <v>2</v>
      </c>
      <c r="G6326" s="37">
        <v>1.2061999999999999</v>
      </c>
      <c r="H6326" s="37" t="s">
        <v>1232</v>
      </c>
      <c r="I6326" s="37" t="s">
        <v>2321</v>
      </c>
      <c r="J6326" s="37" t="s">
        <v>2275</v>
      </c>
      <c r="K6326" s="37">
        <v>2</v>
      </c>
    </row>
    <row r="6327" spans="1:11" x14ac:dyDescent="0.25">
      <c r="A6327" s="37" t="s">
        <v>4596</v>
      </c>
      <c r="B6327" s="37">
        <v>2</v>
      </c>
      <c r="C6327" s="37">
        <v>0</v>
      </c>
      <c r="D6327" s="37">
        <v>0</v>
      </c>
      <c r="E6327" s="37">
        <v>8</v>
      </c>
      <c r="F6327" s="37">
        <v>0</v>
      </c>
      <c r="G6327" s="37">
        <v>0.37770000000000004</v>
      </c>
      <c r="H6327" s="37" t="s">
        <v>1232</v>
      </c>
      <c r="I6327" s="37" t="s">
        <v>2269</v>
      </c>
      <c r="J6327" s="37" t="s">
        <v>2268</v>
      </c>
      <c r="K6327" s="37">
        <v>2</v>
      </c>
    </row>
    <row r="6328" spans="1:11" x14ac:dyDescent="0.25">
      <c r="A6328" s="37" t="s">
        <v>4595</v>
      </c>
      <c r="B6328" s="37">
        <v>2</v>
      </c>
      <c r="C6328" s="37">
        <v>0</v>
      </c>
      <c r="D6328" s="37">
        <v>0</v>
      </c>
      <c r="E6328" s="37">
        <v>37</v>
      </c>
      <c r="F6328" s="37">
        <v>0</v>
      </c>
      <c r="G6328" s="37">
        <v>0.76885000000000003</v>
      </c>
      <c r="H6328" s="37" t="s">
        <v>1219</v>
      </c>
      <c r="I6328" s="37" t="s">
        <v>2547</v>
      </c>
      <c r="J6328" s="37" t="s">
        <v>2275</v>
      </c>
      <c r="K6328" s="37">
        <v>2</v>
      </c>
    </row>
    <row r="6329" spans="1:11" x14ac:dyDescent="0.25">
      <c r="A6329" s="37" t="s">
        <v>4594</v>
      </c>
      <c r="B6329" s="37">
        <v>2</v>
      </c>
      <c r="C6329" s="37">
        <v>0</v>
      </c>
      <c r="D6329" s="37">
        <v>0</v>
      </c>
      <c r="E6329" s="37">
        <v>173</v>
      </c>
      <c r="F6329" s="37">
        <v>2</v>
      </c>
      <c r="G6329" s="37">
        <v>1.2581</v>
      </c>
      <c r="H6329" s="37" t="s">
        <v>1223</v>
      </c>
      <c r="I6329" s="37" t="s">
        <v>2310</v>
      </c>
      <c r="J6329" s="37" t="s">
        <v>2275</v>
      </c>
      <c r="K6329" s="37">
        <v>2</v>
      </c>
    </row>
    <row r="6330" spans="1:11" x14ac:dyDescent="0.25">
      <c r="A6330" s="37" t="s">
        <v>4593</v>
      </c>
      <c r="B6330" s="37">
        <v>2</v>
      </c>
      <c r="C6330" s="37">
        <v>0</v>
      </c>
      <c r="D6330" s="37">
        <v>0</v>
      </c>
      <c r="E6330" s="37">
        <v>8</v>
      </c>
      <c r="F6330" s="37">
        <v>1</v>
      </c>
      <c r="G6330" s="37">
        <v>0.16475000000000001</v>
      </c>
      <c r="H6330" s="37" t="s">
        <v>2276</v>
      </c>
      <c r="I6330" s="37" t="s">
        <v>2308</v>
      </c>
      <c r="J6330" s="37" t="s">
        <v>2275</v>
      </c>
      <c r="K6330" s="37">
        <v>2</v>
      </c>
    </row>
    <row r="6331" spans="1:11" x14ac:dyDescent="0.25">
      <c r="A6331" s="37" t="s">
        <v>4592</v>
      </c>
      <c r="B6331" s="37">
        <v>2</v>
      </c>
      <c r="C6331" s="37">
        <v>0</v>
      </c>
      <c r="D6331" s="37">
        <v>0</v>
      </c>
      <c r="E6331" s="37">
        <v>35</v>
      </c>
      <c r="F6331" s="37">
        <v>2</v>
      </c>
      <c r="G6331" s="37">
        <v>0.57909999999999995</v>
      </c>
      <c r="H6331" s="37" t="s">
        <v>1219</v>
      </c>
      <c r="I6331" s="37" t="s">
        <v>2405</v>
      </c>
      <c r="J6331" s="37" t="s">
        <v>2275</v>
      </c>
      <c r="K6331" s="37">
        <v>2</v>
      </c>
    </row>
    <row r="6332" spans="1:11" x14ac:dyDescent="0.25">
      <c r="A6332" s="37" t="s">
        <v>4591</v>
      </c>
      <c r="B6332" s="37">
        <v>2</v>
      </c>
      <c r="C6332" s="37">
        <v>0</v>
      </c>
      <c r="D6332" s="37">
        <v>0</v>
      </c>
      <c r="E6332" s="37">
        <v>27</v>
      </c>
      <c r="F6332" s="37">
        <v>0</v>
      </c>
      <c r="G6332" s="37">
        <v>0.82850000000000013</v>
      </c>
      <c r="H6332" s="37" t="s">
        <v>1219</v>
      </c>
      <c r="I6332" s="37" t="s">
        <v>2405</v>
      </c>
      <c r="J6332" s="37" t="s">
        <v>2275</v>
      </c>
      <c r="K6332" s="37">
        <v>2</v>
      </c>
    </row>
    <row r="6333" spans="1:11" x14ac:dyDescent="0.25">
      <c r="A6333" s="37" t="s">
        <v>4590</v>
      </c>
      <c r="B6333" s="37">
        <v>2</v>
      </c>
      <c r="C6333" s="37">
        <v>0</v>
      </c>
      <c r="D6333" s="37">
        <v>0</v>
      </c>
      <c r="E6333" s="37">
        <v>86</v>
      </c>
      <c r="F6333" s="37">
        <v>1</v>
      </c>
      <c r="G6333" s="37">
        <v>1.2555499999999999</v>
      </c>
      <c r="H6333" s="37" t="s">
        <v>1219</v>
      </c>
      <c r="I6333" s="37" t="s">
        <v>2321</v>
      </c>
      <c r="J6333" s="37" t="s">
        <v>2275</v>
      </c>
      <c r="K6333" s="37">
        <v>2</v>
      </c>
    </row>
    <row r="6334" spans="1:11" x14ac:dyDescent="0.25">
      <c r="A6334" s="37" t="s">
        <v>4589</v>
      </c>
      <c r="B6334" s="37">
        <v>2</v>
      </c>
      <c r="C6334" s="37">
        <v>0</v>
      </c>
      <c r="D6334" s="37">
        <v>0</v>
      </c>
      <c r="E6334" s="37">
        <v>21</v>
      </c>
      <c r="F6334" s="37">
        <v>2</v>
      </c>
      <c r="G6334" s="37">
        <v>0.30170000000000002</v>
      </c>
      <c r="H6334" s="37" t="s">
        <v>2873</v>
      </c>
      <c r="I6334" s="37" t="s">
        <v>2382</v>
      </c>
      <c r="J6334" s="37" t="s">
        <v>2275</v>
      </c>
      <c r="K6334" s="37">
        <v>2</v>
      </c>
    </row>
    <row r="6335" spans="1:11" x14ac:dyDescent="0.25">
      <c r="A6335" s="37" t="s">
        <v>4588</v>
      </c>
      <c r="B6335" s="37">
        <v>2</v>
      </c>
      <c r="C6335" s="37">
        <v>0</v>
      </c>
      <c r="D6335" s="37">
        <v>0</v>
      </c>
      <c r="E6335" s="37">
        <v>15</v>
      </c>
      <c r="F6335" s="37">
        <v>0</v>
      </c>
      <c r="G6335" s="37">
        <v>0.27639999999999998</v>
      </c>
      <c r="H6335" s="37" t="s">
        <v>4587</v>
      </c>
      <c r="I6335" s="37" t="s">
        <v>2308</v>
      </c>
      <c r="J6335" s="37" t="s">
        <v>2268</v>
      </c>
      <c r="K6335" s="37">
        <v>2</v>
      </c>
    </row>
    <row r="6336" spans="1:11" x14ac:dyDescent="0.25">
      <c r="A6336" s="37" t="s">
        <v>4586</v>
      </c>
      <c r="B6336" s="37">
        <v>2</v>
      </c>
      <c r="C6336" s="37">
        <v>0</v>
      </c>
      <c r="D6336" s="37">
        <v>1</v>
      </c>
      <c r="E6336" s="37">
        <v>34</v>
      </c>
      <c r="F6336" s="37">
        <v>2</v>
      </c>
      <c r="G6336" s="37">
        <v>1.8204500000000001</v>
      </c>
      <c r="H6336" s="37" t="s">
        <v>1266</v>
      </c>
      <c r="I6336" s="37" t="s">
        <v>2308</v>
      </c>
      <c r="J6336" s="37" t="s">
        <v>2275</v>
      </c>
      <c r="K6336" s="37">
        <v>2</v>
      </c>
    </row>
    <row r="6337" spans="1:11" x14ac:dyDescent="0.25">
      <c r="A6337" s="37" t="s">
        <v>4585</v>
      </c>
      <c r="B6337" s="37">
        <v>2</v>
      </c>
      <c r="C6337" s="37">
        <v>0</v>
      </c>
      <c r="D6337" s="37">
        <v>0</v>
      </c>
      <c r="E6337" s="37">
        <v>92</v>
      </c>
      <c r="F6337" s="37">
        <v>1</v>
      </c>
      <c r="G6337" s="37">
        <v>1.7040500000000001</v>
      </c>
      <c r="H6337" s="37" t="s">
        <v>4584</v>
      </c>
      <c r="I6337" s="37" t="s">
        <v>2308</v>
      </c>
      <c r="J6337" s="37" t="s">
        <v>2268</v>
      </c>
      <c r="K6337" s="37">
        <v>2</v>
      </c>
    </row>
    <row r="6338" spans="1:11" x14ac:dyDescent="0.25">
      <c r="A6338" s="37" t="s">
        <v>4583</v>
      </c>
      <c r="B6338" s="37">
        <v>2</v>
      </c>
      <c r="C6338" s="37">
        <v>0</v>
      </c>
      <c r="D6338" s="37">
        <v>0</v>
      </c>
      <c r="E6338" s="37">
        <v>24</v>
      </c>
      <c r="F6338" s="37">
        <v>1</v>
      </c>
      <c r="G6338" s="37">
        <v>0.69350000000000001</v>
      </c>
      <c r="H6338" s="37" t="s">
        <v>2299</v>
      </c>
      <c r="I6338" s="37" t="s">
        <v>2310</v>
      </c>
      <c r="J6338" s="37" t="s">
        <v>2275</v>
      </c>
      <c r="K6338" s="37">
        <v>2</v>
      </c>
    </row>
    <row r="6339" spans="1:11" x14ac:dyDescent="0.25">
      <c r="A6339" s="37" t="s">
        <v>4582</v>
      </c>
      <c r="B6339" s="37">
        <v>2</v>
      </c>
      <c r="C6339" s="37">
        <v>0</v>
      </c>
      <c r="D6339" s="37">
        <v>1</v>
      </c>
      <c r="E6339" s="37">
        <v>78</v>
      </c>
      <c r="F6339" s="37">
        <v>1</v>
      </c>
      <c r="G6339" s="37">
        <v>1.2431000000000001</v>
      </c>
      <c r="H6339" s="37" t="s">
        <v>1260</v>
      </c>
      <c r="I6339" s="37" t="s">
        <v>2310</v>
      </c>
      <c r="J6339" s="37" t="s">
        <v>2275</v>
      </c>
      <c r="K6339" s="37">
        <v>2</v>
      </c>
    </row>
    <row r="6340" spans="1:11" x14ac:dyDescent="0.25">
      <c r="A6340" s="37" t="s">
        <v>4581</v>
      </c>
      <c r="B6340" s="37">
        <v>2</v>
      </c>
      <c r="C6340" s="37">
        <v>0</v>
      </c>
      <c r="D6340" s="37">
        <v>0</v>
      </c>
      <c r="E6340" s="37">
        <v>40</v>
      </c>
      <c r="F6340" s="37">
        <v>0</v>
      </c>
      <c r="G6340" s="37">
        <v>1.3345</v>
      </c>
      <c r="H6340" s="37" t="s">
        <v>2496</v>
      </c>
      <c r="I6340" s="37" t="s">
        <v>2308</v>
      </c>
      <c r="J6340" s="37" t="s">
        <v>2268</v>
      </c>
      <c r="K6340" s="37">
        <v>2</v>
      </c>
    </row>
    <row r="6341" spans="1:11" x14ac:dyDescent="0.25">
      <c r="A6341" s="37" t="s">
        <v>4580</v>
      </c>
      <c r="B6341" s="37">
        <v>2</v>
      </c>
      <c r="C6341" s="37">
        <v>0</v>
      </c>
      <c r="D6341" s="37">
        <v>0</v>
      </c>
      <c r="E6341" s="37">
        <v>7</v>
      </c>
      <c r="F6341" s="37">
        <v>0</v>
      </c>
      <c r="G6341" s="37">
        <v>0.64100000000000001</v>
      </c>
      <c r="H6341" s="37" t="s">
        <v>2496</v>
      </c>
      <c r="I6341" s="37" t="s">
        <v>2308</v>
      </c>
      <c r="J6341" s="37" t="s">
        <v>2268</v>
      </c>
      <c r="K6341" s="37">
        <v>1</v>
      </c>
    </row>
    <row r="6342" spans="1:11" x14ac:dyDescent="0.25">
      <c r="A6342" s="37" t="s">
        <v>4579</v>
      </c>
      <c r="B6342" s="37">
        <v>2</v>
      </c>
      <c r="C6342" s="37">
        <v>0</v>
      </c>
      <c r="D6342" s="37">
        <v>0</v>
      </c>
      <c r="E6342" s="37">
        <v>4</v>
      </c>
      <c r="F6342" s="37">
        <v>1</v>
      </c>
      <c r="G6342" s="37">
        <v>0.15670000000000001</v>
      </c>
      <c r="H6342" s="37" t="s">
        <v>1232</v>
      </c>
      <c r="I6342" s="37" t="s">
        <v>2308</v>
      </c>
      <c r="J6342" s="37" t="s">
        <v>2275</v>
      </c>
      <c r="K6342" s="37">
        <v>1</v>
      </c>
    </row>
    <row r="6343" spans="1:11" x14ac:dyDescent="0.25">
      <c r="A6343" s="37" t="s">
        <v>4578</v>
      </c>
      <c r="B6343" s="37">
        <v>2</v>
      </c>
      <c r="C6343" s="37">
        <v>0</v>
      </c>
      <c r="D6343" s="37">
        <v>0</v>
      </c>
      <c r="E6343" s="37">
        <v>3</v>
      </c>
      <c r="F6343" s="37">
        <v>2</v>
      </c>
      <c r="G6343" s="37">
        <v>0.2747</v>
      </c>
      <c r="H6343" s="37" t="s">
        <v>1232</v>
      </c>
      <c r="I6343" s="37" t="s">
        <v>2308</v>
      </c>
      <c r="J6343" s="37" t="s">
        <v>2268</v>
      </c>
      <c r="K6343" s="37">
        <v>1</v>
      </c>
    </row>
    <row r="6344" spans="1:11" x14ac:dyDescent="0.25">
      <c r="A6344" s="37" t="s">
        <v>4577</v>
      </c>
      <c r="B6344" s="37">
        <v>2</v>
      </c>
      <c r="C6344" s="37">
        <v>0</v>
      </c>
      <c r="D6344" s="37">
        <v>0</v>
      </c>
      <c r="E6344" s="37">
        <v>2</v>
      </c>
      <c r="F6344" s="37">
        <v>0</v>
      </c>
      <c r="G6344" s="37">
        <v>4.7050000000000002E-2</v>
      </c>
      <c r="H6344" s="37" t="s">
        <v>1239</v>
      </c>
      <c r="I6344" s="37" t="s">
        <v>2321</v>
      </c>
      <c r="J6344" s="37" t="s">
        <v>2275</v>
      </c>
      <c r="K6344" s="37">
        <v>1</v>
      </c>
    </row>
    <row r="6345" spans="1:11" x14ac:dyDescent="0.25">
      <c r="A6345" s="37" t="s">
        <v>4576</v>
      </c>
      <c r="B6345" s="37">
        <v>2</v>
      </c>
      <c r="C6345" s="37">
        <v>0</v>
      </c>
      <c r="D6345" s="37">
        <v>0</v>
      </c>
      <c r="E6345" s="37">
        <v>6</v>
      </c>
      <c r="F6345" s="37">
        <v>1</v>
      </c>
      <c r="G6345" s="37">
        <v>0.372</v>
      </c>
      <c r="H6345" s="37" t="s">
        <v>1239</v>
      </c>
      <c r="I6345" s="37" t="s">
        <v>2321</v>
      </c>
      <c r="J6345" s="37" t="s">
        <v>2275</v>
      </c>
      <c r="K6345" s="37">
        <v>2</v>
      </c>
    </row>
    <row r="6346" spans="1:11" x14ac:dyDescent="0.25">
      <c r="A6346" s="37" t="s">
        <v>4575</v>
      </c>
      <c r="B6346" s="37">
        <v>2</v>
      </c>
      <c r="C6346" s="37">
        <v>0</v>
      </c>
      <c r="D6346" s="37">
        <v>0</v>
      </c>
      <c r="E6346" s="37">
        <v>113</v>
      </c>
      <c r="F6346" s="37">
        <v>0</v>
      </c>
      <c r="G6346" s="37">
        <v>1.1592</v>
      </c>
      <c r="H6346" s="37" t="s">
        <v>1239</v>
      </c>
      <c r="I6346" s="37" t="s">
        <v>2310</v>
      </c>
      <c r="J6346" s="37" t="s">
        <v>2275</v>
      </c>
      <c r="K6346" s="37">
        <v>2</v>
      </c>
    </row>
    <row r="6347" spans="1:11" x14ac:dyDescent="0.25">
      <c r="A6347" s="37" t="s">
        <v>4574</v>
      </c>
      <c r="B6347" s="37">
        <v>2</v>
      </c>
      <c r="C6347" s="37">
        <v>0</v>
      </c>
      <c r="D6347" s="37">
        <v>0</v>
      </c>
      <c r="E6347" s="37">
        <v>27</v>
      </c>
      <c r="F6347" s="37">
        <v>2</v>
      </c>
      <c r="G6347" s="37">
        <v>0.39280000000000004</v>
      </c>
      <c r="H6347" s="37" t="s">
        <v>1239</v>
      </c>
      <c r="I6347" s="37" t="s">
        <v>2321</v>
      </c>
      <c r="J6347" s="37" t="s">
        <v>2275</v>
      </c>
      <c r="K6347" s="37">
        <v>2</v>
      </c>
    </row>
    <row r="6348" spans="1:11" x14ac:dyDescent="0.25">
      <c r="A6348" s="37" t="s">
        <v>4573</v>
      </c>
      <c r="B6348" s="37">
        <v>2</v>
      </c>
      <c r="C6348" s="37">
        <v>0</v>
      </c>
      <c r="D6348" s="37">
        <v>0</v>
      </c>
      <c r="E6348" s="37">
        <v>0</v>
      </c>
      <c r="F6348" s="37">
        <v>1</v>
      </c>
      <c r="G6348" s="37">
        <v>0</v>
      </c>
      <c r="H6348" s="37" t="s">
        <v>1239</v>
      </c>
      <c r="I6348" s="37" t="s">
        <v>2321</v>
      </c>
      <c r="J6348" s="37" t="s">
        <v>2275</v>
      </c>
      <c r="K6348" s="37">
        <v>0</v>
      </c>
    </row>
    <row r="6349" spans="1:11" x14ac:dyDescent="0.25">
      <c r="A6349" s="37" t="s">
        <v>4572</v>
      </c>
      <c r="B6349" s="37">
        <v>2</v>
      </c>
      <c r="C6349" s="37">
        <v>0</v>
      </c>
      <c r="D6349" s="37">
        <v>0</v>
      </c>
      <c r="E6349" s="37">
        <v>34</v>
      </c>
      <c r="F6349" s="37">
        <v>1</v>
      </c>
      <c r="G6349" s="37">
        <v>0.438</v>
      </c>
      <c r="H6349" s="37" t="s">
        <v>1239</v>
      </c>
      <c r="I6349" s="37" t="s">
        <v>2321</v>
      </c>
      <c r="J6349" s="37" t="s">
        <v>2275</v>
      </c>
      <c r="K6349" s="37">
        <v>2</v>
      </c>
    </row>
    <row r="6350" spans="1:11" x14ac:dyDescent="0.25">
      <c r="A6350" s="37" t="s">
        <v>4571</v>
      </c>
      <c r="B6350" s="37">
        <v>2</v>
      </c>
      <c r="C6350" s="37">
        <v>0</v>
      </c>
      <c r="D6350" s="37">
        <v>0</v>
      </c>
      <c r="E6350" s="37">
        <v>75</v>
      </c>
      <c r="F6350" s="37">
        <v>2</v>
      </c>
      <c r="G6350" s="37">
        <v>1.7639</v>
      </c>
      <c r="H6350" s="37" t="s">
        <v>1239</v>
      </c>
      <c r="I6350" s="37" t="s">
        <v>2321</v>
      </c>
      <c r="J6350" s="37" t="s">
        <v>2275</v>
      </c>
      <c r="K6350" s="37">
        <v>2</v>
      </c>
    </row>
    <row r="6351" spans="1:11" x14ac:dyDescent="0.25">
      <c r="A6351" s="37" t="s">
        <v>4570</v>
      </c>
      <c r="B6351" s="37">
        <v>2</v>
      </c>
      <c r="C6351" s="37">
        <v>0</v>
      </c>
      <c r="D6351" s="37">
        <v>0</v>
      </c>
      <c r="E6351" s="37">
        <v>5</v>
      </c>
      <c r="F6351" s="37">
        <v>2</v>
      </c>
      <c r="G6351" s="37">
        <v>0.45785000000000003</v>
      </c>
      <c r="H6351" s="37" t="s">
        <v>1232</v>
      </c>
      <c r="I6351" s="37" t="s">
        <v>2308</v>
      </c>
      <c r="J6351" s="37" t="s">
        <v>2268</v>
      </c>
      <c r="K6351" s="37">
        <v>1</v>
      </c>
    </row>
    <row r="6352" spans="1:11" x14ac:dyDescent="0.25">
      <c r="A6352" s="37" t="s">
        <v>4569</v>
      </c>
      <c r="B6352" s="37">
        <v>2</v>
      </c>
      <c r="C6352" s="37">
        <v>0</v>
      </c>
      <c r="D6352" s="37">
        <v>1</v>
      </c>
      <c r="E6352" s="37">
        <v>90</v>
      </c>
      <c r="F6352" s="37">
        <v>0</v>
      </c>
      <c r="G6352" s="37">
        <v>2.8773999999999997</v>
      </c>
      <c r="H6352" s="37" t="s">
        <v>1232</v>
      </c>
      <c r="I6352" s="37" t="s">
        <v>2308</v>
      </c>
      <c r="J6352" s="37" t="s">
        <v>2268</v>
      </c>
      <c r="K6352" s="37">
        <v>2</v>
      </c>
    </row>
    <row r="6353" spans="1:11" x14ac:dyDescent="0.25">
      <c r="A6353" s="37" t="s">
        <v>4568</v>
      </c>
      <c r="B6353" s="37">
        <v>2</v>
      </c>
      <c r="C6353" s="37">
        <v>0</v>
      </c>
      <c r="D6353" s="37">
        <v>0</v>
      </c>
      <c r="E6353" s="37">
        <v>15</v>
      </c>
      <c r="F6353" s="37">
        <v>2</v>
      </c>
      <c r="G6353" s="37">
        <v>0.71935000000000004</v>
      </c>
      <c r="H6353" s="37" t="s">
        <v>1232</v>
      </c>
      <c r="I6353" s="37" t="s">
        <v>2308</v>
      </c>
      <c r="J6353" s="37" t="s">
        <v>2268</v>
      </c>
      <c r="K6353" s="37">
        <v>1</v>
      </c>
    </row>
    <row r="6354" spans="1:11" x14ac:dyDescent="0.25">
      <c r="A6354" s="37" t="s">
        <v>4567</v>
      </c>
      <c r="B6354" s="37">
        <v>2</v>
      </c>
      <c r="C6354" s="37">
        <v>0</v>
      </c>
      <c r="D6354" s="37">
        <v>0</v>
      </c>
      <c r="E6354" s="37">
        <v>17</v>
      </c>
      <c r="F6354" s="37">
        <v>0</v>
      </c>
      <c r="G6354" s="37">
        <v>0.39990000000000003</v>
      </c>
      <c r="H6354" s="37" t="s">
        <v>1232</v>
      </c>
      <c r="I6354" s="37" t="s">
        <v>2308</v>
      </c>
      <c r="J6354" s="37" t="s">
        <v>2275</v>
      </c>
      <c r="K6354" s="37">
        <v>2</v>
      </c>
    </row>
    <row r="6355" spans="1:11" x14ac:dyDescent="0.25">
      <c r="A6355" s="37" t="s">
        <v>4566</v>
      </c>
      <c r="B6355" s="37">
        <v>2</v>
      </c>
      <c r="C6355" s="37">
        <v>0</v>
      </c>
      <c r="D6355" s="37">
        <v>0</v>
      </c>
      <c r="E6355" s="37">
        <v>7</v>
      </c>
      <c r="F6355" s="37">
        <v>0</v>
      </c>
      <c r="G6355" s="37">
        <v>0.64100000000000001</v>
      </c>
      <c r="H6355" s="37" t="s">
        <v>1232</v>
      </c>
      <c r="I6355" s="37" t="s">
        <v>2308</v>
      </c>
      <c r="J6355" s="37" t="s">
        <v>2268</v>
      </c>
      <c r="K6355" s="37">
        <v>2</v>
      </c>
    </row>
    <row r="6356" spans="1:11" x14ac:dyDescent="0.25">
      <c r="A6356" s="37" t="s">
        <v>4565</v>
      </c>
      <c r="B6356" s="37">
        <v>2</v>
      </c>
      <c r="C6356" s="37">
        <v>0</v>
      </c>
      <c r="D6356" s="37">
        <v>0</v>
      </c>
      <c r="E6356" s="37">
        <v>4</v>
      </c>
      <c r="F6356" s="37">
        <v>1</v>
      </c>
      <c r="G6356" s="37">
        <v>0.12275000000000001</v>
      </c>
      <c r="H6356" s="37" t="s">
        <v>1219</v>
      </c>
      <c r="I6356" s="37" t="s">
        <v>2310</v>
      </c>
      <c r="J6356" s="37" t="s">
        <v>2275</v>
      </c>
      <c r="K6356" s="37">
        <v>1</v>
      </c>
    </row>
    <row r="6357" spans="1:11" x14ac:dyDescent="0.25">
      <c r="A6357" s="37" t="s">
        <v>4564</v>
      </c>
      <c r="B6357" s="37">
        <v>2</v>
      </c>
      <c r="C6357" s="37">
        <v>0</v>
      </c>
      <c r="D6357" s="37">
        <v>0</v>
      </c>
      <c r="E6357" s="37">
        <v>35</v>
      </c>
      <c r="F6357" s="37">
        <v>0</v>
      </c>
      <c r="G6357" s="37">
        <v>0.82335000000000003</v>
      </c>
      <c r="H6357" s="37" t="s">
        <v>1232</v>
      </c>
      <c r="I6357" s="37" t="s">
        <v>2308</v>
      </c>
      <c r="J6357" s="37" t="s">
        <v>2268</v>
      </c>
      <c r="K6357" s="37">
        <v>2</v>
      </c>
    </row>
    <row r="6358" spans="1:11" x14ac:dyDescent="0.25">
      <c r="A6358" s="37" t="s">
        <v>4563</v>
      </c>
      <c r="B6358" s="37">
        <v>2</v>
      </c>
      <c r="C6358" s="37">
        <v>0</v>
      </c>
      <c r="D6358" s="37">
        <v>0</v>
      </c>
      <c r="E6358" s="37">
        <v>5</v>
      </c>
      <c r="F6358" s="37">
        <v>0</v>
      </c>
      <c r="G6358" s="37">
        <v>9.0900000000000009E-2</v>
      </c>
      <c r="H6358" s="37" t="s">
        <v>1248</v>
      </c>
      <c r="I6358" s="37" t="s">
        <v>2310</v>
      </c>
      <c r="J6358" s="37" t="s">
        <v>2275</v>
      </c>
      <c r="K6358" s="37">
        <v>2</v>
      </c>
    </row>
    <row r="6359" spans="1:11" x14ac:dyDescent="0.25">
      <c r="A6359" s="37" t="s">
        <v>4562</v>
      </c>
      <c r="B6359" s="37">
        <v>2</v>
      </c>
      <c r="C6359" s="37">
        <v>0</v>
      </c>
      <c r="D6359" s="37">
        <v>0</v>
      </c>
      <c r="E6359" s="37">
        <v>41</v>
      </c>
      <c r="F6359" s="37">
        <v>2</v>
      </c>
      <c r="G6359" s="37">
        <v>0.83674999999999999</v>
      </c>
      <c r="H6359" s="37" t="s">
        <v>1219</v>
      </c>
      <c r="I6359" s="37" t="s">
        <v>2310</v>
      </c>
      <c r="J6359" s="37" t="s">
        <v>2275</v>
      </c>
      <c r="K6359" s="37">
        <v>2</v>
      </c>
    </row>
    <row r="6360" spans="1:11" x14ac:dyDescent="0.25">
      <c r="A6360" s="37" t="s">
        <v>4561</v>
      </c>
      <c r="B6360" s="37">
        <v>2</v>
      </c>
      <c r="C6360" s="37">
        <v>0</v>
      </c>
      <c r="D6360" s="37">
        <v>0</v>
      </c>
      <c r="E6360" s="37">
        <v>41</v>
      </c>
      <c r="F6360" s="37">
        <v>2</v>
      </c>
      <c r="G6360" s="37">
        <v>0.83674999999999999</v>
      </c>
      <c r="H6360" s="37" t="s">
        <v>1219</v>
      </c>
      <c r="I6360" s="37" t="s">
        <v>2310</v>
      </c>
      <c r="J6360" s="37" t="s">
        <v>2275</v>
      </c>
      <c r="K6360" s="37">
        <v>2</v>
      </c>
    </row>
    <row r="6361" spans="1:11" x14ac:dyDescent="0.25">
      <c r="A6361" s="37" t="s">
        <v>4560</v>
      </c>
      <c r="B6361" s="37">
        <v>2</v>
      </c>
      <c r="C6361" s="37">
        <v>0</v>
      </c>
      <c r="D6361" s="37">
        <v>0</v>
      </c>
      <c r="E6361" s="37">
        <v>51</v>
      </c>
      <c r="F6361" s="37">
        <v>2</v>
      </c>
      <c r="G6361" s="37">
        <v>0.69090000000000007</v>
      </c>
      <c r="H6361" s="37" t="s">
        <v>1260</v>
      </c>
      <c r="I6361" s="37" t="s">
        <v>2308</v>
      </c>
      <c r="J6361" s="37" t="s">
        <v>2275</v>
      </c>
      <c r="K6361" s="37">
        <v>2</v>
      </c>
    </row>
    <row r="6362" spans="1:11" x14ac:dyDescent="0.25">
      <c r="A6362" s="37" t="s">
        <v>4559</v>
      </c>
      <c r="B6362" s="37">
        <v>2</v>
      </c>
      <c r="C6362" s="37">
        <v>0</v>
      </c>
      <c r="D6362" s="37">
        <v>0</v>
      </c>
      <c r="E6362" s="37">
        <v>32</v>
      </c>
      <c r="F6362" s="37">
        <v>0</v>
      </c>
      <c r="G6362" s="37">
        <v>0.44670000000000004</v>
      </c>
      <c r="H6362" s="37" t="s">
        <v>1226</v>
      </c>
      <c r="I6362" s="37" t="s">
        <v>2316</v>
      </c>
      <c r="J6362" s="37" t="s">
        <v>2275</v>
      </c>
      <c r="K6362" s="37">
        <v>1</v>
      </c>
    </row>
    <row r="6363" spans="1:11" x14ac:dyDescent="0.25">
      <c r="A6363" s="37" t="s">
        <v>4558</v>
      </c>
      <c r="B6363" s="37">
        <v>2</v>
      </c>
      <c r="C6363" s="37">
        <v>0</v>
      </c>
      <c r="D6363" s="37">
        <v>0</v>
      </c>
      <c r="E6363" s="37">
        <v>59</v>
      </c>
      <c r="F6363" s="37">
        <v>1</v>
      </c>
      <c r="G6363" s="37">
        <v>1.3421500000000002</v>
      </c>
      <c r="H6363" s="37" t="s">
        <v>1247</v>
      </c>
      <c r="I6363" s="37" t="s">
        <v>2321</v>
      </c>
      <c r="J6363" s="37" t="s">
        <v>2268</v>
      </c>
      <c r="K6363" s="37">
        <v>2</v>
      </c>
    </row>
    <row r="6364" spans="1:11" x14ac:dyDescent="0.25">
      <c r="A6364" s="37" t="s">
        <v>4557</v>
      </c>
      <c r="B6364" s="37">
        <v>2</v>
      </c>
      <c r="C6364" s="37">
        <v>0</v>
      </c>
      <c r="D6364" s="37">
        <v>0</v>
      </c>
      <c r="E6364" s="37">
        <v>5</v>
      </c>
      <c r="F6364" s="37">
        <v>0</v>
      </c>
      <c r="G6364" s="37">
        <v>0.10495</v>
      </c>
      <c r="H6364" s="37" t="s">
        <v>1253</v>
      </c>
      <c r="I6364" s="37" t="s">
        <v>2308</v>
      </c>
      <c r="J6364" s="37" t="s">
        <v>2275</v>
      </c>
      <c r="K6364" s="37">
        <v>2</v>
      </c>
    </row>
    <row r="6365" spans="1:11" x14ac:dyDescent="0.25">
      <c r="A6365" s="37" t="s">
        <v>4556</v>
      </c>
      <c r="B6365" s="37">
        <v>2</v>
      </c>
      <c r="C6365" s="37">
        <v>0</v>
      </c>
      <c r="D6365" s="37">
        <v>0</v>
      </c>
      <c r="E6365" s="37">
        <v>41</v>
      </c>
      <c r="F6365" s="37">
        <v>2</v>
      </c>
      <c r="G6365" s="37">
        <v>0.60155000000000003</v>
      </c>
      <c r="H6365" s="37" t="s">
        <v>1232</v>
      </c>
      <c r="I6365" s="37" t="s">
        <v>2321</v>
      </c>
      <c r="J6365" s="37" t="s">
        <v>2275</v>
      </c>
      <c r="K6365" s="37">
        <v>2</v>
      </c>
    </row>
    <row r="6366" spans="1:11" x14ac:dyDescent="0.25">
      <c r="A6366" s="37" t="s">
        <v>4555</v>
      </c>
      <c r="B6366" s="37">
        <v>2</v>
      </c>
      <c r="C6366" s="37">
        <v>0</v>
      </c>
      <c r="D6366" s="37">
        <v>0</v>
      </c>
      <c r="E6366" s="37">
        <v>14</v>
      </c>
      <c r="F6366" s="37">
        <v>1</v>
      </c>
      <c r="G6366" s="37">
        <v>0.51295000000000002</v>
      </c>
      <c r="H6366" s="37" t="s">
        <v>1219</v>
      </c>
      <c r="I6366" s="37" t="s">
        <v>2310</v>
      </c>
      <c r="J6366" s="37" t="s">
        <v>2275</v>
      </c>
      <c r="K6366" s="37">
        <v>2</v>
      </c>
    </row>
    <row r="6367" spans="1:11" x14ac:dyDescent="0.25">
      <c r="A6367" s="37" t="s">
        <v>4554</v>
      </c>
      <c r="B6367" s="37">
        <v>2</v>
      </c>
      <c r="C6367" s="37">
        <v>0</v>
      </c>
      <c r="D6367" s="37">
        <v>0</v>
      </c>
      <c r="E6367" s="37">
        <v>28</v>
      </c>
      <c r="F6367" s="37">
        <v>0</v>
      </c>
      <c r="G6367" s="37">
        <v>0.46860000000000002</v>
      </c>
      <c r="H6367" s="37" t="s">
        <v>1219</v>
      </c>
      <c r="I6367" s="37" t="s">
        <v>2310</v>
      </c>
      <c r="J6367" s="37" t="s">
        <v>2275</v>
      </c>
      <c r="K6367" s="37">
        <v>2</v>
      </c>
    </row>
    <row r="6368" spans="1:11" x14ac:dyDescent="0.25">
      <c r="A6368" s="37" t="s">
        <v>4553</v>
      </c>
      <c r="B6368" s="37">
        <v>2</v>
      </c>
      <c r="C6368" s="37">
        <v>0</v>
      </c>
      <c r="D6368" s="37">
        <v>0</v>
      </c>
      <c r="E6368" s="37">
        <v>14</v>
      </c>
      <c r="F6368" s="37">
        <v>0</v>
      </c>
      <c r="G6368" s="37">
        <v>0.13995000000000002</v>
      </c>
      <c r="H6368" s="37" t="s">
        <v>1219</v>
      </c>
      <c r="I6368" s="37" t="s">
        <v>2316</v>
      </c>
      <c r="J6368" s="37" t="s">
        <v>2275</v>
      </c>
      <c r="K6368" s="37">
        <v>2</v>
      </c>
    </row>
    <row r="6369" spans="1:11" x14ac:dyDescent="0.25">
      <c r="A6369" s="37" t="s">
        <v>4552</v>
      </c>
      <c r="B6369" s="37">
        <v>2</v>
      </c>
      <c r="C6369" s="37">
        <v>0</v>
      </c>
      <c r="D6369" s="37">
        <v>0</v>
      </c>
      <c r="E6369" s="37">
        <v>3</v>
      </c>
      <c r="F6369" s="37">
        <v>0</v>
      </c>
      <c r="G6369" s="37">
        <v>0.2747</v>
      </c>
      <c r="H6369" s="37" t="s">
        <v>2299</v>
      </c>
      <c r="I6369" s="37" t="s">
        <v>2321</v>
      </c>
      <c r="J6369" s="37" t="s">
        <v>2268</v>
      </c>
      <c r="K6369" s="37">
        <v>1</v>
      </c>
    </row>
    <row r="6370" spans="1:11" x14ac:dyDescent="0.25">
      <c r="A6370" s="37" t="s">
        <v>4551</v>
      </c>
      <c r="B6370" s="37">
        <v>2</v>
      </c>
      <c r="C6370" s="37">
        <v>0</v>
      </c>
      <c r="D6370" s="37">
        <v>0</v>
      </c>
      <c r="E6370" s="37">
        <v>14</v>
      </c>
      <c r="F6370" s="37">
        <v>0</v>
      </c>
      <c r="G6370" s="37">
        <v>0.39080000000000004</v>
      </c>
      <c r="H6370" s="37" t="s">
        <v>1254</v>
      </c>
      <c r="I6370" s="37" t="s">
        <v>2321</v>
      </c>
      <c r="J6370" s="37" t="s">
        <v>2268</v>
      </c>
      <c r="K6370" s="37">
        <v>2</v>
      </c>
    </row>
    <row r="6371" spans="1:11" x14ac:dyDescent="0.25">
      <c r="A6371" s="37" t="s">
        <v>4550</v>
      </c>
      <c r="B6371" s="37">
        <v>2</v>
      </c>
      <c r="C6371" s="37">
        <v>0</v>
      </c>
      <c r="D6371" s="37">
        <v>0</v>
      </c>
      <c r="E6371" s="37">
        <v>9</v>
      </c>
      <c r="F6371" s="37">
        <v>2</v>
      </c>
      <c r="G6371" s="37">
        <v>0.77975000000000005</v>
      </c>
      <c r="H6371" s="37" t="s">
        <v>1248</v>
      </c>
      <c r="I6371" s="37" t="s">
        <v>2310</v>
      </c>
      <c r="J6371" s="37" t="s">
        <v>2275</v>
      </c>
      <c r="K6371" s="37">
        <v>1</v>
      </c>
    </row>
    <row r="6372" spans="1:11" x14ac:dyDescent="0.25">
      <c r="A6372" s="37" t="s">
        <v>4549</v>
      </c>
      <c r="B6372" s="37">
        <v>2</v>
      </c>
      <c r="C6372" s="37">
        <v>0</v>
      </c>
      <c r="D6372" s="37">
        <v>0</v>
      </c>
      <c r="E6372" s="37">
        <v>1</v>
      </c>
      <c r="F6372" s="37">
        <v>0</v>
      </c>
      <c r="G6372" s="37">
        <v>9.1550000000000006E-2</v>
      </c>
      <c r="H6372" s="37" t="s">
        <v>2299</v>
      </c>
      <c r="I6372" s="37" t="s">
        <v>2308</v>
      </c>
      <c r="J6372" s="37" t="s">
        <v>2268</v>
      </c>
      <c r="K6372" s="37">
        <v>1</v>
      </c>
    </row>
    <row r="6373" spans="1:11" x14ac:dyDescent="0.25">
      <c r="A6373" s="37" t="s">
        <v>4548</v>
      </c>
      <c r="B6373" s="37">
        <v>2</v>
      </c>
      <c r="C6373" s="37">
        <v>0</v>
      </c>
      <c r="D6373" s="37">
        <v>0</v>
      </c>
      <c r="E6373" s="37">
        <v>8</v>
      </c>
      <c r="F6373" s="37">
        <v>0</v>
      </c>
      <c r="G6373" s="37">
        <v>0.20965</v>
      </c>
      <c r="H6373" s="37" t="s">
        <v>1219</v>
      </c>
      <c r="I6373" s="37" t="s">
        <v>2308</v>
      </c>
      <c r="J6373" s="37" t="s">
        <v>2268</v>
      </c>
      <c r="K6373" s="37">
        <v>2</v>
      </c>
    </row>
    <row r="6374" spans="1:11" x14ac:dyDescent="0.25">
      <c r="A6374" s="37" t="s">
        <v>4547</v>
      </c>
      <c r="B6374" s="37">
        <v>2</v>
      </c>
      <c r="C6374" s="37">
        <v>0</v>
      </c>
      <c r="D6374" s="37">
        <v>0</v>
      </c>
      <c r="E6374" s="37">
        <v>12</v>
      </c>
      <c r="F6374" s="37">
        <v>0</v>
      </c>
      <c r="G6374" s="37">
        <v>0.21925</v>
      </c>
      <c r="H6374" s="37" t="s">
        <v>1219</v>
      </c>
      <c r="I6374" s="37" t="s">
        <v>2405</v>
      </c>
      <c r="J6374" s="37" t="s">
        <v>2275</v>
      </c>
      <c r="K6374" s="37">
        <v>2</v>
      </c>
    </row>
    <row r="6375" spans="1:11" x14ac:dyDescent="0.25">
      <c r="A6375" s="37" t="s">
        <v>4546</v>
      </c>
      <c r="B6375" s="37">
        <v>2</v>
      </c>
      <c r="C6375" s="37">
        <v>0</v>
      </c>
      <c r="D6375" s="37">
        <v>0</v>
      </c>
      <c r="E6375" s="37">
        <v>6</v>
      </c>
      <c r="F6375" s="37">
        <v>1</v>
      </c>
      <c r="G6375" s="37">
        <v>0.36675000000000002</v>
      </c>
      <c r="H6375" s="37" t="s">
        <v>1232</v>
      </c>
      <c r="I6375" s="37" t="s">
        <v>2308</v>
      </c>
      <c r="J6375" s="37" t="s">
        <v>2268</v>
      </c>
      <c r="K6375" s="37">
        <v>2</v>
      </c>
    </row>
    <row r="6376" spans="1:11" x14ac:dyDescent="0.25">
      <c r="A6376" s="37" t="s">
        <v>4545</v>
      </c>
      <c r="B6376" s="37">
        <v>2</v>
      </c>
      <c r="C6376" s="37">
        <v>0</v>
      </c>
      <c r="D6376" s="37">
        <v>0</v>
      </c>
      <c r="E6376" s="37">
        <v>3</v>
      </c>
      <c r="F6376" s="37">
        <v>1</v>
      </c>
      <c r="G6376" s="37">
        <v>0.2747</v>
      </c>
      <c r="H6376" s="37" t="s">
        <v>1232</v>
      </c>
      <c r="I6376" s="37" t="s">
        <v>2308</v>
      </c>
      <c r="J6376" s="37" t="s">
        <v>2268</v>
      </c>
      <c r="K6376" s="37">
        <v>1</v>
      </c>
    </row>
    <row r="6377" spans="1:11" x14ac:dyDescent="0.25">
      <c r="A6377" s="37" t="s">
        <v>4544</v>
      </c>
      <c r="B6377" s="37">
        <v>2</v>
      </c>
      <c r="C6377" s="37">
        <v>0</v>
      </c>
      <c r="D6377" s="37">
        <v>0</v>
      </c>
      <c r="E6377" s="37">
        <v>33</v>
      </c>
      <c r="F6377" s="37">
        <v>2</v>
      </c>
      <c r="G6377" s="37">
        <v>0.53150000000000008</v>
      </c>
      <c r="H6377" s="37" t="s">
        <v>1219</v>
      </c>
      <c r="I6377" s="37" t="s">
        <v>2316</v>
      </c>
      <c r="J6377" s="37" t="s">
        <v>2268</v>
      </c>
      <c r="K6377" s="37">
        <v>2</v>
      </c>
    </row>
    <row r="6378" spans="1:11" x14ac:dyDescent="0.25">
      <c r="A6378" s="37" t="s">
        <v>4543</v>
      </c>
      <c r="B6378" s="37">
        <v>2</v>
      </c>
      <c r="C6378" s="37">
        <v>0</v>
      </c>
      <c r="D6378" s="37">
        <v>0</v>
      </c>
      <c r="E6378" s="37">
        <v>16</v>
      </c>
      <c r="F6378" s="37">
        <v>1</v>
      </c>
      <c r="G6378" s="37">
        <v>0.28784999999999999</v>
      </c>
      <c r="H6378" s="37" t="s">
        <v>1222</v>
      </c>
      <c r="I6378" s="37" t="s">
        <v>2321</v>
      </c>
      <c r="J6378" s="37" t="s">
        <v>2275</v>
      </c>
      <c r="K6378" s="37">
        <v>2</v>
      </c>
    </row>
    <row r="6379" spans="1:11" x14ac:dyDescent="0.25">
      <c r="A6379" s="37" t="s">
        <v>4542</v>
      </c>
      <c r="B6379" s="37">
        <v>2</v>
      </c>
      <c r="C6379" s="37">
        <v>0</v>
      </c>
      <c r="D6379" s="37">
        <v>0</v>
      </c>
      <c r="E6379" s="37">
        <v>15</v>
      </c>
      <c r="F6379" s="37">
        <v>0</v>
      </c>
      <c r="G6379" s="37">
        <v>0.36420000000000002</v>
      </c>
      <c r="H6379" s="37" t="s">
        <v>2496</v>
      </c>
      <c r="I6379" s="37" t="s">
        <v>2308</v>
      </c>
      <c r="J6379" s="37" t="s">
        <v>2268</v>
      </c>
      <c r="K6379" s="37">
        <v>2</v>
      </c>
    </row>
    <row r="6380" spans="1:11" x14ac:dyDescent="0.25">
      <c r="A6380" s="37" t="s">
        <v>4541</v>
      </c>
      <c r="B6380" s="37">
        <v>2</v>
      </c>
      <c r="C6380" s="37">
        <v>0</v>
      </c>
      <c r="D6380" s="37">
        <v>0</v>
      </c>
      <c r="E6380" s="37">
        <v>5</v>
      </c>
      <c r="F6380" s="37">
        <v>1</v>
      </c>
      <c r="G6380" s="37">
        <v>0.28040000000000004</v>
      </c>
      <c r="H6380" s="37" t="s">
        <v>1240</v>
      </c>
      <c r="I6380" s="37" t="s">
        <v>2269</v>
      </c>
      <c r="J6380" s="37" t="s">
        <v>2268</v>
      </c>
      <c r="K6380" s="37">
        <v>1</v>
      </c>
    </row>
    <row r="6381" spans="1:11" x14ac:dyDescent="0.25">
      <c r="A6381" s="37" t="s">
        <v>4540</v>
      </c>
      <c r="B6381" s="37">
        <v>2</v>
      </c>
      <c r="C6381" s="37">
        <v>0</v>
      </c>
      <c r="D6381" s="37">
        <v>0</v>
      </c>
      <c r="E6381" s="37">
        <v>37</v>
      </c>
      <c r="F6381" s="37">
        <v>1</v>
      </c>
      <c r="G6381" s="37">
        <v>0.99215000000000009</v>
      </c>
      <c r="H6381" s="37" t="s">
        <v>1240</v>
      </c>
      <c r="I6381" s="37" t="s">
        <v>2269</v>
      </c>
      <c r="J6381" s="37" t="s">
        <v>2268</v>
      </c>
      <c r="K6381" s="37">
        <v>2</v>
      </c>
    </row>
    <row r="6382" spans="1:11" x14ac:dyDescent="0.25">
      <c r="A6382" s="37" t="s">
        <v>4539</v>
      </c>
      <c r="B6382" s="37">
        <v>2</v>
      </c>
      <c r="C6382" s="37">
        <v>0</v>
      </c>
      <c r="D6382" s="37">
        <v>0</v>
      </c>
      <c r="E6382" s="37">
        <v>12</v>
      </c>
      <c r="F6382" s="37">
        <v>0</v>
      </c>
      <c r="G6382" s="37">
        <v>0.19390000000000002</v>
      </c>
      <c r="H6382" s="37" t="s">
        <v>1240</v>
      </c>
      <c r="I6382" s="37" t="s">
        <v>2316</v>
      </c>
      <c r="J6382" s="37" t="s">
        <v>2268</v>
      </c>
      <c r="K6382" s="37">
        <v>2</v>
      </c>
    </row>
    <row r="6383" spans="1:11" x14ac:dyDescent="0.25">
      <c r="A6383" s="37" t="s">
        <v>4538</v>
      </c>
      <c r="B6383" s="37">
        <v>2</v>
      </c>
      <c r="C6383" s="37">
        <v>0</v>
      </c>
      <c r="D6383" s="37">
        <v>0</v>
      </c>
      <c r="E6383" s="37">
        <v>15</v>
      </c>
      <c r="F6383" s="37">
        <v>0</v>
      </c>
      <c r="G6383" s="37">
        <v>0.47680000000000006</v>
      </c>
      <c r="H6383" s="37" t="s">
        <v>1240</v>
      </c>
      <c r="I6383" s="37" t="s">
        <v>2308</v>
      </c>
      <c r="J6383" s="37" t="s">
        <v>2275</v>
      </c>
      <c r="K6383" s="37">
        <v>1</v>
      </c>
    </row>
    <row r="6384" spans="1:11" x14ac:dyDescent="0.25">
      <c r="A6384" s="37" t="s">
        <v>4537</v>
      </c>
      <c r="B6384" s="37">
        <v>2</v>
      </c>
      <c r="C6384" s="37">
        <v>0</v>
      </c>
      <c r="D6384" s="37">
        <v>0</v>
      </c>
      <c r="E6384" s="37">
        <v>27</v>
      </c>
      <c r="F6384" s="37">
        <v>0</v>
      </c>
      <c r="G6384" s="37">
        <v>0.39615</v>
      </c>
      <c r="H6384" s="37" t="s">
        <v>1220</v>
      </c>
      <c r="I6384" s="37" t="s">
        <v>2316</v>
      </c>
      <c r="J6384" s="37" t="s">
        <v>2275</v>
      </c>
      <c r="K6384" s="37">
        <v>1</v>
      </c>
    </row>
    <row r="6385" spans="1:11" x14ac:dyDescent="0.25">
      <c r="A6385" s="37" t="s">
        <v>4536</v>
      </c>
      <c r="B6385" s="37">
        <v>2</v>
      </c>
      <c r="C6385" s="37">
        <v>0</v>
      </c>
      <c r="D6385" s="37">
        <v>0</v>
      </c>
      <c r="E6385" s="37">
        <v>7</v>
      </c>
      <c r="F6385" s="37">
        <v>2</v>
      </c>
      <c r="G6385" s="37">
        <v>0.28310000000000002</v>
      </c>
      <c r="H6385" s="37" t="s">
        <v>2880</v>
      </c>
      <c r="I6385" s="37" t="s">
        <v>2308</v>
      </c>
      <c r="J6385" s="37" t="s">
        <v>2268</v>
      </c>
      <c r="K6385" s="37">
        <v>2</v>
      </c>
    </row>
    <row r="6386" spans="1:11" x14ac:dyDescent="0.25">
      <c r="A6386" s="37" t="s">
        <v>4535</v>
      </c>
      <c r="B6386" s="37">
        <v>2</v>
      </c>
      <c r="C6386" s="37">
        <v>0</v>
      </c>
      <c r="D6386" s="37">
        <v>0</v>
      </c>
      <c r="E6386" s="37">
        <v>37</v>
      </c>
      <c r="F6386" s="37">
        <v>1</v>
      </c>
      <c r="G6386" s="37">
        <v>0.85775000000000001</v>
      </c>
      <c r="H6386" s="37" t="s">
        <v>1226</v>
      </c>
      <c r="I6386" s="37" t="s">
        <v>3297</v>
      </c>
      <c r="J6386" s="37" t="s">
        <v>2275</v>
      </c>
      <c r="K6386" s="37">
        <v>2</v>
      </c>
    </row>
    <row r="6387" spans="1:11" x14ac:dyDescent="0.25">
      <c r="A6387" s="37" t="s">
        <v>4534</v>
      </c>
      <c r="B6387" s="37">
        <v>2</v>
      </c>
      <c r="C6387" s="37">
        <v>0</v>
      </c>
      <c r="D6387" s="37">
        <v>0</v>
      </c>
      <c r="E6387" s="37">
        <v>12</v>
      </c>
      <c r="F6387" s="37">
        <v>1</v>
      </c>
      <c r="G6387" s="37">
        <v>0.6996</v>
      </c>
      <c r="H6387" s="37" t="s">
        <v>2880</v>
      </c>
      <c r="I6387" s="37" t="s">
        <v>2308</v>
      </c>
      <c r="J6387" s="37" t="s">
        <v>2268</v>
      </c>
      <c r="K6387" s="37">
        <v>2</v>
      </c>
    </row>
    <row r="6388" spans="1:11" x14ac:dyDescent="0.25">
      <c r="A6388" s="37" t="s">
        <v>4533</v>
      </c>
      <c r="B6388" s="37">
        <v>2</v>
      </c>
      <c r="C6388" s="37">
        <v>0</v>
      </c>
      <c r="D6388" s="37">
        <v>0</v>
      </c>
      <c r="E6388" s="37">
        <v>23</v>
      </c>
      <c r="F6388" s="37">
        <v>1</v>
      </c>
      <c r="G6388" s="37">
        <v>0.32364999999999999</v>
      </c>
      <c r="H6388" s="37" t="s">
        <v>1226</v>
      </c>
      <c r="I6388" s="37" t="s">
        <v>2310</v>
      </c>
      <c r="J6388" s="37" t="s">
        <v>2275</v>
      </c>
      <c r="K6388" s="37">
        <v>2</v>
      </c>
    </row>
    <row r="6389" spans="1:11" x14ac:dyDescent="0.25">
      <c r="A6389" s="37" t="s">
        <v>4532</v>
      </c>
      <c r="B6389" s="37">
        <v>2</v>
      </c>
      <c r="C6389" s="37">
        <v>0</v>
      </c>
      <c r="D6389" s="37">
        <v>0</v>
      </c>
      <c r="E6389" s="37">
        <v>52</v>
      </c>
      <c r="F6389" s="37">
        <v>1</v>
      </c>
      <c r="G6389" s="37">
        <v>1.0545</v>
      </c>
      <c r="H6389" s="37" t="s">
        <v>1262</v>
      </c>
      <c r="I6389" s="37" t="s">
        <v>2308</v>
      </c>
      <c r="J6389" s="37" t="s">
        <v>2275</v>
      </c>
      <c r="K6389" s="37">
        <v>2</v>
      </c>
    </row>
    <row r="6390" spans="1:11" x14ac:dyDescent="0.25">
      <c r="A6390" s="37" t="s">
        <v>4531</v>
      </c>
      <c r="B6390" s="37">
        <v>2</v>
      </c>
      <c r="C6390" s="37">
        <v>0</v>
      </c>
      <c r="D6390" s="37">
        <v>0</v>
      </c>
      <c r="E6390" s="37">
        <v>1</v>
      </c>
      <c r="F6390" s="37">
        <v>0</v>
      </c>
      <c r="G6390" s="37">
        <v>4.7199999999999999E-2</v>
      </c>
      <c r="H6390" s="37" t="s">
        <v>1249</v>
      </c>
      <c r="I6390" s="37" t="s">
        <v>2321</v>
      </c>
      <c r="J6390" s="37" t="s">
        <v>2275</v>
      </c>
      <c r="K6390" s="37">
        <v>1</v>
      </c>
    </row>
    <row r="6391" spans="1:11" x14ac:dyDescent="0.25">
      <c r="A6391" s="37" t="s">
        <v>4530</v>
      </c>
      <c r="B6391" s="37">
        <v>2</v>
      </c>
      <c r="C6391" s="37">
        <v>0</v>
      </c>
      <c r="D6391" s="37">
        <v>1</v>
      </c>
      <c r="E6391" s="37">
        <v>73</v>
      </c>
      <c r="F6391" s="37">
        <v>2</v>
      </c>
      <c r="G6391" s="37">
        <v>1.7172499999999999</v>
      </c>
      <c r="H6391" s="37" t="s">
        <v>1239</v>
      </c>
      <c r="I6391" s="37" t="s">
        <v>2310</v>
      </c>
      <c r="J6391" s="37" t="s">
        <v>2275</v>
      </c>
      <c r="K6391" s="37">
        <v>2</v>
      </c>
    </row>
    <row r="6392" spans="1:11" x14ac:dyDescent="0.25">
      <c r="A6392" s="37" t="s">
        <v>4529</v>
      </c>
      <c r="B6392" s="37">
        <v>2</v>
      </c>
      <c r="C6392" s="37">
        <v>0</v>
      </c>
      <c r="D6392" s="37">
        <v>0</v>
      </c>
      <c r="E6392" s="37">
        <v>12</v>
      </c>
      <c r="F6392" s="37">
        <v>0</v>
      </c>
      <c r="G6392" s="37">
        <v>0.30099999999999999</v>
      </c>
      <c r="H6392" s="37" t="s">
        <v>1240</v>
      </c>
      <c r="I6392" s="37" t="s">
        <v>2405</v>
      </c>
      <c r="J6392" s="37" t="s">
        <v>2268</v>
      </c>
      <c r="K6392" s="37">
        <v>1</v>
      </c>
    </row>
    <row r="6393" spans="1:11" x14ac:dyDescent="0.25">
      <c r="A6393" s="37" t="s">
        <v>4528</v>
      </c>
      <c r="B6393" s="37">
        <v>2</v>
      </c>
      <c r="C6393" s="37">
        <v>0</v>
      </c>
      <c r="D6393" s="37">
        <v>1</v>
      </c>
      <c r="E6393" s="37">
        <v>172</v>
      </c>
      <c r="F6393" s="37">
        <v>0</v>
      </c>
      <c r="G6393" s="37">
        <v>3.7899000000000003</v>
      </c>
      <c r="H6393" s="37" t="s">
        <v>2299</v>
      </c>
      <c r="I6393" s="37" t="s">
        <v>2308</v>
      </c>
      <c r="J6393" s="37" t="s">
        <v>2268</v>
      </c>
      <c r="K6393" s="37">
        <v>2</v>
      </c>
    </row>
    <row r="6394" spans="1:11" x14ac:dyDescent="0.25">
      <c r="A6394" s="37" t="s">
        <v>4527</v>
      </c>
      <c r="B6394" s="37">
        <v>2</v>
      </c>
      <c r="C6394" s="37">
        <v>0</v>
      </c>
      <c r="D6394" s="37">
        <v>0</v>
      </c>
      <c r="E6394" s="37">
        <v>2</v>
      </c>
      <c r="F6394" s="37">
        <v>1</v>
      </c>
      <c r="G6394" s="37">
        <v>6.1350000000000002E-2</v>
      </c>
      <c r="H6394" s="37" t="s">
        <v>2299</v>
      </c>
      <c r="I6394" s="37" t="s">
        <v>2308</v>
      </c>
      <c r="J6394" s="37" t="s">
        <v>2268</v>
      </c>
      <c r="K6394" s="37">
        <v>1</v>
      </c>
    </row>
    <row r="6395" spans="1:11" x14ac:dyDescent="0.25">
      <c r="A6395" s="37" t="s">
        <v>4526</v>
      </c>
      <c r="B6395" s="37">
        <v>2</v>
      </c>
      <c r="C6395" s="37">
        <v>0</v>
      </c>
      <c r="D6395" s="37">
        <v>0</v>
      </c>
      <c r="E6395" s="37">
        <v>42</v>
      </c>
      <c r="F6395" s="37">
        <v>0</v>
      </c>
      <c r="G6395" s="37">
        <v>0.91954999999999998</v>
      </c>
      <c r="H6395" s="37" t="s">
        <v>2299</v>
      </c>
      <c r="I6395" s="37" t="s">
        <v>2308</v>
      </c>
      <c r="J6395" s="37" t="s">
        <v>2268</v>
      </c>
      <c r="K6395" s="37">
        <v>2</v>
      </c>
    </row>
    <row r="6396" spans="1:11" x14ac:dyDescent="0.25">
      <c r="A6396" s="37" t="s">
        <v>4525</v>
      </c>
      <c r="B6396" s="37">
        <v>2</v>
      </c>
      <c r="C6396" s="37">
        <v>0</v>
      </c>
      <c r="D6396" s="37">
        <v>0</v>
      </c>
      <c r="E6396" s="37">
        <v>25</v>
      </c>
      <c r="F6396" s="37">
        <v>0</v>
      </c>
      <c r="G6396" s="37">
        <v>0.57910000000000006</v>
      </c>
      <c r="H6396" s="37" t="s">
        <v>2299</v>
      </c>
      <c r="I6396" s="37" t="s">
        <v>2308</v>
      </c>
      <c r="J6396" s="37" t="s">
        <v>2268</v>
      </c>
      <c r="K6396" s="37">
        <v>2</v>
      </c>
    </row>
    <row r="6397" spans="1:11" x14ac:dyDescent="0.25">
      <c r="A6397" s="37" t="s">
        <v>4524</v>
      </c>
      <c r="B6397" s="37">
        <v>2</v>
      </c>
      <c r="C6397" s="37">
        <v>0</v>
      </c>
      <c r="D6397" s="37">
        <v>0</v>
      </c>
      <c r="E6397" s="37">
        <v>15</v>
      </c>
      <c r="F6397" s="37">
        <v>1</v>
      </c>
      <c r="G6397" s="37">
        <v>1.3734999999999999</v>
      </c>
      <c r="H6397" s="37" t="s">
        <v>2299</v>
      </c>
      <c r="I6397" s="37" t="s">
        <v>2308</v>
      </c>
      <c r="J6397" s="37" t="s">
        <v>2268</v>
      </c>
      <c r="K6397" s="37">
        <v>2</v>
      </c>
    </row>
    <row r="6398" spans="1:11" x14ac:dyDescent="0.25">
      <c r="A6398" s="37" t="s">
        <v>4523</v>
      </c>
      <c r="B6398" s="37">
        <v>2</v>
      </c>
      <c r="C6398" s="37">
        <v>0</v>
      </c>
      <c r="D6398" s="37">
        <v>1</v>
      </c>
      <c r="E6398" s="37">
        <v>44</v>
      </c>
      <c r="F6398" s="37">
        <v>0</v>
      </c>
      <c r="G6398" s="37">
        <v>2.0773999999999999</v>
      </c>
      <c r="H6398" s="37" t="s">
        <v>1247</v>
      </c>
      <c r="I6398" s="37" t="s">
        <v>2308</v>
      </c>
      <c r="J6398" s="37" t="s">
        <v>2268</v>
      </c>
      <c r="K6398" s="37">
        <v>1</v>
      </c>
    </row>
    <row r="6399" spans="1:11" x14ac:dyDescent="0.25">
      <c r="A6399" s="37" t="s">
        <v>4522</v>
      </c>
      <c r="B6399" s="37">
        <v>2</v>
      </c>
      <c r="C6399" s="37">
        <v>0</v>
      </c>
      <c r="D6399" s="37">
        <v>1</v>
      </c>
      <c r="E6399" s="37">
        <v>98</v>
      </c>
      <c r="F6399" s="37">
        <v>2</v>
      </c>
      <c r="G6399" s="37">
        <v>3.0072000000000001</v>
      </c>
      <c r="H6399" s="37" t="s">
        <v>2299</v>
      </c>
      <c r="I6399" s="37" t="s">
        <v>2308</v>
      </c>
      <c r="J6399" s="37" t="s">
        <v>2268</v>
      </c>
      <c r="K6399" s="37">
        <v>2</v>
      </c>
    </row>
    <row r="6400" spans="1:11" x14ac:dyDescent="0.25">
      <c r="A6400" s="37" t="s">
        <v>4521</v>
      </c>
      <c r="B6400" s="37">
        <v>2</v>
      </c>
      <c r="C6400" s="37">
        <v>0</v>
      </c>
      <c r="D6400" s="37">
        <v>0</v>
      </c>
      <c r="E6400" s="37">
        <v>21</v>
      </c>
      <c r="F6400" s="37">
        <v>1</v>
      </c>
      <c r="G6400" s="37">
        <v>0.31269999999999998</v>
      </c>
      <c r="H6400" s="37" t="s">
        <v>1219</v>
      </c>
      <c r="I6400" s="37" t="s">
        <v>2316</v>
      </c>
      <c r="J6400" s="37" t="s">
        <v>2268</v>
      </c>
      <c r="K6400" s="37">
        <v>2</v>
      </c>
    </row>
    <row r="6401" spans="1:11" x14ac:dyDescent="0.25">
      <c r="A6401" s="37" t="s">
        <v>4520</v>
      </c>
      <c r="B6401" s="37">
        <v>2</v>
      </c>
      <c r="C6401" s="37">
        <v>0</v>
      </c>
      <c r="D6401" s="37">
        <v>0</v>
      </c>
      <c r="E6401" s="37">
        <v>25</v>
      </c>
      <c r="F6401" s="37">
        <v>0</v>
      </c>
      <c r="G6401" s="37">
        <v>0.47605000000000003</v>
      </c>
      <c r="H6401" s="37" t="s">
        <v>1228</v>
      </c>
      <c r="I6401" s="37" t="s">
        <v>2310</v>
      </c>
      <c r="J6401" s="37" t="s">
        <v>2275</v>
      </c>
      <c r="K6401" s="37">
        <v>1</v>
      </c>
    </row>
    <row r="6402" spans="1:11" x14ac:dyDescent="0.25">
      <c r="A6402" s="37" t="s">
        <v>4519</v>
      </c>
      <c r="B6402" s="37">
        <v>2</v>
      </c>
      <c r="C6402" s="37">
        <v>0</v>
      </c>
      <c r="D6402" s="37">
        <v>0</v>
      </c>
      <c r="E6402" s="37">
        <v>68</v>
      </c>
      <c r="F6402" s="37">
        <v>1</v>
      </c>
      <c r="G6402" s="37">
        <v>0.78300000000000003</v>
      </c>
      <c r="H6402" s="37" t="s">
        <v>2299</v>
      </c>
      <c r="I6402" s="37" t="s">
        <v>2308</v>
      </c>
      <c r="J6402" s="37" t="s">
        <v>2268</v>
      </c>
      <c r="K6402" s="37">
        <v>2</v>
      </c>
    </row>
    <row r="6403" spans="1:11" x14ac:dyDescent="0.25">
      <c r="A6403" s="37" t="s">
        <v>4518</v>
      </c>
      <c r="B6403" s="37">
        <v>2</v>
      </c>
      <c r="C6403" s="37">
        <v>0</v>
      </c>
      <c r="D6403" s="37">
        <v>0</v>
      </c>
      <c r="E6403" s="37">
        <v>27</v>
      </c>
      <c r="F6403" s="37">
        <v>0</v>
      </c>
      <c r="G6403" s="37">
        <v>0.52310000000000012</v>
      </c>
      <c r="H6403" s="37" t="s">
        <v>1219</v>
      </c>
      <c r="I6403" s="37" t="s">
        <v>2269</v>
      </c>
      <c r="J6403" s="37" t="s">
        <v>2275</v>
      </c>
      <c r="K6403" s="37">
        <v>2</v>
      </c>
    </row>
    <row r="6404" spans="1:11" x14ac:dyDescent="0.25">
      <c r="A6404" s="37" t="s">
        <v>4517</v>
      </c>
      <c r="B6404" s="37">
        <v>2</v>
      </c>
      <c r="C6404" s="37">
        <v>0</v>
      </c>
      <c r="D6404" s="37">
        <v>0</v>
      </c>
      <c r="E6404" s="37">
        <v>146</v>
      </c>
      <c r="F6404" s="37">
        <v>2</v>
      </c>
      <c r="G6404" s="37">
        <v>0.84435000000000004</v>
      </c>
      <c r="H6404" s="37" t="s">
        <v>1223</v>
      </c>
      <c r="I6404" s="37" t="s">
        <v>2310</v>
      </c>
      <c r="J6404" s="37" t="s">
        <v>2275</v>
      </c>
      <c r="K6404" s="37">
        <v>2</v>
      </c>
    </row>
    <row r="6405" spans="1:11" x14ac:dyDescent="0.25">
      <c r="A6405" s="37" t="s">
        <v>4516</v>
      </c>
      <c r="B6405" s="37">
        <v>2</v>
      </c>
      <c r="C6405" s="37">
        <v>0</v>
      </c>
      <c r="D6405" s="37">
        <v>0</v>
      </c>
      <c r="E6405" s="37">
        <v>35</v>
      </c>
      <c r="F6405" s="37">
        <v>1</v>
      </c>
      <c r="G6405" s="37">
        <v>0.66925000000000001</v>
      </c>
      <c r="H6405" s="37" t="s">
        <v>1222</v>
      </c>
      <c r="I6405" s="37" t="s">
        <v>2321</v>
      </c>
      <c r="J6405" s="37" t="s">
        <v>2275</v>
      </c>
      <c r="K6405" s="37">
        <v>2</v>
      </c>
    </row>
    <row r="6406" spans="1:11" x14ac:dyDescent="0.25">
      <c r="A6406" s="37" t="s">
        <v>4515</v>
      </c>
      <c r="B6406" s="37">
        <v>2</v>
      </c>
      <c r="C6406" s="37">
        <v>0</v>
      </c>
      <c r="D6406" s="37">
        <v>0</v>
      </c>
      <c r="E6406" s="37">
        <v>6</v>
      </c>
      <c r="F6406" s="37">
        <v>2</v>
      </c>
      <c r="G6406" s="37">
        <v>0.3276</v>
      </c>
      <c r="H6406" s="37" t="s">
        <v>1239</v>
      </c>
      <c r="I6406" s="37" t="s">
        <v>2310</v>
      </c>
      <c r="J6406" s="37" t="s">
        <v>2275</v>
      </c>
      <c r="K6406" s="37">
        <v>1</v>
      </c>
    </row>
    <row r="6407" spans="1:11" x14ac:dyDescent="0.25">
      <c r="A6407" s="37" t="s">
        <v>4514</v>
      </c>
      <c r="B6407" s="37">
        <v>2</v>
      </c>
      <c r="C6407" s="37">
        <v>0</v>
      </c>
      <c r="D6407" s="37">
        <v>0</v>
      </c>
      <c r="E6407" s="37">
        <v>60</v>
      </c>
      <c r="F6407" s="37">
        <v>1</v>
      </c>
      <c r="G6407" s="37">
        <v>1.10555</v>
      </c>
      <c r="H6407" s="37" t="s">
        <v>1227</v>
      </c>
      <c r="I6407" s="37" t="s">
        <v>2321</v>
      </c>
      <c r="J6407" s="37" t="s">
        <v>2275</v>
      </c>
      <c r="K6407" s="37">
        <v>2</v>
      </c>
    </row>
    <row r="6408" spans="1:11" x14ac:dyDescent="0.25">
      <c r="A6408" s="37" t="s">
        <v>4513</v>
      </c>
      <c r="B6408" s="37">
        <v>2</v>
      </c>
      <c r="C6408" s="37">
        <v>0</v>
      </c>
      <c r="D6408" s="37">
        <v>0</v>
      </c>
      <c r="E6408" s="37">
        <v>10</v>
      </c>
      <c r="F6408" s="37">
        <v>0</v>
      </c>
      <c r="G6408" s="37">
        <v>0.23165000000000002</v>
      </c>
      <c r="H6408" s="37" t="s">
        <v>1222</v>
      </c>
      <c r="I6408" s="37" t="s">
        <v>2310</v>
      </c>
      <c r="J6408" s="37" t="s">
        <v>2275</v>
      </c>
      <c r="K6408" s="37">
        <v>2</v>
      </c>
    </row>
    <row r="6409" spans="1:11" x14ac:dyDescent="0.25">
      <c r="A6409" s="37" t="s">
        <v>4512</v>
      </c>
      <c r="B6409" s="37">
        <v>2</v>
      </c>
      <c r="C6409" s="37">
        <v>0</v>
      </c>
      <c r="D6409" s="37">
        <v>0</v>
      </c>
      <c r="E6409" s="37">
        <v>30</v>
      </c>
      <c r="F6409" s="37">
        <v>1</v>
      </c>
      <c r="G6409" s="37">
        <v>0.54630000000000001</v>
      </c>
      <c r="H6409" s="37" t="s">
        <v>1219</v>
      </c>
      <c r="I6409" s="37" t="s">
        <v>2310</v>
      </c>
      <c r="J6409" s="37" t="s">
        <v>2275</v>
      </c>
      <c r="K6409" s="37">
        <v>2</v>
      </c>
    </row>
    <row r="6410" spans="1:11" x14ac:dyDescent="0.25">
      <c r="A6410" s="37" t="s">
        <v>4511</v>
      </c>
      <c r="B6410" s="37">
        <v>2</v>
      </c>
      <c r="C6410" s="37">
        <v>0</v>
      </c>
      <c r="D6410" s="37">
        <v>1</v>
      </c>
      <c r="E6410" s="37">
        <v>50</v>
      </c>
      <c r="F6410" s="37">
        <v>1</v>
      </c>
      <c r="G6410" s="37">
        <v>1.7778</v>
      </c>
      <c r="H6410" s="37" t="s">
        <v>2299</v>
      </c>
      <c r="I6410" s="37" t="s">
        <v>2308</v>
      </c>
      <c r="J6410" s="37" t="s">
        <v>2268</v>
      </c>
      <c r="K6410" s="37">
        <v>2</v>
      </c>
    </row>
    <row r="6411" spans="1:11" x14ac:dyDescent="0.25">
      <c r="A6411" s="37" t="s">
        <v>4510</v>
      </c>
      <c r="B6411" s="37">
        <v>2</v>
      </c>
      <c r="C6411" s="37">
        <v>0</v>
      </c>
      <c r="D6411" s="37">
        <v>0</v>
      </c>
      <c r="E6411" s="37">
        <v>27</v>
      </c>
      <c r="F6411" s="37">
        <v>2</v>
      </c>
      <c r="G6411" s="37">
        <v>0.50470000000000004</v>
      </c>
      <c r="H6411" s="37" t="s">
        <v>2299</v>
      </c>
      <c r="I6411" s="37" t="s">
        <v>2308</v>
      </c>
      <c r="J6411" s="37" t="s">
        <v>2268</v>
      </c>
      <c r="K6411" s="37">
        <v>2</v>
      </c>
    </row>
    <row r="6412" spans="1:11" x14ac:dyDescent="0.25">
      <c r="A6412" s="37" t="s">
        <v>4509</v>
      </c>
      <c r="B6412" s="37">
        <v>2</v>
      </c>
      <c r="C6412" s="37">
        <v>0</v>
      </c>
      <c r="D6412" s="37">
        <v>0</v>
      </c>
      <c r="E6412" s="37">
        <v>13</v>
      </c>
      <c r="F6412" s="37">
        <v>0</v>
      </c>
      <c r="G6412" s="37">
        <v>0.23500000000000001</v>
      </c>
      <c r="H6412" s="37" t="s">
        <v>2299</v>
      </c>
      <c r="I6412" s="37" t="s">
        <v>2308</v>
      </c>
      <c r="J6412" s="37" t="s">
        <v>2268</v>
      </c>
      <c r="K6412" s="37">
        <v>2</v>
      </c>
    </row>
    <row r="6413" spans="1:11" x14ac:dyDescent="0.25">
      <c r="A6413" s="37" t="s">
        <v>4508</v>
      </c>
      <c r="B6413" s="37">
        <v>2</v>
      </c>
      <c r="C6413" s="37">
        <v>0</v>
      </c>
      <c r="D6413" s="37">
        <v>0</v>
      </c>
      <c r="E6413" s="37">
        <v>9</v>
      </c>
      <c r="F6413" s="37">
        <v>1</v>
      </c>
      <c r="G6413" s="37">
        <v>0.61995</v>
      </c>
      <c r="H6413" s="37" t="s">
        <v>2456</v>
      </c>
      <c r="I6413" s="37" t="s">
        <v>2308</v>
      </c>
      <c r="J6413" s="37" t="s">
        <v>2268</v>
      </c>
      <c r="K6413" s="37">
        <v>2</v>
      </c>
    </row>
    <row r="6414" spans="1:11" x14ac:dyDescent="0.25">
      <c r="A6414" s="37" t="s">
        <v>4507</v>
      </c>
      <c r="B6414" s="37">
        <v>2</v>
      </c>
      <c r="C6414" s="37">
        <v>0</v>
      </c>
      <c r="D6414" s="37">
        <v>0</v>
      </c>
      <c r="E6414" s="37">
        <v>8</v>
      </c>
      <c r="F6414" s="37">
        <v>2</v>
      </c>
      <c r="G6414" s="37">
        <v>0.73255000000000003</v>
      </c>
      <c r="H6414" s="37" t="s">
        <v>1220</v>
      </c>
      <c r="I6414" s="37" t="s">
        <v>2316</v>
      </c>
      <c r="J6414" s="37" t="s">
        <v>2275</v>
      </c>
      <c r="K6414" s="37">
        <v>2</v>
      </c>
    </row>
    <row r="6415" spans="1:11" x14ac:dyDescent="0.25">
      <c r="A6415" s="37" t="s">
        <v>4506</v>
      </c>
      <c r="B6415" s="37">
        <v>2</v>
      </c>
      <c r="C6415" s="37">
        <v>0</v>
      </c>
      <c r="D6415" s="37">
        <v>0</v>
      </c>
      <c r="E6415" s="37">
        <v>7</v>
      </c>
      <c r="F6415" s="37">
        <v>1</v>
      </c>
      <c r="G6415" s="37">
        <v>0.50790000000000002</v>
      </c>
      <c r="H6415" s="37" t="s">
        <v>2456</v>
      </c>
      <c r="I6415" s="37" t="s">
        <v>2308</v>
      </c>
      <c r="J6415" s="37" t="s">
        <v>2268</v>
      </c>
      <c r="K6415" s="37">
        <v>2</v>
      </c>
    </row>
    <row r="6416" spans="1:11" x14ac:dyDescent="0.25">
      <c r="A6416" s="37" t="s">
        <v>4505</v>
      </c>
      <c r="B6416" s="37">
        <v>2</v>
      </c>
      <c r="C6416" s="37">
        <v>0</v>
      </c>
      <c r="D6416" s="37">
        <v>0</v>
      </c>
      <c r="E6416" s="37">
        <v>8</v>
      </c>
      <c r="F6416" s="37">
        <v>1</v>
      </c>
      <c r="G6416" s="37">
        <v>0.19425000000000001</v>
      </c>
      <c r="H6416" s="37" t="s">
        <v>1222</v>
      </c>
      <c r="I6416" s="37" t="s">
        <v>2310</v>
      </c>
      <c r="J6416" s="37" t="s">
        <v>2275</v>
      </c>
      <c r="K6416" s="37">
        <v>1</v>
      </c>
    </row>
    <row r="6417" spans="1:11" x14ac:dyDescent="0.25">
      <c r="A6417" s="37" t="s">
        <v>4504</v>
      </c>
      <c r="B6417" s="37">
        <v>2</v>
      </c>
      <c r="C6417" s="37">
        <v>0</v>
      </c>
      <c r="D6417" s="37">
        <v>0</v>
      </c>
      <c r="E6417" s="37">
        <v>4</v>
      </c>
      <c r="F6417" s="37">
        <v>2</v>
      </c>
      <c r="G6417" s="37">
        <v>5.7700000000000001E-2</v>
      </c>
      <c r="H6417" s="37" t="s">
        <v>1235</v>
      </c>
      <c r="I6417" s="37" t="s">
        <v>2310</v>
      </c>
      <c r="J6417" s="37" t="s">
        <v>2275</v>
      </c>
      <c r="K6417" s="37">
        <v>1</v>
      </c>
    </row>
    <row r="6418" spans="1:11" x14ac:dyDescent="0.25">
      <c r="A6418" s="37" t="s">
        <v>4503</v>
      </c>
      <c r="B6418" s="37">
        <v>2</v>
      </c>
      <c r="C6418" s="37">
        <v>0</v>
      </c>
      <c r="D6418" s="37">
        <v>0</v>
      </c>
      <c r="E6418" s="37">
        <v>17</v>
      </c>
      <c r="F6418" s="37">
        <v>1</v>
      </c>
      <c r="G6418" s="37">
        <v>0.88695000000000002</v>
      </c>
      <c r="H6418" s="37" t="s">
        <v>2456</v>
      </c>
      <c r="I6418" s="37" t="s">
        <v>2308</v>
      </c>
      <c r="J6418" s="37" t="s">
        <v>2268</v>
      </c>
      <c r="K6418" s="37">
        <v>2</v>
      </c>
    </row>
    <row r="6419" spans="1:11" x14ac:dyDescent="0.25">
      <c r="A6419" s="37" t="s">
        <v>4502</v>
      </c>
      <c r="B6419" s="37">
        <v>2</v>
      </c>
      <c r="C6419" s="37">
        <v>0</v>
      </c>
      <c r="D6419" s="37">
        <v>0</v>
      </c>
      <c r="E6419" s="37">
        <v>12</v>
      </c>
      <c r="F6419" s="37">
        <v>0</v>
      </c>
      <c r="G6419" s="37">
        <v>0.54</v>
      </c>
      <c r="H6419" s="37" t="s">
        <v>2456</v>
      </c>
      <c r="I6419" s="37" t="s">
        <v>2308</v>
      </c>
      <c r="J6419" s="37" t="s">
        <v>2268</v>
      </c>
      <c r="K6419" s="37">
        <v>2</v>
      </c>
    </row>
    <row r="6420" spans="1:11" x14ac:dyDescent="0.25">
      <c r="A6420" s="37" t="s">
        <v>4501</v>
      </c>
      <c r="B6420" s="37">
        <v>2</v>
      </c>
      <c r="C6420" s="37">
        <v>0</v>
      </c>
      <c r="D6420" s="37">
        <v>0</v>
      </c>
      <c r="E6420" s="37">
        <v>15</v>
      </c>
      <c r="F6420" s="37">
        <v>1</v>
      </c>
      <c r="G6420" s="37">
        <v>0.35815000000000002</v>
      </c>
      <c r="H6420" s="37" t="s">
        <v>2456</v>
      </c>
      <c r="I6420" s="37" t="s">
        <v>2308</v>
      </c>
      <c r="J6420" s="37" t="s">
        <v>2268</v>
      </c>
      <c r="K6420" s="37">
        <v>1</v>
      </c>
    </row>
    <row r="6421" spans="1:11" x14ac:dyDescent="0.25">
      <c r="A6421" s="37" t="s">
        <v>4500</v>
      </c>
      <c r="B6421" s="37">
        <v>2</v>
      </c>
      <c r="C6421" s="37">
        <v>0</v>
      </c>
      <c r="D6421" s="37">
        <v>0</v>
      </c>
      <c r="E6421" s="37">
        <v>85</v>
      </c>
      <c r="F6421" s="37">
        <v>0</v>
      </c>
      <c r="G6421" s="37">
        <v>1.2389000000000001</v>
      </c>
      <c r="H6421" s="37" t="s">
        <v>2456</v>
      </c>
      <c r="I6421" s="37" t="s">
        <v>2308</v>
      </c>
      <c r="J6421" s="37" t="s">
        <v>2268</v>
      </c>
      <c r="K6421" s="37">
        <v>2</v>
      </c>
    </row>
    <row r="6422" spans="1:11" x14ac:dyDescent="0.25">
      <c r="A6422" s="37" t="s">
        <v>4499</v>
      </c>
      <c r="B6422" s="37">
        <v>2</v>
      </c>
      <c r="C6422" s="37">
        <v>0</v>
      </c>
      <c r="D6422" s="37">
        <v>0</v>
      </c>
      <c r="E6422" s="37">
        <v>43</v>
      </c>
      <c r="F6422" s="37">
        <v>1</v>
      </c>
      <c r="G6422" s="37">
        <v>1.3518000000000001</v>
      </c>
      <c r="H6422" s="37" t="s">
        <v>2456</v>
      </c>
      <c r="I6422" s="37" t="s">
        <v>2308</v>
      </c>
      <c r="J6422" s="37" t="s">
        <v>2268</v>
      </c>
      <c r="K6422" s="37">
        <v>2</v>
      </c>
    </row>
    <row r="6423" spans="1:11" x14ac:dyDescent="0.25">
      <c r="A6423" s="37" t="s">
        <v>4498</v>
      </c>
      <c r="B6423" s="37">
        <v>2</v>
      </c>
      <c r="C6423" s="37">
        <v>0</v>
      </c>
      <c r="D6423" s="37">
        <v>0</v>
      </c>
      <c r="E6423" s="37">
        <v>12</v>
      </c>
      <c r="F6423" s="37">
        <v>0</v>
      </c>
      <c r="G6423" s="37">
        <v>0.74395000000000011</v>
      </c>
      <c r="H6423" s="37" t="s">
        <v>2456</v>
      </c>
      <c r="I6423" s="37" t="s">
        <v>2308</v>
      </c>
      <c r="J6423" s="37" t="s">
        <v>2268</v>
      </c>
      <c r="K6423" s="37">
        <v>2</v>
      </c>
    </row>
    <row r="6424" spans="1:11" x14ac:dyDescent="0.25">
      <c r="A6424" s="37" t="s">
        <v>4497</v>
      </c>
      <c r="B6424" s="37">
        <v>2</v>
      </c>
      <c r="C6424" s="37">
        <v>0</v>
      </c>
      <c r="D6424" s="37">
        <v>0</v>
      </c>
      <c r="E6424" s="37">
        <v>6</v>
      </c>
      <c r="F6424" s="37">
        <v>2</v>
      </c>
      <c r="G6424" s="37">
        <v>0.38235000000000002</v>
      </c>
      <c r="H6424" s="37" t="s">
        <v>2456</v>
      </c>
      <c r="I6424" s="37" t="s">
        <v>2308</v>
      </c>
      <c r="J6424" s="37" t="s">
        <v>2268</v>
      </c>
      <c r="K6424" s="37">
        <v>2</v>
      </c>
    </row>
    <row r="6425" spans="1:11" x14ac:dyDescent="0.25">
      <c r="A6425" s="37" t="s">
        <v>4496</v>
      </c>
      <c r="B6425" s="37">
        <v>2</v>
      </c>
      <c r="C6425" s="37">
        <v>0</v>
      </c>
      <c r="D6425" s="37">
        <v>0</v>
      </c>
      <c r="E6425" s="37">
        <v>14</v>
      </c>
      <c r="F6425" s="37">
        <v>0</v>
      </c>
      <c r="G6425" s="37">
        <v>1.0384500000000001</v>
      </c>
      <c r="H6425" s="37" t="s">
        <v>2299</v>
      </c>
      <c r="I6425" s="37" t="s">
        <v>2308</v>
      </c>
      <c r="J6425" s="37" t="s">
        <v>2268</v>
      </c>
      <c r="K6425" s="37">
        <v>2</v>
      </c>
    </row>
    <row r="6426" spans="1:11" x14ac:dyDescent="0.25">
      <c r="A6426" s="37" t="s">
        <v>4495</v>
      </c>
      <c r="B6426" s="37">
        <v>2</v>
      </c>
      <c r="C6426" s="37">
        <v>0</v>
      </c>
      <c r="D6426" s="37">
        <v>0</v>
      </c>
      <c r="E6426" s="37">
        <v>29</v>
      </c>
      <c r="F6426" s="37">
        <v>1</v>
      </c>
      <c r="G6426" s="37">
        <v>0.52795000000000003</v>
      </c>
      <c r="H6426" s="37" t="s">
        <v>2339</v>
      </c>
      <c r="I6426" s="37" t="s">
        <v>2310</v>
      </c>
      <c r="J6426" s="37" t="s">
        <v>2275</v>
      </c>
      <c r="K6426" s="37">
        <v>2</v>
      </c>
    </row>
    <row r="6427" spans="1:11" x14ac:dyDescent="0.25">
      <c r="A6427" s="37" t="s">
        <v>4494</v>
      </c>
      <c r="B6427" s="37">
        <v>2</v>
      </c>
      <c r="C6427" s="37">
        <v>0</v>
      </c>
      <c r="D6427" s="37">
        <v>0</v>
      </c>
      <c r="E6427" s="37">
        <v>35</v>
      </c>
      <c r="F6427" s="37">
        <v>1</v>
      </c>
      <c r="G6427" s="37">
        <v>0.75185000000000002</v>
      </c>
      <c r="H6427" s="37" t="s">
        <v>1218</v>
      </c>
      <c r="I6427" s="37" t="s">
        <v>2310</v>
      </c>
      <c r="J6427" s="37" t="s">
        <v>2275</v>
      </c>
      <c r="K6427" s="37">
        <v>2</v>
      </c>
    </row>
    <row r="6428" spans="1:11" x14ac:dyDescent="0.25">
      <c r="A6428" s="37" t="s">
        <v>4493</v>
      </c>
      <c r="B6428" s="37">
        <v>2</v>
      </c>
      <c r="C6428" s="37">
        <v>0</v>
      </c>
      <c r="D6428" s="37">
        <v>0</v>
      </c>
      <c r="E6428" s="37">
        <v>22</v>
      </c>
      <c r="F6428" s="37">
        <v>1</v>
      </c>
      <c r="G6428" s="37">
        <v>0.79685000000000006</v>
      </c>
      <c r="H6428" s="37" t="s">
        <v>1218</v>
      </c>
      <c r="I6428" s="37" t="s">
        <v>2310</v>
      </c>
      <c r="J6428" s="37" t="s">
        <v>2275</v>
      </c>
      <c r="K6428" s="37">
        <v>2</v>
      </c>
    </row>
    <row r="6429" spans="1:11" x14ac:dyDescent="0.25">
      <c r="A6429" s="37" t="s">
        <v>4492</v>
      </c>
      <c r="B6429" s="37">
        <v>2</v>
      </c>
      <c r="C6429" s="37">
        <v>0</v>
      </c>
      <c r="D6429" s="37">
        <v>1</v>
      </c>
      <c r="E6429" s="37">
        <v>54</v>
      </c>
      <c r="F6429" s="37">
        <v>1</v>
      </c>
      <c r="G6429" s="37">
        <v>4.1463000000000001</v>
      </c>
      <c r="H6429" s="37" t="s">
        <v>1232</v>
      </c>
      <c r="I6429" s="37" t="s">
        <v>2308</v>
      </c>
      <c r="J6429" s="37" t="s">
        <v>2268</v>
      </c>
      <c r="K6429" s="37">
        <v>2</v>
      </c>
    </row>
    <row r="6430" spans="1:11" x14ac:dyDescent="0.25">
      <c r="A6430" s="37" t="s">
        <v>4491</v>
      </c>
      <c r="B6430" s="37">
        <v>2</v>
      </c>
      <c r="C6430" s="37">
        <v>0</v>
      </c>
      <c r="D6430" s="37">
        <v>0</v>
      </c>
      <c r="E6430" s="37">
        <v>47</v>
      </c>
      <c r="F6430" s="37">
        <v>1</v>
      </c>
      <c r="G6430" s="37">
        <v>0.33530000000000004</v>
      </c>
      <c r="H6430" s="37" t="s">
        <v>1218</v>
      </c>
      <c r="I6430" s="37" t="s">
        <v>2310</v>
      </c>
      <c r="J6430" s="37" t="s">
        <v>2275</v>
      </c>
      <c r="K6430" s="37">
        <v>2</v>
      </c>
    </row>
    <row r="6431" spans="1:11" x14ac:dyDescent="0.25">
      <c r="A6431" s="37" t="s">
        <v>4490</v>
      </c>
      <c r="B6431" s="37">
        <v>2</v>
      </c>
      <c r="C6431" s="37">
        <v>0</v>
      </c>
      <c r="D6431" s="37">
        <v>0</v>
      </c>
      <c r="E6431" s="37">
        <v>5</v>
      </c>
      <c r="F6431" s="37">
        <v>0</v>
      </c>
      <c r="G6431" s="37">
        <v>0.22505</v>
      </c>
      <c r="H6431" s="37" t="s">
        <v>1247</v>
      </c>
      <c r="I6431" s="37" t="s">
        <v>2308</v>
      </c>
      <c r="J6431" s="37" t="s">
        <v>2268</v>
      </c>
      <c r="K6431" s="37">
        <v>2</v>
      </c>
    </row>
    <row r="6432" spans="1:11" x14ac:dyDescent="0.25">
      <c r="A6432" s="37" t="s">
        <v>4489</v>
      </c>
      <c r="B6432" s="37">
        <v>2</v>
      </c>
      <c r="C6432" s="37">
        <v>0</v>
      </c>
      <c r="D6432" s="37">
        <v>0</v>
      </c>
      <c r="E6432" s="37">
        <v>67</v>
      </c>
      <c r="F6432" s="37">
        <v>2</v>
      </c>
      <c r="G6432" s="37">
        <v>0.38069999999999998</v>
      </c>
      <c r="H6432" s="37" t="s">
        <v>1235</v>
      </c>
      <c r="I6432" s="37" t="s">
        <v>2310</v>
      </c>
      <c r="J6432" s="37" t="s">
        <v>2275</v>
      </c>
      <c r="K6432" s="37">
        <v>2</v>
      </c>
    </row>
    <row r="6433" spans="1:11" x14ac:dyDescent="0.25">
      <c r="A6433" s="37" t="s">
        <v>4488</v>
      </c>
      <c r="B6433" s="37">
        <v>2</v>
      </c>
      <c r="C6433" s="37">
        <v>0</v>
      </c>
      <c r="D6433" s="37">
        <v>0</v>
      </c>
      <c r="E6433" s="37">
        <v>10</v>
      </c>
      <c r="F6433" s="37">
        <v>1</v>
      </c>
      <c r="G6433" s="37">
        <v>0.20385</v>
      </c>
      <c r="H6433" s="37" t="s">
        <v>1235</v>
      </c>
      <c r="I6433" s="37" t="s">
        <v>2310</v>
      </c>
      <c r="J6433" s="37" t="s">
        <v>2275</v>
      </c>
      <c r="K6433" s="37">
        <v>2</v>
      </c>
    </row>
    <row r="6434" spans="1:11" x14ac:dyDescent="0.25">
      <c r="A6434" s="37" t="s">
        <v>4487</v>
      </c>
      <c r="B6434" s="37">
        <v>2</v>
      </c>
      <c r="C6434" s="37">
        <v>0</v>
      </c>
      <c r="D6434" s="37">
        <v>0</v>
      </c>
      <c r="E6434" s="37">
        <v>17</v>
      </c>
      <c r="F6434" s="37">
        <v>2</v>
      </c>
      <c r="G6434" s="37">
        <v>1.0244</v>
      </c>
      <c r="H6434" s="37" t="s">
        <v>2276</v>
      </c>
      <c r="I6434" s="37" t="s">
        <v>2321</v>
      </c>
      <c r="J6434" s="37" t="s">
        <v>2275</v>
      </c>
      <c r="K6434" s="37">
        <v>2</v>
      </c>
    </row>
    <row r="6435" spans="1:11" x14ac:dyDescent="0.25">
      <c r="A6435" s="37" t="s">
        <v>4486</v>
      </c>
      <c r="B6435" s="37">
        <v>2</v>
      </c>
      <c r="C6435" s="37">
        <v>0</v>
      </c>
      <c r="D6435" s="37">
        <v>0</v>
      </c>
      <c r="E6435" s="37">
        <v>54</v>
      </c>
      <c r="F6435" s="37">
        <v>2</v>
      </c>
      <c r="G6435" s="37">
        <v>0.66644999999999999</v>
      </c>
      <c r="H6435" s="37" t="s">
        <v>1236</v>
      </c>
      <c r="I6435" s="37" t="s">
        <v>2310</v>
      </c>
      <c r="J6435" s="37" t="s">
        <v>2275</v>
      </c>
      <c r="K6435" s="37">
        <v>2</v>
      </c>
    </row>
    <row r="6436" spans="1:11" x14ac:dyDescent="0.25">
      <c r="A6436" s="37" t="s">
        <v>4485</v>
      </c>
      <c r="B6436" s="37">
        <v>2</v>
      </c>
      <c r="C6436" s="37">
        <v>0</v>
      </c>
      <c r="D6436" s="37">
        <v>1</v>
      </c>
      <c r="E6436" s="37">
        <v>93</v>
      </c>
      <c r="F6436" s="37">
        <v>0</v>
      </c>
      <c r="G6436" s="37">
        <v>3.9611000000000001</v>
      </c>
      <c r="H6436" s="37" t="s">
        <v>2299</v>
      </c>
      <c r="I6436" s="37" t="s">
        <v>2308</v>
      </c>
      <c r="J6436" s="37" t="s">
        <v>2268</v>
      </c>
      <c r="K6436" s="37">
        <v>2</v>
      </c>
    </row>
    <row r="6437" spans="1:11" x14ac:dyDescent="0.25">
      <c r="A6437" s="37" t="s">
        <v>4484</v>
      </c>
      <c r="B6437" s="37">
        <v>2</v>
      </c>
      <c r="C6437" s="37">
        <v>0</v>
      </c>
      <c r="D6437" s="37">
        <v>0</v>
      </c>
      <c r="E6437" s="37">
        <v>20</v>
      </c>
      <c r="F6437" s="37">
        <v>2</v>
      </c>
      <c r="G6437" s="37">
        <v>0.36285000000000001</v>
      </c>
      <c r="H6437" s="37" t="s">
        <v>2276</v>
      </c>
      <c r="I6437" s="37" t="s">
        <v>2310</v>
      </c>
      <c r="J6437" s="37" t="s">
        <v>2275</v>
      </c>
      <c r="K6437" s="37">
        <v>2</v>
      </c>
    </row>
    <row r="6438" spans="1:11" x14ac:dyDescent="0.25">
      <c r="A6438" s="37" t="s">
        <v>4483</v>
      </c>
      <c r="B6438" s="37">
        <v>2</v>
      </c>
      <c r="C6438" s="37">
        <v>0</v>
      </c>
      <c r="D6438" s="37">
        <v>0</v>
      </c>
      <c r="E6438" s="37">
        <v>17</v>
      </c>
      <c r="F6438" s="37">
        <v>1</v>
      </c>
      <c r="G6438" s="37">
        <v>0.38720000000000004</v>
      </c>
      <c r="H6438" s="37" t="s">
        <v>2339</v>
      </c>
      <c r="I6438" s="37" t="s">
        <v>2308</v>
      </c>
      <c r="J6438" s="37" t="s">
        <v>2275</v>
      </c>
      <c r="K6438" s="37">
        <v>2</v>
      </c>
    </row>
    <row r="6439" spans="1:11" x14ac:dyDescent="0.25">
      <c r="A6439" s="37" t="s">
        <v>4482</v>
      </c>
      <c r="B6439" s="37">
        <v>2</v>
      </c>
      <c r="C6439" s="37">
        <v>0</v>
      </c>
      <c r="D6439" s="37">
        <v>1</v>
      </c>
      <c r="E6439" s="37">
        <v>59</v>
      </c>
      <c r="F6439" s="37">
        <v>0</v>
      </c>
      <c r="G6439" s="37">
        <v>2.0692500000000003</v>
      </c>
      <c r="H6439" s="37" t="s">
        <v>2299</v>
      </c>
      <c r="I6439" s="37" t="s">
        <v>2308</v>
      </c>
      <c r="J6439" s="37" t="s">
        <v>2268</v>
      </c>
      <c r="K6439" s="37">
        <v>2</v>
      </c>
    </row>
    <row r="6440" spans="1:11" x14ac:dyDescent="0.25">
      <c r="A6440" s="37" t="s">
        <v>4481</v>
      </c>
      <c r="B6440" s="37">
        <v>2</v>
      </c>
      <c r="C6440" s="37">
        <v>0</v>
      </c>
      <c r="D6440" s="37">
        <v>0</v>
      </c>
      <c r="E6440" s="37">
        <v>14</v>
      </c>
      <c r="F6440" s="37">
        <v>2</v>
      </c>
      <c r="G6440" s="37">
        <v>0.26334999999999997</v>
      </c>
      <c r="H6440" s="37" t="s">
        <v>1251</v>
      </c>
      <c r="I6440" s="37" t="s">
        <v>2310</v>
      </c>
      <c r="J6440" s="37" t="s">
        <v>2275</v>
      </c>
      <c r="K6440" s="37">
        <v>2</v>
      </c>
    </row>
    <row r="6441" spans="1:11" x14ac:dyDescent="0.25">
      <c r="A6441" s="37" t="s">
        <v>4480</v>
      </c>
      <c r="B6441" s="37">
        <v>2</v>
      </c>
      <c r="C6441" s="37">
        <v>0</v>
      </c>
      <c r="D6441" s="37">
        <v>0</v>
      </c>
      <c r="E6441" s="37">
        <v>25</v>
      </c>
      <c r="F6441" s="37">
        <v>0</v>
      </c>
      <c r="G6441" s="37">
        <v>0.41790000000000005</v>
      </c>
      <c r="H6441" s="37" t="s">
        <v>1235</v>
      </c>
      <c r="I6441" s="37" t="s">
        <v>2321</v>
      </c>
      <c r="J6441" s="37" t="s">
        <v>2275</v>
      </c>
      <c r="K6441" s="37">
        <v>2</v>
      </c>
    </row>
    <row r="6442" spans="1:11" x14ac:dyDescent="0.25">
      <c r="A6442" s="37" t="s">
        <v>4479</v>
      </c>
      <c r="B6442" s="37">
        <v>2</v>
      </c>
      <c r="C6442" s="37">
        <v>0</v>
      </c>
      <c r="D6442" s="37">
        <v>0</v>
      </c>
      <c r="E6442" s="37">
        <v>12</v>
      </c>
      <c r="F6442" s="37">
        <v>2</v>
      </c>
      <c r="G6442" s="37">
        <v>0.32340000000000002</v>
      </c>
      <c r="H6442" s="37" t="s">
        <v>1251</v>
      </c>
      <c r="I6442" s="37" t="s">
        <v>2310</v>
      </c>
      <c r="J6442" s="37" t="s">
        <v>2275</v>
      </c>
      <c r="K6442" s="37">
        <v>2</v>
      </c>
    </row>
    <row r="6443" spans="1:11" x14ac:dyDescent="0.25">
      <c r="A6443" s="37" t="s">
        <v>4478</v>
      </c>
      <c r="B6443" s="37">
        <v>2</v>
      </c>
      <c r="C6443" s="37">
        <v>0</v>
      </c>
      <c r="D6443" s="37">
        <v>0</v>
      </c>
      <c r="E6443" s="37">
        <v>29</v>
      </c>
      <c r="F6443" s="37">
        <v>2</v>
      </c>
      <c r="G6443" s="37">
        <v>0.42755000000000004</v>
      </c>
      <c r="H6443" s="37" t="s">
        <v>1218</v>
      </c>
      <c r="I6443" s="37" t="s">
        <v>2310</v>
      </c>
      <c r="J6443" s="37" t="s">
        <v>2275</v>
      </c>
      <c r="K6443" s="37">
        <v>2</v>
      </c>
    </row>
    <row r="6444" spans="1:11" x14ac:dyDescent="0.25">
      <c r="A6444" s="37" t="s">
        <v>4477</v>
      </c>
      <c r="B6444" s="37">
        <v>2</v>
      </c>
      <c r="C6444" s="37">
        <v>0</v>
      </c>
      <c r="D6444" s="37">
        <v>0</v>
      </c>
      <c r="E6444" s="37">
        <v>10</v>
      </c>
      <c r="F6444" s="37">
        <v>0</v>
      </c>
      <c r="G6444" s="37">
        <v>0.84130000000000005</v>
      </c>
      <c r="H6444" s="37" t="s">
        <v>3600</v>
      </c>
      <c r="I6444" s="37" t="s">
        <v>2308</v>
      </c>
      <c r="J6444" s="37" t="s">
        <v>2275</v>
      </c>
      <c r="K6444" s="37">
        <v>1</v>
      </c>
    </row>
    <row r="6445" spans="1:11" x14ac:dyDescent="0.25">
      <c r="A6445" s="37" t="s">
        <v>4476</v>
      </c>
      <c r="B6445" s="37">
        <v>2</v>
      </c>
      <c r="C6445" s="37">
        <v>0</v>
      </c>
      <c r="D6445" s="37">
        <v>0</v>
      </c>
      <c r="E6445" s="37">
        <v>14</v>
      </c>
      <c r="F6445" s="37">
        <v>1</v>
      </c>
      <c r="G6445" s="37">
        <v>0.29475000000000001</v>
      </c>
      <c r="H6445" s="37" t="s">
        <v>1247</v>
      </c>
      <c r="I6445" s="37" t="s">
        <v>2321</v>
      </c>
      <c r="J6445" s="37" t="s">
        <v>2268</v>
      </c>
      <c r="K6445" s="37">
        <v>1</v>
      </c>
    </row>
    <row r="6446" spans="1:11" x14ac:dyDescent="0.25">
      <c r="A6446" s="37" t="s">
        <v>4475</v>
      </c>
      <c r="B6446" s="37">
        <v>2</v>
      </c>
      <c r="C6446" s="37">
        <v>0</v>
      </c>
      <c r="D6446" s="37">
        <v>0</v>
      </c>
      <c r="E6446" s="37">
        <v>69</v>
      </c>
      <c r="F6446" s="37">
        <v>0</v>
      </c>
      <c r="G6446" s="37">
        <v>0.53239999999999998</v>
      </c>
      <c r="H6446" s="37" t="s">
        <v>2370</v>
      </c>
      <c r="I6446" s="37" t="s">
        <v>2308</v>
      </c>
      <c r="J6446" s="37" t="s">
        <v>2268</v>
      </c>
      <c r="K6446" s="37">
        <v>2</v>
      </c>
    </row>
    <row r="6447" spans="1:11" x14ac:dyDescent="0.25">
      <c r="A6447" s="37" t="s">
        <v>4474</v>
      </c>
      <c r="B6447" s="37">
        <v>2</v>
      </c>
      <c r="C6447" s="37">
        <v>0</v>
      </c>
      <c r="D6447" s="37">
        <v>0</v>
      </c>
      <c r="E6447" s="37">
        <v>12</v>
      </c>
      <c r="F6447" s="37">
        <v>0</v>
      </c>
      <c r="G6447" s="37">
        <v>0.36825000000000002</v>
      </c>
      <c r="H6447" s="37" t="s">
        <v>1219</v>
      </c>
      <c r="I6447" s="37" t="s">
        <v>2269</v>
      </c>
      <c r="J6447" s="37" t="s">
        <v>2268</v>
      </c>
      <c r="K6447" s="37">
        <v>2</v>
      </c>
    </row>
    <row r="6448" spans="1:11" x14ac:dyDescent="0.25">
      <c r="A6448" s="37" t="s">
        <v>4473</v>
      </c>
      <c r="B6448" s="37">
        <v>2</v>
      </c>
      <c r="C6448" s="37">
        <v>0</v>
      </c>
      <c r="D6448" s="37">
        <v>0</v>
      </c>
      <c r="E6448" s="37">
        <v>5</v>
      </c>
      <c r="F6448" s="37">
        <v>1</v>
      </c>
      <c r="G6448" s="37">
        <v>9.5200000000000007E-2</v>
      </c>
      <c r="H6448" s="37" t="s">
        <v>3043</v>
      </c>
      <c r="I6448" s="37" t="s">
        <v>2308</v>
      </c>
      <c r="J6448" s="37" t="s">
        <v>2268</v>
      </c>
      <c r="K6448" s="37">
        <v>1</v>
      </c>
    </row>
    <row r="6449" spans="1:11" x14ac:dyDescent="0.25">
      <c r="A6449" s="37" t="s">
        <v>4472</v>
      </c>
      <c r="B6449" s="37">
        <v>2</v>
      </c>
      <c r="C6449" s="37">
        <v>0</v>
      </c>
      <c r="D6449" s="37">
        <v>0</v>
      </c>
      <c r="E6449" s="37">
        <v>3</v>
      </c>
      <c r="F6449" s="37">
        <v>0</v>
      </c>
      <c r="G6449" s="37">
        <v>7.0550000000000002E-2</v>
      </c>
      <c r="H6449" s="37" t="s">
        <v>2496</v>
      </c>
      <c r="I6449" s="37" t="s">
        <v>2308</v>
      </c>
      <c r="J6449" s="37" t="s">
        <v>2268</v>
      </c>
      <c r="K6449" s="37">
        <v>1</v>
      </c>
    </row>
    <row r="6450" spans="1:11" x14ac:dyDescent="0.25">
      <c r="A6450" s="37" t="s">
        <v>4471</v>
      </c>
      <c r="B6450" s="37">
        <v>2</v>
      </c>
      <c r="C6450" s="37">
        <v>0</v>
      </c>
      <c r="D6450" s="37">
        <v>0</v>
      </c>
      <c r="E6450" s="37">
        <v>16</v>
      </c>
      <c r="F6450" s="37">
        <v>0</v>
      </c>
      <c r="G6450" s="37">
        <v>0.24480000000000002</v>
      </c>
      <c r="H6450" s="37" t="s">
        <v>3600</v>
      </c>
      <c r="I6450" s="37" t="s">
        <v>2308</v>
      </c>
      <c r="J6450" s="37" t="s">
        <v>2268</v>
      </c>
      <c r="K6450" s="37">
        <v>2</v>
      </c>
    </row>
    <row r="6451" spans="1:11" x14ac:dyDescent="0.25">
      <c r="A6451" s="37" t="s">
        <v>4470</v>
      </c>
      <c r="B6451" s="37">
        <v>2</v>
      </c>
      <c r="C6451" s="37">
        <v>0</v>
      </c>
      <c r="D6451" s="37">
        <v>1</v>
      </c>
      <c r="E6451" s="37">
        <v>46</v>
      </c>
      <c r="F6451" s="37">
        <v>0</v>
      </c>
      <c r="G6451" s="37">
        <v>1.7454499999999999</v>
      </c>
      <c r="H6451" s="37" t="s">
        <v>2299</v>
      </c>
      <c r="I6451" s="37" t="s">
        <v>2308</v>
      </c>
      <c r="J6451" s="37" t="s">
        <v>2275</v>
      </c>
      <c r="K6451" s="37">
        <v>2</v>
      </c>
    </row>
    <row r="6452" spans="1:11" x14ac:dyDescent="0.25">
      <c r="A6452" s="37" t="s">
        <v>4469</v>
      </c>
      <c r="B6452" s="37">
        <v>2</v>
      </c>
      <c r="C6452" s="37">
        <v>0</v>
      </c>
      <c r="D6452" s="37">
        <v>1</v>
      </c>
      <c r="E6452" s="37">
        <v>20</v>
      </c>
      <c r="F6452" s="37">
        <v>1</v>
      </c>
      <c r="G6452" s="37">
        <v>1.37</v>
      </c>
      <c r="H6452" s="37" t="s">
        <v>2299</v>
      </c>
      <c r="I6452" s="37" t="s">
        <v>2308</v>
      </c>
      <c r="J6452" s="37" t="s">
        <v>2268</v>
      </c>
      <c r="K6452" s="37">
        <v>2</v>
      </c>
    </row>
    <row r="6453" spans="1:11" x14ac:dyDescent="0.25">
      <c r="A6453" s="37" t="s">
        <v>4468</v>
      </c>
      <c r="B6453" s="37">
        <v>2</v>
      </c>
      <c r="C6453" s="37">
        <v>0</v>
      </c>
      <c r="D6453" s="37">
        <v>0</v>
      </c>
      <c r="E6453" s="37">
        <v>11</v>
      </c>
      <c r="F6453" s="37">
        <v>1</v>
      </c>
      <c r="G6453" s="37">
        <v>0.33140000000000003</v>
      </c>
      <c r="H6453" s="37" t="s">
        <v>1239</v>
      </c>
      <c r="I6453" s="37" t="s">
        <v>2321</v>
      </c>
      <c r="J6453" s="37" t="s">
        <v>2275</v>
      </c>
      <c r="K6453" s="37">
        <v>2</v>
      </c>
    </row>
    <row r="6454" spans="1:11" x14ac:dyDescent="0.25">
      <c r="A6454" s="37" t="s">
        <v>4467</v>
      </c>
      <c r="B6454" s="37">
        <v>2</v>
      </c>
      <c r="C6454" s="37">
        <v>0</v>
      </c>
      <c r="D6454" s="37">
        <v>0</v>
      </c>
      <c r="E6454" s="37">
        <v>48</v>
      </c>
      <c r="F6454" s="37">
        <v>0</v>
      </c>
      <c r="G6454" s="37">
        <v>1.2040000000000002</v>
      </c>
      <c r="H6454" s="37" t="s">
        <v>1234</v>
      </c>
      <c r="I6454" s="37" t="s">
        <v>2310</v>
      </c>
      <c r="J6454" s="37" t="s">
        <v>2275</v>
      </c>
      <c r="K6454" s="37">
        <v>2</v>
      </c>
    </row>
    <row r="6455" spans="1:11" x14ac:dyDescent="0.25">
      <c r="A6455" s="37" t="s">
        <v>4466</v>
      </c>
      <c r="B6455" s="37">
        <v>2</v>
      </c>
      <c r="C6455" s="37">
        <v>0</v>
      </c>
      <c r="D6455" s="37">
        <v>0</v>
      </c>
      <c r="E6455" s="37">
        <v>21</v>
      </c>
      <c r="F6455" s="37">
        <v>1</v>
      </c>
      <c r="G6455" s="37">
        <v>0.42900000000000005</v>
      </c>
      <c r="H6455" s="37" t="s">
        <v>2496</v>
      </c>
      <c r="I6455" s="37" t="s">
        <v>2308</v>
      </c>
      <c r="J6455" s="37" t="s">
        <v>2268</v>
      </c>
      <c r="K6455" s="37">
        <v>2</v>
      </c>
    </row>
    <row r="6456" spans="1:11" x14ac:dyDescent="0.25">
      <c r="A6456" s="37" t="s">
        <v>4465</v>
      </c>
      <c r="B6456" s="37">
        <v>2</v>
      </c>
      <c r="C6456" s="37">
        <v>0</v>
      </c>
      <c r="D6456" s="37">
        <v>0</v>
      </c>
      <c r="E6456" s="37">
        <v>17</v>
      </c>
      <c r="F6456" s="37">
        <v>1</v>
      </c>
      <c r="G6456" s="37">
        <v>0.98005000000000009</v>
      </c>
      <c r="H6456" s="37" t="s">
        <v>2299</v>
      </c>
      <c r="I6456" s="37" t="s">
        <v>2308</v>
      </c>
      <c r="J6456" s="37" t="s">
        <v>2268</v>
      </c>
      <c r="K6456" s="37">
        <v>2</v>
      </c>
    </row>
    <row r="6457" spans="1:11" x14ac:dyDescent="0.25">
      <c r="A6457" s="37" t="s">
        <v>4464</v>
      </c>
      <c r="B6457" s="37">
        <v>2</v>
      </c>
      <c r="C6457" s="37">
        <v>0</v>
      </c>
      <c r="D6457" s="37">
        <v>0</v>
      </c>
      <c r="E6457" s="37">
        <v>12</v>
      </c>
      <c r="F6457" s="37">
        <v>1</v>
      </c>
      <c r="G6457" s="37">
        <v>0.26064999999999999</v>
      </c>
      <c r="H6457" s="37" t="s">
        <v>1247</v>
      </c>
      <c r="I6457" s="37" t="s">
        <v>2321</v>
      </c>
      <c r="J6457" s="37" t="s">
        <v>2268</v>
      </c>
      <c r="K6457" s="37">
        <v>1</v>
      </c>
    </row>
    <row r="6458" spans="1:11" x14ac:dyDescent="0.25">
      <c r="A6458" s="37" t="s">
        <v>4463</v>
      </c>
      <c r="B6458" s="37">
        <v>2</v>
      </c>
      <c r="C6458" s="37">
        <v>0</v>
      </c>
      <c r="D6458" s="37">
        <v>0</v>
      </c>
      <c r="E6458" s="37">
        <v>31</v>
      </c>
      <c r="F6458" s="37">
        <v>1</v>
      </c>
      <c r="G6458" s="37">
        <v>0.46425000000000005</v>
      </c>
      <c r="H6458" s="37" t="s">
        <v>1251</v>
      </c>
      <c r="I6458" s="37" t="s">
        <v>2310</v>
      </c>
      <c r="J6458" s="37" t="s">
        <v>2275</v>
      </c>
      <c r="K6458" s="37">
        <v>2</v>
      </c>
    </row>
    <row r="6459" spans="1:11" x14ac:dyDescent="0.25">
      <c r="A6459" s="37" t="s">
        <v>4462</v>
      </c>
      <c r="B6459" s="37">
        <v>2</v>
      </c>
      <c r="C6459" s="37">
        <v>0</v>
      </c>
      <c r="D6459" s="37">
        <v>0</v>
      </c>
      <c r="E6459" s="37">
        <v>27</v>
      </c>
      <c r="F6459" s="37">
        <v>2</v>
      </c>
      <c r="G6459" s="37">
        <v>1.1756</v>
      </c>
      <c r="H6459" s="37" t="s">
        <v>1224</v>
      </c>
      <c r="I6459" s="37" t="s">
        <v>2321</v>
      </c>
      <c r="J6459" s="37" t="s">
        <v>2275</v>
      </c>
      <c r="K6459" s="37">
        <v>2</v>
      </c>
    </row>
    <row r="6460" spans="1:11" x14ac:dyDescent="0.25">
      <c r="A6460" s="37" t="s">
        <v>4461</v>
      </c>
      <c r="B6460" s="37">
        <v>2</v>
      </c>
      <c r="C6460" s="37">
        <v>0</v>
      </c>
      <c r="D6460" s="37">
        <v>0</v>
      </c>
      <c r="E6460" s="37">
        <v>60</v>
      </c>
      <c r="F6460" s="37">
        <v>1</v>
      </c>
      <c r="G6460" s="37">
        <v>1.0569000000000002</v>
      </c>
      <c r="H6460" s="37" t="s">
        <v>1219</v>
      </c>
      <c r="I6460" s="37" t="s">
        <v>2405</v>
      </c>
      <c r="J6460" s="37" t="s">
        <v>2275</v>
      </c>
      <c r="K6460" s="37">
        <v>2</v>
      </c>
    </row>
    <row r="6461" spans="1:11" x14ac:dyDescent="0.25">
      <c r="A6461" s="37" t="s">
        <v>4460</v>
      </c>
      <c r="B6461" s="37">
        <v>2</v>
      </c>
      <c r="C6461" s="37">
        <v>0</v>
      </c>
      <c r="D6461" s="37">
        <v>0</v>
      </c>
      <c r="E6461" s="37">
        <v>20</v>
      </c>
      <c r="F6461" s="37">
        <v>1</v>
      </c>
      <c r="G6461" s="37">
        <v>0.45425000000000004</v>
      </c>
      <c r="H6461" s="37" t="s">
        <v>1219</v>
      </c>
      <c r="I6461" s="37" t="s">
        <v>2321</v>
      </c>
      <c r="J6461" s="37" t="s">
        <v>2268</v>
      </c>
      <c r="K6461" s="37">
        <v>2</v>
      </c>
    </row>
    <row r="6462" spans="1:11" x14ac:dyDescent="0.25">
      <c r="A6462" s="37" t="s">
        <v>4459</v>
      </c>
      <c r="B6462" s="37">
        <v>2</v>
      </c>
      <c r="C6462" s="37">
        <v>0</v>
      </c>
      <c r="D6462" s="37">
        <v>0</v>
      </c>
      <c r="E6462" s="37">
        <v>18</v>
      </c>
      <c r="F6462" s="37">
        <v>0</v>
      </c>
      <c r="G6462" s="37">
        <v>0.4</v>
      </c>
      <c r="H6462" s="37" t="s">
        <v>2299</v>
      </c>
      <c r="I6462" s="37" t="s">
        <v>2308</v>
      </c>
      <c r="J6462" s="37" t="s">
        <v>2275</v>
      </c>
      <c r="K6462" s="37">
        <v>2</v>
      </c>
    </row>
    <row r="6463" spans="1:11" x14ac:dyDescent="0.25">
      <c r="A6463" s="37" t="s">
        <v>4458</v>
      </c>
      <c r="B6463" s="37">
        <v>2</v>
      </c>
      <c r="C6463" s="37">
        <v>0</v>
      </c>
      <c r="D6463" s="37">
        <v>0</v>
      </c>
      <c r="E6463" s="37">
        <v>82</v>
      </c>
      <c r="F6463" s="37">
        <v>1</v>
      </c>
      <c r="G6463" s="37">
        <v>1.6587000000000001</v>
      </c>
      <c r="H6463" s="37" t="s">
        <v>2299</v>
      </c>
      <c r="I6463" s="37" t="s">
        <v>2308</v>
      </c>
      <c r="J6463" s="37" t="s">
        <v>2268</v>
      </c>
      <c r="K6463" s="37">
        <v>2</v>
      </c>
    </row>
    <row r="6464" spans="1:11" x14ac:dyDescent="0.25">
      <c r="A6464" s="37" t="s">
        <v>4457</v>
      </c>
      <c r="B6464" s="37">
        <v>2</v>
      </c>
      <c r="C6464" s="37">
        <v>0</v>
      </c>
      <c r="D6464" s="37">
        <v>0</v>
      </c>
      <c r="E6464" s="37">
        <v>5</v>
      </c>
      <c r="F6464" s="37">
        <v>0</v>
      </c>
      <c r="G6464" s="37">
        <v>0.20300000000000001</v>
      </c>
      <c r="H6464" s="37" t="s">
        <v>2299</v>
      </c>
      <c r="I6464" s="37" t="s">
        <v>2308</v>
      </c>
      <c r="J6464" s="37" t="s">
        <v>2275</v>
      </c>
      <c r="K6464" s="37">
        <v>2</v>
      </c>
    </row>
    <row r="6465" spans="1:11" x14ac:dyDescent="0.25">
      <c r="A6465" s="37" t="s">
        <v>4456</v>
      </c>
      <c r="B6465" s="37">
        <v>2</v>
      </c>
      <c r="C6465" s="37">
        <v>0</v>
      </c>
      <c r="D6465" s="37">
        <v>0</v>
      </c>
      <c r="E6465" s="37">
        <v>27</v>
      </c>
      <c r="F6465" s="37">
        <v>1</v>
      </c>
      <c r="G6465" s="37">
        <v>0.56385000000000007</v>
      </c>
      <c r="H6465" s="37" t="s">
        <v>1254</v>
      </c>
      <c r="I6465" s="37" t="s">
        <v>2321</v>
      </c>
      <c r="J6465" s="37" t="s">
        <v>2268</v>
      </c>
      <c r="K6465" s="37">
        <v>2</v>
      </c>
    </row>
    <row r="6466" spans="1:11" x14ac:dyDescent="0.25">
      <c r="A6466" s="37" t="s">
        <v>4455</v>
      </c>
      <c r="B6466" s="37">
        <v>2</v>
      </c>
      <c r="C6466" s="37">
        <v>0</v>
      </c>
      <c r="D6466" s="37">
        <v>0</v>
      </c>
      <c r="E6466" s="37">
        <v>46</v>
      </c>
      <c r="F6466" s="37">
        <v>0</v>
      </c>
      <c r="G6466" s="37">
        <v>0.87595000000000001</v>
      </c>
      <c r="H6466" s="37" t="s">
        <v>1226</v>
      </c>
      <c r="I6466" s="37" t="s">
        <v>2405</v>
      </c>
      <c r="J6466" s="37" t="s">
        <v>2275</v>
      </c>
      <c r="K6466" s="37">
        <v>2</v>
      </c>
    </row>
    <row r="6467" spans="1:11" x14ac:dyDescent="0.25">
      <c r="A6467" s="37" t="s">
        <v>4454</v>
      </c>
      <c r="B6467" s="37">
        <v>2</v>
      </c>
      <c r="C6467" s="37">
        <v>0</v>
      </c>
      <c r="D6467" s="37">
        <v>0</v>
      </c>
      <c r="E6467" s="37">
        <v>18</v>
      </c>
      <c r="F6467" s="37">
        <v>0</v>
      </c>
      <c r="G6467" s="37">
        <v>0.29665000000000002</v>
      </c>
      <c r="H6467" s="37" t="s">
        <v>1219</v>
      </c>
      <c r="I6467" s="37" t="s">
        <v>2269</v>
      </c>
      <c r="J6467" s="37" t="s">
        <v>2268</v>
      </c>
      <c r="K6467" s="37">
        <v>1</v>
      </c>
    </row>
    <row r="6468" spans="1:11" x14ac:dyDescent="0.25">
      <c r="A6468" s="37" t="s">
        <v>4453</v>
      </c>
      <c r="B6468" s="37">
        <v>2</v>
      </c>
      <c r="C6468" s="37">
        <v>0</v>
      </c>
      <c r="D6468" s="37">
        <v>0</v>
      </c>
      <c r="E6468" s="37">
        <v>40</v>
      </c>
      <c r="F6468" s="37">
        <v>0</v>
      </c>
      <c r="G6468" s="37">
        <v>1.2512500000000002</v>
      </c>
      <c r="H6468" s="37" t="s">
        <v>2456</v>
      </c>
      <c r="I6468" s="37" t="s">
        <v>2308</v>
      </c>
      <c r="J6468" s="37" t="s">
        <v>2268</v>
      </c>
      <c r="K6468" s="37">
        <v>2</v>
      </c>
    </row>
    <row r="6469" spans="1:11" x14ac:dyDescent="0.25">
      <c r="A6469" s="37" t="s">
        <v>4452</v>
      </c>
      <c r="B6469" s="37">
        <v>2</v>
      </c>
      <c r="C6469" s="37">
        <v>0</v>
      </c>
      <c r="D6469" s="37">
        <v>0</v>
      </c>
      <c r="E6469" s="37">
        <v>2</v>
      </c>
      <c r="F6469" s="37">
        <v>0</v>
      </c>
      <c r="G6469" s="37">
        <v>3.8100000000000002E-2</v>
      </c>
      <c r="H6469" s="37" t="s">
        <v>1219</v>
      </c>
      <c r="I6469" s="37" t="s">
        <v>2310</v>
      </c>
      <c r="J6469" s="37" t="s">
        <v>2275</v>
      </c>
      <c r="K6469" s="37">
        <v>1</v>
      </c>
    </row>
    <row r="6470" spans="1:11" x14ac:dyDescent="0.25">
      <c r="A6470" s="37" t="s">
        <v>4451</v>
      </c>
      <c r="B6470" s="37">
        <v>2</v>
      </c>
      <c r="C6470" s="37">
        <v>0</v>
      </c>
      <c r="D6470" s="37">
        <v>0</v>
      </c>
      <c r="E6470" s="37">
        <v>8</v>
      </c>
      <c r="F6470" s="37">
        <v>0</v>
      </c>
      <c r="G6470" s="37">
        <v>0.23685</v>
      </c>
      <c r="H6470" s="37" t="s">
        <v>2456</v>
      </c>
      <c r="I6470" s="37" t="s">
        <v>2316</v>
      </c>
      <c r="J6470" s="37" t="s">
        <v>2268</v>
      </c>
      <c r="K6470" s="37">
        <v>2</v>
      </c>
    </row>
    <row r="6471" spans="1:11" x14ac:dyDescent="0.25">
      <c r="A6471" s="37" t="s">
        <v>4450</v>
      </c>
      <c r="B6471" s="37">
        <v>2</v>
      </c>
      <c r="C6471" s="37">
        <v>0</v>
      </c>
      <c r="D6471" s="37">
        <v>0</v>
      </c>
      <c r="E6471" s="37">
        <v>17</v>
      </c>
      <c r="F6471" s="37">
        <v>0</v>
      </c>
      <c r="G6471" s="37">
        <v>0.41410000000000002</v>
      </c>
      <c r="H6471" s="37" t="s">
        <v>2456</v>
      </c>
      <c r="I6471" s="37" t="s">
        <v>2308</v>
      </c>
      <c r="J6471" s="37" t="s">
        <v>2268</v>
      </c>
      <c r="K6471" s="37">
        <v>2</v>
      </c>
    </row>
    <row r="6472" spans="1:11" x14ac:dyDescent="0.25">
      <c r="A6472" s="37" t="s">
        <v>4449</v>
      </c>
      <c r="B6472" s="37">
        <v>2</v>
      </c>
      <c r="C6472" s="37">
        <v>0</v>
      </c>
      <c r="D6472" s="37">
        <v>0</v>
      </c>
      <c r="E6472" s="37">
        <v>41</v>
      </c>
      <c r="F6472" s="37">
        <v>1</v>
      </c>
      <c r="G6472" s="37">
        <v>1.5391000000000001</v>
      </c>
      <c r="H6472" s="37" t="s">
        <v>2456</v>
      </c>
      <c r="I6472" s="37" t="s">
        <v>2308</v>
      </c>
      <c r="J6472" s="37" t="s">
        <v>2268</v>
      </c>
      <c r="K6472" s="37">
        <v>2</v>
      </c>
    </row>
    <row r="6473" spans="1:11" x14ac:dyDescent="0.25">
      <c r="A6473" s="37" t="s">
        <v>4448</v>
      </c>
      <c r="B6473" s="37">
        <v>2</v>
      </c>
      <c r="C6473" s="37">
        <v>0</v>
      </c>
      <c r="D6473" s="37">
        <v>0</v>
      </c>
      <c r="E6473" s="37">
        <v>3</v>
      </c>
      <c r="F6473" s="37">
        <v>0</v>
      </c>
      <c r="G6473" s="37">
        <v>0.14165</v>
      </c>
      <c r="H6473" s="37" t="s">
        <v>2456</v>
      </c>
      <c r="I6473" s="37" t="s">
        <v>2308</v>
      </c>
      <c r="J6473" s="37" t="s">
        <v>2268</v>
      </c>
      <c r="K6473" s="37">
        <v>1</v>
      </c>
    </row>
    <row r="6474" spans="1:11" x14ac:dyDescent="0.25">
      <c r="A6474" s="37" t="s">
        <v>4447</v>
      </c>
      <c r="B6474" s="37">
        <v>2</v>
      </c>
      <c r="C6474" s="37">
        <v>0</v>
      </c>
      <c r="D6474" s="37">
        <v>1</v>
      </c>
      <c r="E6474" s="37">
        <v>64</v>
      </c>
      <c r="F6474" s="37">
        <v>1</v>
      </c>
      <c r="G6474" s="37">
        <v>1.2536499999999999</v>
      </c>
      <c r="H6474" s="37" t="s">
        <v>2456</v>
      </c>
      <c r="I6474" s="37" t="s">
        <v>2316</v>
      </c>
      <c r="J6474" s="37" t="s">
        <v>2268</v>
      </c>
      <c r="K6474" s="37">
        <v>2</v>
      </c>
    </row>
    <row r="6475" spans="1:11" x14ac:dyDescent="0.25">
      <c r="A6475" s="37" t="s">
        <v>4446</v>
      </c>
      <c r="B6475" s="37">
        <v>2</v>
      </c>
      <c r="C6475" s="37">
        <v>0</v>
      </c>
      <c r="D6475" s="37">
        <v>0</v>
      </c>
      <c r="E6475" s="37">
        <v>4</v>
      </c>
      <c r="F6475" s="37">
        <v>0</v>
      </c>
      <c r="G6475" s="37">
        <v>0.23320000000000002</v>
      </c>
      <c r="H6475" s="37" t="s">
        <v>2456</v>
      </c>
      <c r="I6475" s="37" t="s">
        <v>2308</v>
      </c>
      <c r="J6475" s="37" t="s">
        <v>2268</v>
      </c>
      <c r="K6475" s="37">
        <v>1</v>
      </c>
    </row>
    <row r="6476" spans="1:11" x14ac:dyDescent="0.25">
      <c r="A6476" s="37" t="s">
        <v>4445</v>
      </c>
      <c r="B6476" s="37">
        <v>2</v>
      </c>
      <c r="C6476" s="37">
        <v>0</v>
      </c>
      <c r="D6476" s="37">
        <v>0</v>
      </c>
      <c r="E6476" s="37">
        <v>6</v>
      </c>
      <c r="F6476" s="37">
        <v>2</v>
      </c>
      <c r="G6476" s="37">
        <v>0.11560000000000001</v>
      </c>
      <c r="H6476" s="37" t="s">
        <v>1224</v>
      </c>
      <c r="I6476" s="37" t="s">
        <v>2310</v>
      </c>
      <c r="J6476" s="37" t="s">
        <v>2275</v>
      </c>
      <c r="K6476" s="37">
        <v>1</v>
      </c>
    </row>
    <row r="6477" spans="1:11" x14ac:dyDescent="0.25">
      <c r="A6477" s="37" t="s">
        <v>4444</v>
      </c>
      <c r="B6477" s="37">
        <v>2</v>
      </c>
      <c r="C6477" s="37">
        <v>0</v>
      </c>
      <c r="D6477" s="37">
        <v>0</v>
      </c>
      <c r="E6477" s="37">
        <v>24</v>
      </c>
      <c r="F6477" s="37">
        <v>1</v>
      </c>
      <c r="G6477" s="37">
        <v>0.45335000000000003</v>
      </c>
      <c r="H6477" s="37" t="s">
        <v>2337</v>
      </c>
      <c r="I6477" s="37" t="s">
        <v>2308</v>
      </c>
      <c r="J6477" s="37" t="s">
        <v>2268</v>
      </c>
      <c r="K6477" s="37">
        <v>2</v>
      </c>
    </row>
    <row r="6478" spans="1:11" x14ac:dyDescent="0.25">
      <c r="A6478" s="37" t="s">
        <v>4443</v>
      </c>
      <c r="B6478" s="37">
        <v>2</v>
      </c>
      <c r="C6478" s="37">
        <v>0</v>
      </c>
      <c r="D6478" s="37">
        <v>0</v>
      </c>
      <c r="E6478" s="37">
        <v>23</v>
      </c>
      <c r="F6478" s="37">
        <v>0</v>
      </c>
      <c r="G6478" s="37">
        <v>0.36370000000000002</v>
      </c>
      <c r="H6478" s="37" t="s">
        <v>2299</v>
      </c>
      <c r="I6478" s="37" t="s">
        <v>2308</v>
      </c>
      <c r="J6478" s="37" t="s">
        <v>2268</v>
      </c>
      <c r="K6478" s="37">
        <v>2</v>
      </c>
    </row>
    <row r="6479" spans="1:11" x14ac:dyDescent="0.25">
      <c r="A6479" s="37" t="s">
        <v>4442</v>
      </c>
      <c r="B6479" s="37">
        <v>2</v>
      </c>
      <c r="C6479" s="37">
        <v>0</v>
      </c>
      <c r="D6479" s="37">
        <v>0</v>
      </c>
      <c r="E6479" s="37">
        <v>17</v>
      </c>
      <c r="F6479" s="37">
        <v>1</v>
      </c>
      <c r="G6479" s="37">
        <v>0.73995000000000011</v>
      </c>
      <c r="H6479" s="37" t="s">
        <v>3432</v>
      </c>
      <c r="I6479" s="37" t="s">
        <v>2308</v>
      </c>
      <c r="J6479" s="37" t="s">
        <v>2268</v>
      </c>
      <c r="K6479" s="37">
        <v>2</v>
      </c>
    </row>
    <row r="6480" spans="1:11" x14ac:dyDescent="0.25">
      <c r="A6480" s="37" t="s">
        <v>4441</v>
      </c>
      <c r="B6480" s="37">
        <v>2</v>
      </c>
      <c r="C6480" s="37">
        <v>0</v>
      </c>
      <c r="D6480" s="37">
        <v>1</v>
      </c>
      <c r="E6480" s="37">
        <v>79</v>
      </c>
      <c r="F6480" s="37">
        <v>2</v>
      </c>
      <c r="G6480" s="37">
        <v>1.6118500000000002</v>
      </c>
      <c r="H6480" s="37" t="s">
        <v>2276</v>
      </c>
      <c r="I6480" s="37" t="s">
        <v>2316</v>
      </c>
      <c r="J6480" s="37" t="s">
        <v>2275</v>
      </c>
      <c r="K6480" s="37">
        <v>2</v>
      </c>
    </row>
    <row r="6481" spans="1:11" x14ac:dyDescent="0.25">
      <c r="A6481" s="37" t="s">
        <v>4440</v>
      </c>
      <c r="B6481" s="37">
        <v>2</v>
      </c>
      <c r="C6481" s="37">
        <v>0</v>
      </c>
      <c r="D6481" s="37">
        <v>0</v>
      </c>
      <c r="E6481" s="37">
        <v>6</v>
      </c>
      <c r="F6481" s="37">
        <v>0</v>
      </c>
      <c r="G6481" s="37">
        <v>0.1067</v>
      </c>
      <c r="H6481" s="37" t="s">
        <v>1248</v>
      </c>
      <c r="I6481" s="37" t="s">
        <v>2269</v>
      </c>
      <c r="J6481" s="37" t="s">
        <v>2268</v>
      </c>
      <c r="K6481" s="37">
        <v>2</v>
      </c>
    </row>
    <row r="6482" spans="1:11" x14ac:dyDescent="0.25">
      <c r="A6482" s="37" t="s">
        <v>4439</v>
      </c>
      <c r="B6482" s="37">
        <v>2</v>
      </c>
      <c r="C6482" s="37">
        <v>0</v>
      </c>
      <c r="D6482" s="37">
        <v>0</v>
      </c>
      <c r="E6482" s="37">
        <v>5</v>
      </c>
      <c r="F6482" s="37">
        <v>0</v>
      </c>
      <c r="G6482" s="37">
        <v>0.10059999999999999</v>
      </c>
      <c r="H6482" s="37" t="s">
        <v>1248</v>
      </c>
      <c r="I6482" s="37" t="s">
        <v>2269</v>
      </c>
      <c r="J6482" s="37" t="s">
        <v>2268</v>
      </c>
      <c r="K6482" s="37">
        <v>2</v>
      </c>
    </row>
    <row r="6483" spans="1:11" x14ac:dyDescent="0.25">
      <c r="A6483" s="37" t="s">
        <v>4438</v>
      </c>
      <c r="B6483" s="37">
        <v>2</v>
      </c>
      <c r="C6483" s="37">
        <v>0</v>
      </c>
      <c r="D6483" s="37">
        <v>0</v>
      </c>
      <c r="E6483" s="37">
        <v>21</v>
      </c>
      <c r="F6483" s="37">
        <v>0</v>
      </c>
      <c r="G6483" s="37">
        <v>0.59780000000000011</v>
      </c>
      <c r="H6483" s="37" t="s">
        <v>1248</v>
      </c>
      <c r="I6483" s="37" t="s">
        <v>2269</v>
      </c>
      <c r="J6483" s="37" t="s">
        <v>2268</v>
      </c>
      <c r="K6483" s="37">
        <v>2</v>
      </c>
    </row>
    <row r="6484" spans="1:11" x14ac:dyDescent="0.25">
      <c r="A6484" s="37" t="s">
        <v>4437</v>
      </c>
      <c r="B6484" s="37">
        <v>2</v>
      </c>
      <c r="C6484" s="37">
        <v>0</v>
      </c>
      <c r="D6484" s="37">
        <v>1</v>
      </c>
      <c r="E6484" s="37">
        <v>20</v>
      </c>
      <c r="F6484" s="37">
        <v>2</v>
      </c>
      <c r="G6484" s="37">
        <v>1.83135</v>
      </c>
      <c r="H6484" s="37" t="s">
        <v>2337</v>
      </c>
      <c r="I6484" s="37" t="s">
        <v>2308</v>
      </c>
      <c r="J6484" s="37" t="s">
        <v>2268</v>
      </c>
      <c r="K6484" s="37">
        <v>2</v>
      </c>
    </row>
    <row r="6485" spans="1:11" x14ac:dyDescent="0.25">
      <c r="A6485" s="37" t="s">
        <v>4436</v>
      </c>
      <c r="B6485" s="37">
        <v>2</v>
      </c>
      <c r="C6485" s="37">
        <v>0</v>
      </c>
      <c r="D6485" s="37">
        <v>0</v>
      </c>
      <c r="E6485" s="37">
        <v>28</v>
      </c>
      <c r="F6485" s="37">
        <v>0</v>
      </c>
      <c r="G6485" s="37">
        <v>0.52445000000000008</v>
      </c>
      <c r="H6485" s="37" t="s">
        <v>1256</v>
      </c>
      <c r="I6485" s="37" t="s">
        <v>2321</v>
      </c>
      <c r="J6485" s="37" t="s">
        <v>2275</v>
      </c>
      <c r="K6485" s="37">
        <v>2</v>
      </c>
    </row>
    <row r="6486" spans="1:11" x14ac:dyDescent="0.25">
      <c r="A6486" s="37" t="s">
        <v>4435</v>
      </c>
      <c r="B6486" s="37">
        <v>2</v>
      </c>
      <c r="C6486" s="37">
        <v>0</v>
      </c>
      <c r="D6486" s="37">
        <v>0</v>
      </c>
      <c r="E6486" s="37">
        <v>61</v>
      </c>
      <c r="F6486" s="37">
        <v>0</v>
      </c>
      <c r="G6486" s="37">
        <v>1.0968500000000001</v>
      </c>
      <c r="H6486" s="37" t="s">
        <v>1262</v>
      </c>
      <c r="I6486" s="37" t="s">
        <v>2308</v>
      </c>
      <c r="J6486" s="37" t="s">
        <v>2268</v>
      </c>
      <c r="K6486" s="37">
        <v>2</v>
      </c>
    </row>
    <row r="6487" spans="1:11" x14ac:dyDescent="0.25">
      <c r="A6487" s="37" t="s">
        <v>4434</v>
      </c>
      <c r="B6487" s="37">
        <v>2</v>
      </c>
      <c r="C6487" s="37">
        <v>0</v>
      </c>
      <c r="D6487" s="37">
        <v>0</v>
      </c>
      <c r="E6487" s="37">
        <v>35</v>
      </c>
      <c r="F6487" s="37">
        <v>2</v>
      </c>
      <c r="G6487" s="37">
        <v>1.05585</v>
      </c>
      <c r="H6487" s="37" t="s">
        <v>3295</v>
      </c>
      <c r="I6487" s="37" t="s">
        <v>2321</v>
      </c>
      <c r="J6487" s="37" t="s">
        <v>2275</v>
      </c>
      <c r="K6487" s="37">
        <v>2</v>
      </c>
    </row>
    <row r="6488" spans="1:11" x14ac:dyDescent="0.25">
      <c r="A6488" s="37" t="s">
        <v>4433</v>
      </c>
      <c r="B6488" s="37">
        <v>2</v>
      </c>
      <c r="C6488" s="37">
        <v>0</v>
      </c>
      <c r="D6488" s="37">
        <v>0</v>
      </c>
      <c r="E6488" s="37">
        <v>23</v>
      </c>
      <c r="F6488" s="37">
        <v>2</v>
      </c>
      <c r="G6488" s="37">
        <v>0.66670000000000007</v>
      </c>
      <c r="H6488" s="37" t="s">
        <v>4432</v>
      </c>
      <c r="I6488" s="37" t="s">
        <v>2310</v>
      </c>
      <c r="J6488" s="37" t="s">
        <v>2268</v>
      </c>
      <c r="K6488" s="37">
        <v>2</v>
      </c>
    </row>
    <row r="6489" spans="1:11" x14ac:dyDescent="0.25">
      <c r="A6489" s="37" t="s">
        <v>4431</v>
      </c>
      <c r="B6489" s="37">
        <v>2</v>
      </c>
      <c r="C6489" s="37">
        <v>0</v>
      </c>
      <c r="D6489" s="37">
        <v>0</v>
      </c>
      <c r="E6489" s="37">
        <v>51</v>
      </c>
      <c r="F6489" s="37">
        <v>1</v>
      </c>
      <c r="G6489" s="37">
        <v>0.80645</v>
      </c>
      <c r="H6489" s="37" t="s">
        <v>1256</v>
      </c>
      <c r="I6489" s="37" t="s">
        <v>2310</v>
      </c>
      <c r="J6489" s="37" t="s">
        <v>2275</v>
      </c>
      <c r="K6489" s="37">
        <v>1</v>
      </c>
    </row>
    <row r="6490" spans="1:11" x14ac:dyDescent="0.25">
      <c r="A6490" s="37" t="s">
        <v>4430</v>
      </c>
      <c r="B6490" s="37">
        <v>2</v>
      </c>
      <c r="C6490" s="37">
        <v>0</v>
      </c>
      <c r="D6490" s="37">
        <v>0</v>
      </c>
      <c r="E6490" s="37">
        <v>1</v>
      </c>
      <c r="F6490" s="37">
        <v>0</v>
      </c>
      <c r="G6490" s="37">
        <v>1.3950000000000001E-2</v>
      </c>
      <c r="H6490" s="37" t="s">
        <v>1256</v>
      </c>
      <c r="I6490" s="37" t="s">
        <v>2316</v>
      </c>
      <c r="J6490" s="37" t="s">
        <v>2275</v>
      </c>
      <c r="K6490" s="37">
        <v>1</v>
      </c>
    </row>
    <row r="6491" spans="1:11" x14ac:dyDescent="0.25">
      <c r="A6491" s="37" t="s">
        <v>4429</v>
      </c>
      <c r="B6491" s="37">
        <v>2</v>
      </c>
      <c r="C6491" s="37">
        <v>0</v>
      </c>
      <c r="D6491" s="37">
        <v>0</v>
      </c>
      <c r="E6491" s="37">
        <v>31</v>
      </c>
      <c r="F6491" s="37">
        <v>0</v>
      </c>
      <c r="G6491" s="37">
        <v>0.91539999999999999</v>
      </c>
      <c r="H6491" s="37" t="s">
        <v>1232</v>
      </c>
      <c r="I6491" s="37" t="s">
        <v>2321</v>
      </c>
      <c r="J6491" s="37" t="s">
        <v>2268</v>
      </c>
      <c r="K6491" s="37">
        <v>2</v>
      </c>
    </row>
    <row r="6492" spans="1:11" x14ac:dyDescent="0.25">
      <c r="A6492" s="37" t="s">
        <v>4428</v>
      </c>
      <c r="B6492" s="37">
        <v>2</v>
      </c>
      <c r="C6492" s="37">
        <v>0</v>
      </c>
      <c r="D6492" s="37">
        <v>0</v>
      </c>
      <c r="E6492" s="37">
        <v>44</v>
      </c>
      <c r="F6492" s="37">
        <v>1</v>
      </c>
      <c r="G6492" s="37">
        <v>0.69599999999999995</v>
      </c>
      <c r="H6492" s="37" t="s">
        <v>1232</v>
      </c>
      <c r="I6492" s="37" t="s">
        <v>2321</v>
      </c>
      <c r="J6492" s="37" t="s">
        <v>2268</v>
      </c>
      <c r="K6492" s="37">
        <v>2</v>
      </c>
    </row>
    <row r="6493" spans="1:11" x14ac:dyDescent="0.25">
      <c r="A6493" s="37" t="s">
        <v>4427</v>
      </c>
      <c r="B6493" s="37">
        <v>2</v>
      </c>
      <c r="C6493" s="37">
        <v>0</v>
      </c>
      <c r="D6493" s="37">
        <v>0</v>
      </c>
      <c r="E6493" s="37">
        <v>29</v>
      </c>
      <c r="F6493" s="37">
        <v>0</v>
      </c>
      <c r="G6493" s="37">
        <v>0.56655000000000011</v>
      </c>
      <c r="H6493" s="37" t="s">
        <v>1256</v>
      </c>
      <c r="I6493" s="37" t="s">
        <v>2308</v>
      </c>
      <c r="J6493" s="37" t="s">
        <v>2268</v>
      </c>
      <c r="K6493" s="37">
        <v>2</v>
      </c>
    </row>
    <row r="6494" spans="1:11" x14ac:dyDescent="0.25">
      <c r="A6494" s="37" t="s">
        <v>4426</v>
      </c>
      <c r="B6494" s="37">
        <v>2</v>
      </c>
      <c r="C6494" s="37">
        <v>0</v>
      </c>
      <c r="D6494" s="37">
        <v>0</v>
      </c>
      <c r="E6494" s="37">
        <v>31</v>
      </c>
      <c r="F6494" s="37">
        <v>1</v>
      </c>
      <c r="G6494" s="37">
        <v>0.88375000000000004</v>
      </c>
      <c r="H6494" s="37" t="s">
        <v>1219</v>
      </c>
      <c r="I6494" s="37" t="s">
        <v>2310</v>
      </c>
      <c r="J6494" s="37" t="s">
        <v>2275</v>
      </c>
      <c r="K6494" s="37">
        <v>2</v>
      </c>
    </row>
    <row r="6495" spans="1:11" x14ac:dyDescent="0.25">
      <c r="A6495" s="37" t="s">
        <v>4425</v>
      </c>
      <c r="B6495" s="37">
        <v>2</v>
      </c>
      <c r="C6495" s="37">
        <v>0</v>
      </c>
      <c r="D6495" s="37">
        <v>0</v>
      </c>
      <c r="E6495" s="37">
        <v>16</v>
      </c>
      <c r="F6495" s="37">
        <v>0</v>
      </c>
      <c r="G6495" s="37">
        <v>0.32315000000000005</v>
      </c>
      <c r="H6495" s="37" t="s">
        <v>1232</v>
      </c>
      <c r="I6495" s="37" t="s">
        <v>2308</v>
      </c>
      <c r="J6495" s="37" t="s">
        <v>2268</v>
      </c>
      <c r="K6495" s="37">
        <v>2</v>
      </c>
    </row>
    <row r="6496" spans="1:11" x14ac:dyDescent="0.25">
      <c r="A6496" s="37" t="s">
        <v>4424</v>
      </c>
      <c r="B6496" s="37">
        <v>2</v>
      </c>
      <c r="C6496" s="37">
        <v>0</v>
      </c>
      <c r="D6496" s="37">
        <v>0</v>
      </c>
      <c r="E6496" s="37">
        <v>11</v>
      </c>
      <c r="F6496" s="37">
        <v>0</v>
      </c>
      <c r="G6496" s="37">
        <v>0.35350000000000004</v>
      </c>
      <c r="H6496" s="37" t="s">
        <v>1219</v>
      </c>
      <c r="I6496" s="37" t="s">
        <v>2310</v>
      </c>
      <c r="J6496" s="37" t="s">
        <v>2275</v>
      </c>
      <c r="K6496" s="37">
        <v>2</v>
      </c>
    </row>
    <row r="6497" spans="1:11" x14ac:dyDescent="0.25">
      <c r="A6497" s="37" t="s">
        <v>4423</v>
      </c>
      <c r="B6497" s="37">
        <v>2</v>
      </c>
      <c r="C6497" s="37">
        <v>0</v>
      </c>
      <c r="D6497" s="37">
        <v>0</v>
      </c>
      <c r="E6497" s="37">
        <v>9</v>
      </c>
      <c r="F6497" s="37">
        <v>2</v>
      </c>
      <c r="G6497" s="37">
        <v>0.41585</v>
      </c>
      <c r="H6497" s="37" t="s">
        <v>1222</v>
      </c>
      <c r="I6497" s="37" t="s">
        <v>2321</v>
      </c>
      <c r="J6497" s="37" t="s">
        <v>2275</v>
      </c>
      <c r="K6497" s="37">
        <v>2</v>
      </c>
    </row>
    <row r="6498" spans="1:11" x14ac:dyDescent="0.25">
      <c r="A6498" s="37" t="s">
        <v>4422</v>
      </c>
      <c r="B6498" s="37">
        <v>2</v>
      </c>
      <c r="C6498" s="37">
        <v>0</v>
      </c>
      <c r="D6498" s="37">
        <v>0</v>
      </c>
      <c r="E6498" s="37">
        <v>9</v>
      </c>
      <c r="F6498" s="37">
        <v>0</v>
      </c>
      <c r="G6498" s="37">
        <v>0.27200000000000002</v>
      </c>
      <c r="H6498" s="37" t="s">
        <v>1223</v>
      </c>
      <c r="I6498" s="37" t="s">
        <v>2308</v>
      </c>
      <c r="J6498" s="37" t="s">
        <v>2268</v>
      </c>
      <c r="K6498" s="37">
        <v>2</v>
      </c>
    </row>
    <row r="6499" spans="1:11" x14ac:dyDescent="0.25">
      <c r="A6499" s="37" t="s">
        <v>4421</v>
      </c>
      <c r="B6499" s="37">
        <v>2</v>
      </c>
      <c r="C6499" s="37">
        <v>0</v>
      </c>
      <c r="D6499" s="37">
        <v>0</v>
      </c>
      <c r="E6499" s="37">
        <v>61</v>
      </c>
      <c r="F6499" s="37">
        <v>2</v>
      </c>
      <c r="G6499" s="37">
        <v>1.1891500000000002</v>
      </c>
      <c r="H6499" s="37" t="s">
        <v>1223</v>
      </c>
      <c r="I6499" s="37" t="s">
        <v>2308</v>
      </c>
      <c r="J6499" s="37" t="s">
        <v>2268</v>
      </c>
      <c r="K6499" s="37">
        <v>2</v>
      </c>
    </row>
    <row r="6500" spans="1:11" x14ac:dyDescent="0.25">
      <c r="A6500" s="37" t="s">
        <v>4420</v>
      </c>
      <c r="B6500" s="37">
        <v>2</v>
      </c>
      <c r="C6500" s="37">
        <v>0</v>
      </c>
      <c r="D6500" s="37">
        <v>0</v>
      </c>
      <c r="E6500" s="37">
        <v>25</v>
      </c>
      <c r="F6500" s="37">
        <v>0</v>
      </c>
      <c r="G6500" s="37">
        <v>0.65969999999999995</v>
      </c>
      <c r="H6500" s="37" t="s">
        <v>2496</v>
      </c>
      <c r="I6500" s="37" t="s">
        <v>2308</v>
      </c>
      <c r="J6500" s="37" t="s">
        <v>2268</v>
      </c>
      <c r="K6500" s="37">
        <v>2</v>
      </c>
    </row>
    <row r="6501" spans="1:11" x14ac:dyDescent="0.25">
      <c r="A6501" s="37" t="s">
        <v>4419</v>
      </c>
      <c r="B6501" s="37">
        <v>2</v>
      </c>
      <c r="C6501" s="37">
        <v>0</v>
      </c>
      <c r="D6501" s="37">
        <v>0</v>
      </c>
      <c r="E6501" s="37">
        <v>20</v>
      </c>
      <c r="F6501" s="37">
        <v>1</v>
      </c>
      <c r="G6501" s="37">
        <v>0.52780000000000005</v>
      </c>
      <c r="H6501" s="37" t="s">
        <v>1227</v>
      </c>
      <c r="I6501" s="37" t="s">
        <v>2308</v>
      </c>
      <c r="J6501" s="37" t="s">
        <v>2268</v>
      </c>
      <c r="K6501" s="37">
        <v>2</v>
      </c>
    </row>
    <row r="6502" spans="1:11" x14ac:dyDescent="0.25">
      <c r="A6502" s="37" t="s">
        <v>4418</v>
      </c>
      <c r="B6502" s="37">
        <v>2</v>
      </c>
      <c r="C6502" s="37">
        <v>0</v>
      </c>
      <c r="D6502" s="37">
        <v>0</v>
      </c>
      <c r="E6502" s="37">
        <v>1</v>
      </c>
      <c r="F6502" s="37">
        <v>1</v>
      </c>
      <c r="G6502" s="37">
        <v>2.1700000000000001E-2</v>
      </c>
      <c r="H6502" s="37" t="s">
        <v>1222</v>
      </c>
      <c r="I6502" s="37" t="s">
        <v>2321</v>
      </c>
      <c r="J6502" s="37" t="s">
        <v>2275</v>
      </c>
      <c r="K6502" s="37">
        <v>1</v>
      </c>
    </row>
    <row r="6503" spans="1:11" x14ac:dyDescent="0.25">
      <c r="A6503" s="37" t="s">
        <v>4417</v>
      </c>
      <c r="B6503" s="37">
        <v>2</v>
      </c>
      <c r="C6503" s="37">
        <v>0</v>
      </c>
      <c r="D6503" s="37">
        <v>0</v>
      </c>
      <c r="E6503" s="37">
        <v>7</v>
      </c>
      <c r="F6503" s="37">
        <v>1</v>
      </c>
      <c r="G6503" s="37">
        <v>0.12640000000000001</v>
      </c>
      <c r="H6503" s="37" t="s">
        <v>1219</v>
      </c>
      <c r="I6503" s="37" t="s">
        <v>2310</v>
      </c>
      <c r="J6503" s="37" t="s">
        <v>2275</v>
      </c>
      <c r="K6503" s="37">
        <v>2</v>
      </c>
    </row>
    <row r="6504" spans="1:11" x14ac:dyDescent="0.25">
      <c r="A6504" s="37" t="s">
        <v>4416</v>
      </c>
      <c r="B6504" s="37">
        <v>2</v>
      </c>
      <c r="C6504" s="37">
        <v>0</v>
      </c>
      <c r="D6504" s="37">
        <v>0</v>
      </c>
      <c r="E6504" s="37">
        <v>18</v>
      </c>
      <c r="F6504" s="37">
        <v>2</v>
      </c>
      <c r="G6504" s="37">
        <v>0.43775000000000003</v>
      </c>
      <c r="H6504" s="37" t="s">
        <v>1224</v>
      </c>
      <c r="I6504" s="37" t="s">
        <v>2310</v>
      </c>
      <c r="J6504" s="37" t="s">
        <v>2268</v>
      </c>
      <c r="K6504" s="37">
        <v>2</v>
      </c>
    </row>
    <row r="6505" spans="1:11" x14ac:dyDescent="0.25">
      <c r="A6505" s="37" t="s">
        <v>4415</v>
      </c>
      <c r="B6505" s="37">
        <v>2</v>
      </c>
      <c r="C6505" s="37">
        <v>0</v>
      </c>
      <c r="D6505" s="37">
        <v>0</v>
      </c>
      <c r="E6505" s="37">
        <v>14</v>
      </c>
      <c r="F6505" s="37">
        <v>2</v>
      </c>
      <c r="G6505" s="37">
        <v>1.2819500000000001</v>
      </c>
      <c r="H6505" s="37" t="s">
        <v>1232</v>
      </c>
      <c r="I6505" s="37" t="s">
        <v>2308</v>
      </c>
      <c r="J6505" s="37" t="s">
        <v>2268</v>
      </c>
      <c r="K6505" s="37">
        <v>2</v>
      </c>
    </row>
    <row r="6506" spans="1:11" x14ac:dyDescent="0.25">
      <c r="A6506" s="37" t="s">
        <v>4414</v>
      </c>
      <c r="B6506" s="37">
        <v>2</v>
      </c>
      <c r="C6506" s="37">
        <v>0</v>
      </c>
      <c r="D6506" s="37">
        <v>0</v>
      </c>
      <c r="E6506" s="37">
        <v>14</v>
      </c>
      <c r="F6506" s="37">
        <v>1</v>
      </c>
      <c r="G6506" s="37">
        <v>0.88275000000000003</v>
      </c>
      <c r="H6506" s="37" t="s">
        <v>1232</v>
      </c>
      <c r="I6506" s="37" t="s">
        <v>2308</v>
      </c>
      <c r="J6506" s="37" t="s">
        <v>2268</v>
      </c>
      <c r="K6506" s="37">
        <v>2</v>
      </c>
    </row>
    <row r="6507" spans="1:11" x14ac:dyDescent="0.25">
      <c r="A6507" s="37" t="s">
        <v>4413</v>
      </c>
      <c r="B6507" s="37">
        <v>2</v>
      </c>
      <c r="C6507" s="37">
        <v>0</v>
      </c>
      <c r="D6507" s="37">
        <v>0</v>
      </c>
      <c r="E6507" s="37">
        <v>2</v>
      </c>
      <c r="F6507" s="37">
        <v>0</v>
      </c>
      <c r="G6507" s="37">
        <v>0.13875000000000001</v>
      </c>
      <c r="H6507" s="37" t="s">
        <v>1222</v>
      </c>
      <c r="I6507" s="37" t="s">
        <v>2321</v>
      </c>
      <c r="J6507" s="37" t="s">
        <v>2268</v>
      </c>
      <c r="K6507" s="37">
        <v>1</v>
      </c>
    </row>
    <row r="6508" spans="1:11" x14ac:dyDescent="0.25">
      <c r="A6508" s="37" t="s">
        <v>4412</v>
      </c>
      <c r="B6508" s="37">
        <v>2</v>
      </c>
      <c r="C6508" s="37">
        <v>0</v>
      </c>
      <c r="D6508" s="37">
        <v>0</v>
      </c>
      <c r="E6508" s="37">
        <v>7</v>
      </c>
      <c r="F6508" s="37">
        <v>2</v>
      </c>
      <c r="G6508" s="37">
        <v>0.23130000000000001</v>
      </c>
      <c r="H6508" s="37" t="s">
        <v>1222</v>
      </c>
      <c r="I6508" s="37" t="s">
        <v>2321</v>
      </c>
      <c r="J6508" s="37" t="s">
        <v>2268</v>
      </c>
      <c r="K6508" s="37">
        <v>1</v>
      </c>
    </row>
    <row r="6509" spans="1:11" x14ac:dyDescent="0.25">
      <c r="A6509" s="37" t="s">
        <v>4411</v>
      </c>
      <c r="B6509" s="37">
        <v>2</v>
      </c>
      <c r="C6509" s="37">
        <v>0</v>
      </c>
      <c r="D6509" s="37">
        <v>0</v>
      </c>
      <c r="E6509" s="37">
        <v>38</v>
      </c>
      <c r="F6509" s="37">
        <v>1</v>
      </c>
      <c r="G6509" s="37">
        <v>1.1637000000000002</v>
      </c>
      <c r="H6509" s="37" t="s">
        <v>4409</v>
      </c>
      <c r="I6509" s="37" t="s">
        <v>2308</v>
      </c>
      <c r="J6509" s="37" t="s">
        <v>2268</v>
      </c>
      <c r="K6509" s="37">
        <v>2</v>
      </c>
    </row>
    <row r="6510" spans="1:11" x14ac:dyDescent="0.25">
      <c r="A6510" s="37" t="s">
        <v>4410</v>
      </c>
      <c r="B6510" s="37">
        <v>2</v>
      </c>
      <c r="C6510" s="37">
        <v>0</v>
      </c>
      <c r="D6510" s="37">
        <v>1</v>
      </c>
      <c r="E6510" s="37">
        <v>30</v>
      </c>
      <c r="F6510" s="37">
        <v>0</v>
      </c>
      <c r="G6510" s="37">
        <v>1.54945</v>
      </c>
      <c r="H6510" s="37" t="s">
        <v>4409</v>
      </c>
      <c r="I6510" s="37" t="s">
        <v>2308</v>
      </c>
      <c r="J6510" s="37" t="s">
        <v>2268</v>
      </c>
      <c r="K6510" s="37">
        <v>2</v>
      </c>
    </row>
    <row r="6511" spans="1:11" x14ac:dyDescent="0.25">
      <c r="A6511" s="37" t="s">
        <v>4408</v>
      </c>
      <c r="B6511" s="37">
        <v>2</v>
      </c>
      <c r="C6511" s="37">
        <v>0</v>
      </c>
      <c r="D6511" s="37">
        <v>0</v>
      </c>
      <c r="E6511" s="37">
        <v>22</v>
      </c>
      <c r="F6511" s="37">
        <v>0</v>
      </c>
      <c r="G6511" s="37">
        <v>0.50850000000000006</v>
      </c>
      <c r="H6511" s="37" t="s">
        <v>1263</v>
      </c>
      <c r="I6511" s="37" t="s">
        <v>2308</v>
      </c>
      <c r="J6511" s="37" t="s">
        <v>2268</v>
      </c>
      <c r="K6511" s="37">
        <v>2</v>
      </c>
    </row>
    <row r="6512" spans="1:11" x14ac:dyDescent="0.25">
      <c r="A6512" s="37" t="s">
        <v>4407</v>
      </c>
      <c r="B6512" s="37">
        <v>2</v>
      </c>
      <c r="C6512" s="37">
        <v>0</v>
      </c>
      <c r="D6512" s="37">
        <v>0</v>
      </c>
      <c r="E6512" s="37">
        <v>26</v>
      </c>
      <c r="F6512" s="37">
        <v>0</v>
      </c>
      <c r="G6512" s="37">
        <v>0.40315000000000001</v>
      </c>
      <c r="H6512" s="37" t="s">
        <v>1219</v>
      </c>
      <c r="I6512" s="37" t="s">
        <v>2308</v>
      </c>
      <c r="J6512" s="37" t="s">
        <v>2275</v>
      </c>
      <c r="K6512" s="37">
        <v>2</v>
      </c>
    </row>
    <row r="6513" spans="1:11" x14ac:dyDescent="0.25">
      <c r="A6513" s="37" t="s">
        <v>4406</v>
      </c>
      <c r="B6513" s="37">
        <v>2</v>
      </c>
      <c r="C6513" s="37">
        <v>0</v>
      </c>
      <c r="D6513" s="37">
        <v>0</v>
      </c>
      <c r="E6513" s="37">
        <v>11</v>
      </c>
      <c r="F6513" s="37">
        <v>1</v>
      </c>
      <c r="G6513" s="37">
        <v>0.39840000000000003</v>
      </c>
      <c r="H6513" s="37" t="s">
        <v>1232</v>
      </c>
      <c r="I6513" s="37" t="s">
        <v>2308</v>
      </c>
      <c r="J6513" s="37" t="s">
        <v>2268</v>
      </c>
      <c r="K6513" s="37">
        <v>1</v>
      </c>
    </row>
    <row r="6514" spans="1:11" x14ac:dyDescent="0.25">
      <c r="A6514" s="37" t="s">
        <v>4405</v>
      </c>
      <c r="B6514" s="37">
        <v>2</v>
      </c>
      <c r="C6514" s="37">
        <v>0</v>
      </c>
      <c r="D6514" s="37">
        <v>0</v>
      </c>
      <c r="E6514" s="37">
        <v>11</v>
      </c>
      <c r="F6514" s="37">
        <v>0</v>
      </c>
      <c r="G6514" s="37">
        <v>0.24255000000000002</v>
      </c>
      <c r="H6514" s="37" t="s">
        <v>1267</v>
      </c>
      <c r="I6514" s="37" t="s">
        <v>2308</v>
      </c>
      <c r="J6514" s="37" t="s">
        <v>2275</v>
      </c>
      <c r="K6514" s="37">
        <v>2</v>
      </c>
    </row>
    <row r="6515" spans="1:11" x14ac:dyDescent="0.25">
      <c r="A6515" s="37" t="s">
        <v>4404</v>
      </c>
      <c r="B6515" s="37">
        <v>2</v>
      </c>
      <c r="C6515" s="37">
        <v>0</v>
      </c>
      <c r="D6515" s="37">
        <v>0</v>
      </c>
      <c r="E6515" s="37">
        <v>1</v>
      </c>
      <c r="F6515" s="37">
        <v>1</v>
      </c>
      <c r="G6515" s="37">
        <v>9.1550000000000006E-2</v>
      </c>
      <c r="H6515" s="37" t="s">
        <v>1232</v>
      </c>
      <c r="I6515" s="37" t="s">
        <v>2308</v>
      </c>
      <c r="J6515" s="37" t="s">
        <v>2268</v>
      </c>
      <c r="K6515" s="37">
        <v>1</v>
      </c>
    </row>
    <row r="6516" spans="1:11" x14ac:dyDescent="0.25">
      <c r="A6516" s="37" t="s">
        <v>4403</v>
      </c>
      <c r="B6516" s="37">
        <v>2</v>
      </c>
      <c r="C6516" s="37">
        <v>0</v>
      </c>
      <c r="D6516" s="37">
        <v>0</v>
      </c>
      <c r="E6516" s="37">
        <v>12</v>
      </c>
      <c r="F6516" s="37">
        <v>2</v>
      </c>
      <c r="G6516" s="37">
        <v>1.0988</v>
      </c>
      <c r="H6516" s="37" t="s">
        <v>1232</v>
      </c>
      <c r="I6516" s="37" t="s">
        <v>2308</v>
      </c>
      <c r="J6516" s="37" t="s">
        <v>2268</v>
      </c>
      <c r="K6516" s="37">
        <v>2</v>
      </c>
    </row>
    <row r="6517" spans="1:11" x14ac:dyDescent="0.25">
      <c r="A6517" s="37" t="s">
        <v>4402</v>
      </c>
      <c r="B6517" s="37">
        <v>2</v>
      </c>
      <c r="C6517" s="37">
        <v>0</v>
      </c>
      <c r="D6517" s="37">
        <v>0</v>
      </c>
      <c r="E6517" s="37">
        <v>5</v>
      </c>
      <c r="F6517" s="37">
        <v>0</v>
      </c>
      <c r="G6517" s="37">
        <v>0.45784999999999998</v>
      </c>
      <c r="H6517" s="37" t="s">
        <v>1232</v>
      </c>
      <c r="I6517" s="37" t="s">
        <v>2308</v>
      </c>
      <c r="J6517" s="37" t="s">
        <v>2268</v>
      </c>
      <c r="K6517" s="37">
        <v>2</v>
      </c>
    </row>
    <row r="6518" spans="1:11" x14ac:dyDescent="0.25">
      <c r="A6518" s="37" t="s">
        <v>4401</v>
      </c>
      <c r="B6518" s="37">
        <v>2</v>
      </c>
      <c r="C6518" s="37">
        <v>0</v>
      </c>
      <c r="D6518" s="37">
        <v>0</v>
      </c>
      <c r="E6518" s="37">
        <v>8</v>
      </c>
      <c r="F6518" s="37">
        <v>0</v>
      </c>
      <c r="G6518" s="37">
        <v>0.28295000000000003</v>
      </c>
      <c r="H6518" s="37" t="s">
        <v>1267</v>
      </c>
      <c r="I6518" s="37" t="s">
        <v>2308</v>
      </c>
      <c r="J6518" s="37" t="s">
        <v>2275</v>
      </c>
      <c r="K6518" s="37">
        <v>2</v>
      </c>
    </row>
    <row r="6519" spans="1:11" x14ac:dyDescent="0.25">
      <c r="A6519" s="37" t="s">
        <v>4400</v>
      </c>
      <c r="B6519" s="37">
        <v>2</v>
      </c>
      <c r="C6519" s="37">
        <v>0</v>
      </c>
      <c r="D6519" s="37">
        <v>0</v>
      </c>
      <c r="E6519" s="37">
        <v>5</v>
      </c>
      <c r="F6519" s="37">
        <v>0</v>
      </c>
      <c r="G6519" s="37">
        <v>0.1265</v>
      </c>
      <c r="H6519" s="37" t="s">
        <v>2823</v>
      </c>
      <c r="I6519" s="37" t="s">
        <v>2308</v>
      </c>
      <c r="J6519" s="37" t="s">
        <v>2268</v>
      </c>
      <c r="K6519" s="37">
        <v>2</v>
      </c>
    </row>
    <row r="6520" spans="1:11" x14ac:dyDescent="0.25">
      <c r="A6520" s="37" t="s">
        <v>4399</v>
      </c>
      <c r="B6520" s="37">
        <v>2</v>
      </c>
      <c r="C6520" s="37">
        <v>0</v>
      </c>
      <c r="D6520" s="37">
        <v>0</v>
      </c>
      <c r="E6520" s="37">
        <v>63</v>
      </c>
      <c r="F6520" s="37">
        <v>1</v>
      </c>
      <c r="G6520" s="37">
        <v>1.0268999999999999</v>
      </c>
      <c r="H6520" s="37" t="s">
        <v>1222</v>
      </c>
      <c r="I6520" s="37" t="s">
        <v>2321</v>
      </c>
      <c r="J6520" s="37" t="s">
        <v>2275</v>
      </c>
      <c r="K6520" s="37">
        <v>2</v>
      </c>
    </row>
    <row r="6521" spans="1:11" x14ac:dyDescent="0.25">
      <c r="A6521" s="37" t="s">
        <v>4398</v>
      </c>
      <c r="B6521" s="37">
        <v>2</v>
      </c>
      <c r="C6521" s="37">
        <v>0</v>
      </c>
      <c r="D6521" s="37">
        <v>0</v>
      </c>
      <c r="E6521" s="37">
        <v>22</v>
      </c>
      <c r="F6521" s="37">
        <v>0</v>
      </c>
      <c r="G6521" s="37">
        <v>0.46234999999999998</v>
      </c>
      <c r="H6521" s="37" t="s">
        <v>1220</v>
      </c>
      <c r="I6521" s="37" t="s">
        <v>2308</v>
      </c>
      <c r="J6521" s="37" t="s">
        <v>2268</v>
      </c>
      <c r="K6521" s="37">
        <v>2</v>
      </c>
    </row>
    <row r="6522" spans="1:11" x14ac:dyDescent="0.25">
      <c r="A6522" s="37" t="s">
        <v>4397</v>
      </c>
      <c r="B6522" s="37">
        <v>2</v>
      </c>
      <c r="C6522" s="37">
        <v>0</v>
      </c>
      <c r="D6522" s="37">
        <v>0</v>
      </c>
      <c r="E6522" s="37">
        <v>52</v>
      </c>
      <c r="F6522" s="37">
        <v>0</v>
      </c>
      <c r="G6522" s="37">
        <v>1.2315</v>
      </c>
      <c r="H6522" s="37" t="s">
        <v>1249</v>
      </c>
      <c r="I6522" s="37" t="s">
        <v>2308</v>
      </c>
      <c r="J6522" s="37" t="s">
        <v>2268</v>
      </c>
      <c r="K6522" s="37">
        <v>2</v>
      </c>
    </row>
    <row r="6523" spans="1:11" x14ac:dyDescent="0.25">
      <c r="A6523" s="37" t="s">
        <v>4396</v>
      </c>
      <c r="B6523" s="37">
        <v>2</v>
      </c>
      <c r="C6523" s="37">
        <v>0</v>
      </c>
      <c r="D6523" s="37">
        <v>0</v>
      </c>
      <c r="E6523" s="37">
        <v>59</v>
      </c>
      <c r="F6523" s="37">
        <v>1</v>
      </c>
      <c r="G6523" s="37">
        <v>1.7659</v>
      </c>
      <c r="H6523" s="37" t="s">
        <v>2350</v>
      </c>
      <c r="I6523" s="37" t="s">
        <v>2308</v>
      </c>
      <c r="J6523" s="37" t="s">
        <v>2268</v>
      </c>
      <c r="K6523" s="37">
        <v>2</v>
      </c>
    </row>
    <row r="6524" spans="1:11" x14ac:dyDescent="0.25">
      <c r="A6524" s="37" t="s">
        <v>4395</v>
      </c>
      <c r="B6524" s="37">
        <v>2</v>
      </c>
      <c r="C6524" s="37">
        <v>0</v>
      </c>
      <c r="D6524" s="37">
        <v>0</v>
      </c>
      <c r="E6524" s="37">
        <v>22</v>
      </c>
      <c r="F6524" s="37">
        <v>0</v>
      </c>
      <c r="G6524" s="37">
        <v>0.99385000000000001</v>
      </c>
      <c r="H6524" s="37" t="s">
        <v>2496</v>
      </c>
      <c r="I6524" s="37" t="s">
        <v>2316</v>
      </c>
      <c r="J6524" s="37" t="s">
        <v>2268</v>
      </c>
      <c r="K6524" s="37">
        <v>2</v>
      </c>
    </row>
    <row r="6525" spans="1:11" x14ac:dyDescent="0.25">
      <c r="A6525" s="37" t="s">
        <v>4394</v>
      </c>
      <c r="B6525" s="37">
        <v>2</v>
      </c>
      <c r="C6525" s="37">
        <v>0</v>
      </c>
      <c r="D6525" s="37">
        <v>0</v>
      </c>
      <c r="E6525" s="37">
        <v>20</v>
      </c>
      <c r="F6525" s="37">
        <v>1</v>
      </c>
      <c r="G6525" s="37">
        <v>0.45335000000000003</v>
      </c>
      <c r="H6525" s="37" t="s">
        <v>3592</v>
      </c>
      <c r="I6525" s="37" t="s">
        <v>2308</v>
      </c>
      <c r="J6525" s="37" t="s">
        <v>2268</v>
      </c>
      <c r="K6525" s="37">
        <v>1</v>
      </c>
    </row>
    <row r="6526" spans="1:11" x14ac:dyDescent="0.25">
      <c r="A6526" s="37" t="s">
        <v>4393</v>
      </c>
      <c r="B6526" s="37">
        <v>2</v>
      </c>
      <c r="C6526" s="37">
        <v>0</v>
      </c>
      <c r="D6526" s="37">
        <v>0</v>
      </c>
      <c r="E6526" s="37">
        <v>35</v>
      </c>
      <c r="F6526" s="37">
        <v>2</v>
      </c>
      <c r="G6526" s="37">
        <v>0.82335000000000003</v>
      </c>
      <c r="H6526" s="37" t="s">
        <v>1222</v>
      </c>
      <c r="I6526" s="37" t="s">
        <v>2310</v>
      </c>
      <c r="J6526" s="37" t="s">
        <v>2275</v>
      </c>
      <c r="K6526" s="37">
        <v>2</v>
      </c>
    </row>
    <row r="6527" spans="1:11" x14ac:dyDescent="0.25">
      <c r="A6527" s="37" t="s">
        <v>4392</v>
      </c>
      <c r="B6527" s="37">
        <v>2</v>
      </c>
      <c r="C6527" s="37">
        <v>0</v>
      </c>
      <c r="D6527" s="37">
        <v>0</v>
      </c>
      <c r="E6527" s="37">
        <v>7</v>
      </c>
      <c r="F6527" s="37">
        <v>1</v>
      </c>
      <c r="G6527" s="37">
        <v>0.33050000000000002</v>
      </c>
      <c r="H6527" s="37" t="s">
        <v>1222</v>
      </c>
      <c r="I6527" s="37" t="s">
        <v>2310</v>
      </c>
      <c r="J6527" s="37" t="s">
        <v>2275</v>
      </c>
      <c r="K6527" s="37">
        <v>1</v>
      </c>
    </row>
    <row r="6528" spans="1:11" x14ac:dyDescent="0.25">
      <c r="A6528" s="37" t="s">
        <v>4391</v>
      </c>
      <c r="B6528" s="37">
        <v>2</v>
      </c>
      <c r="C6528" s="37">
        <v>0</v>
      </c>
      <c r="D6528" s="37">
        <v>0</v>
      </c>
      <c r="E6528" s="37">
        <v>7</v>
      </c>
      <c r="F6528" s="37">
        <v>0</v>
      </c>
      <c r="G6528" s="37">
        <v>0.15125</v>
      </c>
      <c r="H6528" s="37" t="s">
        <v>2496</v>
      </c>
      <c r="I6528" s="37" t="s">
        <v>2382</v>
      </c>
      <c r="J6528" s="37" t="s">
        <v>2268</v>
      </c>
      <c r="K6528" s="37">
        <v>2</v>
      </c>
    </row>
    <row r="6529" spans="1:11" x14ac:dyDescent="0.25">
      <c r="A6529" s="37" t="s">
        <v>4390</v>
      </c>
      <c r="B6529" s="37">
        <v>2</v>
      </c>
      <c r="C6529" s="37">
        <v>0</v>
      </c>
      <c r="D6529" s="37">
        <v>0</v>
      </c>
      <c r="E6529" s="37">
        <v>75</v>
      </c>
      <c r="F6529" s="37">
        <v>2</v>
      </c>
      <c r="G6529" s="37">
        <v>1.5089000000000001</v>
      </c>
      <c r="H6529" s="37" t="s">
        <v>3002</v>
      </c>
      <c r="I6529" s="37" t="s">
        <v>2316</v>
      </c>
      <c r="J6529" s="37" t="s">
        <v>2268</v>
      </c>
      <c r="K6529" s="37">
        <v>2</v>
      </c>
    </row>
    <row r="6530" spans="1:11" x14ac:dyDescent="0.25">
      <c r="A6530" s="37" t="s">
        <v>4389</v>
      </c>
      <c r="B6530" s="37">
        <v>2</v>
      </c>
      <c r="C6530" s="37">
        <v>0</v>
      </c>
      <c r="D6530" s="37">
        <v>0</v>
      </c>
      <c r="E6530" s="37">
        <v>3</v>
      </c>
      <c r="F6530" s="37">
        <v>0</v>
      </c>
      <c r="G6530" s="37">
        <v>4.4000000000000004E-2</v>
      </c>
      <c r="H6530" s="37" t="s">
        <v>1268</v>
      </c>
      <c r="I6530" s="37" t="s">
        <v>2321</v>
      </c>
      <c r="J6530" s="37" t="s">
        <v>2268</v>
      </c>
      <c r="K6530" s="37">
        <v>1</v>
      </c>
    </row>
    <row r="6531" spans="1:11" x14ac:dyDescent="0.25">
      <c r="A6531" s="37" t="s">
        <v>4388</v>
      </c>
      <c r="B6531" s="37">
        <v>2</v>
      </c>
      <c r="C6531" s="37">
        <v>0</v>
      </c>
      <c r="D6531" s="37">
        <v>0</v>
      </c>
      <c r="E6531" s="37">
        <v>21</v>
      </c>
      <c r="F6531" s="37">
        <v>2</v>
      </c>
      <c r="G6531" s="37">
        <v>0.30170000000000002</v>
      </c>
      <c r="H6531" s="37" t="s">
        <v>2873</v>
      </c>
      <c r="I6531" s="37" t="s">
        <v>2321</v>
      </c>
      <c r="J6531" s="37" t="s">
        <v>2268</v>
      </c>
      <c r="K6531" s="37">
        <v>2</v>
      </c>
    </row>
    <row r="6532" spans="1:11" x14ac:dyDescent="0.25">
      <c r="A6532" s="37" t="s">
        <v>4387</v>
      </c>
      <c r="B6532" s="37">
        <v>2</v>
      </c>
      <c r="C6532" s="37">
        <v>0</v>
      </c>
      <c r="D6532" s="37">
        <v>0</v>
      </c>
      <c r="E6532" s="37">
        <v>43</v>
      </c>
      <c r="F6532" s="37">
        <v>1</v>
      </c>
      <c r="G6532" s="37">
        <v>0.92190000000000005</v>
      </c>
      <c r="H6532" s="37" t="s">
        <v>1218</v>
      </c>
      <c r="I6532" s="37" t="s">
        <v>3856</v>
      </c>
      <c r="J6532" s="37" t="s">
        <v>2268</v>
      </c>
      <c r="K6532" s="37">
        <v>2</v>
      </c>
    </row>
    <row r="6533" spans="1:11" x14ac:dyDescent="0.25">
      <c r="A6533" s="37" t="s">
        <v>4386</v>
      </c>
      <c r="B6533" s="37">
        <v>2</v>
      </c>
      <c r="C6533" s="37">
        <v>0</v>
      </c>
      <c r="D6533" s="37">
        <v>0</v>
      </c>
      <c r="E6533" s="37">
        <v>5</v>
      </c>
      <c r="F6533" s="37">
        <v>0</v>
      </c>
      <c r="G6533" s="37">
        <v>0.18565000000000001</v>
      </c>
      <c r="H6533" s="37" t="s">
        <v>1266</v>
      </c>
      <c r="I6533" s="37" t="s">
        <v>2308</v>
      </c>
      <c r="J6533" s="37" t="s">
        <v>2275</v>
      </c>
      <c r="K6533" s="37">
        <v>1</v>
      </c>
    </row>
    <row r="6534" spans="1:11" x14ac:dyDescent="0.25">
      <c r="A6534" s="37" t="s">
        <v>4385</v>
      </c>
      <c r="B6534" s="37">
        <v>2</v>
      </c>
      <c r="C6534" s="37">
        <v>0</v>
      </c>
      <c r="D6534" s="37">
        <v>0</v>
      </c>
      <c r="E6534" s="37">
        <v>2</v>
      </c>
      <c r="F6534" s="37">
        <v>1</v>
      </c>
      <c r="G6534" s="37">
        <v>6.8900000000000003E-2</v>
      </c>
      <c r="H6534" s="37" t="s">
        <v>1251</v>
      </c>
      <c r="I6534" s="37" t="s">
        <v>2269</v>
      </c>
      <c r="J6534" s="37" t="s">
        <v>2268</v>
      </c>
      <c r="K6534" s="37">
        <v>1</v>
      </c>
    </row>
    <row r="6535" spans="1:11" x14ac:dyDescent="0.25">
      <c r="A6535" s="37" t="s">
        <v>4384</v>
      </c>
      <c r="B6535" s="37">
        <v>2</v>
      </c>
      <c r="C6535" s="37">
        <v>0</v>
      </c>
      <c r="D6535" s="37">
        <v>0</v>
      </c>
      <c r="E6535" s="37">
        <v>5</v>
      </c>
      <c r="F6535" s="37">
        <v>0</v>
      </c>
      <c r="G6535" s="37">
        <v>0.1391</v>
      </c>
      <c r="H6535" s="37" t="s">
        <v>1251</v>
      </c>
      <c r="I6535" s="37" t="s">
        <v>2316</v>
      </c>
      <c r="J6535" s="37" t="s">
        <v>2268</v>
      </c>
      <c r="K6535" s="37">
        <v>2</v>
      </c>
    </row>
    <row r="6536" spans="1:11" x14ac:dyDescent="0.25">
      <c r="A6536" s="37" t="s">
        <v>4383</v>
      </c>
      <c r="B6536" s="37">
        <v>2</v>
      </c>
      <c r="C6536" s="37">
        <v>0</v>
      </c>
      <c r="D6536" s="37">
        <v>0</v>
      </c>
      <c r="E6536" s="37">
        <v>35</v>
      </c>
      <c r="F6536" s="37">
        <v>2</v>
      </c>
      <c r="G6536" s="37">
        <v>0.44109999999999999</v>
      </c>
      <c r="H6536" s="37" t="s">
        <v>1251</v>
      </c>
      <c r="I6536" s="37" t="s">
        <v>2310</v>
      </c>
      <c r="J6536" s="37" t="s">
        <v>2275</v>
      </c>
      <c r="K6536" s="37">
        <v>2</v>
      </c>
    </row>
    <row r="6537" spans="1:11" x14ac:dyDescent="0.25">
      <c r="A6537" s="37" t="s">
        <v>4382</v>
      </c>
      <c r="B6537" s="37">
        <v>2</v>
      </c>
      <c r="C6537" s="37">
        <v>0</v>
      </c>
      <c r="D6537" s="37">
        <v>0</v>
      </c>
      <c r="E6537" s="37">
        <v>16</v>
      </c>
      <c r="F6537" s="37">
        <v>0</v>
      </c>
      <c r="G6537" s="37">
        <v>0.37305000000000005</v>
      </c>
      <c r="H6537" s="37" t="s">
        <v>1224</v>
      </c>
      <c r="I6537" s="37" t="s">
        <v>2321</v>
      </c>
      <c r="J6537" s="37" t="s">
        <v>2268</v>
      </c>
      <c r="K6537" s="37">
        <v>1</v>
      </c>
    </row>
    <row r="6538" spans="1:11" x14ac:dyDescent="0.25">
      <c r="A6538" s="37" t="s">
        <v>4381</v>
      </c>
      <c r="B6538" s="37">
        <v>2</v>
      </c>
      <c r="C6538" s="37">
        <v>0</v>
      </c>
      <c r="D6538" s="37">
        <v>0</v>
      </c>
      <c r="E6538" s="37">
        <v>33</v>
      </c>
      <c r="F6538" s="37">
        <v>0</v>
      </c>
      <c r="G6538" s="37">
        <v>0.70269999999999999</v>
      </c>
      <c r="H6538" s="37" t="s">
        <v>2299</v>
      </c>
      <c r="I6538" s="37" t="s">
        <v>2308</v>
      </c>
      <c r="J6538" s="37" t="s">
        <v>2268</v>
      </c>
      <c r="K6538" s="37">
        <v>2</v>
      </c>
    </row>
    <row r="6539" spans="1:11" x14ac:dyDescent="0.25">
      <c r="A6539" s="37" t="s">
        <v>4380</v>
      </c>
      <c r="B6539" s="37">
        <v>2</v>
      </c>
      <c r="C6539" s="37">
        <v>0</v>
      </c>
      <c r="D6539" s="37">
        <v>0</v>
      </c>
      <c r="E6539" s="37">
        <v>12</v>
      </c>
      <c r="F6539" s="37">
        <v>1</v>
      </c>
      <c r="G6539" s="37">
        <v>0.36825000000000002</v>
      </c>
      <c r="H6539" s="37" t="s">
        <v>2299</v>
      </c>
      <c r="I6539" s="37" t="s">
        <v>2308</v>
      </c>
      <c r="J6539" s="37" t="s">
        <v>2275</v>
      </c>
      <c r="K6539" s="37">
        <v>1</v>
      </c>
    </row>
    <row r="6540" spans="1:11" x14ac:dyDescent="0.25">
      <c r="A6540" s="37" t="s">
        <v>4379</v>
      </c>
      <c r="B6540" s="37">
        <v>2</v>
      </c>
      <c r="C6540" s="37">
        <v>0</v>
      </c>
      <c r="D6540" s="37">
        <v>1</v>
      </c>
      <c r="E6540" s="37">
        <v>33</v>
      </c>
      <c r="F6540" s="37">
        <v>1</v>
      </c>
      <c r="G6540" s="37">
        <v>3.0217499999999999</v>
      </c>
      <c r="H6540" s="37" t="s">
        <v>1246</v>
      </c>
      <c r="I6540" s="37" t="s">
        <v>2308</v>
      </c>
      <c r="J6540" s="37" t="s">
        <v>2268</v>
      </c>
      <c r="K6540" s="37">
        <v>2</v>
      </c>
    </row>
    <row r="6541" spans="1:11" x14ac:dyDescent="0.25">
      <c r="A6541" s="37" t="s">
        <v>4378</v>
      </c>
      <c r="B6541" s="37">
        <v>2</v>
      </c>
      <c r="C6541" s="37">
        <v>0</v>
      </c>
      <c r="D6541" s="37">
        <v>0</v>
      </c>
      <c r="E6541" s="37">
        <v>9</v>
      </c>
      <c r="F6541" s="37">
        <v>1</v>
      </c>
      <c r="G6541" s="37">
        <v>0.23320000000000002</v>
      </c>
      <c r="H6541" s="37" t="s">
        <v>2823</v>
      </c>
      <c r="I6541" s="37" t="s">
        <v>2308</v>
      </c>
      <c r="J6541" s="37" t="s">
        <v>2268</v>
      </c>
      <c r="K6541" s="37">
        <v>2</v>
      </c>
    </row>
    <row r="6542" spans="1:11" x14ac:dyDescent="0.25">
      <c r="A6542" s="37" t="s">
        <v>4377</v>
      </c>
      <c r="B6542" s="37">
        <v>2</v>
      </c>
      <c r="C6542" s="37">
        <v>0</v>
      </c>
      <c r="D6542" s="37">
        <v>0</v>
      </c>
      <c r="E6542" s="37">
        <v>1</v>
      </c>
      <c r="F6542" s="37">
        <v>1</v>
      </c>
      <c r="G6542" s="37">
        <v>4.7199999999999999E-2</v>
      </c>
      <c r="H6542" s="37" t="s">
        <v>1219</v>
      </c>
      <c r="I6542" s="37" t="s">
        <v>2547</v>
      </c>
      <c r="J6542" s="37" t="s">
        <v>2268</v>
      </c>
      <c r="K6542" s="37">
        <v>1</v>
      </c>
    </row>
    <row r="6543" spans="1:11" x14ac:dyDescent="0.25">
      <c r="A6543" s="37" t="s">
        <v>4376</v>
      </c>
      <c r="B6543" s="37">
        <v>2</v>
      </c>
      <c r="C6543" s="37">
        <v>0</v>
      </c>
      <c r="D6543" s="37">
        <v>0</v>
      </c>
      <c r="E6543" s="37">
        <v>17</v>
      </c>
      <c r="F6543" s="37">
        <v>1</v>
      </c>
      <c r="G6543" s="37">
        <v>0.63735000000000008</v>
      </c>
      <c r="H6543" s="37" t="s">
        <v>1219</v>
      </c>
      <c r="I6543" s="37" t="s">
        <v>2547</v>
      </c>
      <c r="J6543" s="37" t="s">
        <v>2268</v>
      </c>
      <c r="K6543" s="37">
        <v>2</v>
      </c>
    </row>
    <row r="6544" spans="1:11" x14ac:dyDescent="0.25">
      <c r="A6544" s="37" t="s">
        <v>4375</v>
      </c>
      <c r="B6544" s="37">
        <v>2</v>
      </c>
      <c r="C6544" s="37">
        <v>0</v>
      </c>
      <c r="D6544" s="37">
        <v>0</v>
      </c>
      <c r="E6544" s="37">
        <v>48</v>
      </c>
      <c r="F6544" s="37">
        <v>2</v>
      </c>
      <c r="G6544" s="37">
        <v>2.2035</v>
      </c>
      <c r="H6544" s="37" t="s">
        <v>2299</v>
      </c>
      <c r="I6544" s="37" t="s">
        <v>2308</v>
      </c>
      <c r="J6544" s="37" t="s">
        <v>2268</v>
      </c>
      <c r="K6544" s="37">
        <v>2</v>
      </c>
    </row>
    <row r="6545" spans="1:11" x14ac:dyDescent="0.25">
      <c r="A6545" s="37" t="s">
        <v>4374</v>
      </c>
      <c r="B6545" s="37">
        <v>2</v>
      </c>
      <c r="C6545" s="37">
        <v>0</v>
      </c>
      <c r="D6545" s="37">
        <v>0</v>
      </c>
      <c r="E6545" s="37">
        <v>3</v>
      </c>
      <c r="F6545" s="37">
        <v>1</v>
      </c>
      <c r="G6545" s="37">
        <v>5.7149999999999999E-2</v>
      </c>
      <c r="H6545" s="37" t="s">
        <v>1253</v>
      </c>
      <c r="I6545" s="37" t="s">
        <v>2321</v>
      </c>
      <c r="J6545" s="37" t="s">
        <v>2268</v>
      </c>
      <c r="K6545" s="37">
        <v>1</v>
      </c>
    </row>
    <row r="6546" spans="1:11" x14ac:dyDescent="0.25">
      <c r="A6546" s="37" t="s">
        <v>4373</v>
      </c>
      <c r="B6546" s="37">
        <v>2</v>
      </c>
      <c r="C6546" s="37">
        <v>0</v>
      </c>
      <c r="D6546" s="37">
        <v>1</v>
      </c>
      <c r="E6546" s="37">
        <v>96</v>
      </c>
      <c r="F6546" s="37">
        <v>2</v>
      </c>
      <c r="G6546" s="37">
        <v>2.1146000000000003</v>
      </c>
      <c r="H6546" s="37" t="s">
        <v>2823</v>
      </c>
      <c r="I6546" s="37" t="s">
        <v>2321</v>
      </c>
      <c r="J6546" s="37" t="s">
        <v>2275</v>
      </c>
      <c r="K6546" s="37">
        <v>2</v>
      </c>
    </row>
    <row r="6547" spans="1:11" x14ac:dyDescent="0.25">
      <c r="A6547" s="37" t="s">
        <v>4372</v>
      </c>
      <c r="B6547" s="37">
        <v>2</v>
      </c>
      <c r="C6547" s="37">
        <v>0</v>
      </c>
      <c r="D6547" s="37">
        <v>0</v>
      </c>
      <c r="E6547" s="37">
        <v>9</v>
      </c>
      <c r="F6547" s="37">
        <v>0</v>
      </c>
      <c r="G6547" s="37">
        <v>0.37535000000000002</v>
      </c>
      <c r="H6547" s="37" t="s">
        <v>1219</v>
      </c>
      <c r="I6547" s="37" t="s">
        <v>2269</v>
      </c>
      <c r="J6547" s="37" t="s">
        <v>2268</v>
      </c>
      <c r="K6547" s="37">
        <v>2</v>
      </c>
    </row>
    <row r="6548" spans="1:11" x14ac:dyDescent="0.25">
      <c r="A6548" s="37" t="s">
        <v>4371</v>
      </c>
      <c r="B6548" s="37">
        <v>2</v>
      </c>
      <c r="C6548" s="37">
        <v>0</v>
      </c>
      <c r="D6548" s="37">
        <v>0</v>
      </c>
      <c r="E6548" s="37">
        <v>4</v>
      </c>
      <c r="F6548" s="37">
        <v>0</v>
      </c>
      <c r="G6548" s="37">
        <v>9.2249999999999999E-2</v>
      </c>
      <c r="H6548" s="37" t="s">
        <v>1225</v>
      </c>
      <c r="I6548" s="37" t="s">
        <v>2269</v>
      </c>
      <c r="J6548" s="37" t="s">
        <v>2268</v>
      </c>
      <c r="K6548" s="37">
        <v>1</v>
      </c>
    </row>
    <row r="6549" spans="1:11" x14ac:dyDescent="0.25">
      <c r="A6549" s="37" t="s">
        <v>4370</v>
      </c>
      <c r="B6549" s="37">
        <v>2</v>
      </c>
      <c r="C6549" s="37">
        <v>0</v>
      </c>
      <c r="D6549" s="37">
        <v>0</v>
      </c>
      <c r="E6549" s="37">
        <v>13</v>
      </c>
      <c r="F6549" s="37">
        <v>0</v>
      </c>
      <c r="G6549" s="37">
        <v>0.28240000000000004</v>
      </c>
      <c r="H6549" s="37" t="s">
        <v>1219</v>
      </c>
      <c r="I6549" s="37" t="s">
        <v>2547</v>
      </c>
      <c r="J6549" s="37" t="s">
        <v>2268</v>
      </c>
      <c r="K6549" s="37">
        <v>1</v>
      </c>
    </row>
    <row r="6550" spans="1:11" x14ac:dyDescent="0.25">
      <c r="A6550" s="37" t="s">
        <v>4369</v>
      </c>
      <c r="B6550" s="37">
        <v>2</v>
      </c>
      <c r="C6550" s="37">
        <v>0</v>
      </c>
      <c r="D6550" s="37">
        <v>0</v>
      </c>
      <c r="E6550" s="37">
        <v>36</v>
      </c>
      <c r="F6550" s="37">
        <v>0</v>
      </c>
      <c r="G6550" s="37">
        <v>0.68554999999999999</v>
      </c>
      <c r="H6550" s="37" t="s">
        <v>1219</v>
      </c>
      <c r="I6550" s="37" t="s">
        <v>2547</v>
      </c>
      <c r="J6550" s="37" t="s">
        <v>2275</v>
      </c>
      <c r="K6550" s="37">
        <v>1</v>
      </c>
    </row>
    <row r="6551" spans="1:11" x14ac:dyDescent="0.25">
      <c r="A6551" s="37" t="s">
        <v>4368</v>
      </c>
      <c r="B6551" s="37">
        <v>2</v>
      </c>
      <c r="C6551" s="37">
        <v>0</v>
      </c>
      <c r="D6551" s="37">
        <v>0</v>
      </c>
      <c r="E6551" s="37">
        <v>23</v>
      </c>
      <c r="F6551" s="37">
        <v>1</v>
      </c>
      <c r="G6551" s="37">
        <v>0.81320000000000003</v>
      </c>
      <c r="H6551" s="37" t="s">
        <v>1232</v>
      </c>
      <c r="I6551" s="37" t="s">
        <v>2269</v>
      </c>
      <c r="J6551" s="37" t="s">
        <v>2275</v>
      </c>
      <c r="K6551" s="37">
        <v>2</v>
      </c>
    </row>
    <row r="6552" spans="1:11" x14ac:dyDescent="0.25">
      <c r="A6552" s="37" t="s">
        <v>4367</v>
      </c>
      <c r="B6552" s="37">
        <v>2</v>
      </c>
      <c r="C6552" s="37">
        <v>0</v>
      </c>
      <c r="D6552" s="37">
        <v>0</v>
      </c>
      <c r="E6552" s="37">
        <v>31</v>
      </c>
      <c r="F6552" s="37">
        <v>0</v>
      </c>
      <c r="G6552" s="37">
        <v>0.64975000000000005</v>
      </c>
      <c r="H6552" s="37" t="s">
        <v>1232</v>
      </c>
      <c r="I6552" s="37" t="s">
        <v>2269</v>
      </c>
      <c r="J6552" s="37" t="s">
        <v>2268</v>
      </c>
      <c r="K6552" s="37">
        <v>2</v>
      </c>
    </row>
    <row r="6553" spans="1:11" x14ac:dyDescent="0.25">
      <c r="A6553" s="37" t="s">
        <v>4366</v>
      </c>
      <c r="B6553" s="37">
        <v>2</v>
      </c>
      <c r="C6553" s="37">
        <v>0</v>
      </c>
      <c r="D6553" s="37">
        <v>1</v>
      </c>
      <c r="E6553" s="37">
        <v>160</v>
      </c>
      <c r="F6553" s="37">
        <v>1</v>
      </c>
      <c r="G6553" s="37">
        <v>4.8799000000000001</v>
      </c>
      <c r="H6553" s="37" t="s">
        <v>2299</v>
      </c>
      <c r="I6553" s="37" t="s">
        <v>2547</v>
      </c>
      <c r="J6553" s="37" t="s">
        <v>2268</v>
      </c>
      <c r="K6553" s="37">
        <v>2</v>
      </c>
    </row>
    <row r="6554" spans="1:11" x14ac:dyDescent="0.25">
      <c r="A6554" s="37" t="s">
        <v>4365</v>
      </c>
      <c r="B6554" s="37">
        <v>2</v>
      </c>
      <c r="C6554" s="37">
        <v>0</v>
      </c>
      <c r="D6554" s="37">
        <v>0</v>
      </c>
      <c r="E6554" s="37">
        <v>17</v>
      </c>
      <c r="F6554" s="37">
        <v>1</v>
      </c>
      <c r="G6554" s="37">
        <v>0.58774999999999999</v>
      </c>
      <c r="H6554" s="37" t="s">
        <v>1235</v>
      </c>
      <c r="I6554" s="37" t="s">
        <v>2269</v>
      </c>
      <c r="J6554" s="37" t="s">
        <v>2268</v>
      </c>
      <c r="K6554" s="37">
        <v>2</v>
      </c>
    </row>
    <row r="6555" spans="1:11" x14ac:dyDescent="0.25">
      <c r="A6555" s="37" t="s">
        <v>4364</v>
      </c>
      <c r="B6555" s="37">
        <v>2</v>
      </c>
      <c r="C6555" s="37">
        <v>0</v>
      </c>
      <c r="D6555" s="37">
        <v>1</v>
      </c>
      <c r="E6555" s="37">
        <v>123</v>
      </c>
      <c r="F6555" s="37">
        <v>1</v>
      </c>
      <c r="G6555" s="37">
        <v>1.7356</v>
      </c>
      <c r="H6555" s="37" t="s">
        <v>1223</v>
      </c>
      <c r="I6555" s="37" t="s">
        <v>2269</v>
      </c>
      <c r="J6555" s="37" t="s">
        <v>2268</v>
      </c>
      <c r="K6555" s="37">
        <v>2</v>
      </c>
    </row>
    <row r="6556" spans="1:11" x14ac:dyDescent="0.25">
      <c r="A6556" s="37" t="s">
        <v>4363</v>
      </c>
      <c r="B6556" s="37">
        <v>2</v>
      </c>
      <c r="C6556" s="37">
        <v>0</v>
      </c>
      <c r="D6556" s="37">
        <v>0</v>
      </c>
      <c r="E6556" s="37">
        <v>23</v>
      </c>
      <c r="F6556" s="37">
        <v>1</v>
      </c>
      <c r="G6556" s="37">
        <v>0.76665000000000005</v>
      </c>
      <c r="H6556" s="37" t="s">
        <v>1226</v>
      </c>
      <c r="I6556" s="37" t="s">
        <v>2547</v>
      </c>
      <c r="J6556" s="37" t="s">
        <v>2268</v>
      </c>
      <c r="K6556" s="37">
        <v>1</v>
      </c>
    </row>
    <row r="6557" spans="1:11" x14ac:dyDescent="0.25">
      <c r="A6557" s="37" t="s">
        <v>4362</v>
      </c>
      <c r="B6557" s="37">
        <v>2</v>
      </c>
      <c r="C6557" s="37">
        <v>0</v>
      </c>
      <c r="D6557" s="37">
        <v>0</v>
      </c>
      <c r="E6557" s="37">
        <v>7</v>
      </c>
      <c r="F6557" s="37">
        <v>0</v>
      </c>
      <c r="G6557" s="37">
        <v>0.11155000000000001</v>
      </c>
      <c r="H6557" s="37" t="s">
        <v>1253</v>
      </c>
      <c r="I6557" s="37" t="s">
        <v>2308</v>
      </c>
      <c r="J6557" s="37" t="s">
        <v>2268</v>
      </c>
      <c r="K6557" s="37">
        <v>1</v>
      </c>
    </row>
    <row r="6558" spans="1:11" x14ac:dyDescent="0.25">
      <c r="A6558" s="37" t="s">
        <v>4361</v>
      </c>
      <c r="B6558" s="37">
        <v>2</v>
      </c>
      <c r="C6558" s="37">
        <v>0</v>
      </c>
      <c r="D6558" s="37">
        <v>0</v>
      </c>
      <c r="E6558" s="37">
        <v>12</v>
      </c>
      <c r="F6558" s="37">
        <v>1</v>
      </c>
      <c r="G6558" s="37">
        <v>0.30595000000000006</v>
      </c>
      <c r="H6558" s="37" t="s">
        <v>1263</v>
      </c>
      <c r="I6558" s="37" t="s">
        <v>2308</v>
      </c>
      <c r="J6558" s="37" t="s">
        <v>2268</v>
      </c>
      <c r="K6558" s="37">
        <v>1</v>
      </c>
    </row>
    <row r="6559" spans="1:11" x14ac:dyDescent="0.25">
      <c r="A6559" s="37" t="s">
        <v>4360</v>
      </c>
      <c r="B6559" s="37">
        <v>2</v>
      </c>
      <c r="C6559" s="37">
        <v>0</v>
      </c>
      <c r="D6559" s="37">
        <v>0</v>
      </c>
      <c r="E6559" s="37">
        <v>4</v>
      </c>
      <c r="F6559" s="37">
        <v>0</v>
      </c>
      <c r="G6559" s="37">
        <v>0.15579999999999999</v>
      </c>
      <c r="H6559" s="37" t="s">
        <v>1232</v>
      </c>
      <c r="I6559" s="37" t="s">
        <v>2308</v>
      </c>
      <c r="J6559" s="37" t="s">
        <v>2268</v>
      </c>
      <c r="K6559" s="37">
        <v>2</v>
      </c>
    </row>
    <row r="6560" spans="1:11" x14ac:dyDescent="0.25">
      <c r="A6560" s="37" t="s">
        <v>4359</v>
      </c>
      <c r="B6560" s="37">
        <v>2</v>
      </c>
      <c r="C6560" s="37">
        <v>0</v>
      </c>
      <c r="D6560" s="37">
        <v>0</v>
      </c>
      <c r="E6560" s="37">
        <v>34</v>
      </c>
      <c r="F6560" s="37">
        <v>1</v>
      </c>
      <c r="G6560" s="37">
        <v>0.63185000000000002</v>
      </c>
      <c r="H6560" s="37" t="s">
        <v>2587</v>
      </c>
      <c r="I6560" s="37" t="s">
        <v>2308</v>
      </c>
      <c r="J6560" s="37" t="s">
        <v>2268</v>
      </c>
      <c r="K6560" s="37">
        <v>2</v>
      </c>
    </row>
    <row r="6561" spans="1:11" x14ac:dyDescent="0.25">
      <c r="A6561" s="37" t="s">
        <v>4358</v>
      </c>
      <c r="B6561" s="37">
        <v>2</v>
      </c>
      <c r="C6561" s="37">
        <v>0</v>
      </c>
      <c r="D6561" s="37">
        <v>0</v>
      </c>
      <c r="E6561" s="37">
        <v>31</v>
      </c>
      <c r="F6561" s="37">
        <v>1</v>
      </c>
      <c r="G6561" s="37">
        <v>1.8628</v>
      </c>
      <c r="H6561" s="37" t="s">
        <v>2299</v>
      </c>
      <c r="I6561" s="37" t="s">
        <v>2308</v>
      </c>
      <c r="J6561" s="37" t="s">
        <v>2268</v>
      </c>
      <c r="K6561" s="37">
        <v>2</v>
      </c>
    </row>
    <row r="6562" spans="1:11" x14ac:dyDescent="0.25">
      <c r="A6562" s="37" t="s">
        <v>4357</v>
      </c>
      <c r="B6562" s="37">
        <v>2</v>
      </c>
      <c r="C6562" s="37">
        <v>0</v>
      </c>
      <c r="D6562" s="37">
        <v>0</v>
      </c>
      <c r="E6562" s="37">
        <v>30</v>
      </c>
      <c r="F6562" s="37">
        <v>1</v>
      </c>
      <c r="G6562" s="37">
        <v>0.55095000000000005</v>
      </c>
      <c r="H6562" s="37" t="s">
        <v>1234</v>
      </c>
      <c r="I6562" s="37" t="s">
        <v>2310</v>
      </c>
      <c r="J6562" s="37" t="s">
        <v>2275</v>
      </c>
      <c r="K6562" s="37">
        <v>2</v>
      </c>
    </row>
    <row r="6563" spans="1:11" x14ac:dyDescent="0.25">
      <c r="A6563" s="37" t="s">
        <v>4356</v>
      </c>
      <c r="B6563" s="37">
        <v>2</v>
      </c>
      <c r="C6563" s="37">
        <v>0</v>
      </c>
      <c r="D6563" s="37">
        <v>0</v>
      </c>
      <c r="E6563" s="37">
        <v>43</v>
      </c>
      <c r="F6563" s="37">
        <v>1</v>
      </c>
      <c r="G6563" s="37">
        <v>0.75485000000000002</v>
      </c>
      <c r="H6563" s="37" t="s">
        <v>1223</v>
      </c>
      <c r="I6563" s="37" t="s">
        <v>2269</v>
      </c>
      <c r="J6563" s="37" t="s">
        <v>2275</v>
      </c>
      <c r="K6563" s="37">
        <v>2</v>
      </c>
    </row>
    <row r="6564" spans="1:11" x14ac:dyDescent="0.25">
      <c r="A6564" s="37" t="s">
        <v>4355</v>
      </c>
      <c r="B6564" s="37">
        <v>2</v>
      </c>
      <c r="C6564" s="37">
        <v>0</v>
      </c>
      <c r="D6564" s="37">
        <v>1</v>
      </c>
      <c r="E6564" s="37">
        <v>95</v>
      </c>
      <c r="F6564" s="37">
        <v>2</v>
      </c>
      <c r="G6564" s="37">
        <v>1.7348000000000001</v>
      </c>
      <c r="H6564" s="37" t="s">
        <v>1231</v>
      </c>
      <c r="I6564" s="37" t="s">
        <v>2316</v>
      </c>
      <c r="J6564" s="37" t="s">
        <v>2268</v>
      </c>
      <c r="K6564" s="37">
        <v>2</v>
      </c>
    </row>
    <row r="6565" spans="1:11" x14ac:dyDescent="0.25">
      <c r="A6565" s="37" t="s">
        <v>4354</v>
      </c>
      <c r="B6565" s="37">
        <v>2</v>
      </c>
      <c r="C6565" s="37">
        <v>0</v>
      </c>
      <c r="D6565" s="37">
        <v>0</v>
      </c>
      <c r="E6565" s="37">
        <v>8</v>
      </c>
      <c r="F6565" s="37">
        <v>0</v>
      </c>
      <c r="G6565" s="37">
        <v>0.37770000000000004</v>
      </c>
      <c r="H6565" s="37" t="s">
        <v>1259</v>
      </c>
      <c r="I6565" s="37" t="s">
        <v>2310</v>
      </c>
      <c r="J6565" s="37" t="s">
        <v>2275</v>
      </c>
      <c r="K6565" s="37">
        <v>2</v>
      </c>
    </row>
    <row r="6566" spans="1:11" x14ac:dyDescent="0.25">
      <c r="A6566" s="37" t="s">
        <v>4353</v>
      </c>
      <c r="B6566" s="37">
        <v>2</v>
      </c>
      <c r="C6566" s="37">
        <v>0</v>
      </c>
      <c r="D6566" s="37">
        <v>1</v>
      </c>
      <c r="E6566" s="37">
        <v>18</v>
      </c>
      <c r="F6566" s="37">
        <v>1</v>
      </c>
      <c r="G6566" s="37">
        <v>1.60385</v>
      </c>
      <c r="H6566" s="37" t="s">
        <v>1259</v>
      </c>
      <c r="I6566" s="37" t="s">
        <v>2308</v>
      </c>
      <c r="J6566" s="37" t="s">
        <v>2268</v>
      </c>
      <c r="K6566" s="37">
        <v>1</v>
      </c>
    </row>
    <row r="6567" spans="1:11" x14ac:dyDescent="0.25">
      <c r="A6567" s="37" t="s">
        <v>4352</v>
      </c>
      <c r="B6567" s="37">
        <v>2</v>
      </c>
      <c r="C6567" s="37">
        <v>0</v>
      </c>
      <c r="D6567" s="37">
        <v>0</v>
      </c>
      <c r="E6567" s="37">
        <v>7</v>
      </c>
      <c r="F6567" s="37">
        <v>1</v>
      </c>
      <c r="G6567" s="37">
        <v>0.28090000000000004</v>
      </c>
      <c r="H6567" s="37" t="s">
        <v>1235</v>
      </c>
      <c r="I6567" s="37" t="s">
        <v>2269</v>
      </c>
      <c r="J6567" s="37" t="s">
        <v>2268</v>
      </c>
      <c r="K6567" s="37">
        <v>2</v>
      </c>
    </row>
    <row r="6568" spans="1:11" x14ac:dyDescent="0.25">
      <c r="A6568" s="37" t="s">
        <v>4351</v>
      </c>
      <c r="B6568" s="37">
        <v>2</v>
      </c>
      <c r="C6568" s="37">
        <v>0</v>
      </c>
      <c r="D6568" s="37">
        <v>0</v>
      </c>
      <c r="E6568" s="37">
        <v>71</v>
      </c>
      <c r="F6568" s="37">
        <v>0</v>
      </c>
      <c r="G6568" s="37">
        <v>1.0849000000000002</v>
      </c>
      <c r="H6568" s="37" t="s">
        <v>1230</v>
      </c>
      <c r="I6568" s="37" t="s">
        <v>2269</v>
      </c>
      <c r="J6568" s="37" t="s">
        <v>2268</v>
      </c>
      <c r="K6568" s="37">
        <v>2</v>
      </c>
    </row>
    <row r="6569" spans="1:11" x14ac:dyDescent="0.25">
      <c r="A6569" s="37" t="s">
        <v>4350</v>
      </c>
      <c r="B6569" s="37">
        <v>2</v>
      </c>
      <c r="C6569" s="37">
        <v>0</v>
      </c>
      <c r="D6569" s="37">
        <v>0</v>
      </c>
      <c r="E6569" s="37">
        <v>76</v>
      </c>
      <c r="F6569" s="37">
        <v>0</v>
      </c>
      <c r="G6569" s="37">
        <v>1.45295</v>
      </c>
      <c r="H6569" s="37" t="s">
        <v>1226</v>
      </c>
      <c r="I6569" s="37" t="s">
        <v>2269</v>
      </c>
      <c r="J6569" s="37" t="s">
        <v>2268</v>
      </c>
      <c r="K6569" s="37">
        <v>2</v>
      </c>
    </row>
    <row r="6570" spans="1:11" x14ac:dyDescent="0.25">
      <c r="A6570" s="37" t="s">
        <v>4349</v>
      </c>
      <c r="B6570" s="37">
        <v>2</v>
      </c>
      <c r="C6570" s="37">
        <v>0</v>
      </c>
      <c r="D6570" s="37">
        <v>0</v>
      </c>
      <c r="E6570" s="37">
        <v>12</v>
      </c>
      <c r="F6570" s="37">
        <v>1</v>
      </c>
      <c r="G6570" s="37">
        <v>0.74395000000000011</v>
      </c>
      <c r="H6570" s="37" t="s">
        <v>1232</v>
      </c>
      <c r="I6570" s="37" t="s">
        <v>2308</v>
      </c>
      <c r="J6570" s="37" t="s">
        <v>2268</v>
      </c>
      <c r="K6570" s="37">
        <v>2</v>
      </c>
    </row>
    <row r="6571" spans="1:11" x14ac:dyDescent="0.25">
      <c r="A6571" s="37" t="s">
        <v>4348</v>
      </c>
      <c r="B6571" s="37">
        <v>2</v>
      </c>
      <c r="C6571" s="37">
        <v>0</v>
      </c>
      <c r="D6571" s="37">
        <v>0</v>
      </c>
      <c r="E6571" s="37">
        <v>16</v>
      </c>
      <c r="F6571" s="37">
        <v>2</v>
      </c>
      <c r="G6571" s="37">
        <v>0.36015000000000003</v>
      </c>
      <c r="H6571" s="37" t="s">
        <v>1231</v>
      </c>
      <c r="I6571" s="37" t="s">
        <v>2269</v>
      </c>
      <c r="J6571" s="37" t="s">
        <v>2268</v>
      </c>
      <c r="K6571" s="37">
        <v>2</v>
      </c>
    </row>
    <row r="6572" spans="1:11" x14ac:dyDescent="0.25">
      <c r="A6572" s="37" t="s">
        <v>4347</v>
      </c>
      <c r="B6572" s="37">
        <v>2</v>
      </c>
      <c r="C6572" s="37">
        <v>0</v>
      </c>
      <c r="D6572" s="37">
        <v>0</v>
      </c>
      <c r="E6572" s="37">
        <v>12</v>
      </c>
      <c r="F6572" s="37">
        <v>0</v>
      </c>
      <c r="G6572" s="37">
        <v>0.28070000000000001</v>
      </c>
      <c r="H6572" s="37" t="s">
        <v>1231</v>
      </c>
      <c r="I6572" s="37" t="s">
        <v>2321</v>
      </c>
      <c r="J6572" s="37" t="s">
        <v>2275</v>
      </c>
      <c r="K6572" s="37">
        <v>1</v>
      </c>
    </row>
    <row r="6573" spans="1:11" x14ac:dyDescent="0.25">
      <c r="A6573" s="37" t="s">
        <v>4346</v>
      </c>
      <c r="B6573" s="37">
        <v>2</v>
      </c>
      <c r="C6573" s="37">
        <v>0</v>
      </c>
      <c r="D6573" s="37">
        <v>0</v>
      </c>
      <c r="E6573" s="37">
        <v>7</v>
      </c>
      <c r="F6573" s="37">
        <v>1</v>
      </c>
      <c r="G6573" s="37">
        <v>0.12035000000000001</v>
      </c>
      <c r="H6573" s="37" t="s">
        <v>1263</v>
      </c>
      <c r="I6573" s="37" t="s">
        <v>2310</v>
      </c>
      <c r="J6573" s="37" t="s">
        <v>2275</v>
      </c>
      <c r="K6573" s="37">
        <v>1</v>
      </c>
    </row>
    <row r="6574" spans="1:11" x14ac:dyDescent="0.25">
      <c r="A6574" s="37" t="s">
        <v>4345</v>
      </c>
      <c r="B6574" s="37">
        <v>2</v>
      </c>
      <c r="C6574" s="37">
        <v>0</v>
      </c>
      <c r="D6574" s="37">
        <v>0</v>
      </c>
      <c r="E6574" s="37">
        <v>16</v>
      </c>
      <c r="F6574" s="37">
        <v>1</v>
      </c>
      <c r="G6574" s="37">
        <v>1.2215499999999999</v>
      </c>
      <c r="H6574" s="37" t="s">
        <v>2299</v>
      </c>
      <c r="I6574" s="37" t="s">
        <v>2308</v>
      </c>
      <c r="J6574" s="37" t="s">
        <v>2268</v>
      </c>
      <c r="K6574" s="37">
        <v>2</v>
      </c>
    </row>
    <row r="6575" spans="1:11" x14ac:dyDescent="0.25">
      <c r="A6575" s="37" t="s">
        <v>4344</v>
      </c>
      <c r="B6575" s="37">
        <v>2</v>
      </c>
      <c r="C6575" s="37">
        <v>0</v>
      </c>
      <c r="D6575" s="37">
        <v>0</v>
      </c>
      <c r="E6575" s="37">
        <v>22</v>
      </c>
      <c r="F6575" s="37">
        <v>2</v>
      </c>
      <c r="G6575" s="37">
        <v>0.25195000000000001</v>
      </c>
      <c r="H6575" s="37" t="s">
        <v>1222</v>
      </c>
      <c r="I6575" s="37" t="s">
        <v>2310</v>
      </c>
      <c r="J6575" s="37" t="s">
        <v>2268</v>
      </c>
      <c r="K6575" s="37">
        <v>2</v>
      </c>
    </row>
    <row r="6576" spans="1:11" x14ac:dyDescent="0.25">
      <c r="A6576" s="37" t="s">
        <v>4343</v>
      </c>
      <c r="B6576" s="37">
        <v>2</v>
      </c>
      <c r="C6576" s="37">
        <v>0</v>
      </c>
      <c r="D6576" s="37">
        <v>0</v>
      </c>
      <c r="E6576" s="37">
        <v>51</v>
      </c>
      <c r="F6576" s="37">
        <v>2</v>
      </c>
      <c r="G6576" s="37">
        <v>0.80640000000000001</v>
      </c>
      <c r="H6576" s="37" t="s">
        <v>1222</v>
      </c>
      <c r="I6576" s="37" t="s">
        <v>2321</v>
      </c>
      <c r="J6576" s="37" t="s">
        <v>2268</v>
      </c>
      <c r="K6576" s="37">
        <v>2</v>
      </c>
    </row>
    <row r="6577" spans="1:11" x14ac:dyDescent="0.25">
      <c r="A6577" s="37" t="s">
        <v>4342</v>
      </c>
      <c r="B6577" s="37">
        <v>2</v>
      </c>
      <c r="C6577" s="37">
        <v>0</v>
      </c>
      <c r="D6577" s="37">
        <v>1</v>
      </c>
      <c r="E6577" s="37">
        <v>60</v>
      </c>
      <c r="F6577" s="37">
        <v>2</v>
      </c>
      <c r="G6577" s="37">
        <v>1.9402500000000003</v>
      </c>
      <c r="H6577" s="37" t="s">
        <v>2299</v>
      </c>
      <c r="I6577" s="37" t="s">
        <v>2308</v>
      </c>
      <c r="J6577" s="37" t="s">
        <v>2268</v>
      </c>
      <c r="K6577" s="37">
        <v>2</v>
      </c>
    </row>
    <row r="6578" spans="1:11" x14ac:dyDescent="0.25">
      <c r="A6578" s="37" t="s">
        <v>4341</v>
      </c>
      <c r="B6578" s="37">
        <v>2</v>
      </c>
      <c r="C6578" s="37">
        <v>0</v>
      </c>
      <c r="D6578" s="37">
        <v>0</v>
      </c>
      <c r="E6578" s="37">
        <v>18</v>
      </c>
      <c r="F6578" s="37">
        <v>1</v>
      </c>
      <c r="G6578" s="37">
        <v>0.55235000000000001</v>
      </c>
      <c r="H6578" s="37" t="s">
        <v>2740</v>
      </c>
      <c r="I6578" s="37" t="s">
        <v>2308</v>
      </c>
      <c r="J6578" s="37" t="s">
        <v>2268</v>
      </c>
      <c r="K6578" s="37">
        <v>2</v>
      </c>
    </row>
    <row r="6579" spans="1:11" x14ac:dyDescent="0.25">
      <c r="A6579" s="37" t="s">
        <v>4340</v>
      </c>
      <c r="B6579" s="37">
        <v>2</v>
      </c>
      <c r="C6579" s="37">
        <v>0</v>
      </c>
      <c r="D6579" s="37">
        <v>1</v>
      </c>
      <c r="E6579" s="37">
        <v>86</v>
      </c>
      <c r="F6579" s="37">
        <v>1</v>
      </c>
      <c r="G6579" s="37">
        <v>2.8703500000000002</v>
      </c>
      <c r="H6579" s="37" t="s">
        <v>2299</v>
      </c>
      <c r="I6579" s="37" t="s">
        <v>2308</v>
      </c>
      <c r="J6579" s="37" t="s">
        <v>2268</v>
      </c>
      <c r="K6579" s="37">
        <v>2</v>
      </c>
    </row>
    <row r="6580" spans="1:11" x14ac:dyDescent="0.25">
      <c r="A6580" s="37" t="s">
        <v>4339</v>
      </c>
      <c r="B6580" s="37">
        <v>2</v>
      </c>
      <c r="C6580" s="37">
        <v>0</v>
      </c>
      <c r="D6580" s="37">
        <v>0</v>
      </c>
      <c r="E6580" s="37">
        <v>54</v>
      </c>
      <c r="F6580" s="37">
        <v>0</v>
      </c>
      <c r="G6580" s="37">
        <v>1.173</v>
      </c>
      <c r="H6580" s="37" t="s">
        <v>1259</v>
      </c>
      <c r="I6580" s="37" t="s">
        <v>2310</v>
      </c>
      <c r="J6580" s="37" t="s">
        <v>2275</v>
      </c>
      <c r="K6580" s="37">
        <v>2</v>
      </c>
    </row>
    <row r="6581" spans="1:11" x14ac:dyDescent="0.25">
      <c r="A6581" s="37" t="s">
        <v>4338</v>
      </c>
      <c r="B6581" s="37">
        <v>2</v>
      </c>
      <c r="C6581" s="37">
        <v>0</v>
      </c>
      <c r="D6581" s="37">
        <v>0</v>
      </c>
      <c r="E6581" s="37">
        <v>36</v>
      </c>
      <c r="F6581" s="37">
        <v>2</v>
      </c>
      <c r="G6581" s="37">
        <v>0.50255000000000005</v>
      </c>
      <c r="H6581" s="37" t="s">
        <v>1220</v>
      </c>
      <c r="I6581" s="37" t="s">
        <v>2269</v>
      </c>
      <c r="J6581" s="37" t="s">
        <v>2268</v>
      </c>
      <c r="K6581" s="37">
        <v>2</v>
      </c>
    </row>
    <row r="6582" spans="1:11" x14ac:dyDescent="0.25">
      <c r="A6582" s="37" t="s">
        <v>4337</v>
      </c>
      <c r="B6582" s="37">
        <v>2</v>
      </c>
      <c r="C6582" s="37">
        <v>0</v>
      </c>
      <c r="D6582" s="37">
        <v>1</v>
      </c>
      <c r="E6582" s="37">
        <v>59</v>
      </c>
      <c r="F6582" s="37">
        <v>1</v>
      </c>
      <c r="G6582" s="37">
        <v>4.8702500000000004</v>
      </c>
      <c r="H6582" s="37" t="s">
        <v>2299</v>
      </c>
      <c r="I6582" s="37" t="s">
        <v>2308</v>
      </c>
      <c r="J6582" s="37" t="s">
        <v>2268</v>
      </c>
      <c r="K6582" s="37">
        <v>2</v>
      </c>
    </row>
    <row r="6583" spans="1:11" x14ac:dyDescent="0.25">
      <c r="A6583" s="37" t="s">
        <v>4336</v>
      </c>
      <c r="B6583" s="37">
        <v>2</v>
      </c>
      <c r="C6583" s="37">
        <v>0</v>
      </c>
      <c r="D6583" s="37">
        <v>1</v>
      </c>
      <c r="E6583" s="37">
        <v>59</v>
      </c>
      <c r="F6583" s="37">
        <v>1</v>
      </c>
      <c r="G6583" s="37">
        <v>2.3103000000000002</v>
      </c>
      <c r="H6583" s="37" t="s">
        <v>2299</v>
      </c>
      <c r="I6583" s="37" t="s">
        <v>2308</v>
      </c>
      <c r="J6583" s="37" t="s">
        <v>2268</v>
      </c>
      <c r="K6583" s="37">
        <v>2</v>
      </c>
    </row>
    <row r="6584" spans="1:11" x14ac:dyDescent="0.25">
      <c r="A6584" s="37" t="s">
        <v>4335</v>
      </c>
      <c r="B6584" s="37">
        <v>2</v>
      </c>
      <c r="C6584" s="37">
        <v>0</v>
      </c>
      <c r="D6584" s="37">
        <v>0</v>
      </c>
      <c r="E6584" s="37">
        <v>4</v>
      </c>
      <c r="F6584" s="37">
        <v>0</v>
      </c>
      <c r="G6584" s="37">
        <v>0.18885000000000002</v>
      </c>
      <c r="H6584" s="37" t="s">
        <v>1232</v>
      </c>
      <c r="I6584" s="37" t="s">
        <v>2308</v>
      </c>
      <c r="J6584" s="37" t="s">
        <v>2268</v>
      </c>
      <c r="K6584" s="37">
        <v>1</v>
      </c>
    </row>
    <row r="6585" spans="1:11" x14ac:dyDescent="0.25">
      <c r="A6585" s="37" t="s">
        <v>4334</v>
      </c>
      <c r="B6585" s="37">
        <v>2</v>
      </c>
      <c r="C6585" s="37">
        <v>0</v>
      </c>
      <c r="D6585" s="37">
        <v>0</v>
      </c>
      <c r="E6585" s="37">
        <v>11</v>
      </c>
      <c r="F6585" s="37">
        <v>1</v>
      </c>
      <c r="G6585" s="37">
        <v>0.65240000000000009</v>
      </c>
      <c r="H6585" s="37" t="s">
        <v>3670</v>
      </c>
      <c r="I6585" s="37" t="s">
        <v>2308</v>
      </c>
      <c r="J6585" s="37" t="s">
        <v>2268</v>
      </c>
      <c r="K6585" s="37">
        <v>2</v>
      </c>
    </row>
    <row r="6586" spans="1:11" x14ac:dyDescent="0.25">
      <c r="A6586" s="37" t="s">
        <v>4333</v>
      </c>
      <c r="B6586" s="37">
        <v>2</v>
      </c>
      <c r="C6586" s="37">
        <v>0</v>
      </c>
      <c r="D6586" s="37">
        <v>1</v>
      </c>
      <c r="E6586" s="37">
        <v>66</v>
      </c>
      <c r="F6586" s="37">
        <v>1</v>
      </c>
      <c r="G6586" s="37">
        <v>3.1161000000000003</v>
      </c>
      <c r="H6586" s="37" t="s">
        <v>1232</v>
      </c>
      <c r="I6586" s="37" t="s">
        <v>2308</v>
      </c>
      <c r="J6586" s="37" t="s">
        <v>2268</v>
      </c>
      <c r="K6586" s="37">
        <v>1</v>
      </c>
    </row>
    <row r="6587" spans="1:11" x14ac:dyDescent="0.25">
      <c r="A6587" s="37" t="s">
        <v>4332</v>
      </c>
      <c r="B6587" s="37">
        <v>2</v>
      </c>
      <c r="C6587" s="37">
        <v>0</v>
      </c>
      <c r="D6587" s="37">
        <v>0</v>
      </c>
      <c r="E6587" s="37">
        <v>14</v>
      </c>
      <c r="F6587" s="37">
        <v>0</v>
      </c>
      <c r="G6587" s="37">
        <v>0.31669999999999998</v>
      </c>
      <c r="H6587" s="37" t="s">
        <v>1266</v>
      </c>
      <c r="I6587" s="37" t="s">
        <v>2308</v>
      </c>
      <c r="J6587" s="37" t="s">
        <v>2275</v>
      </c>
      <c r="K6587" s="37">
        <v>2</v>
      </c>
    </row>
    <row r="6588" spans="1:11" x14ac:dyDescent="0.25">
      <c r="A6588" s="37" t="s">
        <v>4331</v>
      </c>
      <c r="B6588" s="37">
        <v>2</v>
      </c>
      <c r="C6588" s="37">
        <v>0</v>
      </c>
      <c r="D6588" s="37">
        <v>0</v>
      </c>
      <c r="E6588" s="37">
        <v>15</v>
      </c>
      <c r="F6588" s="37">
        <v>2</v>
      </c>
      <c r="G6588" s="37">
        <v>0.42090000000000005</v>
      </c>
      <c r="H6588" s="37" t="s">
        <v>2276</v>
      </c>
      <c r="I6588" s="37" t="s">
        <v>2269</v>
      </c>
      <c r="J6588" s="37" t="s">
        <v>2275</v>
      </c>
      <c r="K6588" s="37">
        <v>1</v>
      </c>
    </row>
    <row r="6589" spans="1:11" x14ac:dyDescent="0.25">
      <c r="A6589" s="37" t="s">
        <v>4330</v>
      </c>
      <c r="B6589" s="37">
        <v>2</v>
      </c>
      <c r="C6589" s="37">
        <v>0</v>
      </c>
      <c r="D6589" s="37">
        <v>1</v>
      </c>
      <c r="E6589" s="37">
        <v>104</v>
      </c>
      <c r="F6589" s="37">
        <v>0</v>
      </c>
      <c r="G6589" s="37">
        <v>2.6834500000000001</v>
      </c>
      <c r="H6589" s="37" t="s">
        <v>1249</v>
      </c>
      <c r="I6589" s="37" t="s">
        <v>2308</v>
      </c>
      <c r="J6589" s="37" t="s">
        <v>2268</v>
      </c>
      <c r="K6589" s="37">
        <v>2</v>
      </c>
    </row>
    <row r="6590" spans="1:11" x14ac:dyDescent="0.25">
      <c r="A6590" s="37" t="s">
        <v>4329</v>
      </c>
      <c r="B6590" s="37">
        <v>2</v>
      </c>
      <c r="C6590" s="37">
        <v>0</v>
      </c>
      <c r="D6590" s="37">
        <v>0</v>
      </c>
      <c r="E6590" s="37">
        <v>11</v>
      </c>
      <c r="F6590" s="37">
        <v>0</v>
      </c>
      <c r="G6590" s="37">
        <v>0.25875000000000004</v>
      </c>
      <c r="H6590" s="37" t="s">
        <v>2276</v>
      </c>
      <c r="I6590" s="37" t="s">
        <v>2269</v>
      </c>
      <c r="J6590" s="37" t="s">
        <v>2268</v>
      </c>
      <c r="K6590" s="37">
        <v>1</v>
      </c>
    </row>
    <row r="6591" spans="1:11" x14ac:dyDescent="0.25">
      <c r="A6591" s="37" t="s">
        <v>4328</v>
      </c>
      <c r="B6591" s="37">
        <v>2</v>
      </c>
      <c r="C6591" s="37">
        <v>0</v>
      </c>
      <c r="D6591" s="37">
        <v>0</v>
      </c>
      <c r="E6591" s="37">
        <v>20</v>
      </c>
      <c r="F6591" s="37">
        <v>0</v>
      </c>
      <c r="G6591" s="37">
        <v>0.31964999999999999</v>
      </c>
      <c r="H6591" s="37" t="s">
        <v>3313</v>
      </c>
      <c r="I6591" s="37" t="s">
        <v>2308</v>
      </c>
      <c r="J6591" s="37" t="s">
        <v>2268</v>
      </c>
      <c r="K6591" s="37">
        <v>2</v>
      </c>
    </row>
    <row r="6592" spans="1:11" x14ac:dyDescent="0.25">
      <c r="A6592" s="37" t="s">
        <v>4327</v>
      </c>
      <c r="B6592" s="37">
        <v>2</v>
      </c>
      <c r="C6592" s="37">
        <v>0</v>
      </c>
      <c r="D6592" s="37">
        <v>0</v>
      </c>
      <c r="E6592" s="37">
        <v>62</v>
      </c>
      <c r="F6592" s="37">
        <v>0</v>
      </c>
      <c r="G6592" s="37">
        <v>0.54774999999999996</v>
      </c>
      <c r="H6592" s="37" t="s">
        <v>3381</v>
      </c>
      <c r="I6592" s="37" t="s">
        <v>2308</v>
      </c>
      <c r="J6592" s="37" t="s">
        <v>2268</v>
      </c>
      <c r="K6592" s="37">
        <v>2</v>
      </c>
    </row>
    <row r="6593" spans="1:11" x14ac:dyDescent="0.25">
      <c r="A6593" s="37" t="s">
        <v>4326</v>
      </c>
      <c r="B6593" s="37">
        <v>2</v>
      </c>
      <c r="C6593" s="37">
        <v>0</v>
      </c>
      <c r="D6593" s="37">
        <v>0</v>
      </c>
      <c r="E6593" s="37">
        <v>5</v>
      </c>
      <c r="F6593" s="37">
        <v>0</v>
      </c>
      <c r="G6593" s="37">
        <v>0.16995000000000002</v>
      </c>
      <c r="H6593" s="37" t="s">
        <v>1249</v>
      </c>
      <c r="I6593" s="37" t="s">
        <v>2308</v>
      </c>
      <c r="J6593" s="37" t="s">
        <v>2268</v>
      </c>
      <c r="K6593" s="37">
        <v>1</v>
      </c>
    </row>
    <row r="6594" spans="1:11" x14ac:dyDescent="0.25">
      <c r="A6594" s="37" t="s">
        <v>4325</v>
      </c>
      <c r="B6594" s="37">
        <v>2</v>
      </c>
      <c r="C6594" s="37">
        <v>0</v>
      </c>
      <c r="D6594" s="37">
        <v>0</v>
      </c>
      <c r="E6594" s="37">
        <v>55</v>
      </c>
      <c r="F6594" s="37">
        <v>0</v>
      </c>
      <c r="G6594" s="37">
        <v>1.1168</v>
      </c>
      <c r="H6594" s="37" t="s">
        <v>1249</v>
      </c>
      <c r="I6594" s="37" t="s">
        <v>2308</v>
      </c>
      <c r="J6594" s="37" t="s">
        <v>2268</v>
      </c>
      <c r="K6594" s="37">
        <v>2</v>
      </c>
    </row>
    <row r="6595" spans="1:11" x14ac:dyDescent="0.25">
      <c r="A6595" s="37" t="s">
        <v>4324</v>
      </c>
      <c r="B6595" s="37">
        <v>2</v>
      </c>
      <c r="C6595" s="37">
        <v>0</v>
      </c>
      <c r="D6595" s="37">
        <v>0</v>
      </c>
      <c r="E6595" s="37">
        <v>16</v>
      </c>
      <c r="F6595" s="37">
        <v>1</v>
      </c>
      <c r="G6595" s="37">
        <v>0.73450000000000004</v>
      </c>
      <c r="H6595" s="37" t="s">
        <v>1230</v>
      </c>
      <c r="I6595" s="37" t="s">
        <v>2308</v>
      </c>
      <c r="J6595" s="37" t="s">
        <v>2275</v>
      </c>
      <c r="K6595" s="37">
        <v>2</v>
      </c>
    </row>
    <row r="6596" spans="1:11" x14ac:dyDescent="0.25">
      <c r="A6596" s="37" t="s">
        <v>4323</v>
      </c>
      <c r="B6596" s="37">
        <v>2</v>
      </c>
      <c r="C6596" s="37">
        <v>0</v>
      </c>
      <c r="D6596" s="37">
        <v>0</v>
      </c>
      <c r="E6596" s="37">
        <v>44</v>
      </c>
      <c r="F6596" s="37">
        <v>2</v>
      </c>
      <c r="G6596" s="37">
        <v>0.69869999999999999</v>
      </c>
      <c r="H6596" s="37" t="s">
        <v>1248</v>
      </c>
      <c r="I6596" s="37" t="s">
        <v>2269</v>
      </c>
      <c r="J6596" s="37" t="s">
        <v>2268</v>
      </c>
      <c r="K6596" s="37">
        <v>2</v>
      </c>
    </row>
    <row r="6597" spans="1:11" x14ac:dyDescent="0.25">
      <c r="A6597" s="37" t="s">
        <v>4322</v>
      </c>
      <c r="B6597" s="37">
        <v>2</v>
      </c>
      <c r="C6597" s="37">
        <v>0</v>
      </c>
      <c r="D6597" s="37">
        <v>0</v>
      </c>
      <c r="E6597" s="37">
        <v>77</v>
      </c>
      <c r="F6597" s="37">
        <v>1</v>
      </c>
      <c r="G6597" s="37">
        <v>1.7555000000000001</v>
      </c>
      <c r="H6597" s="37" t="s">
        <v>1219</v>
      </c>
      <c r="I6597" s="37" t="s">
        <v>2269</v>
      </c>
      <c r="J6597" s="37" t="s">
        <v>2268</v>
      </c>
      <c r="K6597" s="37">
        <v>2</v>
      </c>
    </row>
    <row r="6598" spans="1:11" x14ac:dyDescent="0.25">
      <c r="A6598" s="37" t="s">
        <v>4321</v>
      </c>
      <c r="B6598" s="37">
        <v>2</v>
      </c>
      <c r="C6598" s="37">
        <v>0</v>
      </c>
      <c r="D6598" s="37">
        <v>0</v>
      </c>
      <c r="E6598" s="37">
        <v>5</v>
      </c>
      <c r="F6598" s="37">
        <v>1</v>
      </c>
      <c r="G6598" s="37">
        <v>0.11755</v>
      </c>
      <c r="H6598" s="37" t="s">
        <v>1219</v>
      </c>
      <c r="I6598" s="37" t="s">
        <v>2269</v>
      </c>
      <c r="J6598" s="37" t="s">
        <v>2268</v>
      </c>
      <c r="K6598" s="37">
        <v>1</v>
      </c>
    </row>
    <row r="6599" spans="1:11" x14ac:dyDescent="0.25">
      <c r="A6599" s="37" t="s">
        <v>4320</v>
      </c>
      <c r="B6599" s="37">
        <v>2</v>
      </c>
      <c r="C6599" s="37">
        <v>0</v>
      </c>
      <c r="D6599" s="37">
        <v>0</v>
      </c>
      <c r="E6599" s="37">
        <v>58</v>
      </c>
      <c r="F6599" s="37">
        <v>2</v>
      </c>
      <c r="G6599" s="37">
        <v>1.3012999999999999</v>
      </c>
      <c r="H6599" s="37" t="s">
        <v>1219</v>
      </c>
      <c r="I6599" s="37" t="s">
        <v>2547</v>
      </c>
      <c r="J6599" s="37" t="s">
        <v>2275</v>
      </c>
      <c r="K6599" s="37">
        <v>2</v>
      </c>
    </row>
    <row r="6600" spans="1:11" x14ac:dyDescent="0.25">
      <c r="A6600" s="37" t="s">
        <v>4319</v>
      </c>
      <c r="B6600" s="37">
        <v>2</v>
      </c>
      <c r="C6600" s="37">
        <v>0</v>
      </c>
      <c r="D6600" s="37">
        <v>0</v>
      </c>
      <c r="E6600" s="37">
        <v>7</v>
      </c>
      <c r="F6600" s="37">
        <v>0</v>
      </c>
      <c r="G6600" s="37">
        <v>0.21479999999999999</v>
      </c>
      <c r="H6600" s="37" t="s">
        <v>1219</v>
      </c>
      <c r="I6600" s="37" t="s">
        <v>2405</v>
      </c>
      <c r="J6600" s="37" t="s">
        <v>2275</v>
      </c>
      <c r="K6600" s="37">
        <v>2</v>
      </c>
    </row>
    <row r="6601" spans="1:11" x14ac:dyDescent="0.25">
      <c r="A6601" s="37" t="s">
        <v>4318</v>
      </c>
      <c r="B6601" s="37">
        <v>2</v>
      </c>
      <c r="C6601" s="37">
        <v>0</v>
      </c>
      <c r="D6601" s="37">
        <v>0</v>
      </c>
      <c r="E6601" s="37">
        <v>22</v>
      </c>
      <c r="F6601" s="37">
        <v>0</v>
      </c>
      <c r="G6601" s="37">
        <v>0.41445000000000004</v>
      </c>
      <c r="H6601" s="37" t="s">
        <v>1219</v>
      </c>
      <c r="I6601" s="37" t="s">
        <v>2269</v>
      </c>
      <c r="J6601" s="37" t="s">
        <v>2268</v>
      </c>
      <c r="K6601" s="37">
        <v>2</v>
      </c>
    </row>
    <row r="6602" spans="1:11" x14ac:dyDescent="0.25">
      <c r="A6602" s="37" t="s">
        <v>4317</v>
      </c>
      <c r="B6602" s="37">
        <v>2</v>
      </c>
      <c r="C6602" s="37">
        <v>0</v>
      </c>
      <c r="D6602" s="37">
        <v>0</v>
      </c>
      <c r="E6602" s="37">
        <v>69</v>
      </c>
      <c r="F6602" s="37">
        <v>1</v>
      </c>
      <c r="G6602" s="37">
        <v>0.99175000000000002</v>
      </c>
      <c r="H6602" s="37" t="s">
        <v>1219</v>
      </c>
      <c r="I6602" s="37" t="s">
        <v>2269</v>
      </c>
      <c r="J6602" s="37" t="s">
        <v>2268</v>
      </c>
      <c r="K6602" s="37">
        <v>2</v>
      </c>
    </row>
    <row r="6603" spans="1:11" x14ac:dyDescent="0.25">
      <c r="A6603" s="37" t="s">
        <v>4316</v>
      </c>
      <c r="B6603" s="37">
        <v>2</v>
      </c>
      <c r="C6603" s="37">
        <v>0</v>
      </c>
      <c r="D6603" s="37">
        <v>0</v>
      </c>
      <c r="E6603" s="37">
        <v>19</v>
      </c>
      <c r="F6603" s="37">
        <v>0</v>
      </c>
      <c r="G6603" s="37">
        <v>0.34150000000000003</v>
      </c>
      <c r="H6603" s="37" t="s">
        <v>1219</v>
      </c>
      <c r="I6603" s="37" t="s">
        <v>2269</v>
      </c>
      <c r="J6603" s="37" t="s">
        <v>2268</v>
      </c>
      <c r="K6603" s="37">
        <v>2</v>
      </c>
    </row>
    <row r="6604" spans="1:11" x14ac:dyDescent="0.25">
      <c r="A6604" s="37" t="s">
        <v>4315</v>
      </c>
      <c r="B6604" s="37">
        <v>2</v>
      </c>
      <c r="C6604" s="37">
        <v>0</v>
      </c>
      <c r="D6604" s="37">
        <v>0</v>
      </c>
      <c r="E6604" s="37">
        <v>25</v>
      </c>
      <c r="F6604" s="37">
        <v>0</v>
      </c>
      <c r="G6604" s="37">
        <v>0.47605000000000003</v>
      </c>
      <c r="H6604" s="37" t="s">
        <v>1219</v>
      </c>
      <c r="I6604" s="37" t="s">
        <v>2269</v>
      </c>
      <c r="J6604" s="37" t="s">
        <v>2268</v>
      </c>
      <c r="K6604" s="37">
        <v>1</v>
      </c>
    </row>
    <row r="6605" spans="1:11" x14ac:dyDescent="0.25">
      <c r="A6605" s="37" t="s">
        <v>4314</v>
      </c>
      <c r="B6605" s="37">
        <v>2</v>
      </c>
      <c r="C6605" s="37">
        <v>0</v>
      </c>
      <c r="D6605" s="37">
        <v>0</v>
      </c>
      <c r="E6605" s="37">
        <v>10</v>
      </c>
      <c r="F6605" s="37">
        <v>1</v>
      </c>
      <c r="G6605" s="37">
        <v>0.37135000000000001</v>
      </c>
      <c r="H6605" s="37" t="s">
        <v>1219</v>
      </c>
      <c r="I6605" s="37" t="s">
        <v>2269</v>
      </c>
      <c r="J6605" s="37" t="s">
        <v>2268</v>
      </c>
      <c r="K6605" s="37">
        <v>2</v>
      </c>
    </row>
    <row r="6606" spans="1:11" x14ac:dyDescent="0.25">
      <c r="A6606" s="37" t="s">
        <v>4313</v>
      </c>
      <c r="B6606" s="37">
        <v>2</v>
      </c>
      <c r="C6606" s="37">
        <v>0</v>
      </c>
      <c r="D6606" s="37">
        <v>0</v>
      </c>
      <c r="E6606" s="37">
        <v>3</v>
      </c>
      <c r="F6606" s="37">
        <v>1</v>
      </c>
      <c r="G6606" s="37">
        <v>9.2050000000000007E-2</v>
      </c>
      <c r="H6606" s="37" t="s">
        <v>1219</v>
      </c>
      <c r="I6606" s="37" t="s">
        <v>2269</v>
      </c>
      <c r="J6606" s="37" t="s">
        <v>2268</v>
      </c>
      <c r="K6606" s="37">
        <v>1</v>
      </c>
    </row>
    <row r="6607" spans="1:11" x14ac:dyDescent="0.25">
      <c r="A6607" s="37" t="s">
        <v>4312</v>
      </c>
      <c r="B6607" s="37">
        <v>2</v>
      </c>
      <c r="C6607" s="37">
        <v>0</v>
      </c>
      <c r="D6607" s="37">
        <v>0</v>
      </c>
      <c r="E6607" s="37">
        <v>22</v>
      </c>
      <c r="F6607" s="37">
        <v>0</v>
      </c>
      <c r="G6607" s="37">
        <v>0.51750000000000007</v>
      </c>
      <c r="H6607" s="37" t="s">
        <v>1219</v>
      </c>
      <c r="I6607" s="37" t="s">
        <v>2308</v>
      </c>
      <c r="J6607" s="37" t="s">
        <v>2268</v>
      </c>
      <c r="K6607" s="37">
        <v>1</v>
      </c>
    </row>
    <row r="6608" spans="1:11" x14ac:dyDescent="0.25">
      <c r="A6608" s="37" t="s">
        <v>4311</v>
      </c>
      <c r="B6608" s="37">
        <v>2</v>
      </c>
      <c r="C6608" s="37">
        <v>0</v>
      </c>
      <c r="D6608" s="37">
        <v>0</v>
      </c>
      <c r="E6608" s="37">
        <v>8</v>
      </c>
      <c r="F6608" s="37">
        <v>0</v>
      </c>
      <c r="G6608" s="37">
        <v>0.13755000000000001</v>
      </c>
      <c r="H6608" s="37" t="s">
        <v>1219</v>
      </c>
      <c r="I6608" s="37" t="s">
        <v>2308</v>
      </c>
      <c r="J6608" s="37" t="s">
        <v>2268</v>
      </c>
      <c r="K6608" s="37">
        <v>1</v>
      </c>
    </row>
    <row r="6609" spans="1:11" x14ac:dyDescent="0.25">
      <c r="A6609" s="37" t="s">
        <v>4310</v>
      </c>
      <c r="B6609" s="37">
        <v>2</v>
      </c>
      <c r="C6609" s="37">
        <v>0</v>
      </c>
      <c r="D6609" s="37">
        <v>0</v>
      </c>
      <c r="E6609" s="37">
        <v>4</v>
      </c>
      <c r="F6609" s="37">
        <v>0</v>
      </c>
      <c r="G6609" s="37">
        <v>7.6200000000000004E-2</v>
      </c>
      <c r="H6609" s="37" t="s">
        <v>1219</v>
      </c>
      <c r="I6609" s="37" t="s">
        <v>2269</v>
      </c>
      <c r="J6609" s="37" t="s">
        <v>2268</v>
      </c>
      <c r="K6609" s="37">
        <v>1</v>
      </c>
    </row>
    <row r="6610" spans="1:11" x14ac:dyDescent="0.25">
      <c r="A6610" s="37" t="s">
        <v>4309</v>
      </c>
      <c r="B6610" s="37">
        <v>2</v>
      </c>
      <c r="C6610" s="37">
        <v>0</v>
      </c>
      <c r="D6610" s="37">
        <v>0</v>
      </c>
      <c r="E6610" s="37">
        <v>118</v>
      </c>
      <c r="F6610" s="37">
        <v>2</v>
      </c>
      <c r="G6610" s="37">
        <v>1.7766500000000001</v>
      </c>
      <c r="H6610" s="37" t="s">
        <v>1219</v>
      </c>
      <c r="I6610" s="37" t="s">
        <v>2269</v>
      </c>
      <c r="J6610" s="37" t="s">
        <v>2268</v>
      </c>
      <c r="K6610" s="37">
        <v>2</v>
      </c>
    </row>
    <row r="6611" spans="1:11" x14ac:dyDescent="0.25">
      <c r="A6611" s="37" t="s">
        <v>4308</v>
      </c>
      <c r="B6611" s="37">
        <v>2</v>
      </c>
      <c r="C6611" s="37">
        <v>0</v>
      </c>
      <c r="D6611" s="37">
        <v>0</v>
      </c>
      <c r="E6611" s="37">
        <v>21</v>
      </c>
      <c r="F6611" s="37">
        <v>2</v>
      </c>
      <c r="G6611" s="37">
        <v>0.47405000000000003</v>
      </c>
      <c r="H6611" s="37" t="s">
        <v>1219</v>
      </c>
      <c r="I6611" s="37" t="s">
        <v>2269</v>
      </c>
      <c r="J6611" s="37" t="s">
        <v>2268</v>
      </c>
      <c r="K6611" s="37">
        <v>2</v>
      </c>
    </row>
    <row r="6612" spans="1:11" x14ac:dyDescent="0.25">
      <c r="A6612" s="37" t="s">
        <v>4307</v>
      </c>
      <c r="B6612" s="37">
        <v>2</v>
      </c>
      <c r="C6612" s="37">
        <v>0</v>
      </c>
      <c r="D6612" s="37">
        <v>0</v>
      </c>
      <c r="E6612" s="37">
        <v>5</v>
      </c>
      <c r="F6612" s="37">
        <v>1</v>
      </c>
      <c r="G6612" s="37">
        <v>0.17845</v>
      </c>
      <c r="H6612" s="37" t="s">
        <v>1232</v>
      </c>
      <c r="I6612" s="37" t="s">
        <v>2308</v>
      </c>
      <c r="J6612" s="37" t="s">
        <v>2268</v>
      </c>
      <c r="K6612" s="37">
        <v>1</v>
      </c>
    </row>
    <row r="6613" spans="1:11" x14ac:dyDescent="0.25">
      <c r="A6613" s="37" t="s">
        <v>4306</v>
      </c>
      <c r="B6613" s="37">
        <v>2</v>
      </c>
      <c r="C6613" s="37">
        <v>0</v>
      </c>
      <c r="D6613" s="37">
        <v>0</v>
      </c>
      <c r="E6613" s="37">
        <v>41</v>
      </c>
      <c r="F6613" s="37">
        <v>1</v>
      </c>
      <c r="G6613" s="37">
        <v>1.6589</v>
      </c>
      <c r="H6613" s="37" t="s">
        <v>1232</v>
      </c>
      <c r="I6613" s="37" t="s">
        <v>2308</v>
      </c>
      <c r="J6613" s="37" t="s">
        <v>2268</v>
      </c>
      <c r="K6613" s="37">
        <v>2</v>
      </c>
    </row>
    <row r="6614" spans="1:11" x14ac:dyDescent="0.25">
      <c r="A6614" s="37" t="s">
        <v>4305</v>
      </c>
      <c r="B6614" s="37">
        <v>2</v>
      </c>
      <c r="C6614" s="37">
        <v>0</v>
      </c>
      <c r="D6614" s="37">
        <v>0</v>
      </c>
      <c r="E6614" s="37">
        <v>50</v>
      </c>
      <c r="F6614" s="37">
        <v>1</v>
      </c>
      <c r="G6614" s="37">
        <v>0.79774999999999996</v>
      </c>
      <c r="H6614" s="37" t="s">
        <v>2337</v>
      </c>
      <c r="I6614" s="37" t="s">
        <v>2308</v>
      </c>
      <c r="J6614" s="37" t="s">
        <v>2268</v>
      </c>
      <c r="K6614" s="37">
        <v>2</v>
      </c>
    </row>
    <row r="6615" spans="1:11" x14ac:dyDescent="0.25">
      <c r="A6615" s="37" t="s">
        <v>4304</v>
      </c>
      <c r="B6615" s="37">
        <v>2</v>
      </c>
      <c r="C6615" s="37">
        <v>0</v>
      </c>
      <c r="D6615" s="37">
        <v>1</v>
      </c>
      <c r="E6615" s="37">
        <v>82</v>
      </c>
      <c r="F6615" s="37">
        <v>0</v>
      </c>
      <c r="G6615" s="37">
        <v>2.3907000000000003</v>
      </c>
      <c r="H6615" s="37" t="s">
        <v>2496</v>
      </c>
      <c r="I6615" s="37" t="s">
        <v>2382</v>
      </c>
      <c r="J6615" s="37" t="s">
        <v>2268</v>
      </c>
      <c r="K6615" s="37">
        <v>2</v>
      </c>
    </row>
    <row r="6616" spans="1:11" x14ac:dyDescent="0.25">
      <c r="A6616" s="37" t="s">
        <v>4303</v>
      </c>
      <c r="B6616" s="37">
        <v>2</v>
      </c>
      <c r="C6616" s="37">
        <v>0</v>
      </c>
      <c r="D6616" s="37">
        <v>0</v>
      </c>
      <c r="E6616" s="37">
        <v>8</v>
      </c>
      <c r="F6616" s="37">
        <v>1</v>
      </c>
      <c r="G6616" s="37">
        <v>0.73255000000000003</v>
      </c>
      <c r="H6616" s="37" t="s">
        <v>1232</v>
      </c>
      <c r="I6616" s="37" t="s">
        <v>2308</v>
      </c>
      <c r="J6616" s="37" t="s">
        <v>2268</v>
      </c>
      <c r="K6616" s="37">
        <v>2</v>
      </c>
    </row>
    <row r="6617" spans="1:11" x14ac:dyDescent="0.25">
      <c r="A6617" s="37" t="s">
        <v>4302</v>
      </c>
      <c r="B6617" s="37">
        <v>2</v>
      </c>
      <c r="C6617" s="37">
        <v>0</v>
      </c>
      <c r="D6617" s="37">
        <v>0</v>
      </c>
      <c r="E6617" s="37">
        <v>22</v>
      </c>
      <c r="F6617" s="37">
        <v>2</v>
      </c>
      <c r="G6617" s="37">
        <v>0.51754999999999995</v>
      </c>
      <c r="H6617" s="37" t="s">
        <v>1224</v>
      </c>
      <c r="I6617" s="37" t="s">
        <v>2321</v>
      </c>
      <c r="J6617" s="37" t="s">
        <v>2268</v>
      </c>
      <c r="K6617" s="37">
        <v>2</v>
      </c>
    </row>
    <row r="6618" spans="1:11" x14ac:dyDescent="0.25">
      <c r="A6618" s="37" t="s">
        <v>4301</v>
      </c>
      <c r="B6618" s="37">
        <v>2</v>
      </c>
      <c r="C6618" s="37">
        <v>0</v>
      </c>
      <c r="D6618" s="37">
        <v>0</v>
      </c>
      <c r="E6618" s="37">
        <v>22</v>
      </c>
      <c r="F6618" s="37">
        <v>1</v>
      </c>
      <c r="G6618" s="37">
        <v>0.37925000000000003</v>
      </c>
      <c r="H6618" s="37" t="s">
        <v>1220</v>
      </c>
      <c r="I6618" s="37" t="s">
        <v>2308</v>
      </c>
      <c r="J6618" s="37" t="s">
        <v>2268</v>
      </c>
      <c r="K6618" s="37">
        <v>1</v>
      </c>
    </row>
    <row r="6619" spans="1:11" x14ac:dyDescent="0.25">
      <c r="A6619" s="37" t="s">
        <v>4300</v>
      </c>
      <c r="B6619" s="37">
        <v>2</v>
      </c>
      <c r="C6619" s="37">
        <v>0</v>
      </c>
      <c r="D6619" s="37">
        <v>0</v>
      </c>
      <c r="E6619" s="37">
        <v>8</v>
      </c>
      <c r="F6619" s="37">
        <v>1</v>
      </c>
      <c r="G6619" s="37">
        <v>0.30635000000000001</v>
      </c>
      <c r="H6619" s="37" t="s">
        <v>1232</v>
      </c>
      <c r="I6619" s="37" t="s">
        <v>2308</v>
      </c>
      <c r="J6619" s="37" t="s">
        <v>2268</v>
      </c>
      <c r="K6619" s="37">
        <v>1</v>
      </c>
    </row>
    <row r="6620" spans="1:11" x14ac:dyDescent="0.25">
      <c r="A6620" s="37" t="s">
        <v>4299</v>
      </c>
      <c r="B6620" s="37">
        <v>2</v>
      </c>
      <c r="C6620" s="37">
        <v>0</v>
      </c>
      <c r="D6620" s="37">
        <v>1</v>
      </c>
      <c r="E6620" s="37">
        <v>37</v>
      </c>
      <c r="F6620" s="37">
        <v>1</v>
      </c>
      <c r="G6620" s="37">
        <v>1.5816000000000001</v>
      </c>
      <c r="H6620" s="37" t="s">
        <v>1232</v>
      </c>
      <c r="I6620" s="37" t="s">
        <v>2308</v>
      </c>
      <c r="J6620" s="37" t="s">
        <v>2268</v>
      </c>
      <c r="K6620" s="37">
        <v>2</v>
      </c>
    </row>
    <row r="6621" spans="1:11" x14ac:dyDescent="0.25">
      <c r="A6621" s="37" t="s">
        <v>4298</v>
      </c>
      <c r="B6621" s="37">
        <v>2</v>
      </c>
      <c r="C6621" s="37">
        <v>0</v>
      </c>
      <c r="D6621" s="37">
        <v>0</v>
      </c>
      <c r="E6621" s="37">
        <v>44</v>
      </c>
      <c r="F6621" s="37">
        <v>0</v>
      </c>
      <c r="G6621" s="37">
        <v>1.3502000000000001</v>
      </c>
      <c r="H6621" s="37" t="s">
        <v>1232</v>
      </c>
      <c r="I6621" s="37" t="s">
        <v>2308</v>
      </c>
      <c r="J6621" s="37" t="s">
        <v>2268</v>
      </c>
      <c r="K6621" s="37">
        <v>2</v>
      </c>
    </row>
    <row r="6622" spans="1:11" x14ac:dyDescent="0.25">
      <c r="A6622" s="37" t="s">
        <v>4297</v>
      </c>
      <c r="B6622" s="37">
        <v>2</v>
      </c>
      <c r="C6622" s="37">
        <v>0</v>
      </c>
      <c r="D6622" s="37">
        <v>0</v>
      </c>
      <c r="E6622" s="37">
        <v>20</v>
      </c>
      <c r="F6622" s="37">
        <v>1</v>
      </c>
      <c r="G6622" s="37">
        <v>0.90860000000000007</v>
      </c>
      <c r="H6622" s="37" t="s">
        <v>2337</v>
      </c>
      <c r="I6622" s="37" t="s">
        <v>2308</v>
      </c>
      <c r="J6622" s="37" t="s">
        <v>2268</v>
      </c>
      <c r="K6622" s="37">
        <v>2</v>
      </c>
    </row>
    <row r="6623" spans="1:11" x14ac:dyDescent="0.25">
      <c r="A6623" s="37" t="s">
        <v>4296</v>
      </c>
      <c r="B6623" s="37">
        <v>2</v>
      </c>
      <c r="C6623" s="37">
        <v>0</v>
      </c>
      <c r="D6623" s="37">
        <v>0</v>
      </c>
      <c r="E6623" s="37">
        <v>5</v>
      </c>
      <c r="F6623" s="37">
        <v>0</v>
      </c>
      <c r="G6623" s="37">
        <v>0.23605000000000001</v>
      </c>
      <c r="H6623" s="37" t="s">
        <v>2337</v>
      </c>
      <c r="I6623" s="37" t="s">
        <v>2308</v>
      </c>
      <c r="J6623" s="37" t="s">
        <v>2268</v>
      </c>
      <c r="K6623" s="37">
        <v>1</v>
      </c>
    </row>
    <row r="6624" spans="1:11" x14ac:dyDescent="0.25">
      <c r="A6624" s="37" t="s">
        <v>4295</v>
      </c>
      <c r="B6624" s="37">
        <v>2</v>
      </c>
      <c r="C6624" s="37">
        <v>0</v>
      </c>
      <c r="D6624" s="37">
        <v>0</v>
      </c>
      <c r="E6624" s="37">
        <v>11</v>
      </c>
      <c r="F6624" s="37">
        <v>1</v>
      </c>
      <c r="G6624" s="37">
        <v>1.00725</v>
      </c>
      <c r="H6624" s="37" t="s">
        <v>2337</v>
      </c>
      <c r="I6624" s="37" t="s">
        <v>2308</v>
      </c>
      <c r="J6624" s="37" t="s">
        <v>2268</v>
      </c>
      <c r="K6624" s="37">
        <v>2</v>
      </c>
    </row>
    <row r="6625" spans="1:11" x14ac:dyDescent="0.25">
      <c r="A6625" s="37" t="s">
        <v>4294</v>
      </c>
      <c r="B6625" s="37">
        <v>2</v>
      </c>
      <c r="C6625" s="37">
        <v>0</v>
      </c>
      <c r="D6625" s="37">
        <v>0</v>
      </c>
      <c r="E6625" s="37">
        <v>6</v>
      </c>
      <c r="F6625" s="37">
        <v>0</v>
      </c>
      <c r="G6625" s="37">
        <v>0.10405</v>
      </c>
      <c r="H6625" s="37" t="s">
        <v>2337</v>
      </c>
      <c r="I6625" s="37" t="s">
        <v>2316</v>
      </c>
      <c r="J6625" s="37" t="s">
        <v>2268</v>
      </c>
      <c r="K6625" s="37">
        <v>1</v>
      </c>
    </row>
    <row r="6626" spans="1:11" x14ac:dyDescent="0.25">
      <c r="A6626" s="37" t="s">
        <v>4293</v>
      </c>
      <c r="B6626" s="37">
        <v>2</v>
      </c>
      <c r="C6626" s="37">
        <v>0</v>
      </c>
      <c r="D6626" s="37">
        <v>0</v>
      </c>
      <c r="E6626" s="37">
        <v>22</v>
      </c>
      <c r="F6626" s="37">
        <v>0</v>
      </c>
      <c r="G6626" s="37">
        <v>0.4829</v>
      </c>
      <c r="H6626" s="37" t="s">
        <v>2337</v>
      </c>
      <c r="I6626" s="37" t="s">
        <v>2308</v>
      </c>
      <c r="J6626" s="37" t="s">
        <v>2268</v>
      </c>
      <c r="K6626" s="37">
        <v>2</v>
      </c>
    </row>
    <row r="6627" spans="1:11" x14ac:dyDescent="0.25">
      <c r="A6627" s="37" t="s">
        <v>4292</v>
      </c>
      <c r="B6627" s="37">
        <v>2</v>
      </c>
      <c r="C6627" s="37">
        <v>0</v>
      </c>
      <c r="D6627" s="37">
        <v>0</v>
      </c>
      <c r="E6627" s="37">
        <v>37</v>
      </c>
      <c r="F6627" s="37">
        <v>0</v>
      </c>
      <c r="G6627" s="37">
        <v>1.1264000000000001</v>
      </c>
      <c r="H6627" s="37" t="s">
        <v>2337</v>
      </c>
      <c r="I6627" s="37" t="s">
        <v>2308</v>
      </c>
      <c r="J6627" s="37" t="s">
        <v>2268</v>
      </c>
      <c r="K6627" s="37">
        <v>1</v>
      </c>
    </row>
    <row r="6628" spans="1:11" x14ac:dyDescent="0.25">
      <c r="A6628" s="37" t="s">
        <v>4291</v>
      </c>
      <c r="B6628" s="37">
        <v>2</v>
      </c>
      <c r="C6628" s="37">
        <v>0</v>
      </c>
      <c r="D6628" s="37">
        <v>0</v>
      </c>
      <c r="E6628" s="37">
        <v>5</v>
      </c>
      <c r="F6628" s="37">
        <v>0</v>
      </c>
      <c r="G6628" s="37">
        <v>0.28040000000000004</v>
      </c>
      <c r="H6628" s="37" t="s">
        <v>2529</v>
      </c>
      <c r="I6628" s="37" t="s">
        <v>2321</v>
      </c>
      <c r="J6628" s="37" t="s">
        <v>2268</v>
      </c>
      <c r="K6628" s="37">
        <v>1</v>
      </c>
    </row>
    <row r="6629" spans="1:11" x14ac:dyDescent="0.25">
      <c r="A6629" s="37" t="s">
        <v>4290</v>
      </c>
      <c r="B6629" s="37">
        <v>2</v>
      </c>
      <c r="C6629" s="37">
        <v>0</v>
      </c>
      <c r="D6629" s="37">
        <v>0</v>
      </c>
      <c r="E6629" s="37">
        <v>6</v>
      </c>
      <c r="F6629" s="37">
        <v>2</v>
      </c>
      <c r="G6629" s="37">
        <v>0.34525</v>
      </c>
      <c r="H6629" s="37" t="s">
        <v>1221</v>
      </c>
      <c r="I6629" s="37" t="s">
        <v>2321</v>
      </c>
      <c r="J6629" s="37" t="s">
        <v>2268</v>
      </c>
      <c r="K6629" s="37">
        <v>2</v>
      </c>
    </row>
    <row r="6630" spans="1:11" x14ac:dyDescent="0.25">
      <c r="A6630" s="37" t="s">
        <v>4289</v>
      </c>
      <c r="B6630" s="37">
        <v>2</v>
      </c>
      <c r="C6630" s="37">
        <v>0</v>
      </c>
      <c r="D6630" s="37">
        <v>0</v>
      </c>
      <c r="E6630" s="37">
        <v>30</v>
      </c>
      <c r="F6630" s="37">
        <v>1</v>
      </c>
      <c r="G6630" s="37">
        <v>0.91890000000000005</v>
      </c>
      <c r="H6630" s="37" t="s">
        <v>1266</v>
      </c>
      <c r="I6630" s="37" t="s">
        <v>2405</v>
      </c>
      <c r="J6630" s="37" t="s">
        <v>2268</v>
      </c>
      <c r="K6630" s="37">
        <v>2</v>
      </c>
    </row>
    <row r="6631" spans="1:11" x14ac:dyDescent="0.25">
      <c r="A6631" s="37" t="s">
        <v>4288</v>
      </c>
      <c r="B6631" s="37">
        <v>2</v>
      </c>
      <c r="C6631" s="37">
        <v>0</v>
      </c>
      <c r="D6631" s="37">
        <v>0</v>
      </c>
      <c r="E6631" s="37">
        <v>20</v>
      </c>
      <c r="F6631" s="37">
        <v>0</v>
      </c>
      <c r="G6631" s="37">
        <v>0.47050000000000003</v>
      </c>
      <c r="H6631" s="37" t="s">
        <v>1232</v>
      </c>
      <c r="I6631" s="37" t="s">
        <v>2316</v>
      </c>
      <c r="J6631" s="37" t="s">
        <v>2268</v>
      </c>
      <c r="K6631" s="37">
        <v>1</v>
      </c>
    </row>
    <row r="6632" spans="1:11" x14ac:dyDescent="0.25">
      <c r="A6632" s="37" t="s">
        <v>4287</v>
      </c>
      <c r="B6632" s="37">
        <v>2</v>
      </c>
      <c r="C6632" s="37">
        <v>1</v>
      </c>
      <c r="D6632" s="37">
        <v>2</v>
      </c>
      <c r="E6632" s="37">
        <v>119</v>
      </c>
      <c r="F6632" s="37">
        <v>2</v>
      </c>
      <c r="G6632" s="37">
        <v>7.1264500000000002</v>
      </c>
      <c r="H6632" s="37" t="s">
        <v>1232</v>
      </c>
      <c r="I6632" s="37" t="s">
        <v>2308</v>
      </c>
      <c r="J6632" s="37" t="s">
        <v>2268</v>
      </c>
      <c r="K6632" s="37">
        <v>2</v>
      </c>
    </row>
    <row r="6633" spans="1:11" x14ac:dyDescent="0.25">
      <c r="A6633" s="37" t="s">
        <v>4286</v>
      </c>
      <c r="B6633" s="37">
        <v>2</v>
      </c>
      <c r="C6633" s="37">
        <v>0</v>
      </c>
      <c r="D6633" s="37">
        <v>0</v>
      </c>
      <c r="E6633" s="37">
        <v>2</v>
      </c>
      <c r="F6633" s="37">
        <v>1</v>
      </c>
      <c r="G6633" s="37">
        <v>0.13875000000000001</v>
      </c>
      <c r="H6633" s="37" t="s">
        <v>1240</v>
      </c>
      <c r="I6633" s="37" t="s">
        <v>2308</v>
      </c>
      <c r="J6633" s="37" t="s">
        <v>2268</v>
      </c>
      <c r="K6633" s="37">
        <v>1</v>
      </c>
    </row>
    <row r="6634" spans="1:11" x14ac:dyDescent="0.25">
      <c r="A6634" s="37" t="s">
        <v>4285</v>
      </c>
      <c r="B6634" s="37">
        <v>2</v>
      </c>
      <c r="C6634" s="37">
        <v>0</v>
      </c>
      <c r="D6634" s="37">
        <v>1</v>
      </c>
      <c r="E6634" s="37">
        <v>27</v>
      </c>
      <c r="F6634" s="37">
        <v>2</v>
      </c>
      <c r="G6634" s="37">
        <v>2.47235</v>
      </c>
      <c r="H6634" s="37" t="s">
        <v>1232</v>
      </c>
      <c r="I6634" s="37" t="s">
        <v>2308</v>
      </c>
      <c r="J6634" s="37" t="s">
        <v>2268</v>
      </c>
      <c r="K6634" s="37">
        <v>2</v>
      </c>
    </row>
    <row r="6635" spans="1:11" x14ac:dyDescent="0.25">
      <c r="A6635" s="37" t="s">
        <v>4284</v>
      </c>
      <c r="B6635" s="37">
        <v>2</v>
      </c>
      <c r="C6635" s="37">
        <v>1</v>
      </c>
      <c r="D6635" s="37">
        <v>1</v>
      </c>
      <c r="E6635" s="37">
        <v>417</v>
      </c>
      <c r="F6635" s="37">
        <v>0</v>
      </c>
      <c r="G6635" s="37">
        <v>9.3537500000000016</v>
      </c>
      <c r="H6635" s="37" t="s">
        <v>1258</v>
      </c>
      <c r="I6635" s="37" t="s">
        <v>2308</v>
      </c>
      <c r="J6635" s="37" t="s">
        <v>2268</v>
      </c>
      <c r="K6635" s="37">
        <v>2</v>
      </c>
    </row>
    <row r="6636" spans="1:11" x14ac:dyDescent="0.25">
      <c r="A6636" s="37" t="s">
        <v>4283</v>
      </c>
      <c r="B6636" s="37">
        <v>2</v>
      </c>
      <c r="C6636" s="37">
        <v>0</v>
      </c>
      <c r="D6636" s="37">
        <v>0</v>
      </c>
      <c r="E6636" s="37">
        <v>42</v>
      </c>
      <c r="F6636" s="37">
        <v>1</v>
      </c>
      <c r="G6636" s="37">
        <v>1.6524000000000001</v>
      </c>
      <c r="H6636" s="37" t="s">
        <v>2299</v>
      </c>
      <c r="I6636" s="37" t="s">
        <v>2308</v>
      </c>
      <c r="J6636" s="37" t="s">
        <v>2268</v>
      </c>
      <c r="K6636" s="37">
        <v>2</v>
      </c>
    </row>
    <row r="6637" spans="1:11" x14ac:dyDescent="0.25">
      <c r="A6637" s="37" t="s">
        <v>4282</v>
      </c>
      <c r="B6637" s="37">
        <v>2</v>
      </c>
      <c r="C6637" s="37">
        <v>0</v>
      </c>
      <c r="D6637" s="37">
        <v>0</v>
      </c>
      <c r="E6637" s="37">
        <v>0</v>
      </c>
      <c r="F6637" s="37">
        <v>0</v>
      </c>
      <c r="G6637" s="37">
        <v>0</v>
      </c>
      <c r="H6637" s="37" t="s">
        <v>1222</v>
      </c>
      <c r="I6637" s="37" t="s">
        <v>2321</v>
      </c>
      <c r="J6637" s="37" t="s">
        <v>2275</v>
      </c>
      <c r="K6637" s="37">
        <v>0</v>
      </c>
    </row>
    <row r="6638" spans="1:11" x14ac:dyDescent="0.25">
      <c r="A6638" s="37" t="s">
        <v>4281</v>
      </c>
      <c r="B6638" s="37">
        <v>2</v>
      </c>
      <c r="C6638" s="37">
        <v>0</v>
      </c>
      <c r="D6638" s="37">
        <v>0</v>
      </c>
      <c r="E6638" s="37">
        <v>16</v>
      </c>
      <c r="F6638" s="37">
        <v>1</v>
      </c>
      <c r="G6638" s="37">
        <v>0.68930000000000002</v>
      </c>
      <c r="H6638" s="37" t="s">
        <v>1240</v>
      </c>
      <c r="I6638" s="37" t="s">
        <v>2308</v>
      </c>
      <c r="J6638" s="37" t="s">
        <v>2268</v>
      </c>
      <c r="K6638" s="37">
        <v>2</v>
      </c>
    </row>
    <row r="6639" spans="1:11" x14ac:dyDescent="0.25">
      <c r="A6639" s="37" t="s">
        <v>4280</v>
      </c>
      <c r="B6639" s="37">
        <v>2</v>
      </c>
      <c r="C6639" s="37">
        <v>0</v>
      </c>
      <c r="D6639" s="37">
        <v>0</v>
      </c>
      <c r="E6639" s="37">
        <v>6</v>
      </c>
      <c r="F6639" s="37">
        <v>0</v>
      </c>
      <c r="G6639" s="37">
        <v>0.2172</v>
      </c>
      <c r="H6639" s="37" t="s">
        <v>2584</v>
      </c>
      <c r="I6639" s="37" t="s">
        <v>2308</v>
      </c>
      <c r="J6639" s="37" t="s">
        <v>2268</v>
      </c>
      <c r="K6639" s="37">
        <v>2</v>
      </c>
    </row>
    <row r="6640" spans="1:11" x14ac:dyDescent="0.25">
      <c r="A6640" s="37" t="s">
        <v>4279</v>
      </c>
      <c r="B6640" s="37">
        <v>2</v>
      </c>
      <c r="C6640" s="37">
        <v>0</v>
      </c>
      <c r="D6640" s="37">
        <v>0</v>
      </c>
      <c r="E6640" s="37">
        <v>8</v>
      </c>
      <c r="F6640" s="37">
        <v>0</v>
      </c>
      <c r="G6640" s="37">
        <v>0.1174</v>
      </c>
      <c r="H6640" s="37" t="s">
        <v>1219</v>
      </c>
      <c r="I6640" s="37" t="s">
        <v>2269</v>
      </c>
      <c r="J6640" s="37" t="s">
        <v>2268</v>
      </c>
      <c r="K6640" s="37">
        <v>2</v>
      </c>
    </row>
    <row r="6641" spans="1:11" x14ac:dyDescent="0.25">
      <c r="A6641" s="37" t="s">
        <v>4278</v>
      </c>
      <c r="B6641" s="37">
        <v>2</v>
      </c>
      <c r="C6641" s="37">
        <v>0</v>
      </c>
      <c r="D6641" s="37">
        <v>0</v>
      </c>
      <c r="E6641" s="37">
        <v>17</v>
      </c>
      <c r="F6641" s="37">
        <v>0</v>
      </c>
      <c r="G6641" s="37">
        <v>0.45890000000000003</v>
      </c>
      <c r="H6641" s="37" t="s">
        <v>1222</v>
      </c>
      <c r="I6641" s="37" t="s">
        <v>2321</v>
      </c>
      <c r="J6641" s="37" t="s">
        <v>2275</v>
      </c>
      <c r="K6641" s="37">
        <v>2</v>
      </c>
    </row>
    <row r="6642" spans="1:11" x14ac:dyDescent="0.25">
      <c r="A6642" s="37" t="s">
        <v>4277</v>
      </c>
      <c r="B6642" s="37">
        <v>2</v>
      </c>
      <c r="C6642" s="37">
        <v>0</v>
      </c>
      <c r="D6642" s="37">
        <v>0</v>
      </c>
      <c r="E6642" s="37">
        <v>76</v>
      </c>
      <c r="F6642" s="37">
        <v>1</v>
      </c>
      <c r="G6642" s="37">
        <v>1.7875000000000001</v>
      </c>
      <c r="H6642" s="37" t="s">
        <v>1266</v>
      </c>
      <c r="I6642" s="37" t="s">
        <v>2308</v>
      </c>
      <c r="J6642" s="37" t="s">
        <v>2275</v>
      </c>
      <c r="K6642" s="37">
        <v>2</v>
      </c>
    </row>
    <row r="6643" spans="1:11" x14ac:dyDescent="0.25">
      <c r="A6643" s="37" t="s">
        <v>4276</v>
      </c>
      <c r="B6643" s="37">
        <v>2</v>
      </c>
      <c r="C6643" s="37">
        <v>0</v>
      </c>
      <c r="D6643" s="37">
        <v>0</v>
      </c>
      <c r="E6643" s="37">
        <v>4</v>
      </c>
      <c r="F6643" s="37">
        <v>1</v>
      </c>
      <c r="G6643" s="37">
        <v>0.36625000000000002</v>
      </c>
      <c r="H6643" s="37" t="s">
        <v>1232</v>
      </c>
      <c r="I6643" s="37" t="s">
        <v>2308</v>
      </c>
      <c r="J6643" s="37" t="s">
        <v>2268</v>
      </c>
      <c r="K6643" s="37">
        <v>1</v>
      </c>
    </row>
    <row r="6644" spans="1:11" x14ac:dyDescent="0.25">
      <c r="A6644" s="37" t="s">
        <v>4275</v>
      </c>
      <c r="B6644" s="37">
        <v>2</v>
      </c>
      <c r="C6644" s="37">
        <v>0</v>
      </c>
      <c r="D6644" s="37">
        <v>1</v>
      </c>
      <c r="E6644" s="37">
        <v>47</v>
      </c>
      <c r="F6644" s="37">
        <v>1</v>
      </c>
      <c r="G6644" s="37">
        <v>1.9131500000000001</v>
      </c>
      <c r="H6644" s="37" t="s">
        <v>1235</v>
      </c>
      <c r="I6644" s="37" t="s">
        <v>2547</v>
      </c>
      <c r="J6644" s="37" t="s">
        <v>2268</v>
      </c>
      <c r="K6644" s="37">
        <v>2</v>
      </c>
    </row>
    <row r="6645" spans="1:11" x14ac:dyDescent="0.25">
      <c r="A6645" s="37" t="s">
        <v>4274</v>
      </c>
      <c r="B6645" s="37">
        <v>2</v>
      </c>
      <c r="C6645" s="37">
        <v>0</v>
      </c>
      <c r="D6645" s="37">
        <v>0</v>
      </c>
      <c r="E6645" s="37">
        <v>15</v>
      </c>
      <c r="F6645" s="37">
        <v>1</v>
      </c>
      <c r="G6645" s="37">
        <v>0.46030000000000004</v>
      </c>
      <c r="H6645" s="37" t="s">
        <v>2496</v>
      </c>
      <c r="I6645" s="37" t="s">
        <v>2308</v>
      </c>
      <c r="J6645" s="37" t="s">
        <v>2268</v>
      </c>
      <c r="K6645" s="37">
        <v>1</v>
      </c>
    </row>
    <row r="6646" spans="1:11" x14ac:dyDescent="0.25">
      <c r="A6646" s="37" t="s">
        <v>4273</v>
      </c>
      <c r="B6646" s="37">
        <v>2</v>
      </c>
      <c r="C6646" s="37">
        <v>0</v>
      </c>
      <c r="D6646" s="37">
        <v>0</v>
      </c>
      <c r="E6646" s="37">
        <v>9</v>
      </c>
      <c r="F6646" s="37">
        <v>1</v>
      </c>
      <c r="G6646" s="37">
        <v>0.51365000000000005</v>
      </c>
      <c r="H6646" s="37" t="s">
        <v>1239</v>
      </c>
      <c r="I6646" s="37" t="s">
        <v>2308</v>
      </c>
      <c r="J6646" s="37" t="s">
        <v>2268</v>
      </c>
      <c r="K6646" s="37">
        <v>2</v>
      </c>
    </row>
    <row r="6647" spans="1:11" x14ac:dyDescent="0.25">
      <c r="A6647" s="37" t="s">
        <v>4272</v>
      </c>
      <c r="B6647" s="37">
        <v>2</v>
      </c>
      <c r="C6647" s="37">
        <v>0</v>
      </c>
      <c r="D6647" s="37">
        <v>0</v>
      </c>
      <c r="E6647" s="37">
        <v>25</v>
      </c>
      <c r="F6647" s="37">
        <v>0</v>
      </c>
      <c r="G6647" s="37">
        <v>0.49214999999999998</v>
      </c>
      <c r="H6647" s="37" t="s">
        <v>1239</v>
      </c>
      <c r="I6647" s="37" t="s">
        <v>2308</v>
      </c>
      <c r="J6647" s="37" t="s">
        <v>2268</v>
      </c>
      <c r="K6647" s="37">
        <v>2</v>
      </c>
    </row>
    <row r="6648" spans="1:11" x14ac:dyDescent="0.25">
      <c r="A6648" s="37" t="s">
        <v>4271</v>
      </c>
      <c r="B6648" s="37">
        <v>2</v>
      </c>
      <c r="C6648" s="37">
        <v>0</v>
      </c>
      <c r="D6648" s="37">
        <v>0</v>
      </c>
      <c r="E6648" s="37">
        <v>10</v>
      </c>
      <c r="F6648" s="37">
        <v>2</v>
      </c>
      <c r="G6648" s="37">
        <v>0.22590000000000002</v>
      </c>
      <c r="H6648" s="37" t="s">
        <v>1239</v>
      </c>
      <c r="I6648" s="37" t="s">
        <v>2310</v>
      </c>
      <c r="J6648" s="37" t="s">
        <v>2275</v>
      </c>
      <c r="K6648" s="37">
        <v>2</v>
      </c>
    </row>
    <row r="6649" spans="1:11" x14ac:dyDescent="0.25">
      <c r="A6649" s="37" t="s">
        <v>4270</v>
      </c>
      <c r="B6649" s="37">
        <v>2</v>
      </c>
      <c r="C6649" s="37">
        <v>0</v>
      </c>
      <c r="D6649" s="37">
        <v>0</v>
      </c>
      <c r="E6649" s="37">
        <v>14</v>
      </c>
      <c r="F6649" s="37">
        <v>0</v>
      </c>
      <c r="G6649" s="37">
        <v>0.33100000000000002</v>
      </c>
      <c r="H6649" s="37" t="s">
        <v>2521</v>
      </c>
      <c r="I6649" s="37" t="s">
        <v>2308</v>
      </c>
      <c r="J6649" s="37" t="s">
        <v>2268</v>
      </c>
      <c r="K6649" s="37">
        <v>2</v>
      </c>
    </row>
    <row r="6650" spans="1:11" x14ac:dyDescent="0.25">
      <c r="A6650" s="37" t="s">
        <v>4269</v>
      </c>
      <c r="B6650" s="37">
        <v>2</v>
      </c>
      <c r="C6650" s="37">
        <v>0</v>
      </c>
      <c r="D6650" s="37">
        <v>0</v>
      </c>
      <c r="E6650" s="37">
        <v>8</v>
      </c>
      <c r="F6650" s="37">
        <v>1</v>
      </c>
      <c r="G6650" s="37">
        <v>0.13755000000000001</v>
      </c>
      <c r="H6650" s="37" t="s">
        <v>2521</v>
      </c>
      <c r="I6650" s="37" t="s">
        <v>2308</v>
      </c>
      <c r="J6650" s="37" t="s">
        <v>2268</v>
      </c>
      <c r="K6650" s="37">
        <v>1</v>
      </c>
    </row>
    <row r="6651" spans="1:11" x14ac:dyDescent="0.25">
      <c r="A6651" s="37" t="s">
        <v>4268</v>
      </c>
      <c r="B6651" s="37">
        <v>2</v>
      </c>
      <c r="C6651" s="37">
        <v>0</v>
      </c>
      <c r="D6651" s="37">
        <v>0</v>
      </c>
      <c r="E6651" s="37">
        <v>20</v>
      </c>
      <c r="F6651" s="37">
        <v>0</v>
      </c>
      <c r="G6651" s="37">
        <v>0.45245000000000002</v>
      </c>
      <c r="H6651" s="37" t="s">
        <v>3313</v>
      </c>
      <c r="I6651" s="37" t="s">
        <v>2308</v>
      </c>
      <c r="J6651" s="37" t="s">
        <v>2268</v>
      </c>
      <c r="K6651" s="37">
        <v>2</v>
      </c>
    </row>
    <row r="6652" spans="1:11" x14ac:dyDescent="0.25">
      <c r="A6652" s="37" t="s">
        <v>4267</v>
      </c>
      <c r="B6652" s="37">
        <v>2</v>
      </c>
      <c r="C6652" s="37">
        <v>0</v>
      </c>
      <c r="D6652" s="37">
        <v>0</v>
      </c>
      <c r="E6652" s="37">
        <v>14</v>
      </c>
      <c r="F6652" s="37">
        <v>1</v>
      </c>
      <c r="G6652" s="37">
        <v>0.80564999999999998</v>
      </c>
      <c r="H6652" s="37" t="s">
        <v>4266</v>
      </c>
      <c r="I6652" s="37" t="s">
        <v>2308</v>
      </c>
      <c r="J6652" s="37" t="s">
        <v>2268</v>
      </c>
      <c r="K6652" s="37">
        <v>2</v>
      </c>
    </row>
    <row r="6653" spans="1:11" x14ac:dyDescent="0.25">
      <c r="A6653" s="37" t="s">
        <v>4265</v>
      </c>
      <c r="B6653" s="37">
        <v>2</v>
      </c>
      <c r="C6653" s="37">
        <v>0</v>
      </c>
      <c r="D6653" s="37">
        <v>1</v>
      </c>
      <c r="E6653" s="37">
        <v>67</v>
      </c>
      <c r="F6653" s="37">
        <v>1</v>
      </c>
      <c r="G6653" s="37">
        <v>1.3027500000000001</v>
      </c>
      <c r="H6653" s="37" t="s">
        <v>1239</v>
      </c>
      <c r="I6653" s="37" t="s">
        <v>2308</v>
      </c>
      <c r="J6653" s="37" t="s">
        <v>2268</v>
      </c>
      <c r="K6653" s="37">
        <v>2</v>
      </c>
    </row>
    <row r="6654" spans="1:11" x14ac:dyDescent="0.25">
      <c r="A6654" s="37" t="s">
        <v>4264</v>
      </c>
      <c r="B6654" s="37">
        <v>2</v>
      </c>
      <c r="C6654" s="37">
        <v>0</v>
      </c>
      <c r="D6654" s="37">
        <v>1</v>
      </c>
      <c r="E6654" s="37">
        <v>71</v>
      </c>
      <c r="F6654" s="37">
        <v>2</v>
      </c>
      <c r="G6654" s="37">
        <v>1.6702500000000002</v>
      </c>
      <c r="H6654" s="37" t="s">
        <v>1239</v>
      </c>
      <c r="I6654" s="37" t="s">
        <v>2308</v>
      </c>
      <c r="J6654" s="37" t="s">
        <v>2268</v>
      </c>
      <c r="K6654" s="37">
        <v>2</v>
      </c>
    </row>
    <row r="6655" spans="1:11" x14ac:dyDescent="0.25">
      <c r="A6655" s="37" t="s">
        <v>4263</v>
      </c>
      <c r="B6655" s="37">
        <v>2</v>
      </c>
      <c r="C6655" s="37">
        <v>0</v>
      </c>
      <c r="D6655" s="37">
        <v>0</v>
      </c>
      <c r="E6655" s="37">
        <v>4</v>
      </c>
      <c r="F6655" s="37">
        <v>2</v>
      </c>
      <c r="G6655" s="37">
        <v>0.36630000000000001</v>
      </c>
      <c r="H6655" s="37" t="s">
        <v>1232</v>
      </c>
      <c r="I6655" s="37" t="s">
        <v>2308</v>
      </c>
      <c r="J6655" s="37" t="s">
        <v>2268</v>
      </c>
      <c r="K6655" s="37">
        <v>2</v>
      </c>
    </row>
    <row r="6656" spans="1:11" x14ac:dyDescent="0.25">
      <c r="A6656" s="37" t="s">
        <v>4262</v>
      </c>
      <c r="B6656" s="37">
        <v>2</v>
      </c>
      <c r="C6656" s="37">
        <v>0</v>
      </c>
      <c r="D6656" s="37">
        <v>0</v>
      </c>
      <c r="E6656" s="37">
        <v>73</v>
      </c>
      <c r="F6656" s="37">
        <v>2</v>
      </c>
      <c r="G6656" s="37">
        <v>1.94645</v>
      </c>
      <c r="H6656" s="37" t="s">
        <v>1266</v>
      </c>
      <c r="I6656" s="37" t="s">
        <v>2308</v>
      </c>
      <c r="J6656" s="37" t="s">
        <v>2268</v>
      </c>
      <c r="K6656" s="37">
        <v>2</v>
      </c>
    </row>
    <row r="6657" spans="1:11" x14ac:dyDescent="0.25">
      <c r="A6657" s="37" t="s">
        <v>4261</v>
      </c>
      <c r="B6657" s="37">
        <v>2</v>
      </c>
      <c r="C6657" s="37">
        <v>0</v>
      </c>
      <c r="D6657" s="37">
        <v>0</v>
      </c>
      <c r="E6657" s="37">
        <v>12</v>
      </c>
      <c r="F6657" s="37">
        <v>0</v>
      </c>
      <c r="G6657" s="37">
        <v>0.27270000000000005</v>
      </c>
      <c r="H6657" s="37" t="s">
        <v>1239</v>
      </c>
      <c r="I6657" s="37" t="s">
        <v>2308</v>
      </c>
      <c r="J6657" s="37" t="s">
        <v>2268</v>
      </c>
      <c r="K6657" s="37">
        <v>1</v>
      </c>
    </row>
    <row r="6658" spans="1:11" x14ac:dyDescent="0.25">
      <c r="A6658" s="37" t="s">
        <v>4260</v>
      </c>
      <c r="B6658" s="37">
        <v>2</v>
      </c>
      <c r="C6658" s="37">
        <v>0</v>
      </c>
      <c r="D6658" s="37">
        <v>0</v>
      </c>
      <c r="E6658" s="37">
        <v>19</v>
      </c>
      <c r="F6658" s="37">
        <v>2</v>
      </c>
      <c r="G6658" s="37">
        <v>0.5615</v>
      </c>
      <c r="H6658" s="37" t="s">
        <v>1239</v>
      </c>
      <c r="I6658" s="37" t="s">
        <v>2310</v>
      </c>
      <c r="J6658" s="37" t="s">
        <v>2275</v>
      </c>
      <c r="K6658" s="37">
        <v>2</v>
      </c>
    </row>
    <row r="6659" spans="1:11" x14ac:dyDescent="0.25">
      <c r="A6659" s="37" t="s">
        <v>4259</v>
      </c>
      <c r="B6659" s="37">
        <v>2</v>
      </c>
      <c r="C6659" s="37">
        <v>0</v>
      </c>
      <c r="D6659" s="37">
        <v>0</v>
      </c>
      <c r="E6659" s="37">
        <v>21</v>
      </c>
      <c r="F6659" s="37">
        <v>1</v>
      </c>
      <c r="G6659" s="37">
        <v>0.29964999999999997</v>
      </c>
      <c r="H6659" s="37" t="s">
        <v>1239</v>
      </c>
      <c r="I6659" s="37" t="s">
        <v>2269</v>
      </c>
      <c r="J6659" s="37" t="s">
        <v>2268</v>
      </c>
      <c r="K6659" s="37">
        <v>2</v>
      </c>
    </row>
    <row r="6660" spans="1:11" x14ac:dyDescent="0.25">
      <c r="A6660" s="37" t="s">
        <v>4258</v>
      </c>
      <c r="B6660" s="37">
        <v>2</v>
      </c>
      <c r="C6660" s="37">
        <v>0</v>
      </c>
      <c r="D6660" s="37">
        <v>0</v>
      </c>
      <c r="E6660" s="37">
        <v>29</v>
      </c>
      <c r="F6660" s="37">
        <v>1</v>
      </c>
      <c r="G6660" s="37">
        <v>0.42150000000000004</v>
      </c>
      <c r="H6660" s="37" t="s">
        <v>1239</v>
      </c>
      <c r="I6660" s="37" t="s">
        <v>2316</v>
      </c>
      <c r="J6660" s="37" t="s">
        <v>2275</v>
      </c>
      <c r="K6660" s="37">
        <v>2</v>
      </c>
    </row>
    <row r="6661" spans="1:11" x14ac:dyDescent="0.25">
      <c r="A6661" s="37" t="s">
        <v>4257</v>
      </c>
      <c r="B6661" s="37">
        <v>2</v>
      </c>
      <c r="C6661" s="37">
        <v>0</v>
      </c>
      <c r="D6661" s="37">
        <v>0</v>
      </c>
      <c r="E6661" s="37">
        <v>9</v>
      </c>
      <c r="F6661" s="37">
        <v>0</v>
      </c>
      <c r="G6661" s="37">
        <v>0.5806</v>
      </c>
      <c r="H6661" s="37" t="s">
        <v>1239</v>
      </c>
      <c r="I6661" s="37" t="s">
        <v>2316</v>
      </c>
      <c r="J6661" s="37" t="s">
        <v>2268</v>
      </c>
      <c r="K6661" s="37">
        <v>2</v>
      </c>
    </row>
    <row r="6662" spans="1:11" x14ac:dyDescent="0.25">
      <c r="A6662" s="37" t="s">
        <v>4256</v>
      </c>
      <c r="B6662" s="37">
        <v>2</v>
      </c>
      <c r="C6662" s="37">
        <v>0</v>
      </c>
      <c r="D6662" s="37">
        <v>0</v>
      </c>
      <c r="E6662" s="37">
        <v>15</v>
      </c>
      <c r="F6662" s="37">
        <v>0</v>
      </c>
      <c r="G6662" s="37">
        <v>0.251</v>
      </c>
      <c r="H6662" s="37" t="s">
        <v>1239</v>
      </c>
      <c r="I6662" s="37" t="s">
        <v>2316</v>
      </c>
      <c r="J6662" s="37" t="s">
        <v>2275</v>
      </c>
      <c r="K6662" s="37">
        <v>2</v>
      </c>
    </row>
    <row r="6663" spans="1:11" x14ac:dyDescent="0.25">
      <c r="A6663" s="37" t="s">
        <v>4255</v>
      </c>
      <c r="B6663" s="37">
        <v>2</v>
      </c>
      <c r="C6663" s="37">
        <v>1</v>
      </c>
      <c r="D6663" s="37">
        <v>1</v>
      </c>
      <c r="E6663" s="37">
        <v>306</v>
      </c>
      <c r="F6663" s="37">
        <v>2</v>
      </c>
      <c r="G6663" s="37">
        <v>4.8168999999999995</v>
      </c>
      <c r="H6663" s="37" t="s">
        <v>1239</v>
      </c>
      <c r="I6663" s="37" t="s">
        <v>2316</v>
      </c>
      <c r="J6663" s="37" t="s">
        <v>2275</v>
      </c>
      <c r="K6663" s="37">
        <v>2</v>
      </c>
    </row>
    <row r="6664" spans="1:11" x14ac:dyDescent="0.25">
      <c r="A6664" s="37" t="s">
        <v>4254</v>
      </c>
      <c r="B6664" s="37">
        <v>2</v>
      </c>
      <c r="C6664" s="37">
        <v>0</v>
      </c>
      <c r="D6664" s="37">
        <v>0</v>
      </c>
      <c r="E6664" s="37">
        <v>8</v>
      </c>
      <c r="F6664" s="37">
        <v>2</v>
      </c>
      <c r="G6664" s="37">
        <v>0.30659999999999998</v>
      </c>
      <c r="H6664" s="37" t="s">
        <v>1239</v>
      </c>
      <c r="I6664" s="37" t="s">
        <v>2310</v>
      </c>
      <c r="J6664" s="37" t="s">
        <v>2275</v>
      </c>
      <c r="K6664" s="37">
        <v>2</v>
      </c>
    </row>
    <row r="6665" spans="1:11" x14ac:dyDescent="0.25">
      <c r="A6665" s="37" t="s">
        <v>4253</v>
      </c>
      <c r="B6665" s="37">
        <v>2</v>
      </c>
      <c r="C6665" s="37">
        <v>0</v>
      </c>
      <c r="D6665" s="37">
        <v>0</v>
      </c>
      <c r="E6665" s="37">
        <v>8</v>
      </c>
      <c r="F6665" s="37">
        <v>2</v>
      </c>
      <c r="G6665" s="37">
        <v>0.30659999999999998</v>
      </c>
      <c r="H6665" s="37" t="s">
        <v>1239</v>
      </c>
      <c r="I6665" s="37" t="s">
        <v>2310</v>
      </c>
      <c r="J6665" s="37" t="s">
        <v>2275</v>
      </c>
      <c r="K6665" s="37">
        <v>2</v>
      </c>
    </row>
    <row r="6666" spans="1:11" x14ac:dyDescent="0.25">
      <c r="A6666" s="37" t="s">
        <v>4252</v>
      </c>
      <c r="B6666" s="37">
        <v>2</v>
      </c>
      <c r="C6666" s="37">
        <v>0</v>
      </c>
      <c r="D6666" s="37">
        <v>0</v>
      </c>
      <c r="E6666" s="37">
        <v>8</v>
      </c>
      <c r="F6666" s="37">
        <v>2</v>
      </c>
      <c r="G6666" s="37">
        <v>0.30659999999999998</v>
      </c>
      <c r="H6666" s="37" t="s">
        <v>1239</v>
      </c>
      <c r="I6666" s="37" t="s">
        <v>2310</v>
      </c>
      <c r="J6666" s="37" t="s">
        <v>2275</v>
      </c>
      <c r="K6666" s="37">
        <v>2</v>
      </c>
    </row>
    <row r="6667" spans="1:11" x14ac:dyDescent="0.25">
      <c r="A6667" s="37" t="s">
        <v>4251</v>
      </c>
      <c r="B6667" s="37">
        <v>2</v>
      </c>
      <c r="C6667" s="37">
        <v>0</v>
      </c>
      <c r="D6667" s="37">
        <v>1</v>
      </c>
      <c r="E6667" s="37">
        <v>101</v>
      </c>
      <c r="F6667" s="37">
        <v>2</v>
      </c>
      <c r="G6667" s="37">
        <v>1.8025000000000002</v>
      </c>
      <c r="H6667" s="37" t="s">
        <v>1239</v>
      </c>
      <c r="I6667" s="37" t="s">
        <v>2405</v>
      </c>
      <c r="J6667" s="37" t="s">
        <v>2275</v>
      </c>
      <c r="K6667" s="37">
        <v>2</v>
      </c>
    </row>
    <row r="6668" spans="1:11" x14ac:dyDescent="0.25">
      <c r="A6668" s="37" t="s">
        <v>4250</v>
      </c>
      <c r="B6668" s="37">
        <v>2</v>
      </c>
      <c r="C6668" s="37">
        <v>0</v>
      </c>
      <c r="D6668" s="37">
        <v>0</v>
      </c>
      <c r="E6668" s="37">
        <v>29</v>
      </c>
      <c r="F6668" s="37">
        <v>0</v>
      </c>
      <c r="G6668" s="37">
        <v>0.47589999999999999</v>
      </c>
      <c r="H6668" s="37" t="s">
        <v>1239</v>
      </c>
      <c r="I6668" s="37" t="s">
        <v>2316</v>
      </c>
      <c r="J6668" s="37" t="s">
        <v>2268</v>
      </c>
      <c r="K6668" s="37">
        <v>2</v>
      </c>
    </row>
    <row r="6669" spans="1:11" x14ac:dyDescent="0.25">
      <c r="A6669" s="37" t="s">
        <v>4249</v>
      </c>
      <c r="B6669" s="37">
        <v>2</v>
      </c>
      <c r="C6669" s="37">
        <v>0</v>
      </c>
      <c r="D6669" s="37">
        <v>0</v>
      </c>
      <c r="E6669" s="37">
        <v>46</v>
      </c>
      <c r="F6669" s="37">
        <v>2</v>
      </c>
      <c r="G6669" s="37">
        <v>1.0190000000000001</v>
      </c>
      <c r="H6669" s="37" t="s">
        <v>1239</v>
      </c>
      <c r="I6669" s="37" t="s">
        <v>2316</v>
      </c>
      <c r="J6669" s="37" t="s">
        <v>2268</v>
      </c>
      <c r="K6669" s="37">
        <v>2</v>
      </c>
    </row>
    <row r="6670" spans="1:11" x14ac:dyDescent="0.25">
      <c r="A6670" s="37" t="s">
        <v>4248</v>
      </c>
      <c r="B6670" s="37">
        <v>2</v>
      </c>
      <c r="C6670" s="37">
        <v>0</v>
      </c>
      <c r="D6670" s="37">
        <v>0</v>
      </c>
      <c r="E6670" s="37">
        <v>11</v>
      </c>
      <c r="F6670" s="37">
        <v>2</v>
      </c>
      <c r="G6670" s="37">
        <v>0.16839999999999999</v>
      </c>
      <c r="H6670" s="37" t="s">
        <v>1239</v>
      </c>
      <c r="I6670" s="37" t="s">
        <v>2321</v>
      </c>
      <c r="J6670" s="37" t="s">
        <v>2268</v>
      </c>
      <c r="K6670" s="37">
        <v>1</v>
      </c>
    </row>
    <row r="6671" spans="1:11" x14ac:dyDescent="0.25">
      <c r="A6671" s="37" t="s">
        <v>4247</v>
      </c>
      <c r="B6671" s="37">
        <v>2</v>
      </c>
      <c r="C6671" s="37">
        <v>0</v>
      </c>
      <c r="D6671" s="37">
        <v>0</v>
      </c>
      <c r="E6671" s="37">
        <v>22</v>
      </c>
      <c r="F6671" s="37">
        <v>1</v>
      </c>
      <c r="G6671" s="37">
        <v>1.4822500000000001</v>
      </c>
      <c r="H6671" s="37" t="s">
        <v>1239</v>
      </c>
      <c r="I6671" s="37" t="s">
        <v>2321</v>
      </c>
      <c r="J6671" s="37" t="s">
        <v>2275</v>
      </c>
      <c r="K6671" s="37">
        <v>2</v>
      </c>
    </row>
    <row r="6672" spans="1:11" x14ac:dyDescent="0.25">
      <c r="A6672" s="37" t="s">
        <v>4246</v>
      </c>
      <c r="B6672" s="37">
        <v>2</v>
      </c>
      <c r="C6672" s="37">
        <v>0</v>
      </c>
      <c r="D6672" s="37">
        <v>0</v>
      </c>
      <c r="E6672" s="37">
        <v>17</v>
      </c>
      <c r="F6672" s="37">
        <v>1</v>
      </c>
      <c r="G6672" s="37">
        <v>0.36050000000000004</v>
      </c>
      <c r="H6672" s="37" t="s">
        <v>1239</v>
      </c>
      <c r="I6672" s="37" t="s">
        <v>2321</v>
      </c>
      <c r="J6672" s="37" t="s">
        <v>2275</v>
      </c>
      <c r="K6672" s="37">
        <v>2</v>
      </c>
    </row>
    <row r="6673" spans="1:11" x14ac:dyDescent="0.25">
      <c r="A6673" s="37" t="s">
        <v>4245</v>
      </c>
      <c r="B6673" s="37">
        <v>2</v>
      </c>
      <c r="C6673" s="37">
        <v>0</v>
      </c>
      <c r="D6673" s="37">
        <v>0</v>
      </c>
      <c r="E6673" s="37">
        <v>4</v>
      </c>
      <c r="F6673" s="37">
        <v>0</v>
      </c>
      <c r="G6673" s="37">
        <v>0.16070000000000001</v>
      </c>
      <c r="H6673" s="37" t="s">
        <v>1239</v>
      </c>
      <c r="I6673" s="37" t="s">
        <v>2405</v>
      </c>
      <c r="J6673" s="37" t="s">
        <v>2268</v>
      </c>
      <c r="K6673" s="37">
        <v>1</v>
      </c>
    </row>
    <row r="6674" spans="1:11" x14ac:dyDescent="0.25">
      <c r="A6674" s="37" t="s">
        <v>4244</v>
      </c>
      <c r="B6674" s="37">
        <v>2</v>
      </c>
      <c r="C6674" s="37">
        <v>0</v>
      </c>
      <c r="D6674" s="37">
        <v>0</v>
      </c>
      <c r="E6674" s="37">
        <v>4</v>
      </c>
      <c r="F6674" s="37">
        <v>1</v>
      </c>
      <c r="G6674" s="37">
        <v>0.36630000000000001</v>
      </c>
      <c r="H6674" s="37" t="s">
        <v>1232</v>
      </c>
      <c r="I6674" s="37" t="s">
        <v>2308</v>
      </c>
      <c r="J6674" s="37" t="s">
        <v>2268</v>
      </c>
      <c r="K6674" s="37">
        <v>2</v>
      </c>
    </row>
    <row r="6675" spans="1:11" x14ac:dyDescent="0.25">
      <c r="A6675" s="37" t="s">
        <v>4243</v>
      </c>
      <c r="B6675" s="37">
        <v>2</v>
      </c>
      <c r="C6675" s="37">
        <v>0</v>
      </c>
      <c r="D6675" s="37">
        <v>0</v>
      </c>
      <c r="E6675" s="37">
        <v>8</v>
      </c>
      <c r="F6675" s="37">
        <v>1</v>
      </c>
      <c r="G6675" s="37">
        <v>0.18820000000000001</v>
      </c>
      <c r="H6675" s="37" t="s">
        <v>2299</v>
      </c>
      <c r="I6675" s="37" t="s">
        <v>2321</v>
      </c>
      <c r="J6675" s="37" t="s">
        <v>2268</v>
      </c>
      <c r="K6675" s="37">
        <v>1</v>
      </c>
    </row>
    <row r="6676" spans="1:11" x14ac:dyDescent="0.25">
      <c r="A6676" s="37" t="s">
        <v>4242</v>
      </c>
      <c r="B6676" s="37">
        <v>2</v>
      </c>
      <c r="C6676" s="37">
        <v>0</v>
      </c>
      <c r="D6676" s="37">
        <v>0</v>
      </c>
      <c r="E6676" s="37">
        <v>3</v>
      </c>
      <c r="F6676" s="37">
        <v>0</v>
      </c>
      <c r="G6676" s="37">
        <v>5.5300000000000002E-2</v>
      </c>
      <c r="H6676" s="37" t="s">
        <v>2398</v>
      </c>
      <c r="I6676" s="37" t="s">
        <v>2308</v>
      </c>
      <c r="J6676" s="37" t="s">
        <v>2268</v>
      </c>
      <c r="K6676" s="37">
        <v>1</v>
      </c>
    </row>
    <row r="6677" spans="1:11" x14ac:dyDescent="0.25">
      <c r="A6677" s="37" t="s">
        <v>4241</v>
      </c>
      <c r="B6677" s="37">
        <v>2</v>
      </c>
      <c r="C6677" s="37">
        <v>0</v>
      </c>
      <c r="D6677" s="37">
        <v>0</v>
      </c>
      <c r="E6677" s="37">
        <v>81</v>
      </c>
      <c r="F6677" s="37">
        <v>0</v>
      </c>
      <c r="G6677" s="37">
        <v>1.1307500000000001</v>
      </c>
      <c r="H6677" s="37" t="s">
        <v>1219</v>
      </c>
      <c r="I6677" s="37" t="s">
        <v>2321</v>
      </c>
      <c r="J6677" s="37" t="s">
        <v>2268</v>
      </c>
      <c r="K6677" s="37">
        <v>2</v>
      </c>
    </row>
    <row r="6678" spans="1:11" x14ac:dyDescent="0.25">
      <c r="A6678" s="37" t="s">
        <v>4240</v>
      </c>
      <c r="B6678" s="37">
        <v>2</v>
      </c>
      <c r="C6678" s="37">
        <v>0</v>
      </c>
      <c r="D6678" s="37">
        <v>0</v>
      </c>
      <c r="E6678" s="37">
        <v>7</v>
      </c>
      <c r="F6678" s="37">
        <v>1</v>
      </c>
      <c r="G6678" s="37">
        <v>0.33660000000000001</v>
      </c>
      <c r="H6678" s="37" t="s">
        <v>1219</v>
      </c>
      <c r="I6678" s="37" t="s">
        <v>2308</v>
      </c>
      <c r="J6678" s="37" t="s">
        <v>2268</v>
      </c>
      <c r="K6678" s="37">
        <v>2</v>
      </c>
    </row>
    <row r="6679" spans="1:11" x14ac:dyDescent="0.25">
      <c r="A6679" s="37" t="s">
        <v>4239</v>
      </c>
      <c r="B6679" s="37">
        <v>2</v>
      </c>
      <c r="C6679" s="37">
        <v>0</v>
      </c>
      <c r="D6679" s="37">
        <v>0</v>
      </c>
      <c r="E6679" s="37">
        <v>12</v>
      </c>
      <c r="F6679" s="37">
        <v>1</v>
      </c>
      <c r="G6679" s="37">
        <v>0.79444999999999999</v>
      </c>
      <c r="H6679" s="37" t="s">
        <v>1246</v>
      </c>
      <c r="I6679" s="37" t="s">
        <v>2308</v>
      </c>
      <c r="J6679" s="37" t="s">
        <v>2268</v>
      </c>
      <c r="K6679" s="37">
        <v>2</v>
      </c>
    </row>
    <row r="6680" spans="1:11" x14ac:dyDescent="0.25">
      <c r="A6680" s="37" t="s">
        <v>4238</v>
      </c>
      <c r="B6680" s="37">
        <v>2</v>
      </c>
      <c r="C6680" s="37">
        <v>0</v>
      </c>
      <c r="D6680" s="37">
        <v>1</v>
      </c>
      <c r="E6680" s="37">
        <v>24</v>
      </c>
      <c r="F6680" s="37">
        <v>1</v>
      </c>
      <c r="G6680" s="37">
        <v>1.4991500000000002</v>
      </c>
      <c r="H6680" s="37" t="s">
        <v>4237</v>
      </c>
      <c r="I6680" s="37" t="s">
        <v>2308</v>
      </c>
      <c r="J6680" s="37" t="s">
        <v>2268</v>
      </c>
      <c r="K6680" s="37">
        <v>2</v>
      </c>
    </row>
    <row r="6681" spans="1:11" x14ac:dyDescent="0.25">
      <c r="A6681" s="37" t="s">
        <v>4236</v>
      </c>
      <c r="B6681" s="37">
        <v>2</v>
      </c>
      <c r="C6681" s="37">
        <v>0</v>
      </c>
      <c r="D6681" s="37">
        <v>0</v>
      </c>
      <c r="E6681" s="37">
        <v>10</v>
      </c>
      <c r="F6681" s="37">
        <v>0</v>
      </c>
      <c r="G6681" s="37">
        <v>0.21280000000000002</v>
      </c>
      <c r="H6681" s="37" t="s">
        <v>1219</v>
      </c>
      <c r="I6681" s="37" t="s">
        <v>2308</v>
      </c>
      <c r="J6681" s="37" t="s">
        <v>2268</v>
      </c>
      <c r="K6681" s="37">
        <v>2</v>
      </c>
    </row>
    <row r="6682" spans="1:11" x14ac:dyDescent="0.25">
      <c r="A6682" s="37" t="s">
        <v>4235</v>
      </c>
      <c r="B6682" s="37">
        <v>2</v>
      </c>
      <c r="C6682" s="37">
        <v>0</v>
      </c>
      <c r="D6682" s="37">
        <v>0</v>
      </c>
      <c r="E6682" s="37">
        <v>13</v>
      </c>
      <c r="F6682" s="37">
        <v>1</v>
      </c>
      <c r="G6682" s="37">
        <v>0.20474999999999999</v>
      </c>
      <c r="H6682" s="37" t="s">
        <v>2432</v>
      </c>
      <c r="I6682" s="37" t="s">
        <v>2321</v>
      </c>
      <c r="J6682" s="37" t="s">
        <v>2268</v>
      </c>
      <c r="K6682" s="37">
        <v>2</v>
      </c>
    </row>
    <row r="6683" spans="1:11" x14ac:dyDescent="0.25">
      <c r="A6683" s="37" t="s">
        <v>4234</v>
      </c>
      <c r="B6683" s="37">
        <v>2</v>
      </c>
      <c r="C6683" s="37">
        <v>0</v>
      </c>
      <c r="D6683" s="37">
        <v>0</v>
      </c>
      <c r="E6683" s="37">
        <v>4</v>
      </c>
      <c r="F6683" s="37">
        <v>0</v>
      </c>
      <c r="G6683" s="37">
        <v>9.8799999999999999E-2</v>
      </c>
      <c r="H6683" s="37" t="s">
        <v>2432</v>
      </c>
      <c r="I6683" s="37" t="s">
        <v>2308</v>
      </c>
      <c r="J6683" s="37" t="s">
        <v>2268</v>
      </c>
      <c r="K6683" s="37">
        <v>1</v>
      </c>
    </row>
    <row r="6684" spans="1:11" x14ac:dyDescent="0.25">
      <c r="A6684" s="37" t="s">
        <v>4233</v>
      </c>
      <c r="B6684" s="37">
        <v>2</v>
      </c>
      <c r="C6684" s="37">
        <v>0</v>
      </c>
      <c r="D6684" s="37">
        <v>0</v>
      </c>
      <c r="E6684" s="37">
        <v>14</v>
      </c>
      <c r="F6684" s="37">
        <v>0</v>
      </c>
      <c r="G6684" s="37">
        <v>0.35080000000000006</v>
      </c>
      <c r="H6684" s="37" t="s">
        <v>2432</v>
      </c>
      <c r="I6684" s="37" t="s">
        <v>2308</v>
      </c>
      <c r="J6684" s="37" t="s">
        <v>2268</v>
      </c>
      <c r="K6684" s="37">
        <v>2</v>
      </c>
    </row>
    <row r="6685" spans="1:11" x14ac:dyDescent="0.25">
      <c r="A6685" s="37" t="s">
        <v>4232</v>
      </c>
      <c r="B6685" s="37">
        <v>2</v>
      </c>
      <c r="C6685" s="37">
        <v>0</v>
      </c>
      <c r="D6685" s="37">
        <v>0</v>
      </c>
      <c r="E6685" s="37">
        <v>29</v>
      </c>
      <c r="F6685" s="37">
        <v>2</v>
      </c>
      <c r="G6685" s="37">
        <v>0.69730000000000003</v>
      </c>
      <c r="H6685" s="37" t="s">
        <v>2276</v>
      </c>
      <c r="I6685" s="37" t="s">
        <v>2308</v>
      </c>
      <c r="J6685" s="37" t="s">
        <v>2268</v>
      </c>
      <c r="K6685" s="37">
        <v>2</v>
      </c>
    </row>
    <row r="6686" spans="1:11" x14ac:dyDescent="0.25">
      <c r="A6686" s="37" t="s">
        <v>4231</v>
      </c>
      <c r="B6686" s="37">
        <v>2</v>
      </c>
      <c r="C6686" s="37">
        <v>0</v>
      </c>
      <c r="D6686" s="37">
        <v>0</v>
      </c>
      <c r="E6686" s="37">
        <v>16</v>
      </c>
      <c r="F6686" s="37">
        <v>1</v>
      </c>
      <c r="G6686" s="37">
        <v>0.85905000000000009</v>
      </c>
      <c r="H6686" s="37" t="s">
        <v>1249</v>
      </c>
      <c r="I6686" s="37" t="s">
        <v>2308</v>
      </c>
      <c r="J6686" s="37" t="s">
        <v>2268</v>
      </c>
      <c r="K6686" s="37">
        <v>2</v>
      </c>
    </row>
    <row r="6687" spans="1:11" x14ac:dyDescent="0.25">
      <c r="A6687" s="37" t="s">
        <v>4230</v>
      </c>
      <c r="B6687" s="37">
        <v>2</v>
      </c>
      <c r="C6687" s="37">
        <v>0</v>
      </c>
      <c r="D6687" s="37">
        <v>0</v>
      </c>
      <c r="E6687" s="37">
        <v>16</v>
      </c>
      <c r="F6687" s="37">
        <v>2</v>
      </c>
      <c r="G6687" s="37">
        <v>0.54055000000000009</v>
      </c>
      <c r="H6687" s="37" t="s">
        <v>1249</v>
      </c>
      <c r="I6687" s="37" t="s">
        <v>2308</v>
      </c>
      <c r="J6687" s="37" t="s">
        <v>2268</v>
      </c>
      <c r="K6687" s="37">
        <v>2</v>
      </c>
    </row>
    <row r="6688" spans="1:11" x14ac:dyDescent="0.25">
      <c r="A6688" s="37" t="s">
        <v>4229</v>
      </c>
      <c r="B6688" s="37">
        <v>2</v>
      </c>
      <c r="C6688" s="37">
        <v>0</v>
      </c>
      <c r="D6688" s="37">
        <v>0</v>
      </c>
      <c r="E6688" s="37">
        <v>16</v>
      </c>
      <c r="F6688" s="37">
        <v>2</v>
      </c>
      <c r="G6688" s="37">
        <v>1.4651000000000001</v>
      </c>
      <c r="H6688" s="37" t="s">
        <v>1232</v>
      </c>
      <c r="I6688" s="37" t="s">
        <v>2308</v>
      </c>
      <c r="J6688" s="37" t="s">
        <v>2268</v>
      </c>
      <c r="K6688" s="37">
        <v>2</v>
      </c>
    </row>
    <row r="6689" spans="1:11" x14ac:dyDescent="0.25">
      <c r="A6689" s="37" t="s">
        <v>4228</v>
      </c>
      <c r="B6689" s="37">
        <v>2</v>
      </c>
      <c r="C6689" s="37">
        <v>0</v>
      </c>
      <c r="D6689" s="37">
        <v>0</v>
      </c>
      <c r="E6689" s="37">
        <v>25</v>
      </c>
      <c r="F6689" s="37">
        <v>0</v>
      </c>
      <c r="G6689" s="37">
        <v>0.76715000000000011</v>
      </c>
      <c r="H6689" s="37" t="s">
        <v>2393</v>
      </c>
      <c r="I6689" s="37" t="s">
        <v>2308</v>
      </c>
      <c r="J6689" s="37" t="s">
        <v>2268</v>
      </c>
      <c r="K6689" s="37">
        <v>2</v>
      </c>
    </row>
    <row r="6690" spans="1:11" x14ac:dyDescent="0.25">
      <c r="A6690" s="37" t="s">
        <v>4227</v>
      </c>
      <c r="B6690" s="37">
        <v>2</v>
      </c>
      <c r="C6690" s="37">
        <v>1</v>
      </c>
      <c r="D6690" s="37">
        <v>1</v>
      </c>
      <c r="E6690" s="37">
        <v>111</v>
      </c>
      <c r="F6690" s="37">
        <v>1</v>
      </c>
      <c r="G6690" s="37">
        <v>5.2407000000000004</v>
      </c>
      <c r="H6690" s="37" t="s">
        <v>1232</v>
      </c>
      <c r="I6690" s="37" t="s">
        <v>2308</v>
      </c>
      <c r="J6690" s="37" t="s">
        <v>2268</v>
      </c>
      <c r="K6690" s="37">
        <v>1</v>
      </c>
    </row>
    <row r="6691" spans="1:11" x14ac:dyDescent="0.25">
      <c r="A6691" s="37" t="s">
        <v>4226</v>
      </c>
      <c r="B6691" s="37">
        <v>2</v>
      </c>
      <c r="C6691" s="37">
        <v>0</v>
      </c>
      <c r="D6691" s="37">
        <v>0</v>
      </c>
      <c r="E6691" s="37">
        <v>17</v>
      </c>
      <c r="F6691" s="37">
        <v>0</v>
      </c>
      <c r="G6691" s="37">
        <v>1.31315</v>
      </c>
      <c r="H6691" s="37" t="s">
        <v>1232</v>
      </c>
      <c r="I6691" s="37" t="s">
        <v>2308</v>
      </c>
      <c r="J6691" s="37" t="s">
        <v>2268</v>
      </c>
      <c r="K6691" s="37">
        <v>2</v>
      </c>
    </row>
    <row r="6692" spans="1:11" x14ac:dyDescent="0.25">
      <c r="A6692" s="37" t="s">
        <v>4225</v>
      </c>
      <c r="B6692" s="37">
        <v>2</v>
      </c>
      <c r="C6692" s="37">
        <v>1</v>
      </c>
      <c r="D6692" s="37">
        <v>2</v>
      </c>
      <c r="E6692" s="37">
        <v>538</v>
      </c>
      <c r="F6692" s="37">
        <v>2</v>
      </c>
      <c r="G6692" s="37">
        <v>7.7711000000000006</v>
      </c>
      <c r="H6692" s="37" t="s">
        <v>1236</v>
      </c>
      <c r="I6692" s="37" t="s">
        <v>2308</v>
      </c>
      <c r="J6692" s="37" t="s">
        <v>2275</v>
      </c>
      <c r="K6692" s="37">
        <v>2</v>
      </c>
    </row>
    <row r="6693" spans="1:11" x14ac:dyDescent="0.25">
      <c r="A6693" s="37" t="s">
        <v>4224</v>
      </c>
      <c r="B6693" s="37">
        <v>2</v>
      </c>
      <c r="C6693" s="37">
        <v>0</v>
      </c>
      <c r="D6693" s="37">
        <v>0</v>
      </c>
      <c r="E6693" s="37">
        <v>24</v>
      </c>
      <c r="F6693" s="37">
        <v>1</v>
      </c>
      <c r="G6693" s="37">
        <v>0.97284999999999999</v>
      </c>
      <c r="H6693" s="37" t="s">
        <v>1218</v>
      </c>
      <c r="I6693" s="37" t="s">
        <v>2321</v>
      </c>
      <c r="J6693" s="37" t="s">
        <v>2275</v>
      </c>
      <c r="K6693" s="37">
        <v>2</v>
      </c>
    </row>
    <row r="6694" spans="1:11" x14ac:dyDescent="0.25">
      <c r="A6694" s="37" t="s">
        <v>4223</v>
      </c>
      <c r="B6694" s="37">
        <v>2</v>
      </c>
      <c r="C6694" s="37">
        <v>0</v>
      </c>
      <c r="D6694" s="37">
        <v>0</v>
      </c>
      <c r="E6694" s="37">
        <v>17</v>
      </c>
      <c r="F6694" s="37">
        <v>0</v>
      </c>
      <c r="G6694" s="37">
        <v>0.37290000000000001</v>
      </c>
      <c r="H6694" s="37" t="s">
        <v>1218</v>
      </c>
      <c r="I6694" s="37" t="s">
        <v>2308</v>
      </c>
      <c r="J6694" s="37" t="s">
        <v>2268</v>
      </c>
      <c r="K6694" s="37">
        <v>2</v>
      </c>
    </row>
    <row r="6695" spans="1:11" x14ac:dyDescent="0.25">
      <c r="A6695" s="37" t="s">
        <v>4222</v>
      </c>
      <c r="B6695" s="37">
        <v>2</v>
      </c>
      <c r="C6695" s="37">
        <v>0</v>
      </c>
      <c r="D6695" s="37">
        <v>0</v>
      </c>
      <c r="E6695" s="37">
        <v>51</v>
      </c>
      <c r="F6695" s="37">
        <v>1</v>
      </c>
      <c r="G6695" s="37">
        <v>1.4718500000000001</v>
      </c>
      <c r="H6695" s="37" t="s">
        <v>1218</v>
      </c>
      <c r="I6695" s="37" t="s">
        <v>2308</v>
      </c>
      <c r="J6695" s="37" t="s">
        <v>2268</v>
      </c>
      <c r="K6695" s="37">
        <v>2</v>
      </c>
    </row>
    <row r="6696" spans="1:11" x14ac:dyDescent="0.25">
      <c r="A6696" s="37" t="s">
        <v>4221</v>
      </c>
      <c r="B6696" s="37">
        <v>2</v>
      </c>
      <c r="C6696" s="37">
        <v>0</v>
      </c>
      <c r="D6696" s="37">
        <v>0</v>
      </c>
      <c r="E6696" s="37">
        <v>19</v>
      </c>
      <c r="F6696" s="37">
        <v>2</v>
      </c>
      <c r="G6696" s="37">
        <v>0.3402</v>
      </c>
      <c r="H6696" s="37" t="s">
        <v>1218</v>
      </c>
      <c r="I6696" s="37" t="s">
        <v>2310</v>
      </c>
      <c r="J6696" s="37" t="s">
        <v>2275</v>
      </c>
      <c r="K6696" s="37">
        <v>1</v>
      </c>
    </row>
    <row r="6697" spans="1:11" x14ac:dyDescent="0.25">
      <c r="A6697" s="37" t="s">
        <v>4220</v>
      </c>
      <c r="B6697" s="37">
        <v>2</v>
      </c>
      <c r="C6697" s="37">
        <v>0</v>
      </c>
      <c r="D6697" s="37">
        <v>0</v>
      </c>
      <c r="E6697" s="37">
        <v>26</v>
      </c>
      <c r="F6697" s="37">
        <v>1</v>
      </c>
      <c r="G6697" s="37">
        <v>0.52949999999999997</v>
      </c>
      <c r="H6697" s="37" t="s">
        <v>1236</v>
      </c>
      <c r="I6697" s="37" t="s">
        <v>2308</v>
      </c>
      <c r="J6697" s="37" t="s">
        <v>2268</v>
      </c>
      <c r="K6697" s="37">
        <v>2</v>
      </c>
    </row>
    <row r="6698" spans="1:11" x14ac:dyDescent="0.25">
      <c r="A6698" s="37" t="s">
        <v>4219</v>
      </c>
      <c r="B6698" s="37">
        <v>2</v>
      </c>
      <c r="C6698" s="37">
        <v>0</v>
      </c>
      <c r="D6698" s="37">
        <v>0</v>
      </c>
      <c r="E6698" s="37">
        <v>63</v>
      </c>
      <c r="F6698" s="37">
        <v>2</v>
      </c>
      <c r="G6698" s="37">
        <v>0.9637</v>
      </c>
      <c r="H6698" s="37" t="s">
        <v>1243</v>
      </c>
      <c r="I6698" s="37" t="s">
        <v>2321</v>
      </c>
      <c r="J6698" s="37" t="s">
        <v>2275</v>
      </c>
      <c r="K6698" s="37">
        <v>2</v>
      </c>
    </row>
    <row r="6699" spans="1:11" x14ac:dyDescent="0.25">
      <c r="A6699" s="37" t="s">
        <v>4218</v>
      </c>
      <c r="B6699" s="37">
        <v>2</v>
      </c>
      <c r="C6699" s="37">
        <v>0</v>
      </c>
      <c r="D6699" s="37">
        <v>0</v>
      </c>
      <c r="E6699" s="37">
        <v>14</v>
      </c>
      <c r="F6699" s="37">
        <v>1</v>
      </c>
      <c r="G6699" s="37">
        <v>0.22145000000000001</v>
      </c>
      <c r="H6699" s="37" t="s">
        <v>1218</v>
      </c>
      <c r="I6699" s="37" t="s">
        <v>2269</v>
      </c>
      <c r="J6699" s="37" t="s">
        <v>2275</v>
      </c>
      <c r="K6699" s="37">
        <v>1</v>
      </c>
    </row>
    <row r="6700" spans="1:11" x14ac:dyDescent="0.25">
      <c r="A6700" s="37" t="s">
        <v>4217</v>
      </c>
      <c r="B6700" s="37">
        <v>2</v>
      </c>
      <c r="C6700" s="37">
        <v>0</v>
      </c>
      <c r="D6700" s="37">
        <v>0</v>
      </c>
      <c r="E6700" s="37">
        <v>8</v>
      </c>
      <c r="F6700" s="37">
        <v>0</v>
      </c>
      <c r="G6700" s="37">
        <v>0.37770000000000004</v>
      </c>
      <c r="H6700" s="37" t="s">
        <v>1259</v>
      </c>
      <c r="I6700" s="37" t="s">
        <v>2310</v>
      </c>
      <c r="J6700" s="37" t="s">
        <v>2268</v>
      </c>
      <c r="K6700" s="37">
        <v>2</v>
      </c>
    </row>
    <row r="6701" spans="1:11" x14ac:dyDescent="0.25">
      <c r="A6701" s="37" t="s">
        <v>4216</v>
      </c>
      <c r="B6701" s="37">
        <v>2</v>
      </c>
      <c r="C6701" s="37">
        <v>0</v>
      </c>
      <c r="D6701" s="37">
        <v>0</v>
      </c>
      <c r="E6701" s="37">
        <v>1</v>
      </c>
      <c r="F6701" s="37">
        <v>0</v>
      </c>
      <c r="G6701" s="37">
        <v>2.35E-2</v>
      </c>
      <c r="H6701" s="37" t="s">
        <v>1259</v>
      </c>
      <c r="I6701" s="37" t="s">
        <v>2308</v>
      </c>
      <c r="J6701" s="37" t="s">
        <v>2275</v>
      </c>
      <c r="K6701" s="37">
        <v>1</v>
      </c>
    </row>
    <row r="6702" spans="1:11" x14ac:dyDescent="0.25">
      <c r="A6702" s="37" t="s">
        <v>4215</v>
      </c>
      <c r="B6702" s="37">
        <v>2</v>
      </c>
      <c r="C6702" s="37">
        <v>0</v>
      </c>
      <c r="D6702" s="37">
        <v>0</v>
      </c>
      <c r="E6702" s="37">
        <v>6</v>
      </c>
      <c r="F6702" s="37">
        <v>0</v>
      </c>
      <c r="G6702" s="37">
        <v>0.13395000000000001</v>
      </c>
      <c r="H6702" s="37" t="s">
        <v>2393</v>
      </c>
      <c r="I6702" s="37" t="s">
        <v>2308</v>
      </c>
      <c r="J6702" s="37" t="s">
        <v>2275</v>
      </c>
      <c r="K6702" s="37">
        <v>2</v>
      </c>
    </row>
    <row r="6703" spans="1:11" x14ac:dyDescent="0.25">
      <c r="A6703" s="37" t="s">
        <v>4214</v>
      </c>
      <c r="B6703" s="37">
        <v>2</v>
      </c>
      <c r="C6703" s="37">
        <v>0</v>
      </c>
      <c r="D6703" s="37">
        <v>0</v>
      </c>
      <c r="E6703" s="37">
        <v>7</v>
      </c>
      <c r="F6703" s="37">
        <v>0</v>
      </c>
      <c r="G6703" s="37">
        <v>0.64095000000000002</v>
      </c>
      <c r="H6703" s="37" t="s">
        <v>1258</v>
      </c>
      <c r="I6703" s="37" t="s">
        <v>2310</v>
      </c>
      <c r="J6703" s="37" t="s">
        <v>2275</v>
      </c>
      <c r="K6703" s="37">
        <v>2</v>
      </c>
    </row>
    <row r="6704" spans="1:11" x14ac:dyDescent="0.25">
      <c r="A6704" s="37" t="s">
        <v>4213</v>
      </c>
      <c r="B6704" s="37">
        <v>2</v>
      </c>
      <c r="C6704" s="37">
        <v>0</v>
      </c>
      <c r="D6704" s="37">
        <v>0</v>
      </c>
      <c r="E6704" s="37">
        <v>31</v>
      </c>
      <c r="F6704" s="37">
        <v>0</v>
      </c>
      <c r="G6704" s="37">
        <v>1.2852000000000001</v>
      </c>
      <c r="H6704" s="37" t="s">
        <v>1240</v>
      </c>
      <c r="I6704" s="37" t="s">
        <v>2308</v>
      </c>
      <c r="J6704" s="37" t="s">
        <v>2268</v>
      </c>
      <c r="K6704" s="37">
        <v>2</v>
      </c>
    </row>
    <row r="6705" spans="1:11" x14ac:dyDescent="0.25">
      <c r="A6705" s="37" t="s">
        <v>4212</v>
      </c>
      <c r="B6705" s="37">
        <v>2</v>
      </c>
      <c r="C6705" s="37">
        <v>0</v>
      </c>
      <c r="D6705" s="37">
        <v>0</v>
      </c>
      <c r="E6705" s="37">
        <v>66</v>
      </c>
      <c r="F6705" s="37">
        <v>1</v>
      </c>
      <c r="G6705" s="37">
        <v>1.4855500000000001</v>
      </c>
      <c r="H6705" s="37" t="s">
        <v>1240</v>
      </c>
      <c r="I6705" s="37" t="s">
        <v>2269</v>
      </c>
      <c r="J6705" s="37" t="s">
        <v>2268</v>
      </c>
      <c r="K6705" s="37">
        <v>2</v>
      </c>
    </row>
    <row r="6706" spans="1:11" x14ac:dyDescent="0.25">
      <c r="A6706" s="37" t="s">
        <v>4211</v>
      </c>
      <c r="B6706" s="37">
        <v>2</v>
      </c>
      <c r="C6706" s="37">
        <v>0</v>
      </c>
      <c r="D6706" s="37">
        <v>0</v>
      </c>
      <c r="E6706" s="37">
        <v>14</v>
      </c>
      <c r="F6706" s="37">
        <v>0</v>
      </c>
      <c r="G6706" s="37">
        <v>0.32935000000000003</v>
      </c>
      <c r="H6706" s="37" t="s">
        <v>1240</v>
      </c>
      <c r="I6706" s="37" t="s">
        <v>2308</v>
      </c>
      <c r="J6706" s="37" t="s">
        <v>2275</v>
      </c>
      <c r="K6706" s="37">
        <v>1</v>
      </c>
    </row>
    <row r="6707" spans="1:11" x14ac:dyDescent="0.25">
      <c r="A6707" s="37" t="s">
        <v>4210</v>
      </c>
      <c r="B6707" s="37">
        <v>2</v>
      </c>
      <c r="C6707" s="37">
        <v>0</v>
      </c>
      <c r="D6707" s="37">
        <v>0</v>
      </c>
      <c r="E6707" s="37">
        <v>1</v>
      </c>
      <c r="F6707" s="37">
        <v>1</v>
      </c>
      <c r="G6707" s="37">
        <v>9.1550000000000006E-2</v>
      </c>
      <c r="H6707" s="37" t="s">
        <v>1240</v>
      </c>
      <c r="I6707" s="37" t="s">
        <v>2308</v>
      </c>
      <c r="J6707" s="37" t="s">
        <v>2268</v>
      </c>
      <c r="K6707" s="37">
        <v>1</v>
      </c>
    </row>
    <row r="6708" spans="1:11" x14ac:dyDescent="0.25">
      <c r="A6708" s="37" t="s">
        <v>4209</v>
      </c>
      <c r="B6708" s="37">
        <v>2</v>
      </c>
      <c r="C6708" s="37">
        <v>0</v>
      </c>
      <c r="D6708" s="37">
        <v>1</v>
      </c>
      <c r="E6708" s="37">
        <v>80</v>
      </c>
      <c r="F6708" s="37">
        <v>2</v>
      </c>
      <c r="G6708" s="37">
        <v>2.8019500000000002</v>
      </c>
      <c r="H6708" s="37" t="s">
        <v>1240</v>
      </c>
      <c r="I6708" s="37" t="s">
        <v>2316</v>
      </c>
      <c r="J6708" s="37" t="s">
        <v>2268</v>
      </c>
      <c r="K6708" s="37">
        <v>2</v>
      </c>
    </row>
    <row r="6709" spans="1:11" x14ac:dyDescent="0.25">
      <c r="A6709" s="37" t="s">
        <v>4208</v>
      </c>
      <c r="B6709" s="37">
        <v>2</v>
      </c>
      <c r="C6709" s="37">
        <v>0</v>
      </c>
      <c r="D6709" s="37">
        <v>0</v>
      </c>
      <c r="E6709" s="37">
        <v>12</v>
      </c>
      <c r="F6709" s="37">
        <v>0</v>
      </c>
      <c r="G6709" s="37">
        <v>0.19390000000000002</v>
      </c>
      <c r="H6709" s="37" t="s">
        <v>1240</v>
      </c>
      <c r="I6709" s="37" t="s">
        <v>2316</v>
      </c>
      <c r="J6709" s="37" t="s">
        <v>2268</v>
      </c>
      <c r="K6709" s="37">
        <v>2</v>
      </c>
    </row>
    <row r="6710" spans="1:11" x14ac:dyDescent="0.25">
      <c r="A6710" s="37" t="s">
        <v>4207</v>
      </c>
      <c r="B6710" s="37">
        <v>2</v>
      </c>
      <c r="C6710" s="37">
        <v>0</v>
      </c>
      <c r="D6710" s="37">
        <v>0</v>
      </c>
      <c r="E6710" s="37">
        <v>2</v>
      </c>
      <c r="F6710" s="37">
        <v>0</v>
      </c>
      <c r="G6710" s="37">
        <v>6.1350000000000002E-2</v>
      </c>
      <c r="H6710" s="37" t="s">
        <v>1240</v>
      </c>
      <c r="I6710" s="37" t="s">
        <v>2269</v>
      </c>
      <c r="J6710" s="37" t="s">
        <v>2268</v>
      </c>
      <c r="K6710" s="37">
        <v>1</v>
      </c>
    </row>
    <row r="6711" spans="1:11" x14ac:dyDescent="0.25">
      <c r="A6711" s="37" t="s">
        <v>4206</v>
      </c>
      <c r="B6711" s="37">
        <v>2</v>
      </c>
      <c r="C6711" s="37">
        <v>0</v>
      </c>
      <c r="D6711" s="37">
        <v>0</v>
      </c>
      <c r="E6711" s="37">
        <v>2</v>
      </c>
      <c r="F6711" s="37">
        <v>0</v>
      </c>
      <c r="G6711" s="37">
        <v>0.18315000000000001</v>
      </c>
      <c r="H6711" s="37" t="s">
        <v>2496</v>
      </c>
      <c r="I6711" s="37" t="s">
        <v>2308</v>
      </c>
      <c r="J6711" s="37" t="s">
        <v>2268</v>
      </c>
      <c r="K6711" s="37">
        <v>1</v>
      </c>
    </row>
    <row r="6712" spans="1:11" x14ac:dyDescent="0.25">
      <c r="A6712" s="37" t="s">
        <v>4205</v>
      </c>
      <c r="B6712" s="37">
        <v>2</v>
      </c>
      <c r="C6712" s="37">
        <v>0</v>
      </c>
      <c r="D6712" s="37">
        <v>0</v>
      </c>
      <c r="E6712" s="37">
        <v>3</v>
      </c>
      <c r="F6712" s="37">
        <v>1</v>
      </c>
      <c r="G6712" s="37">
        <v>0.14165</v>
      </c>
      <c r="H6712" s="37" t="s">
        <v>1253</v>
      </c>
      <c r="I6712" s="37" t="s">
        <v>2308</v>
      </c>
      <c r="J6712" s="37" t="s">
        <v>2275</v>
      </c>
      <c r="K6712" s="37">
        <v>1</v>
      </c>
    </row>
    <row r="6713" spans="1:11" x14ac:dyDescent="0.25">
      <c r="A6713" s="37" t="s">
        <v>4204</v>
      </c>
      <c r="B6713" s="37">
        <v>2</v>
      </c>
      <c r="C6713" s="37">
        <v>0</v>
      </c>
      <c r="D6713" s="37">
        <v>0</v>
      </c>
      <c r="E6713" s="37">
        <v>15</v>
      </c>
      <c r="F6713" s="37">
        <v>0</v>
      </c>
      <c r="G6713" s="37">
        <v>0.32585000000000003</v>
      </c>
      <c r="H6713" s="37" t="s">
        <v>1246</v>
      </c>
      <c r="I6713" s="37" t="s">
        <v>2308</v>
      </c>
      <c r="J6713" s="37" t="s">
        <v>2268</v>
      </c>
      <c r="K6713" s="37">
        <v>1</v>
      </c>
    </row>
    <row r="6714" spans="1:11" x14ac:dyDescent="0.25">
      <c r="A6714" s="37" t="s">
        <v>4203</v>
      </c>
      <c r="B6714" s="37">
        <v>2</v>
      </c>
      <c r="C6714" s="37">
        <v>0</v>
      </c>
      <c r="D6714" s="37">
        <v>0</v>
      </c>
      <c r="E6714" s="37">
        <v>5</v>
      </c>
      <c r="F6714" s="37">
        <v>2</v>
      </c>
      <c r="G6714" s="37">
        <v>0.45780000000000004</v>
      </c>
      <c r="H6714" s="37" t="s">
        <v>1246</v>
      </c>
      <c r="I6714" s="37" t="s">
        <v>2308</v>
      </c>
      <c r="J6714" s="37" t="s">
        <v>2268</v>
      </c>
      <c r="K6714" s="37">
        <v>1</v>
      </c>
    </row>
    <row r="6715" spans="1:11" x14ac:dyDescent="0.25">
      <c r="A6715" s="37" t="s">
        <v>4202</v>
      </c>
      <c r="B6715" s="37">
        <v>2</v>
      </c>
      <c r="C6715" s="37">
        <v>0</v>
      </c>
      <c r="D6715" s="37">
        <v>0</v>
      </c>
      <c r="E6715" s="37">
        <v>3</v>
      </c>
      <c r="F6715" s="37">
        <v>2</v>
      </c>
      <c r="G6715" s="37">
        <v>0.2747</v>
      </c>
      <c r="H6715" s="37" t="s">
        <v>1246</v>
      </c>
      <c r="I6715" s="37" t="s">
        <v>2308</v>
      </c>
      <c r="J6715" s="37" t="s">
        <v>2275</v>
      </c>
      <c r="K6715" s="37">
        <v>1</v>
      </c>
    </row>
    <row r="6716" spans="1:11" x14ac:dyDescent="0.25">
      <c r="A6716" s="37" t="s">
        <v>4201</v>
      </c>
      <c r="B6716" s="37">
        <v>2</v>
      </c>
      <c r="C6716" s="37">
        <v>0</v>
      </c>
      <c r="D6716" s="37">
        <v>0</v>
      </c>
      <c r="E6716" s="37">
        <v>5</v>
      </c>
      <c r="F6716" s="37">
        <v>1</v>
      </c>
      <c r="G6716" s="37">
        <v>0.30909999999999999</v>
      </c>
      <c r="H6716" s="37" t="s">
        <v>2299</v>
      </c>
      <c r="I6716" s="37" t="s">
        <v>2308</v>
      </c>
      <c r="J6716" s="37" t="s">
        <v>2268</v>
      </c>
      <c r="K6716" s="37">
        <v>2</v>
      </c>
    </row>
    <row r="6717" spans="1:11" x14ac:dyDescent="0.25">
      <c r="A6717" s="37" t="s">
        <v>4200</v>
      </c>
      <c r="B6717" s="37">
        <v>2</v>
      </c>
      <c r="C6717" s="37">
        <v>0</v>
      </c>
      <c r="D6717" s="37">
        <v>0</v>
      </c>
      <c r="E6717" s="37">
        <v>6</v>
      </c>
      <c r="F6717" s="37">
        <v>1</v>
      </c>
      <c r="G6717" s="37">
        <v>0.14115</v>
      </c>
      <c r="H6717" s="37" t="s">
        <v>2299</v>
      </c>
      <c r="I6717" s="37" t="s">
        <v>2308</v>
      </c>
      <c r="J6717" s="37" t="s">
        <v>2268</v>
      </c>
      <c r="K6717" s="37">
        <v>1</v>
      </c>
    </row>
    <row r="6718" spans="1:11" x14ac:dyDescent="0.25">
      <c r="A6718" s="37" t="s">
        <v>4199</v>
      </c>
      <c r="B6718" s="37">
        <v>2</v>
      </c>
      <c r="C6718" s="37">
        <v>0</v>
      </c>
      <c r="D6718" s="37">
        <v>1</v>
      </c>
      <c r="E6718" s="37">
        <v>57</v>
      </c>
      <c r="F6718" s="37">
        <v>0</v>
      </c>
      <c r="G6718" s="37">
        <v>1.8708499999999999</v>
      </c>
      <c r="H6718" s="37" t="s">
        <v>2299</v>
      </c>
      <c r="I6718" s="37" t="s">
        <v>2308</v>
      </c>
      <c r="J6718" s="37" t="s">
        <v>2275</v>
      </c>
      <c r="K6718" s="37">
        <v>2</v>
      </c>
    </row>
    <row r="6719" spans="1:11" x14ac:dyDescent="0.25">
      <c r="A6719" s="37" t="s">
        <v>4198</v>
      </c>
      <c r="B6719" s="37">
        <v>2</v>
      </c>
      <c r="C6719" s="37">
        <v>0</v>
      </c>
      <c r="D6719" s="37">
        <v>0</v>
      </c>
      <c r="E6719" s="37">
        <v>9</v>
      </c>
      <c r="F6719" s="37">
        <v>1</v>
      </c>
      <c r="G6719" s="37">
        <v>0.77975000000000005</v>
      </c>
      <c r="H6719" s="37" t="s">
        <v>2299</v>
      </c>
      <c r="I6719" s="37" t="s">
        <v>2308</v>
      </c>
      <c r="J6719" s="37" t="s">
        <v>2268</v>
      </c>
      <c r="K6719" s="37">
        <v>1</v>
      </c>
    </row>
    <row r="6720" spans="1:11" x14ac:dyDescent="0.25">
      <c r="A6720" s="37" t="s">
        <v>4197</v>
      </c>
      <c r="B6720" s="37">
        <v>2</v>
      </c>
      <c r="C6720" s="37">
        <v>0</v>
      </c>
      <c r="D6720" s="37">
        <v>0</v>
      </c>
      <c r="E6720" s="37">
        <v>20</v>
      </c>
      <c r="F6720" s="37">
        <v>0</v>
      </c>
      <c r="G6720" s="37">
        <v>0.45785000000000003</v>
      </c>
      <c r="H6720" s="37" t="s">
        <v>2299</v>
      </c>
      <c r="I6720" s="37" t="s">
        <v>2308</v>
      </c>
      <c r="J6720" s="37" t="s">
        <v>2275</v>
      </c>
      <c r="K6720" s="37">
        <v>2</v>
      </c>
    </row>
    <row r="6721" spans="1:11" x14ac:dyDescent="0.25">
      <c r="A6721" s="37" t="s">
        <v>4196</v>
      </c>
      <c r="B6721" s="37">
        <v>2</v>
      </c>
      <c r="C6721" s="37">
        <v>0</v>
      </c>
      <c r="D6721" s="37">
        <v>1</v>
      </c>
      <c r="E6721" s="37">
        <v>137</v>
      </c>
      <c r="F6721" s="37">
        <v>1</v>
      </c>
      <c r="G6721" s="37">
        <v>1.9125000000000001</v>
      </c>
      <c r="H6721" s="37" t="s">
        <v>2299</v>
      </c>
      <c r="I6721" s="37" t="s">
        <v>2321</v>
      </c>
      <c r="J6721" s="37" t="s">
        <v>2275</v>
      </c>
      <c r="K6721" s="37">
        <v>1</v>
      </c>
    </row>
    <row r="6722" spans="1:11" x14ac:dyDescent="0.25">
      <c r="A6722" s="37" t="s">
        <v>4195</v>
      </c>
      <c r="B6722" s="37">
        <v>2</v>
      </c>
      <c r="C6722" s="37">
        <v>0</v>
      </c>
      <c r="D6722" s="37">
        <v>0</v>
      </c>
      <c r="E6722" s="37">
        <v>14</v>
      </c>
      <c r="F6722" s="37">
        <v>0</v>
      </c>
      <c r="G6722" s="37">
        <v>0.42960000000000004</v>
      </c>
      <c r="H6722" s="37" t="s">
        <v>2350</v>
      </c>
      <c r="I6722" s="37" t="s">
        <v>2308</v>
      </c>
      <c r="J6722" s="37" t="s">
        <v>2268</v>
      </c>
      <c r="K6722" s="37">
        <v>1</v>
      </c>
    </row>
    <row r="6723" spans="1:11" x14ac:dyDescent="0.25">
      <c r="A6723" s="37" t="s">
        <v>4194</v>
      </c>
      <c r="B6723" s="37">
        <v>2</v>
      </c>
      <c r="C6723" s="37">
        <v>0</v>
      </c>
      <c r="D6723" s="37">
        <v>1</v>
      </c>
      <c r="E6723" s="37">
        <v>132</v>
      </c>
      <c r="F6723" s="37">
        <v>1</v>
      </c>
      <c r="G6723" s="37">
        <v>4.1992000000000003</v>
      </c>
      <c r="H6723" s="37" t="s">
        <v>2339</v>
      </c>
      <c r="I6723" s="37" t="s">
        <v>2308</v>
      </c>
      <c r="J6723" s="37" t="s">
        <v>2268</v>
      </c>
      <c r="K6723" s="37">
        <v>2</v>
      </c>
    </row>
    <row r="6724" spans="1:11" x14ac:dyDescent="0.25">
      <c r="A6724" s="37" t="s">
        <v>4193</v>
      </c>
      <c r="B6724" s="37">
        <v>2</v>
      </c>
      <c r="C6724" s="37">
        <v>0</v>
      </c>
      <c r="D6724" s="37">
        <v>0</v>
      </c>
      <c r="E6724" s="37">
        <v>10</v>
      </c>
      <c r="F6724" s="37">
        <v>1</v>
      </c>
      <c r="G6724" s="37">
        <v>0.22360000000000002</v>
      </c>
      <c r="H6724" s="37" t="s">
        <v>2339</v>
      </c>
      <c r="I6724" s="37" t="s">
        <v>2308</v>
      </c>
      <c r="J6724" s="37" t="s">
        <v>2268</v>
      </c>
      <c r="K6724" s="37">
        <v>1</v>
      </c>
    </row>
    <row r="6725" spans="1:11" x14ac:dyDescent="0.25">
      <c r="A6725" s="37" t="s">
        <v>4192</v>
      </c>
      <c r="B6725" s="37">
        <v>2</v>
      </c>
      <c r="C6725" s="37">
        <v>0</v>
      </c>
      <c r="D6725" s="37">
        <v>0</v>
      </c>
      <c r="E6725" s="37">
        <v>47</v>
      </c>
      <c r="F6725" s="37">
        <v>1</v>
      </c>
      <c r="G6725" s="37">
        <v>0.76629999999999998</v>
      </c>
      <c r="H6725" s="37" t="s">
        <v>2339</v>
      </c>
      <c r="I6725" s="37" t="s">
        <v>2308</v>
      </c>
      <c r="J6725" s="37" t="s">
        <v>2275</v>
      </c>
      <c r="K6725" s="37">
        <v>2</v>
      </c>
    </row>
    <row r="6726" spans="1:11" x14ac:dyDescent="0.25">
      <c r="A6726" s="37" t="s">
        <v>4191</v>
      </c>
      <c r="B6726" s="37">
        <v>2</v>
      </c>
      <c r="C6726" s="37">
        <v>0</v>
      </c>
      <c r="D6726" s="37">
        <v>2</v>
      </c>
      <c r="E6726" s="37">
        <v>119</v>
      </c>
      <c r="F6726" s="37">
        <v>1</v>
      </c>
      <c r="G6726" s="37">
        <v>2.7994500000000002</v>
      </c>
      <c r="H6726" s="37" t="s">
        <v>2339</v>
      </c>
      <c r="I6726" s="37" t="s">
        <v>2308</v>
      </c>
      <c r="J6726" s="37" t="s">
        <v>2268</v>
      </c>
      <c r="K6726" s="37">
        <v>2</v>
      </c>
    </row>
    <row r="6727" spans="1:11" x14ac:dyDescent="0.25">
      <c r="A6727" s="37" t="s">
        <v>4190</v>
      </c>
      <c r="B6727" s="37">
        <v>2</v>
      </c>
      <c r="C6727" s="37">
        <v>0</v>
      </c>
      <c r="D6727" s="37">
        <v>0</v>
      </c>
      <c r="E6727" s="37">
        <v>18</v>
      </c>
      <c r="F6727" s="37">
        <v>0</v>
      </c>
      <c r="G6727" s="37">
        <v>0.60194999999999999</v>
      </c>
      <c r="H6727" s="37" t="s">
        <v>2339</v>
      </c>
      <c r="I6727" s="37" t="s">
        <v>2308</v>
      </c>
      <c r="J6727" s="37" t="s">
        <v>2268</v>
      </c>
      <c r="K6727" s="37">
        <v>2</v>
      </c>
    </row>
    <row r="6728" spans="1:11" x14ac:dyDescent="0.25">
      <c r="A6728" s="37" t="s">
        <v>4189</v>
      </c>
      <c r="B6728" s="37">
        <v>2</v>
      </c>
      <c r="C6728" s="37">
        <v>0</v>
      </c>
      <c r="D6728" s="37">
        <v>0</v>
      </c>
      <c r="E6728" s="37">
        <v>27</v>
      </c>
      <c r="F6728" s="37">
        <v>0</v>
      </c>
      <c r="G6728" s="37">
        <v>0.43145</v>
      </c>
      <c r="H6728" s="37" t="s">
        <v>1248</v>
      </c>
      <c r="I6728" s="37" t="s">
        <v>2269</v>
      </c>
      <c r="J6728" s="37" t="s">
        <v>2268</v>
      </c>
      <c r="K6728" s="37">
        <v>2</v>
      </c>
    </row>
    <row r="6729" spans="1:11" x14ac:dyDescent="0.25">
      <c r="A6729" s="37" t="s">
        <v>4188</v>
      </c>
      <c r="B6729" s="37">
        <v>2</v>
      </c>
      <c r="C6729" s="37">
        <v>0</v>
      </c>
      <c r="D6729" s="37">
        <v>0</v>
      </c>
      <c r="E6729" s="37">
        <v>13</v>
      </c>
      <c r="F6729" s="37">
        <v>1</v>
      </c>
      <c r="G6729" s="37">
        <v>0.27890000000000004</v>
      </c>
      <c r="H6729" s="37" t="s">
        <v>1231</v>
      </c>
      <c r="I6729" s="37" t="s">
        <v>2308</v>
      </c>
      <c r="J6729" s="37" t="s">
        <v>2275</v>
      </c>
      <c r="K6729" s="37">
        <v>2</v>
      </c>
    </row>
    <row r="6730" spans="1:11" x14ac:dyDescent="0.25">
      <c r="A6730" s="37" t="s">
        <v>4187</v>
      </c>
      <c r="B6730" s="37">
        <v>2</v>
      </c>
      <c r="C6730" s="37">
        <v>0</v>
      </c>
      <c r="D6730" s="37">
        <v>0</v>
      </c>
      <c r="E6730" s="37">
        <v>27</v>
      </c>
      <c r="F6730" s="37">
        <v>1</v>
      </c>
      <c r="G6730" s="37">
        <v>0.53105000000000002</v>
      </c>
      <c r="H6730" s="37" t="s">
        <v>1220</v>
      </c>
      <c r="I6730" s="37" t="s">
        <v>2310</v>
      </c>
      <c r="J6730" s="37" t="s">
        <v>2275</v>
      </c>
      <c r="K6730" s="37">
        <v>2</v>
      </c>
    </row>
    <row r="6731" spans="1:11" x14ac:dyDescent="0.25">
      <c r="A6731" s="37" t="s">
        <v>4186</v>
      </c>
      <c r="B6731" s="37">
        <v>2</v>
      </c>
      <c r="C6731" s="37">
        <v>0</v>
      </c>
      <c r="D6731" s="37">
        <v>0</v>
      </c>
      <c r="E6731" s="37">
        <v>17</v>
      </c>
      <c r="F6731" s="37">
        <v>0</v>
      </c>
      <c r="G6731" s="37">
        <v>0.26880000000000004</v>
      </c>
      <c r="H6731" s="37" t="s">
        <v>1220</v>
      </c>
      <c r="I6731" s="37" t="s">
        <v>2308</v>
      </c>
      <c r="J6731" s="37" t="s">
        <v>2275</v>
      </c>
      <c r="K6731" s="37">
        <v>1</v>
      </c>
    </row>
    <row r="6732" spans="1:11" x14ac:dyDescent="0.25">
      <c r="A6732" s="37" t="s">
        <v>4185</v>
      </c>
      <c r="B6732" s="37">
        <v>2</v>
      </c>
      <c r="C6732" s="37">
        <v>0</v>
      </c>
      <c r="D6732" s="37">
        <v>0</v>
      </c>
      <c r="E6732" s="37">
        <v>28</v>
      </c>
      <c r="F6732" s="37">
        <v>0</v>
      </c>
      <c r="G6732" s="37">
        <v>0.43664999999999998</v>
      </c>
      <c r="H6732" s="37" t="s">
        <v>1268</v>
      </c>
      <c r="I6732" s="37" t="s">
        <v>2316</v>
      </c>
      <c r="J6732" s="37" t="s">
        <v>2268</v>
      </c>
      <c r="K6732" s="37">
        <v>2</v>
      </c>
    </row>
    <row r="6733" spans="1:11" x14ac:dyDescent="0.25">
      <c r="A6733" s="37" t="s">
        <v>4184</v>
      </c>
      <c r="B6733" s="37">
        <v>2</v>
      </c>
      <c r="C6733" s="37">
        <v>0</v>
      </c>
      <c r="D6733" s="37">
        <v>0</v>
      </c>
      <c r="E6733" s="37">
        <v>11</v>
      </c>
      <c r="F6733" s="37">
        <v>0</v>
      </c>
      <c r="G6733" s="37">
        <v>0.21245000000000003</v>
      </c>
      <c r="H6733" s="37" t="s">
        <v>1224</v>
      </c>
      <c r="I6733" s="37" t="s">
        <v>2405</v>
      </c>
      <c r="J6733" s="37" t="s">
        <v>2268</v>
      </c>
      <c r="K6733" s="37">
        <v>2</v>
      </c>
    </row>
    <row r="6734" spans="1:11" x14ac:dyDescent="0.25">
      <c r="A6734" s="37" t="s">
        <v>4183</v>
      </c>
      <c r="B6734" s="37">
        <v>2</v>
      </c>
      <c r="C6734" s="37">
        <v>0</v>
      </c>
      <c r="D6734" s="37">
        <v>0</v>
      </c>
      <c r="E6734" s="37">
        <v>3</v>
      </c>
      <c r="F6734" s="37">
        <v>2</v>
      </c>
      <c r="G6734" s="37">
        <v>0.14165</v>
      </c>
      <c r="H6734" s="37" t="s">
        <v>1224</v>
      </c>
      <c r="I6734" s="37" t="s">
        <v>2321</v>
      </c>
      <c r="J6734" s="37" t="s">
        <v>2275</v>
      </c>
      <c r="K6734" s="37">
        <v>1</v>
      </c>
    </row>
    <row r="6735" spans="1:11" x14ac:dyDescent="0.25">
      <c r="A6735" s="37" t="s">
        <v>4182</v>
      </c>
      <c r="B6735" s="37">
        <v>2</v>
      </c>
      <c r="C6735" s="37">
        <v>0</v>
      </c>
      <c r="D6735" s="37">
        <v>0</v>
      </c>
      <c r="E6735" s="37">
        <v>29</v>
      </c>
      <c r="F6735" s="37">
        <v>1</v>
      </c>
      <c r="G6735" s="37">
        <v>0.58360000000000012</v>
      </c>
      <c r="H6735" s="37" t="s">
        <v>4181</v>
      </c>
      <c r="I6735" s="37" t="s">
        <v>2308</v>
      </c>
      <c r="J6735" s="37" t="s">
        <v>2268</v>
      </c>
      <c r="K6735" s="37">
        <v>2</v>
      </c>
    </row>
    <row r="6736" spans="1:11" x14ac:dyDescent="0.25">
      <c r="A6736" s="37" t="s">
        <v>4180</v>
      </c>
      <c r="B6736" s="37">
        <v>2</v>
      </c>
      <c r="C6736" s="37">
        <v>0</v>
      </c>
      <c r="D6736" s="37">
        <v>0</v>
      </c>
      <c r="E6736" s="37">
        <v>2</v>
      </c>
      <c r="F6736" s="37">
        <v>0</v>
      </c>
      <c r="G6736" s="37">
        <v>9.4450000000000006E-2</v>
      </c>
      <c r="H6736" s="37" t="s">
        <v>1241</v>
      </c>
      <c r="I6736" s="37" t="s">
        <v>2308</v>
      </c>
      <c r="J6736" s="37" t="s">
        <v>2268</v>
      </c>
      <c r="K6736" s="37">
        <v>1</v>
      </c>
    </row>
    <row r="6737" spans="1:11" x14ac:dyDescent="0.25">
      <c r="A6737" s="37" t="s">
        <v>4179</v>
      </c>
      <c r="B6737" s="37">
        <v>2</v>
      </c>
      <c r="C6737" s="37">
        <v>0</v>
      </c>
      <c r="D6737" s="37">
        <v>0</v>
      </c>
      <c r="E6737" s="37">
        <v>5</v>
      </c>
      <c r="F6737" s="37">
        <v>0</v>
      </c>
      <c r="G6737" s="37">
        <v>7.6300000000000007E-2</v>
      </c>
      <c r="H6737" s="37" t="s">
        <v>1237</v>
      </c>
      <c r="I6737" s="37" t="s">
        <v>2308</v>
      </c>
      <c r="J6737" s="37" t="s">
        <v>2268</v>
      </c>
      <c r="K6737" s="37">
        <v>2</v>
      </c>
    </row>
    <row r="6738" spans="1:11" x14ac:dyDescent="0.25">
      <c r="A6738" s="37" t="s">
        <v>4178</v>
      </c>
      <c r="B6738" s="37">
        <v>2</v>
      </c>
      <c r="C6738" s="37">
        <v>0</v>
      </c>
      <c r="D6738" s="37">
        <v>0</v>
      </c>
      <c r="E6738" s="37">
        <v>14</v>
      </c>
      <c r="F6738" s="37">
        <v>0</v>
      </c>
      <c r="G6738" s="37">
        <v>0.22020000000000001</v>
      </c>
      <c r="H6738" s="37" t="s">
        <v>1219</v>
      </c>
      <c r="I6738" s="37" t="s">
        <v>2269</v>
      </c>
      <c r="J6738" s="37" t="s">
        <v>2275</v>
      </c>
      <c r="K6738" s="37">
        <v>1</v>
      </c>
    </row>
    <row r="6739" spans="1:11" x14ac:dyDescent="0.25">
      <c r="A6739" s="37" t="s">
        <v>4177</v>
      </c>
      <c r="B6739" s="37">
        <v>2</v>
      </c>
      <c r="C6739" s="37">
        <v>0</v>
      </c>
      <c r="D6739" s="37">
        <v>0</v>
      </c>
      <c r="E6739" s="37">
        <v>5</v>
      </c>
      <c r="F6739" s="37">
        <v>0</v>
      </c>
      <c r="G6739" s="37">
        <v>0.2752</v>
      </c>
      <c r="H6739" s="37" t="s">
        <v>1219</v>
      </c>
      <c r="I6739" s="37" t="s">
        <v>2308</v>
      </c>
      <c r="J6739" s="37" t="s">
        <v>2275</v>
      </c>
      <c r="K6739" s="37">
        <v>2</v>
      </c>
    </row>
    <row r="6740" spans="1:11" x14ac:dyDescent="0.25">
      <c r="A6740" s="37" t="s">
        <v>4176</v>
      </c>
      <c r="B6740" s="37">
        <v>2</v>
      </c>
      <c r="C6740" s="37">
        <v>0</v>
      </c>
      <c r="D6740" s="37">
        <v>0</v>
      </c>
      <c r="E6740" s="37">
        <v>26</v>
      </c>
      <c r="F6740" s="37">
        <v>2</v>
      </c>
      <c r="G6740" s="37">
        <v>1.0526500000000001</v>
      </c>
      <c r="H6740" s="37" t="s">
        <v>1219</v>
      </c>
      <c r="I6740" s="37" t="s">
        <v>2308</v>
      </c>
      <c r="J6740" s="37" t="s">
        <v>2275</v>
      </c>
      <c r="K6740" s="37">
        <v>2</v>
      </c>
    </row>
    <row r="6741" spans="1:11" x14ac:dyDescent="0.25">
      <c r="A6741" s="37" t="s">
        <v>4175</v>
      </c>
      <c r="B6741" s="37">
        <v>2</v>
      </c>
      <c r="C6741" s="37">
        <v>0</v>
      </c>
      <c r="D6741" s="37">
        <v>0</v>
      </c>
      <c r="E6741" s="37">
        <v>37</v>
      </c>
      <c r="F6741" s="37">
        <v>1</v>
      </c>
      <c r="G6741" s="37">
        <v>0.62250000000000005</v>
      </c>
      <c r="H6741" s="37" t="s">
        <v>1219</v>
      </c>
      <c r="I6741" s="37" t="s">
        <v>2308</v>
      </c>
      <c r="J6741" s="37" t="s">
        <v>2268</v>
      </c>
      <c r="K6741" s="37">
        <v>2</v>
      </c>
    </row>
    <row r="6742" spans="1:11" x14ac:dyDescent="0.25">
      <c r="A6742" s="37" t="s">
        <v>4174</v>
      </c>
      <c r="B6742" s="37">
        <v>2</v>
      </c>
      <c r="C6742" s="37">
        <v>0</v>
      </c>
      <c r="D6742" s="37">
        <v>0</v>
      </c>
      <c r="E6742" s="37">
        <v>18</v>
      </c>
      <c r="F6742" s="37">
        <v>1</v>
      </c>
      <c r="G6742" s="37">
        <v>0.25900000000000001</v>
      </c>
      <c r="H6742" s="37" t="s">
        <v>1239</v>
      </c>
      <c r="I6742" s="37" t="s">
        <v>2269</v>
      </c>
      <c r="J6742" s="37" t="s">
        <v>2268</v>
      </c>
      <c r="K6742" s="37">
        <v>1</v>
      </c>
    </row>
    <row r="6743" spans="1:11" x14ac:dyDescent="0.25">
      <c r="A6743" s="37" t="s">
        <v>4173</v>
      </c>
      <c r="B6743" s="37">
        <v>2</v>
      </c>
      <c r="C6743" s="37">
        <v>0</v>
      </c>
      <c r="D6743" s="37">
        <v>0</v>
      </c>
      <c r="E6743" s="37">
        <v>15</v>
      </c>
      <c r="F6743" s="37">
        <v>0</v>
      </c>
      <c r="G6743" s="37">
        <v>0.28125</v>
      </c>
      <c r="H6743" s="37" t="s">
        <v>1226</v>
      </c>
      <c r="I6743" s="37" t="s">
        <v>2269</v>
      </c>
      <c r="J6743" s="37" t="s">
        <v>2268</v>
      </c>
      <c r="K6743" s="37">
        <v>1</v>
      </c>
    </row>
    <row r="6744" spans="1:11" x14ac:dyDescent="0.25">
      <c r="A6744" s="37" t="s">
        <v>4172</v>
      </c>
      <c r="B6744" s="37">
        <v>2</v>
      </c>
      <c r="C6744" s="37">
        <v>0</v>
      </c>
      <c r="D6744" s="37">
        <v>2</v>
      </c>
      <c r="E6744" s="37">
        <v>96</v>
      </c>
      <c r="F6744" s="37">
        <v>2</v>
      </c>
      <c r="G6744" s="37">
        <v>3.3920500000000002</v>
      </c>
      <c r="H6744" s="37" t="s">
        <v>2276</v>
      </c>
      <c r="I6744" s="37" t="s">
        <v>2269</v>
      </c>
      <c r="J6744" s="37" t="s">
        <v>2268</v>
      </c>
      <c r="K6744" s="37">
        <v>2</v>
      </c>
    </row>
    <row r="6745" spans="1:11" x14ac:dyDescent="0.25">
      <c r="A6745" s="37" t="s">
        <v>4171</v>
      </c>
      <c r="B6745" s="37">
        <v>2</v>
      </c>
      <c r="C6745" s="37">
        <v>0</v>
      </c>
      <c r="D6745" s="37">
        <v>0</v>
      </c>
      <c r="E6745" s="37">
        <v>44</v>
      </c>
      <c r="F6745" s="37">
        <v>0</v>
      </c>
      <c r="G6745" s="37">
        <v>0.61780000000000002</v>
      </c>
      <c r="H6745" s="37" t="s">
        <v>1224</v>
      </c>
      <c r="I6745" s="37" t="s">
        <v>2269</v>
      </c>
      <c r="J6745" s="37" t="s">
        <v>2268</v>
      </c>
      <c r="K6745" s="37">
        <v>2</v>
      </c>
    </row>
    <row r="6746" spans="1:11" x14ac:dyDescent="0.25">
      <c r="A6746" s="37" t="s">
        <v>4170</v>
      </c>
      <c r="B6746" s="37">
        <v>2</v>
      </c>
      <c r="C6746" s="37">
        <v>0</v>
      </c>
      <c r="D6746" s="37">
        <v>1</v>
      </c>
      <c r="E6746" s="37">
        <v>52</v>
      </c>
      <c r="F6746" s="37">
        <v>0</v>
      </c>
      <c r="G6746" s="37">
        <v>1.24695</v>
      </c>
      <c r="H6746" s="37" t="s">
        <v>1218</v>
      </c>
      <c r="I6746" s="37" t="s">
        <v>2269</v>
      </c>
      <c r="J6746" s="37" t="s">
        <v>2268</v>
      </c>
      <c r="K6746" s="37">
        <v>1</v>
      </c>
    </row>
    <row r="6747" spans="1:11" x14ac:dyDescent="0.25">
      <c r="A6747" s="37" t="s">
        <v>4169</v>
      </c>
      <c r="B6747" s="37">
        <v>2</v>
      </c>
      <c r="C6747" s="37">
        <v>0</v>
      </c>
      <c r="D6747" s="37">
        <v>1</v>
      </c>
      <c r="E6747" s="37">
        <v>133</v>
      </c>
      <c r="F6747" s="37">
        <v>2</v>
      </c>
      <c r="G6747" s="37">
        <v>2.1030500000000001</v>
      </c>
      <c r="H6747" s="37" t="s">
        <v>2299</v>
      </c>
      <c r="I6747" s="37" t="s">
        <v>2269</v>
      </c>
      <c r="J6747" s="37" t="s">
        <v>2268</v>
      </c>
      <c r="K6747" s="37">
        <v>2</v>
      </c>
    </row>
    <row r="6748" spans="1:11" x14ac:dyDescent="0.25">
      <c r="A6748" s="37" t="s">
        <v>4168</v>
      </c>
      <c r="B6748" s="37">
        <v>2</v>
      </c>
      <c r="C6748" s="37">
        <v>0</v>
      </c>
      <c r="D6748" s="37">
        <v>0</v>
      </c>
      <c r="E6748" s="37">
        <v>9</v>
      </c>
      <c r="F6748" s="37">
        <v>0</v>
      </c>
      <c r="G6748" s="37">
        <v>0.27200000000000002</v>
      </c>
      <c r="H6748" s="37" t="s">
        <v>1248</v>
      </c>
      <c r="I6748" s="37" t="s">
        <v>2269</v>
      </c>
      <c r="J6748" s="37" t="s">
        <v>2268</v>
      </c>
      <c r="K6748" s="37">
        <v>2</v>
      </c>
    </row>
    <row r="6749" spans="1:11" x14ac:dyDescent="0.25">
      <c r="A6749" s="37" t="s">
        <v>4167</v>
      </c>
      <c r="B6749" s="37">
        <v>2</v>
      </c>
      <c r="C6749" s="37">
        <v>0</v>
      </c>
      <c r="D6749" s="37">
        <v>0</v>
      </c>
      <c r="E6749" s="37">
        <v>13</v>
      </c>
      <c r="F6749" s="37">
        <v>0</v>
      </c>
      <c r="G6749" s="37">
        <v>0.25015000000000004</v>
      </c>
      <c r="H6749" s="37" t="s">
        <v>1226</v>
      </c>
      <c r="I6749" s="37" t="s">
        <v>2269</v>
      </c>
      <c r="J6749" s="37" t="s">
        <v>2268</v>
      </c>
      <c r="K6749" s="37">
        <v>2</v>
      </c>
    </row>
    <row r="6750" spans="1:11" x14ac:dyDescent="0.25">
      <c r="A6750" s="37" t="s">
        <v>4166</v>
      </c>
      <c r="B6750" s="37">
        <v>2</v>
      </c>
      <c r="C6750" s="37">
        <v>0</v>
      </c>
      <c r="D6750" s="37">
        <v>0</v>
      </c>
      <c r="E6750" s="37">
        <v>18</v>
      </c>
      <c r="F6750" s="37">
        <v>1</v>
      </c>
      <c r="G6750" s="37">
        <v>0.30945</v>
      </c>
      <c r="H6750" s="37" t="s">
        <v>1227</v>
      </c>
      <c r="I6750" s="37" t="s">
        <v>2269</v>
      </c>
      <c r="J6750" s="37" t="s">
        <v>2268</v>
      </c>
      <c r="K6750" s="37">
        <v>2</v>
      </c>
    </row>
    <row r="6751" spans="1:11" x14ac:dyDescent="0.25">
      <c r="A6751" s="37" t="s">
        <v>4165</v>
      </c>
      <c r="B6751" s="37">
        <v>2</v>
      </c>
      <c r="C6751" s="37">
        <v>0</v>
      </c>
      <c r="D6751" s="37">
        <v>0</v>
      </c>
      <c r="E6751" s="37">
        <v>21</v>
      </c>
      <c r="F6751" s="37">
        <v>0</v>
      </c>
      <c r="G6751" s="37">
        <v>0.68554999999999999</v>
      </c>
      <c r="H6751" s="37" t="s">
        <v>1224</v>
      </c>
      <c r="I6751" s="37" t="s">
        <v>2269</v>
      </c>
      <c r="J6751" s="37" t="s">
        <v>2275</v>
      </c>
      <c r="K6751" s="37">
        <v>2</v>
      </c>
    </row>
    <row r="6752" spans="1:11" x14ac:dyDescent="0.25">
      <c r="A6752" s="37" t="s">
        <v>4164</v>
      </c>
      <c r="B6752" s="37">
        <v>2</v>
      </c>
      <c r="C6752" s="37">
        <v>0</v>
      </c>
      <c r="D6752" s="37">
        <v>1</v>
      </c>
      <c r="E6752" s="37">
        <v>59</v>
      </c>
      <c r="F6752" s="37">
        <v>2</v>
      </c>
      <c r="G6752" s="37">
        <v>1.38795</v>
      </c>
      <c r="H6752" s="37" t="s">
        <v>1223</v>
      </c>
      <c r="I6752" s="37" t="s">
        <v>2269</v>
      </c>
      <c r="J6752" s="37" t="s">
        <v>2268</v>
      </c>
      <c r="K6752" s="37">
        <v>2</v>
      </c>
    </row>
    <row r="6753" spans="1:11" x14ac:dyDescent="0.25">
      <c r="A6753" s="37" t="s">
        <v>4163</v>
      </c>
      <c r="B6753" s="37">
        <v>2</v>
      </c>
      <c r="C6753" s="37">
        <v>0</v>
      </c>
      <c r="D6753" s="37">
        <v>0</v>
      </c>
      <c r="E6753" s="37">
        <v>20</v>
      </c>
      <c r="F6753" s="37">
        <v>1</v>
      </c>
      <c r="G6753" s="37">
        <v>0.29594999999999999</v>
      </c>
      <c r="H6753" s="37" t="s">
        <v>1239</v>
      </c>
      <c r="I6753" s="37" t="s">
        <v>2269</v>
      </c>
      <c r="J6753" s="37" t="s">
        <v>2268</v>
      </c>
      <c r="K6753" s="37">
        <v>1</v>
      </c>
    </row>
    <row r="6754" spans="1:11" x14ac:dyDescent="0.25">
      <c r="A6754" s="37" t="s">
        <v>4162</v>
      </c>
      <c r="B6754" s="37">
        <v>2</v>
      </c>
      <c r="C6754" s="37">
        <v>0</v>
      </c>
      <c r="D6754" s="37">
        <v>0</v>
      </c>
      <c r="E6754" s="37">
        <v>6</v>
      </c>
      <c r="F6754" s="37">
        <v>0</v>
      </c>
      <c r="G6754" s="37">
        <v>0.13395000000000001</v>
      </c>
      <c r="H6754" s="37" t="s">
        <v>1232</v>
      </c>
      <c r="I6754" s="37" t="s">
        <v>2269</v>
      </c>
      <c r="J6754" s="37" t="s">
        <v>2268</v>
      </c>
      <c r="K6754" s="37">
        <v>2</v>
      </c>
    </row>
    <row r="6755" spans="1:11" x14ac:dyDescent="0.25">
      <c r="A6755" s="37" t="s">
        <v>4161</v>
      </c>
      <c r="B6755" s="37">
        <v>2</v>
      </c>
      <c r="C6755" s="37">
        <v>0</v>
      </c>
      <c r="D6755" s="37">
        <v>0</v>
      </c>
      <c r="E6755" s="37">
        <v>96</v>
      </c>
      <c r="F6755" s="37">
        <v>2</v>
      </c>
      <c r="G6755" s="37">
        <v>1.3698000000000001</v>
      </c>
      <c r="H6755" s="37" t="s">
        <v>1230</v>
      </c>
      <c r="I6755" s="37" t="s">
        <v>2269</v>
      </c>
      <c r="J6755" s="37" t="s">
        <v>2268</v>
      </c>
      <c r="K6755" s="37">
        <v>2</v>
      </c>
    </row>
    <row r="6756" spans="1:11" x14ac:dyDescent="0.25">
      <c r="A6756" s="37" t="s">
        <v>4160</v>
      </c>
      <c r="B6756" s="37">
        <v>1</v>
      </c>
      <c r="C6756" s="37">
        <v>0</v>
      </c>
      <c r="D6756" s="37">
        <v>0</v>
      </c>
      <c r="E6756" s="37">
        <v>32</v>
      </c>
      <c r="F6756" s="37">
        <v>0</v>
      </c>
      <c r="G6756" s="37">
        <v>1.5056</v>
      </c>
      <c r="H6756" s="37" t="s">
        <v>1219</v>
      </c>
      <c r="I6756" s="37" t="s">
        <v>2308</v>
      </c>
      <c r="J6756" s="37" t="s">
        <v>2268</v>
      </c>
      <c r="K6756" s="37">
        <v>1</v>
      </c>
    </row>
    <row r="6757" spans="1:11" x14ac:dyDescent="0.25">
      <c r="A6757" s="37" t="s">
        <v>4159</v>
      </c>
      <c r="B6757" s="37">
        <v>1</v>
      </c>
      <c r="C6757" s="37">
        <v>1</v>
      </c>
      <c r="D6757" s="37">
        <v>1</v>
      </c>
      <c r="E6757" s="37">
        <v>404</v>
      </c>
      <c r="F6757" s="37">
        <v>1</v>
      </c>
      <c r="G6757" s="37">
        <v>17.551200000000001</v>
      </c>
      <c r="H6757" s="37" t="s">
        <v>1219</v>
      </c>
      <c r="I6757" s="37" t="s">
        <v>2308</v>
      </c>
      <c r="J6757" s="37" t="s">
        <v>2268</v>
      </c>
      <c r="K6757" s="37">
        <v>1</v>
      </c>
    </row>
    <row r="6758" spans="1:11" x14ac:dyDescent="0.25">
      <c r="A6758" s="37" t="s">
        <v>4158</v>
      </c>
      <c r="B6758" s="37">
        <v>1</v>
      </c>
      <c r="C6758" s="37">
        <v>0</v>
      </c>
      <c r="D6758" s="37">
        <v>0</v>
      </c>
      <c r="E6758" s="37">
        <v>12</v>
      </c>
      <c r="F6758" s="37">
        <v>0</v>
      </c>
      <c r="G6758" s="37">
        <v>0.45700000000000002</v>
      </c>
      <c r="H6758" s="37" t="s">
        <v>1219</v>
      </c>
      <c r="I6758" s="37" t="s">
        <v>2308</v>
      </c>
      <c r="J6758" s="37" t="s">
        <v>2268</v>
      </c>
      <c r="K6758" s="37">
        <v>1</v>
      </c>
    </row>
    <row r="6759" spans="1:11" x14ac:dyDescent="0.25">
      <c r="A6759" s="37" t="s">
        <v>4157</v>
      </c>
      <c r="B6759" s="37">
        <v>1</v>
      </c>
      <c r="C6759" s="37">
        <v>0</v>
      </c>
      <c r="D6759" s="37">
        <v>0</v>
      </c>
      <c r="E6759" s="37">
        <v>9</v>
      </c>
      <c r="F6759" s="37">
        <v>1</v>
      </c>
      <c r="G6759" s="37">
        <v>0.25130000000000002</v>
      </c>
      <c r="H6759" s="37" t="s">
        <v>1219</v>
      </c>
      <c r="I6759" s="37" t="s">
        <v>2308</v>
      </c>
      <c r="J6759" s="37" t="s">
        <v>2268</v>
      </c>
      <c r="K6759" s="37">
        <v>1</v>
      </c>
    </row>
    <row r="6760" spans="1:11" x14ac:dyDescent="0.25">
      <c r="A6760" s="37" t="s">
        <v>4156</v>
      </c>
      <c r="B6760" s="37">
        <v>1</v>
      </c>
      <c r="C6760" s="37">
        <v>0</v>
      </c>
      <c r="D6760" s="37">
        <v>0</v>
      </c>
      <c r="E6760" s="37">
        <v>7</v>
      </c>
      <c r="F6760" s="37">
        <v>0</v>
      </c>
      <c r="G6760" s="37">
        <v>0.24070000000000003</v>
      </c>
      <c r="H6760" s="37" t="s">
        <v>1219</v>
      </c>
      <c r="I6760" s="37" t="s">
        <v>2308</v>
      </c>
      <c r="J6760" s="37" t="s">
        <v>2268</v>
      </c>
      <c r="K6760" s="37">
        <v>1</v>
      </c>
    </row>
    <row r="6761" spans="1:11" x14ac:dyDescent="0.25">
      <c r="A6761" s="37" t="s">
        <v>4155</v>
      </c>
      <c r="B6761" s="37">
        <v>1</v>
      </c>
      <c r="C6761" s="37">
        <v>0</v>
      </c>
      <c r="D6761" s="37">
        <v>0</v>
      </c>
      <c r="E6761" s="37">
        <v>20</v>
      </c>
      <c r="F6761" s="37">
        <v>0</v>
      </c>
      <c r="G6761" s="37">
        <v>0.63250000000000006</v>
      </c>
      <c r="H6761" s="37" t="s">
        <v>1219</v>
      </c>
      <c r="I6761" s="37" t="s">
        <v>2308</v>
      </c>
      <c r="J6761" s="37" t="s">
        <v>2268</v>
      </c>
      <c r="K6761" s="37">
        <v>1</v>
      </c>
    </row>
    <row r="6762" spans="1:11" x14ac:dyDescent="0.25">
      <c r="A6762" s="37" t="s">
        <v>4154</v>
      </c>
      <c r="B6762" s="37">
        <v>1</v>
      </c>
      <c r="C6762" s="37">
        <v>0</v>
      </c>
      <c r="D6762" s="37">
        <v>0</v>
      </c>
      <c r="E6762" s="37">
        <v>1</v>
      </c>
      <c r="F6762" s="37">
        <v>1</v>
      </c>
      <c r="G6762" s="37">
        <v>9.4399999999999998E-2</v>
      </c>
      <c r="H6762" s="37" t="s">
        <v>1219</v>
      </c>
      <c r="I6762" s="37" t="s">
        <v>2308</v>
      </c>
      <c r="J6762" s="37" t="s">
        <v>2275</v>
      </c>
      <c r="K6762" s="37">
        <v>1</v>
      </c>
    </row>
    <row r="6763" spans="1:11" x14ac:dyDescent="0.25">
      <c r="A6763" s="37" t="s">
        <v>4153</v>
      </c>
      <c r="B6763" s="37">
        <v>1</v>
      </c>
      <c r="C6763" s="37">
        <v>0</v>
      </c>
      <c r="D6763" s="37">
        <v>0</v>
      </c>
      <c r="E6763" s="37">
        <v>47</v>
      </c>
      <c r="F6763" s="37">
        <v>0</v>
      </c>
      <c r="G6763" s="37">
        <v>1.3122</v>
      </c>
      <c r="H6763" s="37" t="s">
        <v>1219</v>
      </c>
      <c r="I6763" s="37" t="s">
        <v>2308</v>
      </c>
      <c r="J6763" s="37" t="s">
        <v>2268</v>
      </c>
      <c r="K6763" s="37">
        <v>1</v>
      </c>
    </row>
    <row r="6764" spans="1:11" x14ac:dyDescent="0.25">
      <c r="A6764" s="37" t="s">
        <v>4152</v>
      </c>
      <c r="B6764" s="37">
        <v>1</v>
      </c>
      <c r="C6764" s="37">
        <v>0</v>
      </c>
      <c r="D6764" s="37">
        <v>0</v>
      </c>
      <c r="E6764" s="37">
        <v>4</v>
      </c>
      <c r="F6764" s="37">
        <v>0</v>
      </c>
      <c r="G6764" s="37">
        <v>0.13750000000000001</v>
      </c>
      <c r="H6764" s="37" t="s">
        <v>1219</v>
      </c>
      <c r="I6764" s="37" t="s">
        <v>2308</v>
      </c>
      <c r="J6764" s="37" t="s">
        <v>2268</v>
      </c>
      <c r="K6764" s="37">
        <v>1</v>
      </c>
    </row>
    <row r="6765" spans="1:11" x14ac:dyDescent="0.25">
      <c r="A6765" s="37" t="s">
        <v>4151</v>
      </c>
      <c r="B6765" s="37">
        <v>1</v>
      </c>
      <c r="C6765" s="37">
        <v>0</v>
      </c>
      <c r="D6765" s="37">
        <v>0</v>
      </c>
      <c r="E6765" s="37">
        <v>32</v>
      </c>
      <c r="F6765" s="37">
        <v>1</v>
      </c>
      <c r="G6765" s="37">
        <v>1.012</v>
      </c>
      <c r="H6765" s="37" t="s">
        <v>1219</v>
      </c>
      <c r="I6765" s="37" t="s">
        <v>2308</v>
      </c>
      <c r="J6765" s="37" t="s">
        <v>2268</v>
      </c>
      <c r="K6765" s="37">
        <v>1</v>
      </c>
    </row>
    <row r="6766" spans="1:11" x14ac:dyDescent="0.25">
      <c r="A6766" s="37" t="s">
        <v>4150</v>
      </c>
      <c r="B6766" s="37">
        <v>1</v>
      </c>
      <c r="C6766" s="37">
        <v>0</v>
      </c>
      <c r="D6766" s="37">
        <v>0</v>
      </c>
      <c r="E6766" s="37">
        <v>10</v>
      </c>
      <c r="F6766" s="37">
        <v>0</v>
      </c>
      <c r="G6766" s="37">
        <v>0.2792</v>
      </c>
      <c r="H6766" s="37" t="s">
        <v>1219</v>
      </c>
      <c r="I6766" s="37" t="s">
        <v>2308</v>
      </c>
      <c r="J6766" s="37" t="s">
        <v>2268</v>
      </c>
      <c r="K6766" s="37">
        <v>1</v>
      </c>
    </row>
    <row r="6767" spans="1:11" x14ac:dyDescent="0.25">
      <c r="A6767" s="37" t="s">
        <v>4149</v>
      </c>
      <c r="B6767" s="37">
        <v>1</v>
      </c>
      <c r="C6767" s="37">
        <v>0</v>
      </c>
      <c r="D6767" s="37">
        <v>0</v>
      </c>
      <c r="E6767" s="37">
        <v>6</v>
      </c>
      <c r="F6767" s="37">
        <v>0</v>
      </c>
      <c r="G6767" s="37">
        <v>0.17610000000000001</v>
      </c>
      <c r="H6767" s="37" t="s">
        <v>1219</v>
      </c>
      <c r="I6767" s="37" t="s">
        <v>2308</v>
      </c>
      <c r="J6767" s="37" t="s">
        <v>2268</v>
      </c>
      <c r="K6767" s="37">
        <v>1</v>
      </c>
    </row>
    <row r="6768" spans="1:11" x14ac:dyDescent="0.25">
      <c r="A6768" s="37" t="s">
        <v>4148</v>
      </c>
      <c r="B6768" s="37">
        <v>1</v>
      </c>
      <c r="C6768" s="37">
        <v>0</v>
      </c>
      <c r="D6768" s="37">
        <v>0</v>
      </c>
      <c r="E6768" s="37">
        <v>16</v>
      </c>
      <c r="F6768" s="37">
        <v>0</v>
      </c>
      <c r="G6768" s="37">
        <v>0.44670000000000004</v>
      </c>
      <c r="H6768" s="37" t="s">
        <v>1219</v>
      </c>
      <c r="I6768" s="37" t="s">
        <v>2308</v>
      </c>
      <c r="J6768" s="37" t="s">
        <v>2268</v>
      </c>
      <c r="K6768" s="37">
        <v>1</v>
      </c>
    </row>
    <row r="6769" spans="1:11" x14ac:dyDescent="0.25">
      <c r="A6769" s="37" t="s">
        <v>4147</v>
      </c>
      <c r="B6769" s="37">
        <v>1</v>
      </c>
      <c r="C6769" s="37">
        <v>0</v>
      </c>
      <c r="D6769" s="37">
        <v>0</v>
      </c>
      <c r="E6769" s="37">
        <v>1</v>
      </c>
      <c r="F6769" s="37">
        <v>0</v>
      </c>
      <c r="G6769" s="37">
        <v>0.18310000000000001</v>
      </c>
      <c r="H6769" s="37" t="s">
        <v>1219</v>
      </c>
      <c r="I6769" s="37" t="s">
        <v>2308</v>
      </c>
      <c r="J6769" s="37" t="s">
        <v>2268</v>
      </c>
      <c r="K6769" s="37">
        <v>1</v>
      </c>
    </row>
    <row r="6770" spans="1:11" x14ac:dyDescent="0.25">
      <c r="A6770" s="37" t="s">
        <v>4146</v>
      </c>
      <c r="B6770" s="37">
        <v>1</v>
      </c>
      <c r="C6770" s="37">
        <v>0</v>
      </c>
      <c r="D6770" s="37">
        <v>0</v>
      </c>
      <c r="E6770" s="37">
        <v>7</v>
      </c>
      <c r="F6770" s="37">
        <v>0</v>
      </c>
      <c r="G6770" s="37">
        <v>0.24070000000000003</v>
      </c>
      <c r="H6770" s="37" t="s">
        <v>1219</v>
      </c>
      <c r="I6770" s="37" t="s">
        <v>2308</v>
      </c>
      <c r="J6770" s="37" t="s">
        <v>2268</v>
      </c>
      <c r="K6770" s="37">
        <v>1</v>
      </c>
    </row>
    <row r="6771" spans="1:11" x14ac:dyDescent="0.25">
      <c r="A6771" s="37" t="s">
        <v>4145</v>
      </c>
      <c r="B6771" s="37">
        <v>1</v>
      </c>
      <c r="C6771" s="37">
        <v>0</v>
      </c>
      <c r="D6771" s="37">
        <v>0</v>
      </c>
      <c r="E6771" s="37">
        <v>48</v>
      </c>
      <c r="F6771" s="37">
        <v>0</v>
      </c>
      <c r="G6771" s="37">
        <v>2.0853000000000002</v>
      </c>
      <c r="H6771" s="37" t="s">
        <v>1219</v>
      </c>
      <c r="I6771" s="37" t="s">
        <v>2308</v>
      </c>
      <c r="J6771" s="37" t="s">
        <v>2268</v>
      </c>
      <c r="K6771" s="37">
        <v>1</v>
      </c>
    </row>
    <row r="6772" spans="1:11" x14ac:dyDescent="0.25">
      <c r="A6772" s="37" t="s">
        <v>4144</v>
      </c>
      <c r="B6772" s="37">
        <v>1</v>
      </c>
      <c r="C6772" s="37">
        <v>0</v>
      </c>
      <c r="D6772" s="37">
        <v>0</v>
      </c>
      <c r="E6772" s="37">
        <v>2</v>
      </c>
      <c r="F6772" s="37">
        <v>1</v>
      </c>
      <c r="G6772" s="37">
        <v>0.1794</v>
      </c>
      <c r="H6772" s="37" t="s">
        <v>1219</v>
      </c>
      <c r="I6772" s="37" t="s">
        <v>2308</v>
      </c>
      <c r="J6772" s="37" t="s">
        <v>2268</v>
      </c>
      <c r="K6772" s="37">
        <v>1</v>
      </c>
    </row>
    <row r="6773" spans="1:11" x14ac:dyDescent="0.25">
      <c r="A6773" s="37" t="s">
        <v>4143</v>
      </c>
      <c r="B6773" s="37">
        <v>1</v>
      </c>
      <c r="C6773" s="37">
        <v>0</v>
      </c>
      <c r="D6773" s="37">
        <v>0</v>
      </c>
      <c r="E6773" s="37">
        <v>11</v>
      </c>
      <c r="F6773" s="37">
        <v>1</v>
      </c>
      <c r="G6773" s="37">
        <v>2.0145</v>
      </c>
      <c r="H6773" s="37" t="s">
        <v>1219</v>
      </c>
      <c r="I6773" s="37" t="s">
        <v>2308</v>
      </c>
      <c r="J6773" s="37" t="s">
        <v>2268</v>
      </c>
      <c r="K6773" s="37">
        <v>1</v>
      </c>
    </row>
    <row r="6774" spans="1:11" x14ac:dyDescent="0.25">
      <c r="A6774" s="37" t="s">
        <v>4142</v>
      </c>
      <c r="B6774" s="37">
        <v>1</v>
      </c>
      <c r="C6774" s="37">
        <v>0</v>
      </c>
      <c r="D6774" s="37">
        <v>0</v>
      </c>
      <c r="E6774" s="37">
        <v>46</v>
      </c>
      <c r="F6774" s="37">
        <v>0</v>
      </c>
      <c r="G6774" s="37">
        <v>1.9984000000000002</v>
      </c>
      <c r="H6774" s="37" t="s">
        <v>1219</v>
      </c>
      <c r="I6774" s="37" t="s">
        <v>2308</v>
      </c>
      <c r="J6774" s="37" t="s">
        <v>2268</v>
      </c>
      <c r="K6774" s="37">
        <v>1</v>
      </c>
    </row>
    <row r="6775" spans="1:11" x14ac:dyDescent="0.25">
      <c r="A6775" s="37" t="s">
        <v>4141</v>
      </c>
      <c r="B6775" s="37">
        <v>1</v>
      </c>
      <c r="C6775" s="37">
        <v>0</v>
      </c>
      <c r="D6775" s="37">
        <v>0</v>
      </c>
      <c r="E6775" s="37">
        <v>5</v>
      </c>
      <c r="F6775" s="37">
        <v>0</v>
      </c>
      <c r="G6775" s="37">
        <v>0.47210000000000002</v>
      </c>
      <c r="H6775" s="37" t="s">
        <v>1219</v>
      </c>
      <c r="I6775" s="37" t="s">
        <v>2308</v>
      </c>
      <c r="J6775" s="37" t="s">
        <v>2268</v>
      </c>
      <c r="K6775" s="37">
        <v>1</v>
      </c>
    </row>
    <row r="6776" spans="1:11" x14ac:dyDescent="0.25">
      <c r="A6776" s="37" t="s">
        <v>4140</v>
      </c>
      <c r="B6776" s="37">
        <v>1</v>
      </c>
      <c r="C6776" s="37">
        <v>0</v>
      </c>
      <c r="D6776" s="37">
        <v>0</v>
      </c>
      <c r="E6776" s="37">
        <v>10</v>
      </c>
      <c r="F6776" s="37">
        <v>1</v>
      </c>
      <c r="G6776" s="37">
        <v>0.2792</v>
      </c>
      <c r="H6776" s="37" t="s">
        <v>1219</v>
      </c>
      <c r="I6776" s="37" t="s">
        <v>2308</v>
      </c>
      <c r="J6776" s="37" t="s">
        <v>2275</v>
      </c>
      <c r="K6776" s="37">
        <v>1</v>
      </c>
    </row>
    <row r="6777" spans="1:11" x14ac:dyDescent="0.25">
      <c r="A6777" s="37" t="s">
        <v>4139</v>
      </c>
      <c r="B6777" s="37">
        <v>1</v>
      </c>
      <c r="C6777" s="37">
        <v>0</v>
      </c>
      <c r="D6777" s="37">
        <v>0</v>
      </c>
      <c r="E6777" s="37">
        <v>6</v>
      </c>
      <c r="F6777" s="37">
        <v>1</v>
      </c>
      <c r="G6777" s="37">
        <v>0.1124</v>
      </c>
      <c r="H6777" s="37" t="s">
        <v>1219</v>
      </c>
      <c r="I6777" s="37" t="s">
        <v>2308</v>
      </c>
      <c r="J6777" s="37" t="s">
        <v>2268</v>
      </c>
      <c r="K6777" s="37">
        <v>1</v>
      </c>
    </row>
    <row r="6778" spans="1:11" x14ac:dyDescent="0.25">
      <c r="A6778" s="37" t="s">
        <v>4138</v>
      </c>
      <c r="B6778" s="37">
        <v>1</v>
      </c>
      <c r="C6778" s="37">
        <v>0</v>
      </c>
      <c r="D6778" s="37">
        <v>0</v>
      </c>
      <c r="E6778" s="37">
        <v>0</v>
      </c>
      <c r="F6778" s="37">
        <v>0</v>
      </c>
      <c r="G6778" s="37">
        <v>0</v>
      </c>
      <c r="H6778" s="37" t="s">
        <v>1219</v>
      </c>
      <c r="I6778" s="37" t="s">
        <v>2308</v>
      </c>
      <c r="J6778" s="37" t="s">
        <v>2268</v>
      </c>
      <c r="K6778" s="37">
        <v>0</v>
      </c>
    </row>
    <row r="6779" spans="1:11" x14ac:dyDescent="0.25">
      <c r="A6779" s="37" t="s">
        <v>4137</v>
      </c>
      <c r="B6779" s="37">
        <v>1</v>
      </c>
      <c r="C6779" s="37">
        <v>0</v>
      </c>
      <c r="D6779" s="37">
        <v>0</v>
      </c>
      <c r="E6779" s="37">
        <v>2</v>
      </c>
      <c r="F6779" s="37">
        <v>1</v>
      </c>
      <c r="G6779" s="37">
        <v>0.36630000000000001</v>
      </c>
      <c r="H6779" s="37" t="s">
        <v>1219</v>
      </c>
      <c r="I6779" s="37" t="s">
        <v>2308</v>
      </c>
      <c r="J6779" s="37" t="s">
        <v>2268</v>
      </c>
      <c r="K6779" s="37">
        <v>1</v>
      </c>
    </row>
    <row r="6780" spans="1:11" x14ac:dyDescent="0.25">
      <c r="A6780" s="37" t="s">
        <v>4136</v>
      </c>
      <c r="B6780" s="37">
        <v>1</v>
      </c>
      <c r="C6780" s="37">
        <v>0</v>
      </c>
      <c r="D6780" s="37">
        <v>0</v>
      </c>
      <c r="E6780" s="37">
        <v>44</v>
      </c>
      <c r="F6780" s="37">
        <v>1</v>
      </c>
      <c r="G6780" s="37">
        <v>1.6758000000000002</v>
      </c>
      <c r="H6780" s="37" t="s">
        <v>1219</v>
      </c>
      <c r="I6780" s="37" t="s">
        <v>2308</v>
      </c>
      <c r="J6780" s="37" t="s">
        <v>2268</v>
      </c>
      <c r="K6780" s="37">
        <v>1</v>
      </c>
    </row>
    <row r="6781" spans="1:11" x14ac:dyDescent="0.25">
      <c r="A6781" s="37" t="s">
        <v>4135</v>
      </c>
      <c r="B6781" s="37">
        <v>1</v>
      </c>
      <c r="C6781" s="37">
        <v>0</v>
      </c>
      <c r="D6781" s="37">
        <v>0</v>
      </c>
      <c r="E6781" s="37">
        <v>6</v>
      </c>
      <c r="F6781" s="37">
        <v>1</v>
      </c>
      <c r="G6781" s="37">
        <v>0.17610000000000001</v>
      </c>
      <c r="H6781" s="37" t="s">
        <v>1219</v>
      </c>
      <c r="I6781" s="37" t="s">
        <v>2308</v>
      </c>
      <c r="J6781" s="37" t="s">
        <v>2268</v>
      </c>
      <c r="K6781" s="37">
        <v>1</v>
      </c>
    </row>
    <row r="6782" spans="1:11" x14ac:dyDescent="0.25">
      <c r="A6782" s="37" t="s">
        <v>4134</v>
      </c>
      <c r="B6782" s="37">
        <v>1</v>
      </c>
      <c r="C6782" s="37">
        <v>0</v>
      </c>
      <c r="D6782" s="37">
        <v>0</v>
      </c>
      <c r="E6782" s="37">
        <v>7</v>
      </c>
      <c r="F6782" s="37">
        <v>0</v>
      </c>
      <c r="G6782" s="37">
        <v>0.30410000000000004</v>
      </c>
      <c r="H6782" s="37" t="s">
        <v>1219</v>
      </c>
      <c r="I6782" s="37" t="s">
        <v>2308</v>
      </c>
      <c r="J6782" s="37" t="s">
        <v>2268</v>
      </c>
      <c r="K6782" s="37">
        <v>1</v>
      </c>
    </row>
    <row r="6783" spans="1:11" x14ac:dyDescent="0.25">
      <c r="A6783" s="37" t="s">
        <v>4133</v>
      </c>
      <c r="B6783" s="37">
        <v>1</v>
      </c>
      <c r="C6783" s="37">
        <v>0</v>
      </c>
      <c r="D6783" s="37">
        <v>0</v>
      </c>
      <c r="E6783" s="37">
        <v>2</v>
      </c>
      <c r="F6783" s="37">
        <v>1</v>
      </c>
      <c r="G6783" s="37">
        <v>6.3200000000000006E-2</v>
      </c>
      <c r="H6783" s="37" t="s">
        <v>1219</v>
      </c>
      <c r="I6783" s="37" t="s">
        <v>2308</v>
      </c>
      <c r="J6783" s="37" t="s">
        <v>2268</v>
      </c>
      <c r="K6783" s="37">
        <v>1</v>
      </c>
    </row>
    <row r="6784" spans="1:11" x14ac:dyDescent="0.25">
      <c r="A6784" s="37" t="s">
        <v>4132</v>
      </c>
      <c r="B6784" s="37">
        <v>1</v>
      </c>
      <c r="C6784" s="37">
        <v>0</v>
      </c>
      <c r="D6784" s="37">
        <v>0</v>
      </c>
      <c r="E6784" s="37">
        <v>0</v>
      </c>
      <c r="F6784" s="37">
        <v>0</v>
      </c>
      <c r="G6784" s="37">
        <v>0</v>
      </c>
      <c r="H6784" s="37" t="s">
        <v>1219</v>
      </c>
      <c r="I6784" s="37" t="s">
        <v>2308</v>
      </c>
      <c r="J6784" s="37" t="s">
        <v>2268</v>
      </c>
      <c r="K6784" s="37">
        <v>0</v>
      </c>
    </row>
    <row r="6785" spans="1:11" x14ac:dyDescent="0.25">
      <c r="A6785" s="37" t="s">
        <v>4131</v>
      </c>
      <c r="B6785" s="37">
        <v>1</v>
      </c>
      <c r="C6785" s="37">
        <v>0</v>
      </c>
      <c r="D6785" s="37">
        <v>0</v>
      </c>
      <c r="E6785" s="37">
        <v>0</v>
      </c>
      <c r="F6785" s="37">
        <v>1</v>
      </c>
      <c r="G6785" s="37">
        <v>0</v>
      </c>
      <c r="H6785" s="37" t="s">
        <v>1219</v>
      </c>
      <c r="I6785" s="37" t="s">
        <v>2308</v>
      </c>
      <c r="J6785" s="37" t="s">
        <v>2268</v>
      </c>
      <c r="K6785" s="37">
        <v>0</v>
      </c>
    </row>
    <row r="6786" spans="1:11" x14ac:dyDescent="0.25">
      <c r="A6786" s="37" t="s">
        <v>4130</v>
      </c>
      <c r="B6786" s="37">
        <v>1</v>
      </c>
      <c r="C6786" s="37">
        <v>0</v>
      </c>
      <c r="D6786" s="37">
        <v>0</v>
      </c>
      <c r="E6786" s="37">
        <v>36</v>
      </c>
      <c r="F6786" s="37">
        <v>0</v>
      </c>
      <c r="G6786" s="37">
        <v>1.0051000000000001</v>
      </c>
      <c r="H6786" s="37" t="s">
        <v>1219</v>
      </c>
      <c r="I6786" s="37" t="s">
        <v>2308</v>
      </c>
      <c r="J6786" s="37" t="s">
        <v>2268</v>
      </c>
      <c r="K6786" s="37">
        <v>1</v>
      </c>
    </row>
    <row r="6787" spans="1:11" x14ac:dyDescent="0.25">
      <c r="A6787" s="37" t="s">
        <v>4129</v>
      </c>
      <c r="B6787" s="37">
        <v>1</v>
      </c>
      <c r="C6787" s="37">
        <v>0</v>
      </c>
      <c r="D6787" s="37">
        <v>0</v>
      </c>
      <c r="E6787" s="37">
        <v>3</v>
      </c>
      <c r="F6787" s="37">
        <v>0</v>
      </c>
      <c r="G6787" s="37">
        <v>0.18410000000000001</v>
      </c>
      <c r="H6787" s="37" t="s">
        <v>1219</v>
      </c>
      <c r="I6787" s="37" t="s">
        <v>2308</v>
      </c>
      <c r="J6787" s="37" t="s">
        <v>2268</v>
      </c>
      <c r="K6787" s="37">
        <v>1</v>
      </c>
    </row>
    <row r="6788" spans="1:11" x14ac:dyDescent="0.25">
      <c r="A6788" s="37" t="s">
        <v>4128</v>
      </c>
      <c r="B6788" s="37">
        <v>1</v>
      </c>
      <c r="C6788" s="37">
        <v>0</v>
      </c>
      <c r="D6788" s="37">
        <v>0</v>
      </c>
      <c r="E6788" s="37">
        <v>1</v>
      </c>
      <c r="F6788" s="37">
        <v>0</v>
      </c>
      <c r="G6788" s="37">
        <v>6.1400000000000003E-2</v>
      </c>
      <c r="H6788" s="37" t="s">
        <v>1219</v>
      </c>
      <c r="I6788" s="37" t="s">
        <v>2308</v>
      </c>
      <c r="J6788" s="37" t="s">
        <v>2268</v>
      </c>
      <c r="K6788" s="37">
        <v>1</v>
      </c>
    </row>
    <row r="6789" spans="1:11" x14ac:dyDescent="0.25">
      <c r="A6789" s="37" t="s">
        <v>4127</v>
      </c>
      <c r="B6789" s="37">
        <v>1</v>
      </c>
      <c r="C6789" s="37">
        <v>0</v>
      </c>
      <c r="D6789" s="37">
        <v>0</v>
      </c>
      <c r="E6789" s="37">
        <v>6</v>
      </c>
      <c r="F6789" s="37">
        <v>0</v>
      </c>
      <c r="G6789" s="37">
        <v>0.36820000000000003</v>
      </c>
      <c r="H6789" s="37" t="s">
        <v>1219</v>
      </c>
      <c r="I6789" s="37" t="s">
        <v>2308</v>
      </c>
      <c r="J6789" s="37" t="s">
        <v>2268</v>
      </c>
      <c r="K6789" s="37">
        <v>1</v>
      </c>
    </row>
    <row r="6790" spans="1:11" x14ac:dyDescent="0.25">
      <c r="A6790" s="37" t="s">
        <v>4126</v>
      </c>
      <c r="B6790" s="37">
        <v>1</v>
      </c>
      <c r="C6790" s="37">
        <v>0</v>
      </c>
      <c r="D6790" s="37">
        <v>1</v>
      </c>
      <c r="E6790" s="37">
        <v>100</v>
      </c>
      <c r="F6790" s="37">
        <v>0</v>
      </c>
      <c r="G6790" s="37">
        <v>3.4387000000000003</v>
      </c>
      <c r="H6790" s="37" t="s">
        <v>1219</v>
      </c>
      <c r="I6790" s="37" t="s">
        <v>2308</v>
      </c>
      <c r="J6790" s="37" t="s">
        <v>2268</v>
      </c>
      <c r="K6790" s="37">
        <v>1</v>
      </c>
    </row>
    <row r="6791" spans="1:11" x14ac:dyDescent="0.25">
      <c r="A6791" s="37" t="s">
        <v>4125</v>
      </c>
      <c r="B6791" s="37">
        <v>1</v>
      </c>
      <c r="C6791" s="37">
        <v>0</v>
      </c>
      <c r="D6791" s="37">
        <v>0</v>
      </c>
      <c r="E6791" s="37">
        <v>43</v>
      </c>
      <c r="F6791" s="37">
        <v>1</v>
      </c>
      <c r="G6791" s="37">
        <v>1.2006000000000001</v>
      </c>
      <c r="H6791" s="37" t="s">
        <v>1219</v>
      </c>
      <c r="I6791" s="37" t="s">
        <v>2308</v>
      </c>
      <c r="J6791" s="37" t="s">
        <v>2268</v>
      </c>
      <c r="K6791" s="37">
        <v>1</v>
      </c>
    </row>
    <row r="6792" spans="1:11" x14ac:dyDescent="0.25">
      <c r="A6792" s="37" t="s">
        <v>4124</v>
      </c>
      <c r="B6792" s="37">
        <v>1</v>
      </c>
      <c r="C6792" s="37">
        <v>0</v>
      </c>
      <c r="D6792" s="37">
        <v>0</v>
      </c>
      <c r="E6792" s="37">
        <v>16</v>
      </c>
      <c r="F6792" s="37">
        <v>0</v>
      </c>
      <c r="G6792" s="37">
        <v>1.5108000000000001</v>
      </c>
      <c r="H6792" s="37" t="s">
        <v>1219</v>
      </c>
      <c r="I6792" s="37" t="s">
        <v>2308</v>
      </c>
      <c r="J6792" s="37" t="s">
        <v>2275</v>
      </c>
      <c r="K6792" s="37">
        <v>1</v>
      </c>
    </row>
    <row r="6793" spans="1:11" x14ac:dyDescent="0.25">
      <c r="A6793" s="37" t="s">
        <v>4123</v>
      </c>
      <c r="B6793" s="37">
        <v>1</v>
      </c>
      <c r="C6793" s="37">
        <v>0</v>
      </c>
      <c r="D6793" s="37">
        <v>0</v>
      </c>
      <c r="E6793" s="37">
        <v>10</v>
      </c>
      <c r="F6793" s="37">
        <v>0</v>
      </c>
      <c r="G6793" s="37">
        <v>0.29339999999999999</v>
      </c>
      <c r="H6793" s="37" t="s">
        <v>1219</v>
      </c>
      <c r="I6793" s="37" t="s">
        <v>2308</v>
      </c>
      <c r="J6793" s="37" t="s">
        <v>2268</v>
      </c>
      <c r="K6793" s="37">
        <v>1</v>
      </c>
    </row>
    <row r="6794" spans="1:11" x14ac:dyDescent="0.25">
      <c r="A6794" s="37" t="s">
        <v>4122</v>
      </c>
      <c r="B6794" s="37">
        <v>1</v>
      </c>
      <c r="C6794" s="37">
        <v>0</v>
      </c>
      <c r="D6794" s="37">
        <v>0</v>
      </c>
      <c r="E6794" s="37">
        <v>2</v>
      </c>
      <c r="F6794" s="37">
        <v>1</v>
      </c>
      <c r="G6794" s="37">
        <v>9.4100000000000003E-2</v>
      </c>
      <c r="H6794" s="37" t="s">
        <v>1219</v>
      </c>
      <c r="I6794" s="37" t="s">
        <v>2308</v>
      </c>
      <c r="J6794" s="37" t="s">
        <v>2268</v>
      </c>
      <c r="K6794" s="37">
        <v>1</v>
      </c>
    </row>
    <row r="6795" spans="1:11" x14ac:dyDescent="0.25">
      <c r="A6795" s="37" t="s">
        <v>4121</v>
      </c>
      <c r="B6795" s="37">
        <v>1</v>
      </c>
      <c r="C6795" s="37">
        <v>0</v>
      </c>
      <c r="D6795" s="37">
        <v>1</v>
      </c>
      <c r="E6795" s="37">
        <v>142</v>
      </c>
      <c r="F6795" s="37">
        <v>1</v>
      </c>
      <c r="G6795" s="37">
        <v>4.4907000000000004</v>
      </c>
      <c r="H6795" s="37" t="s">
        <v>1219</v>
      </c>
      <c r="I6795" s="37" t="s">
        <v>2308</v>
      </c>
      <c r="J6795" s="37" t="s">
        <v>2268</v>
      </c>
      <c r="K6795" s="37">
        <v>1</v>
      </c>
    </row>
    <row r="6796" spans="1:11" x14ac:dyDescent="0.25">
      <c r="A6796" s="37" t="s">
        <v>4120</v>
      </c>
      <c r="B6796" s="37">
        <v>1</v>
      </c>
      <c r="C6796" s="37">
        <v>0</v>
      </c>
      <c r="D6796" s="37">
        <v>0</v>
      </c>
      <c r="E6796" s="37">
        <v>32</v>
      </c>
      <c r="F6796" s="37">
        <v>0</v>
      </c>
      <c r="G6796" s="37">
        <v>1.012</v>
      </c>
      <c r="H6796" s="37" t="s">
        <v>1219</v>
      </c>
      <c r="I6796" s="37" t="s">
        <v>2308</v>
      </c>
      <c r="J6796" s="37" t="s">
        <v>2268</v>
      </c>
      <c r="K6796" s="37">
        <v>1</v>
      </c>
    </row>
    <row r="6797" spans="1:11" x14ac:dyDescent="0.25">
      <c r="A6797" s="37" t="s">
        <v>4119</v>
      </c>
      <c r="B6797" s="37">
        <v>1</v>
      </c>
      <c r="C6797" s="37">
        <v>0</v>
      </c>
      <c r="D6797" s="37">
        <v>0</v>
      </c>
      <c r="E6797" s="37">
        <v>18</v>
      </c>
      <c r="F6797" s="37">
        <v>0</v>
      </c>
      <c r="G6797" s="37">
        <v>0.50260000000000005</v>
      </c>
      <c r="H6797" s="37" t="s">
        <v>1219</v>
      </c>
      <c r="I6797" s="37" t="s">
        <v>2308</v>
      </c>
      <c r="J6797" s="37" t="s">
        <v>2268</v>
      </c>
      <c r="K6797" s="37">
        <v>1</v>
      </c>
    </row>
    <row r="6798" spans="1:11" x14ac:dyDescent="0.25">
      <c r="A6798" s="37" t="s">
        <v>4118</v>
      </c>
      <c r="B6798" s="37">
        <v>1</v>
      </c>
      <c r="C6798" s="37">
        <v>0</v>
      </c>
      <c r="D6798" s="37">
        <v>0</v>
      </c>
      <c r="E6798" s="37">
        <v>0</v>
      </c>
      <c r="F6798" s="37">
        <v>0</v>
      </c>
      <c r="G6798" s="37">
        <v>0</v>
      </c>
      <c r="H6798" s="37" t="s">
        <v>1219</v>
      </c>
      <c r="I6798" s="37" t="s">
        <v>2308</v>
      </c>
      <c r="J6798" s="37" t="s">
        <v>2268</v>
      </c>
      <c r="K6798" s="37">
        <v>0</v>
      </c>
    </row>
    <row r="6799" spans="1:11" x14ac:dyDescent="0.25">
      <c r="A6799" s="37" t="s">
        <v>4117</v>
      </c>
      <c r="B6799" s="37">
        <v>1</v>
      </c>
      <c r="C6799" s="37">
        <v>0</v>
      </c>
      <c r="D6799" s="37">
        <v>0</v>
      </c>
      <c r="E6799" s="37">
        <v>3</v>
      </c>
      <c r="F6799" s="37">
        <v>0</v>
      </c>
      <c r="G6799" s="37">
        <v>8.8000000000000009E-2</v>
      </c>
      <c r="H6799" s="37" t="s">
        <v>1219</v>
      </c>
      <c r="I6799" s="37" t="s">
        <v>2308</v>
      </c>
      <c r="J6799" s="37" t="s">
        <v>2275</v>
      </c>
      <c r="K6799" s="37">
        <v>1</v>
      </c>
    </row>
    <row r="6800" spans="1:11" x14ac:dyDescent="0.25">
      <c r="A6800" s="37" t="s">
        <v>4116</v>
      </c>
      <c r="B6800" s="37">
        <v>1</v>
      </c>
      <c r="C6800" s="37">
        <v>0</v>
      </c>
      <c r="D6800" s="37">
        <v>0</v>
      </c>
      <c r="E6800" s="37">
        <v>2</v>
      </c>
      <c r="F6800" s="37">
        <v>0</v>
      </c>
      <c r="G6800" s="37">
        <v>7.6200000000000004E-2</v>
      </c>
      <c r="H6800" s="37" t="s">
        <v>1219</v>
      </c>
      <c r="I6800" s="37" t="s">
        <v>3729</v>
      </c>
      <c r="J6800" s="37" t="s">
        <v>2268</v>
      </c>
      <c r="K6800" s="37">
        <v>1</v>
      </c>
    </row>
    <row r="6801" spans="1:11" x14ac:dyDescent="0.25">
      <c r="A6801" s="37" t="s">
        <v>4115</v>
      </c>
      <c r="B6801" s="37">
        <v>1</v>
      </c>
      <c r="C6801" s="37">
        <v>0</v>
      </c>
      <c r="D6801" s="37">
        <v>0</v>
      </c>
      <c r="E6801" s="37">
        <v>10</v>
      </c>
      <c r="F6801" s="37">
        <v>0</v>
      </c>
      <c r="G6801" s="37">
        <v>0.43440000000000001</v>
      </c>
      <c r="H6801" s="37" t="s">
        <v>1219</v>
      </c>
      <c r="I6801" s="37" t="s">
        <v>2310</v>
      </c>
      <c r="J6801" s="37" t="s">
        <v>2275</v>
      </c>
      <c r="K6801" s="37">
        <v>1</v>
      </c>
    </row>
    <row r="6802" spans="1:11" x14ac:dyDescent="0.25">
      <c r="A6802" s="37" t="s">
        <v>4114</v>
      </c>
      <c r="B6802" s="37">
        <v>1</v>
      </c>
      <c r="C6802" s="37">
        <v>0</v>
      </c>
      <c r="D6802" s="37">
        <v>0</v>
      </c>
      <c r="E6802" s="37">
        <v>4</v>
      </c>
      <c r="F6802" s="37">
        <v>0</v>
      </c>
      <c r="G6802" s="37">
        <v>0.18820000000000001</v>
      </c>
      <c r="H6802" s="37" t="s">
        <v>1219</v>
      </c>
      <c r="I6802" s="37" t="s">
        <v>2310</v>
      </c>
      <c r="J6802" s="37" t="s">
        <v>2275</v>
      </c>
      <c r="K6802" s="37">
        <v>1</v>
      </c>
    </row>
    <row r="6803" spans="1:11" x14ac:dyDescent="0.25">
      <c r="A6803" s="37" t="s">
        <v>4113</v>
      </c>
      <c r="B6803" s="37">
        <v>1</v>
      </c>
      <c r="C6803" s="37">
        <v>0</v>
      </c>
      <c r="D6803" s="37">
        <v>0</v>
      </c>
      <c r="E6803" s="37">
        <v>6</v>
      </c>
      <c r="F6803" s="37">
        <v>1</v>
      </c>
      <c r="G6803" s="37">
        <v>0.18970000000000001</v>
      </c>
      <c r="H6803" s="37" t="s">
        <v>1218</v>
      </c>
      <c r="I6803" s="37" t="s">
        <v>2310</v>
      </c>
      <c r="J6803" s="37" t="s">
        <v>2275</v>
      </c>
      <c r="K6803" s="37">
        <v>1</v>
      </c>
    </row>
    <row r="6804" spans="1:11" x14ac:dyDescent="0.25">
      <c r="A6804" s="37" t="s">
        <v>4112</v>
      </c>
      <c r="B6804" s="37">
        <v>1</v>
      </c>
      <c r="C6804" s="37">
        <v>0</v>
      </c>
      <c r="D6804" s="37">
        <v>0</v>
      </c>
      <c r="E6804" s="37">
        <v>10</v>
      </c>
      <c r="F6804" s="37">
        <v>0</v>
      </c>
      <c r="G6804" s="37">
        <v>0.61370000000000002</v>
      </c>
      <c r="H6804" s="37" t="s">
        <v>1219</v>
      </c>
      <c r="I6804" s="37" t="s">
        <v>2308</v>
      </c>
      <c r="J6804" s="37" t="s">
        <v>2275</v>
      </c>
      <c r="K6804" s="37">
        <v>1</v>
      </c>
    </row>
    <row r="6805" spans="1:11" x14ac:dyDescent="0.25">
      <c r="A6805" s="37" t="s">
        <v>4111</v>
      </c>
      <c r="B6805" s="37">
        <v>1</v>
      </c>
      <c r="C6805" s="37">
        <v>0</v>
      </c>
      <c r="D6805" s="37">
        <v>0</v>
      </c>
      <c r="E6805" s="37">
        <v>3</v>
      </c>
      <c r="F6805" s="37">
        <v>0</v>
      </c>
      <c r="G6805" s="37">
        <v>0.1032</v>
      </c>
      <c r="H6805" s="37" t="s">
        <v>1219</v>
      </c>
      <c r="I6805" s="37" t="s">
        <v>2310</v>
      </c>
      <c r="J6805" s="37" t="s">
        <v>2275</v>
      </c>
      <c r="K6805" s="37">
        <v>1</v>
      </c>
    </row>
    <row r="6806" spans="1:11" x14ac:dyDescent="0.25">
      <c r="A6806" s="37" t="s">
        <v>4110</v>
      </c>
      <c r="B6806" s="37">
        <v>1</v>
      </c>
      <c r="C6806" s="37">
        <v>0</v>
      </c>
      <c r="D6806" s="37">
        <v>0</v>
      </c>
      <c r="E6806" s="37">
        <v>9</v>
      </c>
      <c r="F6806" s="37">
        <v>0</v>
      </c>
      <c r="G6806" s="37">
        <v>0.39100000000000001</v>
      </c>
      <c r="H6806" s="37" t="s">
        <v>1219</v>
      </c>
      <c r="I6806" s="37" t="s">
        <v>2308</v>
      </c>
      <c r="J6806" s="37" t="s">
        <v>2275</v>
      </c>
      <c r="K6806" s="37">
        <v>1</v>
      </c>
    </row>
    <row r="6807" spans="1:11" x14ac:dyDescent="0.25">
      <c r="A6807" s="37" t="s">
        <v>4109</v>
      </c>
      <c r="B6807" s="37">
        <v>1</v>
      </c>
      <c r="C6807" s="37">
        <v>0</v>
      </c>
      <c r="D6807" s="37">
        <v>0</v>
      </c>
      <c r="E6807" s="37">
        <v>13</v>
      </c>
      <c r="F6807" s="37">
        <v>0</v>
      </c>
      <c r="G6807" s="37">
        <v>0.79780000000000006</v>
      </c>
      <c r="H6807" s="37" t="s">
        <v>1219</v>
      </c>
      <c r="I6807" s="37" t="s">
        <v>2310</v>
      </c>
      <c r="J6807" s="37" t="s">
        <v>2275</v>
      </c>
      <c r="K6807" s="37">
        <v>1</v>
      </c>
    </row>
    <row r="6808" spans="1:11" x14ac:dyDescent="0.25">
      <c r="A6808" s="37" t="s">
        <v>4108</v>
      </c>
      <c r="B6808" s="37">
        <v>1</v>
      </c>
      <c r="C6808" s="37">
        <v>0</v>
      </c>
      <c r="D6808" s="37">
        <v>0</v>
      </c>
      <c r="E6808" s="37">
        <v>1</v>
      </c>
      <c r="F6808" s="37">
        <v>0</v>
      </c>
      <c r="G6808" s="37">
        <v>3.8100000000000002E-2</v>
      </c>
      <c r="H6808" s="37" t="s">
        <v>1219</v>
      </c>
      <c r="I6808" s="37" t="s">
        <v>2310</v>
      </c>
      <c r="J6808" s="37" t="s">
        <v>2275</v>
      </c>
      <c r="K6808" s="37">
        <v>1</v>
      </c>
    </row>
    <row r="6809" spans="1:11" x14ac:dyDescent="0.25">
      <c r="A6809" s="37" t="s">
        <v>4107</v>
      </c>
      <c r="B6809" s="37">
        <v>1</v>
      </c>
      <c r="C6809" s="37">
        <v>0</v>
      </c>
      <c r="D6809" s="37">
        <v>0</v>
      </c>
      <c r="E6809" s="37">
        <v>71</v>
      </c>
      <c r="F6809" s="37">
        <v>1</v>
      </c>
      <c r="G6809" s="37">
        <v>2.0834000000000001</v>
      </c>
      <c r="H6809" s="37" t="s">
        <v>1219</v>
      </c>
      <c r="I6809" s="37" t="s">
        <v>2310</v>
      </c>
      <c r="J6809" s="37" t="s">
        <v>2275</v>
      </c>
      <c r="K6809" s="37">
        <v>1</v>
      </c>
    </row>
    <row r="6810" spans="1:11" x14ac:dyDescent="0.25">
      <c r="A6810" s="37" t="s">
        <v>4106</v>
      </c>
      <c r="B6810" s="37">
        <v>1</v>
      </c>
      <c r="C6810" s="37">
        <v>0</v>
      </c>
      <c r="D6810" s="37">
        <v>0</v>
      </c>
      <c r="E6810" s="37">
        <v>8</v>
      </c>
      <c r="F6810" s="37">
        <v>1</v>
      </c>
      <c r="G6810" s="37">
        <v>0.49100000000000005</v>
      </c>
      <c r="H6810" s="37" t="s">
        <v>1219</v>
      </c>
      <c r="I6810" s="37" t="s">
        <v>2308</v>
      </c>
      <c r="J6810" s="37" t="s">
        <v>2275</v>
      </c>
      <c r="K6810" s="37">
        <v>1</v>
      </c>
    </row>
    <row r="6811" spans="1:11" x14ac:dyDescent="0.25">
      <c r="A6811" s="37" t="s">
        <v>4105</v>
      </c>
      <c r="B6811" s="37">
        <v>1</v>
      </c>
      <c r="C6811" s="37">
        <v>0</v>
      </c>
      <c r="D6811" s="37">
        <v>0</v>
      </c>
      <c r="E6811" s="37">
        <v>25</v>
      </c>
      <c r="F6811" s="37">
        <v>1</v>
      </c>
      <c r="G6811" s="37">
        <v>1.0861000000000001</v>
      </c>
      <c r="H6811" s="37" t="s">
        <v>1219</v>
      </c>
      <c r="I6811" s="37" t="s">
        <v>2310</v>
      </c>
      <c r="J6811" s="37" t="s">
        <v>2275</v>
      </c>
      <c r="K6811" s="37">
        <v>1</v>
      </c>
    </row>
    <row r="6812" spans="1:11" x14ac:dyDescent="0.25">
      <c r="A6812" s="37" t="s">
        <v>4104</v>
      </c>
      <c r="B6812" s="37">
        <v>1</v>
      </c>
      <c r="C6812" s="37">
        <v>0</v>
      </c>
      <c r="D6812" s="37">
        <v>0</v>
      </c>
      <c r="E6812" s="37">
        <v>3</v>
      </c>
      <c r="F6812" s="37">
        <v>0</v>
      </c>
      <c r="G6812" s="37">
        <v>0.18410000000000001</v>
      </c>
      <c r="H6812" s="37" t="s">
        <v>1219</v>
      </c>
      <c r="I6812" s="37" t="s">
        <v>2308</v>
      </c>
      <c r="J6812" s="37" t="s">
        <v>2275</v>
      </c>
      <c r="K6812" s="37">
        <v>1</v>
      </c>
    </row>
    <row r="6813" spans="1:11" x14ac:dyDescent="0.25">
      <c r="A6813" s="37" t="s">
        <v>4103</v>
      </c>
      <c r="B6813" s="37">
        <v>1</v>
      </c>
      <c r="C6813" s="37">
        <v>0</v>
      </c>
      <c r="D6813" s="37">
        <v>0</v>
      </c>
      <c r="E6813" s="37">
        <v>12</v>
      </c>
      <c r="F6813" s="37">
        <v>0</v>
      </c>
      <c r="G6813" s="37">
        <v>0.52129999999999999</v>
      </c>
      <c r="H6813" s="37" t="s">
        <v>1219</v>
      </c>
      <c r="I6813" s="37" t="s">
        <v>2310</v>
      </c>
      <c r="J6813" s="37" t="s">
        <v>2275</v>
      </c>
      <c r="K6813" s="37">
        <v>1</v>
      </c>
    </row>
    <row r="6814" spans="1:11" x14ac:dyDescent="0.25">
      <c r="A6814" s="37" t="s">
        <v>4102</v>
      </c>
      <c r="B6814" s="37">
        <v>1</v>
      </c>
      <c r="C6814" s="37">
        <v>0</v>
      </c>
      <c r="D6814" s="37">
        <v>0</v>
      </c>
      <c r="E6814" s="37">
        <v>0</v>
      </c>
      <c r="F6814" s="37">
        <v>0</v>
      </c>
      <c r="G6814" s="37">
        <v>0</v>
      </c>
      <c r="H6814" s="37" t="s">
        <v>1219</v>
      </c>
      <c r="I6814" s="37" t="s">
        <v>2310</v>
      </c>
      <c r="J6814" s="37" t="s">
        <v>2275</v>
      </c>
      <c r="K6814" s="37">
        <v>0</v>
      </c>
    </row>
    <row r="6815" spans="1:11" x14ac:dyDescent="0.25">
      <c r="A6815" s="37" t="s">
        <v>4101</v>
      </c>
      <c r="B6815" s="37">
        <v>1</v>
      </c>
      <c r="C6815" s="37">
        <v>0</v>
      </c>
      <c r="D6815" s="37">
        <v>0</v>
      </c>
      <c r="E6815" s="37">
        <v>6</v>
      </c>
      <c r="F6815" s="37">
        <v>1</v>
      </c>
      <c r="G6815" s="37">
        <v>0.36820000000000003</v>
      </c>
      <c r="H6815" s="37" t="s">
        <v>1219</v>
      </c>
      <c r="I6815" s="37" t="s">
        <v>2308</v>
      </c>
      <c r="J6815" s="37" t="s">
        <v>2275</v>
      </c>
      <c r="K6815" s="37">
        <v>1</v>
      </c>
    </row>
    <row r="6816" spans="1:11" x14ac:dyDescent="0.25">
      <c r="A6816" s="37" t="s">
        <v>4100</v>
      </c>
      <c r="B6816" s="37">
        <v>1</v>
      </c>
      <c r="C6816" s="37">
        <v>1</v>
      </c>
      <c r="D6816" s="37">
        <v>1</v>
      </c>
      <c r="E6816" s="37">
        <v>401</v>
      </c>
      <c r="F6816" s="37">
        <v>1</v>
      </c>
      <c r="G6816" s="37">
        <v>11.1959</v>
      </c>
      <c r="H6816" s="37" t="s">
        <v>1219</v>
      </c>
      <c r="I6816" s="37" t="s">
        <v>2310</v>
      </c>
      <c r="J6816" s="37" t="s">
        <v>2275</v>
      </c>
      <c r="K6816" s="37">
        <v>1</v>
      </c>
    </row>
    <row r="6817" spans="1:11" x14ac:dyDescent="0.25">
      <c r="A6817" s="37" t="s">
        <v>4099</v>
      </c>
      <c r="B6817" s="37">
        <v>1</v>
      </c>
      <c r="C6817" s="37">
        <v>0</v>
      </c>
      <c r="D6817" s="37">
        <v>0</v>
      </c>
      <c r="E6817" s="37">
        <v>2</v>
      </c>
      <c r="F6817" s="37">
        <v>0</v>
      </c>
      <c r="G6817" s="37">
        <v>7.6200000000000004E-2</v>
      </c>
      <c r="H6817" s="37" t="s">
        <v>1219</v>
      </c>
      <c r="I6817" s="37" t="s">
        <v>2310</v>
      </c>
      <c r="J6817" s="37" t="s">
        <v>2275</v>
      </c>
      <c r="K6817" s="37">
        <v>1</v>
      </c>
    </row>
    <row r="6818" spans="1:11" x14ac:dyDescent="0.25">
      <c r="A6818" s="37" t="s">
        <v>4098</v>
      </c>
      <c r="B6818" s="37">
        <v>1</v>
      </c>
      <c r="C6818" s="37">
        <v>0</v>
      </c>
      <c r="D6818" s="37">
        <v>0</v>
      </c>
      <c r="E6818" s="37">
        <v>15</v>
      </c>
      <c r="F6818" s="37">
        <v>0</v>
      </c>
      <c r="G6818" s="37">
        <v>0.70569999999999999</v>
      </c>
      <c r="H6818" s="37" t="s">
        <v>1219</v>
      </c>
      <c r="I6818" s="37" t="s">
        <v>2310</v>
      </c>
      <c r="J6818" s="37" t="s">
        <v>2268</v>
      </c>
      <c r="K6818" s="37">
        <v>1</v>
      </c>
    </row>
    <row r="6819" spans="1:11" x14ac:dyDescent="0.25">
      <c r="A6819" s="37" t="s">
        <v>4097</v>
      </c>
      <c r="B6819" s="37">
        <v>1</v>
      </c>
      <c r="C6819" s="37">
        <v>0</v>
      </c>
      <c r="D6819" s="37">
        <v>0</v>
      </c>
      <c r="E6819" s="37">
        <v>56</v>
      </c>
      <c r="F6819" s="37">
        <v>0</v>
      </c>
      <c r="G6819" s="37">
        <v>1.9256000000000002</v>
      </c>
      <c r="H6819" s="37" t="s">
        <v>1219</v>
      </c>
      <c r="I6819" s="37" t="s">
        <v>2310</v>
      </c>
      <c r="J6819" s="37" t="s">
        <v>2275</v>
      </c>
      <c r="K6819" s="37">
        <v>1</v>
      </c>
    </row>
    <row r="6820" spans="1:11" x14ac:dyDescent="0.25">
      <c r="A6820" s="37" t="s">
        <v>4096</v>
      </c>
      <c r="B6820" s="37">
        <v>1</v>
      </c>
      <c r="C6820" s="37">
        <v>0</v>
      </c>
      <c r="D6820" s="37">
        <v>0</v>
      </c>
      <c r="E6820" s="37">
        <v>3</v>
      </c>
      <c r="F6820" s="37">
        <v>0</v>
      </c>
      <c r="G6820" s="37">
        <v>8.8000000000000009E-2</v>
      </c>
      <c r="H6820" s="37" t="s">
        <v>1219</v>
      </c>
      <c r="I6820" s="37" t="s">
        <v>2310</v>
      </c>
      <c r="J6820" s="37" t="s">
        <v>2275</v>
      </c>
      <c r="K6820" s="37">
        <v>1</v>
      </c>
    </row>
    <row r="6821" spans="1:11" x14ac:dyDescent="0.25">
      <c r="A6821" s="37" t="s">
        <v>4095</v>
      </c>
      <c r="B6821" s="37">
        <v>1</v>
      </c>
      <c r="C6821" s="37">
        <v>0</v>
      </c>
      <c r="D6821" s="37">
        <v>0</v>
      </c>
      <c r="E6821" s="37">
        <v>8</v>
      </c>
      <c r="F6821" s="37">
        <v>0</v>
      </c>
      <c r="G6821" s="37">
        <v>0.253</v>
      </c>
      <c r="H6821" s="37" t="s">
        <v>1219</v>
      </c>
      <c r="I6821" s="37" t="s">
        <v>2310</v>
      </c>
      <c r="J6821" s="37" t="s">
        <v>2275</v>
      </c>
      <c r="K6821" s="37">
        <v>1</v>
      </c>
    </row>
    <row r="6822" spans="1:11" x14ac:dyDescent="0.25">
      <c r="A6822" s="37" t="s">
        <v>4094</v>
      </c>
      <c r="B6822" s="37">
        <v>1</v>
      </c>
      <c r="C6822" s="37">
        <v>0</v>
      </c>
      <c r="D6822" s="37">
        <v>0</v>
      </c>
      <c r="E6822" s="37">
        <v>56</v>
      </c>
      <c r="F6822" s="37">
        <v>1</v>
      </c>
      <c r="G6822" s="37">
        <v>1.6433</v>
      </c>
      <c r="H6822" s="37" t="s">
        <v>1219</v>
      </c>
      <c r="I6822" s="37" t="s">
        <v>2310</v>
      </c>
      <c r="J6822" s="37" t="s">
        <v>2275</v>
      </c>
      <c r="K6822" s="37">
        <v>1</v>
      </c>
    </row>
    <row r="6823" spans="1:11" x14ac:dyDescent="0.25">
      <c r="A6823" s="37" t="s">
        <v>4093</v>
      </c>
      <c r="B6823" s="37">
        <v>1</v>
      </c>
      <c r="C6823" s="37">
        <v>0</v>
      </c>
      <c r="D6823" s="37">
        <v>0</v>
      </c>
      <c r="E6823" s="37">
        <v>11</v>
      </c>
      <c r="F6823" s="37">
        <v>1</v>
      </c>
      <c r="G6823" s="37">
        <v>0.32280000000000003</v>
      </c>
      <c r="H6823" s="37" t="s">
        <v>1219</v>
      </c>
      <c r="I6823" s="37" t="s">
        <v>2310</v>
      </c>
      <c r="J6823" s="37" t="s">
        <v>2275</v>
      </c>
      <c r="K6823" s="37">
        <v>1</v>
      </c>
    </row>
    <row r="6824" spans="1:11" x14ac:dyDescent="0.25">
      <c r="A6824" s="37" t="s">
        <v>4092</v>
      </c>
      <c r="B6824" s="37">
        <v>1</v>
      </c>
      <c r="C6824" s="37">
        <v>0</v>
      </c>
      <c r="D6824" s="37">
        <v>0</v>
      </c>
      <c r="E6824" s="37">
        <v>5</v>
      </c>
      <c r="F6824" s="37">
        <v>1</v>
      </c>
      <c r="G6824" s="37">
        <v>0.91570000000000007</v>
      </c>
      <c r="H6824" s="37" t="s">
        <v>1219</v>
      </c>
      <c r="I6824" s="37" t="s">
        <v>2310</v>
      </c>
      <c r="J6824" s="37" t="s">
        <v>2275</v>
      </c>
      <c r="K6824" s="37">
        <v>1</v>
      </c>
    </row>
    <row r="6825" spans="1:11" x14ac:dyDescent="0.25">
      <c r="A6825" s="37" t="s">
        <v>4091</v>
      </c>
      <c r="B6825" s="37">
        <v>1</v>
      </c>
      <c r="C6825" s="37">
        <v>0</v>
      </c>
      <c r="D6825" s="37">
        <v>0</v>
      </c>
      <c r="E6825" s="37">
        <v>4</v>
      </c>
      <c r="F6825" s="37">
        <v>1</v>
      </c>
      <c r="G6825" s="37">
        <v>0.73250000000000004</v>
      </c>
      <c r="H6825" s="37" t="s">
        <v>1230</v>
      </c>
      <c r="I6825" s="37" t="s">
        <v>2310</v>
      </c>
      <c r="J6825" s="37" t="s">
        <v>2275</v>
      </c>
      <c r="K6825" s="37">
        <v>1</v>
      </c>
    </row>
    <row r="6826" spans="1:11" x14ac:dyDescent="0.25">
      <c r="A6826" s="37" t="s">
        <v>4090</v>
      </c>
      <c r="B6826" s="37">
        <v>1</v>
      </c>
      <c r="C6826" s="37">
        <v>0</v>
      </c>
      <c r="D6826" s="37">
        <v>0</v>
      </c>
      <c r="E6826" s="37">
        <v>6</v>
      </c>
      <c r="F6826" s="37">
        <v>0</v>
      </c>
      <c r="G6826" s="37">
        <v>0.20630000000000001</v>
      </c>
      <c r="H6826" s="37" t="s">
        <v>1227</v>
      </c>
      <c r="I6826" s="37" t="s">
        <v>2310</v>
      </c>
      <c r="J6826" s="37" t="s">
        <v>2275</v>
      </c>
      <c r="K6826" s="37">
        <v>1</v>
      </c>
    </row>
    <row r="6827" spans="1:11" x14ac:dyDescent="0.25">
      <c r="A6827" s="37" t="s">
        <v>4089</v>
      </c>
      <c r="B6827" s="37">
        <v>1</v>
      </c>
      <c r="C6827" s="37">
        <v>0</v>
      </c>
      <c r="D6827" s="37">
        <v>0</v>
      </c>
      <c r="E6827" s="37">
        <v>7</v>
      </c>
      <c r="F6827" s="37">
        <v>0</v>
      </c>
      <c r="G6827" s="37">
        <v>0.30410000000000004</v>
      </c>
      <c r="H6827" s="37" t="s">
        <v>1262</v>
      </c>
      <c r="I6827" s="37" t="s">
        <v>2310</v>
      </c>
      <c r="J6827" s="37" t="s">
        <v>2275</v>
      </c>
      <c r="K6827" s="37">
        <v>1</v>
      </c>
    </row>
    <row r="6828" spans="1:11" x14ac:dyDescent="0.25">
      <c r="A6828" s="37" t="s">
        <v>4088</v>
      </c>
      <c r="B6828" s="37">
        <v>1</v>
      </c>
      <c r="C6828" s="37">
        <v>0</v>
      </c>
      <c r="D6828" s="37">
        <v>0</v>
      </c>
      <c r="E6828" s="37">
        <v>45</v>
      </c>
      <c r="F6828" s="37">
        <v>0</v>
      </c>
      <c r="G6828" s="37">
        <v>1.5474000000000001</v>
      </c>
      <c r="H6828" s="37" t="s">
        <v>1224</v>
      </c>
      <c r="I6828" s="37" t="s">
        <v>2310</v>
      </c>
      <c r="J6828" s="37" t="s">
        <v>2275</v>
      </c>
      <c r="K6828" s="37">
        <v>1</v>
      </c>
    </row>
    <row r="6829" spans="1:11" x14ac:dyDescent="0.25">
      <c r="A6829" s="37" t="s">
        <v>4087</v>
      </c>
      <c r="B6829" s="37">
        <v>1</v>
      </c>
      <c r="C6829" s="37">
        <v>0</v>
      </c>
      <c r="D6829" s="37">
        <v>0</v>
      </c>
      <c r="E6829" s="37">
        <v>1</v>
      </c>
      <c r="F6829" s="37">
        <v>1</v>
      </c>
      <c r="G6829" s="37">
        <v>0.18310000000000001</v>
      </c>
      <c r="H6829" s="37" t="s">
        <v>1224</v>
      </c>
      <c r="I6829" s="37" t="s">
        <v>2310</v>
      </c>
      <c r="J6829" s="37" t="s">
        <v>2275</v>
      </c>
      <c r="K6829" s="37">
        <v>1</v>
      </c>
    </row>
    <row r="6830" spans="1:11" x14ac:dyDescent="0.25">
      <c r="A6830" s="37" t="s">
        <v>4086</v>
      </c>
      <c r="B6830" s="37">
        <v>1</v>
      </c>
      <c r="C6830" s="37">
        <v>0</v>
      </c>
      <c r="D6830" s="37">
        <v>0</v>
      </c>
      <c r="E6830" s="37">
        <v>5</v>
      </c>
      <c r="F6830" s="37">
        <v>1</v>
      </c>
      <c r="G6830" s="37">
        <v>0.91570000000000007</v>
      </c>
      <c r="H6830" s="37" t="s">
        <v>1248</v>
      </c>
      <c r="I6830" s="37" t="s">
        <v>2308</v>
      </c>
      <c r="J6830" s="37" t="s">
        <v>2275</v>
      </c>
      <c r="K6830" s="37">
        <v>1</v>
      </c>
    </row>
    <row r="6831" spans="1:11" x14ac:dyDescent="0.25">
      <c r="A6831" s="37" t="s">
        <v>4085</v>
      </c>
      <c r="B6831" s="37">
        <v>1</v>
      </c>
      <c r="C6831" s="37">
        <v>0</v>
      </c>
      <c r="D6831" s="37">
        <v>0</v>
      </c>
      <c r="E6831" s="37">
        <v>14</v>
      </c>
      <c r="F6831" s="37">
        <v>1</v>
      </c>
      <c r="G6831" s="37">
        <v>0.85920000000000007</v>
      </c>
      <c r="H6831" s="37" t="s">
        <v>1233</v>
      </c>
      <c r="I6831" s="37" t="s">
        <v>2310</v>
      </c>
      <c r="J6831" s="37" t="s">
        <v>2275</v>
      </c>
      <c r="K6831" s="37">
        <v>1</v>
      </c>
    </row>
    <row r="6832" spans="1:11" x14ac:dyDescent="0.25">
      <c r="A6832" s="37" t="s">
        <v>4084</v>
      </c>
      <c r="B6832" s="37">
        <v>1</v>
      </c>
      <c r="C6832" s="37">
        <v>0</v>
      </c>
      <c r="D6832" s="37">
        <v>0</v>
      </c>
      <c r="E6832" s="37">
        <v>3</v>
      </c>
      <c r="F6832" s="37">
        <v>1</v>
      </c>
      <c r="G6832" s="37">
        <v>0.5494</v>
      </c>
      <c r="H6832" s="37" t="s">
        <v>1231</v>
      </c>
      <c r="I6832" s="37" t="s">
        <v>2310</v>
      </c>
      <c r="J6832" s="37" t="s">
        <v>2268</v>
      </c>
      <c r="K6832" s="37">
        <v>1</v>
      </c>
    </row>
    <row r="6833" spans="1:11" x14ac:dyDescent="0.25">
      <c r="A6833" s="37" t="s">
        <v>4083</v>
      </c>
      <c r="B6833" s="37">
        <v>1</v>
      </c>
      <c r="C6833" s="37">
        <v>0</v>
      </c>
      <c r="D6833" s="37">
        <v>0</v>
      </c>
      <c r="E6833" s="37">
        <v>0</v>
      </c>
      <c r="F6833" s="37">
        <v>1</v>
      </c>
      <c r="G6833" s="37">
        <v>0</v>
      </c>
      <c r="H6833" s="37" t="s">
        <v>1245</v>
      </c>
      <c r="I6833" s="37" t="s">
        <v>2310</v>
      </c>
      <c r="J6833" s="37" t="s">
        <v>2275</v>
      </c>
      <c r="K6833" s="37">
        <v>0</v>
      </c>
    </row>
    <row r="6834" spans="1:11" x14ac:dyDescent="0.25">
      <c r="A6834" s="37" t="s">
        <v>4082</v>
      </c>
      <c r="B6834" s="37">
        <v>1</v>
      </c>
      <c r="C6834" s="37">
        <v>0</v>
      </c>
      <c r="D6834" s="37">
        <v>0</v>
      </c>
      <c r="E6834" s="37">
        <v>1</v>
      </c>
      <c r="F6834" s="37">
        <v>0</v>
      </c>
      <c r="G6834" s="37">
        <v>4.7E-2</v>
      </c>
      <c r="H6834" s="37" t="s">
        <v>1257</v>
      </c>
      <c r="I6834" s="37" t="s">
        <v>2316</v>
      </c>
      <c r="J6834" s="37" t="s">
        <v>2275</v>
      </c>
      <c r="K6834" s="37">
        <v>1</v>
      </c>
    </row>
    <row r="6835" spans="1:11" x14ac:dyDescent="0.25">
      <c r="A6835" s="37" t="s">
        <v>4081</v>
      </c>
      <c r="B6835" s="37">
        <v>1</v>
      </c>
      <c r="C6835" s="37">
        <v>0</v>
      </c>
      <c r="D6835" s="37">
        <v>0</v>
      </c>
      <c r="E6835" s="37">
        <v>0</v>
      </c>
      <c r="F6835" s="37">
        <v>1</v>
      </c>
      <c r="G6835" s="37">
        <v>0</v>
      </c>
      <c r="H6835" s="37" t="s">
        <v>1257</v>
      </c>
      <c r="I6835" s="37" t="s">
        <v>2316</v>
      </c>
      <c r="J6835" s="37" t="s">
        <v>2268</v>
      </c>
      <c r="K6835" s="37">
        <v>0</v>
      </c>
    </row>
    <row r="6836" spans="1:11" x14ac:dyDescent="0.25">
      <c r="A6836" s="37" t="s">
        <v>4080</v>
      </c>
      <c r="B6836" s="37">
        <v>1</v>
      </c>
      <c r="C6836" s="37">
        <v>0</v>
      </c>
      <c r="D6836" s="37">
        <v>0</v>
      </c>
      <c r="E6836" s="37">
        <v>14</v>
      </c>
      <c r="F6836" s="37">
        <v>1</v>
      </c>
      <c r="G6836" s="37">
        <v>0.48140000000000005</v>
      </c>
      <c r="H6836" s="37" t="s">
        <v>1257</v>
      </c>
      <c r="I6836" s="37" t="s">
        <v>2316</v>
      </c>
      <c r="J6836" s="37" t="s">
        <v>2275</v>
      </c>
      <c r="K6836" s="37">
        <v>1</v>
      </c>
    </row>
    <row r="6837" spans="1:11" x14ac:dyDescent="0.25">
      <c r="A6837" s="37" t="s">
        <v>4079</v>
      </c>
      <c r="B6837" s="37">
        <v>1</v>
      </c>
      <c r="C6837" s="37">
        <v>0</v>
      </c>
      <c r="D6837" s="37">
        <v>0</v>
      </c>
      <c r="E6837" s="37">
        <v>2</v>
      </c>
      <c r="F6837" s="37">
        <v>1</v>
      </c>
      <c r="G6837" s="37">
        <v>0.36630000000000001</v>
      </c>
      <c r="H6837" s="37" t="s">
        <v>1257</v>
      </c>
      <c r="I6837" s="37" t="s">
        <v>2310</v>
      </c>
      <c r="J6837" s="37" t="s">
        <v>2275</v>
      </c>
      <c r="K6837" s="37">
        <v>1</v>
      </c>
    </row>
    <row r="6838" spans="1:11" x14ac:dyDescent="0.25">
      <c r="A6838" s="37" t="s">
        <v>4078</v>
      </c>
      <c r="B6838" s="37">
        <v>1</v>
      </c>
      <c r="C6838" s="37">
        <v>0</v>
      </c>
      <c r="D6838" s="37">
        <v>0</v>
      </c>
      <c r="E6838" s="37">
        <v>11</v>
      </c>
      <c r="F6838" s="37">
        <v>0</v>
      </c>
      <c r="G6838" s="37">
        <v>0.34790000000000004</v>
      </c>
      <c r="H6838" s="37" t="s">
        <v>1257</v>
      </c>
      <c r="I6838" s="37" t="s">
        <v>2310</v>
      </c>
      <c r="J6838" s="37" t="s">
        <v>2268</v>
      </c>
      <c r="K6838" s="37">
        <v>1</v>
      </c>
    </row>
    <row r="6839" spans="1:11" x14ac:dyDescent="0.25">
      <c r="A6839" s="37" t="s">
        <v>4077</v>
      </c>
      <c r="B6839" s="37">
        <v>1</v>
      </c>
      <c r="C6839" s="37">
        <v>0</v>
      </c>
      <c r="D6839" s="37">
        <v>1</v>
      </c>
      <c r="E6839" s="37">
        <v>60</v>
      </c>
      <c r="F6839" s="37">
        <v>0</v>
      </c>
      <c r="G6839" s="37">
        <v>2.6066000000000003</v>
      </c>
      <c r="H6839" s="37" t="s">
        <v>1257</v>
      </c>
      <c r="I6839" s="37" t="s">
        <v>2316</v>
      </c>
      <c r="J6839" s="37" t="s">
        <v>2275</v>
      </c>
      <c r="K6839" s="37">
        <v>1</v>
      </c>
    </row>
    <row r="6840" spans="1:11" x14ac:dyDescent="0.25">
      <c r="A6840" s="37" t="s">
        <v>4076</v>
      </c>
      <c r="B6840" s="37">
        <v>1</v>
      </c>
      <c r="C6840" s="37">
        <v>0</v>
      </c>
      <c r="D6840" s="37">
        <v>0</v>
      </c>
      <c r="E6840" s="37">
        <v>5</v>
      </c>
      <c r="F6840" s="37">
        <v>1</v>
      </c>
      <c r="G6840" s="37">
        <v>0.19040000000000001</v>
      </c>
      <c r="H6840" s="37" t="s">
        <v>1257</v>
      </c>
      <c r="I6840" s="37" t="s">
        <v>2308</v>
      </c>
      <c r="J6840" s="37" t="s">
        <v>2268</v>
      </c>
      <c r="K6840" s="37">
        <v>1</v>
      </c>
    </row>
    <row r="6841" spans="1:11" x14ac:dyDescent="0.25">
      <c r="A6841" s="37" t="s">
        <v>4075</v>
      </c>
      <c r="B6841" s="37">
        <v>1</v>
      </c>
      <c r="C6841" s="37">
        <v>0</v>
      </c>
      <c r="D6841" s="37">
        <v>0</v>
      </c>
      <c r="E6841" s="37">
        <v>3</v>
      </c>
      <c r="F6841" s="37">
        <v>0</v>
      </c>
      <c r="G6841" s="37">
        <v>0.18410000000000001</v>
      </c>
      <c r="H6841" s="37" t="s">
        <v>1257</v>
      </c>
      <c r="I6841" s="37" t="s">
        <v>2308</v>
      </c>
      <c r="J6841" s="37" t="s">
        <v>2268</v>
      </c>
      <c r="K6841" s="37">
        <v>1</v>
      </c>
    </row>
    <row r="6842" spans="1:11" x14ac:dyDescent="0.25">
      <c r="A6842" s="37" t="s">
        <v>4074</v>
      </c>
      <c r="B6842" s="37">
        <v>1</v>
      </c>
      <c r="C6842" s="37">
        <v>0</v>
      </c>
      <c r="D6842" s="37">
        <v>0</v>
      </c>
      <c r="E6842" s="37">
        <v>1</v>
      </c>
      <c r="F6842" s="37">
        <v>0</v>
      </c>
      <c r="G6842" s="37">
        <v>9.4399999999999998E-2</v>
      </c>
      <c r="H6842" s="37" t="s">
        <v>1257</v>
      </c>
      <c r="I6842" s="37" t="s">
        <v>2405</v>
      </c>
      <c r="J6842" s="37" t="s">
        <v>2275</v>
      </c>
      <c r="K6842" s="37">
        <v>1</v>
      </c>
    </row>
    <row r="6843" spans="1:11" x14ac:dyDescent="0.25">
      <c r="A6843" s="37" t="s">
        <v>4073</v>
      </c>
      <c r="B6843" s="37">
        <v>1</v>
      </c>
      <c r="C6843" s="37">
        <v>0</v>
      </c>
      <c r="D6843" s="37">
        <v>0</v>
      </c>
      <c r="E6843" s="37">
        <v>5</v>
      </c>
      <c r="F6843" s="37">
        <v>1</v>
      </c>
      <c r="G6843" s="37">
        <v>0.19040000000000001</v>
      </c>
      <c r="H6843" s="37" t="s">
        <v>1257</v>
      </c>
      <c r="I6843" s="37" t="s">
        <v>2308</v>
      </c>
      <c r="J6843" s="37" t="s">
        <v>2268</v>
      </c>
      <c r="K6843" s="37">
        <v>1</v>
      </c>
    </row>
    <row r="6844" spans="1:11" x14ac:dyDescent="0.25">
      <c r="A6844" s="37" t="s">
        <v>4072</v>
      </c>
      <c r="B6844" s="37">
        <v>1</v>
      </c>
      <c r="C6844" s="37">
        <v>0</v>
      </c>
      <c r="D6844" s="37">
        <v>0</v>
      </c>
      <c r="E6844" s="37">
        <v>14</v>
      </c>
      <c r="F6844" s="37">
        <v>0</v>
      </c>
      <c r="G6844" s="37">
        <v>0.39090000000000003</v>
      </c>
      <c r="H6844" s="37" t="s">
        <v>1257</v>
      </c>
      <c r="I6844" s="37" t="s">
        <v>2308</v>
      </c>
      <c r="J6844" s="37" t="s">
        <v>2268</v>
      </c>
      <c r="K6844" s="37">
        <v>1</v>
      </c>
    </row>
    <row r="6845" spans="1:11" x14ac:dyDescent="0.25">
      <c r="A6845" s="37" t="s">
        <v>4071</v>
      </c>
      <c r="B6845" s="37">
        <v>1</v>
      </c>
      <c r="C6845" s="37">
        <v>0</v>
      </c>
      <c r="D6845" s="37">
        <v>0</v>
      </c>
      <c r="E6845" s="37">
        <v>0</v>
      </c>
      <c r="F6845" s="37">
        <v>0</v>
      </c>
      <c r="G6845" s="37">
        <v>0</v>
      </c>
      <c r="H6845" s="37" t="s">
        <v>1257</v>
      </c>
      <c r="I6845" s="37" t="s">
        <v>2308</v>
      </c>
      <c r="J6845" s="37" t="s">
        <v>2275</v>
      </c>
      <c r="K6845" s="37">
        <v>0</v>
      </c>
    </row>
    <row r="6846" spans="1:11" x14ac:dyDescent="0.25">
      <c r="A6846" s="37" t="s">
        <v>4070</v>
      </c>
      <c r="B6846" s="37">
        <v>1</v>
      </c>
      <c r="C6846" s="37">
        <v>0</v>
      </c>
      <c r="D6846" s="37">
        <v>0</v>
      </c>
      <c r="E6846" s="37">
        <v>0</v>
      </c>
      <c r="F6846" s="37">
        <v>0</v>
      </c>
      <c r="G6846" s="37">
        <v>0</v>
      </c>
      <c r="H6846" s="37" t="s">
        <v>1257</v>
      </c>
      <c r="I6846" s="37" t="s">
        <v>2308</v>
      </c>
      <c r="J6846" s="37" t="s">
        <v>2268</v>
      </c>
      <c r="K6846" s="37">
        <v>0</v>
      </c>
    </row>
    <row r="6847" spans="1:11" x14ac:dyDescent="0.25">
      <c r="A6847" s="37" t="s">
        <v>4069</v>
      </c>
      <c r="B6847" s="37">
        <v>1</v>
      </c>
      <c r="C6847" s="37">
        <v>0</v>
      </c>
      <c r="D6847" s="37">
        <v>0</v>
      </c>
      <c r="E6847" s="37">
        <v>1</v>
      </c>
      <c r="F6847" s="37">
        <v>0</v>
      </c>
      <c r="G6847" s="37">
        <v>3.44E-2</v>
      </c>
      <c r="H6847" s="37" t="s">
        <v>1257</v>
      </c>
      <c r="I6847" s="37" t="s">
        <v>2308</v>
      </c>
      <c r="J6847" s="37" t="s">
        <v>2275</v>
      </c>
      <c r="K6847" s="37">
        <v>1</v>
      </c>
    </row>
    <row r="6848" spans="1:11" x14ac:dyDescent="0.25">
      <c r="A6848" s="37" t="s">
        <v>4068</v>
      </c>
      <c r="B6848" s="37">
        <v>1</v>
      </c>
      <c r="C6848" s="37">
        <v>0</v>
      </c>
      <c r="D6848" s="37">
        <v>0</v>
      </c>
      <c r="E6848" s="37">
        <v>0</v>
      </c>
      <c r="F6848" s="37">
        <v>0</v>
      </c>
      <c r="G6848" s="37">
        <v>0</v>
      </c>
      <c r="H6848" s="37" t="s">
        <v>1257</v>
      </c>
      <c r="I6848" s="37" t="s">
        <v>2308</v>
      </c>
      <c r="J6848" s="37" t="s">
        <v>2268</v>
      </c>
      <c r="K6848" s="37">
        <v>0</v>
      </c>
    </row>
    <row r="6849" spans="1:11" x14ac:dyDescent="0.25">
      <c r="A6849" s="37" t="s">
        <v>4067</v>
      </c>
      <c r="B6849" s="37">
        <v>1</v>
      </c>
      <c r="C6849" s="37">
        <v>0</v>
      </c>
      <c r="D6849" s="37">
        <v>0</v>
      </c>
      <c r="E6849" s="37">
        <v>0</v>
      </c>
      <c r="F6849" s="37">
        <v>0</v>
      </c>
      <c r="G6849" s="37">
        <v>0</v>
      </c>
      <c r="H6849" s="37" t="s">
        <v>1257</v>
      </c>
      <c r="I6849" s="37" t="s">
        <v>2308</v>
      </c>
      <c r="J6849" s="37" t="s">
        <v>2268</v>
      </c>
      <c r="K6849" s="37">
        <v>0</v>
      </c>
    </row>
    <row r="6850" spans="1:11" x14ac:dyDescent="0.25">
      <c r="A6850" s="37" t="s">
        <v>4066</v>
      </c>
      <c r="B6850" s="37">
        <v>1</v>
      </c>
      <c r="C6850" s="37">
        <v>0</v>
      </c>
      <c r="D6850" s="37">
        <v>0</v>
      </c>
      <c r="E6850" s="37">
        <v>17</v>
      </c>
      <c r="F6850" s="37">
        <v>0</v>
      </c>
      <c r="G6850" s="37">
        <v>0.79980000000000007</v>
      </c>
      <c r="H6850" s="37" t="s">
        <v>1257</v>
      </c>
      <c r="I6850" s="37" t="s">
        <v>2308</v>
      </c>
      <c r="J6850" s="37" t="s">
        <v>2268</v>
      </c>
      <c r="K6850" s="37">
        <v>1</v>
      </c>
    </row>
    <row r="6851" spans="1:11" x14ac:dyDescent="0.25">
      <c r="A6851" s="37" t="s">
        <v>4065</v>
      </c>
      <c r="B6851" s="37">
        <v>1</v>
      </c>
      <c r="C6851" s="37">
        <v>0</v>
      </c>
      <c r="D6851" s="37">
        <v>0</v>
      </c>
      <c r="E6851" s="37">
        <v>0</v>
      </c>
      <c r="F6851" s="37">
        <v>1</v>
      </c>
      <c r="G6851" s="37">
        <v>0</v>
      </c>
      <c r="H6851" s="37" t="s">
        <v>2318</v>
      </c>
      <c r="I6851" s="37" t="s">
        <v>2308</v>
      </c>
      <c r="J6851" s="37" t="s">
        <v>2275</v>
      </c>
      <c r="K6851" s="37">
        <v>0</v>
      </c>
    </row>
    <row r="6852" spans="1:11" x14ac:dyDescent="0.25">
      <c r="A6852" s="37" t="s">
        <v>4064</v>
      </c>
      <c r="B6852" s="37">
        <v>1</v>
      </c>
      <c r="C6852" s="37">
        <v>0</v>
      </c>
      <c r="D6852" s="37">
        <v>0</v>
      </c>
      <c r="E6852" s="37">
        <v>4</v>
      </c>
      <c r="F6852" s="37">
        <v>0</v>
      </c>
      <c r="G6852" s="37">
        <v>0.13750000000000001</v>
      </c>
      <c r="H6852" s="37" t="s">
        <v>1239</v>
      </c>
      <c r="I6852" s="37" t="s">
        <v>2316</v>
      </c>
      <c r="J6852" s="37" t="s">
        <v>2275</v>
      </c>
      <c r="K6852" s="37">
        <v>1</v>
      </c>
    </row>
    <row r="6853" spans="1:11" x14ac:dyDescent="0.25">
      <c r="A6853" s="37" t="s">
        <v>4063</v>
      </c>
      <c r="B6853" s="37">
        <v>1</v>
      </c>
      <c r="C6853" s="37">
        <v>0</v>
      </c>
      <c r="D6853" s="37">
        <v>0</v>
      </c>
      <c r="E6853" s="37">
        <v>12</v>
      </c>
      <c r="F6853" s="37">
        <v>1</v>
      </c>
      <c r="G6853" s="37">
        <v>2.1976</v>
      </c>
      <c r="H6853" s="37" t="s">
        <v>1239</v>
      </c>
      <c r="I6853" s="37" t="s">
        <v>2310</v>
      </c>
      <c r="J6853" s="37" t="s">
        <v>2275</v>
      </c>
      <c r="K6853" s="37">
        <v>1</v>
      </c>
    </row>
    <row r="6854" spans="1:11" x14ac:dyDescent="0.25">
      <c r="A6854" s="37" t="s">
        <v>4062</v>
      </c>
      <c r="B6854" s="37">
        <v>1</v>
      </c>
      <c r="C6854" s="37">
        <v>0</v>
      </c>
      <c r="D6854" s="37">
        <v>0</v>
      </c>
      <c r="E6854" s="37">
        <v>22</v>
      </c>
      <c r="F6854" s="37">
        <v>1</v>
      </c>
      <c r="G6854" s="37">
        <v>0.35470000000000002</v>
      </c>
      <c r="H6854" s="37" t="s">
        <v>1239</v>
      </c>
      <c r="I6854" s="37" t="s">
        <v>2310</v>
      </c>
      <c r="J6854" s="37" t="s">
        <v>2275</v>
      </c>
      <c r="K6854" s="37">
        <v>1</v>
      </c>
    </row>
    <row r="6855" spans="1:11" x14ac:dyDescent="0.25">
      <c r="A6855" s="37" t="s">
        <v>4061</v>
      </c>
      <c r="B6855" s="37">
        <v>1</v>
      </c>
      <c r="C6855" s="37">
        <v>0</v>
      </c>
      <c r="D6855" s="37">
        <v>0</v>
      </c>
      <c r="E6855" s="37">
        <v>5</v>
      </c>
      <c r="F6855" s="37">
        <v>0</v>
      </c>
      <c r="G6855" s="37">
        <v>0.23520000000000002</v>
      </c>
      <c r="H6855" s="37" t="s">
        <v>4060</v>
      </c>
      <c r="I6855" s="37" t="s">
        <v>2308</v>
      </c>
      <c r="J6855" s="37" t="s">
        <v>2275</v>
      </c>
      <c r="K6855" s="37">
        <v>1</v>
      </c>
    </row>
    <row r="6856" spans="1:11" x14ac:dyDescent="0.25">
      <c r="A6856" s="37" t="s">
        <v>4059</v>
      </c>
      <c r="B6856" s="37">
        <v>1</v>
      </c>
      <c r="C6856" s="37">
        <v>0</v>
      </c>
      <c r="D6856" s="37">
        <v>0</v>
      </c>
      <c r="E6856" s="37">
        <v>14</v>
      </c>
      <c r="F6856" s="37">
        <v>0</v>
      </c>
      <c r="G6856" s="37">
        <v>0.85920000000000007</v>
      </c>
      <c r="H6856" s="37" t="s">
        <v>2370</v>
      </c>
      <c r="I6856" s="37" t="s">
        <v>2308</v>
      </c>
      <c r="J6856" s="37" t="s">
        <v>2268</v>
      </c>
      <c r="K6856" s="37">
        <v>1</v>
      </c>
    </row>
    <row r="6857" spans="1:11" x14ac:dyDescent="0.25">
      <c r="A6857" s="37" t="s">
        <v>4058</v>
      </c>
      <c r="B6857" s="37">
        <v>1</v>
      </c>
      <c r="C6857" s="37">
        <v>0</v>
      </c>
      <c r="D6857" s="37">
        <v>0</v>
      </c>
      <c r="E6857" s="37">
        <v>19</v>
      </c>
      <c r="F6857" s="37">
        <v>1</v>
      </c>
      <c r="G6857" s="37">
        <v>1.1660000000000001</v>
      </c>
      <c r="H6857" s="37" t="s">
        <v>1226</v>
      </c>
      <c r="I6857" s="37" t="s">
        <v>2316</v>
      </c>
      <c r="J6857" s="37" t="s">
        <v>2275</v>
      </c>
      <c r="K6857" s="37">
        <v>1</v>
      </c>
    </row>
    <row r="6858" spans="1:11" x14ac:dyDescent="0.25">
      <c r="A6858" s="37" t="s">
        <v>4057</v>
      </c>
      <c r="B6858" s="37">
        <v>1</v>
      </c>
      <c r="C6858" s="37">
        <v>0</v>
      </c>
      <c r="D6858" s="37">
        <v>0</v>
      </c>
      <c r="E6858" s="37">
        <v>14</v>
      </c>
      <c r="F6858" s="37">
        <v>0</v>
      </c>
      <c r="G6858" s="37">
        <v>0.48140000000000005</v>
      </c>
      <c r="H6858" s="37" t="s">
        <v>1226</v>
      </c>
      <c r="I6858" s="37" t="s">
        <v>2310</v>
      </c>
      <c r="J6858" s="37" t="s">
        <v>2275</v>
      </c>
      <c r="K6858" s="37">
        <v>1</v>
      </c>
    </row>
    <row r="6859" spans="1:11" x14ac:dyDescent="0.25">
      <c r="A6859" s="37" t="s">
        <v>4056</v>
      </c>
      <c r="B6859" s="37">
        <v>1</v>
      </c>
      <c r="C6859" s="37">
        <v>0</v>
      </c>
      <c r="D6859" s="37">
        <v>0</v>
      </c>
      <c r="E6859" s="37">
        <v>4</v>
      </c>
      <c r="F6859" s="37">
        <v>0</v>
      </c>
      <c r="G6859" s="37">
        <v>0.13750000000000001</v>
      </c>
      <c r="H6859" s="37" t="s">
        <v>1232</v>
      </c>
      <c r="I6859" s="37" t="s">
        <v>2308</v>
      </c>
      <c r="J6859" s="37" t="s">
        <v>2268</v>
      </c>
      <c r="K6859" s="37">
        <v>1</v>
      </c>
    </row>
    <row r="6860" spans="1:11" x14ac:dyDescent="0.25">
      <c r="A6860" s="37" t="s">
        <v>4055</v>
      </c>
      <c r="B6860" s="37">
        <v>1</v>
      </c>
      <c r="C6860" s="37">
        <v>1</v>
      </c>
      <c r="D6860" s="37">
        <v>1</v>
      </c>
      <c r="E6860" s="37">
        <v>118</v>
      </c>
      <c r="F6860" s="37">
        <v>1</v>
      </c>
      <c r="G6860" s="37">
        <v>21.610100000000003</v>
      </c>
      <c r="H6860" s="37" t="s">
        <v>1232</v>
      </c>
      <c r="I6860" s="37" t="s">
        <v>2308</v>
      </c>
      <c r="J6860" s="37" t="s">
        <v>2275</v>
      </c>
      <c r="K6860" s="37">
        <v>1</v>
      </c>
    </row>
    <row r="6861" spans="1:11" x14ac:dyDescent="0.25">
      <c r="A6861" s="37" t="s">
        <v>4054</v>
      </c>
      <c r="B6861" s="37">
        <v>1</v>
      </c>
      <c r="C6861" s="37">
        <v>0</v>
      </c>
      <c r="D6861" s="37">
        <v>0</v>
      </c>
      <c r="E6861" s="37">
        <v>2</v>
      </c>
      <c r="F6861" s="37">
        <v>0</v>
      </c>
      <c r="G6861" s="37">
        <v>0.36630000000000001</v>
      </c>
      <c r="H6861" s="37" t="s">
        <v>1232</v>
      </c>
      <c r="I6861" s="37" t="s">
        <v>2308</v>
      </c>
      <c r="J6861" s="37" t="s">
        <v>2268</v>
      </c>
      <c r="K6861" s="37">
        <v>1</v>
      </c>
    </row>
    <row r="6862" spans="1:11" x14ac:dyDescent="0.25">
      <c r="A6862" s="37" t="s">
        <v>4053</v>
      </c>
      <c r="B6862" s="37">
        <v>1</v>
      </c>
      <c r="C6862" s="37">
        <v>0</v>
      </c>
      <c r="D6862" s="37">
        <v>0</v>
      </c>
      <c r="E6862" s="37">
        <v>1</v>
      </c>
      <c r="F6862" s="37">
        <v>0</v>
      </c>
      <c r="G6862" s="37">
        <v>4.7E-2</v>
      </c>
      <c r="H6862" s="37" t="s">
        <v>1232</v>
      </c>
      <c r="I6862" s="37" t="s">
        <v>2308</v>
      </c>
      <c r="J6862" s="37" t="s">
        <v>2268</v>
      </c>
      <c r="K6862" s="37">
        <v>1</v>
      </c>
    </row>
    <row r="6863" spans="1:11" x14ac:dyDescent="0.25">
      <c r="A6863" s="37" t="s">
        <v>4052</v>
      </c>
      <c r="B6863" s="37">
        <v>1</v>
      </c>
      <c r="C6863" s="37">
        <v>0</v>
      </c>
      <c r="D6863" s="37">
        <v>1</v>
      </c>
      <c r="E6863" s="37">
        <v>79</v>
      </c>
      <c r="F6863" s="37">
        <v>1</v>
      </c>
      <c r="G6863" s="37">
        <v>4.8483000000000001</v>
      </c>
      <c r="H6863" s="37" t="s">
        <v>1232</v>
      </c>
      <c r="I6863" s="37" t="s">
        <v>2308</v>
      </c>
      <c r="J6863" s="37" t="s">
        <v>2268</v>
      </c>
      <c r="K6863" s="37">
        <v>1</v>
      </c>
    </row>
    <row r="6864" spans="1:11" x14ac:dyDescent="0.25">
      <c r="A6864" s="37" t="s">
        <v>4051</v>
      </c>
      <c r="B6864" s="37">
        <v>1</v>
      </c>
      <c r="C6864" s="37">
        <v>0</v>
      </c>
      <c r="D6864" s="37">
        <v>0</v>
      </c>
      <c r="E6864" s="37">
        <v>3</v>
      </c>
      <c r="F6864" s="37">
        <v>0</v>
      </c>
      <c r="G6864" s="37">
        <v>8.8000000000000009E-2</v>
      </c>
      <c r="H6864" s="37" t="s">
        <v>1232</v>
      </c>
      <c r="I6864" s="37" t="s">
        <v>2308</v>
      </c>
      <c r="J6864" s="37" t="s">
        <v>2268</v>
      </c>
      <c r="K6864" s="37">
        <v>1</v>
      </c>
    </row>
    <row r="6865" spans="1:11" x14ac:dyDescent="0.25">
      <c r="A6865" s="37" t="s">
        <v>4050</v>
      </c>
      <c r="B6865" s="37">
        <v>1</v>
      </c>
      <c r="C6865" s="37">
        <v>0</v>
      </c>
      <c r="D6865" s="37">
        <v>0</v>
      </c>
      <c r="E6865" s="37">
        <v>2</v>
      </c>
      <c r="F6865" s="37">
        <v>1</v>
      </c>
      <c r="G6865" s="37">
        <v>0.36630000000000001</v>
      </c>
      <c r="H6865" s="37" t="s">
        <v>1232</v>
      </c>
      <c r="I6865" s="37" t="s">
        <v>2308</v>
      </c>
      <c r="J6865" s="37" t="s">
        <v>2275</v>
      </c>
      <c r="K6865" s="37">
        <v>1</v>
      </c>
    </row>
    <row r="6866" spans="1:11" x14ac:dyDescent="0.25">
      <c r="A6866" s="37" t="s">
        <v>4049</v>
      </c>
      <c r="B6866" s="37">
        <v>1</v>
      </c>
      <c r="C6866" s="37">
        <v>0</v>
      </c>
      <c r="D6866" s="37">
        <v>0</v>
      </c>
      <c r="E6866" s="37">
        <v>2</v>
      </c>
      <c r="F6866" s="37">
        <v>1</v>
      </c>
      <c r="G6866" s="37">
        <v>0.36630000000000001</v>
      </c>
      <c r="H6866" s="37" t="s">
        <v>1232</v>
      </c>
      <c r="I6866" s="37" t="s">
        <v>2308</v>
      </c>
      <c r="J6866" s="37" t="s">
        <v>2275</v>
      </c>
      <c r="K6866" s="37">
        <v>1</v>
      </c>
    </row>
    <row r="6867" spans="1:11" x14ac:dyDescent="0.25">
      <c r="A6867" s="37" t="s">
        <v>4048</v>
      </c>
      <c r="B6867" s="37">
        <v>1</v>
      </c>
      <c r="C6867" s="37">
        <v>0</v>
      </c>
      <c r="D6867" s="37">
        <v>0</v>
      </c>
      <c r="E6867" s="37">
        <v>7</v>
      </c>
      <c r="F6867" s="37">
        <v>0</v>
      </c>
      <c r="G6867" s="37">
        <v>0.66100000000000003</v>
      </c>
      <c r="H6867" s="37" t="s">
        <v>1232</v>
      </c>
      <c r="I6867" s="37" t="s">
        <v>2308</v>
      </c>
      <c r="J6867" s="37" t="s">
        <v>2275</v>
      </c>
      <c r="K6867" s="37">
        <v>1</v>
      </c>
    </row>
    <row r="6868" spans="1:11" x14ac:dyDescent="0.25">
      <c r="A6868" s="37" t="s">
        <v>4047</v>
      </c>
      <c r="B6868" s="37">
        <v>1</v>
      </c>
      <c r="C6868" s="37">
        <v>0</v>
      </c>
      <c r="D6868" s="37">
        <v>0</v>
      </c>
      <c r="E6868" s="37">
        <v>0</v>
      </c>
      <c r="F6868" s="37">
        <v>1</v>
      </c>
      <c r="G6868" s="37">
        <v>0</v>
      </c>
      <c r="H6868" s="37" t="s">
        <v>1232</v>
      </c>
      <c r="I6868" s="37" t="s">
        <v>2308</v>
      </c>
      <c r="J6868" s="37" t="s">
        <v>2275</v>
      </c>
      <c r="K6868" s="37">
        <v>0</v>
      </c>
    </row>
    <row r="6869" spans="1:11" x14ac:dyDescent="0.25">
      <c r="A6869" s="37" t="s">
        <v>4046</v>
      </c>
      <c r="B6869" s="37">
        <v>1</v>
      </c>
      <c r="C6869" s="37">
        <v>0</v>
      </c>
      <c r="D6869" s="37">
        <v>1</v>
      </c>
      <c r="E6869" s="37">
        <v>29</v>
      </c>
      <c r="F6869" s="37">
        <v>1</v>
      </c>
      <c r="G6869" s="37">
        <v>5.3109999999999999</v>
      </c>
      <c r="H6869" s="37" t="s">
        <v>1232</v>
      </c>
      <c r="I6869" s="37" t="s">
        <v>2308</v>
      </c>
      <c r="J6869" s="37" t="s">
        <v>2275</v>
      </c>
      <c r="K6869" s="37">
        <v>1</v>
      </c>
    </row>
    <row r="6870" spans="1:11" x14ac:dyDescent="0.25">
      <c r="A6870" s="37" t="s">
        <v>4045</v>
      </c>
      <c r="B6870" s="37">
        <v>1</v>
      </c>
      <c r="C6870" s="37">
        <v>0</v>
      </c>
      <c r="D6870" s="37">
        <v>0</v>
      </c>
      <c r="E6870" s="37">
        <v>0</v>
      </c>
      <c r="F6870" s="37">
        <v>0</v>
      </c>
      <c r="G6870" s="37">
        <v>0</v>
      </c>
      <c r="H6870" s="37" t="s">
        <v>1232</v>
      </c>
      <c r="I6870" s="37" t="s">
        <v>2308</v>
      </c>
      <c r="J6870" s="37" t="s">
        <v>2275</v>
      </c>
      <c r="K6870" s="37">
        <v>0</v>
      </c>
    </row>
    <row r="6871" spans="1:11" x14ac:dyDescent="0.25">
      <c r="A6871" s="37" t="s">
        <v>4044</v>
      </c>
      <c r="B6871" s="37">
        <v>1</v>
      </c>
      <c r="C6871" s="37">
        <v>0</v>
      </c>
      <c r="D6871" s="37">
        <v>0</v>
      </c>
      <c r="E6871" s="37">
        <v>23</v>
      </c>
      <c r="F6871" s="37">
        <v>1</v>
      </c>
      <c r="G6871" s="37">
        <v>2.1718000000000002</v>
      </c>
      <c r="H6871" s="37" t="s">
        <v>1232</v>
      </c>
      <c r="I6871" s="37" t="s">
        <v>2308</v>
      </c>
      <c r="J6871" s="37" t="s">
        <v>2275</v>
      </c>
      <c r="K6871" s="37">
        <v>1</v>
      </c>
    </row>
    <row r="6872" spans="1:11" x14ac:dyDescent="0.25">
      <c r="A6872" s="37" t="s">
        <v>4043</v>
      </c>
      <c r="B6872" s="37">
        <v>1</v>
      </c>
      <c r="C6872" s="37">
        <v>0</v>
      </c>
      <c r="D6872" s="37">
        <v>0</v>
      </c>
      <c r="E6872" s="37">
        <v>21</v>
      </c>
      <c r="F6872" s="37">
        <v>0</v>
      </c>
      <c r="G6872" s="37">
        <v>0.9880000000000001</v>
      </c>
      <c r="H6872" s="37" t="s">
        <v>1232</v>
      </c>
      <c r="I6872" s="37" t="s">
        <v>2308</v>
      </c>
      <c r="J6872" s="37" t="s">
        <v>2275</v>
      </c>
      <c r="K6872" s="37">
        <v>1</v>
      </c>
    </row>
    <row r="6873" spans="1:11" x14ac:dyDescent="0.25">
      <c r="A6873" s="37" t="s">
        <v>4042</v>
      </c>
      <c r="B6873" s="37">
        <v>1</v>
      </c>
      <c r="C6873" s="37">
        <v>0</v>
      </c>
      <c r="D6873" s="37">
        <v>0</v>
      </c>
      <c r="E6873" s="37">
        <v>22</v>
      </c>
      <c r="F6873" s="37">
        <v>0</v>
      </c>
      <c r="G6873" s="37">
        <v>0.69569999999999999</v>
      </c>
      <c r="H6873" s="37" t="s">
        <v>1232</v>
      </c>
      <c r="I6873" s="37" t="s">
        <v>2308</v>
      </c>
      <c r="J6873" s="37" t="s">
        <v>2275</v>
      </c>
      <c r="K6873" s="37">
        <v>1</v>
      </c>
    </row>
    <row r="6874" spans="1:11" x14ac:dyDescent="0.25">
      <c r="A6874" s="37" t="s">
        <v>4041</v>
      </c>
      <c r="B6874" s="37">
        <v>1</v>
      </c>
      <c r="C6874" s="37">
        <v>0</v>
      </c>
      <c r="D6874" s="37">
        <v>1</v>
      </c>
      <c r="E6874" s="37">
        <v>17</v>
      </c>
      <c r="F6874" s="37">
        <v>1</v>
      </c>
      <c r="G6874" s="37">
        <v>3.1133000000000002</v>
      </c>
      <c r="H6874" s="37" t="s">
        <v>1232</v>
      </c>
      <c r="I6874" s="37" t="s">
        <v>2308</v>
      </c>
      <c r="J6874" s="37" t="s">
        <v>2275</v>
      </c>
      <c r="K6874" s="37">
        <v>1</v>
      </c>
    </row>
    <row r="6875" spans="1:11" x14ac:dyDescent="0.25">
      <c r="A6875" s="37" t="s">
        <v>4040</v>
      </c>
      <c r="B6875" s="37">
        <v>1</v>
      </c>
      <c r="C6875" s="37">
        <v>0</v>
      </c>
      <c r="D6875" s="37">
        <v>0</v>
      </c>
      <c r="E6875" s="37">
        <v>3</v>
      </c>
      <c r="F6875" s="37">
        <v>0</v>
      </c>
      <c r="G6875" s="37">
        <v>0.18410000000000001</v>
      </c>
      <c r="H6875" s="37" t="s">
        <v>1232</v>
      </c>
      <c r="I6875" s="37" t="s">
        <v>2308</v>
      </c>
      <c r="J6875" s="37" t="s">
        <v>2275</v>
      </c>
      <c r="K6875" s="37">
        <v>1</v>
      </c>
    </row>
    <row r="6876" spans="1:11" x14ac:dyDescent="0.25">
      <c r="A6876" s="37" t="s">
        <v>4039</v>
      </c>
      <c r="B6876" s="37">
        <v>1</v>
      </c>
      <c r="C6876" s="37">
        <v>0</v>
      </c>
      <c r="D6876" s="37">
        <v>0</v>
      </c>
      <c r="E6876" s="37">
        <v>5</v>
      </c>
      <c r="F6876" s="37">
        <v>1</v>
      </c>
      <c r="G6876" s="37">
        <v>0.91570000000000007</v>
      </c>
      <c r="H6876" s="37" t="s">
        <v>1232</v>
      </c>
      <c r="I6876" s="37" t="s">
        <v>2308</v>
      </c>
      <c r="J6876" s="37" t="s">
        <v>2275</v>
      </c>
      <c r="K6876" s="37">
        <v>1</v>
      </c>
    </row>
    <row r="6877" spans="1:11" x14ac:dyDescent="0.25">
      <c r="A6877" s="37" t="s">
        <v>4038</v>
      </c>
      <c r="B6877" s="37">
        <v>1</v>
      </c>
      <c r="C6877" s="37">
        <v>0</v>
      </c>
      <c r="D6877" s="37">
        <v>0</v>
      </c>
      <c r="E6877" s="37">
        <v>5</v>
      </c>
      <c r="F6877" s="37">
        <v>0</v>
      </c>
      <c r="G6877" s="37">
        <v>0.23520000000000002</v>
      </c>
      <c r="H6877" s="37" t="s">
        <v>1232</v>
      </c>
      <c r="I6877" s="37" t="s">
        <v>2308</v>
      </c>
      <c r="J6877" s="37" t="s">
        <v>2275</v>
      </c>
      <c r="K6877" s="37">
        <v>1</v>
      </c>
    </row>
    <row r="6878" spans="1:11" x14ac:dyDescent="0.25">
      <c r="A6878" s="37" t="s">
        <v>4037</v>
      </c>
      <c r="B6878" s="37">
        <v>1</v>
      </c>
      <c r="C6878" s="37">
        <v>0</v>
      </c>
      <c r="D6878" s="37">
        <v>0</v>
      </c>
      <c r="E6878" s="37">
        <v>1</v>
      </c>
      <c r="F6878" s="37">
        <v>0</v>
      </c>
      <c r="G6878" s="37">
        <v>9.4399999999999998E-2</v>
      </c>
      <c r="H6878" s="37" t="s">
        <v>1232</v>
      </c>
      <c r="I6878" s="37" t="s">
        <v>2308</v>
      </c>
      <c r="J6878" s="37" t="s">
        <v>2268</v>
      </c>
      <c r="K6878" s="37">
        <v>1</v>
      </c>
    </row>
    <row r="6879" spans="1:11" x14ac:dyDescent="0.25">
      <c r="A6879" s="37" t="s">
        <v>4036</v>
      </c>
      <c r="B6879" s="37">
        <v>1</v>
      </c>
      <c r="C6879" s="37">
        <v>0</v>
      </c>
      <c r="D6879" s="37">
        <v>0</v>
      </c>
      <c r="E6879" s="37">
        <v>2</v>
      </c>
      <c r="F6879" s="37">
        <v>0</v>
      </c>
      <c r="G6879" s="37">
        <v>8.6900000000000005E-2</v>
      </c>
      <c r="H6879" s="37" t="s">
        <v>1232</v>
      </c>
      <c r="I6879" s="37" t="s">
        <v>2308</v>
      </c>
      <c r="J6879" s="37" t="s">
        <v>2275</v>
      </c>
      <c r="K6879" s="37">
        <v>1</v>
      </c>
    </row>
    <row r="6880" spans="1:11" x14ac:dyDescent="0.25">
      <c r="A6880" s="37" t="s">
        <v>4035</v>
      </c>
      <c r="B6880" s="37">
        <v>1</v>
      </c>
      <c r="C6880" s="37">
        <v>0</v>
      </c>
      <c r="D6880" s="37">
        <v>0</v>
      </c>
      <c r="E6880" s="37">
        <v>0</v>
      </c>
      <c r="F6880" s="37">
        <v>0</v>
      </c>
      <c r="G6880" s="37">
        <v>0</v>
      </c>
      <c r="H6880" s="37" t="s">
        <v>1232</v>
      </c>
      <c r="I6880" s="37" t="s">
        <v>2308</v>
      </c>
      <c r="J6880" s="37" t="s">
        <v>2268</v>
      </c>
      <c r="K6880" s="37">
        <v>0</v>
      </c>
    </row>
    <row r="6881" spans="1:11" x14ac:dyDescent="0.25">
      <c r="A6881" s="37" t="s">
        <v>4034</v>
      </c>
      <c r="B6881" s="37">
        <v>1</v>
      </c>
      <c r="C6881" s="37">
        <v>0</v>
      </c>
      <c r="D6881" s="37">
        <v>0</v>
      </c>
      <c r="E6881" s="37">
        <v>9</v>
      </c>
      <c r="F6881" s="37">
        <v>1</v>
      </c>
      <c r="G6881" s="37">
        <v>1.6482000000000001</v>
      </c>
      <c r="H6881" s="37" t="s">
        <v>1232</v>
      </c>
      <c r="I6881" s="37" t="s">
        <v>2308</v>
      </c>
      <c r="J6881" s="37" t="s">
        <v>2268</v>
      </c>
      <c r="K6881" s="37">
        <v>1</v>
      </c>
    </row>
    <row r="6882" spans="1:11" x14ac:dyDescent="0.25">
      <c r="A6882" s="37" t="s">
        <v>4033</v>
      </c>
      <c r="B6882" s="37">
        <v>1</v>
      </c>
      <c r="C6882" s="37">
        <v>0</v>
      </c>
      <c r="D6882" s="37">
        <v>0</v>
      </c>
      <c r="E6882" s="37">
        <v>12</v>
      </c>
      <c r="F6882" s="37">
        <v>0</v>
      </c>
      <c r="G6882" s="37">
        <v>0.33500000000000002</v>
      </c>
      <c r="H6882" s="37" t="s">
        <v>1232</v>
      </c>
      <c r="I6882" s="37" t="s">
        <v>2308</v>
      </c>
      <c r="J6882" s="37" t="s">
        <v>2275</v>
      </c>
      <c r="K6882" s="37">
        <v>1</v>
      </c>
    </row>
    <row r="6883" spans="1:11" x14ac:dyDescent="0.25">
      <c r="A6883" s="37" t="s">
        <v>4032</v>
      </c>
      <c r="B6883" s="37">
        <v>1</v>
      </c>
      <c r="C6883" s="37">
        <v>0</v>
      </c>
      <c r="D6883" s="37">
        <v>0</v>
      </c>
      <c r="E6883" s="37">
        <v>22</v>
      </c>
      <c r="F6883" s="37">
        <v>1</v>
      </c>
      <c r="G6883" s="37">
        <v>0.35470000000000002</v>
      </c>
      <c r="H6883" s="37" t="s">
        <v>1263</v>
      </c>
      <c r="I6883" s="37" t="s">
        <v>2308</v>
      </c>
      <c r="J6883" s="37" t="s">
        <v>2275</v>
      </c>
      <c r="K6883" s="37">
        <v>1</v>
      </c>
    </row>
    <row r="6884" spans="1:11" x14ac:dyDescent="0.25">
      <c r="A6884" s="37" t="s">
        <v>4031</v>
      </c>
      <c r="B6884" s="37">
        <v>1</v>
      </c>
      <c r="C6884" s="37">
        <v>0</v>
      </c>
      <c r="D6884" s="37">
        <v>0</v>
      </c>
      <c r="E6884" s="37">
        <v>11</v>
      </c>
      <c r="F6884" s="37">
        <v>1</v>
      </c>
      <c r="G6884" s="37">
        <v>0.67510000000000003</v>
      </c>
      <c r="H6884" s="37" t="s">
        <v>1263</v>
      </c>
      <c r="I6884" s="37" t="s">
        <v>2308</v>
      </c>
      <c r="J6884" s="37" t="s">
        <v>2268</v>
      </c>
      <c r="K6884" s="37">
        <v>1</v>
      </c>
    </row>
    <row r="6885" spans="1:11" x14ac:dyDescent="0.25">
      <c r="A6885" s="37" t="s">
        <v>4030</v>
      </c>
      <c r="B6885" s="37">
        <v>1</v>
      </c>
      <c r="C6885" s="37">
        <v>0</v>
      </c>
      <c r="D6885" s="37">
        <v>0</v>
      </c>
      <c r="E6885" s="37">
        <v>0</v>
      </c>
      <c r="F6885" s="37">
        <v>0</v>
      </c>
      <c r="G6885" s="37">
        <v>0</v>
      </c>
      <c r="H6885" s="37" t="s">
        <v>4029</v>
      </c>
      <c r="I6885" s="37" t="s">
        <v>2308</v>
      </c>
      <c r="J6885" s="37" t="s">
        <v>2268</v>
      </c>
      <c r="K6885" s="37">
        <v>0</v>
      </c>
    </row>
    <row r="6886" spans="1:11" x14ac:dyDescent="0.25">
      <c r="A6886" s="37" t="s">
        <v>4028</v>
      </c>
      <c r="B6886" s="37">
        <v>1</v>
      </c>
      <c r="C6886" s="37">
        <v>0</v>
      </c>
      <c r="D6886" s="37">
        <v>0</v>
      </c>
      <c r="E6886" s="37">
        <v>8</v>
      </c>
      <c r="F6886" s="37">
        <v>1</v>
      </c>
      <c r="G6886" s="37">
        <v>0.37640000000000001</v>
      </c>
      <c r="H6886" s="37" t="s">
        <v>1227</v>
      </c>
      <c r="I6886" s="37" t="s">
        <v>2308</v>
      </c>
      <c r="J6886" s="37" t="s">
        <v>2268</v>
      </c>
      <c r="K6886" s="37">
        <v>1</v>
      </c>
    </row>
    <row r="6887" spans="1:11" x14ac:dyDescent="0.25">
      <c r="A6887" s="37" t="s">
        <v>4027</v>
      </c>
      <c r="B6887" s="37">
        <v>1</v>
      </c>
      <c r="C6887" s="37">
        <v>0</v>
      </c>
      <c r="D6887" s="37">
        <v>0</v>
      </c>
      <c r="E6887" s="37">
        <v>2</v>
      </c>
      <c r="F6887" s="37">
        <v>1</v>
      </c>
      <c r="G6887" s="37">
        <v>0.36630000000000001</v>
      </c>
      <c r="H6887" s="37" t="s">
        <v>1220</v>
      </c>
      <c r="I6887" s="37" t="s">
        <v>2310</v>
      </c>
      <c r="J6887" s="37" t="s">
        <v>2275</v>
      </c>
      <c r="K6887" s="37">
        <v>1</v>
      </c>
    </row>
    <row r="6888" spans="1:11" x14ac:dyDescent="0.25">
      <c r="A6888" s="37" t="s">
        <v>4026</v>
      </c>
      <c r="B6888" s="37">
        <v>1</v>
      </c>
      <c r="C6888" s="37">
        <v>0</v>
      </c>
      <c r="D6888" s="37">
        <v>0</v>
      </c>
      <c r="E6888" s="37">
        <v>43</v>
      </c>
      <c r="F6888" s="37">
        <v>1</v>
      </c>
      <c r="G6888" s="37">
        <v>1.2006000000000001</v>
      </c>
      <c r="H6888" s="37" t="s">
        <v>1220</v>
      </c>
      <c r="I6888" s="37" t="s">
        <v>2310</v>
      </c>
      <c r="J6888" s="37" t="s">
        <v>2275</v>
      </c>
      <c r="K6888" s="37">
        <v>1</v>
      </c>
    </row>
    <row r="6889" spans="1:11" x14ac:dyDescent="0.25">
      <c r="A6889" s="37" t="s">
        <v>4025</v>
      </c>
      <c r="B6889" s="37">
        <v>1</v>
      </c>
      <c r="C6889" s="37">
        <v>0</v>
      </c>
      <c r="D6889" s="37">
        <v>0</v>
      </c>
      <c r="E6889" s="37">
        <v>1</v>
      </c>
      <c r="F6889" s="37">
        <v>1</v>
      </c>
      <c r="G6889" s="37">
        <v>4.3400000000000001E-2</v>
      </c>
      <c r="H6889" s="37" t="s">
        <v>1220</v>
      </c>
      <c r="I6889" s="37" t="s">
        <v>2308</v>
      </c>
      <c r="J6889" s="37" t="s">
        <v>2275</v>
      </c>
      <c r="K6889" s="37">
        <v>1</v>
      </c>
    </row>
    <row r="6890" spans="1:11" x14ac:dyDescent="0.25">
      <c r="A6890" s="37" t="s">
        <v>4024</v>
      </c>
      <c r="B6890" s="37">
        <v>1</v>
      </c>
      <c r="C6890" s="37">
        <v>0</v>
      </c>
      <c r="D6890" s="37">
        <v>0</v>
      </c>
      <c r="E6890" s="37">
        <v>13</v>
      </c>
      <c r="F6890" s="37">
        <v>0</v>
      </c>
      <c r="G6890" s="37">
        <v>0.56480000000000008</v>
      </c>
      <c r="H6890" s="37" t="s">
        <v>1220</v>
      </c>
      <c r="I6890" s="37" t="s">
        <v>2310</v>
      </c>
      <c r="J6890" s="37" t="s">
        <v>2275</v>
      </c>
      <c r="K6890" s="37">
        <v>1</v>
      </c>
    </row>
    <row r="6891" spans="1:11" x14ac:dyDescent="0.25">
      <c r="A6891" s="37" t="s">
        <v>4023</v>
      </c>
      <c r="B6891" s="37">
        <v>1</v>
      </c>
      <c r="C6891" s="37">
        <v>0</v>
      </c>
      <c r="D6891" s="37">
        <v>0</v>
      </c>
      <c r="E6891" s="37">
        <v>3</v>
      </c>
      <c r="F6891" s="37">
        <v>0</v>
      </c>
      <c r="G6891" s="37">
        <v>8.3799999999999999E-2</v>
      </c>
      <c r="H6891" s="37" t="s">
        <v>1220</v>
      </c>
      <c r="I6891" s="37" t="s">
        <v>2269</v>
      </c>
      <c r="J6891" s="37" t="s">
        <v>2275</v>
      </c>
      <c r="K6891" s="37">
        <v>1</v>
      </c>
    </row>
    <row r="6892" spans="1:11" x14ac:dyDescent="0.25">
      <c r="A6892" s="37" t="s">
        <v>4022</v>
      </c>
      <c r="B6892" s="37">
        <v>1</v>
      </c>
      <c r="C6892" s="37">
        <v>0</v>
      </c>
      <c r="D6892" s="37">
        <v>0</v>
      </c>
      <c r="E6892" s="37">
        <v>9</v>
      </c>
      <c r="F6892" s="37">
        <v>0</v>
      </c>
      <c r="G6892" s="37">
        <v>0.25130000000000002</v>
      </c>
      <c r="H6892" s="37" t="s">
        <v>1220</v>
      </c>
      <c r="I6892" s="37" t="s">
        <v>2308</v>
      </c>
      <c r="J6892" s="37" t="s">
        <v>2275</v>
      </c>
      <c r="K6892" s="37">
        <v>1</v>
      </c>
    </row>
    <row r="6893" spans="1:11" x14ac:dyDescent="0.25">
      <c r="A6893" s="37" t="s">
        <v>4021</v>
      </c>
      <c r="B6893" s="37">
        <v>1</v>
      </c>
      <c r="C6893" s="37">
        <v>0</v>
      </c>
      <c r="D6893" s="37">
        <v>0</v>
      </c>
      <c r="E6893" s="37">
        <v>6</v>
      </c>
      <c r="F6893" s="37">
        <v>1</v>
      </c>
      <c r="G6893" s="37">
        <v>0.20630000000000001</v>
      </c>
      <c r="H6893" s="37" t="s">
        <v>1220</v>
      </c>
      <c r="I6893" s="37" t="s">
        <v>2316</v>
      </c>
      <c r="J6893" s="37" t="s">
        <v>2275</v>
      </c>
      <c r="K6893" s="37">
        <v>1</v>
      </c>
    </row>
    <row r="6894" spans="1:11" x14ac:dyDescent="0.25">
      <c r="A6894" s="37" t="s">
        <v>4020</v>
      </c>
      <c r="B6894" s="37">
        <v>1</v>
      </c>
      <c r="C6894" s="37">
        <v>0</v>
      </c>
      <c r="D6894" s="37">
        <v>0</v>
      </c>
      <c r="E6894" s="37">
        <v>11</v>
      </c>
      <c r="F6894" s="37">
        <v>0</v>
      </c>
      <c r="G6894" s="37">
        <v>1.0387</v>
      </c>
      <c r="H6894" s="37" t="s">
        <v>4019</v>
      </c>
      <c r="I6894" s="37" t="s">
        <v>2308</v>
      </c>
      <c r="J6894" s="37" t="s">
        <v>2275</v>
      </c>
      <c r="K6894" s="37">
        <v>1</v>
      </c>
    </row>
    <row r="6895" spans="1:11" x14ac:dyDescent="0.25">
      <c r="A6895" s="37" t="s">
        <v>4018</v>
      </c>
      <c r="B6895" s="37">
        <v>1</v>
      </c>
      <c r="C6895" s="37">
        <v>0</v>
      </c>
      <c r="D6895" s="37">
        <v>0</v>
      </c>
      <c r="E6895" s="37">
        <v>6</v>
      </c>
      <c r="F6895" s="37">
        <v>1</v>
      </c>
      <c r="G6895" s="37">
        <v>1.0988</v>
      </c>
      <c r="H6895" s="37" t="s">
        <v>2276</v>
      </c>
      <c r="I6895" s="37" t="s">
        <v>2405</v>
      </c>
      <c r="J6895" s="37" t="s">
        <v>2275</v>
      </c>
      <c r="K6895" s="37">
        <v>1</v>
      </c>
    </row>
    <row r="6896" spans="1:11" x14ac:dyDescent="0.25">
      <c r="A6896" s="37" t="s">
        <v>4017</v>
      </c>
      <c r="B6896" s="37">
        <v>1</v>
      </c>
      <c r="C6896" s="37">
        <v>0</v>
      </c>
      <c r="D6896" s="37">
        <v>0</v>
      </c>
      <c r="E6896" s="37">
        <v>2</v>
      </c>
      <c r="F6896" s="37">
        <v>0</v>
      </c>
      <c r="G6896" s="37">
        <v>0.18890000000000001</v>
      </c>
      <c r="H6896" s="37" t="s">
        <v>2276</v>
      </c>
      <c r="I6896" s="37" t="s">
        <v>2405</v>
      </c>
      <c r="J6896" s="37" t="s">
        <v>2275</v>
      </c>
      <c r="K6896" s="37">
        <v>1</v>
      </c>
    </row>
    <row r="6897" spans="1:11" x14ac:dyDescent="0.25">
      <c r="A6897" s="37" t="s">
        <v>4016</v>
      </c>
      <c r="B6897" s="37">
        <v>1</v>
      </c>
      <c r="C6897" s="37">
        <v>0</v>
      </c>
      <c r="D6897" s="37">
        <v>0</v>
      </c>
      <c r="E6897" s="37">
        <v>4</v>
      </c>
      <c r="F6897" s="37">
        <v>0</v>
      </c>
      <c r="G6897" s="37">
        <v>0.24550000000000002</v>
      </c>
      <c r="H6897" s="37" t="s">
        <v>2276</v>
      </c>
      <c r="I6897" s="37" t="s">
        <v>2321</v>
      </c>
      <c r="J6897" s="37" t="s">
        <v>2275</v>
      </c>
      <c r="K6897" s="37">
        <v>1</v>
      </c>
    </row>
    <row r="6898" spans="1:11" x14ac:dyDescent="0.25">
      <c r="A6898" s="37" t="s">
        <v>4015</v>
      </c>
      <c r="B6898" s="37">
        <v>1</v>
      </c>
      <c r="C6898" s="37">
        <v>0</v>
      </c>
      <c r="D6898" s="37">
        <v>0</v>
      </c>
      <c r="E6898" s="37">
        <v>0</v>
      </c>
      <c r="F6898" s="37">
        <v>0</v>
      </c>
      <c r="G6898" s="37">
        <v>0</v>
      </c>
      <c r="H6898" s="37" t="s">
        <v>2276</v>
      </c>
      <c r="I6898" s="37" t="s">
        <v>2308</v>
      </c>
      <c r="J6898" s="37" t="s">
        <v>2268</v>
      </c>
      <c r="K6898" s="37">
        <v>0</v>
      </c>
    </row>
    <row r="6899" spans="1:11" x14ac:dyDescent="0.25">
      <c r="A6899" s="37" t="s">
        <v>4014</v>
      </c>
      <c r="B6899" s="37">
        <v>1</v>
      </c>
      <c r="C6899" s="37">
        <v>0</v>
      </c>
      <c r="D6899" s="37">
        <v>0</v>
      </c>
      <c r="E6899" s="37">
        <v>2</v>
      </c>
      <c r="F6899" s="37">
        <v>0</v>
      </c>
      <c r="G6899" s="37">
        <v>0.1227</v>
      </c>
      <c r="H6899" s="37" t="s">
        <v>2276</v>
      </c>
      <c r="I6899" s="37" t="s">
        <v>2308</v>
      </c>
      <c r="J6899" s="37" t="s">
        <v>2268</v>
      </c>
      <c r="K6899" s="37">
        <v>1</v>
      </c>
    </row>
    <row r="6900" spans="1:11" x14ac:dyDescent="0.25">
      <c r="A6900" s="37" t="s">
        <v>4013</v>
      </c>
      <c r="B6900" s="37">
        <v>1</v>
      </c>
      <c r="C6900" s="37">
        <v>0</v>
      </c>
      <c r="D6900" s="37">
        <v>0</v>
      </c>
      <c r="E6900" s="37">
        <v>1</v>
      </c>
      <c r="F6900" s="37">
        <v>0</v>
      </c>
      <c r="G6900" s="37">
        <v>9.4399999999999998E-2</v>
      </c>
      <c r="H6900" s="37" t="s">
        <v>1262</v>
      </c>
      <c r="I6900" s="37" t="s">
        <v>2321</v>
      </c>
      <c r="J6900" s="37" t="s">
        <v>2275</v>
      </c>
      <c r="K6900" s="37">
        <v>1</v>
      </c>
    </row>
    <row r="6901" spans="1:11" x14ac:dyDescent="0.25">
      <c r="A6901" s="37" t="s">
        <v>4012</v>
      </c>
      <c r="B6901" s="37">
        <v>1</v>
      </c>
      <c r="C6901" s="37">
        <v>0</v>
      </c>
      <c r="D6901" s="37">
        <v>0</v>
      </c>
      <c r="E6901" s="37">
        <v>4</v>
      </c>
      <c r="F6901" s="37">
        <v>0</v>
      </c>
      <c r="G6901" s="37">
        <v>0.24550000000000002</v>
      </c>
      <c r="H6901" s="37" t="s">
        <v>1269</v>
      </c>
      <c r="I6901" s="37" t="s">
        <v>2308</v>
      </c>
      <c r="J6901" s="37" t="s">
        <v>2268</v>
      </c>
      <c r="K6901" s="37">
        <v>1</v>
      </c>
    </row>
    <row r="6902" spans="1:11" x14ac:dyDescent="0.25">
      <c r="A6902" s="37" t="s">
        <v>4011</v>
      </c>
      <c r="B6902" s="37">
        <v>1</v>
      </c>
      <c r="C6902" s="37">
        <v>0</v>
      </c>
      <c r="D6902" s="37">
        <v>0</v>
      </c>
      <c r="E6902" s="37">
        <v>6</v>
      </c>
      <c r="F6902" s="37">
        <v>0</v>
      </c>
      <c r="G6902" s="37">
        <v>0.2823</v>
      </c>
      <c r="H6902" s="37" t="s">
        <v>1269</v>
      </c>
      <c r="I6902" s="37" t="s">
        <v>2308</v>
      </c>
      <c r="J6902" s="37" t="s">
        <v>2268</v>
      </c>
      <c r="K6902" s="37">
        <v>1</v>
      </c>
    </row>
    <row r="6903" spans="1:11" x14ac:dyDescent="0.25">
      <c r="A6903" s="37" t="s">
        <v>4010</v>
      </c>
      <c r="B6903" s="37">
        <v>1</v>
      </c>
      <c r="C6903" s="37">
        <v>0</v>
      </c>
      <c r="D6903" s="37">
        <v>1</v>
      </c>
      <c r="E6903" s="37">
        <v>101</v>
      </c>
      <c r="F6903" s="37">
        <v>0</v>
      </c>
      <c r="G6903" s="37">
        <v>3.1941000000000002</v>
      </c>
      <c r="H6903" s="37" t="s">
        <v>2299</v>
      </c>
      <c r="I6903" s="37" t="s">
        <v>2308</v>
      </c>
      <c r="J6903" s="37" t="s">
        <v>2275</v>
      </c>
      <c r="K6903" s="37">
        <v>1</v>
      </c>
    </row>
    <row r="6904" spans="1:11" x14ac:dyDescent="0.25">
      <c r="A6904" s="37" t="s">
        <v>4009</v>
      </c>
      <c r="B6904" s="37">
        <v>1</v>
      </c>
      <c r="C6904" s="37">
        <v>0</v>
      </c>
      <c r="D6904" s="37">
        <v>0</v>
      </c>
      <c r="E6904" s="37">
        <v>1</v>
      </c>
      <c r="F6904" s="37">
        <v>0</v>
      </c>
      <c r="G6904" s="37">
        <v>9.4399999999999998E-2</v>
      </c>
      <c r="H6904" s="37" t="s">
        <v>2299</v>
      </c>
      <c r="I6904" s="37" t="s">
        <v>2321</v>
      </c>
      <c r="J6904" s="37" t="s">
        <v>2275</v>
      </c>
      <c r="K6904" s="37">
        <v>1</v>
      </c>
    </row>
    <row r="6905" spans="1:11" x14ac:dyDescent="0.25">
      <c r="A6905" s="37" t="s">
        <v>4008</v>
      </c>
      <c r="B6905" s="37">
        <v>1</v>
      </c>
      <c r="C6905" s="37">
        <v>0</v>
      </c>
      <c r="D6905" s="37">
        <v>0</v>
      </c>
      <c r="E6905" s="37">
        <v>12</v>
      </c>
      <c r="F6905" s="37">
        <v>1</v>
      </c>
      <c r="G6905" s="37">
        <v>2.1976</v>
      </c>
      <c r="H6905" s="37" t="s">
        <v>2299</v>
      </c>
      <c r="I6905" s="37" t="s">
        <v>2308</v>
      </c>
      <c r="J6905" s="37" t="s">
        <v>2268</v>
      </c>
      <c r="K6905" s="37">
        <v>1</v>
      </c>
    </row>
    <row r="6906" spans="1:11" x14ac:dyDescent="0.25">
      <c r="A6906" s="37" t="s">
        <v>4007</v>
      </c>
      <c r="B6906" s="37">
        <v>1</v>
      </c>
      <c r="C6906" s="37">
        <v>0</v>
      </c>
      <c r="D6906" s="37">
        <v>1</v>
      </c>
      <c r="E6906" s="37">
        <v>168</v>
      </c>
      <c r="F6906" s="37">
        <v>1</v>
      </c>
      <c r="G6906" s="37">
        <v>7.2985000000000007</v>
      </c>
      <c r="H6906" s="37" t="s">
        <v>2299</v>
      </c>
      <c r="I6906" s="37" t="s">
        <v>2308</v>
      </c>
      <c r="J6906" s="37" t="s">
        <v>2275</v>
      </c>
      <c r="K6906" s="37">
        <v>1</v>
      </c>
    </row>
    <row r="6907" spans="1:11" x14ac:dyDescent="0.25">
      <c r="A6907" s="37" t="s">
        <v>4006</v>
      </c>
      <c r="B6907" s="37">
        <v>1</v>
      </c>
      <c r="C6907" s="37">
        <v>0</v>
      </c>
      <c r="D6907" s="37">
        <v>0</v>
      </c>
      <c r="E6907" s="37">
        <v>3</v>
      </c>
      <c r="F6907" s="37">
        <v>0</v>
      </c>
      <c r="G6907" s="37">
        <v>0.18410000000000001</v>
      </c>
      <c r="H6907" s="37" t="s">
        <v>2299</v>
      </c>
      <c r="I6907" s="37" t="s">
        <v>2308</v>
      </c>
      <c r="J6907" s="37" t="s">
        <v>2275</v>
      </c>
      <c r="K6907" s="37">
        <v>1</v>
      </c>
    </row>
    <row r="6908" spans="1:11" x14ac:dyDescent="0.25">
      <c r="A6908" s="37" t="s">
        <v>4005</v>
      </c>
      <c r="B6908" s="37">
        <v>1</v>
      </c>
      <c r="C6908" s="37">
        <v>0</v>
      </c>
      <c r="D6908" s="37">
        <v>0</v>
      </c>
      <c r="E6908" s="37">
        <v>10</v>
      </c>
      <c r="F6908" s="37">
        <v>0</v>
      </c>
      <c r="G6908" s="37">
        <v>0.94430000000000003</v>
      </c>
      <c r="H6908" s="37" t="s">
        <v>2299</v>
      </c>
      <c r="I6908" s="37" t="s">
        <v>2308</v>
      </c>
      <c r="J6908" s="37" t="s">
        <v>2275</v>
      </c>
      <c r="K6908" s="37">
        <v>1</v>
      </c>
    </row>
    <row r="6909" spans="1:11" x14ac:dyDescent="0.25">
      <c r="A6909" s="37" t="s">
        <v>4004</v>
      </c>
      <c r="B6909" s="37">
        <v>1</v>
      </c>
      <c r="C6909" s="37">
        <v>0</v>
      </c>
      <c r="D6909" s="37">
        <v>0</v>
      </c>
      <c r="E6909" s="37">
        <v>18</v>
      </c>
      <c r="F6909" s="37">
        <v>0</v>
      </c>
      <c r="G6909" s="37">
        <v>1.1047</v>
      </c>
      <c r="H6909" s="37" t="s">
        <v>2456</v>
      </c>
      <c r="I6909" s="37" t="s">
        <v>2308</v>
      </c>
      <c r="J6909" s="37" t="s">
        <v>2268</v>
      </c>
      <c r="K6909" s="37">
        <v>1</v>
      </c>
    </row>
    <row r="6910" spans="1:11" x14ac:dyDescent="0.25">
      <c r="A6910" s="37" t="s">
        <v>4003</v>
      </c>
      <c r="B6910" s="37">
        <v>1</v>
      </c>
      <c r="C6910" s="37">
        <v>0</v>
      </c>
      <c r="D6910" s="37">
        <v>0</v>
      </c>
      <c r="E6910" s="37">
        <v>2</v>
      </c>
      <c r="F6910" s="37">
        <v>0</v>
      </c>
      <c r="G6910" s="37">
        <v>8.6900000000000005E-2</v>
      </c>
      <c r="H6910" s="37" t="s">
        <v>1266</v>
      </c>
      <c r="I6910" s="37" t="s">
        <v>2308</v>
      </c>
      <c r="J6910" s="37" t="s">
        <v>2275</v>
      </c>
      <c r="K6910" s="37">
        <v>1</v>
      </c>
    </row>
    <row r="6911" spans="1:11" x14ac:dyDescent="0.25">
      <c r="A6911" s="37" t="s">
        <v>4002</v>
      </c>
      <c r="B6911" s="37">
        <v>1</v>
      </c>
      <c r="C6911" s="37">
        <v>0</v>
      </c>
      <c r="D6911" s="37">
        <v>0</v>
      </c>
      <c r="E6911" s="37">
        <v>2</v>
      </c>
      <c r="F6911" s="37">
        <v>0</v>
      </c>
      <c r="G6911" s="37">
        <v>0.1227</v>
      </c>
      <c r="H6911" s="37" t="s">
        <v>1234</v>
      </c>
      <c r="I6911" s="37" t="s">
        <v>2308</v>
      </c>
      <c r="J6911" s="37" t="s">
        <v>2275</v>
      </c>
      <c r="K6911" s="37">
        <v>1</v>
      </c>
    </row>
    <row r="6912" spans="1:11" x14ac:dyDescent="0.25">
      <c r="A6912" s="37" t="s">
        <v>4001</v>
      </c>
      <c r="B6912" s="37">
        <v>1</v>
      </c>
      <c r="C6912" s="37">
        <v>0</v>
      </c>
      <c r="D6912" s="37">
        <v>0</v>
      </c>
      <c r="E6912" s="37">
        <v>3</v>
      </c>
      <c r="F6912" s="37">
        <v>1</v>
      </c>
      <c r="G6912" s="37">
        <v>0.5494</v>
      </c>
      <c r="H6912" s="37" t="s">
        <v>1244</v>
      </c>
      <c r="I6912" s="37" t="s">
        <v>2310</v>
      </c>
      <c r="J6912" s="37" t="s">
        <v>2275</v>
      </c>
      <c r="K6912" s="37">
        <v>1</v>
      </c>
    </row>
    <row r="6913" spans="1:11" x14ac:dyDescent="0.25">
      <c r="A6913" s="37" t="s">
        <v>4000</v>
      </c>
      <c r="B6913" s="37">
        <v>1</v>
      </c>
      <c r="C6913" s="37">
        <v>1</v>
      </c>
      <c r="D6913" s="37">
        <v>1</v>
      </c>
      <c r="E6913" s="37">
        <v>182</v>
      </c>
      <c r="F6913" s="37">
        <v>1</v>
      </c>
      <c r="G6913" s="37">
        <v>17.1858</v>
      </c>
      <c r="H6913" s="37" t="s">
        <v>1224</v>
      </c>
      <c r="I6913" s="37" t="s">
        <v>2308</v>
      </c>
      <c r="J6913" s="37" t="s">
        <v>2268</v>
      </c>
      <c r="K6913" s="37">
        <v>1</v>
      </c>
    </row>
    <row r="6914" spans="1:11" x14ac:dyDescent="0.25">
      <c r="A6914" s="37" t="s">
        <v>3999</v>
      </c>
      <c r="B6914" s="37">
        <v>1</v>
      </c>
      <c r="C6914" s="37">
        <v>0</v>
      </c>
      <c r="D6914" s="37">
        <v>0</v>
      </c>
      <c r="E6914" s="37">
        <v>3</v>
      </c>
      <c r="F6914" s="37">
        <v>1</v>
      </c>
      <c r="G6914" s="37">
        <v>8.3799999999999999E-2</v>
      </c>
      <c r="H6914" s="37" t="s">
        <v>1224</v>
      </c>
      <c r="I6914" s="37" t="s">
        <v>2308</v>
      </c>
      <c r="J6914" s="37" t="s">
        <v>2275</v>
      </c>
      <c r="K6914" s="37">
        <v>1</v>
      </c>
    </row>
    <row r="6915" spans="1:11" x14ac:dyDescent="0.25">
      <c r="A6915" s="37" t="s">
        <v>3998</v>
      </c>
      <c r="B6915" s="37">
        <v>1</v>
      </c>
      <c r="C6915" s="37">
        <v>0</v>
      </c>
      <c r="D6915" s="37">
        <v>0</v>
      </c>
      <c r="E6915" s="37">
        <v>24</v>
      </c>
      <c r="F6915" s="37">
        <v>1</v>
      </c>
      <c r="G6915" s="37">
        <v>1.0426</v>
      </c>
      <c r="H6915" s="37" t="s">
        <v>1224</v>
      </c>
      <c r="I6915" s="37" t="s">
        <v>2321</v>
      </c>
      <c r="J6915" s="37" t="s">
        <v>2275</v>
      </c>
      <c r="K6915" s="37">
        <v>1</v>
      </c>
    </row>
    <row r="6916" spans="1:11" x14ac:dyDescent="0.25">
      <c r="A6916" s="37" t="s">
        <v>3997</v>
      </c>
      <c r="B6916" s="37">
        <v>1</v>
      </c>
      <c r="C6916" s="37">
        <v>0</v>
      </c>
      <c r="D6916" s="37">
        <v>0</v>
      </c>
      <c r="E6916" s="37">
        <v>1</v>
      </c>
      <c r="F6916" s="37">
        <v>1</v>
      </c>
      <c r="G6916" s="37">
        <v>0.18310000000000001</v>
      </c>
      <c r="H6916" s="37" t="s">
        <v>1248</v>
      </c>
      <c r="I6916" s="37" t="s">
        <v>2308</v>
      </c>
      <c r="J6916" s="37" t="s">
        <v>2275</v>
      </c>
      <c r="K6916" s="37">
        <v>1</v>
      </c>
    </row>
    <row r="6917" spans="1:11" x14ac:dyDescent="0.25">
      <c r="A6917" s="37" t="s">
        <v>3996</v>
      </c>
      <c r="B6917" s="37">
        <v>1</v>
      </c>
      <c r="C6917" s="37">
        <v>0</v>
      </c>
      <c r="D6917" s="37">
        <v>0</v>
      </c>
      <c r="E6917" s="37">
        <v>8</v>
      </c>
      <c r="F6917" s="37">
        <v>0</v>
      </c>
      <c r="G6917" s="37">
        <v>0.75540000000000007</v>
      </c>
      <c r="H6917" s="37" t="s">
        <v>1248</v>
      </c>
      <c r="I6917" s="37" t="s">
        <v>2308</v>
      </c>
      <c r="J6917" s="37" t="s">
        <v>2275</v>
      </c>
      <c r="K6917" s="37">
        <v>1</v>
      </c>
    </row>
    <row r="6918" spans="1:11" x14ac:dyDescent="0.25">
      <c r="A6918" s="37" t="s">
        <v>3995</v>
      </c>
      <c r="B6918" s="37">
        <v>1</v>
      </c>
      <c r="C6918" s="37">
        <v>0</v>
      </c>
      <c r="D6918" s="37">
        <v>0</v>
      </c>
      <c r="E6918" s="37">
        <v>8</v>
      </c>
      <c r="F6918" s="37">
        <v>0</v>
      </c>
      <c r="G6918" s="37">
        <v>0.253</v>
      </c>
      <c r="H6918" s="37" t="s">
        <v>1248</v>
      </c>
      <c r="I6918" s="37" t="s">
        <v>2308</v>
      </c>
      <c r="J6918" s="37" t="s">
        <v>2268</v>
      </c>
      <c r="K6918" s="37">
        <v>1</v>
      </c>
    </row>
    <row r="6919" spans="1:11" x14ac:dyDescent="0.25">
      <c r="A6919" s="37" t="s">
        <v>3994</v>
      </c>
      <c r="B6919" s="37">
        <v>1</v>
      </c>
      <c r="C6919" s="37">
        <v>0</v>
      </c>
      <c r="D6919" s="37">
        <v>0</v>
      </c>
      <c r="E6919" s="37">
        <v>10</v>
      </c>
      <c r="F6919" s="37">
        <v>0</v>
      </c>
      <c r="G6919" s="37">
        <v>0.94430000000000003</v>
      </c>
      <c r="H6919" s="37" t="s">
        <v>1248</v>
      </c>
      <c r="I6919" s="37" t="s">
        <v>2308</v>
      </c>
      <c r="J6919" s="37" t="s">
        <v>2268</v>
      </c>
      <c r="K6919" s="37">
        <v>1</v>
      </c>
    </row>
    <row r="6920" spans="1:11" x14ac:dyDescent="0.25">
      <c r="A6920" s="37" t="s">
        <v>3993</v>
      </c>
      <c r="B6920" s="37">
        <v>1</v>
      </c>
      <c r="C6920" s="37">
        <v>0</v>
      </c>
      <c r="D6920" s="37">
        <v>0</v>
      </c>
      <c r="E6920" s="37">
        <v>4</v>
      </c>
      <c r="F6920" s="37">
        <v>0</v>
      </c>
      <c r="G6920" s="37">
        <v>0.11170000000000001</v>
      </c>
      <c r="H6920" s="37" t="s">
        <v>1248</v>
      </c>
      <c r="I6920" s="37" t="s">
        <v>2308</v>
      </c>
      <c r="J6920" s="37" t="s">
        <v>2268</v>
      </c>
      <c r="K6920" s="37">
        <v>1</v>
      </c>
    </row>
    <row r="6921" spans="1:11" x14ac:dyDescent="0.25">
      <c r="A6921" s="37" t="s">
        <v>3992</v>
      </c>
      <c r="B6921" s="37">
        <v>1</v>
      </c>
      <c r="C6921" s="37">
        <v>0</v>
      </c>
      <c r="D6921" s="37">
        <v>0</v>
      </c>
      <c r="E6921" s="37">
        <v>4</v>
      </c>
      <c r="F6921" s="37">
        <v>0</v>
      </c>
      <c r="G6921" s="37">
        <v>0.18810000000000002</v>
      </c>
      <c r="H6921" s="37" t="s">
        <v>1248</v>
      </c>
      <c r="I6921" s="37" t="s">
        <v>2308</v>
      </c>
      <c r="J6921" s="37" t="s">
        <v>2275</v>
      </c>
      <c r="K6921" s="37">
        <v>1</v>
      </c>
    </row>
    <row r="6922" spans="1:11" x14ac:dyDescent="0.25">
      <c r="A6922" s="37" t="s">
        <v>3991</v>
      </c>
      <c r="B6922" s="37">
        <v>1</v>
      </c>
      <c r="C6922" s="37">
        <v>0</v>
      </c>
      <c r="D6922" s="37">
        <v>0</v>
      </c>
      <c r="E6922" s="37">
        <v>2</v>
      </c>
      <c r="F6922" s="37">
        <v>1</v>
      </c>
      <c r="G6922" s="37">
        <v>0.36630000000000001</v>
      </c>
      <c r="H6922" s="37" t="s">
        <v>1248</v>
      </c>
      <c r="I6922" s="37" t="s">
        <v>2310</v>
      </c>
      <c r="J6922" s="37" t="s">
        <v>2275</v>
      </c>
      <c r="K6922" s="37">
        <v>1</v>
      </c>
    </row>
    <row r="6923" spans="1:11" x14ac:dyDescent="0.25">
      <c r="A6923" s="37" t="s">
        <v>3990</v>
      </c>
      <c r="B6923" s="37">
        <v>1</v>
      </c>
      <c r="C6923" s="37">
        <v>0</v>
      </c>
      <c r="D6923" s="37">
        <v>0</v>
      </c>
      <c r="E6923" s="37">
        <v>8</v>
      </c>
      <c r="F6923" s="37">
        <v>1</v>
      </c>
      <c r="G6923" s="37">
        <v>0.49100000000000005</v>
      </c>
      <c r="H6923" s="37" t="s">
        <v>1248</v>
      </c>
      <c r="I6923" s="37" t="s">
        <v>2308</v>
      </c>
      <c r="J6923" s="37" t="s">
        <v>2268</v>
      </c>
      <c r="K6923" s="37">
        <v>1</v>
      </c>
    </row>
    <row r="6924" spans="1:11" x14ac:dyDescent="0.25">
      <c r="A6924" s="37" t="s">
        <v>3989</v>
      </c>
      <c r="B6924" s="37">
        <v>1</v>
      </c>
      <c r="C6924" s="37">
        <v>0</v>
      </c>
      <c r="D6924" s="37">
        <v>0</v>
      </c>
      <c r="E6924" s="37">
        <v>4</v>
      </c>
      <c r="F6924" s="37">
        <v>0</v>
      </c>
      <c r="G6924" s="37">
        <v>0.15230000000000002</v>
      </c>
      <c r="H6924" s="37" t="s">
        <v>1248</v>
      </c>
      <c r="I6924" s="37" t="s">
        <v>2308</v>
      </c>
      <c r="J6924" s="37" t="s">
        <v>2268</v>
      </c>
      <c r="K6924" s="37">
        <v>1</v>
      </c>
    </row>
    <row r="6925" spans="1:11" x14ac:dyDescent="0.25">
      <c r="A6925" s="37" t="s">
        <v>3988</v>
      </c>
      <c r="B6925" s="37">
        <v>1</v>
      </c>
      <c r="C6925" s="37">
        <v>0</v>
      </c>
      <c r="D6925" s="37">
        <v>0</v>
      </c>
      <c r="E6925" s="37">
        <v>0</v>
      </c>
      <c r="F6925" s="37">
        <v>0</v>
      </c>
      <c r="G6925" s="37">
        <v>0</v>
      </c>
      <c r="H6925" s="37" t="s">
        <v>1248</v>
      </c>
      <c r="I6925" s="37" t="s">
        <v>2308</v>
      </c>
      <c r="J6925" s="37" t="s">
        <v>2268</v>
      </c>
      <c r="K6925" s="37">
        <v>0</v>
      </c>
    </row>
    <row r="6926" spans="1:11" x14ac:dyDescent="0.25">
      <c r="A6926" s="37" t="s">
        <v>3987</v>
      </c>
      <c r="B6926" s="37">
        <v>1</v>
      </c>
      <c r="C6926" s="37">
        <v>0</v>
      </c>
      <c r="D6926" s="37">
        <v>0</v>
      </c>
      <c r="E6926" s="37">
        <v>4</v>
      </c>
      <c r="F6926" s="37">
        <v>0</v>
      </c>
      <c r="G6926" s="37">
        <v>0.13750000000000001</v>
      </c>
      <c r="H6926" s="37" t="s">
        <v>1248</v>
      </c>
      <c r="I6926" s="37" t="s">
        <v>2308</v>
      </c>
      <c r="J6926" s="37" t="s">
        <v>2275</v>
      </c>
      <c r="K6926" s="37">
        <v>1</v>
      </c>
    </row>
    <row r="6927" spans="1:11" x14ac:dyDescent="0.25">
      <c r="A6927" s="37" t="s">
        <v>3986</v>
      </c>
      <c r="B6927" s="37">
        <v>1</v>
      </c>
      <c r="C6927" s="37">
        <v>0</v>
      </c>
      <c r="D6927" s="37">
        <v>0</v>
      </c>
      <c r="E6927" s="37">
        <v>1</v>
      </c>
      <c r="F6927" s="37">
        <v>0</v>
      </c>
      <c r="G6927" s="37">
        <v>9.4399999999999998E-2</v>
      </c>
      <c r="H6927" s="37" t="s">
        <v>1248</v>
      </c>
      <c r="I6927" s="37" t="s">
        <v>2308</v>
      </c>
      <c r="J6927" s="37" t="s">
        <v>2268</v>
      </c>
      <c r="K6927" s="37">
        <v>1</v>
      </c>
    </row>
    <row r="6928" spans="1:11" x14ac:dyDescent="0.25">
      <c r="A6928" s="37" t="s">
        <v>3985</v>
      </c>
      <c r="B6928" s="37">
        <v>1</v>
      </c>
      <c r="C6928" s="37">
        <v>0</v>
      </c>
      <c r="D6928" s="37">
        <v>0</v>
      </c>
      <c r="E6928" s="37">
        <v>3</v>
      </c>
      <c r="F6928" s="37">
        <v>0</v>
      </c>
      <c r="G6928" s="37">
        <v>0.1411</v>
      </c>
      <c r="H6928" s="37" t="s">
        <v>1248</v>
      </c>
      <c r="I6928" s="37" t="s">
        <v>2308</v>
      </c>
      <c r="J6928" s="37" t="s">
        <v>2275</v>
      </c>
      <c r="K6928" s="37">
        <v>1</v>
      </c>
    </row>
    <row r="6929" spans="1:11" x14ac:dyDescent="0.25">
      <c r="A6929" s="37" t="s">
        <v>3984</v>
      </c>
      <c r="B6929" s="37">
        <v>1</v>
      </c>
      <c r="C6929" s="37">
        <v>0</v>
      </c>
      <c r="D6929" s="37">
        <v>0</v>
      </c>
      <c r="E6929" s="37">
        <v>10</v>
      </c>
      <c r="F6929" s="37">
        <v>1</v>
      </c>
      <c r="G6929" s="37">
        <v>0.47050000000000003</v>
      </c>
      <c r="H6929" s="37" t="s">
        <v>1248</v>
      </c>
      <c r="I6929" s="37" t="s">
        <v>2308</v>
      </c>
      <c r="J6929" s="37" t="s">
        <v>2268</v>
      </c>
      <c r="K6929" s="37">
        <v>1</v>
      </c>
    </row>
    <row r="6930" spans="1:11" x14ac:dyDescent="0.25">
      <c r="A6930" s="37" t="s">
        <v>3983</v>
      </c>
      <c r="B6930" s="37">
        <v>1</v>
      </c>
      <c r="C6930" s="37">
        <v>0</v>
      </c>
      <c r="D6930" s="37">
        <v>0</v>
      </c>
      <c r="E6930" s="37">
        <v>4</v>
      </c>
      <c r="F6930" s="37">
        <v>0</v>
      </c>
      <c r="G6930" s="37">
        <v>0.18810000000000002</v>
      </c>
      <c r="H6930" s="37" t="s">
        <v>1248</v>
      </c>
      <c r="I6930" s="37" t="s">
        <v>2308</v>
      </c>
      <c r="J6930" s="37" t="s">
        <v>2275</v>
      </c>
      <c r="K6930" s="37">
        <v>1</v>
      </c>
    </row>
    <row r="6931" spans="1:11" x14ac:dyDescent="0.25">
      <c r="A6931" s="37" t="s">
        <v>3982</v>
      </c>
      <c r="B6931" s="37">
        <v>1</v>
      </c>
      <c r="C6931" s="37">
        <v>0</v>
      </c>
      <c r="D6931" s="37">
        <v>0</v>
      </c>
      <c r="E6931" s="37">
        <v>6</v>
      </c>
      <c r="F6931" s="37">
        <v>1</v>
      </c>
      <c r="G6931" s="37">
        <v>0.2823</v>
      </c>
      <c r="H6931" s="37" t="s">
        <v>1248</v>
      </c>
      <c r="I6931" s="37" t="s">
        <v>2308</v>
      </c>
      <c r="J6931" s="37" t="s">
        <v>2268</v>
      </c>
      <c r="K6931" s="37">
        <v>1</v>
      </c>
    </row>
    <row r="6932" spans="1:11" x14ac:dyDescent="0.25">
      <c r="A6932" s="37" t="s">
        <v>3981</v>
      </c>
      <c r="B6932" s="37">
        <v>1</v>
      </c>
      <c r="C6932" s="37">
        <v>0</v>
      </c>
      <c r="D6932" s="37">
        <v>0</v>
      </c>
      <c r="E6932" s="37">
        <v>3</v>
      </c>
      <c r="F6932" s="37">
        <v>0</v>
      </c>
      <c r="G6932" s="37">
        <v>8.8000000000000009E-2</v>
      </c>
      <c r="H6932" s="37" t="s">
        <v>1248</v>
      </c>
      <c r="I6932" s="37" t="s">
        <v>2308</v>
      </c>
      <c r="J6932" s="37" t="s">
        <v>2275</v>
      </c>
      <c r="K6932" s="37">
        <v>1</v>
      </c>
    </row>
    <row r="6933" spans="1:11" x14ac:dyDescent="0.25">
      <c r="A6933" s="37" t="s">
        <v>3980</v>
      </c>
      <c r="B6933" s="37">
        <v>1</v>
      </c>
      <c r="C6933" s="37">
        <v>0</v>
      </c>
      <c r="D6933" s="37">
        <v>0</v>
      </c>
      <c r="E6933" s="37">
        <v>10</v>
      </c>
      <c r="F6933" s="37">
        <v>0</v>
      </c>
      <c r="G6933" s="37">
        <v>0.31620000000000004</v>
      </c>
      <c r="H6933" s="37" t="s">
        <v>1248</v>
      </c>
      <c r="I6933" s="37" t="s">
        <v>2308</v>
      </c>
      <c r="J6933" s="37" t="s">
        <v>2268</v>
      </c>
      <c r="K6933" s="37">
        <v>1</v>
      </c>
    </row>
    <row r="6934" spans="1:11" x14ac:dyDescent="0.25">
      <c r="A6934" s="37" t="s">
        <v>3979</v>
      </c>
      <c r="B6934" s="37">
        <v>1</v>
      </c>
      <c r="C6934" s="37">
        <v>0</v>
      </c>
      <c r="D6934" s="37">
        <v>0</v>
      </c>
      <c r="E6934" s="37">
        <v>0</v>
      </c>
      <c r="F6934" s="37">
        <v>0</v>
      </c>
      <c r="G6934" s="37">
        <v>0</v>
      </c>
      <c r="H6934" s="37" t="s">
        <v>1248</v>
      </c>
      <c r="I6934" s="37" t="s">
        <v>2308</v>
      </c>
      <c r="J6934" s="37" t="s">
        <v>2275</v>
      </c>
      <c r="K6934" s="37">
        <v>0</v>
      </c>
    </row>
    <row r="6935" spans="1:11" x14ac:dyDescent="0.25">
      <c r="A6935" s="37" t="s">
        <v>3978</v>
      </c>
      <c r="B6935" s="37">
        <v>1</v>
      </c>
      <c r="C6935" s="37">
        <v>0</v>
      </c>
      <c r="D6935" s="37">
        <v>0</v>
      </c>
      <c r="E6935" s="37">
        <v>18</v>
      </c>
      <c r="F6935" s="37">
        <v>0</v>
      </c>
      <c r="G6935" s="37">
        <v>0.6855</v>
      </c>
      <c r="H6935" s="37" t="s">
        <v>1248</v>
      </c>
      <c r="I6935" s="37" t="s">
        <v>2308</v>
      </c>
      <c r="J6935" s="37" t="s">
        <v>2275</v>
      </c>
      <c r="K6935" s="37">
        <v>1</v>
      </c>
    </row>
    <row r="6936" spans="1:11" x14ac:dyDescent="0.25">
      <c r="A6936" s="37" t="s">
        <v>3977</v>
      </c>
      <c r="B6936" s="37">
        <v>1</v>
      </c>
      <c r="C6936" s="37">
        <v>0</v>
      </c>
      <c r="D6936" s="37">
        <v>0</v>
      </c>
      <c r="E6936" s="37">
        <v>3</v>
      </c>
      <c r="F6936" s="37">
        <v>0</v>
      </c>
      <c r="G6936" s="37">
        <v>9.4899999999999998E-2</v>
      </c>
      <c r="H6936" s="37" t="s">
        <v>1248</v>
      </c>
      <c r="I6936" s="37" t="s">
        <v>2310</v>
      </c>
      <c r="J6936" s="37" t="s">
        <v>2275</v>
      </c>
      <c r="K6936" s="37">
        <v>1</v>
      </c>
    </row>
    <row r="6937" spans="1:11" x14ac:dyDescent="0.25">
      <c r="A6937" s="37" t="s">
        <v>3976</v>
      </c>
      <c r="B6937" s="37">
        <v>1</v>
      </c>
      <c r="C6937" s="37">
        <v>0</v>
      </c>
      <c r="D6937" s="37">
        <v>0</v>
      </c>
      <c r="E6937" s="37">
        <v>1</v>
      </c>
      <c r="F6937" s="37">
        <v>0</v>
      </c>
      <c r="G6937" s="37">
        <v>2.9300000000000003E-2</v>
      </c>
      <c r="H6937" s="37" t="s">
        <v>1248</v>
      </c>
      <c r="I6937" s="37" t="s">
        <v>2308</v>
      </c>
      <c r="J6937" s="37" t="s">
        <v>2268</v>
      </c>
      <c r="K6937" s="37">
        <v>1</v>
      </c>
    </row>
    <row r="6938" spans="1:11" x14ac:dyDescent="0.25">
      <c r="A6938" s="37" t="s">
        <v>3975</v>
      </c>
      <c r="B6938" s="37">
        <v>1</v>
      </c>
      <c r="C6938" s="37">
        <v>0</v>
      </c>
      <c r="D6938" s="37">
        <v>0</v>
      </c>
      <c r="E6938" s="37">
        <v>2</v>
      </c>
      <c r="F6938" s="37">
        <v>0</v>
      </c>
      <c r="G6938" s="37">
        <v>0.1227</v>
      </c>
      <c r="H6938" s="37" t="s">
        <v>1248</v>
      </c>
      <c r="I6938" s="37" t="s">
        <v>2308</v>
      </c>
      <c r="J6938" s="37" t="s">
        <v>2268</v>
      </c>
      <c r="K6938" s="37">
        <v>1</v>
      </c>
    </row>
    <row r="6939" spans="1:11" x14ac:dyDescent="0.25">
      <c r="A6939" s="37" t="s">
        <v>3974</v>
      </c>
      <c r="B6939" s="37">
        <v>1</v>
      </c>
      <c r="C6939" s="37">
        <v>0</v>
      </c>
      <c r="D6939" s="37">
        <v>0</v>
      </c>
      <c r="E6939" s="37">
        <v>4</v>
      </c>
      <c r="F6939" s="37">
        <v>0</v>
      </c>
      <c r="G6939" s="37">
        <v>0.1174</v>
      </c>
      <c r="H6939" s="37" t="s">
        <v>1248</v>
      </c>
      <c r="I6939" s="37" t="s">
        <v>2308</v>
      </c>
      <c r="J6939" s="37" t="s">
        <v>2268</v>
      </c>
      <c r="K6939" s="37">
        <v>1</v>
      </c>
    </row>
    <row r="6940" spans="1:11" x14ac:dyDescent="0.25">
      <c r="A6940" s="37" t="s">
        <v>3973</v>
      </c>
      <c r="B6940" s="37">
        <v>1</v>
      </c>
      <c r="C6940" s="37">
        <v>0</v>
      </c>
      <c r="D6940" s="37">
        <v>0</v>
      </c>
      <c r="E6940" s="37">
        <v>2</v>
      </c>
      <c r="F6940" s="37">
        <v>0</v>
      </c>
      <c r="G6940" s="37">
        <v>0.36630000000000001</v>
      </c>
      <c r="H6940" s="37" t="s">
        <v>1248</v>
      </c>
      <c r="I6940" s="37" t="s">
        <v>2269</v>
      </c>
      <c r="J6940" s="37" t="s">
        <v>2275</v>
      </c>
      <c r="K6940" s="37">
        <v>1</v>
      </c>
    </row>
    <row r="6941" spans="1:11" x14ac:dyDescent="0.25">
      <c r="A6941" s="37" t="s">
        <v>3972</v>
      </c>
      <c r="B6941" s="37">
        <v>1</v>
      </c>
      <c r="C6941" s="37">
        <v>0</v>
      </c>
      <c r="D6941" s="37">
        <v>0</v>
      </c>
      <c r="E6941" s="37">
        <v>3</v>
      </c>
      <c r="F6941" s="37">
        <v>0</v>
      </c>
      <c r="G6941" s="37">
        <v>9.4899999999999998E-2</v>
      </c>
      <c r="H6941" s="37" t="s">
        <v>1248</v>
      </c>
      <c r="I6941" s="37" t="s">
        <v>2308</v>
      </c>
      <c r="J6941" s="37" t="s">
        <v>2275</v>
      </c>
      <c r="K6941" s="37">
        <v>1</v>
      </c>
    </row>
    <row r="6942" spans="1:11" x14ac:dyDescent="0.25">
      <c r="A6942" s="37" t="s">
        <v>3971</v>
      </c>
      <c r="B6942" s="37">
        <v>1</v>
      </c>
      <c r="C6942" s="37">
        <v>0</v>
      </c>
      <c r="D6942" s="37">
        <v>0</v>
      </c>
      <c r="E6942" s="37">
        <v>4</v>
      </c>
      <c r="F6942" s="37">
        <v>0</v>
      </c>
      <c r="G6942" s="37">
        <v>0.18810000000000002</v>
      </c>
      <c r="H6942" s="37" t="s">
        <v>1248</v>
      </c>
      <c r="I6942" s="37" t="s">
        <v>2308</v>
      </c>
      <c r="J6942" s="37" t="s">
        <v>2275</v>
      </c>
      <c r="K6942" s="37">
        <v>1</v>
      </c>
    </row>
    <row r="6943" spans="1:11" x14ac:dyDescent="0.25">
      <c r="A6943" s="37" t="s">
        <v>3970</v>
      </c>
      <c r="B6943" s="37">
        <v>1</v>
      </c>
      <c r="C6943" s="37">
        <v>0</v>
      </c>
      <c r="D6943" s="37">
        <v>0</v>
      </c>
      <c r="E6943" s="37">
        <v>0</v>
      </c>
      <c r="F6943" s="37">
        <v>0</v>
      </c>
      <c r="G6943" s="37">
        <v>0</v>
      </c>
      <c r="H6943" s="37" t="s">
        <v>2350</v>
      </c>
      <c r="I6943" s="37" t="s">
        <v>2308</v>
      </c>
      <c r="J6943" s="37" t="s">
        <v>2268</v>
      </c>
      <c r="K6943" s="37">
        <v>0</v>
      </c>
    </row>
    <row r="6944" spans="1:11" x14ac:dyDescent="0.25">
      <c r="A6944" s="37" t="s">
        <v>3969</v>
      </c>
      <c r="B6944" s="37">
        <v>1</v>
      </c>
      <c r="C6944" s="37">
        <v>0</v>
      </c>
      <c r="D6944" s="37">
        <v>0</v>
      </c>
      <c r="E6944" s="37">
        <v>6</v>
      </c>
      <c r="F6944" s="37">
        <v>0</v>
      </c>
      <c r="G6944" s="37">
        <v>0.36820000000000003</v>
      </c>
      <c r="H6944" s="37" t="s">
        <v>3592</v>
      </c>
      <c r="I6944" s="37" t="s">
        <v>2310</v>
      </c>
      <c r="J6944" s="37" t="s">
        <v>2275</v>
      </c>
      <c r="K6944" s="37">
        <v>1</v>
      </c>
    </row>
    <row r="6945" spans="1:11" x14ac:dyDescent="0.25">
      <c r="A6945" s="37" t="s">
        <v>3968</v>
      </c>
      <c r="B6945" s="37">
        <v>1</v>
      </c>
      <c r="C6945" s="37">
        <v>0</v>
      </c>
      <c r="D6945" s="37">
        <v>1</v>
      </c>
      <c r="E6945" s="37">
        <v>99</v>
      </c>
      <c r="F6945" s="37">
        <v>0</v>
      </c>
      <c r="G6945" s="37">
        <v>3.1308000000000002</v>
      </c>
      <c r="H6945" s="37" t="s">
        <v>3967</v>
      </c>
      <c r="I6945" s="37" t="s">
        <v>2308</v>
      </c>
      <c r="J6945" s="37" t="s">
        <v>2268</v>
      </c>
      <c r="K6945" s="37">
        <v>1</v>
      </c>
    </row>
    <row r="6946" spans="1:11" x14ac:dyDescent="0.25">
      <c r="A6946" s="37" t="s">
        <v>3966</v>
      </c>
      <c r="B6946" s="37">
        <v>1</v>
      </c>
      <c r="C6946" s="37">
        <v>0</v>
      </c>
      <c r="D6946" s="37">
        <v>0</v>
      </c>
      <c r="E6946" s="37">
        <v>9</v>
      </c>
      <c r="F6946" s="37">
        <v>0</v>
      </c>
      <c r="G6946" s="37">
        <v>0.55230000000000001</v>
      </c>
      <c r="H6946" s="37" t="s">
        <v>1272</v>
      </c>
      <c r="I6946" s="37" t="s">
        <v>2308</v>
      </c>
      <c r="J6946" s="37" t="s">
        <v>2268</v>
      </c>
      <c r="K6946" s="37">
        <v>1</v>
      </c>
    </row>
    <row r="6947" spans="1:11" x14ac:dyDescent="0.25">
      <c r="A6947" s="37" t="s">
        <v>3965</v>
      </c>
      <c r="B6947" s="37">
        <v>1</v>
      </c>
      <c r="C6947" s="37">
        <v>0</v>
      </c>
      <c r="D6947" s="37">
        <v>0</v>
      </c>
      <c r="E6947" s="37">
        <v>26</v>
      </c>
      <c r="F6947" s="37">
        <v>1</v>
      </c>
      <c r="G6947" s="37">
        <v>1.5956000000000001</v>
      </c>
      <c r="H6947" s="37" t="s">
        <v>1237</v>
      </c>
      <c r="I6947" s="37" t="s">
        <v>2308</v>
      </c>
      <c r="J6947" s="37" t="s">
        <v>2268</v>
      </c>
      <c r="K6947" s="37">
        <v>1</v>
      </c>
    </row>
    <row r="6948" spans="1:11" x14ac:dyDescent="0.25">
      <c r="A6948" s="37" t="s">
        <v>3964</v>
      </c>
      <c r="B6948" s="37">
        <v>1</v>
      </c>
      <c r="C6948" s="37">
        <v>0</v>
      </c>
      <c r="D6948" s="37">
        <v>0</v>
      </c>
      <c r="E6948" s="37">
        <v>1</v>
      </c>
      <c r="F6948" s="37">
        <v>1</v>
      </c>
      <c r="G6948" s="37">
        <v>9.4399999999999998E-2</v>
      </c>
      <c r="H6948" s="37" t="s">
        <v>3963</v>
      </c>
      <c r="I6948" s="37" t="s">
        <v>2308</v>
      </c>
      <c r="J6948" s="37" t="s">
        <v>2268</v>
      </c>
      <c r="K6948" s="37">
        <v>1</v>
      </c>
    </row>
    <row r="6949" spans="1:11" x14ac:dyDescent="0.25">
      <c r="A6949" s="37" t="s">
        <v>3962</v>
      </c>
      <c r="B6949" s="37">
        <v>1</v>
      </c>
      <c r="C6949" s="37">
        <v>0</v>
      </c>
      <c r="D6949" s="37">
        <v>0</v>
      </c>
      <c r="E6949" s="37">
        <v>6</v>
      </c>
      <c r="F6949" s="37">
        <v>1</v>
      </c>
      <c r="G6949" s="37">
        <v>0.16750000000000001</v>
      </c>
      <c r="H6949" s="37" t="s">
        <v>1238</v>
      </c>
      <c r="I6949" s="37" t="s">
        <v>2310</v>
      </c>
      <c r="J6949" s="37" t="s">
        <v>2275</v>
      </c>
      <c r="K6949" s="37">
        <v>1</v>
      </c>
    </row>
    <row r="6950" spans="1:11" x14ac:dyDescent="0.25">
      <c r="A6950" s="37" t="s">
        <v>3961</v>
      </c>
      <c r="B6950" s="37">
        <v>1</v>
      </c>
      <c r="C6950" s="37">
        <v>0</v>
      </c>
      <c r="D6950" s="37">
        <v>0</v>
      </c>
      <c r="E6950" s="37">
        <v>19</v>
      </c>
      <c r="F6950" s="37">
        <v>0</v>
      </c>
      <c r="G6950" s="37">
        <v>1.7941</v>
      </c>
      <c r="H6950" s="37" t="s">
        <v>3960</v>
      </c>
      <c r="I6950" s="37" t="s">
        <v>2308</v>
      </c>
      <c r="J6950" s="37" t="s">
        <v>2268</v>
      </c>
      <c r="K6950" s="37">
        <v>1</v>
      </c>
    </row>
    <row r="6951" spans="1:11" x14ac:dyDescent="0.25">
      <c r="A6951" s="37" t="s">
        <v>3959</v>
      </c>
      <c r="B6951" s="37">
        <v>1</v>
      </c>
      <c r="C6951" s="37">
        <v>0</v>
      </c>
      <c r="D6951" s="37">
        <v>0</v>
      </c>
      <c r="E6951" s="37">
        <v>11</v>
      </c>
      <c r="F6951" s="37">
        <v>0</v>
      </c>
      <c r="G6951" s="37">
        <v>0.47790000000000005</v>
      </c>
      <c r="H6951" s="37" t="s">
        <v>3958</v>
      </c>
      <c r="I6951" s="37" t="s">
        <v>2308</v>
      </c>
      <c r="J6951" s="37" t="s">
        <v>2275</v>
      </c>
      <c r="K6951" s="37">
        <v>1</v>
      </c>
    </row>
    <row r="6952" spans="1:11" x14ac:dyDescent="0.25">
      <c r="A6952" s="37" t="s">
        <v>3957</v>
      </c>
      <c r="B6952" s="37">
        <v>1</v>
      </c>
      <c r="C6952" s="37">
        <v>0</v>
      </c>
      <c r="D6952" s="37">
        <v>0</v>
      </c>
      <c r="E6952" s="37">
        <v>2</v>
      </c>
      <c r="F6952" s="37">
        <v>0</v>
      </c>
      <c r="G6952" s="37">
        <v>0.1227</v>
      </c>
      <c r="H6952" s="37" t="s">
        <v>3956</v>
      </c>
      <c r="I6952" s="37" t="s">
        <v>2308</v>
      </c>
      <c r="J6952" s="37" t="s">
        <v>2275</v>
      </c>
      <c r="K6952" s="37">
        <v>1</v>
      </c>
    </row>
    <row r="6953" spans="1:11" x14ac:dyDescent="0.25">
      <c r="A6953" s="37" t="s">
        <v>3955</v>
      </c>
      <c r="B6953" s="37">
        <v>1</v>
      </c>
      <c r="C6953" s="37">
        <v>0</v>
      </c>
      <c r="D6953" s="37">
        <v>0</v>
      </c>
      <c r="E6953" s="37">
        <v>10</v>
      </c>
      <c r="F6953" s="37">
        <v>0</v>
      </c>
      <c r="G6953" s="37">
        <v>0.94430000000000003</v>
      </c>
      <c r="H6953" s="37" t="s">
        <v>2337</v>
      </c>
      <c r="I6953" s="37" t="s">
        <v>2308</v>
      </c>
      <c r="J6953" s="37" t="s">
        <v>2268</v>
      </c>
      <c r="K6953" s="37">
        <v>1</v>
      </c>
    </row>
    <row r="6954" spans="1:11" x14ac:dyDescent="0.25">
      <c r="A6954" s="37" t="s">
        <v>3954</v>
      </c>
      <c r="B6954" s="37">
        <v>1</v>
      </c>
      <c r="C6954" s="37">
        <v>0</v>
      </c>
      <c r="D6954" s="37">
        <v>0</v>
      </c>
      <c r="E6954" s="37">
        <v>10</v>
      </c>
      <c r="F6954" s="37">
        <v>0</v>
      </c>
      <c r="G6954" s="37">
        <v>0.47050000000000003</v>
      </c>
      <c r="H6954" s="37" t="s">
        <v>1253</v>
      </c>
      <c r="I6954" s="37" t="s">
        <v>2308</v>
      </c>
      <c r="J6954" s="37" t="s">
        <v>2268</v>
      </c>
      <c r="K6954" s="37">
        <v>1</v>
      </c>
    </row>
    <row r="6955" spans="1:11" x14ac:dyDescent="0.25">
      <c r="A6955" s="37" t="s">
        <v>3953</v>
      </c>
      <c r="B6955" s="37">
        <v>1</v>
      </c>
      <c r="C6955" s="37">
        <v>0</v>
      </c>
      <c r="D6955" s="37">
        <v>0</v>
      </c>
      <c r="E6955" s="37">
        <v>0</v>
      </c>
      <c r="F6955" s="37">
        <v>1</v>
      </c>
      <c r="G6955" s="37">
        <v>0</v>
      </c>
      <c r="H6955" s="37" t="s">
        <v>1253</v>
      </c>
      <c r="I6955" s="37" t="s">
        <v>2308</v>
      </c>
      <c r="J6955" s="37" t="s">
        <v>2275</v>
      </c>
      <c r="K6955" s="37">
        <v>0</v>
      </c>
    </row>
    <row r="6956" spans="1:11" x14ac:dyDescent="0.25">
      <c r="A6956" s="37" t="s">
        <v>3952</v>
      </c>
      <c r="B6956" s="37">
        <v>1</v>
      </c>
      <c r="C6956" s="37">
        <v>0</v>
      </c>
      <c r="D6956" s="37">
        <v>0</v>
      </c>
      <c r="E6956" s="37">
        <v>5</v>
      </c>
      <c r="F6956" s="37">
        <v>0</v>
      </c>
      <c r="G6956" s="37">
        <v>0.23520000000000002</v>
      </c>
      <c r="H6956" s="37" t="s">
        <v>1253</v>
      </c>
      <c r="I6956" s="37" t="s">
        <v>2308</v>
      </c>
      <c r="J6956" s="37" t="s">
        <v>2275</v>
      </c>
      <c r="K6956" s="37">
        <v>1</v>
      </c>
    </row>
    <row r="6957" spans="1:11" x14ac:dyDescent="0.25">
      <c r="A6957" s="37" t="s">
        <v>3951</v>
      </c>
      <c r="B6957" s="37">
        <v>1</v>
      </c>
      <c r="C6957" s="37">
        <v>0</v>
      </c>
      <c r="D6957" s="37">
        <v>0</v>
      </c>
      <c r="E6957" s="37">
        <v>26</v>
      </c>
      <c r="F6957" s="37">
        <v>1</v>
      </c>
      <c r="G6957" s="37">
        <v>0.72589999999999999</v>
      </c>
      <c r="H6957" s="37" t="s">
        <v>1253</v>
      </c>
      <c r="I6957" s="37" t="s">
        <v>2308</v>
      </c>
      <c r="J6957" s="37" t="s">
        <v>2275</v>
      </c>
      <c r="K6957" s="37">
        <v>1</v>
      </c>
    </row>
    <row r="6958" spans="1:11" x14ac:dyDescent="0.25">
      <c r="A6958" s="37" t="s">
        <v>3950</v>
      </c>
      <c r="B6958" s="37">
        <v>1</v>
      </c>
      <c r="C6958" s="37">
        <v>0</v>
      </c>
      <c r="D6958" s="37">
        <v>0</v>
      </c>
      <c r="E6958" s="37">
        <v>6</v>
      </c>
      <c r="F6958" s="37">
        <v>0</v>
      </c>
      <c r="G6958" s="37">
        <v>0.16750000000000001</v>
      </c>
      <c r="H6958" s="37" t="s">
        <v>1256</v>
      </c>
      <c r="I6958" s="37" t="s">
        <v>2308</v>
      </c>
      <c r="J6958" s="37" t="s">
        <v>2275</v>
      </c>
      <c r="K6958" s="37">
        <v>1</v>
      </c>
    </row>
    <row r="6959" spans="1:11" x14ac:dyDescent="0.25">
      <c r="A6959" s="37" t="s">
        <v>3949</v>
      </c>
      <c r="B6959" s="37">
        <v>1</v>
      </c>
      <c r="C6959" s="37">
        <v>0</v>
      </c>
      <c r="D6959" s="37">
        <v>0</v>
      </c>
      <c r="E6959" s="37">
        <v>45</v>
      </c>
      <c r="F6959" s="37">
        <v>1</v>
      </c>
      <c r="G6959" s="37">
        <v>1.9550000000000001</v>
      </c>
      <c r="H6959" s="37" t="s">
        <v>1256</v>
      </c>
      <c r="I6959" s="37" t="s">
        <v>2308</v>
      </c>
      <c r="J6959" s="37" t="s">
        <v>2275</v>
      </c>
      <c r="K6959" s="37">
        <v>1</v>
      </c>
    </row>
    <row r="6960" spans="1:11" x14ac:dyDescent="0.25">
      <c r="A6960" s="37" t="s">
        <v>3948</v>
      </c>
      <c r="B6960" s="37">
        <v>1</v>
      </c>
      <c r="C6960" s="37">
        <v>0</v>
      </c>
      <c r="D6960" s="37">
        <v>0</v>
      </c>
      <c r="E6960" s="37">
        <v>9</v>
      </c>
      <c r="F6960" s="37">
        <v>1</v>
      </c>
      <c r="G6960" s="37">
        <v>0.2641</v>
      </c>
      <c r="H6960" s="37" t="s">
        <v>1256</v>
      </c>
      <c r="I6960" s="37" t="s">
        <v>2308</v>
      </c>
      <c r="J6960" s="37" t="s">
        <v>2268</v>
      </c>
      <c r="K6960" s="37">
        <v>1</v>
      </c>
    </row>
    <row r="6961" spans="1:11" x14ac:dyDescent="0.25">
      <c r="A6961" s="37" t="s">
        <v>3947</v>
      </c>
      <c r="B6961" s="37">
        <v>1</v>
      </c>
      <c r="C6961" s="37">
        <v>0</v>
      </c>
      <c r="D6961" s="37">
        <v>0</v>
      </c>
      <c r="E6961" s="37">
        <v>0</v>
      </c>
      <c r="F6961" s="37">
        <v>1</v>
      </c>
      <c r="G6961" s="37">
        <v>0</v>
      </c>
      <c r="H6961" s="37" t="s">
        <v>1256</v>
      </c>
      <c r="I6961" s="37" t="s">
        <v>2321</v>
      </c>
      <c r="J6961" s="37" t="s">
        <v>2275</v>
      </c>
      <c r="K6961" s="37">
        <v>0</v>
      </c>
    </row>
    <row r="6962" spans="1:11" x14ac:dyDescent="0.25">
      <c r="A6962" s="37" t="s">
        <v>3946</v>
      </c>
      <c r="B6962" s="37">
        <v>1</v>
      </c>
      <c r="C6962" s="37">
        <v>0</v>
      </c>
      <c r="D6962" s="37">
        <v>0</v>
      </c>
      <c r="E6962" s="37">
        <v>2</v>
      </c>
      <c r="F6962" s="37">
        <v>0</v>
      </c>
      <c r="G6962" s="37">
        <v>0.1227</v>
      </c>
      <c r="H6962" s="37" t="s">
        <v>1256</v>
      </c>
      <c r="I6962" s="37" t="s">
        <v>2308</v>
      </c>
      <c r="J6962" s="37" t="s">
        <v>2268</v>
      </c>
      <c r="K6962" s="37">
        <v>1</v>
      </c>
    </row>
    <row r="6963" spans="1:11" x14ac:dyDescent="0.25">
      <c r="A6963" s="37" t="s">
        <v>3945</v>
      </c>
      <c r="B6963" s="37">
        <v>1</v>
      </c>
      <c r="C6963" s="37">
        <v>0</v>
      </c>
      <c r="D6963" s="37">
        <v>0</v>
      </c>
      <c r="E6963" s="37">
        <v>1</v>
      </c>
      <c r="F6963" s="37">
        <v>0</v>
      </c>
      <c r="G6963" s="37">
        <v>6.1400000000000003E-2</v>
      </c>
      <c r="H6963" s="37" t="s">
        <v>1270</v>
      </c>
      <c r="I6963" s="37" t="s">
        <v>2308</v>
      </c>
      <c r="J6963" s="37" t="s">
        <v>2268</v>
      </c>
      <c r="K6963" s="37">
        <v>1</v>
      </c>
    </row>
    <row r="6964" spans="1:11" x14ac:dyDescent="0.25">
      <c r="A6964" s="37" t="s">
        <v>3944</v>
      </c>
      <c r="B6964" s="37">
        <v>1</v>
      </c>
      <c r="C6964" s="37">
        <v>0</v>
      </c>
      <c r="D6964" s="37">
        <v>0</v>
      </c>
      <c r="E6964" s="37">
        <v>3</v>
      </c>
      <c r="F6964" s="37">
        <v>0</v>
      </c>
      <c r="G6964" s="37">
        <v>8.8000000000000009E-2</v>
      </c>
      <c r="H6964" s="37" t="s">
        <v>1270</v>
      </c>
      <c r="I6964" s="37" t="s">
        <v>2308</v>
      </c>
      <c r="J6964" s="37" t="s">
        <v>2275</v>
      </c>
      <c r="K6964" s="37">
        <v>1</v>
      </c>
    </row>
    <row r="6965" spans="1:11" x14ac:dyDescent="0.25">
      <c r="A6965" s="37" t="s">
        <v>3943</v>
      </c>
      <c r="B6965" s="37">
        <v>1</v>
      </c>
      <c r="C6965" s="37">
        <v>0</v>
      </c>
      <c r="D6965" s="37">
        <v>0</v>
      </c>
      <c r="E6965" s="37">
        <v>0</v>
      </c>
      <c r="F6965" s="37">
        <v>1</v>
      </c>
      <c r="G6965" s="37">
        <v>0</v>
      </c>
      <c r="H6965" s="37" t="s">
        <v>1270</v>
      </c>
      <c r="I6965" s="37" t="s">
        <v>2308</v>
      </c>
      <c r="J6965" s="37" t="s">
        <v>2275</v>
      </c>
      <c r="K6965" s="37">
        <v>0</v>
      </c>
    </row>
    <row r="6966" spans="1:11" x14ac:dyDescent="0.25">
      <c r="A6966" s="37" t="s">
        <v>3942</v>
      </c>
      <c r="B6966" s="37">
        <v>1</v>
      </c>
      <c r="C6966" s="37">
        <v>0</v>
      </c>
      <c r="D6966" s="37">
        <v>0</v>
      </c>
      <c r="E6966" s="37">
        <v>0</v>
      </c>
      <c r="F6966" s="37">
        <v>0</v>
      </c>
      <c r="G6966" s="37">
        <v>0</v>
      </c>
      <c r="H6966" s="37" t="s">
        <v>1270</v>
      </c>
      <c r="I6966" s="37" t="s">
        <v>2308</v>
      </c>
      <c r="J6966" s="37" t="s">
        <v>2275</v>
      </c>
      <c r="K6966" s="37">
        <v>0</v>
      </c>
    </row>
    <row r="6967" spans="1:11" x14ac:dyDescent="0.25">
      <c r="A6967" s="37" t="s">
        <v>3941</v>
      </c>
      <c r="B6967" s="37">
        <v>1</v>
      </c>
      <c r="C6967" s="37">
        <v>0</v>
      </c>
      <c r="D6967" s="37">
        <v>0</v>
      </c>
      <c r="E6967" s="37">
        <v>3</v>
      </c>
      <c r="F6967" s="37">
        <v>0</v>
      </c>
      <c r="G6967" s="37">
        <v>0.18410000000000001</v>
      </c>
      <c r="H6967" s="37" t="s">
        <v>1247</v>
      </c>
      <c r="I6967" s="37" t="s">
        <v>2308</v>
      </c>
      <c r="J6967" s="37" t="s">
        <v>2268</v>
      </c>
      <c r="K6967" s="37">
        <v>1</v>
      </c>
    </row>
    <row r="6968" spans="1:11" x14ac:dyDescent="0.25">
      <c r="A6968" s="37" t="s">
        <v>3940</v>
      </c>
      <c r="B6968" s="37">
        <v>1</v>
      </c>
      <c r="C6968" s="37">
        <v>0</v>
      </c>
      <c r="D6968" s="37">
        <v>0</v>
      </c>
      <c r="E6968" s="37">
        <v>5</v>
      </c>
      <c r="F6968" s="37">
        <v>0</v>
      </c>
      <c r="G6968" s="37">
        <v>0.47210000000000002</v>
      </c>
      <c r="H6968" s="37" t="s">
        <v>1247</v>
      </c>
      <c r="I6968" s="37" t="s">
        <v>2308</v>
      </c>
      <c r="J6968" s="37" t="s">
        <v>2275</v>
      </c>
      <c r="K6968" s="37">
        <v>1</v>
      </c>
    </row>
    <row r="6969" spans="1:11" x14ac:dyDescent="0.25">
      <c r="A6969" s="37" t="s">
        <v>3939</v>
      </c>
      <c r="B6969" s="37">
        <v>1</v>
      </c>
      <c r="C6969" s="37">
        <v>0</v>
      </c>
      <c r="D6969" s="37">
        <v>0</v>
      </c>
      <c r="E6969" s="37">
        <v>8</v>
      </c>
      <c r="F6969" s="37">
        <v>0</v>
      </c>
      <c r="G6969" s="37">
        <v>0.49100000000000005</v>
      </c>
      <c r="H6969" s="37" t="s">
        <v>1247</v>
      </c>
      <c r="I6969" s="37" t="s">
        <v>2308</v>
      </c>
      <c r="J6969" s="37" t="s">
        <v>2268</v>
      </c>
      <c r="K6969" s="37">
        <v>1</v>
      </c>
    </row>
    <row r="6970" spans="1:11" x14ac:dyDescent="0.25">
      <c r="A6970" s="37" t="s">
        <v>3938</v>
      </c>
      <c r="B6970" s="37">
        <v>1</v>
      </c>
      <c r="C6970" s="37">
        <v>0</v>
      </c>
      <c r="D6970" s="37">
        <v>0</v>
      </c>
      <c r="E6970" s="37">
        <v>1</v>
      </c>
      <c r="F6970" s="37">
        <v>0</v>
      </c>
      <c r="G6970" s="37">
        <v>9.4399999999999998E-2</v>
      </c>
      <c r="H6970" s="37" t="s">
        <v>1247</v>
      </c>
      <c r="I6970" s="37" t="s">
        <v>2308</v>
      </c>
      <c r="J6970" s="37" t="s">
        <v>2275</v>
      </c>
      <c r="K6970" s="37">
        <v>1</v>
      </c>
    </row>
    <row r="6971" spans="1:11" x14ac:dyDescent="0.25">
      <c r="A6971" s="37" t="s">
        <v>3937</v>
      </c>
      <c r="B6971" s="37">
        <v>1</v>
      </c>
      <c r="C6971" s="37">
        <v>0</v>
      </c>
      <c r="D6971" s="37">
        <v>0</v>
      </c>
      <c r="E6971" s="37">
        <v>4</v>
      </c>
      <c r="F6971" s="37">
        <v>0</v>
      </c>
      <c r="G6971" s="37">
        <v>0.37770000000000004</v>
      </c>
      <c r="H6971" s="37" t="s">
        <v>1247</v>
      </c>
      <c r="I6971" s="37" t="s">
        <v>2308</v>
      </c>
      <c r="J6971" s="37" t="s">
        <v>2268</v>
      </c>
      <c r="K6971" s="37">
        <v>1</v>
      </c>
    </row>
    <row r="6972" spans="1:11" x14ac:dyDescent="0.25">
      <c r="A6972" s="37" t="s">
        <v>3936</v>
      </c>
      <c r="B6972" s="37">
        <v>1</v>
      </c>
      <c r="C6972" s="37">
        <v>0</v>
      </c>
      <c r="D6972" s="37">
        <v>0</v>
      </c>
      <c r="E6972" s="37">
        <v>20</v>
      </c>
      <c r="F6972" s="37">
        <v>0</v>
      </c>
      <c r="G6972" s="37">
        <v>0.94100000000000006</v>
      </c>
      <c r="H6972" s="37" t="s">
        <v>1247</v>
      </c>
      <c r="I6972" s="37" t="s">
        <v>2308</v>
      </c>
      <c r="J6972" s="37" t="s">
        <v>2268</v>
      </c>
      <c r="K6972" s="37">
        <v>1</v>
      </c>
    </row>
    <row r="6973" spans="1:11" x14ac:dyDescent="0.25">
      <c r="A6973" s="37" t="s">
        <v>3935</v>
      </c>
      <c r="B6973" s="37">
        <v>1</v>
      </c>
      <c r="C6973" s="37">
        <v>0</v>
      </c>
      <c r="D6973" s="37">
        <v>0</v>
      </c>
      <c r="E6973" s="37">
        <v>5</v>
      </c>
      <c r="F6973" s="37">
        <v>0</v>
      </c>
      <c r="G6973" s="37">
        <v>0.23520000000000002</v>
      </c>
      <c r="H6973" s="37" t="s">
        <v>1247</v>
      </c>
      <c r="I6973" s="37" t="s">
        <v>2308</v>
      </c>
      <c r="J6973" s="37" t="s">
        <v>2268</v>
      </c>
      <c r="K6973" s="37">
        <v>1</v>
      </c>
    </row>
    <row r="6974" spans="1:11" x14ac:dyDescent="0.25">
      <c r="A6974" s="37" t="s">
        <v>3934</v>
      </c>
      <c r="B6974" s="37">
        <v>1</v>
      </c>
      <c r="C6974" s="37">
        <v>0</v>
      </c>
      <c r="D6974" s="37">
        <v>0</v>
      </c>
      <c r="E6974" s="37">
        <v>2</v>
      </c>
      <c r="F6974" s="37">
        <v>0</v>
      </c>
      <c r="G6974" s="37">
        <v>7.6200000000000004E-2</v>
      </c>
      <c r="H6974" s="37" t="s">
        <v>1247</v>
      </c>
      <c r="I6974" s="37" t="s">
        <v>2382</v>
      </c>
      <c r="J6974" s="37" t="s">
        <v>2275</v>
      </c>
      <c r="K6974" s="37">
        <v>1</v>
      </c>
    </row>
    <row r="6975" spans="1:11" x14ac:dyDescent="0.25">
      <c r="A6975" s="37" t="s">
        <v>3933</v>
      </c>
      <c r="B6975" s="37">
        <v>1</v>
      </c>
      <c r="C6975" s="37">
        <v>0</v>
      </c>
      <c r="D6975" s="37">
        <v>0</v>
      </c>
      <c r="E6975" s="37">
        <v>8</v>
      </c>
      <c r="F6975" s="37">
        <v>1</v>
      </c>
      <c r="G6975" s="37">
        <v>0.49100000000000005</v>
      </c>
      <c r="H6975" s="37" t="s">
        <v>1247</v>
      </c>
      <c r="I6975" s="37" t="s">
        <v>2308</v>
      </c>
      <c r="J6975" s="37" t="s">
        <v>2268</v>
      </c>
      <c r="K6975" s="37">
        <v>1</v>
      </c>
    </row>
    <row r="6976" spans="1:11" x14ac:dyDescent="0.25">
      <c r="A6976" s="37" t="s">
        <v>3932</v>
      </c>
      <c r="B6976" s="37">
        <v>1</v>
      </c>
      <c r="C6976" s="37">
        <v>0</v>
      </c>
      <c r="D6976" s="37">
        <v>0</v>
      </c>
      <c r="E6976" s="37">
        <v>5</v>
      </c>
      <c r="F6976" s="37">
        <v>0</v>
      </c>
      <c r="G6976" s="37">
        <v>0.2172</v>
      </c>
      <c r="H6976" s="37" t="s">
        <v>1247</v>
      </c>
      <c r="I6976" s="37" t="s">
        <v>2308</v>
      </c>
      <c r="J6976" s="37" t="s">
        <v>2268</v>
      </c>
      <c r="K6976" s="37">
        <v>1</v>
      </c>
    </row>
    <row r="6977" spans="1:11" x14ac:dyDescent="0.25">
      <c r="A6977" s="37" t="s">
        <v>3931</v>
      </c>
      <c r="B6977" s="37">
        <v>1</v>
      </c>
      <c r="C6977" s="37">
        <v>0</v>
      </c>
      <c r="D6977" s="37">
        <v>0</v>
      </c>
      <c r="E6977" s="37">
        <v>4</v>
      </c>
      <c r="F6977" s="37">
        <v>0</v>
      </c>
      <c r="G6977" s="37">
        <v>0.15230000000000002</v>
      </c>
      <c r="H6977" s="37" t="s">
        <v>1247</v>
      </c>
      <c r="I6977" s="37" t="s">
        <v>2308</v>
      </c>
      <c r="J6977" s="37" t="s">
        <v>2268</v>
      </c>
      <c r="K6977" s="37">
        <v>1</v>
      </c>
    </row>
    <row r="6978" spans="1:11" x14ac:dyDescent="0.25">
      <c r="A6978" s="37" t="s">
        <v>3930</v>
      </c>
      <c r="B6978" s="37">
        <v>1</v>
      </c>
      <c r="C6978" s="37">
        <v>0</v>
      </c>
      <c r="D6978" s="37">
        <v>0</v>
      </c>
      <c r="E6978" s="37">
        <v>16</v>
      </c>
      <c r="F6978" s="37">
        <v>1</v>
      </c>
      <c r="G6978" s="37">
        <v>0.75280000000000002</v>
      </c>
      <c r="H6978" s="37" t="s">
        <v>1247</v>
      </c>
      <c r="I6978" s="37" t="s">
        <v>2308</v>
      </c>
      <c r="J6978" s="37" t="s">
        <v>2268</v>
      </c>
      <c r="K6978" s="37">
        <v>1</v>
      </c>
    </row>
    <row r="6979" spans="1:11" x14ac:dyDescent="0.25">
      <c r="A6979" s="37" t="s">
        <v>3929</v>
      </c>
      <c r="B6979" s="37">
        <v>1</v>
      </c>
      <c r="C6979" s="37">
        <v>0</v>
      </c>
      <c r="D6979" s="37">
        <v>0</v>
      </c>
      <c r="E6979" s="37">
        <v>9</v>
      </c>
      <c r="F6979" s="37">
        <v>1</v>
      </c>
      <c r="G6979" s="37">
        <v>0.28460000000000002</v>
      </c>
      <c r="H6979" s="37" t="s">
        <v>1247</v>
      </c>
      <c r="I6979" s="37" t="s">
        <v>2308</v>
      </c>
      <c r="J6979" s="37" t="s">
        <v>2268</v>
      </c>
      <c r="K6979" s="37">
        <v>1</v>
      </c>
    </row>
    <row r="6980" spans="1:11" x14ac:dyDescent="0.25">
      <c r="A6980" s="37" t="s">
        <v>3928</v>
      </c>
      <c r="B6980" s="37">
        <v>1</v>
      </c>
      <c r="C6980" s="37">
        <v>0</v>
      </c>
      <c r="D6980" s="37">
        <v>0</v>
      </c>
      <c r="E6980" s="37">
        <v>0</v>
      </c>
      <c r="F6980" s="37">
        <v>0</v>
      </c>
      <c r="G6980" s="37">
        <v>0</v>
      </c>
      <c r="H6980" s="37" t="s">
        <v>3927</v>
      </c>
      <c r="I6980" s="37" t="s">
        <v>2308</v>
      </c>
      <c r="J6980" s="37" t="s">
        <v>2268</v>
      </c>
      <c r="K6980" s="37">
        <v>0</v>
      </c>
    </row>
    <row r="6981" spans="1:11" x14ac:dyDescent="0.25">
      <c r="A6981" s="37" t="s">
        <v>3926</v>
      </c>
      <c r="B6981" s="37">
        <v>1</v>
      </c>
      <c r="C6981" s="37">
        <v>0</v>
      </c>
      <c r="D6981" s="37">
        <v>0</v>
      </c>
      <c r="E6981" s="37">
        <v>47</v>
      </c>
      <c r="F6981" s="37">
        <v>0</v>
      </c>
      <c r="G6981" s="37">
        <v>2.2113</v>
      </c>
      <c r="H6981" s="37" t="s">
        <v>1228</v>
      </c>
      <c r="I6981" s="37" t="s">
        <v>2308</v>
      </c>
      <c r="J6981" s="37" t="s">
        <v>2268</v>
      </c>
      <c r="K6981" s="37">
        <v>1</v>
      </c>
    </row>
    <row r="6982" spans="1:11" x14ac:dyDescent="0.25">
      <c r="A6982" s="37" t="s">
        <v>3925</v>
      </c>
      <c r="B6982" s="37">
        <v>1</v>
      </c>
      <c r="C6982" s="37">
        <v>0</v>
      </c>
      <c r="D6982" s="37">
        <v>0</v>
      </c>
      <c r="E6982" s="37">
        <v>11</v>
      </c>
      <c r="F6982" s="37">
        <v>0</v>
      </c>
      <c r="G6982" s="37">
        <v>0.51750000000000007</v>
      </c>
      <c r="H6982" s="37" t="s">
        <v>1228</v>
      </c>
      <c r="I6982" s="37" t="s">
        <v>2308</v>
      </c>
      <c r="J6982" s="37" t="s">
        <v>2275</v>
      </c>
      <c r="K6982" s="37">
        <v>1</v>
      </c>
    </row>
    <row r="6983" spans="1:11" x14ac:dyDescent="0.25">
      <c r="A6983" s="37" t="s">
        <v>3924</v>
      </c>
      <c r="B6983" s="37">
        <v>1</v>
      </c>
      <c r="C6983" s="37">
        <v>0</v>
      </c>
      <c r="D6983" s="37">
        <v>0</v>
      </c>
      <c r="E6983" s="37">
        <v>15</v>
      </c>
      <c r="F6983" s="37">
        <v>0</v>
      </c>
      <c r="G6983" s="37">
        <v>1.4164000000000001</v>
      </c>
      <c r="H6983" s="37" t="s">
        <v>2288</v>
      </c>
      <c r="I6983" s="37" t="s">
        <v>2308</v>
      </c>
      <c r="J6983" s="37" t="s">
        <v>2268</v>
      </c>
      <c r="K6983" s="37">
        <v>1</v>
      </c>
    </row>
    <row r="6984" spans="1:11" x14ac:dyDescent="0.25">
      <c r="A6984" s="37" t="s">
        <v>3923</v>
      </c>
      <c r="B6984" s="37">
        <v>1</v>
      </c>
      <c r="C6984" s="37">
        <v>0</v>
      </c>
      <c r="D6984" s="37">
        <v>0</v>
      </c>
      <c r="E6984" s="37">
        <v>1</v>
      </c>
      <c r="F6984" s="37">
        <v>1</v>
      </c>
      <c r="G6984" s="37">
        <v>9.4399999999999998E-2</v>
      </c>
      <c r="H6984" s="37" t="s">
        <v>2740</v>
      </c>
      <c r="I6984" s="37" t="s">
        <v>2308</v>
      </c>
      <c r="J6984" s="37" t="s">
        <v>2268</v>
      </c>
      <c r="K6984" s="37">
        <v>1</v>
      </c>
    </row>
    <row r="6985" spans="1:11" x14ac:dyDescent="0.25">
      <c r="A6985" s="37" t="s">
        <v>3922</v>
      </c>
      <c r="B6985" s="37">
        <v>1</v>
      </c>
      <c r="C6985" s="37">
        <v>0</v>
      </c>
      <c r="D6985" s="37">
        <v>0</v>
      </c>
      <c r="E6985" s="37">
        <v>28</v>
      </c>
      <c r="F6985" s="37">
        <v>0</v>
      </c>
      <c r="G6985" s="37">
        <v>1.3174000000000001</v>
      </c>
      <c r="H6985" s="37" t="s">
        <v>3921</v>
      </c>
      <c r="I6985" s="37" t="s">
        <v>2308</v>
      </c>
      <c r="J6985" s="37" t="s">
        <v>2268</v>
      </c>
      <c r="K6985" s="37">
        <v>1</v>
      </c>
    </row>
    <row r="6986" spans="1:11" x14ac:dyDescent="0.25">
      <c r="A6986" s="37" t="s">
        <v>3920</v>
      </c>
      <c r="B6986" s="37">
        <v>1</v>
      </c>
      <c r="C6986" s="37">
        <v>0</v>
      </c>
      <c r="D6986" s="37">
        <v>0</v>
      </c>
      <c r="E6986" s="37">
        <v>13</v>
      </c>
      <c r="F6986" s="37">
        <v>0</v>
      </c>
      <c r="G6986" s="37">
        <v>0.36300000000000004</v>
      </c>
      <c r="H6986" s="37" t="s">
        <v>1245</v>
      </c>
      <c r="I6986" s="37" t="s">
        <v>2310</v>
      </c>
      <c r="J6986" s="37" t="s">
        <v>2275</v>
      </c>
      <c r="K6986" s="37">
        <v>1</v>
      </c>
    </row>
    <row r="6987" spans="1:11" x14ac:dyDescent="0.25">
      <c r="A6987" s="37" t="s">
        <v>3919</v>
      </c>
      <c r="B6987" s="37">
        <v>1</v>
      </c>
      <c r="C6987" s="37">
        <v>0</v>
      </c>
      <c r="D6987" s="37">
        <v>0</v>
      </c>
      <c r="E6987" s="37">
        <v>13</v>
      </c>
      <c r="F6987" s="37">
        <v>0</v>
      </c>
      <c r="G6987" s="37">
        <v>0.49510000000000004</v>
      </c>
      <c r="H6987" s="37" t="s">
        <v>3051</v>
      </c>
      <c r="I6987" s="37" t="s">
        <v>2308</v>
      </c>
      <c r="J6987" s="37" t="s">
        <v>2268</v>
      </c>
      <c r="K6987" s="37">
        <v>1</v>
      </c>
    </row>
    <row r="6988" spans="1:11" x14ac:dyDescent="0.25">
      <c r="A6988" s="37" t="s">
        <v>3918</v>
      </c>
      <c r="B6988" s="37">
        <v>1</v>
      </c>
      <c r="C6988" s="37">
        <v>0</v>
      </c>
      <c r="D6988" s="37">
        <v>0</v>
      </c>
      <c r="E6988" s="37">
        <v>20</v>
      </c>
      <c r="F6988" s="37">
        <v>0</v>
      </c>
      <c r="G6988" s="37">
        <v>0.63250000000000006</v>
      </c>
      <c r="H6988" s="37" t="s">
        <v>2339</v>
      </c>
      <c r="I6988" s="37" t="s">
        <v>2308</v>
      </c>
      <c r="J6988" s="37" t="s">
        <v>2268</v>
      </c>
      <c r="K6988" s="37">
        <v>1</v>
      </c>
    </row>
    <row r="6989" spans="1:11" x14ac:dyDescent="0.25">
      <c r="A6989" s="37" t="s">
        <v>3917</v>
      </c>
      <c r="B6989" s="37">
        <v>1</v>
      </c>
      <c r="C6989" s="37">
        <v>0</v>
      </c>
      <c r="D6989" s="37">
        <v>0</v>
      </c>
      <c r="E6989" s="37">
        <v>0</v>
      </c>
      <c r="F6989" s="37">
        <v>0</v>
      </c>
      <c r="G6989" s="37">
        <v>0</v>
      </c>
      <c r="H6989" s="37" t="s">
        <v>3916</v>
      </c>
      <c r="I6989" s="37" t="s">
        <v>2321</v>
      </c>
      <c r="J6989" s="37" t="s">
        <v>2275</v>
      </c>
      <c r="K6989" s="37">
        <v>0</v>
      </c>
    </row>
    <row r="6990" spans="1:11" x14ac:dyDescent="0.25">
      <c r="A6990" s="37" t="s">
        <v>3915</v>
      </c>
      <c r="B6990" s="37">
        <v>1</v>
      </c>
      <c r="C6990" s="37">
        <v>0</v>
      </c>
      <c r="D6990" s="37">
        <v>1</v>
      </c>
      <c r="E6990" s="37">
        <v>121</v>
      </c>
      <c r="F6990" s="37">
        <v>1</v>
      </c>
      <c r="G6990" s="37">
        <v>5.6928999999999998</v>
      </c>
      <c r="H6990" s="37" t="s">
        <v>1242</v>
      </c>
      <c r="I6990" s="37" t="s">
        <v>3297</v>
      </c>
      <c r="J6990" s="37" t="s">
        <v>2275</v>
      </c>
      <c r="K6990" s="37">
        <v>1</v>
      </c>
    </row>
    <row r="6991" spans="1:11" x14ac:dyDescent="0.25">
      <c r="A6991" s="37" t="s">
        <v>3914</v>
      </c>
      <c r="B6991" s="37">
        <v>1</v>
      </c>
      <c r="C6991" s="37">
        <v>0</v>
      </c>
      <c r="D6991" s="37">
        <v>0</v>
      </c>
      <c r="E6991" s="37">
        <v>10</v>
      </c>
      <c r="F6991" s="37">
        <v>0</v>
      </c>
      <c r="G6991" s="37">
        <v>0.38090000000000002</v>
      </c>
      <c r="H6991" s="37" t="s">
        <v>2299</v>
      </c>
      <c r="I6991" s="37" t="s">
        <v>2308</v>
      </c>
      <c r="J6991" s="37" t="s">
        <v>2275</v>
      </c>
      <c r="K6991" s="37">
        <v>1</v>
      </c>
    </row>
    <row r="6992" spans="1:11" x14ac:dyDescent="0.25">
      <c r="A6992" s="37" t="s">
        <v>3913</v>
      </c>
      <c r="B6992" s="37">
        <v>1</v>
      </c>
      <c r="C6992" s="37">
        <v>0</v>
      </c>
      <c r="D6992" s="37">
        <v>0</v>
      </c>
      <c r="E6992" s="37">
        <v>4</v>
      </c>
      <c r="F6992" s="37">
        <v>1</v>
      </c>
      <c r="G6992" s="37">
        <v>0.73250000000000004</v>
      </c>
      <c r="H6992" s="37" t="s">
        <v>1235</v>
      </c>
      <c r="I6992" s="37" t="s">
        <v>2310</v>
      </c>
      <c r="J6992" s="37" t="s">
        <v>2275</v>
      </c>
      <c r="K6992" s="37">
        <v>1</v>
      </c>
    </row>
    <row r="6993" spans="1:11" x14ac:dyDescent="0.25">
      <c r="A6993" s="37" t="s">
        <v>3912</v>
      </c>
      <c r="B6993" s="37">
        <v>1</v>
      </c>
      <c r="C6993" s="37">
        <v>0</v>
      </c>
      <c r="D6993" s="37">
        <v>0</v>
      </c>
      <c r="E6993" s="37">
        <v>51</v>
      </c>
      <c r="F6993" s="37">
        <v>1</v>
      </c>
      <c r="G6993" s="37">
        <v>1.6129</v>
      </c>
      <c r="H6993" s="37" t="s">
        <v>1235</v>
      </c>
      <c r="I6993" s="37" t="s">
        <v>2269</v>
      </c>
      <c r="J6993" s="37" t="s">
        <v>2275</v>
      </c>
      <c r="K6993" s="37">
        <v>1</v>
      </c>
    </row>
    <row r="6994" spans="1:11" x14ac:dyDescent="0.25">
      <c r="A6994" s="37" t="s">
        <v>3911</v>
      </c>
      <c r="B6994" s="37">
        <v>1</v>
      </c>
      <c r="C6994" s="37">
        <v>0</v>
      </c>
      <c r="D6994" s="37">
        <v>0</v>
      </c>
      <c r="E6994" s="37">
        <v>30</v>
      </c>
      <c r="F6994" s="37">
        <v>1</v>
      </c>
      <c r="G6994" s="37">
        <v>0.83760000000000001</v>
      </c>
      <c r="H6994" s="37" t="s">
        <v>1235</v>
      </c>
      <c r="I6994" s="37" t="s">
        <v>2310</v>
      </c>
      <c r="J6994" s="37" t="s">
        <v>2275</v>
      </c>
      <c r="K6994" s="37">
        <v>1</v>
      </c>
    </row>
    <row r="6995" spans="1:11" x14ac:dyDescent="0.25">
      <c r="A6995" s="37" t="s">
        <v>3910</v>
      </c>
      <c r="B6995" s="37">
        <v>1</v>
      </c>
      <c r="C6995" s="37">
        <v>0</v>
      </c>
      <c r="D6995" s="37">
        <v>0</v>
      </c>
      <c r="E6995" s="37">
        <v>6</v>
      </c>
      <c r="F6995" s="37">
        <v>0</v>
      </c>
      <c r="G6995" s="37">
        <v>0.22850000000000001</v>
      </c>
      <c r="H6995" s="37" t="s">
        <v>2276</v>
      </c>
      <c r="I6995" s="37" t="s">
        <v>2310</v>
      </c>
      <c r="J6995" s="37" t="s">
        <v>2275</v>
      </c>
      <c r="K6995" s="37">
        <v>1</v>
      </c>
    </row>
    <row r="6996" spans="1:11" x14ac:dyDescent="0.25">
      <c r="A6996" s="37" t="s">
        <v>3909</v>
      </c>
      <c r="B6996" s="37">
        <v>1</v>
      </c>
      <c r="C6996" s="37">
        <v>0</v>
      </c>
      <c r="D6996" s="37">
        <v>0</v>
      </c>
      <c r="E6996" s="37">
        <v>6</v>
      </c>
      <c r="F6996" s="37">
        <v>1</v>
      </c>
      <c r="G6996" s="37">
        <v>0.22850000000000001</v>
      </c>
      <c r="H6996" s="37" t="s">
        <v>2276</v>
      </c>
      <c r="I6996" s="37" t="s">
        <v>2310</v>
      </c>
      <c r="J6996" s="37" t="s">
        <v>2275</v>
      </c>
      <c r="K6996" s="37">
        <v>1</v>
      </c>
    </row>
    <row r="6997" spans="1:11" x14ac:dyDescent="0.25">
      <c r="A6997" s="37" t="s">
        <v>3908</v>
      </c>
      <c r="B6997" s="37">
        <v>1</v>
      </c>
      <c r="C6997" s="37">
        <v>0</v>
      </c>
      <c r="D6997" s="37">
        <v>0</v>
      </c>
      <c r="E6997" s="37">
        <v>30</v>
      </c>
      <c r="F6997" s="37">
        <v>0</v>
      </c>
      <c r="G6997" s="37">
        <v>0.88030000000000008</v>
      </c>
      <c r="H6997" s="37" t="s">
        <v>1219</v>
      </c>
      <c r="I6997" s="37" t="s">
        <v>2316</v>
      </c>
      <c r="J6997" s="37" t="s">
        <v>2275</v>
      </c>
      <c r="K6997" s="37">
        <v>1</v>
      </c>
    </row>
    <row r="6998" spans="1:11" x14ac:dyDescent="0.25">
      <c r="A6998" s="37" t="s">
        <v>3907</v>
      </c>
      <c r="B6998" s="37">
        <v>1</v>
      </c>
      <c r="C6998" s="37">
        <v>0</v>
      </c>
      <c r="D6998" s="37">
        <v>0</v>
      </c>
      <c r="E6998" s="37">
        <v>4</v>
      </c>
      <c r="F6998" s="37">
        <v>1</v>
      </c>
      <c r="G6998" s="37">
        <v>0.1265</v>
      </c>
      <c r="H6998" s="37" t="s">
        <v>1219</v>
      </c>
      <c r="I6998" s="37" t="s">
        <v>2316</v>
      </c>
      <c r="J6998" s="37" t="s">
        <v>2275</v>
      </c>
      <c r="K6998" s="37">
        <v>1</v>
      </c>
    </row>
    <row r="6999" spans="1:11" x14ac:dyDescent="0.25">
      <c r="A6999" s="37" t="s">
        <v>3906</v>
      </c>
      <c r="B6999" s="37">
        <v>1</v>
      </c>
      <c r="C6999" s="37">
        <v>0</v>
      </c>
      <c r="D6999" s="37">
        <v>0</v>
      </c>
      <c r="E6999" s="37">
        <v>7</v>
      </c>
      <c r="F6999" s="37">
        <v>0</v>
      </c>
      <c r="G6999" s="37">
        <v>0.19540000000000002</v>
      </c>
      <c r="H6999" s="37" t="s">
        <v>1219</v>
      </c>
      <c r="I6999" s="37" t="s">
        <v>2405</v>
      </c>
      <c r="J6999" s="37" t="s">
        <v>2275</v>
      </c>
      <c r="K6999" s="37">
        <v>1</v>
      </c>
    </row>
    <row r="7000" spans="1:11" x14ac:dyDescent="0.25">
      <c r="A7000" s="37" t="s">
        <v>3905</v>
      </c>
      <c r="B7000" s="37">
        <v>1</v>
      </c>
      <c r="C7000" s="37">
        <v>0</v>
      </c>
      <c r="D7000" s="37">
        <v>0</v>
      </c>
      <c r="E7000" s="37">
        <v>2</v>
      </c>
      <c r="F7000" s="37">
        <v>1</v>
      </c>
      <c r="G7000" s="37">
        <v>0.36630000000000001</v>
      </c>
      <c r="H7000" s="37" t="s">
        <v>1219</v>
      </c>
      <c r="I7000" s="37" t="s">
        <v>2405</v>
      </c>
      <c r="J7000" s="37" t="s">
        <v>2275</v>
      </c>
      <c r="K7000" s="37">
        <v>1</v>
      </c>
    </row>
    <row r="7001" spans="1:11" x14ac:dyDescent="0.25">
      <c r="A7001" s="37" t="s">
        <v>3904</v>
      </c>
      <c r="B7001" s="37">
        <v>1</v>
      </c>
      <c r="C7001" s="37">
        <v>0</v>
      </c>
      <c r="D7001" s="37">
        <v>0</v>
      </c>
      <c r="E7001" s="37">
        <v>5</v>
      </c>
      <c r="F7001" s="37">
        <v>1</v>
      </c>
      <c r="G7001" s="37">
        <v>0.1467</v>
      </c>
      <c r="H7001" s="37" t="s">
        <v>1219</v>
      </c>
      <c r="I7001" s="37" t="s">
        <v>2316</v>
      </c>
      <c r="J7001" s="37" t="s">
        <v>2275</v>
      </c>
      <c r="K7001" s="37">
        <v>1</v>
      </c>
    </row>
    <row r="7002" spans="1:11" x14ac:dyDescent="0.25">
      <c r="A7002" s="37" t="s">
        <v>3903</v>
      </c>
      <c r="B7002" s="37">
        <v>1</v>
      </c>
      <c r="C7002" s="37">
        <v>0</v>
      </c>
      <c r="D7002" s="37">
        <v>0</v>
      </c>
      <c r="E7002" s="37">
        <v>6</v>
      </c>
      <c r="F7002" s="37">
        <v>1</v>
      </c>
      <c r="G7002" s="37">
        <v>0.16750000000000001</v>
      </c>
      <c r="H7002" s="37" t="s">
        <v>1219</v>
      </c>
      <c r="I7002" s="37" t="s">
        <v>2405</v>
      </c>
      <c r="J7002" s="37" t="s">
        <v>2275</v>
      </c>
      <c r="K7002" s="37">
        <v>1</v>
      </c>
    </row>
    <row r="7003" spans="1:11" x14ac:dyDescent="0.25">
      <c r="A7003" s="37" t="s">
        <v>3902</v>
      </c>
      <c r="B7003" s="37">
        <v>1</v>
      </c>
      <c r="C7003" s="37">
        <v>0</v>
      </c>
      <c r="D7003" s="37">
        <v>0</v>
      </c>
      <c r="E7003" s="37">
        <v>14</v>
      </c>
      <c r="F7003" s="37">
        <v>1</v>
      </c>
      <c r="G7003" s="37">
        <v>1.3220000000000001</v>
      </c>
      <c r="H7003" s="37" t="s">
        <v>1219</v>
      </c>
      <c r="I7003" s="37" t="s">
        <v>2316</v>
      </c>
      <c r="J7003" s="37" t="s">
        <v>2275</v>
      </c>
      <c r="K7003" s="37">
        <v>1</v>
      </c>
    </row>
    <row r="7004" spans="1:11" x14ac:dyDescent="0.25">
      <c r="A7004" s="37" t="s">
        <v>3901</v>
      </c>
      <c r="B7004" s="37">
        <v>1</v>
      </c>
      <c r="C7004" s="37">
        <v>0</v>
      </c>
      <c r="D7004" s="37">
        <v>0</v>
      </c>
      <c r="E7004" s="37">
        <v>24</v>
      </c>
      <c r="F7004" s="37">
        <v>0</v>
      </c>
      <c r="G7004" s="37">
        <v>1.0426</v>
      </c>
      <c r="H7004" s="37" t="s">
        <v>1232</v>
      </c>
      <c r="I7004" s="37" t="s">
        <v>2321</v>
      </c>
      <c r="J7004" s="37" t="s">
        <v>2275</v>
      </c>
      <c r="K7004" s="37">
        <v>1</v>
      </c>
    </row>
    <row r="7005" spans="1:11" x14ac:dyDescent="0.25">
      <c r="A7005" s="37" t="s">
        <v>3900</v>
      </c>
      <c r="B7005" s="37">
        <v>1</v>
      </c>
      <c r="C7005" s="37">
        <v>0</v>
      </c>
      <c r="D7005" s="37">
        <v>0</v>
      </c>
      <c r="E7005" s="37">
        <v>9</v>
      </c>
      <c r="F7005" s="37">
        <v>0</v>
      </c>
      <c r="G7005" s="37">
        <v>0.28460000000000002</v>
      </c>
      <c r="H7005" s="37" t="s">
        <v>1232</v>
      </c>
      <c r="I7005" s="37" t="s">
        <v>2321</v>
      </c>
      <c r="J7005" s="37" t="s">
        <v>2275</v>
      </c>
      <c r="K7005" s="37">
        <v>1</v>
      </c>
    </row>
    <row r="7006" spans="1:11" x14ac:dyDescent="0.25">
      <c r="A7006" s="37" t="s">
        <v>3899</v>
      </c>
      <c r="B7006" s="37">
        <v>1</v>
      </c>
      <c r="C7006" s="37">
        <v>0</v>
      </c>
      <c r="D7006" s="37">
        <v>0</v>
      </c>
      <c r="E7006" s="37">
        <v>2</v>
      </c>
      <c r="F7006" s="37">
        <v>0</v>
      </c>
      <c r="G7006" s="37">
        <v>0.18890000000000001</v>
      </c>
      <c r="H7006" s="37" t="s">
        <v>1232</v>
      </c>
      <c r="I7006" s="37" t="s">
        <v>2308</v>
      </c>
      <c r="J7006" s="37" t="s">
        <v>2275</v>
      </c>
      <c r="K7006" s="37">
        <v>1</v>
      </c>
    </row>
    <row r="7007" spans="1:11" x14ac:dyDescent="0.25">
      <c r="A7007" s="37" t="s">
        <v>3898</v>
      </c>
      <c r="B7007" s="37">
        <v>1</v>
      </c>
      <c r="C7007" s="37">
        <v>0</v>
      </c>
      <c r="D7007" s="37">
        <v>0</v>
      </c>
      <c r="E7007" s="37">
        <v>1</v>
      </c>
      <c r="F7007" s="37">
        <v>1</v>
      </c>
      <c r="G7007" s="37">
        <v>0.18310000000000001</v>
      </c>
      <c r="H7007" s="37" t="s">
        <v>1248</v>
      </c>
      <c r="I7007" s="37" t="s">
        <v>2310</v>
      </c>
      <c r="J7007" s="37" t="s">
        <v>2275</v>
      </c>
      <c r="K7007" s="37">
        <v>1</v>
      </c>
    </row>
    <row r="7008" spans="1:11" x14ac:dyDescent="0.25">
      <c r="A7008" s="37" t="s">
        <v>3897</v>
      </c>
      <c r="B7008" s="37">
        <v>1</v>
      </c>
      <c r="C7008" s="37">
        <v>0</v>
      </c>
      <c r="D7008" s="37">
        <v>0</v>
      </c>
      <c r="E7008" s="37">
        <v>4</v>
      </c>
      <c r="F7008" s="37">
        <v>1</v>
      </c>
      <c r="G7008" s="37">
        <v>0.24550000000000002</v>
      </c>
      <c r="H7008" s="37" t="s">
        <v>1248</v>
      </c>
      <c r="I7008" s="37" t="s">
        <v>2321</v>
      </c>
      <c r="J7008" s="37" t="s">
        <v>2275</v>
      </c>
      <c r="K7008" s="37">
        <v>1</v>
      </c>
    </row>
    <row r="7009" spans="1:11" x14ac:dyDescent="0.25">
      <c r="A7009" s="37" t="s">
        <v>3896</v>
      </c>
      <c r="B7009" s="37">
        <v>1</v>
      </c>
      <c r="C7009" s="37">
        <v>0</v>
      </c>
      <c r="D7009" s="37">
        <v>0</v>
      </c>
      <c r="E7009" s="37">
        <v>2</v>
      </c>
      <c r="F7009" s="37">
        <v>1</v>
      </c>
      <c r="G7009" s="37">
        <v>0.1227</v>
      </c>
      <c r="H7009" s="37" t="s">
        <v>1254</v>
      </c>
      <c r="I7009" s="37" t="s">
        <v>2310</v>
      </c>
      <c r="J7009" s="37" t="s">
        <v>2275</v>
      </c>
      <c r="K7009" s="37">
        <v>1</v>
      </c>
    </row>
    <row r="7010" spans="1:11" x14ac:dyDescent="0.25">
      <c r="A7010" s="37" t="s">
        <v>3895</v>
      </c>
      <c r="B7010" s="37">
        <v>1</v>
      </c>
      <c r="C7010" s="37">
        <v>0</v>
      </c>
      <c r="D7010" s="37">
        <v>0</v>
      </c>
      <c r="E7010" s="37">
        <v>12</v>
      </c>
      <c r="F7010" s="37">
        <v>1</v>
      </c>
      <c r="G7010" s="37">
        <v>0.73650000000000004</v>
      </c>
      <c r="H7010" s="37" t="s">
        <v>2456</v>
      </c>
      <c r="I7010" s="37" t="s">
        <v>2310</v>
      </c>
      <c r="J7010" s="37" t="s">
        <v>2275</v>
      </c>
      <c r="K7010" s="37">
        <v>1</v>
      </c>
    </row>
    <row r="7011" spans="1:11" x14ac:dyDescent="0.25">
      <c r="A7011" s="37" t="s">
        <v>3894</v>
      </c>
      <c r="B7011" s="37">
        <v>1</v>
      </c>
      <c r="C7011" s="37">
        <v>0</v>
      </c>
      <c r="D7011" s="37">
        <v>0</v>
      </c>
      <c r="E7011" s="37">
        <v>1</v>
      </c>
      <c r="F7011" s="37">
        <v>0</v>
      </c>
      <c r="G7011" s="37">
        <v>4.3400000000000001E-2</v>
      </c>
      <c r="H7011" s="37" t="s">
        <v>1269</v>
      </c>
      <c r="I7011" s="37" t="s">
        <v>2316</v>
      </c>
      <c r="J7011" s="37" t="s">
        <v>2268</v>
      </c>
      <c r="K7011" s="37">
        <v>1</v>
      </c>
    </row>
    <row r="7012" spans="1:11" x14ac:dyDescent="0.25">
      <c r="A7012" s="37" t="s">
        <v>3893</v>
      </c>
      <c r="B7012" s="37">
        <v>1</v>
      </c>
      <c r="C7012" s="37">
        <v>0</v>
      </c>
      <c r="D7012" s="37">
        <v>0</v>
      </c>
      <c r="E7012" s="37">
        <v>0</v>
      </c>
      <c r="F7012" s="37">
        <v>0</v>
      </c>
      <c r="G7012" s="37">
        <v>0</v>
      </c>
      <c r="H7012" s="37" t="s">
        <v>1269</v>
      </c>
      <c r="I7012" s="37" t="s">
        <v>2316</v>
      </c>
      <c r="J7012" s="37" t="s">
        <v>2268</v>
      </c>
      <c r="K7012" s="37">
        <v>0</v>
      </c>
    </row>
    <row r="7013" spans="1:11" x14ac:dyDescent="0.25">
      <c r="A7013" s="37" t="s">
        <v>3892</v>
      </c>
      <c r="B7013" s="37">
        <v>1</v>
      </c>
      <c r="C7013" s="37">
        <v>0</v>
      </c>
      <c r="D7013" s="37">
        <v>0</v>
      </c>
      <c r="E7013" s="37">
        <v>52</v>
      </c>
      <c r="F7013" s="37">
        <v>1</v>
      </c>
      <c r="G7013" s="37">
        <v>1.5259</v>
      </c>
      <c r="H7013" s="37" t="s">
        <v>1269</v>
      </c>
      <c r="I7013" s="37" t="s">
        <v>2316</v>
      </c>
      <c r="J7013" s="37" t="s">
        <v>2268</v>
      </c>
      <c r="K7013" s="37">
        <v>1</v>
      </c>
    </row>
    <row r="7014" spans="1:11" x14ac:dyDescent="0.25">
      <c r="A7014" s="37" t="s">
        <v>3891</v>
      </c>
      <c r="B7014" s="37">
        <v>1</v>
      </c>
      <c r="C7014" s="37">
        <v>0</v>
      </c>
      <c r="D7014" s="37">
        <v>0</v>
      </c>
      <c r="E7014" s="37">
        <v>4</v>
      </c>
      <c r="F7014" s="37">
        <v>1</v>
      </c>
      <c r="G7014" s="37">
        <v>0.73250000000000004</v>
      </c>
      <c r="H7014" s="37" t="s">
        <v>1244</v>
      </c>
      <c r="I7014" s="37" t="s">
        <v>2310</v>
      </c>
      <c r="J7014" s="37" t="s">
        <v>2275</v>
      </c>
      <c r="K7014" s="37">
        <v>1</v>
      </c>
    </row>
    <row r="7015" spans="1:11" x14ac:dyDescent="0.25">
      <c r="A7015" s="37" t="s">
        <v>3890</v>
      </c>
      <c r="B7015" s="37">
        <v>1</v>
      </c>
      <c r="C7015" s="37">
        <v>0</v>
      </c>
      <c r="D7015" s="37">
        <v>0</v>
      </c>
      <c r="E7015" s="37">
        <v>39</v>
      </c>
      <c r="F7015" s="37">
        <v>0</v>
      </c>
      <c r="G7015" s="37">
        <v>1.6943000000000001</v>
      </c>
      <c r="H7015" s="37" t="s">
        <v>1224</v>
      </c>
      <c r="I7015" s="37" t="s">
        <v>2308</v>
      </c>
      <c r="J7015" s="37" t="s">
        <v>2275</v>
      </c>
      <c r="K7015" s="37">
        <v>1</v>
      </c>
    </row>
    <row r="7016" spans="1:11" x14ac:dyDescent="0.25">
      <c r="A7016" s="37" t="s">
        <v>3889</v>
      </c>
      <c r="B7016" s="37">
        <v>1</v>
      </c>
      <c r="C7016" s="37">
        <v>0</v>
      </c>
      <c r="D7016" s="37">
        <v>0</v>
      </c>
      <c r="E7016" s="37">
        <v>6</v>
      </c>
      <c r="F7016" s="37">
        <v>0</v>
      </c>
      <c r="G7016" s="37">
        <v>0.2823</v>
      </c>
      <c r="H7016" s="37" t="s">
        <v>1259</v>
      </c>
      <c r="I7016" s="37" t="s">
        <v>2310</v>
      </c>
      <c r="J7016" s="37" t="s">
        <v>2275</v>
      </c>
      <c r="K7016" s="37">
        <v>1</v>
      </c>
    </row>
    <row r="7017" spans="1:11" x14ac:dyDescent="0.25">
      <c r="A7017" s="37" t="s">
        <v>3888</v>
      </c>
      <c r="B7017" s="37">
        <v>1</v>
      </c>
      <c r="C7017" s="37">
        <v>0</v>
      </c>
      <c r="D7017" s="37">
        <v>0</v>
      </c>
      <c r="E7017" s="37">
        <v>12</v>
      </c>
      <c r="F7017" s="37">
        <v>1</v>
      </c>
      <c r="G7017" s="37">
        <v>0.3795</v>
      </c>
      <c r="H7017" s="37" t="s">
        <v>1228</v>
      </c>
      <c r="I7017" s="37" t="s">
        <v>2308</v>
      </c>
      <c r="J7017" s="37" t="s">
        <v>2268</v>
      </c>
      <c r="K7017" s="37">
        <v>1</v>
      </c>
    </row>
    <row r="7018" spans="1:11" x14ac:dyDescent="0.25">
      <c r="A7018" s="37" t="s">
        <v>3887</v>
      </c>
      <c r="B7018" s="37">
        <v>1</v>
      </c>
      <c r="C7018" s="37">
        <v>0</v>
      </c>
      <c r="D7018" s="37">
        <v>0</v>
      </c>
      <c r="E7018" s="37">
        <v>7</v>
      </c>
      <c r="F7018" s="37">
        <v>0</v>
      </c>
      <c r="G7018" s="37">
        <v>0.24070000000000003</v>
      </c>
      <c r="H7018" s="37" t="s">
        <v>1249</v>
      </c>
      <c r="I7018" s="37" t="s">
        <v>2308</v>
      </c>
      <c r="J7018" s="37" t="s">
        <v>2268</v>
      </c>
      <c r="K7018" s="37">
        <v>1</v>
      </c>
    </row>
    <row r="7019" spans="1:11" x14ac:dyDescent="0.25">
      <c r="A7019" s="37" t="s">
        <v>3886</v>
      </c>
      <c r="B7019" s="37">
        <v>1</v>
      </c>
      <c r="C7019" s="37">
        <v>0</v>
      </c>
      <c r="D7019" s="37">
        <v>1</v>
      </c>
      <c r="E7019" s="37">
        <v>55</v>
      </c>
      <c r="F7019" s="37">
        <v>0</v>
      </c>
      <c r="G7019" s="37">
        <v>2.5877000000000003</v>
      </c>
      <c r="H7019" s="37" t="s">
        <v>1232</v>
      </c>
      <c r="I7019" s="37" t="s">
        <v>2308</v>
      </c>
      <c r="J7019" s="37" t="s">
        <v>2268</v>
      </c>
      <c r="K7019" s="37">
        <v>1</v>
      </c>
    </row>
    <row r="7020" spans="1:11" x14ac:dyDescent="0.25">
      <c r="A7020" s="37" t="s">
        <v>3885</v>
      </c>
      <c r="B7020" s="37">
        <v>1</v>
      </c>
      <c r="C7020" s="37">
        <v>0</v>
      </c>
      <c r="D7020" s="37">
        <v>0</v>
      </c>
      <c r="E7020" s="37">
        <v>29</v>
      </c>
      <c r="F7020" s="37">
        <v>1</v>
      </c>
      <c r="G7020" s="37">
        <v>0.50350000000000006</v>
      </c>
      <c r="H7020" s="37" t="s">
        <v>3313</v>
      </c>
      <c r="I7020" s="37" t="s">
        <v>2308</v>
      </c>
      <c r="J7020" s="37" t="s">
        <v>2268</v>
      </c>
      <c r="K7020" s="37">
        <v>1</v>
      </c>
    </row>
    <row r="7021" spans="1:11" x14ac:dyDescent="0.25">
      <c r="A7021" s="37" t="s">
        <v>3884</v>
      </c>
      <c r="B7021" s="37">
        <v>1</v>
      </c>
      <c r="C7021" s="37">
        <v>0</v>
      </c>
      <c r="D7021" s="37">
        <v>0</v>
      </c>
      <c r="E7021" s="37">
        <v>19</v>
      </c>
      <c r="F7021" s="37">
        <v>0</v>
      </c>
      <c r="G7021" s="37">
        <v>0.60089999999999999</v>
      </c>
      <c r="H7021" s="37" t="s">
        <v>2288</v>
      </c>
      <c r="I7021" s="37" t="s">
        <v>2310</v>
      </c>
      <c r="J7021" s="37" t="s">
        <v>2275</v>
      </c>
      <c r="K7021" s="37">
        <v>1</v>
      </c>
    </row>
    <row r="7022" spans="1:11" x14ac:dyDescent="0.25">
      <c r="A7022" s="37" t="s">
        <v>3883</v>
      </c>
      <c r="B7022" s="37">
        <v>1</v>
      </c>
      <c r="C7022" s="37">
        <v>0</v>
      </c>
      <c r="D7022" s="37">
        <v>0</v>
      </c>
      <c r="E7022" s="37">
        <v>4</v>
      </c>
      <c r="F7022" s="37">
        <v>0</v>
      </c>
      <c r="G7022" s="37">
        <v>0.17380000000000001</v>
      </c>
      <c r="H7022" s="37" t="s">
        <v>1220</v>
      </c>
      <c r="I7022" s="37" t="s">
        <v>2308</v>
      </c>
      <c r="J7022" s="37" t="s">
        <v>2275</v>
      </c>
      <c r="K7022" s="37">
        <v>1</v>
      </c>
    </row>
    <row r="7023" spans="1:11" x14ac:dyDescent="0.25">
      <c r="A7023" s="37" t="s">
        <v>3882</v>
      </c>
      <c r="B7023" s="37">
        <v>1</v>
      </c>
      <c r="C7023" s="37">
        <v>0</v>
      </c>
      <c r="D7023" s="37">
        <v>0</v>
      </c>
      <c r="E7023" s="37">
        <v>0</v>
      </c>
      <c r="F7023" s="37">
        <v>0</v>
      </c>
      <c r="G7023" s="37">
        <v>0</v>
      </c>
      <c r="H7023" s="37" t="s">
        <v>1219</v>
      </c>
      <c r="I7023" s="37" t="s">
        <v>2308</v>
      </c>
      <c r="J7023" s="37" t="s">
        <v>2268</v>
      </c>
      <c r="K7023" s="37">
        <v>0</v>
      </c>
    </row>
    <row r="7024" spans="1:11" x14ac:dyDescent="0.25">
      <c r="A7024" s="37" t="s">
        <v>3881</v>
      </c>
      <c r="B7024" s="37">
        <v>1</v>
      </c>
      <c r="C7024" s="37">
        <v>0</v>
      </c>
      <c r="D7024" s="37">
        <v>0</v>
      </c>
      <c r="E7024" s="37">
        <v>6</v>
      </c>
      <c r="F7024" s="37">
        <v>1</v>
      </c>
      <c r="G7024" s="37">
        <v>0.2823</v>
      </c>
      <c r="H7024" s="37" t="s">
        <v>1219</v>
      </c>
      <c r="I7024" s="37" t="s">
        <v>2269</v>
      </c>
      <c r="J7024" s="37" t="s">
        <v>2275</v>
      </c>
      <c r="K7024" s="37">
        <v>1</v>
      </c>
    </row>
    <row r="7025" spans="1:11" x14ac:dyDescent="0.25">
      <c r="A7025" s="37" t="s">
        <v>3880</v>
      </c>
      <c r="B7025" s="37">
        <v>1</v>
      </c>
      <c r="C7025" s="37">
        <v>0</v>
      </c>
      <c r="D7025" s="37">
        <v>0</v>
      </c>
      <c r="E7025" s="37">
        <v>7</v>
      </c>
      <c r="F7025" s="37">
        <v>1</v>
      </c>
      <c r="G7025" s="37">
        <v>0.24070000000000003</v>
      </c>
      <c r="H7025" s="37" t="s">
        <v>1219</v>
      </c>
      <c r="I7025" s="37" t="s">
        <v>2310</v>
      </c>
      <c r="J7025" s="37" t="s">
        <v>2275</v>
      </c>
      <c r="K7025" s="37">
        <v>1</v>
      </c>
    </row>
    <row r="7026" spans="1:11" x14ac:dyDescent="0.25">
      <c r="A7026" s="37" t="s">
        <v>3879</v>
      </c>
      <c r="B7026" s="37">
        <v>1</v>
      </c>
      <c r="C7026" s="37">
        <v>0</v>
      </c>
      <c r="D7026" s="37">
        <v>0</v>
      </c>
      <c r="E7026" s="37">
        <v>4</v>
      </c>
      <c r="F7026" s="37">
        <v>0</v>
      </c>
      <c r="G7026" s="37">
        <v>0.37770000000000004</v>
      </c>
      <c r="H7026" s="37" t="s">
        <v>1219</v>
      </c>
      <c r="I7026" s="37" t="s">
        <v>2310</v>
      </c>
      <c r="J7026" s="37" t="s">
        <v>2275</v>
      </c>
      <c r="K7026" s="37">
        <v>1</v>
      </c>
    </row>
    <row r="7027" spans="1:11" x14ac:dyDescent="0.25">
      <c r="A7027" s="37" t="s">
        <v>3878</v>
      </c>
      <c r="B7027" s="37">
        <v>1</v>
      </c>
      <c r="C7027" s="37">
        <v>0</v>
      </c>
      <c r="D7027" s="37">
        <v>0</v>
      </c>
      <c r="E7027" s="37">
        <v>1</v>
      </c>
      <c r="F7027" s="37">
        <v>0</v>
      </c>
      <c r="G7027" s="37">
        <v>3.44E-2</v>
      </c>
      <c r="H7027" s="37" t="s">
        <v>1226</v>
      </c>
      <c r="I7027" s="37" t="s">
        <v>2310</v>
      </c>
      <c r="J7027" s="37" t="s">
        <v>2268</v>
      </c>
      <c r="K7027" s="37">
        <v>1</v>
      </c>
    </row>
    <row r="7028" spans="1:11" x14ac:dyDescent="0.25">
      <c r="A7028" s="37" t="s">
        <v>3877</v>
      </c>
      <c r="B7028" s="37">
        <v>1</v>
      </c>
      <c r="C7028" s="37">
        <v>0</v>
      </c>
      <c r="D7028" s="37">
        <v>0</v>
      </c>
      <c r="E7028" s="37">
        <v>8</v>
      </c>
      <c r="F7028" s="37">
        <v>1</v>
      </c>
      <c r="G7028" s="37">
        <v>0.27510000000000001</v>
      </c>
      <c r="H7028" s="37" t="s">
        <v>1226</v>
      </c>
      <c r="I7028" s="37" t="s">
        <v>2310</v>
      </c>
      <c r="J7028" s="37" t="s">
        <v>2268</v>
      </c>
      <c r="K7028" s="37">
        <v>1</v>
      </c>
    </row>
    <row r="7029" spans="1:11" x14ac:dyDescent="0.25">
      <c r="A7029" s="37" t="s">
        <v>3876</v>
      </c>
      <c r="B7029" s="37">
        <v>1</v>
      </c>
      <c r="C7029" s="37">
        <v>0</v>
      </c>
      <c r="D7029" s="37">
        <v>0</v>
      </c>
      <c r="E7029" s="37">
        <v>30</v>
      </c>
      <c r="F7029" s="37">
        <v>1</v>
      </c>
      <c r="G7029" s="37">
        <v>1.8411000000000002</v>
      </c>
      <c r="H7029" s="37" t="s">
        <v>1219</v>
      </c>
      <c r="I7029" s="37" t="s">
        <v>2310</v>
      </c>
      <c r="J7029" s="37" t="s">
        <v>2275</v>
      </c>
      <c r="K7029" s="37">
        <v>1</v>
      </c>
    </row>
    <row r="7030" spans="1:11" x14ac:dyDescent="0.25">
      <c r="A7030" s="37" t="s">
        <v>3875</v>
      </c>
      <c r="B7030" s="37">
        <v>1</v>
      </c>
      <c r="C7030" s="37">
        <v>0</v>
      </c>
      <c r="D7030" s="37">
        <v>0</v>
      </c>
      <c r="E7030" s="37">
        <v>11</v>
      </c>
      <c r="F7030" s="37">
        <v>0</v>
      </c>
      <c r="G7030" s="37">
        <v>0.34790000000000004</v>
      </c>
      <c r="H7030" s="37" t="s">
        <v>1226</v>
      </c>
      <c r="I7030" s="37" t="s">
        <v>2310</v>
      </c>
      <c r="J7030" s="37" t="s">
        <v>2275</v>
      </c>
      <c r="K7030" s="37">
        <v>1</v>
      </c>
    </row>
    <row r="7031" spans="1:11" x14ac:dyDescent="0.25">
      <c r="A7031" s="37" t="s">
        <v>3874</v>
      </c>
      <c r="B7031" s="37">
        <v>1</v>
      </c>
      <c r="C7031" s="37">
        <v>0</v>
      </c>
      <c r="D7031" s="37">
        <v>0</v>
      </c>
      <c r="E7031" s="37">
        <v>1</v>
      </c>
      <c r="F7031" s="37">
        <v>1</v>
      </c>
      <c r="G7031" s="37">
        <v>8.9700000000000002E-2</v>
      </c>
      <c r="H7031" s="37" t="s">
        <v>1226</v>
      </c>
      <c r="I7031" s="37" t="s">
        <v>2310</v>
      </c>
      <c r="J7031" s="37" t="s">
        <v>2275</v>
      </c>
      <c r="K7031" s="37">
        <v>1</v>
      </c>
    </row>
    <row r="7032" spans="1:11" x14ac:dyDescent="0.25">
      <c r="A7032" s="37" t="s">
        <v>3873</v>
      </c>
      <c r="B7032" s="37">
        <v>1</v>
      </c>
      <c r="C7032" s="37">
        <v>0</v>
      </c>
      <c r="D7032" s="37">
        <v>0</v>
      </c>
      <c r="E7032" s="37">
        <v>8</v>
      </c>
      <c r="F7032" s="37">
        <v>0</v>
      </c>
      <c r="G7032" s="37">
        <v>0.253</v>
      </c>
      <c r="H7032" s="37" t="s">
        <v>2318</v>
      </c>
      <c r="I7032" s="37" t="s">
        <v>2308</v>
      </c>
      <c r="J7032" s="37" t="s">
        <v>2268</v>
      </c>
      <c r="K7032" s="37">
        <v>1</v>
      </c>
    </row>
    <row r="7033" spans="1:11" x14ac:dyDescent="0.25">
      <c r="A7033" s="37" t="s">
        <v>3872</v>
      </c>
      <c r="B7033" s="37">
        <v>1</v>
      </c>
      <c r="C7033" s="37">
        <v>0</v>
      </c>
      <c r="D7033" s="37">
        <v>0</v>
      </c>
      <c r="E7033" s="37">
        <v>0</v>
      </c>
      <c r="F7033" s="37">
        <v>0</v>
      </c>
      <c r="G7033" s="37">
        <v>0</v>
      </c>
      <c r="H7033" s="37" t="s">
        <v>1219</v>
      </c>
      <c r="I7033" s="37" t="s">
        <v>2308</v>
      </c>
      <c r="J7033" s="37" t="s">
        <v>2275</v>
      </c>
      <c r="K7033" s="37">
        <v>0</v>
      </c>
    </row>
    <row r="7034" spans="1:11" x14ac:dyDescent="0.25">
      <c r="A7034" s="37" t="s">
        <v>3871</v>
      </c>
      <c r="B7034" s="37">
        <v>1</v>
      </c>
      <c r="C7034" s="37">
        <v>0</v>
      </c>
      <c r="D7034" s="37">
        <v>0</v>
      </c>
      <c r="E7034" s="37">
        <v>47</v>
      </c>
      <c r="F7034" s="37">
        <v>1</v>
      </c>
      <c r="G7034" s="37">
        <v>2.2099000000000002</v>
      </c>
      <c r="H7034" s="37" t="s">
        <v>1219</v>
      </c>
      <c r="I7034" s="37" t="s">
        <v>2308</v>
      </c>
      <c r="J7034" s="37" t="s">
        <v>2268</v>
      </c>
      <c r="K7034" s="37">
        <v>1</v>
      </c>
    </row>
    <row r="7035" spans="1:11" x14ac:dyDescent="0.25">
      <c r="A7035" s="37" t="s">
        <v>3870</v>
      </c>
      <c r="B7035" s="37">
        <v>1</v>
      </c>
      <c r="C7035" s="37">
        <v>0</v>
      </c>
      <c r="D7035" s="37">
        <v>0</v>
      </c>
      <c r="E7035" s="37">
        <v>0</v>
      </c>
      <c r="F7035" s="37">
        <v>0</v>
      </c>
      <c r="G7035" s="37">
        <v>0</v>
      </c>
      <c r="H7035" s="37" t="s">
        <v>1219</v>
      </c>
      <c r="I7035" s="37" t="s">
        <v>2308</v>
      </c>
      <c r="J7035" s="37" t="s">
        <v>2268</v>
      </c>
      <c r="K7035" s="37">
        <v>0</v>
      </c>
    </row>
    <row r="7036" spans="1:11" x14ac:dyDescent="0.25">
      <c r="A7036" s="37" t="s">
        <v>3869</v>
      </c>
      <c r="B7036" s="37">
        <v>1</v>
      </c>
      <c r="C7036" s="37">
        <v>0</v>
      </c>
      <c r="D7036" s="37">
        <v>0</v>
      </c>
      <c r="E7036" s="37">
        <v>35</v>
      </c>
      <c r="F7036" s="37">
        <v>0</v>
      </c>
      <c r="G7036" s="37">
        <v>1.2035</v>
      </c>
      <c r="H7036" s="37" t="s">
        <v>1219</v>
      </c>
      <c r="I7036" s="37" t="s">
        <v>2405</v>
      </c>
      <c r="J7036" s="37" t="s">
        <v>2275</v>
      </c>
      <c r="K7036" s="37">
        <v>1</v>
      </c>
    </row>
    <row r="7037" spans="1:11" x14ac:dyDescent="0.25">
      <c r="A7037" s="37" t="s">
        <v>3868</v>
      </c>
      <c r="B7037" s="37">
        <v>1</v>
      </c>
      <c r="C7037" s="37">
        <v>0</v>
      </c>
      <c r="D7037" s="37">
        <v>0</v>
      </c>
      <c r="E7037" s="37">
        <v>1</v>
      </c>
      <c r="F7037" s="37">
        <v>0</v>
      </c>
      <c r="G7037" s="37">
        <v>2.9300000000000003E-2</v>
      </c>
      <c r="H7037" s="37" t="s">
        <v>1219</v>
      </c>
      <c r="I7037" s="37" t="s">
        <v>2308</v>
      </c>
      <c r="J7037" s="37" t="s">
        <v>2268</v>
      </c>
      <c r="K7037" s="37">
        <v>1</v>
      </c>
    </row>
    <row r="7038" spans="1:11" x14ac:dyDescent="0.25">
      <c r="A7038" s="37" t="s">
        <v>3867</v>
      </c>
      <c r="B7038" s="37">
        <v>1</v>
      </c>
      <c r="C7038" s="37">
        <v>1</v>
      </c>
      <c r="D7038" s="37">
        <v>1</v>
      </c>
      <c r="E7038" s="37">
        <v>347</v>
      </c>
      <c r="F7038" s="37">
        <v>0</v>
      </c>
      <c r="G7038" s="37">
        <v>10.182500000000001</v>
      </c>
      <c r="H7038" s="37" t="s">
        <v>1219</v>
      </c>
      <c r="I7038" s="37" t="s">
        <v>2308</v>
      </c>
      <c r="J7038" s="37" t="s">
        <v>2268</v>
      </c>
      <c r="K7038" s="37">
        <v>1</v>
      </c>
    </row>
    <row r="7039" spans="1:11" x14ac:dyDescent="0.25">
      <c r="A7039" s="37" t="s">
        <v>3866</v>
      </c>
      <c r="B7039" s="37">
        <v>1</v>
      </c>
      <c r="C7039" s="37">
        <v>0</v>
      </c>
      <c r="D7039" s="37">
        <v>0</v>
      </c>
      <c r="E7039" s="37">
        <v>4</v>
      </c>
      <c r="F7039" s="37">
        <v>1</v>
      </c>
      <c r="G7039" s="37">
        <v>0.11170000000000001</v>
      </c>
      <c r="H7039" s="37" t="s">
        <v>1219</v>
      </c>
      <c r="I7039" s="37" t="s">
        <v>2405</v>
      </c>
      <c r="J7039" s="37" t="s">
        <v>2275</v>
      </c>
      <c r="K7039" s="37">
        <v>1</v>
      </c>
    </row>
    <row r="7040" spans="1:11" x14ac:dyDescent="0.25">
      <c r="A7040" s="37" t="s">
        <v>3865</v>
      </c>
      <c r="B7040" s="37">
        <v>1</v>
      </c>
      <c r="C7040" s="37">
        <v>0</v>
      </c>
      <c r="D7040" s="37">
        <v>0</v>
      </c>
      <c r="E7040" s="37">
        <v>5</v>
      </c>
      <c r="F7040" s="37">
        <v>0</v>
      </c>
      <c r="G7040" s="37">
        <v>0.47210000000000002</v>
      </c>
      <c r="H7040" s="37" t="s">
        <v>1219</v>
      </c>
      <c r="I7040" s="37" t="s">
        <v>2316</v>
      </c>
      <c r="J7040" s="37" t="s">
        <v>2275</v>
      </c>
      <c r="K7040" s="37">
        <v>1</v>
      </c>
    </row>
    <row r="7041" spans="1:11" x14ac:dyDescent="0.25">
      <c r="A7041" s="37" t="s">
        <v>3864</v>
      </c>
      <c r="B7041" s="37">
        <v>1</v>
      </c>
      <c r="C7041" s="37">
        <v>0</v>
      </c>
      <c r="D7041" s="37">
        <v>0</v>
      </c>
      <c r="E7041" s="37">
        <v>1</v>
      </c>
      <c r="F7041" s="37">
        <v>0</v>
      </c>
      <c r="G7041" s="37">
        <v>0.18310000000000001</v>
      </c>
      <c r="H7041" s="37" t="s">
        <v>1219</v>
      </c>
      <c r="I7041" s="37" t="s">
        <v>2308</v>
      </c>
      <c r="J7041" s="37" t="s">
        <v>2268</v>
      </c>
      <c r="K7041" s="37">
        <v>1</v>
      </c>
    </row>
    <row r="7042" spans="1:11" x14ac:dyDescent="0.25">
      <c r="A7042" s="37" t="s">
        <v>3863</v>
      </c>
      <c r="B7042" s="37">
        <v>1</v>
      </c>
      <c r="C7042" s="37">
        <v>0</v>
      </c>
      <c r="D7042" s="37">
        <v>0</v>
      </c>
      <c r="E7042" s="37">
        <v>3</v>
      </c>
      <c r="F7042" s="37">
        <v>0</v>
      </c>
      <c r="G7042" s="37">
        <v>0.1303</v>
      </c>
      <c r="H7042" s="37" t="s">
        <v>1244</v>
      </c>
      <c r="I7042" s="37" t="s">
        <v>2308</v>
      </c>
      <c r="J7042" s="37" t="s">
        <v>2275</v>
      </c>
      <c r="K7042" s="37">
        <v>1</v>
      </c>
    </row>
    <row r="7043" spans="1:11" x14ac:dyDescent="0.25">
      <c r="A7043" s="37" t="s">
        <v>3862</v>
      </c>
      <c r="B7043" s="37">
        <v>1</v>
      </c>
      <c r="C7043" s="37">
        <v>0</v>
      </c>
      <c r="D7043" s="37">
        <v>0</v>
      </c>
      <c r="E7043" s="37">
        <v>1</v>
      </c>
      <c r="F7043" s="37">
        <v>0</v>
      </c>
      <c r="G7043" s="37">
        <v>9.4399999999999998E-2</v>
      </c>
      <c r="H7043" s="37" t="s">
        <v>1244</v>
      </c>
      <c r="I7043" s="37" t="s">
        <v>2310</v>
      </c>
      <c r="J7043" s="37" t="s">
        <v>2275</v>
      </c>
      <c r="K7043" s="37">
        <v>1</v>
      </c>
    </row>
    <row r="7044" spans="1:11" x14ac:dyDescent="0.25">
      <c r="A7044" s="37" t="s">
        <v>3861</v>
      </c>
      <c r="B7044" s="37">
        <v>1</v>
      </c>
      <c r="C7044" s="37">
        <v>0</v>
      </c>
      <c r="D7044" s="37">
        <v>0</v>
      </c>
      <c r="E7044" s="37">
        <v>9</v>
      </c>
      <c r="F7044" s="37">
        <v>1</v>
      </c>
      <c r="G7044" s="37">
        <v>0.8498</v>
      </c>
      <c r="H7044" s="37" t="s">
        <v>1244</v>
      </c>
      <c r="I7044" s="37" t="s">
        <v>2316</v>
      </c>
      <c r="J7044" s="37" t="s">
        <v>2275</v>
      </c>
      <c r="K7044" s="37">
        <v>1</v>
      </c>
    </row>
    <row r="7045" spans="1:11" x14ac:dyDescent="0.25">
      <c r="A7045" s="37" t="s">
        <v>3860</v>
      </c>
      <c r="B7045" s="37">
        <v>1</v>
      </c>
      <c r="C7045" s="37">
        <v>0</v>
      </c>
      <c r="D7045" s="37">
        <v>0</v>
      </c>
      <c r="E7045" s="37">
        <v>11</v>
      </c>
      <c r="F7045" s="37">
        <v>1</v>
      </c>
      <c r="G7045" s="37">
        <v>0.41889999999999999</v>
      </c>
      <c r="H7045" s="37" t="s">
        <v>1222</v>
      </c>
      <c r="I7045" s="37" t="s">
        <v>2310</v>
      </c>
      <c r="J7045" s="37" t="s">
        <v>2268</v>
      </c>
      <c r="K7045" s="37">
        <v>1</v>
      </c>
    </row>
    <row r="7046" spans="1:11" x14ac:dyDescent="0.25">
      <c r="A7046" s="37" t="s">
        <v>3859</v>
      </c>
      <c r="B7046" s="37">
        <v>1</v>
      </c>
      <c r="C7046" s="37">
        <v>0</v>
      </c>
      <c r="D7046" s="37">
        <v>0</v>
      </c>
      <c r="E7046" s="37">
        <v>22</v>
      </c>
      <c r="F7046" s="37">
        <v>1</v>
      </c>
      <c r="G7046" s="37">
        <v>0.35470000000000002</v>
      </c>
      <c r="H7046" s="37" t="s">
        <v>1222</v>
      </c>
      <c r="I7046" s="37" t="s">
        <v>2310</v>
      </c>
      <c r="J7046" s="37" t="s">
        <v>2268</v>
      </c>
      <c r="K7046" s="37">
        <v>1</v>
      </c>
    </row>
    <row r="7047" spans="1:11" x14ac:dyDescent="0.25">
      <c r="A7047" s="37" t="s">
        <v>3858</v>
      </c>
      <c r="B7047" s="37">
        <v>1</v>
      </c>
      <c r="C7047" s="37">
        <v>0</v>
      </c>
      <c r="D7047" s="37">
        <v>0</v>
      </c>
      <c r="E7047" s="37">
        <v>1</v>
      </c>
      <c r="F7047" s="37">
        <v>0</v>
      </c>
      <c r="G7047" s="37">
        <v>4.7E-2</v>
      </c>
      <c r="H7047" s="37" t="s">
        <v>2276</v>
      </c>
      <c r="I7047" s="37" t="s">
        <v>2308</v>
      </c>
      <c r="J7047" s="37" t="s">
        <v>2268</v>
      </c>
      <c r="K7047" s="37">
        <v>1</v>
      </c>
    </row>
    <row r="7048" spans="1:11" x14ac:dyDescent="0.25">
      <c r="A7048" s="37" t="s">
        <v>3857</v>
      </c>
      <c r="B7048" s="37">
        <v>1</v>
      </c>
      <c r="C7048" s="37">
        <v>0</v>
      </c>
      <c r="D7048" s="37">
        <v>0</v>
      </c>
      <c r="E7048" s="37">
        <v>5</v>
      </c>
      <c r="F7048" s="37">
        <v>0</v>
      </c>
      <c r="G7048" s="37">
        <v>0.1719</v>
      </c>
      <c r="H7048" s="37" t="s">
        <v>1218</v>
      </c>
      <c r="I7048" s="37" t="s">
        <v>3856</v>
      </c>
      <c r="J7048" s="37" t="s">
        <v>2275</v>
      </c>
      <c r="K7048" s="37">
        <v>1</v>
      </c>
    </row>
    <row r="7049" spans="1:11" x14ac:dyDescent="0.25">
      <c r="A7049" s="37" t="s">
        <v>3855</v>
      </c>
      <c r="B7049" s="37">
        <v>1</v>
      </c>
      <c r="C7049" s="37">
        <v>0</v>
      </c>
      <c r="D7049" s="37">
        <v>0</v>
      </c>
      <c r="E7049" s="37">
        <v>3</v>
      </c>
      <c r="F7049" s="37">
        <v>1</v>
      </c>
      <c r="G7049" s="37">
        <v>0.5494</v>
      </c>
      <c r="H7049" s="37" t="s">
        <v>1239</v>
      </c>
      <c r="I7049" s="37" t="s">
        <v>2321</v>
      </c>
      <c r="J7049" s="37" t="s">
        <v>2275</v>
      </c>
      <c r="K7049" s="37">
        <v>1</v>
      </c>
    </row>
    <row r="7050" spans="1:11" x14ac:dyDescent="0.25">
      <c r="A7050" s="37" t="s">
        <v>3854</v>
      </c>
      <c r="B7050" s="37">
        <v>1</v>
      </c>
      <c r="C7050" s="37">
        <v>0</v>
      </c>
      <c r="D7050" s="37">
        <v>0</v>
      </c>
      <c r="E7050" s="37">
        <v>2</v>
      </c>
      <c r="F7050" s="37">
        <v>1</v>
      </c>
      <c r="G7050" s="37">
        <v>8.6900000000000005E-2</v>
      </c>
      <c r="H7050" s="37" t="s">
        <v>1239</v>
      </c>
      <c r="I7050" s="37" t="s">
        <v>2321</v>
      </c>
      <c r="J7050" s="37" t="s">
        <v>2275</v>
      </c>
      <c r="K7050" s="37">
        <v>1</v>
      </c>
    </row>
    <row r="7051" spans="1:11" x14ac:dyDescent="0.25">
      <c r="A7051" s="37" t="s">
        <v>3853</v>
      </c>
      <c r="B7051" s="37">
        <v>1</v>
      </c>
      <c r="C7051" s="37">
        <v>0</v>
      </c>
      <c r="D7051" s="37">
        <v>0</v>
      </c>
      <c r="E7051" s="37">
        <v>1</v>
      </c>
      <c r="F7051" s="37">
        <v>0</v>
      </c>
      <c r="G7051" s="37">
        <v>6.1400000000000003E-2</v>
      </c>
      <c r="H7051" s="37" t="s">
        <v>2584</v>
      </c>
      <c r="I7051" s="37" t="s">
        <v>2308</v>
      </c>
      <c r="J7051" s="37" t="s">
        <v>2275</v>
      </c>
      <c r="K7051" s="37">
        <v>1</v>
      </c>
    </row>
    <row r="7052" spans="1:11" x14ac:dyDescent="0.25">
      <c r="A7052" s="37" t="s">
        <v>3852</v>
      </c>
      <c r="B7052" s="37">
        <v>1</v>
      </c>
      <c r="C7052" s="37">
        <v>0</v>
      </c>
      <c r="D7052" s="37">
        <v>0</v>
      </c>
      <c r="E7052" s="37">
        <v>4</v>
      </c>
      <c r="F7052" s="37">
        <v>0</v>
      </c>
      <c r="G7052" s="37">
        <v>0.15230000000000002</v>
      </c>
      <c r="H7052" s="37" t="s">
        <v>1229</v>
      </c>
      <c r="I7052" s="37" t="s">
        <v>2321</v>
      </c>
      <c r="J7052" s="37" t="s">
        <v>2275</v>
      </c>
      <c r="K7052" s="37">
        <v>1</v>
      </c>
    </row>
    <row r="7053" spans="1:11" x14ac:dyDescent="0.25">
      <c r="A7053" s="37" t="s">
        <v>3851</v>
      </c>
      <c r="B7053" s="37">
        <v>1</v>
      </c>
      <c r="C7053" s="37">
        <v>0</v>
      </c>
      <c r="D7053" s="37">
        <v>0</v>
      </c>
      <c r="E7053" s="37">
        <v>12</v>
      </c>
      <c r="F7053" s="37">
        <v>0</v>
      </c>
      <c r="G7053" s="37">
        <v>0.45700000000000002</v>
      </c>
      <c r="H7053" s="37" t="s">
        <v>1219</v>
      </c>
      <c r="I7053" s="37" t="s">
        <v>2310</v>
      </c>
      <c r="J7053" s="37" t="s">
        <v>2275</v>
      </c>
      <c r="K7053" s="37">
        <v>1</v>
      </c>
    </row>
    <row r="7054" spans="1:11" x14ac:dyDescent="0.25">
      <c r="A7054" s="37" t="s">
        <v>3850</v>
      </c>
      <c r="B7054" s="37">
        <v>1</v>
      </c>
      <c r="C7054" s="37">
        <v>0</v>
      </c>
      <c r="D7054" s="37">
        <v>0</v>
      </c>
      <c r="E7054" s="37">
        <v>6</v>
      </c>
      <c r="F7054" s="37">
        <v>0</v>
      </c>
      <c r="G7054" s="37">
        <v>0.22850000000000001</v>
      </c>
      <c r="H7054" s="37" t="s">
        <v>1219</v>
      </c>
      <c r="I7054" s="37" t="s">
        <v>2308</v>
      </c>
      <c r="J7054" s="37" t="s">
        <v>2268</v>
      </c>
      <c r="K7054" s="37">
        <v>1</v>
      </c>
    </row>
    <row r="7055" spans="1:11" x14ac:dyDescent="0.25">
      <c r="A7055" s="37" t="s">
        <v>3849</v>
      </c>
      <c r="B7055" s="37">
        <v>1</v>
      </c>
      <c r="C7055" s="37">
        <v>0</v>
      </c>
      <c r="D7055" s="37">
        <v>0</v>
      </c>
      <c r="E7055" s="37">
        <v>58</v>
      </c>
      <c r="F7055" s="37">
        <v>1</v>
      </c>
      <c r="G7055" s="37">
        <v>1.6194000000000002</v>
      </c>
      <c r="H7055" s="37" t="s">
        <v>1219</v>
      </c>
      <c r="I7055" s="37" t="s">
        <v>2310</v>
      </c>
      <c r="J7055" s="37" t="s">
        <v>2275</v>
      </c>
      <c r="K7055" s="37">
        <v>1</v>
      </c>
    </row>
    <row r="7056" spans="1:11" x14ac:dyDescent="0.25">
      <c r="A7056" s="37" t="s">
        <v>3848</v>
      </c>
      <c r="B7056" s="37">
        <v>1</v>
      </c>
      <c r="C7056" s="37">
        <v>0</v>
      </c>
      <c r="D7056" s="37">
        <v>1</v>
      </c>
      <c r="E7056" s="37">
        <v>19</v>
      </c>
      <c r="F7056" s="37">
        <v>1</v>
      </c>
      <c r="G7056" s="37">
        <v>3.4796</v>
      </c>
      <c r="H7056" s="37" t="s">
        <v>1219</v>
      </c>
      <c r="I7056" s="37" t="s">
        <v>2308</v>
      </c>
      <c r="J7056" s="37" t="s">
        <v>2275</v>
      </c>
      <c r="K7056" s="37">
        <v>1</v>
      </c>
    </row>
    <row r="7057" spans="1:11" x14ac:dyDescent="0.25">
      <c r="A7057" s="37" t="s">
        <v>3847</v>
      </c>
      <c r="B7057" s="37">
        <v>1</v>
      </c>
      <c r="C7057" s="37">
        <v>0</v>
      </c>
      <c r="D7057" s="37">
        <v>0</v>
      </c>
      <c r="E7057" s="37">
        <v>22</v>
      </c>
      <c r="F7057" s="37">
        <v>1</v>
      </c>
      <c r="G7057" s="37">
        <v>0.23150000000000001</v>
      </c>
      <c r="H7057" s="37" t="s">
        <v>1219</v>
      </c>
      <c r="I7057" s="37" t="s">
        <v>2308</v>
      </c>
      <c r="J7057" s="37" t="s">
        <v>2275</v>
      </c>
      <c r="K7057" s="37">
        <v>1</v>
      </c>
    </row>
    <row r="7058" spans="1:11" x14ac:dyDescent="0.25">
      <c r="A7058" s="37" t="s">
        <v>3846</v>
      </c>
      <c r="B7058" s="37">
        <v>1</v>
      </c>
      <c r="C7058" s="37">
        <v>0</v>
      </c>
      <c r="D7058" s="37">
        <v>0</v>
      </c>
      <c r="E7058" s="37">
        <v>17</v>
      </c>
      <c r="F7058" s="37">
        <v>1</v>
      </c>
      <c r="G7058" s="37">
        <v>0.73850000000000005</v>
      </c>
      <c r="H7058" s="37" t="s">
        <v>1218</v>
      </c>
      <c r="I7058" s="37" t="s">
        <v>2321</v>
      </c>
      <c r="J7058" s="37" t="s">
        <v>2275</v>
      </c>
      <c r="K7058" s="37">
        <v>1</v>
      </c>
    </row>
    <row r="7059" spans="1:11" x14ac:dyDescent="0.25">
      <c r="A7059" s="37" t="s">
        <v>3845</v>
      </c>
      <c r="B7059" s="37">
        <v>1</v>
      </c>
      <c r="C7059" s="37">
        <v>0</v>
      </c>
      <c r="D7059" s="37">
        <v>0</v>
      </c>
      <c r="E7059" s="37">
        <v>1</v>
      </c>
      <c r="F7059" s="37">
        <v>1</v>
      </c>
      <c r="G7059" s="37">
        <v>4.3400000000000001E-2</v>
      </c>
      <c r="H7059" s="37" t="s">
        <v>1219</v>
      </c>
      <c r="I7059" s="37" t="s">
        <v>2405</v>
      </c>
      <c r="J7059" s="37" t="s">
        <v>2268</v>
      </c>
      <c r="K7059" s="37">
        <v>1</v>
      </c>
    </row>
    <row r="7060" spans="1:11" x14ac:dyDescent="0.25">
      <c r="A7060" s="37" t="s">
        <v>3844</v>
      </c>
      <c r="B7060" s="37">
        <v>1</v>
      </c>
      <c r="C7060" s="37">
        <v>0</v>
      </c>
      <c r="D7060" s="37">
        <v>0</v>
      </c>
      <c r="E7060" s="37">
        <v>4</v>
      </c>
      <c r="F7060" s="37">
        <v>1</v>
      </c>
      <c r="G7060" s="37">
        <v>0.18820000000000001</v>
      </c>
      <c r="H7060" s="37" t="s">
        <v>1247</v>
      </c>
      <c r="I7060" s="37" t="s">
        <v>2316</v>
      </c>
      <c r="J7060" s="37" t="s">
        <v>2275</v>
      </c>
      <c r="K7060" s="37">
        <v>1</v>
      </c>
    </row>
    <row r="7061" spans="1:11" x14ac:dyDescent="0.25">
      <c r="A7061" s="37" t="s">
        <v>3843</v>
      </c>
      <c r="B7061" s="37">
        <v>1</v>
      </c>
      <c r="C7061" s="37">
        <v>0</v>
      </c>
      <c r="D7061" s="37">
        <v>0</v>
      </c>
      <c r="E7061" s="37">
        <v>13</v>
      </c>
      <c r="F7061" s="37">
        <v>1</v>
      </c>
      <c r="G7061" s="37">
        <v>0.38150000000000001</v>
      </c>
      <c r="H7061" s="37" t="s">
        <v>1219</v>
      </c>
      <c r="I7061" s="37" t="s">
        <v>2310</v>
      </c>
      <c r="J7061" s="37" t="s">
        <v>2275</v>
      </c>
      <c r="K7061" s="37">
        <v>1</v>
      </c>
    </row>
    <row r="7062" spans="1:11" x14ac:dyDescent="0.25">
      <c r="A7062" s="37" t="s">
        <v>3842</v>
      </c>
      <c r="B7062" s="37">
        <v>1</v>
      </c>
      <c r="C7062" s="37">
        <v>0</v>
      </c>
      <c r="D7062" s="37">
        <v>0</v>
      </c>
      <c r="E7062" s="37">
        <v>6</v>
      </c>
      <c r="F7062" s="37">
        <v>1</v>
      </c>
      <c r="G7062" s="37">
        <v>0.18970000000000001</v>
      </c>
      <c r="H7062" s="37" t="s">
        <v>1219</v>
      </c>
      <c r="I7062" s="37" t="s">
        <v>2405</v>
      </c>
      <c r="J7062" s="37" t="s">
        <v>2275</v>
      </c>
      <c r="K7062" s="37">
        <v>1</v>
      </c>
    </row>
    <row r="7063" spans="1:11" x14ac:dyDescent="0.25">
      <c r="A7063" s="37" t="s">
        <v>3841</v>
      </c>
      <c r="B7063" s="37">
        <v>1</v>
      </c>
      <c r="C7063" s="37">
        <v>0</v>
      </c>
      <c r="D7063" s="37">
        <v>0</v>
      </c>
      <c r="E7063" s="37">
        <v>2</v>
      </c>
      <c r="F7063" s="37">
        <v>0</v>
      </c>
      <c r="G7063" s="37">
        <v>7.6200000000000004E-2</v>
      </c>
      <c r="H7063" s="37" t="s">
        <v>1247</v>
      </c>
      <c r="I7063" s="37" t="s">
        <v>2316</v>
      </c>
      <c r="J7063" s="37" t="s">
        <v>2268</v>
      </c>
      <c r="K7063" s="37">
        <v>1</v>
      </c>
    </row>
    <row r="7064" spans="1:11" x14ac:dyDescent="0.25">
      <c r="A7064" s="37" t="s">
        <v>3840</v>
      </c>
      <c r="B7064" s="37">
        <v>1</v>
      </c>
      <c r="C7064" s="37">
        <v>0</v>
      </c>
      <c r="D7064" s="37">
        <v>0</v>
      </c>
      <c r="E7064" s="37">
        <v>58</v>
      </c>
      <c r="F7064" s="37">
        <v>1</v>
      </c>
      <c r="G7064" s="37">
        <v>1.6194000000000002</v>
      </c>
      <c r="H7064" s="37" t="s">
        <v>1219</v>
      </c>
      <c r="I7064" s="37" t="s">
        <v>2310</v>
      </c>
      <c r="J7064" s="37" t="s">
        <v>2275</v>
      </c>
      <c r="K7064" s="37">
        <v>1</v>
      </c>
    </row>
    <row r="7065" spans="1:11" x14ac:dyDescent="0.25">
      <c r="A7065" s="37" t="s">
        <v>3839</v>
      </c>
      <c r="B7065" s="37">
        <v>1</v>
      </c>
      <c r="C7065" s="37">
        <v>0</v>
      </c>
      <c r="D7065" s="37">
        <v>0</v>
      </c>
      <c r="E7065" s="37">
        <v>0</v>
      </c>
      <c r="F7065" s="37">
        <v>0</v>
      </c>
      <c r="G7065" s="37">
        <v>0</v>
      </c>
      <c r="H7065" s="37" t="s">
        <v>1247</v>
      </c>
      <c r="I7065" s="37" t="s">
        <v>2321</v>
      </c>
      <c r="J7065" s="37" t="s">
        <v>2268</v>
      </c>
      <c r="K7065" s="37">
        <v>0</v>
      </c>
    </row>
    <row r="7066" spans="1:11" x14ac:dyDescent="0.25">
      <c r="A7066" s="37" t="s">
        <v>3838</v>
      </c>
      <c r="B7066" s="37">
        <v>1</v>
      </c>
      <c r="C7066" s="37">
        <v>0</v>
      </c>
      <c r="D7066" s="37">
        <v>0</v>
      </c>
      <c r="E7066" s="37">
        <v>4</v>
      </c>
      <c r="F7066" s="37">
        <v>1</v>
      </c>
      <c r="G7066" s="37">
        <v>0.18820000000000001</v>
      </c>
      <c r="H7066" s="37" t="s">
        <v>1247</v>
      </c>
      <c r="I7066" s="37" t="s">
        <v>2316</v>
      </c>
      <c r="J7066" s="37" t="s">
        <v>2268</v>
      </c>
      <c r="K7066" s="37">
        <v>1</v>
      </c>
    </row>
    <row r="7067" spans="1:11" x14ac:dyDescent="0.25">
      <c r="A7067" s="37" t="s">
        <v>3837</v>
      </c>
      <c r="B7067" s="37">
        <v>1</v>
      </c>
      <c r="C7067" s="37">
        <v>0</v>
      </c>
      <c r="D7067" s="37">
        <v>0</v>
      </c>
      <c r="E7067" s="37">
        <v>3</v>
      </c>
      <c r="F7067" s="37">
        <v>0</v>
      </c>
      <c r="G7067" s="37">
        <v>0.2833</v>
      </c>
      <c r="H7067" s="37" t="s">
        <v>1219</v>
      </c>
      <c r="I7067" s="37" t="s">
        <v>2316</v>
      </c>
      <c r="J7067" s="37" t="s">
        <v>2268</v>
      </c>
      <c r="K7067" s="37">
        <v>1</v>
      </c>
    </row>
    <row r="7068" spans="1:11" x14ac:dyDescent="0.25">
      <c r="A7068" s="37" t="s">
        <v>3836</v>
      </c>
      <c r="B7068" s="37">
        <v>1</v>
      </c>
      <c r="C7068" s="37">
        <v>0</v>
      </c>
      <c r="D7068" s="37">
        <v>0</v>
      </c>
      <c r="E7068" s="37">
        <v>16</v>
      </c>
      <c r="F7068" s="37">
        <v>1</v>
      </c>
      <c r="G7068" s="37">
        <v>0.69510000000000005</v>
      </c>
      <c r="H7068" s="37" t="s">
        <v>1219</v>
      </c>
      <c r="I7068" s="37" t="s">
        <v>2310</v>
      </c>
      <c r="J7068" s="37" t="s">
        <v>2275</v>
      </c>
      <c r="K7068" s="37">
        <v>1</v>
      </c>
    </row>
    <row r="7069" spans="1:11" x14ac:dyDescent="0.25">
      <c r="A7069" s="37" t="s">
        <v>3835</v>
      </c>
      <c r="B7069" s="37">
        <v>1</v>
      </c>
      <c r="C7069" s="37">
        <v>0</v>
      </c>
      <c r="D7069" s="37">
        <v>0</v>
      </c>
      <c r="E7069" s="37">
        <v>24</v>
      </c>
      <c r="F7069" s="37">
        <v>0</v>
      </c>
      <c r="G7069" s="37">
        <v>0.75900000000000001</v>
      </c>
      <c r="H7069" s="37" t="s">
        <v>2496</v>
      </c>
      <c r="I7069" s="37" t="s">
        <v>2405</v>
      </c>
      <c r="J7069" s="37" t="s">
        <v>2268</v>
      </c>
      <c r="K7069" s="37">
        <v>1</v>
      </c>
    </row>
    <row r="7070" spans="1:11" x14ac:dyDescent="0.25">
      <c r="A7070" s="37" t="s">
        <v>3834</v>
      </c>
      <c r="B7070" s="37">
        <v>1</v>
      </c>
      <c r="C7070" s="37">
        <v>0</v>
      </c>
      <c r="D7070" s="37">
        <v>0</v>
      </c>
      <c r="E7070" s="37">
        <v>16</v>
      </c>
      <c r="F7070" s="37">
        <v>0</v>
      </c>
      <c r="G7070" s="37">
        <v>0.55020000000000002</v>
      </c>
      <c r="H7070" s="37" t="s">
        <v>1250</v>
      </c>
      <c r="I7070" s="37" t="s">
        <v>2308</v>
      </c>
      <c r="J7070" s="37" t="s">
        <v>2268</v>
      </c>
      <c r="K7070" s="37">
        <v>1</v>
      </c>
    </row>
    <row r="7071" spans="1:11" x14ac:dyDescent="0.25">
      <c r="A7071" s="37" t="s">
        <v>3833</v>
      </c>
      <c r="B7071" s="37">
        <v>1</v>
      </c>
      <c r="C7071" s="37">
        <v>0</v>
      </c>
      <c r="D7071" s="37">
        <v>0</v>
      </c>
      <c r="E7071" s="37">
        <v>1</v>
      </c>
      <c r="F7071" s="37">
        <v>0</v>
      </c>
      <c r="G7071" s="37">
        <v>9.4399999999999998E-2</v>
      </c>
      <c r="H7071" s="37" t="s">
        <v>2299</v>
      </c>
      <c r="I7071" s="37" t="s">
        <v>2308</v>
      </c>
      <c r="J7071" s="37" t="s">
        <v>2275</v>
      </c>
      <c r="K7071" s="37">
        <v>1</v>
      </c>
    </row>
    <row r="7072" spans="1:11" x14ac:dyDescent="0.25">
      <c r="A7072" s="37" t="s">
        <v>3832</v>
      </c>
      <c r="B7072" s="37">
        <v>1</v>
      </c>
      <c r="C7072" s="37">
        <v>0</v>
      </c>
      <c r="D7072" s="37">
        <v>0</v>
      </c>
      <c r="E7072" s="37">
        <v>35</v>
      </c>
      <c r="F7072" s="37">
        <v>0</v>
      </c>
      <c r="G7072" s="37">
        <v>0.65570000000000006</v>
      </c>
      <c r="H7072" s="37" t="s">
        <v>1219</v>
      </c>
      <c r="I7072" s="37" t="s">
        <v>2308</v>
      </c>
      <c r="J7072" s="37" t="s">
        <v>2268</v>
      </c>
      <c r="K7072" s="37">
        <v>1</v>
      </c>
    </row>
    <row r="7073" spans="1:11" x14ac:dyDescent="0.25">
      <c r="A7073" s="37" t="s">
        <v>3831</v>
      </c>
      <c r="B7073" s="37">
        <v>1</v>
      </c>
      <c r="C7073" s="37">
        <v>0</v>
      </c>
      <c r="D7073" s="37">
        <v>0</v>
      </c>
      <c r="E7073" s="37">
        <v>23</v>
      </c>
      <c r="F7073" s="37">
        <v>0</v>
      </c>
      <c r="G7073" s="37">
        <v>1.0821000000000001</v>
      </c>
      <c r="H7073" s="37" t="s">
        <v>2276</v>
      </c>
      <c r="I7073" s="37" t="s">
        <v>2405</v>
      </c>
      <c r="J7073" s="37" t="s">
        <v>2268</v>
      </c>
      <c r="K7073" s="37">
        <v>1</v>
      </c>
    </row>
    <row r="7074" spans="1:11" x14ac:dyDescent="0.25">
      <c r="A7074" s="37" t="s">
        <v>3830</v>
      </c>
      <c r="B7074" s="37">
        <v>1</v>
      </c>
      <c r="C7074" s="37">
        <v>0</v>
      </c>
      <c r="D7074" s="37">
        <v>0</v>
      </c>
      <c r="E7074" s="37">
        <v>6</v>
      </c>
      <c r="F7074" s="37">
        <v>0</v>
      </c>
      <c r="G7074" s="37">
        <v>0.1641</v>
      </c>
      <c r="H7074" s="37" t="s">
        <v>2276</v>
      </c>
      <c r="I7074" s="37" t="s">
        <v>2405</v>
      </c>
      <c r="J7074" s="37" t="s">
        <v>2268</v>
      </c>
      <c r="K7074" s="37">
        <v>1</v>
      </c>
    </row>
    <row r="7075" spans="1:11" x14ac:dyDescent="0.25">
      <c r="A7075" s="37" t="s">
        <v>3829</v>
      </c>
      <c r="B7075" s="37">
        <v>1</v>
      </c>
      <c r="C7075" s="37">
        <v>0</v>
      </c>
      <c r="D7075" s="37">
        <v>0</v>
      </c>
      <c r="E7075" s="37">
        <v>22</v>
      </c>
      <c r="F7075" s="37">
        <v>0</v>
      </c>
      <c r="G7075" s="37">
        <v>2.0773999999999999</v>
      </c>
      <c r="H7075" s="37" t="s">
        <v>2276</v>
      </c>
      <c r="I7075" s="37" t="s">
        <v>2405</v>
      </c>
      <c r="J7075" s="37" t="s">
        <v>2268</v>
      </c>
      <c r="K7075" s="37">
        <v>1</v>
      </c>
    </row>
    <row r="7076" spans="1:11" x14ac:dyDescent="0.25">
      <c r="A7076" s="37" t="s">
        <v>3828</v>
      </c>
      <c r="B7076" s="37">
        <v>1</v>
      </c>
      <c r="C7076" s="37">
        <v>0</v>
      </c>
      <c r="D7076" s="37">
        <v>0</v>
      </c>
      <c r="E7076" s="37">
        <v>16</v>
      </c>
      <c r="F7076" s="37">
        <v>0</v>
      </c>
      <c r="G7076" s="37">
        <v>0.50600000000000001</v>
      </c>
      <c r="H7076" s="37" t="s">
        <v>1219</v>
      </c>
      <c r="I7076" s="37" t="s">
        <v>2308</v>
      </c>
      <c r="J7076" s="37" t="s">
        <v>2268</v>
      </c>
      <c r="K7076" s="37">
        <v>1</v>
      </c>
    </row>
    <row r="7077" spans="1:11" x14ac:dyDescent="0.25">
      <c r="A7077" s="37" t="s">
        <v>3827</v>
      </c>
      <c r="B7077" s="37">
        <v>1</v>
      </c>
      <c r="C7077" s="37">
        <v>0</v>
      </c>
      <c r="D7077" s="37">
        <v>0</v>
      </c>
      <c r="E7077" s="37">
        <v>36</v>
      </c>
      <c r="F7077" s="37">
        <v>0</v>
      </c>
      <c r="G7077" s="37">
        <v>1.5640000000000001</v>
      </c>
      <c r="H7077" s="37" t="s">
        <v>1224</v>
      </c>
      <c r="I7077" s="37" t="s">
        <v>2310</v>
      </c>
      <c r="J7077" s="37" t="s">
        <v>2275</v>
      </c>
      <c r="K7077" s="37">
        <v>1</v>
      </c>
    </row>
    <row r="7078" spans="1:11" x14ac:dyDescent="0.25">
      <c r="A7078" s="37" t="s">
        <v>3826</v>
      </c>
      <c r="B7078" s="37">
        <v>1</v>
      </c>
      <c r="C7078" s="37">
        <v>0</v>
      </c>
      <c r="D7078" s="37">
        <v>1</v>
      </c>
      <c r="E7078" s="37">
        <v>69</v>
      </c>
      <c r="F7078" s="37">
        <v>1</v>
      </c>
      <c r="G7078" s="37">
        <v>4.2346000000000004</v>
      </c>
      <c r="H7078" s="37" t="s">
        <v>1219</v>
      </c>
      <c r="I7078" s="37" t="s">
        <v>2316</v>
      </c>
      <c r="J7078" s="37" t="s">
        <v>2275</v>
      </c>
      <c r="K7078" s="37">
        <v>1</v>
      </c>
    </row>
    <row r="7079" spans="1:11" x14ac:dyDescent="0.25">
      <c r="A7079" s="37" t="s">
        <v>3825</v>
      </c>
      <c r="B7079" s="37">
        <v>1</v>
      </c>
      <c r="C7079" s="37">
        <v>0</v>
      </c>
      <c r="D7079" s="37">
        <v>0</v>
      </c>
      <c r="E7079" s="37">
        <v>5</v>
      </c>
      <c r="F7079" s="37">
        <v>0</v>
      </c>
      <c r="G7079" s="37">
        <v>0.1396</v>
      </c>
      <c r="H7079" s="37" t="s">
        <v>1219</v>
      </c>
      <c r="I7079" s="37" t="s">
        <v>2310</v>
      </c>
      <c r="J7079" s="37" t="s">
        <v>2275</v>
      </c>
      <c r="K7079" s="37">
        <v>1</v>
      </c>
    </row>
    <row r="7080" spans="1:11" x14ac:dyDescent="0.25">
      <c r="A7080" s="37" t="s">
        <v>3824</v>
      </c>
      <c r="B7080" s="37">
        <v>1</v>
      </c>
      <c r="C7080" s="37">
        <v>0</v>
      </c>
      <c r="D7080" s="37">
        <v>0</v>
      </c>
      <c r="E7080" s="37">
        <v>2</v>
      </c>
      <c r="F7080" s="37">
        <v>1</v>
      </c>
      <c r="G7080" s="37">
        <v>7.6200000000000004E-2</v>
      </c>
      <c r="H7080" s="37" t="s">
        <v>1219</v>
      </c>
      <c r="I7080" s="37" t="s">
        <v>2316</v>
      </c>
      <c r="J7080" s="37" t="s">
        <v>2275</v>
      </c>
      <c r="K7080" s="37">
        <v>1</v>
      </c>
    </row>
    <row r="7081" spans="1:11" x14ac:dyDescent="0.25">
      <c r="A7081" s="37" t="s">
        <v>3823</v>
      </c>
      <c r="B7081" s="37">
        <v>1</v>
      </c>
      <c r="C7081" s="37">
        <v>0</v>
      </c>
      <c r="D7081" s="37">
        <v>0</v>
      </c>
      <c r="E7081" s="37">
        <v>24</v>
      </c>
      <c r="F7081" s="37">
        <v>0</v>
      </c>
      <c r="G7081" s="37">
        <v>0.91410000000000002</v>
      </c>
      <c r="H7081" s="37" t="s">
        <v>1219</v>
      </c>
      <c r="I7081" s="37" t="s">
        <v>2310</v>
      </c>
      <c r="J7081" s="37" t="s">
        <v>2275</v>
      </c>
      <c r="K7081" s="37">
        <v>1</v>
      </c>
    </row>
    <row r="7082" spans="1:11" x14ac:dyDescent="0.25">
      <c r="A7082" s="37" t="s">
        <v>3822</v>
      </c>
      <c r="B7082" s="37">
        <v>1</v>
      </c>
      <c r="C7082" s="37">
        <v>0</v>
      </c>
      <c r="D7082" s="37">
        <v>0</v>
      </c>
      <c r="E7082" s="37">
        <v>31</v>
      </c>
      <c r="F7082" s="37">
        <v>0</v>
      </c>
      <c r="G7082" s="37">
        <v>0.90970000000000006</v>
      </c>
      <c r="H7082" s="37" t="s">
        <v>1226</v>
      </c>
      <c r="I7082" s="37" t="s">
        <v>2310</v>
      </c>
      <c r="J7082" s="37" t="s">
        <v>2275</v>
      </c>
      <c r="K7082" s="37">
        <v>1</v>
      </c>
    </row>
    <row r="7083" spans="1:11" x14ac:dyDescent="0.25">
      <c r="A7083" s="37" t="s">
        <v>3821</v>
      </c>
      <c r="B7083" s="37">
        <v>1</v>
      </c>
      <c r="C7083" s="37">
        <v>0</v>
      </c>
      <c r="D7083" s="37">
        <v>0</v>
      </c>
      <c r="E7083" s="37">
        <v>11</v>
      </c>
      <c r="F7083" s="37">
        <v>1</v>
      </c>
      <c r="G7083" s="37">
        <v>0.51750000000000007</v>
      </c>
      <c r="H7083" s="37" t="s">
        <v>1224</v>
      </c>
      <c r="I7083" s="37" t="s">
        <v>2321</v>
      </c>
      <c r="J7083" s="37" t="s">
        <v>2275</v>
      </c>
      <c r="K7083" s="37">
        <v>1</v>
      </c>
    </row>
    <row r="7084" spans="1:11" x14ac:dyDescent="0.25">
      <c r="A7084" s="37" t="s">
        <v>3820</v>
      </c>
      <c r="B7084" s="37">
        <v>1</v>
      </c>
      <c r="C7084" s="37">
        <v>0</v>
      </c>
      <c r="D7084" s="37">
        <v>0</v>
      </c>
      <c r="E7084" s="37">
        <v>5</v>
      </c>
      <c r="F7084" s="37">
        <v>0</v>
      </c>
      <c r="G7084" s="37">
        <v>0.19040000000000001</v>
      </c>
      <c r="H7084" s="37" t="s">
        <v>1219</v>
      </c>
      <c r="I7084" s="37" t="s">
        <v>2269</v>
      </c>
      <c r="J7084" s="37" t="s">
        <v>2275</v>
      </c>
      <c r="K7084" s="37">
        <v>1</v>
      </c>
    </row>
    <row r="7085" spans="1:11" x14ac:dyDescent="0.25">
      <c r="A7085" s="37" t="s">
        <v>3819</v>
      </c>
      <c r="B7085" s="37">
        <v>1</v>
      </c>
      <c r="C7085" s="37">
        <v>0</v>
      </c>
      <c r="D7085" s="37">
        <v>0</v>
      </c>
      <c r="E7085" s="37">
        <v>2</v>
      </c>
      <c r="F7085" s="37">
        <v>0</v>
      </c>
      <c r="G7085" s="37">
        <v>7.6200000000000004E-2</v>
      </c>
      <c r="H7085" s="37" t="s">
        <v>1219</v>
      </c>
      <c r="I7085" s="37" t="s">
        <v>2316</v>
      </c>
      <c r="J7085" s="37" t="s">
        <v>2275</v>
      </c>
      <c r="K7085" s="37">
        <v>1</v>
      </c>
    </row>
    <row r="7086" spans="1:11" x14ac:dyDescent="0.25">
      <c r="A7086" s="37" t="s">
        <v>3818</v>
      </c>
      <c r="B7086" s="37">
        <v>1</v>
      </c>
      <c r="C7086" s="37">
        <v>0</v>
      </c>
      <c r="D7086" s="37">
        <v>0</v>
      </c>
      <c r="E7086" s="37">
        <v>35</v>
      </c>
      <c r="F7086" s="37">
        <v>1</v>
      </c>
      <c r="G7086" s="37">
        <v>0.97720000000000007</v>
      </c>
      <c r="H7086" s="37" t="s">
        <v>1219</v>
      </c>
      <c r="I7086" s="37" t="s">
        <v>2310</v>
      </c>
      <c r="J7086" s="37" t="s">
        <v>2275</v>
      </c>
      <c r="K7086" s="37">
        <v>1</v>
      </c>
    </row>
    <row r="7087" spans="1:11" x14ac:dyDescent="0.25">
      <c r="A7087" s="37" t="s">
        <v>3817</v>
      </c>
      <c r="B7087" s="37">
        <v>1</v>
      </c>
      <c r="C7087" s="37">
        <v>0</v>
      </c>
      <c r="D7087" s="37">
        <v>0</v>
      </c>
      <c r="E7087" s="37">
        <v>1</v>
      </c>
      <c r="F7087" s="37">
        <v>0</v>
      </c>
      <c r="G7087" s="37">
        <v>9.4399999999999998E-2</v>
      </c>
      <c r="H7087" s="37" t="s">
        <v>1227</v>
      </c>
      <c r="I7087" s="37" t="s">
        <v>2310</v>
      </c>
      <c r="J7087" s="37" t="s">
        <v>2275</v>
      </c>
      <c r="K7087" s="37">
        <v>1</v>
      </c>
    </row>
    <row r="7088" spans="1:11" x14ac:dyDescent="0.25">
      <c r="A7088" s="37" t="s">
        <v>3816</v>
      </c>
      <c r="B7088" s="37">
        <v>1</v>
      </c>
      <c r="C7088" s="37">
        <v>0</v>
      </c>
      <c r="D7088" s="37">
        <v>0</v>
      </c>
      <c r="E7088" s="37">
        <v>5</v>
      </c>
      <c r="F7088" s="37">
        <v>1</v>
      </c>
      <c r="G7088" s="37">
        <v>0.30690000000000001</v>
      </c>
      <c r="H7088" s="37" t="s">
        <v>2276</v>
      </c>
      <c r="I7088" s="37" t="s">
        <v>2310</v>
      </c>
      <c r="J7088" s="37" t="s">
        <v>2275</v>
      </c>
      <c r="K7088" s="37">
        <v>1</v>
      </c>
    </row>
    <row r="7089" spans="1:11" x14ac:dyDescent="0.25">
      <c r="A7089" s="37" t="s">
        <v>3815</v>
      </c>
      <c r="B7089" s="37">
        <v>1</v>
      </c>
      <c r="C7089" s="37">
        <v>0</v>
      </c>
      <c r="D7089" s="37">
        <v>0</v>
      </c>
      <c r="E7089" s="37">
        <v>5</v>
      </c>
      <c r="F7089" s="37">
        <v>1</v>
      </c>
      <c r="G7089" s="37">
        <v>0.2172</v>
      </c>
      <c r="H7089" s="37" t="s">
        <v>1218</v>
      </c>
      <c r="I7089" s="37" t="s">
        <v>2514</v>
      </c>
      <c r="J7089" s="37" t="s">
        <v>2275</v>
      </c>
      <c r="K7089" s="37">
        <v>1</v>
      </c>
    </row>
    <row r="7090" spans="1:11" x14ac:dyDescent="0.25">
      <c r="A7090" s="37" t="s">
        <v>3814</v>
      </c>
      <c r="B7090" s="37">
        <v>1</v>
      </c>
      <c r="C7090" s="37">
        <v>0</v>
      </c>
      <c r="D7090" s="37">
        <v>0</v>
      </c>
      <c r="E7090" s="37">
        <v>26</v>
      </c>
      <c r="F7090" s="37">
        <v>1</v>
      </c>
      <c r="G7090" s="37">
        <v>0.35370000000000001</v>
      </c>
      <c r="H7090" s="37" t="s">
        <v>1224</v>
      </c>
      <c r="I7090" s="37" t="s">
        <v>2321</v>
      </c>
      <c r="J7090" s="37" t="s">
        <v>2275</v>
      </c>
      <c r="K7090" s="37">
        <v>1</v>
      </c>
    </row>
    <row r="7091" spans="1:11" x14ac:dyDescent="0.25">
      <c r="A7091" s="37" t="s">
        <v>3813</v>
      </c>
      <c r="B7091" s="37">
        <v>1</v>
      </c>
      <c r="C7091" s="37">
        <v>0</v>
      </c>
      <c r="D7091" s="37">
        <v>0</v>
      </c>
      <c r="E7091" s="37">
        <v>2</v>
      </c>
      <c r="F7091" s="37">
        <v>1</v>
      </c>
      <c r="G7091" s="37">
        <v>0.36630000000000001</v>
      </c>
      <c r="H7091" s="37" t="s">
        <v>1222</v>
      </c>
      <c r="I7091" s="37" t="s">
        <v>2316</v>
      </c>
      <c r="J7091" s="37" t="s">
        <v>2275</v>
      </c>
      <c r="K7091" s="37">
        <v>1</v>
      </c>
    </row>
    <row r="7092" spans="1:11" x14ac:dyDescent="0.25">
      <c r="A7092" s="37" t="s">
        <v>3812</v>
      </c>
      <c r="B7092" s="37">
        <v>1</v>
      </c>
      <c r="C7092" s="37">
        <v>0</v>
      </c>
      <c r="D7092" s="37">
        <v>0</v>
      </c>
      <c r="E7092" s="37">
        <v>5</v>
      </c>
      <c r="F7092" s="37">
        <v>0</v>
      </c>
      <c r="G7092" s="37">
        <v>0.30690000000000001</v>
      </c>
      <c r="H7092" s="37" t="s">
        <v>1233</v>
      </c>
      <c r="I7092" s="37" t="s">
        <v>2321</v>
      </c>
      <c r="J7092" s="37" t="s">
        <v>2275</v>
      </c>
      <c r="K7092" s="37">
        <v>1</v>
      </c>
    </row>
    <row r="7093" spans="1:11" x14ac:dyDescent="0.25">
      <c r="A7093" s="37" t="s">
        <v>3811</v>
      </c>
      <c r="B7093" s="37">
        <v>1</v>
      </c>
      <c r="C7093" s="37">
        <v>0</v>
      </c>
      <c r="D7093" s="37">
        <v>0</v>
      </c>
      <c r="E7093" s="37">
        <v>2</v>
      </c>
      <c r="F7093" s="37">
        <v>0</v>
      </c>
      <c r="G7093" s="37">
        <v>5.8700000000000002E-2</v>
      </c>
      <c r="H7093" s="37" t="s">
        <v>1235</v>
      </c>
      <c r="I7093" s="37" t="s">
        <v>2310</v>
      </c>
      <c r="J7093" s="37" t="s">
        <v>2275</v>
      </c>
      <c r="K7093" s="37">
        <v>1</v>
      </c>
    </row>
    <row r="7094" spans="1:11" x14ac:dyDescent="0.25">
      <c r="A7094" s="37" t="s">
        <v>3810</v>
      </c>
      <c r="B7094" s="37">
        <v>1</v>
      </c>
      <c r="C7094" s="37">
        <v>0</v>
      </c>
      <c r="D7094" s="37">
        <v>0</v>
      </c>
      <c r="E7094" s="37">
        <v>19</v>
      </c>
      <c r="F7094" s="37">
        <v>1</v>
      </c>
      <c r="G7094" s="37">
        <v>0.30630000000000002</v>
      </c>
      <c r="H7094" s="37" t="s">
        <v>1231</v>
      </c>
      <c r="I7094" s="37" t="s">
        <v>2310</v>
      </c>
      <c r="J7094" s="37" t="s">
        <v>2275</v>
      </c>
      <c r="K7094" s="37">
        <v>1</v>
      </c>
    </row>
    <row r="7095" spans="1:11" x14ac:dyDescent="0.25">
      <c r="A7095" s="37" t="s">
        <v>3809</v>
      </c>
      <c r="B7095" s="37">
        <v>1</v>
      </c>
      <c r="C7095" s="37">
        <v>0</v>
      </c>
      <c r="D7095" s="37">
        <v>0</v>
      </c>
      <c r="E7095" s="37">
        <v>7</v>
      </c>
      <c r="F7095" s="37">
        <v>0</v>
      </c>
      <c r="G7095" s="37">
        <v>0.19540000000000002</v>
      </c>
      <c r="H7095" s="37" t="s">
        <v>1221</v>
      </c>
      <c r="I7095" s="37" t="s">
        <v>2321</v>
      </c>
      <c r="J7095" s="37" t="s">
        <v>2268</v>
      </c>
      <c r="K7095" s="37">
        <v>1</v>
      </c>
    </row>
    <row r="7096" spans="1:11" x14ac:dyDescent="0.25">
      <c r="A7096" s="37" t="s">
        <v>3808</v>
      </c>
      <c r="B7096" s="37">
        <v>1</v>
      </c>
      <c r="C7096" s="37">
        <v>0</v>
      </c>
      <c r="D7096" s="37">
        <v>0</v>
      </c>
      <c r="E7096" s="37">
        <v>1</v>
      </c>
      <c r="F7096" s="37">
        <v>1</v>
      </c>
      <c r="G7096" s="37">
        <v>0.18310000000000001</v>
      </c>
      <c r="H7096" s="37" t="s">
        <v>1224</v>
      </c>
      <c r="I7096" s="37" t="s">
        <v>2321</v>
      </c>
      <c r="J7096" s="37" t="s">
        <v>2275</v>
      </c>
      <c r="K7096" s="37">
        <v>1</v>
      </c>
    </row>
    <row r="7097" spans="1:11" x14ac:dyDescent="0.25">
      <c r="A7097" s="37" t="s">
        <v>3807</v>
      </c>
      <c r="B7097" s="37">
        <v>1</v>
      </c>
      <c r="C7097" s="37">
        <v>0</v>
      </c>
      <c r="D7097" s="37">
        <v>0</v>
      </c>
      <c r="E7097" s="37">
        <v>3</v>
      </c>
      <c r="F7097" s="37">
        <v>0</v>
      </c>
      <c r="G7097" s="37">
        <v>0.1143</v>
      </c>
      <c r="H7097" s="37" t="s">
        <v>1219</v>
      </c>
      <c r="I7097" s="37" t="s">
        <v>2316</v>
      </c>
      <c r="J7097" s="37" t="s">
        <v>2275</v>
      </c>
      <c r="K7097" s="37">
        <v>1</v>
      </c>
    </row>
    <row r="7098" spans="1:11" x14ac:dyDescent="0.25">
      <c r="A7098" s="37" t="s">
        <v>3806</v>
      </c>
      <c r="B7098" s="37">
        <v>1</v>
      </c>
      <c r="C7098" s="37">
        <v>0</v>
      </c>
      <c r="D7098" s="37">
        <v>0</v>
      </c>
      <c r="E7098" s="37">
        <v>24</v>
      </c>
      <c r="F7098" s="37">
        <v>1</v>
      </c>
      <c r="G7098" s="37">
        <v>2.2663000000000002</v>
      </c>
      <c r="H7098" s="37" t="s">
        <v>1226</v>
      </c>
      <c r="I7098" s="37" t="s">
        <v>2310</v>
      </c>
      <c r="J7098" s="37" t="s">
        <v>2275</v>
      </c>
      <c r="K7098" s="37">
        <v>1</v>
      </c>
    </row>
    <row r="7099" spans="1:11" x14ac:dyDescent="0.25">
      <c r="A7099" s="37" t="s">
        <v>3805</v>
      </c>
      <c r="B7099" s="37">
        <v>1</v>
      </c>
      <c r="C7099" s="37">
        <v>0</v>
      </c>
      <c r="D7099" s="37">
        <v>0</v>
      </c>
      <c r="E7099" s="37">
        <v>1</v>
      </c>
      <c r="F7099" s="37">
        <v>0</v>
      </c>
      <c r="G7099" s="37">
        <v>9.4399999999999998E-2</v>
      </c>
      <c r="H7099" s="37" t="s">
        <v>1232</v>
      </c>
      <c r="I7099" s="37" t="s">
        <v>2310</v>
      </c>
      <c r="J7099" s="37" t="s">
        <v>2275</v>
      </c>
      <c r="K7099" s="37">
        <v>1</v>
      </c>
    </row>
    <row r="7100" spans="1:11" x14ac:dyDescent="0.25">
      <c r="A7100" s="37" t="s">
        <v>3804</v>
      </c>
      <c r="B7100" s="37">
        <v>1</v>
      </c>
      <c r="C7100" s="37">
        <v>0</v>
      </c>
      <c r="D7100" s="37">
        <v>0</v>
      </c>
      <c r="E7100" s="37">
        <v>8</v>
      </c>
      <c r="F7100" s="37">
        <v>1</v>
      </c>
      <c r="G7100" s="37">
        <v>1.4651000000000001</v>
      </c>
      <c r="H7100" s="37" t="s">
        <v>1219</v>
      </c>
      <c r="I7100" s="37" t="s">
        <v>2405</v>
      </c>
      <c r="J7100" s="37" t="s">
        <v>2268</v>
      </c>
      <c r="K7100" s="37">
        <v>1</v>
      </c>
    </row>
    <row r="7101" spans="1:11" x14ac:dyDescent="0.25">
      <c r="A7101" s="37" t="s">
        <v>3803</v>
      </c>
      <c r="B7101" s="37">
        <v>1</v>
      </c>
      <c r="C7101" s="37">
        <v>0</v>
      </c>
      <c r="D7101" s="37">
        <v>0</v>
      </c>
      <c r="E7101" s="37">
        <v>4</v>
      </c>
      <c r="F7101" s="37">
        <v>1</v>
      </c>
      <c r="G7101" s="37">
        <v>0.73250000000000004</v>
      </c>
      <c r="H7101" s="37" t="s">
        <v>1237</v>
      </c>
      <c r="I7101" s="37" t="s">
        <v>2316</v>
      </c>
      <c r="J7101" s="37" t="s">
        <v>2275</v>
      </c>
      <c r="K7101" s="37">
        <v>1</v>
      </c>
    </row>
    <row r="7102" spans="1:11" x14ac:dyDescent="0.25">
      <c r="A7102" s="37" t="s">
        <v>3802</v>
      </c>
      <c r="B7102" s="37">
        <v>1</v>
      </c>
      <c r="C7102" s="37">
        <v>0</v>
      </c>
      <c r="D7102" s="37">
        <v>0</v>
      </c>
      <c r="E7102" s="37">
        <v>38</v>
      </c>
      <c r="F7102" s="37">
        <v>1</v>
      </c>
      <c r="G7102" s="37">
        <v>1.0609999999999999</v>
      </c>
      <c r="H7102" s="37" t="s">
        <v>1219</v>
      </c>
      <c r="I7102" s="37" t="s">
        <v>2316</v>
      </c>
      <c r="J7102" s="37" t="s">
        <v>2275</v>
      </c>
      <c r="K7102" s="37">
        <v>1</v>
      </c>
    </row>
    <row r="7103" spans="1:11" x14ac:dyDescent="0.25">
      <c r="A7103" s="37" t="s">
        <v>3801</v>
      </c>
      <c r="B7103" s="37">
        <v>1</v>
      </c>
      <c r="C7103" s="37">
        <v>0</v>
      </c>
      <c r="D7103" s="37">
        <v>0</v>
      </c>
      <c r="E7103" s="37">
        <v>5</v>
      </c>
      <c r="F7103" s="37">
        <v>1</v>
      </c>
      <c r="G7103" s="37">
        <v>0.91570000000000007</v>
      </c>
      <c r="H7103" s="37" t="s">
        <v>2299</v>
      </c>
      <c r="I7103" s="37" t="s">
        <v>2321</v>
      </c>
      <c r="J7103" s="37" t="s">
        <v>2275</v>
      </c>
      <c r="K7103" s="37">
        <v>1</v>
      </c>
    </row>
    <row r="7104" spans="1:11" x14ac:dyDescent="0.25">
      <c r="A7104" s="37" t="s">
        <v>3800</v>
      </c>
      <c r="B7104" s="37">
        <v>1</v>
      </c>
      <c r="C7104" s="37">
        <v>0</v>
      </c>
      <c r="D7104" s="37">
        <v>0</v>
      </c>
      <c r="E7104" s="37">
        <v>5</v>
      </c>
      <c r="F7104" s="37">
        <v>1</v>
      </c>
      <c r="G7104" s="37">
        <v>0.1719</v>
      </c>
      <c r="H7104" s="37" t="s">
        <v>1219</v>
      </c>
      <c r="I7104" s="37" t="s">
        <v>2269</v>
      </c>
      <c r="J7104" s="37" t="s">
        <v>2268</v>
      </c>
      <c r="K7104" s="37">
        <v>1</v>
      </c>
    </row>
    <row r="7105" spans="1:11" x14ac:dyDescent="0.25">
      <c r="A7105" s="37" t="s">
        <v>3799</v>
      </c>
      <c r="B7105" s="37">
        <v>1</v>
      </c>
      <c r="C7105" s="37">
        <v>0</v>
      </c>
      <c r="D7105" s="37">
        <v>0</v>
      </c>
      <c r="E7105" s="37">
        <v>3</v>
      </c>
      <c r="F7105" s="37">
        <v>1</v>
      </c>
      <c r="G7105" s="37">
        <v>0.1411</v>
      </c>
      <c r="H7105" s="37" t="s">
        <v>1235</v>
      </c>
      <c r="I7105" s="37" t="s">
        <v>2310</v>
      </c>
      <c r="J7105" s="37" t="s">
        <v>2275</v>
      </c>
      <c r="K7105" s="37">
        <v>1</v>
      </c>
    </row>
    <row r="7106" spans="1:11" x14ac:dyDescent="0.25">
      <c r="A7106" s="37" t="s">
        <v>3798</v>
      </c>
      <c r="B7106" s="37">
        <v>1</v>
      </c>
      <c r="C7106" s="37">
        <v>0</v>
      </c>
      <c r="D7106" s="37">
        <v>0</v>
      </c>
      <c r="E7106" s="37">
        <v>33</v>
      </c>
      <c r="F7106" s="37">
        <v>1</v>
      </c>
      <c r="G7106" s="37">
        <v>1.2568000000000001</v>
      </c>
      <c r="H7106" s="37" t="s">
        <v>1237</v>
      </c>
      <c r="I7106" s="37" t="s">
        <v>2308</v>
      </c>
      <c r="J7106" s="37" t="s">
        <v>2268</v>
      </c>
      <c r="K7106" s="37">
        <v>1</v>
      </c>
    </row>
    <row r="7107" spans="1:11" x14ac:dyDescent="0.25">
      <c r="A7107" s="37" t="s">
        <v>3797</v>
      </c>
      <c r="B7107" s="37">
        <v>1</v>
      </c>
      <c r="C7107" s="37">
        <v>0</v>
      </c>
      <c r="D7107" s="37">
        <v>0</v>
      </c>
      <c r="E7107" s="37">
        <v>3</v>
      </c>
      <c r="F7107" s="37">
        <v>1</v>
      </c>
      <c r="G7107" s="37">
        <v>9.4899999999999998E-2</v>
      </c>
      <c r="H7107" s="37" t="s">
        <v>1232</v>
      </c>
      <c r="I7107" s="37" t="s">
        <v>2321</v>
      </c>
      <c r="J7107" s="37" t="s">
        <v>2275</v>
      </c>
      <c r="K7107" s="37">
        <v>1</v>
      </c>
    </row>
    <row r="7108" spans="1:11" x14ac:dyDescent="0.25">
      <c r="A7108" s="37" t="s">
        <v>3796</v>
      </c>
      <c r="B7108" s="37">
        <v>1</v>
      </c>
      <c r="C7108" s="37">
        <v>0</v>
      </c>
      <c r="D7108" s="37">
        <v>0</v>
      </c>
      <c r="E7108" s="37">
        <v>16</v>
      </c>
      <c r="F7108" s="37">
        <v>0</v>
      </c>
      <c r="G7108" s="37">
        <v>0.55020000000000002</v>
      </c>
      <c r="H7108" s="37" t="s">
        <v>1262</v>
      </c>
      <c r="I7108" s="37" t="s">
        <v>2308</v>
      </c>
      <c r="J7108" s="37" t="s">
        <v>2268</v>
      </c>
      <c r="K7108" s="37">
        <v>1</v>
      </c>
    </row>
    <row r="7109" spans="1:11" x14ac:dyDescent="0.25">
      <c r="A7109" s="37" t="s">
        <v>3795</v>
      </c>
      <c r="B7109" s="37">
        <v>1</v>
      </c>
      <c r="C7109" s="37">
        <v>0</v>
      </c>
      <c r="D7109" s="37">
        <v>0</v>
      </c>
      <c r="E7109" s="37">
        <v>31</v>
      </c>
      <c r="F7109" s="37">
        <v>0</v>
      </c>
      <c r="G7109" s="37">
        <v>1.9025000000000001</v>
      </c>
      <c r="H7109" s="37" t="s">
        <v>2276</v>
      </c>
      <c r="I7109" s="37" t="s">
        <v>2321</v>
      </c>
      <c r="J7109" s="37" t="s">
        <v>2268</v>
      </c>
      <c r="K7109" s="37">
        <v>1</v>
      </c>
    </row>
    <row r="7110" spans="1:11" x14ac:dyDescent="0.25">
      <c r="A7110" s="37" t="s">
        <v>3794</v>
      </c>
      <c r="B7110" s="37">
        <v>1</v>
      </c>
      <c r="C7110" s="37">
        <v>0</v>
      </c>
      <c r="D7110" s="37">
        <v>0</v>
      </c>
      <c r="E7110" s="37">
        <v>9</v>
      </c>
      <c r="F7110" s="37">
        <v>1</v>
      </c>
      <c r="G7110" s="37">
        <v>1.6482000000000001</v>
      </c>
      <c r="H7110" s="37" t="s">
        <v>2276</v>
      </c>
      <c r="I7110" s="37" t="s">
        <v>2308</v>
      </c>
      <c r="J7110" s="37" t="s">
        <v>2268</v>
      </c>
      <c r="K7110" s="37">
        <v>1</v>
      </c>
    </row>
    <row r="7111" spans="1:11" x14ac:dyDescent="0.25">
      <c r="A7111" s="37" t="s">
        <v>3793</v>
      </c>
      <c r="B7111" s="37">
        <v>1</v>
      </c>
      <c r="C7111" s="37">
        <v>0</v>
      </c>
      <c r="D7111" s="37">
        <v>0</v>
      </c>
      <c r="E7111" s="37">
        <v>16</v>
      </c>
      <c r="F7111" s="37">
        <v>0</v>
      </c>
      <c r="G7111" s="37">
        <v>0.50600000000000001</v>
      </c>
      <c r="H7111" s="37" t="s">
        <v>1219</v>
      </c>
      <c r="I7111" s="37" t="s">
        <v>2310</v>
      </c>
      <c r="J7111" s="37" t="s">
        <v>2275</v>
      </c>
      <c r="K7111" s="37">
        <v>1</v>
      </c>
    </row>
    <row r="7112" spans="1:11" x14ac:dyDescent="0.25">
      <c r="A7112" s="37" t="s">
        <v>3792</v>
      </c>
      <c r="B7112" s="37">
        <v>1</v>
      </c>
      <c r="C7112" s="37">
        <v>0</v>
      </c>
      <c r="D7112" s="37">
        <v>0</v>
      </c>
      <c r="E7112" s="37">
        <v>1</v>
      </c>
      <c r="F7112" s="37">
        <v>0</v>
      </c>
      <c r="G7112" s="37">
        <v>2.9300000000000003E-2</v>
      </c>
      <c r="H7112" s="37" t="s">
        <v>1253</v>
      </c>
      <c r="I7112" s="37" t="s">
        <v>2308</v>
      </c>
      <c r="J7112" s="37" t="s">
        <v>2268</v>
      </c>
      <c r="K7112" s="37">
        <v>1</v>
      </c>
    </row>
    <row r="7113" spans="1:11" x14ac:dyDescent="0.25">
      <c r="A7113" s="37" t="s">
        <v>3791</v>
      </c>
      <c r="B7113" s="37">
        <v>1</v>
      </c>
      <c r="C7113" s="37">
        <v>0</v>
      </c>
      <c r="D7113" s="37">
        <v>0</v>
      </c>
      <c r="E7113" s="37">
        <v>9</v>
      </c>
      <c r="F7113" s="37">
        <v>0</v>
      </c>
      <c r="G7113" s="37">
        <v>0.8498</v>
      </c>
      <c r="H7113" s="37" t="s">
        <v>1218</v>
      </c>
      <c r="I7113" s="37" t="s">
        <v>2316</v>
      </c>
      <c r="J7113" s="37" t="s">
        <v>2268</v>
      </c>
      <c r="K7113" s="37">
        <v>1</v>
      </c>
    </row>
    <row r="7114" spans="1:11" x14ac:dyDescent="0.25">
      <c r="A7114" s="37" t="s">
        <v>3790</v>
      </c>
      <c r="B7114" s="37">
        <v>1</v>
      </c>
      <c r="C7114" s="37">
        <v>0</v>
      </c>
      <c r="D7114" s="37">
        <v>0</v>
      </c>
      <c r="E7114" s="37">
        <v>14</v>
      </c>
      <c r="F7114" s="37">
        <v>1</v>
      </c>
      <c r="G7114" s="37">
        <v>0.48140000000000005</v>
      </c>
      <c r="H7114" s="37" t="s">
        <v>1266</v>
      </c>
      <c r="I7114" s="37" t="s">
        <v>2308</v>
      </c>
      <c r="J7114" s="37" t="s">
        <v>2275</v>
      </c>
      <c r="K7114" s="37">
        <v>1</v>
      </c>
    </row>
    <row r="7115" spans="1:11" x14ac:dyDescent="0.25">
      <c r="A7115" s="37" t="s">
        <v>3789</v>
      </c>
      <c r="B7115" s="37">
        <v>1</v>
      </c>
      <c r="C7115" s="37">
        <v>0</v>
      </c>
      <c r="D7115" s="37">
        <v>0</v>
      </c>
      <c r="E7115" s="37">
        <v>13</v>
      </c>
      <c r="F7115" s="37">
        <v>0</v>
      </c>
      <c r="G7115" s="37">
        <v>0.79780000000000006</v>
      </c>
      <c r="H7115" s="37" t="s">
        <v>1254</v>
      </c>
      <c r="I7115" s="37" t="s">
        <v>2321</v>
      </c>
      <c r="J7115" s="37" t="s">
        <v>2268</v>
      </c>
      <c r="K7115" s="37">
        <v>1</v>
      </c>
    </row>
    <row r="7116" spans="1:11" x14ac:dyDescent="0.25">
      <c r="A7116" s="37" t="s">
        <v>3788</v>
      </c>
      <c r="B7116" s="37">
        <v>1</v>
      </c>
      <c r="C7116" s="37">
        <v>0</v>
      </c>
      <c r="D7116" s="37">
        <v>0</v>
      </c>
      <c r="E7116" s="37">
        <v>7</v>
      </c>
      <c r="F7116" s="37">
        <v>0</v>
      </c>
      <c r="G7116" s="37">
        <v>0.2666</v>
      </c>
      <c r="H7116" s="37" t="s">
        <v>1253</v>
      </c>
      <c r="I7116" s="37" t="s">
        <v>2321</v>
      </c>
      <c r="J7116" s="37" t="s">
        <v>2268</v>
      </c>
      <c r="K7116" s="37">
        <v>1</v>
      </c>
    </row>
    <row r="7117" spans="1:11" x14ac:dyDescent="0.25">
      <c r="A7117" s="37" t="s">
        <v>3787</v>
      </c>
      <c r="B7117" s="37">
        <v>1</v>
      </c>
      <c r="C7117" s="37">
        <v>0</v>
      </c>
      <c r="D7117" s="37">
        <v>0</v>
      </c>
      <c r="E7117" s="37">
        <v>46</v>
      </c>
      <c r="F7117" s="37">
        <v>1</v>
      </c>
      <c r="G7117" s="37">
        <v>2.1642999999999999</v>
      </c>
      <c r="H7117" s="37" t="s">
        <v>1219</v>
      </c>
      <c r="I7117" s="37" t="s">
        <v>2308</v>
      </c>
      <c r="J7117" s="37" t="s">
        <v>2268</v>
      </c>
      <c r="K7117" s="37">
        <v>1</v>
      </c>
    </row>
    <row r="7118" spans="1:11" x14ac:dyDescent="0.25">
      <c r="A7118" s="37" t="s">
        <v>3786</v>
      </c>
      <c r="B7118" s="37">
        <v>1</v>
      </c>
      <c r="C7118" s="37">
        <v>0</v>
      </c>
      <c r="D7118" s="37">
        <v>0</v>
      </c>
      <c r="E7118" s="37">
        <v>1</v>
      </c>
      <c r="F7118" s="37">
        <v>0</v>
      </c>
      <c r="G7118" s="37">
        <v>4.7E-2</v>
      </c>
      <c r="H7118" s="37" t="s">
        <v>1248</v>
      </c>
      <c r="I7118" s="37" t="s">
        <v>2316</v>
      </c>
      <c r="J7118" s="37" t="s">
        <v>2268</v>
      </c>
      <c r="K7118" s="37">
        <v>1</v>
      </c>
    </row>
    <row r="7119" spans="1:11" x14ac:dyDescent="0.25">
      <c r="A7119" s="37" t="s">
        <v>3785</v>
      </c>
      <c r="B7119" s="37">
        <v>1</v>
      </c>
      <c r="C7119" s="37">
        <v>0</v>
      </c>
      <c r="D7119" s="37">
        <v>0</v>
      </c>
      <c r="E7119" s="37">
        <v>4</v>
      </c>
      <c r="F7119" s="37">
        <v>0</v>
      </c>
      <c r="G7119" s="37">
        <v>0.17380000000000001</v>
      </c>
      <c r="H7119" s="37" t="s">
        <v>2299</v>
      </c>
      <c r="I7119" s="37" t="s">
        <v>2308</v>
      </c>
      <c r="J7119" s="37" t="s">
        <v>2268</v>
      </c>
      <c r="K7119" s="37">
        <v>1</v>
      </c>
    </row>
    <row r="7120" spans="1:11" x14ac:dyDescent="0.25">
      <c r="A7120" s="37" t="s">
        <v>3784</v>
      </c>
      <c r="B7120" s="37">
        <v>1</v>
      </c>
      <c r="C7120" s="37">
        <v>0</v>
      </c>
      <c r="D7120" s="37">
        <v>0</v>
      </c>
      <c r="E7120" s="37">
        <v>5</v>
      </c>
      <c r="F7120" s="37">
        <v>0</v>
      </c>
      <c r="G7120" s="37">
        <v>0.47210000000000002</v>
      </c>
      <c r="H7120" s="37" t="s">
        <v>1233</v>
      </c>
      <c r="I7120" s="37" t="s">
        <v>2308</v>
      </c>
      <c r="J7120" s="37" t="s">
        <v>2268</v>
      </c>
      <c r="K7120" s="37">
        <v>1</v>
      </c>
    </row>
    <row r="7121" spans="1:11" x14ac:dyDescent="0.25">
      <c r="A7121" s="37" t="s">
        <v>3783</v>
      </c>
      <c r="B7121" s="37">
        <v>1</v>
      </c>
      <c r="C7121" s="37">
        <v>0</v>
      </c>
      <c r="D7121" s="37">
        <v>0</v>
      </c>
      <c r="E7121" s="37">
        <v>2</v>
      </c>
      <c r="F7121" s="37">
        <v>0</v>
      </c>
      <c r="G7121" s="37">
        <v>0.1227</v>
      </c>
      <c r="H7121" s="37" t="s">
        <v>1266</v>
      </c>
      <c r="I7121" s="37" t="s">
        <v>2308</v>
      </c>
      <c r="J7121" s="37" t="s">
        <v>2275</v>
      </c>
      <c r="K7121" s="37">
        <v>1</v>
      </c>
    </row>
    <row r="7122" spans="1:11" x14ac:dyDescent="0.25">
      <c r="A7122" s="37" t="s">
        <v>3782</v>
      </c>
      <c r="B7122" s="37">
        <v>1</v>
      </c>
      <c r="C7122" s="37">
        <v>0</v>
      </c>
      <c r="D7122" s="37">
        <v>0</v>
      </c>
      <c r="E7122" s="37">
        <v>1</v>
      </c>
      <c r="F7122" s="37">
        <v>0</v>
      </c>
      <c r="G7122" s="37">
        <v>4.3400000000000001E-2</v>
      </c>
      <c r="H7122" s="37" t="s">
        <v>1254</v>
      </c>
      <c r="I7122" s="37" t="s">
        <v>2321</v>
      </c>
      <c r="J7122" s="37" t="s">
        <v>2268</v>
      </c>
      <c r="K7122" s="37">
        <v>1</v>
      </c>
    </row>
    <row r="7123" spans="1:11" x14ac:dyDescent="0.25">
      <c r="A7123" s="37" t="s">
        <v>3781</v>
      </c>
      <c r="B7123" s="37">
        <v>1</v>
      </c>
      <c r="C7123" s="37">
        <v>0</v>
      </c>
      <c r="D7123" s="37">
        <v>0</v>
      </c>
      <c r="E7123" s="37">
        <v>6</v>
      </c>
      <c r="F7123" s="37">
        <v>1</v>
      </c>
      <c r="G7123" s="37">
        <v>0.36820000000000003</v>
      </c>
      <c r="H7123" s="37" t="s">
        <v>1245</v>
      </c>
      <c r="I7123" s="37" t="s">
        <v>2310</v>
      </c>
      <c r="J7123" s="37" t="s">
        <v>2275</v>
      </c>
      <c r="K7123" s="37">
        <v>1</v>
      </c>
    </row>
    <row r="7124" spans="1:11" x14ac:dyDescent="0.25">
      <c r="A7124" s="37" t="s">
        <v>3780</v>
      </c>
      <c r="B7124" s="37">
        <v>1</v>
      </c>
      <c r="C7124" s="37">
        <v>0</v>
      </c>
      <c r="D7124" s="37">
        <v>0</v>
      </c>
      <c r="E7124" s="37">
        <v>8</v>
      </c>
      <c r="F7124" s="37">
        <v>1</v>
      </c>
      <c r="G7124" s="37">
        <v>0.129</v>
      </c>
      <c r="H7124" s="37" t="s">
        <v>1220</v>
      </c>
      <c r="I7124" s="37" t="s">
        <v>2310</v>
      </c>
      <c r="J7124" s="37" t="s">
        <v>2275</v>
      </c>
      <c r="K7124" s="37">
        <v>1</v>
      </c>
    </row>
    <row r="7125" spans="1:11" x14ac:dyDescent="0.25">
      <c r="A7125" s="37" t="s">
        <v>3779</v>
      </c>
      <c r="B7125" s="37">
        <v>1</v>
      </c>
      <c r="C7125" s="37">
        <v>0</v>
      </c>
      <c r="D7125" s="37">
        <v>0</v>
      </c>
      <c r="E7125" s="37">
        <v>4</v>
      </c>
      <c r="F7125" s="37">
        <v>0</v>
      </c>
      <c r="G7125" s="37">
        <v>0.18810000000000002</v>
      </c>
      <c r="H7125" s="37" t="s">
        <v>1248</v>
      </c>
      <c r="I7125" s="37" t="s">
        <v>2308</v>
      </c>
      <c r="J7125" s="37" t="s">
        <v>2268</v>
      </c>
      <c r="K7125" s="37">
        <v>1</v>
      </c>
    </row>
    <row r="7126" spans="1:11" x14ac:dyDescent="0.25">
      <c r="A7126" s="37" t="s">
        <v>3778</v>
      </c>
      <c r="B7126" s="37">
        <v>1</v>
      </c>
      <c r="C7126" s="37">
        <v>0</v>
      </c>
      <c r="D7126" s="37">
        <v>0</v>
      </c>
      <c r="E7126" s="37">
        <v>5</v>
      </c>
      <c r="F7126" s="37">
        <v>1</v>
      </c>
      <c r="G7126" s="37">
        <v>0.15810000000000002</v>
      </c>
      <c r="H7126" s="37" t="s">
        <v>1220</v>
      </c>
      <c r="I7126" s="37" t="s">
        <v>2310</v>
      </c>
      <c r="J7126" s="37" t="s">
        <v>2275</v>
      </c>
      <c r="K7126" s="37">
        <v>1</v>
      </c>
    </row>
    <row r="7127" spans="1:11" x14ac:dyDescent="0.25">
      <c r="A7127" s="37" t="s">
        <v>3777</v>
      </c>
      <c r="B7127" s="37">
        <v>1</v>
      </c>
      <c r="C7127" s="37">
        <v>0</v>
      </c>
      <c r="D7127" s="37">
        <v>0</v>
      </c>
      <c r="E7127" s="37">
        <v>14</v>
      </c>
      <c r="F7127" s="37">
        <v>1</v>
      </c>
      <c r="G7127" s="37">
        <v>0.65870000000000006</v>
      </c>
      <c r="H7127" s="37" t="s">
        <v>1219</v>
      </c>
      <c r="I7127" s="37" t="s">
        <v>2321</v>
      </c>
      <c r="J7127" s="37" t="s">
        <v>2275</v>
      </c>
      <c r="K7127" s="37">
        <v>1</v>
      </c>
    </row>
    <row r="7128" spans="1:11" x14ac:dyDescent="0.25">
      <c r="A7128" s="37" t="s">
        <v>3776</v>
      </c>
      <c r="B7128" s="37">
        <v>1</v>
      </c>
      <c r="C7128" s="37">
        <v>0</v>
      </c>
      <c r="D7128" s="37">
        <v>0</v>
      </c>
      <c r="E7128" s="37">
        <v>6</v>
      </c>
      <c r="F7128" s="37">
        <v>0</v>
      </c>
      <c r="G7128" s="37">
        <v>0.26069999999999999</v>
      </c>
      <c r="H7128" s="37" t="s">
        <v>1224</v>
      </c>
      <c r="I7128" s="37" t="s">
        <v>2316</v>
      </c>
      <c r="J7128" s="37" t="s">
        <v>2268</v>
      </c>
      <c r="K7128" s="37">
        <v>1</v>
      </c>
    </row>
    <row r="7129" spans="1:11" x14ac:dyDescent="0.25">
      <c r="A7129" s="37" t="s">
        <v>3775</v>
      </c>
      <c r="B7129" s="37">
        <v>1</v>
      </c>
      <c r="C7129" s="37">
        <v>0</v>
      </c>
      <c r="D7129" s="37">
        <v>0</v>
      </c>
      <c r="E7129" s="37">
        <v>6</v>
      </c>
      <c r="F7129" s="37">
        <v>0</v>
      </c>
      <c r="G7129" s="37">
        <v>0.26069999999999999</v>
      </c>
      <c r="H7129" s="37" t="s">
        <v>1248</v>
      </c>
      <c r="I7129" s="37" t="s">
        <v>2310</v>
      </c>
      <c r="J7129" s="37" t="s">
        <v>2275</v>
      </c>
      <c r="K7129" s="37">
        <v>1</v>
      </c>
    </row>
    <row r="7130" spans="1:11" x14ac:dyDescent="0.25">
      <c r="A7130" s="37" t="s">
        <v>3774</v>
      </c>
      <c r="B7130" s="37">
        <v>1</v>
      </c>
      <c r="C7130" s="37">
        <v>0</v>
      </c>
      <c r="D7130" s="37">
        <v>0</v>
      </c>
      <c r="E7130" s="37">
        <v>4</v>
      </c>
      <c r="F7130" s="37">
        <v>1</v>
      </c>
      <c r="G7130" s="37">
        <v>0.11170000000000001</v>
      </c>
      <c r="H7130" s="37" t="s">
        <v>1248</v>
      </c>
      <c r="I7130" s="37" t="s">
        <v>2310</v>
      </c>
      <c r="J7130" s="37" t="s">
        <v>2275</v>
      </c>
      <c r="K7130" s="37">
        <v>1</v>
      </c>
    </row>
    <row r="7131" spans="1:11" x14ac:dyDescent="0.25">
      <c r="A7131" s="37" t="s">
        <v>3773</v>
      </c>
      <c r="B7131" s="37">
        <v>1</v>
      </c>
      <c r="C7131" s="37">
        <v>0</v>
      </c>
      <c r="D7131" s="37">
        <v>0</v>
      </c>
      <c r="E7131" s="37">
        <v>5</v>
      </c>
      <c r="F7131" s="37">
        <v>1</v>
      </c>
      <c r="G7131" s="37">
        <v>0.1368</v>
      </c>
      <c r="H7131" s="37" t="s">
        <v>1220</v>
      </c>
      <c r="I7131" s="37" t="s">
        <v>2310</v>
      </c>
      <c r="J7131" s="37" t="s">
        <v>2275</v>
      </c>
      <c r="K7131" s="37">
        <v>1</v>
      </c>
    </row>
    <row r="7132" spans="1:11" x14ac:dyDescent="0.25">
      <c r="A7132" s="37" t="s">
        <v>3772</v>
      </c>
      <c r="B7132" s="37">
        <v>1</v>
      </c>
      <c r="C7132" s="37">
        <v>0</v>
      </c>
      <c r="D7132" s="37">
        <v>0</v>
      </c>
      <c r="E7132" s="37">
        <v>3</v>
      </c>
      <c r="F7132" s="37">
        <v>0</v>
      </c>
      <c r="G7132" s="37">
        <v>0.18410000000000001</v>
      </c>
      <c r="H7132" s="37" t="s">
        <v>1220</v>
      </c>
      <c r="I7132" s="37" t="s">
        <v>2310</v>
      </c>
      <c r="J7132" s="37" t="s">
        <v>2275</v>
      </c>
      <c r="K7132" s="37">
        <v>1</v>
      </c>
    </row>
    <row r="7133" spans="1:11" x14ac:dyDescent="0.25">
      <c r="A7133" s="37" t="s">
        <v>3771</v>
      </c>
      <c r="B7133" s="37">
        <v>1</v>
      </c>
      <c r="C7133" s="37">
        <v>0</v>
      </c>
      <c r="D7133" s="37">
        <v>0</v>
      </c>
      <c r="E7133" s="37">
        <v>11</v>
      </c>
      <c r="F7133" s="37">
        <v>0</v>
      </c>
      <c r="G7133" s="37">
        <v>0.34790000000000004</v>
      </c>
      <c r="H7133" s="37" t="s">
        <v>1220</v>
      </c>
      <c r="I7133" s="37" t="s">
        <v>2310</v>
      </c>
      <c r="J7133" s="37" t="s">
        <v>2275</v>
      </c>
      <c r="K7133" s="37">
        <v>1</v>
      </c>
    </row>
    <row r="7134" spans="1:11" x14ac:dyDescent="0.25">
      <c r="A7134" s="37" t="s">
        <v>3770</v>
      </c>
      <c r="B7134" s="37">
        <v>1</v>
      </c>
      <c r="C7134" s="37">
        <v>0</v>
      </c>
      <c r="D7134" s="37">
        <v>0</v>
      </c>
      <c r="E7134" s="37">
        <v>3</v>
      </c>
      <c r="F7134" s="37">
        <v>0</v>
      </c>
      <c r="G7134" s="37">
        <v>0.18410000000000001</v>
      </c>
      <c r="H7134" s="37" t="s">
        <v>1237</v>
      </c>
      <c r="I7134" s="37" t="s">
        <v>2316</v>
      </c>
      <c r="J7134" s="37" t="s">
        <v>2275</v>
      </c>
      <c r="K7134" s="37">
        <v>1</v>
      </c>
    </row>
    <row r="7135" spans="1:11" x14ac:dyDescent="0.25">
      <c r="A7135" s="37" t="s">
        <v>3769</v>
      </c>
      <c r="B7135" s="37">
        <v>1</v>
      </c>
      <c r="C7135" s="37">
        <v>0</v>
      </c>
      <c r="D7135" s="37">
        <v>0</v>
      </c>
      <c r="E7135" s="37">
        <v>5</v>
      </c>
      <c r="F7135" s="37">
        <v>0</v>
      </c>
      <c r="G7135" s="37">
        <v>0.23520000000000002</v>
      </c>
      <c r="H7135" s="37" t="s">
        <v>1219</v>
      </c>
      <c r="I7135" s="37" t="s">
        <v>2308</v>
      </c>
      <c r="J7135" s="37" t="s">
        <v>2268</v>
      </c>
      <c r="K7135" s="37">
        <v>1</v>
      </c>
    </row>
    <row r="7136" spans="1:11" x14ac:dyDescent="0.25">
      <c r="A7136" s="37" t="s">
        <v>3768</v>
      </c>
      <c r="B7136" s="37">
        <v>1</v>
      </c>
      <c r="C7136" s="37">
        <v>0</v>
      </c>
      <c r="D7136" s="37">
        <v>0</v>
      </c>
      <c r="E7136" s="37">
        <v>9</v>
      </c>
      <c r="F7136" s="37">
        <v>0</v>
      </c>
      <c r="G7136" s="37">
        <v>0.39100000000000001</v>
      </c>
      <c r="H7136" s="37" t="s">
        <v>1218</v>
      </c>
      <c r="I7136" s="37" t="s">
        <v>2514</v>
      </c>
      <c r="J7136" s="37" t="s">
        <v>2275</v>
      </c>
      <c r="K7136" s="37">
        <v>1</v>
      </c>
    </row>
    <row r="7137" spans="1:11" x14ac:dyDescent="0.25">
      <c r="A7137" s="37" t="s">
        <v>3767</v>
      </c>
      <c r="B7137" s="37">
        <v>1</v>
      </c>
      <c r="C7137" s="37">
        <v>0</v>
      </c>
      <c r="D7137" s="37">
        <v>0</v>
      </c>
      <c r="E7137" s="37">
        <v>0</v>
      </c>
      <c r="F7137" s="37">
        <v>0</v>
      </c>
      <c r="G7137" s="37">
        <v>0</v>
      </c>
      <c r="H7137" s="37" t="s">
        <v>1219</v>
      </c>
      <c r="I7137" s="37" t="s">
        <v>2308</v>
      </c>
      <c r="J7137" s="37" t="s">
        <v>2275</v>
      </c>
      <c r="K7137" s="37">
        <v>0</v>
      </c>
    </row>
    <row r="7138" spans="1:11" x14ac:dyDescent="0.25">
      <c r="A7138" s="37" t="s">
        <v>3766</v>
      </c>
      <c r="B7138" s="37">
        <v>1</v>
      </c>
      <c r="C7138" s="37">
        <v>0</v>
      </c>
      <c r="D7138" s="37">
        <v>0</v>
      </c>
      <c r="E7138" s="37">
        <v>6</v>
      </c>
      <c r="F7138" s="37">
        <v>0</v>
      </c>
      <c r="G7138" s="37">
        <v>0.18970000000000001</v>
      </c>
      <c r="H7138" s="37" t="s">
        <v>1219</v>
      </c>
      <c r="I7138" s="37" t="s">
        <v>2308</v>
      </c>
      <c r="J7138" s="37" t="s">
        <v>2268</v>
      </c>
      <c r="K7138" s="37">
        <v>1</v>
      </c>
    </row>
    <row r="7139" spans="1:11" x14ac:dyDescent="0.25">
      <c r="A7139" s="37" t="s">
        <v>3765</v>
      </c>
      <c r="B7139" s="37">
        <v>1</v>
      </c>
      <c r="C7139" s="37">
        <v>0</v>
      </c>
      <c r="D7139" s="37">
        <v>0</v>
      </c>
      <c r="E7139" s="37">
        <v>22</v>
      </c>
      <c r="F7139" s="37">
        <v>1</v>
      </c>
      <c r="G7139" s="37">
        <v>0.38200000000000001</v>
      </c>
      <c r="H7139" s="37" t="s">
        <v>1218</v>
      </c>
      <c r="I7139" s="37" t="s">
        <v>2310</v>
      </c>
      <c r="J7139" s="37" t="s">
        <v>2275</v>
      </c>
      <c r="K7139" s="37">
        <v>1</v>
      </c>
    </row>
    <row r="7140" spans="1:11" x14ac:dyDescent="0.25">
      <c r="A7140" s="37" t="s">
        <v>3764</v>
      </c>
      <c r="B7140" s="37">
        <v>1</v>
      </c>
      <c r="C7140" s="37">
        <v>0</v>
      </c>
      <c r="D7140" s="37">
        <v>0</v>
      </c>
      <c r="E7140" s="37">
        <v>25</v>
      </c>
      <c r="F7140" s="37">
        <v>1</v>
      </c>
      <c r="G7140" s="37">
        <v>0.85970000000000002</v>
      </c>
      <c r="H7140" s="37" t="s">
        <v>1218</v>
      </c>
      <c r="I7140" s="37" t="s">
        <v>2514</v>
      </c>
      <c r="J7140" s="37" t="s">
        <v>2275</v>
      </c>
      <c r="K7140" s="37">
        <v>1</v>
      </c>
    </row>
    <row r="7141" spans="1:11" x14ac:dyDescent="0.25">
      <c r="A7141" s="37" t="s">
        <v>3763</v>
      </c>
      <c r="B7141" s="37">
        <v>1</v>
      </c>
      <c r="C7141" s="37">
        <v>0</v>
      </c>
      <c r="D7141" s="37">
        <v>0</v>
      </c>
      <c r="E7141" s="37">
        <v>12</v>
      </c>
      <c r="F7141" s="37">
        <v>1</v>
      </c>
      <c r="G7141" s="37">
        <v>0.33500000000000002</v>
      </c>
      <c r="H7141" s="37" t="s">
        <v>1218</v>
      </c>
      <c r="I7141" s="37" t="s">
        <v>2310</v>
      </c>
      <c r="J7141" s="37" t="s">
        <v>2275</v>
      </c>
      <c r="K7141" s="37">
        <v>1</v>
      </c>
    </row>
    <row r="7142" spans="1:11" x14ac:dyDescent="0.25">
      <c r="A7142" s="37" t="s">
        <v>3762</v>
      </c>
      <c r="B7142" s="37">
        <v>1</v>
      </c>
      <c r="C7142" s="37">
        <v>0</v>
      </c>
      <c r="D7142" s="37">
        <v>0</v>
      </c>
      <c r="E7142" s="37">
        <v>18</v>
      </c>
      <c r="F7142" s="37">
        <v>1</v>
      </c>
      <c r="G7142" s="37">
        <v>0.50260000000000005</v>
      </c>
      <c r="H7142" s="37" t="s">
        <v>1218</v>
      </c>
      <c r="I7142" s="37" t="s">
        <v>2514</v>
      </c>
      <c r="J7142" s="37" t="s">
        <v>2275</v>
      </c>
      <c r="K7142" s="37">
        <v>1</v>
      </c>
    </row>
    <row r="7143" spans="1:11" x14ac:dyDescent="0.25">
      <c r="A7143" s="37" t="s">
        <v>3761</v>
      </c>
      <c r="B7143" s="37">
        <v>1</v>
      </c>
      <c r="C7143" s="37">
        <v>0</v>
      </c>
      <c r="D7143" s="37">
        <v>0</v>
      </c>
      <c r="E7143" s="37">
        <v>21</v>
      </c>
      <c r="F7143" s="37">
        <v>1</v>
      </c>
      <c r="G7143" s="37">
        <v>0.33850000000000002</v>
      </c>
      <c r="H7143" s="37" t="s">
        <v>1218</v>
      </c>
      <c r="I7143" s="37" t="s">
        <v>2310</v>
      </c>
      <c r="J7143" s="37" t="s">
        <v>2275</v>
      </c>
      <c r="K7143" s="37">
        <v>1</v>
      </c>
    </row>
    <row r="7144" spans="1:11" x14ac:dyDescent="0.25">
      <c r="A7144" s="37" t="s">
        <v>3760</v>
      </c>
      <c r="B7144" s="37">
        <v>1</v>
      </c>
      <c r="C7144" s="37">
        <v>0</v>
      </c>
      <c r="D7144" s="37">
        <v>0</v>
      </c>
      <c r="E7144" s="37">
        <v>7</v>
      </c>
      <c r="F7144" s="37">
        <v>1</v>
      </c>
      <c r="G7144" s="37">
        <v>0.12150000000000001</v>
      </c>
      <c r="H7144" s="37" t="s">
        <v>1218</v>
      </c>
      <c r="I7144" s="37" t="s">
        <v>2310</v>
      </c>
      <c r="J7144" s="37" t="s">
        <v>2275</v>
      </c>
      <c r="K7144" s="37">
        <v>1</v>
      </c>
    </row>
    <row r="7145" spans="1:11" x14ac:dyDescent="0.25">
      <c r="A7145" s="37" t="s">
        <v>3759</v>
      </c>
      <c r="B7145" s="37">
        <v>1</v>
      </c>
      <c r="C7145" s="37">
        <v>0</v>
      </c>
      <c r="D7145" s="37">
        <v>0</v>
      </c>
      <c r="E7145" s="37">
        <v>8</v>
      </c>
      <c r="F7145" s="37">
        <v>0</v>
      </c>
      <c r="G7145" s="37">
        <v>0.34750000000000003</v>
      </c>
      <c r="H7145" s="37" t="s">
        <v>1218</v>
      </c>
      <c r="I7145" s="37" t="s">
        <v>2310</v>
      </c>
      <c r="J7145" s="37" t="s">
        <v>2268</v>
      </c>
      <c r="K7145" s="37">
        <v>1</v>
      </c>
    </row>
    <row r="7146" spans="1:11" x14ac:dyDescent="0.25">
      <c r="A7146" s="37" t="s">
        <v>3758</v>
      </c>
      <c r="B7146" s="37">
        <v>1</v>
      </c>
      <c r="C7146" s="37">
        <v>0</v>
      </c>
      <c r="D7146" s="37">
        <v>0</v>
      </c>
      <c r="E7146" s="37">
        <v>13</v>
      </c>
      <c r="F7146" s="37">
        <v>1</v>
      </c>
      <c r="G7146" s="37">
        <v>0.1769</v>
      </c>
      <c r="H7146" s="37" t="s">
        <v>1218</v>
      </c>
      <c r="I7146" s="37" t="s">
        <v>2310</v>
      </c>
      <c r="J7146" s="37" t="s">
        <v>2275</v>
      </c>
      <c r="K7146" s="37">
        <v>1</v>
      </c>
    </row>
    <row r="7147" spans="1:11" x14ac:dyDescent="0.25">
      <c r="A7147" s="37" t="s">
        <v>3757</v>
      </c>
      <c r="B7147" s="37">
        <v>1</v>
      </c>
      <c r="C7147" s="37">
        <v>0</v>
      </c>
      <c r="D7147" s="37">
        <v>0</v>
      </c>
      <c r="E7147" s="37">
        <v>9</v>
      </c>
      <c r="F7147" s="37">
        <v>1</v>
      </c>
      <c r="G7147" s="37">
        <v>1.6482000000000001</v>
      </c>
      <c r="H7147" s="37" t="s">
        <v>1218</v>
      </c>
      <c r="I7147" s="37" t="s">
        <v>2514</v>
      </c>
      <c r="J7147" s="37" t="s">
        <v>2275</v>
      </c>
      <c r="K7147" s="37">
        <v>1</v>
      </c>
    </row>
    <row r="7148" spans="1:11" x14ac:dyDescent="0.25">
      <c r="A7148" s="37" t="s">
        <v>3756</v>
      </c>
      <c r="B7148" s="37">
        <v>1</v>
      </c>
      <c r="C7148" s="37">
        <v>0</v>
      </c>
      <c r="D7148" s="37">
        <v>0</v>
      </c>
      <c r="E7148" s="37">
        <v>8</v>
      </c>
      <c r="F7148" s="37">
        <v>0</v>
      </c>
      <c r="G7148" s="37">
        <v>0.22340000000000002</v>
      </c>
      <c r="H7148" s="37" t="s">
        <v>1219</v>
      </c>
      <c r="I7148" s="37" t="s">
        <v>2269</v>
      </c>
      <c r="J7148" s="37" t="s">
        <v>2268</v>
      </c>
      <c r="K7148" s="37">
        <v>1</v>
      </c>
    </row>
    <row r="7149" spans="1:11" x14ac:dyDescent="0.25">
      <c r="A7149" s="37" t="s">
        <v>3755</v>
      </c>
      <c r="B7149" s="37">
        <v>1</v>
      </c>
      <c r="C7149" s="37">
        <v>0</v>
      </c>
      <c r="D7149" s="37">
        <v>0</v>
      </c>
      <c r="E7149" s="37">
        <v>3</v>
      </c>
      <c r="F7149" s="37">
        <v>0</v>
      </c>
      <c r="G7149" s="37">
        <v>0.1303</v>
      </c>
      <c r="H7149" s="37" t="s">
        <v>1219</v>
      </c>
      <c r="I7149" s="37" t="s">
        <v>2269</v>
      </c>
      <c r="J7149" s="37" t="s">
        <v>2268</v>
      </c>
      <c r="K7149" s="37">
        <v>1</v>
      </c>
    </row>
    <row r="7150" spans="1:11" x14ac:dyDescent="0.25">
      <c r="A7150" s="37" t="s">
        <v>3754</v>
      </c>
      <c r="B7150" s="37">
        <v>1</v>
      </c>
      <c r="C7150" s="37">
        <v>0</v>
      </c>
      <c r="D7150" s="37">
        <v>0</v>
      </c>
      <c r="E7150" s="37">
        <v>2</v>
      </c>
      <c r="F7150" s="37">
        <v>1</v>
      </c>
      <c r="G7150" s="37">
        <v>0.36630000000000001</v>
      </c>
      <c r="H7150" s="37" t="s">
        <v>1218</v>
      </c>
      <c r="I7150" s="37" t="s">
        <v>2310</v>
      </c>
      <c r="J7150" s="37" t="s">
        <v>2275</v>
      </c>
      <c r="K7150" s="37">
        <v>1</v>
      </c>
    </row>
    <row r="7151" spans="1:11" x14ac:dyDescent="0.25">
      <c r="A7151" s="37" t="s">
        <v>3753</v>
      </c>
      <c r="B7151" s="37">
        <v>1</v>
      </c>
      <c r="C7151" s="37">
        <v>0</v>
      </c>
      <c r="D7151" s="37">
        <v>0</v>
      </c>
      <c r="E7151" s="37">
        <v>21</v>
      </c>
      <c r="F7151" s="37">
        <v>1</v>
      </c>
      <c r="G7151" s="37">
        <v>0.66410000000000002</v>
      </c>
      <c r="H7151" s="37" t="s">
        <v>1219</v>
      </c>
      <c r="I7151" s="37" t="s">
        <v>2269</v>
      </c>
      <c r="J7151" s="37" t="s">
        <v>2268</v>
      </c>
      <c r="K7151" s="37">
        <v>1</v>
      </c>
    </row>
    <row r="7152" spans="1:11" x14ac:dyDescent="0.25">
      <c r="A7152" s="37" t="s">
        <v>3752</v>
      </c>
      <c r="B7152" s="37">
        <v>1</v>
      </c>
      <c r="C7152" s="37">
        <v>0</v>
      </c>
      <c r="D7152" s="37">
        <v>1</v>
      </c>
      <c r="E7152" s="37">
        <v>20</v>
      </c>
      <c r="F7152" s="37">
        <v>1</v>
      </c>
      <c r="G7152" s="37">
        <v>3.6627000000000001</v>
      </c>
      <c r="H7152" s="37" t="s">
        <v>1218</v>
      </c>
      <c r="I7152" s="37" t="s">
        <v>2269</v>
      </c>
      <c r="J7152" s="37" t="s">
        <v>2268</v>
      </c>
      <c r="K7152" s="37">
        <v>1</v>
      </c>
    </row>
    <row r="7153" spans="1:11" x14ac:dyDescent="0.25">
      <c r="A7153" s="37" t="s">
        <v>3751</v>
      </c>
      <c r="B7153" s="37">
        <v>1</v>
      </c>
      <c r="C7153" s="37">
        <v>0</v>
      </c>
      <c r="D7153" s="37">
        <v>0</v>
      </c>
      <c r="E7153" s="37">
        <v>0</v>
      </c>
      <c r="F7153" s="37">
        <v>0</v>
      </c>
      <c r="G7153" s="37">
        <v>0</v>
      </c>
      <c r="H7153" s="37" t="s">
        <v>1229</v>
      </c>
      <c r="I7153" s="37" t="s">
        <v>2269</v>
      </c>
      <c r="J7153" s="37" t="s">
        <v>2268</v>
      </c>
      <c r="K7153" s="37">
        <v>0</v>
      </c>
    </row>
    <row r="7154" spans="1:11" x14ac:dyDescent="0.25">
      <c r="A7154" s="37" t="s">
        <v>3750</v>
      </c>
      <c r="B7154" s="37">
        <v>1</v>
      </c>
      <c r="C7154" s="37">
        <v>0</v>
      </c>
      <c r="D7154" s="37">
        <v>0</v>
      </c>
      <c r="E7154" s="37">
        <v>8</v>
      </c>
      <c r="F7154" s="37">
        <v>0</v>
      </c>
      <c r="G7154" s="37">
        <v>0.253</v>
      </c>
      <c r="H7154" s="37" t="s">
        <v>1232</v>
      </c>
      <c r="I7154" s="37" t="s">
        <v>2269</v>
      </c>
      <c r="J7154" s="37" t="s">
        <v>2275</v>
      </c>
      <c r="K7154" s="37">
        <v>1</v>
      </c>
    </row>
    <row r="7155" spans="1:11" x14ac:dyDescent="0.25">
      <c r="A7155" s="37" t="s">
        <v>3749</v>
      </c>
      <c r="B7155" s="37">
        <v>1</v>
      </c>
      <c r="C7155" s="37">
        <v>0</v>
      </c>
      <c r="D7155" s="37">
        <v>0</v>
      </c>
      <c r="E7155" s="37">
        <v>29</v>
      </c>
      <c r="F7155" s="37">
        <v>0</v>
      </c>
      <c r="G7155" s="37">
        <v>0.99720000000000009</v>
      </c>
      <c r="H7155" s="37" t="s">
        <v>1232</v>
      </c>
      <c r="I7155" s="37" t="s">
        <v>2269</v>
      </c>
      <c r="J7155" s="37" t="s">
        <v>2268</v>
      </c>
      <c r="K7155" s="37">
        <v>1</v>
      </c>
    </row>
    <row r="7156" spans="1:11" x14ac:dyDescent="0.25">
      <c r="A7156" s="37" t="s">
        <v>3748</v>
      </c>
      <c r="B7156" s="37">
        <v>1</v>
      </c>
      <c r="C7156" s="37">
        <v>0</v>
      </c>
      <c r="D7156" s="37">
        <v>0</v>
      </c>
      <c r="E7156" s="37">
        <v>10</v>
      </c>
      <c r="F7156" s="37">
        <v>0</v>
      </c>
      <c r="G7156" s="37">
        <v>0.43440000000000001</v>
      </c>
      <c r="H7156" s="37" t="s">
        <v>1235</v>
      </c>
      <c r="I7156" s="37" t="s">
        <v>2269</v>
      </c>
      <c r="J7156" s="37" t="s">
        <v>2275</v>
      </c>
      <c r="K7156" s="37">
        <v>1</v>
      </c>
    </row>
    <row r="7157" spans="1:11" x14ac:dyDescent="0.25">
      <c r="A7157" s="37" t="s">
        <v>3747</v>
      </c>
      <c r="B7157" s="37">
        <v>1</v>
      </c>
      <c r="C7157" s="37">
        <v>0</v>
      </c>
      <c r="D7157" s="37">
        <v>1</v>
      </c>
      <c r="E7157" s="37">
        <v>66</v>
      </c>
      <c r="F7157" s="37">
        <v>1</v>
      </c>
      <c r="G7157" s="37">
        <v>3.1052</v>
      </c>
      <c r="H7157" s="37" t="s">
        <v>2299</v>
      </c>
      <c r="I7157" s="37" t="s">
        <v>2269</v>
      </c>
      <c r="J7157" s="37" t="s">
        <v>2268</v>
      </c>
      <c r="K7157" s="37">
        <v>1</v>
      </c>
    </row>
    <row r="7158" spans="1:11" x14ac:dyDescent="0.25">
      <c r="A7158" s="37" t="s">
        <v>3746</v>
      </c>
      <c r="B7158" s="37">
        <v>1</v>
      </c>
      <c r="C7158" s="37">
        <v>0</v>
      </c>
      <c r="D7158" s="37">
        <v>0</v>
      </c>
      <c r="E7158" s="37">
        <v>14</v>
      </c>
      <c r="F7158" s="37">
        <v>1</v>
      </c>
      <c r="G7158" s="37">
        <v>0.2122</v>
      </c>
      <c r="H7158" s="37" t="s">
        <v>1219</v>
      </c>
      <c r="I7158" s="37" t="s">
        <v>2269</v>
      </c>
      <c r="J7158" s="37" t="s">
        <v>2268</v>
      </c>
      <c r="K7158" s="37">
        <v>1</v>
      </c>
    </row>
    <row r="7159" spans="1:11" x14ac:dyDescent="0.25">
      <c r="A7159" s="37" t="s">
        <v>3745</v>
      </c>
      <c r="B7159" s="37">
        <v>1</v>
      </c>
      <c r="C7159" s="37">
        <v>0</v>
      </c>
      <c r="D7159" s="37">
        <v>0</v>
      </c>
      <c r="E7159" s="37">
        <v>11</v>
      </c>
      <c r="F7159" s="37">
        <v>1</v>
      </c>
      <c r="G7159" s="37">
        <v>0.34790000000000004</v>
      </c>
      <c r="H7159" s="37" t="s">
        <v>1220</v>
      </c>
      <c r="I7159" s="37" t="s">
        <v>2269</v>
      </c>
      <c r="J7159" s="37" t="s">
        <v>2275</v>
      </c>
      <c r="K7159" s="37">
        <v>1</v>
      </c>
    </row>
    <row r="7160" spans="1:11" x14ac:dyDescent="0.25">
      <c r="A7160" s="37" t="s">
        <v>3744</v>
      </c>
      <c r="B7160" s="37">
        <v>1</v>
      </c>
      <c r="C7160" s="37">
        <v>0</v>
      </c>
      <c r="D7160" s="37">
        <v>0</v>
      </c>
      <c r="E7160" s="37">
        <v>0</v>
      </c>
      <c r="F7160" s="37">
        <v>0</v>
      </c>
      <c r="G7160" s="37">
        <v>0</v>
      </c>
      <c r="H7160" s="37" t="s">
        <v>1248</v>
      </c>
      <c r="I7160" s="37" t="s">
        <v>2269</v>
      </c>
      <c r="J7160" s="37" t="s">
        <v>2268</v>
      </c>
      <c r="K7160" s="37">
        <v>0</v>
      </c>
    </row>
    <row r="7161" spans="1:11" x14ac:dyDescent="0.25">
      <c r="A7161" s="37" t="s">
        <v>3743</v>
      </c>
      <c r="B7161" s="37">
        <v>1</v>
      </c>
      <c r="C7161" s="37">
        <v>0</v>
      </c>
      <c r="D7161" s="37">
        <v>0</v>
      </c>
      <c r="E7161" s="37">
        <v>43</v>
      </c>
      <c r="F7161" s="37">
        <v>1</v>
      </c>
      <c r="G7161" s="37">
        <v>2.0230999999999999</v>
      </c>
      <c r="H7161" s="37" t="s">
        <v>1248</v>
      </c>
      <c r="I7161" s="37" t="s">
        <v>2269</v>
      </c>
      <c r="J7161" s="37" t="s">
        <v>2268</v>
      </c>
      <c r="K7161" s="37">
        <v>1</v>
      </c>
    </row>
    <row r="7162" spans="1:11" x14ac:dyDescent="0.25">
      <c r="A7162" s="37" t="s">
        <v>3742</v>
      </c>
      <c r="B7162" s="37">
        <v>1</v>
      </c>
      <c r="C7162" s="37">
        <v>0</v>
      </c>
      <c r="D7162" s="37">
        <v>0</v>
      </c>
      <c r="E7162" s="37">
        <v>25</v>
      </c>
      <c r="F7162" s="37">
        <v>1</v>
      </c>
      <c r="G7162" s="37">
        <v>0.79060000000000008</v>
      </c>
      <c r="H7162" s="37" t="s">
        <v>1218</v>
      </c>
      <c r="I7162" s="37" t="s">
        <v>2514</v>
      </c>
      <c r="J7162" s="37" t="s">
        <v>2275</v>
      </c>
      <c r="K7162" s="37">
        <v>1</v>
      </c>
    </row>
    <row r="7163" spans="1:11" x14ac:dyDescent="0.25">
      <c r="A7163" s="37" t="s">
        <v>3741</v>
      </c>
      <c r="B7163" s="37">
        <v>1</v>
      </c>
      <c r="C7163" s="37">
        <v>0</v>
      </c>
      <c r="D7163" s="37">
        <v>0</v>
      </c>
      <c r="E7163" s="37">
        <v>25</v>
      </c>
      <c r="F7163" s="37">
        <v>1</v>
      </c>
      <c r="G7163" s="37">
        <v>0.79060000000000008</v>
      </c>
      <c r="H7163" s="37" t="s">
        <v>1218</v>
      </c>
      <c r="I7163" s="37" t="s">
        <v>2310</v>
      </c>
      <c r="J7163" s="37" t="s">
        <v>2275</v>
      </c>
      <c r="K7163" s="37">
        <v>1</v>
      </c>
    </row>
    <row r="7164" spans="1:11" x14ac:dyDescent="0.25">
      <c r="A7164" s="37" t="s">
        <v>3740</v>
      </c>
      <c r="B7164" s="37">
        <v>1</v>
      </c>
      <c r="C7164" s="37">
        <v>0</v>
      </c>
      <c r="D7164" s="37">
        <v>0</v>
      </c>
      <c r="E7164" s="37">
        <v>15</v>
      </c>
      <c r="F7164" s="37">
        <v>1</v>
      </c>
      <c r="G7164" s="37">
        <v>0.2026</v>
      </c>
      <c r="H7164" s="37" t="s">
        <v>1218</v>
      </c>
      <c r="I7164" s="37" t="s">
        <v>2310</v>
      </c>
      <c r="J7164" s="37" t="s">
        <v>2275</v>
      </c>
      <c r="K7164" s="37">
        <v>1</v>
      </c>
    </row>
    <row r="7165" spans="1:11" x14ac:dyDescent="0.25">
      <c r="A7165" s="37" t="s">
        <v>3739</v>
      </c>
      <c r="B7165" s="37">
        <v>1</v>
      </c>
      <c r="C7165" s="37">
        <v>0</v>
      </c>
      <c r="D7165" s="37">
        <v>0</v>
      </c>
      <c r="E7165" s="37">
        <v>3</v>
      </c>
      <c r="F7165" s="37">
        <v>1</v>
      </c>
      <c r="G7165" s="37">
        <v>0.1411</v>
      </c>
      <c r="H7165" s="37" t="s">
        <v>1236</v>
      </c>
      <c r="I7165" s="37" t="s">
        <v>2310</v>
      </c>
      <c r="J7165" s="37" t="s">
        <v>2275</v>
      </c>
      <c r="K7165" s="37">
        <v>1</v>
      </c>
    </row>
    <row r="7166" spans="1:11" x14ac:dyDescent="0.25">
      <c r="A7166" s="37" t="s">
        <v>3738</v>
      </c>
      <c r="B7166" s="37">
        <v>1</v>
      </c>
      <c r="C7166" s="37">
        <v>0</v>
      </c>
      <c r="D7166" s="37">
        <v>0</v>
      </c>
      <c r="E7166" s="37">
        <v>9</v>
      </c>
      <c r="F7166" s="37">
        <v>1</v>
      </c>
      <c r="G7166" s="37">
        <v>1.6482000000000001</v>
      </c>
      <c r="H7166" s="37" t="s">
        <v>1218</v>
      </c>
      <c r="I7166" s="37" t="s">
        <v>2310</v>
      </c>
      <c r="J7166" s="37" t="s">
        <v>2275</v>
      </c>
      <c r="K7166" s="37">
        <v>1</v>
      </c>
    </row>
    <row r="7167" spans="1:11" x14ac:dyDescent="0.25">
      <c r="A7167" s="37" t="s">
        <v>3737</v>
      </c>
      <c r="B7167" s="37">
        <v>1</v>
      </c>
      <c r="C7167" s="37">
        <v>0</v>
      </c>
      <c r="D7167" s="37">
        <v>0</v>
      </c>
      <c r="E7167" s="37">
        <v>22</v>
      </c>
      <c r="F7167" s="37">
        <v>1</v>
      </c>
      <c r="G7167" s="37">
        <v>0.23150000000000001</v>
      </c>
      <c r="H7167" s="37" t="s">
        <v>1219</v>
      </c>
      <c r="I7167" s="37" t="s">
        <v>2308</v>
      </c>
      <c r="J7167" s="37" t="s">
        <v>2268</v>
      </c>
      <c r="K7167" s="37">
        <v>1</v>
      </c>
    </row>
    <row r="7168" spans="1:11" x14ac:dyDescent="0.25">
      <c r="A7168" s="37" t="s">
        <v>3736</v>
      </c>
      <c r="B7168" s="37">
        <v>1</v>
      </c>
      <c r="C7168" s="37">
        <v>0</v>
      </c>
      <c r="D7168" s="37">
        <v>0</v>
      </c>
      <c r="E7168" s="37">
        <v>8</v>
      </c>
      <c r="F7168" s="37">
        <v>0</v>
      </c>
      <c r="G7168" s="37">
        <v>0.75540000000000007</v>
      </c>
      <c r="H7168" s="37" t="s">
        <v>2299</v>
      </c>
      <c r="I7168" s="37" t="s">
        <v>2308</v>
      </c>
      <c r="J7168" s="37" t="s">
        <v>2268</v>
      </c>
      <c r="K7168" s="37">
        <v>1</v>
      </c>
    </row>
    <row r="7169" spans="1:11" x14ac:dyDescent="0.25">
      <c r="A7169" s="37" t="s">
        <v>3735</v>
      </c>
      <c r="B7169" s="37">
        <v>1</v>
      </c>
      <c r="C7169" s="37">
        <v>0</v>
      </c>
      <c r="D7169" s="37">
        <v>0</v>
      </c>
      <c r="E7169" s="37">
        <v>1</v>
      </c>
      <c r="F7169" s="37">
        <v>0</v>
      </c>
      <c r="G7169" s="37">
        <v>9.4399999999999998E-2</v>
      </c>
      <c r="H7169" s="37" t="s">
        <v>2299</v>
      </c>
      <c r="I7169" s="37" t="s">
        <v>2308</v>
      </c>
      <c r="J7169" s="37" t="s">
        <v>2268</v>
      </c>
      <c r="K7169" s="37">
        <v>1</v>
      </c>
    </row>
    <row r="7170" spans="1:11" x14ac:dyDescent="0.25">
      <c r="A7170" s="37" t="s">
        <v>3734</v>
      </c>
      <c r="B7170" s="37">
        <v>1</v>
      </c>
      <c r="C7170" s="37">
        <v>0</v>
      </c>
      <c r="D7170" s="37">
        <v>0</v>
      </c>
      <c r="E7170" s="37">
        <v>0</v>
      </c>
      <c r="F7170" s="37">
        <v>0</v>
      </c>
      <c r="G7170" s="37">
        <v>0</v>
      </c>
      <c r="H7170" s="37" t="s">
        <v>2299</v>
      </c>
      <c r="I7170" s="37" t="s">
        <v>2308</v>
      </c>
      <c r="J7170" s="37" t="s">
        <v>2268</v>
      </c>
      <c r="K7170" s="37">
        <v>0</v>
      </c>
    </row>
    <row r="7171" spans="1:11" x14ac:dyDescent="0.25">
      <c r="A7171" s="37" t="s">
        <v>3733</v>
      </c>
      <c r="B7171" s="37">
        <v>1</v>
      </c>
      <c r="C7171" s="37">
        <v>0</v>
      </c>
      <c r="D7171" s="37">
        <v>0</v>
      </c>
      <c r="E7171" s="37">
        <v>4</v>
      </c>
      <c r="F7171" s="37">
        <v>0</v>
      </c>
      <c r="G7171" s="37">
        <v>0.18820000000000001</v>
      </c>
      <c r="H7171" s="37" t="s">
        <v>2299</v>
      </c>
      <c r="I7171" s="37" t="s">
        <v>2308</v>
      </c>
      <c r="J7171" s="37" t="s">
        <v>2268</v>
      </c>
      <c r="K7171" s="37">
        <v>1</v>
      </c>
    </row>
    <row r="7172" spans="1:11" x14ac:dyDescent="0.25">
      <c r="A7172" s="37" t="s">
        <v>3732</v>
      </c>
      <c r="B7172" s="37">
        <v>1</v>
      </c>
      <c r="C7172" s="37">
        <v>0</v>
      </c>
      <c r="D7172" s="37">
        <v>0</v>
      </c>
      <c r="E7172" s="37">
        <v>1</v>
      </c>
      <c r="F7172" s="37">
        <v>0</v>
      </c>
      <c r="G7172" s="37">
        <v>3.44E-2</v>
      </c>
      <c r="H7172" s="37" t="s">
        <v>1218</v>
      </c>
      <c r="I7172" s="37" t="s">
        <v>2308</v>
      </c>
      <c r="J7172" s="37" t="s">
        <v>2268</v>
      </c>
      <c r="K7172" s="37">
        <v>1</v>
      </c>
    </row>
    <row r="7173" spans="1:11" x14ac:dyDescent="0.25">
      <c r="A7173" s="37" t="s">
        <v>3731</v>
      </c>
      <c r="B7173" s="37">
        <v>1</v>
      </c>
      <c r="C7173" s="37">
        <v>0</v>
      </c>
      <c r="D7173" s="37">
        <v>0</v>
      </c>
      <c r="E7173" s="37">
        <v>6</v>
      </c>
      <c r="F7173" s="37">
        <v>0</v>
      </c>
      <c r="G7173" s="37">
        <v>0.18970000000000001</v>
      </c>
      <c r="H7173" s="37" t="s">
        <v>1247</v>
      </c>
      <c r="I7173" s="37" t="s">
        <v>2308</v>
      </c>
      <c r="J7173" s="37" t="s">
        <v>2268</v>
      </c>
      <c r="K7173" s="37">
        <v>1</v>
      </c>
    </row>
    <row r="7174" spans="1:11" x14ac:dyDescent="0.25">
      <c r="A7174" s="37" t="s">
        <v>3730</v>
      </c>
      <c r="B7174" s="37">
        <v>1</v>
      </c>
      <c r="C7174" s="37">
        <v>0</v>
      </c>
      <c r="D7174" s="37">
        <v>0</v>
      </c>
      <c r="E7174" s="37">
        <v>0</v>
      </c>
      <c r="F7174" s="37">
        <v>0</v>
      </c>
      <c r="G7174" s="37">
        <v>0</v>
      </c>
      <c r="H7174" s="37" t="s">
        <v>2299</v>
      </c>
      <c r="I7174" s="37" t="s">
        <v>3729</v>
      </c>
      <c r="J7174" s="37" t="s">
        <v>2268</v>
      </c>
      <c r="K7174" s="37">
        <v>0</v>
      </c>
    </row>
    <row r="7175" spans="1:11" x14ac:dyDescent="0.25">
      <c r="A7175" s="37" t="s">
        <v>3728</v>
      </c>
      <c r="B7175" s="37">
        <v>1</v>
      </c>
      <c r="C7175" s="37">
        <v>0</v>
      </c>
      <c r="D7175" s="37">
        <v>0</v>
      </c>
      <c r="E7175" s="37">
        <v>21</v>
      </c>
      <c r="F7175" s="37">
        <v>0</v>
      </c>
      <c r="G7175" s="37">
        <v>0.9123</v>
      </c>
      <c r="H7175" s="37" t="s">
        <v>3727</v>
      </c>
      <c r="I7175" s="37" t="s">
        <v>2308</v>
      </c>
      <c r="J7175" s="37" t="s">
        <v>2268</v>
      </c>
      <c r="K7175" s="37">
        <v>1</v>
      </c>
    </row>
    <row r="7176" spans="1:11" x14ac:dyDescent="0.25">
      <c r="A7176" s="37" t="s">
        <v>3726</v>
      </c>
      <c r="B7176" s="37">
        <v>1</v>
      </c>
      <c r="C7176" s="37">
        <v>0</v>
      </c>
      <c r="D7176" s="37">
        <v>0</v>
      </c>
      <c r="E7176" s="37">
        <v>2</v>
      </c>
      <c r="F7176" s="37">
        <v>0</v>
      </c>
      <c r="G7176" s="37">
        <v>0.36630000000000001</v>
      </c>
      <c r="H7176" s="37" t="s">
        <v>2299</v>
      </c>
      <c r="I7176" s="37" t="s">
        <v>2308</v>
      </c>
      <c r="J7176" s="37" t="s">
        <v>2268</v>
      </c>
      <c r="K7176" s="37">
        <v>1</v>
      </c>
    </row>
    <row r="7177" spans="1:11" x14ac:dyDescent="0.25">
      <c r="A7177" s="37" t="s">
        <v>3725</v>
      </c>
      <c r="B7177" s="37">
        <v>1</v>
      </c>
      <c r="C7177" s="37">
        <v>0</v>
      </c>
      <c r="D7177" s="37">
        <v>0</v>
      </c>
      <c r="E7177" s="37">
        <v>6</v>
      </c>
      <c r="F7177" s="37">
        <v>0</v>
      </c>
      <c r="G7177" s="37">
        <v>0.36820000000000003</v>
      </c>
      <c r="H7177" s="37" t="s">
        <v>2299</v>
      </c>
      <c r="I7177" s="37" t="s">
        <v>2308</v>
      </c>
      <c r="J7177" s="37" t="s">
        <v>2275</v>
      </c>
      <c r="K7177" s="37">
        <v>1</v>
      </c>
    </row>
    <row r="7178" spans="1:11" x14ac:dyDescent="0.25">
      <c r="A7178" s="37" t="s">
        <v>3724</v>
      </c>
      <c r="B7178" s="37">
        <v>1</v>
      </c>
      <c r="C7178" s="37">
        <v>0</v>
      </c>
      <c r="D7178" s="37">
        <v>0</v>
      </c>
      <c r="E7178" s="37">
        <v>5</v>
      </c>
      <c r="F7178" s="37">
        <v>1</v>
      </c>
      <c r="G7178" s="37">
        <v>0.1467</v>
      </c>
      <c r="H7178" s="37" t="s">
        <v>1245</v>
      </c>
      <c r="I7178" s="37" t="s">
        <v>2308</v>
      </c>
      <c r="J7178" s="37" t="s">
        <v>2275</v>
      </c>
      <c r="K7178" s="37">
        <v>1</v>
      </c>
    </row>
    <row r="7179" spans="1:11" x14ac:dyDescent="0.25">
      <c r="A7179" s="37" t="s">
        <v>3723</v>
      </c>
      <c r="B7179" s="37">
        <v>1</v>
      </c>
      <c r="C7179" s="37">
        <v>0</v>
      </c>
      <c r="D7179" s="37">
        <v>0</v>
      </c>
      <c r="E7179" s="37">
        <v>8</v>
      </c>
      <c r="F7179" s="37">
        <v>0</v>
      </c>
      <c r="G7179" s="37">
        <v>0.37640000000000001</v>
      </c>
      <c r="H7179" s="37" t="s">
        <v>2299</v>
      </c>
      <c r="I7179" s="37" t="s">
        <v>2308</v>
      </c>
      <c r="J7179" s="37" t="s">
        <v>2275</v>
      </c>
      <c r="K7179" s="37">
        <v>1</v>
      </c>
    </row>
    <row r="7180" spans="1:11" x14ac:dyDescent="0.25">
      <c r="A7180" s="37" t="s">
        <v>3722</v>
      </c>
      <c r="B7180" s="37">
        <v>1</v>
      </c>
      <c r="C7180" s="37">
        <v>0</v>
      </c>
      <c r="D7180" s="37">
        <v>0</v>
      </c>
      <c r="E7180" s="37">
        <v>4</v>
      </c>
      <c r="F7180" s="37">
        <v>1</v>
      </c>
      <c r="G7180" s="37">
        <v>0.73250000000000004</v>
      </c>
      <c r="H7180" s="37" t="s">
        <v>1222</v>
      </c>
      <c r="I7180" s="37" t="s">
        <v>2310</v>
      </c>
      <c r="J7180" s="37" t="s">
        <v>2275</v>
      </c>
      <c r="K7180" s="37">
        <v>1</v>
      </c>
    </row>
    <row r="7181" spans="1:11" x14ac:dyDescent="0.25">
      <c r="A7181" s="37" t="s">
        <v>3721</v>
      </c>
      <c r="B7181" s="37">
        <v>1</v>
      </c>
      <c r="C7181" s="37">
        <v>0</v>
      </c>
      <c r="D7181" s="37">
        <v>0</v>
      </c>
      <c r="E7181" s="37">
        <v>5</v>
      </c>
      <c r="F7181" s="37">
        <v>0</v>
      </c>
      <c r="G7181" s="37">
        <v>0.15810000000000002</v>
      </c>
      <c r="H7181" s="37" t="s">
        <v>1253</v>
      </c>
      <c r="I7181" s="37" t="s">
        <v>2308</v>
      </c>
      <c r="J7181" s="37" t="s">
        <v>2275</v>
      </c>
      <c r="K7181" s="37">
        <v>1</v>
      </c>
    </row>
    <row r="7182" spans="1:11" x14ac:dyDescent="0.25">
      <c r="A7182" s="37" t="s">
        <v>3720</v>
      </c>
      <c r="B7182" s="37">
        <v>1</v>
      </c>
      <c r="C7182" s="37">
        <v>0</v>
      </c>
      <c r="D7182" s="37">
        <v>0</v>
      </c>
      <c r="E7182" s="37">
        <v>6</v>
      </c>
      <c r="F7182" s="37">
        <v>0</v>
      </c>
      <c r="G7182" s="37">
        <v>0.16750000000000001</v>
      </c>
      <c r="H7182" s="37" t="s">
        <v>2496</v>
      </c>
      <c r="I7182" s="37" t="s">
        <v>2308</v>
      </c>
      <c r="J7182" s="37" t="s">
        <v>2268</v>
      </c>
      <c r="K7182" s="37">
        <v>1</v>
      </c>
    </row>
    <row r="7183" spans="1:11" x14ac:dyDescent="0.25">
      <c r="A7183" s="37" t="s">
        <v>3719</v>
      </c>
      <c r="B7183" s="37">
        <v>1</v>
      </c>
      <c r="C7183" s="37">
        <v>0</v>
      </c>
      <c r="D7183" s="37">
        <v>0</v>
      </c>
      <c r="E7183" s="37">
        <v>3</v>
      </c>
      <c r="F7183" s="37">
        <v>0</v>
      </c>
      <c r="G7183" s="37">
        <v>0.1303</v>
      </c>
      <c r="H7183" s="37" t="s">
        <v>1225</v>
      </c>
      <c r="I7183" s="37" t="s">
        <v>2310</v>
      </c>
      <c r="J7183" s="37" t="s">
        <v>2275</v>
      </c>
      <c r="K7183" s="37">
        <v>1</v>
      </c>
    </row>
    <row r="7184" spans="1:11" x14ac:dyDescent="0.25">
      <c r="A7184" s="37" t="s">
        <v>3718</v>
      </c>
      <c r="B7184" s="37">
        <v>1</v>
      </c>
      <c r="C7184" s="37">
        <v>0</v>
      </c>
      <c r="D7184" s="37">
        <v>0</v>
      </c>
      <c r="E7184" s="37">
        <v>1</v>
      </c>
      <c r="F7184" s="37">
        <v>0</v>
      </c>
      <c r="G7184" s="37">
        <v>3.8100000000000002E-2</v>
      </c>
      <c r="H7184" s="37" t="s">
        <v>1219</v>
      </c>
      <c r="I7184" s="37" t="s">
        <v>2310</v>
      </c>
      <c r="J7184" s="37" t="s">
        <v>2275</v>
      </c>
      <c r="K7184" s="37">
        <v>1</v>
      </c>
    </row>
    <row r="7185" spans="1:11" x14ac:dyDescent="0.25">
      <c r="A7185" s="37" t="s">
        <v>3717</v>
      </c>
      <c r="B7185" s="37">
        <v>1</v>
      </c>
      <c r="C7185" s="37">
        <v>0</v>
      </c>
      <c r="D7185" s="37">
        <v>0</v>
      </c>
      <c r="E7185" s="37">
        <v>37</v>
      </c>
      <c r="F7185" s="37">
        <v>1</v>
      </c>
      <c r="G7185" s="37">
        <v>1.7408000000000001</v>
      </c>
      <c r="H7185" s="37" t="s">
        <v>1219</v>
      </c>
      <c r="I7185" s="37" t="s">
        <v>2308</v>
      </c>
      <c r="J7185" s="37" t="s">
        <v>2268</v>
      </c>
      <c r="K7185" s="37">
        <v>1</v>
      </c>
    </row>
    <row r="7186" spans="1:11" x14ac:dyDescent="0.25">
      <c r="A7186" s="37" t="s">
        <v>3716</v>
      </c>
      <c r="B7186" s="37">
        <v>1</v>
      </c>
      <c r="C7186" s="37">
        <v>0</v>
      </c>
      <c r="D7186" s="37">
        <v>0</v>
      </c>
      <c r="E7186" s="37">
        <v>1</v>
      </c>
      <c r="F7186" s="37">
        <v>0</v>
      </c>
      <c r="G7186" s="37">
        <v>4.3400000000000001E-2</v>
      </c>
      <c r="H7186" s="37" t="s">
        <v>1256</v>
      </c>
      <c r="I7186" s="37" t="s">
        <v>2321</v>
      </c>
      <c r="J7186" s="37" t="s">
        <v>2275</v>
      </c>
      <c r="K7186" s="37">
        <v>1</v>
      </c>
    </row>
    <row r="7187" spans="1:11" x14ac:dyDescent="0.25">
      <c r="A7187" s="37" t="s">
        <v>3715</v>
      </c>
      <c r="B7187" s="37">
        <v>1</v>
      </c>
      <c r="C7187" s="37">
        <v>0</v>
      </c>
      <c r="D7187" s="37">
        <v>0</v>
      </c>
      <c r="E7187" s="37">
        <v>3</v>
      </c>
      <c r="F7187" s="37">
        <v>0</v>
      </c>
      <c r="G7187" s="37">
        <v>0.1411</v>
      </c>
      <c r="H7187" s="37" t="s">
        <v>1256</v>
      </c>
      <c r="I7187" s="37" t="s">
        <v>2321</v>
      </c>
      <c r="J7187" s="37" t="s">
        <v>2275</v>
      </c>
      <c r="K7187" s="37">
        <v>1</v>
      </c>
    </row>
    <row r="7188" spans="1:11" x14ac:dyDescent="0.25">
      <c r="A7188" s="37" t="s">
        <v>3714</v>
      </c>
      <c r="B7188" s="37">
        <v>1</v>
      </c>
      <c r="C7188" s="37">
        <v>0</v>
      </c>
      <c r="D7188" s="37">
        <v>0</v>
      </c>
      <c r="E7188" s="37">
        <v>5</v>
      </c>
      <c r="F7188" s="37">
        <v>0</v>
      </c>
      <c r="G7188" s="37">
        <v>0.47210000000000002</v>
      </c>
      <c r="H7188" s="37" t="s">
        <v>1247</v>
      </c>
      <c r="I7188" s="37" t="s">
        <v>2308</v>
      </c>
      <c r="J7188" s="37" t="s">
        <v>2268</v>
      </c>
      <c r="K7188" s="37">
        <v>1</v>
      </c>
    </row>
    <row r="7189" spans="1:11" x14ac:dyDescent="0.25">
      <c r="A7189" s="37" t="s">
        <v>3713</v>
      </c>
      <c r="B7189" s="37">
        <v>1</v>
      </c>
      <c r="C7189" s="37">
        <v>0</v>
      </c>
      <c r="D7189" s="37">
        <v>0</v>
      </c>
      <c r="E7189" s="37">
        <v>7</v>
      </c>
      <c r="F7189" s="37">
        <v>0</v>
      </c>
      <c r="G7189" s="37">
        <v>0.66100000000000003</v>
      </c>
      <c r="H7189" s="37" t="s">
        <v>1241</v>
      </c>
      <c r="I7189" s="37" t="s">
        <v>2308</v>
      </c>
      <c r="J7189" s="37" t="s">
        <v>2268</v>
      </c>
      <c r="K7189" s="37">
        <v>1</v>
      </c>
    </row>
    <row r="7190" spans="1:11" x14ac:dyDescent="0.25">
      <c r="A7190" s="37" t="s">
        <v>3712</v>
      </c>
      <c r="B7190" s="37">
        <v>1</v>
      </c>
      <c r="C7190" s="37">
        <v>0</v>
      </c>
      <c r="D7190" s="37">
        <v>1</v>
      </c>
      <c r="E7190" s="37">
        <v>39</v>
      </c>
      <c r="F7190" s="37">
        <v>1</v>
      </c>
      <c r="G7190" s="37">
        <v>2.3935</v>
      </c>
      <c r="H7190" s="37" t="s">
        <v>1232</v>
      </c>
      <c r="I7190" s="37" t="s">
        <v>2310</v>
      </c>
      <c r="J7190" s="37" t="s">
        <v>2275</v>
      </c>
      <c r="K7190" s="37">
        <v>1</v>
      </c>
    </row>
    <row r="7191" spans="1:11" x14ac:dyDescent="0.25">
      <c r="A7191" s="37" t="s">
        <v>3711</v>
      </c>
      <c r="B7191" s="37">
        <v>1</v>
      </c>
      <c r="C7191" s="37">
        <v>0</v>
      </c>
      <c r="D7191" s="37">
        <v>0</v>
      </c>
      <c r="E7191" s="37">
        <v>23</v>
      </c>
      <c r="F7191" s="37">
        <v>1</v>
      </c>
      <c r="G7191" s="37">
        <v>1.4115</v>
      </c>
      <c r="H7191" s="37" t="s">
        <v>1232</v>
      </c>
      <c r="I7191" s="37" t="s">
        <v>2310</v>
      </c>
      <c r="J7191" s="37" t="s">
        <v>2275</v>
      </c>
      <c r="K7191" s="37">
        <v>1</v>
      </c>
    </row>
    <row r="7192" spans="1:11" x14ac:dyDescent="0.25">
      <c r="A7192" s="37" t="s">
        <v>3710</v>
      </c>
      <c r="B7192" s="37">
        <v>1</v>
      </c>
      <c r="C7192" s="37">
        <v>0</v>
      </c>
      <c r="D7192" s="37">
        <v>1</v>
      </c>
      <c r="E7192" s="37">
        <v>56</v>
      </c>
      <c r="F7192" s="37">
        <v>0</v>
      </c>
      <c r="G7192" s="37">
        <v>3.4368000000000003</v>
      </c>
      <c r="H7192" s="37" t="s">
        <v>1264</v>
      </c>
      <c r="I7192" s="37" t="s">
        <v>2269</v>
      </c>
      <c r="J7192" s="37" t="s">
        <v>2268</v>
      </c>
      <c r="K7192" s="37">
        <v>1</v>
      </c>
    </row>
    <row r="7193" spans="1:11" x14ac:dyDescent="0.25">
      <c r="A7193" s="37" t="s">
        <v>3709</v>
      </c>
      <c r="B7193" s="37">
        <v>1</v>
      </c>
      <c r="C7193" s="37">
        <v>0</v>
      </c>
      <c r="D7193" s="37">
        <v>0</v>
      </c>
      <c r="E7193" s="37">
        <v>0</v>
      </c>
      <c r="F7193" s="37">
        <v>0</v>
      </c>
      <c r="G7193" s="37">
        <v>0</v>
      </c>
      <c r="H7193" s="37" t="s">
        <v>1220</v>
      </c>
      <c r="I7193" s="37" t="s">
        <v>2269</v>
      </c>
      <c r="J7193" s="37" t="s">
        <v>2268</v>
      </c>
      <c r="K7193" s="37">
        <v>0</v>
      </c>
    </row>
    <row r="7194" spans="1:11" x14ac:dyDescent="0.25">
      <c r="A7194" s="37" t="s">
        <v>3708</v>
      </c>
      <c r="B7194" s="37">
        <v>1</v>
      </c>
      <c r="C7194" s="37">
        <v>0</v>
      </c>
      <c r="D7194" s="37">
        <v>0</v>
      </c>
      <c r="E7194" s="37">
        <v>2</v>
      </c>
      <c r="F7194" s="37">
        <v>1</v>
      </c>
      <c r="G7194" s="37">
        <v>0.36630000000000001</v>
      </c>
      <c r="H7194" s="37" t="s">
        <v>1232</v>
      </c>
      <c r="I7194" s="37" t="s">
        <v>2308</v>
      </c>
      <c r="J7194" s="37" t="s">
        <v>2268</v>
      </c>
      <c r="K7194" s="37">
        <v>1</v>
      </c>
    </row>
    <row r="7195" spans="1:11" x14ac:dyDescent="0.25">
      <c r="A7195" s="37" t="s">
        <v>3707</v>
      </c>
      <c r="B7195" s="37">
        <v>1</v>
      </c>
      <c r="C7195" s="37">
        <v>0</v>
      </c>
      <c r="D7195" s="37">
        <v>0</v>
      </c>
      <c r="E7195" s="37">
        <v>6</v>
      </c>
      <c r="F7195" s="37">
        <v>1</v>
      </c>
      <c r="G7195" s="37">
        <v>0.2823</v>
      </c>
      <c r="H7195" s="37" t="s">
        <v>2276</v>
      </c>
      <c r="I7195" s="37" t="s">
        <v>2269</v>
      </c>
      <c r="J7195" s="37" t="s">
        <v>2268</v>
      </c>
      <c r="K7195" s="37">
        <v>1</v>
      </c>
    </row>
    <row r="7196" spans="1:11" x14ac:dyDescent="0.25">
      <c r="A7196" s="37" t="s">
        <v>3706</v>
      </c>
      <c r="B7196" s="37">
        <v>1</v>
      </c>
      <c r="C7196" s="37">
        <v>0</v>
      </c>
      <c r="D7196" s="37">
        <v>0</v>
      </c>
      <c r="E7196" s="37">
        <v>22</v>
      </c>
      <c r="F7196" s="37">
        <v>1</v>
      </c>
      <c r="G7196" s="37">
        <v>1.3502000000000001</v>
      </c>
      <c r="H7196" s="37" t="s">
        <v>2299</v>
      </c>
      <c r="I7196" s="37" t="s">
        <v>2321</v>
      </c>
      <c r="J7196" s="37" t="s">
        <v>2275</v>
      </c>
      <c r="K7196" s="37">
        <v>1</v>
      </c>
    </row>
    <row r="7197" spans="1:11" x14ac:dyDescent="0.25">
      <c r="A7197" s="37" t="s">
        <v>3705</v>
      </c>
      <c r="B7197" s="37">
        <v>1</v>
      </c>
      <c r="C7197" s="37">
        <v>0</v>
      </c>
      <c r="D7197" s="37">
        <v>0</v>
      </c>
      <c r="E7197" s="37">
        <v>2</v>
      </c>
      <c r="F7197" s="37">
        <v>0</v>
      </c>
      <c r="G7197" s="37">
        <v>0.36630000000000001</v>
      </c>
      <c r="H7197" s="37" t="s">
        <v>3704</v>
      </c>
      <c r="I7197" s="37" t="s">
        <v>2308</v>
      </c>
      <c r="J7197" s="37" t="s">
        <v>2268</v>
      </c>
      <c r="K7197" s="37">
        <v>1</v>
      </c>
    </row>
    <row r="7198" spans="1:11" x14ac:dyDescent="0.25">
      <c r="A7198" s="37" t="s">
        <v>3703</v>
      </c>
      <c r="B7198" s="37">
        <v>1</v>
      </c>
      <c r="C7198" s="37">
        <v>0</v>
      </c>
      <c r="D7198" s="37">
        <v>0</v>
      </c>
      <c r="E7198" s="37">
        <v>3</v>
      </c>
      <c r="F7198" s="37">
        <v>1</v>
      </c>
      <c r="G7198" s="37">
        <v>0.5494</v>
      </c>
      <c r="H7198" s="37" t="s">
        <v>1219</v>
      </c>
      <c r="I7198" s="37" t="s">
        <v>2316</v>
      </c>
      <c r="J7198" s="37" t="s">
        <v>2275</v>
      </c>
      <c r="K7198" s="37">
        <v>1</v>
      </c>
    </row>
    <row r="7199" spans="1:11" x14ac:dyDescent="0.25">
      <c r="A7199" s="37" t="s">
        <v>3702</v>
      </c>
      <c r="B7199" s="37">
        <v>1</v>
      </c>
      <c r="C7199" s="37">
        <v>0</v>
      </c>
      <c r="D7199" s="37">
        <v>0</v>
      </c>
      <c r="E7199" s="37">
        <v>17</v>
      </c>
      <c r="F7199" s="37">
        <v>1</v>
      </c>
      <c r="G7199" s="37">
        <v>1.6053000000000002</v>
      </c>
      <c r="H7199" s="37" t="s">
        <v>1241</v>
      </c>
      <c r="I7199" s="37" t="s">
        <v>2308</v>
      </c>
      <c r="J7199" s="37" t="s">
        <v>2268</v>
      </c>
      <c r="K7199" s="37">
        <v>1</v>
      </c>
    </row>
    <row r="7200" spans="1:11" x14ac:dyDescent="0.25">
      <c r="A7200" s="37" t="s">
        <v>3701</v>
      </c>
      <c r="B7200" s="37">
        <v>1</v>
      </c>
      <c r="C7200" s="37">
        <v>0</v>
      </c>
      <c r="D7200" s="37">
        <v>0</v>
      </c>
      <c r="E7200" s="37">
        <v>4</v>
      </c>
      <c r="F7200" s="37">
        <v>0</v>
      </c>
      <c r="G7200" s="37">
        <v>0.1265</v>
      </c>
      <c r="H7200" s="37" t="s">
        <v>1247</v>
      </c>
      <c r="I7200" s="37" t="s">
        <v>2308</v>
      </c>
      <c r="J7200" s="37" t="s">
        <v>2268</v>
      </c>
      <c r="K7200" s="37">
        <v>1</v>
      </c>
    </row>
    <row r="7201" spans="1:11" x14ac:dyDescent="0.25">
      <c r="A7201" s="37" t="s">
        <v>3700</v>
      </c>
      <c r="B7201" s="37">
        <v>1</v>
      </c>
      <c r="C7201" s="37">
        <v>0</v>
      </c>
      <c r="D7201" s="37">
        <v>0</v>
      </c>
      <c r="E7201" s="37">
        <v>3</v>
      </c>
      <c r="F7201" s="37">
        <v>0</v>
      </c>
      <c r="G7201" s="37">
        <v>0.1411</v>
      </c>
      <c r="H7201" s="37" t="s">
        <v>2584</v>
      </c>
      <c r="I7201" s="37" t="s">
        <v>2308</v>
      </c>
      <c r="J7201" s="37" t="s">
        <v>2268</v>
      </c>
      <c r="K7201" s="37">
        <v>1</v>
      </c>
    </row>
    <row r="7202" spans="1:11" x14ac:dyDescent="0.25">
      <c r="A7202" s="37" t="s">
        <v>3699</v>
      </c>
      <c r="B7202" s="37">
        <v>1</v>
      </c>
      <c r="C7202" s="37">
        <v>0</v>
      </c>
      <c r="D7202" s="37">
        <v>0</v>
      </c>
      <c r="E7202" s="37">
        <v>6</v>
      </c>
      <c r="F7202" s="37">
        <v>1</v>
      </c>
      <c r="G7202" s="37">
        <v>1.0988</v>
      </c>
      <c r="H7202" s="37" t="s">
        <v>2584</v>
      </c>
      <c r="I7202" s="37" t="s">
        <v>2308</v>
      </c>
      <c r="J7202" s="37" t="s">
        <v>2268</v>
      </c>
      <c r="K7202" s="37">
        <v>1</v>
      </c>
    </row>
    <row r="7203" spans="1:11" x14ac:dyDescent="0.25">
      <c r="A7203" s="37" t="s">
        <v>3698</v>
      </c>
      <c r="B7203" s="37">
        <v>1</v>
      </c>
      <c r="C7203" s="37">
        <v>0</v>
      </c>
      <c r="D7203" s="37">
        <v>0</v>
      </c>
      <c r="E7203" s="37">
        <v>5</v>
      </c>
      <c r="F7203" s="37">
        <v>1</v>
      </c>
      <c r="G7203" s="37">
        <v>0.91570000000000007</v>
      </c>
      <c r="H7203" s="37" t="s">
        <v>2584</v>
      </c>
      <c r="I7203" s="37" t="s">
        <v>2308</v>
      </c>
      <c r="J7203" s="37" t="s">
        <v>2275</v>
      </c>
      <c r="K7203" s="37">
        <v>1</v>
      </c>
    </row>
    <row r="7204" spans="1:11" x14ac:dyDescent="0.25">
      <c r="A7204" s="37" t="s">
        <v>3697</v>
      </c>
      <c r="B7204" s="37">
        <v>1</v>
      </c>
      <c r="C7204" s="37">
        <v>0</v>
      </c>
      <c r="D7204" s="37">
        <v>0</v>
      </c>
      <c r="E7204" s="37">
        <v>4</v>
      </c>
      <c r="F7204" s="37">
        <v>0</v>
      </c>
      <c r="G7204" s="37">
        <v>0.73250000000000004</v>
      </c>
      <c r="H7204" s="37" t="s">
        <v>2584</v>
      </c>
      <c r="I7204" s="37" t="s">
        <v>2308</v>
      </c>
      <c r="J7204" s="37" t="s">
        <v>2268</v>
      </c>
      <c r="K7204" s="37">
        <v>1</v>
      </c>
    </row>
    <row r="7205" spans="1:11" x14ac:dyDescent="0.25">
      <c r="A7205" s="37" t="s">
        <v>3696</v>
      </c>
      <c r="B7205" s="37">
        <v>1</v>
      </c>
      <c r="C7205" s="37">
        <v>0</v>
      </c>
      <c r="D7205" s="37">
        <v>0</v>
      </c>
      <c r="E7205" s="37">
        <v>5</v>
      </c>
      <c r="F7205" s="37">
        <v>1</v>
      </c>
      <c r="G7205" s="37">
        <v>0.30690000000000001</v>
      </c>
      <c r="H7205" s="37" t="s">
        <v>2584</v>
      </c>
      <c r="I7205" s="37" t="s">
        <v>2308</v>
      </c>
      <c r="J7205" s="37" t="s">
        <v>2268</v>
      </c>
      <c r="K7205" s="37">
        <v>1</v>
      </c>
    </row>
    <row r="7206" spans="1:11" x14ac:dyDescent="0.25">
      <c r="A7206" s="37" t="s">
        <v>3695</v>
      </c>
      <c r="B7206" s="37">
        <v>1</v>
      </c>
      <c r="C7206" s="37">
        <v>0</v>
      </c>
      <c r="D7206" s="37">
        <v>1</v>
      </c>
      <c r="E7206" s="37">
        <v>60</v>
      </c>
      <c r="F7206" s="37">
        <v>0</v>
      </c>
      <c r="G7206" s="37">
        <v>2.6066000000000003</v>
      </c>
      <c r="H7206" s="37" t="s">
        <v>2584</v>
      </c>
      <c r="I7206" s="37" t="s">
        <v>2308</v>
      </c>
      <c r="J7206" s="37" t="s">
        <v>2268</v>
      </c>
      <c r="K7206" s="37">
        <v>1</v>
      </c>
    </row>
    <row r="7207" spans="1:11" x14ac:dyDescent="0.25">
      <c r="A7207" s="37" t="s">
        <v>3694</v>
      </c>
      <c r="B7207" s="37">
        <v>1</v>
      </c>
      <c r="C7207" s="37">
        <v>0</v>
      </c>
      <c r="D7207" s="37">
        <v>0</v>
      </c>
      <c r="E7207" s="37">
        <v>6</v>
      </c>
      <c r="F7207" s="37">
        <v>1</v>
      </c>
      <c r="G7207" s="37">
        <v>1.0988</v>
      </c>
      <c r="H7207" s="37" t="s">
        <v>2584</v>
      </c>
      <c r="I7207" s="37" t="s">
        <v>2308</v>
      </c>
      <c r="J7207" s="37" t="s">
        <v>2268</v>
      </c>
      <c r="K7207" s="37">
        <v>1</v>
      </c>
    </row>
    <row r="7208" spans="1:11" x14ac:dyDescent="0.25">
      <c r="A7208" s="37" t="s">
        <v>3693</v>
      </c>
      <c r="B7208" s="37">
        <v>1</v>
      </c>
      <c r="C7208" s="37">
        <v>0</v>
      </c>
      <c r="D7208" s="37">
        <v>0</v>
      </c>
      <c r="E7208" s="37">
        <v>2</v>
      </c>
      <c r="F7208" s="37">
        <v>0</v>
      </c>
      <c r="G7208" s="37">
        <v>0.18890000000000001</v>
      </c>
      <c r="H7208" s="37" t="s">
        <v>2584</v>
      </c>
      <c r="I7208" s="37" t="s">
        <v>2308</v>
      </c>
      <c r="J7208" s="37" t="s">
        <v>2275</v>
      </c>
      <c r="K7208" s="37">
        <v>1</v>
      </c>
    </row>
    <row r="7209" spans="1:11" x14ac:dyDescent="0.25">
      <c r="A7209" s="37" t="s">
        <v>3692</v>
      </c>
      <c r="B7209" s="37">
        <v>1</v>
      </c>
      <c r="C7209" s="37">
        <v>0</v>
      </c>
      <c r="D7209" s="37">
        <v>0</v>
      </c>
      <c r="E7209" s="37">
        <v>1</v>
      </c>
      <c r="F7209" s="37">
        <v>0</v>
      </c>
      <c r="G7209" s="37">
        <v>0.18310000000000001</v>
      </c>
      <c r="H7209" s="37" t="s">
        <v>2584</v>
      </c>
      <c r="I7209" s="37" t="s">
        <v>2308</v>
      </c>
      <c r="J7209" s="37" t="s">
        <v>2275</v>
      </c>
      <c r="K7209" s="37">
        <v>1</v>
      </c>
    </row>
    <row r="7210" spans="1:11" x14ac:dyDescent="0.25">
      <c r="A7210" s="37" t="s">
        <v>3691</v>
      </c>
      <c r="B7210" s="37">
        <v>1</v>
      </c>
      <c r="C7210" s="37">
        <v>0</v>
      </c>
      <c r="D7210" s="37">
        <v>0</v>
      </c>
      <c r="E7210" s="37">
        <v>13</v>
      </c>
      <c r="F7210" s="37">
        <v>1</v>
      </c>
      <c r="G7210" s="37">
        <v>0.61160000000000003</v>
      </c>
      <c r="H7210" s="37" t="s">
        <v>3381</v>
      </c>
      <c r="I7210" s="37" t="s">
        <v>2308</v>
      </c>
      <c r="J7210" s="37" t="s">
        <v>2268</v>
      </c>
      <c r="K7210" s="37">
        <v>1</v>
      </c>
    </row>
    <row r="7211" spans="1:11" x14ac:dyDescent="0.25">
      <c r="A7211" s="37" t="s">
        <v>3690</v>
      </c>
      <c r="B7211" s="37">
        <v>1</v>
      </c>
      <c r="C7211" s="37">
        <v>0</v>
      </c>
      <c r="D7211" s="37">
        <v>0</v>
      </c>
      <c r="E7211" s="37">
        <v>9</v>
      </c>
      <c r="F7211" s="37">
        <v>0</v>
      </c>
      <c r="G7211" s="37">
        <v>0.4234</v>
      </c>
      <c r="H7211" s="37" t="s">
        <v>1247</v>
      </c>
      <c r="I7211" s="37" t="s">
        <v>2308</v>
      </c>
      <c r="J7211" s="37" t="s">
        <v>2268</v>
      </c>
      <c r="K7211" s="37">
        <v>1</v>
      </c>
    </row>
    <row r="7212" spans="1:11" x14ac:dyDescent="0.25">
      <c r="A7212" s="37" t="s">
        <v>3689</v>
      </c>
      <c r="B7212" s="37">
        <v>1</v>
      </c>
      <c r="C7212" s="37">
        <v>0</v>
      </c>
      <c r="D7212" s="37">
        <v>0</v>
      </c>
      <c r="E7212" s="37">
        <v>7</v>
      </c>
      <c r="F7212" s="37">
        <v>0</v>
      </c>
      <c r="G7212" s="37">
        <v>0.32930000000000004</v>
      </c>
      <c r="H7212" s="37" t="s">
        <v>2584</v>
      </c>
      <c r="I7212" s="37" t="s">
        <v>2308</v>
      </c>
      <c r="J7212" s="37" t="s">
        <v>2268</v>
      </c>
      <c r="K7212" s="37">
        <v>1</v>
      </c>
    </row>
    <row r="7213" spans="1:11" x14ac:dyDescent="0.25">
      <c r="A7213" s="37" t="s">
        <v>3688</v>
      </c>
      <c r="B7213" s="37">
        <v>1</v>
      </c>
      <c r="C7213" s="37">
        <v>0</v>
      </c>
      <c r="D7213" s="37">
        <v>0</v>
      </c>
      <c r="E7213" s="37">
        <v>10</v>
      </c>
      <c r="F7213" s="37">
        <v>1</v>
      </c>
      <c r="G7213" s="37">
        <v>0.61370000000000002</v>
      </c>
      <c r="H7213" s="37" t="s">
        <v>1253</v>
      </c>
      <c r="I7213" s="37" t="s">
        <v>2308</v>
      </c>
      <c r="J7213" s="37" t="s">
        <v>2275</v>
      </c>
      <c r="K7213" s="37">
        <v>1</v>
      </c>
    </row>
    <row r="7214" spans="1:11" x14ac:dyDescent="0.25">
      <c r="A7214" s="37" t="s">
        <v>3687</v>
      </c>
      <c r="B7214" s="37">
        <v>1</v>
      </c>
      <c r="C7214" s="37">
        <v>0</v>
      </c>
      <c r="D7214" s="37">
        <v>0</v>
      </c>
      <c r="E7214" s="37">
        <v>19</v>
      </c>
      <c r="F7214" s="37">
        <v>0</v>
      </c>
      <c r="G7214" s="37">
        <v>0.53049999999999997</v>
      </c>
      <c r="H7214" s="37" t="s">
        <v>1247</v>
      </c>
      <c r="I7214" s="37" t="s">
        <v>2308</v>
      </c>
      <c r="J7214" s="37" t="s">
        <v>2268</v>
      </c>
      <c r="K7214" s="37">
        <v>1</v>
      </c>
    </row>
    <row r="7215" spans="1:11" x14ac:dyDescent="0.25">
      <c r="A7215" s="37" t="s">
        <v>3686</v>
      </c>
      <c r="B7215" s="37">
        <v>1</v>
      </c>
      <c r="C7215" s="37">
        <v>0</v>
      </c>
      <c r="D7215" s="37">
        <v>0</v>
      </c>
      <c r="E7215" s="37">
        <v>37</v>
      </c>
      <c r="F7215" s="37">
        <v>1</v>
      </c>
      <c r="G7215" s="37">
        <v>1.0122</v>
      </c>
      <c r="H7215" s="37" t="s">
        <v>3684</v>
      </c>
      <c r="I7215" s="37" t="s">
        <v>2308</v>
      </c>
      <c r="J7215" s="37" t="s">
        <v>2268</v>
      </c>
      <c r="K7215" s="37">
        <v>1</v>
      </c>
    </row>
    <row r="7216" spans="1:11" x14ac:dyDescent="0.25">
      <c r="A7216" s="37" t="s">
        <v>3685</v>
      </c>
      <c r="B7216" s="37">
        <v>1</v>
      </c>
      <c r="C7216" s="37">
        <v>0</v>
      </c>
      <c r="D7216" s="37">
        <v>0</v>
      </c>
      <c r="E7216" s="37">
        <v>21</v>
      </c>
      <c r="F7216" s="37">
        <v>0</v>
      </c>
      <c r="G7216" s="37">
        <v>1.2888000000000002</v>
      </c>
      <c r="H7216" s="37" t="s">
        <v>3684</v>
      </c>
      <c r="I7216" s="37" t="s">
        <v>2308</v>
      </c>
      <c r="J7216" s="37" t="s">
        <v>2268</v>
      </c>
      <c r="K7216" s="37">
        <v>1</v>
      </c>
    </row>
    <row r="7217" spans="1:11" x14ac:dyDescent="0.25">
      <c r="A7217" s="37" t="s">
        <v>3683</v>
      </c>
      <c r="B7217" s="37">
        <v>1</v>
      </c>
      <c r="C7217" s="37">
        <v>0</v>
      </c>
      <c r="D7217" s="37">
        <v>0</v>
      </c>
      <c r="E7217" s="37">
        <v>46</v>
      </c>
      <c r="F7217" s="37">
        <v>0</v>
      </c>
      <c r="G7217" s="37">
        <v>2.1642999999999999</v>
      </c>
      <c r="H7217" s="37" t="s">
        <v>3682</v>
      </c>
      <c r="I7217" s="37" t="s">
        <v>2321</v>
      </c>
      <c r="J7217" s="37" t="s">
        <v>2275</v>
      </c>
      <c r="K7217" s="37">
        <v>1</v>
      </c>
    </row>
    <row r="7218" spans="1:11" x14ac:dyDescent="0.25">
      <c r="A7218" s="37" t="s">
        <v>3681</v>
      </c>
      <c r="B7218" s="37">
        <v>1</v>
      </c>
      <c r="C7218" s="37">
        <v>0</v>
      </c>
      <c r="D7218" s="37">
        <v>0</v>
      </c>
      <c r="E7218" s="37">
        <v>7</v>
      </c>
      <c r="F7218" s="37">
        <v>0</v>
      </c>
      <c r="G7218" s="37">
        <v>0.42960000000000004</v>
      </c>
      <c r="H7218" s="37" t="s">
        <v>1269</v>
      </c>
      <c r="I7218" s="37" t="s">
        <v>2316</v>
      </c>
      <c r="J7218" s="37" t="s">
        <v>2275</v>
      </c>
      <c r="K7218" s="37">
        <v>1</v>
      </c>
    </row>
    <row r="7219" spans="1:11" x14ac:dyDescent="0.25">
      <c r="A7219" s="37" t="s">
        <v>3680</v>
      </c>
      <c r="B7219" s="37">
        <v>1</v>
      </c>
      <c r="C7219" s="37">
        <v>0</v>
      </c>
      <c r="D7219" s="37">
        <v>0</v>
      </c>
      <c r="E7219" s="37">
        <v>52</v>
      </c>
      <c r="F7219" s="37">
        <v>1</v>
      </c>
      <c r="G7219" s="37">
        <v>1.5259</v>
      </c>
      <c r="H7219" s="37" t="s">
        <v>1269</v>
      </c>
      <c r="I7219" s="37" t="s">
        <v>2316</v>
      </c>
      <c r="J7219" s="37" t="s">
        <v>2268</v>
      </c>
      <c r="K7219" s="37">
        <v>1</v>
      </c>
    </row>
    <row r="7220" spans="1:11" x14ac:dyDescent="0.25">
      <c r="A7220" s="37" t="s">
        <v>3679</v>
      </c>
      <c r="B7220" s="37">
        <v>1</v>
      </c>
      <c r="C7220" s="37">
        <v>0</v>
      </c>
      <c r="D7220" s="37">
        <v>0</v>
      </c>
      <c r="E7220" s="37">
        <v>0</v>
      </c>
      <c r="F7220" s="37">
        <v>0</v>
      </c>
      <c r="G7220" s="37">
        <v>0</v>
      </c>
      <c r="H7220" s="37" t="s">
        <v>1269</v>
      </c>
      <c r="I7220" s="37" t="s">
        <v>2316</v>
      </c>
      <c r="J7220" s="37" t="s">
        <v>2275</v>
      </c>
      <c r="K7220" s="37">
        <v>0</v>
      </c>
    </row>
    <row r="7221" spans="1:11" x14ac:dyDescent="0.25">
      <c r="A7221" s="37" t="s">
        <v>3678</v>
      </c>
      <c r="B7221" s="37">
        <v>1</v>
      </c>
      <c r="C7221" s="37">
        <v>0</v>
      </c>
      <c r="D7221" s="37">
        <v>0</v>
      </c>
      <c r="E7221" s="37">
        <v>16</v>
      </c>
      <c r="F7221" s="37">
        <v>1</v>
      </c>
      <c r="G7221" s="37">
        <v>1.5108000000000001</v>
      </c>
      <c r="H7221" s="37" t="s">
        <v>1220</v>
      </c>
      <c r="I7221" s="37" t="s">
        <v>2405</v>
      </c>
      <c r="J7221" s="37" t="s">
        <v>2275</v>
      </c>
      <c r="K7221" s="37">
        <v>1</v>
      </c>
    </row>
    <row r="7222" spans="1:11" x14ac:dyDescent="0.25">
      <c r="A7222" s="37" t="s">
        <v>3677</v>
      </c>
      <c r="B7222" s="37">
        <v>1</v>
      </c>
      <c r="C7222" s="37">
        <v>0</v>
      </c>
      <c r="D7222" s="37">
        <v>0</v>
      </c>
      <c r="E7222" s="37">
        <v>3</v>
      </c>
      <c r="F7222" s="37">
        <v>1</v>
      </c>
      <c r="G7222" s="37">
        <v>0.5494</v>
      </c>
      <c r="H7222" s="37" t="s">
        <v>3676</v>
      </c>
      <c r="I7222" s="37" t="s">
        <v>2308</v>
      </c>
      <c r="J7222" s="37" t="s">
        <v>2268</v>
      </c>
      <c r="K7222" s="37">
        <v>1</v>
      </c>
    </row>
    <row r="7223" spans="1:11" x14ac:dyDescent="0.25">
      <c r="A7223" s="37" t="s">
        <v>3675</v>
      </c>
      <c r="B7223" s="37">
        <v>1</v>
      </c>
      <c r="C7223" s="37">
        <v>0</v>
      </c>
      <c r="D7223" s="37">
        <v>0</v>
      </c>
      <c r="E7223" s="37">
        <v>8</v>
      </c>
      <c r="F7223" s="37">
        <v>0</v>
      </c>
      <c r="G7223" s="37">
        <v>0.23480000000000001</v>
      </c>
      <c r="H7223" s="37" t="s">
        <v>1230</v>
      </c>
      <c r="I7223" s="37" t="s">
        <v>2269</v>
      </c>
      <c r="J7223" s="37" t="s">
        <v>2275</v>
      </c>
      <c r="K7223" s="37">
        <v>1</v>
      </c>
    </row>
    <row r="7224" spans="1:11" x14ac:dyDescent="0.25">
      <c r="A7224" s="37" t="s">
        <v>3674</v>
      </c>
      <c r="B7224" s="37">
        <v>1</v>
      </c>
      <c r="C7224" s="37">
        <v>0</v>
      </c>
      <c r="D7224" s="37">
        <v>0</v>
      </c>
      <c r="E7224" s="37">
        <v>7</v>
      </c>
      <c r="F7224" s="37">
        <v>0</v>
      </c>
      <c r="G7224" s="37">
        <v>0.2666</v>
      </c>
      <c r="H7224" s="37" t="s">
        <v>1231</v>
      </c>
      <c r="I7224" s="37" t="s">
        <v>2269</v>
      </c>
      <c r="J7224" s="37" t="s">
        <v>2268</v>
      </c>
      <c r="K7224" s="37">
        <v>1</v>
      </c>
    </row>
    <row r="7225" spans="1:11" x14ac:dyDescent="0.25">
      <c r="A7225" s="37" t="s">
        <v>3673</v>
      </c>
      <c r="B7225" s="37">
        <v>1</v>
      </c>
      <c r="C7225" s="37">
        <v>0</v>
      </c>
      <c r="D7225" s="37">
        <v>0</v>
      </c>
      <c r="E7225" s="37">
        <v>7</v>
      </c>
      <c r="F7225" s="37">
        <v>1</v>
      </c>
      <c r="G7225" s="37">
        <v>0.66100000000000003</v>
      </c>
      <c r="H7225" s="37" t="s">
        <v>1232</v>
      </c>
      <c r="I7225" s="37" t="s">
        <v>2321</v>
      </c>
      <c r="J7225" s="37" t="s">
        <v>2275</v>
      </c>
      <c r="K7225" s="37">
        <v>1</v>
      </c>
    </row>
    <row r="7226" spans="1:11" x14ac:dyDescent="0.25">
      <c r="A7226" s="37" t="s">
        <v>3672</v>
      </c>
      <c r="B7226" s="37">
        <v>1</v>
      </c>
      <c r="C7226" s="37">
        <v>0</v>
      </c>
      <c r="D7226" s="37">
        <v>0</v>
      </c>
      <c r="E7226" s="37">
        <v>6</v>
      </c>
      <c r="F7226" s="37">
        <v>1</v>
      </c>
      <c r="G7226" s="37">
        <v>1.0988</v>
      </c>
      <c r="H7226" s="37" t="s">
        <v>1258</v>
      </c>
      <c r="I7226" s="37" t="s">
        <v>2310</v>
      </c>
      <c r="J7226" s="37" t="s">
        <v>2275</v>
      </c>
      <c r="K7226" s="37">
        <v>1</v>
      </c>
    </row>
    <row r="7227" spans="1:11" x14ac:dyDescent="0.25">
      <c r="A7227" s="37" t="s">
        <v>3671</v>
      </c>
      <c r="B7227" s="37">
        <v>1</v>
      </c>
      <c r="C7227" s="37">
        <v>0</v>
      </c>
      <c r="D7227" s="37">
        <v>0</v>
      </c>
      <c r="E7227" s="37">
        <v>7</v>
      </c>
      <c r="F7227" s="37">
        <v>1</v>
      </c>
      <c r="G7227" s="37">
        <v>0.42960000000000004</v>
      </c>
      <c r="H7227" s="37" t="s">
        <v>3670</v>
      </c>
      <c r="I7227" s="37" t="s">
        <v>2310</v>
      </c>
      <c r="J7227" s="37" t="s">
        <v>2268</v>
      </c>
      <c r="K7227" s="37">
        <v>1</v>
      </c>
    </row>
    <row r="7228" spans="1:11" x14ac:dyDescent="0.25">
      <c r="A7228" s="37" t="s">
        <v>3669</v>
      </c>
      <c r="B7228" s="37">
        <v>1</v>
      </c>
      <c r="C7228" s="37">
        <v>0</v>
      </c>
      <c r="D7228" s="37">
        <v>1</v>
      </c>
      <c r="E7228" s="37">
        <v>94</v>
      </c>
      <c r="F7228" s="37">
        <v>0</v>
      </c>
      <c r="G7228" s="37">
        <v>2.5716000000000001</v>
      </c>
      <c r="H7228" s="37" t="s">
        <v>3002</v>
      </c>
      <c r="I7228" s="37" t="s">
        <v>2308</v>
      </c>
      <c r="J7228" s="37" t="s">
        <v>2275</v>
      </c>
      <c r="K7228" s="37">
        <v>1</v>
      </c>
    </row>
    <row r="7229" spans="1:11" x14ac:dyDescent="0.25">
      <c r="A7229" s="37" t="s">
        <v>3668</v>
      </c>
      <c r="B7229" s="37">
        <v>1</v>
      </c>
      <c r="C7229" s="37">
        <v>0</v>
      </c>
      <c r="D7229" s="37">
        <v>1</v>
      </c>
      <c r="E7229" s="37">
        <v>151</v>
      </c>
      <c r="F7229" s="37">
        <v>0</v>
      </c>
      <c r="G7229" s="37">
        <v>4.7753000000000005</v>
      </c>
      <c r="H7229" s="37" t="s">
        <v>1220</v>
      </c>
      <c r="I7229" s="37" t="s">
        <v>2269</v>
      </c>
      <c r="J7229" s="37" t="s">
        <v>2275</v>
      </c>
      <c r="K7229" s="37">
        <v>1</v>
      </c>
    </row>
    <row r="7230" spans="1:11" x14ac:dyDescent="0.25">
      <c r="A7230" s="37" t="s">
        <v>3667</v>
      </c>
      <c r="B7230" s="37">
        <v>1</v>
      </c>
      <c r="C7230" s="37">
        <v>0</v>
      </c>
      <c r="D7230" s="37">
        <v>0</v>
      </c>
      <c r="E7230" s="37">
        <v>1</v>
      </c>
      <c r="F7230" s="37">
        <v>0</v>
      </c>
      <c r="G7230" s="37">
        <v>0.18310000000000001</v>
      </c>
      <c r="H7230" s="37" t="s">
        <v>1219</v>
      </c>
      <c r="I7230" s="37" t="s">
        <v>2405</v>
      </c>
      <c r="J7230" s="37" t="s">
        <v>2268</v>
      </c>
      <c r="K7230" s="37">
        <v>1</v>
      </c>
    </row>
    <row r="7231" spans="1:11" x14ac:dyDescent="0.25">
      <c r="A7231" s="37" t="s">
        <v>3666</v>
      </c>
      <c r="B7231" s="37">
        <v>1</v>
      </c>
      <c r="C7231" s="37">
        <v>0</v>
      </c>
      <c r="D7231" s="37">
        <v>0</v>
      </c>
      <c r="E7231" s="37">
        <v>5</v>
      </c>
      <c r="F7231" s="37">
        <v>0</v>
      </c>
      <c r="G7231" s="37">
        <v>0.47210000000000002</v>
      </c>
      <c r="H7231" s="37" t="s">
        <v>1220</v>
      </c>
      <c r="I7231" s="37" t="s">
        <v>2310</v>
      </c>
      <c r="J7231" s="37" t="s">
        <v>2275</v>
      </c>
      <c r="K7231" s="37">
        <v>1</v>
      </c>
    </row>
    <row r="7232" spans="1:11" x14ac:dyDescent="0.25">
      <c r="A7232" s="37" t="s">
        <v>3665</v>
      </c>
      <c r="B7232" s="37">
        <v>1</v>
      </c>
      <c r="C7232" s="37">
        <v>0</v>
      </c>
      <c r="D7232" s="37">
        <v>0</v>
      </c>
      <c r="E7232" s="37">
        <v>23</v>
      </c>
      <c r="F7232" s="37">
        <v>0</v>
      </c>
      <c r="G7232" s="37">
        <v>0.72740000000000005</v>
      </c>
      <c r="H7232" s="37" t="s">
        <v>1250</v>
      </c>
      <c r="I7232" s="37" t="s">
        <v>2308</v>
      </c>
      <c r="J7232" s="37" t="s">
        <v>2268</v>
      </c>
      <c r="K7232" s="37">
        <v>1</v>
      </c>
    </row>
    <row r="7233" spans="1:11" x14ac:dyDescent="0.25">
      <c r="A7233" s="37" t="s">
        <v>3664</v>
      </c>
      <c r="B7233" s="37">
        <v>1</v>
      </c>
      <c r="C7233" s="37">
        <v>0</v>
      </c>
      <c r="D7233" s="37">
        <v>0</v>
      </c>
      <c r="E7233" s="37">
        <v>3</v>
      </c>
      <c r="F7233" s="37">
        <v>0</v>
      </c>
      <c r="G7233" s="37">
        <v>9.4899999999999998E-2</v>
      </c>
      <c r="H7233" s="37" t="s">
        <v>2823</v>
      </c>
      <c r="I7233" s="37" t="s">
        <v>2308</v>
      </c>
      <c r="J7233" s="37" t="s">
        <v>2268</v>
      </c>
      <c r="K7233" s="37">
        <v>1</v>
      </c>
    </row>
    <row r="7234" spans="1:11" x14ac:dyDescent="0.25">
      <c r="A7234" s="37" t="s">
        <v>3663</v>
      </c>
      <c r="B7234" s="37">
        <v>1</v>
      </c>
      <c r="C7234" s="37">
        <v>0</v>
      </c>
      <c r="D7234" s="37">
        <v>0</v>
      </c>
      <c r="E7234" s="37">
        <v>3</v>
      </c>
      <c r="F7234" s="37">
        <v>0</v>
      </c>
      <c r="G7234" s="37">
        <v>0.18410000000000001</v>
      </c>
      <c r="H7234" s="37" t="s">
        <v>2276</v>
      </c>
      <c r="I7234" s="37" t="s">
        <v>2269</v>
      </c>
      <c r="J7234" s="37" t="s">
        <v>2268</v>
      </c>
      <c r="K7234" s="37">
        <v>1</v>
      </c>
    </row>
    <row r="7235" spans="1:11" x14ac:dyDescent="0.25">
      <c r="A7235" s="37" t="s">
        <v>3662</v>
      </c>
      <c r="B7235" s="37">
        <v>1</v>
      </c>
      <c r="C7235" s="37">
        <v>0</v>
      </c>
      <c r="D7235" s="37">
        <v>0</v>
      </c>
      <c r="E7235" s="37">
        <v>18</v>
      </c>
      <c r="F7235" s="37">
        <v>1</v>
      </c>
      <c r="G7235" s="37">
        <v>0.61899999999999999</v>
      </c>
      <c r="H7235" s="37" t="s">
        <v>1219</v>
      </c>
      <c r="I7235" s="37" t="s">
        <v>2316</v>
      </c>
      <c r="J7235" s="37" t="s">
        <v>2275</v>
      </c>
      <c r="K7235" s="37">
        <v>1</v>
      </c>
    </row>
    <row r="7236" spans="1:11" x14ac:dyDescent="0.25">
      <c r="A7236" s="37" t="s">
        <v>3661</v>
      </c>
      <c r="B7236" s="37">
        <v>1</v>
      </c>
      <c r="C7236" s="37">
        <v>0</v>
      </c>
      <c r="D7236" s="37">
        <v>0</v>
      </c>
      <c r="E7236" s="37">
        <v>5</v>
      </c>
      <c r="F7236" s="37">
        <v>1</v>
      </c>
      <c r="G7236" s="37">
        <v>0.30690000000000001</v>
      </c>
      <c r="H7236" s="37" t="s">
        <v>2873</v>
      </c>
      <c r="I7236" s="37" t="s">
        <v>2308</v>
      </c>
      <c r="J7236" s="37" t="s">
        <v>2268</v>
      </c>
      <c r="K7236" s="37">
        <v>1</v>
      </c>
    </row>
    <row r="7237" spans="1:11" x14ac:dyDescent="0.25">
      <c r="A7237" s="37" t="s">
        <v>3660</v>
      </c>
      <c r="B7237" s="37">
        <v>1</v>
      </c>
      <c r="C7237" s="37">
        <v>0</v>
      </c>
      <c r="D7237" s="37">
        <v>0</v>
      </c>
      <c r="E7237" s="37">
        <v>6</v>
      </c>
      <c r="F7237" s="37">
        <v>0</v>
      </c>
      <c r="G7237" s="37">
        <v>1.0988</v>
      </c>
      <c r="H7237" s="37" t="s">
        <v>2823</v>
      </c>
      <c r="I7237" s="37" t="s">
        <v>2308</v>
      </c>
      <c r="J7237" s="37" t="s">
        <v>2275</v>
      </c>
      <c r="K7237" s="37">
        <v>1</v>
      </c>
    </row>
    <row r="7238" spans="1:11" x14ac:dyDescent="0.25">
      <c r="A7238" s="37" t="s">
        <v>3659</v>
      </c>
      <c r="B7238" s="37">
        <v>1</v>
      </c>
      <c r="C7238" s="37">
        <v>0</v>
      </c>
      <c r="D7238" s="37">
        <v>0</v>
      </c>
      <c r="E7238" s="37">
        <v>12</v>
      </c>
      <c r="F7238" s="37">
        <v>0</v>
      </c>
      <c r="G7238" s="37">
        <v>0.52129999999999999</v>
      </c>
      <c r="H7238" s="37" t="s">
        <v>1247</v>
      </c>
      <c r="I7238" s="37" t="s">
        <v>2321</v>
      </c>
      <c r="J7238" s="37" t="s">
        <v>2275</v>
      </c>
      <c r="K7238" s="37">
        <v>1</v>
      </c>
    </row>
    <row r="7239" spans="1:11" x14ac:dyDescent="0.25">
      <c r="A7239" s="37" t="s">
        <v>3658</v>
      </c>
      <c r="B7239" s="37">
        <v>1</v>
      </c>
      <c r="C7239" s="37">
        <v>0</v>
      </c>
      <c r="D7239" s="37">
        <v>1</v>
      </c>
      <c r="E7239" s="37">
        <v>89</v>
      </c>
      <c r="F7239" s="37">
        <v>1</v>
      </c>
      <c r="G7239" s="37">
        <v>2.6116000000000001</v>
      </c>
      <c r="H7239" s="37" t="s">
        <v>1219</v>
      </c>
      <c r="I7239" s="37" t="s">
        <v>2316</v>
      </c>
      <c r="J7239" s="37" t="s">
        <v>2268</v>
      </c>
      <c r="K7239" s="37">
        <v>1</v>
      </c>
    </row>
    <row r="7240" spans="1:11" x14ac:dyDescent="0.25">
      <c r="A7240" s="37" t="s">
        <v>3657</v>
      </c>
      <c r="B7240" s="37">
        <v>1</v>
      </c>
      <c r="C7240" s="37">
        <v>0</v>
      </c>
      <c r="D7240" s="37">
        <v>0</v>
      </c>
      <c r="E7240" s="37">
        <v>3</v>
      </c>
      <c r="F7240" s="37">
        <v>0</v>
      </c>
      <c r="G7240" s="37">
        <v>0.1143</v>
      </c>
      <c r="H7240" s="37" t="s">
        <v>1226</v>
      </c>
      <c r="I7240" s="37" t="s">
        <v>2308</v>
      </c>
      <c r="J7240" s="37" t="s">
        <v>2268</v>
      </c>
      <c r="K7240" s="37">
        <v>1</v>
      </c>
    </row>
    <row r="7241" spans="1:11" x14ac:dyDescent="0.25">
      <c r="A7241" s="37" t="s">
        <v>3656</v>
      </c>
      <c r="B7241" s="37">
        <v>1</v>
      </c>
      <c r="C7241" s="37">
        <v>0</v>
      </c>
      <c r="D7241" s="37">
        <v>0</v>
      </c>
      <c r="E7241" s="37">
        <v>2</v>
      </c>
      <c r="F7241" s="37">
        <v>0</v>
      </c>
      <c r="G7241" s="37">
        <v>0.1227</v>
      </c>
      <c r="H7241" s="37" t="s">
        <v>1223</v>
      </c>
      <c r="I7241" s="37" t="s">
        <v>2321</v>
      </c>
      <c r="J7241" s="37" t="s">
        <v>2275</v>
      </c>
      <c r="K7241" s="37">
        <v>1</v>
      </c>
    </row>
    <row r="7242" spans="1:11" x14ac:dyDescent="0.25">
      <c r="A7242" s="37" t="s">
        <v>3655</v>
      </c>
      <c r="B7242" s="37">
        <v>1</v>
      </c>
      <c r="C7242" s="37">
        <v>0</v>
      </c>
      <c r="D7242" s="37">
        <v>0</v>
      </c>
      <c r="E7242" s="37">
        <v>6</v>
      </c>
      <c r="F7242" s="37">
        <v>1</v>
      </c>
      <c r="G7242" s="37">
        <v>1.0988</v>
      </c>
      <c r="H7242" s="37" t="s">
        <v>1222</v>
      </c>
      <c r="I7242" s="37" t="s">
        <v>2310</v>
      </c>
      <c r="J7242" s="37" t="s">
        <v>2275</v>
      </c>
      <c r="K7242" s="37">
        <v>1</v>
      </c>
    </row>
    <row r="7243" spans="1:11" x14ac:dyDescent="0.25">
      <c r="A7243" s="37" t="s">
        <v>3654</v>
      </c>
      <c r="B7243" s="37">
        <v>1</v>
      </c>
      <c r="C7243" s="37">
        <v>0</v>
      </c>
      <c r="D7243" s="37">
        <v>0</v>
      </c>
      <c r="E7243" s="37">
        <v>1</v>
      </c>
      <c r="F7243" s="37">
        <v>1</v>
      </c>
      <c r="G7243" s="37">
        <v>0.18310000000000001</v>
      </c>
      <c r="H7243" s="37" t="s">
        <v>1222</v>
      </c>
      <c r="I7243" s="37" t="s">
        <v>2310</v>
      </c>
      <c r="J7243" s="37" t="s">
        <v>2275</v>
      </c>
      <c r="K7243" s="37">
        <v>1</v>
      </c>
    </row>
    <row r="7244" spans="1:11" x14ac:dyDescent="0.25">
      <c r="A7244" s="37" t="s">
        <v>3653</v>
      </c>
      <c r="B7244" s="37">
        <v>1</v>
      </c>
      <c r="C7244" s="37">
        <v>0</v>
      </c>
      <c r="D7244" s="37">
        <v>0</v>
      </c>
      <c r="E7244" s="37">
        <v>3</v>
      </c>
      <c r="F7244" s="37">
        <v>0</v>
      </c>
      <c r="G7244" s="37">
        <v>8.3799999999999999E-2</v>
      </c>
      <c r="H7244" s="37" t="s">
        <v>1220</v>
      </c>
      <c r="I7244" s="37" t="s">
        <v>2269</v>
      </c>
      <c r="J7244" s="37" t="s">
        <v>2275</v>
      </c>
      <c r="K7244" s="37">
        <v>1</v>
      </c>
    </row>
    <row r="7245" spans="1:11" x14ac:dyDescent="0.25">
      <c r="A7245" s="37" t="s">
        <v>3652</v>
      </c>
      <c r="B7245" s="37">
        <v>1</v>
      </c>
      <c r="C7245" s="37">
        <v>0</v>
      </c>
      <c r="D7245" s="37">
        <v>0</v>
      </c>
      <c r="E7245" s="37">
        <v>0</v>
      </c>
      <c r="F7245" s="37">
        <v>0</v>
      </c>
      <c r="G7245" s="37">
        <v>0</v>
      </c>
      <c r="H7245" s="37" t="s">
        <v>1218</v>
      </c>
      <c r="I7245" s="37" t="s">
        <v>2269</v>
      </c>
      <c r="J7245" s="37" t="s">
        <v>2268</v>
      </c>
      <c r="K7245" s="37">
        <v>0</v>
      </c>
    </row>
    <row r="7246" spans="1:11" x14ac:dyDescent="0.25">
      <c r="A7246" s="37" t="s">
        <v>3651</v>
      </c>
      <c r="B7246" s="37">
        <v>1</v>
      </c>
      <c r="C7246" s="37">
        <v>0</v>
      </c>
      <c r="D7246" s="37">
        <v>0</v>
      </c>
      <c r="E7246" s="37">
        <v>4</v>
      </c>
      <c r="F7246" s="37">
        <v>1</v>
      </c>
      <c r="G7246" s="37">
        <v>0.73250000000000004</v>
      </c>
      <c r="H7246" s="37" t="s">
        <v>2393</v>
      </c>
      <c r="I7246" s="37" t="s">
        <v>2310</v>
      </c>
      <c r="J7246" s="37" t="s">
        <v>2275</v>
      </c>
      <c r="K7246" s="37">
        <v>1</v>
      </c>
    </row>
    <row r="7247" spans="1:11" x14ac:dyDescent="0.25">
      <c r="A7247" s="37" t="s">
        <v>3650</v>
      </c>
      <c r="B7247" s="37">
        <v>1</v>
      </c>
      <c r="C7247" s="37">
        <v>0</v>
      </c>
      <c r="D7247" s="37">
        <v>0</v>
      </c>
      <c r="E7247" s="37">
        <v>24</v>
      </c>
      <c r="F7247" s="37">
        <v>1</v>
      </c>
      <c r="G7247" s="37">
        <v>0.41670000000000001</v>
      </c>
      <c r="H7247" s="37" t="s">
        <v>1219</v>
      </c>
      <c r="I7247" s="37" t="s">
        <v>2310</v>
      </c>
      <c r="J7247" s="37" t="s">
        <v>2275</v>
      </c>
      <c r="K7247" s="37">
        <v>1</v>
      </c>
    </row>
    <row r="7248" spans="1:11" x14ac:dyDescent="0.25">
      <c r="A7248" s="37" t="s">
        <v>3649</v>
      </c>
      <c r="B7248" s="37">
        <v>1</v>
      </c>
      <c r="C7248" s="37">
        <v>0</v>
      </c>
      <c r="D7248" s="37">
        <v>0</v>
      </c>
      <c r="E7248" s="37">
        <v>6</v>
      </c>
      <c r="F7248" s="37">
        <v>0</v>
      </c>
      <c r="G7248" s="37">
        <v>0.18970000000000001</v>
      </c>
      <c r="H7248" s="37" t="s">
        <v>1224</v>
      </c>
      <c r="I7248" s="37" t="s">
        <v>2269</v>
      </c>
      <c r="J7248" s="37" t="s">
        <v>2268</v>
      </c>
      <c r="K7248" s="37">
        <v>1</v>
      </c>
    </row>
    <row r="7249" spans="1:11" x14ac:dyDescent="0.25">
      <c r="A7249" s="37" t="s">
        <v>3648</v>
      </c>
      <c r="B7249" s="37">
        <v>1</v>
      </c>
      <c r="C7249" s="37">
        <v>0</v>
      </c>
      <c r="D7249" s="37">
        <v>0</v>
      </c>
      <c r="E7249" s="37">
        <v>4</v>
      </c>
      <c r="F7249" s="37">
        <v>0</v>
      </c>
      <c r="G7249" s="37">
        <v>0.24550000000000002</v>
      </c>
      <c r="H7249" s="37" t="s">
        <v>1233</v>
      </c>
      <c r="I7249" s="37" t="s">
        <v>2321</v>
      </c>
      <c r="J7249" s="37" t="s">
        <v>2275</v>
      </c>
      <c r="K7249" s="37">
        <v>1</v>
      </c>
    </row>
    <row r="7250" spans="1:11" x14ac:dyDescent="0.25">
      <c r="A7250" s="37" t="s">
        <v>3647</v>
      </c>
      <c r="B7250" s="37">
        <v>1</v>
      </c>
      <c r="C7250" s="37">
        <v>0</v>
      </c>
      <c r="D7250" s="37">
        <v>0</v>
      </c>
      <c r="E7250" s="37">
        <v>8</v>
      </c>
      <c r="F7250" s="37">
        <v>0</v>
      </c>
      <c r="G7250" s="37">
        <v>0.75540000000000007</v>
      </c>
      <c r="H7250" s="37" t="s">
        <v>1220</v>
      </c>
      <c r="I7250" s="37" t="s">
        <v>2269</v>
      </c>
      <c r="J7250" s="37" t="s">
        <v>2268</v>
      </c>
      <c r="K7250" s="37">
        <v>1</v>
      </c>
    </row>
    <row r="7251" spans="1:11" x14ac:dyDescent="0.25">
      <c r="A7251" s="37" t="s">
        <v>3646</v>
      </c>
      <c r="B7251" s="37">
        <v>1</v>
      </c>
      <c r="C7251" s="37">
        <v>0</v>
      </c>
      <c r="D7251" s="37">
        <v>0</v>
      </c>
      <c r="E7251" s="37">
        <v>3</v>
      </c>
      <c r="F7251" s="37">
        <v>1</v>
      </c>
      <c r="G7251" s="37">
        <v>0.18410000000000001</v>
      </c>
      <c r="H7251" s="37" t="s">
        <v>1272</v>
      </c>
      <c r="I7251" s="37" t="s">
        <v>2308</v>
      </c>
      <c r="J7251" s="37" t="s">
        <v>2268</v>
      </c>
      <c r="K7251" s="37">
        <v>1</v>
      </c>
    </row>
    <row r="7252" spans="1:11" x14ac:dyDescent="0.25">
      <c r="A7252" s="37" t="s">
        <v>3645</v>
      </c>
      <c r="B7252" s="37">
        <v>1</v>
      </c>
      <c r="C7252" s="37">
        <v>0</v>
      </c>
      <c r="D7252" s="37">
        <v>0</v>
      </c>
      <c r="E7252" s="37">
        <v>0</v>
      </c>
      <c r="F7252" s="37">
        <v>0</v>
      </c>
      <c r="G7252" s="37">
        <v>0</v>
      </c>
      <c r="H7252" s="37" t="s">
        <v>1272</v>
      </c>
      <c r="I7252" s="37" t="s">
        <v>2308</v>
      </c>
      <c r="J7252" s="37" t="s">
        <v>2268</v>
      </c>
      <c r="K7252" s="37">
        <v>0</v>
      </c>
    </row>
    <row r="7253" spans="1:11" x14ac:dyDescent="0.25">
      <c r="A7253" s="37" t="s">
        <v>3644</v>
      </c>
      <c r="B7253" s="37">
        <v>1</v>
      </c>
      <c r="C7253" s="37">
        <v>0</v>
      </c>
      <c r="D7253" s="37">
        <v>0</v>
      </c>
      <c r="E7253" s="37">
        <v>9</v>
      </c>
      <c r="F7253" s="37">
        <v>0</v>
      </c>
      <c r="G7253" s="37">
        <v>0.2641</v>
      </c>
      <c r="H7253" s="37" t="s">
        <v>1272</v>
      </c>
      <c r="I7253" s="37" t="s">
        <v>2308</v>
      </c>
      <c r="J7253" s="37" t="s">
        <v>2268</v>
      </c>
      <c r="K7253" s="37">
        <v>1</v>
      </c>
    </row>
    <row r="7254" spans="1:11" x14ac:dyDescent="0.25">
      <c r="A7254" s="37" t="s">
        <v>3643</v>
      </c>
      <c r="B7254" s="37">
        <v>1</v>
      </c>
      <c r="C7254" s="37">
        <v>0</v>
      </c>
      <c r="D7254" s="37">
        <v>0</v>
      </c>
      <c r="E7254" s="37">
        <v>27</v>
      </c>
      <c r="F7254" s="37">
        <v>1</v>
      </c>
      <c r="G7254" s="37">
        <v>0.9284</v>
      </c>
      <c r="H7254" s="37" t="s">
        <v>1236</v>
      </c>
      <c r="I7254" s="37" t="s">
        <v>2269</v>
      </c>
      <c r="J7254" s="37" t="s">
        <v>2268</v>
      </c>
      <c r="K7254" s="37">
        <v>1</v>
      </c>
    </row>
    <row r="7255" spans="1:11" x14ac:dyDescent="0.25">
      <c r="A7255" s="37" t="s">
        <v>3642</v>
      </c>
      <c r="B7255" s="37">
        <v>1</v>
      </c>
      <c r="C7255" s="37">
        <v>0</v>
      </c>
      <c r="D7255" s="37">
        <v>0</v>
      </c>
      <c r="E7255" s="37">
        <v>38</v>
      </c>
      <c r="F7255" s="37">
        <v>1</v>
      </c>
      <c r="G7255" s="37">
        <v>1.6509</v>
      </c>
      <c r="H7255" s="37" t="s">
        <v>1219</v>
      </c>
      <c r="I7255" s="37" t="s">
        <v>2405</v>
      </c>
      <c r="J7255" s="37" t="s">
        <v>2275</v>
      </c>
      <c r="K7255" s="37">
        <v>1</v>
      </c>
    </row>
    <row r="7256" spans="1:11" x14ac:dyDescent="0.25">
      <c r="A7256" s="37" t="s">
        <v>3641</v>
      </c>
      <c r="B7256" s="37">
        <v>1</v>
      </c>
      <c r="C7256" s="37">
        <v>0</v>
      </c>
      <c r="D7256" s="37">
        <v>0</v>
      </c>
      <c r="E7256" s="37">
        <v>15</v>
      </c>
      <c r="F7256" s="37">
        <v>1</v>
      </c>
      <c r="G7256" s="37">
        <v>0.51580000000000004</v>
      </c>
      <c r="H7256" s="37" t="s">
        <v>1247</v>
      </c>
      <c r="I7256" s="37" t="s">
        <v>2310</v>
      </c>
      <c r="J7256" s="37" t="s">
        <v>2268</v>
      </c>
      <c r="K7256" s="37">
        <v>1</v>
      </c>
    </row>
    <row r="7257" spans="1:11" x14ac:dyDescent="0.25">
      <c r="A7257" s="37" t="s">
        <v>3640</v>
      </c>
      <c r="B7257" s="37">
        <v>1</v>
      </c>
      <c r="C7257" s="37">
        <v>0</v>
      </c>
      <c r="D7257" s="37">
        <v>1</v>
      </c>
      <c r="E7257" s="37">
        <v>201</v>
      </c>
      <c r="F7257" s="37">
        <v>0</v>
      </c>
      <c r="G7257" s="37">
        <v>5.8982000000000001</v>
      </c>
      <c r="H7257" s="37" t="s">
        <v>3639</v>
      </c>
      <c r="I7257" s="37" t="s">
        <v>2308</v>
      </c>
      <c r="J7257" s="37" t="s">
        <v>2268</v>
      </c>
      <c r="K7257" s="37">
        <v>1</v>
      </c>
    </row>
    <row r="7258" spans="1:11" x14ac:dyDescent="0.25">
      <c r="A7258" s="37" t="s">
        <v>3638</v>
      </c>
      <c r="B7258" s="37">
        <v>1</v>
      </c>
      <c r="C7258" s="37">
        <v>0</v>
      </c>
      <c r="D7258" s="37">
        <v>0</v>
      </c>
      <c r="E7258" s="37">
        <v>32</v>
      </c>
      <c r="F7258" s="37">
        <v>1</v>
      </c>
      <c r="G7258" s="37">
        <v>1.012</v>
      </c>
      <c r="H7258" s="37" t="s">
        <v>1235</v>
      </c>
      <c r="I7258" s="37" t="s">
        <v>2269</v>
      </c>
      <c r="J7258" s="37" t="s">
        <v>2268</v>
      </c>
      <c r="K7258" s="37">
        <v>1</v>
      </c>
    </row>
    <row r="7259" spans="1:11" x14ac:dyDescent="0.25">
      <c r="A7259" s="37" t="s">
        <v>3637</v>
      </c>
      <c r="B7259" s="37">
        <v>1</v>
      </c>
      <c r="C7259" s="37">
        <v>0</v>
      </c>
      <c r="D7259" s="37">
        <v>1</v>
      </c>
      <c r="E7259" s="37">
        <v>170</v>
      </c>
      <c r="F7259" s="37">
        <v>0</v>
      </c>
      <c r="G7259" s="37">
        <v>4.7464000000000004</v>
      </c>
      <c r="H7259" s="37" t="s">
        <v>2276</v>
      </c>
      <c r="I7259" s="37" t="s">
        <v>2269</v>
      </c>
      <c r="J7259" s="37" t="s">
        <v>2268</v>
      </c>
      <c r="K7259" s="37">
        <v>1</v>
      </c>
    </row>
    <row r="7260" spans="1:11" x14ac:dyDescent="0.25">
      <c r="A7260" s="37" t="s">
        <v>3636</v>
      </c>
      <c r="B7260" s="37">
        <v>1</v>
      </c>
      <c r="C7260" s="37">
        <v>0</v>
      </c>
      <c r="D7260" s="37">
        <v>1</v>
      </c>
      <c r="E7260" s="37">
        <v>70</v>
      </c>
      <c r="F7260" s="37">
        <v>0</v>
      </c>
      <c r="G7260" s="37">
        <v>3.0409999999999999</v>
      </c>
      <c r="H7260" s="37" t="s">
        <v>1222</v>
      </c>
      <c r="I7260" s="37" t="s">
        <v>2269</v>
      </c>
      <c r="J7260" s="37" t="s">
        <v>2268</v>
      </c>
      <c r="K7260" s="37">
        <v>1</v>
      </c>
    </row>
    <row r="7261" spans="1:11" x14ac:dyDescent="0.25">
      <c r="A7261" s="37" t="s">
        <v>3635</v>
      </c>
      <c r="B7261" s="37">
        <v>1</v>
      </c>
      <c r="C7261" s="37">
        <v>0</v>
      </c>
      <c r="D7261" s="37">
        <v>0</v>
      </c>
      <c r="E7261" s="37">
        <v>26</v>
      </c>
      <c r="F7261" s="37">
        <v>1</v>
      </c>
      <c r="G7261" s="37">
        <v>1.1294999999999999</v>
      </c>
      <c r="H7261" s="37" t="s">
        <v>1220</v>
      </c>
      <c r="I7261" s="37" t="s">
        <v>2269</v>
      </c>
      <c r="J7261" s="37" t="s">
        <v>2268</v>
      </c>
      <c r="K7261" s="37">
        <v>1</v>
      </c>
    </row>
    <row r="7262" spans="1:11" x14ac:dyDescent="0.25">
      <c r="A7262" s="37" t="s">
        <v>3634</v>
      </c>
      <c r="B7262" s="37">
        <v>1</v>
      </c>
      <c r="C7262" s="37">
        <v>0</v>
      </c>
      <c r="D7262" s="37">
        <v>0</v>
      </c>
      <c r="E7262" s="37">
        <v>0</v>
      </c>
      <c r="F7262" s="37">
        <v>0</v>
      </c>
      <c r="G7262" s="37">
        <v>0</v>
      </c>
      <c r="H7262" s="37" t="s">
        <v>1232</v>
      </c>
      <c r="I7262" s="37" t="s">
        <v>2308</v>
      </c>
      <c r="J7262" s="37" t="s">
        <v>2275</v>
      </c>
      <c r="K7262" s="37">
        <v>0</v>
      </c>
    </row>
    <row r="7263" spans="1:11" x14ac:dyDescent="0.25">
      <c r="A7263" s="37" t="s">
        <v>3633</v>
      </c>
      <c r="B7263" s="37">
        <v>1</v>
      </c>
      <c r="C7263" s="37">
        <v>0</v>
      </c>
      <c r="D7263" s="37">
        <v>0</v>
      </c>
      <c r="E7263" s="37">
        <v>8</v>
      </c>
      <c r="F7263" s="37">
        <v>0</v>
      </c>
      <c r="G7263" s="37">
        <v>0.27510000000000001</v>
      </c>
      <c r="H7263" s="37" t="s">
        <v>1231</v>
      </c>
      <c r="I7263" s="37" t="s">
        <v>2269</v>
      </c>
      <c r="J7263" s="37" t="s">
        <v>2268</v>
      </c>
      <c r="K7263" s="37">
        <v>1</v>
      </c>
    </row>
    <row r="7264" spans="1:11" x14ac:dyDescent="0.25">
      <c r="A7264" s="37" t="s">
        <v>3632</v>
      </c>
      <c r="B7264" s="37">
        <v>1</v>
      </c>
      <c r="C7264" s="37">
        <v>0</v>
      </c>
      <c r="D7264" s="37">
        <v>0</v>
      </c>
      <c r="E7264" s="37">
        <v>4</v>
      </c>
      <c r="F7264" s="37">
        <v>1</v>
      </c>
      <c r="G7264" s="37">
        <v>0.73250000000000004</v>
      </c>
      <c r="H7264" s="37" t="s">
        <v>1232</v>
      </c>
      <c r="I7264" s="37" t="s">
        <v>2308</v>
      </c>
      <c r="J7264" s="37" t="s">
        <v>2275</v>
      </c>
      <c r="K7264" s="37">
        <v>1</v>
      </c>
    </row>
    <row r="7265" spans="1:11" x14ac:dyDescent="0.25">
      <c r="A7265" s="37" t="s">
        <v>3631</v>
      </c>
      <c r="B7265" s="37">
        <v>1</v>
      </c>
      <c r="C7265" s="37">
        <v>0</v>
      </c>
      <c r="D7265" s="37">
        <v>0</v>
      </c>
      <c r="E7265" s="37">
        <v>10</v>
      </c>
      <c r="F7265" s="37">
        <v>0</v>
      </c>
      <c r="G7265" s="37">
        <v>0.43440000000000001</v>
      </c>
      <c r="H7265" s="37" t="s">
        <v>1220</v>
      </c>
      <c r="I7265" s="37" t="s">
        <v>2269</v>
      </c>
      <c r="J7265" s="37" t="s">
        <v>2268</v>
      </c>
      <c r="K7265" s="37">
        <v>1</v>
      </c>
    </row>
    <row r="7266" spans="1:11" x14ac:dyDescent="0.25">
      <c r="A7266" s="37" t="s">
        <v>3630</v>
      </c>
      <c r="B7266" s="37">
        <v>1</v>
      </c>
      <c r="C7266" s="37">
        <v>0</v>
      </c>
      <c r="D7266" s="37">
        <v>0</v>
      </c>
      <c r="E7266" s="37">
        <v>48</v>
      </c>
      <c r="F7266" s="37">
        <v>0</v>
      </c>
      <c r="G7266" s="37">
        <v>1.4085000000000001</v>
      </c>
      <c r="H7266" s="37" t="s">
        <v>1265</v>
      </c>
      <c r="I7266" s="37" t="s">
        <v>2269</v>
      </c>
      <c r="J7266" s="37" t="s">
        <v>2268</v>
      </c>
      <c r="K7266" s="37">
        <v>1</v>
      </c>
    </row>
    <row r="7267" spans="1:11" x14ac:dyDescent="0.25">
      <c r="A7267" s="37" t="s">
        <v>3629</v>
      </c>
      <c r="B7267" s="37">
        <v>1</v>
      </c>
      <c r="C7267" s="37">
        <v>0</v>
      </c>
      <c r="D7267" s="37">
        <v>0</v>
      </c>
      <c r="E7267" s="37">
        <v>4</v>
      </c>
      <c r="F7267" s="37">
        <v>0</v>
      </c>
      <c r="G7267" s="37">
        <v>0.37770000000000004</v>
      </c>
      <c r="H7267" s="37" t="s">
        <v>1218</v>
      </c>
      <c r="I7267" s="37" t="s">
        <v>2269</v>
      </c>
      <c r="J7267" s="37" t="s">
        <v>2268</v>
      </c>
      <c r="K7267" s="37">
        <v>1</v>
      </c>
    </row>
    <row r="7268" spans="1:11" x14ac:dyDescent="0.25">
      <c r="A7268" s="37" t="s">
        <v>3628</v>
      </c>
      <c r="B7268" s="37">
        <v>1</v>
      </c>
      <c r="C7268" s="37">
        <v>0</v>
      </c>
      <c r="D7268" s="37">
        <v>0</v>
      </c>
      <c r="E7268" s="37">
        <v>10</v>
      </c>
      <c r="F7268" s="37">
        <v>0</v>
      </c>
      <c r="G7268" s="37">
        <v>0.61370000000000002</v>
      </c>
      <c r="H7268" s="37" t="s">
        <v>1227</v>
      </c>
      <c r="I7268" s="37" t="s">
        <v>2269</v>
      </c>
      <c r="J7268" s="37" t="s">
        <v>2268</v>
      </c>
      <c r="K7268" s="37">
        <v>1</v>
      </c>
    </row>
    <row r="7269" spans="1:11" x14ac:dyDescent="0.25">
      <c r="A7269" s="37" t="s">
        <v>3627</v>
      </c>
      <c r="B7269" s="37">
        <v>1</v>
      </c>
      <c r="C7269" s="37">
        <v>0</v>
      </c>
      <c r="D7269" s="37">
        <v>0</v>
      </c>
      <c r="E7269" s="37">
        <v>3</v>
      </c>
      <c r="F7269" s="37">
        <v>0</v>
      </c>
      <c r="G7269" s="37">
        <v>0.18410000000000001</v>
      </c>
      <c r="H7269" s="37" t="s">
        <v>2276</v>
      </c>
      <c r="I7269" s="37" t="s">
        <v>2269</v>
      </c>
      <c r="J7269" s="37" t="s">
        <v>2268</v>
      </c>
      <c r="K7269" s="37">
        <v>1</v>
      </c>
    </row>
    <row r="7270" spans="1:11" x14ac:dyDescent="0.25">
      <c r="A7270" s="37" t="s">
        <v>3626</v>
      </c>
      <c r="B7270" s="37">
        <v>1</v>
      </c>
      <c r="C7270" s="37">
        <v>0</v>
      </c>
      <c r="D7270" s="37">
        <v>0</v>
      </c>
      <c r="E7270" s="37">
        <v>8</v>
      </c>
      <c r="F7270" s="37">
        <v>0</v>
      </c>
      <c r="G7270" s="37">
        <v>0.23480000000000001</v>
      </c>
      <c r="H7270" s="37" t="s">
        <v>1218</v>
      </c>
      <c r="I7270" s="37" t="s">
        <v>2269</v>
      </c>
      <c r="J7270" s="37" t="s">
        <v>2268</v>
      </c>
      <c r="K7270" s="37">
        <v>1</v>
      </c>
    </row>
    <row r="7271" spans="1:11" x14ac:dyDescent="0.25">
      <c r="A7271" s="37" t="s">
        <v>3625</v>
      </c>
      <c r="B7271" s="37">
        <v>1</v>
      </c>
      <c r="C7271" s="37">
        <v>0</v>
      </c>
      <c r="D7271" s="37">
        <v>0</v>
      </c>
      <c r="E7271" s="37">
        <v>6</v>
      </c>
      <c r="F7271" s="37">
        <v>0</v>
      </c>
      <c r="G7271" s="37">
        <v>1.0988</v>
      </c>
      <c r="H7271" s="37" t="s">
        <v>1232</v>
      </c>
      <c r="I7271" s="37" t="s">
        <v>2308</v>
      </c>
      <c r="J7271" s="37" t="s">
        <v>2275</v>
      </c>
      <c r="K7271" s="37">
        <v>1</v>
      </c>
    </row>
    <row r="7272" spans="1:11" x14ac:dyDescent="0.25">
      <c r="A7272" s="37" t="s">
        <v>3624</v>
      </c>
      <c r="B7272" s="37">
        <v>1</v>
      </c>
      <c r="C7272" s="37">
        <v>0</v>
      </c>
      <c r="D7272" s="37">
        <v>0</v>
      </c>
      <c r="E7272" s="37">
        <v>3</v>
      </c>
      <c r="F7272" s="37">
        <v>0</v>
      </c>
      <c r="G7272" s="37">
        <v>0.1303</v>
      </c>
      <c r="H7272" s="37" t="s">
        <v>2276</v>
      </c>
      <c r="I7272" s="37" t="s">
        <v>2269</v>
      </c>
      <c r="J7272" s="37" t="s">
        <v>2268</v>
      </c>
      <c r="K7272" s="37">
        <v>1</v>
      </c>
    </row>
    <row r="7273" spans="1:11" x14ac:dyDescent="0.25">
      <c r="A7273" s="37" t="s">
        <v>3623</v>
      </c>
      <c r="B7273" s="37">
        <v>1</v>
      </c>
      <c r="C7273" s="37">
        <v>0</v>
      </c>
      <c r="D7273" s="37">
        <v>0</v>
      </c>
      <c r="E7273" s="37">
        <v>1</v>
      </c>
      <c r="F7273" s="37">
        <v>0</v>
      </c>
      <c r="G7273" s="37">
        <v>2.9300000000000003E-2</v>
      </c>
      <c r="H7273" s="37" t="s">
        <v>1239</v>
      </c>
      <c r="I7273" s="37" t="s">
        <v>2316</v>
      </c>
      <c r="J7273" s="37" t="s">
        <v>2268</v>
      </c>
      <c r="K7273" s="37">
        <v>1</v>
      </c>
    </row>
    <row r="7274" spans="1:11" x14ac:dyDescent="0.25">
      <c r="A7274" s="37" t="s">
        <v>3622</v>
      </c>
      <c r="B7274" s="37">
        <v>1</v>
      </c>
      <c r="C7274" s="37">
        <v>0</v>
      </c>
      <c r="D7274" s="37">
        <v>0</v>
      </c>
      <c r="E7274" s="37">
        <v>8</v>
      </c>
      <c r="F7274" s="37">
        <v>0</v>
      </c>
      <c r="G7274" s="37">
        <v>0.23480000000000001</v>
      </c>
      <c r="H7274" s="37" t="s">
        <v>1231</v>
      </c>
      <c r="I7274" s="37" t="s">
        <v>2269</v>
      </c>
      <c r="J7274" s="37" t="s">
        <v>2268</v>
      </c>
      <c r="K7274" s="37">
        <v>1</v>
      </c>
    </row>
    <row r="7275" spans="1:11" x14ac:dyDescent="0.25">
      <c r="A7275" s="37" t="s">
        <v>3621</v>
      </c>
      <c r="B7275" s="37">
        <v>1</v>
      </c>
      <c r="C7275" s="37">
        <v>0</v>
      </c>
      <c r="D7275" s="37">
        <v>1</v>
      </c>
      <c r="E7275" s="37">
        <v>102</v>
      </c>
      <c r="F7275" s="37">
        <v>1</v>
      </c>
      <c r="G7275" s="37">
        <v>4.4312000000000005</v>
      </c>
      <c r="H7275" s="37" t="s">
        <v>1256</v>
      </c>
      <c r="I7275" s="37" t="s">
        <v>2308</v>
      </c>
      <c r="J7275" s="37" t="s">
        <v>2268</v>
      </c>
      <c r="K7275" s="37">
        <v>1</v>
      </c>
    </row>
    <row r="7276" spans="1:11" x14ac:dyDescent="0.25">
      <c r="A7276" s="37" t="s">
        <v>3620</v>
      </c>
      <c r="B7276" s="37">
        <v>1</v>
      </c>
      <c r="C7276" s="37">
        <v>0</v>
      </c>
      <c r="D7276" s="37">
        <v>0</v>
      </c>
      <c r="E7276" s="37">
        <v>20</v>
      </c>
      <c r="F7276" s="37">
        <v>1</v>
      </c>
      <c r="G7276" s="37">
        <v>0.63250000000000006</v>
      </c>
      <c r="H7276" s="37" t="s">
        <v>1227</v>
      </c>
      <c r="I7276" s="37" t="s">
        <v>2310</v>
      </c>
      <c r="J7276" s="37" t="s">
        <v>2275</v>
      </c>
      <c r="K7276" s="37">
        <v>1</v>
      </c>
    </row>
    <row r="7277" spans="1:11" x14ac:dyDescent="0.25">
      <c r="A7277" s="37" t="s">
        <v>3619</v>
      </c>
      <c r="B7277" s="37">
        <v>1</v>
      </c>
      <c r="C7277" s="37">
        <v>0</v>
      </c>
      <c r="D7277" s="37">
        <v>0</v>
      </c>
      <c r="E7277" s="37">
        <v>11</v>
      </c>
      <c r="F7277" s="37">
        <v>0</v>
      </c>
      <c r="G7277" s="37">
        <v>0.30710000000000004</v>
      </c>
      <c r="H7277" s="37" t="s">
        <v>1245</v>
      </c>
      <c r="I7277" s="37" t="s">
        <v>2310</v>
      </c>
      <c r="J7277" s="37" t="s">
        <v>2275</v>
      </c>
      <c r="K7277" s="37">
        <v>1</v>
      </c>
    </row>
    <row r="7278" spans="1:11" x14ac:dyDescent="0.25">
      <c r="A7278" s="37" t="s">
        <v>3618</v>
      </c>
      <c r="B7278" s="37">
        <v>1</v>
      </c>
      <c r="C7278" s="37">
        <v>0</v>
      </c>
      <c r="D7278" s="37">
        <v>0</v>
      </c>
      <c r="E7278" s="37">
        <v>2</v>
      </c>
      <c r="F7278" s="37">
        <v>0</v>
      </c>
      <c r="G7278" s="37">
        <v>8.6900000000000005E-2</v>
      </c>
      <c r="H7278" s="37" t="s">
        <v>1245</v>
      </c>
      <c r="I7278" s="37" t="s">
        <v>2321</v>
      </c>
      <c r="J7278" s="37" t="s">
        <v>2275</v>
      </c>
      <c r="K7278" s="37">
        <v>1</v>
      </c>
    </row>
    <row r="7279" spans="1:11" x14ac:dyDescent="0.25">
      <c r="A7279" s="37" t="s">
        <v>3617</v>
      </c>
      <c r="B7279" s="37">
        <v>1</v>
      </c>
      <c r="C7279" s="37">
        <v>0</v>
      </c>
      <c r="D7279" s="37">
        <v>1</v>
      </c>
      <c r="E7279" s="37">
        <v>119</v>
      </c>
      <c r="F7279" s="37">
        <v>1</v>
      </c>
      <c r="G7279" s="37">
        <v>3.492</v>
      </c>
      <c r="H7279" s="37" t="s">
        <v>1245</v>
      </c>
      <c r="I7279" s="37" t="s">
        <v>2269</v>
      </c>
      <c r="J7279" s="37" t="s">
        <v>2268</v>
      </c>
      <c r="K7279" s="37">
        <v>1</v>
      </c>
    </row>
    <row r="7280" spans="1:11" x14ac:dyDescent="0.25">
      <c r="A7280" s="37" t="s">
        <v>3616</v>
      </c>
      <c r="B7280" s="37">
        <v>1</v>
      </c>
      <c r="C7280" s="37">
        <v>0</v>
      </c>
      <c r="D7280" s="37">
        <v>0</v>
      </c>
      <c r="E7280" s="37">
        <v>1</v>
      </c>
      <c r="F7280" s="37">
        <v>0</v>
      </c>
      <c r="G7280" s="37">
        <v>6.1400000000000003E-2</v>
      </c>
      <c r="H7280" s="37" t="s">
        <v>1245</v>
      </c>
      <c r="I7280" s="37" t="s">
        <v>2269</v>
      </c>
      <c r="J7280" s="37" t="s">
        <v>2268</v>
      </c>
      <c r="K7280" s="37">
        <v>1</v>
      </c>
    </row>
    <row r="7281" spans="1:11" x14ac:dyDescent="0.25">
      <c r="A7281" s="37" t="s">
        <v>3615</v>
      </c>
      <c r="B7281" s="37">
        <v>1</v>
      </c>
      <c r="C7281" s="37">
        <v>0</v>
      </c>
      <c r="D7281" s="37">
        <v>0</v>
      </c>
      <c r="E7281" s="37">
        <v>2</v>
      </c>
      <c r="F7281" s="37">
        <v>1</v>
      </c>
      <c r="G7281" s="37">
        <v>0.18890000000000001</v>
      </c>
      <c r="H7281" s="37" t="s">
        <v>2299</v>
      </c>
      <c r="I7281" s="37" t="s">
        <v>2321</v>
      </c>
      <c r="J7281" s="37" t="s">
        <v>2268</v>
      </c>
      <c r="K7281" s="37">
        <v>1</v>
      </c>
    </row>
    <row r="7282" spans="1:11" x14ac:dyDescent="0.25">
      <c r="A7282" s="37" t="s">
        <v>3614</v>
      </c>
      <c r="B7282" s="37">
        <v>1</v>
      </c>
      <c r="C7282" s="37">
        <v>0</v>
      </c>
      <c r="D7282" s="37">
        <v>0</v>
      </c>
      <c r="E7282" s="37">
        <v>64</v>
      </c>
      <c r="F7282" s="37">
        <v>0</v>
      </c>
      <c r="G7282" s="37">
        <v>2.024</v>
      </c>
      <c r="H7282" s="37" t="s">
        <v>1235</v>
      </c>
      <c r="I7282" s="37" t="s">
        <v>2269</v>
      </c>
      <c r="J7282" s="37" t="s">
        <v>2268</v>
      </c>
      <c r="K7282" s="37">
        <v>1</v>
      </c>
    </row>
    <row r="7283" spans="1:11" x14ac:dyDescent="0.25">
      <c r="A7283" s="37" t="s">
        <v>3613</v>
      </c>
      <c r="B7283" s="37">
        <v>1</v>
      </c>
      <c r="C7283" s="37">
        <v>0</v>
      </c>
      <c r="D7283" s="37">
        <v>0</v>
      </c>
      <c r="E7283" s="37">
        <v>2</v>
      </c>
      <c r="F7283" s="37">
        <v>0</v>
      </c>
      <c r="G7283" s="37">
        <v>5.5800000000000002E-2</v>
      </c>
      <c r="H7283" s="37" t="s">
        <v>1230</v>
      </c>
      <c r="I7283" s="37" t="s">
        <v>2269</v>
      </c>
      <c r="J7283" s="37" t="s">
        <v>2268</v>
      </c>
      <c r="K7283" s="37">
        <v>1</v>
      </c>
    </row>
    <row r="7284" spans="1:11" x14ac:dyDescent="0.25">
      <c r="A7284" s="37" t="s">
        <v>3612</v>
      </c>
      <c r="B7284" s="37">
        <v>1</v>
      </c>
      <c r="C7284" s="37">
        <v>0</v>
      </c>
      <c r="D7284" s="37">
        <v>0</v>
      </c>
      <c r="E7284" s="37">
        <v>19</v>
      </c>
      <c r="F7284" s="37">
        <v>0</v>
      </c>
      <c r="G7284" s="37">
        <v>0.53049999999999997</v>
      </c>
      <c r="H7284" s="37" t="s">
        <v>1233</v>
      </c>
      <c r="I7284" s="37" t="s">
        <v>2269</v>
      </c>
      <c r="J7284" s="37" t="s">
        <v>2268</v>
      </c>
      <c r="K7284" s="37">
        <v>1</v>
      </c>
    </row>
    <row r="7285" spans="1:11" x14ac:dyDescent="0.25">
      <c r="A7285" s="37" t="s">
        <v>3611</v>
      </c>
      <c r="B7285" s="37">
        <v>1</v>
      </c>
      <c r="C7285" s="37">
        <v>0</v>
      </c>
      <c r="D7285" s="37">
        <v>1</v>
      </c>
      <c r="E7285" s="37">
        <v>74</v>
      </c>
      <c r="F7285" s="37">
        <v>1</v>
      </c>
      <c r="G7285" s="37">
        <v>4.5414000000000003</v>
      </c>
      <c r="H7285" s="37" t="s">
        <v>1218</v>
      </c>
      <c r="I7285" s="37" t="s">
        <v>2269</v>
      </c>
      <c r="J7285" s="37" t="s">
        <v>2268</v>
      </c>
      <c r="K7285" s="37">
        <v>1</v>
      </c>
    </row>
    <row r="7286" spans="1:11" x14ac:dyDescent="0.25">
      <c r="A7286" s="37" t="s">
        <v>3610</v>
      </c>
      <c r="B7286" s="37">
        <v>1</v>
      </c>
      <c r="C7286" s="37">
        <v>0</v>
      </c>
      <c r="D7286" s="37">
        <v>0</v>
      </c>
      <c r="E7286" s="37">
        <v>2</v>
      </c>
      <c r="F7286" s="37">
        <v>1</v>
      </c>
      <c r="G7286" s="37">
        <v>0.1227</v>
      </c>
      <c r="H7286" s="37" t="s">
        <v>2276</v>
      </c>
      <c r="I7286" s="37" t="s">
        <v>2269</v>
      </c>
      <c r="J7286" s="37" t="s">
        <v>2268</v>
      </c>
      <c r="K7286" s="37">
        <v>1</v>
      </c>
    </row>
    <row r="7287" spans="1:11" x14ac:dyDescent="0.25">
      <c r="A7287" s="37" t="s">
        <v>3609</v>
      </c>
      <c r="B7287" s="37">
        <v>1</v>
      </c>
      <c r="C7287" s="37">
        <v>0</v>
      </c>
      <c r="D7287" s="37">
        <v>0</v>
      </c>
      <c r="E7287" s="37">
        <v>2</v>
      </c>
      <c r="F7287" s="37">
        <v>1</v>
      </c>
      <c r="G7287" s="37">
        <v>0.36630000000000001</v>
      </c>
      <c r="H7287" s="37" t="s">
        <v>1219</v>
      </c>
      <c r="I7287" s="37" t="s">
        <v>2310</v>
      </c>
      <c r="J7287" s="37" t="s">
        <v>2275</v>
      </c>
      <c r="K7287" s="37">
        <v>1</v>
      </c>
    </row>
    <row r="7288" spans="1:11" x14ac:dyDescent="0.25">
      <c r="A7288" s="37" t="s">
        <v>3608</v>
      </c>
      <c r="B7288" s="37">
        <v>1</v>
      </c>
      <c r="C7288" s="37">
        <v>0</v>
      </c>
      <c r="D7288" s="37">
        <v>0</v>
      </c>
      <c r="E7288" s="37">
        <v>6</v>
      </c>
      <c r="F7288" s="37">
        <v>1</v>
      </c>
      <c r="G7288" s="37">
        <v>1.0988</v>
      </c>
      <c r="H7288" s="37" t="s">
        <v>1233</v>
      </c>
      <c r="I7288" s="37" t="s">
        <v>2321</v>
      </c>
      <c r="J7288" s="37" t="s">
        <v>2268</v>
      </c>
      <c r="K7288" s="37">
        <v>1</v>
      </c>
    </row>
    <row r="7289" spans="1:11" x14ac:dyDescent="0.25">
      <c r="A7289" s="37" t="s">
        <v>3607</v>
      </c>
      <c r="B7289" s="37">
        <v>1</v>
      </c>
      <c r="C7289" s="37">
        <v>0</v>
      </c>
      <c r="D7289" s="37">
        <v>0</v>
      </c>
      <c r="E7289" s="37">
        <v>5</v>
      </c>
      <c r="F7289" s="37">
        <v>0</v>
      </c>
      <c r="G7289" s="37">
        <v>0.30690000000000001</v>
      </c>
      <c r="H7289" s="37" t="s">
        <v>1233</v>
      </c>
      <c r="I7289" s="37" t="s">
        <v>2308</v>
      </c>
      <c r="J7289" s="37" t="s">
        <v>2268</v>
      </c>
      <c r="K7289" s="37">
        <v>1</v>
      </c>
    </row>
    <row r="7290" spans="1:11" x14ac:dyDescent="0.25">
      <c r="A7290" s="37" t="s">
        <v>3606</v>
      </c>
      <c r="B7290" s="37">
        <v>1</v>
      </c>
      <c r="C7290" s="37">
        <v>0</v>
      </c>
      <c r="D7290" s="37">
        <v>0</v>
      </c>
      <c r="E7290" s="37">
        <v>6</v>
      </c>
      <c r="F7290" s="37">
        <v>0</v>
      </c>
      <c r="G7290" s="37">
        <v>0.36820000000000003</v>
      </c>
      <c r="H7290" s="37" t="s">
        <v>1263</v>
      </c>
      <c r="I7290" s="37" t="s">
        <v>2308</v>
      </c>
      <c r="J7290" s="37" t="s">
        <v>2275</v>
      </c>
      <c r="K7290" s="37">
        <v>1</v>
      </c>
    </row>
    <row r="7291" spans="1:11" x14ac:dyDescent="0.25">
      <c r="A7291" s="37" t="s">
        <v>3605</v>
      </c>
      <c r="B7291" s="37">
        <v>1</v>
      </c>
      <c r="C7291" s="37">
        <v>0</v>
      </c>
      <c r="D7291" s="37">
        <v>0</v>
      </c>
      <c r="E7291" s="37">
        <v>3</v>
      </c>
      <c r="F7291" s="37">
        <v>1</v>
      </c>
      <c r="G7291" s="37">
        <v>0.5494</v>
      </c>
      <c r="H7291" s="37" t="s">
        <v>1232</v>
      </c>
      <c r="I7291" s="37" t="s">
        <v>2321</v>
      </c>
      <c r="J7291" s="37" t="s">
        <v>2275</v>
      </c>
      <c r="K7291" s="37">
        <v>1</v>
      </c>
    </row>
    <row r="7292" spans="1:11" x14ac:dyDescent="0.25">
      <c r="A7292" s="37" t="s">
        <v>3604</v>
      </c>
      <c r="B7292" s="37">
        <v>1</v>
      </c>
      <c r="C7292" s="37">
        <v>0</v>
      </c>
      <c r="D7292" s="37">
        <v>0</v>
      </c>
      <c r="E7292" s="37">
        <v>2</v>
      </c>
      <c r="F7292" s="37">
        <v>0</v>
      </c>
      <c r="G7292" s="37">
        <v>6.88E-2</v>
      </c>
      <c r="H7292" s="37" t="s">
        <v>1232</v>
      </c>
      <c r="I7292" s="37" t="s">
        <v>2321</v>
      </c>
      <c r="J7292" s="37" t="s">
        <v>2275</v>
      </c>
      <c r="K7292" s="37">
        <v>1</v>
      </c>
    </row>
    <row r="7293" spans="1:11" x14ac:dyDescent="0.25">
      <c r="A7293" s="37" t="s">
        <v>3603</v>
      </c>
      <c r="B7293" s="37">
        <v>1</v>
      </c>
      <c r="C7293" s="37">
        <v>0</v>
      </c>
      <c r="D7293" s="37">
        <v>0</v>
      </c>
      <c r="E7293" s="37">
        <v>2</v>
      </c>
      <c r="F7293" s="37">
        <v>1</v>
      </c>
      <c r="G7293" s="37">
        <v>0.36630000000000001</v>
      </c>
      <c r="H7293" s="37" t="s">
        <v>1232</v>
      </c>
      <c r="I7293" s="37" t="s">
        <v>2321</v>
      </c>
      <c r="J7293" s="37" t="s">
        <v>2275</v>
      </c>
      <c r="K7293" s="37">
        <v>1</v>
      </c>
    </row>
    <row r="7294" spans="1:11" x14ac:dyDescent="0.25">
      <c r="A7294" s="37" t="s">
        <v>3602</v>
      </c>
      <c r="B7294" s="37">
        <v>1</v>
      </c>
      <c r="C7294" s="37">
        <v>0</v>
      </c>
      <c r="D7294" s="37">
        <v>0</v>
      </c>
      <c r="E7294" s="37">
        <v>3</v>
      </c>
      <c r="F7294" s="37">
        <v>0</v>
      </c>
      <c r="G7294" s="37">
        <v>0.18410000000000001</v>
      </c>
      <c r="H7294" s="37" t="s">
        <v>1247</v>
      </c>
      <c r="I7294" s="37" t="s">
        <v>2308</v>
      </c>
      <c r="J7294" s="37" t="s">
        <v>2268</v>
      </c>
      <c r="K7294" s="37">
        <v>1</v>
      </c>
    </row>
    <row r="7295" spans="1:11" x14ac:dyDescent="0.25">
      <c r="A7295" s="37" t="s">
        <v>3601</v>
      </c>
      <c r="B7295" s="37">
        <v>1</v>
      </c>
      <c r="C7295" s="37">
        <v>0</v>
      </c>
      <c r="D7295" s="37">
        <v>0</v>
      </c>
      <c r="E7295" s="37">
        <v>9</v>
      </c>
      <c r="F7295" s="37">
        <v>1</v>
      </c>
      <c r="G7295" s="37">
        <v>1.6482000000000001</v>
      </c>
      <c r="H7295" s="37" t="s">
        <v>3600</v>
      </c>
      <c r="I7295" s="37" t="s">
        <v>2308</v>
      </c>
      <c r="J7295" s="37" t="s">
        <v>2275</v>
      </c>
      <c r="K7295" s="37">
        <v>1</v>
      </c>
    </row>
    <row r="7296" spans="1:11" x14ac:dyDescent="0.25">
      <c r="A7296" s="37" t="s">
        <v>3599</v>
      </c>
      <c r="B7296" s="37">
        <v>1</v>
      </c>
      <c r="C7296" s="37">
        <v>0</v>
      </c>
      <c r="D7296" s="37">
        <v>0</v>
      </c>
      <c r="E7296" s="37">
        <v>3</v>
      </c>
      <c r="F7296" s="37">
        <v>0</v>
      </c>
      <c r="G7296" s="37">
        <v>8.3799999999999999E-2</v>
      </c>
      <c r="H7296" s="37" t="s">
        <v>2350</v>
      </c>
      <c r="I7296" s="37" t="s">
        <v>2308</v>
      </c>
      <c r="J7296" s="37" t="s">
        <v>2268</v>
      </c>
      <c r="K7296" s="37">
        <v>1</v>
      </c>
    </row>
    <row r="7297" spans="1:11" x14ac:dyDescent="0.25">
      <c r="A7297" s="37" t="s">
        <v>3598</v>
      </c>
      <c r="B7297" s="37">
        <v>1</v>
      </c>
      <c r="C7297" s="37">
        <v>0</v>
      </c>
      <c r="D7297" s="37">
        <v>0</v>
      </c>
      <c r="E7297" s="37">
        <v>0</v>
      </c>
      <c r="F7297" s="37">
        <v>0</v>
      </c>
      <c r="G7297" s="37">
        <v>0</v>
      </c>
      <c r="H7297" s="37" t="s">
        <v>1232</v>
      </c>
      <c r="I7297" s="37" t="s">
        <v>2321</v>
      </c>
      <c r="J7297" s="37" t="s">
        <v>2275</v>
      </c>
      <c r="K7297" s="37">
        <v>0</v>
      </c>
    </row>
    <row r="7298" spans="1:11" x14ac:dyDescent="0.25">
      <c r="A7298" s="37" t="s">
        <v>3597</v>
      </c>
      <c r="B7298" s="37">
        <v>1</v>
      </c>
      <c r="C7298" s="37">
        <v>0</v>
      </c>
      <c r="D7298" s="37">
        <v>0</v>
      </c>
      <c r="E7298" s="37">
        <v>0</v>
      </c>
      <c r="F7298" s="37">
        <v>0</v>
      </c>
      <c r="G7298" s="37">
        <v>0</v>
      </c>
      <c r="H7298" s="37" t="s">
        <v>1232</v>
      </c>
      <c r="I7298" s="37" t="s">
        <v>2321</v>
      </c>
      <c r="J7298" s="37" t="s">
        <v>2275</v>
      </c>
      <c r="K7298" s="37">
        <v>0</v>
      </c>
    </row>
    <row r="7299" spans="1:11" x14ac:dyDescent="0.25">
      <c r="A7299" s="37" t="s">
        <v>3596</v>
      </c>
      <c r="B7299" s="37">
        <v>1</v>
      </c>
      <c r="C7299" s="37">
        <v>0</v>
      </c>
      <c r="D7299" s="37">
        <v>0</v>
      </c>
      <c r="E7299" s="37">
        <v>5</v>
      </c>
      <c r="F7299" s="37">
        <v>0</v>
      </c>
      <c r="G7299" s="37">
        <v>0.19040000000000001</v>
      </c>
      <c r="H7299" s="37" t="s">
        <v>3592</v>
      </c>
      <c r="I7299" s="37" t="s">
        <v>2308</v>
      </c>
      <c r="J7299" s="37" t="s">
        <v>2268</v>
      </c>
      <c r="K7299" s="37">
        <v>1</v>
      </c>
    </row>
    <row r="7300" spans="1:11" x14ac:dyDescent="0.25">
      <c r="A7300" s="37" t="s">
        <v>3595</v>
      </c>
      <c r="B7300" s="37">
        <v>1</v>
      </c>
      <c r="C7300" s="37">
        <v>0</v>
      </c>
      <c r="D7300" s="37">
        <v>0</v>
      </c>
      <c r="E7300" s="37">
        <v>19</v>
      </c>
      <c r="F7300" s="37">
        <v>0</v>
      </c>
      <c r="G7300" s="37">
        <v>0.53049999999999997</v>
      </c>
      <c r="H7300" s="37" t="s">
        <v>3592</v>
      </c>
      <c r="I7300" s="37" t="s">
        <v>2308</v>
      </c>
      <c r="J7300" s="37" t="s">
        <v>2268</v>
      </c>
      <c r="K7300" s="37">
        <v>1</v>
      </c>
    </row>
    <row r="7301" spans="1:11" x14ac:dyDescent="0.25">
      <c r="A7301" s="37" t="s">
        <v>3594</v>
      </c>
      <c r="B7301" s="37">
        <v>1</v>
      </c>
      <c r="C7301" s="37">
        <v>0</v>
      </c>
      <c r="D7301" s="37">
        <v>0</v>
      </c>
      <c r="E7301" s="37">
        <v>39</v>
      </c>
      <c r="F7301" s="37">
        <v>1</v>
      </c>
      <c r="G7301" s="37">
        <v>1.6943000000000001</v>
      </c>
      <c r="H7301" s="37" t="s">
        <v>3592</v>
      </c>
      <c r="I7301" s="37" t="s">
        <v>2308</v>
      </c>
      <c r="J7301" s="37" t="s">
        <v>2268</v>
      </c>
      <c r="K7301" s="37">
        <v>1</v>
      </c>
    </row>
    <row r="7302" spans="1:11" x14ac:dyDescent="0.25">
      <c r="A7302" s="37" t="s">
        <v>3593</v>
      </c>
      <c r="B7302" s="37">
        <v>1</v>
      </c>
      <c r="C7302" s="37">
        <v>0</v>
      </c>
      <c r="D7302" s="37">
        <v>0</v>
      </c>
      <c r="E7302" s="37">
        <v>33</v>
      </c>
      <c r="F7302" s="37">
        <v>0</v>
      </c>
      <c r="G7302" s="37">
        <v>2.0251999999999999</v>
      </c>
      <c r="H7302" s="37" t="s">
        <v>3592</v>
      </c>
      <c r="I7302" s="37" t="s">
        <v>2308</v>
      </c>
      <c r="J7302" s="37" t="s">
        <v>2268</v>
      </c>
      <c r="K7302" s="37">
        <v>1</v>
      </c>
    </row>
    <row r="7303" spans="1:11" x14ac:dyDescent="0.25">
      <c r="A7303" s="37" t="s">
        <v>3591</v>
      </c>
      <c r="B7303" s="37">
        <v>1</v>
      </c>
      <c r="C7303" s="37">
        <v>0</v>
      </c>
      <c r="D7303" s="37">
        <v>0</v>
      </c>
      <c r="E7303" s="37">
        <v>41</v>
      </c>
      <c r="F7303" s="37">
        <v>0</v>
      </c>
      <c r="G7303" s="37">
        <v>1.929</v>
      </c>
      <c r="H7303" s="37" t="s">
        <v>1224</v>
      </c>
      <c r="I7303" s="37" t="s">
        <v>2321</v>
      </c>
      <c r="J7303" s="37" t="s">
        <v>2275</v>
      </c>
      <c r="K7303" s="37">
        <v>1</v>
      </c>
    </row>
    <row r="7304" spans="1:11" x14ac:dyDescent="0.25">
      <c r="A7304" s="37" t="s">
        <v>3590</v>
      </c>
      <c r="B7304" s="37">
        <v>1</v>
      </c>
      <c r="C7304" s="37">
        <v>0</v>
      </c>
      <c r="D7304" s="37">
        <v>0</v>
      </c>
      <c r="E7304" s="37">
        <v>2</v>
      </c>
      <c r="F7304" s="37">
        <v>0</v>
      </c>
      <c r="G7304" s="37">
        <v>0.18890000000000001</v>
      </c>
      <c r="H7304" s="37" t="s">
        <v>1248</v>
      </c>
      <c r="I7304" s="37" t="s">
        <v>2269</v>
      </c>
      <c r="J7304" s="37" t="s">
        <v>2275</v>
      </c>
      <c r="K7304" s="37">
        <v>1</v>
      </c>
    </row>
    <row r="7305" spans="1:11" x14ac:dyDescent="0.25">
      <c r="A7305" s="37" t="s">
        <v>3589</v>
      </c>
      <c r="B7305" s="37">
        <v>1</v>
      </c>
      <c r="C7305" s="37">
        <v>0</v>
      </c>
      <c r="D7305" s="37">
        <v>0</v>
      </c>
      <c r="E7305" s="37">
        <v>34</v>
      </c>
      <c r="F7305" s="37">
        <v>0</v>
      </c>
      <c r="G7305" s="37">
        <v>0.54810000000000003</v>
      </c>
      <c r="H7305" s="37" t="s">
        <v>1232</v>
      </c>
      <c r="I7305" s="37" t="s">
        <v>2308</v>
      </c>
      <c r="J7305" s="37" t="s">
        <v>2275</v>
      </c>
      <c r="K7305" s="37">
        <v>1</v>
      </c>
    </row>
    <row r="7306" spans="1:11" x14ac:dyDescent="0.25">
      <c r="A7306" s="37" t="s">
        <v>3588</v>
      </c>
      <c r="B7306" s="37">
        <v>1</v>
      </c>
      <c r="C7306" s="37">
        <v>0</v>
      </c>
      <c r="D7306" s="37">
        <v>0</v>
      </c>
      <c r="E7306" s="37">
        <v>9</v>
      </c>
      <c r="F7306" s="37">
        <v>1</v>
      </c>
      <c r="G7306" s="37">
        <v>0.28460000000000002</v>
      </c>
      <c r="H7306" s="37" t="s">
        <v>1245</v>
      </c>
      <c r="I7306" s="37" t="s">
        <v>2310</v>
      </c>
      <c r="J7306" s="37" t="s">
        <v>2275</v>
      </c>
      <c r="K7306" s="37">
        <v>1</v>
      </c>
    </row>
    <row r="7307" spans="1:11" x14ac:dyDescent="0.25">
      <c r="A7307" s="37" t="s">
        <v>3587</v>
      </c>
      <c r="B7307" s="37">
        <v>1</v>
      </c>
      <c r="C7307" s="37">
        <v>0</v>
      </c>
      <c r="D7307" s="37">
        <v>0</v>
      </c>
      <c r="E7307" s="37">
        <v>8</v>
      </c>
      <c r="F7307" s="37">
        <v>1</v>
      </c>
      <c r="G7307" s="37">
        <v>0.49100000000000005</v>
      </c>
      <c r="H7307" s="37" t="s">
        <v>1239</v>
      </c>
      <c r="I7307" s="37" t="s">
        <v>2269</v>
      </c>
      <c r="J7307" s="37" t="s">
        <v>2268</v>
      </c>
      <c r="K7307" s="37">
        <v>1</v>
      </c>
    </row>
    <row r="7308" spans="1:11" x14ac:dyDescent="0.25">
      <c r="A7308" s="37" t="s">
        <v>3586</v>
      </c>
      <c r="B7308" s="37">
        <v>1</v>
      </c>
      <c r="C7308" s="37">
        <v>0</v>
      </c>
      <c r="D7308" s="37">
        <v>0</v>
      </c>
      <c r="E7308" s="37">
        <v>4</v>
      </c>
      <c r="F7308" s="37">
        <v>1</v>
      </c>
      <c r="G7308" s="37">
        <v>0.17380000000000001</v>
      </c>
      <c r="H7308" s="37" t="s">
        <v>1239</v>
      </c>
      <c r="I7308" s="37" t="s">
        <v>2269</v>
      </c>
      <c r="J7308" s="37" t="s">
        <v>2268</v>
      </c>
      <c r="K7308" s="37">
        <v>1</v>
      </c>
    </row>
    <row r="7309" spans="1:11" x14ac:dyDescent="0.25">
      <c r="A7309" s="37" t="s">
        <v>3585</v>
      </c>
      <c r="B7309" s="37">
        <v>1</v>
      </c>
      <c r="C7309" s="37">
        <v>0</v>
      </c>
      <c r="D7309" s="37">
        <v>0</v>
      </c>
      <c r="E7309" s="37">
        <v>5</v>
      </c>
      <c r="F7309" s="37">
        <v>1</v>
      </c>
      <c r="G7309" s="37">
        <v>0.23520000000000002</v>
      </c>
      <c r="H7309" s="37" t="s">
        <v>1245</v>
      </c>
      <c r="I7309" s="37" t="s">
        <v>2310</v>
      </c>
      <c r="J7309" s="37" t="s">
        <v>2275</v>
      </c>
      <c r="K7309" s="37">
        <v>1</v>
      </c>
    </row>
    <row r="7310" spans="1:11" x14ac:dyDescent="0.25">
      <c r="A7310" s="37" t="s">
        <v>3584</v>
      </c>
      <c r="B7310" s="37">
        <v>1</v>
      </c>
      <c r="C7310" s="37">
        <v>0</v>
      </c>
      <c r="D7310" s="37">
        <v>0</v>
      </c>
      <c r="E7310" s="37">
        <v>4</v>
      </c>
      <c r="F7310" s="37">
        <v>0</v>
      </c>
      <c r="G7310" s="37">
        <v>0.24550000000000002</v>
      </c>
      <c r="H7310" s="37" t="s">
        <v>1245</v>
      </c>
      <c r="I7310" s="37" t="s">
        <v>2310</v>
      </c>
      <c r="J7310" s="37" t="s">
        <v>2275</v>
      </c>
      <c r="K7310" s="37">
        <v>1</v>
      </c>
    </row>
    <row r="7311" spans="1:11" x14ac:dyDescent="0.25">
      <c r="A7311" s="37" t="s">
        <v>3583</v>
      </c>
      <c r="B7311" s="37">
        <v>1</v>
      </c>
      <c r="C7311" s="37">
        <v>0</v>
      </c>
      <c r="D7311" s="37">
        <v>0</v>
      </c>
      <c r="E7311" s="37">
        <v>1</v>
      </c>
      <c r="F7311" s="37">
        <v>0</v>
      </c>
      <c r="G7311" s="37">
        <v>4.7E-2</v>
      </c>
      <c r="H7311" s="37" t="s">
        <v>1237</v>
      </c>
      <c r="I7311" s="37" t="s">
        <v>2321</v>
      </c>
      <c r="J7311" s="37" t="s">
        <v>2268</v>
      </c>
      <c r="K7311" s="37">
        <v>1</v>
      </c>
    </row>
    <row r="7312" spans="1:11" x14ac:dyDescent="0.25">
      <c r="A7312" s="37" t="s">
        <v>3582</v>
      </c>
      <c r="B7312" s="37">
        <v>1</v>
      </c>
      <c r="C7312" s="37">
        <v>0</v>
      </c>
      <c r="D7312" s="37">
        <v>0</v>
      </c>
      <c r="E7312" s="37">
        <v>8</v>
      </c>
      <c r="F7312" s="37">
        <v>0</v>
      </c>
      <c r="G7312" s="37">
        <v>0.27510000000000001</v>
      </c>
      <c r="H7312" s="37" t="s">
        <v>1224</v>
      </c>
      <c r="I7312" s="37" t="s">
        <v>2321</v>
      </c>
      <c r="J7312" s="37" t="s">
        <v>2275</v>
      </c>
      <c r="K7312" s="37">
        <v>1</v>
      </c>
    </row>
    <row r="7313" spans="1:11" x14ac:dyDescent="0.25">
      <c r="A7313" s="37" t="s">
        <v>3581</v>
      </c>
      <c r="B7313" s="37">
        <v>1</v>
      </c>
      <c r="C7313" s="37">
        <v>0</v>
      </c>
      <c r="D7313" s="37">
        <v>0</v>
      </c>
      <c r="E7313" s="37">
        <v>16</v>
      </c>
      <c r="F7313" s="37">
        <v>1</v>
      </c>
      <c r="G7313" s="37">
        <v>0.75280000000000002</v>
      </c>
      <c r="H7313" s="37" t="s">
        <v>1224</v>
      </c>
      <c r="I7313" s="37" t="s">
        <v>2321</v>
      </c>
      <c r="J7313" s="37" t="s">
        <v>2275</v>
      </c>
      <c r="K7313" s="37">
        <v>1</v>
      </c>
    </row>
    <row r="7314" spans="1:11" x14ac:dyDescent="0.25">
      <c r="A7314" s="37" t="s">
        <v>3580</v>
      </c>
      <c r="B7314" s="37">
        <v>1</v>
      </c>
      <c r="C7314" s="37">
        <v>0</v>
      </c>
      <c r="D7314" s="37">
        <v>0</v>
      </c>
      <c r="E7314" s="37">
        <v>39</v>
      </c>
      <c r="F7314" s="37">
        <v>0</v>
      </c>
      <c r="G7314" s="37">
        <v>1.6943000000000001</v>
      </c>
      <c r="H7314" s="37" t="s">
        <v>1224</v>
      </c>
      <c r="I7314" s="37" t="s">
        <v>2321</v>
      </c>
      <c r="J7314" s="37" t="s">
        <v>2275</v>
      </c>
      <c r="K7314" s="37">
        <v>1</v>
      </c>
    </row>
    <row r="7315" spans="1:11" x14ac:dyDescent="0.25">
      <c r="A7315" s="37" t="s">
        <v>3579</v>
      </c>
      <c r="B7315" s="37">
        <v>1</v>
      </c>
      <c r="C7315" s="37">
        <v>0</v>
      </c>
      <c r="D7315" s="37">
        <v>0</v>
      </c>
      <c r="E7315" s="37">
        <v>7</v>
      </c>
      <c r="F7315" s="37">
        <v>0</v>
      </c>
      <c r="G7315" s="37">
        <v>0.42960000000000004</v>
      </c>
      <c r="H7315" s="37" t="s">
        <v>1237</v>
      </c>
      <c r="I7315" s="37" t="s">
        <v>2308</v>
      </c>
      <c r="J7315" s="37" t="s">
        <v>2268</v>
      </c>
      <c r="K7315" s="37">
        <v>1</v>
      </c>
    </row>
    <row r="7316" spans="1:11" x14ac:dyDescent="0.25">
      <c r="A7316" s="37" t="s">
        <v>3578</v>
      </c>
      <c r="B7316" s="37">
        <v>1</v>
      </c>
      <c r="C7316" s="37">
        <v>0</v>
      </c>
      <c r="D7316" s="37">
        <v>0</v>
      </c>
      <c r="E7316" s="37">
        <v>1</v>
      </c>
      <c r="F7316" s="37">
        <v>0</v>
      </c>
      <c r="G7316" s="37">
        <v>6.1400000000000003E-2</v>
      </c>
      <c r="H7316" s="37" t="s">
        <v>1237</v>
      </c>
      <c r="I7316" s="37" t="s">
        <v>2321</v>
      </c>
      <c r="J7316" s="37" t="s">
        <v>2268</v>
      </c>
      <c r="K7316" s="37">
        <v>1</v>
      </c>
    </row>
    <row r="7317" spans="1:11" x14ac:dyDescent="0.25">
      <c r="A7317" s="37" t="s">
        <v>3577</v>
      </c>
      <c r="B7317" s="37">
        <v>1</v>
      </c>
      <c r="C7317" s="37">
        <v>0</v>
      </c>
      <c r="D7317" s="37">
        <v>0</v>
      </c>
      <c r="E7317" s="37">
        <v>2</v>
      </c>
      <c r="F7317" s="37">
        <v>0</v>
      </c>
      <c r="G7317" s="37">
        <v>0.36630000000000001</v>
      </c>
      <c r="H7317" s="37" t="s">
        <v>1219</v>
      </c>
      <c r="I7317" s="37" t="s">
        <v>2321</v>
      </c>
      <c r="J7317" s="37" t="s">
        <v>2275</v>
      </c>
      <c r="K7317" s="37">
        <v>1</v>
      </c>
    </row>
    <row r="7318" spans="1:11" x14ac:dyDescent="0.25">
      <c r="A7318" s="37" t="s">
        <v>3576</v>
      </c>
      <c r="B7318" s="37">
        <v>1</v>
      </c>
      <c r="C7318" s="37">
        <v>0</v>
      </c>
      <c r="D7318" s="37">
        <v>0</v>
      </c>
      <c r="E7318" s="37">
        <v>8</v>
      </c>
      <c r="F7318" s="37">
        <v>0</v>
      </c>
      <c r="G7318" s="37">
        <v>0.253</v>
      </c>
      <c r="H7318" s="37" t="s">
        <v>1263</v>
      </c>
      <c r="I7318" s="37" t="s">
        <v>2405</v>
      </c>
      <c r="J7318" s="37" t="s">
        <v>2268</v>
      </c>
      <c r="K7318" s="37">
        <v>1</v>
      </c>
    </row>
    <row r="7319" spans="1:11" x14ac:dyDescent="0.25">
      <c r="A7319" s="37" t="s">
        <v>3575</v>
      </c>
      <c r="B7319" s="37">
        <v>1</v>
      </c>
      <c r="C7319" s="37">
        <v>0</v>
      </c>
      <c r="D7319" s="37">
        <v>0</v>
      </c>
      <c r="E7319" s="37">
        <v>4</v>
      </c>
      <c r="F7319" s="37">
        <v>0</v>
      </c>
      <c r="G7319" s="37">
        <v>0.73250000000000004</v>
      </c>
      <c r="H7319" s="37" t="s">
        <v>3043</v>
      </c>
      <c r="I7319" s="37" t="s">
        <v>2308</v>
      </c>
      <c r="J7319" s="37" t="s">
        <v>2268</v>
      </c>
      <c r="K7319" s="37">
        <v>1</v>
      </c>
    </row>
    <row r="7320" spans="1:11" x14ac:dyDescent="0.25">
      <c r="A7320" s="37" t="s">
        <v>3574</v>
      </c>
      <c r="B7320" s="37">
        <v>1</v>
      </c>
      <c r="C7320" s="37">
        <v>0</v>
      </c>
      <c r="D7320" s="37">
        <v>0</v>
      </c>
      <c r="E7320" s="37">
        <v>0</v>
      </c>
      <c r="F7320" s="37">
        <v>0</v>
      </c>
      <c r="G7320" s="37">
        <v>0</v>
      </c>
      <c r="H7320" s="37" t="s">
        <v>1232</v>
      </c>
      <c r="I7320" s="37" t="s">
        <v>2308</v>
      </c>
      <c r="J7320" s="37" t="s">
        <v>2275</v>
      </c>
      <c r="K7320" s="37">
        <v>0</v>
      </c>
    </row>
    <row r="7321" spans="1:11" x14ac:dyDescent="0.25">
      <c r="A7321" s="37" t="s">
        <v>3573</v>
      </c>
      <c r="B7321" s="37">
        <v>1</v>
      </c>
      <c r="C7321" s="37">
        <v>0</v>
      </c>
      <c r="D7321" s="37">
        <v>0</v>
      </c>
      <c r="E7321" s="37">
        <v>2</v>
      </c>
      <c r="F7321" s="37">
        <v>0</v>
      </c>
      <c r="G7321" s="37">
        <v>0.18890000000000001</v>
      </c>
      <c r="H7321" s="37" t="s">
        <v>1232</v>
      </c>
      <c r="I7321" s="37" t="s">
        <v>2321</v>
      </c>
      <c r="J7321" s="37" t="s">
        <v>2275</v>
      </c>
      <c r="K7321" s="37">
        <v>1</v>
      </c>
    </row>
    <row r="7322" spans="1:11" x14ac:dyDescent="0.25">
      <c r="A7322" s="37" t="s">
        <v>3572</v>
      </c>
      <c r="B7322" s="37">
        <v>1</v>
      </c>
      <c r="C7322" s="37">
        <v>0</v>
      </c>
      <c r="D7322" s="37">
        <v>0</v>
      </c>
      <c r="E7322" s="37">
        <v>2</v>
      </c>
      <c r="F7322" s="37">
        <v>0</v>
      </c>
      <c r="G7322" s="37">
        <v>7.6200000000000004E-2</v>
      </c>
      <c r="H7322" s="37" t="s">
        <v>2496</v>
      </c>
      <c r="I7322" s="37" t="s">
        <v>2382</v>
      </c>
      <c r="J7322" s="37" t="s">
        <v>2275</v>
      </c>
      <c r="K7322" s="37">
        <v>1</v>
      </c>
    </row>
    <row r="7323" spans="1:11" x14ac:dyDescent="0.25">
      <c r="A7323" s="37" t="s">
        <v>3571</v>
      </c>
      <c r="B7323" s="37">
        <v>1</v>
      </c>
      <c r="C7323" s="37">
        <v>0</v>
      </c>
      <c r="D7323" s="37">
        <v>0</v>
      </c>
      <c r="E7323" s="37">
        <v>24</v>
      </c>
      <c r="F7323" s="37">
        <v>0</v>
      </c>
      <c r="G7323" s="37">
        <v>0.82530000000000003</v>
      </c>
      <c r="H7323" s="37" t="s">
        <v>1232</v>
      </c>
      <c r="I7323" s="37" t="s">
        <v>2308</v>
      </c>
      <c r="J7323" s="37" t="s">
        <v>2275</v>
      </c>
      <c r="K7323" s="37">
        <v>1</v>
      </c>
    </row>
    <row r="7324" spans="1:11" x14ac:dyDescent="0.25">
      <c r="A7324" s="37" t="s">
        <v>3570</v>
      </c>
      <c r="B7324" s="37">
        <v>1</v>
      </c>
      <c r="C7324" s="37">
        <v>0</v>
      </c>
      <c r="D7324" s="37">
        <v>0</v>
      </c>
      <c r="E7324" s="37">
        <v>0</v>
      </c>
      <c r="F7324" s="37">
        <v>1</v>
      </c>
      <c r="G7324" s="37">
        <v>0</v>
      </c>
      <c r="H7324" s="37" t="s">
        <v>1220</v>
      </c>
      <c r="I7324" s="37" t="s">
        <v>2310</v>
      </c>
      <c r="J7324" s="37" t="s">
        <v>2275</v>
      </c>
      <c r="K7324" s="37">
        <v>0</v>
      </c>
    </row>
    <row r="7325" spans="1:11" x14ac:dyDescent="0.25">
      <c r="A7325" s="37" t="s">
        <v>3569</v>
      </c>
      <c r="B7325" s="37">
        <v>1</v>
      </c>
      <c r="C7325" s="37">
        <v>0</v>
      </c>
      <c r="D7325" s="37">
        <v>0</v>
      </c>
      <c r="E7325" s="37">
        <v>9</v>
      </c>
      <c r="F7325" s="37">
        <v>0</v>
      </c>
      <c r="G7325" s="37">
        <v>0.55230000000000001</v>
      </c>
      <c r="H7325" s="37" t="s">
        <v>1220</v>
      </c>
      <c r="I7325" s="37" t="s">
        <v>2310</v>
      </c>
      <c r="J7325" s="37" t="s">
        <v>2275</v>
      </c>
      <c r="K7325" s="37">
        <v>1</v>
      </c>
    </row>
    <row r="7326" spans="1:11" x14ac:dyDescent="0.25">
      <c r="A7326" s="37" t="s">
        <v>3568</v>
      </c>
      <c r="B7326" s="37">
        <v>1</v>
      </c>
      <c r="C7326" s="37">
        <v>0</v>
      </c>
      <c r="D7326" s="37">
        <v>0</v>
      </c>
      <c r="E7326" s="37">
        <v>2</v>
      </c>
      <c r="F7326" s="37">
        <v>1</v>
      </c>
      <c r="G7326" s="37">
        <v>0.18890000000000001</v>
      </c>
      <c r="H7326" s="37" t="s">
        <v>1220</v>
      </c>
      <c r="I7326" s="37" t="s">
        <v>2310</v>
      </c>
      <c r="J7326" s="37" t="s">
        <v>2275</v>
      </c>
      <c r="K7326" s="37">
        <v>1</v>
      </c>
    </row>
    <row r="7327" spans="1:11" x14ac:dyDescent="0.25">
      <c r="A7327" s="37" t="s">
        <v>3567</v>
      </c>
      <c r="B7327" s="37">
        <v>1</v>
      </c>
      <c r="C7327" s="37">
        <v>0</v>
      </c>
      <c r="D7327" s="37">
        <v>0</v>
      </c>
      <c r="E7327" s="37">
        <v>5</v>
      </c>
      <c r="F7327" s="37">
        <v>0</v>
      </c>
      <c r="G7327" s="37">
        <v>0.1396</v>
      </c>
      <c r="H7327" s="37" t="s">
        <v>1220</v>
      </c>
      <c r="I7327" s="37" t="s">
        <v>2310</v>
      </c>
      <c r="J7327" s="37" t="s">
        <v>2275</v>
      </c>
      <c r="K7327" s="37">
        <v>1</v>
      </c>
    </row>
    <row r="7328" spans="1:11" x14ac:dyDescent="0.25">
      <c r="A7328" s="37" t="s">
        <v>3566</v>
      </c>
      <c r="B7328" s="37">
        <v>1</v>
      </c>
      <c r="C7328" s="37">
        <v>0</v>
      </c>
      <c r="D7328" s="37">
        <v>0</v>
      </c>
      <c r="E7328" s="37">
        <v>22</v>
      </c>
      <c r="F7328" s="37">
        <v>0</v>
      </c>
      <c r="G7328" s="37">
        <v>0.75650000000000006</v>
      </c>
      <c r="H7328" s="37" t="s">
        <v>1220</v>
      </c>
      <c r="I7328" s="37" t="s">
        <v>2310</v>
      </c>
      <c r="J7328" s="37" t="s">
        <v>2275</v>
      </c>
      <c r="K7328" s="37">
        <v>1</v>
      </c>
    </row>
    <row r="7329" spans="1:11" x14ac:dyDescent="0.25">
      <c r="A7329" s="37" t="s">
        <v>3565</v>
      </c>
      <c r="B7329" s="37">
        <v>1</v>
      </c>
      <c r="C7329" s="37">
        <v>0</v>
      </c>
      <c r="D7329" s="37">
        <v>0</v>
      </c>
      <c r="E7329" s="37">
        <v>39</v>
      </c>
      <c r="F7329" s="37">
        <v>0</v>
      </c>
      <c r="G7329" s="37">
        <v>1.4854000000000001</v>
      </c>
      <c r="H7329" s="37" t="s">
        <v>1232</v>
      </c>
      <c r="I7329" s="37" t="s">
        <v>2321</v>
      </c>
      <c r="J7329" s="37" t="s">
        <v>2275</v>
      </c>
      <c r="K7329" s="37">
        <v>1</v>
      </c>
    </row>
    <row r="7330" spans="1:11" x14ac:dyDescent="0.25">
      <c r="A7330" s="37" t="s">
        <v>3564</v>
      </c>
      <c r="B7330" s="37">
        <v>1</v>
      </c>
      <c r="C7330" s="37">
        <v>0</v>
      </c>
      <c r="D7330" s="37">
        <v>0</v>
      </c>
      <c r="E7330" s="37">
        <v>11</v>
      </c>
      <c r="F7330" s="37">
        <v>1</v>
      </c>
      <c r="G7330" s="37">
        <v>0.51750000000000007</v>
      </c>
      <c r="H7330" s="37" t="s">
        <v>1224</v>
      </c>
      <c r="I7330" s="37" t="s">
        <v>2321</v>
      </c>
      <c r="J7330" s="37" t="s">
        <v>2275</v>
      </c>
      <c r="K7330" s="37">
        <v>1</v>
      </c>
    </row>
    <row r="7331" spans="1:11" x14ac:dyDescent="0.25">
      <c r="A7331" s="37" t="s">
        <v>3563</v>
      </c>
      <c r="B7331" s="37">
        <v>1</v>
      </c>
      <c r="C7331" s="37">
        <v>0</v>
      </c>
      <c r="D7331" s="37">
        <v>0</v>
      </c>
      <c r="E7331" s="37">
        <v>2</v>
      </c>
      <c r="F7331" s="37">
        <v>1</v>
      </c>
      <c r="G7331" s="37">
        <v>0.18890000000000001</v>
      </c>
      <c r="H7331" s="37" t="s">
        <v>1224</v>
      </c>
      <c r="I7331" s="37" t="s">
        <v>2321</v>
      </c>
      <c r="J7331" s="37" t="s">
        <v>2275</v>
      </c>
      <c r="K7331" s="37">
        <v>1</v>
      </c>
    </row>
    <row r="7332" spans="1:11" x14ac:dyDescent="0.25">
      <c r="A7332" s="37" t="s">
        <v>3562</v>
      </c>
      <c r="B7332" s="37">
        <v>1</v>
      </c>
      <c r="C7332" s="37">
        <v>0</v>
      </c>
      <c r="D7332" s="37">
        <v>0</v>
      </c>
      <c r="E7332" s="37">
        <v>7</v>
      </c>
      <c r="F7332" s="37">
        <v>1</v>
      </c>
      <c r="G7332" s="37">
        <v>0.42960000000000004</v>
      </c>
      <c r="H7332" s="37" t="s">
        <v>1232</v>
      </c>
      <c r="I7332" s="37" t="s">
        <v>2308</v>
      </c>
      <c r="J7332" s="37" t="s">
        <v>2268</v>
      </c>
      <c r="K7332" s="37">
        <v>1</v>
      </c>
    </row>
    <row r="7333" spans="1:11" x14ac:dyDescent="0.25">
      <c r="A7333" s="37" t="s">
        <v>3561</v>
      </c>
      <c r="B7333" s="37">
        <v>1</v>
      </c>
      <c r="C7333" s="37">
        <v>0</v>
      </c>
      <c r="D7333" s="37">
        <v>0</v>
      </c>
      <c r="E7333" s="37">
        <v>3</v>
      </c>
      <c r="F7333" s="37">
        <v>0</v>
      </c>
      <c r="G7333" s="37">
        <v>0.18410000000000001</v>
      </c>
      <c r="H7333" s="37" t="s">
        <v>1232</v>
      </c>
      <c r="I7333" s="37" t="s">
        <v>2308</v>
      </c>
      <c r="J7333" s="37" t="s">
        <v>2268</v>
      </c>
      <c r="K7333" s="37">
        <v>1</v>
      </c>
    </row>
    <row r="7334" spans="1:11" x14ac:dyDescent="0.25">
      <c r="A7334" s="37" t="s">
        <v>3560</v>
      </c>
      <c r="B7334" s="37">
        <v>1</v>
      </c>
      <c r="C7334" s="37">
        <v>0</v>
      </c>
      <c r="D7334" s="37">
        <v>0</v>
      </c>
      <c r="E7334" s="37">
        <v>1</v>
      </c>
      <c r="F7334" s="37">
        <v>1</v>
      </c>
      <c r="G7334" s="37">
        <v>3.44E-2</v>
      </c>
      <c r="H7334" s="37" t="s">
        <v>1222</v>
      </c>
      <c r="I7334" s="37" t="s">
        <v>2321</v>
      </c>
      <c r="J7334" s="37" t="s">
        <v>2275</v>
      </c>
      <c r="K7334" s="37">
        <v>1</v>
      </c>
    </row>
    <row r="7335" spans="1:11" x14ac:dyDescent="0.25">
      <c r="A7335" s="37" t="s">
        <v>3559</v>
      </c>
      <c r="B7335" s="37">
        <v>1</v>
      </c>
      <c r="C7335" s="37">
        <v>0</v>
      </c>
      <c r="D7335" s="37">
        <v>0</v>
      </c>
      <c r="E7335" s="37">
        <v>40</v>
      </c>
      <c r="F7335" s="37">
        <v>0</v>
      </c>
      <c r="G7335" s="37">
        <v>1.2650000000000001</v>
      </c>
      <c r="H7335" s="37" t="s">
        <v>1219</v>
      </c>
      <c r="I7335" s="37" t="s">
        <v>2405</v>
      </c>
      <c r="J7335" s="37" t="s">
        <v>2268</v>
      </c>
      <c r="K7335" s="37">
        <v>1</v>
      </c>
    </row>
    <row r="7336" spans="1:11" x14ac:dyDescent="0.25">
      <c r="A7336" s="37" t="s">
        <v>3558</v>
      </c>
      <c r="B7336" s="37">
        <v>1</v>
      </c>
      <c r="C7336" s="37">
        <v>0</v>
      </c>
      <c r="D7336" s="37">
        <v>0</v>
      </c>
      <c r="E7336" s="37">
        <v>13</v>
      </c>
      <c r="F7336" s="37">
        <v>1</v>
      </c>
      <c r="G7336" s="37">
        <v>0.49510000000000004</v>
      </c>
      <c r="H7336" s="37" t="s">
        <v>1222</v>
      </c>
      <c r="I7336" s="37" t="s">
        <v>2321</v>
      </c>
      <c r="J7336" s="37" t="s">
        <v>2275</v>
      </c>
      <c r="K7336" s="37">
        <v>1</v>
      </c>
    </row>
    <row r="7337" spans="1:11" x14ac:dyDescent="0.25">
      <c r="A7337" s="37" t="s">
        <v>3557</v>
      </c>
      <c r="B7337" s="37">
        <v>1</v>
      </c>
      <c r="C7337" s="37">
        <v>0</v>
      </c>
      <c r="D7337" s="37">
        <v>0</v>
      </c>
      <c r="E7337" s="37">
        <v>1</v>
      </c>
      <c r="F7337" s="37">
        <v>0</v>
      </c>
      <c r="G7337" s="37">
        <v>9.4399999999999998E-2</v>
      </c>
      <c r="H7337" s="37" t="s">
        <v>1248</v>
      </c>
      <c r="I7337" s="37" t="s">
        <v>2269</v>
      </c>
      <c r="J7337" s="37" t="s">
        <v>2275</v>
      </c>
      <c r="K7337" s="37">
        <v>1</v>
      </c>
    </row>
    <row r="7338" spans="1:11" x14ac:dyDescent="0.25">
      <c r="A7338" s="37" t="s">
        <v>3556</v>
      </c>
      <c r="B7338" s="37">
        <v>1</v>
      </c>
      <c r="C7338" s="37">
        <v>0</v>
      </c>
      <c r="D7338" s="37">
        <v>0</v>
      </c>
      <c r="E7338" s="37">
        <v>2</v>
      </c>
      <c r="F7338" s="37">
        <v>1</v>
      </c>
      <c r="G7338" s="37">
        <v>0.18890000000000001</v>
      </c>
      <c r="H7338" s="37" t="s">
        <v>1257</v>
      </c>
      <c r="I7338" s="37" t="s">
        <v>2316</v>
      </c>
      <c r="J7338" s="37" t="s">
        <v>2268</v>
      </c>
      <c r="K7338" s="37">
        <v>1</v>
      </c>
    </row>
    <row r="7339" spans="1:11" x14ac:dyDescent="0.25">
      <c r="A7339" s="37" t="s">
        <v>3555</v>
      </c>
      <c r="B7339" s="37">
        <v>1</v>
      </c>
      <c r="C7339" s="37">
        <v>0</v>
      </c>
      <c r="D7339" s="37">
        <v>0</v>
      </c>
      <c r="E7339" s="37">
        <v>2</v>
      </c>
      <c r="F7339" s="37">
        <v>1</v>
      </c>
      <c r="G7339" s="37">
        <v>0.18890000000000001</v>
      </c>
      <c r="H7339" s="37" t="s">
        <v>2299</v>
      </c>
      <c r="I7339" s="37" t="s">
        <v>2316</v>
      </c>
      <c r="J7339" s="37" t="s">
        <v>2275</v>
      </c>
      <c r="K7339" s="37">
        <v>1</v>
      </c>
    </row>
    <row r="7340" spans="1:11" x14ac:dyDescent="0.25">
      <c r="A7340" s="37" t="s">
        <v>3554</v>
      </c>
      <c r="B7340" s="37">
        <v>1</v>
      </c>
      <c r="C7340" s="37">
        <v>0</v>
      </c>
      <c r="D7340" s="37">
        <v>0</v>
      </c>
      <c r="E7340" s="37">
        <v>6</v>
      </c>
      <c r="F7340" s="37">
        <v>0</v>
      </c>
      <c r="G7340" s="37">
        <v>0.18970000000000001</v>
      </c>
      <c r="H7340" s="37" t="s">
        <v>1232</v>
      </c>
      <c r="I7340" s="37" t="s">
        <v>2308</v>
      </c>
      <c r="J7340" s="37" t="s">
        <v>2268</v>
      </c>
      <c r="K7340" s="37">
        <v>1</v>
      </c>
    </row>
    <row r="7341" spans="1:11" x14ac:dyDescent="0.25">
      <c r="A7341" s="37" t="s">
        <v>3553</v>
      </c>
      <c r="B7341" s="37">
        <v>1</v>
      </c>
      <c r="C7341" s="37">
        <v>0</v>
      </c>
      <c r="D7341" s="37">
        <v>0</v>
      </c>
      <c r="E7341" s="37">
        <v>4</v>
      </c>
      <c r="F7341" s="37">
        <v>1</v>
      </c>
      <c r="G7341" s="37">
        <v>0.73250000000000004</v>
      </c>
      <c r="H7341" s="37" t="s">
        <v>2393</v>
      </c>
      <c r="I7341" s="37" t="s">
        <v>2308</v>
      </c>
      <c r="J7341" s="37" t="s">
        <v>2268</v>
      </c>
      <c r="K7341" s="37">
        <v>1</v>
      </c>
    </row>
    <row r="7342" spans="1:11" x14ac:dyDescent="0.25">
      <c r="A7342" s="37" t="s">
        <v>3552</v>
      </c>
      <c r="B7342" s="37">
        <v>1</v>
      </c>
      <c r="C7342" s="37">
        <v>0</v>
      </c>
      <c r="D7342" s="37">
        <v>0</v>
      </c>
      <c r="E7342" s="37">
        <v>1</v>
      </c>
      <c r="F7342" s="37">
        <v>0</v>
      </c>
      <c r="G7342" s="37">
        <v>6.1400000000000003E-2</v>
      </c>
      <c r="H7342" s="37" t="s">
        <v>1219</v>
      </c>
      <c r="I7342" s="37" t="s">
        <v>2269</v>
      </c>
      <c r="J7342" s="37" t="s">
        <v>2268</v>
      </c>
      <c r="K7342" s="37">
        <v>1</v>
      </c>
    </row>
    <row r="7343" spans="1:11" x14ac:dyDescent="0.25">
      <c r="A7343" s="37" t="s">
        <v>3551</v>
      </c>
      <c r="B7343" s="37">
        <v>1</v>
      </c>
      <c r="C7343" s="37">
        <v>0</v>
      </c>
      <c r="D7343" s="37">
        <v>0</v>
      </c>
      <c r="E7343" s="37">
        <v>2</v>
      </c>
      <c r="F7343" s="37">
        <v>0</v>
      </c>
      <c r="G7343" s="37">
        <v>0.18890000000000001</v>
      </c>
      <c r="H7343" s="37" t="s">
        <v>1247</v>
      </c>
      <c r="I7343" s="37" t="s">
        <v>2308</v>
      </c>
      <c r="J7343" s="37" t="s">
        <v>2268</v>
      </c>
      <c r="K7343" s="37">
        <v>1</v>
      </c>
    </row>
    <row r="7344" spans="1:11" x14ac:dyDescent="0.25">
      <c r="A7344" s="37" t="s">
        <v>3550</v>
      </c>
      <c r="B7344" s="37">
        <v>1</v>
      </c>
      <c r="C7344" s="37">
        <v>0</v>
      </c>
      <c r="D7344" s="37">
        <v>0</v>
      </c>
      <c r="E7344" s="37">
        <v>2</v>
      </c>
      <c r="F7344" s="37">
        <v>0</v>
      </c>
      <c r="G7344" s="37">
        <v>7.6200000000000004E-2</v>
      </c>
      <c r="H7344" s="37" t="s">
        <v>1251</v>
      </c>
      <c r="I7344" s="37" t="s">
        <v>2310</v>
      </c>
      <c r="J7344" s="37" t="s">
        <v>2275</v>
      </c>
      <c r="K7344" s="37">
        <v>1</v>
      </c>
    </row>
    <row r="7345" spans="1:11" x14ac:dyDescent="0.25">
      <c r="A7345" s="37" t="s">
        <v>3549</v>
      </c>
      <c r="B7345" s="37">
        <v>1</v>
      </c>
      <c r="C7345" s="37">
        <v>0</v>
      </c>
      <c r="D7345" s="37">
        <v>0</v>
      </c>
      <c r="E7345" s="37">
        <v>13</v>
      </c>
      <c r="F7345" s="37">
        <v>0</v>
      </c>
      <c r="G7345" s="37">
        <v>0.79780000000000006</v>
      </c>
      <c r="H7345" s="37" t="s">
        <v>1219</v>
      </c>
      <c r="I7345" s="37" t="s">
        <v>2308</v>
      </c>
      <c r="J7345" s="37" t="s">
        <v>2268</v>
      </c>
      <c r="K7345" s="37">
        <v>1</v>
      </c>
    </row>
    <row r="7346" spans="1:11" x14ac:dyDescent="0.25">
      <c r="A7346" s="37" t="s">
        <v>3548</v>
      </c>
      <c r="B7346" s="37">
        <v>1</v>
      </c>
      <c r="C7346" s="37">
        <v>0</v>
      </c>
      <c r="D7346" s="37">
        <v>0</v>
      </c>
      <c r="E7346" s="37">
        <v>1</v>
      </c>
      <c r="F7346" s="37">
        <v>0</v>
      </c>
      <c r="G7346" s="37">
        <v>4.7E-2</v>
      </c>
      <c r="H7346" s="37" t="s">
        <v>1222</v>
      </c>
      <c r="I7346" s="37" t="s">
        <v>2321</v>
      </c>
      <c r="J7346" s="37" t="s">
        <v>2275</v>
      </c>
      <c r="K7346" s="37">
        <v>1</v>
      </c>
    </row>
    <row r="7347" spans="1:11" x14ac:dyDescent="0.25">
      <c r="A7347" s="37" t="s">
        <v>3547</v>
      </c>
      <c r="B7347" s="37">
        <v>1</v>
      </c>
      <c r="C7347" s="37">
        <v>0</v>
      </c>
      <c r="D7347" s="37">
        <v>0</v>
      </c>
      <c r="E7347" s="37">
        <v>0</v>
      </c>
      <c r="F7347" s="37">
        <v>0</v>
      </c>
      <c r="G7347" s="37">
        <v>0</v>
      </c>
      <c r="H7347" s="37" t="s">
        <v>1219</v>
      </c>
      <c r="I7347" s="37" t="s">
        <v>2308</v>
      </c>
      <c r="J7347" s="37" t="s">
        <v>2268</v>
      </c>
      <c r="K7347" s="37">
        <v>0</v>
      </c>
    </row>
    <row r="7348" spans="1:11" x14ac:dyDescent="0.25">
      <c r="A7348" s="37" t="s">
        <v>3546</v>
      </c>
      <c r="B7348" s="37">
        <v>1</v>
      </c>
      <c r="C7348" s="37">
        <v>0</v>
      </c>
      <c r="D7348" s="37">
        <v>0</v>
      </c>
      <c r="E7348" s="37">
        <v>3</v>
      </c>
      <c r="F7348" s="37">
        <v>0</v>
      </c>
      <c r="G7348" s="37">
        <v>9.4899999999999998E-2</v>
      </c>
      <c r="H7348" s="37" t="s">
        <v>1232</v>
      </c>
      <c r="I7348" s="37" t="s">
        <v>2316</v>
      </c>
      <c r="J7348" s="37" t="s">
        <v>2268</v>
      </c>
      <c r="K7348" s="37">
        <v>1</v>
      </c>
    </row>
    <row r="7349" spans="1:11" x14ac:dyDescent="0.25">
      <c r="A7349" s="37" t="s">
        <v>3545</v>
      </c>
      <c r="B7349" s="37">
        <v>1</v>
      </c>
      <c r="C7349" s="37">
        <v>0</v>
      </c>
      <c r="D7349" s="37">
        <v>0</v>
      </c>
      <c r="E7349" s="37">
        <v>14</v>
      </c>
      <c r="F7349" s="37">
        <v>0</v>
      </c>
      <c r="G7349" s="37">
        <v>0.48140000000000005</v>
      </c>
      <c r="H7349" s="37" t="s">
        <v>1231</v>
      </c>
      <c r="I7349" s="37" t="s">
        <v>2316</v>
      </c>
      <c r="J7349" s="37" t="s">
        <v>2268</v>
      </c>
      <c r="K7349" s="37">
        <v>1</v>
      </c>
    </row>
    <row r="7350" spans="1:11" x14ac:dyDescent="0.25">
      <c r="A7350" s="37" t="s">
        <v>3544</v>
      </c>
      <c r="B7350" s="37">
        <v>1</v>
      </c>
      <c r="C7350" s="37">
        <v>0</v>
      </c>
      <c r="D7350" s="37">
        <v>0</v>
      </c>
      <c r="E7350" s="37">
        <v>9</v>
      </c>
      <c r="F7350" s="37">
        <v>0</v>
      </c>
      <c r="G7350" s="37">
        <v>0.25130000000000002</v>
      </c>
      <c r="H7350" s="37" t="s">
        <v>2880</v>
      </c>
      <c r="I7350" s="37" t="s">
        <v>2308</v>
      </c>
      <c r="J7350" s="37" t="s">
        <v>2268</v>
      </c>
      <c r="K7350" s="37">
        <v>1</v>
      </c>
    </row>
    <row r="7351" spans="1:11" x14ac:dyDescent="0.25">
      <c r="A7351" s="37" t="s">
        <v>3543</v>
      </c>
      <c r="B7351" s="37">
        <v>1</v>
      </c>
      <c r="C7351" s="37">
        <v>0</v>
      </c>
      <c r="D7351" s="37">
        <v>0</v>
      </c>
      <c r="E7351" s="37">
        <v>5</v>
      </c>
      <c r="F7351" s="37">
        <v>0</v>
      </c>
      <c r="G7351" s="37">
        <v>0.47210000000000002</v>
      </c>
      <c r="H7351" s="37" t="s">
        <v>2880</v>
      </c>
      <c r="I7351" s="37" t="s">
        <v>2308</v>
      </c>
      <c r="J7351" s="37" t="s">
        <v>2268</v>
      </c>
      <c r="K7351" s="37">
        <v>1</v>
      </c>
    </row>
    <row r="7352" spans="1:11" x14ac:dyDescent="0.25">
      <c r="A7352" s="37" t="s">
        <v>3542</v>
      </c>
      <c r="B7352" s="37">
        <v>1</v>
      </c>
      <c r="C7352" s="37">
        <v>0</v>
      </c>
      <c r="D7352" s="37">
        <v>0</v>
      </c>
      <c r="E7352" s="37">
        <v>1</v>
      </c>
      <c r="F7352" s="37">
        <v>0</v>
      </c>
      <c r="G7352" s="37">
        <v>9.4399999999999998E-2</v>
      </c>
      <c r="H7352" s="37" t="s">
        <v>2496</v>
      </c>
      <c r="I7352" s="37" t="s">
        <v>2308</v>
      </c>
      <c r="J7352" s="37" t="s">
        <v>2268</v>
      </c>
      <c r="K7352" s="37">
        <v>1</v>
      </c>
    </row>
    <row r="7353" spans="1:11" x14ac:dyDescent="0.25">
      <c r="A7353" s="37" t="s">
        <v>3541</v>
      </c>
      <c r="B7353" s="37">
        <v>1</v>
      </c>
      <c r="C7353" s="37">
        <v>0</v>
      </c>
      <c r="D7353" s="37">
        <v>0</v>
      </c>
      <c r="E7353" s="37">
        <v>1</v>
      </c>
      <c r="F7353" s="37">
        <v>1</v>
      </c>
      <c r="G7353" s="37">
        <v>0.18310000000000001</v>
      </c>
      <c r="H7353" s="37" t="s">
        <v>1248</v>
      </c>
      <c r="I7353" s="37" t="s">
        <v>2269</v>
      </c>
      <c r="J7353" s="37" t="s">
        <v>2268</v>
      </c>
      <c r="K7353" s="37">
        <v>1</v>
      </c>
    </row>
    <row r="7354" spans="1:11" x14ac:dyDescent="0.25">
      <c r="A7354" s="37" t="s">
        <v>3540</v>
      </c>
      <c r="B7354" s="37">
        <v>1</v>
      </c>
      <c r="C7354" s="37">
        <v>0</v>
      </c>
      <c r="D7354" s="37">
        <v>0</v>
      </c>
      <c r="E7354" s="37">
        <v>10</v>
      </c>
      <c r="F7354" s="37">
        <v>1</v>
      </c>
      <c r="G7354" s="37">
        <v>0.61370000000000002</v>
      </c>
      <c r="H7354" s="37" t="s">
        <v>1248</v>
      </c>
      <c r="I7354" s="37" t="s">
        <v>2310</v>
      </c>
      <c r="J7354" s="37" t="s">
        <v>2275</v>
      </c>
      <c r="K7354" s="37">
        <v>1</v>
      </c>
    </row>
    <row r="7355" spans="1:11" x14ac:dyDescent="0.25">
      <c r="A7355" s="37" t="s">
        <v>3539</v>
      </c>
      <c r="B7355" s="37">
        <v>1</v>
      </c>
      <c r="C7355" s="37">
        <v>0</v>
      </c>
      <c r="D7355" s="37">
        <v>0</v>
      </c>
      <c r="E7355" s="37">
        <v>0</v>
      </c>
      <c r="F7355" s="37">
        <v>0</v>
      </c>
      <c r="G7355" s="37">
        <v>0</v>
      </c>
      <c r="H7355" s="37" t="s">
        <v>1222</v>
      </c>
      <c r="I7355" s="37" t="s">
        <v>2321</v>
      </c>
      <c r="J7355" s="37" t="s">
        <v>2275</v>
      </c>
      <c r="K7355" s="37">
        <v>0</v>
      </c>
    </row>
    <row r="7356" spans="1:11" x14ac:dyDescent="0.25">
      <c r="A7356" s="37" t="s">
        <v>3538</v>
      </c>
      <c r="B7356" s="37">
        <v>1</v>
      </c>
      <c r="C7356" s="37">
        <v>0</v>
      </c>
      <c r="D7356" s="37">
        <v>0</v>
      </c>
      <c r="E7356" s="37">
        <v>18</v>
      </c>
      <c r="F7356" s="37">
        <v>1</v>
      </c>
      <c r="G7356" s="37">
        <v>0.56920000000000004</v>
      </c>
      <c r="H7356" s="37" t="s">
        <v>1220</v>
      </c>
      <c r="I7356" s="37" t="s">
        <v>2308</v>
      </c>
      <c r="J7356" s="37" t="s">
        <v>2268</v>
      </c>
      <c r="K7356" s="37">
        <v>1</v>
      </c>
    </row>
    <row r="7357" spans="1:11" x14ac:dyDescent="0.25">
      <c r="A7357" s="37" t="s">
        <v>3537</v>
      </c>
      <c r="B7357" s="37">
        <v>1</v>
      </c>
      <c r="C7357" s="37">
        <v>0</v>
      </c>
      <c r="D7357" s="37">
        <v>0</v>
      </c>
      <c r="E7357" s="37">
        <v>1</v>
      </c>
      <c r="F7357" s="37">
        <v>0</v>
      </c>
      <c r="G7357" s="37">
        <v>0.18310000000000001</v>
      </c>
      <c r="H7357" s="37" t="s">
        <v>1240</v>
      </c>
      <c r="I7357" s="37" t="s">
        <v>2316</v>
      </c>
      <c r="J7357" s="37" t="s">
        <v>2268</v>
      </c>
      <c r="K7357" s="37">
        <v>1</v>
      </c>
    </row>
    <row r="7358" spans="1:11" x14ac:dyDescent="0.25">
      <c r="A7358" s="37" t="s">
        <v>3536</v>
      </c>
      <c r="B7358" s="37">
        <v>1</v>
      </c>
      <c r="C7358" s="37">
        <v>0</v>
      </c>
      <c r="D7358" s="37">
        <v>0</v>
      </c>
      <c r="E7358" s="37">
        <v>8</v>
      </c>
      <c r="F7358" s="37">
        <v>0</v>
      </c>
      <c r="G7358" s="37">
        <v>1.4651000000000001</v>
      </c>
      <c r="H7358" s="37" t="s">
        <v>1240</v>
      </c>
      <c r="I7358" s="37" t="s">
        <v>2308</v>
      </c>
      <c r="J7358" s="37" t="s">
        <v>2268</v>
      </c>
      <c r="K7358" s="37">
        <v>1</v>
      </c>
    </row>
    <row r="7359" spans="1:11" x14ac:dyDescent="0.25">
      <c r="A7359" s="37" t="s">
        <v>3535</v>
      </c>
      <c r="B7359" s="37">
        <v>1</v>
      </c>
      <c r="C7359" s="37">
        <v>0</v>
      </c>
      <c r="D7359" s="37">
        <v>0</v>
      </c>
      <c r="E7359" s="37">
        <v>0</v>
      </c>
      <c r="F7359" s="37">
        <v>0</v>
      </c>
      <c r="G7359" s="37">
        <v>0</v>
      </c>
      <c r="H7359" s="37" t="s">
        <v>1240</v>
      </c>
      <c r="I7359" s="37" t="s">
        <v>2308</v>
      </c>
      <c r="J7359" s="37" t="s">
        <v>2268</v>
      </c>
      <c r="K7359" s="37">
        <v>0</v>
      </c>
    </row>
    <row r="7360" spans="1:11" x14ac:dyDescent="0.25">
      <c r="A7360" s="37" t="s">
        <v>3534</v>
      </c>
      <c r="B7360" s="37">
        <v>1</v>
      </c>
      <c r="C7360" s="37">
        <v>0</v>
      </c>
      <c r="D7360" s="37">
        <v>0</v>
      </c>
      <c r="E7360" s="37">
        <v>29</v>
      </c>
      <c r="F7360" s="37">
        <v>1</v>
      </c>
      <c r="G7360" s="37">
        <v>0.91710000000000003</v>
      </c>
      <c r="H7360" s="37" t="s">
        <v>1240</v>
      </c>
      <c r="I7360" s="37" t="s">
        <v>2308</v>
      </c>
      <c r="J7360" s="37" t="s">
        <v>2268</v>
      </c>
      <c r="K7360" s="37">
        <v>1</v>
      </c>
    </row>
    <row r="7361" spans="1:11" x14ac:dyDescent="0.25">
      <c r="A7361" s="37" t="s">
        <v>3533</v>
      </c>
      <c r="B7361" s="37">
        <v>1</v>
      </c>
      <c r="C7361" s="37">
        <v>0</v>
      </c>
      <c r="D7361" s="37">
        <v>0</v>
      </c>
      <c r="E7361" s="37">
        <v>2</v>
      </c>
      <c r="F7361" s="37">
        <v>0</v>
      </c>
      <c r="G7361" s="37">
        <v>7.6200000000000004E-2</v>
      </c>
      <c r="H7361" s="37" t="s">
        <v>1219</v>
      </c>
      <c r="I7361" s="37" t="s">
        <v>2316</v>
      </c>
      <c r="J7361" s="37" t="s">
        <v>2275</v>
      </c>
      <c r="K7361" s="37">
        <v>1</v>
      </c>
    </row>
    <row r="7362" spans="1:11" x14ac:dyDescent="0.25">
      <c r="A7362" s="37" t="s">
        <v>3532</v>
      </c>
      <c r="B7362" s="37">
        <v>1</v>
      </c>
      <c r="C7362" s="37">
        <v>0</v>
      </c>
      <c r="D7362" s="37">
        <v>1</v>
      </c>
      <c r="E7362" s="37">
        <v>89</v>
      </c>
      <c r="F7362" s="37">
        <v>1</v>
      </c>
      <c r="G7362" s="37">
        <v>3.0604</v>
      </c>
      <c r="H7362" s="37" t="s">
        <v>1219</v>
      </c>
      <c r="I7362" s="37" t="s">
        <v>2316</v>
      </c>
      <c r="J7362" s="37" t="s">
        <v>2268</v>
      </c>
      <c r="K7362" s="37">
        <v>1</v>
      </c>
    </row>
    <row r="7363" spans="1:11" x14ac:dyDescent="0.25">
      <c r="A7363" s="37" t="s">
        <v>3531</v>
      </c>
      <c r="B7363" s="37">
        <v>1</v>
      </c>
      <c r="C7363" s="37">
        <v>0</v>
      </c>
      <c r="D7363" s="37">
        <v>1</v>
      </c>
      <c r="E7363" s="37">
        <v>55</v>
      </c>
      <c r="F7363" s="37">
        <v>0</v>
      </c>
      <c r="G7363" s="37">
        <v>2.3894000000000002</v>
      </c>
      <c r="H7363" s="37" t="s">
        <v>1219</v>
      </c>
      <c r="I7363" s="37" t="s">
        <v>2316</v>
      </c>
      <c r="J7363" s="37" t="s">
        <v>2275</v>
      </c>
      <c r="K7363" s="37">
        <v>1</v>
      </c>
    </row>
    <row r="7364" spans="1:11" x14ac:dyDescent="0.25">
      <c r="A7364" s="37" t="s">
        <v>3530</v>
      </c>
      <c r="B7364" s="37">
        <v>1</v>
      </c>
      <c r="C7364" s="37">
        <v>0</v>
      </c>
      <c r="D7364" s="37">
        <v>0</v>
      </c>
      <c r="E7364" s="37">
        <v>0</v>
      </c>
      <c r="F7364" s="37">
        <v>0</v>
      </c>
      <c r="G7364" s="37">
        <v>0</v>
      </c>
      <c r="H7364" s="37" t="s">
        <v>1219</v>
      </c>
      <c r="I7364" s="37" t="s">
        <v>2316</v>
      </c>
      <c r="J7364" s="37" t="s">
        <v>2268</v>
      </c>
      <c r="K7364" s="37">
        <v>0</v>
      </c>
    </row>
    <row r="7365" spans="1:11" x14ac:dyDescent="0.25">
      <c r="A7365" s="37" t="s">
        <v>3529</v>
      </c>
      <c r="B7365" s="37">
        <v>1</v>
      </c>
      <c r="C7365" s="37">
        <v>0</v>
      </c>
      <c r="D7365" s="37">
        <v>0</v>
      </c>
      <c r="E7365" s="37">
        <v>1</v>
      </c>
      <c r="F7365" s="37">
        <v>1</v>
      </c>
      <c r="G7365" s="37">
        <v>0.18310000000000001</v>
      </c>
      <c r="H7365" s="37" t="s">
        <v>1240</v>
      </c>
      <c r="I7365" s="37" t="s">
        <v>2308</v>
      </c>
      <c r="J7365" s="37" t="s">
        <v>2268</v>
      </c>
      <c r="K7365" s="37">
        <v>1</v>
      </c>
    </row>
    <row r="7366" spans="1:11" x14ac:dyDescent="0.25">
      <c r="A7366" s="37" t="s">
        <v>3528</v>
      </c>
      <c r="B7366" s="37">
        <v>1</v>
      </c>
      <c r="C7366" s="37">
        <v>0</v>
      </c>
      <c r="D7366" s="37">
        <v>0</v>
      </c>
      <c r="E7366" s="37">
        <v>14</v>
      </c>
      <c r="F7366" s="37">
        <v>0</v>
      </c>
      <c r="G7366" s="37">
        <v>0.4108</v>
      </c>
      <c r="H7366" s="37" t="s">
        <v>1219</v>
      </c>
      <c r="I7366" s="37" t="s">
        <v>2316</v>
      </c>
      <c r="J7366" s="37" t="s">
        <v>2275</v>
      </c>
      <c r="K7366" s="37">
        <v>1</v>
      </c>
    </row>
    <row r="7367" spans="1:11" x14ac:dyDescent="0.25">
      <c r="A7367" s="37" t="s">
        <v>3527</v>
      </c>
      <c r="B7367" s="37">
        <v>1</v>
      </c>
      <c r="C7367" s="37">
        <v>0</v>
      </c>
      <c r="D7367" s="37">
        <v>0</v>
      </c>
      <c r="E7367" s="37">
        <v>65</v>
      </c>
      <c r="F7367" s="37">
        <v>1</v>
      </c>
      <c r="G7367" s="37">
        <v>1.9074</v>
      </c>
      <c r="H7367" s="37" t="s">
        <v>1224</v>
      </c>
      <c r="I7367" s="37" t="s">
        <v>3297</v>
      </c>
      <c r="J7367" s="37" t="s">
        <v>2275</v>
      </c>
      <c r="K7367" s="37">
        <v>1</v>
      </c>
    </row>
    <row r="7368" spans="1:11" x14ac:dyDescent="0.25">
      <c r="A7368" s="37" t="s">
        <v>3526</v>
      </c>
      <c r="B7368" s="37">
        <v>1</v>
      </c>
      <c r="C7368" s="37">
        <v>0</v>
      </c>
      <c r="D7368" s="37">
        <v>1</v>
      </c>
      <c r="E7368" s="37">
        <v>75</v>
      </c>
      <c r="F7368" s="37">
        <v>0</v>
      </c>
      <c r="G7368" s="37">
        <v>3.5287000000000002</v>
      </c>
      <c r="H7368" s="37" t="s">
        <v>2927</v>
      </c>
      <c r="I7368" s="37" t="s">
        <v>2308</v>
      </c>
      <c r="J7368" s="37" t="s">
        <v>2268</v>
      </c>
      <c r="K7368" s="37">
        <v>1</v>
      </c>
    </row>
    <row r="7369" spans="1:11" x14ac:dyDescent="0.25">
      <c r="A7369" s="37" t="s">
        <v>3525</v>
      </c>
      <c r="B7369" s="37">
        <v>1</v>
      </c>
      <c r="C7369" s="37">
        <v>0</v>
      </c>
      <c r="D7369" s="37">
        <v>0</v>
      </c>
      <c r="E7369" s="37">
        <v>21</v>
      </c>
      <c r="F7369" s="37">
        <v>0</v>
      </c>
      <c r="G7369" s="37">
        <v>1.9830000000000001</v>
      </c>
      <c r="H7369" s="37" t="s">
        <v>2927</v>
      </c>
      <c r="I7369" s="37" t="s">
        <v>2308</v>
      </c>
      <c r="J7369" s="37" t="s">
        <v>2268</v>
      </c>
      <c r="K7369" s="37">
        <v>1</v>
      </c>
    </row>
    <row r="7370" spans="1:11" x14ac:dyDescent="0.25">
      <c r="A7370" s="37" t="s">
        <v>3524</v>
      </c>
      <c r="B7370" s="37">
        <v>1</v>
      </c>
      <c r="C7370" s="37">
        <v>0</v>
      </c>
      <c r="D7370" s="37">
        <v>0</v>
      </c>
      <c r="E7370" s="37">
        <v>9</v>
      </c>
      <c r="F7370" s="37">
        <v>0</v>
      </c>
      <c r="G7370" s="37">
        <v>1.6482000000000001</v>
      </c>
      <c r="H7370" s="37" t="s">
        <v>2299</v>
      </c>
      <c r="I7370" s="37" t="s">
        <v>2308</v>
      </c>
      <c r="J7370" s="37" t="s">
        <v>2275</v>
      </c>
      <c r="K7370" s="37">
        <v>1</v>
      </c>
    </row>
    <row r="7371" spans="1:11" x14ac:dyDescent="0.25">
      <c r="A7371" s="37" t="s">
        <v>3523</v>
      </c>
      <c r="B7371" s="37">
        <v>1</v>
      </c>
      <c r="C7371" s="37">
        <v>0</v>
      </c>
      <c r="D7371" s="37">
        <v>0</v>
      </c>
      <c r="E7371" s="37">
        <v>3</v>
      </c>
      <c r="F7371" s="37">
        <v>0</v>
      </c>
      <c r="G7371" s="37">
        <v>0.5494</v>
      </c>
      <c r="H7371" s="37" t="s">
        <v>1232</v>
      </c>
      <c r="I7371" s="37" t="s">
        <v>2308</v>
      </c>
      <c r="J7371" s="37" t="s">
        <v>2268</v>
      </c>
      <c r="K7371" s="37">
        <v>1</v>
      </c>
    </row>
    <row r="7372" spans="1:11" x14ac:dyDescent="0.25">
      <c r="A7372" s="37" t="s">
        <v>3522</v>
      </c>
      <c r="B7372" s="37">
        <v>1</v>
      </c>
      <c r="C7372" s="37">
        <v>0</v>
      </c>
      <c r="D7372" s="37">
        <v>0</v>
      </c>
      <c r="E7372" s="37">
        <v>3</v>
      </c>
      <c r="F7372" s="37">
        <v>1</v>
      </c>
      <c r="G7372" s="37">
        <v>0.5494</v>
      </c>
      <c r="H7372" s="37" t="s">
        <v>1232</v>
      </c>
      <c r="I7372" s="37" t="s">
        <v>2308</v>
      </c>
      <c r="J7372" s="37" t="s">
        <v>2268</v>
      </c>
      <c r="K7372" s="37">
        <v>1</v>
      </c>
    </row>
    <row r="7373" spans="1:11" x14ac:dyDescent="0.25">
      <c r="A7373" s="37" t="s">
        <v>3521</v>
      </c>
      <c r="B7373" s="37">
        <v>1</v>
      </c>
      <c r="C7373" s="37">
        <v>0</v>
      </c>
      <c r="D7373" s="37">
        <v>0</v>
      </c>
      <c r="E7373" s="37">
        <v>26</v>
      </c>
      <c r="F7373" s="37">
        <v>0</v>
      </c>
      <c r="G7373" s="37">
        <v>0.76300000000000001</v>
      </c>
      <c r="H7373" s="37" t="s">
        <v>1235</v>
      </c>
      <c r="I7373" s="37" t="s">
        <v>2308</v>
      </c>
      <c r="J7373" s="37" t="s">
        <v>2268</v>
      </c>
      <c r="K7373" s="37">
        <v>1</v>
      </c>
    </row>
    <row r="7374" spans="1:11" x14ac:dyDescent="0.25">
      <c r="A7374" s="37" t="s">
        <v>3520</v>
      </c>
      <c r="B7374" s="37">
        <v>1</v>
      </c>
      <c r="C7374" s="37">
        <v>0</v>
      </c>
      <c r="D7374" s="37">
        <v>0</v>
      </c>
      <c r="E7374" s="37">
        <v>0</v>
      </c>
      <c r="F7374" s="37">
        <v>0</v>
      </c>
      <c r="G7374" s="37">
        <v>0</v>
      </c>
      <c r="H7374" s="37" t="s">
        <v>1222</v>
      </c>
      <c r="I7374" s="37" t="s">
        <v>2321</v>
      </c>
      <c r="J7374" s="37" t="s">
        <v>2275</v>
      </c>
      <c r="K7374" s="37">
        <v>0</v>
      </c>
    </row>
    <row r="7375" spans="1:11" x14ac:dyDescent="0.25">
      <c r="A7375" s="37" t="s">
        <v>3519</v>
      </c>
      <c r="B7375" s="37">
        <v>1</v>
      </c>
      <c r="C7375" s="37">
        <v>0</v>
      </c>
      <c r="D7375" s="37">
        <v>0</v>
      </c>
      <c r="E7375" s="37">
        <v>6</v>
      </c>
      <c r="F7375" s="37">
        <v>0</v>
      </c>
      <c r="G7375" s="37">
        <v>0.36820000000000003</v>
      </c>
      <c r="H7375" s="37" t="s">
        <v>3518</v>
      </c>
      <c r="I7375" s="37" t="s">
        <v>2316</v>
      </c>
      <c r="J7375" s="37" t="s">
        <v>2268</v>
      </c>
      <c r="K7375" s="37">
        <v>1</v>
      </c>
    </row>
    <row r="7376" spans="1:11" x14ac:dyDescent="0.25">
      <c r="A7376" s="37" t="s">
        <v>3517</v>
      </c>
      <c r="B7376" s="37">
        <v>1</v>
      </c>
      <c r="C7376" s="37">
        <v>0</v>
      </c>
      <c r="D7376" s="37">
        <v>0</v>
      </c>
      <c r="E7376" s="37">
        <v>0</v>
      </c>
      <c r="F7376" s="37">
        <v>0</v>
      </c>
      <c r="G7376" s="37">
        <v>0</v>
      </c>
      <c r="H7376" s="37" t="s">
        <v>1232</v>
      </c>
      <c r="I7376" s="37" t="s">
        <v>2316</v>
      </c>
      <c r="J7376" s="37" t="s">
        <v>2275</v>
      </c>
      <c r="K7376" s="37">
        <v>0</v>
      </c>
    </row>
    <row r="7377" spans="1:11" x14ac:dyDescent="0.25">
      <c r="A7377" s="37" t="s">
        <v>3516</v>
      </c>
      <c r="B7377" s="37">
        <v>1</v>
      </c>
      <c r="C7377" s="37">
        <v>0</v>
      </c>
      <c r="D7377" s="37">
        <v>0</v>
      </c>
      <c r="E7377" s="37">
        <v>15</v>
      </c>
      <c r="F7377" s="37">
        <v>0</v>
      </c>
      <c r="G7377" s="37">
        <v>0.44020000000000004</v>
      </c>
      <c r="H7377" s="37" t="s">
        <v>1219</v>
      </c>
      <c r="I7377" s="37" t="s">
        <v>2316</v>
      </c>
      <c r="J7377" s="37" t="s">
        <v>2275</v>
      </c>
      <c r="K7377" s="37">
        <v>1</v>
      </c>
    </row>
    <row r="7378" spans="1:11" x14ac:dyDescent="0.25">
      <c r="A7378" s="37" t="s">
        <v>3515</v>
      </c>
      <c r="B7378" s="37">
        <v>1</v>
      </c>
      <c r="C7378" s="37">
        <v>0</v>
      </c>
      <c r="D7378" s="37">
        <v>0</v>
      </c>
      <c r="E7378" s="37">
        <v>2</v>
      </c>
      <c r="F7378" s="37">
        <v>0</v>
      </c>
      <c r="G7378" s="37">
        <v>0.1227</v>
      </c>
      <c r="H7378" s="37" t="s">
        <v>1263</v>
      </c>
      <c r="I7378" s="37" t="s">
        <v>2310</v>
      </c>
      <c r="J7378" s="37" t="s">
        <v>2275</v>
      </c>
      <c r="K7378" s="37">
        <v>1</v>
      </c>
    </row>
    <row r="7379" spans="1:11" x14ac:dyDescent="0.25">
      <c r="A7379" s="37" t="s">
        <v>3514</v>
      </c>
      <c r="B7379" s="37">
        <v>1</v>
      </c>
      <c r="C7379" s="37">
        <v>0</v>
      </c>
      <c r="D7379" s="37">
        <v>0</v>
      </c>
      <c r="E7379" s="37">
        <v>1</v>
      </c>
      <c r="F7379" s="37">
        <v>1</v>
      </c>
      <c r="G7379" s="37">
        <v>0.18310000000000001</v>
      </c>
      <c r="H7379" s="37" t="s">
        <v>1232</v>
      </c>
      <c r="I7379" s="37" t="s">
        <v>2308</v>
      </c>
      <c r="J7379" s="37" t="s">
        <v>2275</v>
      </c>
      <c r="K7379" s="37">
        <v>1</v>
      </c>
    </row>
    <row r="7380" spans="1:11" x14ac:dyDescent="0.25">
      <c r="A7380" s="37" t="s">
        <v>3513</v>
      </c>
      <c r="B7380" s="37">
        <v>1</v>
      </c>
      <c r="C7380" s="37">
        <v>0</v>
      </c>
      <c r="D7380" s="37">
        <v>0</v>
      </c>
      <c r="E7380" s="37">
        <v>3</v>
      </c>
      <c r="F7380" s="37">
        <v>0</v>
      </c>
      <c r="G7380" s="37">
        <v>0.5494</v>
      </c>
      <c r="H7380" s="37" t="s">
        <v>2529</v>
      </c>
      <c r="I7380" s="37" t="s">
        <v>2310</v>
      </c>
      <c r="J7380" s="37" t="s">
        <v>2275</v>
      </c>
      <c r="K7380" s="37">
        <v>1</v>
      </c>
    </row>
    <row r="7381" spans="1:11" x14ac:dyDescent="0.25">
      <c r="A7381" s="37" t="s">
        <v>3512</v>
      </c>
      <c r="B7381" s="37">
        <v>1</v>
      </c>
      <c r="C7381" s="37">
        <v>0</v>
      </c>
      <c r="D7381" s="37">
        <v>0</v>
      </c>
      <c r="E7381" s="37">
        <v>0</v>
      </c>
      <c r="F7381" s="37">
        <v>1</v>
      </c>
      <c r="G7381" s="37">
        <v>0</v>
      </c>
      <c r="H7381" s="37" t="s">
        <v>1222</v>
      </c>
      <c r="I7381" s="37" t="s">
        <v>2321</v>
      </c>
      <c r="J7381" s="37" t="s">
        <v>2275</v>
      </c>
      <c r="K7381" s="37">
        <v>0</v>
      </c>
    </row>
    <row r="7382" spans="1:11" x14ac:dyDescent="0.25">
      <c r="A7382" s="37" t="s">
        <v>3511</v>
      </c>
      <c r="B7382" s="37">
        <v>1</v>
      </c>
      <c r="C7382" s="37">
        <v>0</v>
      </c>
      <c r="D7382" s="37">
        <v>0</v>
      </c>
      <c r="E7382" s="37">
        <v>4</v>
      </c>
      <c r="F7382" s="37">
        <v>0</v>
      </c>
      <c r="G7382" s="37">
        <v>0.37770000000000004</v>
      </c>
      <c r="H7382" s="37" t="s">
        <v>2529</v>
      </c>
      <c r="I7382" s="37" t="s">
        <v>2308</v>
      </c>
      <c r="J7382" s="37" t="s">
        <v>2275</v>
      </c>
      <c r="K7382" s="37">
        <v>1</v>
      </c>
    </row>
    <row r="7383" spans="1:11" x14ac:dyDescent="0.25">
      <c r="A7383" s="37" t="s">
        <v>3510</v>
      </c>
      <c r="B7383" s="37">
        <v>1</v>
      </c>
      <c r="C7383" s="37">
        <v>0</v>
      </c>
      <c r="D7383" s="37">
        <v>0</v>
      </c>
      <c r="E7383" s="37">
        <v>4</v>
      </c>
      <c r="F7383" s="37">
        <v>0</v>
      </c>
      <c r="G7383" s="37">
        <v>0.17380000000000001</v>
      </c>
      <c r="H7383" s="37" t="s">
        <v>2529</v>
      </c>
      <c r="I7383" s="37" t="s">
        <v>2316</v>
      </c>
      <c r="J7383" s="37" t="s">
        <v>2275</v>
      </c>
      <c r="K7383" s="37">
        <v>1</v>
      </c>
    </row>
    <row r="7384" spans="1:11" x14ac:dyDescent="0.25">
      <c r="A7384" s="37" t="s">
        <v>3509</v>
      </c>
      <c r="B7384" s="37">
        <v>1</v>
      </c>
      <c r="C7384" s="37">
        <v>0</v>
      </c>
      <c r="D7384" s="37">
        <v>0</v>
      </c>
      <c r="E7384" s="37">
        <v>9</v>
      </c>
      <c r="F7384" s="37">
        <v>1</v>
      </c>
      <c r="G7384" s="37">
        <v>1.6482000000000001</v>
      </c>
      <c r="H7384" s="37" t="s">
        <v>2529</v>
      </c>
      <c r="I7384" s="37" t="s">
        <v>2308</v>
      </c>
      <c r="J7384" s="37" t="s">
        <v>2275</v>
      </c>
      <c r="K7384" s="37">
        <v>1</v>
      </c>
    </row>
    <row r="7385" spans="1:11" x14ac:dyDescent="0.25">
      <c r="A7385" s="37" t="s">
        <v>3508</v>
      </c>
      <c r="B7385" s="37">
        <v>1</v>
      </c>
      <c r="C7385" s="37">
        <v>0</v>
      </c>
      <c r="D7385" s="37">
        <v>0</v>
      </c>
      <c r="E7385" s="37">
        <v>2</v>
      </c>
      <c r="F7385" s="37">
        <v>0</v>
      </c>
      <c r="G7385" s="37">
        <v>0.18890000000000001</v>
      </c>
      <c r="H7385" s="37" t="s">
        <v>1228</v>
      </c>
      <c r="I7385" s="37" t="s">
        <v>2321</v>
      </c>
      <c r="J7385" s="37" t="s">
        <v>2275</v>
      </c>
      <c r="K7385" s="37">
        <v>1</v>
      </c>
    </row>
    <row r="7386" spans="1:11" x14ac:dyDescent="0.25">
      <c r="A7386" s="37" t="s">
        <v>3507</v>
      </c>
      <c r="B7386" s="37">
        <v>1</v>
      </c>
      <c r="C7386" s="37">
        <v>0</v>
      </c>
      <c r="D7386" s="37">
        <v>0</v>
      </c>
      <c r="E7386" s="37">
        <v>0</v>
      </c>
      <c r="F7386" s="37">
        <v>0</v>
      </c>
      <c r="G7386" s="37">
        <v>0</v>
      </c>
      <c r="H7386" s="37" t="s">
        <v>2529</v>
      </c>
      <c r="I7386" s="37" t="s">
        <v>2308</v>
      </c>
      <c r="J7386" s="37" t="s">
        <v>2275</v>
      </c>
      <c r="K7386" s="37">
        <v>0</v>
      </c>
    </row>
    <row r="7387" spans="1:11" x14ac:dyDescent="0.25">
      <c r="A7387" s="37" t="s">
        <v>3506</v>
      </c>
      <c r="B7387" s="37">
        <v>1</v>
      </c>
      <c r="C7387" s="37">
        <v>0</v>
      </c>
      <c r="D7387" s="37">
        <v>0</v>
      </c>
      <c r="E7387" s="37">
        <v>9</v>
      </c>
      <c r="F7387" s="37">
        <v>1</v>
      </c>
      <c r="G7387" s="37">
        <v>1.6482000000000001</v>
      </c>
      <c r="H7387" s="37" t="s">
        <v>2496</v>
      </c>
      <c r="I7387" s="37" t="s">
        <v>2308</v>
      </c>
      <c r="J7387" s="37" t="s">
        <v>2268</v>
      </c>
      <c r="K7387" s="37">
        <v>1</v>
      </c>
    </row>
    <row r="7388" spans="1:11" x14ac:dyDescent="0.25">
      <c r="A7388" s="37" t="s">
        <v>3505</v>
      </c>
      <c r="B7388" s="37">
        <v>1</v>
      </c>
      <c r="C7388" s="37">
        <v>0</v>
      </c>
      <c r="D7388" s="37">
        <v>0</v>
      </c>
      <c r="E7388" s="37">
        <v>16</v>
      </c>
      <c r="F7388" s="37">
        <v>0</v>
      </c>
      <c r="G7388" s="37">
        <v>0.75280000000000002</v>
      </c>
      <c r="H7388" s="37" t="s">
        <v>2529</v>
      </c>
      <c r="I7388" s="37" t="s">
        <v>2321</v>
      </c>
      <c r="J7388" s="37" t="s">
        <v>2275</v>
      </c>
      <c r="K7388" s="37">
        <v>1</v>
      </c>
    </row>
    <row r="7389" spans="1:11" x14ac:dyDescent="0.25">
      <c r="A7389" s="37" t="s">
        <v>3504</v>
      </c>
      <c r="B7389" s="37">
        <v>1</v>
      </c>
      <c r="C7389" s="37">
        <v>0</v>
      </c>
      <c r="D7389" s="37">
        <v>1</v>
      </c>
      <c r="E7389" s="37">
        <v>73</v>
      </c>
      <c r="F7389" s="37">
        <v>1</v>
      </c>
      <c r="G7389" s="37">
        <v>6.8932000000000002</v>
      </c>
      <c r="H7389" s="37" t="s">
        <v>2276</v>
      </c>
      <c r="I7389" s="37" t="s">
        <v>2321</v>
      </c>
      <c r="J7389" s="37" t="s">
        <v>2275</v>
      </c>
      <c r="K7389" s="37">
        <v>1</v>
      </c>
    </row>
    <row r="7390" spans="1:11" x14ac:dyDescent="0.25">
      <c r="A7390" s="37" t="s">
        <v>3503</v>
      </c>
      <c r="B7390" s="37">
        <v>1</v>
      </c>
      <c r="C7390" s="37">
        <v>0</v>
      </c>
      <c r="D7390" s="37">
        <v>0</v>
      </c>
      <c r="E7390" s="37">
        <v>0</v>
      </c>
      <c r="F7390" s="37">
        <v>0</v>
      </c>
      <c r="G7390" s="37">
        <v>0</v>
      </c>
      <c r="H7390" s="37" t="s">
        <v>1222</v>
      </c>
      <c r="I7390" s="37" t="s">
        <v>2321</v>
      </c>
      <c r="J7390" s="37" t="s">
        <v>2268</v>
      </c>
      <c r="K7390" s="37">
        <v>0</v>
      </c>
    </row>
    <row r="7391" spans="1:11" x14ac:dyDescent="0.25">
      <c r="A7391" s="37" t="s">
        <v>3502</v>
      </c>
      <c r="B7391" s="37">
        <v>1</v>
      </c>
      <c r="C7391" s="37">
        <v>0</v>
      </c>
      <c r="D7391" s="37">
        <v>0</v>
      </c>
      <c r="E7391" s="37">
        <v>0</v>
      </c>
      <c r="F7391" s="37">
        <v>0</v>
      </c>
      <c r="G7391" s="37">
        <v>0</v>
      </c>
      <c r="H7391" s="37" t="s">
        <v>1232</v>
      </c>
      <c r="I7391" s="37" t="s">
        <v>2308</v>
      </c>
      <c r="J7391" s="37" t="s">
        <v>2268</v>
      </c>
      <c r="K7391" s="37">
        <v>0</v>
      </c>
    </row>
    <row r="7392" spans="1:11" x14ac:dyDescent="0.25">
      <c r="A7392" s="37" t="s">
        <v>3501</v>
      </c>
      <c r="B7392" s="37">
        <v>1</v>
      </c>
      <c r="C7392" s="37">
        <v>0</v>
      </c>
      <c r="D7392" s="37">
        <v>1</v>
      </c>
      <c r="E7392" s="37">
        <v>39</v>
      </c>
      <c r="F7392" s="37">
        <v>1</v>
      </c>
      <c r="G7392" s="37">
        <v>2.3935</v>
      </c>
      <c r="H7392" s="37" t="s">
        <v>1266</v>
      </c>
      <c r="I7392" s="37" t="s">
        <v>2308</v>
      </c>
      <c r="J7392" s="37" t="s">
        <v>2275</v>
      </c>
      <c r="K7392" s="37">
        <v>1</v>
      </c>
    </row>
    <row r="7393" spans="1:11" x14ac:dyDescent="0.25">
      <c r="A7393" s="37" t="s">
        <v>3500</v>
      </c>
      <c r="B7393" s="37">
        <v>1</v>
      </c>
      <c r="C7393" s="37">
        <v>0</v>
      </c>
      <c r="D7393" s="37">
        <v>0</v>
      </c>
      <c r="E7393" s="37">
        <v>14</v>
      </c>
      <c r="F7393" s="37">
        <v>0</v>
      </c>
      <c r="G7393" s="37">
        <v>0.48140000000000005</v>
      </c>
      <c r="H7393" s="37" t="s">
        <v>2496</v>
      </c>
      <c r="I7393" s="37" t="s">
        <v>2308</v>
      </c>
      <c r="J7393" s="37" t="s">
        <v>2268</v>
      </c>
      <c r="K7393" s="37">
        <v>1</v>
      </c>
    </row>
    <row r="7394" spans="1:11" x14ac:dyDescent="0.25">
      <c r="A7394" s="37" t="s">
        <v>3499</v>
      </c>
      <c r="B7394" s="37">
        <v>1</v>
      </c>
      <c r="C7394" s="37">
        <v>0</v>
      </c>
      <c r="D7394" s="37">
        <v>0</v>
      </c>
      <c r="E7394" s="37">
        <v>6</v>
      </c>
      <c r="F7394" s="37">
        <v>0</v>
      </c>
      <c r="G7394" s="37">
        <v>0.36820000000000003</v>
      </c>
      <c r="H7394" s="37" t="s">
        <v>2496</v>
      </c>
      <c r="I7394" s="37" t="s">
        <v>2308</v>
      </c>
      <c r="J7394" s="37" t="s">
        <v>2268</v>
      </c>
      <c r="K7394" s="37">
        <v>1</v>
      </c>
    </row>
    <row r="7395" spans="1:11" x14ac:dyDescent="0.25">
      <c r="A7395" s="37" t="s">
        <v>3498</v>
      </c>
      <c r="B7395" s="37">
        <v>1</v>
      </c>
      <c r="C7395" s="37">
        <v>0</v>
      </c>
      <c r="D7395" s="37">
        <v>1</v>
      </c>
      <c r="E7395" s="37">
        <v>78</v>
      </c>
      <c r="F7395" s="37">
        <v>1</v>
      </c>
      <c r="G7395" s="37">
        <v>4.7869000000000002</v>
      </c>
      <c r="H7395" s="37" t="s">
        <v>1219</v>
      </c>
      <c r="I7395" s="37" t="s">
        <v>2308</v>
      </c>
      <c r="J7395" s="37" t="s">
        <v>2268</v>
      </c>
      <c r="K7395" s="37">
        <v>1</v>
      </c>
    </row>
    <row r="7396" spans="1:11" x14ac:dyDescent="0.25">
      <c r="A7396" s="37" t="s">
        <v>3497</v>
      </c>
      <c r="B7396" s="37">
        <v>1</v>
      </c>
      <c r="C7396" s="37">
        <v>0</v>
      </c>
      <c r="D7396" s="37">
        <v>0</v>
      </c>
      <c r="E7396" s="37">
        <v>7</v>
      </c>
      <c r="F7396" s="37">
        <v>1</v>
      </c>
      <c r="G7396" s="37">
        <v>0.42960000000000004</v>
      </c>
      <c r="H7396" s="37" t="s">
        <v>1220</v>
      </c>
      <c r="I7396" s="37" t="s">
        <v>2310</v>
      </c>
      <c r="J7396" s="37" t="s">
        <v>2275</v>
      </c>
      <c r="K7396" s="37">
        <v>1</v>
      </c>
    </row>
    <row r="7397" spans="1:11" x14ac:dyDescent="0.25">
      <c r="A7397" s="37" t="s">
        <v>3496</v>
      </c>
      <c r="B7397" s="37">
        <v>1</v>
      </c>
      <c r="C7397" s="37">
        <v>0</v>
      </c>
      <c r="D7397" s="37">
        <v>0</v>
      </c>
      <c r="E7397" s="37">
        <v>13</v>
      </c>
      <c r="F7397" s="37">
        <v>1</v>
      </c>
      <c r="G7397" s="37">
        <v>1.2276</v>
      </c>
      <c r="H7397" s="37" t="s">
        <v>2398</v>
      </c>
      <c r="I7397" s="37" t="s">
        <v>2308</v>
      </c>
      <c r="J7397" s="37" t="s">
        <v>2268</v>
      </c>
      <c r="K7397" s="37">
        <v>1</v>
      </c>
    </row>
    <row r="7398" spans="1:11" x14ac:dyDescent="0.25">
      <c r="A7398" s="37" t="s">
        <v>3495</v>
      </c>
      <c r="B7398" s="37">
        <v>1</v>
      </c>
      <c r="C7398" s="37">
        <v>0</v>
      </c>
      <c r="D7398" s="37">
        <v>0</v>
      </c>
      <c r="E7398" s="37">
        <v>8</v>
      </c>
      <c r="F7398" s="37">
        <v>1</v>
      </c>
      <c r="G7398" s="37">
        <v>0.129</v>
      </c>
      <c r="H7398" s="37" t="s">
        <v>1220</v>
      </c>
      <c r="I7398" s="37" t="s">
        <v>2310</v>
      </c>
      <c r="J7398" s="37" t="s">
        <v>2275</v>
      </c>
      <c r="K7398" s="37">
        <v>1</v>
      </c>
    </row>
    <row r="7399" spans="1:11" x14ac:dyDescent="0.25">
      <c r="A7399" s="37" t="s">
        <v>3494</v>
      </c>
      <c r="B7399" s="37">
        <v>1</v>
      </c>
      <c r="C7399" s="37">
        <v>0</v>
      </c>
      <c r="D7399" s="37">
        <v>0</v>
      </c>
      <c r="E7399" s="37">
        <v>12</v>
      </c>
      <c r="F7399" s="37">
        <v>1</v>
      </c>
      <c r="G7399" s="37">
        <v>0.73650000000000004</v>
      </c>
      <c r="H7399" s="37" t="s">
        <v>1253</v>
      </c>
      <c r="I7399" s="37" t="s">
        <v>2321</v>
      </c>
      <c r="J7399" s="37" t="s">
        <v>2275</v>
      </c>
      <c r="K7399" s="37">
        <v>1</v>
      </c>
    </row>
    <row r="7400" spans="1:11" x14ac:dyDescent="0.25">
      <c r="A7400" s="37" t="s">
        <v>3493</v>
      </c>
      <c r="B7400" s="37">
        <v>1</v>
      </c>
      <c r="C7400" s="37">
        <v>0</v>
      </c>
      <c r="D7400" s="37">
        <v>0</v>
      </c>
      <c r="E7400" s="37">
        <v>30</v>
      </c>
      <c r="F7400" s="37">
        <v>0</v>
      </c>
      <c r="G7400" s="37">
        <v>1.4115</v>
      </c>
      <c r="H7400" s="37" t="s">
        <v>3492</v>
      </c>
      <c r="I7400" s="37" t="s">
        <v>2308</v>
      </c>
      <c r="J7400" s="37" t="s">
        <v>2268</v>
      </c>
      <c r="K7400" s="37">
        <v>1</v>
      </c>
    </row>
    <row r="7401" spans="1:11" x14ac:dyDescent="0.25">
      <c r="A7401" s="37" t="s">
        <v>3491</v>
      </c>
      <c r="B7401" s="37">
        <v>1</v>
      </c>
      <c r="C7401" s="37">
        <v>0</v>
      </c>
      <c r="D7401" s="37">
        <v>0</v>
      </c>
      <c r="E7401" s="37">
        <v>8</v>
      </c>
      <c r="F7401" s="37">
        <v>1</v>
      </c>
      <c r="G7401" s="37">
        <v>1.4651000000000001</v>
      </c>
      <c r="H7401" s="37" t="s">
        <v>3490</v>
      </c>
      <c r="I7401" s="37" t="s">
        <v>2308</v>
      </c>
      <c r="J7401" s="37" t="s">
        <v>2268</v>
      </c>
      <c r="K7401" s="37">
        <v>1</v>
      </c>
    </row>
    <row r="7402" spans="1:11" x14ac:dyDescent="0.25">
      <c r="A7402" s="37" t="s">
        <v>3489</v>
      </c>
      <c r="B7402" s="37">
        <v>1</v>
      </c>
      <c r="C7402" s="37">
        <v>0</v>
      </c>
      <c r="D7402" s="37">
        <v>0</v>
      </c>
      <c r="E7402" s="37">
        <v>18</v>
      </c>
      <c r="F7402" s="37">
        <v>1</v>
      </c>
      <c r="G7402" s="37">
        <v>0.84689999999999999</v>
      </c>
      <c r="H7402" s="37" t="s">
        <v>1247</v>
      </c>
      <c r="I7402" s="37" t="s">
        <v>2308</v>
      </c>
      <c r="J7402" s="37" t="s">
        <v>2268</v>
      </c>
      <c r="K7402" s="37">
        <v>1</v>
      </c>
    </row>
    <row r="7403" spans="1:11" x14ac:dyDescent="0.25">
      <c r="A7403" s="37" t="s">
        <v>3488</v>
      </c>
      <c r="B7403" s="37">
        <v>1</v>
      </c>
      <c r="C7403" s="37">
        <v>0</v>
      </c>
      <c r="D7403" s="37">
        <v>0</v>
      </c>
      <c r="E7403" s="37">
        <v>2</v>
      </c>
      <c r="F7403" s="37">
        <v>0</v>
      </c>
      <c r="G7403" s="37">
        <v>0.1227</v>
      </c>
      <c r="H7403" s="37" t="s">
        <v>1222</v>
      </c>
      <c r="I7403" s="37" t="s">
        <v>2321</v>
      </c>
      <c r="J7403" s="37" t="s">
        <v>2275</v>
      </c>
      <c r="K7403" s="37">
        <v>1</v>
      </c>
    </row>
    <row r="7404" spans="1:11" x14ac:dyDescent="0.25">
      <c r="A7404" s="37" t="s">
        <v>3487</v>
      </c>
      <c r="B7404" s="37">
        <v>1</v>
      </c>
      <c r="C7404" s="37">
        <v>0</v>
      </c>
      <c r="D7404" s="37">
        <v>0</v>
      </c>
      <c r="E7404" s="37">
        <v>5</v>
      </c>
      <c r="F7404" s="37">
        <v>0</v>
      </c>
      <c r="G7404" s="37">
        <v>0.23520000000000002</v>
      </c>
      <c r="H7404" s="37" t="s">
        <v>2398</v>
      </c>
      <c r="I7404" s="37" t="s">
        <v>2308</v>
      </c>
      <c r="J7404" s="37" t="s">
        <v>2275</v>
      </c>
      <c r="K7404" s="37">
        <v>1</v>
      </c>
    </row>
    <row r="7405" spans="1:11" x14ac:dyDescent="0.25">
      <c r="A7405" s="37" t="s">
        <v>3486</v>
      </c>
      <c r="B7405" s="37">
        <v>1</v>
      </c>
      <c r="C7405" s="37">
        <v>0</v>
      </c>
      <c r="D7405" s="37">
        <v>0</v>
      </c>
      <c r="E7405" s="37">
        <v>5</v>
      </c>
      <c r="F7405" s="37">
        <v>0</v>
      </c>
      <c r="G7405" s="37">
        <v>0.23520000000000002</v>
      </c>
      <c r="H7405" s="37" t="s">
        <v>2398</v>
      </c>
      <c r="I7405" s="37" t="s">
        <v>2308</v>
      </c>
      <c r="J7405" s="37" t="s">
        <v>2275</v>
      </c>
      <c r="K7405" s="37">
        <v>1</v>
      </c>
    </row>
    <row r="7406" spans="1:11" x14ac:dyDescent="0.25">
      <c r="A7406" s="37" t="s">
        <v>3485</v>
      </c>
      <c r="B7406" s="37">
        <v>1</v>
      </c>
      <c r="C7406" s="37">
        <v>0</v>
      </c>
      <c r="D7406" s="37">
        <v>0</v>
      </c>
      <c r="E7406" s="37">
        <v>16</v>
      </c>
      <c r="F7406" s="37">
        <v>1</v>
      </c>
      <c r="G7406" s="37">
        <v>0.9819</v>
      </c>
      <c r="H7406" s="37" t="s">
        <v>1222</v>
      </c>
      <c r="I7406" s="37" t="s">
        <v>2321</v>
      </c>
      <c r="J7406" s="37" t="s">
        <v>2275</v>
      </c>
      <c r="K7406" s="37">
        <v>1</v>
      </c>
    </row>
    <row r="7407" spans="1:11" x14ac:dyDescent="0.25">
      <c r="A7407" s="37" t="s">
        <v>3484</v>
      </c>
      <c r="B7407" s="37">
        <v>1</v>
      </c>
      <c r="C7407" s="37">
        <v>0</v>
      </c>
      <c r="D7407" s="37">
        <v>0</v>
      </c>
      <c r="E7407" s="37">
        <v>1</v>
      </c>
      <c r="F7407" s="37">
        <v>0</v>
      </c>
      <c r="G7407" s="37">
        <v>3.8100000000000002E-2</v>
      </c>
      <c r="H7407" s="37" t="s">
        <v>1257</v>
      </c>
      <c r="I7407" s="37" t="s">
        <v>2308</v>
      </c>
      <c r="J7407" s="37" t="s">
        <v>2268</v>
      </c>
      <c r="K7407" s="37">
        <v>1</v>
      </c>
    </row>
    <row r="7408" spans="1:11" x14ac:dyDescent="0.25">
      <c r="A7408" s="37" t="s">
        <v>3483</v>
      </c>
      <c r="B7408" s="37">
        <v>1</v>
      </c>
      <c r="C7408" s="37">
        <v>0</v>
      </c>
      <c r="D7408" s="37">
        <v>0</v>
      </c>
      <c r="E7408" s="37">
        <v>3</v>
      </c>
      <c r="F7408" s="37">
        <v>1</v>
      </c>
      <c r="G7408" s="37">
        <v>8.8000000000000009E-2</v>
      </c>
      <c r="H7408" s="37" t="s">
        <v>1256</v>
      </c>
      <c r="I7408" s="37" t="s">
        <v>2321</v>
      </c>
      <c r="J7408" s="37" t="s">
        <v>2275</v>
      </c>
      <c r="K7408" s="37">
        <v>1</v>
      </c>
    </row>
    <row r="7409" spans="1:11" x14ac:dyDescent="0.25">
      <c r="A7409" s="37" t="s">
        <v>3482</v>
      </c>
      <c r="B7409" s="37">
        <v>1</v>
      </c>
      <c r="C7409" s="37">
        <v>0</v>
      </c>
      <c r="D7409" s="37">
        <v>0</v>
      </c>
      <c r="E7409" s="37">
        <v>36</v>
      </c>
      <c r="F7409" s="37">
        <v>0</v>
      </c>
      <c r="G7409" s="37">
        <v>1.1385000000000001</v>
      </c>
      <c r="H7409" s="37" t="s">
        <v>1239</v>
      </c>
      <c r="I7409" s="37" t="s">
        <v>2269</v>
      </c>
      <c r="J7409" s="37" t="s">
        <v>2268</v>
      </c>
      <c r="K7409" s="37">
        <v>1</v>
      </c>
    </row>
    <row r="7410" spans="1:11" x14ac:dyDescent="0.25">
      <c r="A7410" s="37" t="s">
        <v>3481</v>
      </c>
      <c r="B7410" s="37">
        <v>1</v>
      </c>
      <c r="C7410" s="37">
        <v>0</v>
      </c>
      <c r="D7410" s="37">
        <v>0</v>
      </c>
      <c r="E7410" s="37">
        <v>9</v>
      </c>
      <c r="F7410" s="37">
        <v>0</v>
      </c>
      <c r="G7410" s="37">
        <v>0.12150000000000001</v>
      </c>
      <c r="H7410" s="37" t="s">
        <v>1248</v>
      </c>
      <c r="I7410" s="37" t="s">
        <v>2269</v>
      </c>
      <c r="J7410" s="37" t="s">
        <v>2268</v>
      </c>
      <c r="K7410" s="37">
        <v>1</v>
      </c>
    </row>
    <row r="7411" spans="1:11" x14ac:dyDescent="0.25">
      <c r="A7411" s="37" t="s">
        <v>3480</v>
      </c>
      <c r="B7411" s="37">
        <v>1</v>
      </c>
      <c r="C7411" s="37">
        <v>0</v>
      </c>
      <c r="D7411" s="37">
        <v>0</v>
      </c>
      <c r="E7411" s="37">
        <v>3</v>
      </c>
      <c r="F7411" s="37">
        <v>0</v>
      </c>
      <c r="G7411" s="37">
        <v>0.1303</v>
      </c>
      <c r="H7411" s="37" t="s">
        <v>1245</v>
      </c>
      <c r="I7411" s="37" t="s">
        <v>2269</v>
      </c>
      <c r="J7411" s="37" t="s">
        <v>2268</v>
      </c>
      <c r="K7411" s="37">
        <v>1</v>
      </c>
    </row>
    <row r="7412" spans="1:11" x14ac:dyDescent="0.25">
      <c r="A7412" s="37" t="s">
        <v>3479</v>
      </c>
      <c r="B7412" s="37">
        <v>1</v>
      </c>
      <c r="C7412" s="37">
        <v>0</v>
      </c>
      <c r="D7412" s="37">
        <v>0</v>
      </c>
      <c r="E7412" s="37">
        <v>7</v>
      </c>
      <c r="F7412" s="37">
        <v>1</v>
      </c>
      <c r="G7412" s="37">
        <v>1.282</v>
      </c>
      <c r="H7412" s="37" t="s">
        <v>1245</v>
      </c>
      <c r="I7412" s="37" t="s">
        <v>2269</v>
      </c>
      <c r="J7412" s="37" t="s">
        <v>2268</v>
      </c>
      <c r="K7412" s="37">
        <v>1</v>
      </c>
    </row>
    <row r="7413" spans="1:11" x14ac:dyDescent="0.25">
      <c r="A7413" s="37" t="s">
        <v>3478</v>
      </c>
      <c r="B7413" s="37">
        <v>1</v>
      </c>
      <c r="C7413" s="37">
        <v>0</v>
      </c>
      <c r="D7413" s="37">
        <v>0</v>
      </c>
      <c r="E7413" s="37">
        <v>2</v>
      </c>
      <c r="F7413" s="37">
        <v>0</v>
      </c>
      <c r="G7413" s="37">
        <v>5.8700000000000002E-2</v>
      </c>
      <c r="H7413" s="37" t="s">
        <v>1245</v>
      </c>
      <c r="I7413" s="37" t="s">
        <v>2269</v>
      </c>
      <c r="J7413" s="37" t="s">
        <v>2268</v>
      </c>
      <c r="K7413" s="37">
        <v>1</v>
      </c>
    </row>
    <row r="7414" spans="1:11" x14ac:dyDescent="0.25">
      <c r="A7414" s="37" t="s">
        <v>3477</v>
      </c>
      <c r="B7414" s="37">
        <v>1</v>
      </c>
      <c r="C7414" s="37">
        <v>0</v>
      </c>
      <c r="D7414" s="37">
        <v>0</v>
      </c>
      <c r="E7414" s="37">
        <v>2</v>
      </c>
      <c r="F7414" s="37">
        <v>1</v>
      </c>
      <c r="G7414" s="37">
        <v>0.36630000000000001</v>
      </c>
      <c r="H7414" s="37" t="s">
        <v>1222</v>
      </c>
      <c r="I7414" s="37" t="s">
        <v>2321</v>
      </c>
      <c r="J7414" s="37" t="s">
        <v>2268</v>
      </c>
      <c r="K7414" s="37">
        <v>1</v>
      </c>
    </row>
    <row r="7415" spans="1:11" x14ac:dyDescent="0.25">
      <c r="A7415" s="37" t="s">
        <v>3476</v>
      </c>
      <c r="B7415" s="37">
        <v>1</v>
      </c>
      <c r="C7415" s="37">
        <v>0</v>
      </c>
      <c r="D7415" s="37">
        <v>0</v>
      </c>
      <c r="E7415" s="37">
        <v>18</v>
      </c>
      <c r="F7415" s="37">
        <v>0</v>
      </c>
      <c r="G7415" s="37">
        <v>0.84689999999999999</v>
      </c>
      <c r="H7415" s="37" t="s">
        <v>1245</v>
      </c>
      <c r="I7415" s="37" t="s">
        <v>2269</v>
      </c>
      <c r="J7415" s="37" t="s">
        <v>2268</v>
      </c>
      <c r="K7415" s="37">
        <v>1</v>
      </c>
    </row>
    <row r="7416" spans="1:11" x14ac:dyDescent="0.25">
      <c r="A7416" s="37" t="s">
        <v>3475</v>
      </c>
      <c r="B7416" s="37">
        <v>1</v>
      </c>
      <c r="C7416" s="37">
        <v>0</v>
      </c>
      <c r="D7416" s="37">
        <v>0</v>
      </c>
      <c r="E7416" s="37">
        <v>5</v>
      </c>
      <c r="F7416" s="37">
        <v>0</v>
      </c>
      <c r="G7416" s="37">
        <v>0.23520000000000002</v>
      </c>
      <c r="H7416" s="37" t="s">
        <v>1245</v>
      </c>
      <c r="I7416" s="37" t="s">
        <v>2269</v>
      </c>
      <c r="J7416" s="37" t="s">
        <v>2268</v>
      </c>
      <c r="K7416" s="37">
        <v>1</v>
      </c>
    </row>
    <row r="7417" spans="1:11" x14ac:dyDescent="0.25">
      <c r="A7417" s="37" t="s">
        <v>3474</v>
      </c>
      <c r="B7417" s="37">
        <v>1</v>
      </c>
      <c r="C7417" s="37">
        <v>0</v>
      </c>
      <c r="D7417" s="37">
        <v>0</v>
      </c>
      <c r="E7417" s="37">
        <v>1</v>
      </c>
      <c r="F7417" s="37">
        <v>0</v>
      </c>
      <c r="G7417" s="37">
        <v>3.44E-2</v>
      </c>
      <c r="H7417" s="37" t="s">
        <v>1257</v>
      </c>
      <c r="I7417" s="37" t="s">
        <v>2308</v>
      </c>
      <c r="J7417" s="37" t="s">
        <v>2268</v>
      </c>
      <c r="K7417" s="37">
        <v>1</v>
      </c>
    </row>
    <row r="7418" spans="1:11" x14ac:dyDescent="0.25">
      <c r="A7418" s="37" t="s">
        <v>3473</v>
      </c>
      <c r="B7418" s="37">
        <v>1</v>
      </c>
      <c r="C7418" s="37">
        <v>0</v>
      </c>
      <c r="D7418" s="37">
        <v>0</v>
      </c>
      <c r="E7418" s="37">
        <v>1</v>
      </c>
      <c r="F7418" s="37">
        <v>0</v>
      </c>
      <c r="G7418" s="37">
        <v>3.1600000000000003E-2</v>
      </c>
      <c r="H7418" s="37" t="s">
        <v>1245</v>
      </c>
      <c r="I7418" s="37" t="s">
        <v>2269</v>
      </c>
      <c r="J7418" s="37" t="s">
        <v>2268</v>
      </c>
      <c r="K7418" s="37">
        <v>1</v>
      </c>
    </row>
    <row r="7419" spans="1:11" x14ac:dyDescent="0.25">
      <c r="A7419" s="37" t="s">
        <v>3472</v>
      </c>
      <c r="B7419" s="37">
        <v>1</v>
      </c>
      <c r="C7419" s="37">
        <v>0</v>
      </c>
      <c r="D7419" s="37">
        <v>0</v>
      </c>
      <c r="E7419" s="37">
        <v>8</v>
      </c>
      <c r="F7419" s="37">
        <v>0</v>
      </c>
      <c r="G7419" s="37">
        <v>0.34750000000000003</v>
      </c>
      <c r="H7419" s="37" t="s">
        <v>1245</v>
      </c>
      <c r="I7419" s="37" t="s">
        <v>2269</v>
      </c>
      <c r="J7419" s="37" t="s">
        <v>2268</v>
      </c>
      <c r="K7419" s="37">
        <v>1</v>
      </c>
    </row>
    <row r="7420" spans="1:11" x14ac:dyDescent="0.25">
      <c r="A7420" s="37" t="s">
        <v>3471</v>
      </c>
      <c r="B7420" s="37">
        <v>1</v>
      </c>
      <c r="C7420" s="37">
        <v>0</v>
      </c>
      <c r="D7420" s="37">
        <v>0</v>
      </c>
      <c r="E7420" s="37">
        <v>1</v>
      </c>
      <c r="F7420" s="37">
        <v>0</v>
      </c>
      <c r="G7420" s="37">
        <v>2.7900000000000001E-2</v>
      </c>
      <c r="H7420" s="37" t="s">
        <v>1257</v>
      </c>
      <c r="I7420" s="37" t="s">
        <v>2308</v>
      </c>
      <c r="J7420" s="37" t="s">
        <v>2268</v>
      </c>
      <c r="K7420" s="37">
        <v>1</v>
      </c>
    </row>
    <row r="7421" spans="1:11" x14ac:dyDescent="0.25">
      <c r="A7421" s="37" t="s">
        <v>3470</v>
      </c>
      <c r="B7421" s="37">
        <v>1</v>
      </c>
      <c r="C7421" s="37">
        <v>0</v>
      </c>
      <c r="D7421" s="37">
        <v>0</v>
      </c>
      <c r="E7421" s="37">
        <v>12</v>
      </c>
      <c r="F7421" s="37">
        <v>0</v>
      </c>
      <c r="G7421" s="37">
        <v>0.41260000000000002</v>
      </c>
      <c r="H7421" s="37" t="s">
        <v>1257</v>
      </c>
      <c r="I7421" s="37" t="s">
        <v>2308</v>
      </c>
      <c r="J7421" s="37" t="s">
        <v>2268</v>
      </c>
      <c r="K7421" s="37">
        <v>1</v>
      </c>
    </row>
    <row r="7422" spans="1:11" x14ac:dyDescent="0.25">
      <c r="A7422" s="37" t="s">
        <v>3469</v>
      </c>
      <c r="B7422" s="37">
        <v>1</v>
      </c>
      <c r="C7422" s="37">
        <v>0</v>
      </c>
      <c r="D7422" s="37">
        <v>0</v>
      </c>
      <c r="E7422" s="37">
        <v>13</v>
      </c>
      <c r="F7422" s="37">
        <v>1</v>
      </c>
      <c r="G7422" s="37">
        <v>0.49510000000000004</v>
      </c>
      <c r="H7422" s="37" t="s">
        <v>1222</v>
      </c>
      <c r="I7422" s="37" t="s">
        <v>2321</v>
      </c>
      <c r="J7422" s="37" t="s">
        <v>2275</v>
      </c>
      <c r="K7422" s="37">
        <v>1</v>
      </c>
    </row>
    <row r="7423" spans="1:11" x14ac:dyDescent="0.25">
      <c r="A7423" s="37" t="s">
        <v>3468</v>
      </c>
      <c r="B7423" s="37">
        <v>1</v>
      </c>
      <c r="C7423" s="37">
        <v>0</v>
      </c>
      <c r="D7423" s="37">
        <v>1</v>
      </c>
      <c r="E7423" s="37">
        <v>39</v>
      </c>
      <c r="F7423" s="37">
        <v>1</v>
      </c>
      <c r="G7423" s="37">
        <v>2.3935</v>
      </c>
      <c r="H7423" s="37" t="s">
        <v>1232</v>
      </c>
      <c r="I7423" s="37" t="s">
        <v>2308</v>
      </c>
      <c r="J7423" s="37" t="s">
        <v>2275</v>
      </c>
      <c r="K7423" s="37">
        <v>1</v>
      </c>
    </row>
    <row r="7424" spans="1:11" x14ac:dyDescent="0.25">
      <c r="A7424" s="37" t="s">
        <v>3467</v>
      </c>
      <c r="B7424" s="37">
        <v>1</v>
      </c>
      <c r="C7424" s="37">
        <v>0</v>
      </c>
      <c r="D7424" s="37">
        <v>0</v>
      </c>
      <c r="E7424" s="37">
        <v>6</v>
      </c>
      <c r="F7424" s="37">
        <v>0</v>
      </c>
      <c r="G7424" s="37">
        <v>0.36820000000000003</v>
      </c>
      <c r="H7424" s="37" t="s">
        <v>1253</v>
      </c>
      <c r="I7424" s="37" t="s">
        <v>2321</v>
      </c>
      <c r="J7424" s="37" t="s">
        <v>2268</v>
      </c>
      <c r="K7424" s="37">
        <v>1</v>
      </c>
    </row>
    <row r="7425" spans="1:11" x14ac:dyDescent="0.25">
      <c r="A7425" s="37" t="s">
        <v>3466</v>
      </c>
      <c r="B7425" s="37">
        <v>1</v>
      </c>
      <c r="C7425" s="37">
        <v>0</v>
      </c>
      <c r="D7425" s="37">
        <v>0</v>
      </c>
      <c r="E7425" s="37">
        <v>5</v>
      </c>
      <c r="F7425" s="37">
        <v>0</v>
      </c>
      <c r="G7425" s="37">
        <v>0.23520000000000002</v>
      </c>
      <c r="H7425" s="37" t="s">
        <v>1222</v>
      </c>
      <c r="I7425" s="37" t="s">
        <v>2321</v>
      </c>
      <c r="J7425" s="37" t="s">
        <v>2275</v>
      </c>
      <c r="K7425" s="37">
        <v>1</v>
      </c>
    </row>
    <row r="7426" spans="1:11" x14ac:dyDescent="0.25">
      <c r="A7426" s="37" t="s">
        <v>3465</v>
      </c>
      <c r="B7426" s="37">
        <v>1</v>
      </c>
      <c r="C7426" s="37">
        <v>0</v>
      </c>
      <c r="D7426" s="37">
        <v>0</v>
      </c>
      <c r="E7426" s="37">
        <v>16</v>
      </c>
      <c r="F7426" s="37">
        <v>1</v>
      </c>
      <c r="G7426" s="37">
        <v>0.60940000000000005</v>
      </c>
      <c r="H7426" s="37" t="s">
        <v>1257</v>
      </c>
      <c r="I7426" s="37" t="s">
        <v>2308</v>
      </c>
      <c r="J7426" s="37" t="s">
        <v>2268</v>
      </c>
      <c r="K7426" s="37">
        <v>1</v>
      </c>
    </row>
    <row r="7427" spans="1:11" x14ac:dyDescent="0.25">
      <c r="A7427" s="37" t="s">
        <v>3464</v>
      </c>
      <c r="B7427" s="37">
        <v>1</v>
      </c>
      <c r="C7427" s="37">
        <v>0</v>
      </c>
      <c r="D7427" s="37">
        <v>1</v>
      </c>
      <c r="E7427" s="37">
        <v>20</v>
      </c>
      <c r="F7427" s="37">
        <v>1</v>
      </c>
      <c r="G7427" s="37">
        <v>3.6627000000000001</v>
      </c>
      <c r="H7427" s="37" t="s">
        <v>1226</v>
      </c>
      <c r="I7427" s="37" t="s">
        <v>2269</v>
      </c>
      <c r="J7427" s="37" t="s">
        <v>2268</v>
      </c>
      <c r="K7427" s="37">
        <v>1</v>
      </c>
    </row>
    <row r="7428" spans="1:11" x14ac:dyDescent="0.25">
      <c r="A7428" s="37" t="s">
        <v>3463</v>
      </c>
      <c r="B7428" s="37">
        <v>1</v>
      </c>
      <c r="C7428" s="37">
        <v>0</v>
      </c>
      <c r="D7428" s="37">
        <v>0</v>
      </c>
      <c r="E7428" s="37">
        <v>3</v>
      </c>
      <c r="F7428" s="37">
        <v>1</v>
      </c>
      <c r="G7428" s="37">
        <v>0.5494</v>
      </c>
      <c r="H7428" s="37" t="s">
        <v>1232</v>
      </c>
      <c r="I7428" s="37" t="s">
        <v>2308</v>
      </c>
      <c r="J7428" s="37" t="s">
        <v>2268</v>
      </c>
      <c r="K7428" s="37">
        <v>1</v>
      </c>
    </row>
    <row r="7429" spans="1:11" x14ac:dyDescent="0.25">
      <c r="A7429" s="37" t="s">
        <v>3462</v>
      </c>
      <c r="B7429" s="37">
        <v>1</v>
      </c>
      <c r="C7429" s="37">
        <v>0</v>
      </c>
      <c r="D7429" s="37">
        <v>1</v>
      </c>
      <c r="E7429" s="37">
        <v>62</v>
      </c>
      <c r="F7429" s="37">
        <v>0</v>
      </c>
      <c r="G7429" s="37">
        <v>2.6935000000000002</v>
      </c>
      <c r="H7429" s="37" t="s">
        <v>1232</v>
      </c>
      <c r="I7429" s="37" t="s">
        <v>2308</v>
      </c>
      <c r="J7429" s="37" t="s">
        <v>2268</v>
      </c>
      <c r="K7429" s="37">
        <v>1</v>
      </c>
    </row>
    <row r="7430" spans="1:11" x14ac:dyDescent="0.25">
      <c r="A7430" s="37" t="s">
        <v>3461</v>
      </c>
      <c r="B7430" s="37">
        <v>1</v>
      </c>
      <c r="C7430" s="37">
        <v>0</v>
      </c>
      <c r="D7430" s="37">
        <v>0</v>
      </c>
      <c r="E7430" s="37">
        <v>3</v>
      </c>
      <c r="F7430" s="37">
        <v>0</v>
      </c>
      <c r="G7430" s="37">
        <v>0.2833</v>
      </c>
      <c r="H7430" s="37" t="s">
        <v>1232</v>
      </c>
      <c r="I7430" s="37" t="s">
        <v>2308</v>
      </c>
      <c r="J7430" s="37" t="s">
        <v>2268</v>
      </c>
      <c r="K7430" s="37">
        <v>1</v>
      </c>
    </row>
    <row r="7431" spans="1:11" x14ac:dyDescent="0.25">
      <c r="A7431" s="37" t="s">
        <v>3460</v>
      </c>
      <c r="B7431" s="37">
        <v>1</v>
      </c>
      <c r="C7431" s="37">
        <v>0</v>
      </c>
      <c r="D7431" s="37">
        <v>0</v>
      </c>
      <c r="E7431" s="37">
        <v>4</v>
      </c>
      <c r="F7431" s="37">
        <v>1</v>
      </c>
      <c r="G7431" s="37">
        <v>0.24550000000000002</v>
      </c>
      <c r="H7431" s="37" t="s">
        <v>1232</v>
      </c>
      <c r="I7431" s="37" t="s">
        <v>2308</v>
      </c>
      <c r="J7431" s="37" t="s">
        <v>2268</v>
      </c>
      <c r="K7431" s="37">
        <v>1</v>
      </c>
    </row>
    <row r="7432" spans="1:11" x14ac:dyDescent="0.25">
      <c r="A7432" s="37" t="s">
        <v>3459</v>
      </c>
      <c r="B7432" s="37">
        <v>1</v>
      </c>
      <c r="C7432" s="37">
        <v>0</v>
      </c>
      <c r="D7432" s="37">
        <v>0</v>
      </c>
      <c r="E7432" s="37">
        <v>3</v>
      </c>
      <c r="F7432" s="37">
        <v>1</v>
      </c>
      <c r="G7432" s="37">
        <v>0.5494</v>
      </c>
      <c r="H7432" s="37" t="s">
        <v>1232</v>
      </c>
      <c r="I7432" s="37" t="s">
        <v>2308</v>
      </c>
      <c r="J7432" s="37" t="s">
        <v>2268</v>
      </c>
      <c r="K7432" s="37">
        <v>1</v>
      </c>
    </row>
    <row r="7433" spans="1:11" x14ac:dyDescent="0.25">
      <c r="A7433" s="37" t="s">
        <v>3458</v>
      </c>
      <c r="B7433" s="37">
        <v>1</v>
      </c>
      <c r="C7433" s="37">
        <v>0</v>
      </c>
      <c r="D7433" s="37">
        <v>0</v>
      </c>
      <c r="E7433" s="37">
        <v>9</v>
      </c>
      <c r="F7433" s="37">
        <v>0</v>
      </c>
      <c r="G7433" s="37">
        <v>1.6482000000000001</v>
      </c>
      <c r="H7433" s="37" t="s">
        <v>2496</v>
      </c>
      <c r="I7433" s="37" t="s">
        <v>2308</v>
      </c>
      <c r="J7433" s="37" t="s">
        <v>2268</v>
      </c>
      <c r="K7433" s="37">
        <v>1</v>
      </c>
    </row>
    <row r="7434" spans="1:11" x14ac:dyDescent="0.25">
      <c r="A7434" s="37" t="s">
        <v>3457</v>
      </c>
      <c r="B7434" s="37">
        <v>1</v>
      </c>
      <c r="C7434" s="37">
        <v>0</v>
      </c>
      <c r="D7434" s="37">
        <v>0</v>
      </c>
      <c r="E7434" s="37">
        <v>19</v>
      </c>
      <c r="F7434" s="37">
        <v>0</v>
      </c>
      <c r="G7434" s="37">
        <v>1.1660000000000001</v>
      </c>
      <c r="H7434" s="37" t="s">
        <v>2496</v>
      </c>
      <c r="I7434" s="37" t="s">
        <v>2308</v>
      </c>
      <c r="J7434" s="37" t="s">
        <v>2268</v>
      </c>
      <c r="K7434" s="37">
        <v>1</v>
      </c>
    </row>
    <row r="7435" spans="1:11" x14ac:dyDescent="0.25">
      <c r="A7435" s="37" t="s">
        <v>3456</v>
      </c>
      <c r="B7435" s="37">
        <v>1</v>
      </c>
      <c r="C7435" s="37">
        <v>0</v>
      </c>
      <c r="D7435" s="37">
        <v>0</v>
      </c>
      <c r="E7435" s="37">
        <v>16</v>
      </c>
      <c r="F7435" s="37">
        <v>1</v>
      </c>
      <c r="G7435" s="37">
        <v>0.9819</v>
      </c>
      <c r="H7435" s="37" t="s">
        <v>1245</v>
      </c>
      <c r="I7435" s="37" t="s">
        <v>2269</v>
      </c>
      <c r="J7435" s="37" t="s">
        <v>2268</v>
      </c>
      <c r="K7435" s="37">
        <v>1</v>
      </c>
    </row>
    <row r="7436" spans="1:11" x14ac:dyDescent="0.25">
      <c r="A7436" s="37" t="s">
        <v>3455</v>
      </c>
      <c r="B7436" s="37">
        <v>1</v>
      </c>
      <c r="C7436" s="37">
        <v>0</v>
      </c>
      <c r="D7436" s="37">
        <v>0</v>
      </c>
      <c r="E7436" s="37">
        <v>4</v>
      </c>
      <c r="F7436" s="37">
        <v>1</v>
      </c>
      <c r="G7436" s="37">
        <v>0.1174</v>
      </c>
      <c r="H7436" s="37" t="s">
        <v>2276</v>
      </c>
      <c r="I7436" s="37" t="s">
        <v>2321</v>
      </c>
      <c r="J7436" s="37" t="s">
        <v>2268</v>
      </c>
      <c r="K7436" s="37">
        <v>1</v>
      </c>
    </row>
    <row r="7437" spans="1:11" x14ac:dyDescent="0.25">
      <c r="A7437" s="37" t="s">
        <v>3454</v>
      </c>
      <c r="B7437" s="37">
        <v>1</v>
      </c>
      <c r="C7437" s="37">
        <v>0</v>
      </c>
      <c r="D7437" s="37">
        <v>0</v>
      </c>
      <c r="E7437" s="37">
        <v>10</v>
      </c>
      <c r="F7437" s="37">
        <v>0</v>
      </c>
      <c r="G7437" s="37">
        <v>0.47050000000000003</v>
      </c>
      <c r="H7437" s="37" t="s">
        <v>2276</v>
      </c>
      <c r="I7437" s="37" t="s">
        <v>2405</v>
      </c>
      <c r="J7437" s="37" t="s">
        <v>2268</v>
      </c>
      <c r="K7437" s="37">
        <v>1</v>
      </c>
    </row>
    <row r="7438" spans="1:11" x14ac:dyDescent="0.25">
      <c r="A7438" s="37" t="s">
        <v>3453</v>
      </c>
      <c r="B7438" s="37">
        <v>1</v>
      </c>
      <c r="C7438" s="37">
        <v>0</v>
      </c>
      <c r="D7438" s="37">
        <v>0</v>
      </c>
      <c r="E7438" s="37">
        <v>1</v>
      </c>
      <c r="F7438" s="37">
        <v>0</v>
      </c>
      <c r="G7438" s="37">
        <v>6.1400000000000003E-2</v>
      </c>
      <c r="H7438" s="37" t="s">
        <v>2276</v>
      </c>
      <c r="I7438" s="37" t="s">
        <v>2308</v>
      </c>
      <c r="J7438" s="37" t="s">
        <v>2268</v>
      </c>
      <c r="K7438" s="37">
        <v>1</v>
      </c>
    </row>
    <row r="7439" spans="1:11" x14ac:dyDescent="0.25">
      <c r="A7439" s="37" t="s">
        <v>3452</v>
      </c>
      <c r="B7439" s="37">
        <v>1</v>
      </c>
      <c r="C7439" s="37">
        <v>0</v>
      </c>
      <c r="D7439" s="37">
        <v>0</v>
      </c>
      <c r="E7439" s="37">
        <v>24</v>
      </c>
      <c r="F7439" s="37">
        <v>1</v>
      </c>
      <c r="G7439" s="37">
        <v>1.0426</v>
      </c>
      <c r="H7439" s="37" t="s">
        <v>1253</v>
      </c>
      <c r="I7439" s="37" t="s">
        <v>2310</v>
      </c>
      <c r="J7439" s="37" t="s">
        <v>2275</v>
      </c>
      <c r="K7439" s="37">
        <v>1</v>
      </c>
    </row>
    <row r="7440" spans="1:11" x14ac:dyDescent="0.25">
      <c r="A7440" s="37" t="s">
        <v>3451</v>
      </c>
      <c r="B7440" s="37">
        <v>1</v>
      </c>
      <c r="C7440" s="37">
        <v>0</v>
      </c>
      <c r="D7440" s="37">
        <v>0</v>
      </c>
      <c r="E7440" s="37">
        <v>19</v>
      </c>
      <c r="F7440" s="37">
        <v>0</v>
      </c>
      <c r="G7440" s="37">
        <v>0.89390000000000003</v>
      </c>
      <c r="H7440" s="37" t="s">
        <v>1253</v>
      </c>
      <c r="I7440" s="37" t="s">
        <v>2321</v>
      </c>
      <c r="J7440" s="37" t="s">
        <v>2268</v>
      </c>
      <c r="K7440" s="37">
        <v>1</v>
      </c>
    </row>
    <row r="7441" spans="1:11" x14ac:dyDescent="0.25">
      <c r="A7441" s="37" t="s">
        <v>3450</v>
      </c>
      <c r="B7441" s="37">
        <v>1</v>
      </c>
      <c r="C7441" s="37">
        <v>0</v>
      </c>
      <c r="D7441" s="37">
        <v>0</v>
      </c>
      <c r="E7441" s="37">
        <v>12</v>
      </c>
      <c r="F7441" s="37">
        <v>0</v>
      </c>
      <c r="G7441" s="37">
        <v>0.52129999999999999</v>
      </c>
      <c r="H7441" s="37" t="s">
        <v>1219</v>
      </c>
      <c r="I7441" s="37" t="s">
        <v>2547</v>
      </c>
      <c r="J7441" s="37" t="s">
        <v>2268</v>
      </c>
      <c r="K7441" s="37">
        <v>1</v>
      </c>
    </row>
    <row r="7442" spans="1:11" x14ac:dyDescent="0.25">
      <c r="A7442" s="37" t="s">
        <v>3449</v>
      </c>
      <c r="B7442" s="37">
        <v>1</v>
      </c>
      <c r="C7442" s="37">
        <v>0</v>
      </c>
      <c r="D7442" s="37">
        <v>0</v>
      </c>
      <c r="E7442" s="37">
        <v>1</v>
      </c>
      <c r="F7442" s="37">
        <v>0</v>
      </c>
      <c r="G7442" s="37">
        <v>4.7E-2</v>
      </c>
      <c r="H7442" s="37" t="s">
        <v>1222</v>
      </c>
      <c r="I7442" s="37" t="s">
        <v>2321</v>
      </c>
      <c r="J7442" s="37" t="s">
        <v>2275</v>
      </c>
      <c r="K7442" s="37">
        <v>1</v>
      </c>
    </row>
    <row r="7443" spans="1:11" x14ac:dyDescent="0.25">
      <c r="A7443" s="37" t="s">
        <v>3448</v>
      </c>
      <c r="B7443" s="37">
        <v>1</v>
      </c>
      <c r="C7443" s="37">
        <v>0</v>
      </c>
      <c r="D7443" s="37">
        <v>0</v>
      </c>
      <c r="E7443" s="37">
        <v>21</v>
      </c>
      <c r="F7443" s="37">
        <v>1</v>
      </c>
      <c r="G7443" s="37">
        <v>0.9880000000000001</v>
      </c>
      <c r="H7443" s="37" t="s">
        <v>1222</v>
      </c>
      <c r="I7443" s="37" t="s">
        <v>2321</v>
      </c>
      <c r="J7443" s="37" t="s">
        <v>2275</v>
      </c>
      <c r="K7443" s="37">
        <v>1</v>
      </c>
    </row>
    <row r="7444" spans="1:11" x14ac:dyDescent="0.25">
      <c r="A7444" s="37" t="s">
        <v>3447</v>
      </c>
      <c r="B7444" s="37">
        <v>1</v>
      </c>
      <c r="C7444" s="37">
        <v>0</v>
      </c>
      <c r="D7444" s="37">
        <v>0</v>
      </c>
      <c r="E7444" s="37">
        <v>30</v>
      </c>
      <c r="F7444" s="37">
        <v>0</v>
      </c>
      <c r="G7444" s="37">
        <v>1.8411000000000002</v>
      </c>
      <c r="H7444" s="37" t="s">
        <v>1224</v>
      </c>
      <c r="I7444" s="37" t="s">
        <v>2321</v>
      </c>
      <c r="J7444" s="37" t="s">
        <v>2275</v>
      </c>
      <c r="K7444" s="37">
        <v>1</v>
      </c>
    </row>
    <row r="7445" spans="1:11" x14ac:dyDescent="0.25">
      <c r="A7445" s="37" t="s">
        <v>3446</v>
      </c>
      <c r="B7445" s="37">
        <v>1</v>
      </c>
      <c r="C7445" s="37">
        <v>0</v>
      </c>
      <c r="D7445" s="37">
        <v>0</v>
      </c>
      <c r="E7445" s="37">
        <v>12</v>
      </c>
      <c r="F7445" s="37">
        <v>1</v>
      </c>
      <c r="G7445" s="37">
        <v>1.0762</v>
      </c>
      <c r="H7445" s="37" t="s">
        <v>2276</v>
      </c>
      <c r="I7445" s="37" t="s">
        <v>2405</v>
      </c>
      <c r="J7445" s="37" t="s">
        <v>2275</v>
      </c>
      <c r="K7445" s="37">
        <v>1</v>
      </c>
    </row>
    <row r="7446" spans="1:11" x14ac:dyDescent="0.25">
      <c r="A7446" s="37" t="s">
        <v>3445</v>
      </c>
      <c r="B7446" s="37">
        <v>1</v>
      </c>
      <c r="C7446" s="37">
        <v>0</v>
      </c>
      <c r="D7446" s="37">
        <v>0</v>
      </c>
      <c r="E7446" s="37">
        <v>6</v>
      </c>
      <c r="F7446" s="37">
        <v>1</v>
      </c>
      <c r="G7446" s="37">
        <v>0.2823</v>
      </c>
      <c r="H7446" s="37" t="s">
        <v>2276</v>
      </c>
      <c r="I7446" s="37" t="s">
        <v>2269</v>
      </c>
      <c r="J7446" s="37" t="s">
        <v>2268</v>
      </c>
      <c r="K7446" s="37">
        <v>1</v>
      </c>
    </row>
    <row r="7447" spans="1:11" x14ac:dyDescent="0.25">
      <c r="A7447" s="37" t="s">
        <v>3444</v>
      </c>
      <c r="B7447" s="37">
        <v>1</v>
      </c>
      <c r="C7447" s="37">
        <v>0</v>
      </c>
      <c r="D7447" s="37">
        <v>0</v>
      </c>
      <c r="E7447" s="37">
        <v>1</v>
      </c>
      <c r="F7447" s="37">
        <v>1</v>
      </c>
      <c r="G7447" s="37">
        <v>9.4399999999999998E-2</v>
      </c>
      <c r="H7447" s="37" t="s">
        <v>2276</v>
      </c>
      <c r="I7447" s="37" t="s">
        <v>2405</v>
      </c>
      <c r="J7447" s="37" t="s">
        <v>2268</v>
      </c>
      <c r="K7447" s="37">
        <v>1</v>
      </c>
    </row>
    <row r="7448" spans="1:11" x14ac:dyDescent="0.25">
      <c r="A7448" s="37" t="s">
        <v>3443</v>
      </c>
      <c r="B7448" s="37">
        <v>1</v>
      </c>
      <c r="C7448" s="37">
        <v>0</v>
      </c>
      <c r="D7448" s="37">
        <v>0</v>
      </c>
      <c r="E7448" s="37">
        <v>10</v>
      </c>
      <c r="F7448" s="37">
        <v>0</v>
      </c>
      <c r="G7448" s="37">
        <v>0.43440000000000001</v>
      </c>
      <c r="H7448" s="37" t="s">
        <v>2529</v>
      </c>
      <c r="I7448" s="37" t="s">
        <v>2308</v>
      </c>
      <c r="J7448" s="37" t="s">
        <v>2268</v>
      </c>
      <c r="K7448" s="37">
        <v>1</v>
      </c>
    </row>
    <row r="7449" spans="1:11" x14ac:dyDescent="0.25">
      <c r="A7449" s="37" t="s">
        <v>3442</v>
      </c>
      <c r="B7449" s="37">
        <v>1</v>
      </c>
      <c r="C7449" s="37">
        <v>0</v>
      </c>
      <c r="D7449" s="37">
        <v>0</v>
      </c>
      <c r="E7449" s="37">
        <v>27</v>
      </c>
      <c r="F7449" s="37">
        <v>0</v>
      </c>
      <c r="G7449" s="37">
        <v>1.2703</v>
      </c>
      <c r="H7449" s="37" t="s">
        <v>2529</v>
      </c>
      <c r="I7449" s="37" t="s">
        <v>2321</v>
      </c>
      <c r="J7449" s="37" t="s">
        <v>2268</v>
      </c>
      <c r="K7449" s="37">
        <v>1</v>
      </c>
    </row>
    <row r="7450" spans="1:11" x14ac:dyDescent="0.25">
      <c r="A7450" s="37" t="s">
        <v>3441</v>
      </c>
      <c r="B7450" s="37">
        <v>1</v>
      </c>
      <c r="C7450" s="37">
        <v>0</v>
      </c>
      <c r="D7450" s="37">
        <v>0</v>
      </c>
      <c r="E7450" s="37">
        <v>6</v>
      </c>
      <c r="F7450" s="37">
        <v>1</v>
      </c>
      <c r="G7450" s="37">
        <v>0.2823</v>
      </c>
      <c r="H7450" s="37" t="s">
        <v>1253</v>
      </c>
      <c r="I7450" s="37" t="s">
        <v>2321</v>
      </c>
      <c r="J7450" s="37" t="s">
        <v>2268</v>
      </c>
      <c r="K7450" s="37">
        <v>1</v>
      </c>
    </row>
    <row r="7451" spans="1:11" x14ac:dyDescent="0.25">
      <c r="A7451" s="37" t="s">
        <v>3440</v>
      </c>
      <c r="B7451" s="37">
        <v>1</v>
      </c>
      <c r="C7451" s="37">
        <v>0</v>
      </c>
      <c r="D7451" s="37">
        <v>0</v>
      </c>
      <c r="E7451" s="37">
        <v>16</v>
      </c>
      <c r="F7451" s="37">
        <v>1</v>
      </c>
      <c r="G7451" s="37">
        <v>0.43770000000000003</v>
      </c>
      <c r="H7451" s="37" t="s">
        <v>1222</v>
      </c>
      <c r="I7451" s="37" t="s">
        <v>2321</v>
      </c>
      <c r="J7451" s="37" t="s">
        <v>2268</v>
      </c>
      <c r="K7451" s="37">
        <v>1</v>
      </c>
    </row>
    <row r="7452" spans="1:11" x14ac:dyDescent="0.25">
      <c r="A7452" s="37" t="s">
        <v>3439</v>
      </c>
      <c r="B7452" s="37">
        <v>1</v>
      </c>
      <c r="C7452" s="37">
        <v>0</v>
      </c>
      <c r="D7452" s="37">
        <v>0</v>
      </c>
      <c r="E7452" s="37">
        <v>37</v>
      </c>
      <c r="F7452" s="37">
        <v>0</v>
      </c>
      <c r="G7452" s="37">
        <v>1.1701000000000001</v>
      </c>
      <c r="H7452" s="37" t="s">
        <v>1219</v>
      </c>
      <c r="I7452" s="37" t="s">
        <v>2269</v>
      </c>
      <c r="J7452" s="37" t="s">
        <v>2268</v>
      </c>
      <c r="K7452" s="37">
        <v>1</v>
      </c>
    </row>
    <row r="7453" spans="1:11" x14ac:dyDescent="0.25">
      <c r="A7453" s="37" t="s">
        <v>3438</v>
      </c>
      <c r="B7453" s="37">
        <v>1</v>
      </c>
      <c r="C7453" s="37">
        <v>0</v>
      </c>
      <c r="D7453" s="37">
        <v>0</v>
      </c>
      <c r="E7453" s="37">
        <v>4</v>
      </c>
      <c r="F7453" s="37">
        <v>0</v>
      </c>
      <c r="G7453" s="37">
        <v>0.15230000000000002</v>
      </c>
      <c r="H7453" s="37" t="s">
        <v>1219</v>
      </c>
      <c r="I7453" s="37" t="s">
        <v>2269</v>
      </c>
      <c r="J7453" s="37" t="s">
        <v>2268</v>
      </c>
      <c r="K7453" s="37">
        <v>1</v>
      </c>
    </row>
    <row r="7454" spans="1:11" x14ac:dyDescent="0.25">
      <c r="A7454" s="37" t="s">
        <v>3437</v>
      </c>
      <c r="B7454" s="37">
        <v>1</v>
      </c>
      <c r="C7454" s="37">
        <v>0</v>
      </c>
      <c r="D7454" s="37">
        <v>1</v>
      </c>
      <c r="E7454" s="37">
        <v>124</v>
      </c>
      <c r="F7454" s="37">
        <v>1</v>
      </c>
      <c r="G7454" s="37">
        <v>3.6387</v>
      </c>
      <c r="H7454" s="37" t="s">
        <v>1222</v>
      </c>
      <c r="I7454" s="37" t="s">
        <v>2321</v>
      </c>
      <c r="J7454" s="37" t="s">
        <v>2268</v>
      </c>
      <c r="K7454" s="37">
        <v>1</v>
      </c>
    </row>
    <row r="7455" spans="1:11" x14ac:dyDescent="0.25">
      <c r="A7455" s="37" t="s">
        <v>3436</v>
      </c>
      <c r="B7455" s="37">
        <v>1</v>
      </c>
      <c r="C7455" s="37">
        <v>0</v>
      </c>
      <c r="D7455" s="37">
        <v>0</v>
      </c>
      <c r="E7455" s="37">
        <v>20</v>
      </c>
      <c r="F7455" s="37">
        <v>0</v>
      </c>
      <c r="G7455" s="37">
        <v>0.68769999999999998</v>
      </c>
      <c r="H7455" s="37" t="s">
        <v>1219</v>
      </c>
      <c r="I7455" s="37" t="s">
        <v>2269</v>
      </c>
      <c r="J7455" s="37" t="s">
        <v>2275</v>
      </c>
      <c r="K7455" s="37">
        <v>1</v>
      </c>
    </row>
    <row r="7456" spans="1:11" x14ac:dyDescent="0.25">
      <c r="A7456" s="37" t="s">
        <v>3435</v>
      </c>
      <c r="B7456" s="37">
        <v>1</v>
      </c>
      <c r="C7456" s="37">
        <v>0</v>
      </c>
      <c r="D7456" s="37">
        <v>0</v>
      </c>
      <c r="E7456" s="37">
        <v>12</v>
      </c>
      <c r="F7456" s="37">
        <v>1</v>
      </c>
      <c r="G7456" s="37">
        <v>0.3795</v>
      </c>
      <c r="H7456" s="37" t="s">
        <v>1235</v>
      </c>
      <c r="I7456" s="37" t="s">
        <v>2269</v>
      </c>
      <c r="J7456" s="37" t="s">
        <v>2268</v>
      </c>
      <c r="K7456" s="37">
        <v>1</v>
      </c>
    </row>
    <row r="7457" spans="1:11" x14ac:dyDescent="0.25">
      <c r="A7457" s="37" t="s">
        <v>3434</v>
      </c>
      <c r="B7457" s="37">
        <v>1</v>
      </c>
      <c r="C7457" s="37">
        <v>0</v>
      </c>
      <c r="D7457" s="37">
        <v>0</v>
      </c>
      <c r="E7457" s="37">
        <v>7</v>
      </c>
      <c r="F7457" s="37">
        <v>0</v>
      </c>
      <c r="G7457" s="37">
        <v>0.32930000000000004</v>
      </c>
      <c r="H7457" s="37" t="s">
        <v>1232</v>
      </c>
      <c r="I7457" s="37" t="s">
        <v>2308</v>
      </c>
      <c r="J7457" s="37" t="s">
        <v>2268</v>
      </c>
      <c r="K7457" s="37">
        <v>1</v>
      </c>
    </row>
    <row r="7458" spans="1:11" x14ac:dyDescent="0.25">
      <c r="A7458" s="37" t="s">
        <v>3433</v>
      </c>
      <c r="B7458" s="37">
        <v>1</v>
      </c>
      <c r="C7458" s="37">
        <v>0</v>
      </c>
      <c r="D7458" s="37">
        <v>0</v>
      </c>
      <c r="E7458" s="37">
        <v>28</v>
      </c>
      <c r="F7458" s="37">
        <v>1</v>
      </c>
      <c r="G7458" s="37">
        <v>1.3174000000000001</v>
      </c>
      <c r="H7458" s="37" t="s">
        <v>3432</v>
      </c>
      <c r="I7458" s="37" t="s">
        <v>2308</v>
      </c>
      <c r="J7458" s="37" t="s">
        <v>2268</v>
      </c>
      <c r="K7458" s="37">
        <v>1</v>
      </c>
    </row>
    <row r="7459" spans="1:11" x14ac:dyDescent="0.25">
      <c r="A7459" s="37" t="s">
        <v>3431</v>
      </c>
      <c r="B7459" s="37">
        <v>1</v>
      </c>
      <c r="C7459" s="37">
        <v>0</v>
      </c>
      <c r="D7459" s="37">
        <v>0</v>
      </c>
      <c r="E7459" s="37">
        <v>25</v>
      </c>
      <c r="F7459" s="37">
        <v>1</v>
      </c>
      <c r="G7459" s="37">
        <v>0.85970000000000002</v>
      </c>
      <c r="H7459" s="37" t="s">
        <v>1219</v>
      </c>
      <c r="I7459" s="37" t="s">
        <v>2547</v>
      </c>
      <c r="J7459" s="37" t="s">
        <v>2275</v>
      </c>
      <c r="K7459" s="37">
        <v>1</v>
      </c>
    </row>
    <row r="7460" spans="1:11" x14ac:dyDescent="0.25">
      <c r="A7460" s="37" t="s">
        <v>3430</v>
      </c>
      <c r="B7460" s="37">
        <v>1</v>
      </c>
      <c r="C7460" s="37">
        <v>0</v>
      </c>
      <c r="D7460" s="37">
        <v>0</v>
      </c>
      <c r="E7460" s="37">
        <v>13</v>
      </c>
      <c r="F7460" s="37">
        <v>0</v>
      </c>
      <c r="G7460" s="37">
        <v>0.41110000000000002</v>
      </c>
      <c r="H7460" s="37" t="s">
        <v>1239</v>
      </c>
      <c r="I7460" s="37" t="s">
        <v>2269</v>
      </c>
      <c r="J7460" s="37" t="s">
        <v>2268</v>
      </c>
      <c r="K7460" s="37">
        <v>1</v>
      </c>
    </row>
    <row r="7461" spans="1:11" x14ac:dyDescent="0.25">
      <c r="A7461" s="37" t="s">
        <v>3429</v>
      </c>
      <c r="B7461" s="37">
        <v>1</v>
      </c>
      <c r="C7461" s="37">
        <v>0</v>
      </c>
      <c r="D7461" s="37">
        <v>0</v>
      </c>
      <c r="E7461" s="37">
        <v>7</v>
      </c>
      <c r="F7461" s="37">
        <v>0</v>
      </c>
      <c r="G7461" s="37">
        <v>0.19540000000000002</v>
      </c>
      <c r="H7461" s="37" t="s">
        <v>1232</v>
      </c>
      <c r="I7461" s="37" t="s">
        <v>2269</v>
      </c>
      <c r="J7461" s="37" t="s">
        <v>2275</v>
      </c>
      <c r="K7461" s="37">
        <v>1</v>
      </c>
    </row>
    <row r="7462" spans="1:11" x14ac:dyDescent="0.25">
      <c r="A7462" s="37" t="s">
        <v>3428</v>
      </c>
      <c r="B7462" s="37">
        <v>1</v>
      </c>
      <c r="C7462" s="37">
        <v>0</v>
      </c>
      <c r="D7462" s="37">
        <v>0</v>
      </c>
      <c r="E7462" s="37">
        <v>2</v>
      </c>
      <c r="F7462" s="37">
        <v>0</v>
      </c>
      <c r="G7462" s="37">
        <v>0.18890000000000001</v>
      </c>
      <c r="H7462" s="37" t="s">
        <v>1232</v>
      </c>
      <c r="I7462" s="37" t="s">
        <v>2269</v>
      </c>
      <c r="J7462" s="37" t="s">
        <v>2268</v>
      </c>
      <c r="K7462" s="37">
        <v>1</v>
      </c>
    </row>
    <row r="7463" spans="1:11" x14ac:dyDescent="0.25">
      <c r="A7463" s="37" t="s">
        <v>3427</v>
      </c>
      <c r="B7463" s="37">
        <v>1</v>
      </c>
      <c r="C7463" s="37">
        <v>0</v>
      </c>
      <c r="D7463" s="37">
        <v>0</v>
      </c>
      <c r="E7463" s="37">
        <v>1</v>
      </c>
      <c r="F7463" s="37">
        <v>1</v>
      </c>
      <c r="G7463" s="37">
        <v>9.4399999999999998E-2</v>
      </c>
      <c r="H7463" s="37" t="s">
        <v>1232</v>
      </c>
      <c r="I7463" s="37" t="s">
        <v>2269</v>
      </c>
      <c r="J7463" s="37" t="s">
        <v>2268</v>
      </c>
      <c r="K7463" s="37">
        <v>1</v>
      </c>
    </row>
    <row r="7464" spans="1:11" x14ac:dyDescent="0.25">
      <c r="A7464" s="37" t="s">
        <v>3426</v>
      </c>
      <c r="B7464" s="37">
        <v>1</v>
      </c>
      <c r="C7464" s="37">
        <v>0</v>
      </c>
      <c r="D7464" s="37">
        <v>0</v>
      </c>
      <c r="E7464" s="37">
        <v>14</v>
      </c>
      <c r="F7464" s="37">
        <v>0</v>
      </c>
      <c r="G7464" s="37">
        <v>0.39090000000000003</v>
      </c>
      <c r="H7464" s="37" t="s">
        <v>1219</v>
      </c>
      <c r="I7464" s="37" t="s">
        <v>2269</v>
      </c>
      <c r="J7464" s="37" t="s">
        <v>2275</v>
      </c>
      <c r="K7464" s="37">
        <v>1</v>
      </c>
    </row>
    <row r="7465" spans="1:11" x14ac:dyDescent="0.25">
      <c r="A7465" s="37" t="s">
        <v>3425</v>
      </c>
      <c r="B7465" s="37">
        <v>1</v>
      </c>
      <c r="C7465" s="37">
        <v>0</v>
      </c>
      <c r="D7465" s="37">
        <v>0</v>
      </c>
      <c r="E7465" s="37">
        <v>14</v>
      </c>
      <c r="F7465" s="37">
        <v>0</v>
      </c>
      <c r="G7465" s="37">
        <v>0.39090000000000003</v>
      </c>
      <c r="H7465" s="37" t="s">
        <v>1219</v>
      </c>
      <c r="I7465" s="37" t="s">
        <v>2269</v>
      </c>
      <c r="J7465" s="37" t="s">
        <v>2268</v>
      </c>
      <c r="K7465" s="37">
        <v>1</v>
      </c>
    </row>
    <row r="7466" spans="1:11" x14ac:dyDescent="0.25">
      <c r="A7466" s="37" t="s">
        <v>3424</v>
      </c>
      <c r="B7466" s="37">
        <v>1</v>
      </c>
      <c r="C7466" s="37">
        <v>0</v>
      </c>
      <c r="D7466" s="37">
        <v>0</v>
      </c>
      <c r="E7466" s="37">
        <v>50</v>
      </c>
      <c r="F7466" s="37">
        <v>0</v>
      </c>
      <c r="G7466" s="37">
        <v>1.5812000000000002</v>
      </c>
      <c r="H7466" s="37" t="s">
        <v>1245</v>
      </c>
      <c r="I7466" s="37" t="s">
        <v>2269</v>
      </c>
      <c r="J7466" s="37" t="s">
        <v>2268</v>
      </c>
      <c r="K7466" s="37">
        <v>1</v>
      </c>
    </row>
    <row r="7467" spans="1:11" x14ac:dyDescent="0.25">
      <c r="A7467" s="37" t="s">
        <v>3423</v>
      </c>
      <c r="B7467" s="37">
        <v>1</v>
      </c>
      <c r="C7467" s="37">
        <v>0</v>
      </c>
      <c r="D7467" s="37">
        <v>0</v>
      </c>
      <c r="E7467" s="37">
        <v>7</v>
      </c>
      <c r="F7467" s="37">
        <v>0</v>
      </c>
      <c r="G7467" s="37">
        <v>0.22140000000000001</v>
      </c>
      <c r="H7467" s="37" t="s">
        <v>1232</v>
      </c>
      <c r="I7467" s="37" t="s">
        <v>2269</v>
      </c>
      <c r="J7467" s="37" t="s">
        <v>2268</v>
      </c>
      <c r="K7467" s="37">
        <v>1</v>
      </c>
    </row>
    <row r="7468" spans="1:11" x14ac:dyDescent="0.25">
      <c r="A7468" s="37" t="s">
        <v>3422</v>
      </c>
      <c r="B7468" s="37">
        <v>1</v>
      </c>
      <c r="C7468" s="37">
        <v>0</v>
      </c>
      <c r="D7468" s="37">
        <v>0</v>
      </c>
      <c r="E7468" s="37">
        <v>33</v>
      </c>
      <c r="F7468" s="37">
        <v>0</v>
      </c>
      <c r="G7468" s="37">
        <v>0.96840000000000004</v>
      </c>
      <c r="H7468" s="37" t="s">
        <v>1219</v>
      </c>
      <c r="I7468" s="37" t="s">
        <v>2269</v>
      </c>
      <c r="J7468" s="37" t="s">
        <v>2268</v>
      </c>
      <c r="K7468" s="37">
        <v>1</v>
      </c>
    </row>
    <row r="7469" spans="1:11" x14ac:dyDescent="0.25">
      <c r="A7469" s="37" t="s">
        <v>3421</v>
      </c>
      <c r="B7469" s="37">
        <v>1</v>
      </c>
      <c r="C7469" s="37">
        <v>0</v>
      </c>
      <c r="D7469" s="37">
        <v>0</v>
      </c>
      <c r="E7469" s="37">
        <v>34</v>
      </c>
      <c r="F7469" s="37">
        <v>1</v>
      </c>
      <c r="G7469" s="37">
        <v>0.94930000000000003</v>
      </c>
      <c r="H7469" s="37" t="s">
        <v>1224</v>
      </c>
      <c r="I7469" s="37" t="s">
        <v>2321</v>
      </c>
      <c r="J7469" s="37" t="s">
        <v>2268</v>
      </c>
      <c r="K7469" s="37">
        <v>1</v>
      </c>
    </row>
    <row r="7470" spans="1:11" x14ac:dyDescent="0.25">
      <c r="A7470" s="37" t="s">
        <v>3420</v>
      </c>
      <c r="B7470" s="37">
        <v>1</v>
      </c>
      <c r="C7470" s="37">
        <v>0</v>
      </c>
      <c r="D7470" s="37">
        <v>0</v>
      </c>
      <c r="E7470" s="37">
        <v>0</v>
      </c>
      <c r="F7470" s="37">
        <v>0</v>
      </c>
      <c r="G7470" s="37">
        <v>0</v>
      </c>
      <c r="H7470" s="37" t="s">
        <v>1232</v>
      </c>
      <c r="I7470" s="37" t="s">
        <v>2321</v>
      </c>
      <c r="J7470" s="37" t="s">
        <v>2268</v>
      </c>
      <c r="K7470" s="37">
        <v>0</v>
      </c>
    </row>
    <row r="7471" spans="1:11" x14ac:dyDescent="0.25">
      <c r="A7471" s="37" t="s">
        <v>3419</v>
      </c>
      <c r="B7471" s="37">
        <v>1</v>
      </c>
      <c r="C7471" s="37">
        <v>0</v>
      </c>
      <c r="D7471" s="37">
        <v>0</v>
      </c>
      <c r="E7471" s="37">
        <v>22</v>
      </c>
      <c r="F7471" s="37">
        <v>1</v>
      </c>
      <c r="G7471" s="37">
        <v>1.3502000000000001</v>
      </c>
      <c r="H7471" s="37" t="s">
        <v>1224</v>
      </c>
      <c r="I7471" s="37" t="s">
        <v>2321</v>
      </c>
      <c r="J7471" s="37" t="s">
        <v>2275</v>
      </c>
      <c r="K7471" s="37">
        <v>1</v>
      </c>
    </row>
    <row r="7472" spans="1:11" x14ac:dyDescent="0.25">
      <c r="A7472" s="37" t="s">
        <v>3418</v>
      </c>
      <c r="B7472" s="37">
        <v>1</v>
      </c>
      <c r="C7472" s="37">
        <v>0</v>
      </c>
      <c r="D7472" s="37">
        <v>0</v>
      </c>
      <c r="E7472" s="37">
        <v>2</v>
      </c>
      <c r="F7472" s="37">
        <v>0</v>
      </c>
      <c r="G7472" s="37">
        <v>5.8700000000000002E-2</v>
      </c>
      <c r="H7472" s="37" t="s">
        <v>1224</v>
      </c>
      <c r="I7472" s="37" t="s">
        <v>2321</v>
      </c>
      <c r="J7472" s="37" t="s">
        <v>2268</v>
      </c>
      <c r="K7472" s="37">
        <v>1</v>
      </c>
    </row>
    <row r="7473" spans="1:11" x14ac:dyDescent="0.25">
      <c r="A7473" s="37" t="s">
        <v>3417</v>
      </c>
      <c r="B7473" s="37">
        <v>1</v>
      </c>
      <c r="C7473" s="37">
        <v>0</v>
      </c>
      <c r="D7473" s="37">
        <v>0</v>
      </c>
      <c r="E7473" s="37">
        <v>3</v>
      </c>
      <c r="F7473" s="37">
        <v>1</v>
      </c>
      <c r="G7473" s="37">
        <v>0.5494</v>
      </c>
      <c r="H7473" s="37" t="s">
        <v>2496</v>
      </c>
      <c r="I7473" s="37" t="s">
        <v>2308</v>
      </c>
      <c r="J7473" s="37" t="s">
        <v>2268</v>
      </c>
      <c r="K7473" s="37">
        <v>1</v>
      </c>
    </row>
    <row r="7474" spans="1:11" x14ac:dyDescent="0.25">
      <c r="A7474" s="37" t="s">
        <v>3416</v>
      </c>
      <c r="B7474" s="37">
        <v>1</v>
      </c>
      <c r="C7474" s="37">
        <v>0</v>
      </c>
      <c r="D7474" s="37">
        <v>0</v>
      </c>
      <c r="E7474" s="37">
        <v>6</v>
      </c>
      <c r="F7474" s="37">
        <v>0</v>
      </c>
      <c r="G7474" s="37">
        <v>0.2823</v>
      </c>
      <c r="H7474" s="37" t="s">
        <v>1247</v>
      </c>
      <c r="I7474" s="37" t="s">
        <v>2308</v>
      </c>
      <c r="J7474" s="37" t="s">
        <v>2268</v>
      </c>
      <c r="K7474" s="37">
        <v>1</v>
      </c>
    </row>
    <row r="7475" spans="1:11" x14ac:dyDescent="0.25">
      <c r="A7475" s="37" t="s">
        <v>3415</v>
      </c>
      <c r="B7475" s="37">
        <v>1</v>
      </c>
      <c r="C7475" s="37">
        <v>0</v>
      </c>
      <c r="D7475" s="37">
        <v>0</v>
      </c>
      <c r="E7475" s="37">
        <v>31</v>
      </c>
      <c r="F7475" s="37">
        <v>0</v>
      </c>
      <c r="G7475" s="37">
        <v>0.90970000000000006</v>
      </c>
      <c r="H7475" s="37" t="s">
        <v>1256</v>
      </c>
      <c r="I7475" s="37" t="s">
        <v>2308</v>
      </c>
      <c r="J7475" s="37" t="s">
        <v>2275</v>
      </c>
      <c r="K7475" s="37">
        <v>1</v>
      </c>
    </row>
    <row r="7476" spans="1:11" x14ac:dyDescent="0.25">
      <c r="A7476" s="37" t="s">
        <v>3414</v>
      </c>
      <c r="B7476" s="37">
        <v>1</v>
      </c>
      <c r="C7476" s="37">
        <v>0</v>
      </c>
      <c r="D7476" s="37">
        <v>1</v>
      </c>
      <c r="E7476" s="37">
        <v>72</v>
      </c>
      <c r="F7476" s="37">
        <v>1</v>
      </c>
      <c r="G7476" s="37">
        <v>4.4187000000000003</v>
      </c>
      <c r="H7476" s="37" t="s">
        <v>1256</v>
      </c>
      <c r="I7476" s="37" t="s">
        <v>2316</v>
      </c>
      <c r="J7476" s="37" t="s">
        <v>2275</v>
      </c>
      <c r="K7476" s="37">
        <v>1</v>
      </c>
    </row>
    <row r="7477" spans="1:11" x14ac:dyDescent="0.25">
      <c r="A7477" s="37" t="s">
        <v>3413</v>
      </c>
      <c r="B7477" s="37">
        <v>1</v>
      </c>
      <c r="C7477" s="37">
        <v>0</v>
      </c>
      <c r="D7477" s="37">
        <v>0</v>
      </c>
      <c r="E7477" s="37">
        <v>42</v>
      </c>
      <c r="F7477" s="37">
        <v>1</v>
      </c>
      <c r="G7477" s="37">
        <v>1.9761000000000002</v>
      </c>
      <c r="H7477" s="37" t="s">
        <v>1224</v>
      </c>
      <c r="I7477" s="37" t="s">
        <v>2321</v>
      </c>
      <c r="J7477" s="37" t="s">
        <v>2268</v>
      </c>
      <c r="K7477" s="37">
        <v>1</v>
      </c>
    </row>
    <row r="7478" spans="1:11" x14ac:dyDescent="0.25">
      <c r="A7478" s="37" t="s">
        <v>3412</v>
      </c>
      <c r="B7478" s="37">
        <v>1</v>
      </c>
      <c r="C7478" s="37">
        <v>0</v>
      </c>
      <c r="D7478" s="37">
        <v>0</v>
      </c>
      <c r="E7478" s="37">
        <v>20</v>
      </c>
      <c r="F7478" s="37">
        <v>1</v>
      </c>
      <c r="G7478" s="37">
        <v>1.2274</v>
      </c>
      <c r="H7478" s="37" t="s">
        <v>1224</v>
      </c>
      <c r="I7478" s="37" t="s">
        <v>2321</v>
      </c>
      <c r="J7478" s="37" t="s">
        <v>2268</v>
      </c>
      <c r="K7478" s="37">
        <v>1</v>
      </c>
    </row>
    <row r="7479" spans="1:11" x14ac:dyDescent="0.25">
      <c r="A7479" s="37" t="s">
        <v>3411</v>
      </c>
      <c r="B7479" s="37">
        <v>1</v>
      </c>
      <c r="C7479" s="37">
        <v>0</v>
      </c>
      <c r="D7479" s="37">
        <v>0</v>
      </c>
      <c r="E7479" s="37">
        <v>18</v>
      </c>
      <c r="F7479" s="37">
        <v>1</v>
      </c>
      <c r="G7479" s="37">
        <v>0.84689999999999999</v>
      </c>
      <c r="H7479" s="37" t="s">
        <v>1247</v>
      </c>
      <c r="I7479" s="37" t="s">
        <v>2308</v>
      </c>
      <c r="J7479" s="37" t="s">
        <v>2268</v>
      </c>
      <c r="K7479" s="37">
        <v>1</v>
      </c>
    </row>
    <row r="7480" spans="1:11" x14ac:dyDescent="0.25">
      <c r="A7480" s="37" t="s">
        <v>3410</v>
      </c>
      <c r="B7480" s="37">
        <v>1</v>
      </c>
      <c r="C7480" s="37">
        <v>0</v>
      </c>
      <c r="D7480" s="37">
        <v>0</v>
      </c>
      <c r="E7480" s="37">
        <v>5</v>
      </c>
      <c r="F7480" s="37">
        <v>1</v>
      </c>
      <c r="G7480" s="37">
        <v>0.91570000000000007</v>
      </c>
      <c r="H7480" s="37" t="s">
        <v>1224</v>
      </c>
      <c r="I7480" s="37" t="s">
        <v>2321</v>
      </c>
      <c r="J7480" s="37" t="s">
        <v>2275</v>
      </c>
      <c r="K7480" s="37">
        <v>1</v>
      </c>
    </row>
    <row r="7481" spans="1:11" x14ac:dyDescent="0.25">
      <c r="A7481" s="37" t="s">
        <v>3409</v>
      </c>
      <c r="B7481" s="37">
        <v>1</v>
      </c>
      <c r="C7481" s="37">
        <v>0</v>
      </c>
      <c r="D7481" s="37">
        <v>0</v>
      </c>
      <c r="E7481" s="37">
        <v>0</v>
      </c>
      <c r="F7481" s="37">
        <v>0</v>
      </c>
      <c r="G7481" s="37">
        <v>0</v>
      </c>
      <c r="H7481" s="37" t="s">
        <v>1224</v>
      </c>
      <c r="I7481" s="37" t="s">
        <v>2321</v>
      </c>
      <c r="J7481" s="37" t="s">
        <v>2275</v>
      </c>
      <c r="K7481" s="37">
        <v>0</v>
      </c>
    </row>
    <row r="7482" spans="1:11" x14ac:dyDescent="0.25">
      <c r="A7482" s="37" t="s">
        <v>3408</v>
      </c>
      <c r="B7482" s="37">
        <v>1</v>
      </c>
      <c r="C7482" s="37">
        <v>0</v>
      </c>
      <c r="D7482" s="37">
        <v>0</v>
      </c>
      <c r="E7482" s="37">
        <v>3</v>
      </c>
      <c r="F7482" s="37">
        <v>1</v>
      </c>
      <c r="G7482" s="37">
        <v>0.5494</v>
      </c>
      <c r="H7482" s="37" t="s">
        <v>1224</v>
      </c>
      <c r="I7482" s="37" t="s">
        <v>2321</v>
      </c>
      <c r="J7482" s="37" t="s">
        <v>2268</v>
      </c>
      <c r="K7482" s="37">
        <v>1</v>
      </c>
    </row>
    <row r="7483" spans="1:11" x14ac:dyDescent="0.25">
      <c r="A7483" s="37" t="s">
        <v>3407</v>
      </c>
      <c r="B7483" s="37">
        <v>1</v>
      </c>
      <c r="C7483" s="37">
        <v>0</v>
      </c>
      <c r="D7483" s="37">
        <v>0</v>
      </c>
      <c r="E7483" s="37">
        <v>21</v>
      </c>
      <c r="F7483" s="37">
        <v>0</v>
      </c>
      <c r="G7483" s="37">
        <v>0.9123</v>
      </c>
      <c r="H7483" s="37" t="s">
        <v>1224</v>
      </c>
      <c r="I7483" s="37" t="s">
        <v>2321</v>
      </c>
      <c r="J7483" s="37" t="s">
        <v>2268</v>
      </c>
      <c r="K7483" s="37">
        <v>1</v>
      </c>
    </row>
    <row r="7484" spans="1:11" x14ac:dyDescent="0.25">
      <c r="A7484" s="37" t="s">
        <v>3406</v>
      </c>
      <c r="B7484" s="37">
        <v>1</v>
      </c>
      <c r="C7484" s="37">
        <v>0</v>
      </c>
      <c r="D7484" s="37">
        <v>0</v>
      </c>
      <c r="E7484" s="37">
        <v>7</v>
      </c>
      <c r="F7484" s="37">
        <v>1</v>
      </c>
      <c r="G7484" s="37">
        <v>0.42960000000000004</v>
      </c>
      <c r="H7484" s="37" t="s">
        <v>1224</v>
      </c>
      <c r="I7484" s="37" t="s">
        <v>2321</v>
      </c>
      <c r="J7484" s="37" t="s">
        <v>2275</v>
      </c>
      <c r="K7484" s="37">
        <v>1</v>
      </c>
    </row>
    <row r="7485" spans="1:11" x14ac:dyDescent="0.25">
      <c r="A7485" s="37" t="s">
        <v>3405</v>
      </c>
      <c r="B7485" s="37">
        <v>1</v>
      </c>
      <c r="C7485" s="37">
        <v>0</v>
      </c>
      <c r="D7485" s="37">
        <v>0</v>
      </c>
      <c r="E7485" s="37">
        <v>0</v>
      </c>
      <c r="F7485" s="37">
        <v>0</v>
      </c>
      <c r="G7485" s="37">
        <v>0</v>
      </c>
      <c r="H7485" s="37" t="s">
        <v>1257</v>
      </c>
      <c r="I7485" s="37" t="s">
        <v>2308</v>
      </c>
      <c r="J7485" s="37" t="s">
        <v>2268</v>
      </c>
      <c r="K7485" s="37">
        <v>0</v>
      </c>
    </row>
    <row r="7486" spans="1:11" x14ac:dyDescent="0.25">
      <c r="A7486" s="37" t="s">
        <v>3404</v>
      </c>
      <c r="B7486" s="37">
        <v>1</v>
      </c>
      <c r="C7486" s="37">
        <v>0</v>
      </c>
      <c r="D7486" s="37">
        <v>0</v>
      </c>
      <c r="E7486" s="37">
        <v>18</v>
      </c>
      <c r="F7486" s="37">
        <v>0</v>
      </c>
      <c r="G7486" s="37">
        <v>0.6855</v>
      </c>
      <c r="H7486" s="37" t="s">
        <v>2318</v>
      </c>
      <c r="I7486" s="37" t="s">
        <v>2310</v>
      </c>
      <c r="J7486" s="37" t="s">
        <v>2275</v>
      </c>
      <c r="K7486" s="37">
        <v>1</v>
      </c>
    </row>
    <row r="7487" spans="1:11" x14ac:dyDescent="0.25">
      <c r="A7487" s="37" t="s">
        <v>3403</v>
      </c>
      <c r="B7487" s="37">
        <v>1</v>
      </c>
      <c r="C7487" s="37">
        <v>0</v>
      </c>
      <c r="D7487" s="37">
        <v>0</v>
      </c>
      <c r="E7487" s="37">
        <v>11</v>
      </c>
      <c r="F7487" s="37">
        <v>0</v>
      </c>
      <c r="G7487" s="37">
        <v>1.0387</v>
      </c>
      <c r="H7487" s="37" t="s">
        <v>1220</v>
      </c>
      <c r="I7487" s="37" t="s">
        <v>2269</v>
      </c>
      <c r="J7487" s="37" t="s">
        <v>2268</v>
      </c>
      <c r="K7487" s="37">
        <v>1</v>
      </c>
    </row>
    <row r="7488" spans="1:11" x14ac:dyDescent="0.25">
      <c r="A7488" s="37" t="s">
        <v>3402</v>
      </c>
      <c r="B7488" s="37">
        <v>1</v>
      </c>
      <c r="C7488" s="37">
        <v>0</v>
      </c>
      <c r="D7488" s="37">
        <v>0</v>
      </c>
      <c r="E7488" s="37">
        <v>0</v>
      </c>
      <c r="F7488" s="37">
        <v>0</v>
      </c>
      <c r="G7488" s="37">
        <v>0</v>
      </c>
      <c r="H7488" s="37" t="s">
        <v>1257</v>
      </c>
      <c r="I7488" s="37" t="s">
        <v>2308</v>
      </c>
      <c r="J7488" s="37" t="s">
        <v>2268</v>
      </c>
      <c r="K7488" s="37">
        <v>0</v>
      </c>
    </row>
    <row r="7489" spans="1:11" x14ac:dyDescent="0.25">
      <c r="A7489" s="37" t="s">
        <v>3401</v>
      </c>
      <c r="B7489" s="37">
        <v>1</v>
      </c>
      <c r="C7489" s="37">
        <v>0</v>
      </c>
      <c r="D7489" s="37">
        <v>0</v>
      </c>
      <c r="E7489" s="37">
        <v>0</v>
      </c>
      <c r="F7489" s="37">
        <v>0</v>
      </c>
      <c r="G7489" s="37">
        <v>0</v>
      </c>
      <c r="H7489" s="37" t="s">
        <v>1257</v>
      </c>
      <c r="I7489" s="37" t="s">
        <v>2308</v>
      </c>
      <c r="J7489" s="37" t="s">
        <v>2268</v>
      </c>
      <c r="K7489" s="37">
        <v>0</v>
      </c>
    </row>
    <row r="7490" spans="1:11" x14ac:dyDescent="0.25">
      <c r="A7490" s="37" t="s">
        <v>3400</v>
      </c>
      <c r="B7490" s="37">
        <v>1</v>
      </c>
      <c r="C7490" s="37">
        <v>0</v>
      </c>
      <c r="D7490" s="37">
        <v>0</v>
      </c>
      <c r="E7490" s="37">
        <v>3</v>
      </c>
      <c r="F7490" s="37">
        <v>0</v>
      </c>
      <c r="G7490" s="37">
        <v>0.1411</v>
      </c>
      <c r="H7490" s="37" t="s">
        <v>2276</v>
      </c>
      <c r="I7490" s="37" t="s">
        <v>2321</v>
      </c>
      <c r="J7490" s="37" t="s">
        <v>2268</v>
      </c>
      <c r="K7490" s="37">
        <v>1</v>
      </c>
    </row>
    <row r="7491" spans="1:11" x14ac:dyDescent="0.25">
      <c r="A7491" s="37" t="s">
        <v>3399</v>
      </c>
      <c r="B7491" s="37">
        <v>1</v>
      </c>
      <c r="C7491" s="37">
        <v>0</v>
      </c>
      <c r="D7491" s="37">
        <v>0</v>
      </c>
      <c r="E7491" s="37">
        <v>15</v>
      </c>
      <c r="F7491" s="37">
        <v>1</v>
      </c>
      <c r="G7491" s="37">
        <v>0.41880000000000001</v>
      </c>
      <c r="H7491" s="37" t="s">
        <v>2276</v>
      </c>
      <c r="I7491" s="37" t="s">
        <v>2405</v>
      </c>
      <c r="J7491" s="37" t="s">
        <v>2275</v>
      </c>
      <c r="K7491" s="37">
        <v>1</v>
      </c>
    </row>
    <row r="7492" spans="1:11" x14ac:dyDescent="0.25">
      <c r="A7492" s="37" t="s">
        <v>3398</v>
      </c>
      <c r="B7492" s="37">
        <v>1</v>
      </c>
      <c r="C7492" s="37">
        <v>0</v>
      </c>
      <c r="D7492" s="37">
        <v>0</v>
      </c>
      <c r="E7492" s="37">
        <v>12</v>
      </c>
      <c r="F7492" s="37">
        <v>0</v>
      </c>
      <c r="G7492" s="37">
        <v>0.35210000000000002</v>
      </c>
      <c r="H7492" s="37" t="s">
        <v>2299</v>
      </c>
      <c r="I7492" s="37" t="s">
        <v>2308</v>
      </c>
      <c r="J7492" s="37" t="s">
        <v>2268</v>
      </c>
      <c r="K7492" s="37">
        <v>1</v>
      </c>
    </row>
    <row r="7493" spans="1:11" x14ac:dyDescent="0.25">
      <c r="A7493" s="37" t="s">
        <v>3397</v>
      </c>
      <c r="B7493" s="37">
        <v>1</v>
      </c>
      <c r="C7493" s="37">
        <v>0</v>
      </c>
      <c r="D7493" s="37">
        <v>0</v>
      </c>
      <c r="E7493" s="37">
        <v>24</v>
      </c>
      <c r="F7493" s="37">
        <v>1</v>
      </c>
      <c r="G7493" s="37">
        <v>0.67010000000000003</v>
      </c>
      <c r="H7493" s="37" t="s">
        <v>1219</v>
      </c>
      <c r="I7493" s="37" t="s">
        <v>2316</v>
      </c>
      <c r="J7493" s="37" t="s">
        <v>2275</v>
      </c>
      <c r="K7493" s="37">
        <v>1</v>
      </c>
    </row>
    <row r="7494" spans="1:11" x14ac:dyDescent="0.25">
      <c r="A7494" s="37" t="s">
        <v>3396</v>
      </c>
      <c r="B7494" s="37">
        <v>1</v>
      </c>
      <c r="C7494" s="37">
        <v>0</v>
      </c>
      <c r="D7494" s="37">
        <v>1</v>
      </c>
      <c r="E7494" s="37">
        <v>136</v>
      </c>
      <c r="F7494" s="37">
        <v>1</v>
      </c>
      <c r="G7494" s="37">
        <v>5.1797000000000004</v>
      </c>
      <c r="H7494" s="37" t="s">
        <v>2276</v>
      </c>
      <c r="I7494" s="37" t="s">
        <v>2405</v>
      </c>
      <c r="J7494" s="37" t="s">
        <v>2275</v>
      </c>
      <c r="K7494" s="37">
        <v>1</v>
      </c>
    </row>
    <row r="7495" spans="1:11" x14ac:dyDescent="0.25">
      <c r="A7495" s="37" t="s">
        <v>3395</v>
      </c>
      <c r="B7495" s="37">
        <v>1</v>
      </c>
      <c r="C7495" s="37">
        <v>0</v>
      </c>
      <c r="D7495" s="37">
        <v>0</v>
      </c>
      <c r="E7495" s="37">
        <v>4</v>
      </c>
      <c r="F7495" s="37">
        <v>0</v>
      </c>
      <c r="G7495" s="37">
        <v>0.11170000000000001</v>
      </c>
      <c r="H7495" s="37" t="s">
        <v>3313</v>
      </c>
      <c r="I7495" s="37" t="s">
        <v>2308</v>
      </c>
      <c r="J7495" s="37" t="s">
        <v>2268</v>
      </c>
      <c r="K7495" s="37">
        <v>1</v>
      </c>
    </row>
    <row r="7496" spans="1:11" x14ac:dyDescent="0.25">
      <c r="A7496" s="37" t="s">
        <v>3394</v>
      </c>
      <c r="B7496" s="37">
        <v>1</v>
      </c>
      <c r="C7496" s="37">
        <v>0</v>
      </c>
      <c r="D7496" s="37">
        <v>0</v>
      </c>
      <c r="E7496" s="37">
        <v>20</v>
      </c>
      <c r="F7496" s="37">
        <v>1</v>
      </c>
      <c r="G7496" s="37">
        <v>0.94040000000000001</v>
      </c>
      <c r="H7496" s="37" t="s">
        <v>1222</v>
      </c>
      <c r="I7496" s="37" t="s">
        <v>2310</v>
      </c>
      <c r="J7496" s="37" t="s">
        <v>2275</v>
      </c>
      <c r="K7496" s="37">
        <v>1</v>
      </c>
    </row>
    <row r="7497" spans="1:11" x14ac:dyDescent="0.25">
      <c r="A7497" s="37" t="s">
        <v>3393</v>
      </c>
      <c r="B7497" s="37">
        <v>1</v>
      </c>
      <c r="C7497" s="37">
        <v>0</v>
      </c>
      <c r="D7497" s="37">
        <v>0</v>
      </c>
      <c r="E7497" s="37">
        <v>8</v>
      </c>
      <c r="F7497" s="37">
        <v>1</v>
      </c>
      <c r="G7497" s="37">
        <v>0.49100000000000005</v>
      </c>
      <c r="H7497" s="37" t="s">
        <v>1232</v>
      </c>
      <c r="I7497" s="37" t="s">
        <v>2269</v>
      </c>
      <c r="J7497" s="37" t="s">
        <v>2268</v>
      </c>
      <c r="K7497" s="37">
        <v>1</v>
      </c>
    </row>
    <row r="7498" spans="1:11" x14ac:dyDescent="0.25">
      <c r="A7498" s="37" t="s">
        <v>3392</v>
      </c>
      <c r="B7498" s="37">
        <v>1</v>
      </c>
      <c r="C7498" s="37">
        <v>0</v>
      </c>
      <c r="D7498" s="37">
        <v>1</v>
      </c>
      <c r="E7498" s="37">
        <v>184</v>
      </c>
      <c r="F7498" s="37">
        <v>0</v>
      </c>
      <c r="G7498" s="37">
        <v>5.3994</v>
      </c>
      <c r="H7498" s="37" t="s">
        <v>1266</v>
      </c>
      <c r="I7498" s="37" t="s">
        <v>2308</v>
      </c>
      <c r="J7498" s="37" t="s">
        <v>2275</v>
      </c>
      <c r="K7498" s="37">
        <v>1</v>
      </c>
    </row>
    <row r="7499" spans="1:11" x14ac:dyDescent="0.25">
      <c r="A7499" s="37" t="s">
        <v>3391</v>
      </c>
      <c r="B7499" s="37">
        <v>1</v>
      </c>
      <c r="C7499" s="37">
        <v>0</v>
      </c>
      <c r="D7499" s="37">
        <v>0</v>
      </c>
      <c r="E7499" s="37">
        <v>2</v>
      </c>
      <c r="F7499" s="37">
        <v>0</v>
      </c>
      <c r="G7499" s="37">
        <v>0.1227</v>
      </c>
      <c r="H7499" s="37" t="s">
        <v>2299</v>
      </c>
      <c r="I7499" s="37" t="s">
        <v>2308</v>
      </c>
      <c r="J7499" s="37" t="s">
        <v>2268</v>
      </c>
      <c r="K7499" s="37">
        <v>1</v>
      </c>
    </row>
    <row r="7500" spans="1:11" x14ac:dyDescent="0.25">
      <c r="A7500" s="37" t="s">
        <v>3390</v>
      </c>
      <c r="B7500" s="37">
        <v>1</v>
      </c>
      <c r="C7500" s="37">
        <v>0</v>
      </c>
      <c r="D7500" s="37">
        <v>0</v>
      </c>
      <c r="E7500" s="37">
        <v>4</v>
      </c>
      <c r="F7500" s="37">
        <v>1</v>
      </c>
      <c r="G7500" s="37">
        <v>0.73250000000000004</v>
      </c>
      <c r="H7500" s="37" t="s">
        <v>1265</v>
      </c>
      <c r="I7500" s="37" t="s">
        <v>2316</v>
      </c>
      <c r="J7500" s="37" t="s">
        <v>2268</v>
      </c>
      <c r="K7500" s="37">
        <v>1</v>
      </c>
    </row>
    <row r="7501" spans="1:11" x14ac:dyDescent="0.25">
      <c r="A7501" s="37" t="s">
        <v>3389</v>
      </c>
      <c r="B7501" s="37">
        <v>1</v>
      </c>
      <c r="C7501" s="37">
        <v>0</v>
      </c>
      <c r="D7501" s="37">
        <v>0</v>
      </c>
      <c r="E7501" s="37">
        <v>1</v>
      </c>
      <c r="F7501" s="37">
        <v>1</v>
      </c>
      <c r="G7501" s="37">
        <v>0.18310000000000001</v>
      </c>
      <c r="H7501" s="37" t="s">
        <v>2496</v>
      </c>
      <c r="I7501" s="37" t="s">
        <v>2308</v>
      </c>
      <c r="J7501" s="37" t="s">
        <v>2268</v>
      </c>
      <c r="K7501" s="37">
        <v>1</v>
      </c>
    </row>
    <row r="7502" spans="1:11" x14ac:dyDescent="0.25">
      <c r="A7502" s="37" t="s">
        <v>3388</v>
      </c>
      <c r="B7502" s="37">
        <v>1</v>
      </c>
      <c r="C7502" s="37">
        <v>0</v>
      </c>
      <c r="D7502" s="37">
        <v>0</v>
      </c>
      <c r="E7502" s="37">
        <v>0</v>
      </c>
      <c r="F7502" s="37">
        <v>0</v>
      </c>
      <c r="G7502" s="37">
        <v>0</v>
      </c>
      <c r="H7502" s="37" t="s">
        <v>1247</v>
      </c>
      <c r="I7502" s="37" t="s">
        <v>2308</v>
      </c>
      <c r="J7502" s="37" t="s">
        <v>2268</v>
      </c>
      <c r="K7502" s="37">
        <v>0</v>
      </c>
    </row>
    <row r="7503" spans="1:11" x14ac:dyDescent="0.25">
      <c r="A7503" s="37" t="s">
        <v>3387</v>
      </c>
      <c r="B7503" s="37">
        <v>1</v>
      </c>
      <c r="C7503" s="37">
        <v>0</v>
      </c>
      <c r="D7503" s="37">
        <v>0</v>
      </c>
      <c r="E7503" s="37">
        <v>17</v>
      </c>
      <c r="F7503" s="37">
        <v>0</v>
      </c>
      <c r="G7503" s="37">
        <v>0.27410000000000001</v>
      </c>
      <c r="H7503" s="37" t="s">
        <v>2299</v>
      </c>
      <c r="I7503" s="37" t="s">
        <v>2308</v>
      </c>
      <c r="J7503" s="37" t="s">
        <v>2268</v>
      </c>
      <c r="K7503" s="37">
        <v>1</v>
      </c>
    </row>
    <row r="7504" spans="1:11" x14ac:dyDescent="0.25">
      <c r="A7504" s="37" t="s">
        <v>3386</v>
      </c>
      <c r="B7504" s="37">
        <v>1</v>
      </c>
      <c r="C7504" s="37">
        <v>0</v>
      </c>
      <c r="D7504" s="37">
        <v>0</v>
      </c>
      <c r="E7504" s="37">
        <v>7</v>
      </c>
      <c r="F7504" s="37">
        <v>1</v>
      </c>
      <c r="G7504" s="37">
        <v>1.282</v>
      </c>
      <c r="H7504" s="37" t="s">
        <v>1232</v>
      </c>
      <c r="I7504" s="37" t="s">
        <v>2308</v>
      </c>
      <c r="J7504" s="37" t="s">
        <v>2268</v>
      </c>
      <c r="K7504" s="37">
        <v>1</v>
      </c>
    </row>
    <row r="7505" spans="1:11" x14ac:dyDescent="0.25">
      <c r="A7505" s="37" t="s">
        <v>3385</v>
      </c>
      <c r="B7505" s="37">
        <v>1</v>
      </c>
      <c r="C7505" s="37">
        <v>0</v>
      </c>
      <c r="D7505" s="37">
        <v>0</v>
      </c>
      <c r="E7505" s="37">
        <v>14</v>
      </c>
      <c r="F7505" s="37">
        <v>1</v>
      </c>
      <c r="G7505" s="37">
        <v>0.4108</v>
      </c>
      <c r="H7505" s="37" t="s">
        <v>1222</v>
      </c>
      <c r="I7505" s="37" t="s">
        <v>2321</v>
      </c>
      <c r="J7505" s="37" t="s">
        <v>2275</v>
      </c>
      <c r="K7505" s="37">
        <v>1</v>
      </c>
    </row>
    <row r="7506" spans="1:11" x14ac:dyDescent="0.25">
      <c r="A7506" s="37" t="s">
        <v>3384</v>
      </c>
      <c r="B7506" s="37">
        <v>1</v>
      </c>
      <c r="C7506" s="37">
        <v>0</v>
      </c>
      <c r="D7506" s="37">
        <v>0</v>
      </c>
      <c r="E7506" s="37">
        <v>40</v>
      </c>
      <c r="F7506" s="37">
        <v>1</v>
      </c>
      <c r="G7506" s="37">
        <v>1.1738</v>
      </c>
      <c r="H7506" s="37" t="s">
        <v>1220</v>
      </c>
      <c r="I7506" s="37" t="s">
        <v>3297</v>
      </c>
      <c r="J7506" s="37" t="s">
        <v>2275</v>
      </c>
      <c r="K7506" s="37">
        <v>1</v>
      </c>
    </row>
    <row r="7507" spans="1:11" x14ac:dyDescent="0.25">
      <c r="A7507" s="37" t="s">
        <v>3383</v>
      </c>
      <c r="B7507" s="37">
        <v>1</v>
      </c>
      <c r="C7507" s="37">
        <v>0</v>
      </c>
      <c r="D7507" s="37">
        <v>0</v>
      </c>
      <c r="E7507" s="37">
        <v>1</v>
      </c>
      <c r="F7507" s="37">
        <v>0</v>
      </c>
      <c r="G7507" s="37">
        <v>6.1400000000000003E-2</v>
      </c>
      <c r="H7507" s="37" t="s">
        <v>1222</v>
      </c>
      <c r="I7507" s="37" t="s">
        <v>2321</v>
      </c>
      <c r="J7507" s="37" t="s">
        <v>2268</v>
      </c>
      <c r="K7507" s="37">
        <v>1</v>
      </c>
    </row>
    <row r="7508" spans="1:11" x14ac:dyDescent="0.25">
      <c r="A7508" s="37" t="s">
        <v>3382</v>
      </c>
      <c r="B7508" s="37">
        <v>1</v>
      </c>
      <c r="C7508" s="37">
        <v>0</v>
      </c>
      <c r="D7508" s="37">
        <v>0</v>
      </c>
      <c r="E7508" s="37">
        <v>23</v>
      </c>
      <c r="F7508" s="37">
        <v>0</v>
      </c>
      <c r="G7508" s="37">
        <v>0.64219999999999999</v>
      </c>
      <c r="H7508" s="37" t="s">
        <v>3381</v>
      </c>
      <c r="I7508" s="37" t="s">
        <v>2405</v>
      </c>
      <c r="J7508" s="37" t="s">
        <v>2268</v>
      </c>
      <c r="K7508" s="37">
        <v>1</v>
      </c>
    </row>
    <row r="7509" spans="1:11" x14ac:dyDescent="0.25">
      <c r="A7509" s="37" t="s">
        <v>3380</v>
      </c>
      <c r="B7509" s="37">
        <v>1</v>
      </c>
      <c r="C7509" s="37">
        <v>0</v>
      </c>
      <c r="D7509" s="37">
        <v>0</v>
      </c>
      <c r="E7509" s="37">
        <v>6</v>
      </c>
      <c r="F7509" s="37">
        <v>0</v>
      </c>
      <c r="G7509" s="37">
        <v>0.56659999999999999</v>
      </c>
      <c r="H7509" s="37" t="s">
        <v>1232</v>
      </c>
      <c r="I7509" s="37" t="s">
        <v>2269</v>
      </c>
      <c r="J7509" s="37" t="s">
        <v>2268</v>
      </c>
      <c r="K7509" s="37">
        <v>1</v>
      </c>
    </row>
    <row r="7510" spans="1:11" x14ac:dyDescent="0.25">
      <c r="A7510" s="37" t="s">
        <v>3379</v>
      </c>
      <c r="B7510" s="37">
        <v>1</v>
      </c>
      <c r="C7510" s="37">
        <v>0</v>
      </c>
      <c r="D7510" s="37">
        <v>0</v>
      </c>
      <c r="E7510" s="37">
        <v>19</v>
      </c>
      <c r="F7510" s="37">
        <v>0</v>
      </c>
      <c r="G7510" s="37">
        <v>1.1660000000000001</v>
      </c>
      <c r="H7510" s="37" t="s">
        <v>1222</v>
      </c>
      <c r="I7510" s="37" t="s">
        <v>2321</v>
      </c>
      <c r="J7510" s="37" t="s">
        <v>2268</v>
      </c>
      <c r="K7510" s="37">
        <v>1</v>
      </c>
    </row>
    <row r="7511" spans="1:11" x14ac:dyDescent="0.25">
      <c r="A7511" s="37" t="s">
        <v>3378</v>
      </c>
      <c r="B7511" s="37">
        <v>1</v>
      </c>
      <c r="C7511" s="37">
        <v>0</v>
      </c>
      <c r="D7511" s="37">
        <v>0</v>
      </c>
      <c r="E7511" s="37">
        <v>2</v>
      </c>
      <c r="F7511" s="37">
        <v>0</v>
      </c>
      <c r="G7511" s="37">
        <v>0.1227</v>
      </c>
      <c r="H7511" s="37" t="s">
        <v>1232</v>
      </c>
      <c r="I7511" s="37" t="s">
        <v>2269</v>
      </c>
      <c r="J7511" s="37" t="s">
        <v>2268</v>
      </c>
      <c r="K7511" s="37">
        <v>1</v>
      </c>
    </row>
    <row r="7512" spans="1:11" x14ac:dyDescent="0.25">
      <c r="A7512" s="37" t="s">
        <v>3377</v>
      </c>
      <c r="B7512" s="37">
        <v>1</v>
      </c>
      <c r="C7512" s="37">
        <v>0</v>
      </c>
      <c r="D7512" s="37">
        <v>0</v>
      </c>
      <c r="E7512" s="37">
        <v>4</v>
      </c>
      <c r="F7512" s="37">
        <v>0</v>
      </c>
      <c r="G7512" s="37">
        <v>0.1265</v>
      </c>
      <c r="H7512" s="37" t="s">
        <v>1247</v>
      </c>
      <c r="I7512" s="37" t="s">
        <v>2321</v>
      </c>
      <c r="J7512" s="37" t="s">
        <v>2268</v>
      </c>
      <c r="K7512" s="37">
        <v>1</v>
      </c>
    </row>
    <row r="7513" spans="1:11" x14ac:dyDescent="0.25">
      <c r="A7513" s="37" t="s">
        <v>3376</v>
      </c>
      <c r="B7513" s="37">
        <v>1</v>
      </c>
      <c r="C7513" s="37">
        <v>0</v>
      </c>
      <c r="D7513" s="37">
        <v>0</v>
      </c>
      <c r="E7513" s="37">
        <v>9</v>
      </c>
      <c r="F7513" s="37">
        <v>1</v>
      </c>
      <c r="G7513" s="37">
        <v>1.6482000000000001</v>
      </c>
      <c r="H7513" s="37" t="s">
        <v>1257</v>
      </c>
      <c r="I7513" s="37" t="s">
        <v>2405</v>
      </c>
      <c r="J7513" s="37" t="s">
        <v>2268</v>
      </c>
      <c r="K7513" s="37">
        <v>1</v>
      </c>
    </row>
    <row r="7514" spans="1:11" x14ac:dyDescent="0.25">
      <c r="A7514" s="37" t="s">
        <v>3375</v>
      </c>
      <c r="B7514" s="37">
        <v>1</v>
      </c>
      <c r="C7514" s="37">
        <v>0</v>
      </c>
      <c r="D7514" s="37">
        <v>0</v>
      </c>
      <c r="E7514" s="37">
        <v>0</v>
      </c>
      <c r="F7514" s="37">
        <v>0</v>
      </c>
      <c r="G7514" s="37">
        <v>0</v>
      </c>
      <c r="H7514" s="37" t="s">
        <v>1257</v>
      </c>
      <c r="I7514" s="37" t="s">
        <v>2308</v>
      </c>
      <c r="J7514" s="37" t="s">
        <v>2268</v>
      </c>
      <c r="K7514" s="37">
        <v>0</v>
      </c>
    </row>
    <row r="7515" spans="1:11" x14ac:dyDescent="0.25">
      <c r="A7515" s="37" t="s">
        <v>3374</v>
      </c>
      <c r="B7515" s="37">
        <v>1</v>
      </c>
      <c r="C7515" s="37">
        <v>0</v>
      </c>
      <c r="D7515" s="37">
        <v>0</v>
      </c>
      <c r="E7515" s="37">
        <v>1</v>
      </c>
      <c r="F7515" s="37">
        <v>0</v>
      </c>
      <c r="G7515" s="37">
        <v>9.4399999999999998E-2</v>
      </c>
      <c r="H7515" s="37" t="s">
        <v>1257</v>
      </c>
      <c r="I7515" s="37" t="s">
        <v>2308</v>
      </c>
      <c r="J7515" s="37" t="s">
        <v>2268</v>
      </c>
      <c r="K7515" s="37">
        <v>1</v>
      </c>
    </row>
    <row r="7516" spans="1:11" x14ac:dyDescent="0.25">
      <c r="A7516" s="37" t="s">
        <v>3373</v>
      </c>
      <c r="B7516" s="37">
        <v>1</v>
      </c>
      <c r="C7516" s="37">
        <v>0</v>
      </c>
      <c r="D7516" s="37">
        <v>0</v>
      </c>
      <c r="E7516" s="37">
        <v>2</v>
      </c>
      <c r="F7516" s="37">
        <v>0</v>
      </c>
      <c r="G7516" s="37">
        <v>0.36630000000000001</v>
      </c>
      <c r="H7516" s="37" t="s">
        <v>1239</v>
      </c>
      <c r="I7516" s="37" t="s">
        <v>2316</v>
      </c>
      <c r="J7516" s="37" t="s">
        <v>2268</v>
      </c>
      <c r="K7516" s="37">
        <v>1</v>
      </c>
    </row>
    <row r="7517" spans="1:11" x14ac:dyDescent="0.25">
      <c r="A7517" s="37" t="s">
        <v>3372</v>
      </c>
      <c r="B7517" s="37">
        <v>1</v>
      </c>
      <c r="C7517" s="37">
        <v>0</v>
      </c>
      <c r="D7517" s="37">
        <v>0</v>
      </c>
      <c r="E7517" s="37">
        <v>1</v>
      </c>
      <c r="F7517" s="37">
        <v>1</v>
      </c>
      <c r="G7517" s="37">
        <v>0.18310000000000001</v>
      </c>
      <c r="H7517" s="37" t="s">
        <v>1239</v>
      </c>
      <c r="I7517" s="37" t="s">
        <v>2405</v>
      </c>
      <c r="J7517" s="37" t="s">
        <v>2275</v>
      </c>
      <c r="K7517" s="37">
        <v>1</v>
      </c>
    </row>
    <row r="7518" spans="1:11" x14ac:dyDescent="0.25">
      <c r="A7518" s="37" t="s">
        <v>3371</v>
      </c>
      <c r="B7518" s="37">
        <v>1</v>
      </c>
      <c r="C7518" s="37">
        <v>0</v>
      </c>
      <c r="D7518" s="37">
        <v>0</v>
      </c>
      <c r="E7518" s="37">
        <v>6</v>
      </c>
      <c r="F7518" s="37">
        <v>1</v>
      </c>
      <c r="G7518" s="37">
        <v>0.26069999999999999</v>
      </c>
      <c r="H7518" s="37" t="s">
        <v>1239</v>
      </c>
      <c r="I7518" s="37" t="s">
        <v>2405</v>
      </c>
      <c r="J7518" s="37" t="s">
        <v>2275</v>
      </c>
      <c r="K7518" s="37">
        <v>1</v>
      </c>
    </row>
    <row r="7519" spans="1:11" x14ac:dyDescent="0.25">
      <c r="A7519" s="37" t="s">
        <v>3370</v>
      </c>
      <c r="B7519" s="37">
        <v>1</v>
      </c>
      <c r="C7519" s="37">
        <v>0</v>
      </c>
      <c r="D7519" s="37">
        <v>0</v>
      </c>
      <c r="E7519" s="37">
        <v>1</v>
      </c>
      <c r="F7519" s="37">
        <v>0</v>
      </c>
      <c r="G7519" s="37">
        <v>6.1400000000000003E-2</v>
      </c>
      <c r="H7519" s="37" t="s">
        <v>1239</v>
      </c>
      <c r="I7519" s="37" t="s">
        <v>2269</v>
      </c>
      <c r="J7519" s="37" t="s">
        <v>2268</v>
      </c>
      <c r="K7519" s="37">
        <v>1</v>
      </c>
    </row>
    <row r="7520" spans="1:11" x14ac:dyDescent="0.25">
      <c r="A7520" s="37" t="s">
        <v>3369</v>
      </c>
      <c r="B7520" s="37">
        <v>1</v>
      </c>
      <c r="C7520" s="37">
        <v>0</v>
      </c>
      <c r="D7520" s="37">
        <v>0</v>
      </c>
      <c r="E7520" s="37">
        <v>1</v>
      </c>
      <c r="F7520" s="37">
        <v>0</v>
      </c>
      <c r="G7520" s="37">
        <v>2.7900000000000001E-2</v>
      </c>
      <c r="H7520" s="37" t="s">
        <v>1257</v>
      </c>
      <c r="I7520" s="37" t="s">
        <v>2308</v>
      </c>
      <c r="J7520" s="37" t="s">
        <v>2268</v>
      </c>
      <c r="K7520" s="37">
        <v>1</v>
      </c>
    </row>
    <row r="7521" spans="1:11" x14ac:dyDescent="0.25">
      <c r="A7521" s="37" t="s">
        <v>3368</v>
      </c>
      <c r="B7521" s="37">
        <v>1</v>
      </c>
      <c r="C7521" s="37">
        <v>0</v>
      </c>
      <c r="D7521" s="37">
        <v>0</v>
      </c>
      <c r="E7521" s="37">
        <v>0</v>
      </c>
      <c r="F7521" s="37">
        <v>0</v>
      </c>
      <c r="G7521" s="37">
        <v>0</v>
      </c>
      <c r="H7521" s="37" t="s">
        <v>1257</v>
      </c>
      <c r="I7521" s="37" t="s">
        <v>2308</v>
      </c>
      <c r="J7521" s="37" t="s">
        <v>2268</v>
      </c>
      <c r="K7521" s="37">
        <v>0</v>
      </c>
    </row>
    <row r="7522" spans="1:11" x14ac:dyDescent="0.25">
      <c r="A7522" s="37" t="s">
        <v>3367</v>
      </c>
      <c r="B7522" s="37">
        <v>1</v>
      </c>
      <c r="C7522" s="37">
        <v>0</v>
      </c>
      <c r="D7522" s="37">
        <v>0</v>
      </c>
      <c r="E7522" s="37">
        <v>13</v>
      </c>
      <c r="F7522" s="37">
        <v>0</v>
      </c>
      <c r="G7522" s="37">
        <v>0.49510000000000004</v>
      </c>
      <c r="H7522" s="37" t="s">
        <v>2276</v>
      </c>
      <c r="I7522" s="37" t="s">
        <v>2405</v>
      </c>
      <c r="J7522" s="37" t="s">
        <v>2275</v>
      </c>
      <c r="K7522" s="37">
        <v>1</v>
      </c>
    </row>
    <row r="7523" spans="1:11" x14ac:dyDescent="0.25">
      <c r="A7523" s="37" t="s">
        <v>3366</v>
      </c>
      <c r="B7523" s="37">
        <v>1</v>
      </c>
      <c r="C7523" s="37">
        <v>0</v>
      </c>
      <c r="D7523" s="37">
        <v>0</v>
      </c>
      <c r="E7523" s="37">
        <v>18</v>
      </c>
      <c r="F7523" s="37">
        <v>1</v>
      </c>
      <c r="G7523" s="37">
        <v>0.56920000000000004</v>
      </c>
      <c r="H7523" s="37" t="s">
        <v>1237</v>
      </c>
      <c r="I7523" s="37" t="s">
        <v>2310</v>
      </c>
      <c r="J7523" s="37" t="s">
        <v>2275</v>
      </c>
      <c r="K7523" s="37">
        <v>1</v>
      </c>
    </row>
    <row r="7524" spans="1:11" x14ac:dyDescent="0.25">
      <c r="A7524" s="37" t="s">
        <v>3365</v>
      </c>
      <c r="B7524" s="37">
        <v>1</v>
      </c>
      <c r="C7524" s="37">
        <v>0</v>
      </c>
      <c r="D7524" s="37">
        <v>0</v>
      </c>
      <c r="E7524" s="37">
        <v>0</v>
      </c>
      <c r="F7524" s="37">
        <v>0</v>
      </c>
      <c r="G7524" s="37">
        <v>0</v>
      </c>
      <c r="H7524" s="37" t="s">
        <v>1257</v>
      </c>
      <c r="I7524" s="37" t="s">
        <v>2308</v>
      </c>
      <c r="J7524" s="37" t="s">
        <v>2268</v>
      </c>
      <c r="K7524" s="37">
        <v>0</v>
      </c>
    </row>
    <row r="7525" spans="1:11" x14ac:dyDescent="0.25">
      <c r="A7525" s="37" t="s">
        <v>3364</v>
      </c>
      <c r="B7525" s="37">
        <v>1</v>
      </c>
      <c r="C7525" s="37">
        <v>0</v>
      </c>
      <c r="D7525" s="37">
        <v>0</v>
      </c>
      <c r="E7525" s="37">
        <v>16</v>
      </c>
      <c r="F7525" s="37">
        <v>0</v>
      </c>
      <c r="G7525" s="37">
        <v>0.69510000000000005</v>
      </c>
      <c r="H7525" s="37" t="s">
        <v>1218</v>
      </c>
      <c r="I7525" s="37" t="s">
        <v>2269</v>
      </c>
      <c r="J7525" s="37" t="s">
        <v>2268</v>
      </c>
      <c r="K7525" s="37">
        <v>1</v>
      </c>
    </row>
    <row r="7526" spans="1:11" x14ac:dyDescent="0.25">
      <c r="A7526" s="37" t="s">
        <v>3363</v>
      </c>
      <c r="B7526" s="37">
        <v>1</v>
      </c>
      <c r="C7526" s="37">
        <v>0</v>
      </c>
      <c r="D7526" s="37">
        <v>0</v>
      </c>
      <c r="E7526" s="37">
        <v>15</v>
      </c>
      <c r="F7526" s="37">
        <v>1</v>
      </c>
      <c r="G7526" s="37">
        <v>0.70569999999999999</v>
      </c>
      <c r="H7526" s="37" t="s">
        <v>1247</v>
      </c>
      <c r="I7526" s="37" t="s">
        <v>2321</v>
      </c>
      <c r="J7526" s="37" t="s">
        <v>2275</v>
      </c>
      <c r="K7526" s="37">
        <v>1</v>
      </c>
    </row>
    <row r="7527" spans="1:11" x14ac:dyDescent="0.25">
      <c r="A7527" s="37" t="s">
        <v>3362</v>
      </c>
      <c r="B7527" s="37">
        <v>1</v>
      </c>
      <c r="C7527" s="37">
        <v>0</v>
      </c>
      <c r="D7527" s="37">
        <v>0</v>
      </c>
      <c r="E7527" s="37">
        <v>15</v>
      </c>
      <c r="F7527" s="37">
        <v>1</v>
      </c>
      <c r="G7527" s="37">
        <v>0.51580000000000004</v>
      </c>
      <c r="H7527" s="37" t="s">
        <v>1247</v>
      </c>
      <c r="I7527" s="37" t="s">
        <v>2310</v>
      </c>
      <c r="J7527" s="37" t="s">
        <v>2275</v>
      </c>
      <c r="K7527" s="37">
        <v>1</v>
      </c>
    </row>
    <row r="7528" spans="1:11" x14ac:dyDescent="0.25">
      <c r="A7528" s="37" t="s">
        <v>3361</v>
      </c>
      <c r="B7528" s="37">
        <v>1</v>
      </c>
      <c r="C7528" s="37">
        <v>0</v>
      </c>
      <c r="D7528" s="37">
        <v>0</v>
      </c>
      <c r="E7528" s="37">
        <v>0</v>
      </c>
      <c r="F7528" s="37">
        <v>0</v>
      </c>
      <c r="G7528" s="37">
        <v>0</v>
      </c>
      <c r="H7528" s="37" t="s">
        <v>1247</v>
      </c>
      <c r="I7528" s="37" t="s">
        <v>2321</v>
      </c>
      <c r="J7528" s="37" t="s">
        <v>2268</v>
      </c>
      <c r="K7528" s="37">
        <v>0</v>
      </c>
    </row>
    <row r="7529" spans="1:11" x14ac:dyDescent="0.25">
      <c r="A7529" s="37" t="s">
        <v>3360</v>
      </c>
      <c r="B7529" s="37">
        <v>1</v>
      </c>
      <c r="C7529" s="37">
        <v>0</v>
      </c>
      <c r="D7529" s="37">
        <v>0</v>
      </c>
      <c r="E7529" s="37">
        <v>1</v>
      </c>
      <c r="F7529" s="37">
        <v>0</v>
      </c>
      <c r="G7529" s="37">
        <v>3.8100000000000002E-2</v>
      </c>
      <c r="H7529" s="37" t="s">
        <v>1257</v>
      </c>
      <c r="I7529" s="37" t="s">
        <v>2308</v>
      </c>
      <c r="J7529" s="37" t="s">
        <v>2268</v>
      </c>
      <c r="K7529" s="37">
        <v>1</v>
      </c>
    </row>
    <row r="7530" spans="1:11" x14ac:dyDescent="0.25">
      <c r="A7530" s="37" t="s">
        <v>3359</v>
      </c>
      <c r="B7530" s="37">
        <v>1</v>
      </c>
      <c r="C7530" s="37">
        <v>0</v>
      </c>
      <c r="D7530" s="37">
        <v>0</v>
      </c>
      <c r="E7530" s="37">
        <v>0</v>
      </c>
      <c r="F7530" s="37">
        <v>0</v>
      </c>
      <c r="G7530" s="37">
        <v>0</v>
      </c>
      <c r="H7530" s="37" t="s">
        <v>1257</v>
      </c>
      <c r="I7530" s="37" t="s">
        <v>2308</v>
      </c>
      <c r="J7530" s="37" t="s">
        <v>2268</v>
      </c>
      <c r="K7530" s="37">
        <v>0</v>
      </c>
    </row>
    <row r="7531" spans="1:11" x14ac:dyDescent="0.25">
      <c r="A7531" s="37" t="s">
        <v>3358</v>
      </c>
      <c r="B7531" s="37">
        <v>1</v>
      </c>
      <c r="C7531" s="37">
        <v>0</v>
      </c>
      <c r="D7531" s="37">
        <v>0</v>
      </c>
      <c r="E7531" s="37">
        <v>1</v>
      </c>
      <c r="F7531" s="37">
        <v>0</v>
      </c>
      <c r="G7531" s="37">
        <v>4.3400000000000001E-2</v>
      </c>
      <c r="H7531" s="37" t="s">
        <v>1257</v>
      </c>
      <c r="I7531" s="37" t="s">
        <v>2308</v>
      </c>
      <c r="J7531" s="37" t="s">
        <v>2268</v>
      </c>
      <c r="K7531" s="37">
        <v>1</v>
      </c>
    </row>
    <row r="7532" spans="1:11" x14ac:dyDescent="0.25">
      <c r="A7532" s="37" t="s">
        <v>3357</v>
      </c>
      <c r="B7532" s="37">
        <v>1</v>
      </c>
      <c r="C7532" s="37">
        <v>0</v>
      </c>
      <c r="D7532" s="37">
        <v>0</v>
      </c>
      <c r="E7532" s="37">
        <v>0</v>
      </c>
      <c r="F7532" s="37">
        <v>0</v>
      </c>
      <c r="G7532" s="37">
        <v>0</v>
      </c>
      <c r="H7532" s="37" t="s">
        <v>1257</v>
      </c>
      <c r="I7532" s="37" t="s">
        <v>2308</v>
      </c>
      <c r="J7532" s="37" t="s">
        <v>2268</v>
      </c>
      <c r="K7532" s="37">
        <v>0</v>
      </c>
    </row>
    <row r="7533" spans="1:11" x14ac:dyDescent="0.25">
      <c r="A7533" s="37" t="s">
        <v>3356</v>
      </c>
      <c r="B7533" s="37">
        <v>1</v>
      </c>
      <c r="C7533" s="37">
        <v>0</v>
      </c>
      <c r="D7533" s="37">
        <v>0</v>
      </c>
      <c r="E7533" s="37">
        <v>40</v>
      </c>
      <c r="F7533" s="37">
        <v>1</v>
      </c>
      <c r="G7533" s="37">
        <v>1.8820000000000001</v>
      </c>
      <c r="H7533" s="37" t="s">
        <v>1257</v>
      </c>
      <c r="I7533" s="37" t="s">
        <v>2308</v>
      </c>
      <c r="J7533" s="37" t="s">
        <v>2275</v>
      </c>
      <c r="K7533" s="37">
        <v>1</v>
      </c>
    </row>
    <row r="7534" spans="1:11" x14ac:dyDescent="0.25">
      <c r="A7534" s="37" t="s">
        <v>3355</v>
      </c>
      <c r="B7534" s="37">
        <v>1</v>
      </c>
      <c r="C7534" s="37">
        <v>0</v>
      </c>
      <c r="D7534" s="37">
        <v>0</v>
      </c>
      <c r="E7534" s="37">
        <v>0</v>
      </c>
      <c r="F7534" s="37">
        <v>0</v>
      </c>
      <c r="G7534" s="37">
        <v>0</v>
      </c>
      <c r="H7534" s="37" t="s">
        <v>1257</v>
      </c>
      <c r="I7534" s="37" t="s">
        <v>2308</v>
      </c>
      <c r="J7534" s="37" t="s">
        <v>2268</v>
      </c>
      <c r="K7534" s="37">
        <v>0</v>
      </c>
    </row>
    <row r="7535" spans="1:11" x14ac:dyDescent="0.25">
      <c r="A7535" s="37" t="s">
        <v>3354</v>
      </c>
      <c r="B7535" s="37">
        <v>1</v>
      </c>
      <c r="C7535" s="37">
        <v>0</v>
      </c>
      <c r="D7535" s="37">
        <v>0</v>
      </c>
      <c r="E7535" s="37">
        <v>1</v>
      </c>
      <c r="F7535" s="37">
        <v>0</v>
      </c>
      <c r="G7535" s="37">
        <v>3.44E-2</v>
      </c>
      <c r="H7535" s="37" t="s">
        <v>1257</v>
      </c>
      <c r="I7535" s="37" t="s">
        <v>2308</v>
      </c>
      <c r="J7535" s="37" t="s">
        <v>2268</v>
      </c>
      <c r="K7535" s="37">
        <v>1</v>
      </c>
    </row>
    <row r="7536" spans="1:11" x14ac:dyDescent="0.25">
      <c r="A7536" s="37" t="s">
        <v>3353</v>
      </c>
      <c r="B7536" s="37">
        <v>1</v>
      </c>
      <c r="C7536" s="37">
        <v>0</v>
      </c>
      <c r="D7536" s="37">
        <v>0</v>
      </c>
      <c r="E7536" s="37">
        <v>3</v>
      </c>
      <c r="F7536" s="37">
        <v>0</v>
      </c>
      <c r="G7536" s="37">
        <v>0.5494</v>
      </c>
      <c r="H7536" s="37" t="s">
        <v>1257</v>
      </c>
      <c r="I7536" s="37" t="s">
        <v>2308</v>
      </c>
      <c r="J7536" s="37" t="s">
        <v>2268</v>
      </c>
      <c r="K7536" s="37">
        <v>1</v>
      </c>
    </row>
    <row r="7537" spans="1:11" x14ac:dyDescent="0.25">
      <c r="A7537" s="37" t="s">
        <v>3352</v>
      </c>
      <c r="B7537" s="37">
        <v>1</v>
      </c>
      <c r="C7537" s="37">
        <v>0</v>
      </c>
      <c r="D7537" s="37">
        <v>0</v>
      </c>
      <c r="E7537" s="37">
        <v>2</v>
      </c>
      <c r="F7537" s="37">
        <v>0</v>
      </c>
      <c r="G7537" s="37">
        <v>0.1227</v>
      </c>
      <c r="H7537" s="37" t="s">
        <v>1257</v>
      </c>
      <c r="I7537" s="37" t="s">
        <v>2308</v>
      </c>
      <c r="J7537" s="37" t="s">
        <v>2268</v>
      </c>
      <c r="K7537" s="37">
        <v>1</v>
      </c>
    </row>
    <row r="7538" spans="1:11" x14ac:dyDescent="0.25">
      <c r="A7538" s="37" t="s">
        <v>3351</v>
      </c>
      <c r="B7538" s="37">
        <v>1</v>
      </c>
      <c r="C7538" s="37">
        <v>0</v>
      </c>
      <c r="D7538" s="37">
        <v>0</v>
      </c>
      <c r="E7538" s="37">
        <v>0</v>
      </c>
      <c r="F7538" s="37">
        <v>0</v>
      </c>
      <c r="G7538" s="37">
        <v>0</v>
      </c>
      <c r="H7538" s="37" t="s">
        <v>1257</v>
      </c>
      <c r="I7538" s="37" t="s">
        <v>2308</v>
      </c>
      <c r="J7538" s="37" t="s">
        <v>2268</v>
      </c>
      <c r="K7538" s="37">
        <v>0</v>
      </c>
    </row>
    <row r="7539" spans="1:11" x14ac:dyDescent="0.25">
      <c r="A7539" s="37" t="s">
        <v>3350</v>
      </c>
      <c r="B7539" s="37">
        <v>1</v>
      </c>
      <c r="C7539" s="37">
        <v>0</v>
      </c>
      <c r="D7539" s="37">
        <v>0</v>
      </c>
      <c r="E7539" s="37">
        <v>0</v>
      </c>
      <c r="F7539" s="37">
        <v>0</v>
      </c>
      <c r="G7539" s="37">
        <v>0</v>
      </c>
      <c r="H7539" s="37" t="s">
        <v>1257</v>
      </c>
      <c r="I7539" s="37" t="s">
        <v>2308</v>
      </c>
      <c r="J7539" s="37" t="s">
        <v>2268</v>
      </c>
      <c r="K7539" s="37">
        <v>0</v>
      </c>
    </row>
    <row r="7540" spans="1:11" x14ac:dyDescent="0.25">
      <c r="A7540" s="37" t="s">
        <v>3349</v>
      </c>
      <c r="B7540" s="37">
        <v>1</v>
      </c>
      <c r="C7540" s="37">
        <v>0</v>
      </c>
      <c r="D7540" s="37">
        <v>0</v>
      </c>
      <c r="E7540" s="37">
        <v>0</v>
      </c>
      <c r="F7540" s="37">
        <v>0</v>
      </c>
      <c r="G7540" s="37">
        <v>0</v>
      </c>
      <c r="H7540" s="37" t="s">
        <v>1257</v>
      </c>
      <c r="I7540" s="37" t="s">
        <v>2308</v>
      </c>
      <c r="J7540" s="37" t="s">
        <v>2268</v>
      </c>
      <c r="K7540" s="37">
        <v>0</v>
      </c>
    </row>
    <row r="7541" spans="1:11" x14ac:dyDescent="0.25">
      <c r="A7541" s="37" t="s">
        <v>3348</v>
      </c>
      <c r="B7541" s="37">
        <v>1</v>
      </c>
      <c r="C7541" s="37">
        <v>0</v>
      </c>
      <c r="D7541" s="37">
        <v>0</v>
      </c>
      <c r="E7541" s="37">
        <v>4</v>
      </c>
      <c r="F7541" s="37">
        <v>1</v>
      </c>
      <c r="G7541" s="37">
        <v>0.18820000000000001</v>
      </c>
      <c r="H7541" s="37" t="s">
        <v>1257</v>
      </c>
      <c r="I7541" s="37" t="s">
        <v>2308</v>
      </c>
      <c r="J7541" s="37" t="s">
        <v>2268</v>
      </c>
      <c r="K7541" s="37">
        <v>1</v>
      </c>
    </row>
    <row r="7542" spans="1:11" x14ac:dyDescent="0.25">
      <c r="A7542" s="37" t="s">
        <v>3347</v>
      </c>
      <c r="B7542" s="37">
        <v>1</v>
      </c>
      <c r="C7542" s="37">
        <v>0</v>
      </c>
      <c r="D7542" s="37">
        <v>0</v>
      </c>
      <c r="E7542" s="37">
        <v>6</v>
      </c>
      <c r="F7542" s="37">
        <v>0</v>
      </c>
      <c r="G7542" s="37">
        <v>0.26069999999999999</v>
      </c>
      <c r="H7542" s="37" t="s">
        <v>1257</v>
      </c>
      <c r="I7542" s="37" t="s">
        <v>2308</v>
      </c>
      <c r="J7542" s="37" t="s">
        <v>2268</v>
      </c>
      <c r="K7542" s="37">
        <v>1</v>
      </c>
    </row>
    <row r="7543" spans="1:11" x14ac:dyDescent="0.25">
      <c r="A7543" s="37" t="s">
        <v>3346</v>
      </c>
      <c r="B7543" s="37">
        <v>1</v>
      </c>
      <c r="C7543" s="37">
        <v>0</v>
      </c>
      <c r="D7543" s="37">
        <v>0</v>
      </c>
      <c r="E7543" s="37">
        <v>0</v>
      </c>
      <c r="F7543" s="37">
        <v>0</v>
      </c>
      <c r="G7543" s="37">
        <v>0</v>
      </c>
      <c r="H7543" s="37" t="s">
        <v>1257</v>
      </c>
      <c r="I7543" s="37" t="s">
        <v>2308</v>
      </c>
      <c r="J7543" s="37" t="s">
        <v>2268</v>
      </c>
      <c r="K7543" s="37">
        <v>0</v>
      </c>
    </row>
    <row r="7544" spans="1:11" x14ac:dyDescent="0.25">
      <c r="A7544" s="37" t="s">
        <v>3345</v>
      </c>
      <c r="B7544" s="37">
        <v>1</v>
      </c>
      <c r="C7544" s="37">
        <v>0</v>
      </c>
      <c r="D7544" s="37">
        <v>0</v>
      </c>
      <c r="E7544" s="37">
        <v>17</v>
      </c>
      <c r="F7544" s="37">
        <v>1</v>
      </c>
      <c r="G7544" s="37">
        <v>0.58460000000000001</v>
      </c>
      <c r="H7544" s="37" t="s">
        <v>1257</v>
      </c>
      <c r="I7544" s="37" t="s">
        <v>2308</v>
      </c>
      <c r="J7544" s="37" t="s">
        <v>2268</v>
      </c>
      <c r="K7544" s="37">
        <v>1</v>
      </c>
    </row>
    <row r="7545" spans="1:11" x14ac:dyDescent="0.25">
      <c r="A7545" s="37" t="s">
        <v>3344</v>
      </c>
      <c r="B7545" s="37">
        <v>1</v>
      </c>
      <c r="C7545" s="37">
        <v>0</v>
      </c>
      <c r="D7545" s="37">
        <v>0</v>
      </c>
      <c r="E7545" s="37">
        <v>2</v>
      </c>
      <c r="F7545" s="37">
        <v>0</v>
      </c>
      <c r="G7545" s="37">
        <v>8.6900000000000005E-2</v>
      </c>
      <c r="H7545" s="37" t="s">
        <v>1257</v>
      </c>
      <c r="I7545" s="37" t="s">
        <v>2308</v>
      </c>
      <c r="J7545" s="37" t="s">
        <v>2268</v>
      </c>
      <c r="K7545" s="37">
        <v>1</v>
      </c>
    </row>
    <row r="7546" spans="1:11" x14ac:dyDescent="0.25">
      <c r="A7546" s="37" t="s">
        <v>3343</v>
      </c>
      <c r="B7546" s="37">
        <v>1</v>
      </c>
      <c r="C7546" s="37">
        <v>0</v>
      </c>
      <c r="D7546" s="37">
        <v>0</v>
      </c>
      <c r="E7546" s="37">
        <v>0</v>
      </c>
      <c r="F7546" s="37">
        <v>0</v>
      </c>
      <c r="G7546" s="37">
        <v>0</v>
      </c>
      <c r="H7546" s="37" t="s">
        <v>1257</v>
      </c>
      <c r="I7546" s="37" t="s">
        <v>2308</v>
      </c>
      <c r="J7546" s="37" t="s">
        <v>2268</v>
      </c>
      <c r="K7546" s="37">
        <v>0</v>
      </c>
    </row>
    <row r="7547" spans="1:11" x14ac:dyDescent="0.25">
      <c r="A7547" s="37" t="s">
        <v>3342</v>
      </c>
      <c r="B7547" s="37">
        <v>1</v>
      </c>
      <c r="C7547" s="37">
        <v>0</v>
      </c>
      <c r="D7547" s="37">
        <v>0</v>
      </c>
      <c r="E7547" s="37">
        <v>2</v>
      </c>
      <c r="F7547" s="37">
        <v>0</v>
      </c>
      <c r="G7547" s="37">
        <v>9.4100000000000003E-2</v>
      </c>
      <c r="H7547" s="37" t="s">
        <v>2350</v>
      </c>
      <c r="I7547" s="37" t="s">
        <v>2308</v>
      </c>
      <c r="J7547" s="37" t="s">
        <v>2268</v>
      </c>
      <c r="K7547" s="37">
        <v>1</v>
      </c>
    </row>
    <row r="7548" spans="1:11" x14ac:dyDescent="0.25">
      <c r="A7548" s="37" t="s">
        <v>3341</v>
      </c>
      <c r="B7548" s="37">
        <v>1</v>
      </c>
      <c r="C7548" s="37">
        <v>0</v>
      </c>
      <c r="D7548" s="37">
        <v>0</v>
      </c>
      <c r="E7548" s="37">
        <v>20</v>
      </c>
      <c r="F7548" s="37">
        <v>0</v>
      </c>
      <c r="G7548" s="37">
        <v>0.63250000000000006</v>
      </c>
      <c r="H7548" s="37" t="s">
        <v>1257</v>
      </c>
      <c r="I7548" s="37" t="s">
        <v>2308</v>
      </c>
      <c r="J7548" s="37" t="s">
        <v>2268</v>
      </c>
      <c r="K7548" s="37">
        <v>1</v>
      </c>
    </row>
    <row r="7549" spans="1:11" x14ac:dyDescent="0.25">
      <c r="A7549" s="37" t="s">
        <v>3340</v>
      </c>
      <c r="B7549" s="37">
        <v>1</v>
      </c>
      <c r="C7549" s="37">
        <v>0</v>
      </c>
      <c r="D7549" s="37">
        <v>0</v>
      </c>
      <c r="E7549" s="37">
        <v>0</v>
      </c>
      <c r="F7549" s="37">
        <v>0</v>
      </c>
      <c r="G7549" s="37">
        <v>0</v>
      </c>
      <c r="H7549" s="37" t="s">
        <v>2350</v>
      </c>
      <c r="I7549" s="37" t="s">
        <v>2308</v>
      </c>
      <c r="J7549" s="37" t="s">
        <v>2268</v>
      </c>
      <c r="K7549" s="37">
        <v>0</v>
      </c>
    </row>
    <row r="7550" spans="1:11" x14ac:dyDescent="0.25">
      <c r="A7550" s="37" t="s">
        <v>3339</v>
      </c>
      <c r="B7550" s="37">
        <v>1</v>
      </c>
      <c r="C7550" s="37">
        <v>0</v>
      </c>
      <c r="D7550" s="37">
        <v>0</v>
      </c>
      <c r="E7550" s="37">
        <v>1</v>
      </c>
      <c r="F7550" s="37">
        <v>1</v>
      </c>
      <c r="G7550" s="37">
        <v>0.18310000000000001</v>
      </c>
      <c r="H7550" s="37" t="s">
        <v>2350</v>
      </c>
      <c r="I7550" s="37" t="s">
        <v>2308</v>
      </c>
      <c r="J7550" s="37" t="s">
        <v>2268</v>
      </c>
      <c r="K7550" s="37">
        <v>1</v>
      </c>
    </row>
    <row r="7551" spans="1:11" x14ac:dyDescent="0.25">
      <c r="A7551" s="37" t="s">
        <v>3338</v>
      </c>
      <c r="B7551" s="37">
        <v>1</v>
      </c>
      <c r="C7551" s="37">
        <v>0</v>
      </c>
      <c r="D7551" s="37">
        <v>0</v>
      </c>
      <c r="E7551" s="37">
        <v>43</v>
      </c>
      <c r="F7551" s="37">
        <v>0</v>
      </c>
      <c r="G7551" s="37">
        <v>1.8681000000000001</v>
      </c>
      <c r="H7551" s="37" t="s">
        <v>2350</v>
      </c>
      <c r="I7551" s="37" t="s">
        <v>2308</v>
      </c>
      <c r="J7551" s="37" t="s">
        <v>2268</v>
      </c>
      <c r="K7551" s="37">
        <v>1</v>
      </c>
    </row>
    <row r="7552" spans="1:11" x14ac:dyDescent="0.25">
      <c r="A7552" s="37" t="s">
        <v>3337</v>
      </c>
      <c r="B7552" s="37">
        <v>1</v>
      </c>
      <c r="C7552" s="37">
        <v>0</v>
      </c>
      <c r="D7552" s="37">
        <v>0</v>
      </c>
      <c r="E7552" s="37">
        <v>0</v>
      </c>
      <c r="F7552" s="37">
        <v>0</v>
      </c>
      <c r="G7552" s="37">
        <v>0</v>
      </c>
      <c r="H7552" s="37" t="s">
        <v>2350</v>
      </c>
      <c r="I7552" s="37" t="s">
        <v>2308</v>
      </c>
      <c r="J7552" s="37" t="s">
        <v>2268</v>
      </c>
      <c r="K7552" s="37">
        <v>0</v>
      </c>
    </row>
    <row r="7553" spans="1:11" x14ac:dyDescent="0.25">
      <c r="A7553" s="37" t="s">
        <v>3336</v>
      </c>
      <c r="B7553" s="37">
        <v>1</v>
      </c>
      <c r="C7553" s="37">
        <v>0</v>
      </c>
      <c r="D7553" s="37">
        <v>0</v>
      </c>
      <c r="E7553" s="37">
        <v>4</v>
      </c>
      <c r="F7553" s="37">
        <v>0</v>
      </c>
      <c r="G7553" s="37">
        <v>0.1174</v>
      </c>
      <c r="H7553" s="37" t="s">
        <v>2350</v>
      </c>
      <c r="I7553" s="37" t="s">
        <v>2310</v>
      </c>
      <c r="J7553" s="37" t="s">
        <v>2268</v>
      </c>
      <c r="K7553" s="37">
        <v>1</v>
      </c>
    </row>
    <row r="7554" spans="1:11" x14ac:dyDescent="0.25">
      <c r="A7554" s="37" t="s">
        <v>3335</v>
      </c>
      <c r="B7554" s="37">
        <v>1</v>
      </c>
      <c r="C7554" s="37">
        <v>0</v>
      </c>
      <c r="D7554" s="37">
        <v>0</v>
      </c>
      <c r="E7554" s="37">
        <v>2</v>
      </c>
      <c r="F7554" s="37">
        <v>0</v>
      </c>
      <c r="G7554" s="37">
        <v>7.6200000000000004E-2</v>
      </c>
      <c r="H7554" s="37" t="s">
        <v>2350</v>
      </c>
      <c r="I7554" s="37" t="s">
        <v>2308</v>
      </c>
      <c r="J7554" s="37" t="s">
        <v>2268</v>
      </c>
      <c r="K7554" s="37">
        <v>1</v>
      </c>
    </row>
    <row r="7555" spans="1:11" x14ac:dyDescent="0.25">
      <c r="A7555" s="37" t="s">
        <v>3334</v>
      </c>
      <c r="B7555" s="37">
        <v>1</v>
      </c>
      <c r="C7555" s="37">
        <v>0</v>
      </c>
      <c r="D7555" s="37">
        <v>0</v>
      </c>
      <c r="E7555" s="37">
        <v>19</v>
      </c>
      <c r="F7555" s="37">
        <v>0</v>
      </c>
      <c r="G7555" s="37">
        <v>1.7941</v>
      </c>
      <c r="H7555" s="37" t="s">
        <v>1257</v>
      </c>
      <c r="I7555" s="37" t="s">
        <v>2308</v>
      </c>
      <c r="J7555" s="37" t="s">
        <v>2268</v>
      </c>
      <c r="K7555" s="37">
        <v>1</v>
      </c>
    </row>
    <row r="7556" spans="1:11" x14ac:dyDescent="0.25">
      <c r="A7556" s="37" t="s">
        <v>3333</v>
      </c>
      <c r="B7556" s="37">
        <v>1</v>
      </c>
      <c r="C7556" s="37">
        <v>0</v>
      </c>
      <c r="D7556" s="37">
        <v>0</v>
      </c>
      <c r="E7556" s="37">
        <v>8</v>
      </c>
      <c r="F7556" s="37">
        <v>0</v>
      </c>
      <c r="G7556" s="37">
        <v>0.30470000000000003</v>
      </c>
      <c r="H7556" s="37" t="s">
        <v>1220</v>
      </c>
      <c r="I7556" s="37" t="s">
        <v>2308</v>
      </c>
      <c r="J7556" s="37" t="s">
        <v>2275</v>
      </c>
      <c r="K7556" s="37">
        <v>1</v>
      </c>
    </row>
    <row r="7557" spans="1:11" x14ac:dyDescent="0.25">
      <c r="A7557" s="37" t="s">
        <v>3332</v>
      </c>
      <c r="B7557" s="37">
        <v>1</v>
      </c>
      <c r="C7557" s="37">
        <v>0</v>
      </c>
      <c r="D7557" s="37">
        <v>0</v>
      </c>
      <c r="E7557" s="37">
        <v>4</v>
      </c>
      <c r="F7557" s="37">
        <v>0</v>
      </c>
      <c r="G7557" s="37">
        <v>0.18820000000000001</v>
      </c>
      <c r="H7557" s="37" t="s">
        <v>1220</v>
      </c>
      <c r="I7557" s="37" t="s">
        <v>2308</v>
      </c>
      <c r="J7557" s="37" t="s">
        <v>2268</v>
      </c>
      <c r="K7557" s="37">
        <v>1</v>
      </c>
    </row>
    <row r="7558" spans="1:11" x14ac:dyDescent="0.25">
      <c r="A7558" s="37" t="s">
        <v>3331</v>
      </c>
      <c r="B7558" s="37">
        <v>1</v>
      </c>
      <c r="C7558" s="37">
        <v>0</v>
      </c>
      <c r="D7558" s="37">
        <v>0</v>
      </c>
      <c r="E7558" s="37">
        <v>17</v>
      </c>
      <c r="F7558" s="37">
        <v>1</v>
      </c>
      <c r="G7558" s="37">
        <v>0.53760000000000008</v>
      </c>
      <c r="H7558" s="37" t="s">
        <v>1221</v>
      </c>
      <c r="I7558" s="37" t="s">
        <v>2310</v>
      </c>
      <c r="J7558" s="37" t="s">
        <v>2275</v>
      </c>
      <c r="K7558" s="37">
        <v>1</v>
      </c>
    </row>
    <row r="7559" spans="1:11" x14ac:dyDescent="0.25">
      <c r="A7559" s="37" t="s">
        <v>3330</v>
      </c>
      <c r="B7559" s="37">
        <v>1</v>
      </c>
      <c r="C7559" s="37">
        <v>0</v>
      </c>
      <c r="D7559" s="37">
        <v>0</v>
      </c>
      <c r="E7559" s="37">
        <v>3</v>
      </c>
      <c r="F7559" s="37">
        <v>0</v>
      </c>
      <c r="G7559" s="37">
        <v>0.1303</v>
      </c>
      <c r="H7559" s="37" t="s">
        <v>2927</v>
      </c>
      <c r="I7559" s="37" t="s">
        <v>2321</v>
      </c>
      <c r="J7559" s="37" t="s">
        <v>2268</v>
      </c>
      <c r="K7559" s="37">
        <v>1</v>
      </c>
    </row>
    <row r="7560" spans="1:11" x14ac:dyDescent="0.25">
      <c r="A7560" s="37" t="s">
        <v>3329</v>
      </c>
      <c r="B7560" s="37">
        <v>1</v>
      </c>
      <c r="C7560" s="37">
        <v>0</v>
      </c>
      <c r="D7560" s="37">
        <v>0</v>
      </c>
      <c r="E7560" s="37">
        <v>2</v>
      </c>
      <c r="F7560" s="37">
        <v>0</v>
      </c>
      <c r="G7560" s="37">
        <v>0.1227</v>
      </c>
      <c r="H7560" s="37" t="s">
        <v>1247</v>
      </c>
      <c r="I7560" s="37" t="s">
        <v>2308</v>
      </c>
      <c r="J7560" s="37" t="s">
        <v>2268</v>
      </c>
      <c r="K7560" s="37">
        <v>1</v>
      </c>
    </row>
    <row r="7561" spans="1:11" x14ac:dyDescent="0.25">
      <c r="A7561" s="37" t="s">
        <v>3328</v>
      </c>
      <c r="B7561" s="37">
        <v>1</v>
      </c>
      <c r="C7561" s="37">
        <v>0</v>
      </c>
      <c r="D7561" s="37">
        <v>0</v>
      </c>
      <c r="E7561" s="37">
        <v>3</v>
      </c>
      <c r="F7561" s="37">
        <v>0</v>
      </c>
      <c r="G7561" s="37">
        <v>0.1303</v>
      </c>
      <c r="H7561" s="37" t="s">
        <v>1232</v>
      </c>
      <c r="I7561" s="37" t="s">
        <v>2321</v>
      </c>
      <c r="J7561" s="37" t="s">
        <v>2275</v>
      </c>
      <c r="K7561" s="37">
        <v>1</v>
      </c>
    </row>
    <row r="7562" spans="1:11" x14ac:dyDescent="0.25">
      <c r="A7562" s="37" t="s">
        <v>3327</v>
      </c>
      <c r="B7562" s="37">
        <v>1</v>
      </c>
      <c r="C7562" s="37">
        <v>0</v>
      </c>
      <c r="D7562" s="37">
        <v>0</v>
      </c>
      <c r="E7562" s="37">
        <v>0</v>
      </c>
      <c r="F7562" s="37">
        <v>0</v>
      </c>
      <c r="G7562" s="37">
        <v>0</v>
      </c>
      <c r="H7562" s="37" t="s">
        <v>2276</v>
      </c>
      <c r="I7562" s="37" t="s">
        <v>2405</v>
      </c>
      <c r="J7562" s="37" t="s">
        <v>2275</v>
      </c>
      <c r="K7562" s="37">
        <v>0</v>
      </c>
    </row>
    <row r="7563" spans="1:11" x14ac:dyDescent="0.25">
      <c r="A7563" s="37" t="s">
        <v>3326</v>
      </c>
      <c r="B7563" s="37">
        <v>1</v>
      </c>
      <c r="C7563" s="37">
        <v>0</v>
      </c>
      <c r="D7563" s="37">
        <v>0</v>
      </c>
      <c r="E7563" s="37">
        <v>18</v>
      </c>
      <c r="F7563" s="37">
        <v>0</v>
      </c>
      <c r="G7563" s="37">
        <v>0.50260000000000005</v>
      </c>
      <c r="H7563" s="37" t="s">
        <v>1232</v>
      </c>
      <c r="I7563" s="37" t="s">
        <v>2321</v>
      </c>
      <c r="J7563" s="37" t="s">
        <v>2275</v>
      </c>
      <c r="K7563" s="37">
        <v>1</v>
      </c>
    </row>
    <row r="7564" spans="1:11" x14ac:dyDescent="0.25">
      <c r="A7564" s="37" t="s">
        <v>3325</v>
      </c>
      <c r="B7564" s="37">
        <v>1</v>
      </c>
      <c r="C7564" s="37">
        <v>0</v>
      </c>
      <c r="D7564" s="37">
        <v>0</v>
      </c>
      <c r="E7564" s="37">
        <v>0</v>
      </c>
      <c r="F7564" s="37">
        <v>0</v>
      </c>
      <c r="G7564" s="37">
        <v>0</v>
      </c>
      <c r="H7564" s="37" t="s">
        <v>1232</v>
      </c>
      <c r="I7564" s="37" t="s">
        <v>2321</v>
      </c>
      <c r="J7564" s="37" t="s">
        <v>2275</v>
      </c>
      <c r="K7564" s="37">
        <v>0</v>
      </c>
    </row>
    <row r="7565" spans="1:11" x14ac:dyDescent="0.25">
      <c r="A7565" s="37" t="s">
        <v>3324</v>
      </c>
      <c r="B7565" s="37">
        <v>1</v>
      </c>
      <c r="C7565" s="37">
        <v>0</v>
      </c>
      <c r="D7565" s="37">
        <v>0</v>
      </c>
      <c r="E7565" s="37">
        <v>38</v>
      </c>
      <c r="F7565" s="37">
        <v>0</v>
      </c>
      <c r="G7565" s="37">
        <v>1.6509</v>
      </c>
      <c r="H7565" s="37" t="s">
        <v>1232</v>
      </c>
      <c r="I7565" s="37" t="s">
        <v>2321</v>
      </c>
      <c r="J7565" s="37" t="s">
        <v>2275</v>
      </c>
      <c r="K7565" s="37">
        <v>1</v>
      </c>
    </row>
    <row r="7566" spans="1:11" x14ac:dyDescent="0.25">
      <c r="A7566" s="37" t="s">
        <v>3323</v>
      </c>
      <c r="B7566" s="37">
        <v>1</v>
      </c>
      <c r="C7566" s="37">
        <v>0</v>
      </c>
      <c r="D7566" s="37">
        <v>0</v>
      </c>
      <c r="E7566" s="37">
        <v>6</v>
      </c>
      <c r="F7566" s="37">
        <v>1</v>
      </c>
      <c r="G7566" s="37">
        <v>1.0988</v>
      </c>
      <c r="H7566" s="37" t="s">
        <v>1232</v>
      </c>
      <c r="I7566" s="37" t="s">
        <v>2321</v>
      </c>
      <c r="J7566" s="37" t="s">
        <v>2275</v>
      </c>
      <c r="K7566" s="37">
        <v>1</v>
      </c>
    </row>
    <row r="7567" spans="1:11" x14ac:dyDescent="0.25">
      <c r="A7567" s="37" t="s">
        <v>3322</v>
      </c>
      <c r="B7567" s="37">
        <v>1</v>
      </c>
      <c r="C7567" s="37">
        <v>0</v>
      </c>
      <c r="D7567" s="37">
        <v>0</v>
      </c>
      <c r="E7567" s="37">
        <v>10</v>
      </c>
      <c r="F7567" s="37">
        <v>1</v>
      </c>
      <c r="G7567" s="37">
        <v>0.29339999999999999</v>
      </c>
      <c r="H7567" s="37" t="s">
        <v>1232</v>
      </c>
      <c r="I7567" s="37" t="s">
        <v>2321</v>
      </c>
      <c r="J7567" s="37" t="s">
        <v>2268</v>
      </c>
      <c r="K7567" s="37">
        <v>1</v>
      </c>
    </row>
    <row r="7568" spans="1:11" x14ac:dyDescent="0.25">
      <c r="A7568" s="37" t="s">
        <v>3321</v>
      </c>
      <c r="B7568" s="37">
        <v>1</v>
      </c>
      <c r="C7568" s="37">
        <v>0</v>
      </c>
      <c r="D7568" s="37">
        <v>0</v>
      </c>
      <c r="E7568" s="37">
        <v>28</v>
      </c>
      <c r="F7568" s="37">
        <v>1</v>
      </c>
      <c r="G7568" s="37">
        <v>0.78180000000000005</v>
      </c>
      <c r="H7568" s="37" t="s">
        <v>1232</v>
      </c>
      <c r="I7568" s="37" t="s">
        <v>2321</v>
      </c>
      <c r="J7568" s="37" t="s">
        <v>2275</v>
      </c>
      <c r="K7568" s="37">
        <v>1</v>
      </c>
    </row>
    <row r="7569" spans="1:11" x14ac:dyDescent="0.25">
      <c r="A7569" s="37" t="s">
        <v>3320</v>
      </c>
      <c r="B7569" s="37">
        <v>1</v>
      </c>
      <c r="C7569" s="37">
        <v>0</v>
      </c>
      <c r="D7569" s="37">
        <v>0</v>
      </c>
      <c r="E7569" s="37">
        <v>16</v>
      </c>
      <c r="F7569" s="37">
        <v>0</v>
      </c>
      <c r="G7569" s="37">
        <v>0.50600000000000001</v>
      </c>
      <c r="H7569" s="37" t="s">
        <v>1232</v>
      </c>
      <c r="I7569" s="37" t="s">
        <v>2321</v>
      </c>
      <c r="J7569" s="37" t="s">
        <v>2275</v>
      </c>
      <c r="K7569" s="37">
        <v>1</v>
      </c>
    </row>
    <row r="7570" spans="1:11" x14ac:dyDescent="0.25">
      <c r="A7570" s="37" t="s">
        <v>3319</v>
      </c>
      <c r="B7570" s="37">
        <v>1</v>
      </c>
      <c r="C7570" s="37">
        <v>0</v>
      </c>
      <c r="D7570" s="37">
        <v>0</v>
      </c>
      <c r="E7570" s="37">
        <v>8</v>
      </c>
      <c r="F7570" s="37">
        <v>1</v>
      </c>
      <c r="G7570" s="37">
        <v>0.75540000000000007</v>
      </c>
      <c r="H7570" s="37" t="s">
        <v>1232</v>
      </c>
      <c r="I7570" s="37" t="s">
        <v>2321</v>
      </c>
      <c r="J7570" s="37" t="s">
        <v>2275</v>
      </c>
      <c r="K7570" s="37">
        <v>1</v>
      </c>
    </row>
    <row r="7571" spans="1:11" x14ac:dyDescent="0.25">
      <c r="A7571" s="37" t="s">
        <v>3318</v>
      </c>
      <c r="B7571" s="37">
        <v>1</v>
      </c>
      <c r="C7571" s="37">
        <v>0</v>
      </c>
      <c r="D7571" s="37">
        <v>0</v>
      </c>
      <c r="E7571" s="37">
        <v>2</v>
      </c>
      <c r="F7571" s="37">
        <v>1</v>
      </c>
      <c r="G7571" s="37">
        <v>0.36630000000000001</v>
      </c>
      <c r="H7571" s="37" t="s">
        <v>1232</v>
      </c>
      <c r="I7571" s="37" t="s">
        <v>2321</v>
      </c>
      <c r="J7571" s="37" t="s">
        <v>2275</v>
      </c>
      <c r="K7571" s="37">
        <v>1</v>
      </c>
    </row>
    <row r="7572" spans="1:11" x14ac:dyDescent="0.25">
      <c r="A7572" s="37" t="s">
        <v>3317</v>
      </c>
      <c r="B7572" s="37">
        <v>1</v>
      </c>
      <c r="C7572" s="37">
        <v>0</v>
      </c>
      <c r="D7572" s="37">
        <v>0</v>
      </c>
      <c r="E7572" s="37">
        <v>9</v>
      </c>
      <c r="F7572" s="37">
        <v>1</v>
      </c>
      <c r="G7572" s="37">
        <v>1.6482000000000001</v>
      </c>
      <c r="H7572" s="37" t="s">
        <v>1232</v>
      </c>
      <c r="I7572" s="37" t="s">
        <v>2321</v>
      </c>
      <c r="J7572" s="37" t="s">
        <v>2275</v>
      </c>
      <c r="K7572" s="37">
        <v>1</v>
      </c>
    </row>
    <row r="7573" spans="1:11" x14ac:dyDescent="0.25">
      <c r="A7573" s="37" t="s">
        <v>3316</v>
      </c>
      <c r="B7573" s="37">
        <v>1</v>
      </c>
      <c r="C7573" s="37">
        <v>0</v>
      </c>
      <c r="D7573" s="37">
        <v>1</v>
      </c>
      <c r="E7573" s="37">
        <v>143</v>
      </c>
      <c r="F7573" s="37">
        <v>0</v>
      </c>
      <c r="G7573" s="37">
        <v>6.2124000000000006</v>
      </c>
      <c r="H7573" s="37" t="s">
        <v>1232</v>
      </c>
      <c r="I7573" s="37" t="s">
        <v>2321</v>
      </c>
      <c r="J7573" s="37" t="s">
        <v>2275</v>
      </c>
      <c r="K7573" s="37">
        <v>1</v>
      </c>
    </row>
    <row r="7574" spans="1:11" x14ac:dyDescent="0.25">
      <c r="A7574" s="37" t="s">
        <v>3315</v>
      </c>
      <c r="B7574" s="37">
        <v>1</v>
      </c>
      <c r="C7574" s="37">
        <v>0</v>
      </c>
      <c r="D7574" s="37">
        <v>0</v>
      </c>
      <c r="E7574" s="37">
        <v>3</v>
      </c>
      <c r="F7574" s="37">
        <v>0</v>
      </c>
      <c r="G7574" s="37">
        <v>0.2833</v>
      </c>
      <c r="H7574" s="37" t="s">
        <v>3313</v>
      </c>
      <c r="I7574" s="37" t="s">
        <v>2308</v>
      </c>
      <c r="J7574" s="37" t="s">
        <v>2268</v>
      </c>
      <c r="K7574" s="37">
        <v>1</v>
      </c>
    </row>
    <row r="7575" spans="1:11" x14ac:dyDescent="0.25">
      <c r="A7575" s="37" t="s">
        <v>3314</v>
      </c>
      <c r="B7575" s="37">
        <v>1</v>
      </c>
      <c r="C7575" s="37">
        <v>0</v>
      </c>
      <c r="D7575" s="37">
        <v>0</v>
      </c>
      <c r="E7575" s="37">
        <v>5</v>
      </c>
      <c r="F7575" s="37">
        <v>0</v>
      </c>
      <c r="G7575" s="37">
        <v>0.1719</v>
      </c>
      <c r="H7575" s="37" t="s">
        <v>3313</v>
      </c>
      <c r="I7575" s="37" t="s">
        <v>2321</v>
      </c>
      <c r="J7575" s="37" t="s">
        <v>2268</v>
      </c>
      <c r="K7575" s="37">
        <v>1</v>
      </c>
    </row>
    <row r="7576" spans="1:11" x14ac:dyDescent="0.25">
      <c r="A7576" s="37" t="s">
        <v>3312</v>
      </c>
      <c r="B7576" s="37">
        <v>1</v>
      </c>
      <c r="C7576" s="37">
        <v>0</v>
      </c>
      <c r="D7576" s="37">
        <v>0</v>
      </c>
      <c r="E7576" s="37">
        <v>9</v>
      </c>
      <c r="F7576" s="37">
        <v>0</v>
      </c>
      <c r="G7576" s="37">
        <v>1.6482000000000001</v>
      </c>
      <c r="H7576" s="37" t="s">
        <v>1232</v>
      </c>
      <c r="I7576" s="37" t="s">
        <v>2321</v>
      </c>
      <c r="J7576" s="37" t="s">
        <v>2275</v>
      </c>
      <c r="K7576" s="37">
        <v>1</v>
      </c>
    </row>
    <row r="7577" spans="1:11" x14ac:dyDescent="0.25">
      <c r="A7577" s="37" t="s">
        <v>3311</v>
      </c>
      <c r="B7577" s="37">
        <v>1</v>
      </c>
      <c r="C7577" s="37">
        <v>0</v>
      </c>
      <c r="D7577" s="37">
        <v>0</v>
      </c>
      <c r="E7577" s="37">
        <v>9</v>
      </c>
      <c r="F7577" s="37">
        <v>0</v>
      </c>
      <c r="G7577" s="37">
        <v>1.6482000000000001</v>
      </c>
      <c r="H7577" s="37" t="s">
        <v>1232</v>
      </c>
      <c r="I7577" s="37" t="s">
        <v>2321</v>
      </c>
      <c r="J7577" s="37" t="s">
        <v>2268</v>
      </c>
      <c r="K7577" s="37">
        <v>1</v>
      </c>
    </row>
    <row r="7578" spans="1:11" x14ac:dyDescent="0.25">
      <c r="A7578" s="37" t="s">
        <v>3310</v>
      </c>
      <c r="B7578" s="37">
        <v>1</v>
      </c>
      <c r="C7578" s="37">
        <v>0</v>
      </c>
      <c r="D7578" s="37">
        <v>0</v>
      </c>
      <c r="E7578" s="37">
        <v>5</v>
      </c>
      <c r="F7578" s="37">
        <v>0</v>
      </c>
      <c r="G7578" s="37">
        <v>0.30690000000000001</v>
      </c>
      <c r="H7578" s="37" t="s">
        <v>1232</v>
      </c>
      <c r="I7578" s="37" t="s">
        <v>2321</v>
      </c>
      <c r="J7578" s="37" t="s">
        <v>2275</v>
      </c>
      <c r="K7578" s="37">
        <v>1</v>
      </c>
    </row>
    <row r="7579" spans="1:11" x14ac:dyDescent="0.25">
      <c r="A7579" s="37" t="s">
        <v>3309</v>
      </c>
      <c r="B7579" s="37">
        <v>1</v>
      </c>
      <c r="C7579" s="37">
        <v>0</v>
      </c>
      <c r="D7579" s="37">
        <v>0</v>
      </c>
      <c r="E7579" s="37">
        <v>5</v>
      </c>
      <c r="F7579" s="37">
        <v>0</v>
      </c>
      <c r="G7579" s="37">
        <v>0.1396</v>
      </c>
      <c r="H7579" s="37" t="s">
        <v>1266</v>
      </c>
      <c r="I7579" s="37" t="s">
        <v>2316</v>
      </c>
      <c r="J7579" s="37" t="s">
        <v>2275</v>
      </c>
      <c r="K7579" s="37">
        <v>1</v>
      </c>
    </row>
    <row r="7580" spans="1:11" x14ac:dyDescent="0.25">
      <c r="A7580" s="37" t="s">
        <v>3308</v>
      </c>
      <c r="B7580" s="37">
        <v>1</v>
      </c>
      <c r="C7580" s="37">
        <v>0</v>
      </c>
      <c r="D7580" s="37">
        <v>0</v>
      </c>
      <c r="E7580" s="37">
        <v>16</v>
      </c>
      <c r="F7580" s="37">
        <v>1</v>
      </c>
      <c r="G7580" s="37">
        <v>0.46950000000000003</v>
      </c>
      <c r="H7580" s="37" t="s">
        <v>2276</v>
      </c>
      <c r="I7580" s="37" t="s">
        <v>2310</v>
      </c>
      <c r="J7580" s="37" t="s">
        <v>2275</v>
      </c>
      <c r="K7580" s="37">
        <v>1</v>
      </c>
    </row>
    <row r="7581" spans="1:11" x14ac:dyDescent="0.25">
      <c r="A7581" s="37" t="s">
        <v>3307</v>
      </c>
      <c r="B7581" s="37">
        <v>1</v>
      </c>
      <c r="C7581" s="37">
        <v>0</v>
      </c>
      <c r="D7581" s="37">
        <v>0</v>
      </c>
      <c r="E7581" s="37">
        <v>6</v>
      </c>
      <c r="F7581" s="37">
        <v>0</v>
      </c>
      <c r="G7581" s="37">
        <v>0.20630000000000001</v>
      </c>
      <c r="H7581" s="37" t="s">
        <v>1227</v>
      </c>
      <c r="I7581" s="37" t="s">
        <v>2310</v>
      </c>
      <c r="J7581" s="37" t="s">
        <v>2275</v>
      </c>
      <c r="K7581" s="37">
        <v>1</v>
      </c>
    </row>
    <row r="7582" spans="1:11" x14ac:dyDescent="0.25">
      <c r="A7582" s="37" t="s">
        <v>3306</v>
      </c>
      <c r="B7582" s="37">
        <v>1</v>
      </c>
      <c r="C7582" s="37">
        <v>0</v>
      </c>
      <c r="D7582" s="37">
        <v>0</v>
      </c>
      <c r="E7582" s="37">
        <v>24</v>
      </c>
      <c r="F7582" s="37">
        <v>0</v>
      </c>
      <c r="G7582" s="37">
        <v>0.91410000000000002</v>
      </c>
      <c r="H7582" s="37" t="s">
        <v>1224</v>
      </c>
      <c r="I7582" s="37" t="s">
        <v>2310</v>
      </c>
      <c r="J7582" s="37" t="s">
        <v>2275</v>
      </c>
      <c r="K7582" s="37">
        <v>1</v>
      </c>
    </row>
    <row r="7583" spans="1:11" x14ac:dyDescent="0.25">
      <c r="A7583" s="37" t="s">
        <v>3305</v>
      </c>
      <c r="B7583" s="37">
        <v>1</v>
      </c>
      <c r="C7583" s="37">
        <v>0</v>
      </c>
      <c r="D7583" s="37">
        <v>0</v>
      </c>
      <c r="E7583" s="37">
        <v>3</v>
      </c>
      <c r="F7583" s="37">
        <v>0</v>
      </c>
      <c r="G7583" s="37">
        <v>0.2833</v>
      </c>
      <c r="H7583" s="37" t="s">
        <v>1266</v>
      </c>
      <c r="I7583" s="37" t="s">
        <v>2308</v>
      </c>
      <c r="J7583" s="37" t="s">
        <v>2275</v>
      </c>
      <c r="K7583" s="37">
        <v>1</v>
      </c>
    </row>
    <row r="7584" spans="1:11" x14ac:dyDescent="0.25">
      <c r="A7584" s="37" t="s">
        <v>3304</v>
      </c>
      <c r="B7584" s="37">
        <v>1</v>
      </c>
      <c r="C7584" s="37">
        <v>0</v>
      </c>
      <c r="D7584" s="37">
        <v>0</v>
      </c>
      <c r="E7584" s="37">
        <v>0</v>
      </c>
      <c r="F7584" s="37">
        <v>1</v>
      </c>
      <c r="G7584" s="37">
        <v>0</v>
      </c>
      <c r="H7584" s="37" t="s">
        <v>1266</v>
      </c>
      <c r="I7584" s="37" t="s">
        <v>2308</v>
      </c>
      <c r="J7584" s="37" t="s">
        <v>2275</v>
      </c>
      <c r="K7584" s="37">
        <v>0</v>
      </c>
    </row>
    <row r="7585" spans="1:11" x14ac:dyDescent="0.25">
      <c r="A7585" s="37" t="s">
        <v>3303</v>
      </c>
      <c r="B7585" s="37">
        <v>1</v>
      </c>
      <c r="C7585" s="37">
        <v>0</v>
      </c>
      <c r="D7585" s="37">
        <v>0</v>
      </c>
      <c r="E7585" s="37">
        <v>9</v>
      </c>
      <c r="F7585" s="37">
        <v>0</v>
      </c>
      <c r="G7585" s="37">
        <v>0.39100000000000001</v>
      </c>
      <c r="H7585" s="37" t="s">
        <v>1237</v>
      </c>
      <c r="I7585" s="37" t="s">
        <v>2310</v>
      </c>
      <c r="J7585" s="37" t="s">
        <v>2275</v>
      </c>
      <c r="K7585" s="37">
        <v>1</v>
      </c>
    </row>
    <row r="7586" spans="1:11" x14ac:dyDescent="0.25">
      <c r="A7586" s="37" t="s">
        <v>3302</v>
      </c>
      <c r="B7586" s="37">
        <v>1</v>
      </c>
      <c r="C7586" s="37">
        <v>0</v>
      </c>
      <c r="D7586" s="37">
        <v>0</v>
      </c>
      <c r="E7586" s="37">
        <v>34</v>
      </c>
      <c r="F7586" s="37">
        <v>1</v>
      </c>
      <c r="G7586" s="37">
        <v>1.4771000000000001</v>
      </c>
      <c r="H7586" s="37" t="s">
        <v>2299</v>
      </c>
      <c r="I7586" s="37" t="s">
        <v>2321</v>
      </c>
      <c r="J7586" s="37" t="s">
        <v>2275</v>
      </c>
      <c r="K7586" s="37">
        <v>1</v>
      </c>
    </row>
    <row r="7587" spans="1:11" x14ac:dyDescent="0.25">
      <c r="A7587" s="37" t="s">
        <v>3301</v>
      </c>
      <c r="B7587" s="37">
        <v>1</v>
      </c>
      <c r="C7587" s="37">
        <v>0</v>
      </c>
      <c r="D7587" s="37">
        <v>0</v>
      </c>
      <c r="E7587" s="37">
        <v>1</v>
      </c>
      <c r="F7587" s="37">
        <v>1</v>
      </c>
      <c r="G7587" s="37">
        <v>6.1400000000000003E-2</v>
      </c>
      <c r="H7587" s="37" t="s">
        <v>1260</v>
      </c>
      <c r="I7587" s="37" t="s">
        <v>2321</v>
      </c>
      <c r="J7587" s="37" t="s">
        <v>2275</v>
      </c>
      <c r="K7587" s="37">
        <v>1</v>
      </c>
    </row>
    <row r="7588" spans="1:11" x14ac:dyDescent="0.25">
      <c r="A7588" s="37" t="s">
        <v>3300</v>
      </c>
      <c r="B7588" s="37">
        <v>1</v>
      </c>
      <c r="C7588" s="37">
        <v>0</v>
      </c>
      <c r="D7588" s="37">
        <v>0</v>
      </c>
      <c r="E7588" s="37">
        <v>24</v>
      </c>
      <c r="F7588" s="37">
        <v>0</v>
      </c>
      <c r="G7588" s="37">
        <v>0.91410000000000002</v>
      </c>
      <c r="H7588" s="37" t="s">
        <v>1266</v>
      </c>
      <c r="I7588" s="37" t="s">
        <v>2308</v>
      </c>
      <c r="J7588" s="37" t="s">
        <v>2275</v>
      </c>
      <c r="K7588" s="37">
        <v>1</v>
      </c>
    </row>
    <row r="7589" spans="1:11" x14ac:dyDescent="0.25">
      <c r="A7589" s="37" t="s">
        <v>3299</v>
      </c>
      <c r="B7589" s="37">
        <v>1</v>
      </c>
      <c r="C7589" s="37">
        <v>0</v>
      </c>
      <c r="D7589" s="37">
        <v>0</v>
      </c>
      <c r="E7589" s="37">
        <v>16</v>
      </c>
      <c r="F7589" s="37">
        <v>0</v>
      </c>
      <c r="G7589" s="37">
        <v>1.5108000000000001</v>
      </c>
      <c r="H7589" s="37" t="s">
        <v>3298</v>
      </c>
      <c r="I7589" s="37" t="s">
        <v>3297</v>
      </c>
      <c r="J7589" s="37" t="s">
        <v>2275</v>
      </c>
      <c r="K7589" s="37">
        <v>1</v>
      </c>
    </row>
    <row r="7590" spans="1:11" x14ac:dyDescent="0.25">
      <c r="A7590" s="37" t="s">
        <v>3296</v>
      </c>
      <c r="B7590" s="37">
        <v>1</v>
      </c>
      <c r="C7590" s="37">
        <v>0</v>
      </c>
      <c r="D7590" s="37">
        <v>0</v>
      </c>
      <c r="E7590" s="37">
        <v>2</v>
      </c>
      <c r="F7590" s="37">
        <v>1</v>
      </c>
      <c r="G7590" s="37">
        <v>0.1227</v>
      </c>
      <c r="H7590" s="37" t="s">
        <v>3295</v>
      </c>
      <c r="I7590" s="37" t="s">
        <v>2310</v>
      </c>
      <c r="J7590" s="37" t="s">
        <v>2268</v>
      </c>
      <c r="K7590" s="37">
        <v>1</v>
      </c>
    </row>
    <row r="7591" spans="1:11" x14ac:dyDescent="0.25">
      <c r="A7591" s="37" t="s">
        <v>3294</v>
      </c>
      <c r="B7591" s="37">
        <v>1</v>
      </c>
      <c r="C7591" s="37">
        <v>0</v>
      </c>
      <c r="D7591" s="37">
        <v>0</v>
      </c>
      <c r="E7591" s="37">
        <v>18</v>
      </c>
      <c r="F7591" s="37">
        <v>0</v>
      </c>
      <c r="G7591" s="37">
        <v>0.61899999999999999</v>
      </c>
      <c r="H7591" s="37" t="s">
        <v>1239</v>
      </c>
      <c r="I7591" s="37" t="s">
        <v>2310</v>
      </c>
      <c r="J7591" s="37" t="s">
        <v>2275</v>
      </c>
      <c r="K7591" s="37">
        <v>1</v>
      </c>
    </row>
    <row r="7592" spans="1:11" x14ac:dyDescent="0.25">
      <c r="A7592" s="37" t="s">
        <v>3293</v>
      </c>
      <c r="B7592" s="37">
        <v>1</v>
      </c>
      <c r="C7592" s="37">
        <v>0</v>
      </c>
      <c r="D7592" s="37">
        <v>0</v>
      </c>
      <c r="E7592" s="37">
        <v>20</v>
      </c>
      <c r="F7592" s="37">
        <v>0</v>
      </c>
      <c r="G7592" s="37">
        <v>0.68769999999999998</v>
      </c>
      <c r="H7592" s="37" t="s">
        <v>1266</v>
      </c>
      <c r="I7592" s="37" t="s">
        <v>2308</v>
      </c>
      <c r="J7592" s="37" t="s">
        <v>2275</v>
      </c>
      <c r="K7592" s="37">
        <v>1</v>
      </c>
    </row>
    <row r="7593" spans="1:11" x14ac:dyDescent="0.25">
      <c r="A7593" s="37" t="s">
        <v>3292</v>
      </c>
      <c r="B7593" s="37">
        <v>1</v>
      </c>
      <c r="C7593" s="37">
        <v>0</v>
      </c>
      <c r="D7593" s="37">
        <v>0</v>
      </c>
      <c r="E7593" s="37">
        <v>5</v>
      </c>
      <c r="F7593" s="37">
        <v>0</v>
      </c>
      <c r="G7593" s="37">
        <v>0.91570000000000007</v>
      </c>
      <c r="H7593" s="37" t="s">
        <v>2496</v>
      </c>
      <c r="I7593" s="37" t="s">
        <v>2308</v>
      </c>
      <c r="J7593" s="37" t="s">
        <v>2268</v>
      </c>
      <c r="K7593" s="37">
        <v>1</v>
      </c>
    </row>
    <row r="7594" spans="1:11" x14ac:dyDescent="0.25">
      <c r="A7594" s="37" t="s">
        <v>3291</v>
      </c>
      <c r="B7594" s="37">
        <v>1</v>
      </c>
      <c r="C7594" s="37">
        <v>0</v>
      </c>
      <c r="D7594" s="37">
        <v>0</v>
      </c>
      <c r="E7594" s="37">
        <v>33</v>
      </c>
      <c r="F7594" s="37">
        <v>1</v>
      </c>
      <c r="G7594" s="37">
        <v>0.90280000000000005</v>
      </c>
      <c r="H7594" s="37" t="s">
        <v>1245</v>
      </c>
      <c r="I7594" s="37" t="s">
        <v>2310</v>
      </c>
      <c r="J7594" s="37" t="s">
        <v>2275</v>
      </c>
      <c r="K7594" s="37">
        <v>1</v>
      </c>
    </row>
    <row r="7595" spans="1:11" x14ac:dyDescent="0.25">
      <c r="A7595" s="37" t="s">
        <v>3290</v>
      </c>
      <c r="B7595" s="37">
        <v>1</v>
      </c>
      <c r="C7595" s="37">
        <v>0</v>
      </c>
      <c r="D7595" s="37">
        <v>0</v>
      </c>
      <c r="E7595" s="37">
        <v>7</v>
      </c>
      <c r="F7595" s="37">
        <v>0</v>
      </c>
      <c r="G7595" s="37">
        <v>0.62780000000000002</v>
      </c>
      <c r="H7595" s="37" t="s">
        <v>1239</v>
      </c>
      <c r="I7595" s="37" t="s">
        <v>2321</v>
      </c>
      <c r="J7595" s="37" t="s">
        <v>2275</v>
      </c>
      <c r="K7595" s="37">
        <v>1</v>
      </c>
    </row>
    <row r="7596" spans="1:11" x14ac:dyDescent="0.25">
      <c r="A7596" s="37" t="s">
        <v>3289</v>
      </c>
      <c r="B7596" s="37">
        <v>1</v>
      </c>
      <c r="C7596" s="37">
        <v>0</v>
      </c>
      <c r="D7596" s="37">
        <v>0</v>
      </c>
      <c r="E7596" s="37">
        <v>1</v>
      </c>
      <c r="F7596" s="37">
        <v>0</v>
      </c>
      <c r="G7596" s="37">
        <v>3.8100000000000002E-2</v>
      </c>
      <c r="H7596" s="37" t="s">
        <v>1239</v>
      </c>
      <c r="I7596" s="37" t="s">
        <v>2321</v>
      </c>
      <c r="J7596" s="37" t="s">
        <v>2275</v>
      </c>
      <c r="K7596" s="37">
        <v>1</v>
      </c>
    </row>
    <row r="7597" spans="1:11" x14ac:dyDescent="0.25">
      <c r="A7597" s="37" t="s">
        <v>3288</v>
      </c>
      <c r="B7597" s="37">
        <v>1</v>
      </c>
      <c r="C7597" s="37">
        <v>0</v>
      </c>
      <c r="D7597" s="37">
        <v>0</v>
      </c>
      <c r="E7597" s="37">
        <v>13</v>
      </c>
      <c r="F7597" s="37">
        <v>0</v>
      </c>
      <c r="G7597" s="37">
        <v>0.49510000000000004</v>
      </c>
      <c r="H7597" s="37" t="s">
        <v>3287</v>
      </c>
      <c r="I7597" s="37" t="s">
        <v>2321</v>
      </c>
      <c r="J7597" s="37" t="s">
        <v>2275</v>
      </c>
      <c r="K7597" s="37">
        <v>1</v>
      </c>
    </row>
    <row r="7598" spans="1:11" x14ac:dyDescent="0.25">
      <c r="A7598" s="37" t="s">
        <v>3286</v>
      </c>
      <c r="B7598" s="37">
        <v>1</v>
      </c>
      <c r="C7598" s="37">
        <v>0</v>
      </c>
      <c r="D7598" s="37">
        <v>0</v>
      </c>
      <c r="E7598" s="37">
        <v>5</v>
      </c>
      <c r="F7598" s="37">
        <v>0</v>
      </c>
      <c r="G7598" s="37">
        <v>0.30690000000000001</v>
      </c>
      <c r="H7598" s="37" t="s">
        <v>1232</v>
      </c>
      <c r="I7598" s="37" t="s">
        <v>2308</v>
      </c>
      <c r="J7598" s="37" t="s">
        <v>2268</v>
      </c>
      <c r="K7598" s="37">
        <v>1</v>
      </c>
    </row>
    <row r="7599" spans="1:11" x14ac:dyDescent="0.25">
      <c r="A7599" s="37" t="s">
        <v>3285</v>
      </c>
      <c r="B7599" s="37">
        <v>1</v>
      </c>
      <c r="C7599" s="37">
        <v>0</v>
      </c>
      <c r="D7599" s="37">
        <v>0</v>
      </c>
      <c r="E7599" s="37">
        <v>78</v>
      </c>
      <c r="F7599" s="37">
        <v>1</v>
      </c>
      <c r="G7599" s="37">
        <v>2.1339000000000001</v>
      </c>
      <c r="H7599" s="37" t="s">
        <v>1232</v>
      </c>
      <c r="I7599" s="37" t="s">
        <v>2308</v>
      </c>
      <c r="J7599" s="37" t="s">
        <v>2268</v>
      </c>
      <c r="K7599" s="37">
        <v>1</v>
      </c>
    </row>
    <row r="7600" spans="1:11" x14ac:dyDescent="0.25">
      <c r="A7600" s="37" t="s">
        <v>3284</v>
      </c>
      <c r="B7600" s="37">
        <v>1</v>
      </c>
      <c r="C7600" s="37">
        <v>0</v>
      </c>
      <c r="D7600" s="37">
        <v>0</v>
      </c>
      <c r="E7600" s="37">
        <v>6</v>
      </c>
      <c r="F7600" s="37">
        <v>0</v>
      </c>
      <c r="G7600" s="37">
        <v>0.56659999999999999</v>
      </c>
      <c r="H7600" s="37" t="s">
        <v>1232</v>
      </c>
      <c r="I7600" s="37" t="s">
        <v>2308</v>
      </c>
      <c r="J7600" s="37" t="s">
        <v>2268</v>
      </c>
      <c r="K7600" s="37">
        <v>1</v>
      </c>
    </row>
    <row r="7601" spans="1:11" x14ac:dyDescent="0.25">
      <c r="A7601" s="37" t="s">
        <v>3283</v>
      </c>
      <c r="B7601" s="37">
        <v>1</v>
      </c>
      <c r="C7601" s="37">
        <v>0</v>
      </c>
      <c r="D7601" s="37">
        <v>0</v>
      </c>
      <c r="E7601" s="37">
        <v>9</v>
      </c>
      <c r="F7601" s="37">
        <v>0</v>
      </c>
      <c r="G7601" s="37">
        <v>0.34279999999999999</v>
      </c>
      <c r="H7601" s="37" t="s">
        <v>1232</v>
      </c>
      <c r="I7601" s="37" t="s">
        <v>2308</v>
      </c>
      <c r="J7601" s="37" t="s">
        <v>2268</v>
      </c>
      <c r="K7601" s="37">
        <v>1</v>
      </c>
    </row>
    <row r="7602" spans="1:11" x14ac:dyDescent="0.25">
      <c r="A7602" s="37" t="s">
        <v>3282</v>
      </c>
      <c r="B7602" s="37">
        <v>1</v>
      </c>
      <c r="C7602" s="37">
        <v>0</v>
      </c>
      <c r="D7602" s="37">
        <v>0</v>
      </c>
      <c r="E7602" s="37">
        <v>4</v>
      </c>
      <c r="F7602" s="37">
        <v>0</v>
      </c>
      <c r="G7602" s="37">
        <v>0.73250000000000004</v>
      </c>
      <c r="H7602" s="37" t="s">
        <v>1232</v>
      </c>
      <c r="I7602" s="37" t="s">
        <v>2308</v>
      </c>
      <c r="J7602" s="37" t="s">
        <v>2268</v>
      </c>
      <c r="K7602" s="37">
        <v>1</v>
      </c>
    </row>
    <row r="7603" spans="1:11" x14ac:dyDescent="0.25">
      <c r="A7603" s="37" t="s">
        <v>3281</v>
      </c>
      <c r="B7603" s="37">
        <v>1</v>
      </c>
      <c r="C7603" s="37">
        <v>0</v>
      </c>
      <c r="D7603" s="37">
        <v>0</v>
      </c>
      <c r="E7603" s="37">
        <v>0</v>
      </c>
      <c r="F7603" s="37">
        <v>0</v>
      </c>
      <c r="G7603" s="37">
        <v>0</v>
      </c>
      <c r="H7603" s="37" t="s">
        <v>1232</v>
      </c>
      <c r="I7603" s="37" t="s">
        <v>2308</v>
      </c>
      <c r="J7603" s="37" t="s">
        <v>2268</v>
      </c>
      <c r="K7603" s="37">
        <v>0</v>
      </c>
    </row>
    <row r="7604" spans="1:11" x14ac:dyDescent="0.25">
      <c r="A7604" s="37" t="s">
        <v>3280</v>
      </c>
      <c r="B7604" s="37">
        <v>1</v>
      </c>
      <c r="C7604" s="37">
        <v>0</v>
      </c>
      <c r="D7604" s="37">
        <v>0</v>
      </c>
      <c r="E7604" s="37">
        <v>2</v>
      </c>
      <c r="F7604" s="37">
        <v>1</v>
      </c>
      <c r="G7604" s="37">
        <v>6.3200000000000006E-2</v>
      </c>
      <c r="H7604" s="37" t="s">
        <v>1219</v>
      </c>
      <c r="I7604" s="37" t="s">
        <v>2316</v>
      </c>
      <c r="J7604" s="37" t="s">
        <v>2275</v>
      </c>
      <c r="K7604" s="37">
        <v>1</v>
      </c>
    </row>
    <row r="7605" spans="1:11" x14ac:dyDescent="0.25">
      <c r="A7605" s="37" t="s">
        <v>3279</v>
      </c>
      <c r="B7605" s="37">
        <v>1</v>
      </c>
      <c r="C7605" s="37">
        <v>0</v>
      </c>
      <c r="D7605" s="37">
        <v>1</v>
      </c>
      <c r="E7605" s="37">
        <v>18</v>
      </c>
      <c r="F7605" s="37">
        <v>1</v>
      </c>
      <c r="G7605" s="37">
        <v>3.2965</v>
      </c>
      <c r="H7605" s="37" t="s">
        <v>1232</v>
      </c>
      <c r="I7605" s="37" t="s">
        <v>2308</v>
      </c>
      <c r="J7605" s="37" t="s">
        <v>2268</v>
      </c>
      <c r="K7605" s="37">
        <v>1</v>
      </c>
    </row>
    <row r="7606" spans="1:11" x14ac:dyDescent="0.25">
      <c r="A7606" s="37" t="s">
        <v>3278</v>
      </c>
      <c r="B7606" s="37">
        <v>1</v>
      </c>
      <c r="C7606" s="37">
        <v>0</v>
      </c>
      <c r="D7606" s="37">
        <v>0</v>
      </c>
      <c r="E7606" s="37">
        <v>0</v>
      </c>
      <c r="F7606" s="37">
        <v>0</v>
      </c>
      <c r="G7606" s="37">
        <v>0</v>
      </c>
      <c r="H7606" s="37" t="s">
        <v>1219</v>
      </c>
      <c r="I7606" s="37" t="s">
        <v>2269</v>
      </c>
      <c r="J7606" s="37" t="s">
        <v>2275</v>
      </c>
      <c r="K7606" s="37">
        <v>0</v>
      </c>
    </row>
    <row r="7607" spans="1:11" x14ac:dyDescent="0.25">
      <c r="A7607" s="37" t="s">
        <v>3277</v>
      </c>
      <c r="B7607" s="37">
        <v>1</v>
      </c>
      <c r="C7607" s="37">
        <v>0</v>
      </c>
      <c r="D7607" s="37">
        <v>0</v>
      </c>
      <c r="E7607" s="37">
        <v>7</v>
      </c>
      <c r="F7607" s="37">
        <v>1</v>
      </c>
      <c r="G7607" s="37">
        <v>0.24070000000000003</v>
      </c>
      <c r="H7607" s="37" t="s">
        <v>1219</v>
      </c>
      <c r="I7607" s="37" t="s">
        <v>2310</v>
      </c>
      <c r="J7607" s="37" t="s">
        <v>2275</v>
      </c>
      <c r="K7607" s="37">
        <v>1</v>
      </c>
    </row>
    <row r="7608" spans="1:11" x14ac:dyDescent="0.25">
      <c r="A7608" s="37" t="s">
        <v>3276</v>
      </c>
      <c r="B7608" s="37">
        <v>1</v>
      </c>
      <c r="C7608" s="37">
        <v>0</v>
      </c>
      <c r="D7608" s="37">
        <v>0</v>
      </c>
      <c r="E7608" s="37">
        <v>1</v>
      </c>
      <c r="F7608" s="37">
        <v>1</v>
      </c>
      <c r="G7608" s="37">
        <v>0.18310000000000001</v>
      </c>
      <c r="H7608" s="37" t="s">
        <v>1219</v>
      </c>
      <c r="I7608" s="37" t="s">
        <v>2316</v>
      </c>
      <c r="J7608" s="37" t="s">
        <v>2275</v>
      </c>
      <c r="K7608" s="37">
        <v>1</v>
      </c>
    </row>
    <row r="7609" spans="1:11" x14ac:dyDescent="0.25">
      <c r="A7609" s="37" t="s">
        <v>3275</v>
      </c>
      <c r="B7609" s="37">
        <v>1</v>
      </c>
      <c r="C7609" s="37">
        <v>0</v>
      </c>
      <c r="D7609" s="37">
        <v>0</v>
      </c>
      <c r="E7609" s="37">
        <v>5</v>
      </c>
      <c r="F7609" s="37">
        <v>0</v>
      </c>
      <c r="G7609" s="37">
        <v>0.1719</v>
      </c>
      <c r="H7609" s="37" t="s">
        <v>1225</v>
      </c>
      <c r="I7609" s="37" t="s">
        <v>2310</v>
      </c>
      <c r="J7609" s="37" t="s">
        <v>2275</v>
      </c>
      <c r="K7609" s="37">
        <v>1</v>
      </c>
    </row>
    <row r="7610" spans="1:11" x14ac:dyDescent="0.25">
      <c r="A7610" s="37" t="s">
        <v>3274</v>
      </c>
      <c r="B7610" s="37">
        <v>1</v>
      </c>
      <c r="C7610" s="37">
        <v>0</v>
      </c>
      <c r="D7610" s="37">
        <v>0</v>
      </c>
      <c r="E7610" s="37">
        <v>3</v>
      </c>
      <c r="F7610" s="37">
        <v>0</v>
      </c>
      <c r="G7610" s="37">
        <v>0.2833</v>
      </c>
      <c r="H7610" s="37" t="s">
        <v>1248</v>
      </c>
      <c r="I7610" s="37" t="s">
        <v>2310</v>
      </c>
      <c r="J7610" s="37" t="s">
        <v>2275</v>
      </c>
      <c r="K7610" s="37">
        <v>1</v>
      </c>
    </row>
    <row r="7611" spans="1:11" x14ac:dyDescent="0.25">
      <c r="A7611" s="37" t="s">
        <v>3273</v>
      </c>
      <c r="B7611" s="37">
        <v>1</v>
      </c>
      <c r="C7611" s="37">
        <v>0</v>
      </c>
      <c r="D7611" s="37">
        <v>0</v>
      </c>
      <c r="E7611" s="37">
        <v>3</v>
      </c>
      <c r="F7611" s="37">
        <v>1</v>
      </c>
      <c r="G7611" s="37">
        <v>0.5494</v>
      </c>
      <c r="H7611" s="37" t="s">
        <v>1219</v>
      </c>
      <c r="I7611" s="37" t="s">
        <v>2310</v>
      </c>
      <c r="J7611" s="37" t="s">
        <v>2275</v>
      </c>
      <c r="K7611" s="37">
        <v>1</v>
      </c>
    </row>
    <row r="7612" spans="1:11" x14ac:dyDescent="0.25">
      <c r="A7612" s="37" t="s">
        <v>3272</v>
      </c>
      <c r="B7612" s="37">
        <v>1</v>
      </c>
      <c r="C7612" s="37">
        <v>0</v>
      </c>
      <c r="D7612" s="37">
        <v>0</v>
      </c>
      <c r="E7612" s="37">
        <v>2</v>
      </c>
      <c r="F7612" s="37">
        <v>0</v>
      </c>
      <c r="G7612" s="37">
        <v>0.36630000000000001</v>
      </c>
      <c r="H7612" s="37" t="s">
        <v>1247</v>
      </c>
      <c r="I7612" s="37" t="s">
        <v>2308</v>
      </c>
      <c r="J7612" s="37" t="s">
        <v>2268</v>
      </c>
      <c r="K7612" s="37">
        <v>1</v>
      </c>
    </row>
    <row r="7613" spans="1:11" x14ac:dyDescent="0.25">
      <c r="A7613" s="37" t="s">
        <v>3271</v>
      </c>
      <c r="B7613" s="37">
        <v>1</v>
      </c>
      <c r="C7613" s="37">
        <v>0</v>
      </c>
      <c r="D7613" s="37">
        <v>0</v>
      </c>
      <c r="E7613" s="37">
        <v>3</v>
      </c>
      <c r="F7613" s="37">
        <v>1</v>
      </c>
      <c r="G7613" s="37">
        <v>0.2833</v>
      </c>
      <c r="H7613" s="37" t="s">
        <v>1253</v>
      </c>
      <c r="I7613" s="37" t="s">
        <v>2321</v>
      </c>
      <c r="J7613" s="37" t="s">
        <v>2275</v>
      </c>
      <c r="K7613" s="37">
        <v>1</v>
      </c>
    </row>
    <row r="7614" spans="1:11" x14ac:dyDescent="0.25">
      <c r="A7614" s="37" t="s">
        <v>3270</v>
      </c>
      <c r="B7614" s="37">
        <v>1</v>
      </c>
      <c r="C7614" s="37">
        <v>0</v>
      </c>
      <c r="D7614" s="37">
        <v>0</v>
      </c>
      <c r="E7614" s="37">
        <v>7</v>
      </c>
      <c r="F7614" s="37">
        <v>0</v>
      </c>
      <c r="G7614" s="37">
        <v>0.2666</v>
      </c>
      <c r="H7614" s="37" t="s">
        <v>1253</v>
      </c>
      <c r="I7614" s="37" t="s">
        <v>2321</v>
      </c>
      <c r="J7614" s="37" t="s">
        <v>2268</v>
      </c>
      <c r="K7614" s="37">
        <v>1</v>
      </c>
    </row>
    <row r="7615" spans="1:11" x14ac:dyDescent="0.25">
      <c r="A7615" s="37" t="s">
        <v>3269</v>
      </c>
      <c r="B7615" s="37">
        <v>1</v>
      </c>
      <c r="C7615" s="37">
        <v>0</v>
      </c>
      <c r="D7615" s="37">
        <v>0</v>
      </c>
      <c r="E7615" s="37">
        <v>4</v>
      </c>
      <c r="F7615" s="37">
        <v>1</v>
      </c>
      <c r="G7615" s="37">
        <v>0.1265</v>
      </c>
      <c r="H7615" s="37" t="s">
        <v>1253</v>
      </c>
      <c r="I7615" s="37" t="s">
        <v>2308</v>
      </c>
      <c r="J7615" s="37" t="s">
        <v>2268</v>
      </c>
      <c r="K7615" s="37">
        <v>1</v>
      </c>
    </row>
    <row r="7616" spans="1:11" x14ac:dyDescent="0.25">
      <c r="A7616" s="37" t="s">
        <v>3268</v>
      </c>
      <c r="B7616" s="37">
        <v>1</v>
      </c>
      <c r="C7616" s="37">
        <v>0</v>
      </c>
      <c r="D7616" s="37">
        <v>0</v>
      </c>
      <c r="E7616" s="37">
        <v>30</v>
      </c>
      <c r="F7616" s="37">
        <v>1</v>
      </c>
      <c r="G7616" s="37">
        <v>1.1426000000000001</v>
      </c>
      <c r="H7616" s="37" t="s">
        <v>1253</v>
      </c>
      <c r="I7616" s="37" t="s">
        <v>2321</v>
      </c>
      <c r="J7616" s="37" t="s">
        <v>2268</v>
      </c>
      <c r="K7616" s="37">
        <v>1</v>
      </c>
    </row>
    <row r="7617" spans="1:11" x14ac:dyDescent="0.25">
      <c r="A7617" s="37" t="s">
        <v>3267</v>
      </c>
      <c r="B7617" s="37">
        <v>1</v>
      </c>
      <c r="C7617" s="37">
        <v>0</v>
      </c>
      <c r="D7617" s="37">
        <v>1</v>
      </c>
      <c r="E7617" s="37">
        <v>124</v>
      </c>
      <c r="F7617" s="37">
        <v>0</v>
      </c>
      <c r="G7617" s="37">
        <v>3.9215</v>
      </c>
      <c r="H7617" s="37" t="s">
        <v>1253</v>
      </c>
      <c r="I7617" s="37" t="s">
        <v>2321</v>
      </c>
      <c r="J7617" s="37" t="s">
        <v>2275</v>
      </c>
      <c r="K7617" s="37">
        <v>1</v>
      </c>
    </row>
    <row r="7618" spans="1:11" x14ac:dyDescent="0.25">
      <c r="A7618" s="37" t="s">
        <v>3266</v>
      </c>
      <c r="B7618" s="37">
        <v>1</v>
      </c>
      <c r="C7618" s="37">
        <v>0</v>
      </c>
      <c r="D7618" s="37">
        <v>0</v>
      </c>
      <c r="E7618" s="37">
        <v>0</v>
      </c>
      <c r="F7618" s="37">
        <v>0</v>
      </c>
      <c r="G7618" s="37">
        <v>0</v>
      </c>
      <c r="H7618" s="37" t="s">
        <v>1219</v>
      </c>
      <c r="I7618" s="37" t="s">
        <v>2310</v>
      </c>
      <c r="J7618" s="37" t="s">
        <v>2275</v>
      </c>
      <c r="K7618" s="37">
        <v>0</v>
      </c>
    </row>
    <row r="7619" spans="1:11" x14ac:dyDescent="0.25">
      <c r="A7619" s="37" t="s">
        <v>3265</v>
      </c>
      <c r="B7619" s="37">
        <v>1</v>
      </c>
      <c r="C7619" s="37">
        <v>0</v>
      </c>
      <c r="D7619" s="37">
        <v>0</v>
      </c>
      <c r="E7619" s="37">
        <v>32</v>
      </c>
      <c r="F7619" s="37">
        <v>1</v>
      </c>
      <c r="G7619" s="37">
        <v>0.89340000000000008</v>
      </c>
      <c r="H7619" s="37" t="s">
        <v>1226</v>
      </c>
      <c r="I7619" s="37" t="s">
        <v>2316</v>
      </c>
      <c r="J7619" s="37" t="s">
        <v>2275</v>
      </c>
      <c r="K7619" s="37">
        <v>1</v>
      </c>
    </row>
    <row r="7620" spans="1:11" x14ac:dyDescent="0.25">
      <c r="A7620" s="37" t="s">
        <v>3264</v>
      </c>
      <c r="B7620" s="37">
        <v>1</v>
      </c>
      <c r="C7620" s="37">
        <v>0</v>
      </c>
      <c r="D7620" s="37">
        <v>0</v>
      </c>
      <c r="E7620" s="37">
        <v>25</v>
      </c>
      <c r="F7620" s="37">
        <v>1</v>
      </c>
      <c r="G7620" s="37">
        <v>1.0861000000000001</v>
      </c>
      <c r="H7620" s="37" t="s">
        <v>1219</v>
      </c>
      <c r="I7620" s="37" t="s">
        <v>2316</v>
      </c>
      <c r="J7620" s="37" t="s">
        <v>2275</v>
      </c>
      <c r="K7620" s="37">
        <v>1</v>
      </c>
    </row>
    <row r="7621" spans="1:11" x14ac:dyDescent="0.25">
      <c r="A7621" s="37" t="s">
        <v>3263</v>
      </c>
      <c r="B7621" s="37">
        <v>1</v>
      </c>
      <c r="C7621" s="37">
        <v>0</v>
      </c>
      <c r="D7621" s="37">
        <v>0</v>
      </c>
      <c r="E7621" s="37">
        <v>3</v>
      </c>
      <c r="F7621" s="37">
        <v>0</v>
      </c>
      <c r="G7621" s="37">
        <v>0.1143</v>
      </c>
      <c r="H7621" s="37" t="s">
        <v>1225</v>
      </c>
      <c r="I7621" s="37" t="s">
        <v>2310</v>
      </c>
      <c r="J7621" s="37" t="s">
        <v>2275</v>
      </c>
      <c r="K7621" s="37">
        <v>1</v>
      </c>
    </row>
    <row r="7622" spans="1:11" x14ac:dyDescent="0.25">
      <c r="A7622" s="37" t="s">
        <v>3262</v>
      </c>
      <c r="B7622" s="37">
        <v>1</v>
      </c>
      <c r="C7622" s="37">
        <v>0</v>
      </c>
      <c r="D7622" s="37">
        <v>0</v>
      </c>
      <c r="E7622" s="37">
        <v>7</v>
      </c>
      <c r="F7622" s="37">
        <v>1</v>
      </c>
      <c r="G7622" s="37">
        <v>0.24070000000000003</v>
      </c>
      <c r="H7622" s="37" t="s">
        <v>1219</v>
      </c>
      <c r="I7622" s="37" t="s">
        <v>2310</v>
      </c>
      <c r="J7622" s="37" t="s">
        <v>2275</v>
      </c>
      <c r="K7622" s="37">
        <v>1</v>
      </c>
    </row>
    <row r="7623" spans="1:11" x14ac:dyDescent="0.25">
      <c r="A7623" s="37" t="s">
        <v>3261</v>
      </c>
      <c r="B7623" s="37">
        <v>1</v>
      </c>
      <c r="C7623" s="37">
        <v>0</v>
      </c>
      <c r="D7623" s="37">
        <v>0</v>
      </c>
      <c r="E7623" s="37">
        <v>5</v>
      </c>
      <c r="F7623" s="37">
        <v>0</v>
      </c>
      <c r="G7623" s="37">
        <v>0.30690000000000001</v>
      </c>
      <c r="H7623" s="37" t="s">
        <v>1222</v>
      </c>
      <c r="I7623" s="37" t="s">
        <v>2310</v>
      </c>
      <c r="J7623" s="37" t="s">
        <v>2275</v>
      </c>
      <c r="K7623" s="37">
        <v>1</v>
      </c>
    </row>
    <row r="7624" spans="1:11" x14ac:dyDescent="0.25">
      <c r="A7624" s="37" t="s">
        <v>3260</v>
      </c>
      <c r="B7624" s="37">
        <v>1</v>
      </c>
      <c r="C7624" s="37">
        <v>0</v>
      </c>
      <c r="D7624" s="37">
        <v>0</v>
      </c>
      <c r="E7624" s="37">
        <v>4</v>
      </c>
      <c r="F7624" s="37">
        <v>0</v>
      </c>
      <c r="G7624" s="37">
        <v>0.13750000000000001</v>
      </c>
      <c r="H7624" s="37" t="s">
        <v>1225</v>
      </c>
      <c r="I7624" s="37" t="s">
        <v>2310</v>
      </c>
      <c r="J7624" s="37" t="s">
        <v>2275</v>
      </c>
      <c r="K7624" s="37">
        <v>1</v>
      </c>
    </row>
    <row r="7625" spans="1:11" x14ac:dyDescent="0.25">
      <c r="A7625" s="37" t="s">
        <v>3259</v>
      </c>
      <c r="B7625" s="37">
        <v>1</v>
      </c>
      <c r="C7625" s="37">
        <v>0</v>
      </c>
      <c r="D7625" s="37">
        <v>0</v>
      </c>
      <c r="E7625" s="37">
        <v>10</v>
      </c>
      <c r="F7625" s="37">
        <v>1</v>
      </c>
      <c r="G7625" s="37">
        <v>0.47050000000000003</v>
      </c>
      <c r="H7625" s="37" t="s">
        <v>1219</v>
      </c>
      <c r="I7625" s="37" t="s">
        <v>2316</v>
      </c>
      <c r="J7625" s="37" t="s">
        <v>2275</v>
      </c>
      <c r="K7625" s="37">
        <v>1</v>
      </c>
    </row>
    <row r="7626" spans="1:11" x14ac:dyDescent="0.25">
      <c r="A7626" s="37" t="s">
        <v>3258</v>
      </c>
      <c r="B7626" s="37">
        <v>1</v>
      </c>
      <c r="C7626" s="37">
        <v>0</v>
      </c>
      <c r="D7626" s="37">
        <v>0</v>
      </c>
      <c r="E7626" s="37">
        <v>31</v>
      </c>
      <c r="F7626" s="37">
        <v>1</v>
      </c>
      <c r="G7626" s="37">
        <v>1.1807000000000001</v>
      </c>
      <c r="H7626" s="37" t="s">
        <v>1219</v>
      </c>
      <c r="I7626" s="37" t="s">
        <v>2310</v>
      </c>
      <c r="J7626" s="37" t="s">
        <v>2275</v>
      </c>
      <c r="K7626" s="37">
        <v>1</v>
      </c>
    </row>
    <row r="7627" spans="1:11" x14ac:dyDescent="0.25">
      <c r="A7627" s="37" t="s">
        <v>3257</v>
      </c>
      <c r="B7627" s="37">
        <v>1</v>
      </c>
      <c r="C7627" s="37">
        <v>0</v>
      </c>
      <c r="D7627" s="37">
        <v>0</v>
      </c>
      <c r="E7627" s="37">
        <v>20</v>
      </c>
      <c r="F7627" s="37">
        <v>0</v>
      </c>
      <c r="G7627" s="37">
        <v>0.63250000000000006</v>
      </c>
      <c r="H7627" s="37" t="s">
        <v>1226</v>
      </c>
      <c r="I7627" s="37" t="s">
        <v>2308</v>
      </c>
      <c r="J7627" s="37" t="s">
        <v>2275</v>
      </c>
      <c r="K7627" s="37">
        <v>1</v>
      </c>
    </row>
    <row r="7628" spans="1:11" x14ac:dyDescent="0.25">
      <c r="A7628" s="37" t="s">
        <v>3256</v>
      </c>
      <c r="B7628" s="37">
        <v>1</v>
      </c>
      <c r="C7628" s="37">
        <v>0</v>
      </c>
      <c r="D7628" s="37">
        <v>0</v>
      </c>
      <c r="E7628" s="37">
        <v>7</v>
      </c>
      <c r="F7628" s="37">
        <v>0</v>
      </c>
      <c r="G7628" s="37">
        <v>0.2666</v>
      </c>
      <c r="H7628" s="37" t="s">
        <v>1226</v>
      </c>
      <c r="I7628" s="37" t="s">
        <v>2405</v>
      </c>
      <c r="J7628" s="37" t="s">
        <v>2275</v>
      </c>
      <c r="K7628" s="37">
        <v>1</v>
      </c>
    </row>
    <row r="7629" spans="1:11" x14ac:dyDescent="0.25">
      <c r="A7629" s="37" t="s">
        <v>3255</v>
      </c>
      <c r="B7629" s="37">
        <v>1</v>
      </c>
      <c r="C7629" s="37">
        <v>0</v>
      </c>
      <c r="D7629" s="37">
        <v>0</v>
      </c>
      <c r="E7629" s="37">
        <v>2</v>
      </c>
      <c r="F7629" s="37">
        <v>0</v>
      </c>
      <c r="G7629" s="37">
        <v>0.18890000000000001</v>
      </c>
      <c r="H7629" s="37" t="s">
        <v>1219</v>
      </c>
      <c r="I7629" s="37" t="s">
        <v>2310</v>
      </c>
      <c r="J7629" s="37" t="s">
        <v>2275</v>
      </c>
      <c r="K7629" s="37">
        <v>1</v>
      </c>
    </row>
    <row r="7630" spans="1:11" x14ac:dyDescent="0.25">
      <c r="A7630" s="37" t="s">
        <v>3254</v>
      </c>
      <c r="B7630" s="37">
        <v>1</v>
      </c>
      <c r="C7630" s="37">
        <v>0</v>
      </c>
      <c r="D7630" s="37">
        <v>0</v>
      </c>
      <c r="E7630" s="37">
        <v>41</v>
      </c>
      <c r="F7630" s="37">
        <v>1</v>
      </c>
      <c r="G7630" s="37">
        <v>0.7681</v>
      </c>
      <c r="H7630" s="37" t="s">
        <v>1257</v>
      </c>
      <c r="I7630" s="37" t="s">
        <v>2321</v>
      </c>
      <c r="J7630" s="37" t="s">
        <v>2268</v>
      </c>
      <c r="K7630" s="37">
        <v>1</v>
      </c>
    </row>
    <row r="7631" spans="1:11" x14ac:dyDescent="0.25">
      <c r="A7631" s="37" t="s">
        <v>3253</v>
      </c>
      <c r="B7631" s="37">
        <v>1</v>
      </c>
      <c r="C7631" s="37">
        <v>0</v>
      </c>
      <c r="D7631" s="37">
        <v>0</v>
      </c>
      <c r="E7631" s="37">
        <v>1</v>
      </c>
      <c r="F7631" s="37">
        <v>0</v>
      </c>
      <c r="G7631" s="37">
        <v>3.8100000000000002E-2</v>
      </c>
      <c r="H7631" s="37" t="s">
        <v>1219</v>
      </c>
      <c r="I7631" s="37" t="s">
        <v>2310</v>
      </c>
      <c r="J7631" s="37" t="s">
        <v>2275</v>
      </c>
      <c r="K7631" s="37">
        <v>1</v>
      </c>
    </row>
    <row r="7632" spans="1:11" x14ac:dyDescent="0.25">
      <c r="A7632" s="37" t="s">
        <v>3252</v>
      </c>
      <c r="B7632" s="37">
        <v>1</v>
      </c>
      <c r="C7632" s="37">
        <v>0</v>
      </c>
      <c r="D7632" s="37">
        <v>0</v>
      </c>
      <c r="E7632" s="37">
        <v>7</v>
      </c>
      <c r="F7632" s="37">
        <v>1</v>
      </c>
      <c r="G7632" s="37">
        <v>0.42960000000000004</v>
      </c>
      <c r="H7632" s="37" t="s">
        <v>2299</v>
      </c>
      <c r="I7632" s="37" t="s">
        <v>2321</v>
      </c>
      <c r="J7632" s="37" t="s">
        <v>2268</v>
      </c>
      <c r="K7632" s="37">
        <v>1</v>
      </c>
    </row>
    <row r="7633" spans="1:11" x14ac:dyDescent="0.25">
      <c r="A7633" s="37" t="s">
        <v>3251</v>
      </c>
      <c r="B7633" s="37">
        <v>1</v>
      </c>
      <c r="C7633" s="37">
        <v>0</v>
      </c>
      <c r="D7633" s="37">
        <v>0</v>
      </c>
      <c r="E7633" s="37">
        <v>0</v>
      </c>
      <c r="F7633" s="37">
        <v>0</v>
      </c>
      <c r="G7633" s="37">
        <v>0</v>
      </c>
      <c r="H7633" s="37" t="s">
        <v>2299</v>
      </c>
      <c r="I7633" s="37" t="s">
        <v>2321</v>
      </c>
      <c r="J7633" s="37" t="s">
        <v>2268</v>
      </c>
      <c r="K7633" s="37">
        <v>0</v>
      </c>
    </row>
    <row r="7634" spans="1:11" x14ac:dyDescent="0.25">
      <c r="A7634" s="37" t="s">
        <v>3250</v>
      </c>
      <c r="B7634" s="37">
        <v>1</v>
      </c>
      <c r="C7634" s="37">
        <v>0</v>
      </c>
      <c r="D7634" s="37">
        <v>0</v>
      </c>
      <c r="E7634" s="37">
        <v>1</v>
      </c>
      <c r="F7634" s="37">
        <v>0</v>
      </c>
      <c r="G7634" s="37">
        <v>4.7E-2</v>
      </c>
      <c r="H7634" s="37" t="s">
        <v>2299</v>
      </c>
      <c r="I7634" s="37" t="s">
        <v>2321</v>
      </c>
      <c r="J7634" s="37" t="s">
        <v>2268</v>
      </c>
      <c r="K7634" s="37">
        <v>1</v>
      </c>
    </row>
    <row r="7635" spans="1:11" x14ac:dyDescent="0.25">
      <c r="A7635" s="37" t="s">
        <v>3249</v>
      </c>
      <c r="B7635" s="37">
        <v>1</v>
      </c>
      <c r="C7635" s="37">
        <v>0</v>
      </c>
      <c r="D7635" s="37">
        <v>0</v>
      </c>
      <c r="E7635" s="37">
        <v>72</v>
      </c>
      <c r="F7635" s="37">
        <v>1</v>
      </c>
      <c r="G7635" s="37">
        <v>2.1128</v>
      </c>
      <c r="H7635" s="37" t="s">
        <v>1232</v>
      </c>
      <c r="I7635" s="37" t="s">
        <v>2321</v>
      </c>
      <c r="J7635" s="37" t="s">
        <v>2275</v>
      </c>
      <c r="K7635" s="37">
        <v>1</v>
      </c>
    </row>
    <row r="7636" spans="1:11" x14ac:dyDescent="0.25">
      <c r="A7636" s="37" t="s">
        <v>3248</v>
      </c>
      <c r="B7636" s="37">
        <v>1</v>
      </c>
      <c r="C7636" s="37">
        <v>0</v>
      </c>
      <c r="D7636" s="37">
        <v>0</v>
      </c>
      <c r="E7636" s="37">
        <v>12</v>
      </c>
      <c r="F7636" s="37">
        <v>0</v>
      </c>
      <c r="G7636" s="37">
        <v>0.33500000000000002</v>
      </c>
      <c r="H7636" s="37" t="s">
        <v>1219</v>
      </c>
      <c r="I7636" s="37" t="s">
        <v>2405</v>
      </c>
      <c r="J7636" s="37" t="s">
        <v>2275</v>
      </c>
      <c r="K7636" s="37">
        <v>1</v>
      </c>
    </row>
    <row r="7637" spans="1:11" x14ac:dyDescent="0.25">
      <c r="A7637" s="37" t="s">
        <v>3247</v>
      </c>
      <c r="B7637" s="37">
        <v>1</v>
      </c>
      <c r="C7637" s="37">
        <v>0</v>
      </c>
      <c r="D7637" s="37">
        <v>0</v>
      </c>
      <c r="E7637" s="37">
        <v>5</v>
      </c>
      <c r="F7637" s="37">
        <v>0</v>
      </c>
      <c r="G7637" s="37">
        <v>0.91570000000000007</v>
      </c>
      <c r="H7637" s="37" t="s">
        <v>1219</v>
      </c>
      <c r="I7637" s="37" t="s">
        <v>2405</v>
      </c>
      <c r="J7637" s="37" t="s">
        <v>2275</v>
      </c>
      <c r="K7637" s="37">
        <v>1</v>
      </c>
    </row>
    <row r="7638" spans="1:11" x14ac:dyDescent="0.25">
      <c r="A7638" s="37" t="s">
        <v>3246</v>
      </c>
      <c r="B7638" s="37">
        <v>1</v>
      </c>
      <c r="C7638" s="37">
        <v>0</v>
      </c>
      <c r="D7638" s="37">
        <v>0</v>
      </c>
      <c r="E7638" s="37">
        <v>17</v>
      </c>
      <c r="F7638" s="37">
        <v>0</v>
      </c>
      <c r="G7638" s="37">
        <v>0.79980000000000007</v>
      </c>
      <c r="H7638" s="37" t="s">
        <v>1219</v>
      </c>
      <c r="I7638" s="37" t="s">
        <v>2310</v>
      </c>
      <c r="J7638" s="37" t="s">
        <v>2275</v>
      </c>
      <c r="K7638" s="37">
        <v>1</v>
      </c>
    </row>
    <row r="7639" spans="1:11" x14ac:dyDescent="0.25">
      <c r="A7639" s="37" t="s">
        <v>3245</v>
      </c>
      <c r="B7639" s="37">
        <v>1</v>
      </c>
      <c r="C7639" s="37">
        <v>0</v>
      </c>
      <c r="D7639" s="37">
        <v>0</v>
      </c>
      <c r="E7639" s="37">
        <v>5</v>
      </c>
      <c r="F7639" s="37">
        <v>0</v>
      </c>
      <c r="G7639" s="37">
        <v>0.15810000000000002</v>
      </c>
      <c r="H7639" s="37" t="s">
        <v>1219</v>
      </c>
      <c r="I7639" s="37" t="s">
        <v>2310</v>
      </c>
      <c r="J7639" s="37" t="s">
        <v>2275</v>
      </c>
      <c r="K7639" s="37">
        <v>1</v>
      </c>
    </row>
    <row r="7640" spans="1:11" x14ac:dyDescent="0.25">
      <c r="A7640" s="37" t="s">
        <v>3244</v>
      </c>
      <c r="B7640" s="37">
        <v>1</v>
      </c>
      <c r="C7640" s="37">
        <v>0</v>
      </c>
      <c r="D7640" s="37">
        <v>0</v>
      </c>
      <c r="E7640" s="37">
        <v>0</v>
      </c>
      <c r="F7640" s="37">
        <v>0</v>
      </c>
      <c r="G7640" s="37">
        <v>0</v>
      </c>
      <c r="H7640" s="37" t="s">
        <v>1219</v>
      </c>
      <c r="I7640" s="37" t="s">
        <v>2310</v>
      </c>
      <c r="J7640" s="37" t="s">
        <v>2275</v>
      </c>
      <c r="K7640" s="37">
        <v>0</v>
      </c>
    </row>
    <row r="7641" spans="1:11" x14ac:dyDescent="0.25">
      <c r="A7641" s="37" t="s">
        <v>3243</v>
      </c>
      <c r="B7641" s="37">
        <v>1</v>
      </c>
      <c r="C7641" s="37">
        <v>0</v>
      </c>
      <c r="D7641" s="37">
        <v>0</v>
      </c>
      <c r="E7641" s="37">
        <v>3</v>
      </c>
      <c r="F7641" s="37">
        <v>1</v>
      </c>
      <c r="G7641" s="37">
        <v>0.5494</v>
      </c>
      <c r="H7641" s="37" t="s">
        <v>1219</v>
      </c>
      <c r="I7641" s="37" t="s">
        <v>2269</v>
      </c>
      <c r="J7641" s="37" t="s">
        <v>2275</v>
      </c>
      <c r="K7641" s="37">
        <v>1</v>
      </c>
    </row>
    <row r="7642" spans="1:11" x14ac:dyDescent="0.25">
      <c r="A7642" s="37" t="s">
        <v>3242</v>
      </c>
      <c r="B7642" s="37">
        <v>1</v>
      </c>
      <c r="C7642" s="37">
        <v>0</v>
      </c>
      <c r="D7642" s="37">
        <v>0</v>
      </c>
      <c r="E7642" s="37">
        <v>2</v>
      </c>
      <c r="F7642" s="37">
        <v>0</v>
      </c>
      <c r="G7642" s="37">
        <v>6.88E-2</v>
      </c>
      <c r="H7642" s="37" t="s">
        <v>1219</v>
      </c>
      <c r="I7642" s="37" t="s">
        <v>2308</v>
      </c>
      <c r="J7642" s="37" t="s">
        <v>2268</v>
      </c>
      <c r="K7642" s="37">
        <v>1</v>
      </c>
    </row>
    <row r="7643" spans="1:11" x14ac:dyDescent="0.25">
      <c r="A7643" s="37" t="s">
        <v>3241</v>
      </c>
      <c r="B7643" s="37">
        <v>1</v>
      </c>
      <c r="C7643" s="37">
        <v>0</v>
      </c>
      <c r="D7643" s="37">
        <v>0</v>
      </c>
      <c r="E7643" s="37">
        <v>0</v>
      </c>
      <c r="F7643" s="37">
        <v>0</v>
      </c>
      <c r="G7643" s="37">
        <v>0</v>
      </c>
      <c r="H7643" s="37" t="s">
        <v>2496</v>
      </c>
      <c r="I7643" s="37" t="s">
        <v>2308</v>
      </c>
      <c r="J7643" s="37" t="s">
        <v>2268</v>
      </c>
      <c r="K7643" s="37">
        <v>0</v>
      </c>
    </row>
    <row r="7644" spans="1:11" x14ac:dyDescent="0.25">
      <c r="A7644" s="37" t="s">
        <v>3240</v>
      </c>
      <c r="B7644" s="37">
        <v>1</v>
      </c>
      <c r="C7644" s="37">
        <v>0</v>
      </c>
      <c r="D7644" s="37">
        <v>0</v>
      </c>
      <c r="E7644" s="37">
        <v>14</v>
      </c>
      <c r="F7644" s="37">
        <v>0</v>
      </c>
      <c r="G7644" s="37">
        <v>0.53320000000000001</v>
      </c>
      <c r="H7644" s="37" t="s">
        <v>2496</v>
      </c>
      <c r="I7644" s="37" t="s">
        <v>2308</v>
      </c>
      <c r="J7644" s="37" t="s">
        <v>2268</v>
      </c>
      <c r="K7644" s="37">
        <v>1</v>
      </c>
    </row>
    <row r="7645" spans="1:11" x14ac:dyDescent="0.25">
      <c r="A7645" s="37" t="s">
        <v>3239</v>
      </c>
      <c r="B7645" s="37">
        <v>1</v>
      </c>
      <c r="C7645" s="37">
        <v>0</v>
      </c>
      <c r="D7645" s="37">
        <v>0</v>
      </c>
      <c r="E7645" s="37">
        <v>2</v>
      </c>
      <c r="F7645" s="37">
        <v>0</v>
      </c>
      <c r="G7645" s="37">
        <v>7.6200000000000004E-2</v>
      </c>
      <c r="H7645" s="37" t="s">
        <v>2496</v>
      </c>
      <c r="I7645" s="37" t="s">
        <v>2308</v>
      </c>
      <c r="J7645" s="37" t="s">
        <v>2268</v>
      </c>
      <c r="K7645" s="37">
        <v>1</v>
      </c>
    </row>
    <row r="7646" spans="1:11" x14ac:dyDescent="0.25">
      <c r="A7646" s="37" t="s">
        <v>3238</v>
      </c>
      <c r="B7646" s="37">
        <v>1</v>
      </c>
      <c r="C7646" s="37">
        <v>0</v>
      </c>
      <c r="D7646" s="37">
        <v>0</v>
      </c>
      <c r="E7646" s="37">
        <v>15</v>
      </c>
      <c r="F7646" s="37">
        <v>0</v>
      </c>
      <c r="G7646" s="37">
        <v>0.70569999999999999</v>
      </c>
      <c r="H7646" s="37" t="s">
        <v>2496</v>
      </c>
      <c r="I7646" s="37" t="s">
        <v>2308</v>
      </c>
      <c r="J7646" s="37" t="s">
        <v>2268</v>
      </c>
      <c r="K7646" s="37">
        <v>1</v>
      </c>
    </row>
    <row r="7647" spans="1:11" x14ac:dyDescent="0.25">
      <c r="A7647" s="37" t="s">
        <v>3237</v>
      </c>
      <c r="B7647" s="37">
        <v>1</v>
      </c>
      <c r="C7647" s="37">
        <v>0</v>
      </c>
      <c r="D7647" s="37">
        <v>0</v>
      </c>
      <c r="E7647" s="37">
        <v>2</v>
      </c>
      <c r="F7647" s="37">
        <v>0</v>
      </c>
      <c r="G7647" s="37">
        <v>7.6200000000000004E-2</v>
      </c>
      <c r="H7647" s="37" t="s">
        <v>2496</v>
      </c>
      <c r="I7647" s="37" t="s">
        <v>2308</v>
      </c>
      <c r="J7647" s="37" t="s">
        <v>2275</v>
      </c>
      <c r="K7647" s="37">
        <v>1</v>
      </c>
    </row>
    <row r="7648" spans="1:11" x14ac:dyDescent="0.25">
      <c r="A7648" s="37" t="s">
        <v>3236</v>
      </c>
      <c r="B7648" s="37">
        <v>1</v>
      </c>
      <c r="C7648" s="37">
        <v>0</v>
      </c>
      <c r="D7648" s="37">
        <v>0</v>
      </c>
      <c r="E7648" s="37">
        <v>3</v>
      </c>
      <c r="F7648" s="37">
        <v>0</v>
      </c>
      <c r="G7648" s="37">
        <v>0.1303</v>
      </c>
      <c r="H7648" s="37" t="s">
        <v>2496</v>
      </c>
      <c r="I7648" s="37" t="s">
        <v>2308</v>
      </c>
      <c r="J7648" s="37" t="s">
        <v>2268</v>
      </c>
      <c r="K7648" s="37">
        <v>1</v>
      </c>
    </row>
    <row r="7649" spans="1:11" x14ac:dyDescent="0.25">
      <c r="A7649" s="37" t="s">
        <v>3235</v>
      </c>
      <c r="B7649" s="37">
        <v>1</v>
      </c>
      <c r="C7649" s="37">
        <v>0</v>
      </c>
      <c r="D7649" s="37">
        <v>0</v>
      </c>
      <c r="E7649" s="37">
        <v>18</v>
      </c>
      <c r="F7649" s="37">
        <v>1</v>
      </c>
      <c r="G7649" s="37">
        <v>0.84689999999999999</v>
      </c>
      <c r="H7649" s="37" t="s">
        <v>1247</v>
      </c>
      <c r="I7649" s="37" t="s">
        <v>2308</v>
      </c>
      <c r="J7649" s="37" t="s">
        <v>2268</v>
      </c>
      <c r="K7649" s="37">
        <v>1</v>
      </c>
    </row>
    <row r="7650" spans="1:11" x14ac:dyDescent="0.25">
      <c r="A7650" s="37" t="s">
        <v>3234</v>
      </c>
      <c r="B7650" s="37">
        <v>1</v>
      </c>
      <c r="C7650" s="37">
        <v>0</v>
      </c>
      <c r="D7650" s="37">
        <v>0</v>
      </c>
      <c r="E7650" s="37">
        <v>11</v>
      </c>
      <c r="F7650" s="37">
        <v>1</v>
      </c>
      <c r="G7650" s="37">
        <v>0.51750000000000007</v>
      </c>
      <c r="H7650" s="37" t="s">
        <v>1247</v>
      </c>
      <c r="I7650" s="37" t="s">
        <v>2308</v>
      </c>
      <c r="J7650" s="37" t="s">
        <v>2268</v>
      </c>
      <c r="K7650" s="37">
        <v>1</v>
      </c>
    </row>
    <row r="7651" spans="1:11" x14ac:dyDescent="0.25">
      <c r="A7651" s="37" t="s">
        <v>3233</v>
      </c>
      <c r="B7651" s="37">
        <v>1</v>
      </c>
      <c r="C7651" s="37">
        <v>0</v>
      </c>
      <c r="D7651" s="37">
        <v>0</v>
      </c>
      <c r="E7651" s="37">
        <v>71</v>
      </c>
      <c r="F7651" s="37">
        <v>1</v>
      </c>
      <c r="G7651" s="37">
        <v>2.0834000000000001</v>
      </c>
      <c r="H7651" s="37" t="s">
        <v>1219</v>
      </c>
      <c r="I7651" s="37" t="s">
        <v>2310</v>
      </c>
      <c r="J7651" s="37" t="s">
        <v>2275</v>
      </c>
      <c r="K7651" s="37">
        <v>1</v>
      </c>
    </row>
    <row r="7652" spans="1:11" x14ac:dyDescent="0.25">
      <c r="A7652" s="37" t="s">
        <v>3232</v>
      </c>
      <c r="B7652" s="37">
        <v>1</v>
      </c>
      <c r="C7652" s="37">
        <v>0</v>
      </c>
      <c r="D7652" s="37">
        <v>0</v>
      </c>
      <c r="E7652" s="37">
        <v>28</v>
      </c>
      <c r="F7652" s="37">
        <v>1</v>
      </c>
      <c r="G7652" s="37">
        <v>1.7184000000000001</v>
      </c>
      <c r="H7652" s="37" t="s">
        <v>1247</v>
      </c>
      <c r="I7652" s="37" t="s">
        <v>2321</v>
      </c>
      <c r="J7652" s="37" t="s">
        <v>2268</v>
      </c>
      <c r="K7652" s="37">
        <v>1</v>
      </c>
    </row>
    <row r="7653" spans="1:11" x14ac:dyDescent="0.25">
      <c r="A7653" s="37" t="s">
        <v>3231</v>
      </c>
      <c r="B7653" s="37">
        <v>1</v>
      </c>
      <c r="C7653" s="37">
        <v>0</v>
      </c>
      <c r="D7653" s="37">
        <v>0</v>
      </c>
      <c r="E7653" s="37">
        <v>5</v>
      </c>
      <c r="F7653" s="37">
        <v>1</v>
      </c>
      <c r="G7653" s="37">
        <v>0.1368</v>
      </c>
      <c r="H7653" s="37" t="s">
        <v>1226</v>
      </c>
      <c r="I7653" s="37" t="s">
        <v>2310</v>
      </c>
      <c r="J7653" s="37" t="s">
        <v>2275</v>
      </c>
      <c r="K7653" s="37">
        <v>1</v>
      </c>
    </row>
    <row r="7654" spans="1:11" x14ac:dyDescent="0.25">
      <c r="A7654" s="37" t="s">
        <v>3230</v>
      </c>
      <c r="B7654" s="37">
        <v>1</v>
      </c>
      <c r="C7654" s="37">
        <v>0</v>
      </c>
      <c r="D7654" s="37">
        <v>0</v>
      </c>
      <c r="E7654" s="37">
        <v>0</v>
      </c>
      <c r="F7654" s="37">
        <v>1</v>
      </c>
      <c r="G7654" s="37">
        <v>0</v>
      </c>
      <c r="H7654" s="37" t="s">
        <v>1248</v>
      </c>
      <c r="I7654" s="37" t="s">
        <v>2310</v>
      </c>
      <c r="J7654" s="37" t="s">
        <v>2275</v>
      </c>
      <c r="K7654" s="37">
        <v>0</v>
      </c>
    </row>
    <row r="7655" spans="1:11" x14ac:dyDescent="0.25">
      <c r="A7655" s="37" t="s">
        <v>3229</v>
      </c>
      <c r="B7655" s="37">
        <v>1</v>
      </c>
      <c r="C7655" s="37">
        <v>0</v>
      </c>
      <c r="D7655" s="37">
        <v>0</v>
      </c>
      <c r="E7655" s="37">
        <v>14</v>
      </c>
      <c r="F7655" s="37">
        <v>0</v>
      </c>
      <c r="G7655" s="37">
        <v>0.85920000000000007</v>
      </c>
      <c r="H7655" s="37" t="s">
        <v>1240</v>
      </c>
      <c r="I7655" s="37" t="s">
        <v>2310</v>
      </c>
      <c r="J7655" s="37" t="s">
        <v>2268</v>
      </c>
      <c r="K7655" s="37">
        <v>1</v>
      </c>
    </row>
    <row r="7656" spans="1:11" x14ac:dyDescent="0.25">
      <c r="A7656" s="37" t="s">
        <v>3228</v>
      </c>
      <c r="B7656" s="37">
        <v>1</v>
      </c>
      <c r="C7656" s="37">
        <v>0</v>
      </c>
      <c r="D7656" s="37">
        <v>0</v>
      </c>
      <c r="E7656" s="37">
        <v>21</v>
      </c>
      <c r="F7656" s="37">
        <v>0</v>
      </c>
      <c r="G7656" s="37">
        <v>0.72210000000000008</v>
      </c>
      <c r="H7656" s="37" t="s">
        <v>2496</v>
      </c>
      <c r="I7656" s="37" t="s">
        <v>2308</v>
      </c>
      <c r="J7656" s="37" t="s">
        <v>2268</v>
      </c>
      <c r="K7656" s="37">
        <v>1</v>
      </c>
    </row>
    <row r="7657" spans="1:11" x14ac:dyDescent="0.25">
      <c r="A7657" s="37" t="s">
        <v>3227</v>
      </c>
      <c r="B7657" s="37">
        <v>1</v>
      </c>
      <c r="C7657" s="37">
        <v>0</v>
      </c>
      <c r="D7657" s="37">
        <v>0</v>
      </c>
      <c r="E7657" s="37">
        <v>4</v>
      </c>
      <c r="F7657" s="37">
        <v>0</v>
      </c>
      <c r="G7657" s="37">
        <v>0.37770000000000004</v>
      </c>
      <c r="H7657" s="37" t="s">
        <v>2496</v>
      </c>
      <c r="I7657" s="37" t="s">
        <v>2308</v>
      </c>
      <c r="J7657" s="37" t="s">
        <v>2268</v>
      </c>
      <c r="K7657" s="37">
        <v>1</v>
      </c>
    </row>
    <row r="7658" spans="1:11" x14ac:dyDescent="0.25">
      <c r="A7658" s="37" t="s">
        <v>3226</v>
      </c>
      <c r="B7658" s="37">
        <v>1</v>
      </c>
      <c r="C7658" s="37">
        <v>0</v>
      </c>
      <c r="D7658" s="37">
        <v>0</v>
      </c>
      <c r="E7658" s="37">
        <v>4</v>
      </c>
      <c r="F7658" s="37">
        <v>0</v>
      </c>
      <c r="G7658" s="37">
        <v>0.37770000000000004</v>
      </c>
      <c r="H7658" s="37" t="s">
        <v>2496</v>
      </c>
      <c r="I7658" s="37" t="s">
        <v>2308</v>
      </c>
      <c r="J7658" s="37" t="s">
        <v>2268</v>
      </c>
      <c r="K7658" s="37">
        <v>1</v>
      </c>
    </row>
    <row r="7659" spans="1:11" x14ac:dyDescent="0.25">
      <c r="A7659" s="37" t="s">
        <v>3225</v>
      </c>
      <c r="B7659" s="37">
        <v>1</v>
      </c>
      <c r="C7659" s="37">
        <v>0</v>
      </c>
      <c r="D7659" s="37">
        <v>0</v>
      </c>
      <c r="E7659" s="37">
        <v>19</v>
      </c>
      <c r="F7659" s="37">
        <v>0</v>
      </c>
      <c r="G7659" s="37">
        <v>0.72360000000000002</v>
      </c>
      <c r="H7659" s="37" t="s">
        <v>2496</v>
      </c>
      <c r="I7659" s="37" t="s">
        <v>2308</v>
      </c>
      <c r="J7659" s="37" t="s">
        <v>2268</v>
      </c>
      <c r="K7659" s="37">
        <v>1</v>
      </c>
    </row>
    <row r="7660" spans="1:11" x14ac:dyDescent="0.25">
      <c r="A7660" s="37" t="s">
        <v>3224</v>
      </c>
      <c r="B7660" s="37">
        <v>1</v>
      </c>
      <c r="C7660" s="37">
        <v>0</v>
      </c>
      <c r="D7660" s="37">
        <v>0</v>
      </c>
      <c r="E7660" s="37">
        <v>3</v>
      </c>
      <c r="F7660" s="37">
        <v>0</v>
      </c>
      <c r="G7660" s="37">
        <v>0.18410000000000001</v>
      </c>
      <c r="H7660" s="37" t="s">
        <v>1232</v>
      </c>
      <c r="I7660" s="37" t="s">
        <v>2308</v>
      </c>
      <c r="J7660" s="37" t="s">
        <v>2275</v>
      </c>
      <c r="K7660" s="37">
        <v>1</v>
      </c>
    </row>
    <row r="7661" spans="1:11" x14ac:dyDescent="0.25">
      <c r="A7661" s="37" t="s">
        <v>3223</v>
      </c>
      <c r="B7661" s="37">
        <v>1</v>
      </c>
      <c r="C7661" s="37">
        <v>0</v>
      </c>
      <c r="D7661" s="37">
        <v>0</v>
      </c>
      <c r="E7661" s="37">
        <v>0</v>
      </c>
      <c r="F7661" s="37">
        <v>1</v>
      </c>
      <c r="G7661" s="37">
        <v>0</v>
      </c>
      <c r="H7661" s="37" t="s">
        <v>1232</v>
      </c>
      <c r="I7661" s="37" t="s">
        <v>2308</v>
      </c>
      <c r="J7661" s="37" t="s">
        <v>2268</v>
      </c>
      <c r="K7661" s="37">
        <v>0</v>
      </c>
    </row>
    <row r="7662" spans="1:11" x14ac:dyDescent="0.25">
      <c r="A7662" s="37" t="s">
        <v>3222</v>
      </c>
      <c r="B7662" s="37">
        <v>1</v>
      </c>
      <c r="C7662" s="37">
        <v>0</v>
      </c>
      <c r="D7662" s="37">
        <v>0</v>
      </c>
      <c r="E7662" s="37">
        <v>0</v>
      </c>
      <c r="F7662" s="37">
        <v>0</v>
      </c>
      <c r="G7662" s="37">
        <v>0</v>
      </c>
      <c r="H7662" s="37" t="s">
        <v>1232</v>
      </c>
      <c r="I7662" s="37" t="s">
        <v>2308</v>
      </c>
      <c r="J7662" s="37" t="s">
        <v>2268</v>
      </c>
      <c r="K7662" s="37">
        <v>0</v>
      </c>
    </row>
    <row r="7663" spans="1:11" x14ac:dyDescent="0.25">
      <c r="A7663" s="37" t="s">
        <v>3221</v>
      </c>
      <c r="B7663" s="37">
        <v>1</v>
      </c>
      <c r="C7663" s="37">
        <v>0</v>
      </c>
      <c r="D7663" s="37">
        <v>0</v>
      </c>
      <c r="E7663" s="37">
        <v>5</v>
      </c>
      <c r="F7663" s="37">
        <v>0</v>
      </c>
      <c r="G7663" s="37">
        <v>0.19040000000000001</v>
      </c>
      <c r="H7663" s="37" t="s">
        <v>1256</v>
      </c>
      <c r="I7663" s="37" t="s">
        <v>2310</v>
      </c>
      <c r="J7663" s="37" t="s">
        <v>2275</v>
      </c>
      <c r="K7663" s="37">
        <v>1</v>
      </c>
    </row>
    <row r="7664" spans="1:11" x14ac:dyDescent="0.25">
      <c r="A7664" s="37" t="s">
        <v>3220</v>
      </c>
      <c r="B7664" s="37">
        <v>1</v>
      </c>
      <c r="C7664" s="37">
        <v>0</v>
      </c>
      <c r="D7664" s="37">
        <v>0</v>
      </c>
      <c r="E7664" s="37">
        <v>1</v>
      </c>
      <c r="F7664" s="37">
        <v>0</v>
      </c>
      <c r="G7664" s="37">
        <v>9.4399999999999998E-2</v>
      </c>
      <c r="H7664" s="37" t="s">
        <v>1226</v>
      </c>
      <c r="I7664" s="37" t="s">
        <v>2310</v>
      </c>
      <c r="J7664" s="37" t="s">
        <v>2275</v>
      </c>
      <c r="K7664" s="37">
        <v>1</v>
      </c>
    </row>
    <row r="7665" spans="1:11" x14ac:dyDescent="0.25">
      <c r="A7665" s="37" t="s">
        <v>3219</v>
      </c>
      <c r="B7665" s="37">
        <v>1</v>
      </c>
      <c r="C7665" s="37">
        <v>0</v>
      </c>
      <c r="D7665" s="37">
        <v>0</v>
      </c>
      <c r="E7665" s="37">
        <v>9</v>
      </c>
      <c r="F7665" s="37">
        <v>0</v>
      </c>
      <c r="G7665" s="37">
        <v>0.34279999999999999</v>
      </c>
      <c r="H7665" s="37" t="s">
        <v>1219</v>
      </c>
      <c r="I7665" s="37" t="s">
        <v>2405</v>
      </c>
      <c r="J7665" s="37" t="s">
        <v>2275</v>
      </c>
      <c r="K7665" s="37">
        <v>1</v>
      </c>
    </row>
    <row r="7666" spans="1:11" x14ac:dyDescent="0.25">
      <c r="A7666" s="37" t="s">
        <v>3218</v>
      </c>
      <c r="B7666" s="37">
        <v>1</v>
      </c>
      <c r="C7666" s="37">
        <v>0</v>
      </c>
      <c r="D7666" s="37">
        <v>0</v>
      </c>
      <c r="E7666" s="37">
        <v>28</v>
      </c>
      <c r="F7666" s="37">
        <v>1</v>
      </c>
      <c r="G7666" s="37">
        <v>1.7184000000000001</v>
      </c>
      <c r="H7666" s="37" t="s">
        <v>1270</v>
      </c>
      <c r="I7666" s="37" t="s">
        <v>2321</v>
      </c>
      <c r="J7666" s="37" t="s">
        <v>2275</v>
      </c>
      <c r="K7666" s="37">
        <v>1</v>
      </c>
    </row>
    <row r="7667" spans="1:11" x14ac:dyDescent="0.25">
      <c r="A7667" s="37" t="s">
        <v>3217</v>
      </c>
      <c r="B7667" s="37">
        <v>1</v>
      </c>
      <c r="C7667" s="37">
        <v>0</v>
      </c>
      <c r="D7667" s="37">
        <v>0</v>
      </c>
      <c r="E7667" s="37">
        <v>2</v>
      </c>
      <c r="F7667" s="37">
        <v>0</v>
      </c>
      <c r="G7667" s="37">
        <v>6.3200000000000006E-2</v>
      </c>
      <c r="H7667" s="37" t="s">
        <v>1240</v>
      </c>
      <c r="I7667" s="37" t="s">
        <v>2269</v>
      </c>
      <c r="J7667" s="37" t="s">
        <v>2268</v>
      </c>
      <c r="K7667" s="37">
        <v>1</v>
      </c>
    </row>
    <row r="7668" spans="1:11" x14ac:dyDescent="0.25">
      <c r="A7668" s="37" t="s">
        <v>3216</v>
      </c>
      <c r="B7668" s="37">
        <v>1</v>
      </c>
      <c r="C7668" s="37">
        <v>0</v>
      </c>
      <c r="D7668" s="37">
        <v>0</v>
      </c>
      <c r="E7668" s="37">
        <v>7</v>
      </c>
      <c r="F7668" s="37">
        <v>0</v>
      </c>
      <c r="G7668" s="37">
        <v>0.32930000000000004</v>
      </c>
      <c r="H7668" s="37" t="s">
        <v>2299</v>
      </c>
      <c r="I7668" s="37" t="s">
        <v>2308</v>
      </c>
      <c r="J7668" s="37" t="s">
        <v>2268</v>
      </c>
      <c r="K7668" s="37">
        <v>1</v>
      </c>
    </row>
    <row r="7669" spans="1:11" x14ac:dyDescent="0.25">
      <c r="A7669" s="37" t="s">
        <v>3215</v>
      </c>
      <c r="B7669" s="37">
        <v>1</v>
      </c>
      <c r="C7669" s="37">
        <v>0</v>
      </c>
      <c r="D7669" s="37">
        <v>1</v>
      </c>
      <c r="E7669" s="37">
        <v>60</v>
      </c>
      <c r="F7669" s="37">
        <v>1</v>
      </c>
      <c r="G7669" s="37">
        <v>3.6823000000000001</v>
      </c>
      <c r="H7669" s="37" t="s">
        <v>2880</v>
      </c>
      <c r="I7669" s="37" t="s">
        <v>2308</v>
      </c>
      <c r="J7669" s="37" t="s">
        <v>2268</v>
      </c>
      <c r="K7669" s="37">
        <v>1</v>
      </c>
    </row>
    <row r="7670" spans="1:11" x14ac:dyDescent="0.25">
      <c r="A7670" s="37" t="s">
        <v>3214</v>
      </c>
      <c r="B7670" s="37">
        <v>1</v>
      </c>
      <c r="C7670" s="37">
        <v>0</v>
      </c>
      <c r="D7670" s="37">
        <v>0</v>
      </c>
      <c r="E7670" s="37">
        <v>18</v>
      </c>
      <c r="F7670" s="37">
        <v>1</v>
      </c>
      <c r="G7670" s="37">
        <v>0.84689999999999999</v>
      </c>
      <c r="H7670" s="37" t="s">
        <v>2880</v>
      </c>
      <c r="I7670" s="37" t="s">
        <v>2308</v>
      </c>
      <c r="J7670" s="37" t="s">
        <v>2268</v>
      </c>
      <c r="K7670" s="37">
        <v>1</v>
      </c>
    </row>
    <row r="7671" spans="1:11" x14ac:dyDescent="0.25">
      <c r="A7671" s="37" t="s">
        <v>3213</v>
      </c>
      <c r="B7671" s="37">
        <v>1</v>
      </c>
      <c r="C7671" s="37">
        <v>0</v>
      </c>
      <c r="D7671" s="37">
        <v>0</v>
      </c>
      <c r="E7671" s="37">
        <v>73</v>
      </c>
      <c r="F7671" s="37">
        <v>1</v>
      </c>
      <c r="G7671" s="37">
        <v>1.1768000000000001</v>
      </c>
      <c r="H7671" s="37" t="s">
        <v>2880</v>
      </c>
      <c r="I7671" s="37" t="s">
        <v>2308</v>
      </c>
      <c r="J7671" s="37" t="s">
        <v>2268</v>
      </c>
      <c r="K7671" s="37">
        <v>1</v>
      </c>
    </row>
    <row r="7672" spans="1:11" x14ac:dyDescent="0.25">
      <c r="A7672" s="37" t="s">
        <v>3212</v>
      </c>
      <c r="B7672" s="37">
        <v>1</v>
      </c>
      <c r="C7672" s="37">
        <v>0</v>
      </c>
      <c r="D7672" s="37">
        <v>0</v>
      </c>
      <c r="E7672" s="37">
        <v>3</v>
      </c>
      <c r="F7672" s="37">
        <v>0</v>
      </c>
      <c r="G7672" s="37">
        <v>0.2833</v>
      </c>
      <c r="H7672" s="37" t="s">
        <v>1224</v>
      </c>
      <c r="I7672" s="37" t="s">
        <v>2269</v>
      </c>
      <c r="J7672" s="37" t="s">
        <v>2268</v>
      </c>
      <c r="K7672" s="37">
        <v>1</v>
      </c>
    </row>
    <row r="7673" spans="1:11" x14ac:dyDescent="0.25">
      <c r="A7673" s="37" t="s">
        <v>3211</v>
      </c>
      <c r="B7673" s="37">
        <v>1</v>
      </c>
      <c r="C7673" s="37">
        <v>0</v>
      </c>
      <c r="D7673" s="37">
        <v>0</v>
      </c>
      <c r="E7673" s="37">
        <v>20</v>
      </c>
      <c r="F7673" s="37">
        <v>1</v>
      </c>
      <c r="G7673" s="37">
        <v>0.55840000000000001</v>
      </c>
      <c r="H7673" s="37" t="s">
        <v>1219</v>
      </c>
      <c r="I7673" s="37" t="s">
        <v>2316</v>
      </c>
      <c r="J7673" s="37" t="s">
        <v>2268</v>
      </c>
      <c r="K7673" s="37">
        <v>1</v>
      </c>
    </row>
    <row r="7674" spans="1:11" x14ac:dyDescent="0.25">
      <c r="A7674" s="37" t="s">
        <v>3210</v>
      </c>
      <c r="B7674" s="37">
        <v>1</v>
      </c>
      <c r="C7674" s="37">
        <v>0</v>
      </c>
      <c r="D7674" s="37">
        <v>0</v>
      </c>
      <c r="E7674" s="37">
        <v>0</v>
      </c>
      <c r="F7674" s="37">
        <v>0</v>
      </c>
      <c r="G7674" s="37">
        <v>0</v>
      </c>
      <c r="H7674" s="37" t="s">
        <v>1219</v>
      </c>
      <c r="I7674" s="37" t="s">
        <v>2316</v>
      </c>
      <c r="J7674" s="37" t="s">
        <v>2268</v>
      </c>
      <c r="K7674" s="37">
        <v>0</v>
      </c>
    </row>
    <row r="7675" spans="1:11" x14ac:dyDescent="0.25">
      <c r="A7675" s="37" t="s">
        <v>3209</v>
      </c>
      <c r="B7675" s="37">
        <v>1</v>
      </c>
      <c r="C7675" s="37">
        <v>0</v>
      </c>
      <c r="D7675" s="37">
        <v>0</v>
      </c>
      <c r="E7675" s="37">
        <v>4</v>
      </c>
      <c r="F7675" s="37">
        <v>0</v>
      </c>
      <c r="G7675" s="37">
        <v>0.37770000000000004</v>
      </c>
      <c r="H7675" s="37" t="s">
        <v>1222</v>
      </c>
      <c r="I7675" s="37" t="s">
        <v>2310</v>
      </c>
      <c r="J7675" s="37" t="s">
        <v>2275</v>
      </c>
      <c r="K7675" s="37">
        <v>1</v>
      </c>
    </row>
    <row r="7676" spans="1:11" x14ac:dyDescent="0.25">
      <c r="A7676" s="37" t="s">
        <v>3208</v>
      </c>
      <c r="B7676" s="37">
        <v>1</v>
      </c>
      <c r="C7676" s="37">
        <v>0</v>
      </c>
      <c r="D7676" s="37">
        <v>0</v>
      </c>
      <c r="E7676" s="37">
        <v>13</v>
      </c>
      <c r="F7676" s="37">
        <v>1</v>
      </c>
      <c r="G7676" s="37">
        <v>0.49510000000000004</v>
      </c>
      <c r="H7676" s="37" t="s">
        <v>1222</v>
      </c>
      <c r="I7676" s="37" t="s">
        <v>2321</v>
      </c>
      <c r="J7676" s="37" t="s">
        <v>2275</v>
      </c>
      <c r="K7676" s="37">
        <v>1</v>
      </c>
    </row>
    <row r="7677" spans="1:11" x14ac:dyDescent="0.25">
      <c r="A7677" s="37" t="s">
        <v>3207</v>
      </c>
      <c r="B7677" s="37">
        <v>1</v>
      </c>
      <c r="C7677" s="37">
        <v>0</v>
      </c>
      <c r="D7677" s="37">
        <v>1</v>
      </c>
      <c r="E7677" s="37">
        <v>73</v>
      </c>
      <c r="F7677" s="37">
        <v>1</v>
      </c>
      <c r="G7677" s="37">
        <v>2.3086000000000002</v>
      </c>
      <c r="H7677" s="37" t="s">
        <v>1222</v>
      </c>
      <c r="I7677" s="37" t="s">
        <v>2321</v>
      </c>
      <c r="J7677" s="37" t="s">
        <v>2275</v>
      </c>
      <c r="K7677" s="37">
        <v>1</v>
      </c>
    </row>
    <row r="7678" spans="1:11" x14ac:dyDescent="0.25">
      <c r="A7678" s="37" t="s">
        <v>3206</v>
      </c>
      <c r="B7678" s="37">
        <v>1</v>
      </c>
      <c r="C7678" s="37">
        <v>0</v>
      </c>
      <c r="D7678" s="37">
        <v>0</v>
      </c>
      <c r="E7678" s="37">
        <v>30</v>
      </c>
      <c r="F7678" s="37">
        <v>1</v>
      </c>
      <c r="G7678" s="37">
        <v>0.82069999999999999</v>
      </c>
      <c r="H7678" s="37" t="s">
        <v>1222</v>
      </c>
      <c r="I7678" s="37" t="s">
        <v>2321</v>
      </c>
      <c r="J7678" s="37" t="s">
        <v>2275</v>
      </c>
      <c r="K7678" s="37">
        <v>1</v>
      </c>
    </row>
    <row r="7679" spans="1:11" x14ac:dyDescent="0.25">
      <c r="A7679" s="37" t="s">
        <v>3205</v>
      </c>
      <c r="B7679" s="37">
        <v>1</v>
      </c>
      <c r="C7679" s="37">
        <v>0</v>
      </c>
      <c r="D7679" s="37">
        <v>0</v>
      </c>
      <c r="E7679" s="37">
        <v>15</v>
      </c>
      <c r="F7679" s="37">
        <v>0</v>
      </c>
      <c r="G7679" s="37">
        <v>0.57130000000000003</v>
      </c>
      <c r="H7679" s="37" t="s">
        <v>1219</v>
      </c>
      <c r="I7679" s="37" t="s">
        <v>2269</v>
      </c>
      <c r="J7679" s="37" t="s">
        <v>2268</v>
      </c>
      <c r="K7679" s="37">
        <v>1</v>
      </c>
    </row>
    <row r="7680" spans="1:11" x14ac:dyDescent="0.25">
      <c r="A7680" s="37" t="s">
        <v>3204</v>
      </c>
      <c r="B7680" s="37">
        <v>1</v>
      </c>
      <c r="C7680" s="37">
        <v>0</v>
      </c>
      <c r="D7680" s="37">
        <v>0</v>
      </c>
      <c r="E7680" s="37">
        <v>3</v>
      </c>
      <c r="F7680" s="37">
        <v>1</v>
      </c>
      <c r="G7680" s="37">
        <v>0.18410000000000001</v>
      </c>
      <c r="H7680" s="37" t="s">
        <v>1219</v>
      </c>
      <c r="I7680" s="37" t="s">
        <v>2308</v>
      </c>
      <c r="J7680" s="37" t="s">
        <v>2275</v>
      </c>
      <c r="K7680" s="37">
        <v>1</v>
      </c>
    </row>
    <row r="7681" spans="1:11" x14ac:dyDescent="0.25">
      <c r="A7681" s="37" t="s">
        <v>3203</v>
      </c>
      <c r="B7681" s="37">
        <v>1</v>
      </c>
      <c r="C7681" s="37">
        <v>0</v>
      </c>
      <c r="D7681" s="37">
        <v>0</v>
      </c>
      <c r="E7681" s="37">
        <v>0</v>
      </c>
      <c r="F7681" s="37">
        <v>1</v>
      </c>
      <c r="G7681" s="37">
        <v>0</v>
      </c>
      <c r="H7681" s="37" t="s">
        <v>1219</v>
      </c>
      <c r="I7681" s="37" t="s">
        <v>2308</v>
      </c>
      <c r="J7681" s="37" t="s">
        <v>2275</v>
      </c>
      <c r="K7681" s="37">
        <v>0</v>
      </c>
    </row>
    <row r="7682" spans="1:11" x14ac:dyDescent="0.25">
      <c r="A7682" s="37" t="s">
        <v>3202</v>
      </c>
      <c r="B7682" s="37">
        <v>1</v>
      </c>
      <c r="C7682" s="37">
        <v>0</v>
      </c>
      <c r="D7682" s="37">
        <v>0</v>
      </c>
      <c r="E7682" s="37">
        <v>4</v>
      </c>
      <c r="F7682" s="37">
        <v>0</v>
      </c>
      <c r="G7682" s="37">
        <v>0.1174</v>
      </c>
      <c r="H7682" s="37" t="s">
        <v>1219</v>
      </c>
      <c r="I7682" s="37" t="s">
        <v>2405</v>
      </c>
      <c r="J7682" s="37" t="s">
        <v>2275</v>
      </c>
      <c r="K7682" s="37">
        <v>1</v>
      </c>
    </row>
    <row r="7683" spans="1:11" x14ac:dyDescent="0.25">
      <c r="A7683" s="37" t="s">
        <v>3201</v>
      </c>
      <c r="B7683" s="37">
        <v>1</v>
      </c>
      <c r="C7683" s="37">
        <v>0</v>
      </c>
      <c r="D7683" s="37">
        <v>0</v>
      </c>
      <c r="E7683" s="37">
        <v>3</v>
      </c>
      <c r="F7683" s="37">
        <v>0</v>
      </c>
      <c r="G7683" s="37">
        <v>0.1411</v>
      </c>
      <c r="H7683" s="37" t="s">
        <v>1219</v>
      </c>
      <c r="I7683" s="37" t="s">
        <v>2405</v>
      </c>
      <c r="J7683" s="37" t="s">
        <v>2268</v>
      </c>
      <c r="K7683" s="37">
        <v>1</v>
      </c>
    </row>
    <row r="7684" spans="1:11" x14ac:dyDescent="0.25">
      <c r="A7684" s="37" t="s">
        <v>3200</v>
      </c>
      <c r="B7684" s="37">
        <v>1</v>
      </c>
      <c r="C7684" s="37">
        <v>0</v>
      </c>
      <c r="D7684" s="37">
        <v>0</v>
      </c>
      <c r="E7684" s="37">
        <v>5</v>
      </c>
      <c r="F7684" s="37">
        <v>1</v>
      </c>
      <c r="G7684" s="37">
        <v>0.23520000000000002</v>
      </c>
      <c r="H7684" s="37" t="s">
        <v>1219</v>
      </c>
      <c r="I7684" s="37" t="s">
        <v>2269</v>
      </c>
      <c r="J7684" s="37" t="s">
        <v>2275</v>
      </c>
      <c r="K7684" s="37">
        <v>1</v>
      </c>
    </row>
    <row r="7685" spans="1:11" x14ac:dyDescent="0.25">
      <c r="A7685" s="37" t="s">
        <v>3199</v>
      </c>
      <c r="B7685" s="37">
        <v>1</v>
      </c>
      <c r="C7685" s="37">
        <v>0</v>
      </c>
      <c r="D7685" s="37">
        <v>0</v>
      </c>
      <c r="E7685" s="37">
        <v>4</v>
      </c>
      <c r="F7685" s="37">
        <v>1</v>
      </c>
      <c r="G7685" s="37">
        <v>0.73250000000000004</v>
      </c>
      <c r="H7685" s="37" t="s">
        <v>1240</v>
      </c>
      <c r="I7685" s="37" t="s">
        <v>2310</v>
      </c>
      <c r="J7685" s="37" t="s">
        <v>2275</v>
      </c>
      <c r="K7685" s="37">
        <v>1</v>
      </c>
    </row>
    <row r="7686" spans="1:11" x14ac:dyDescent="0.25">
      <c r="A7686" s="37" t="s">
        <v>3198</v>
      </c>
      <c r="B7686" s="37">
        <v>1</v>
      </c>
      <c r="C7686" s="37">
        <v>0</v>
      </c>
      <c r="D7686" s="37">
        <v>0</v>
      </c>
      <c r="E7686" s="37">
        <v>8</v>
      </c>
      <c r="F7686" s="37">
        <v>0</v>
      </c>
      <c r="G7686" s="37">
        <v>0.23480000000000001</v>
      </c>
      <c r="H7686" s="37" t="s">
        <v>1240</v>
      </c>
      <c r="I7686" s="37" t="s">
        <v>2269</v>
      </c>
      <c r="J7686" s="37" t="s">
        <v>2268</v>
      </c>
      <c r="K7686" s="37">
        <v>1</v>
      </c>
    </row>
    <row r="7687" spans="1:11" x14ac:dyDescent="0.25">
      <c r="A7687" s="37" t="s">
        <v>3197</v>
      </c>
      <c r="B7687" s="37">
        <v>1</v>
      </c>
      <c r="C7687" s="37">
        <v>0</v>
      </c>
      <c r="D7687" s="37">
        <v>0</v>
      </c>
      <c r="E7687" s="37">
        <v>17</v>
      </c>
      <c r="F7687" s="37">
        <v>0</v>
      </c>
      <c r="G7687" s="37">
        <v>0.73850000000000005</v>
      </c>
      <c r="H7687" s="37" t="s">
        <v>1240</v>
      </c>
      <c r="I7687" s="37" t="s">
        <v>2316</v>
      </c>
      <c r="J7687" s="37" t="s">
        <v>2268</v>
      </c>
      <c r="K7687" s="37">
        <v>1</v>
      </c>
    </row>
    <row r="7688" spans="1:11" x14ac:dyDescent="0.25">
      <c r="A7688" s="37" t="s">
        <v>3196</v>
      </c>
      <c r="B7688" s="37">
        <v>1</v>
      </c>
      <c r="C7688" s="37">
        <v>0</v>
      </c>
      <c r="D7688" s="37">
        <v>0</v>
      </c>
      <c r="E7688" s="37">
        <v>28</v>
      </c>
      <c r="F7688" s="37">
        <v>0</v>
      </c>
      <c r="G7688" s="37">
        <v>0.78180000000000005</v>
      </c>
      <c r="H7688" s="37" t="s">
        <v>1240</v>
      </c>
      <c r="I7688" s="37" t="s">
        <v>2269</v>
      </c>
      <c r="J7688" s="37" t="s">
        <v>2268</v>
      </c>
      <c r="K7688" s="37">
        <v>1</v>
      </c>
    </row>
    <row r="7689" spans="1:11" x14ac:dyDescent="0.25">
      <c r="A7689" s="37" t="s">
        <v>3195</v>
      </c>
      <c r="B7689" s="37">
        <v>1</v>
      </c>
      <c r="C7689" s="37">
        <v>0</v>
      </c>
      <c r="D7689" s="37">
        <v>0</v>
      </c>
      <c r="E7689" s="37">
        <v>0</v>
      </c>
      <c r="F7689" s="37">
        <v>0</v>
      </c>
      <c r="G7689" s="37">
        <v>0</v>
      </c>
      <c r="H7689" s="37" t="s">
        <v>1247</v>
      </c>
      <c r="I7689" s="37" t="s">
        <v>2321</v>
      </c>
      <c r="J7689" s="37" t="s">
        <v>2268</v>
      </c>
      <c r="K7689" s="37">
        <v>0</v>
      </c>
    </row>
    <row r="7690" spans="1:11" x14ac:dyDescent="0.25">
      <c r="A7690" s="37" t="s">
        <v>3194</v>
      </c>
      <c r="B7690" s="37">
        <v>1</v>
      </c>
      <c r="C7690" s="37">
        <v>0</v>
      </c>
      <c r="D7690" s="37">
        <v>0</v>
      </c>
      <c r="E7690" s="37">
        <v>5</v>
      </c>
      <c r="F7690" s="37">
        <v>0</v>
      </c>
      <c r="G7690" s="37">
        <v>0.1396</v>
      </c>
      <c r="H7690" s="37" t="s">
        <v>1247</v>
      </c>
      <c r="I7690" s="37" t="s">
        <v>2321</v>
      </c>
      <c r="J7690" s="37" t="s">
        <v>2268</v>
      </c>
      <c r="K7690" s="37">
        <v>1</v>
      </c>
    </row>
    <row r="7691" spans="1:11" x14ac:dyDescent="0.25">
      <c r="A7691" s="37" t="s">
        <v>3193</v>
      </c>
      <c r="B7691" s="37">
        <v>1</v>
      </c>
      <c r="C7691" s="37">
        <v>0</v>
      </c>
      <c r="D7691" s="37">
        <v>0</v>
      </c>
      <c r="E7691" s="37">
        <v>11</v>
      </c>
      <c r="F7691" s="37">
        <v>1</v>
      </c>
      <c r="G7691" s="37">
        <v>0.34790000000000004</v>
      </c>
      <c r="H7691" s="37" t="s">
        <v>2880</v>
      </c>
      <c r="I7691" s="37" t="s">
        <v>2308</v>
      </c>
      <c r="J7691" s="37" t="s">
        <v>2268</v>
      </c>
      <c r="K7691" s="37">
        <v>1</v>
      </c>
    </row>
    <row r="7692" spans="1:11" x14ac:dyDescent="0.25">
      <c r="A7692" s="37" t="s">
        <v>3192</v>
      </c>
      <c r="B7692" s="37">
        <v>1</v>
      </c>
      <c r="C7692" s="37">
        <v>0</v>
      </c>
      <c r="D7692" s="37">
        <v>0</v>
      </c>
      <c r="E7692" s="37">
        <v>34</v>
      </c>
      <c r="F7692" s="37">
        <v>1</v>
      </c>
      <c r="G7692" s="37">
        <v>1.5997000000000001</v>
      </c>
      <c r="H7692" s="37" t="s">
        <v>2880</v>
      </c>
      <c r="I7692" s="37" t="s">
        <v>2308</v>
      </c>
      <c r="J7692" s="37" t="s">
        <v>2268</v>
      </c>
      <c r="K7692" s="37">
        <v>1</v>
      </c>
    </row>
    <row r="7693" spans="1:11" x14ac:dyDescent="0.25">
      <c r="A7693" s="37" t="s">
        <v>3191</v>
      </c>
      <c r="B7693" s="37">
        <v>1</v>
      </c>
      <c r="C7693" s="37">
        <v>0</v>
      </c>
      <c r="D7693" s="37">
        <v>0</v>
      </c>
      <c r="E7693" s="37">
        <v>2</v>
      </c>
      <c r="F7693" s="37">
        <v>0</v>
      </c>
      <c r="G7693" s="37">
        <v>0.18890000000000001</v>
      </c>
      <c r="H7693" s="37" t="s">
        <v>2288</v>
      </c>
      <c r="I7693" s="37" t="s">
        <v>2321</v>
      </c>
      <c r="J7693" s="37" t="s">
        <v>2268</v>
      </c>
      <c r="K7693" s="37">
        <v>1</v>
      </c>
    </row>
    <row r="7694" spans="1:11" x14ac:dyDescent="0.25">
      <c r="A7694" s="37" t="s">
        <v>3190</v>
      </c>
      <c r="B7694" s="37">
        <v>1</v>
      </c>
      <c r="C7694" s="37">
        <v>0</v>
      </c>
      <c r="D7694" s="37">
        <v>0</v>
      </c>
      <c r="E7694" s="37">
        <v>8</v>
      </c>
      <c r="F7694" s="37">
        <v>0</v>
      </c>
      <c r="G7694" s="37">
        <v>0.27510000000000001</v>
      </c>
      <c r="H7694" s="37" t="s">
        <v>1219</v>
      </c>
      <c r="I7694" s="37" t="s">
        <v>2310</v>
      </c>
      <c r="J7694" s="37" t="s">
        <v>2275</v>
      </c>
      <c r="K7694" s="37">
        <v>1</v>
      </c>
    </row>
    <row r="7695" spans="1:11" x14ac:dyDescent="0.25">
      <c r="A7695" s="37" t="s">
        <v>3189</v>
      </c>
      <c r="B7695" s="37">
        <v>1</v>
      </c>
      <c r="C7695" s="37">
        <v>0</v>
      </c>
      <c r="D7695" s="37">
        <v>0</v>
      </c>
      <c r="E7695" s="37">
        <v>1</v>
      </c>
      <c r="F7695" s="37">
        <v>0</v>
      </c>
      <c r="G7695" s="37">
        <v>0.18310000000000001</v>
      </c>
      <c r="H7695" s="37" t="s">
        <v>1240</v>
      </c>
      <c r="I7695" s="37" t="s">
        <v>2316</v>
      </c>
      <c r="J7695" s="37" t="s">
        <v>2268</v>
      </c>
      <c r="K7695" s="37">
        <v>1</v>
      </c>
    </row>
    <row r="7696" spans="1:11" x14ac:dyDescent="0.25">
      <c r="A7696" s="37" t="s">
        <v>3188</v>
      </c>
      <c r="B7696" s="37">
        <v>1</v>
      </c>
      <c r="C7696" s="37">
        <v>0</v>
      </c>
      <c r="D7696" s="37">
        <v>0</v>
      </c>
      <c r="E7696" s="37">
        <v>8</v>
      </c>
      <c r="F7696" s="37">
        <v>0</v>
      </c>
      <c r="G7696" s="37">
        <v>0.34750000000000003</v>
      </c>
      <c r="H7696" s="37" t="s">
        <v>1248</v>
      </c>
      <c r="I7696" s="37" t="s">
        <v>2310</v>
      </c>
      <c r="J7696" s="37" t="s">
        <v>2275</v>
      </c>
      <c r="K7696" s="37">
        <v>1</v>
      </c>
    </row>
    <row r="7697" spans="1:11" x14ac:dyDescent="0.25">
      <c r="A7697" s="37" t="s">
        <v>3187</v>
      </c>
      <c r="B7697" s="37">
        <v>1</v>
      </c>
      <c r="C7697" s="37">
        <v>0</v>
      </c>
      <c r="D7697" s="37">
        <v>0</v>
      </c>
      <c r="E7697" s="37">
        <v>8</v>
      </c>
      <c r="F7697" s="37">
        <v>0</v>
      </c>
      <c r="G7697" s="37">
        <v>0.34750000000000003</v>
      </c>
      <c r="H7697" s="37" t="s">
        <v>1248</v>
      </c>
      <c r="I7697" s="37" t="s">
        <v>2310</v>
      </c>
      <c r="J7697" s="37" t="s">
        <v>2275</v>
      </c>
      <c r="K7697" s="37">
        <v>1</v>
      </c>
    </row>
    <row r="7698" spans="1:11" x14ac:dyDescent="0.25">
      <c r="A7698" s="37" t="s">
        <v>3186</v>
      </c>
      <c r="B7698" s="37">
        <v>1</v>
      </c>
      <c r="C7698" s="37">
        <v>0</v>
      </c>
      <c r="D7698" s="37">
        <v>0</v>
      </c>
      <c r="E7698" s="37">
        <v>19</v>
      </c>
      <c r="F7698" s="37">
        <v>0</v>
      </c>
      <c r="G7698" s="37">
        <v>1.7941</v>
      </c>
      <c r="H7698" s="37" t="s">
        <v>1240</v>
      </c>
      <c r="I7698" s="37" t="s">
        <v>2316</v>
      </c>
      <c r="J7698" s="37" t="s">
        <v>2268</v>
      </c>
      <c r="K7698" s="37">
        <v>1</v>
      </c>
    </row>
    <row r="7699" spans="1:11" x14ac:dyDescent="0.25">
      <c r="A7699" s="37" t="s">
        <v>3185</v>
      </c>
      <c r="B7699" s="37">
        <v>1</v>
      </c>
      <c r="C7699" s="37">
        <v>0</v>
      </c>
      <c r="D7699" s="37">
        <v>0</v>
      </c>
      <c r="E7699" s="37">
        <v>8</v>
      </c>
      <c r="F7699" s="37">
        <v>0</v>
      </c>
      <c r="G7699" s="37">
        <v>0.49100000000000005</v>
      </c>
      <c r="H7699" s="37" t="s">
        <v>2880</v>
      </c>
      <c r="I7699" s="37" t="s">
        <v>2308</v>
      </c>
      <c r="J7699" s="37" t="s">
        <v>2268</v>
      </c>
      <c r="K7699" s="37">
        <v>1</v>
      </c>
    </row>
    <row r="7700" spans="1:11" x14ac:dyDescent="0.25">
      <c r="A7700" s="37" t="s">
        <v>3184</v>
      </c>
      <c r="B7700" s="37">
        <v>1</v>
      </c>
      <c r="C7700" s="37">
        <v>0</v>
      </c>
      <c r="D7700" s="37">
        <v>0</v>
      </c>
      <c r="E7700" s="37">
        <v>3</v>
      </c>
      <c r="F7700" s="37">
        <v>1</v>
      </c>
      <c r="G7700" s="37">
        <v>0.5494</v>
      </c>
      <c r="H7700" s="37" t="s">
        <v>2880</v>
      </c>
      <c r="I7700" s="37" t="s">
        <v>2308</v>
      </c>
      <c r="J7700" s="37" t="s">
        <v>2268</v>
      </c>
      <c r="K7700" s="37">
        <v>1</v>
      </c>
    </row>
    <row r="7701" spans="1:11" x14ac:dyDescent="0.25">
      <c r="A7701" s="37" t="s">
        <v>3183</v>
      </c>
      <c r="B7701" s="37">
        <v>1</v>
      </c>
      <c r="C7701" s="37">
        <v>0</v>
      </c>
      <c r="D7701" s="37">
        <v>0</v>
      </c>
      <c r="E7701" s="37">
        <v>6</v>
      </c>
      <c r="F7701" s="37">
        <v>0</v>
      </c>
      <c r="G7701" s="37">
        <v>0.20630000000000001</v>
      </c>
      <c r="H7701" s="37" t="s">
        <v>1219</v>
      </c>
      <c r="I7701" s="37" t="s">
        <v>2310</v>
      </c>
      <c r="J7701" s="37" t="s">
        <v>2275</v>
      </c>
      <c r="K7701" s="37">
        <v>1</v>
      </c>
    </row>
    <row r="7702" spans="1:11" x14ac:dyDescent="0.25">
      <c r="A7702" s="37" t="s">
        <v>3182</v>
      </c>
      <c r="B7702" s="37">
        <v>1</v>
      </c>
      <c r="C7702" s="37">
        <v>0</v>
      </c>
      <c r="D7702" s="37">
        <v>0</v>
      </c>
      <c r="E7702" s="37">
        <v>9</v>
      </c>
      <c r="F7702" s="37">
        <v>1</v>
      </c>
      <c r="G7702" s="37">
        <v>0.8498</v>
      </c>
      <c r="H7702" s="37" t="s">
        <v>1226</v>
      </c>
      <c r="I7702" s="37" t="s">
        <v>2310</v>
      </c>
      <c r="J7702" s="37" t="s">
        <v>2275</v>
      </c>
      <c r="K7702" s="37">
        <v>1</v>
      </c>
    </row>
    <row r="7703" spans="1:11" x14ac:dyDescent="0.25">
      <c r="A7703" s="37" t="s">
        <v>3181</v>
      </c>
      <c r="B7703" s="37">
        <v>1</v>
      </c>
      <c r="C7703" s="37">
        <v>0</v>
      </c>
      <c r="D7703" s="37">
        <v>0</v>
      </c>
      <c r="E7703" s="37">
        <v>9</v>
      </c>
      <c r="F7703" s="37">
        <v>0</v>
      </c>
      <c r="G7703" s="37">
        <v>0.2641</v>
      </c>
      <c r="H7703" s="37" t="s">
        <v>1270</v>
      </c>
      <c r="I7703" s="37" t="s">
        <v>2308</v>
      </c>
      <c r="J7703" s="37" t="s">
        <v>2268</v>
      </c>
      <c r="K7703" s="37">
        <v>1</v>
      </c>
    </row>
    <row r="7704" spans="1:11" x14ac:dyDescent="0.25">
      <c r="A7704" s="37" t="s">
        <v>3180</v>
      </c>
      <c r="B7704" s="37">
        <v>1</v>
      </c>
      <c r="C7704" s="37">
        <v>0</v>
      </c>
      <c r="D7704" s="37">
        <v>0</v>
      </c>
      <c r="E7704" s="37">
        <v>24</v>
      </c>
      <c r="F7704" s="37">
        <v>1</v>
      </c>
      <c r="G7704" s="37">
        <v>1.0426</v>
      </c>
      <c r="H7704" s="37" t="s">
        <v>1226</v>
      </c>
      <c r="I7704" s="37" t="s">
        <v>2310</v>
      </c>
      <c r="J7704" s="37" t="s">
        <v>2275</v>
      </c>
      <c r="K7704" s="37">
        <v>1</v>
      </c>
    </row>
    <row r="7705" spans="1:11" x14ac:dyDescent="0.25">
      <c r="A7705" s="37" t="s">
        <v>3179</v>
      </c>
      <c r="B7705" s="37">
        <v>1</v>
      </c>
      <c r="C7705" s="37">
        <v>0</v>
      </c>
      <c r="D7705" s="37">
        <v>0</v>
      </c>
      <c r="E7705" s="37">
        <v>23</v>
      </c>
      <c r="F7705" s="37">
        <v>1</v>
      </c>
      <c r="G7705" s="37">
        <v>1.0821000000000001</v>
      </c>
      <c r="H7705" s="37" t="s">
        <v>1222</v>
      </c>
      <c r="I7705" s="37" t="s">
        <v>2310</v>
      </c>
      <c r="J7705" s="37" t="s">
        <v>2275</v>
      </c>
      <c r="K7705" s="37">
        <v>1</v>
      </c>
    </row>
    <row r="7706" spans="1:11" x14ac:dyDescent="0.25">
      <c r="A7706" s="37" t="s">
        <v>3178</v>
      </c>
      <c r="B7706" s="37">
        <v>1</v>
      </c>
      <c r="C7706" s="37">
        <v>0</v>
      </c>
      <c r="D7706" s="37">
        <v>0</v>
      </c>
      <c r="E7706" s="37">
        <v>20</v>
      </c>
      <c r="F7706" s="37">
        <v>0</v>
      </c>
      <c r="G7706" s="37">
        <v>0.76170000000000004</v>
      </c>
      <c r="H7706" s="37" t="s">
        <v>1219</v>
      </c>
      <c r="I7706" s="37" t="s">
        <v>2310</v>
      </c>
      <c r="J7706" s="37" t="s">
        <v>2275</v>
      </c>
      <c r="K7706" s="37">
        <v>1</v>
      </c>
    </row>
    <row r="7707" spans="1:11" x14ac:dyDescent="0.25">
      <c r="A7707" s="37" t="s">
        <v>3177</v>
      </c>
      <c r="B7707" s="37">
        <v>1</v>
      </c>
      <c r="C7707" s="37">
        <v>0</v>
      </c>
      <c r="D7707" s="37">
        <v>0</v>
      </c>
      <c r="E7707" s="37">
        <v>1</v>
      </c>
      <c r="F7707" s="37">
        <v>1</v>
      </c>
      <c r="G7707" s="37">
        <v>9.4399999999999998E-2</v>
      </c>
      <c r="H7707" s="37" t="s">
        <v>1222</v>
      </c>
      <c r="I7707" s="37" t="s">
        <v>2310</v>
      </c>
      <c r="J7707" s="37" t="s">
        <v>2275</v>
      </c>
      <c r="K7707" s="37">
        <v>1</v>
      </c>
    </row>
    <row r="7708" spans="1:11" x14ac:dyDescent="0.25">
      <c r="A7708" s="37" t="s">
        <v>3176</v>
      </c>
      <c r="B7708" s="37">
        <v>1</v>
      </c>
      <c r="C7708" s="37">
        <v>0</v>
      </c>
      <c r="D7708" s="37">
        <v>0</v>
      </c>
      <c r="E7708" s="37">
        <v>5</v>
      </c>
      <c r="F7708" s="37">
        <v>1</v>
      </c>
      <c r="G7708" s="37">
        <v>0.47210000000000002</v>
      </c>
      <c r="H7708" s="37" t="s">
        <v>3174</v>
      </c>
      <c r="I7708" s="37" t="s">
        <v>2310</v>
      </c>
      <c r="J7708" s="37" t="s">
        <v>2275</v>
      </c>
      <c r="K7708" s="37">
        <v>1</v>
      </c>
    </row>
    <row r="7709" spans="1:11" x14ac:dyDescent="0.25">
      <c r="A7709" s="37" t="s">
        <v>3175</v>
      </c>
      <c r="B7709" s="37">
        <v>1</v>
      </c>
      <c r="C7709" s="37">
        <v>0</v>
      </c>
      <c r="D7709" s="37">
        <v>0</v>
      </c>
      <c r="E7709" s="37">
        <v>1</v>
      </c>
      <c r="F7709" s="37">
        <v>0</v>
      </c>
      <c r="G7709" s="37">
        <v>4.3400000000000001E-2</v>
      </c>
      <c r="H7709" s="37" t="s">
        <v>3174</v>
      </c>
      <c r="I7709" s="37" t="s">
        <v>2316</v>
      </c>
      <c r="J7709" s="37" t="s">
        <v>2268</v>
      </c>
      <c r="K7709" s="37">
        <v>1</v>
      </c>
    </row>
    <row r="7710" spans="1:11" x14ac:dyDescent="0.25">
      <c r="A7710" s="37" t="s">
        <v>3173</v>
      </c>
      <c r="B7710" s="37">
        <v>1</v>
      </c>
      <c r="C7710" s="37">
        <v>0</v>
      </c>
      <c r="D7710" s="37">
        <v>0</v>
      </c>
      <c r="E7710" s="37">
        <v>3</v>
      </c>
      <c r="F7710" s="37">
        <v>0</v>
      </c>
      <c r="G7710" s="37">
        <v>0.2833</v>
      </c>
      <c r="H7710" s="37" t="s">
        <v>1248</v>
      </c>
      <c r="I7710" s="37" t="s">
        <v>2310</v>
      </c>
      <c r="J7710" s="37" t="s">
        <v>2275</v>
      </c>
      <c r="K7710" s="37">
        <v>1</v>
      </c>
    </row>
    <row r="7711" spans="1:11" x14ac:dyDescent="0.25">
      <c r="A7711" s="37" t="s">
        <v>3172</v>
      </c>
      <c r="B7711" s="37">
        <v>1</v>
      </c>
      <c r="C7711" s="37">
        <v>0</v>
      </c>
      <c r="D7711" s="37">
        <v>0</v>
      </c>
      <c r="E7711" s="37">
        <v>7</v>
      </c>
      <c r="F7711" s="37">
        <v>1</v>
      </c>
      <c r="G7711" s="37">
        <v>0.42960000000000004</v>
      </c>
      <c r="H7711" s="37" t="s">
        <v>1239</v>
      </c>
      <c r="I7711" s="37" t="s">
        <v>2310</v>
      </c>
      <c r="J7711" s="37" t="s">
        <v>2275</v>
      </c>
      <c r="K7711" s="37">
        <v>1</v>
      </c>
    </row>
    <row r="7712" spans="1:11" x14ac:dyDescent="0.25">
      <c r="A7712" s="37" t="s">
        <v>3171</v>
      </c>
      <c r="B7712" s="37">
        <v>1</v>
      </c>
      <c r="C7712" s="37">
        <v>0</v>
      </c>
      <c r="D7712" s="37">
        <v>0</v>
      </c>
      <c r="E7712" s="37">
        <v>0</v>
      </c>
      <c r="F7712" s="37">
        <v>0</v>
      </c>
      <c r="G7712" s="37">
        <v>0</v>
      </c>
      <c r="H7712" s="37" t="s">
        <v>1270</v>
      </c>
      <c r="I7712" s="37" t="s">
        <v>2308</v>
      </c>
      <c r="J7712" s="37" t="s">
        <v>2268</v>
      </c>
      <c r="K7712" s="37">
        <v>0</v>
      </c>
    </row>
    <row r="7713" spans="1:11" x14ac:dyDescent="0.25">
      <c r="A7713" s="37" t="s">
        <v>3170</v>
      </c>
      <c r="B7713" s="37">
        <v>1</v>
      </c>
      <c r="C7713" s="37">
        <v>0</v>
      </c>
      <c r="D7713" s="37">
        <v>0</v>
      </c>
      <c r="E7713" s="37">
        <v>36</v>
      </c>
      <c r="F7713" s="37">
        <v>1</v>
      </c>
      <c r="G7713" s="37">
        <v>1.0051000000000001</v>
      </c>
      <c r="H7713" s="37" t="s">
        <v>1226</v>
      </c>
      <c r="I7713" s="37" t="s">
        <v>2310</v>
      </c>
      <c r="J7713" s="37" t="s">
        <v>2275</v>
      </c>
      <c r="K7713" s="37">
        <v>1</v>
      </c>
    </row>
    <row r="7714" spans="1:11" x14ac:dyDescent="0.25">
      <c r="A7714" s="37" t="s">
        <v>3169</v>
      </c>
      <c r="B7714" s="37">
        <v>1</v>
      </c>
      <c r="C7714" s="37">
        <v>0</v>
      </c>
      <c r="D7714" s="37">
        <v>0</v>
      </c>
      <c r="E7714" s="37">
        <v>8</v>
      </c>
      <c r="F7714" s="37">
        <v>1</v>
      </c>
      <c r="G7714" s="37">
        <v>0.37640000000000001</v>
      </c>
      <c r="H7714" s="37" t="s">
        <v>1235</v>
      </c>
      <c r="I7714" s="37" t="s">
        <v>2310</v>
      </c>
      <c r="J7714" s="37" t="s">
        <v>2275</v>
      </c>
      <c r="K7714" s="37">
        <v>1</v>
      </c>
    </row>
    <row r="7715" spans="1:11" x14ac:dyDescent="0.25">
      <c r="A7715" s="37" t="s">
        <v>3168</v>
      </c>
      <c r="B7715" s="37">
        <v>1</v>
      </c>
      <c r="C7715" s="37">
        <v>0</v>
      </c>
      <c r="D7715" s="37">
        <v>0</v>
      </c>
      <c r="E7715" s="37">
        <v>0</v>
      </c>
      <c r="F7715" s="37">
        <v>0</v>
      </c>
      <c r="G7715" s="37">
        <v>0</v>
      </c>
      <c r="H7715" s="37" t="s">
        <v>1270</v>
      </c>
      <c r="I7715" s="37" t="s">
        <v>2310</v>
      </c>
      <c r="J7715" s="37" t="s">
        <v>2275</v>
      </c>
      <c r="K7715" s="37">
        <v>0</v>
      </c>
    </row>
    <row r="7716" spans="1:11" x14ac:dyDescent="0.25">
      <c r="A7716" s="37" t="s">
        <v>3167</v>
      </c>
      <c r="B7716" s="37">
        <v>1</v>
      </c>
      <c r="C7716" s="37">
        <v>0</v>
      </c>
      <c r="D7716" s="37">
        <v>0</v>
      </c>
      <c r="E7716" s="37">
        <v>0</v>
      </c>
      <c r="F7716" s="37">
        <v>1</v>
      </c>
      <c r="G7716" s="37">
        <v>0</v>
      </c>
      <c r="H7716" s="37" t="s">
        <v>1248</v>
      </c>
      <c r="I7716" s="37" t="s">
        <v>2310</v>
      </c>
      <c r="J7716" s="37" t="s">
        <v>2268</v>
      </c>
      <c r="K7716" s="37">
        <v>0</v>
      </c>
    </row>
    <row r="7717" spans="1:11" x14ac:dyDescent="0.25">
      <c r="A7717" s="37" t="s">
        <v>3166</v>
      </c>
      <c r="B7717" s="37">
        <v>1</v>
      </c>
      <c r="C7717" s="37">
        <v>0</v>
      </c>
      <c r="D7717" s="37">
        <v>0</v>
      </c>
      <c r="E7717" s="37">
        <v>6</v>
      </c>
      <c r="F7717" s="37">
        <v>0</v>
      </c>
      <c r="G7717" s="37">
        <v>0.17610000000000001</v>
      </c>
      <c r="H7717" s="37" t="s">
        <v>1240</v>
      </c>
      <c r="I7717" s="37" t="s">
        <v>2316</v>
      </c>
      <c r="J7717" s="37" t="s">
        <v>2268</v>
      </c>
      <c r="K7717" s="37">
        <v>1</v>
      </c>
    </row>
    <row r="7718" spans="1:11" x14ac:dyDescent="0.25">
      <c r="A7718" s="37" t="s">
        <v>3165</v>
      </c>
      <c r="B7718" s="37">
        <v>1</v>
      </c>
      <c r="C7718" s="37">
        <v>0</v>
      </c>
      <c r="D7718" s="37">
        <v>0</v>
      </c>
      <c r="E7718" s="37">
        <v>6</v>
      </c>
      <c r="F7718" s="37">
        <v>0</v>
      </c>
      <c r="G7718" s="37">
        <v>0.18970000000000001</v>
      </c>
      <c r="H7718" s="37" t="s">
        <v>1240</v>
      </c>
      <c r="I7718" s="37" t="s">
        <v>2269</v>
      </c>
      <c r="J7718" s="37" t="s">
        <v>2268</v>
      </c>
      <c r="K7718" s="37">
        <v>1</v>
      </c>
    </row>
    <row r="7719" spans="1:11" x14ac:dyDescent="0.25">
      <c r="A7719" s="37" t="s">
        <v>3164</v>
      </c>
      <c r="B7719" s="37">
        <v>1</v>
      </c>
      <c r="C7719" s="37">
        <v>0</v>
      </c>
      <c r="D7719" s="37">
        <v>0</v>
      </c>
      <c r="E7719" s="37">
        <v>8</v>
      </c>
      <c r="F7719" s="37">
        <v>1</v>
      </c>
      <c r="G7719" s="37">
        <v>0.37640000000000001</v>
      </c>
      <c r="H7719" s="37" t="s">
        <v>1235</v>
      </c>
      <c r="I7719" s="37" t="s">
        <v>2310</v>
      </c>
      <c r="J7719" s="37" t="s">
        <v>2275</v>
      </c>
      <c r="K7719" s="37">
        <v>1</v>
      </c>
    </row>
    <row r="7720" spans="1:11" x14ac:dyDescent="0.25">
      <c r="A7720" s="37" t="s">
        <v>3163</v>
      </c>
      <c r="B7720" s="37">
        <v>1</v>
      </c>
      <c r="C7720" s="37">
        <v>0</v>
      </c>
      <c r="D7720" s="37">
        <v>0</v>
      </c>
      <c r="E7720" s="37">
        <v>52</v>
      </c>
      <c r="F7720" s="37">
        <v>0</v>
      </c>
      <c r="G7720" s="37">
        <v>1.9805000000000001</v>
      </c>
      <c r="H7720" s="37" t="s">
        <v>1236</v>
      </c>
      <c r="I7720" s="37" t="s">
        <v>2321</v>
      </c>
      <c r="J7720" s="37" t="s">
        <v>2275</v>
      </c>
      <c r="K7720" s="37">
        <v>1</v>
      </c>
    </row>
    <row r="7721" spans="1:11" x14ac:dyDescent="0.25">
      <c r="A7721" s="37" t="s">
        <v>3162</v>
      </c>
      <c r="B7721" s="37">
        <v>1</v>
      </c>
      <c r="C7721" s="37">
        <v>0</v>
      </c>
      <c r="D7721" s="37">
        <v>0</v>
      </c>
      <c r="E7721" s="37">
        <v>29</v>
      </c>
      <c r="F7721" s="37">
        <v>0</v>
      </c>
      <c r="G7721" s="37">
        <v>1.2599</v>
      </c>
      <c r="H7721" s="37" t="s">
        <v>2299</v>
      </c>
      <c r="I7721" s="37" t="s">
        <v>2308</v>
      </c>
      <c r="J7721" s="37" t="s">
        <v>2275</v>
      </c>
      <c r="K7721" s="37">
        <v>1</v>
      </c>
    </row>
    <row r="7722" spans="1:11" x14ac:dyDescent="0.25">
      <c r="A7722" s="37" t="s">
        <v>3161</v>
      </c>
      <c r="B7722" s="37">
        <v>1</v>
      </c>
      <c r="C7722" s="37">
        <v>0</v>
      </c>
      <c r="D7722" s="37">
        <v>1</v>
      </c>
      <c r="E7722" s="37">
        <v>51</v>
      </c>
      <c r="F7722" s="37">
        <v>0</v>
      </c>
      <c r="G7722" s="37">
        <v>2.3995000000000002</v>
      </c>
      <c r="H7722" s="37" t="s">
        <v>2299</v>
      </c>
      <c r="I7722" s="37" t="s">
        <v>2308</v>
      </c>
      <c r="J7722" s="37" t="s">
        <v>2268</v>
      </c>
      <c r="K7722" s="37">
        <v>1</v>
      </c>
    </row>
    <row r="7723" spans="1:11" x14ac:dyDescent="0.25">
      <c r="A7723" s="37" t="s">
        <v>3160</v>
      </c>
      <c r="B7723" s="37">
        <v>1</v>
      </c>
      <c r="C7723" s="37">
        <v>0</v>
      </c>
      <c r="D7723" s="37">
        <v>0</v>
      </c>
      <c r="E7723" s="37">
        <v>4</v>
      </c>
      <c r="F7723" s="37">
        <v>1</v>
      </c>
      <c r="G7723" s="37">
        <v>0.15230000000000002</v>
      </c>
      <c r="H7723" s="37" t="s">
        <v>1224</v>
      </c>
      <c r="I7723" s="37" t="s">
        <v>2316</v>
      </c>
      <c r="J7723" s="37" t="s">
        <v>2275</v>
      </c>
      <c r="K7723" s="37">
        <v>1</v>
      </c>
    </row>
    <row r="7724" spans="1:11" x14ac:dyDescent="0.25">
      <c r="A7724" s="37" t="s">
        <v>3159</v>
      </c>
      <c r="B7724" s="37">
        <v>1</v>
      </c>
      <c r="C7724" s="37">
        <v>0</v>
      </c>
      <c r="D7724" s="37">
        <v>0</v>
      </c>
      <c r="E7724" s="37">
        <v>8</v>
      </c>
      <c r="F7724" s="37">
        <v>1</v>
      </c>
      <c r="G7724" s="37">
        <v>1.4651000000000001</v>
      </c>
      <c r="H7724" s="37" t="s">
        <v>2299</v>
      </c>
      <c r="I7724" s="37" t="s">
        <v>2308</v>
      </c>
      <c r="J7724" s="37" t="s">
        <v>2268</v>
      </c>
      <c r="K7724" s="37">
        <v>1</v>
      </c>
    </row>
    <row r="7725" spans="1:11" x14ac:dyDescent="0.25">
      <c r="A7725" s="37" t="s">
        <v>3158</v>
      </c>
      <c r="B7725" s="37">
        <v>1</v>
      </c>
      <c r="C7725" s="37">
        <v>0</v>
      </c>
      <c r="D7725" s="37">
        <v>0</v>
      </c>
      <c r="E7725" s="37">
        <v>8</v>
      </c>
      <c r="F7725" s="37">
        <v>0</v>
      </c>
      <c r="G7725" s="37">
        <v>1.4651000000000001</v>
      </c>
      <c r="H7725" s="37" t="s">
        <v>2299</v>
      </c>
      <c r="I7725" s="37" t="s">
        <v>2308</v>
      </c>
      <c r="J7725" s="37" t="s">
        <v>2275</v>
      </c>
      <c r="K7725" s="37">
        <v>1</v>
      </c>
    </row>
    <row r="7726" spans="1:11" x14ac:dyDescent="0.25">
      <c r="A7726" s="37" t="s">
        <v>3157</v>
      </c>
      <c r="B7726" s="37">
        <v>1</v>
      </c>
      <c r="C7726" s="37">
        <v>0</v>
      </c>
      <c r="D7726" s="37">
        <v>0</v>
      </c>
      <c r="E7726" s="37">
        <v>5</v>
      </c>
      <c r="F7726" s="37">
        <v>1</v>
      </c>
      <c r="G7726" s="37">
        <v>0.23520000000000002</v>
      </c>
      <c r="H7726" s="37" t="s">
        <v>1219</v>
      </c>
      <c r="I7726" s="37" t="s">
        <v>2405</v>
      </c>
      <c r="J7726" s="37" t="s">
        <v>2275</v>
      </c>
      <c r="K7726" s="37">
        <v>1</v>
      </c>
    </row>
    <row r="7727" spans="1:11" x14ac:dyDescent="0.25">
      <c r="A7727" s="37" t="s">
        <v>3156</v>
      </c>
      <c r="B7727" s="37">
        <v>1</v>
      </c>
      <c r="C7727" s="37">
        <v>0</v>
      </c>
      <c r="D7727" s="37">
        <v>0</v>
      </c>
      <c r="E7727" s="37">
        <v>16</v>
      </c>
      <c r="F7727" s="37">
        <v>0</v>
      </c>
      <c r="G7727" s="37">
        <v>0.9819</v>
      </c>
      <c r="H7727" s="37" t="s">
        <v>2299</v>
      </c>
      <c r="I7727" s="37" t="s">
        <v>2308</v>
      </c>
      <c r="J7727" s="37" t="s">
        <v>2268</v>
      </c>
      <c r="K7727" s="37">
        <v>1</v>
      </c>
    </row>
    <row r="7728" spans="1:11" x14ac:dyDescent="0.25">
      <c r="A7728" s="37" t="s">
        <v>3155</v>
      </c>
      <c r="B7728" s="37">
        <v>1</v>
      </c>
      <c r="C7728" s="37">
        <v>0</v>
      </c>
      <c r="D7728" s="37">
        <v>0</v>
      </c>
      <c r="E7728" s="37">
        <v>10</v>
      </c>
      <c r="F7728" s="37">
        <v>1</v>
      </c>
      <c r="G7728" s="37">
        <v>0.43440000000000001</v>
      </c>
      <c r="H7728" s="37" t="s">
        <v>2299</v>
      </c>
      <c r="I7728" s="37" t="s">
        <v>2308</v>
      </c>
      <c r="J7728" s="37" t="s">
        <v>2275</v>
      </c>
      <c r="K7728" s="37">
        <v>1</v>
      </c>
    </row>
    <row r="7729" spans="1:11" x14ac:dyDescent="0.25">
      <c r="A7729" s="37" t="s">
        <v>3154</v>
      </c>
      <c r="B7729" s="37">
        <v>1</v>
      </c>
      <c r="C7729" s="37">
        <v>0</v>
      </c>
      <c r="D7729" s="37">
        <v>0</v>
      </c>
      <c r="E7729" s="37">
        <v>7</v>
      </c>
      <c r="F7729" s="37">
        <v>0</v>
      </c>
      <c r="G7729" s="37">
        <v>0.42960000000000004</v>
      </c>
      <c r="H7729" s="37" t="s">
        <v>2299</v>
      </c>
      <c r="I7729" s="37" t="s">
        <v>2308</v>
      </c>
      <c r="J7729" s="37" t="s">
        <v>2268</v>
      </c>
      <c r="K7729" s="37">
        <v>1</v>
      </c>
    </row>
    <row r="7730" spans="1:11" x14ac:dyDescent="0.25">
      <c r="A7730" s="37" t="s">
        <v>3153</v>
      </c>
      <c r="B7730" s="37">
        <v>1</v>
      </c>
      <c r="C7730" s="37">
        <v>0</v>
      </c>
      <c r="D7730" s="37">
        <v>0</v>
      </c>
      <c r="E7730" s="37">
        <v>13</v>
      </c>
      <c r="F7730" s="37">
        <v>1</v>
      </c>
      <c r="G7730" s="37">
        <v>0.38150000000000001</v>
      </c>
      <c r="H7730" s="37" t="s">
        <v>2276</v>
      </c>
      <c r="I7730" s="37" t="s">
        <v>2321</v>
      </c>
      <c r="J7730" s="37" t="s">
        <v>2275</v>
      </c>
      <c r="K7730" s="37">
        <v>1</v>
      </c>
    </row>
    <row r="7731" spans="1:11" x14ac:dyDescent="0.25">
      <c r="A7731" s="37" t="s">
        <v>3152</v>
      </c>
      <c r="B7731" s="37">
        <v>1</v>
      </c>
      <c r="C7731" s="37">
        <v>0</v>
      </c>
      <c r="D7731" s="37">
        <v>0</v>
      </c>
      <c r="E7731" s="37">
        <v>1</v>
      </c>
      <c r="F7731" s="37">
        <v>0</v>
      </c>
      <c r="G7731" s="37">
        <v>4.7E-2</v>
      </c>
      <c r="H7731" s="37" t="s">
        <v>1227</v>
      </c>
      <c r="I7731" s="37" t="s">
        <v>2308</v>
      </c>
      <c r="J7731" s="37" t="s">
        <v>2275</v>
      </c>
      <c r="K7731" s="37">
        <v>1</v>
      </c>
    </row>
    <row r="7732" spans="1:11" x14ac:dyDescent="0.25">
      <c r="A7732" s="37" t="s">
        <v>3151</v>
      </c>
      <c r="B7732" s="37">
        <v>1</v>
      </c>
      <c r="C7732" s="37">
        <v>0</v>
      </c>
      <c r="D7732" s="37">
        <v>0</v>
      </c>
      <c r="E7732" s="37">
        <v>4</v>
      </c>
      <c r="F7732" s="37">
        <v>1</v>
      </c>
      <c r="G7732" s="37">
        <v>0.15230000000000002</v>
      </c>
      <c r="H7732" s="37" t="s">
        <v>1222</v>
      </c>
      <c r="I7732" s="37" t="s">
        <v>2310</v>
      </c>
      <c r="J7732" s="37" t="s">
        <v>2275</v>
      </c>
      <c r="K7732" s="37">
        <v>1</v>
      </c>
    </row>
    <row r="7733" spans="1:11" x14ac:dyDescent="0.25">
      <c r="A7733" s="37" t="s">
        <v>3150</v>
      </c>
      <c r="B7733" s="37">
        <v>1</v>
      </c>
      <c r="C7733" s="37">
        <v>0</v>
      </c>
      <c r="D7733" s="37">
        <v>0</v>
      </c>
      <c r="E7733" s="37">
        <v>1</v>
      </c>
      <c r="F7733" s="37">
        <v>0</v>
      </c>
      <c r="G7733" s="37">
        <v>0.18310000000000001</v>
      </c>
      <c r="H7733" s="37" t="s">
        <v>2299</v>
      </c>
      <c r="I7733" s="37" t="s">
        <v>2308</v>
      </c>
      <c r="J7733" s="37" t="s">
        <v>2275</v>
      </c>
      <c r="K7733" s="37">
        <v>1</v>
      </c>
    </row>
    <row r="7734" spans="1:11" x14ac:dyDescent="0.25">
      <c r="A7734" s="37" t="s">
        <v>3149</v>
      </c>
      <c r="B7734" s="37">
        <v>1</v>
      </c>
      <c r="C7734" s="37">
        <v>0</v>
      </c>
      <c r="D7734" s="37">
        <v>0</v>
      </c>
      <c r="E7734" s="37">
        <v>9</v>
      </c>
      <c r="F7734" s="37">
        <v>0</v>
      </c>
      <c r="G7734" s="37">
        <v>0.28460000000000002</v>
      </c>
      <c r="H7734" s="37" t="s">
        <v>2299</v>
      </c>
      <c r="I7734" s="37" t="s">
        <v>2308</v>
      </c>
      <c r="J7734" s="37" t="s">
        <v>2268</v>
      </c>
      <c r="K7734" s="37">
        <v>1</v>
      </c>
    </row>
    <row r="7735" spans="1:11" x14ac:dyDescent="0.25">
      <c r="A7735" s="37" t="s">
        <v>3148</v>
      </c>
      <c r="B7735" s="37">
        <v>1</v>
      </c>
      <c r="C7735" s="37">
        <v>0</v>
      </c>
      <c r="D7735" s="37">
        <v>0</v>
      </c>
      <c r="E7735" s="37">
        <v>25</v>
      </c>
      <c r="F7735" s="37">
        <v>0</v>
      </c>
      <c r="G7735" s="37">
        <v>1.1762000000000001</v>
      </c>
      <c r="H7735" s="37" t="s">
        <v>2299</v>
      </c>
      <c r="I7735" s="37" t="s">
        <v>2308</v>
      </c>
      <c r="J7735" s="37" t="s">
        <v>2268</v>
      </c>
      <c r="K7735" s="37">
        <v>1</v>
      </c>
    </row>
    <row r="7736" spans="1:11" x14ac:dyDescent="0.25">
      <c r="A7736" s="37" t="s">
        <v>3147</v>
      </c>
      <c r="B7736" s="37">
        <v>1</v>
      </c>
      <c r="C7736" s="37">
        <v>0</v>
      </c>
      <c r="D7736" s="37">
        <v>0</v>
      </c>
      <c r="E7736" s="37">
        <v>2</v>
      </c>
      <c r="F7736" s="37">
        <v>1</v>
      </c>
      <c r="G7736" s="37">
        <v>0.36630000000000001</v>
      </c>
      <c r="H7736" s="37" t="s">
        <v>2299</v>
      </c>
      <c r="I7736" s="37" t="s">
        <v>2308</v>
      </c>
      <c r="J7736" s="37" t="s">
        <v>2268</v>
      </c>
      <c r="K7736" s="37">
        <v>1</v>
      </c>
    </row>
    <row r="7737" spans="1:11" x14ac:dyDescent="0.25">
      <c r="A7737" s="37" t="s">
        <v>3146</v>
      </c>
      <c r="B7737" s="37">
        <v>1</v>
      </c>
      <c r="C7737" s="37">
        <v>0</v>
      </c>
      <c r="D7737" s="37">
        <v>0</v>
      </c>
      <c r="E7737" s="37">
        <v>24</v>
      </c>
      <c r="F7737" s="37">
        <v>0</v>
      </c>
      <c r="G7737" s="37">
        <v>0.75900000000000001</v>
      </c>
      <c r="H7737" s="37" t="s">
        <v>2299</v>
      </c>
      <c r="I7737" s="37" t="s">
        <v>2308</v>
      </c>
      <c r="J7737" s="37" t="s">
        <v>2275</v>
      </c>
      <c r="K7737" s="37">
        <v>1</v>
      </c>
    </row>
    <row r="7738" spans="1:11" x14ac:dyDescent="0.25">
      <c r="A7738" s="37" t="s">
        <v>3145</v>
      </c>
      <c r="B7738" s="37">
        <v>1</v>
      </c>
      <c r="C7738" s="37">
        <v>0</v>
      </c>
      <c r="D7738" s="37">
        <v>0</v>
      </c>
      <c r="E7738" s="37">
        <v>25</v>
      </c>
      <c r="F7738" s="37">
        <v>0</v>
      </c>
      <c r="G7738" s="37">
        <v>0.95210000000000006</v>
      </c>
      <c r="H7738" s="37" t="s">
        <v>1228</v>
      </c>
      <c r="I7738" s="37" t="s">
        <v>2310</v>
      </c>
      <c r="J7738" s="37" t="s">
        <v>2275</v>
      </c>
      <c r="K7738" s="37">
        <v>1</v>
      </c>
    </row>
    <row r="7739" spans="1:11" x14ac:dyDescent="0.25">
      <c r="A7739" s="37" t="s">
        <v>3144</v>
      </c>
      <c r="B7739" s="37">
        <v>1</v>
      </c>
      <c r="C7739" s="37">
        <v>0</v>
      </c>
      <c r="D7739" s="37">
        <v>0</v>
      </c>
      <c r="E7739" s="37">
        <v>5</v>
      </c>
      <c r="F7739" s="37">
        <v>0</v>
      </c>
      <c r="G7739" s="37">
        <v>0.30690000000000001</v>
      </c>
      <c r="H7739" s="37" t="s">
        <v>1228</v>
      </c>
      <c r="I7739" s="37" t="s">
        <v>2321</v>
      </c>
      <c r="J7739" s="37" t="s">
        <v>2275</v>
      </c>
      <c r="K7739" s="37">
        <v>1</v>
      </c>
    </row>
    <row r="7740" spans="1:11" x14ac:dyDescent="0.25">
      <c r="A7740" s="37" t="s">
        <v>3143</v>
      </c>
      <c r="B7740" s="37">
        <v>1</v>
      </c>
      <c r="C7740" s="37">
        <v>0</v>
      </c>
      <c r="D7740" s="37">
        <v>0</v>
      </c>
      <c r="E7740" s="37">
        <v>5</v>
      </c>
      <c r="F7740" s="37">
        <v>0</v>
      </c>
      <c r="G7740" s="37">
        <v>0.15810000000000002</v>
      </c>
      <c r="H7740" s="37" t="s">
        <v>1224</v>
      </c>
      <c r="I7740" s="37" t="s">
        <v>2310</v>
      </c>
      <c r="J7740" s="37" t="s">
        <v>2275</v>
      </c>
      <c r="K7740" s="37">
        <v>1</v>
      </c>
    </row>
    <row r="7741" spans="1:11" x14ac:dyDescent="0.25">
      <c r="A7741" s="37" t="s">
        <v>3142</v>
      </c>
      <c r="B7741" s="37">
        <v>1</v>
      </c>
      <c r="C7741" s="37">
        <v>0</v>
      </c>
      <c r="D7741" s="37">
        <v>1</v>
      </c>
      <c r="E7741" s="37">
        <v>46</v>
      </c>
      <c r="F7741" s="37">
        <v>1</v>
      </c>
      <c r="G7741" s="37">
        <v>2.8231000000000002</v>
      </c>
      <c r="H7741" s="37" t="s">
        <v>2299</v>
      </c>
      <c r="I7741" s="37" t="s">
        <v>2308</v>
      </c>
      <c r="J7741" s="37" t="s">
        <v>2268</v>
      </c>
      <c r="K7741" s="37">
        <v>1</v>
      </c>
    </row>
    <row r="7742" spans="1:11" x14ac:dyDescent="0.25">
      <c r="A7742" s="37" t="s">
        <v>3141</v>
      </c>
      <c r="B7742" s="37">
        <v>1</v>
      </c>
      <c r="C7742" s="37">
        <v>0</v>
      </c>
      <c r="D7742" s="37">
        <v>0</v>
      </c>
      <c r="E7742" s="37">
        <v>2</v>
      </c>
      <c r="F7742" s="37">
        <v>0</v>
      </c>
      <c r="G7742" s="37">
        <v>0.36630000000000001</v>
      </c>
      <c r="H7742" s="37" t="s">
        <v>2299</v>
      </c>
      <c r="I7742" s="37" t="s">
        <v>2308</v>
      </c>
      <c r="J7742" s="37" t="s">
        <v>2268</v>
      </c>
      <c r="K7742" s="37">
        <v>1</v>
      </c>
    </row>
    <row r="7743" spans="1:11" x14ac:dyDescent="0.25">
      <c r="A7743" s="37" t="s">
        <v>3140</v>
      </c>
      <c r="B7743" s="37">
        <v>1</v>
      </c>
      <c r="C7743" s="37">
        <v>0</v>
      </c>
      <c r="D7743" s="37">
        <v>0</v>
      </c>
      <c r="E7743" s="37">
        <v>6</v>
      </c>
      <c r="F7743" s="37">
        <v>0</v>
      </c>
      <c r="G7743" s="37">
        <v>0.20630000000000001</v>
      </c>
      <c r="H7743" s="37" t="s">
        <v>2299</v>
      </c>
      <c r="I7743" s="37" t="s">
        <v>2308</v>
      </c>
      <c r="J7743" s="37" t="s">
        <v>2268</v>
      </c>
      <c r="K7743" s="37">
        <v>1</v>
      </c>
    </row>
    <row r="7744" spans="1:11" x14ac:dyDescent="0.25">
      <c r="A7744" s="37" t="s">
        <v>3139</v>
      </c>
      <c r="B7744" s="37">
        <v>1</v>
      </c>
      <c r="C7744" s="37">
        <v>0</v>
      </c>
      <c r="D7744" s="37">
        <v>0</v>
      </c>
      <c r="E7744" s="37">
        <v>1</v>
      </c>
      <c r="F7744" s="37">
        <v>0</v>
      </c>
      <c r="G7744" s="37">
        <v>0.18310000000000001</v>
      </c>
      <c r="H7744" s="37" t="s">
        <v>1219</v>
      </c>
      <c r="I7744" s="37" t="s">
        <v>2310</v>
      </c>
      <c r="J7744" s="37" t="s">
        <v>2275</v>
      </c>
      <c r="K7744" s="37">
        <v>1</v>
      </c>
    </row>
    <row r="7745" spans="1:11" x14ac:dyDescent="0.25">
      <c r="A7745" s="37" t="s">
        <v>3138</v>
      </c>
      <c r="B7745" s="37">
        <v>1</v>
      </c>
      <c r="C7745" s="37">
        <v>0</v>
      </c>
      <c r="D7745" s="37">
        <v>0</v>
      </c>
      <c r="E7745" s="37">
        <v>3</v>
      </c>
      <c r="F7745" s="37">
        <v>1</v>
      </c>
      <c r="G7745" s="37">
        <v>0.5494</v>
      </c>
      <c r="H7745" s="37" t="s">
        <v>1219</v>
      </c>
      <c r="I7745" s="37" t="s">
        <v>2310</v>
      </c>
      <c r="J7745" s="37" t="s">
        <v>2275</v>
      </c>
      <c r="K7745" s="37">
        <v>1</v>
      </c>
    </row>
    <row r="7746" spans="1:11" x14ac:dyDescent="0.25">
      <c r="A7746" s="37" t="s">
        <v>3137</v>
      </c>
      <c r="B7746" s="37">
        <v>1</v>
      </c>
      <c r="C7746" s="37">
        <v>0</v>
      </c>
      <c r="D7746" s="37">
        <v>0</v>
      </c>
      <c r="E7746" s="37">
        <v>12</v>
      </c>
      <c r="F7746" s="37">
        <v>1</v>
      </c>
      <c r="G7746" s="37">
        <v>0.56459999999999999</v>
      </c>
      <c r="H7746" s="37" t="s">
        <v>1222</v>
      </c>
      <c r="I7746" s="37" t="s">
        <v>2310</v>
      </c>
      <c r="J7746" s="37" t="s">
        <v>2275</v>
      </c>
      <c r="K7746" s="37">
        <v>1</v>
      </c>
    </row>
    <row r="7747" spans="1:11" x14ac:dyDescent="0.25">
      <c r="A7747" s="37" t="s">
        <v>3136</v>
      </c>
      <c r="B7747" s="37">
        <v>1</v>
      </c>
      <c r="C7747" s="37">
        <v>0</v>
      </c>
      <c r="D7747" s="37">
        <v>0</v>
      </c>
      <c r="E7747" s="37">
        <v>8</v>
      </c>
      <c r="F7747" s="37">
        <v>0</v>
      </c>
      <c r="G7747" s="37">
        <v>8.4200000000000011E-2</v>
      </c>
      <c r="H7747" s="37" t="s">
        <v>1232</v>
      </c>
      <c r="I7747" s="37" t="s">
        <v>2321</v>
      </c>
      <c r="J7747" s="37" t="s">
        <v>2275</v>
      </c>
      <c r="K7747" s="37">
        <v>1</v>
      </c>
    </row>
    <row r="7748" spans="1:11" x14ac:dyDescent="0.25">
      <c r="A7748" s="37" t="s">
        <v>3135</v>
      </c>
      <c r="B7748" s="37">
        <v>1</v>
      </c>
      <c r="C7748" s="37">
        <v>0</v>
      </c>
      <c r="D7748" s="37">
        <v>0</v>
      </c>
      <c r="E7748" s="37">
        <v>2</v>
      </c>
      <c r="F7748" s="37">
        <v>0</v>
      </c>
      <c r="G7748" s="37">
        <v>6.3200000000000006E-2</v>
      </c>
      <c r="H7748" s="37" t="s">
        <v>1232</v>
      </c>
      <c r="I7748" s="37" t="s">
        <v>2321</v>
      </c>
      <c r="J7748" s="37" t="s">
        <v>2275</v>
      </c>
      <c r="K7748" s="37">
        <v>1</v>
      </c>
    </row>
    <row r="7749" spans="1:11" x14ac:dyDescent="0.25">
      <c r="A7749" s="37" t="s">
        <v>3134</v>
      </c>
      <c r="B7749" s="37">
        <v>1</v>
      </c>
      <c r="C7749" s="37">
        <v>0</v>
      </c>
      <c r="D7749" s="37">
        <v>0</v>
      </c>
      <c r="E7749" s="37">
        <v>19</v>
      </c>
      <c r="F7749" s="37">
        <v>1</v>
      </c>
      <c r="G7749" s="37">
        <v>0.89390000000000003</v>
      </c>
      <c r="H7749" s="37" t="s">
        <v>1232</v>
      </c>
      <c r="I7749" s="37" t="s">
        <v>2321</v>
      </c>
      <c r="J7749" s="37" t="s">
        <v>2268</v>
      </c>
      <c r="K7749" s="37">
        <v>1</v>
      </c>
    </row>
    <row r="7750" spans="1:11" x14ac:dyDescent="0.25">
      <c r="A7750" s="37" t="s">
        <v>3133</v>
      </c>
      <c r="B7750" s="37">
        <v>1</v>
      </c>
      <c r="C7750" s="37">
        <v>0</v>
      </c>
      <c r="D7750" s="37">
        <v>0</v>
      </c>
      <c r="E7750" s="37">
        <v>3</v>
      </c>
      <c r="F7750" s="37">
        <v>0</v>
      </c>
      <c r="G7750" s="37">
        <v>0.18410000000000001</v>
      </c>
      <c r="H7750" s="37" t="s">
        <v>2299</v>
      </c>
      <c r="I7750" s="37" t="s">
        <v>2308</v>
      </c>
      <c r="J7750" s="37" t="s">
        <v>2268</v>
      </c>
      <c r="K7750" s="37">
        <v>1</v>
      </c>
    </row>
    <row r="7751" spans="1:11" x14ac:dyDescent="0.25">
      <c r="A7751" s="37" t="s">
        <v>3132</v>
      </c>
      <c r="B7751" s="37">
        <v>1</v>
      </c>
      <c r="C7751" s="37">
        <v>0</v>
      </c>
      <c r="D7751" s="37">
        <v>0</v>
      </c>
      <c r="E7751" s="37">
        <v>13</v>
      </c>
      <c r="F7751" s="37">
        <v>0</v>
      </c>
      <c r="G7751" s="37">
        <v>0.38150000000000001</v>
      </c>
      <c r="H7751" s="37" t="s">
        <v>2299</v>
      </c>
      <c r="I7751" s="37" t="s">
        <v>2308</v>
      </c>
      <c r="J7751" s="37" t="s">
        <v>2275</v>
      </c>
      <c r="K7751" s="37">
        <v>1</v>
      </c>
    </row>
    <row r="7752" spans="1:11" x14ac:dyDescent="0.25">
      <c r="A7752" s="37" t="s">
        <v>3131</v>
      </c>
      <c r="B7752" s="37">
        <v>1</v>
      </c>
      <c r="C7752" s="37">
        <v>0</v>
      </c>
      <c r="D7752" s="37">
        <v>0</v>
      </c>
      <c r="E7752" s="37">
        <v>8</v>
      </c>
      <c r="F7752" s="37">
        <v>0</v>
      </c>
      <c r="G7752" s="37">
        <v>0.30470000000000003</v>
      </c>
      <c r="H7752" s="37" t="s">
        <v>1219</v>
      </c>
      <c r="I7752" s="37" t="s">
        <v>2310</v>
      </c>
      <c r="J7752" s="37" t="s">
        <v>2275</v>
      </c>
      <c r="K7752" s="37">
        <v>1</v>
      </c>
    </row>
    <row r="7753" spans="1:11" x14ac:dyDescent="0.25">
      <c r="A7753" s="37" t="s">
        <v>3130</v>
      </c>
      <c r="B7753" s="37">
        <v>1</v>
      </c>
      <c r="C7753" s="37">
        <v>0</v>
      </c>
      <c r="D7753" s="37">
        <v>0</v>
      </c>
      <c r="E7753" s="37">
        <v>3</v>
      </c>
      <c r="F7753" s="37">
        <v>1</v>
      </c>
      <c r="G7753" s="37">
        <v>0.5494</v>
      </c>
      <c r="H7753" s="37" t="s">
        <v>2299</v>
      </c>
      <c r="I7753" s="37" t="s">
        <v>2308</v>
      </c>
      <c r="J7753" s="37" t="s">
        <v>2268</v>
      </c>
      <c r="K7753" s="37">
        <v>1</v>
      </c>
    </row>
    <row r="7754" spans="1:11" x14ac:dyDescent="0.25">
      <c r="A7754" s="37" t="s">
        <v>3129</v>
      </c>
      <c r="B7754" s="37">
        <v>1</v>
      </c>
      <c r="C7754" s="37">
        <v>0</v>
      </c>
      <c r="D7754" s="37">
        <v>0</v>
      </c>
      <c r="E7754" s="37">
        <v>4</v>
      </c>
      <c r="F7754" s="37">
        <v>0</v>
      </c>
      <c r="G7754" s="37">
        <v>0.1265</v>
      </c>
      <c r="H7754" s="37" t="s">
        <v>2299</v>
      </c>
      <c r="I7754" s="37" t="s">
        <v>2308</v>
      </c>
      <c r="J7754" s="37" t="s">
        <v>2268</v>
      </c>
      <c r="K7754" s="37">
        <v>1</v>
      </c>
    </row>
    <row r="7755" spans="1:11" x14ac:dyDescent="0.25">
      <c r="A7755" s="37" t="s">
        <v>3128</v>
      </c>
      <c r="B7755" s="37">
        <v>1</v>
      </c>
      <c r="C7755" s="37">
        <v>0</v>
      </c>
      <c r="D7755" s="37">
        <v>0</v>
      </c>
      <c r="E7755" s="37">
        <v>11</v>
      </c>
      <c r="F7755" s="37">
        <v>0</v>
      </c>
      <c r="G7755" s="37">
        <v>0.191</v>
      </c>
      <c r="H7755" s="37" t="s">
        <v>2299</v>
      </c>
      <c r="I7755" s="37" t="s">
        <v>2308</v>
      </c>
      <c r="J7755" s="37" t="s">
        <v>2268</v>
      </c>
      <c r="K7755" s="37">
        <v>1</v>
      </c>
    </row>
    <row r="7756" spans="1:11" x14ac:dyDescent="0.25">
      <c r="A7756" s="37" t="s">
        <v>3127</v>
      </c>
      <c r="B7756" s="37">
        <v>1</v>
      </c>
      <c r="C7756" s="37">
        <v>0</v>
      </c>
      <c r="D7756" s="37">
        <v>0</v>
      </c>
      <c r="E7756" s="37">
        <v>3</v>
      </c>
      <c r="F7756" s="37">
        <v>0</v>
      </c>
      <c r="G7756" s="37">
        <v>0.2833</v>
      </c>
      <c r="H7756" s="37" t="s">
        <v>2299</v>
      </c>
      <c r="I7756" s="37" t="s">
        <v>2308</v>
      </c>
      <c r="J7756" s="37" t="s">
        <v>2268</v>
      </c>
      <c r="K7756" s="37">
        <v>1</v>
      </c>
    </row>
    <row r="7757" spans="1:11" x14ac:dyDescent="0.25">
      <c r="A7757" s="37" t="s">
        <v>3126</v>
      </c>
      <c r="B7757" s="37">
        <v>1</v>
      </c>
      <c r="C7757" s="37">
        <v>0</v>
      </c>
      <c r="D7757" s="37">
        <v>0</v>
      </c>
      <c r="E7757" s="37">
        <v>38</v>
      </c>
      <c r="F7757" s="37">
        <v>1</v>
      </c>
      <c r="G7757" s="37">
        <v>1.7879</v>
      </c>
      <c r="H7757" s="37" t="s">
        <v>1220</v>
      </c>
      <c r="I7757" s="37" t="s">
        <v>2308</v>
      </c>
      <c r="J7757" s="37" t="s">
        <v>2275</v>
      </c>
      <c r="K7757" s="37">
        <v>1</v>
      </c>
    </row>
    <row r="7758" spans="1:11" x14ac:dyDescent="0.25">
      <c r="A7758" s="37" t="s">
        <v>3125</v>
      </c>
      <c r="B7758" s="37">
        <v>1</v>
      </c>
      <c r="C7758" s="37">
        <v>0</v>
      </c>
      <c r="D7758" s="37">
        <v>0</v>
      </c>
      <c r="E7758" s="37">
        <v>2</v>
      </c>
      <c r="F7758" s="37">
        <v>0</v>
      </c>
      <c r="G7758" s="37">
        <v>8.6900000000000005E-2</v>
      </c>
      <c r="H7758" s="37" t="s">
        <v>2456</v>
      </c>
      <c r="I7758" s="37" t="s">
        <v>2316</v>
      </c>
      <c r="J7758" s="37" t="s">
        <v>2268</v>
      </c>
      <c r="K7758" s="37">
        <v>1</v>
      </c>
    </row>
    <row r="7759" spans="1:11" x14ac:dyDescent="0.25">
      <c r="A7759" s="37" t="s">
        <v>3124</v>
      </c>
      <c r="B7759" s="37">
        <v>1</v>
      </c>
      <c r="C7759" s="37">
        <v>0</v>
      </c>
      <c r="D7759" s="37">
        <v>0</v>
      </c>
      <c r="E7759" s="37">
        <v>25</v>
      </c>
      <c r="F7759" s="37">
        <v>0</v>
      </c>
      <c r="G7759" s="37">
        <v>1.0861000000000001</v>
      </c>
      <c r="H7759" s="37" t="s">
        <v>2456</v>
      </c>
      <c r="I7759" s="37" t="s">
        <v>2308</v>
      </c>
      <c r="J7759" s="37" t="s">
        <v>2268</v>
      </c>
      <c r="K7759" s="37">
        <v>1</v>
      </c>
    </row>
    <row r="7760" spans="1:11" x14ac:dyDescent="0.25">
      <c r="A7760" s="37" t="s">
        <v>3123</v>
      </c>
      <c r="B7760" s="37">
        <v>1</v>
      </c>
      <c r="C7760" s="37">
        <v>0</v>
      </c>
      <c r="D7760" s="37">
        <v>0</v>
      </c>
      <c r="E7760" s="37">
        <v>14</v>
      </c>
      <c r="F7760" s="37">
        <v>1</v>
      </c>
      <c r="G7760" s="37">
        <v>0.53320000000000001</v>
      </c>
      <c r="H7760" s="37" t="s">
        <v>2456</v>
      </c>
      <c r="I7760" s="37" t="s">
        <v>2308</v>
      </c>
      <c r="J7760" s="37" t="s">
        <v>2268</v>
      </c>
      <c r="K7760" s="37">
        <v>1</v>
      </c>
    </row>
    <row r="7761" spans="1:11" x14ac:dyDescent="0.25">
      <c r="A7761" s="37" t="s">
        <v>3122</v>
      </c>
      <c r="B7761" s="37">
        <v>1</v>
      </c>
      <c r="C7761" s="37">
        <v>0</v>
      </c>
      <c r="D7761" s="37">
        <v>0</v>
      </c>
      <c r="E7761" s="37">
        <v>25</v>
      </c>
      <c r="F7761" s="37">
        <v>0</v>
      </c>
      <c r="G7761" s="37">
        <v>0.95210000000000006</v>
      </c>
      <c r="H7761" s="37" t="s">
        <v>2456</v>
      </c>
      <c r="I7761" s="37" t="s">
        <v>2308</v>
      </c>
      <c r="J7761" s="37" t="s">
        <v>2268</v>
      </c>
      <c r="K7761" s="37">
        <v>1</v>
      </c>
    </row>
    <row r="7762" spans="1:11" x14ac:dyDescent="0.25">
      <c r="A7762" s="37" t="s">
        <v>3121</v>
      </c>
      <c r="B7762" s="37">
        <v>1</v>
      </c>
      <c r="C7762" s="37">
        <v>0</v>
      </c>
      <c r="D7762" s="37">
        <v>0</v>
      </c>
      <c r="E7762" s="37">
        <v>33</v>
      </c>
      <c r="F7762" s="37">
        <v>0</v>
      </c>
      <c r="G7762" s="37">
        <v>1.2568000000000001</v>
      </c>
      <c r="H7762" s="37" t="s">
        <v>2456</v>
      </c>
      <c r="I7762" s="37" t="s">
        <v>2308</v>
      </c>
      <c r="J7762" s="37" t="s">
        <v>2268</v>
      </c>
      <c r="K7762" s="37">
        <v>1</v>
      </c>
    </row>
    <row r="7763" spans="1:11" x14ac:dyDescent="0.25">
      <c r="A7763" s="37" t="s">
        <v>3120</v>
      </c>
      <c r="B7763" s="37">
        <v>1</v>
      </c>
      <c r="C7763" s="37">
        <v>0</v>
      </c>
      <c r="D7763" s="37">
        <v>0</v>
      </c>
      <c r="E7763" s="37">
        <v>1</v>
      </c>
      <c r="F7763" s="37">
        <v>1</v>
      </c>
      <c r="G7763" s="37">
        <v>9.4399999999999998E-2</v>
      </c>
      <c r="H7763" s="37" t="s">
        <v>1222</v>
      </c>
      <c r="I7763" s="37" t="s">
        <v>2310</v>
      </c>
      <c r="J7763" s="37" t="s">
        <v>2275</v>
      </c>
      <c r="K7763" s="37">
        <v>1</v>
      </c>
    </row>
    <row r="7764" spans="1:11" x14ac:dyDescent="0.25">
      <c r="A7764" s="37" t="s">
        <v>3119</v>
      </c>
      <c r="B7764" s="37">
        <v>1</v>
      </c>
      <c r="C7764" s="37">
        <v>0</v>
      </c>
      <c r="D7764" s="37">
        <v>0</v>
      </c>
      <c r="E7764" s="37">
        <v>0</v>
      </c>
      <c r="F7764" s="37">
        <v>0</v>
      </c>
      <c r="G7764" s="37">
        <v>0</v>
      </c>
      <c r="H7764" s="37" t="s">
        <v>2299</v>
      </c>
      <c r="I7764" s="37" t="s">
        <v>2308</v>
      </c>
      <c r="J7764" s="37" t="s">
        <v>2268</v>
      </c>
      <c r="K7764" s="37">
        <v>0</v>
      </c>
    </row>
    <row r="7765" spans="1:11" x14ac:dyDescent="0.25">
      <c r="A7765" s="37" t="s">
        <v>3118</v>
      </c>
      <c r="B7765" s="37">
        <v>1</v>
      </c>
      <c r="C7765" s="37">
        <v>0</v>
      </c>
      <c r="D7765" s="37">
        <v>0</v>
      </c>
      <c r="E7765" s="37">
        <v>5</v>
      </c>
      <c r="F7765" s="37">
        <v>0</v>
      </c>
      <c r="G7765" s="37">
        <v>0.2172</v>
      </c>
      <c r="H7765" s="37" t="s">
        <v>2299</v>
      </c>
      <c r="I7765" s="37" t="s">
        <v>2308</v>
      </c>
      <c r="J7765" s="37" t="s">
        <v>2268</v>
      </c>
      <c r="K7765" s="37">
        <v>1</v>
      </c>
    </row>
    <row r="7766" spans="1:11" x14ac:dyDescent="0.25">
      <c r="A7766" s="37" t="s">
        <v>3117</v>
      </c>
      <c r="B7766" s="37">
        <v>1</v>
      </c>
      <c r="C7766" s="37">
        <v>0</v>
      </c>
      <c r="D7766" s="37">
        <v>0</v>
      </c>
      <c r="E7766" s="37">
        <v>4</v>
      </c>
      <c r="F7766" s="37">
        <v>0</v>
      </c>
      <c r="G7766" s="37">
        <v>0.1174</v>
      </c>
      <c r="H7766" s="37" t="s">
        <v>1232</v>
      </c>
      <c r="I7766" s="37" t="s">
        <v>2321</v>
      </c>
      <c r="J7766" s="37" t="s">
        <v>2275</v>
      </c>
      <c r="K7766" s="37">
        <v>1</v>
      </c>
    </row>
    <row r="7767" spans="1:11" x14ac:dyDescent="0.25">
      <c r="A7767" s="37" t="s">
        <v>3116</v>
      </c>
      <c r="B7767" s="37">
        <v>1</v>
      </c>
      <c r="C7767" s="37">
        <v>0</v>
      </c>
      <c r="D7767" s="37">
        <v>0</v>
      </c>
      <c r="E7767" s="37">
        <v>14</v>
      </c>
      <c r="F7767" s="37">
        <v>1</v>
      </c>
      <c r="G7767" s="37">
        <v>0.65870000000000006</v>
      </c>
      <c r="H7767" s="37" t="s">
        <v>1223</v>
      </c>
      <c r="I7767" s="37" t="s">
        <v>2321</v>
      </c>
      <c r="J7767" s="37" t="s">
        <v>2275</v>
      </c>
      <c r="K7767" s="37">
        <v>1</v>
      </c>
    </row>
    <row r="7768" spans="1:11" x14ac:dyDescent="0.25">
      <c r="A7768" s="37" t="s">
        <v>3115</v>
      </c>
      <c r="B7768" s="37">
        <v>1</v>
      </c>
      <c r="C7768" s="37">
        <v>0</v>
      </c>
      <c r="D7768" s="37">
        <v>0</v>
      </c>
      <c r="E7768" s="37">
        <v>1</v>
      </c>
      <c r="F7768" s="37">
        <v>1</v>
      </c>
      <c r="G7768" s="37">
        <v>9.4399999999999998E-2</v>
      </c>
      <c r="H7768" s="37" t="s">
        <v>2276</v>
      </c>
      <c r="I7768" s="37" t="s">
        <v>2310</v>
      </c>
      <c r="J7768" s="37" t="s">
        <v>2275</v>
      </c>
      <c r="K7768" s="37">
        <v>1</v>
      </c>
    </row>
    <row r="7769" spans="1:11" x14ac:dyDescent="0.25">
      <c r="A7769" s="37" t="s">
        <v>3114</v>
      </c>
      <c r="B7769" s="37">
        <v>1</v>
      </c>
      <c r="C7769" s="37">
        <v>0</v>
      </c>
      <c r="D7769" s="37">
        <v>0</v>
      </c>
      <c r="E7769" s="37">
        <v>1</v>
      </c>
      <c r="F7769" s="37">
        <v>0</v>
      </c>
      <c r="G7769" s="37">
        <v>9.4399999999999998E-2</v>
      </c>
      <c r="H7769" s="37" t="s">
        <v>1220</v>
      </c>
      <c r="I7769" s="37" t="s">
        <v>2310</v>
      </c>
      <c r="J7769" s="37" t="s">
        <v>2275</v>
      </c>
      <c r="K7769" s="37">
        <v>1</v>
      </c>
    </row>
    <row r="7770" spans="1:11" x14ac:dyDescent="0.25">
      <c r="A7770" s="37" t="s">
        <v>3113</v>
      </c>
      <c r="B7770" s="37">
        <v>1</v>
      </c>
      <c r="C7770" s="37">
        <v>0</v>
      </c>
      <c r="D7770" s="37">
        <v>0</v>
      </c>
      <c r="E7770" s="37">
        <v>2</v>
      </c>
      <c r="F7770" s="37">
        <v>1</v>
      </c>
      <c r="G7770" s="37">
        <v>0.36630000000000001</v>
      </c>
      <c r="H7770" s="37" t="s">
        <v>1232</v>
      </c>
      <c r="I7770" s="37" t="s">
        <v>2321</v>
      </c>
      <c r="J7770" s="37" t="s">
        <v>2275</v>
      </c>
      <c r="K7770" s="37">
        <v>1</v>
      </c>
    </row>
    <row r="7771" spans="1:11" x14ac:dyDescent="0.25">
      <c r="A7771" s="37" t="s">
        <v>3112</v>
      </c>
      <c r="B7771" s="37">
        <v>1</v>
      </c>
      <c r="C7771" s="37">
        <v>0</v>
      </c>
      <c r="D7771" s="37">
        <v>0</v>
      </c>
      <c r="E7771" s="37">
        <v>9</v>
      </c>
      <c r="F7771" s="37">
        <v>0</v>
      </c>
      <c r="G7771" s="37">
        <v>0.39100000000000001</v>
      </c>
      <c r="H7771" s="37" t="s">
        <v>2299</v>
      </c>
      <c r="I7771" s="37" t="s">
        <v>2308</v>
      </c>
      <c r="J7771" s="37" t="s">
        <v>2268</v>
      </c>
      <c r="K7771" s="37">
        <v>1</v>
      </c>
    </row>
    <row r="7772" spans="1:11" x14ac:dyDescent="0.25">
      <c r="A7772" s="37" t="s">
        <v>3111</v>
      </c>
      <c r="B7772" s="37">
        <v>1</v>
      </c>
      <c r="C7772" s="37">
        <v>0</v>
      </c>
      <c r="D7772" s="37">
        <v>0</v>
      </c>
      <c r="E7772" s="37">
        <v>1</v>
      </c>
      <c r="F7772" s="37">
        <v>1</v>
      </c>
      <c r="G7772" s="37">
        <v>9.4399999999999998E-2</v>
      </c>
      <c r="H7772" s="37" t="s">
        <v>2299</v>
      </c>
      <c r="I7772" s="37" t="s">
        <v>2308</v>
      </c>
      <c r="J7772" s="37" t="s">
        <v>2268</v>
      </c>
      <c r="K7772" s="37">
        <v>1</v>
      </c>
    </row>
    <row r="7773" spans="1:11" x14ac:dyDescent="0.25">
      <c r="A7773" s="37" t="s">
        <v>3110</v>
      </c>
      <c r="B7773" s="37">
        <v>1</v>
      </c>
      <c r="C7773" s="37">
        <v>0</v>
      </c>
      <c r="D7773" s="37">
        <v>0</v>
      </c>
      <c r="E7773" s="37">
        <v>0</v>
      </c>
      <c r="F7773" s="37">
        <v>1</v>
      </c>
      <c r="G7773" s="37">
        <v>0</v>
      </c>
      <c r="H7773" s="37" t="s">
        <v>2299</v>
      </c>
      <c r="I7773" s="37" t="s">
        <v>2308</v>
      </c>
      <c r="J7773" s="37" t="s">
        <v>2268</v>
      </c>
      <c r="K7773" s="37">
        <v>0</v>
      </c>
    </row>
    <row r="7774" spans="1:11" x14ac:dyDescent="0.25">
      <c r="A7774" s="37" t="s">
        <v>3109</v>
      </c>
      <c r="B7774" s="37">
        <v>1</v>
      </c>
      <c r="C7774" s="37">
        <v>0</v>
      </c>
      <c r="D7774" s="37">
        <v>0</v>
      </c>
      <c r="E7774" s="37">
        <v>2</v>
      </c>
      <c r="F7774" s="37">
        <v>0</v>
      </c>
      <c r="G7774" s="37">
        <v>9.4100000000000003E-2</v>
      </c>
      <c r="H7774" s="37" t="s">
        <v>2299</v>
      </c>
      <c r="I7774" s="37" t="s">
        <v>2308</v>
      </c>
      <c r="J7774" s="37" t="s">
        <v>2268</v>
      </c>
      <c r="K7774" s="37">
        <v>1</v>
      </c>
    </row>
    <row r="7775" spans="1:11" x14ac:dyDescent="0.25">
      <c r="A7775" s="37" t="s">
        <v>3108</v>
      </c>
      <c r="B7775" s="37">
        <v>1</v>
      </c>
      <c r="C7775" s="37">
        <v>0</v>
      </c>
      <c r="D7775" s="37">
        <v>0</v>
      </c>
      <c r="E7775" s="37">
        <v>4</v>
      </c>
      <c r="F7775" s="37">
        <v>0</v>
      </c>
      <c r="G7775" s="37">
        <v>0.13750000000000001</v>
      </c>
      <c r="H7775" s="37" t="s">
        <v>1239</v>
      </c>
      <c r="I7775" s="37" t="s">
        <v>2321</v>
      </c>
      <c r="J7775" s="37" t="s">
        <v>2275</v>
      </c>
      <c r="K7775" s="37">
        <v>1</v>
      </c>
    </row>
    <row r="7776" spans="1:11" x14ac:dyDescent="0.25">
      <c r="A7776" s="37" t="s">
        <v>3107</v>
      </c>
      <c r="B7776" s="37">
        <v>1</v>
      </c>
      <c r="C7776" s="37">
        <v>0</v>
      </c>
      <c r="D7776" s="37">
        <v>0</v>
      </c>
      <c r="E7776" s="37">
        <v>17</v>
      </c>
      <c r="F7776" s="37">
        <v>1</v>
      </c>
      <c r="G7776" s="37">
        <v>1.6053000000000002</v>
      </c>
      <c r="H7776" s="37" t="s">
        <v>1235</v>
      </c>
      <c r="I7776" s="37" t="s">
        <v>2321</v>
      </c>
      <c r="J7776" s="37" t="s">
        <v>2275</v>
      </c>
      <c r="K7776" s="37">
        <v>1</v>
      </c>
    </row>
    <row r="7777" spans="1:11" x14ac:dyDescent="0.25">
      <c r="A7777" s="37" t="s">
        <v>3106</v>
      </c>
      <c r="B7777" s="37">
        <v>1</v>
      </c>
      <c r="C7777" s="37">
        <v>0</v>
      </c>
      <c r="D7777" s="37">
        <v>0</v>
      </c>
      <c r="E7777" s="37">
        <v>2</v>
      </c>
      <c r="F7777" s="37">
        <v>0</v>
      </c>
      <c r="G7777" s="37">
        <v>9.4100000000000003E-2</v>
      </c>
      <c r="H7777" s="37" t="s">
        <v>1239</v>
      </c>
      <c r="I7777" s="37" t="s">
        <v>2310</v>
      </c>
      <c r="J7777" s="37" t="s">
        <v>2275</v>
      </c>
      <c r="K7777" s="37">
        <v>1</v>
      </c>
    </row>
    <row r="7778" spans="1:11" x14ac:dyDescent="0.25">
      <c r="A7778" s="37" t="s">
        <v>3105</v>
      </c>
      <c r="B7778" s="37">
        <v>1</v>
      </c>
      <c r="C7778" s="37">
        <v>0</v>
      </c>
      <c r="D7778" s="37">
        <v>0</v>
      </c>
      <c r="E7778" s="37">
        <v>8</v>
      </c>
      <c r="F7778" s="37">
        <v>1</v>
      </c>
      <c r="G7778" s="37">
        <v>1.4651000000000001</v>
      </c>
      <c r="H7778" s="37" t="s">
        <v>1222</v>
      </c>
      <c r="I7778" s="37" t="s">
        <v>2310</v>
      </c>
      <c r="J7778" s="37" t="s">
        <v>2275</v>
      </c>
      <c r="K7778" s="37">
        <v>1</v>
      </c>
    </row>
    <row r="7779" spans="1:11" x14ac:dyDescent="0.25">
      <c r="A7779" s="37" t="s">
        <v>3104</v>
      </c>
      <c r="B7779" s="37">
        <v>1</v>
      </c>
      <c r="C7779" s="37">
        <v>0</v>
      </c>
      <c r="D7779" s="37">
        <v>0</v>
      </c>
      <c r="E7779" s="37">
        <v>44</v>
      </c>
      <c r="F7779" s="37">
        <v>1</v>
      </c>
      <c r="G7779" s="37">
        <v>1.2285000000000001</v>
      </c>
      <c r="H7779" s="37" t="s">
        <v>1218</v>
      </c>
      <c r="I7779" s="37" t="s">
        <v>2405</v>
      </c>
      <c r="J7779" s="37" t="s">
        <v>2275</v>
      </c>
      <c r="K7779" s="37">
        <v>1</v>
      </c>
    </row>
    <row r="7780" spans="1:11" x14ac:dyDescent="0.25">
      <c r="A7780" s="37" t="s">
        <v>3103</v>
      </c>
      <c r="B7780" s="37">
        <v>1</v>
      </c>
      <c r="C7780" s="37">
        <v>0</v>
      </c>
      <c r="D7780" s="37">
        <v>0</v>
      </c>
      <c r="E7780" s="37">
        <v>3</v>
      </c>
      <c r="F7780" s="37">
        <v>1</v>
      </c>
      <c r="G7780" s="37">
        <v>0.1411</v>
      </c>
      <c r="H7780" s="37" t="s">
        <v>2276</v>
      </c>
      <c r="I7780" s="37" t="s">
        <v>2310</v>
      </c>
      <c r="J7780" s="37" t="s">
        <v>2275</v>
      </c>
      <c r="K7780" s="37">
        <v>1</v>
      </c>
    </row>
    <row r="7781" spans="1:11" x14ac:dyDescent="0.25">
      <c r="A7781" s="37" t="s">
        <v>3102</v>
      </c>
      <c r="B7781" s="37">
        <v>1</v>
      </c>
      <c r="C7781" s="37">
        <v>0</v>
      </c>
      <c r="D7781" s="37">
        <v>1</v>
      </c>
      <c r="E7781" s="37">
        <v>162</v>
      </c>
      <c r="F7781" s="37">
        <v>1</v>
      </c>
      <c r="G7781" s="37">
        <v>4.5230000000000006</v>
      </c>
      <c r="H7781" s="37" t="s">
        <v>2299</v>
      </c>
      <c r="I7781" s="37" t="s">
        <v>2308</v>
      </c>
      <c r="J7781" s="37" t="s">
        <v>2268</v>
      </c>
      <c r="K7781" s="37">
        <v>1</v>
      </c>
    </row>
    <row r="7782" spans="1:11" x14ac:dyDescent="0.25">
      <c r="A7782" s="37" t="s">
        <v>3101</v>
      </c>
      <c r="B7782" s="37">
        <v>1</v>
      </c>
      <c r="C7782" s="37">
        <v>0</v>
      </c>
      <c r="D7782" s="37">
        <v>0</v>
      </c>
      <c r="E7782" s="37">
        <v>3</v>
      </c>
      <c r="F7782" s="37">
        <v>0</v>
      </c>
      <c r="G7782" s="37">
        <v>0.2833</v>
      </c>
      <c r="H7782" s="37" t="s">
        <v>2299</v>
      </c>
      <c r="I7782" s="37" t="s">
        <v>2308</v>
      </c>
      <c r="J7782" s="37" t="s">
        <v>2268</v>
      </c>
      <c r="K7782" s="37">
        <v>1</v>
      </c>
    </row>
    <row r="7783" spans="1:11" x14ac:dyDescent="0.25">
      <c r="A7783" s="37" t="s">
        <v>3100</v>
      </c>
      <c r="B7783" s="37">
        <v>1</v>
      </c>
      <c r="C7783" s="37">
        <v>0</v>
      </c>
      <c r="D7783" s="37">
        <v>0</v>
      </c>
      <c r="E7783" s="37">
        <v>6</v>
      </c>
      <c r="F7783" s="37">
        <v>0</v>
      </c>
      <c r="G7783" s="37">
        <v>0.22850000000000001</v>
      </c>
      <c r="H7783" s="37" t="s">
        <v>2299</v>
      </c>
      <c r="I7783" s="37" t="s">
        <v>2308</v>
      </c>
      <c r="J7783" s="37" t="s">
        <v>2268</v>
      </c>
      <c r="K7783" s="37">
        <v>1</v>
      </c>
    </row>
    <row r="7784" spans="1:11" x14ac:dyDescent="0.25">
      <c r="A7784" s="37" t="s">
        <v>3099</v>
      </c>
      <c r="B7784" s="37">
        <v>1</v>
      </c>
      <c r="C7784" s="37">
        <v>0</v>
      </c>
      <c r="D7784" s="37">
        <v>1</v>
      </c>
      <c r="E7784" s="37">
        <v>74</v>
      </c>
      <c r="F7784" s="37">
        <v>1</v>
      </c>
      <c r="G7784" s="37">
        <v>4.5414000000000003</v>
      </c>
      <c r="H7784" s="37" t="s">
        <v>2299</v>
      </c>
      <c r="I7784" s="37" t="s">
        <v>2308</v>
      </c>
      <c r="J7784" s="37" t="s">
        <v>2275</v>
      </c>
      <c r="K7784" s="37">
        <v>1</v>
      </c>
    </row>
    <row r="7785" spans="1:11" x14ac:dyDescent="0.25">
      <c r="A7785" s="37" t="s">
        <v>3098</v>
      </c>
      <c r="B7785" s="37">
        <v>1</v>
      </c>
      <c r="C7785" s="37">
        <v>0</v>
      </c>
      <c r="D7785" s="37">
        <v>0</v>
      </c>
      <c r="E7785" s="37">
        <v>15</v>
      </c>
      <c r="F7785" s="37">
        <v>1</v>
      </c>
      <c r="G7785" s="37">
        <v>0.41880000000000001</v>
      </c>
      <c r="H7785" s="37" t="s">
        <v>1219</v>
      </c>
      <c r="I7785" s="37" t="s">
        <v>2310</v>
      </c>
      <c r="J7785" s="37" t="s">
        <v>2275</v>
      </c>
      <c r="K7785" s="37">
        <v>1</v>
      </c>
    </row>
    <row r="7786" spans="1:11" x14ac:dyDescent="0.25">
      <c r="A7786" s="37" t="s">
        <v>3097</v>
      </c>
      <c r="B7786" s="37">
        <v>1</v>
      </c>
      <c r="C7786" s="37">
        <v>0</v>
      </c>
      <c r="D7786" s="37">
        <v>0</v>
      </c>
      <c r="E7786" s="37">
        <v>1</v>
      </c>
      <c r="F7786" s="37">
        <v>1</v>
      </c>
      <c r="G7786" s="37">
        <v>0.18310000000000001</v>
      </c>
      <c r="H7786" s="37" t="s">
        <v>1231</v>
      </c>
      <c r="I7786" s="37" t="s">
        <v>2310</v>
      </c>
      <c r="J7786" s="37" t="s">
        <v>2275</v>
      </c>
      <c r="K7786" s="37">
        <v>1</v>
      </c>
    </row>
    <row r="7787" spans="1:11" x14ac:dyDescent="0.25">
      <c r="A7787" s="37" t="s">
        <v>3096</v>
      </c>
      <c r="B7787" s="37">
        <v>1</v>
      </c>
      <c r="C7787" s="37">
        <v>0</v>
      </c>
      <c r="D7787" s="37">
        <v>0</v>
      </c>
      <c r="E7787" s="37">
        <v>1</v>
      </c>
      <c r="F7787" s="37">
        <v>0</v>
      </c>
      <c r="G7787" s="37">
        <v>9.4399999999999998E-2</v>
      </c>
      <c r="H7787" s="37" t="s">
        <v>2299</v>
      </c>
      <c r="I7787" s="37" t="s">
        <v>2308</v>
      </c>
      <c r="J7787" s="37" t="s">
        <v>2268</v>
      </c>
      <c r="K7787" s="37">
        <v>1</v>
      </c>
    </row>
    <row r="7788" spans="1:11" x14ac:dyDescent="0.25">
      <c r="A7788" s="37" t="s">
        <v>3095</v>
      </c>
      <c r="B7788" s="37">
        <v>1</v>
      </c>
      <c r="C7788" s="37">
        <v>0</v>
      </c>
      <c r="D7788" s="37">
        <v>0</v>
      </c>
      <c r="E7788" s="37">
        <v>1</v>
      </c>
      <c r="F7788" s="37">
        <v>0</v>
      </c>
      <c r="G7788" s="37">
        <v>6.1400000000000003E-2</v>
      </c>
      <c r="H7788" s="37" t="s">
        <v>2299</v>
      </c>
      <c r="I7788" s="37" t="s">
        <v>2308</v>
      </c>
      <c r="J7788" s="37" t="s">
        <v>2268</v>
      </c>
      <c r="K7788" s="37">
        <v>1</v>
      </c>
    </row>
    <row r="7789" spans="1:11" x14ac:dyDescent="0.25">
      <c r="A7789" s="37" t="s">
        <v>3094</v>
      </c>
      <c r="B7789" s="37">
        <v>1</v>
      </c>
      <c r="C7789" s="37">
        <v>0</v>
      </c>
      <c r="D7789" s="37">
        <v>0</v>
      </c>
      <c r="E7789" s="37">
        <v>49</v>
      </c>
      <c r="F7789" s="37">
        <v>1</v>
      </c>
      <c r="G7789" s="37">
        <v>1.8662000000000001</v>
      </c>
      <c r="H7789" s="37" t="s">
        <v>2299</v>
      </c>
      <c r="I7789" s="37" t="s">
        <v>2308</v>
      </c>
      <c r="J7789" s="37" t="s">
        <v>2268</v>
      </c>
      <c r="K7789" s="37">
        <v>1</v>
      </c>
    </row>
    <row r="7790" spans="1:11" x14ac:dyDescent="0.25">
      <c r="A7790" s="37" t="s">
        <v>3093</v>
      </c>
      <c r="B7790" s="37">
        <v>1</v>
      </c>
      <c r="C7790" s="37">
        <v>0</v>
      </c>
      <c r="D7790" s="37">
        <v>0</v>
      </c>
      <c r="E7790" s="37">
        <v>6</v>
      </c>
      <c r="F7790" s="37">
        <v>0</v>
      </c>
      <c r="G7790" s="37">
        <v>0.20630000000000001</v>
      </c>
      <c r="H7790" s="37" t="s">
        <v>2299</v>
      </c>
      <c r="I7790" s="37" t="s">
        <v>2308</v>
      </c>
      <c r="J7790" s="37" t="s">
        <v>2268</v>
      </c>
      <c r="K7790" s="37">
        <v>1</v>
      </c>
    </row>
    <row r="7791" spans="1:11" x14ac:dyDescent="0.25">
      <c r="A7791" s="37" t="s">
        <v>3092</v>
      </c>
      <c r="B7791" s="37">
        <v>1</v>
      </c>
      <c r="C7791" s="37">
        <v>0</v>
      </c>
      <c r="D7791" s="37">
        <v>0</v>
      </c>
      <c r="E7791" s="37">
        <v>7</v>
      </c>
      <c r="F7791" s="37">
        <v>0</v>
      </c>
      <c r="G7791" s="37">
        <v>0.19540000000000002</v>
      </c>
      <c r="H7791" s="37" t="s">
        <v>1219</v>
      </c>
      <c r="I7791" s="37" t="s">
        <v>2405</v>
      </c>
      <c r="J7791" s="37" t="s">
        <v>2268</v>
      </c>
      <c r="K7791" s="37">
        <v>1</v>
      </c>
    </row>
    <row r="7792" spans="1:11" x14ac:dyDescent="0.25">
      <c r="A7792" s="37" t="s">
        <v>3091</v>
      </c>
      <c r="B7792" s="37">
        <v>1</v>
      </c>
      <c r="C7792" s="37">
        <v>0</v>
      </c>
      <c r="D7792" s="37">
        <v>0</v>
      </c>
      <c r="E7792" s="37">
        <v>5</v>
      </c>
      <c r="F7792" s="37">
        <v>1</v>
      </c>
      <c r="G7792" s="37">
        <v>0.91570000000000007</v>
      </c>
      <c r="H7792" s="37" t="s">
        <v>2299</v>
      </c>
      <c r="I7792" s="37" t="s">
        <v>2308</v>
      </c>
      <c r="J7792" s="37" t="s">
        <v>2268</v>
      </c>
      <c r="K7792" s="37">
        <v>1</v>
      </c>
    </row>
    <row r="7793" spans="1:11" x14ac:dyDescent="0.25">
      <c r="A7793" s="37" t="s">
        <v>3090</v>
      </c>
      <c r="B7793" s="37">
        <v>1</v>
      </c>
      <c r="C7793" s="37">
        <v>0</v>
      </c>
      <c r="D7793" s="37">
        <v>0</v>
      </c>
      <c r="E7793" s="37">
        <v>4</v>
      </c>
      <c r="F7793" s="37">
        <v>1</v>
      </c>
      <c r="G7793" s="37">
        <v>0.73250000000000004</v>
      </c>
      <c r="H7793" s="37" t="s">
        <v>1222</v>
      </c>
      <c r="I7793" s="37" t="s">
        <v>2310</v>
      </c>
      <c r="J7793" s="37" t="s">
        <v>2275</v>
      </c>
      <c r="K7793" s="37">
        <v>1</v>
      </c>
    </row>
    <row r="7794" spans="1:11" x14ac:dyDescent="0.25">
      <c r="A7794" s="37" t="s">
        <v>3089</v>
      </c>
      <c r="B7794" s="37">
        <v>1</v>
      </c>
      <c r="C7794" s="37">
        <v>0</v>
      </c>
      <c r="D7794" s="37">
        <v>0</v>
      </c>
      <c r="E7794" s="37">
        <v>27</v>
      </c>
      <c r="F7794" s="37">
        <v>0</v>
      </c>
      <c r="G7794" s="37">
        <v>1.2695000000000001</v>
      </c>
      <c r="H7794" s="37" t="s">
        <v>1218</v>
      </c>
      <c r="I7794" s="37" t="s">
        <v>2514</v>
      </c>
      <c r="J7794" s="37" t="s">
        <v>2275</v>
      </c>
      <c r="K7794" s="37">
        <v>1</v>
      </c>
    </row>
    <row r="7795" spans="1:11" x14ac:dyDescent="0.25">
      <c r="A7795" s="37" t="s">
        <v>3088</v>
      </c>
      <c r="B7795" s="37">
        <v>1</v>
      </c>
      <c r="C7795" s="37">
        <v>0</v>
      </c>
      <c r="D7795" s="37">
        <v>0</v>
      </c>
      <c r="E7795" s="37">
        <v>5</v>
      </c>
      <c r="F7795" s="37">
        <v>0</v>
      </c>
      <c r="G7795" s="37">
        <v>0.47210000000000002</v>
      </c>
      <c r="H7795" s="37" t="s">
        <v>1262</v>
      </c>
      <c r="I7795" s="37" t="s">
        <v>2310</v>
      </c>
      <c r="J7795" s="37" t="s">
        <v>2275</v>
      </c>
      <c r="K7795" s="37">
        <v>1</v>
      </c>
    </row>
    <row r="7796" spans="1:11" x14ac:dyDescent="0.25">
      <c r="A7796" s="37" t="s">
        <v>3087</v>
      </c>
      <c r="B7796" s="37">
        <v>1</v>
      </c>
      <c r="C7796" s="37">
        <v>0</v>
      </c>
      <c r="D7796" s="37">
        <v>0</v>
      </c>
      <c r="E7796" s="37">
        <v>10</v>
      </c>
      <c r="F7796" s="37">
        <v>0</v>
      </c>
      <c r="G7796" s="37">
        <v>0.43440000000000001</v>
      </c>
      <c r="H7796" s="37" t="s">
        <v>1231</v>
      </c>
      <c r="I7796" s="37" t="s">
        <v>2310</v>
      </c>
      <c r="J7796" s="37" t="s">
        <v>2275</v>
      </c>
      <c r="K7796" s="37">
        <v>1</v>
      </c>
    </row>
    <row r="7797" spans="1:11" x14ac:dyDescent="0.25">
      <c r="A7797" s="37" t="s">
        <v>3086</v>
      </c>
      <c r="B7797" s="37">
        <v>1</v>
      </c>
      <c r="C7797" s="37">
        <v>0</v>
      </c>
      <c r="D7797" s="37">
        <v>0</v>
      </c>
      <c r="E7797" s="37">
        <v>20</v>
      </c>
      <c r="F7797" s="37">
        <v>1</v>
      </c>
      <c r="G7797" s="37">
        <v>0.63250000000000006</v>
      </c>
      <c r="H7797" s="37" t="s">
        <v>1221</v>
      </c>
      <c r="I7797" s="37" t="s">
        <v>2310</v>
      </c>
      <c r="J7797" s="37" t="s">
        <v>2275</v>
      </c>
      <c r="K7797" s="37">
        <v>1</v>
      </c>
    </row>
    <row r="7798" spans="1:11" x14ac:dyDescent="0.25">
      <c r="A7798" s="37" t="s">
        <v>3085</v>
      </c>
      <c r="B7798" s="37">
        <v>1</v>
      </c>
      <c r="C7798" s="37">
        <v>0</v>
      </c>
      <c r="D7798" s="37">
        <v>0</v>
      </c>
      <c r="E7798" s="37">
        <v>8</v>
      </c>
      <c r="F7798" s="37">
        <v>0</v>
      </c>
      <c r="G7798" s="37">
        <v>0.23480000000000001</v>
      </c>
      <c r="H7798" s="37" t="s">
        <v>1224</v>
      </c>
      <c r="I7798" s="37" t="s">
        <v>2310</v>
      </c>
      <c r="J7798" s="37" t="s">
        <v>2275</v>
      </c>
      <c r="K7798" s="37">
        <v>1</v>
      </c>
    </row>
    <row r="7799" spans="1:11" x14ac:dyDescent="0.25">
      <c r="A7799" s="37" t="s">
        <v>3084</v>
      </c>
      <c r="B7799" s="37">
        <v>1</v>
      </c>
      <c r="C7799" s="37">
        <v>0</v>
      </c>
      <c r="D7799" s="37">
        <v>0</v>
      </c>
      <c r="E7799" s="37">
        <v>3</v>
      </c>
      <c r="F7799" s="37">
        <v>0</v>
      </c>
      <c r="G7799" s="37">
        <v>0.1303</v>
      </c>
      <c r="H7799" s="37" t="s">
        <v>1224</v>
      </c>
      <c r="I7799" s="37" t="s">
        <v>2310</v>
      </c>
      <c r="J7799" s="37" t="s">
        <v>2275</v>
      </c>
      <c r="K7799" s="37">
        <v>1</v>
      </c>
    </row>
    <row r="7800" spans="1:11" x14ac:dyDescent="0.25">
      <c r="A7800" s="37" t="s">
        <v>3083</v>
      </c>
      <c r="B7800" s="37">
        <v>1</v>
      </c>
      <c r="C7800" s="37">
        <v>0</v>
      </c>
      <c r="D7800" s="37">
        <v>0</v>
      </c>
      <c r="E7800" s="37">
        <v>7</v>
      </c>
      <c r="F7800" s="37">
        <v>0</v>
      </c>
      <c r="G7800" s="37">
        <v>9.4500000000000001E-2</v>
      </c>
      <c r="H7800" s="37" t="s">
        <v>1219</v>
      </c>
      <c r="I7800" s="37" t="s">
        <v>2310</v>
      </c>
      <c r="J7800" s="37" t="s">
        <v>2275</v>
      </c>
      <c r="K7800" s="37">
        <v>1</v>
      </c>
    </row>
    <row r="7801" spans="1:11" x14ac:dyDescent="0.25">
      <c r="A7801" s="37" t="s">
        <v>3082</v>
      </c>
      <c r="B7801" s="37">
        <v>1</v>
      </c>
      <c r="C7801" s="37">
        <v>0</v>
      </c>
      <c r="D7801" s="37">
        <v>0</v>
      </c>
      <c r="E7801" s="37">
        <v>13</v>
      </c>
      <c r="F7801" s="37">
        <v>0</v>
      </c>
      <c r="G7801" s="37">
        <v>0.36300000000000004</v>
      </c>
      <c r="H7801" s="37" t="s">
        <v>1222</v>
      </c>
      <c r="I7801" s="37" t="s">
        <v>2321</v>
      </c>
      <c r="J7801" s="37" t="s">
        <v>2268</v>
      </c>
      <c r="K7801" s="37">
        <v>1</v>
      </c>
    </row>
    <row r="7802" spans="1:11" x14ac:dyDescent="0.25">
      <c r="A7802" s="37" t="s">
        <v>3081</v>
      </c>
      <c r="B7802" s="37">
        <v>1</v>
      </c>
      <c r="C7802" s="37">
        <v>0</v>
      </c>
      <c r="D7802" s="37">
        <v>0</v>
      </c>
      <c r="E7802" s="37">
        <v>3</v>
      </c>
      <c r="F7802" s="37">
        <v>0</v>
      </c>
      <c r="G7802" s="37">
        <v>0.1032</v>
      </c>
      <c r="H7802" s="37" t="s">
        <v>1235</v>
      </c>
      <c r="I7802" s="37" t="s">
        <v>2310</v>
      </c>
      <c r="J7802" s="37" t="s">
        <v>2275</v>
      </c>
      <c r="K7802" s="37">
        <v>1</v>
      </c>
    </row>
    <row r="7803" spans="1:11" x14ac:dyDescent="0.25">
      <c r="A7803" s="37" t="s">
        <v>3080</v>
      </c>
      <c r="B7803" s="37">
        <v>1</v>
      </c>
      <c r="C7803" s="37">
        <v>0</v>
      </c>
      <c r="D7803" s="37">
        <v>0</v>
      </c>
      <c r="E7803" s="37">
        <v>4</v>
      </c>
      <c r="F7803" s="37">
        <v>1</v>
      </c>
      <c r="G7803" s="37">
        <v>0.73250000000000004</v>
      </c>
      <c r="H7803" s="37" t="s">
        <v>1221</v>
      </c>
      <c r="I7803" s="37" t="s">
        <v>2405</v>
      </c>
      <c r="J7803" s="37" t="s">
        <v>2275</v>
      </c>
      <c r="K7803" s="37">
        <v>1</v>
      </c>
    </row>
    <row r="7804" spans="1:11" x14ac:dyDescent="0.25">
      <c r="A7804" s="37" t="s">
        <v>3079</v>
      </c>
      <c r="B7804" s="37">
        <v>1</v>
      </c>
      <c r="C7804" s="37">
        <v>0</v>
      </c>
      <c r="D7804" s="37">
        <v>0</v>
      </c>
      <c r="E7804" s="37">
        <v>27</v>
      </c>
      <c r="F7804" s="37">
        <v>0</v>
      </c>
      <c r="G7804" s="37">
        <v>1.2695000000000001</v>
      </c>
      <c r="H7804" s="37" t="s">
        <v>1218</v>
      </c>
      <c r="I7804" s="37" t="s">
        <v>2310</v>
      </c>
      <c r="J7804" s="37" t="s">
        <v>2275</v>
      </c>
      <c r="K7804" s="37">
        <v>1</v>
      </c>
    </row>
    <row r="7805" spans="1:11" x14ac:dyDescent="0.25">
      <c r="A7805" s="37" t="s">
        <v>3078</v>
      </c>
      <c r="B7805" s="37">
        <v>1</v>
      </c>
      <c r="C7805" s="37">
        <v>0</v>
      </c>
      <c r="D7805" s="37">
        <v>0</v>
      </c>
      <c r="E7805" s="37">
        <v>12</v>
      </c>
      <c r="F7805" s="37">
        <v>1</v>
      </c>
      <c r="G7805" s="37">
        <v>0.52129999999999999</v>
      </c>
      <c r="H7805" s="37" t="s">
        <v>1223</v>
      </c>
      <c r="I7805" s="37" t="s">
        <v>2310</v>
      </c>
      <c r="J7805" s="37" t="s">
        <v>2275</v>
      </c>
      <c r="K7805" s="37">
        <v>1</v>
      </c>
    </row>
    <row r="7806" spans="1:11" x14ac:dyDescent="0.25">
      <c r="A7806" s="37" t="s">
        <v>3077</v>
      </c>
      <c r="B7806" s="37">
        <v>1</v>
      </c>
      <c r="C7806" s="37">
        <v>0</v>
      </c>
      <c r="D7806" s="37">
        <v>0</v>
      </c>
      <c r="E7806" s="37">
        <v>10</v>
      </c>
      <c r="F7806" s="37">
        <v>0</v>
      </c>
      <c r="G7806" s="37">
        <v>0.38090000000000002</v>
      </c>
      <c r="H7806" s="37" t="s">
        <v>1222</v>
      </c>
      <c r="I7806" s="37" t="s">
        <v>2269</v>
      </c>
      <c r="J7806" s="37" t="s">
        <v>2268</v>
      </c>
      <c r="K7806" s="37">
        <v>1</v>
      </c>
    </row>
    <row r="7807" spans="1:11" x14ac:dyDescent="0.25">
      <c r="A7807" s="37" t="s">
        <v>3076</v>
      </c>
      <c r="B7807" s="37">
        <v>1</v>
      </c>
      <c r="C7807" s="37">
        <v>0</v>
      </c>
      <c r="D7807" s="37">
        <v>0</v>
      </c>
      <c r="E7807" s="37">
        <v>5</v>
      </c>
      <c r="F7807" s="37">
        <v>1</v>
      </c>
      <c r="G7807" s="37">
        <v>0.2172</v>
      </c>
      <c r="H7807" s="37" t="s">
        <v>1251</v>
      </c>
      <c r="I7807" s="37" t="s">
        <v>2310</v>
      </c>
      <c r="J7807" s="37" t="s">
        <v>2275</v>
      </c>
      <c r="K7807" s="37">
        <v>1</v>
      </c>
    </row>
    <row r="7808" spans="1:11" x14ac:dyDescent="0.25">
      <c r="A7808" s="37" t="s">
        <v>3075</v>
      </c>
      <c r="B7808" s="37">
        <v>1</v>
      </c>
      <c r="C7808" s="37">
        <v>0</v>
      </c>
      <c r="D7808" s="37">
        <v>0</v>
      </c>
      <c r="E7808" s="37">
        <v>2</v>
      </c>
      <c r="F7808" s="37">
        <v>1</v>
      </c>
      <c r="G7808" s="37">
        <v>8.6900000000000005E-2</v>
      </c>
      <c r="H7808" s="37" t="s">
        <v>1229</v>
      </c>
      <c r="I7808" s="37" t="s">
        <v>2321</v>
      </c>
      <c r="J7808" s="37" t="s">
        <v>2275</v>
      </c>
      <c r="K7808" s="37">
        <v>1</v>
      </c>
    </row>
    <row r="7809" spans="1:11" x14ac:dyDescent="0.25">
      <c r="A7809" s="37" t="s">
        <v>3074</v>
      </c>
      <c r="B7809" s="37">
        <v>1</v>
      </c>
      <c r="C7809" s="37">
        <v>0</v>
      </c>
      <c r="D7809" s="37">
        <v>0</v>
      </c>
      <c r="E7809" s="37">
        <v>1</v>
      </c>
      <c r="F7809" s="37">
        <v>0</v>
      </c>
      <c r="G7809" s="37">
        <v>4.7E-2</v>
      </c>
      <c r="H7809" s="37" t="s">
        <v>1229</v>
      </c>
      <c r="I7809" s="37" t="s">
        <v>2310</v>
      </c>
      <c r="J7809" s="37" t="s">
        <v>2275</v>
      </c>
      <c r="K7809" s="37">
        <v>1</v>
      </c>
    </row>
    <row r="7810" spans="1:11" x14ac:dyDescent="0.25">
      <c r="A7810" s="37" t="s">
        <v>3073</v>
      </c>
      <c r="B7810" s="37">
        <v>1</v>
      </c>
      <c r="C7810" s="37">
        <v>0</v>
      </c>
      <c r="D7810" s="37">
        <v>0</v>
      </c>
      <c r="E7810" s="37">
        <v>4</v>
      </c>
      <c r="F7810" s="37">
        <v>1</v>
      </c>
      <c r="G7810" s="37">
        <v>0.73250000000000004</v>
      </c>
      <c r="H7810" s="37" t="s">
        <v>2276</v>
      </c>
      <c r="I7810" s="37" t="s">
        <v>2310</v>
      </c>
      <c r="J7810" s="37" t="s">
        <v>2275</v>
      </c>
      <c r="K7810" s="37">
        <v>1</v>
      </c>
    </row>
    <row r="7811" spans="1:11" x14ac:dyDescent="0.25">
      <c r="A7811" s="37" t="s">
        <v>3072</v>
      </c>
      <c r="B7811" s="37">
        <v>1</v>
      </c>
      <c r="C7811" s="37">
        <v>0</v>
      </c>
      <c r="D7811" s="37">
        <v>0</v>
      </c>
      <c r="E7811" s="37">
        <v>1</v>
      </c>
      <c r="F7811" s="37">
        <v>0</v>
      </c>
      <c r="G7811" s="37">
        <v>9.4399999999999998E-2</v>
      </c>
      <c r="H7811" s="37" t="s">
        <v>2299</v>
      </c>
      <c r="I7811" s="37" t="s">
        <v>2308</v>
      </c>
      <c r="J7811" s="37" t="s">
        <v>2268</v>
      </c>
      <c r="K7811" s="37">
        <v>1</v>
      </c>
    </row>
    <row r="7812" spans="1:11" x14ac:dyDescent="0.25">
      <c r="A7812" s="37" t="s">
        <v>3071</v>
      </c>
      <c r="B7812" s="37">
        <v>1</v>
      </c>
      <c r="C7812" s="37">
        <v>0</v>
      </c>
      <c r="D7812" s="37">
        <v>0</v>
      </c>
      <c r="E7812" s="37">
        <v>3</v>
      </c>
      <c r="F7812" s="37">
        <v>1</v>
      </c>
      <c r="G7812" s="37">
        <v>0.1411</v>
      </c>
      <c r="H7812" s="37" t="s">
        <v>1235</v>
      </c>
      <c r="I7812" s="37" t="s">
        <v>2310</v>
      </c>
      <c r="J7812" s="37" t="s">
        <v>2275</v>
      </c>
      <c r="K7812" s="37">
        <v>1</v>
      </c>
    </row>
    <row r="7813" spans="1:11" x14ac:dyDescent="0.25">
      <c r="A7813" s="37" t="s">
        <v>3070</v>
      </c>
      <c r="B7813" s="37">
        <v>1</v>
      </c>
      <c r="C7813" s="37">
        <v>0</v>
      </c>
      <c r="D7813" s="37">
        <v>0</v>
      </c>
      <c r="E7813" s="37">
        <v>7</v>
      </c>
      <c r="F7813" s="37">
        <v>0</v>
      </c>
      <c r="G7813" s="37">
        <v>0.42960000000000004</v>
      </c>
      <c r="H7813" s="37" t="s">
        <v>1222</v>
      </c>
      <c r="I7813" s="37" t="s">
        <v>2310</v>
      </c>
      <c r="J7813" s="37" t="s">
        <v>2275</v>
      </c>
      <c r="K7813" s="37">
        <v>1</v>
      </c>
    </row>
    <row r="7814" spans="1:11" x14ac:dyDescent="0.25">
      <c r="A7814" s="37" t="s">
        <v>3069</v>
      </c>
      <c r="B7814" s="37">
        <v>1</v>
      </c>
      <c r="C7814" s="37">
        <v>0</v>
      </c>
      <c r="D7814" s="37">
        <v>0</v>
      </c>
      <c r="E7814" s="37">
        <v>8</v>
      </c>
      <c r="F7814" s="37">
        <v>1</v>
      </c>
      <c r="G7814" s="37">
        <v>0.27510000000000001</v>
      </c>
      <c r="H7814" s="37" t="s">
        <v>1218</v>
      </c>
      <c r="I7814" s="37" t="s">
        <v>2321</v>
      </c>
      <c r="J7814" s="37" t="s">
        <v>2275</v>
      </c>
      <c r="K7814" s="37">
        <v>1</v>
      </c>
    </row>
    <row r="7815" spans="1:11" x14ac:dyDescent="0.25">
      <c r="A7815" s="37" t="s">
        <v>3068</v>
      </c>
      <c r="B7815" s="37">
        <v>1</v>
      </c>
      <c r="C7815" s="37">
        <v>0</v>
      </c>
      <c r="D7815" s="37">
        <v>0</v>
      </c>
      <c r="E7815" s="37">
        <v>17</v>
      </c>
      <c r="F7815" s="37">
        <v>1</v>
      </c>
      <c r="G7815" s="37">
        <v>0.53760000000000008</v>
      </c>
      <c r="H7815" s="37" t="s">
        <v>1235</v>
      </c>
      <c r="I7815" s="37" t="s">
        <v>2310</v>
      </c>
      <c r="J7815" s="37" t="s">
        <v>2275</v>
      </c>
      <c r="K7815" s="37">
        <v>1</v>
      </c>
    </row>
    <row r="7816" spans="1:11" x14ac:dyDescent="0.25">
      <c r="A7816" s="37" t="s">
        <v>3067</v>
      </c>
      <c r="B7816" s="37">
        <v>1</v>
      </c>
      <c r="C7816" s="37">
        <v>0</v>
      </c>
      <c r="D7816" s="37">
        <v>0</v>
      </c>
      <c r="E7816" s="37">
        <v>12</v>
      </c>
      <c r="F7816" s="37">
        <v>1</v>
      </c>
      <c r="G7816" s="37">
        <v>0.3795</v>
      </c>
      <c r="H7816" s="37" t="s">
        <v>1221</v>
      </c>
      <c r="I7816" s="37" t="s">
        <v>2310</v>
      </c>
      <c r="J7816" s="37" t="s">
        <v>2275</v>
      </c>
      <c r="K7816" s="37">
        <v>1</v>
      </c>
    </row>
    <row r="7817" spans="1:11" x14ac:dyDescent="0.25">
      <c r="A7817" s="37" t="s">
        <v>3066</v>
      </c>
      <c r="B7817" s="37">
        <v>1</v>
      </c>
      <c r="C7817" s="37">
        <v>0</v>
      </c>
      <c r="D7817" s="37">
        <v>0</v>
      </c>
      <c r="E7817" s="37">
        <v>4</v>
      </c>
      <c r="F7817" s="37">
        <v>0</v>
      </c>
      <c r="G7817" s="37">
        <v>0.24550000000000002</v>
      </c>
      <c r="H7817" s="37" t="s">
        <v>2299</v>
      </c>
      <c r="I7817" s="37" t="s">
        <v>2308</v>
      </c>
      <c r="J7817" s="37" t="s">
        <v>2275</v>
      </c>
      <c r="K7817" s="37">
        <v>1</v>
      </c>
    </row>
    <row r="7818" spans="1:11" x14ac:dyDescent="0.25">
      <c r="A7818" s="37" t="s">
        <v>3065</v>
      </c>
      <c r="B7818" s="37">
        <v>1</v>
      </c>
      <c r="C7818" s="37">
        <v>0</v>
      </c>
      <c r="D7818" s="37">
        <v>0</v>
      </c>
      <c r="E7818" s="37">
        <v>1</v>
      </c>
      <c r="F7818" s="37">
        <v>0</v>
      </c>
      <c r="G7818" s="37">
        <v>9.4399999999999998E-2</v>
      </c>
      <c r="H7818" s="37" t="s">
        <v>2299</v>
      </c>
      <c r="I7818" s="37" t="s">
        <v>2308</v>
      </c>
      <c r="J7818" s="37" t="s">
        <v>2268</v>
      </c>
      <c r="K7818" s="37">
        <v>1</v>
      </c>
    </row>
    <row r="7819" spans="1:11" x14ac:dyDescent="0.25">
      <c r="A7819" s="37" t="s">
        <v>3064</v>
      </c>
      <c r="B7819" s="37">
        <v>1</v>
      </c>
      <c r="C7819" s="37">
        <v>0</v>
      </c>
      <c r="D7819" s="37">
        <v>0</v>
      </c>
      <c r="E7819" s="37">
        <v>0</v>
      </c>
      <c r="F7819" s="37">
        <v>0</v>
      </c>
      <c r="G7819" s="37">
        <v>0</v>
      </c>
      <c r="H7819" s="37" t="s">
        <v>1247</v>
      </c>
      <c r="I7819" s="37" t="s">
        <v>2308</v>
      </c>
      <c r="J7819" s="37" t="s">
        <v>2268</v>
      </c>
      <c r="K7819" s="37">
        <v>0</v>
      </c>
    </row>
    <row r="7820" spans="1:11" x14ac:dyDescent="0.25">
      <c r="A7820" s="37" t="s">
        <v>3063</v>
      </c>
      <c r="B7820" s="37">
        <v>1</v>
      </c>
      <c r="C7820" s="37">
        <v>0</v>
      </c>
      <c r="D7820" s="37">
        <v>0</v>
      </c>
      <c r="E7820" s="37">
        <v>7</v>
      </c>
      <c r="F7820" s="37">
        <v>1</v>
      </c>
      <c r="G7820" s="37">
        <v>0.2054</v>
      </c>
      <c r="H7820" s="37" t="s">
        <v>1228</v>
      </c>
      <c r="I7820" s="37" t="s">
        <v>2321</v>
      </c>
      <c r="J7820" s="37" t="s">
        <v>2268</v>
      </c>
      <c r="K7820" s="37">
        <v>1</v>
      </c>
    </row>
    <row r="7821" spans="1:11" x14ac:dyDescent="0.25">
      <c r="A7821" s="37" t="s">
        <v>3062</v>
      </c>
      <c r="B7821" s="37">
        <v>1</v>
      </c>
      <c r="C7821" s="37">
        <v>0</v>
      </c>
      <c r="D7821" s="37">
        <v>0</v>
      </c>
      <c r="E7821" s="37">
        <v>9</v>
      </c>
      <c r="F7821" s="37">
        <v>0</v>
      </c>
      <c r="G7821" s="37">
        <v>0.2641</v>
      </c>
      <c r="H7821" s="37" t="s">
        <v>2299</v>
      </c>
      <c r="I7821" s="37" t="s">
        <v>2321</v>
      </c>
      <c r="J7821" s="37" t="s">
        <v>2275</v>
      </c>
      <c r="K7821" s="37">
        <v>1</v>
      </c>
    </row>
    <row r="7822" spans="1:11" x14ac:dyDescent="0.25">
      <c r="A7822" s="37" t="s">
        <v>3061</v>
      </c>
      <c r="B7822" s="37">
        <v>1</v>
      </c>
      <c r="C7822" s="37">
        <v>0</v>
      </c>
      <c r="D7822" s="37">
        <v>0</v>
      </c>
      <c r="E7822" s="37">
        <v>9</v>
      </c>
      <c r="F7822" s="37">
        <v>0</v>
      </c>
      <c r="G7822" s="37">
        <v>0.2641</v>
      </c>
      <c r="H7822" s="37" t="s">
        <v>2299</v>
      </c>
      <c r="I7822" s="37" t="s">
        <v>2321</v>
      </c>
      <c r="J7822" s="37" t="s">
        <v>2275</v>
      </c>
      <c r="K7822" s="37">
        <v>1</v>
      </c>
    </row>
    <row r="7823" spans="1:11" x14ac:dyDescent="0.25">
      <c r="A7823" s="37" t="s">
        <v>3060</v>
      </c>
      <c r="B7823" s="37">
        <v>1</v>
      </c>
      <c r="C7823" s="37">
        <v>0</v>
      </c>
      <c r="D7823" s="37">
        <v>0</v>
      </c>
      <c r="E7823" s="37">
        <v>2</v>
      </c>
      <c r="F7823" s="37">
        <v>1</v>
      </c>
      <c r="G7823" s="37">
        <v>0.36630000000000001</v>
      </c>
      <c r="H7823" s="37" t="s">
        <v>1270</v>
      </c>
      <c r="I7823" s="37" t="s">
        <v>2308</v>
      </c>
      <c r="J7823" s="37" t="s">
        <v>2268</v>
      </c>
      <c r="K7823" s="37">
        <v>1</v>
      </c>
    </row>
    <row r="7824" spans="1:11" x14ac:dyDescent="0.25">
      <c r="A7824" s="37" t="s">
        <v>3059</v>
      </c>
      <c r="B7824" s="37">
        <v>1</v>
      </c>
      <c r="C7824" s="37">
        <v>0</v>
      </c>
      <c r="D7824" s="37">
        <v>0</v>
      </c>
      <c r="E7824" s="37">
        <v>13</v>
      </c>
      <c r="F7824" s="37">
        <v>0</v>
      </c>
      <c r="G7824" s="37">
        <v>0.49510000000000004</v>
      </c>
      <c r="H7824" s="37" t="s">
        <v>3051</v>
      </c>
      <c r="I7824" s="37" t="s">
        <v>2308</v>
      </c>
      <c r="J7824" s="37" t="s">
        <v>2268</v>
      </c>
      <c r="K7824" s="37">
        <v>1</v>
      </c>
    </row>
    <row r="7825" spans="1:11" x14ac:dyDescent="0.25">
      <c r="A7825" s="37" t="s">
        <v>3058</v>
      </c>
      <c r="B7825" s="37">
        <v>1</v>
      </c>
      <c r="C7825" s="37">
        <v>0</v>
      </c>
      <c r="D7825" s="37">
        <v>0</v>
      </c>
      <c r="E7825" s="37">
        <v>20</v>
      </c>
      <c r="F7825" s="37">
        <v>1</v>
      </c>
      <c r="G7825" s="37">
        <v>1.2274</v>
      </c>
      <c r="H7825" s="37" t="s">
        <v>1219</v>
      </c>
      <c r="I7825" s="37" t="s">
        <v>2269</v>
      </c>
      <c r="J7825" s="37" t="s">
        <v>2275</v>
      </c>
      <c r="K7825" s="37">
        <v>1</v>
      </c>
    </row>
    <row r="7826" spans="1:11" x14ac:dyDescent="0.25">
      <c r="A7826" s="37" t="s">
        <v>3057</v>
      </c>
      <c r="B7826" s="37">
        <v>1</v>
      </c>
      <c r="C7826" s="37">
        <v>0</v>
      </c>
      <c r="D7826" s="37">
        <v>0</v>
      </c>
      <c r="E7826" s="37">
        <v>12</v>
      </c>
      <c r="F7826" s="37">
        <v>0</v>
      </c>
      <c r="G7826" s="37">
        <v>0.45700000000000002</v>
      </c>
      <c r="H7826" s="37" t="s">
        <v>1219</v>
      </c>
      <c r="I7826" s="37" t="s">
        <v>2269</v>
      </c>
      <c r="J7826" s="37" t="s">
        <v>2275</v>
      </c>
      <c r="K7826" s="37">
        <v>1</v>
      </c>
    </row>
    <row r="7827" spans="1:11" x14ac:dyDescent="0.25">
      <c r="A7827" s="37" t="s">
        <v>3056</v>
      </c>
      <c r="B7827" s="37">
        <v>1</v>
      </c>
      <c r="C7827" s="37">
        <v>0</v>
      </c>
      <c r="D7827" s="37">
        <v>0</v>
      </c>
      <c r="E7827" s="37">
        <v>10</v>
      </c>
      <c r="F7827" s="37">
        <v>0</v>
      </c>
      <c r="G7827" s="37">
        <v>0.38090000000000002</v>
      </c>
      <c r="H7827" s="37" t="s">
        <v>1219</v>
      </c>
      <c r="I7827" s="37" t="s">
        <v>2269</v>
      </c>
      <c r="J7827" s="37" t="s">
        <v>2268</v>
      </c>
      <c r="K7827" s="37">
        <v>1</v>
      </c>
    </row>
    <row r="7828" spans="1:11" x14ac:dyDescent="0.25">
      <c r="A7828" s="37" t="s">
        <v>3055</v>
      </c>
      <c r="B7828" s="37">
        <v>1</v>
      </c>
      <c r="C7828" s="37">
        <v>0</v>
      </c>
      <c r="D7828" s="37">
        <v>0</v>
      </c>
      <c r="E7828" s="37">
        <v>11</v>
      </c>
      <c r="F7828" s="37">
        <v>0</v>
      </c>
      <c r="G7828" s="37">
        <v>1.0387</v>
      </c>
      <c r="H7828" s="37" t="s">
        <v>1229</v>
      </c>
      <c r="I7828" s="37" t="s">
        <v>2321</v>
      </c>
      <c r="J7828" s="37" t="s">
        <v>2268</v>
      </c>
      <c r="K7828" s="37">
        <v>1</v>
      </c>
    </row>
    <row r="7829" spans="1:11" x14ac:dyDescent="0.25">
      <c r="A7829" s="37" t="s">
        <v>3054</v>
      </c>
      <c r="B7829" s="37">
        <v>1</v>
      </c>
      <c r="C7829" s="37">
        <v>0</v>
      </c>
      <c r="D7829" s="37">
        <v>0</v>
      </c>
      <c r="E7829" s="37">
        <v>1</v>
      </c>
      <c r="F7829" s="37">
        <v>0</v>
      </c>
      <c r="G7829" s="37">
        <v>4.3400000000000001E-2</v>
      </c>
      <c r="H7829" s="37" t="s">
        <v>1251</v>
      </c>
      <c r="I7829" s="37" t="s">
        <v>2310</v>
      </c>
      <c r="J7829" s="37" t="s">
        <v>2275</v>
      </c>
      <c r="K7829" s="37">
        <v>1</v>
      </c>
    </row>
    <row r="7830" spans="1:11" x14ac:dyDescent="0.25">
      <c r="A7830" s="37" t="s">
        <v>3053</v>
      </c>
      <c r="B7830" s="37">
        <v>1</v>
      </c>
      <c r="C7830" s="37">
        <v>0</v>
      </c>
      <c r="D7830" s="37">
        <v>0</v>
      </c>
      <c r="E7830" s="37">
        <v>0</v>
      </c>
      <c r="F7830" s="37">
        <v>0</v>
      </c>
      <c r="G7830" s="37">
        <v>0</v>
      </c>
      <c r="H7830" s="37" t="s">
        <v>3051</v>
      </c>
      <c r="I7830" s="37" t="s">
        <v>2382</v>
      </c>
      <c r="J7830" s="37" t="s">
        <v>2268</v>
      </c>
      <c r="K7830" s="37">
        <v>0</v>
      </c>
    </row>
    <row r="7831" spans="1:11" x14ac:dyDescent="0.25">
      <c r="A7831" s="37" t="s">
        <v>3052</v>
      </c>
      <c r="B7831" s="37">
        <v>1</v>
      </c>
      <c r="C7831" s="37">
        <v>0</v>
      </c>
      <c r="D7831" s="37">
        <v>0</v>
      </c>
      <c r="E7831" s="37">
        <v>0</v>
      </c>
      <c r="F7831" s="37">
        <v>0</v>
      </c>
      <c r="G7831" s="37">
        <v>0</v>
      </c>
      <c r="H7831" s="37" t="s">
        <v>3051</v>
      </c>
      <c r="I7831" s="37" t="s">
        <v>2321</v>
      </c>
      <c r="J7831" s="37" t="s">
        <v>2268</v>
      </c>
      <c r="K7831" s="37">
        <v>0</v>
      </c>
    </row>
    <row r="7832" spans="1:11" x14ac:dyDescent="0.25">
      <c r="A7832" s="37" t="s">
        <v>3050</v>
      </c>
      <c r="B7832" s="37">
        <v>1</v>
      </c>
      <c r="C7832" s="37">
        <v>0</v>
      </c>
      <c r="D7832" s="37">
        <v>0</v>
      </c>
      <c r="E7832" s="37">
        <v>1</v>
      </c>
      <c r="F7832" s="37">
        <v>1</v>
      </c>
      <c r="G7832" s="37">
        <v>0.18310000000000001</v>
      </c>
      <c r="H7832" s="37" t="s">
        <v>1239</v>
      </c>
      <c r="I7832" s="37" t="s">
        <v>2310</v>
      </c>
      <c r="J7832" s="37" t="s">
        <v>2275</v>
      </c>
      <c r="K7832" s="37">
        <v>1</v>
      </c>
    </row>
    <row r="7833" spans="1:11" x14ac:dyDescent="0.25">
      <c r="A7833" s="37" t="s">
        <v>3049</v>
      </c>
      <c r="B7833" s="37">
        <v>1</v>
      </c>
      <c r="C7833" s="37">
        <v>0</v>
      </c>
      <c r="D7833" s="37">
        <v>0</v>
      </c>
      <c r="E7833" s="37">
        <v>1</v>
      </c>
      <c r="F7833" s="37">
        <v>0</v>
      </c>
      <c r="G7833" s="37">
        <v>3.44E-2</v>
      </c>
      <c r="H7833" s="37" t="s">
        <v>2299</v>
      </c>
      <c r="I7833" s="37" t="s">
        <v>2316</v>
      </c>
      <c r="J7833" s="37" t="s">
        <v>2275</v>
      </c>
      <c r="K7833" s="37">
        <v>1</v>
      </c>
    </row>
    <row r="7834" spans="1:11" x14ac:dyDescent="0.25">
      <c r="A7834" s="37" t="s">
        <v>3048</v>
      </c>
      <c r="B7834" s="37">
        <v>1</v>
      </c>
      <c r="C7834" s="37">
        <v>0</v>
      </c>
      <c r="D7834" s="37">
        <v>0</v>
      </c>
      <c r="E7834" s="37">
        <v>2</v>
      </c>
      <c r="F7834" s="37">
        <v>0</v>
      </c>
      <c r="G7834" s="37">
        <v>0.36630000000000001</v>
      </c>
      <c r="H7834" s="37" t="s">
        <v>3043</v>
      </c>
      <c r="I7834" s="37" t="s">
        <v>2308</v>
      </c>
      <c r="J7834" s="37" t="s">
        <v>2268</v>
      </c>
      <c r="K7834" s="37">
        <v>1</v>
      </c>
    </row>
    <row r="7835" spans="1:11" x14ac:dyDescent="0.25">
      <c r="A7835" s="37" t="s">
        <v>3047</v>
      </c>
      <c r="B7835" s="37">
        <v>1</v>
      </c>
      <c r="C7835" s="37">
        <v>0</v>
      </c>
      <c r="D7835" s="37">
        <v>0</v>
      </c>
      <c r="E7835" s="37">
        <v>24</v>
      </c>
      <c r="F7835" s="37">
        <v>0</v>
      </c>
      <c r="G7835" s="37">
        <v>2.2663000000000002</v>
      </c>
      <c r="H7835" s="37" t="s">
        <v>3043</v>
      </c>
      <c r="I7835" s="37" t="s">
        <v>2308</v>
      </c>
      <c r="J7835" s="37" t="s">
        <v>2268</v>
      </c>
      <c r="K7835" s="37">
        <v>1</v>
      </c>
    </row>
    <row r="7836" spans="1:11" x14ac:dyDescent="0.25">
      <c r="A7836" s="37" t="s">
        <v>3046</v>
      </c>
      <c r="B7836" s="37">
        <v>1</v>
      </c>
      <c r="C7836" s="37">
        <v>0</v>
      </c>
      <c r="D7836" s="37">
        <v>0</v>
      </c>
      <c r="E7836" s="37">
        <v>10</v>
      </c>
      <c r="F7836" s="37">
        <v>0</v>
      </c>
      <c r="G7836" s="37">
        <v>0.31620000000000004</v>
      </c>
      <c r="H7836" s="37" t="s">
        <v>3043</v>
      </c>
      <c r="I7836" s="37" t="s">
        <v>2308</v>
      </c>
      <c r="J7836" s="37" t="s">
        <v>2268</v>
      </c>
      <c r="K7836" s="37">
        <v>1</v>
      </c>
    </row>
    <row r="7837" spans="1:11" x14ac:dyDescent="0.25">
      <c r="A7837" s="37" t="s">
        <v>3045</v>
      </c>
      <c r="B7837" s="37">
        <v>1</v>
      </c>
      <c r="C7837" s="37">
        <v>0</v>
      </c>
      <c r="D7837" s="37">
        <v>0</v>
      </c>
      <c r="E7837" s="37">
        <v>10</v>
      </c>
      <c r="F7837" s="37">
        <v>1</v>
      </c>
      <c r="G7837" s="37">
        <v>0.43440000000000001</v>
      </c>
      <c r="H7837" s="37" t="s">
        <v>3043</v>
      </c>
      <c r="I7837" s="37" t="s">
        <v>2308</v>
      </c>
      <c r="J7837" s="37" t="s">
        <v>2268</v>
      </c>
      <c r="K7837" s="37">
        <v>1</v>
      </c>
    </row>
    <row r="7838" spans="1:11" x14ac:dyDescent="0.25">
      <c r="A7838" s="37" t="s">
        <v>3044</v>
      </c>
      <c r="B7838" s="37">
        <v>1</v>
      </c>
      <c r="C7838" s="37">
        <v>0</v>
      </c>
      <c r="D7838" s="37">
        <v>0</v>
      </c>
      <c r="E7838" s="37">
        <v>11</v>
      </c>
      <c r="F7838" s="37">
        <v>0</v>
      </c>
      <c r="G7838" s="37">
        <v>0.30710000000000004</v>
      </c>
      <c r="H7838" s="37" t="s">
        <v>3043</v>
      </c>
      <c r="I7838" s="37" t="s">
        <v>2308</v>
      </c>
      <c r="J7838" s="37" t="s">
        <v>2268</v>
      </c>
      <c r="K7838" s="37">
        <v>1</v>
      </c>
    </row>
    <row r="7839" spans="1:11" x14ac:dyDescent="0.25">
      <c r="A7839" s="37" t="s">
        <v>3042</v>
      </c>
      <c r="B7839" s="37">
        <v>1</v>
      </c>
      <c r="C7839" s="37">
        <v>0</v>
      </c>
      <c r="D7839" s="37">
        <v>0</v>
      </c>
      <c r="E7839" s="37">
        <v>3</v>
      </c>
      <c r="F7839" s="37">
        <v>1</v>
      </c>
      <c r="G7839" s="37">
        <v>0.1411</v>
      </c>
      <c r="H7839" s="37" t="s">
        <v>1239</v>
      </c>
      <c r="I7839" s="37" t="s">
        <v>2310</v>
      </c>
      <c r="J7839" s="37" t="s">
        <v>2275</v>
      </c>
      <c r="K7839" s="37">
        <v>1</v>
      </c>
    </row>
    <row r="7840" spans="1:11" x14ac:dyDescent="0.25">
      <c r="A7840" s="37" t="s">
        <v>3041</v>
      </c>
      <c r="B7840" s="37">
        <v>1</v>
      </c>
      <c r="C7840" s="37">
        <v>0</v>
      </c>
      <c r="D7840" s="37">
        <v>0</v>
      </c>
      <c r="E7840" s="37">
        <v>0</v>
      </c>
      <c r="F7840" s="37">
        <v>0</v>
      </c>
      <c r="G7840" s="37">
        <v>0</v>
      </c>
      <c r="H7840" s="37" t="s">
        <v>2496</v>
      </c>
      <c r="I7840" s="37" t="s">
        <v>2308</v>
      </c>
      <c r="J7840" s="37" t="s">
        <v>2268</v>
      </c>
      <c r="K7840" s="37">
        <v>0</v>
      </c>
    </row>
    <row r="7841" spans="1:11" x14ac:dyDescent="0.25">
      <c r="A7841" s="37" t="s">
        <v>3040</v>
      </c>
      <c r="B7841" s="37">
        <v>1</v>
      </c>
      <c r="C7841" s="37">
        <v>0</v>
      </c>
      <c r="D7841" s="37">
        <v>0</v>
      </c>
      <c r="E7841" s="37">
        <v>1</v>
      </c>
      <c r="F7841" s="37">
        <v>0</v>
      </c>
      <c r="G7841" s="37">
        <v>4.7E-2</v>
      </c>
      <c r="H7841" s="37" t="s">
        <v>2299</v>
      </c>
      <c r="I7841" s="37" t="s">
        <v>2308</v>
      </c>
      <c r="J7841" s="37" t="s">
        <v>2268</v>
      </c>
      <c r="K7841" s="37">
        <v>1</v>
      </c>
    </row>
    <row r="7842" spans="1:11" x14ac:dyDescent="0.25">
      <c r="A7842" s="37" t="s">
        <v>3039</v>
      </c>
      <c r="B7842" s="37">
        <v>1</v>
      </c>
      <c r="C7842" s="37">
        <v>0</v>
      </c>
      <c r="D7842" s="37">
        <v>0</v>
      </c>
      <c r="E7842" s="37">
        <v>14</v>
      </c>
      <c r="F7842" s="37">
        <v>1</v>
      </c>
      <c r="G7842" s="37">
        <v>0.44270000000000004</v>
      </c>
      <c r="H7842" s="37" t="s">
        <v>2299</v>
      </c>
      <c r="I7842" s="37" t="s">
        <v>2310</v>
      </c>
      <c r="J7842" s="37" t="s">
        <v>2275</v>
      </c>
      <c r="K7842" s="37">
        <v>1</v>
      </c>
    </row>
    <row r="7843" spans="1:11" x14ac:dyDescent="0.25">
      <c r="A7843" s="37" t="s">
        <v>3038</v>
      </c>
      <c r="B7843" s="37">
        <v>1</v>
      </c>
      <c r="C7843" s="37">
        <v>0</v>
      </c>
      <c r="D7843" s="37">
        <v>0</v>
      </c>
      <c r="E7843" s="37">
        <v>11</v>
      </c>
      <c r="F7843" s="37">
        <v>1</v>
      </c>
      <c r="G7843" s="37">
        <v>1.0387</v>
      </c>
      <c r="H7843" s="37" t="s">
        <v>2299</v>
      </c>
      <c r="I7843" s="37" t="s">
        <v>2308</v>
      </c>
      <c r="J7843" s="37" t="s">
        <v>2268</v>
      </c>
      <c r="K7843" s="37">
        <v>1</v>
      </c>
    </row>
    <row r="7844" spans="1:11" x14ac:dyDescent="0.25">
      <c r="A7844" s="37" t="s">
        <v>3037</v>
      </c>
      <c r="B7844" s="37">
        <v>1</v>
      </c>
      <c r="C7844" s="37">
        <v>0</v>
      </c>
      <c r="D7844" s="37">
        <v>0</v>
      </c>
      <c r="E7844" s="37">
        <v>0</v>
      </c>
      <c r="F7844" s="37">
        <v>0</v>
      </c>
      <c r="G7844" s="37">
        <v>0</v>
      </c>
      <c r="H7844" s="37" t="s">
        <v>2496</v>
      </c>
      <c r="I7844" s="37" t="s">
        <v>2308</v>
      </c>
      <c r="J7844" s="37" t="s">
        <v>2268</v>
      </c>
      <c r="K7844" s="37">
        <v>0</v>
      </c>
    </row>
    <row r="7845" spans="1:11" x14ac:dyDescent="0.25">
      <c r="A7845" s="37" t="s">
        <v>3036</v>
      </c>
      <c r="B7845" s="37">
        <v>1</v>
      </c>
      <c r="C7845" s="37">
        <v>0</v>
      </c>
      <c r="D7845" s="37">
        <v>0</v>
      </c>
      <c r="E7845" s="37">
        <v>33</v>
      </c>
      <c r="F7845" s="37">
        <v>0</v>
      </c>
      <c r="G7845" s="37">
        <v>1.0436000000000001</v>
      </c>
      <c r="H7845" s="37" t="s">
        <v>2339</v>
      </c>
      <c r="I7845" s="37" t="s">
        <v>2269</v>
      </c>
      <c r="J7845" s="37" t="s">
        <v>2268</v>
      </c>
      <c r="K7845" s="37">
        <v>1</v>
      </c>
    </row>
    <row r="7846" spans="1:11" x14ac:dyDescent="0.25">
      <c r="A7846" s="37" t="s">
        <v>3035</v>
      </c>
      <c r="B7846" s="37">
        <v>1</v>
      </c>
      <c r="C7846" s="37">
        <v>0</v>
      </c>
      <c r="D7846" s="37">
        <v>0</v>
      </c>
      <c r="E7846" s="37">
        <v>36</v>
      </c>
      <c r="F7846" s="37">
        <v>1</v>
      </c>
      <c r="G7846" s="37">
        <v>1.0564</v>
      </c>
      <c r="H7846" s="37" t="s">
        <v>1218</v>
      </c>
      <c r="I7846" s="37" t="s">
        <v>2405</v>
      </c>
      <c r="J7846" s="37" t="s">
        <v>2275</v>
      </c>
      <c r="K7846" s="37">
        <v>1</v>
      </c>
    </row>
    <row r="7847" spans="1:11" x14ac:dyDescent="0.25">
      <c r="A7847" s="37" t="s">
        <v>3034</v>
      </c>
      <c r="B7847" s="37">
        <v>1</v>
      </c>
      <c r="C7847" s="37">
        <v>0</v>
      </c>
      <c r="D7847" s="37">
        <v>0</v>
      </c>
      <c r="E7847" s="37">
        <v>1</v>
      </c>
      <c r="F7847" s="37">
        <v>0</v>
      </c>
      <c r="G7847" s="37">
        <v>8.9700000000000002E-2</v>
      </c>
      <c r="H7847" s="37" t="s">
        <v>2299</v>
      </c>
      <c r="I7847" s="37" t="s">
        <v>2308</v>
      </c>
      <c r="J7847" s="37" t="s">
        <v>2275</v>
      </c>
      <c r="K7847" s="37">
        <v>1</v>
      </c>
    </row>
    <row r="7848" spans="1:11" x14ac:dyDescent="0.25">
      <c r="A7848" s="37" t="s">
        <v>3033</v>
      </c>
      <c r="B7848" s="37">
        <v>1</v>
      </c>
      <c r="C7848" s="37">
        <v>0</v>
      </c>
      <c r="D7848" s="37">
        <v>0</v>
      </c>
      <c r="E7848" s="37">
        <v>19</v>
      </c>
      <c r="F7848" s="37">
        <v>0</v>
      </c>
      <c r="G7848" s="37">
        <v>0.72360000000000002</v>
      </c>
      <c r="H7848" s="37" t="s">
        <v>1234</v>
      </c>
      <c r="I7848" s="37" t="s">
        <v>2310</v>
      </c>
      <c r="J7848" s="37" t="s">
        <v>2275</v>
      </c>
      <c r="K7848" s="37">
        <v>1</v>
      </c>
    </row>
    <row r="7849" spans="1:11" x14ac:dyDescent="0.25">
      <c r="A7849" s="37" t="s">
        <v>3032</v>
      </c>
      <c r="B7849" s="37">
        <v>1</v>
      </c>
      <c r="C7849" s="37">
        <v>0</v>
      </c>
      <c r="D7849" s="37">
        <v>0</v>
      </c>
      <c r="E7849" s="37">
        <v>21</v>
      </c>
      <c r="F7849" s="37">
        <v>0</v>
      </c>
      <c r="G7849" s="37">
        <v>1.2888000000000002</v>
      </c>
      <c r="H7849" s="37" t="s">
        <v>2299</v>
      </c>
      <c r="I7849" s="37" t="s">
        <v>2308</v>
      </c>
      <c r="J7849" s="37" t="s">
        <v>2268</v>
      </c>
      <c r="K7849" s="37">
        <v>1</v>
      </c>
    </row>
    <row r="7850" spans="1:11" x14ac:dyDescent="0.25">
      <c r="A7850" s="37" t="s">
        <v>3031</v>
      </c>
      <c r="B7850" s="37">
        <v>1</v>
      </c>
      <c r="C7850" s="37">
        <v>0</v>
      </c>
      <c r="D7850" s="37">
        <v>0</v>
      </c>
      <c r="E7850" s="37">
        <v>4</v>
      </c>
      <c r="F7850" s="37">
        <v>0</v>
      </c>
      <c r="G7850" s="37">
        <v>0.18820000000000001</v>
      </c>
      <c r="H7850" s="37" t="s">
        <v>1221</v>
      </c>
      <c r="I7850" s="37" t="s">
        <v>2308</v>
      </c>
      <c r="J7850" s="37" t="s">
        <v>2275</v>
      </c>
      <c r="K7850" s="37">
        <v>1</v>
      </c>
    </row>
    <row r="7851" spans="1:11" x14ac:dyDescent="0.25">
      <c r="A7851" s="37" t="s">
        <v>3030</v>
      </c>
      <c r="B7851" s="37">
        <v>1</v>
      </c>
      <c r="C7851" s="37">
        <v>0</v>
      </c>
      <c r="D7851" s="37">
        <v>1</v>
      </c>
      <c r="E7851" s="37">
        <v>58</v>
      </c>
      <c r="F7851" s="37">
        <v>0</v>
      </c>
      <c r="G7851" s="37">
        <v>2.5197000000000003</v>
      </c>
      <c r="H7851" s="37" t="s">
        <v>2299</v>
      </c>
      <c r="I7851" s="37" t="s">
        <v>2308</v>
      </c>
      <c r="J7851" s="37" t="s">
        <v>2268</v>
      </c>
      <c r="K7851" s="37">
        <v>1</v>
      </c>
    </row>
    <row r="7852" spans="1:11" x14ac:dyDescent="0.25">
      <c r="A7852" s="37" t="s">
        <v>3029</v>
      </c>
      <c r="B7852" s="37">
        <v>1</v>
      </c>
      <c r="C7852" s="37">
        <v>0</v>
      </c>
      <c r="D7852" s="37">
        <v>0</v>
      </c>
      <c r="E7852" s="37">
        <v>15</v>
      </c>
      <c r="F7852" s="37">
        <v>0</v>
      </c>
      <c r="G7852" s="37">
        <v>0.41880000000000001</v>
      </c>
      <c r="H7852" s="37" t="s">
        <v>1247</v>
      </c>
      <c r="I7852" s="37" t="s">
        <v>2321</v>
      </c>
      <c r="J7852" s="37" t="s">
        <v>2268</v>
      </c>
      <c r="K7852" s="37">
        <v>1</v>
      </c>
    </row>
    <row r="7853" spans="1:11" x14ac:dyDescent="0.25">
      <c r="A7853" s="37" t="s">
        <v>3028</v>
      </c>
      <c r="B7853" s="37">
        <v>1</v>
      </c>
      <c r="C7853" s="37">
        <v>0</v>
      </c>
      <c r="D7853" s="37">
        <v>0</v>
      </c>
      <c r="E7853" s="37">
        <v>64</v>
      </c>
      <c r="F7853" s="37">
        <v>1</v>
      </c>
      <c r="G7853" s="37">
        <v>2.2007000000000003</v>
      </c>
      <c r="H7853" s="37" t="s">
        <v>1224</v>
      </c>
      <c r="I7853" s="37" t="s">
        <v>2310</v>
      </c>
      <c r="J7853" s="37" t="s">
        <v>2268</v>
      </c>
      <c r="K7853" s="37">
        <v>1</v>
      </c>
    </row>
    <row r="7854" spans="1:11" x14ac:dyDescent="0.25">
      <c r="A7854" s="37" t="s">
        <v>3027</v>
      </c>
      <c r="B7854" s="37">
        <v>1</v>
      </c>
      <c r="C7854" s="37">
        <v>0</v>
      </c>
      <c r="D7854" s="37">
        <v>0</v>
      </c>
      <c r="E7854" s="37">
        <v>4</v>
      </c>
      <c r="F7854" s="37">
        <v>1</v>
      </c>
      <c r="G7854" s="37">
        <v>0.73250000000000004</v>
      </c>
      <c r="H7854" s="37" t="s">
        <v>1222</v>
      </c>
      <c r="I7854" s="37" t="s">
        <v>2310</v>
      </c>
      <c r="J7854" s="37" t="s">
        <v>2275</v>
      </c>
      <c r="K7854" s="37">
        <v>1</v>
      </c>
    </row>
    <row r="7855" spans="1:11" x14ac:dyDescent="0.25">
      <c r="A7855" s="37" t="s">
        <v>3026</v>
      </c>
      <c r="B7855" s="37">
        <v>1</v>
      </c>
      <c r="C7855" s="37">
        <v>0</v>
      </c>
      <c r="D7855" s="37">
        <v>0</v>
      </c>
      <c r="E7855" s="37">
        <v>28</v>
      </c>
      <c r="F7855" s="37">
        <v>1</v>
      </c>
      <c r="G7855" s="37">
        <v>1.2164000000000001</v>
      </c>
      <c r="H7855" s="37" t="s">
        <v>2496</v>
      </c>
      <c r="I7855" s="37" t="s">
        <v>2308</v>
      </c>
      <c r="J7855" s="37" t="s">
        <v>2268</v>
      </c>
      <c r="K7855" s="37">
        <v>1</v>
      </c>
    </row>
    <row r="7856" spans="1:11" x14ac:dyDescent="0.25">
      <c r="A7856" s="37" t="s">
        <v>3025</v>
      </c>
      <c r="B7856" s="37">
        <v>1</v>
      </c>
      <c r="C7856" s="37">
        <v>0</v>
      </c>
      <c r="D7856" s="37">
        <v>0</v>
      </c>
      <c r="E7856" s="37">
        <v>10</v>
      </c>
      <c r="F7856" s="37">
        <v>0</v>
      </c>
      <c r="G7856" s="37">
        <v>1.8314000000000001</v>
      </c>
      <c r="H7856" s="37" t="s">
        <v>2496</v>
      </c>
      <c r="I7856" s="37" t="s">
        <v>2308</v>
      </c>
      <c r="J7856" s="37" t="s">
        <v>2268</v>
      </c>
      <c r="K7856" s="37">
        <v>1</v>
      </c>
    </row>
    <row r="7857" spans="1:11" x14ac:dyDescent="0.25">
      <c r="A7857" s="37" t="s">
        <v>3024</v>
      </c>
      <c r="B7857" s="37">
        <v>1</v>
      </c>
      <c r="C7857" s="37">
        <v>0</v>
      </c>
      <c r="D7857" s="37">
        <v>0</v>
      </c>
      <c r="E7857" s="37">
        <v>0</v>
      </c>
      <c r="F7857" s="37">
        <v>0</v>
      </c>
      <c r="G7857" s="37">
        <v>0</v>
      </c>
      <c r="H7857" s="37" t="s">
        <v>2496</v>
      </c>
      <c r="I7857" s="37" t="s">
        <v>2308</v>
      </c>
      <c r="J7857" s="37" t="s">
        <v>2268</v>
      </c>
      <c r="K7857" s="37">
        <v>0</v>
      </c>
    </row>
    <row r="7858" spans="1:11" x14ac:dyDescent="0.25">
      <c r="A7858" s="37" t="s">
        <v>3023</v>
      </c>
      <c r="B7858" s="37">
        <v>1</v>
      </c>
      <c r="C7858" s="37">
        <v>0</v>
      </c>
      <c r="D7858" s="37">
        <v>0</v>
      </c>
      <c r="E7858" s="37">
        <v>3</v>
      </c>
      <c r="F7858" s="37">
        <v>0</v>
      </c>
      <c r="G7858" s="37">
        <v>0.1303</v>
      </c>
      <c r="H7858" s="37" t="s">
        <v>2496</v>
      </c>
      <c r="I7858" s="37" t="s">
        <v>2308</v>
      </c>
      <c r="J7858" s="37" t="s">
        <v>2268</v>
      </c>
      <c r="K7858" s="37">
        <v>1</v>
      </c>
    </row>
    <row r="7859" spans="1:11" x14ac:dyDescent="0.25">
      <c r="A7859" s="37" t="s">
        <v>3022</v>
      </c>
      <c r="B7859" s="37">
        <v>1</v>
      </c>
      <c r="C7859" s="37">
        <v>0</v>
      </c>
      <c r="D7859" s="37">
        <v>0</v>
      </c>
      <c r="E7859" s="37">
        <v>25</v>
      </c>
      <c r="F7859" s="37">
        <v>1</v>
      </c>
      <c r="G7859" s="37">
        <v>0.69800000000000006</v>
      </c>
      <c r="H7859" s="37" t="s">
        <v>1251</v>
      </c>
      <c r="I7859" s="37" t="s">
        <v>2321</v>
      </c>
      <c r="J7859" s="37" t="s">
        <v>2268</v>
      </c>
      <c r="K7859" s="37">
        <v>1</v>
      </c>
    </row>
    <row r="7860" spans="1:11" x14ac:dyDescent="0.25">
      <c r="A7860" s="37" t="s">
        <v>3021</v>
      </c>
      <c r="B7860" s="37">
        <v>1</v>
      </c>
      <c r="C7860" s="37">
        <v>0</v>
      </c>
      <c r="D7860" s="37">
        <v>0</v>
      </c>
      <c r="E7860" s="37">
        <v>39</v>
      </c>
      <c r="F7860" s="37">
        <v>1</v>
      </c>
      <c r="G7860" s="37">
        <v>1.1444000000000001</v>
      </c>
      <c r="H7860" s="37" t="s">
        <v>2299</v>
      </c>
      <c r="I7860" s="37" t="s">
        <v>2308</v>
      </c>
      <c r="J7860" s="37" t="s">
        <v>2268</v>
      </c>
      <c r="K7860" s="37">
        <v>1</v>
      </c>
    </row>
    <row r="7861" spans="1:11" x14ac:dyDescent="0.25">
      <c r="A7861" s="37" t="s">
        <v>3020</v>
      </c>
      <c r="B7861" s="37">
        <v>1</v>
      </c>
      <c r="C7861" s="37">
        <v>0</v>
      </c>
      <c r="D7861" s="37">
        <v>0</v>
      </c>
      <c r="E7861" s="37">
        <v>0</v>
      </c>
      <c r="F7861" s="37">
        <v>0</v>
      </c>
      <c r="G7861" s="37">
        <v>0</v>
      </c>
      <c r="H7861" s="37" t="s">
        <v>2299</v>
      </c>
      <c r="I7861" s="37" t="s">
        <v>2321</v>
      </c>
      <c r="J7861" s="37" t="s">
        <v>2268</v>
      </c>
      <c r="K7861" s="37">
        <v>0</v>
      </c>
    </row>
    <row r="7862" spans="1:11" x14ac:dyDescent="0.25">
      <c r="A7862" s="37" t="s">
        <v>3019</v>
      </c>
      <c r="B7862" s="37">
        <v>1</v>
      </c>
      <c r="C7862" s="37">
        <v>0</v>
      </c>
      <c r="D7862" s="37">
        <v>0</v>
      </c>
      <c r="E7862" s="37">
        <v>3</v>
      </c>
      <c r="F7862" s="37">
        <v>0</v>
      </c>
      <c r="G7862" s="37">
        <v>9.4899999999999998E-2</v>
      </c>
      <c r="H7862" s="37" t="s">
        <v>1251</v>
      </c>
      <c r="I7862" s="37" t="s">
        <v>2321</v>
      </c>
      <c r="J7862" s="37" t="s">
        <v>2275</v>
      </c>
      <c r="K7862" s="37">
        <v>1</v>
      </c>
    </row>
    <row r="7863" spans="1:11" x14ac:dyDescent="0.25">
      <c r="A7863" s="37" t="s">
        <v>3018</v>
      </c>
      <c r="B7863" s="37">
        <v>1</v>
      </c>
      <c r="C7863" s="37">
        <v>0</v>
      </c>
      <c r="D7863" s="37">
        <v>0</v>
      </c>
      <c r="E7863" s="37">
        <v>7</v>
      </c>
      <c r="F7863" s="37">
        <v>1</v>
      </c>
      <c r="G7863" s="37">
        <v>0.19540000000000002</v>
      </c>
      <c r="H7863" s="37" t="s">
        <v>1219</v>
      </c>
      <c r="I7863" s="37" t="s">
        <v>2310</v>
      </c>
      <c r="J7863" s="37" t="s">
        <v>2275</v>
      </c>
      <c r="K7863" s="37">
        <v>1</v>
      </c>
    </row>
    <row r="7864" spans="1:11" x14ac:dyDescent="0.25">
      <c r="A7864" s="37" t="s">
        <v>3017</v>
      </c>
      <c r="B7864" s="37">
        <v>1</v>
      </c>
      <c r="C7864" s="37">
        <v>0</v>
      </c>
      <c r="D7864" s="37">
        <v>0</v>
      </c>
      <c r="E7864" s="37">
        <v>5</v>
      </c>
      <c r="F7864" s="37">
        <v>1</v>
      </c>
      <c r="G7864" s="37">
        <v>0.91570000000000007</v>
      </c>
      <c r="H7864" s="37" t="s">
        <v>1266</v>
      </c>
      <c r="I7864" s="37" t="s">
        <v>2308</v>
      </c>
      <c r="J7864" s="37" t="s">
        <v>2275</v>
      </c>
      <c r="K7864" s="37">
        <v>1</v>
      </c>
    </row>
    <row r="7865" spans="1:11" x14ac:dyDescent="0.25">
      <c r="A7865" s="37" t="s">
        <v>3016</v>
      </c>
      <c r="B7865" s="37">
        <v>1</v>
      </c>
      <c r="C7865" s="37">
        <v>0</v>
      </c>
      <c r="D7865" s="37">
        <v>0</v>
      </c>
      <c r="E7865" s="37">
        <v>7</v>
      </c>
      <c r="F7865" s="37">
        <v>1</v>
      </c>
      <c r="G7865" s="37">
        <v>1.282</v>
      </c>
      <c r="H7865" s="37" t="s">
        <v>1218</v>
      </c>
      <c r="I7865" s="37" t="s">
        <v>2405</v>
      </c>
      <c r="J7865" s="37" t="s">
        <v>2275</v>
      </c>
      <c r="K7865" s="37">
        <v>1</v>
      </c>
    </row>
    <row r="7866" spans="1:11" x14ac:dyDescent="0.25">
      <c r="A7866" s="37" t="s">
        <v>3015</v>
      </c>
      <c r="B7866" s="37">
        <v>1</v>
      </c>
      <c r="C7866" s="37">
        <v>0</v>
      </c>
      <c r="D7866" s="37">
        <v>0</v>
      </c>
      <c r="E7866" s="37">
        <v>32</v>
      </c>
      <c r="F7866" s="37">
        <v>0</v>
      </c>
      <c r="G7866" s="37">
        <v>0.59950000000000003</v>
      </c>
      <c r="H7866" s="37" t="s">
        <v>1218</v>
      </c>
      <c r="I7866" s="37" t="s">
        <v>2514</v>
      </c>
      <c r="J7866" s="37" t="s">
        <v>2275</v>
      </c>
      <c r="K7866" s="37">
        <v>1</v>
      </c>
    </row>
    <row r="7867" spans="1:11" x14ac:dyDescent="0.25">
      <c r="A7867" s="37" t="s">
        <v>3014</v>
      </c>
      <c r="B7867" s="37">
        <v>1</v>
      </c>
      <c r="C7867" s="37">
        <v>0</v>
      </c>
      <c r="D7867" s="37">
        <v>0</v>
      </c>
      <c r="E7867" s="37">
        <v>10</v>
      </c>
      <c r="F7867" s="37">
        <v>1</v>
      </c>
      <c r="G7867" s="37">
        <v>0.2792</v>
      </c>
      <c r="H7867" s="37" t="s">
        <v>2496</v>
      </c>
      <c r="I7867" s="37" t="s">
        <v>2321</v>
      </c>
      <c r="J7867" s="37" t="s">
        <v>2268</v>
      </c>
      <c r="K7867" s="37">
        <v>1</v>
      </c>
    </row>
    <row r="7868" spans="1:11" x14ac:dyDescent="0.25">
      <c r="A7868" s="37" t="s">
        <v>3013</v>
      </c>
      <c r="B7868" s="37">
        <v>1</v>
      </c>
      <c r="C7868" s="37">
        <v>0</v>
      </c>
      <c r="D7868" s="37">
        <v>0</v>
      </c>
      <c r="E7868" s="37">
        <v>8</v>
      </c>
      <c r="F7868" s="37">
        <v>0</v>
      </c>
      <c r="G7868" s="37">
        <v>0.30470000000000003</v>
      </c>
      <c r="H7868" s="37" t="s">
        <v>1247</v>
      </c>
      <c r="I7868" s="37" t="s">
        <v>2321</v>
      </c>
      <c r="J7868" s="37" t="s">
        <v>2268</v>
      </c>
      <c r="K7868" s="37">
        <v>1</v>
      </c>
    </row>
    <row r="7869" spans="1:11" x14ac:dyDescent="0.25">
      <c r="A7869" s="37" t="s">
        <v>3012</v>
      </c>
      <c r="B7869" s="37">
        <v>1</v>
      </c>
      <c r="C7869" s="37">
        <v>0</v>
      </c>
      <c r="D7869" s="37">
        <v>0</v>
      </c>
      <c r="E7869" s="37">
        <v>9</v>
      </c>
      <c r="F7869" s="37">
        <v>0</v>
      </c>
      <c r="G7869" s="37">
        <v>0.39100000000000001</v>
      </c>
      <c r="H7869" s="37" t="s">
        <v>1235</v>
      </c>
      <c r="I7869" s="37" t="s">
        <v>2269</v>
      </c>
      <c r="J7869" s="37" t="s">
        <v>2268</v>
      </c>
      <c r="K7869" s="37">
        <v>1</v>
      </c>
    </row>
    <row r="7870" spans="1:11" x14ac:dyDescent="0.25">
      <c r="A7870" s="37" t="s">
        <v>3011</v>
      </c>
      <c r="B7870" s="37">
        <v>1</v>
      </c>
      <c r="C7870" s="37">
        <v>0</v>
      </c>
      <c r="D7870" s="37">
        <v>0</v>
      </c>
      <c r="E7870" s="37">
        <v>1</v>
      </c>
      <c r="F7870" s="37">
        <v>0</v>
      </c>
      <c r="G7870" s="37">
        <v>4.7E-2</v>
      </c>
      <c r="H7870" s="37" t="s">
        <v>1224</v>
      </c>
      <c r="I7870" s="37" t="s">
        <v>2310</v>
      </c>
      <c r="J7870" s="37" t="s">
        <v>2275</v>
      </c>
      <c r="K7870" s="37">
        <v>1</v>
      </c>
    </row>
    <row r="7871" spans="1:11" x14ac:dyDescent="0.25">
      <c r="A7871" s="37" t="s">
        <v>3010</v>
      </c>
      <c r="B7871" s="37">
        <v>1</v>
      </c>
      <c r="C7871" s="37">
        <v>0</v>
      </c>
      <c r="D7871" s="37">
        <v>0</v>
      </c>
      <c r="E7871" s="37">
        <v>1</v>
      </c>
      <c r="F7871" s="37">
        <v>0</v>
      </c>
      <c r="G7871" s="37">
        <v>4.3400000000000001E-2</v>
      </c>
      <c r="H7871" s="37" t="s">
        <v>1235</v>
      </c>
      <c r="I7871" s="37" t="s">
        <v>2310</v>
      </c>
      <c r="J7871" s="37" t="s">
        <v>2275</v>
      </c>
      <c r="K7871" s="37">
        <v>1</v>
      </c>
    </row>
    <row r="7872" spans="1:11" x14ac:dyDescent="0.25">
      <c r="A7872" s="37" t="s">
        <v>3009</v>
      </c>
      <c r="B7872" s="37">
        <v>1</v>
      </c>
      <c r="C7872" s="37">
        <v>0</v>
      </c>
      <c r="D7872" s="37">
        <v>0</v>
      </c>
      <c r="E7872" s="37">
        <v>0</v>
      </c>
      <c r="F7872" s="37">
        <v>0</v>
      </c>
      <c r="G7872" s="37">
        <v>0</v>
      </c>
      <c r="H7872" s="37" t="s">
        <v>1251</v>
      </c>
      <c r="I7872" s="37" t="s">
        <v>2321</v>
      </c>
      <c r="J7872" s="37" t="s">
        <v>2268</v>
      </c>
      <c r="K7872" s="37">
        <v>0</v>
      </c>
    </row>
    <row r="7873" spans="1:11" x14ac:dyDescent="0.25">
      <c r="A7873" s="37" t="s">
        <v>3008</v>
      </c>
      <c r="B7873" s="37">
        <v>1</v>
      </c>
      <c r="C7873" s="37">
        <v>0</v>
      </c>
      <c r="D7873" s="37">
        <v>0</v>
      </c>
      <c r="E7873" s="37">
        <v>2</v>
      </c>
      <c r="F7873" s="37">
        <v>0</v>
      </c>
      <c r="G7873" s="37">
        <v>8.6900000000000005E-2</v>
      </c>
      <c r="H7873" s="37" t="s">
        <v>1251</v>
      </c>
      <c r="I7873" s="37" t="s">
        <v>2321</v>
      </c>
      <c r="J7873" s="37" t="s">
        <v>2268</v>
      </c>
      <c r="K7873" s="37">
        <v>1</v>
      </c>
    </row>
    <row r="7874" spans="1:11" x14ac:dyDescent="0.25">
      <c r="A7874" s="37" t="s">
        <v>3007</v>
      </c>
      <c r="B7874" s="37">
        <v>1</v>
      </c>
      <c r="C7874" s="37">
        <v>0</v>
      </c>
      <c r="D7874" s="37">
        <v>0</v>
      </c>
      <c r="E7874" s="37">
        <v>5</v>
      </c>
      <c r="F7874" s="37">
        <v>1</v>
      </c>
      <c r="G7874" s="37">
        <v>0.2172</v>
      </c>
      <c r="H7874" s="37" t="s">
        <v>1251</v>
      </c>
      <c r="I7874" s="37" t="s">
        <v>2310</v>
      </c>
      <c r="J7874" s="37" t="s">
        <v>2275</v>
      </c>
      <c r="K7874" s="37">
        <v>1</v>
      </c>
    </row>
    <row r="7875" spans="1:11" x14ac:dyDescent="0.25">
      <c r="A7875" s="37" t="s">
        <v>3006</v>
      </c>
      <c r="B7875" s="37">
        <v>1</v>
      </c>
      <c r="C7875" s="37">
        <v>0</v>
      </c>
      <c r="D7875" s="37">
        <v>0</v>
      </c>
      <c r="E7875" s="37">
        <v>12</v>
      </c>
      <c r="F7875" s="37">
        <v>1</v>
      </c>
      <c r="G7875" s="37">
        <v>0.35210000000000002</v>
      </c>
      <c r="H7875" s="37" t="s">
        <v>2299</v>
      </c>
      <c r="I7875" s="37" t="s">
        <v>2321</v>
      </c>
      <c r="J7875" s="37" t="s">
        <v>2268</v>
      </c>
      <c r="K7875" s="37">
        <v>1</v>
      </c>
    </row>
    <row r="7876" spans="1:11" x14ac:dyDescent="0.25">
      <c r="A7876" s="37" t="s">
        <v>3005</v>
      </c>
      <c r="B7876" s="37">
        <v>1</v>
      </c>
      <c r="C7876" s="37">
        <v>0</v>
      </c>
      <c r="D7876" s="37">
        <v>0</v>
      </c>
      <c r="E7876" s="37">
        <v>2</v>
      </c>
      <c r="F7876" s="37">
        <v>0</v>
      </c>
      <c r="G7876" s="37">
        <v>5.8700000000000002E-2</v>
      </c>
      <c r="H7876" s="37" t="s">
        <v>1222</v>
      </c>
      <c r="I7876" s="37" t="s">
        <v>2310</v>
      </c>
      <c r="J7876" s="37" t="s">
        <v>2275</v>
      </c>
      <c r="K7876" s="37">
        <v>1</v>
      </c>
    </row>
    <row r="7877" spans="1:11" x14ac:dyDescent="0.25">
      <c r="A7877" s="37" t="s">
        <v>3004</v>
      </c>
      <c r="B7877" s="37">
        <v>1</v>
      </c>
      <c r="C7877" s="37">
        <v>0</v>
      </c>
      <c r="D7877" s="37">
        <v>0</v>
      </c>
      <c r="E7877" s="37">
        <v>5</v>
      </c>
      <c r="F7877" s="37">
        <v>1</v>
      </c>
      <c r="G7877" s="37">
        <v>0.91570000000000007</v>
      </c>
      <c r="H7877" s="37" t="s">
        <v>3002</v>
      </c>
      <c r="I7877" s="37" t="s">
        <v>2308</v>
      </c>
      <c r="J7877" s="37" t="s">
        <v>2268</v>
      </c>
      <c r="K7877" s="37">
        <v>1</v>
      </c>
    </row>
    <row r="7878" spans="1:11" x14ac:dyDescent="0.25">
      <c r="A7878" s="37" t="s">
        <v>3003</v>
      </c>
      <c r="B7878" s="37">
        <v>1</v>
      </c>
      <c r="C7878" s="37">
        <v>0</v>
      </c>
      <c r="D7878" s="37">
        <v>0</v>
      </c>
      <c r="E7878" s="37">
        <v>22</v>
      </c>
      <c r="F7878" s="37">
        <v>1</v>
      </c>
      <c r="G7878" s="37">
        <v>0.61420000000000008</v>
      </c>
      <c r="H7878" s="37" t="s">
        <v>3002</v>
      </c>
      <c r="I7878" s="37" t="s">
        <v>2308</v>
      </c>
      <c r="J7878" s="37" t="s">
        <v>2268</v>
      </c>
      <c r="K7878" s="37">
        <v>1</v>
      </c>
    </row>
    <row r="7879" spans="1:11" x14ac:dyDescent="0.25">
      <c r="A7879" s="37" t="s">
        <v>3001</v>
      </c>
      <c r="B7879" s="37">
        <v>1</v>
      </c>
      <c r="C7879" s="37">
        <v>0</v>
      </c>
      <c r="D7879" s="37">
        <v>0</v>
      </c>
      <c r="E7879" s="37">
        <v>18</v>
      </c>
      <c r="F7879" s="37">
        <v>1</v>
      </c>
      <c r="G7879" s="37">
        <v>0.6855</v>
      </c>
      <c r="H7879" s="37" t="s">
        <v>1218</v>
      </c>
      <c r="I7879" s="37" t="s">
        <v>2321</v>
      </c>
      <c r="J7879" s="37" t="s">
        <v>2275</v>
      </c>
      <c r="K7879" s="37">
        <v>1</v>
      </c>
    </row>
    <row r="7880" spans="1:11" x14ac:dyDescent="0.25">
      <c r="A7880" s="37" t="s">
        <v>3000</v>
      </c>
      <c r="B7880" s="37">
        <v>1</v>
      </c>
      <c r="C7880" s="37">
        <v>0</v>
      </c>
      <c r="D7880" s="37">
        <v>0</v>
      </c>
      <c r="E7880" s="37">
        <v>2</v>
      </c>
      <c r="F7880" s="37">
        <v>0</v>
      </c>
      <c r="G7880" s="37">
        <v>5.8700000000000002E-2</v>
      </c>
      <c r="H7880" s="37" t="s">
        <v>1264</v>
      </c>
      <c r="I7880" s="37" t="s">
        <v>2321</v>
      </c>
      <c r="J7880" s="37" t="s">
        <v>2268</v>
      </c>
      <c r="K7880" s="37">
        <v>1</v>
      </c>
    </row>
    <row r="7881" spans="1:11" x14ac:dyDescent="0.25">
      <c r="A7881" s="37" t="s">
        <v>2999</v>
      </c>
      <c r="B7881" s="37">
        <v>1</v>
      </c>
      <c r="C7881" s="37">
        <v>0</v>
      </c>
      <c r="D7881" s="37">
        <v>0</v>
      </c>
      <c r="E7881" s="37">
        <v>5</v>
      </c>
      <c r="F7881" s="37">
        <v>1</v>
      </c>
      <c r="G7881" s="37">
        <v>0.1396</v>
      </c>
      <c r="H7881" s="37" t="s">
        <v>1254</v>
      </c>
      <c r="I7881" s="37" t="s">
        <v>2321</v>
      </c>
      <c r="J7881" s="37" t="s">
        <v>2268</v>
      </c>
      <c r="K7881" s="37">
        <v>1</v>
      </c>
    </row>
    <row r="7882" spans="1:11" x14ac:dyDescent="0.25">
      <c r="A7882" s="37" t="s">
        <v>2998</v>
      </c>
      <c r="B7882" s="37">
        <v>1</v>
      </c>
      <c r="C7882" s="37">
        <v>0</v>
      </c>
      <c r="D7882" s="37">
        <v>0</v>
      </c>
      <c r="E7882" s="37">
        <v>7</v>
      </c>
      <c r="F7882" s="37">
        <v>1</v>
      </c>
      <c r="G7882" s="37">
        <v>0.30410000000000004</v>
      </c>
      <c r="H7882" s="37" t="s">
        <v>1254</v>
      </c>
      <c r="I7882" s="37" t="s">
        <v>2321</v>
      </c>
      <c r="J7882" s="37" t="s">
        <v>2268</v>
      </c>
      <c r="K7882" s="37">
        <v>1</v>
      </c>
    </row>
    <row r="7883" spans="1:11" x14ac:dyDescent="0.25">
      <c r="A7883" s="37" t="s">
        <v>2997</v>
      </c>
      <c r="B7883" s="37">
        <v>1</v>
      </c>
      <c r="C7883" s="37">
        <v>0</v>
      </c>
      <c r="D7883" s="37">
        <v>0</v>
      </c>
      <c r="E7883" s="37">
        <v>4</v>
      </c>
      <c r="F7883" s="37">
        <v>1</v>
      </c>
      <c r="G7883" s="37">
        <v>0.18820000000000001</v>
      </c>
      <c r="H7883" s="37" t="s">
        <v>2299</v>
      </c>
      <c r="I7883" s="37" t="s">
        <v>2308</v>
      </c>
      <c r="J7883" s="37" t="s">
        <v>2268</v>
      </c>
      <c r="K7883" s="37">
        <v>1</v>
      </c>
    </row>
    <row r="7884" spans="1:11" x14ac:dyDescent="0.25">
      <c r="A7884" s="37" t="s">
        <v>2996</v>
      </c>
      <c r="B7884" s="37">
        <v>1</v>
      </c>
      <c r="C7884" s="37">
        <v>0</v>
      </c>
      <c r="D7884" s="37">
        <v>0</v>
      </c>
      <c r="E7884" s="37">
        <v>7</v>
      </c>
      <c r="F7884" s="37">
        <v>0</v>
      </c>
      <c r="G7884" s="37">
        <v>0.66100000000000003</v>
      </c>
      <c r="H7884" s="37" t="s">
        <v>2299</v>
      </c>
      <c r="I7884" s="37" t="s">
        <v>2308</v>
      </c>
      <c r="J7884" s="37" t="s">
        <v>2268</v>
      </c>
      <c r="K7884" s="37">
        <v>1</v>
      </c>
    </row>
    <row r="7885" spans="1:11" x14ac:dyDescent="0.25">
      <c r="A7885" s="37" t="s">
        <v>2995</v>
      </c>
      <c r="B7885" s="37">
        <v>1</v>
      </c>
      <c r="C7885" s="37">
        <v>0</v>
      </c>
      <c r="D7885" s="37">
        <v>0</v>
      </c>
      <c r="E7885" s="37">
        <v>3</v>
      </c>
      <c r="F7885" s="37">
        <v>1</v>
      </c>
      <c r="G7885" s="37">
        <v>0.18410000000000001</v>
      </c>
      <c r="H7885" s="37" t="s">
        <v>1236</v>
      </c>
      <c r="I7885" s="37" t="s">
        <v>2310</v>
      </c>
      <c r="J7885" s="37" t="s">
        <v>2275</v>
      </c>
      <c r="K7885" s="37">
        <v>1</v>
      </c>
    </row>
    <row r="7886" spans="1:11" x14ac:dyDescent="0.25">
      <c r="A7886" s="37" t="s">
        <v>2994</v>
      </c>
      <c r="B7886" s="37">
        <v>1</v>
      </c>
      <c r="C7886" s="37">
        <v>0</v>
      </c>
      <c r="D7886" s="37">
        <v>0</v>
      </c>
      <c r="E7886" s="37">
        <v>14</v>
      </c>
      <c r="F7886" s="37">
        <v>1</v>
      </c>
      <c r="G7886" s="37">
        <v>1.3220000000000001</v>
      </c>
      <c r="H7886" s="37" t="s">
        <v>1218</v>
      </c>
      <c r="I7886" s="37" t="s">
        <v>2316</v>
      </c>
      <c r="J7886" s="37" t="s">
        <v>2275</v>
      </c>
      <c r="K7886" s="37">
        <v>1</v>
      </c>
    </row>
    <row r="7887" spans="1:11" x14ac:dyDescent="0.25">
      <c r="A7887" s="37" t="s">
        <v>2993</v>
      </c>
      <c r="B7887" s="37">
        <v>1</v>
      </c>
      <c r="C7887" s="37">
        <v>0</v>
      </c>
      <c r="D7887" s="37">
        <v>0</v>
      </c>
      <c r="E7887" s="37">
        <v>10</v>
      </c>
      <c r="F7887" s="37">
        <v>1</v>
      </c>
      <c r="G7887" s="37">
        <v>0.38090000000000002</v>
      </c>
      <c r="H7887" s="37" t="s">
        <v>2456</v>
      </c>
      <c r="I7887" s="37" t="s">
        <v>2316</v>
      </c>
      <c r="J7887" s="37" t="s">
        <v>2275</v>
      </c>
      <c r="K7887" s="37">
        <v>1</v>
      </c>
    </row>
    <row r="7888" spans="1:11" x14ac:dyDescent="0.25">
      <c r="A7888" s="37" t="s">
        <v>2992</v>
      </c>
      <c r="B7888" s="37">
        <v>1</v>
      </c>
      <c r="C7888" s="37">
        <v>0</v>
      </c>
      <c r="D7888" s="37">
        <v>0</v>
      </c>
      <c r="E7888" s="37">
        <v>0</v>
      </c>
      <c r="F7888" s="37">
        <v>0</v>
      </c>
      <c r="G7888" s="37">
        <v>0</v>
      </c>
      <c r="H7888" s="37" t="s">
        <v>2456</v>
      </c>
      <c r="I7888" s="37" t="s">
        <v>2316</v>
      </c>
      <c r="J7888" s="37" t="s">
        <v>2268</v>
      </c>
      <c r="K7888" s="37">
        <v>0</v>
      </c>
    </row>
    <row r="7889" spans="1:11" x14ac:dyDescent="0.25">
      <c r="A7889" s="37" t="s">
        <v>2991</v>
      </c>
      <c r="B7889" s="37">
        <v>1</v>
      </c>
      <c r="C7889" s="37">
        <v>0</v>
      </c>
      <c r="D7889" s="37">
        <v>0</v>
      </c>
      <c r="E7889" s="37">
        <v>6</v>
      </c>
      <c r="F7889" s="37">
        <v>0</v>
      </c>
      <c r="G7889" s="37">
        <v>0.28210000000000002</v>
      </c>
      <c r="H7889" s="37" t="s">
        <v>2456</v>
      </c>
      <c r="I7889" s="37" t="s">
        <v>2308</v>
      </c>
      <c r="J7889" s="37" t="s">
        <v>2268</v>
      </c>
      <c r="K7889" s="37">
        <v>1</v>
      </c>
    </row>
    <row r="7890" spans="1:11" x14ac:dyDescent="0.25">
      <c r="A7890" s="37" t="s">
        <v>2990</v>
      </c>
      <c r="B7890" s="37">
        <v>1</v>
      </c>
      <c r="C7890" s="37">
        <v>0</v>
      </c>
      <c r="D7890" s="37">
        <v>0</v>
      </c>
      <c r="E7890" s="37">
        <v>0</v>
      </c>
      <c r="F7890" s="37">
        <v>0</v>
      </c>
      <c r="G7890" s="37">
        <v>0</v>
      </c>
      <c r="H7890" s="37" t="s">
        <v>1247</v>
      </c>
      <c r="I7890" s="37" t="s">
        <v>2308</v>
      </c>
      <c r="J7890" s="37" t="s">
        <v>2268</v>
      </c>
      <c r="K7890" s="37">
        <v>0</v>
      </c>
    </row>
    <row r="7891" spans="1:11" x14ac:dyDescent="0.25">
      <c r="A7891" s="37" t="s">
        <v>2989</v>
      </c>
      <c r="B7891" s="37">
        <v>1</v>
      </c>
      <c r="C7891" s="37">
        <v>0</v>
      </c>
      <c r="D7891" s="37">
        <v>0</v>
      </c>
      <c r="E7891" s="37">
        <v>5</v>
      </c>
      <c r="F7891" s="37">
        <v>1</v>
      </c>
      <c r="G7891" s="37">
        <v>0.23520000000000002</v>
      </c>
      <c r="H7891" s="37" t="s">
        <v>2456</v>
      </c>
      <c r="I7891" s="37" t="s">
        <v>2308</v>
      </c>
      <c r="J7891" s="37" t="s">
        <v>2268</v>
      </c>
      <c r="K7891" s="37">
        <v>1</v>
      </c>
    </row>
    <row r="7892" spans="1:11" x14ac:dyDescent="0.25">
      <c r="A7892" s="37" t="s">
        <v>2988</v>
      </c>
      <c r="B7892" s="37">
        <v>1</v>
      </c>
      <c r="C7892" s="37">
        <v>0</v>
      </c>
      <c r="D7892" s="37">
        <v>0</v>
      </c>
      <c r="E7892" s="37">
        <v>11</v>
      </c>
      <c r="F7892" s="37">
        <v>0</v>
      </c>
      <c r="G7892" s="37">
        <v>0.51750000000000007</v>
      </c>
      <c r="H7892" s="37" t="s">
        <v>2456</v>
      </c>
      <c r="I7892" s="37" t="s">
        <v>2308</v>
      </c>
      <c r="J7892" s="37" t="s">
        <v>2268</v>
      </c>
      <c r="K7892" s="37">
        <v>1</v>
      </c>
    </row>
    <row r="7893" spans="1:11" x14ac:dyDescent="0.25">
      <c r="A7893" s="37" t="s">
        <v>2987</v>
      </c>
      <c r="B7893" s="37">
        <v>1</v>
      </c>
      <c r="C7893" s="37">
        <v>0</v>
      </c>
      <c r="D7893" s="37">
        <v>1</v>
      </c>
      <c r="E7893" s="37">
        <v>25</v>
      </c>
      <c r="F7893" s="37">
        <v>1</v>
      </c>
      <c r="G7893" s="37">
        <v>2.3607</v>
      </c>
      <c r="H7893" s="37" t="s">
        <v>2456</v>
      </c>
      <c r="I7893" s="37" t="s">
        <v>2308</v>
      </c>
      <c r="J7893" s="37" t="s">
        <v>2268</v>
      </c>
      <c r="K7893" s="37">
        <v>1</v>
      </c>
    </row>
    <row r="7894" spans="1:11" x14ac:dyDescent="0.25">
      <c r="A7894" s="37" t="s">
        <v>2986</v>
      </c>
      <c r="B7894" s="37">
        <v>1</v>
      </c>
      <c r="C7894" s="37">
        <v>0</v>
      </c>
      <c r="D7894" s="37">
        <v>0</v>
      </c>
      <c r="E7894" s="37">
        <v>35</v>
      </c>
      <c r="F7894" s="37">
        <v>0</v>
      </c>
      <c r="G7894" s="37">
        <v>1.1069</v>
      </c>
      <c r="H7894" s="37" t="s">
        <v>2456</v>
      </c>
      <c r="I7894" s="37" t="s">
        <v>2321</v>
      </c>
      <c r="J7894" s="37" t="s">
        <v>2268</v>
      </c>
      <c r="K7894" s="37">
        <v>1</v>
      </c>
    </row>
    <row r="7895" spans="1:11" x14ac:dyDescent="0.25">
      <c r="A7895" s="37" t="s">
        <v>2985</v>
      </c>
      <c r="B7895" s="37">
        <v>1</v>
      </c>
      <c r="C7895" s="37">
        <v>0</v>
      </c>
      <c r="D7895" s="37">
        <v>0</v>
      </c>
      <c r="E7895" s="37">
        <v>3</v>
      </c>
      <c r="F7895" s="37">
        <v>0</v>
      </c>
      <c r="G7895" s="37">
        <v>0.2833</v>
      </c>
      <c r="H7895" s="37" t="s">
        <v>2456</v>
      </c>
      <c r="I7895" s="37" t="s">
        <v>2308</v>
      </c>
      <c r="J7895" s="37" t="s">
        <v>2268</v>
      </c>
      <c r="K7895" s="37">
        <v>1</v>
      </c>
    </row>
    <row r="7896" spans="1:11" x14ac:dyDescent="0.25">
      <c r="A7896" s="37" t="s">
        <v>2984</v>
      </c>
      <c r="B7896" s="37">
        <v>1</v>
      </c>
      <c r="C7896" s="37">
        <v>0</v>
      </c>
      <c r="D7896" s="37">
        <v>0</v>
      </c>
      <c r="E7896" s="37">
        <v>13</v>
      </c>
      <c r="F7896" s="37">
        <v>0</v>
      </c>
      <c r="G7896" s="37">
        <v>0.38150000000000001</v>
      </c>
      <c r="H7896" s="37" t="s">
        <v>2456</v>
      </c>
      <c r="I7896" s="37" t="s">
        <v>2308</v>
      </c>
      <c r="J7896" s="37" t="s">
        <v>2268</v>
      </c>
      <c r="K7896" s="37">
        <v>1</v>
      </c>
    </row>
    <row r="7897" spans="1:11" x14ac:dyDescent="0.25">
      <c r="A7897" s="37" t="s">
        <v>2983</v>
      </c>
      <c r="B7897" s="37">
        <v>1</v>
      </c>
      <c r="C7897" s="37">
        <v>0</v>
      </c>
      <c r="D7897" s="37">
        <v>0</v>
      </c>
      <c r="E7897" s="37">
        <v>4</v>
      </c>
      <c r="F7897" s="37">
        <v>1</v>
      </c>
      <c r="G7897" s="37">
        <v>0.24550000000000002</v>
      </c>
      <c r="H7897" s="37" t="s">
        <v>1254</v>
      </c>
      <c r="I7897" s="37" t="s">
        <v>2308</v>
      </c>
      <c r="J7897" s="37" t="s">
        <v>2275</v>
      </c>
      <c r="K7897" s="37">
        <v>1</v>
      </c>
    </row>
    <row r="7898" spans="1:11" x14ac:dyDescent="0.25">
      <c r="A7898" s="37" t="s">
        <v>2982</v>
      </c>
      <c r="B7898" s="37">
        <v>1</v>
      </c>
      <c r="C7898" s="37">
        <v>0</v>
      </c>
      <c r="D7898" s="37">
        <v>0</v>
      </c>
      <c r="E7898" s="37">
        <v>45</v>
      </c>
      <c r="F7898" s="37">
        <v>1</v>
      </c>
      <c r="G7898" s="37">
        <v>1.2564</v>
      </c>
      <c r="H7898" s="37" t="s">
        <v>1251</v>
      </c>
      <c r="I7898" s="37" t="s">
        <v>2321</v>
      </c>
      <c r="J7898" s="37" t="s">
        <v>2275</v>
      </c>
      <c r="K7898" s="37">
        <v>1</v>
      </c>
    </row>
    <row r="7899" spans="1:11" x14ac:dyDescent="0.25">
      <c r="A7899" s="37" t="s">
        <v>2981</v>
      </c>
      <c r="B7899" s="37">
        <v>1</v>
      </c>
      <c r="C7899" s="37">
        <v>0</v>
      </c>
      <c r="D7899" s="37">
        <v>0</v>
      </c>
      <c r="E7899" s="37">
        <v>30</v>
      </c>
      <c r="F7899" s="37">
        <v>0</v>
      </c>
      <c r="G7899" s="37">
        <v>0.9487000000000001</v>
      </c>
      <c r="H7899" s="37" t="s">
        <v>1251</v>
      </c>
      <c r="I7899" s="37" t="s">
        <v>2321</v>
      </c>
      <c r="J7899" s="37" t="s">
        <v>2268</v>
      </c>
      <c r="K7899" s="37">
        <v>1</v>
      </c>
    </row>
    <row r="7900" spans="1:11" x14ac:dyDescent="0.25">
      <c r="A7900" s="37" t="s">
        <v>2980</v>
      </c>
      <c r="B7900" s="37">
        <v>1</v>
      </c>
      <c r="C7900" s="37">
        <v>0</v>
      </c>
      <c r="D7900" s="37">
        <v>0</v>
      </c>
      <c r="E7900" s="37">
        <v>0</v>
      </c>
      <c r="F7900" s="37">
        <v>0</v>
      </c>
      <c r="G7900" s="37">
        <v>0</v>
      </c>
      <c r="H7900" s="37" t="s">
        <v>1219</v>
      </c>
      <c r="I7900" s="37" t="s">
        <v>2316</v>
      </c>
      <c r="J7900" s="37" t="s">
        <v>2268</v>
      </c>
      <c r="K7900" s="37">
        <v>0</v>
      </c>
    </row>
    <row r="7901" spans="1:11" x14ac:dyDescent="0.25">
      <c r="A7901" s="37" t="s">
        <v>2979</v>
      </c>
      <c r="B7901" s="37">
        <v>1</v>
      </c>
      <c r="C7901" s="37">
        <v>0</v>
      </c>
      <c r="D7901" s="37">
        <v>0</v>
      </c>
      <c r="E7901" s="37">
        <v>20</v>
      </c>
      <c r="F7901" s="37">
        <v>1</v>
      </c>
      <c r="G7901" s="37">
        <v>0.55840000000000001</v>
      </c>
      <c r="H7901" s="37" t="s">
        <v>1219</v>
      </c>
      <c r="I7901" s="37" t="s">
        <v>2316</v>
      </c>
      <c r="J7901" s="37" t="s">
        <v>2268</v>
      </c>
      <c r="K7901" s="37">
        <v>1</v>
      </c>
    </row>
    <row r="7902" spans="1:11" x14ac:dyDescent="0.25">
      <c r="A7902" s="37" t="s">
        <v>2978</v>
      </c>
      <c r="B7902" s="37">
        <v>1</v>
      </c>
      <c r="C7902" s="37">
        <v>0</v>
      </c>
      <c r="D7902" s="37">
        <v>0</v>
      </c>
      <c r="E7902" s="37">
        <v>3</v>
      </c>
      <c r="F7902" s="37">
        <v>1</v>
      </c>
      <c r="G7902" s="37">
        <v>0.1143</v>
      </c>
      <c r="H7902" s="37" t="s">
        <v>1219</v>
      </c>
      <c r="I7902" s="37" t="s">
        <v>2316</v>
      </c>
      <c r="J7902" s="37" t="s">
        <v>2268</v>
      </c>
      <c r="K7902" s="37">
        <v>1</v>
      </c>
    </row>
    <row r="7903" spans="1:11" x14ac:dyDescent="0.25">
      <c r="A7903" s="37" t="s">
        <v>2977</v>
      </c>
      <c r="B7903" s="37">
        <v>1</v>
      </c>
      <c r="C7903" s="37">
        <v>0</v>
      </c>
      <c r="D7903" s="37">
        <v>0</v>
      </c>
      <c r="E7903" s="37">
        <v>0</v>
      </c>
      <c r="F7903" s="37">
        <v>0</v>
      </c>
      <c r="G7903" s="37">
        <v>0</v>
      </c>
      <c r="H7903" s="37" t="s">
        <v>1251</v>
      </c>
      <c r="I7903" s="37" t="s">
        <v>2321</v>
      </c>
      <c r="J7903" s="37" t="s">
        <v>2268</v>
      </c>
      <c r="K7903" s="37">
        <v>0</v>
      </c>
    </row>
    <row r="7904" spans="1:11" x14ac:dyDescent="0.25">
      <c r="A7904" s="37" t="s">
        <v>2976</v>
      </c>
      <c r="B7904" s="37">
        <v>1</v>
      </c>
      <c r="C7904" s="37">
        <v>0</v>
      </c>
      <c r="D7904" s="37">
        <v>0</v>
      </c>
      <c r="E7904" s="37">
        <v>1</v>
      </c>
      <c r="F7904" s="37">
        <v>0</v>
      </c>
      <c r="G7904" s="37">
        <v>1.61E-2</v>
      </c>
      <c r="H7904" s="37" t="s">
        <v>1251</v>
      </c>
      <c r="I7904" s="37" t="s">
        <v>2321</v>
      </c>
      <c r="J7904" s="37" t="s">
        <v>2268</v>
      </c>
      <c r="K7904" s="37">
        <v>1</v>
      </c>
    </row>
    <row r="7905" spans="1:11" x14ac:dyDescent="0.25">
      <c r="A7905" s="37" t="s">
        <v>2975</v>
      </c>
      <c r="B7905" s="37">
        <v>1</v>
      </c>
      <c r="C7905" s="37">
        <v>0</v>
      </c>
      <c r="D7905" s="37">
        <v>0</v>
      </c>
      <c r="E7905" s="37">
        <v>9</v>
      </c>
      <c r="F7905" s="37">
        <v>0</v>
      </c>
      <c r="G7905" s="37">
        <v>0.3095</v>
      </c>
      <c r="H7905" s="37" t="s">
        <v>2299</v>
      </c>
      <c r="I7905" s="37" t="s">
        <v>2321</v>
      </c>
      <c r="J7905" s="37" t="s">
        <v>2275</v>
      </c>
      <c r="K7905" s="37">
        <v>1</v>
      </c>
    </row>
    <row r="7906" spans="1:11" x14ac:dyDescent="0.25">
      <c r="A7906" s="37" t="s">
        <v>2974</v>
      </c>
      <c r="B7906" s="37">
        <v>1</v>
      </c>
      <c r="C7906" s="37">
        <v>0</v>
      </c>
      <c r="D7906" s="37">
        <v>0</v>
      </c>
      <c r="E7906" s="37">
        <v>1</v>
      </c>
      <c r="F7906" s="37">
        <v>0</v>
      </c>
      <c r="G7906" s="37">
        <v>0.18310000000000001</v>
      </c>
      <c r="H7906" s="37" t="s">
        <v>1219</v>
      </c>
      <c r="I7906" s="37" t="s">
        <v>2308</v>
      </c>
      <c r="J7906" s="37" t="s">
        <v>2268</v>
      </c>
      <c r="K7906" s="37">
        <v>1</v>
      </c>
    </row>
    <row r="7907" spans="1:11" x14ac:dyDescent="0.25">
      <c r="A7907" s="37" t="s">
        <v>2973</v>
      </c>
      <c r="B7907" s="37">
        <v>1</v>
      </c>
      <c r="C7907" s="37">
        <v>0</v>
      </c>
      <c r="D7907" s="37">
        <v>0</v>
      </c>
      <c r="E7907" s="37">
        <v>3</v>
      </c>
      <c r="F7907" s="37">
        <v>1</v>
      </c>
      <c r="G7907" s="37">
        <v>0.1143</v>
      </c>
      <c r="H7907" s="37" t="s">
        <v>1247</v>
      </c>
      <c r="I7907" s="37" t="s">
        <v>2308</v>
      </c>
      <c r="J7907" s="37" t="s">
        <v>2268</v>
      </c>
      <c r="K7907" s="37">
        <v>1</v>
      </c>
    </row>
    <row r="7908" spans="1:11" x14ac:dyDescent="0.25">
      <c r="A7908" s="37" t="s">
        <v>2972</v>
      </c>
      <c r="B7908" s="37">
        <v>1</v>
      </c>
      <c r="C7908" s="37">
        <v>0</v>
      </c>
      <c r="D7908" s="37">
        <v>0</v>
      </c>
      <c r="E7908" s="37">
        <v>2</v>
      </c>
      <c r="F7908" s="37">
        <v>0</v>
      </c>
      <c r="G7908" s="37">
        <v>6.88E-2</v>
      </c>
      <c r="H7908" s="37" t="s">
        <v>1247</v>
      </c>
      <c r="I7908" s="37" t="s">
        <v>2310</v>
      </c>
      <c r="J7908" s="37" t="s">
        <v>2275</v>
      </c>
      <c r="K7908" s="37">
        <v>1</v>
      </c>
    </row>
    <row r="7909" spans="1:11" x14ac:dyDescent="0.25">
      <c r="A7909" s="37" t="s">
        <v>2971</v>
      </c>
      <c r="B7909" s="37">
        <v>1</v>
      </c>
      <c r="C7909" s="37">
        <v>0</v>
      </c>
      <c r="D7909" s="37">
        <v>0</v>
      </c>
      <c r="E7909" s="37">
        <v>62</v>
      </c>
      <c r="F7909" s="37">
        <v>1</v>
      </c>
      <c r="G7909" s="37">
        <v>1.9607000000000001</v>
      </c>
      <c r="H7909" s="37" t="s">
        <v>2299</v>
      </c>
      <c r="I7909" s="37" t="s">
        <v>2321</v>
      </c>
      <c r="J7909" s="37" t="s">
        <v>2268</v>
      </c>
      <c r="K7909" s="37">
        <v>1</v>
      </c>
    </row>
    <row r="7910" spans="1:11" x14ac:dyDescent="0.25">
      <c r="A7910" s="37" t="s">
        <v>2970</v>
      </c>
      <c r="B7910" s="37">
        <v>1</v>
      </c>
      <c r="C7910" s="37">
        <v>0</v>
      </c>
      <c r="D7910" s="37">
        <v>0</v>
      </c>
      <c r="E7910" s="37">
        <v>19</v>
      </c>
      <c r="F7910" s="37">
        <v>1</v>
      </c>
      <c r="G7910" s="37">
        <v>1.7941</v>
      </c>
      <c r="H7910" s="37" t="s">
        <v>2276</v>
      </c>
      <c r="I7910" s="37" t="s">
        <v>2310</v>
      </c>
      <c r="J7910" s="37" t="s">
        <v>2268</v>
      </c>
      <c r="K7910" s="37">
        <v>1</v>
      </c>
    </row>
    <row r="7911" spans="1:11" x14ac:dyDescent="0.25">
      <c r="A7911" s="37" t="s">
        <v>2969</v>
      </c>
      <c r="B7911" s="37">
        <v>1</v>
      </c>
      <c r="C7911" s="37">
        <v>0</v>
      </c>
      <c r="D7911" s="37">
        <v>0</v>
      </c>
      <c r="E7911" s="37">
        <v>16</v>
      </c>
      <c r="F7911" s="37">
        <v>1</v>
      </c>
      <c r="G7911" s="37">
        <v>0.75280000000000002</v>
      </c>
      <c r="H7911" s="37" t="s">
        <v>2276</v>
      </c>
      <c r="I7911" s="37" t="s">
        <v>2310</v>
      </c>
      <c r="J7911" s="37" t="s">
        <v>2275</v>
      </c>
      <c r="K7911" s="37">
        <v>1</v>
      </c>
    </row>
    <row r="7912" spans="1:11" x14ac:dyDescent="0.25">
      <c r="A7912" s="37" t="s">
        <v>2968</v>
      </c>
      <c r="B7912" s="37">
        <v>1</v>
      </c>
      <c r="C7912" s="37">
        <v>0</v>
      </c>
      <c r="D7912" s="37">
        <v>0</v>
      </c>
      <c r="E7912" s="37">
        <v>3</v>
      </c>
      <c r="F7912" s="37">
        <v>0</v>
      </c>
      <c r="G7912" s="37">
        <v>0.1411</v>
      </c>
      <c r="H7912" s="37" t="s">
        <v>1224</v>
      </c>
      <c r="I7912" s="37" t="s">
        <v>2310</v>
      </c>
      <c r="J7912" s="37" t="s">
        <v>2275</v>
      </c>
      <c r="K7912" s="37">
        <v>1</v>
      </c>
    </row>
    <row r="7913" spans="1:11" x14ac:dyDescent="0.25">
      <c r="A7913" s="37" t="s">
        <v>2967</v>
      </c>
      <c r="B7913" s="37">
        <v>1</v>
      </c>
      <c r="C7913" s="37">
        <v>0</v>
      </c>
      <c r="D7913" s="37">
        <v>0</v>
      </c>
      <c r="E7913" s="37">
        <v>0</v>
      </c>
      <c r="F7913" s="37">
        <v>0</v>
      </c>
      <c r="G7913" s="37">
        <v>0</v>
      </c>
      <c r="H7913" s="37" t="s">
        <v>1224</v>
      </c>
      <c r="I7913" s="37" t="s">
        <v>2310</v>
      </c>
      <c r="J7913" s="37" t="s">
        <v>2275</v>
      </c>
      <c r="K7913" s="37">
        <v>0</v>
      </c>
    </row>
    <row r="7914" spans="1:11" x14ac:dyDescent="0.25">
      <c r="A7914" s="37" t="s">
        <v>2966</v>
      </c>
      <c r="B7914" s="37">
        <v>1</v>
      </c>
      <c r="C7914" s="37">
        <v>0</v>
      </c>
      <c r="D7914" s="37">
        <v>0</v>
      </c>
      <c r="E7914" s="37">
        <v>2</v>
      </c>
      <c r="F7914" s="37">
        <v>0</v>
      </c>
      <c r="G7914" s="37">
        <v>8.6900000000000005E-2</v>
      </c>
      <c r="H7914" s="37" t="s">
        <v>1248</v>
      </c>
      <c r="I7914" s="37" t="s">
        <v>2269</v>
      </c>
      <c r="J7914" s="37" t="s">
        <v>2268</v>
      </c>
      <c r="K7914" s="37">
        <v>1</v>
      </c>
    </row>
    <row r="7915" spans="1:11" x14ac:dyDescent="0.25">
      <c r="A7915" s="37" t="s">
        <v>2965</v>
      </c>
      <c r="B7915" s="37">
        <v>1</v>
      </c>
      <c r="C7915" s="37">
        <v>0</v>
      </c>
      <c r="D7915" s="37">
        <v>0</v>
      </c>
      <c r="E7915" s="37">
        <v>0</v>
      </c>
      <c r="F7915" s="37">
        <v>0</v>
      </c>
      <c r="G7915" s="37">
        <v>0</v>
      </c>
      <c r="H7915" s="37" t="s">
        <v>1248</v>
      </c>
      <c r="I7915" s="37" t="s">
        <v>2269</v>
      </c>
      <c r="J7915" s="37" t="s">
        <v>2268</v>
      </c>
      <c r="K7915" s="37">
        <v>0</v>
      </c>
    </row>
    <row r="7916" spans="1:11" x14ac:dyDescent="0.25">
      <c r="A7916" s="37" t="s">
        <v>2964</v>
      </c>
      <c r="B7916" s="37">
        <v>1</v>
      </c>
      <c r="C7916" s="37">
        <v>0</v>
      </c>
      <c r="D7916" s="37">
        <v>0</v>
      </c>
      <c r="E7916" s="37">
        <v>3</v>
      </c>
      <c r="F7916" s="37">
        <v>0</v>
      </c>
      <c r="G7916" s="37">
        <v>0.2833</v>
      </c>
      <c r="H7916" s="37" t="s">
        <v>2456</v>
      </c>
      <c r="I7916" s="37" t="s">
        <v>2308</v>
      </c>
      <c r="J7916" s="37" t="s">
        <v>2268</v>
      </c>
      <c r="K7916" s="37">
        <v>1</v>
      </c>
    </row>
    <row r="7917" spans="1:11" x14ac:dyDescent="0.25">
      <c r="A7917" s="37" t="s">
        <v>2963</v>
      </c>
      <c r="B7917" s="37">
        <v>1</v>
      </c>
      <c r="C7917" s="37">
        <v>0</v>
      </c>
      <c r="D7917" s="37">
        <v>0</v>
      </c>
      <c r="E7917" s="37">
        <v>4</v>
      </c>
      <c r="F7917" s="37">
        <v>1</v>
      </c>
      <c r="G7917" s="37">
        <v>0.13750000000000001</v>
      </c>
      <c r="H7917" s="37" t="s">
        <v>1248</v>
      </c>
      <c r="I7917" s="37" t="s">
        <v>2269</v>
      </c>
      <c r="J7917" s="37" t="s">
        <v>2268</v>
      </c>
      <c r="K7917" s="37">
        <v>1</v>
      </c>
    </row>
    <row r="7918" spans="1:11" x14ac:dyDescent="0.25">
      <c r="A7918" s="37" t="s">
        <v>2962</v>
      </c>
      <c r="B7918" s="37">
        <v>1</v>
      </c>
      <c r="C7918" s="37">
        <v>0</v>
      </c>
      <c r="D7918" s="37">
        <v>0</v>
      </c>
      <c r="E7918" s="37">
        <v>15</v>
      </c>
      <c r="F7918" s="37">
        <v>1</v>
      </c>
      <c r="G7918" s="37">
        <v>0.47440000000000004</v>
      </c>
      <c r="H7918" s="37" t="s">
        <v>1248</v>
      </c>
      <c r="I7918" s="37" t="s">
        <v>2269</v>
      </c>
      <c r="J7918" s="37" t="s">
        <v>2268</v>
      </c>
      <c r="K7918" s="37">
        <v>1</v>
      </c>
    </row>
    <row r="7919" spans="1:11" x14ac:dyDescent="0.25">
      <c r="A7919" s="37" t="s">
        <v>2961</v>
      </c>
      <c r="B7919" s="37">
        <v>1</v>
      </c>
      <c r="C7919" s="37">
        <v>0</v>
      </c>
      <c r="D7919" s="37">
        <v>0</v>
      </c>
      <c r="E7919" s="37">
        <v>15</v>
      </c>
      <c r="F7919" s="37">
        <v>0</v>
      </c>
      <c r="G7919" s="37">
        <v>0.44020000000000004</v>
      </c>
      <c r="H7919" s="37" t="s">
        <v>1247</v>
      </c>
      <c r="I7919" s="37" t="s">
        <v>2321</v>
      </c>
      <c r="J7919" s="37" t="s">
        <v>2268</v>
      </c>
      <c r="K7919" s="37">
        <v>1</v>
      </c>
    </row>
    <row r="7920" spans="1:11" x14ac:dyDescent="0.25">
      <c r="A7920" s="37" t="s">
        <v>2960</v>
      </c>
      <c r="B7920" s="37">
        <v>1</v>
      </c>
      <c r="C7920" s="37">
        <v>0</v>
      </c>
      <c r="D7920" s="37">
        <v>0</v>
      </c>
      <c r="E7920" s="37">
        <v>23</v>
      </c>
      <c r="F7920" s="37">
        <v>0</v>
      </c>
      <c r="G7920" s="37">
        <v>1.4115</v>
      </c>
      <c r="H7920" s="37" t="s">
        <v>2398</v>
      </c>
      <c r="I7920" s="37" t="s">
        <v>2308</v>
      </c>
      <c r="J7920" s="37" t="s">
        <v>2268</v>
      </c>
      <c r="K7920" s="37">
        <v>1</v>
      </c>
    </row>
    <row r="7921" spans="1:11" x14ac:dyDescent="0.25">
      <c r="A7921" s="37" t="s">
        <v>2959</v>
      </c>
      <c r="B7921" s="37">
        <v>1</v>
      </c>
      <c r="C7921" s="37">
        <v>0</v>
      </c>
      <c r="D7921" s="37">
        <v>0</v>
      </c>
      <c r="E7921" s="37">
        <v>30</v>
      </c>
      <c r="F7921" s="37">
        <v>0</v>
      </c>
      <c r="G7921" s="37">
        <v>1.4115</v>
      </c>
      <c r="H7921" s="37" t="s">
        <v>2398</v>
      </c>
      <c r="I7921" s="37" t="s">
        <v>2308</v>
      </c>
      <c r="J7921" s="37" t="s">
        <v>2268</v>
      </c>
      <c r="K7921" s="37">
        <v>1</v>
      </c>
    </row>
    <row r="7922" spans="1:11" x14ac:dyDescent="0.25">
      <c r="A7922" s="37" t="s">
        <v>2958</v>
      </c>
      <c r="B7922" s="37">
        <v>1</v>
      </c>
      <c r="C7922" s="37">
        <v>0</v>
      </c>
      <c r="D7922" s="37">
        <v>0</v>
      </c>
      <c r="E7922" s="37">
        <v>6</v>
      </c>
      <c r="F7922" s="37">
        <v>1</v>
      </c>
      <c r="G7922" s="37">
        <v>1.0988</v>
      </c>
      <c r="H7922" s="37" t="s">
        <v>1232</v>
      </c>
      <c r="I7922" s="37" t="s">
        <v>2308</v>
      </c>
      <c r="J7922" s="37" t="s">
        <v>2275</v>
      </c>
      <c r="K7922" s="37">
        <v>1</v>
      </c>
    </row>
    <row r="7923" spans="1:11" x14ac:dyDescent="0.25">
      <c r="A7923" s="37" t="s">
        <v>2957</v>
      </c>
      <c r="B7923" s="37">
        <v>1</v>
      </c>
      <c r="C7923" s="37">
        <v>0</v>
      </c>
      <c r="D7923" s="37">
        <v>1</v>
      </c>
      <c r="E7923" s="37">
        <v>33</v>
      </c>
      <c r="F7923" s="37">
        <v>1</v>
      </c>
      <c r="G7923" s="37">
        <v>3.1161000000000003</v>
      </c>
      <c r="H7923" s="37" t="s">
        <v>2398</v>
      </c>
      <c r="I7923" s="37" t="s">
        <v>2308</v>
      </c>
      <c r="J7923" s="37" t="s">
        <v>2268</v>
      </c>
      <c r="K7923" s="37">
        <v>1</v>
      </c>
    </row>
    <row r="7924" spans="1:11" x14ac:dyDescent="0.25">
      <c r="A7924" s="37" t="s">
        <v>2956</v>
      </c>
      <c r="B7924" s="37">
        <v>1</v>
      </c>
      <c r="C7924" s="37">
        <v>0</v>
      </c>
      <c r="D7924" s="37">
        <v>0</v>
      </c>
      <c r="E7924" s="37">
        <v>18</v>
      </c>
      <c r="F7924" s="37">
        <v>1</v>
      </c>
      <c r="G7924" s="37">
        <v>0.84689999999999999</v>
      </c>
      <c r="H7924" s="37" t="s">
        <v>1247</v>
      </c>
      <c r="I7924" s="37" t="s">
        <v>2308</v>
      </c>
      <c r="J7924" s="37" t="s">
        <v>2268</v>
      </c>
      <c r="K7924" s="37">
        <v>1</v>
      </c>
    </row>
    <row r="7925" spans="1:11" x14ac:dyDescent="0.25">
      <c r="A7925" s="37" t="s">
        <v>2955</v>
      </c>
      <c r="B7925" s="37">
        <v>1</v>
      </c>
      <c r="C7925" s="37">
        <v>0</v>
      </c>
      <c r="D7925" s="37">
        <v>0</v>
      </c>
      <c r="E7925" s="37">
        <v>10</v>
      </c>
      <c r="F7925" s="37">
        <v>0</v>
      </c>
      <c r="G7925" s="37">
        <v>0.94430000000000003</v>
      </c>
      <c r="H7925" s="37" t="s">
        <v>1220</v>
      </c>
      <c r="I7925" s="37" t="s">
        <v>2308</v>
      </c>
      <c r="J7925" s="37" t="s">
        <v>2275</v>
      </c>
      <c r="K7925" s="37">
        <v>1</v>
      </c>
    </row>
    <row r="7926" spans="1:11" x14ac:dyDescent="0.25">
      <c r="A7926" s="37" t="s">
        <v>2954</v>
      </c>
      <c r="B7926" s="37">
        <v>1</v>
      </c>
      <c r="C7926" s="37">
        <v>0</v>
      </c>
      <c r="D7926" s="37">
        <v>1</v>
      </c>
      <c r="E7926" s="37">
        <v>105</v>
      </c>
      <c r="F7926" s="37">
        <v>0</v>
      </c>
      <c r="G7926" s="37">
        <v>2.9316</v>
      </c>
      <c r="H7926" s="37" t="s">
        <v>1219</v>
      </c>
      <c r="I7926" s="37" t="s">
        <v>2310</v>
      </c>
      <c r="J7926" s="37" t="s">
        <v>2275</v>
      </c>
      <c r="K7926" s="37">
        <v>1</v>
      </c>
    </row>
    <row r="7927" spans="1:11" x14ac:dyDescent="0.25">
      <c r="A7927" s="37" t="s">
        <v>2953</v>
      </c>
      <c r="B7927" s="37">
        <v>1</v>
      </c>
      <c r="C7927" s="37">
        <v>0</v>
      </c>
      <c r="D7927" s="37">
        <v>0</v>
      </c>
      <c r="E7927" s="37">
        <v>21</v>
      </c>
      <c r="F7927" s="37">
        <v>1</v>
      </c>
      <c r="G7927" s="37">
        <v>0.66410000000000002</v>
      </c>
      <c r="H7927" s="37" t="s">
        <v>1218</v>
      </c>
      <c r="I7927" s="37" t="s">
        <v>2269</v>
      </c>
      <c r="J7927" s="37" t="s">
        <v>2268</v>
      </c>
      <c r="K7927" s="37">
        <v>1</v>
      </c>
    </row>
    <row r="7928" spans="1:11" x14ac:dyDescent="0.25">
      <c r="A7928" s="37" t="s">
        <v>2952</v>
      </c>
      <c r="B7928" s="37">
        <v>1</v>
      </c>
      <c r="C7928" s="37">
        <v>0</v>
      </c>
      <c r="D7928" s="37">
        <v>0</v>
      </c>
      <c r="E7928" s="37">
        <v>7</v>
      </c>
      <c r="F7928" s="37">
        <v>0</v>
      </c>
      <c r="G7928" s="37">
        <v>0.22140000000000001</v>
      </c>
      <c r="H7928" s="37" t="s">
        <v>1256</v>
      </c>
      <c r="I7928" s="37" t="s">
        <v>2269</v>
      </c>
      <c r="J7928" s="37" t="s">
        <v>2268</v>
      </c>
      <c r="K7928" s="37">
        <v>1</v>
      </c>
    </row>
    <row r="7929" spans="1:11" x14ac:dyDescent="0.25">
      <c r="A7929" s="37" t="s">
        <v>2951</v>
      </c>
      <c r="B7929" s="37">
        <v>1</v>
      </c>
      <c r="C7929" s="37">
        <v>0</v>
      </c>
      <c r="D7929" s="37">
        <v>1</v>
      </c>
      <c r="E7929" s="37">
        <v>16</v>
      </c>
      <c r="F7929" s="37">
        <v>1</v>
      </c>
      <c r="G7929" s="37">
        <v>2.9302000000000001</v>
      </c>
      <c r="H7929" s="37" t="s">
        <v>1232</v>
      </c>
      <c r="I7929" s="37" t="s">
        <v>2308</v>
      </c>
      <c r="J7929" s="37" t="s">
        <v>2268</v>
      </c>
      <c r="K7929" s="37">
        <v>1</v>
      </c>
    </row>
    <row r="7930" spans="1:11" x14ac:dyDescent="0.25">
      <c r="A7930" s="37" t="s">
        <v>2950</v>
      </c>
      <c r="B7930" s="37">
        <v>1</v>
      </c>
      <c r="C7930" s="37">
        <v>0</v>
      </c>
      <c r="D7930" s="37">
        <v>0</v>
      </c>
      <c r="E7930" s="37">
        <v>4</v>
      </c>
      <c r="F7930" s="37">
        <v>1</v>
      </c>
      <c r="G7930" s="37">
        <v>0.37770000000000004</v>
      </c>
      <c r="H7930" s="37" t="s">
        <v>1218</v>
      </c>
      <c r="I7930" s="37" t="s">
        <v>2310</v>
      </c>
      <c r="J7930" s="37" t="s">
        <v>2275</v>
      </c>
      <c r="K7930" s="37">
        <v>1</v>
      </c>
    </row>
    <row r="7931" spans="1:11" x14ac:dyDescent="0.25">
      <c r="A7931" s="37" t="s">
        <v>2949</v>
      </c>
      <c r="B7931" s="37">
        <v>1</v>
      </c>
      <c r="C7931" s="37">
        <v>0</v>
      </c>
      <c r="D7931" s="37">
        <v>1</v>
      </c>
      <c r="E7931" s="37">
        <v>37</v>
      </c>
      <c r="F7931" s="37">
        <v>1</v>
      </c>
      <c r="G7931" s="37">
        <v>3.4938000000000002</v>
      </c>
      <c r="H7931" s="37" t="s">
        <v>1232</v>
      </c>
      <c r="I7931" s="37" t="s">
        <v>2308</v>
      </c>
      <c r="J7931" s="37" t="s">
        <v>2275</v>
      </c>
      <c r="K7931" s="37">
        <v>1</v>
      </c>
    </row>
    <row r="7932" spans="1:11" x14ac:dyDescent="0.25">
      <c r="A7932" s="37" t="s">
        <v>2948</v>
      </c>
      <c r="B7932" s="37">
        <v>1</v>
      </c>
      <c r="C7932" s="37">
        <v>0</v>
      </c>
      <c r="D7932" s="37">
        <v>0</v>
      </c>
      <c r="E7932" s="37">
        <v>23</v>
      </c>
      <c r="F7932" s="37">
        <v>0</v>
      </c>
      <c r="G7932" s="37">
        <v>0.67490000000000006</v>
      </c>
      <c r="H7932" s="37" t="s">
        <v>1219</v>
      </c>
      <c r="I7932" s="37" t="s">
        <v>2316</v>
      </c>
      <c r="J7932" s="37" t="s">
        <v>2275</v>
      </c>
      <c r="K7932" s="37">
        <v>1</v>
      </c>
    </row>
    <row r="7933" spans="1:11" x14ac:dyDescent="0.25">
      <c r="A7933" s="37" t="s">
        <v>2947</v>
      </c>
      <c r="B7933" s="37">
        <v>1</v>
      </c>
      <c r="C7933" s="37">
        <v>0</v>
      </c>
      <c r="D7933" s="37">
        <v>0</v>
      </c>
      <c r="E7933" s="37">
        <v>20</v>
      </c>
      <c r="F7933" s="37">
        <v>0</v>
      </c>
      <c r="G7933" s="37">
        <v>0.94100000000000006</v>
      </c>
      <c r="H7933" s="37" t="s">
        <v>1219</v>
      </c>
      <c r="I7933" s="37" t="s">
        <v>2308</v>
      </c>
      <c r="J7933" s="37" t="s">
        <v>2275</v>
      </c>
      <c r="K7933" s="37">
        <v>1</v>
      </c>
    </row>
    <row r="7934" spans="1:11" x14ac:dyDescent="0.25">
      <c r="A7934" s="37" t="s">
        <v>2946</v>
      </c>
      <c r="B7934" s="37">
        <v>1</v>
      </c>
      <c r="C7934" s="37">
        <v>0</v>
      </c>
      <c r="D7934" s="37">
        <v>0</v>
      </c>
      <c r="E7934" s="37">
        <v>0</v>
      </c>
      <c r="F7934" s="37">
        <v>1</v>
      </c>
      <c r="G7934" s="37">
        <v>0</v>
      </c>
      <c r="H7934" s="37" t="s">
        <v>2945</v>
      </c>
      <c r="I7934" s="37" t="s">
        <v>2310</v>
      </c>
      <c r="J7934" s="37" t="s">
        <v>2268</v>
      </c>
      <c r="K7934" s="37">
        <v>0</v>
      </c>
    </row>
    <row r="7935" spans="1:11" x14ac:dyDescent="0.25">
      <c r="A7935" s="37" t="s">
        <v>2944</v>
      </c>
      <c r="B7935" s="37">
        <v>1</v>
      </c>
      <c r="C7935" s="37">
        <v>0</v>
      </c>
      <c r="D7935" s="37">
        <v>0</v>
      </c>
      <c r="E7935" s="37">
        <v>43</v>
      </c>
      <c r="F7935" s="37">
        <v>0</v>
      </c>
      <c r="G7935" s="37">
        <v>2.0230999999999999</v>
      </c>
      <c r="H7935" s="37" t="s">
        <v>2299</v>
      </c>
      <c r="I7935" s="37" t="s">
        <v>2308</v>
      </c>
      <c r="J7935" s="37" t="s">
        <v>2275</v>
      </c>
      <c r="K7935" s="37">
        <v>1</v>
      </c>
    </row>
    <row r="7936" spans="1:11" x14ac:dyDescent="0.25">
      <c r="A7936" s="37" t="s">
        <v>2943</v>
      </c>
      <c r="B7936" s="37">
        <v>1</v>
      </c>
      <c r="C7936" s="37">
        <v>0</v>
      </c>
      <c r="D7936" s="37">
        <v>0</v>
      </c>
      <c r="E7936" s="37">
        <v>0</v>
      </c>
      <c r="F7936" s="37">
        <v>1</v>
      </c>
      <c r="G7936" s="37">
        <v>0</v>
      </c>
      <c r="H7936" s="37" t="s">
        <v>2299</v>
      </c>
      <c r="I7936" s="37" t="s">
        <v>2308</v>
      </c>
      <c r="J7936" s="37" t="s">
        <v>2268</v>
      </c>
      <c r="K7936" s="37">
        <v>0</v>
      </c>
    </row>
    <row r="7937" spans="1:11" x14ac:dyDescent="0.25">
      <c r="A7937" s="37" t="s">
        <v>2942</v>
      </c>
      <c r="B7937" s="37">
        <v>1</v>
      </c>
      <c r="C7937" s="37">
        <v>0</v>
      </c>
      <c r="D7937" s="37">
        <v>0</v>
      </c>
      <c r="E7937" s="37">
        <v>5</v>
      </c>
      <c r="F7937" s="37">
        <v>1</v>
      </c>
      <c r="G7937" s="37">
        <v>0.15810000000000002</v>
      </c>
      <c r="H7937" s="37" t="s">
        <v>1248</v>
      </c>
      <c r="I7937" s="37" t="s">
        <v>2308</v>
      </c>
      <c r="J7937" s="37" t="s">
        <v>2275</v>
      </c>
      <c r="K7937" s="37">
        <v>1</v>
      </c>
    </row>
    <row r="7938" spans="1:11" x14ac:dyDescent="0.25">
      <c r="A7938" s="37" t="s">
        <v>2941</v>
      </c>
      <c r="B7938" s="37">
        <v>1</v>
      </c>
      <c r="C7938" s="37">
        <v>0</v>
      </c>
      <c r="D7938" s="37">
        <v>0</v>
      </c>
      <c r="E7938" s="37">
        <v>21</v>
      </c>
      <c r="F7938" s="37">
        <v>1</v>
      </c>
      <c r="G7938" s="37">
        <v>0.66410000000000002</v>
      </c>
      <c r="H7938" s="37" t="s">
        <v>1219</v>
      </c>
      <c r="I7938" s="37" t="s">
        <v>2269</v>
      </c>
      <c r="J7938" s="37" t="s">
        <v>2268</v>
      </c>
      <c r="K7938" s="37">
        <v>1</v>
      </c>
    </row>
    <row r="7939" spans="1:11" x14ac:dyDescent="0.25">
      <c r="A7939" s="37" t="s">
        <v>2940</v>
      </c>
      <c r="B7939" s="37">
        <v>1</v>
      </c>
      <c r="C7939" s="37">
        <v>0</v>
      </c>
      <c r="D7939" s="37">
        <v>0</v>
      </c>
      <c r="E7939" s="37">
        <v>7</v>
      </c>
      <c r="F7939" s="37">
        <v>0</v>
      </c>
      <c r="G7939" s="37">
        <v>0.19540000000000002</v>
      </c>
      <c r="H7939" s="37" t="s">
        <v>1239</v>
      </c>
      <c r="I7939" s="37" t="s">
        <v>2316</v>
      </c>
      <c r="J7939" s="37" t="s">
        <v>2268</v>
      </c>
      <c r="K7939" s="37">
        <v>1</v>
      </c>
    </row>
    <row r="7940" spans="1:11" x14ac:dyDescent="0.25">
      <c r="A7940" s="37" t="s">
        <v>2939</v>
      </c>
      <c r="B7940" s="37">
        <v>1</v>
      </c>
      <c r="C7940" s="37">
        <v>0</v>
      </c>
      <c r="D7940" s="37">
        <v>0</v>
      </c>
      <c r="E7940" s="37">
        <v>5</v>
      </c>
      <c r="F7940" s="37">
        <v>0</v>
      </c>
      <c r="G7940" s="37">
        <v>0.91570000000000007</v>
      </c>
      <c r="H7940" s="37" t="s">
        <v>1256</v>
      </c>
      <c r="I7940" s="37" t="s">
        <v>2310</v>
      </c>
      <c r="J7940" s="37" t="s">
        <v>2275</v>
      </c>
      <c r="K7940" s="37">
        <v>1</v>
      </c>
    </row>
    <row r="7941" spans="1:11" x14ac:dyDescent="0.25">
      <c r="A7941" s="37" t="s">
        <v>2938</v>
      </c>
      <c r="B7941" s="37">
        <v>1</v>
      </c>
      <c r="C7941" s="37">
        <v>0</v>
      </c>
      <c r="D7941" s="37">
        <v>0</v>
      </c>
      <c r="E7941" s="37">
        <v>1</v>
      </c>
      <c r="F7941" s="37">
        <v>0</v>
      </c>
      <c r="G7941" s="37">
        <v>6.1400000000000003E-2</v>
      </c>
      <c r="H7941" s="37" t="s">
        <v>1256</v>
      </c>
      <c r="I7941" s="37" t="s">
        <v>2269</v>
      </c>
      <c r="J7941" s="37" t="s">
        <v>2268</v>
      </c>
      <c r="K7941" s="37">
        <v>1</v>
      </c>
    </row>
    <row r="7942" spans="1:11" x14ac:dyDescent="0.25">
      <c r="A7942" s="37" t="s">
        <v>2937</v>
      </c>
      <c r="B7942" s="37">
        <v>1</v>
      </c>
      <c r="C7942" s="37">
        <v>0</v>
      </c>
      <c r="D7942" s="37">
        <v>0</v>
      </c>
      <c r="E7942" s="37">
        <v>1</v>
      </c>
      <c r="F7942" s="37">
        <v>0</v>
      </c>
      <c r="G7942" s="37">
        <v>6.1400000000000003E-2</v>
      </c>
      <c r="H7942" s="37" t="s">
        <v>1256</v>
      </c>
      <c r="I7942" s="37" t="s">
        <v>2269</v>
      </c>
      <c r="J7942" s="37" t="s">
        <v>2268</v>
      </c>
      <c r="K7942" s="37">
        <v>1</v>
      </c>
    </row>
    <row r="7943" spans="1:11" x14ac:dyDescent="0.25">
      <c r="A7943" s="37" t="s">
        <v>2936</v>
      </c>
      <c r="B7943" s="37">
        <v>1</v>
      </c>
      <c r="C7943" s="37">
        <v>0</v>
      </c>
      <c r="D7943" s="37">
        <v>0</v>
      </c>
      <c r="E7943" s="37">
        <v>3</v>
      </c>
      <c r="F7943" s="37">
        <v>0</v>
      </c>
      <c r="G7943" s="37">
        <v>0.1032</v>
      </c>
      <c r="H7943" s="37" t="s">
        <v>1256</v>
      </c>
      <c r="I7943" s="37" t="s">
        <v>2269</v>
      </c>
      <c r="J7943" s="37" t="s">
        <v>2268</v>
      </c>
      <c r="K7943" s="37">
        <v>1</v>
      </c>
    </row>
    <row r="7944" spans="1:11" x14ac:dyDescent="0.25">
      <c r="A7944" s="37" t="s">
        <v>2935</v>
      </c>
      <c r="B7944" s="37">
        <v>1</v>
      </c>
      <c r="C7944" s="37">
        <v>0</v>
      </c>
      <c r="D7944" s="37">
        <v>0</v>
      </c>
      <c r="E7944" s="37">
        <v>2</v>
      </c>
      <c r="F7944" s="37">
        <v>0</v>
      </c>
      <c r="G7944" s="37">
        <v>6.88E-2</v>
      </c>
      <c r="H7944" s="37" t="s">
        <v>1256</v>
      </c>
      <c r="I7944" s="37" t="s">
        <v>2269</v>
      </c>
      <c r="J7944" s="37" t="s">
        <v>2268</v>
      </c>
      <c r="K7944" s="37">
        <v>1</v>
      </c>
    </row>
    <row r="7945" spans="1:11" x14ac:dyDescent="0.25">
      <c r="A7945" s="37" t="s">
        <v>2934</v>
      </c>
      <c r="B7945" s="37">
        <v>1</v>
      </c>
      <c r="C7945" s="37">
        <v>0</v>
      </c>
      <c r="D7945" s="37">
        <v>0</v>
      </c>
      <c r="E7945" s="37">
        <v>0</v>
      </c>
      <c r="F7945" s="37">
        <v>0</v>
      </c>
      <c r="G7945" s="37">
        <v>0</v>
      </c>
      <c r="H7945" s="37" t="s">
        <v>1256</v>
      </c>
      <c r="I7945" s="37" t="s">
        <v>2321</v>
      </c>
      <c r="J7945" s="37" t="s">
        <v>2268</v>
      </c>
      <c r="K7945" s="37">
        <v>0</v>
      </c>
    </row>
    <row r="7946" spans="1:11" x14ac:dyDescent="0.25">
      <c r="A7946" s="37" t="s">
        <v>2933</v>
      </c>
      <c r="B7946" s="37">
        <v>1</v>
      </c>
      <c r="C7946" s="37">
        <v>0</v>
      </c>
      <c r="D7946" s="37">
        <v>0</v>
      </c>
      <c r="E7946" s="37">
        <v>0</v>
      </c>
      <c r="F7946" s="37">
        <v>0</v>
      </c>
      <c r="G7946" s="37">
        <v>0</v>
      </c>
      <c r="H7946" s="37" t="s">
        <v>1256</v>
      </c>
      <c r="I7946" s="37" t="s">
        <v>2321</v>
      </c>
      <c r="J7946" s="37" t="s">
        <v>2275</v>
      </c>
      <c r="K7946" s="37">
        <v>0</v>
      </c>
    </row>
    <row r="7947" spans="1:11" x14ac:dyDescent="0.25">
      <c r="A7947" s="37" t="s">
        <v>2932</v>
      </c>
      <c r="B7947" s="37">
        <v>1</v>
      </c>
      <c r="C7947" s="37">
        <v>0</v>
      </c>
      <c r="D7947" s="37">
        <v>1</v>
      </c>
      <c r="E7947" s="37">
        <v>28</v>
      </c>
      <c r="F7947" s="37">
        <v>1</v>
      </c>
      <c r="G7947" s="37">
        <v>2.6440000000000001</v>
      </c>
      <c r="H7947" s="37" t="s">
        <v>2337</v>
      </c>
      <c r="I7947" s="37" t="s">
        <v>2308</v>
      </c>
      <c r="J7947" s="37" t="s">
        <v>2268</v>
      </c>
      <c r="K7947" s="37">
        <v>1</v>
      </c>
    </row>
    <row r="7948" spans="1:11" x14ac:dyDescent="0.25">
      <c r="A7948" s="37" t="s">
        <v>2931</v>
      </c>
      <c r="B7948" s="37">
        <v>1</v>
      </c>
      <c r="C7948" s="37">
        <v>0</v>
      </c>
      <c r="D7948" s="37">
        <v>0</v>
      </c>
      <c r="E7948" s="37">
        <v>8</v>
      </c>
      <c r="F7948" s="37">
        <v>0</v>
      </c>
      <c r="G7948" s="37">
        <v>0.49100000000000005</v>
      </c>
      <c r="H7948" s="37" t="s">
        <v>1219</v>
      </c>
      <c r="I7948" s="37" t="s">
        <v>2308</v>
      </c>
      <c r="J7948" s="37" t="s">
        <v>2268</v>
      </c>
      <c r="K7948" s="37">
        <v>1</v>
      </c>
    </row>
    <row r="7949" spans="1:11" x14ac:dyDescent="0.25">
      <c r="A7949" s="37" t="s">
        <v>2930</v>
      </c>
      <c r="B7949" s="37">
        <v>1</v>
      </c>
      <c r="C7949" s="37">
        <v>0</v>
      </c>
      <c r="D7949" s="37">
        <v>0</v>
      </c>
      <c r="E7949" s="37">
        <v>9</v>
      </c>
      <c r="F7949" s="37">
        <v>0</v>
      </c>
      <c r="G7949" s="37">
        <v>0.25130000000000002</v>
      </c>
      <c r="H7949" s="37" t="s">
        <v>1232</v>
      </c>
      <c r="I7949" s="37" t="s">
        <v>2321</v>
      </c>
      <c r="J7949" s="37" t="s">
        <v>2268</v>
      </c>
      <c r="K7949" s="37">
        <v>1</v>
      </c>
    </row>
    <row r="7950" spans="1:11" x14ac:dyDescent="0.25">
      <c r="A7950" s="37" t="s">
        <v>2929</v>
      </c>
      <c r="B7950" s="37">
        <v>1</v>
      </c>
      <c r="C7950" s="37">
        <v>0</v>
      </c>
      <c r="D7950" s="37">
        <v>1</v>
      </c>
      <c r="E7950" s="37">
        <v>95</v>
      </c>
      <c r="F7950" s="37">
        <v>1</v>
      </c>
      <c r="G7950" s="37">
        <v>3.2667000000000002</v>
      </c>
      <c r="H7950" s="37" t="s">
        <v>1247</v>
      </c>
      <c r="I7950" s="37" t="s">
        <v>2310</v>
      </c>
      <c r="J7950" s="37" t="s">
        <v>2268</v>
      </c>
      <c r="K7950" s="37">
        <v>1</v>
      </c>
    </row>
    <row r="7951" spans="1:11" x14ac:dyDescent="0.25">
      <c r="A7951" s="37" t="s">
        <v>2928</v>
      </c>
      <c r="B7951" s="37">
        <v>1</v>
      </c>
      <c r="C7951" s="37">
        <v>0</v>
      </c>
      <c r="D7951" s="37">
        <v>0</v>
      </c>
      <c r="E7951" s="37">
        <v>16</v>
      </c>
      <c r="F7951" s="37">
        <v>0</v>
      </c>
      <c r="G7951" s="37">
        <v>0.55020000000000002</v>
      </c>
      <c r="H7951" s="37" t="s">
        <v>2927</v>
      </c>
      <c r="I7951" s="37" t="s">
        <v>2308</v>
      </c>
      <c r="J7951" s="37" t="s">
        <v>2268</v>
      </c>
      <c r="K7951" s="37">
        <v>1</v>
      </c>
    </row>
    <row r="7952" spans="1:11" x14ac:dyDescent="0.25">
      <c r="A7952" s="37" t="s">
        <v>2926</v>
      </c>
      <c r="B7952" s="37">
        <v>1</v>
      </c>
      <c r="C7952" s="37">
        <v>0</v>
      </c>
      <c r="D7952" s="37">
        <v>0</v>
      </c>
      <c r="E7952" s="37">
        <v>6</v>
      </c>
      <c r="F7952" s="37">
        <v>0</v>
      </c>
      <c r="G7952" s="37">
        <v>0.36820000000000003</v>
      </c>
      <c r="H7952" s="37" t="s">
        <v>1247</v>
      </c>
      <c r="I7952" s="37" t="s">
        <v>2308</v>
      </c>
      <c r="J7952" s="37" t="s">
        <v>2268</v>
      </c>
      <c r="K7952" s="37">
        <v>1</v>
      </c>
    </row>
    <row r="7953" spans="1:11" x14ac:dyDescent="0.25">
      <c r="A7953" s="37" t="s">
        <v>2925</v>
      </c>
      <c r="B7953" s="37">
        <v>1</v>
      </c>
      <c r="C7953" s="37">
        <v>0</v>
      </c>
      <c r="D7953" s="37">
        <v>0</v>
      </c>
      <c r="E7953" s="37">
        <v>2</v>
      </c>
      <c r="F7953" s="37">
        <v>0</v>
      </c>
      <c r="G7953" s="37">
        <v>8.6900000000000005E-2</v>
      </c>
      <c r="H7953" s="37" t="s">
        <v>1232</v>
      </c>
      <c r="I7953" s="37" t="s">
        <v>2308</v>
      </c>
      <c r="J7953" s="37" t="s">
        <v>2268</v>
      </c>
      <c r="K7953" s="37">
        <v>1</v>
      </c>
    </row>
    <row r="7954" spans="1:11" x14ac:dyDescent="0.25">
      <c r="A7954" s="37" t="s">
        <v>2924</v>
      </c>
      <c r="B7954" s="37">
        <v>1</v>
      </c>
      <c r="C7954" s="37">
        <v>0</v>
      </c>
      <c r="D7954" s="37">
        <v>0</v>
      </c>
      <c r="E7954" s="37">
        <v>18</v>
      </c>
      <c r="F7954" s="37">
        <v>1</v>
      </c>
      <c r="G7954" s="37">
        <v>0.50260000000000005</v>
      </c>
      <c r="H7954" s="37" t="s">
        <v>1219</v>
      </c>
      <c r="I7954" s="37" t="s">
        <v>2316</v>
      </c>
      <c r="J7954" s="37" t="s">
        <v>2268</v>
      </c>
      <c r="K7954" s="37">
        <v>1</v>
      </c>
    </row>
    <row r="7955" spans="1:11" x14ac:dyDescent="0.25">
      <c r="A7955" s="37" t="s">
        <v>2923</v>
      </c>
      <c r="B7955" s="37">
        <v>1</v>
      </c>
      <c r="C7955" s="37">
        <v>0</v>
      </c>
      <c r="D7955" s="37">
        <v>0</v>
      </c>
      <c r="E7955" s="37">
        <v>4</v>
      </c>
      <c r="F7955" s="37">
        <v>0</v>
      </c>
      <c r="G7955" s="37">
        <v>0.73250000000000004</v>
      </c>
      <c r="H7955" s="37" t="s">
        <v>1256</v>
      </c>
      <c r="I7955" s="37" t="s">
        <v>2308</v>
      </c>
      <c r="J7955" s="37" t="s">
        <v>2268</v>
      </c>
      <c r="K7955" s="37">
        <v>1</v>
      </c>
    </row>
    <row r="7956" spans="1:11" x14ac:dyDescent="0.25">
      <c r="A7956" s="37" t="s">
        <v>2922</v>
      </c>
      <c r="B7956" s="37">
        <v>1</v>
      </c>
      <c r="C7956" s="37">
        <v>0</v>
      </c>
      <c r="D7956" s="37">
        <v>0</v>
      </c>
      <c r="E7956" s="37">
        <v>3</v>
      </c>
      <c r="F7956" s="37">
        <v>1</v>
      </c>
      <c r="G7956" s="37">
        <v>0.2833</v>
      </c>
      <c r="H7956" s="37" t="s">
        <v>1219</v>
      </c>
      <c r="I7956" s="37" t="s">
        <v>2316</v>
      </c>
      <c r="J7956" s="37" t="s">
        <v>2275</v>
      </c>
      <c r="K7956" s="37">
        <v>1</v>
      </c>
    </row>
    <row r="7957" spans="1:11" x14ac:dyDescent="0.25">
      <c r="A7957" s="37" t="s">
        <v>2921</v>
      </c>
      <c r="B7957" s="37">
        <v>1</v>
      </c>
      <c r="C7957" s="37">
        <v>0</v>
      </c>
      <c r="D7957" s="37">
        <v>0</v>
      </c>
      <c r="E7957" s="37">
        <v>32</v>
      </c>
      <c r="F7957" s="37">
        <v>1</v>
      </c>
      <c r="G7957" s="37">
        <v>1.3902000000000001</v>
      </c>
      <c r="H7957" s="37" t="s">
        <v>1219</v>
      </c>
      <c r="I7957" s="37" t="s">
        <v>2316</v>
      </c>
      <c r="J7957" s="37" t="s">
        <v>2275</v>
      </c>
      <c r="K7957" s="37">
        <v>1</v>
      </c>
    </row>
    <row r="7958" spans="1:11" x14ac:dyDescent="0.25">
      <c r="A7958" s="37" t="s">
        <v>2920</v>
      </c>
      <c r="B7958" s="37">
        <v>1</v>
      </c>
      <c r="C7958" s="37">
        <v>0</v>
      </c>
      <c r="D7958" s="37">
        <v>0</v>
      </c>
      <c r="E7958" s="37">
        <v>2</v>
      </c>
      <c r="F7958" s="37">
        <v>0</v>
      </c>
      <c r="G7958" s="37">
        <v>0.1227</v>
      </c>
      <c r="H7958" s="37" t="s">
        <v>1232</v>
      </c>
      <c r="I7958" s="37" t="s">
        <v>2308</v>
      </c>
      <c r="J7958" s="37" t="s">
        <v>2268</v>
      </c>
      <c r="K7958" s="37">
        <v>1</v>
      </c>
    </row>
    <row r="7959" spans="1:11" x14ac:dyDescent="0.25">
      <c r="A7959" s="37" t="s">
        <v>2919</v>
      </c>
      <c r="B7959" s="37">
        <v>1</v>
      </c>
      <c r="C7959" s="37">
        <v>0</v>
      </c>
      <c r="D7959" s="37">
        <v>0</v>
      </c>
      <c r="E7959" s="37">
        <v>0</v>
      </c>
      <c r="F7959" s="37">
        <v>1</v>
      </c>
      <c r="G7959" s="37">
        <v>0</v>
      </c>
      <c r="H7959" s="37" t="s">
        <v>1232</v>
      </c>
      <c r="I7959" s="37" t="s">
        <v>2308</v>
      </c>
      <c r="J7959" s="37" t="s">
        <v>2268</v>
      </c>
      <c r="K7959" s="37">
        <v>0</v>
      </c>
    </row>
    <row r="7960" spans="1:11" x14ac:dyDescent="0.25">
      <c r="A7960" s="37" t="s">
        <v>2918</v>
      </c>
      <c r="B7960" s="37">
        <v>1</v>
      </c>
      <c r="C7960" s="37">
        <v>0</v>
      </c>
      <c r="D7960" s="37">
        <v>0</v>
      </c>
      <c r="E7960" s="37">
        <v>9</v>
      </c>
      <c r="F7960" s="37">
        <v>0</v>
      </c>
      <c r="G7960" s="37">
        <v>0.39100000000000001</v>
      </c>
      <c r="H7960" s="37" t="s">
        <v>1219</v>
      </c>
      <c r="I7960" s="37" t="s">
        <v>2310</v>
      </c>
      <c r="J7960" s="37" t="s">
        <v>2268</v>
      </c>
      <c r="K7960" s="37">
        <v>1</v>
      </c>
    </row>
    <row r="7961" spans="1:11" x14ac:dyDescent="0.25">
      <c r="A7961" s="37" t="s">
        <v>2917</v>
      </c>
      <c r="B7961" s="37">
        <v>1</v>
      </c>
      <c r="C7961" s="37">
        <v>0</v>
      </c>
      <c r="D7961" s="37">
        <v>0</v>
      </c>
      <c r="E7961" s="37">
        <v>9</v>
      </c>
      <c r="F7961" s="37">
        <v>0</v>
      </c>
      <c r="G7961" s="37">
        <v>0.4234</v>
      </c>
      <c r="H7961" s="37" t="s">
        <v>1219</v>
      </c>
      <c r="I7961" s="37" t="s">
        <v>2269</v>
      </c>
      <c r="J7961" s="37" t="s">
        <v>2275</v>
      </c>
      <c r="K7961" s="37">
        <v>1</v>
      </c>
    </row>
    <row r="7962" spans="1:11" x14ac:dyDescent="0.25">
      <c r="A7962" s="37" t="s">
        <v>2916</v>
      </c>
      <c r="B7962" s="37">
        <v>1</v>
      </c>
      <c r="C7962" s="37">
        <v>0</v>
      </c>
      <c r="D7962" s="37">
        <v>0</v>
      </c>
      <c r="E7962" s="37">
        <v>10</v>
      </c>
      <c r="F7962" s="37">
        <v>0</v>
      </c>
      <c r="G7962" s="37">
        <v>1.8314000000000001</v>
      </c>
      <c r="H7962" s="37" t="s">
        <v>2496</v>
      </c>
      <c r="I7962" s="37" t="s">
        <v>2308</v>
      </c>
      <c r="J7962" s="37" t="s">
        <v>2268</v>
      </c>
      <c r="K7962" s="37">
        <v>1</v>
      </c>
    </row>
    <row r="7963" spans="1:11" x14ac:dyDescent="0.25">
      <c r="A7963" s="37" t="s">
        <v>2915</v>
      </c>
      <c r="B7963" s="37">
        <v>1</v>
      </c>
      <c r="C7963" s="37">
        <v>0</v>
      </c>
      <c r="D7963" s="37">
        <v>0</v>
      </c>
      <c r="E7963" s="37">
        <v>22</v>
      </c>
      <c r="F7963" s="37">
        <v>0</v>
      </c>
      <c r="G7963" s="37">
        <v>0.75650000000000006</v>
      </c>
      <c r="H7963" s="37" t="s">
        <v>1220</v>
      </c>
      <c r="I7963" s="37" t="s">
        <v>2310</v>
      </c>
      <c r="J7963" s="37" t="s">
        <v>2275</v>
      </c>
      <c r="K7963" s="37">
        <v>1</v>
      </c>
    </row>
    <row r="7964" spans="1:11" x14ac:dyDescent="0.25">
      <c r="A7964" s="37" t="s">
        <v>2914</v>
      </c>
      <c r="B7964" s="37">
        <v>1</v>
      </c>
      <c r="C7964" s="37">
        <v>0</v>
      </c>
      <c r="D7964" s="37">
        <v>1</v>
      </c>
      <c r="E7964" s="37">
        <v>149</v>
      </c>
      <c r="F7964" s="37">
        <v>0</v>
      </c>
      <c r="G7964" s="37">
        <v>5.6748000000000003</v>
      </c>
      <c r="H7964" s="37" t="s">
        <v>1256</v>
      </c>
      <c r="I7964" s="37" t="s">
        <v>2308</v>
      </c>
      <c r="J7964" s="37" t="s">
        <v>2268</v>
      </c>
      <c r="K7964" s="37">
        <v>1</v>
      </c>
    </row>
    <row r="7965" spans="1:11" x14ac:dyDescent="0.25">
      <c r="A7965" s="37" t="s">
        <v>2913</v>
      </c>
      <c r="B7965" s="37">
        <v>1</v>
      </c>
      <c r="C7965" s="37">
        <v>0</v>
      </c>
      <c r="D7965" s="37">
        <v>0</v>
      </c>
      <c r="E7965" s="37">
        <v>2</v>
      </c>
      <c r="F7965" s="37">
        <v>0</v>
      </c>
      <c r="G7965" s="37">
        <v>9.4100000000000003E-2</v>
      </c>
      <c r="H7965" s="37" t="s">
        <v>1247</v>
      </c>
      <c r="I7965" s="37" t="s">
        <v>2321</v>
      </c>
      <c r="J7965" s="37" t="s">
        <v>2268</v>
      </c>
      <c r="K7965" s="37">
        <v>1</v>
      </c>
    </row>
    <row r="7966" spans="1:11" x14ac:dyDescent="0.25">
      <c r="A7966" s="37" t="s">
        <v>2912</v>
      </c>
      <c r="B7966" s="37">
        <v>1</v>
      </c>
      <c r="C7966" s="37">
        <v>0</v>
      </c>
      <c r="D7966" s="37">
        <v>0</v>
      </c>
      <c r="E7966" s="37">
        <v>2</v>
      </c>
      <c r="F7966" s="37">
        <v>0</v>
      </c>
      <c r="G7966" s="37">
        <v>9.4100000000000003E-2</v>
      </c>
      <c r="H7966" s="37" t="s">
        <v>1247</v>
      </c>
      <c r="I7966" s="37" t="s">
        <v>2321</v>
      </c>
      <c r="J7966" s="37" t="s">
        <v>2268</v>
      </c>
      <c r="K7966" s="37">
        <v>1</v>
      </c>
    </row>
    <row r="7967" spans="1:11" x14ac:dyDescent="0.25">
      <c r="A7967" s="37" t="s">
        <v>2911</v>
      </c>
      <c r="B7967" s="37">
        <v>1</v>
      </c>
      <c r="C7967" s="37">
        <v>0</v>
      </c>
      <c r="D7967" s="37">
        <v>0</v>
      </c>
      <c r="E7967" s="37">
        <v>0</v>
      </c>
      <c r="F7967" s="37">
        <v>0</v>
      </c>
      <c r="G7967" s="37">
        <v>0</v>
      </c>
      <c r="H7967" s="37" t="s">
        <v>2496</v>
      </c>
      <c r="I7967" s="37" t="s">
        <v>2308</v>
      </c>
      <c r="J7967" s="37" t="s">
        <v>2268</v>
      </c>
      <c r="K7967" s="37">
        <v>0</v>
      </c>
    </row>
    <row r="7968" spans="1:11" x14ac:dyDescent="0.25">
      <c r="A7968" s="37" t="s">
        <v>2910</v>
      </c>
      <c r="B7968" s="37">
        <v>1</v>
      </c>
      <c r="C7968" s="37">
        <v>0</v>
      </c>
      <c r="D7968" s="37">
        <v>0</v>
      </c>
      <c r="E7968" s="37">
        <v>33</v>
      </c>
      <c r="F7968" s="37">
        <v>0</v>
      </c>
      <c r="G7968" s="37">
        <v>2.0251999999999999</v>
      </c>
      <c r="H7968" s="37" t="s">
        <v>1263</v>
      </c>
      <c r="I7968" s="37" t="s">
        <v>2308</v>
      </c>
      <c r="J7968" s="37" t="s">
        <v>2268</v>
      </c>
      <c r="K7968" s="37">
        <v>1</v>
      </c>
    </row>
    <row r="7969" spans="1:11" x14ac:dyDescent="0.25">
      <c r="A7969" s="37" t="s">
        <v>2909</v>
      </c>
      <c r="B7969" s="37">
        <v>1</v>
      </c>
      <c r="C7969" s="37">
        <v>0</v>
      </c>
      <c r="D7969" s="37">
        <v>0</v>
      </c>
      <c r="E7969" s="37">
        <v>43</v>
      </c>
      <c r="F7969" s="37">
        <v>1</v>
      </c>
      <c r="G7969" s="37">
        <v>1.2006000000000001</v>
      </c>
      <c r="H7969" s="37" t="s">
        <v>1242</v>
      </c>
      <c r="I7969" s="37" t="s">
        <v>2269</v>
      </c>
      <c r="J7969" s="37" t="s">
        <v>2268</v>
      </c>
      <c r="K7969" s="37">
        <v>1</v>
      </c>
    </row>
    <row r="7970" spans="1:11" x14ac:dyDescent="0.25">
      <c r="A7970" s="37" t="s">
        <v>2908</v>
      </c>
      <c r="B7970" s="37">
        <v>1</v>
      </c>
      <c r="C7970" s="37">
        <v>0</v>
      </c>
      <c r="D7970" s="37">
        <v>0</v>
      </c>
      <c r="E7970" s="37">
        <v>23</v>
      </c>
      <c r="F7970" s="37">
        <v>0</v>
      </c>
      <c r="G7970" s="37">
        <v>0.72740000000000005</v>
      </c>
      <c r="H7970" s="37" t="s">
        <v>1245</v>
      </c>
      <c r="I7970" s="37" t="s">
        <v>2310</v>
      </c>
      <c r="J7970" s="37" t="s">
        <v>2268</v>
      </c>
      <c r="K7970" s="37">
        <v>1</v>
      </c>
    </row>
    <row r="7971" spans="1:11" x14ac:dyDescent="0.25">
      <c r="A7971" s="37" t="s">
        <v>2907</v>
      </c>
      <c r="B7971" s="37">
        <v>1</v>
      </c>
      <c r="C7971" s="37">
        <v>0</v>
      </c>
      <c r="D7971" s="37">
        <v>0</v>
      </c>
      <c r="E7971" s="37">
        <v>15</v>
      </c>
      <c r="F7971" s="37">
        <v>0</v>
      </c>
      <c r="G7971" s="37">
        <v>0.47440000000000004</v>
      </c>
      <c r="H7971" s="37" t="s">
        <v>1219</v>
      </c>
      <c r="I7971" s="37" t="s">
        <v>2269</v>
      </c>
      <c r="J7971" s="37" t="s">
        <v>2268</v>
      </c>
      <c r="K7971" s="37">
        <v>1</v>
      </c>
    </row>
    <row r="7972" spans="1:11" x14ac:dyDescent="0.25">
      <c r="A7972" s="37" t="s">
        <v>2906</v>
      </c>
      <c r="B7972" s="37">
        <v>1</v>
      </c>
      <c r="C7972" s="37">
        <v>0</v>
      </c>
      <c r="D7972" s="37">
        <v>1</v>
      </c>
      <c r="E7972" s="37">
        <v>21</v>
      </c>
      <c r="F7972" s="37">
        <v>1</v>
      </c>
      <c r="G7972" s="37">
        <v>3.8459000000000003</v>
      </c>
      <c r="H7972" s="37" t="s">
        <v>1227</v>
      </c>
      <c r="I7972" s="37" t="s">
        <v>2308</v>
      </c>
      <c r="J7972" s="37" t="s">
        <v>2268</v>
      </c>
      <c r="K7972" s="37">
        <v>1</v>
      </c>
    </row>
    <row r="7973" spans="1:11" x14ac:dyDescent="0.25">
      <c r="A7973" s="37" t="s">
        <v>2905</v>
      </c>
      <c r="B7973" s="37">
        <v>1</v>
      </c>
      <c r="C7973" s="37">
        <v>0</v>
      </c>
      <c r="D7973" s="37">
        <v>0</v>
      </c>
      <c r="E7973" s="37">
        <v>0</v>
      </c>
      <c r="F7973" s="37">
        <v>0</v>
      </c>
      <c r="G7973" s="37">
        <v>0</v>
      </c>
      <c r="H7973" s="37" t="s">
        <v>1218</v>
      </c>
      <c r="I7973" s="37" t="s">
        <v>2514</v>
      </c>
      <c r="J7973" s="37" t="s">
        <v>2268</v>
      </c>
      <c r="K7973" s="37">
        <v>0</v>
      </c>
    </row>
    <row r="7974" spans="1:11" x14ac:dyDescent="0.25">
      <c r="A7974" s="37" t="s">
        <v>2904</v>
      </c>
      <c r="B7974" s="37">
        <v>1</v>
      </c>
      <c r="C7974" s="37">
        <v>0</v>
      </c>
      <c r="D7974" s="37">
        <v>0</v>
      </c>
      <c r="E7974" s="37">
        <v>41</v>
      </c>
      <c r="F7974" s="37">
        <v>0</v>
      </c>
      <c r="G7974" s="37">
        <v>1.2031000000000001</v>
      </c>
      <c r="H7974" s="37" t="s">
        <v>1227</v>
      </c>
      <c r="I7974" s="37" t="s">
        <v>2308</v>
      </c>
      <c r="J7974" s="37" t="s">
        <v>2268</v>
      </c>
      <c r="K7974" s="37">
        <v>1</v>
      </c>
    </row>
    <row r="7975" spans="1:11" x14ac:dyDescent="0.25">
      <c r="A7975" s="37" t="s">
        <v>2903</v>
      </c>
      <c r="B7975" s="37">
        <v>1</v>
      </c>
      <c r="C7975" s="37">
        <v>0</v>
      </c>
      <c r="D7975" s="37">
        <v>0</v>
      </c>
      <c r="E7975" s="37">
        <v>20</v>
      </c>
      <c r="F7975" s="37">
        <v>1</v>
      </c>
      <c r="G7975" s="37">
        <v>0.63250000000000006</v>
      </c>
      <c r="H7975" s="37" t="s">
        <v>1227</v>
      </c>
      <c r="I7975" s="37" t="s">
        <v>2316</v>
      </c>
      <c r="J7975" s="37" t="s">
        <v>2268</v>
      </c>
      <c r="K7975" s="37">
        <v>1</v>
      </c>
    </row>
    <row r="7976" spans="1:11" x14ac:dyDescent="0.25">
      <c r="A7976" s="37" t="s">
        <v>2902</v>
      </c>
      <c r="B7976" s="37">
        <v>1</v>
      </c>
      <c r="C7976" s="37">
        <v>0</v>
      </c>
      <c r="D7976" s="37">
        <v>0</v>
      </c>
      <c r="E7976" s="37">
        <v>6</v>
      </c>
      <c r="F7976" s="37">
        <v>1</v>
      </c>
      <c r="G7976" s="37">
        <v>0.16750000000000001</v>
      </c>
      <c r="H7976" s="37" t="s">
        <v>1267</v>
      </c>
      <c r="I7976" s="37" t="s">
        <v>2308</v>
      </c>
      <c r="J7976" s="37" t="s">
        <v>2268</v>
      </c>
      <c r="K7976" s="37">
        <v>1</v>
      </c>
    </row>
    <row r="7977" spans="1:11" x14ac:dyDescent="0.25">
      <c r="A7977" s="37" t="s">
        <v>2901</v>
      </c>
      <c r="B7977" s="37">
        <v>1</v>
      </c>
      <c r="C7977" s="37">
        <v>0</v>
      </c>
      <c r="D7977" s="37">
        <v>0</v>
      </c>
      <c r="E7977" s="37">
        <v>2</v>
      </c>
      <c r="F7977" s="37">
        <v>1</v>
      </c>
      <c r="G7977" s="37">
        <v>6.3200000000000006E-2</v>
      </c>
      <c r="H7977" s="37" t="s">
        <v>1267</v>
      </c>
      <c r="I7977" s="37" t="s">
        <v>2308</v>
      </c>
      <c r="J7977" s="37" t="s">
        <v>2268</v>
      </c>
      <c r="K7977" s="37">
        <v>1</v>
      </c>
    </row>
    <row r="7978" spans="1:11" x14ac:dyDescent="0.25">
      <c r="A7978" s="37" t="s">
        <v>2900</v>
      </c>
      <c r="B7978" s="37">
        <v>1</v>
      </c>
      <c r="C7978" s="37">
        <v>0</v>
      </c>
      <c r="D7978" s="37">
        <v>0</v>
      </c>
      <c r="E7978" s="37">
        <v>9</v>
      </c>
      <c r="F7978" s="37">
        <v>0</v>
      </c>
      <c r="G7978" s="37">
        <v>0.39100000000000001</v>
      </c>
      <c r="H7978" s="37" t="s">
        <v>2496</v>
      </c>
      <c r="I7978" s="37" t="s">
        <v>2308</v>
      </c>
      <c r="J7978" s="37" t="s">
        <v>2268</v>
      </c>
      <c r="K7978" s="37">
        <v>1</v>
      </c>
    </row>
    <row r="7979" spans="1:11" x14ac:dyDescent="0.25">
      <c r="A7979" s="37" t="s">
        <v>2899</v>
      </c>
      <c r="B7979" s="37">
        <v>1</v>
      </c>
      <c r="C7979" s="37">
        <v>0</v>
      </c>
      <c r="D7979" s="37">
        <v>0</v>
      </c>
      <c r="E7979" s="37">
        <v>15</v>
      </c>
      <c r="F7979" s="37">
        <v>1</v>
      </c>
      <c r="G7979" s="37">
        <v>0.41880000000000001</v>
      </c>
      <c r="H7979" s="37" t="s">
        <v>1219</v>
      </c>
      <c r="I7979" s="37" t="s">
        <v>2310</v>
      </c>
      <c r="J7979" s="37" t="s">
        <v>2275</v>
      </c>
      <c r="K7979" s="37">
        <v>1</v>
      </c>
    </row>
    <row r="7980" spans="1:11" x14ac:dyDescent="0.25">
      <c r="A7980" s="37" t="s">
        <v>2898</v>
      </c>
      <c r="B7980" s="37">
        <v>1</v>
      </c>
      <c r="C7980" s="37">
        <v>0</v>
      </c>
      <c r="D7980" s="37">
        <v>0</v>
      </c>
      <c r="E7980" s="37">
        <v>4</v>
      </c>
      <c r="F7980" s="37">
        <v>0</v>
      </c>
      <c r="G7980" s="37">
        <v>0.37770000000000004</v>
      </c>
      <c r="H7980" s="37" t="s">
        <v>1263</v>
      </c>
      <c r="I7980" s="37" t="s">
        <v>2308</v>
      </c>
      <c r="J7980" s="37" t="s">
        <v>2268</v>
      </c>
      <c r="K7980" s="37">
        <v>1</v>
      </c>
    </row>
    <row r="7981" spans="1:11" x14ac:dyDescent="0.25">
      <c r="A7981" s="37" t="s">
        <v>2897</v>
      </c>
      <c r="B7981" s="37">
        <v>1</v>
      </c>
      <c r="C7981" s="37">
        <v>0</v>
      </c>
      <c r="D7981" s="37">
        <v>0</v>
      </c>
      <c r="E7981" s="37">
        <v>9</v>
      </c>
      <c r="F7981" s="37">
        <v>0</v>
      </c>
      <c r="G7981" s="37">
        <v>0.39100000000000001</v>
      </c>
      <c r="H7981" s="37" t="s">
        <v>1224</v>
      </c>
      <c r="I7981" s="37" t="s">
        <v>2310</v>
      </c>
      <c r="J7981" s="37" t="s">
        <v>2275</v>
      </c>
      <c r="K7981" s="37">
        <v>1</v>
      </c>
    </row>
    <row r="7982" spans="1:11" x14ac:dyDescent="0.25">
      <c r="A7982" s="37" t="s">
        <v>2896</v>
      </c>
      <c r="B7982" s="37">
        <v>1</v>
      </c>
      <c r="C7982" s="37">
        <v>0</v>
      </c>
      <c r="D7982" s="37">
        <v>0</v>
      </c>
      <c r="E7982" s="37">
        <v>9</v>
      </c>
      <c r="F7982" s="37">
        <v>0</v>
      </c>
      <c r="G7982" s="37">
        <v>0.39100000000000001</v>
      </c>
      <c r="H7982" s="37" t="s">
        <v>1224</v>
      </c>
      <c r="I7982" s="37" t="s">
        <v>2310</v>
      </c>
      <c r="J7982" s="37" t="s">
        <v>2275</v>
      </c>
      <c r="K7982" s="37">
        <v>1</v>
      </c>
    </row>
    <row r="7983" spans="1:11" x14ac:dyDescent="0.25">
      <c r="A7983" s="37" t="s">
        <v>2895</v>
      </c>
      <c r="B7983" s="37">
        <v>1</v>
      </c>
      <c r="C7983" s="37">
        <v>0</v>
      </c>
      <c r="D7983" s="37">
        <v>0</v>
      </c>
      <c r="E7983" s="37">
        <v>6</v>
      </c>
      <c r="F7983" s="37">
        <v>1</v>
      </c>
      <c r="G7983" s="37">
        <v>1.0988</v>
      </c>
      <c r="H7983" s="37" t="s">
        <v>1261</v>
      </c>
      <c r="I7983" s="37" t="s">
        <v>2308</v>
      </c>
      <c r="J7983" s="37" t="s">
        <v>2268</v>
      </c>
      <c r="K7983" s="37">
        <v>1</v>
      </c>
    </row>
    <row r="7984" spans="1:11" x14ac:dyDescent="0.25">
      <c r="A7984" s="37" t="s">
        <v>2894</v>
      </c>
      <c r="B7984" s="37">
        <v>1</v>
      </c>
      <c r="C7984" s="37">
        <v>0</v>
      </c>
      <c r="D7984" s="37">
        <v>0</v>
      </c>
      <c r="E7984" s="37">
        <v>7</v>
      </c>
      <c r="F7984" s="37">
        <v>1</v>
      </c>
      <c r="G7984" s="37">
        <v>0.30410000000000004</v>
      </c>
      <c r="H7984" s="37" t="s">
        <v>1247</v>
      </c>
      <c r="I7984" s="37" t="s">
        <v>2308</v>
      </c>
      <c r="J7984" s="37" t="s">
        <v>2268</v>
      </c>
      <c r="K7984" s="37">
        <v>1</v>
      </c>
    </row>
    <row r="7985" spans="1:11" x14ac:dyDescent="0.25">
      <c r="A7985" s="37" t="s">
        <v>2893</v>
      </c>
      <c r="B7985" s="37">
        <v>1</v>
      </c>
      <c r="C7985" s="37">
        <v>0</v>
      </c>
      <c r="D7985" s="37">
        <v>0</v>
      </c>
      <c r="E7985" s="37">
        <v>5</v>
      </c>
      <c r="F7985" s="37">
        <v>0</v>
      </c>
      <c r="G7985" s="37">
        <v>0.15810000000000002</v>
      </c>
      <c r="H7985" s="37" t="s">
        <v>1224</v>
      </c>
      <c r="I7985" s="37" t="s">
        <v>2310</v>
      </c>
      <c r="J7985" s="37" t="s">
        <v>2275</v>
      </c>
      <c r="K7985" s="37">
        <v>1</v>
      </c>
    </row>
    <row r="7986" spans="1:11" x14ac:dyDescent="0.25">
      <c r="A7986" s="37" t="s">
        <v>2892</v>
      </c>
      <c r="B7986" s="37">
        <v>1</v>
      </c>
      <c r="C7986" s="37">
        <v>0</v>
      </c>
      <c r="D7986" s="37">
        <v>0</v>
      </c>
      <c r="E7986" s="37">
        <v>3</v>
      </c>
      <c r="F7986" s="37">
        <v>0</v>
      </c>
      <c r="G7986" s="37">
        <v>9.4899999999999998E-2</v>
      </c>
      <c r="H7986" s="37" t="s">
        <v>2398</v>
      </c>
      <c r="I7986" s="37" t="s">
        <v>2308</v>
      </c>
      <c r="J7986" s="37" t="s">
        <v>2275</v>
      </c>
      <c r="K7986" s="37">
        <v>1</v>
      </c>
    </row>
    <row r="7987" spans="1:11" x14ac:dyDescent="0.25">
      <c r="A7987" s="37" t="s">
        <v>2891</v>
      </c>
      <c r="B7987" s="37">
        <v>1</v>
      </c>
      <c r="C7987" s="37">
        <v>0</v>
      </c>
      <c r="D7987" s="37">
        <v>0</v>
      </c>
      <c r="E7987" s="37">
        <v>1</v>
      </c>
      <c r="F7987" s="37">
        <v>1</v>
      </c>
      <c r="G7987" s="37">
        <v>0.18310000000000001</v>
      </c>
      <c r="H7987" s="37" t="s">
        <v>1232</v>
      </c>
      <c r="I7987" s="37" t="s">
        <v>2308</v>
      </c>
      <c r="J7987" s="37" t="s">
        <v>2268</v>
      </c>
      <c r="K7987" s="37">
        <v>1</v>
      </c>
    </row>
    <row r="7988" spans="1:11" x14ac:dyDescent="0.25">
      <c r="A7988" s="37" t="s">
        <v>2890</v>
      </c>
      <c r="B7988" s="37">
        <v>1</v>
      </c>
      <c r="C7988" s="37">
        <v>0</v>
      </c>
      <c r="D7988" s="37">
        <v>0</v>
      </c>
      <c r="E7988" s="37">
        <v>2</v>
      </c>
      <c r="F7988" s="37">
        <v>0</v>
      </c>
      <c r="G7988" s="37">
        <v>7.6200000000000004E-2</v>
      </c>
      <c r="H7988" s="37" t="s">
        <v>1221</v>
      </c>
      <c r="I7988" s="37" t="s">
        <v>2316</v>
      </c>
      <c r="J7988" s="37" t="s">
        <v>2268</v>
      </c>
      <c r="K7988" s="37">
        <v>1</v>
      </c>
    </row>
    <row r="7989" spans="1:11" x14ac:dyDescent="0.25">
      <c r="A7989" s="37" t="s">
        <v>2889</v>
      </c>
      <c r="B7989" s="37">
        <v>1</v>
      </c>
      <c r="C7989" s="37">
        <v>0</v>
      </c>
      <c r="D7989" s="37">
        <v>0</v>
      </c>
      <c r="E7989" s="37">
        <v>4</v>
      </c>
      <c r="F7989" s="37">
        <v>1</v>
      </c>
      <c r="G7989" s="37">
        <v>0.73250000000000004</v>
      </c>
      <c r="H7989" s="37" t="s">
        <v>1232</v>
      </c>
      <c r="I7989" s="37" t="s">
        <v>2308</v>
      </c>
      <c r="J7989" s="37" t="s">
        <v>2268</v>
      </c>
      <c r="K7989" s="37">
        <v>1</v>
      </c>
    </row>
    <row r="7990" spans="1:11" x14ac:dyDescent="0.25">
      <c r="A7990" s="37" t="s">
        <v>2888</v>
      </c>
      <c r="B7990" s="37">
        <v>1</v>
      </c>
      <c r="C7990" s="37">
        <v>0</v>
      </c>
      <c r="D7990" s="37">
        <v>0</v>
      </c>
      <c r="E7990" s="37">
        <v>1</v>
      </c>
      <c r="F7990" s="37">
        <v>0</v>
      </c>
      <c r="G7990" s="37">
        <v>6.1400000000000003E-2</v>
      </c>
      <c r="H7990" s="37" t="s">
        <v>1226</v>
      </c>
      <c r="I7990" s="37" t="s">
        <v>2316</v>
      </c>
      <c r="J7990" s="37" t="s">
        <v>2268</v>
      </c>
      <c r="K7990" s="37">
        <v>1</v>
      </c>
    </row>
    <row r="7991" spans="1:11" x14ac:dyDescent="0.25">
      <c r="A7991" s="37" t="s">
        <v>2887</v>
      </c>
      <c r="B7991" s="37">
        <v>1</v>
      </c>
      <c r="C7991" s="37">
        <v>0</v>
      </c>
      <c r="D7991" s="37">
        <v>0</v>
      </c>
      <c r="E7991" s="37">
        <v>12</v>
      </c>
      <c r="F7991" s="37">
        <v>0</v>
      </c>
      <c r="G7991" s="37">
        <v>1.1331</v>
      </c>
      <c r="H7991" s="37" t="s">
        <v>1222</v>
      </c>
      <c r="I7991" s="37" t="s">
        <v>2321</v>
      </c>
      <c r="J7991" s="37" t="s">
        <v>2268</v>
      </c>
      <c r="K7991" s="37">
        <v>1</v>
      </c>
    </row>
    <row r="7992" spans="1:11" x14ac:dyDescent="0.25">
      <c r="A7992" s="37" t="s">
        <v>2886</v>
      </c>
      <c r="B7992" s="37">
        <v>1</v>
      </c>
      <c r="C7992" s="37">
        <v>0</v>
      </c>
      <c r="D7992" s="37">
        <v>0</v>
      </c>
      <c r="E7992" s="37">
        <v>1</v>
      </c>
      <c r="F7992" s="37">
        <v>0</v>
      </c>
      <c r="G7992" s="37">
        <v>9.4399999999999998E-2</v>
      </c>
      <c r="H7992" s="37" t="s">
        <v>1232</v>
      </c>
      <c r="I7992" s="37" t="s">
        <v>2321</v>
      </c>
      <c r="J7992" s="37" t="s">
        <v>2275</v>
      </c>
      <c r="K7992" s="37">
        <v>1</v>
      </c>
    </row>
    <row r="7993" spans="1:11" x14ac:dyDescent="0.25">
      <c r="A7993" s="37" t="s">
        <v>2885</v>
      </c>
      <c r="B7993" s="37">
        <v>1</v>
      </c>
      <c r="C7993" s="37">
        <v>0</v>
      </c>
      <c r="D7993" s="37">
        <v>0</v>
      </c>
      <c r="E7993" s="37">
        <v>0</v>
      </c>
      <c r="F7993" s="37">
        <v>0</v>
      </c>
      <c r="G7993" s="37">
        <v>0</v>
      </c>
      <c r="H7993" s="37" t="s">
        <v>1232</v>
      </c>
      <c r="I7993" s="37" t="s">
        <v>2321</v>
      </c>
      <c r="J7993" s="37" t="s">
        <v>2275</v>
      </c>
      <c r="K7993" s="37">
        <v>0</v>
      </c>
    </row>
    <row r="7994" spans="1:11" x14ac:dyDescent="0.25">
      <c r="A7994" s="37" t="s">
        <v>2884</v>
      </c>
      <c r="B7994" s="37">
        <v>1</v>
      </c>
      <c r="C7994" s="37">
        <v>0</v>
      </c>
      <c r="D7994" s="37">
        <v>0</v>
      </c>
      <c r="E7994" s="37">
        <v>40</v>
      </c>
      <c r="F7994" s="37">
        <v>0</v>
      </c>
      <c r="G7994" s="37">
        <v>1.5234000000000001</v>
      </c>
      <c r="H7994" s="37" t="s">
        <v>2398</v>
      </c>
      <c r="I7994" s="37" t="s">
        <v>2308</v>
      </c>
      <c r="J7994" s="37" t="s">
        <v>2268</v>
      </c>
      <c r="K7994" s="37">
        <v>1</v>
      </c>
    </row>
    <row r="7995" spans="1:11" x14ac:dyDescent="0.25">
      <c r="A7995" s="37" t="s">
        <v>2883</v>
      </c>
      <c r="B7995" s="37">
        <v>1</v>
      </c>
      <c r="C7995" s="37">
        <v>0</v>
      </c>
      <c r="D7995" s="37">
        <v>1</v>
      </c>
      <c r="E7995" s="37">
        <v>72</v>
      </c>
      <c r="F7995" s="37">
        <v>0</v>
      </c>
      <c r="G7995" s="37">
        <v>6.7988</v>
      </c>
      <c r="H7995" s="37" t="s">
        <v>2337</v>
      </c>
      <c r="I7995" s="37" t="s">
        <v>2308</v>
      </c>
      <c r="J7995" s="37" t="s">
        <v>2268</v>
      </c>
      <c r="K7995" s="37">
        <v>1</v>
      </c>
    </row>
    <row r="7996" spans="1:11" x14ac:dyDescent="0.25">
      <c r="A7996" s="37" t="s">
        <v>2882</v>
      </c>
      <c r="B7996" s="37">
        <v>1</v>
      </c>
      <c r="C7996" s="37">
        <v>0</v>
      </c>
      <c r="D7996" s="37">
        <v>0</v>
      </c>
      <c r="E7996" s="37">
        <v>6</v>
      </c>
      <c r="F7996" s="37">
        <v>0</v>
      </c>
      <c r="G7996" s="37">
        <v>0.17610000000000001</v>
      </c>
      <c r="H7996" s="37" t="s">
        <v>1233</v>
      </c>
      <c r="I7996" s="37" t="s">
        <v>2321</v>
      </c>
      <c r="J7996" s="37" t="s">
        <v>2268</v>
      </c>
      <c r="K7996" s="37">
        <v>1</v>
      </c>
    </row>
    <row r="7997" spans="1:11" x14ac:dyDescent="0.25">
      <c r="A7997" s="37" t="s">
        <v>2881</v>
      </c>
      <c r="B7997" s="37">
        <v>1</v>
      </c>
      <c r="C7997" s="37">
        <v>0</v>
      </c>
      <c r="D7997" s="37">
        <v>0</v>
      </c>
      <c r="E7997" s="37">
        <v>2</v>
      </c>
      <c r="F7997" s="37">
        <v>1</v>
      </c>
      <c r="G7997" s="37">
        <v>0.18890000000000001</v>
      </c>
      <c r="H7997" s="37" t="s">
        <v>2880</v>
      </c>
      <c r="I7997" s="37" t="s">
        <v>2308</v>
      </c>
      <c r="J7997" s="37" t="s">
        <v>2268</v>
      </c>
      <c r="K7997" s="37">
        <v>1</v>
      </c>
    </row>
    <row r="7998" spans="1:11" x14ac:dyDescent="0.25">
      <c r="A7998" s="37" t="s">
        <v>2879</v>
      </c>
      <c r="B7998" s="37">
        <v>1</v>
      </c>
      <c r="C7998" s="37">
        <v>0</v>
      </c>
      <c r="D7998" s="37">
        <v>0</v>
      </c>
      <c r="E7998" s="37">
        <v>8</v>
      </c>
      <c r="F7998" s="37">
        <v>1</v>
      </c>
      <c r="G7998" s="37">
        <v>1.4651000000000001</v>
      </c>
      <c r="H7998" s="37" t="s">
        <v>1232</v>
      </c>
      <c r="I7998" s="37" t="s">
        <v>2308</v>
      </c>
      <c r="J7998" s="37" t="s">
        <v>2268</v>
      </c>
      <c r="K7998" s="37">
        <v>1</v>
      </c>
    </row>
    <row r="7999" spans="1:11" x14ac:dyDescent="0.25">
      <c r="A7999" s="37" t="s">
        <v>2878</v>
      </c>
      <c r="B7999" s="37">
        <v>1</v>
      </c>
      <c r="C7999" s="37">
        <v>0</v>
      </c>
      <c r="D7999" s="37">
        <v>0</v>
      </c>
      <c r="E7999" s="37">
        <v>2</v>
      </c>
      <c r="F7999" s="37">
        <v>0</v>
      </c>
      <c r="G7999" s="37">
        <v>0.1227</v>
      </c>
      <c r="H7999" s="37" t="s">
        <v>1232</v>
      </c>
      <c r="I7999" s="37" t="s">
        <v>2308</v>
      </c>
      <c r="J7999" s="37" t="s">
        <v>2268</v>
      </c>
      <c r="K7999" s="37">
        <v>1</v>
      </c>
    </row>
    <row r="8000" spans="1:11" x14ac:dyDescent="0.25">
      <c r="A8000" s="37" t="s">
        <v>2877</v>
      </c>
      <c r="B8000" s="37">
        <v>1</v>
      </c>
      <c r="C8000" s="37">
        <v>0</v>
      </c>
      <c r="D8000" s="37">
        <v>0</v>
      </c>
      <c r="E8000" s="37">
        <v>42</v>
      </c>
      <c r="F8000" s="37">
        <v>1</v>
      </c>
      <c r="G8000" s="37">
        <v>1.3282</v>
      </c>
      <c r="H8000" s="37" t="s">
        <v>2299</v>
      </c>
      <c r="I8000" s="37" t="s">
        <v>2308</v>
      </c>
      <c r="J8000" s="37" t="s">
        <v>2268</v>
      </c>
      <c r="K8000" s="37">
        <v>1</v>
      </c>
    </row>
    <row r="8001" spans="1:11" x14ac:dyDescent="0.25">
      <c r="A8001" s="37" t="s">
        <v>2876</v>
      </c>
      <c r="B8001" s="37">
        <v>1</v>
      </c>
      <c r="C8001" s="37">
        <v>0</v>
      </c>
      <c r="D8001" s="37">
        <v>0</v>
      </c>
      <c r="E8001" s="37">
        <v>8</v>
      </c>
      <c r="F8001" s="37">
        <v>0</v>
      </c>
      <c r="G8001" s="37">
        <v>0.37640000000000001</v>
      </c>
      <c r="H8001" s="37" t="s">
        <v>1254</v>
      </c>
      <c r="I8001" s="37" t="s">
        <v>2308</v>
      </c>
      <c r="J8001" s="37" t="s">
        <v>2268</v>
      </c>
      <c r="K8001" s="37">
        <v>1</v>
      </c>
    </row>
    <row r="8002" spans="1:11" x14ac:dyDescent="0.25">
      <c r="A8002" s="37" t="s">
        <v>2875</v>
      </c>
      <c r="B8002" s="37">
        <v>1</v>
      </c>
      <c r="C8002" s="37">
        <v>0</v>
      </c>
      <c r="D8002" s="37">
        <v>0</v>
      </c>
      <c r="E8002" s="37">
        <v>15</v>
      </c>
      <c r="F8002" s="37">
        <v>0</v>
      </c>
      <c r="G8002" s="37">
        <v>0.51580000000000004</v>
      </c>
      <c r="H8002" s="37" t="s">
        <v>1232</v>
      </c>
      <c r="I8002" s="37" t="s">
        <v>2321</v>
      </c>
      <c r="J8002" s="37" t="s">
        <v>2275</v>
      </c>
      <c r="K8002" s="37">
        <v>1</v>
      </c>
    </row>
    <row r="8003" spans="1:11" x14ac:dyDescent="0.25">
      <c r="A8003" s="37" t="s">
        <v>2874</v>
      </c>
      <c r="B8003" s="37">
        <v>1</v>
      </c>
      <c r="C8003" s="37">
        <v>0</v>
      </c>
      <c r="D8003" s="37">
        <v>0</v>
      </c>
      <c r="E8003" s="37">
        <v>2</v>
      </c>
      <c r="F8003" s="37">
        <v>0</v>
      </c>
      <c r="G8003" s="37">
        <v>6.88E-2</v>
      </c>
      <c r="H8003" s="37" t="s">
        <v>2873</v>
      </c>
      <c r="I8003" s="37" t="s">
        <v>2308</v>
      </c>
      <c r="J8003" s="37" t="s">
        <v>2268</v>
      </c>
      <c r="K8003" s="37">
        <v>1</v>
      </c>
    </row>
    <row r="8004" spans="1:11" x14ac:dyDescent="0.25">
      <c r="A8004" s="37" t="s">
        <v>2872</v>
      </c>
      <c r="B8004" s="37">
        <v>1</v>
      </c>
      <c r="C8004" s="37">
        <v>0</v>
      </c>
      <c r="D8004" s="37">
        <v>0</v>
      </c>
      <c r="E8004" s="37">
        <v>3</v>
      </c>
      <c r="F8004" s="37">
        <v>1</v>
      </c>
      <c r="G8004" s="37">
        <v>0.5494</v>
      </c>
      <c r="H8004" s="37" t="s">
        <v>1228</v>
      </c>
      <c r="I8004" s="37" t="s">
        <v>2321</v>
      </c>
      <c r="J8004" s="37" t="s">
        <v>2275</v>
      </c>
      <c r="K8004" s="37">
        <v>1</v>
      </c>
    </row>
    <row r="8005" spans="1:11" x14ac:dyDescent="0.25">
      <c r="A8005" s="37" t="s">
        <v>2871</v>
      </c>
      <c r="B8005" s="37">
        <v>1</v>
      </c>
      <c r="C8005" s="37">
        <v>0</v>
      </c>
      <c r="D8005" s="37">
        <v>1</v>
      </c>
      <c r="E8005" s="37">
        <v>24</v>
      </c>
      <c r="F8005" s="37">
        <v>1</v>
      </c>
      <c r="G8005" s="37">
        <v>4.3953000000000007</v>
      </c>
      <c r="H8005" s="37" t="s">
        <v>2299</v>
      </c>
      <c r="I8005" s="37" t="s">
        <v>2308</v>
      </c>
      <c r="J8005" s="37" t="s">
        <v>2275</v>
      </c>
      <c r="K8005" s="37">
        <v>1</v>
      </c>
    </row>
    <row r="8006" spans="1:11" x14ac:dyDescent="0.25">
      <c r="A8006" s="37" t="s">
        <v>2870</v>
      </c>
      <c r="B8006" s="37">
        <v>1</v>
      </c>
      <c r="C8006" s="37">
        <v>0</v>
      </c>
      <c r="D8006" s="37">
        <v>1</v>
      </c>
      <c r="E8006" s="37">
        <v>52</v>
      </c>
      <c r="F8006" s="37">
        <v>1</v>
      </c>
      <c r="G8006" s="37">
        <v>4.9102000000000006</v>
      </c>
      <c r="H8006" s="37" t="s">
        <v>1232</v>
      </c>
      <c r="I8006" s="37" t="s">
        <v>2308</v>
      </c>
      <c r="J8006" s="37" t="s">
        <v>2268</v>
      </c>
      <c r="K8006" s="37">
        <v>1</v>
      </c>
    </row>
    <row r="8007" spans="1:11" x14ac:dyDescent="0.25">
      <c r="A8007" s="37" t="s">
        <v>2869</v>
      </c>
      <c r="B8007" s="37">
        <v>1</v>
      </c>
      <c r="C8007" s="37">
        <v>0</v>
      </c>
      <c r="D8007" s="37">
        <v>1</v>
      </c>
      <c r="E8007" s="37">
        <v>144</v>
      </c>
      <c r="F8007" s="37">
        <v>1</v>
      </c>
      <c r="G8007" s="37">
        <v>4.2256</v>
      </c>
      <c r="H8007" s="37" t="s">
        <v>2496</v>
      </c>
      <c r="I8007" s="37" t="s">
        <v>2308</v>
      </c>
      <c r="J8007" s="37" t="s">
        <v>2268</v>
      </c>
      <c r="K8007" s="37">
        <v>1</v>
      </c>
    </row>
    <row r="8008" spans="1:11" x14ac:dyDescent="0.25">
      <c r="A8008" s="37" t="s">
        <v>2868</v>
      </c>
      <c r="B8008" s="37">
        <v>1</v>
      </c>
      <c r="C8008" s="37">
        <v>0</v>
      </c>
      <c r="D8008" s="37">
        <v>0</v>
      </c>
      <c r="E8008" s="37">
        <v>13</v>
      </c>
      <c r="F8008" s="37">
        <v>0</v>
      </c>
      <c r="G8008" s="37">
        <v>1.2276</v>
      </c>
      <c r="H8008" s="37" t="s">
        <v>2299</v>
      </c>
      <c r="I8008" s="37" t="s">
        <v>2308</v>
      </c>
      <c r="J8008" s="37" t="s">
        <v>2268</v>
      </c>
      <c r="K8008" s="37">
        <v>1</v>
      </c>
    </row>
    <row r="8009" spans="1:11" x14ac:dyDescent="0.25">
      <c r="A8009" s="37" t="s">
        <v>2867</v>
      </c>
      <c r="B8009" s="37">
        <v>1</v>
      </c>
      <c r="C8009" s="37">
        <v>0</v>
      </c>
      <c r="D8009" s="37">
        <v>0</v>
      </c>
      <c r="E8009" s="37">
        <v>0</v>
      </c>
      <c r="F8009" s="37">
        <v>0</v>
      </c>
      <c r="G8009" s="37">
        <v>0</v>
      </c>
      <c r="H8009" s="37" t="s">
        <v>1219</v>
      </c>
      <c r="I8009" s="37" t="s">
        <v>2310</v>
      </c>
      <c r="J8009" s="37" t="s">
        <v>2275</v>
      </c>
      <c r="K8009" s="37">
        <v>0</v>
      </c>
    </row>
    <row r="8010" spans="1:11" x14ac:dyDescent="0.25">
      <c r="A8010" s="37" t="s">
        <v>2866</v>
      </c>
      <c r="B8010" s="37">
        <v>1</v>
      </c>
      <c r="C8010" s="37">
        <v>0</v>
      </c>
      <c r="D8010" s="37">
        <v>0</v>
      </c>
      <c r="E8010" s="37">
        <v>0</v>
      </c>
      <c r="F8010" s="37">
        <v>0</v>
      </c>
      <c r="G8010" s="37">
        <v>0</v>
      </c>
      <c r="H8010" s="37" t="s">
        <v>1219</v>
      </c>
      <c r="I8010" s="37" t="s">
        <v>2310</v>
      </c>
      <c r="J8010" s="37" t="s">
        <v>2275</v>
      </c>
      <c r="K8010" s="37">
        <v>0</v>
      </c>
    </row>
    <row r="8011" spans="1:11" x14ac:dyDescent="0.25">
      <c r="A8011" s="37" t="s">
        <v>2865</v>
      </c>
      <c r="B8011" s="37">
        <v>1</v>
      </c>
      <c r="C8011" s="37">
        <v>0</v>
      </c>
      <c r="D8011" s="37">
        <v>0</v>
      </c>
      <c r="E8011" s="37">
        <v>5</v>
      </c>
      <c r="F8011" s="37">
        <v>1</v>
      </c>
      <c r="G8011" s="37">
        <v>0.91570000000000007</v>
      </c>
      <c r="H8011" s="37" t="s">
        <v>1220</v>
      </c>
      <c r="I8011" s="37" t="s">
        <v>2308</v>
      </c>
      <c r="J8011" s="37" t="s">
        <v>2275</v>
      </c>
      <c r="K8011" s="37">
        <v>1</v>
      </c>
    </row>
    <row r="8012" spans="1:11" x14ac:dyDescent="0.25">
      <c r="A8012" s="37" t="s">
        <v>2864</v>
      </c>
      <c r="B8012" s="37">
        <v>1</v>
      </c>
      <c r="C8012" s="37">
        <v>0</v>
      </c>
      <c r="D8012" s="37">
        <v>0</v>
      </c>
      <c r="E8012" s="37">
        <v>4</v>
      </c>
      <c r="F8012" s="37">
        <v>1</v>
      </c>
      <c r="G8012" s="37">
        <v>0.73250000000000004</v>
      </c>
      <c r="H8012" s="37" t="s">
        <v>2337</v>
      </c>
      <c r="I8012" s="37" t="s">
        <v>2316</v>
      </c>
      <c r="J8012" s="37" t="s">
        <v>2268</v>
      </c>
      <c r="K8012" s="37">
        <v>1</v>
      </c>
    </row>
    <row r="8013" spans="1:11" x14ac:dyDescent="0.25">
      <c r="A8013" s="37" t="s">
        <v>2863</v>
      </c>
      <c r="B8013" s="37">
        <v>1</v>
      </c>
      <c r="C8013" s="37">
        <v>0</v>
      </c>
      <c r="D8013" s="37">
        <v>0</v>
      </c>
      <c r="E8013" s="37">
        <v>24</v>
      </c>
      <c r="F8013" s="37">
        <v>1</v>
      </c>
      <c r="G8013" s="37">
        <v>1.0426</v>
      </c>
      <c r="H8013" s="37" t="s">
        <v>1224</v>
      </c>
      <c r="I8013" s="37" t="s">
        <v>2310</v>
      </c>
      <c r="J8013" s="37" t="s">
        <v>2275</v>
      </c>
      <c r="K8013" s="37">
        <v>1</v>
      </c>
    </row>
    <row r="8014" spans="1:11" x14ac:dyDescent="0.25">
      <c r="A8014" s="37" t="s">
        <v>2862</v>
      </c>
      <c r="B8014" s="37">
        <v>1</v>
      </c>
      <c r="C8014" s="37">
        <v>0</v>
      </c>
      <c r="D8014" s="37">
        <v>0</v>
      </c>
      <c r="E8014" s="37">
        <v>15</v>
      </c>
      <c r="F8014" s="37">
        <v>1</v>
      </c>
      <c r="G8014" s="37">
        <v>1.4164000000000001</v>
      </c>
      <c r="H8014" s="37" t="s">
        <v>2398</v>
      </c>
      <c r="I8014" s="37" t="s">
        <v>2308</v>
      </c>
      <c r="J8014" s="37" t="s">
        <v>2268</v>
      </c>
      <c r="K8014" s="37">
        <v>1</v>
      </c>
    </row>
    <row r="8015" spans="1:11" x14ac:dyDescent="0.25">
      <c r="A8015" s="37" t="s">
        <v>2861</v>
      </c>
      <c r="B8015" s="37">
        <v>1</v>
      </c>
      <c r="C8015" s="37">
        <v>0</v>
      </c>
      <c r="D8015" s="37">
        <v>1</v>
      </c>
      <c r="E8015" s="37">
        <v>17</v>
      </c>
      <c r="F8015" s="37">
        <v>1</v>
      </c>
      <c r="G8015" s="37">
        <v>3.1133000000000002</v>
      </c>
      <c r="H8015" s="37" t="s">
        <v>2398</v>
      </c>
      <c r="I8015" s="37" t="s">
        <v>2308</v>
      </c>
      <c r="J8015" s="37" t="s">
        <v>2268</v>
      </c>
      <c r="K8015" s="37">
        <v>1</v>
      </c>
    </row>
    <row r="8016" spans="1:11" x14ac:dyDescent="0.25">
      <c r="A8016" s="37" t="s">
        <v>2860</v>
      </c>
      <c r="B8016" s="37">
        <v>1</v>
      </c>
      <c r="C8016" s="37">
        <v>0</v>
      </c>
      <c r="D8016" s="37">
        <v>0</v>
      </c>
      <c r="E8016" s="37">
        <v>0</v>
      </c>
      <c r="F8016" s="37">
        <v>0</v>
      </c>
      <c r="G8016" s="37">
        <v>0</v>
      </c>
      <c r="H8016" s="37" t="s">
        <v>2299</v>
      </c>
      <c r="I8016" s="37" t="s">
        <v>2308</v>
      </c>
      <c r="J8016" s="37" t="s">
        <v>2268</v>
      </c>
      <c r="K8016" s="37">
        <v>0</v>
      </c>
    </row>
    <row r="8017" spans="1:11" x14ac:dyDescent="0.25">
      <c r="A8017" s="37" t="s">
        <v>2859</v>
      </c>
      <c r="B8017" s="37">
        <v>1</v>
      </c>
      <c r="C8017" s="37">
        <v>0</v>
      </c>
      <c r="D8017" s="37">
        <v>0</v>
      </c>
      <c r="E8017" s="37">
        <v>9</v>
      </c>
      <c r="F8017" s="37">
        <v>0</v>
      </c>
      <c r="G8017" s="37">
        <v>0.3095</v>
      </c>
      <c r="H8017" s="37" t="s">
        <v>1247</v>
      </c>
      <c r="I8017" s="37" t="s">
        <v>2308</v>
      </c>
      <c r="J8017" s="37" t="s">
        <v>2268</v>
      </c>
      <c r="K8017" s="37">
        <v>1</v>
      </c>
    </row>
    <row r="8018" spans="1:11" x14ac:dyDescent="0.25">
      <c r="A8018" s="37" t="s">
        <v>2858</v>
      </c>
      <c r="B8018" s="37">
        <v>1</v>
      </c>
      <c r="C8018" s="37">
        <v>0</v>
      </c>
      <c r="D8018" s="37">
        <v>1</v>
      </c>
      <c r="E8018" s="37">
        <v>77</v>
      </c>
      <c r="F8018" s="37">
        <v>1</v>
      </c>
      <c r="G8018" s="37">
        <v>4.7256</v>
      </c>
      <c r="H8018" s="37" t="s">
        <v>1232</v>
      </c>
      <c r="I8018" s="37" t="s">
        <v>2308</v>
      </c>
      <c r="J8018" s="37" t="s">
        <v>2268</v>
      </c>
      <c r="K8018" s="37">
        <v>1</v>
      </c>
    </row>
    <row r="8019" spans="1:11" x14ac:dyDescent="0.25">
      <c r="A8019" s="37" t="s">
        <v>2857</v>
      </c>
      <c r="B8019" s="37">
        <v>1</v>
      </c>
      <c r="C8019" s="37">
        <v>0</v>
      </c>
      <c r="D8019" s="37">
        <v>0</v>
      </c>
      <c r="E8019" s="37">
        <v>20</v>
      </c>
      <c r="F8019" s="37">
        <v>0</v>
      </c>
      <c r="G8019" s="37">
        <v>0.94100000000000006</v>
      </c>
      <c r="H8019" s="37" t="s">
        <v>2299</v>
      </c>
      <c r="I8019" s="37" t="s">
        <v>2308</v>
      </c>
      <c r="J8019" s="37" t="s">
        <v>2275</v>
      </c>
      <c r="K8019" s="37">
        <v>1</v>
      </c>
    </row>
    <row r="8020" spans="1:11" x14ac:dyDescent="0.25">
      <c r="A8020" s="37" t="s">
        <v>2856</v>
      </c>
      <c r="B8020" s="37">
        <v>1</v>
      </c>
      <c r="C8020" s="37">
        <v>0</v>
      </c>
      <c r="D8020" s="37">
        <v>0</v>
      </c>
      <c r="E8020" s="37">
        <v>36</v>
      </c>
      <c r="F8020" s="37">
        <v>1</v>
      </c>
      <c r="G8020" s="37">
        <v>0.6744</v>
      </c>
      <c r="H8020" s="37" t="s">
        <v>1232</v>
      </c>
      <c r="I8020" s="37" t="s">
        <v>2321</v>
      </c>
      <c r="J8020" s="37" t="s">
        <v>2275</v>
      </c>
      <c r="K8020" s="37">
        <v>1</v>
      </c>
    </row>
    <row r="8021" spans="1:11" x14ac:dyDescent="0.25">
      <c r="A8021" s="37" t="s">
        <v>2855</v>
      </c>
      <c r="B8021" s="37">
        <v>1</v>
      </c>
      <c r="C8021" s="37">
        <v>0</v>
      </c>
      <c r="D8021" s="37">
        <v>0</v>
      </c>
      <c r="E8021" s="37">
        <v>13</v>
      </c>
      <c r="F8021" s="37">
        <v>1</v>
      </c>
      <c r="G8021" s="37">
        <v>0.49510000000000004</v>
      </c>
      <c r="H8021" s="37" t="s">
        <v>2456</v>
      </c>
      <c r="I8021" s="37" t="s">
        <v>2308</v>
      </c>
      <c r="J8021" s="37" t="s">
        <v>2268</v>
      </c>
      <c r="K8021" s="37">
        <v>1</v>
      </c>
    </row>
    <row r="8022" spans="1:11" x14ac:dyDescent="0.25">
      <c r="A8022" s="37" t="s">
        <v>2854</v>
      </c>
      <c r="B8022" s="37">
        <v>1</v>
      </c>
      <c r="C8022" s="37">
        <v>0</v>
      </c>
      <c r="D8022" s="37">
        <v>0</v>
      </c>
      <c r="E8022" s="37">
        <v>11</v>
      </c>
      <c r="F8022" s="37">
        <v>0</v>
      </c>
      <c r="G8022" s="37">
        <v>0.41889999999999999</v>
      </c>
      <c r="H8022" s="37" t="s">
        <v>2496</v>
      </c>
      <c r="I8022" s="37" t="s">
        <v>2308</v>
      </c>
      <c r="J8022" s="37" t="s">
        <v>2268</v>
      </c>
      <c r="K8022" s="37">
        <v>1</v>
      </c>
    </row>
    <row r="8023" spans="1:11" x14ac:dyDescent="0.25">
      <c r="A8023" s="37" t="s">
        <v>2853</v>
      </c>
      <c r="B8023" s="37">
        <v>1</v>
      </c>
      <c r="C8023" s="37">
        <v>0</v>
      </c>
      <c r="D8023" s="37">
        <v>0</v>
      </c>
      <c r="E8023" s="37">
        <v>10</v>
      </c>
      <c r="F8023" s="37">
        <v>0</v>
      </c>
      <c r="G8023" s="37">
        <v>0.43440000000000001</v>
      </c>
      <c r="H8023" s="37" t="s">
        <v>2496</v>
      </c>
      <c r="I8023" s="37" t="s">
        <v>2308</v>
      </c>
      <c r="J8023" s="37" t="s">
        <v>2268</v>
      </c>
      <c r="K8023" s="37">
        <v>1</v>
      </c>
    </row>
    <row r="8024" spans="1:11" x14ac:dyDescent="0.25">
      <c r="A8024" s="37" t="s">
        <v>2852</v>
      </c>
      <c r="B8024" s="37">
        <v>1</v>
      </c>
      <c r="C8024" s="37">
        <v>0</v>
      </c>
      <c r="D8024" s="37">
        <v>0</v>
      </c>
      <c r="E8024" s="37">
        <v>0</v>
      </c>
      <c r="F8024" s="37">
        <v>0</v>
      </c>
      <c r="G8024" s="37">
        <v>0</v>
      </c>
      <c r="H8024" s="37" t="s">
        <v>2851</v>
      </c>
      <c r="I8024" s="37" t="s">
        <v>2310</v>
      </c>
      <c r="J8024" s="37" t="s">
        <v>2275</v>
      </c>
      <c r="K8024" s="37">
        <v>0</v>
      </c>
    </row>
    <row r="8025" spans="1:11" x14ac:dyDescent="0.25">
      <c r="A8025" s="37" t="s">
        <v>2850</v>
      </c>
      <c r="B8025" s="37">
        <v>1</v>
      </c>
      <c r="C8025" s="37">
        <v>0</v>
      </c>
      <c r="D8025" s="37">
        <v>0</v>
      </c>
      <c r="E8025" s="37">
        <v>8</v>
      </c>
      <c r="F8025" s="37">
        <v>1</v>
      </c>
      <c r="G8025" s="37">
        <v>1.4651000000000001</v>
      </c>
      <c r="H8025" s="37" t="s">
        <v>1248</v>
      </c>
      <c r="I8025" s="37" t="s">
        <v>2269</v>
      </c>
      <c r="J8025" s="37" t="s">
        <v>2268</v>
      </c>
      <c r="K8025" s="37">
        <v>1</v>
      </c>
    </row>
    <row r="8026" spans="1:11" x14ac:dyDescent="0.25">
      <c r="A8026" s="37" t="s">
        <v>2849</v>
      </c>
      <c r="B8026" s="37">
        <v>1</v>
      </c>
      <c r="C8026" s="37">
        <v>0</v>
      </c>
      <c r="D8026" s="37">
        <v>0</v>
      </c>
      <c r="E8026" s="37">
        <v>3</v>
      </c>
      <c r="F8026" s="37">
        <v>0</v>
      </c>
      <c r="G8026" s="37">
        <v>0.1411</v>
      </c>
      <c r="H8026" s="37" t="s">
        <v>1248</v>
      </c>
      <c r="I8026" s="37" t="s">
        <v>2269</v>
      </c>
      <c r="J8026" s="37" t="s">
        <v>2268</v>
      </c>
      <c r="K8026" s="37">
        <v>1</v>
      </c>
    </row>
    <row r="8027" spans="1:11" x14ac:dyDescent="0.25">
      <c r="A8027" s="37" t="s">
        <v>2848</v>
      </c>
      <c r="B8027" s="37">
        <v>1</v>
      </c>
      <c r="C8027" s="37">
        <v>0</v>
      </c>
      <c r="D8027" s="37">
        <v>0</v>
      </c>
      <c r="E8027" s="37">
        <v>21</v>
      </c>
      <c r="F8027" s="37">
        <v>1</v>
      </c>
      <c r="G8027" s="37">
        <v>1.2888000000000002</v>
      </c>
      <c r="H8027" s="37" t="s">
        <v>1222</v>
      </c>
      <c r="I8027" s="37" t="s">
        <v>2308</v>
      </c>
      <c r="J8027" s="37" t="s">
        <v>2268</v>
      </c>
      <c r="K8027" s="37">
        <v>1</v>
      </c>
    </row>
    <row r="8028" spans="1:11" x14ac:dyDescent="0.25">
      <c r="A8028" s="37" t="s">
        <v>2847</v>
      </c>
      <c r="B8028" s="37">
        <v>1</v>
      </c>
      <c r="C8028" s="37">
        <v>0</v>
      </c>
      <c r="D8028" s="37">
        <v>0</v>
      </c>
      <c r="E8028" s="37">
        <v>3</v>
      </c>
      <c r="F8028" s="37">
        <v>0</v>
      </c>
      <c r="G8028" s="37">
        <v>0.5494</v>
      </c>
      <c r="H8028" s="37" t="s">
        <v>1224</v>
      </c>
      <c r="I8028" s="37" t="s">
        <v>2308</v>
      </c>
      <c r="J8028" s="37" t="s">
        <v>2268</v>
      </c>
      <c r="K8028" s="37">
        <v>1</v>
      </c>
    </row>
    <row r="8029" spans="1:11" x14ac:dyDescent="0.25">
      <c r="A8029" s="37" t="s">
        <v>2846</v>
      </c>
      <c r="B8029" s="37">
        <v>1</v>
      </c>
      <c r="C8029" s="37">
        <v>0</v>
      </c>
      <c r="D8029" s="37">
        <v>0</v>
      </c>
      <c r="E8029" s="37">
        <v>2</v>
      </c>
      <c r="F8029" s="37">
        <v>1</v>
      </c>
      <c r="G8029" s="37">
        <v>0.36630000000000001</v>
      </c>
      <c r="H8029" s="37" t="s">
        <v>1224</v>
      </c>
      <c r="I8029" s="37" t="s">
        <v>2308</v>
      </c>
      <c r="J8029" s="37" t="s">
        <v>2268</v>
      </c>
      <c r="K8029" s="37">
        <v>1</v>
      </c>
    </row>
    <row r="8030" spans="1:11" x14ac:dyDescent="0.25">
      <c r="A8030" s="37" t="s">
        <v>2845</v>
      </c>
      <c r="B8030" s="37">
        <v>1</v>
      </c>
      <c r="C8030" s="37">
        <v>0</v>
      </c>
      <c r="D8030" s="37">
        <v>0</v>
      </c>
      <c r="E8030" s="37">
        <v>1</v>
      </c>
      <c r="F8030" s="37">
        <v>0</v>
      </c>
      <c r="G8030" s="37">
        <v>2.9300000000000003E-2</v>
      </c>
      <c r="H8030" s="37" t="s">
        <v>2337</v>
      </c>
      <c r="I8030" s="37" t="s">
        <v>2308</v>
      </c>
      <c r="J8030" s="37" t="s">
        <v>2268</v>
      </c>
      <c r="K8030" s="37">
        <v>1</v>
      </c>
    </row>
    <row r="8031" spans="1:11" x14ac:dyDescent="0.25">
      <c r="A8031" s="37" t="s">
        <v>2844</v>
      </c>
      <c r="B8031" s="37">
        <v>1</v>
      </c>
      <c r="C8031" s="37">
        <v>0</v>
      </c>
      <c r="D8031" s="37">
        <v>0</v>
      </c>
      <c r="E8031" s="37">
        <v>23</v>
      </c>
      <c r="F8031" s="37">
        <v>0</v>
      </c>
      <c r="G8031" s="37">
        <v>1.4115</v>
      </c>
      <c r="H8031" s="37" t="s">
        <v>1257</v>
      </c>
      <c r="I8031" s="37" t="s">
        <v>2308</v>
      </c>
      <c r="J8031" s="37" t="s">
        <v>2275</v>
      </c>
      <c r="K8031" s="37">
        <v>1</v>
      </c>
    </row>
    <row r="8032" spans="1:11" x14ac:dyDescent="0.25">
      <c r="A8032" s="37" t="s">
        <v>2843</v>
      </c>
      <c r="B8032" s="37">
        <v>1</v>
      </c>
      <c r="C8032" s="37">
        <v>0</v>
      </c>
      <c r="D8032" s="37">
        <v>0</v>
      </c>
      <c r="E8032" s="37">
        <v>0</v>
      </c>
      <c r="F8032" s="37">
        <v>0</v>
      </c>
      <c r="G8032" s="37">
        <v>0</v>
      </c>
      <c r="H8032" s="37" t="s">
        <v>2496</v>
      </c>
      <c r="I8032" s="37" t="s">
        <v>2308</v>
      </c>
      <c r="J8032" s="37" t="s">
        <v>2268</v>
      </c>
      <c r="K8032" s="37">
        <v>0</v>
      </c>
    </row>
    <row r="8033" spans="1:11" x14ac:dyDescent="0.25">
      <c r="A8033" s="37" t="s">
        <v>2842</v>
      </c>
      <c r="B8033" s="37">
        <v>1</v>
      </c>
      <c r="C8033" s="37">
        <v>0</v>
      </c>
      <c r="D8033" s="37">
        <v>0</v>
      </c>
      <c r="E8033" s="37">
        <v>5</v>
      </c>
      <c r="F8033" s="37">
        <v>0</v>
      </c>
      <c r="G8033" s="37">
        <v>0.23520000000000002</v>
      </c>
      <c r="H8033" s="37" t="s">
        <v>1251</v>
      </c>
      <c r="I8033" s="37" t="s">
        <v>2321</v>
      </c>
      <c r="J8033" s="37" t="s">
        <v>2268</v>
      </c>
      <c r="K8033" s="37">
        <v>1</v>
      </c>
    </row>
    <row r="8034" spans="1:11" x14ac:dyDescent="0.25">
      <c r="A8034" s="37" t="s">
        <v>2841</v>
      </c>
      <c r="B8034" s="37">
        <v>1</v>
      </c>
      <c r="C8034" s="37">
        <v>0</v>
      </c>
      <c r="D8034" s="37">
        <v>0</v>
      </c>
      <c r="E8034" s="37">
        <v>8</v>
      </c>
      <c r="F8034" s="37">
        <v>0</v>
      </c>
      <c r="G8034" s="37">
        <v>0.253</v>
      </c>
      <c r="H8034" s="37" t="s">
        <v>1251</v>
      </c>
      <c r="I8034" s="37" t="s">
        <v>2269</v>
      </c>
      <c r="J8034" s="37" t="s">
        <v>2268</v>
      </c>
      <c r="K8034" s="37">
        <v>1</v>
      </c>
    </row>
    <row r="8035" spans="1:11" x14ac:dyDescent="0.25">
      <c r="A8035" s="37" t="s">
        <v>2840</v>
      </c>
      <c r="B8035" s="37">
        <v>1</v>
      </c>
      <c r="C8035" s="37">
        <v>0</v>
      </c>
      <c r="D8035" s="37">
        <v>0</v>
      </c>
      <c r="E8035" s="37">
        <v>8</v>
      </c>
      <c r="F8035" s="37">
        <v>0</v>
      </c>
      <c r="G8035" s="37">
        <v>0.75540000000000007</v>
      </c>
      <c r="H8035" s="37" t="s">
        <v>2288</v>
      </c>
      <c r="I8035" s="37" t="s">
        <v>2321</v>
      </c>
      <c r="J8035" s="37" t="s">
        <v>2268</v>
      </c>
      <c r="K8035" s="37">
        <v>1</v>
      </c>
    </row>
    <row r="8036" spans="1:11" x14ac:dyDescent="0.25">
      <c r="A8036" s="37" t="s">
        <v>2839</v>
      </c>
      <c r="B8036" s="37">
        <v>1</v>
      </c>
      <c r="C8036" s="37">
        <v>0</v>
      </c>
      <c r="D8036" s="37">
        <v>0</v>
      </c>
      <c r="E8036" s="37">
        <v>4</v>
      </c>
      <c r="F8036" s="37">
        <v>0</v>
      </c>
      <c r="G8036" s="37">
        <v>0.17380000000000001</v>
      </c>
      <c r="H8036" s="37" t="s">
        <v>1260</v>
      </c>
      <c r="I8036" s="37" t="s">
        <v>2321</v>
      </c>
      <c r="J8036" s="37" t="s">
        <v>2268</v>
      </c>
      <c r="K8036" s="37">
        <v>1</v>
      </c>
    </row>
    <row r="8037" spans="1:11" x14ac:dyDescent="0.25">
      <c r="A8037" s="37" t="s">
        <v>2838</v>
      </c>
      <c r="B8037" s="37">
        <v>1</v>
      </c>
      <c r="C8037" s="37">
        <v>0</v>
      </c>
      <c r="D8037" s="37">
        <v>0</v>
      </c>
      <c r="E8037" s="37">
        <v>2</v>
      </c>
      <c r="F8037" s="37">
        <v>1</v>
      </c>
      <c r="G8037" s="37">
        <v>0.1794</v>
      </c>
      <c r="H8037" s="37" t="s">
        <v>1233</v>
      </c>
      <c r="I8037" s="37" t="s">
        <v>2321</v>
      </c>
      <c r="J8037" s="37" t="s">
        <v>2275</v>
      </c>
      <c r="K8037" s="37">
        <v>1</v>
      </c>
    </row>
    <row r="8038" spans="1:11" x14ac:dyDescent="0.25">
      <c r="A8038" s="37" t="s">
        <v>2837</v>
      </c>
      <c r="B8038" s="37">
        <v>1</v>
      </c>
      <c r="C8038" s="37">
        <v>0</v>
      </c>
      <c r="D8038" s="37">
        <v>0</v>
      </c>
      <c r="E8038" s="37">
        <v>5</v>
      </c>
      <c r="F8038" s="37">
        <v>1</v>
      </c>
      <c r="G8038" s="37">
        <v>0.47210000000000002</v>
      </c>
      <c r="H8038" s="37" t="s">
        <v>1222</v>
      </c>
      <c r="I8038" s="37" t="s">
        <v>2321</v>
      </c>
      <c r="J8038" s="37" t="s">
        <v>2268</v>
      </c>
      <c r="K8038" s="37">
        <v>1</v>
      </c>
    </row>
    <row r="8039" spans="1:11" x14ac:dyDescent="0.25">
      <c r="A8039" s="37" t="s">
        <v>2836</v>
      </c>
      <c r="B8039" s="37">
        <v>1</v>
      </c>
      <c r="C8039" s="37">
        <v>0</v>
      </c>
      <c r="D8039" s="37">
        <v>0</v>
      </c>
      <c r="E8039" s="37">
        <v>7</v>
      </c>
      <c r="F8039" s="37">
        <v>1</v>
      </c>
      <c r="G8039" s="37">
        <v>0.42960000000000004</v>
      </c>
      <c r="H8039" s="37" t="s">
        <v>1256</v>
      </c>
      <c r="I8039" s="37" t="s">
        <v>2316</v>
      </c>
      <c r="J8039" s="37" t="s">
        <v>2275</v>
      </c>
      <c r="K8039" s="37">
        <v>1</v>
      </c>
    </row>
    <row r="8040" spans="1:11" x14ac:dyDescent="0.25">
      <c r="A8040" s="37" t="s">
        <v>2835</v>
      </c>
      <c r="B8040" s="37">
        <v>1</v>
      </c>
      <c r="C8040" s="37">
        <v>0</v>
      </c>
      <c r="D8040" s="37">
        <v>0</v>
      </c>
      <c r="E8040" s="37">
        <v>0</v>
      </c>
      <c r="F8040" s="37">
        <v>0</v>
      </c>
      <c r="G8040" s="37">
        <v>0</v>
      </c>
      <c r="H8040" s="37" t="s">
        <v>1256</v>
      </c>
      <c r="I8040" s="37" t="s">
        <v>2316</v>
      </c>
      <c r="J8040" s="37" t="s">
        <v>2268</v>
      </c>
      <c r="K8040" s="37">
        <v>0</v>
      </c>
    </row>
    <row r="8041" spans="1:11" x14ac:dyDescent="0.25">
      <c r="A8041" s="37" t="s">
        <v>2834</v>
      </c>
      <c r="B8041" s="37">
        <v>1</v>
      </c>
      <c r="C8041" s="37">
        <v>0</v>
      </c>
      <c r="D8041" s="37">
        <v>0</v>
      </c>
      <c r="E8041" s="37">
        <v>8</v>
      </c>
      <c r="F8041" s="37">
        <v>0</v>
      </c>
      <c r="G8041" s="37">
        <v>0.49100000000000005</v>
      </c>
      <c r="H8041" s="37" t="s">
        <v>1226</v>
      </c>
      <c r="I8041" s="37" t="s">
        <v>2308</v>
      </c>
      <c r="J8041" s="37" t="s">
        <v>2275</v>
      </c>
      <c r="K8041" s="37">
        <v>1</v>
      </c>
    </row>
    <row r="8042" spans="1:11" x14ac:dyDescent="0.25">
      <c r="A8042" s="37" t="s">
        <v>2833</v>
      </c>
      <c r="B8042" s="37">
        <v>1</v>
      </c>
      <c r="C8042" s="37">
        <v>0</v>
      </c>
      <c r="D8042" s="37">
        <v>0</v>
      </c>
      <c r="E8042" s="37">
        <v>4</v>
      </c>
      <c r="F8042" s="37">
        <v>1</v>
      </c>
      <c r="G8042" s="37">
        <v>0.17380000000000001</v>
      </c>
      <c r="H8042" s="37" t="s">
        <v>1219</v>
      </c>
      <c r="I8042" s="37" t="s">
        <v>2405</v>
      </c>
      <c r="J8042" s="37" t="s">
        <v>2268</v>
      </c>
      <c r="K8042" s="37">
        <v>1</v>
      </c>
    </row>
    <row r="8043" spans="1:11" x14ac:dyDescent="0.25">
      <c r="A8043" s="37" t="s">
        <v>2832</v>
      </c>
      <c r="B8043" s="37">
        <v>1</v>
      </c>
      <c r="C8043" s="37">
        <v>0</v>
      </c>
      <c r="D8043" s="37">
        <v>0</v>
      </c>
      <c r="E8043" s="37">
        <v>13</v>
      </c>
      <c r="F8043" s="37">
        <v>0</v>
      </c>
      <c r="G8043" s="37">
        <v>1.2276</v>
      </c>
      <c r="H8043" s="37" t="s">
        <v>2823</v>
      </c>
      <c r="I8043" s="37" t="s">
        <v>2308</v>
      </c>
      <c r="J8043" s="37" t="s">
        <v>2268</v>
      </c>
      <c r="K8043" s="37">
        <v>1</v>
      </c>
    </row>
    <row r="8044" spans="1:11" x14ac:dyDescent="0.25">
      <c r="A8044" s="37" t="s">
        <v>2831</v>
      </c>
      <c r="B8044" s="37">
        <v>1</v>
      </c>
      <c r="C8044" s="37">
        <v>0</v>
      </c>
      <c r="D8044" s="37">
        <v>0</v>
      </c>
      <c r="E8044" s="37">
        <v>24</v>
      </c>
      <c r="F8044" s="37">
        <v>0</v>
      </c>
      <c r="G8044" s="37">
        <v>0.91410000000000002</v>
      </c>
      <c r="H8044" s="37" t="s">
        <v>1219</v>
      </c>
      <c r="I8044" s="37" t="s">
        <v>2269</v>
      </c>
      <c r="J8044" s="37" t="s">
        <v>2275</v>
      </c>
      <c r="K8044" s="37">
        <v>1</v>
      </c>
    </row>
    <row r="8045" spans="1:11" x14ac:dyDescent="0.25">
      <c r="A8045" s="37" t="s">
        <v>2830</v>
      </c>
      <c r="B8045" s="37">
        <v>1</v>
      </c>
      <c r="C8045" s="37">
        <v>0</v>
      </c>
      <c r="D8045" s="37">
        <v>0</v>
      </c>
      <c r="E8045" s="37">
        <v>14</v>
      </c>
      <c r="F8045" s="37">
        <v>0</v>
      </c>
      <c r="G8045" s="37">
        <v>1.3220000000000001</v>
      </c>
      <c r="H8045" s="37" t="s">
        <v>2823</v>
      </c>
      <c r="I8045" s="37" t="s">
        <v>2308</v>
      </c>
      <c r="J8045" s="37" t="s">
        <v>2268</v>
      </c>
      <c r="K8045" s="37">
        <v>1</v>
      </c>
    </row>
    <row r="8046" spans="1:11" x14ac:dyDescent="0.25">
      <c r="A8046" s="37" t="s">
        <v>2829</v>
      </c>
      <c r="B8046" s="37">
        <v>1</v>
      </c>
      <c r="C8046" s="37">
        <v>0</v>
      </c>
      <c r="D8046" s="37">
        <v>0</v>
      </c>
      <c r="E8046" s="37">
        <v>89</v>
      </c>
      <c r="F8046" s="37">
        <v>0</v>
      </c>
      <c r="G8046" s="37">
        <v>1.6673</v>
      </c>
      <c r="H8046" s="37" t="s">
        <v>2823</v>
      </c>
      <c r="I8046" s="37" t="s">
        <v>2308</v>
      </c>
      <c r="J8046" s="37" t="s">
        <v>2268</v>
      </c>
      <c r="K8046" s="37">
        <v>1</v>
      </c>
    </row>
    <row r="8047" spans="1:11" x14ac:dyDescent="0.25">
      <c r="A8047" s="37" t="s">
        <v>2828</v>
      </c>
      <c r="B8047" s="37">
        <v>1</v>
      </c>
      <c r="C8047" s="37">
        <v>0</v>
      </c>
      <c r="D8047" s="37">
        <v>0</v>
      </c>
      <c r="E8047" s="37">
        <v>9</v>
      </c>
      <c r="F8047" s="37">
        <v>1</v>
      </c>
      <c r="G8047" s="37">
        <v>0.80720000000000003</v>
      </c>
      <c r="H8047" s="37" t="s">
        <v>2823</v>
      </c>
      <c r="I8047" s="37" t="s">
        <v>2308</v>
      </c>
      <c r="J8047" s="37" t="s">
        <v>2268</v>
      </c>
      <c r="K8047" s="37">
        <v>1</v>
      </c>
    </row>
    <row r="8048" spans="1:11" x14ac:dyDescent="0.25">
      <c r="A8048" s="37" t="s">
        <v>2827</v>
      </c>
      <c r="B8048" s="37">
        <v>1</v>
      </c>
      <c r="C8048" s="37">
        <v>0</v>
      </c>
      <c r="D8048" s="37">
        <v>0</v>
      </c>
      <c r="E8048" s="37">
        <v>2</v>
      </c>
      <c r="F8048" s="37">
        <v>1</v>
      </c>
      <c r="G8048" s="37">
        <v>0.1227</v>
      </c>
      <c r="H8048" s="37" t="s">
        <v>1219</v>
      </c>
      <c r="I8048" s="37" t="s">
        <v>2269</v>
      </c>
      <c r="J8048" s="37" t="s">
        <v>2268</v>
      </c>
      <c r="K8048" s="37">
        <v>1</v>
      </c>
    </row>
    <row r="8049" spans="1:11" x14ac:dyDescent="0.25">
      <c r="A8049" s="37" t="s">
        <v>2826</v>
      </c>
      <c r="B8049" s="37">
        <v>1</v>
      </c>
      <c r="C8049" s="37">
        <v>0</v>
      </c>
      <c r="D8049" s="37">
        <v>0</v>
      </c>
      <c r="E8049" s="37">
        <v>24</v>
      </c>
      <c r="F8049" s="37">
        <v>1</v>
      </c>
      <c r="G8049" s="37">
        <v>0.82530000000000003</v>
      </c>
      <c r="H8049" s="37" t="s">
        <v>1219</v>
      </c>
      <c r="I8049" s="37" t="s">
        <v>2269</v>
      </c>
      <c r="J8049" s="37" t="s">
        <v>2268</v>
      </c>
      <c r="K8049" s="37">
        <v>1</v>
      </c>
    </row>
    <row r="8050" spans="1:11" x14ac:dyDescent="0.25">
      <c r="A8050" s="37" t="s">
        <v>2825</v>
      </c>
      <c r="B8050" s="37">
        <v>1</v>
      </c>
      <c r="C8050" s="37">
        <v>0</v>
      </c>
      <c r="D8050" s="37">
        <v>0</v>
      </c>
      <c r="E8050" s="37">
        <v>9</v>
      </c>
      <c r="F8050" s="37">
        <v>0</v>
      </c>
      <c r="G8050" s="37">
        <v>0.2641</v>
      </c>
      <c r="H8050" s="37" t="s">
        <v>2823</v>
      </c>
      <c r="I8050" s="37" t="s">
        <v>2308</v>
      </c>
      <c r="J8050" s="37" t="s">
        <v>2268</v>
      </c>
      <c r="K8050" s="37">
        <v>1</v>
      </c>
    </row>
    <row r="8051" spans="1:11" x14ac:dyDescent="0.25">
      <c r="A8051" s="37" t="s">
        <v>2824</v>
      </c>
      <c r="B8051" s="37">
        <v>1</v>
      </c>
      <c r="C8051" s="37">
        <v>0</v>
      </c>
      <c r="D8051" s="37">
        <v>1</v>
      </c>
      <c r="E8051" s="37">
        <v>15</v>
      </c>
      <c r="F8051" s="37">
        <v>1</v>
      </c>
      <c r="G8051" s="37">
        <v>2.7470000000000003</v>
      </c>
      <c r="H8051" s="37" t="s">
        <v>2823</v>
      </c>
      <c r="I8051" s="37" t="s">
        <v>2308</v>
      </c>
      <c r="J8051" s="37" t="s">
        <v>2268</v>
      </c>
      <c r="K8051" s="37">
        <v>1</v>
      </c>
    </row>
    <row r="8052" spans="1:11" x14ac:dyDescent="0.25">
      <c r="A8052" s="37" t="s">
        <v>2822</v>
      </c>
      <c r="B8052" s="37">
        <v>1</v>
      </c>
      <c r="C8052" s="37">
        <v>0</v>
      </c>
      <c r="D8052" s="37">
        <v>0</v>
      </c>
      <c r="E8052" s="37">
        <v>30</v>
      </c>
      <c r="F8052" s="37">
        <v>1</v>
      </c>
      <c r="G8052" s="37">
        <v>1.1426000000000001</v>
      </c>
      <c r="H8052" s="37" t="s">
        <v>1253</v>
      </c>
      <c r="I8052" s="37" t="s">
        <v>2321</v>
      </c>
      <c r="J8052" s="37" t="s">
        <v>2275</v>
      </c>
      <c r="K8052" s="37">
        <v>1</v>
      </c>
    </row>
    <row r="8053" spans="1:11" x14ac:dyDescent="0.25">
      <c r="A8053" s="37" t="s">
        <v>2821</v>
      </c>
      <c r="B8053" s="37">
        <v>1</v>
      </c>
      <c r="C8053" s="37">
        <v>0</v>
      </c>
      <c r="D8053" s="37">
        <v>0</v>
      </c>
      <c r="E8053" s="37">
        <v>8</v>
      </c>
      <c r="F8053" s="37">
        <v>0</v>
      </c>
      <c r="G8053" s="37">
        <v>0.129</v>
      </c>
      <c r="H8053" s="37" t="s">
        <v>1219</v>
      </c>
      <c r="I8053" s="37" t="s">
        <v>2269</v>
      </c>
      <c r="J8053" s="37" t="s">
        <v>2268</v>
      </c>
      <c r="K8053" s="37">
        <v>1</v>
      </c>
    </row>
    <row r="8054" spans="1:11" x14ac:dyDescent="0.25">
      <c r="A8054" s="37" t="s">
        <v>2820</v>
      </c>
      <c r="B8054" s="37">
        <v>1</v>
      </c>
      <c r="C8054" s="37">
        <v>0</v>
      </c>
      <c r="D8054" s="37">
        <v>0</v>
      </c>
      <c r="E8054" s="37">
        <v>0</v>
      </c>
      <c r="F8054" s="37">
        <v>0</v>
      </c>
      <c r="G8054" s="37">
        <v>0</v>
      </c>
      <c r="H8054" s="37" t="s">
        <v>1219</v>
      </c>
      <c r="I8054" s="37" t="s">
        <v>2269</v>
      </c>
      <c r="J8054" s="37" t="s">
        <v>2268</v>
      </c>
      <c r="K8054" s="37">
        <v>0</v>
      </c>
    </row>
    <row r="8055" spans="1:11" x14ac:dyDescent="0.25">
      <c r="A8055" s="37" t="s">
        <v>2819</v>
      </c>
      <c r="B8055" s="37">
        <v>1</v>
      </c>
      <c r="C8055" s="37">
        <v>0</v>
      </c>
      <c r="D8055" s="37">
        <v>0</v>
      </c>
      <c r="E8055" s="37">
        <v>34</v>
      </c>
      <c r="F8055" s="37">
        <v>1</v>
      </c>
      <c r="G8055" s="37">
        <v>2.0866000000000002</v>
      </c>
      <c r="H8055" s="37" t="s">
        <v>1219</v>
      </c>
      <c r="I8055" s="37" t="s">
        <v>2269</v>
      </c>
      <c r="J8055" s="37" t="s">
        <v>2268</v>
      </c>
      <c r="K8055" s="37">
        <v>1</v>
      </c>
    </row>
    <row r="8056" spans="1:11" x14ac:dyDescent="0.25">
      <c r="A8056" s="37" t="s">
        <v>2818</v>
      </c>
      <c r="B8056" s="37">
        <v>1</v>
      </c>
      <c r="C8056" s="37">
        <v>0</v>
      </c>
      <c r="D8056" s="37">
        <v>0</v>
      </c>
      <c r="E8056" s="37">
        <v>0</v>
      </c>
      <c r="F8056" s="37">
        <v>0</v>
      </c>
      <c r="G8056" s="37">
        <v>0</v>
      </c>
      <c r="H8056" s="37" t="s">
        <v>1219</v>
      </c>
      <c r="I8056" s="37" t="s">
        <v>2269</v>
      </c>
      <c r="J8056" s="37" t="s">
        <v>2268</v>
      </c>
      <c r="K8056" s="37">
        <v>0</v>
      </c>
    </row>
    <row r="8057" spans="1:11" x14ac:dyDescent="0.25">
      <c r="A8057" s="37" t="s">
        <v>2817</v>
      </c>
      <c r="B8057" s="37">
        <v>1</v>
      </c>
      <c r="C8057" s="37">
        <v>0</v>
      </c>
      <c r="D8057" s="37">
        <v>0</v>
      </c>
      <c r="E8057" s="37">
        <v>24</v>
      </c>
      <c r="F8057" s="37">
        <v>0</v>
      </c>
      <c r="G8057" s="37">
        <v>1.0426</v>
      </c>
      <c r="H8057" s="37" t="s">
        <v>1219</v>
      </c>
      <c r="I8057" s="37" t="s">
        <v>2547</v>
      </c>
      <c r="J8057" s="37" t="s">
        <v>2268</v>
      </c>
      <c r="K8057" s="37">
        <v>1</v>
      </c>
    </row>
    <row r="8058" spans="1:11" x14ac:dyDescent="0.25">
      <c r="A8058" s="37" t="s">
        <v>2816</v>
      </c>
      <c r="B8058" s="37">
        <v>1</v>
      </c>
      <c r="C8058" s="37">
        <v>0</v>
      </c>
      <c r="D8058" s="37">
        <v>0</v>
      </c>
      <c r="E8058" s="37">
        <v>44</v>
      </c>
      <c r="F8058" s="37">
        <v>0</v>
      </c>
      <c r="G8058" s="37">
        <v>1.5130000000000001</v>
      </c>
      <c r="H8058" s="37" t="s">
        <v>1219</v>
      </c>
      <c r="I8058" s="37" t="s">
        <v>2547</v>
      </c>
      <c r="J8058" s="37" t="s">
        <v>2268</v>
      </c>
      <c r="K8058" s="37">
        <v>1</v>
      </c>
    </row>
    <row r="8059" spans="1:11" x14ac:dyDescent="0.25">
      <c r="A8059" s="37" t="s">
        <v>2815</v>
      </c>
      <c r="B8059" s="37">
        <v>1</v>
      </c>
      <c r="C8059" s="37">
        <v>0</v>
      </c>
      <c r="D8059" s="37">
        <v>0</v>
      </c>
      <c r="E8059" s="37">
        <v>7</v>
      </c>
      <c r="F8059" s="37">
        <v>0</v>
      </c>
      <c r="G8059" s="37">
        <v>0.2054</v>
      </c>
      <c r="H8059" s="37" t="s">
        <v>1219</v>
      </c>
      <c r="I8059" s="37" t="s">
        <v>2269</v>
      </c>
      <c r="J8059" s="37" t="s">
        <v>2268</v>
      </c>
      <c r="K8059" s="37">
        <v>1</v>
      </c>
    </row>
    <row r="8060" spans="1:11" x14ac:dyDescent="0.25">
      <c r="A8060" s="37" t="s">
        <v>2814</v>
      </c>
      <c r="B8060" s="37">
        <v>1</v>
      </c>
      <c r="C8060" s="37">
        <v>0</v>
      </c>
      <c r="D8060" s="37">
        <v>0</v>
      </c>
      <c r="E8060" s="37">
        <v>41</v>
      </c>
      <c r="F8060" s="37">
        <v>0</v>
      </c>
      <c r="G8060" s="37">
        <v>1.2966</v>
      </c>
      <c r="H8060" s="37" t="s">
        <v>1219</v>
      </c>
      <c r="I8060" s="37" t="s">
        <v>2269</v>
      </c>
      <c r="J8060" s="37" t="s">
        <v>2275</v>
      </c>
      <c r="K8060" s="37">
        <v>1</v>
      </c>
    </row>
    <row r="8061" spans="1:11" x14ac:dyDescent="0.25">
      <c r="A8061" s="37" t="s">
        <v>2813</v>
      </c>
      <c r="B8061" s="37">
        <v>1</v>
      </c>
      <c r="C8061" s="37">
        <v>0</v>
      </c>
      <c r="D8061" s="37">
        <v>0</v>
      </c>
      <c r="E8061" s="37">
        <v>1</v>
      </c>
      <c r="F8061" s="37">
        <v>1</v>
      </c>
      <c r="G8061" s="37">
        <v>0.18310000000000001</v>
      </c>
      <c r="H8061" s="37" t="s">
        <v>1219</v>
      </c>
      <c r="I8061" s="37" t="s">
        <v>2547</v>
      </c>
      <c r="J8061" s="37" t="s">
        <v>2275</v>
      </c>
      <c r="K8061" s="37">
        <v>1</v>
      </c>
    </row>
    <row r="8062" spans="1:11" x14ac:dyDescent="0.25">
      <c r="A8062" s="37" t="s">
        <v>2812</v>
      </c>
      <c r="B8062" s="37">
        <v>1</v>
      </c>
      <c r="C8062" s="37">
        <v>0</v>
      </c>
      <c r="D8062" s="37">
        <v>0</v>
      </c>
      <c r="E8062" s="37">
        <v>14</v>
      </c>
      <c r="F8062" s="37">
        <v>0</v>
      </c>
      <c r="G8062" s="37">
        <v>0.4108</v>
      </c>
      <c r="H8062" s="37" t="s">
        <v>1219</v>
      </c>
      <c r="I8062" s="37" t="s">
        <v>2547</v>
      </c>
      <c r="J8062" s="37" t="s">
        <v>2268</v>
      </c>
      <c r="K8062" s="37">
        <v>1</v>
      </c>
    </row>
    <row r="8063" spans="1:11" x14ac:dyDescent="0.25">
      <c r="A8063" s="37" t="s">
        <v>2811</v>
      </c>
      <c r="B8063" s="37">
        <v>1</v>
      </c>
      <c r="C8063" s="37">
        <v>0</v>
      </c>
      <c r="D8063" s="37">
        <v>0</v>
      </c>
      <c r="E8063" s="37">
        <v>1</v>
      </c>
      <c r="F8063" s="37">
        <v>0</v>
      </c>
      <c r="G8063" s="37">
        <v>2.9300000000000003E-2</v>
      </c>
      <c r="H8063" s="37" t="s">
        <v>1219</v>
      </c>
      <c r="I8063" s="37" t="s">
        <v>2547</v>
      </c>
      <c r="J8063" s="37" t="s">
        <v>2268</v>
      </c>
      <c r="K8063" s="37">
        <v>1</v>
      </c>
    </row>
    <row r="8064" spans="1:11" x14ac:dyDescent="0.25">
      <c r="A8064" s="37" t="s">
        <v>2810</v>
      </c>
      <c r="B8064" s="37">
        <v>1</v>
      </c>
      <c r="C8064" s="37">
        <v>0</v>
      </c>
      <c r="D8064" s="37">
        <v>0</v>
      </c>
      <c r="E8064" s="37">
        <v>0</v>
      </c>
      <c r="F8064" s="37">
        <v>0</v>
      </c>
      <c r="G8064" s="37">
        <v>0</v>
      </c>
      <c r="H8064" s="37" t="s">
        <v>1219</v>
      </c>
      <c r="I8064" s="37" t="s">
        <v>2547</v>
      </c>
      <c r="J8064" s="37" t="s">
        <v>2268</v>
      </c>
      <c r="K8064" s="37">
        <v>0</v>
      </c>
    </row>
    <row r="8065" spans="1:11" x14ac:dyDescent="0.25">
      <c r="A8065" s="37" t="s">
        <v>2809</v>
      </c>
      <c r="B8065" s="37">
        <v>1</v>
      </c>
      <c r="C8065" s="37">
        <v>0</v>
      </c>
      <c r="D8065" s="37">
        <v>0</v>
      </c>
      <c r="E8065" s="37">
        <v>2</v>
      </c>
      <c r="F8065" s="37">
        <v>0</v>
      </c>
      <c r="G8065" s="37">
        <v>5.5800000000000002E-2</v>
      </c>
      <c r="H8065" s="37" t="s">
        <v>1253</v>
      </c>
      <c r="I8065" s="37" t="s">
        <v>2321</v>
      </c>
      <c r="J8065" s="37" t="s">
        <v>2268</v>
      </c>
      <c r="K8065" s="37">
        <v>1</v>
      </c>
    </row>
    <row r="8066" spans="1:11" x14ac:dyDescent="0.25">
      <c r="A8066" s="37" t="s">
        <v>2808</v>
      </c>
      <c r="B8066" s="37">
        <v>1</v>
      </c>
      <c r="C8066" s="37">
        <v>0</v>
      </c>
      <c r="D8066" s="37">
        <v>0</v>
      </c>
      <c r="E8066" s="37">
        <v>13</v>
      </c>
      <c r="F8066" s="37">
        <v>0</v>
      </c>
      <c r="G8066" s="37">
        <v>0.56480000000000008</v>
      </c>
      <c r="H8066" s="37" t="s">
        <v>1253</v>
      </c>
      <c r="I8066" s="37" t="s">
        <v>2321</v>
      </c>
      <c r="J8066" s="37" t="s">
        <v>2275</v>
      </c>
      <c r="K8066" s="37">
        <v>1</v>
      </c>
    </row>
    <row r="8067" spans="1:11" x14ac:dyDescent="0.25">
      <c r="A8067" s="37" t="s">
        <v>2807</v>
      </c>
      <c r="B8067" s="37">
        <v>1</v>
      </c>
      <c r="C8067" s="37">
        <v>0</v>
      </c>
      <c r="D8067" s="37">
        <v>0</v>
      </c>
      <c r="E8067" s="37">
        <v>4</v>
      </c>
      <c r="F8067" s="37">
        <v>1</v>
      </c>
      <c r="G8067" s="37">
        <v>0.1265</v>
      </c>
      <c r="H8067" s="37" t="s">
        <v>1253</v>
      </c>
      <c r="I8067" s="37" t="s">
        <v>2321</v>
      </c>
      <c r="J8067" s="37" t="s">
        <v>2268</v>
      </c>
      <c r="K8067" s="37">
        <v>1</v>
      </c>
    </row>
    <row r="8068" spans="1:11" x14ac:dyDescent="0.25">
      <c r="A8068" s="37" t="s">
        <v>2806</v>
      </c>
      <c r="B8068" s="37">
        <v>1</v>
      </c>
      <c r="C8068" s="37">
        <v>0</v>
      </c>
      <c r="D8068" s="37">
        <v>0</v>
      </c>
      <c r="E8068" s="37">
        <v>8</v>
      </c>
      <c r="F8068" s="37">
        <v>0</v>
      </c>
      <c r="G8068" s="37">
        <v>0.49100000000000005</v>
      </c>
      <c r="H8068" s="37" t="s">
        <v>1253</v>
      </c>
      <c r="I8068" s="37" t="s">
        <v>2321</v>
      </c>
      <c r="J8068" s="37" t="s">
        <v>2275</v>
      </c>
      <c r="K8068" s="37">
        <v>1</v>
      </c>
    </row>
    <row r="8069" spans="1:11" x14ac:dyDescent="0.25">
      <c r="A8069" s="37" t="s">
        <v>2805</v>
      </c>
      <c r="B8069" s="37">
        <v>1</v>
      </c>
      <c r="C8069" s="37">
        <v>0</v>
      </c>
      <c r="D8069" s="37">
        <v>0</v>
      </c>
      <c r="E8069" s="37">
        <v>14</v>
      </c>
      <c r="F8069" s="37">
        <v>1</v>
      </c>
      <c r="G8069" s="37">
        <v>0.53320000000000001</v>
      </c>
      <c r="H8069" s="37" t="s">
        <v>1257</v>
      </c>
      <c r="I8069" s="37" t="s">
        <v>2321</v>
      </c>
      <c r="J8069" s="37" t="s">
        <v>2275</v>
      </c>
      <c r="K8069" s="37">
        <v>1</v>
      </c>
    </row>
    <row r="8070" spans="1:11" x14ac:dyDescent="0.25">
      <c r="A8070" s="37" t="s">
        <v>2804</v>
      </c>
      <c r="B8070" s="37">
        <v>1</v>
      </c>
      <c r="C8070" s="37">
        <v>0</v>
      </c>
      <c r="D8070" s="37">
        <v>0</v>
      </c>
      <c r="E8070" s="37">
        <v>16</v>
      </c>
      <c r="F8070" s="37">
        <v>0</v>
      </c>
      <c r="G8070" s="37">
        <v>0.50600000000000001</v>
      </c>
      <c r="H8070" s="37" t="s">
        <v>2276</v>
      </c>
      <c r="I8070" s="37" t="s">
        <v>2269</v>
      </c>
      <c r="J8070" s="37" t="s">
        <v>2268</v>
      </c>
      <c r="K8070" s="37">
        <v>1</v>
      </c>
    </row>
    <row r="8071" spans="1:11" x14ac:dyDescent="0.25">
      <c r="A8071" s="37" t="s">
        <v>2803</v>
      </c>
      <c r="B8071" s="37">
        <v>1</v>
      </c>
      <c r="C8071" s="37">
        <v>0</v>
      </c>
      <c r="D8071" s="37">
        <v>0</v>
      </c>
      <c r="E8071" s="37">
        <v>12</v>
      </c>
      <c r="F8071" s="37">
        <v>0</v>
      </c>
      <c r="G8071" s="37">
        <v>0.56459999999999999</v>
      </c>
      <c r="H8071" s="37" t="s">
        <v>2299</v>
      </c>
      <c r="I8071" s="37" t="s">
        <v>2269</v>
      </c>
      <c r="J8071" s="37" t="s">
        <v>2268</v>
      </c>
      <c r="K8071" s="37">
        <v>1</v>
      </c>
    </row>
    <row r="8072" spans="1:11" x14ac:dyDescent="0.25">
      <c r="A8072" s="37" t="s">
        <v>2802</v>
      </c>
      <c r="B8072" s="37">
        <v>1</v>
      </c>
      <c r="C8072" s="37">
        <v>0</v>
      </c>
      <c r="D8072" s="37">
        <v>0</v>
      </c>
      <c r="E8072" s="37">
        <v>3</v>
      </c>
      <c r="F8072" s="37">
        <v>0</v>
      </c>
      <c r="G8072" s="37">
        <v>9.4899999999999998E-2</v>
      </c>
      <c r="H8072" s="37" t="s">
        <v>1227</v>
      </c>
      <c r="I8072" s="37" t="s">
        <v>2269</v>
      </c>
      <c r="J8072" s="37" t="s">
        <v>2268</v>
      </c>
      <c r="K8072" s="37">
        <v>1</v>
      </c>
    </row>
    <row r="8073" spans="1:11" x14ac:dyDescent="0.25">
      <c r="A8073" s="37" t="s">
        <v>2801</v>
      </c>
      <c r="B8073" s="37">
        <v>1</v>
      </c>
      <c r="C8073" s="37">
        <v>0</v>
      </c>
      <c r="D8073" s="37">
        <v>0</v>
      </c>
      <c r="E8073" s="37">
        <v>6</v>
      </c>
      <c r="F8073" s="37">
        <v>1</v>
      </c>
      <c r="G8073" s="37">
        <v>0.18970000000000001</v>
      </c>
      <c r="H8073" s="37" t="s">
        <v>1245</v>
      </c>
      <c r="I8073" s="37" t="s">
        <v>2547</v>
      </c>
      <c r="J8073" s="37" t="s">
        <v>2268</v>
      </c>
      <c r="K8073" s="37">
        <v>1</v>
      </c>
    </row>
    <row r="8074" spans="1:11" x14ac:dyDescent="0.25">
      <c r="A8074" s="37" t="s">
        <v>2800</v>
      </c>
      <c r="B8074" s="37">
        <v>1</v>
      </c>
      <c r="C8074" s="37">
        <v>0</v>
      </c>
      <c r="D8074" s="37">
        <v>0</v>
      </c>
      <c r="E8074" s="37">
        <v>9</v>
      </c>
      <c r="F8074" s="37">
        <v>0</v>
      </c>
      <c r="G8074" s="37">
        <v>0.3095</v>
      </c>
      <c r="H8074" s="37" t="s">
        <v>1248</v>
      </c>
      <c r="I8074" s="37" t="s">
        <v>2269</v>
      </c>
      <c r="J8074" s="37" t="s">
        <v>2268</v>
      </c>
      <c r="K8074" s="37">
        <v>1</v>
      </c>
    </row>
    <row r="8075" spans="1:11" x14ac:dyDescent="0.25">
      <c r="A8075" s="37" t="s">
        <v>2799</v>
      </c>
      <c r="B8075" s="37">
        <v>1</v>
      </c>
      <c r="C8075" s="37">
        <v>0</v>
      </c>
      <c r="D8075" s="37">
        <v>0</v>
      </c>
      <c r="E8075" s="37">
        <v>1</v>
      </c>
      <c r="F8075" s="37">
        <v>1</v>
      </c>
      <c r="G8075" s="37">
        <v>9.4399999999999998E-2</v>
      </c>
      <c r="H8075" s="37" t="s">
        <v>1219</v>
      </c>
      <c r="I8075" s="37" t="s">
        <v>2269</v>
      </c>
      <c r="J8075" s="37" t="s">
        <v>2268</v>
      </c>
      <c r="K8075" s="37">
        <v>1</v>
      </c>
    </row>
    <row r="8076" spans="1:11" x14ac:dyDescent="0.25">
      <c r="A8076" s="37" t="s">
        <v>2798</v>
      </c>
      <c r="B8076" s="37">
        <v>1</v>
      </c>
      <c r="C8076" s="37">
        <v>0</v>
      </c>
      <c r="D8076" s="37">
        <v>0</v>
      </c>
      <c r="E8076" s="37">
        <v>3</v>
      </c>
      <c r="F8076" s="37">
        <v>0</v>
      </c>
      <c r="G8076" s="37">
        <v>0.1032</v>
      </c>
      <c r="H8076" s="37" t="s">
        <v>1219</v>
      </c>
      <c r="I8076" s="37" t="s">
        <v>2316</v>
      </c>
      <c r="J8076" s="37" t="s">
        <v>2268</v>
      </c>
      <c r="K8076" s="37">
        <v>1</v>
      </c>
    </row>
    <row r="8077" spans="1:11" x14ac:dyDescent="0.25">
      <c r="A8077" s="37" t="s">
        <v>2797</v>
      </c>
      <c r="B8077" s="37">
        <v>1</v>
      </c>
      <c r="C8077" s="37">
        <v>0</v>
      </c>
      <c r="D8077" s="37">
        <v>0</v>
      </c>
      <c r="E8077" s="37">
        <v>3</v>
      </c>
      <c r="F8077" s="37">
        <v>0</v>
      </c>
      <c r="G8077" s="37">
        <v>0.1032</v>
      </c>
      <c r="H8077" s="37" t="s">
        <v>1219</v>
      </c>
      <c r="I8077" s="37" t="s">
        <v>2316</v>
      </c>
      <c r="J8077" s="37" t="s">
        <v>2268</v>
      </c>
      <c r="K8077" s="37">
        <v>1</v>
      </c>
    </row>
    <row r="8078" spans="1:11" x14ac:dyDescent="0.25">
      <c r="A8078" s="37" t="s">
        <v>2796</v>
      </c>
      <c r="B8078" s="37">
        <v>1</v>
      </c>
      <c r="C8078" s="37">
        <v>0</v>
      </c>
      <c r="D8078" s="37">
        <v>0</v>
      </c>
      <c r="E8078" s="37">
        <v>1</v>
      </c>
      <c r="F8078" s="37">
        <v>1</v>
      </c>
      <c r="G8078" s="37">
        <v>0.18310000000000001</v>
      </c>
      <c r="H8078" s="37" t="s">
        <v>1247</v>
      </c>
      <c r="I8078" s="37" t="s">
        <v>2308</v>
      </c>
      <c r="J8078" s="37" t="s">
        <v>2268</v>
      </c>
      <c r="K8078" s="37">
        <v>1</v>
      </c>
    </row>
    <row r="8079" spans="1:11" x14ac:dyDescent="0.25">
      <c r="A8079" s="37" t="s">
        <v>2795</v>
      </c>
      <c r="B8079" s="37">
        <v>1</v>
      </c>
      <c r="C8079" s="37">
        <v>0</v>
      </c>
      <c r="D8079" s="37">
        <v>0</v>
      </c>
      <c r="E8079" s="37">
        <v>24</v>
      </c>
      <c r="F8079" s="37">
        <v>0</v>
      </c>
      <c r="G8079" s="37">
        <v>2.2663000000000002</v>
      </c>
      <c r="H8079" s="37" t="s">
        <v>2337</v>
      </c>
      <c r="I8079" s="37" t="s">
        <v>2308</v>
      </c>
      <c r="J8079" s="37" t="s">
        <v>2268</v>
      </c>
      <c r="K8079" s="37">
        <v>1</v>
      </c>
    </row>
    <row r="8080" spans="1:11" x14ac:dyDescent="0.25">
      <c r="A8080" s="37" t="s">
        <v>2794</v>
      </c>
      <c r="B8080" s="37">
        <v>1</v>
      </c>
      <c r="C8080" s="37">
        <v>0</v>
      </c>
      <c r="D8080" s="37">
        <v>0</v>
      </c>
      <c r="E8080" s="37">
        <v>1</v>
      </c>
      <c r="F8080" s="37">
        <v>0</v>
      </c>
      <c r="G8080" s="37">
        <v>0.18310000000000001</v>
      </c>
      <c r="H8080" s="37" t="s">
        <v>2299</v>
      </c>
      <c r="I8080" s="37" t="s">
        <v>2269</v>
      </c>
      <c r="J8080" s="37" t="s">
        <v>2268</v>
      </c>
      <c r="K8080" s="37">
        <v>1</v>
      </c>
    </row>
    <row r="8081" spans="1:11" x14ac:dyDescent="0.25">
      <c r="A8081" s="37" t="s">
        <v>2793</v>
      </c>
      <c r="B8081" s="37">
        <v>1</v>
      </c>
      <c r="C8081" s="37">
        <v>0</v>
      </c>
      <c r="D8081" s="37">
        <v>1</v>
      </c>
      <c r="E8081" s="37">
        <v>195</v>
      </c>
      <c r="F8081" s="37">
        <v>1</v>
      </c>
      <c r="G8081" s="37">
        <v>6.1668000000000003</v>
      </c>
      <c r="H8081" s="37" t="s">
        <v>2299</v>
      </c>
      <c r="I8081" s="37" t="s">
        <v>2269</v>
      </c>
      <c r="J8081" s="37" t="s">
        <v>2268</v>
      </c>
      <c r="K8081" s="37">
        <v>1</v>
      </c>
    </row>
    <row r="8082" spans="1:11" x14ac:dyDescent="0.25">
      <c r="A8082" s="37" t="s">
        <v>2792</v>
      </c>
      <c r="B8082" s="37">
        <v>1</v>
      </c>
      <c r="C8082" s="37">
        <v>0</v>
      </c>
      <c r="D8082" s="37">
        <v>0</v>
      </c>
      <c r="E8082" s="37">
        <v>7</v>
      </c>
      <c r="F8082" s="37">
        <v>1</v>
      </c>
      <c r="G8082" s="37">
        <v>0.66100000000000003</v>
      </c>
      <c r="H8082" s="37" t="s">
        <v>1222</v>
      </c>
      <c r="I8082" s="37" t="s">
        <v>2321</v>
      </c>
      <c r="J8082" s="37" t="s">
        <v>2275</v>
      </c>
      <c r="K8082" s="37">
        <v>1</v>
      </c>
    </row>
    <row r="8083" spans="1:11" x14ac:dyDescent="0.25">
      <c r="A8083" s="37" t="s">
        <v>2791</v>
      </c>
      <c r="B8083" s="37">
        <v>1</v>
      </c>
      <c r="C8083" s="37">
        <v>0</v>
      </c>
      <c r="D8083" s="37">
        <v>0</v>
      </c>
      <c r="E8083" s="37">
        <v>3</v>
      </c>
      <c r="F8083" s="37">
        <v>1</v>
      </c>
      <c r="G8083" s="37">
        <v>0.5494</v>
      </c>
      <c r="H8083" s="37" t="s">
        <v>2337</v>
      </c>
      <c r="I8083" s="37" t="s">
        <v>2308</v>
      </c>
      <c r="J8083" s="37" t="s">
        <v>2268</v>
      </c>
      <c r="K8083" s="37">
        <v>1</v>
      </c>
    </row>
    <row r="8084" spans="1:11" x14ac:dyDescent="0.25">
      <c r="A8084" s="37" t="s">
        <v>2790</v>
      </c>
      <c r="B8084" s="37">
        <v>1</v>
      </c>
      <c r="C8084" s="37">
        <v>0</v>
      </c>
      <c r="D8084" s="37">
        <v>0</v>
      </c>
      <c r="E8084" s="37">
        <v>0</v>
      </c>
      <c r="F8084" s="37">
        <v>0</v>
      </c>
      <c r="G8084" s="37">
        <v>0</v>
      </c>
      <c r="H8084" s="37" t="s">
        <v>1240</v>
      </c>
      <c r="I8084" s="37" t="s">
        <v>2308</v>
      </c>
      <c r="J8084" s="37" t="s">
        <v>2268</v>
      </c>
      <c r="K8084" s="37">
        <v>0</v>
      </c>
    </row>
    <row r="8085" spans="1:11" x14ac:dyDescent="0.25">
      <c r="A8085" s="37" t="s">
        <v>2789</v>
      </c>
      <c r="B8085" s="37">
        <v>1</v>
      </c>
      <c r="C8085" s="37">
        <v>0</v>
      </c>
      <c r="D8085" s="37">
        <v>0</v>
      </c>
      <c r="E8085" s="37">
        <v>0</v>
      </c>
      <c r="F8085" s="37">
        <v>0</v>
      </c>
      <c r="G8085" s="37">
        <v>0</v>
      </c>
      <c r="H8085" s="37" t="s">
        <v>2299</v>
      </c>
      <c r="I8085" s="37" t="s">
        <v>2308</v>
      </c>
      <c r="J8085" s="37" t="s">
        <v>2275</v>
      </c>
      <c r="K8085" s="37">
        <v>0</v>
      </c>
    </row>
    <row r="8086" spans="1:11" x14ac:dyDescent="0.25">
      <c r="A8086" s="37" t="s">
        <v>2788</v>
      </c>
      <c r="B8086" s="37">
        <v>1</v>
      </c>
      <c r="C8086" s="37">
        <v>0</v>
      </c>
      <c r="D8086" s="37">
        <v>0</v>
      </c>
      <c r="E8086" s="37">
        <v>4</v>
      </c>
      <c r="F8086" s="37">
        <v>0</v>
      </c>
      <c r="G8086" s="37">
        <v>0.10940000000000001</v>
      </c>
      <c r="H8086" s="37" t="s">
        <v>1239</v>
      </c>
      <c r="I8086" s="37" t="s">
        <v>2321</v>
      </c>
      <c r="J8086" s="37" t="s">
        <v>2275</v>
      </c>
      <c r="K8086" s="37">
        <v>1</v>
      </c>
    </row>
    <row r="8087" spans="1:11" x14ac:dyDescent="0.25">
      <c r="A8087" s="37" t="s">
        <v>2787</v>
      </c>
      <c r="B8087" s="37">
        <v>1</v>
      </c>
      <c r="C8087" s="37">
        <v>0</v>
      </c>
      <c r="D8087" s="37">
        <v>0</v>
      </c>
      <c r="E8087" s="37">
        <v>5</v>
      </c>
      <c r="F8087" s="37">
        <v>0</v>
      </c>
      <c r="G8087" s="37">
        <v>0.30690000000000001</v>
      </c>
      <c r="H8087" s="37" t="s">
        <v>1232</v>
      </c>
      <c r="I8087" s="37" t="s">
        <v>2308</v>
      </c>
      <c r="J8087" s="37" t="s">
        <v>2268</v>
      </c>
      <c r="K8087" s="37">
        <v>1</v>
      </c>
    </row>
    <row r="8088" spans="1:11" x14ac:dyDescent="0.25">
      <c r="A8088" s="37" t="s">
        <v>2786</v>
      </c>
      <c r="B8088" s="37">
        <v>1</v>
      </c>
      <c r="C8088" s="37">
        <v>0</v>
      </c>
      <c r="D8088" s="37">
        <v>0</v>
      </c>
      <c r="E8088" s="37">
        <v>50</v>
      </c>
      <c r="F8088" s="37">
        <v>0</v>
      </c>
      <c r="G8088" s="37">
        <v>2.1722000000000001</v>
      </c>
      <c r="H8088" s="37" t="s">
        <v>1232</v>
      </c>
      <c r="I8088" s="37" t="s">
        <v>2308</v>
      </c>
      <c r="J8088" s="37" t="s">
        <v>2268</v>
      </c>
      <c r="K8088" s="37">
        <v>1</v>
      </c>
    </row>
    <row r="8089" spans="1:11" x14ac:dyDescent="0.25">
      <c r="A8089" s="37" t="s">
        <v>2785</v>
      </c>
      <c r="B8089" s="37">
        <v>1</v>
      </c>
      <c r="C8089" s="37">
        <v>0</v>
      </c>
      <c r="D8089" s="37">
        <v>0</v>
      </c>
      <c r="E8089" s="37">
        <v>3</v>
      </c>
      <c r="F8089" s="37">
        <v>0</v>
      </c>
      <c r="G8089" s="37">
        <v>0.1032</v>
      </c>
      <c r="H8089" s="37" t="s">
        <v>2299</v>
      </c>
      <c r="I8089" s="37" t="s">
        <v>2308</v>
      </c>
      <c r="J8089" s="37" t="s">
        <v>2268</v>
      </c>
      <c r="K8089" s="37">
        <v>1</v>
      </c>
    </row>
    <row r="8090" spans="1:11" x14ac:dyDescent="0.25">
      <c r="A8090" s="37" t="s">
        <v>2784</v>
      </c>
      <c r="B8090" s="37">
        <v>1</v>
      </c>
      <c r="C8090" s="37">
        <v>0</v>
      </c>
      <c r="D8090" s="37">
        <v>0</v>
      </c>
      <c r="E8090" s="37">
        <v>5</v>
      </c>
      <c r="F8090" s="37">
        <v>0</v>
      </c>
      <c r="G8090" s="37">
        <v>0.1396</v>
      </c>
      <c r="H8090" s="37" t="s">
        <v>2587</v>
      </c>
      <c r="I8090" s="37" t="s">
        <v>2308</v>
      </c>
      <c r="J8090" s="37" t="s">
        <v>2268</v>
      </c>
      <c r="K8090" s="37">
        <v>1</v>
      </c>
    </row>
    <row r="8091" spans="1:11" x14ac:dyDescent="0.25">
      <c r="A8091" s="37" t="s">
        <v>2783</v>
      </c>
      <c r="B8091" s="37">
        <v>1</v>
      </c>
      <c r="C8091" s="37">
        <v>0</v>
      </c>
      <c r="D8091" s="37">
        <v>0</v>
      </c>
      <c r="E8091" s="37">
        <v>30</v>
      </c>
      <c r="F8091" s="37">
        <v>0</v>
      </c>
      <c r="G8091" s="37">
        <v>1.1426000000000001</v>
      </c>
      <c r="H8091" s="37" t="s">
        <v>1220</v>
      </c>
      <c r="I8091" s="37" t="s">
        <v>2308</v>
      </c>
      <c r="J8091" s="37" t="s">
        <v>2275</v>
      </c>
      <c r="K8091" s="37">
        <v>1</v>
      </c>
    </row>
    <row r="8092" spans="1:11" x14ac:dyDescent="0.25">
      <c r="A8092" s="37" t="s">
        <v>2782</v>
      </c>
      <c r="B8092" s="37">
        <v>1</v>
      </c>
      <c r="C8092" s="37">
        <v>0</v>
      </c>
      <c r="D8092" s="37">
        <v>0</v>
      </c>
      <c r="E8092" s="37">
        <v>5</v>
      </c>
      <c r="F8092" s="37">
        <v>1</v>
      </c>
      <c r="G8092" s="37">
        <v>0.91570000000000007</v>
      </c>
      <c r="H8092" s="37" t="s">
        <v>2299</v>
      </c>
      <c r="I8092" s="37" t="s">
        <v>2308</v>
      </c>
      <c r="J8092" s="37" t="s">
        <v>2268</v>
      </c>
      <c r="K8092" s="37">
        <v>1</v>
      </c>
    </row>
    <row r="8093" spans="1:11" x14ac:dyDescent="0.25">
      <c r="A8093" s="37" t="s">
        <v>2781</v>
      </c>
      <c r="B8093" s="37">
        <v>1</v>
      </c>
      <c r="C8093" s="37">
        <v>0</v>
      </c>
      <c r="D8093" s="37">
        <v>0</v>
      </c>
      <c r="E8093" s="37">
        <v>7</v>
      </c>
      <c r="F8093" s="37">
        <v>1</v>
      </c>
      <c r="G8093" s="37">
        <v>0.62780000000000002</v>
      </c>
      <c r="H8093" s="37" t="s">
        <v>2299</v>
      </c>
      <c r="I8093" s="37" t="s">
        <v>2308</v>
      </c>
      <c r="J8093" s="37" t="s">
        <v>2268</v>
      </c>
      <c r="K8093" s="37">
        <v>1</v>
      </c>
    </row>
    <row r="8094" spans="1:11" x14ac:dyDescent="0.25">
      <c r="A8094" s="37" t="s">
        <v>2780</v>
      </c>
      <c r="B8094" s="37">
        <v>1</v>
      </c>
      <c r="C8094" s="37">
        <v>0</v>
      </c>
      <c r="D8094" s="37">
        <v>0</v>
      </c>
      <c r="E8094" s="37">
        <v>6</v>
      </c>
      <c r="F8094" s="37">
        <v>1</v>
      </c>
      <c r="G8094" s="37">
        <v>1.0988</v>
      </c>
      <c r="H8094" s="37" t="s">
        <v>1244</v>
      </c>
      <c r="I8094" s="37" t="s">
        <v>2310</v>
      </c>
      <c r="J8094" s="37" t="s">
        <v>2275</v>
      </c>
      <c r="K8094" s="37">
        <v>1</v>
      </c>
    </row>
    <row r="8095" spans="1:11" x14ac:dyDescent="0.25">
      <c r="A8095" s="37" t="s">
        <v>2779</v>
      </c>
      <c r="B8095" s="37">
        <v>1</v>
      </c>
      <c r="C8095" s="37">
        <v>0</v>
      </c>
      <c r="D8095" s="37">
        <v>0</v>
      </c>
      <c r="E8095" s="37">
        <v>1</v>
      </c>
      <c r="F8095" s="37">
        <v>0</v>
      </c>
      <c r="G8095" s="37">
        <v>6.1400000000000003E-2</v>
      </c>
      <c r="H8095" s="37" t="s">
        <v>1224</v>
      </c>
      <c r="I8095" s="37" t="s">
        <v>2547</v>
      </c>
      <c r="J8095" s="37" t="s">
        <v>2275</v>
      </c>
      <c r="K8095" s="37">
        <v>1</v>
      </c>
    </row>
    <row r="8096" spans="1:11" x14ac:dyDescent="0.25">
      <c r="A8096" s="37" t="s">
        <v>2778</v>
      </c>
      <c r="B8096" s="37">
        <v>1</v>
      </c>
      <c r="C8096" s="37">
        <v>0</v>
      </c>
      <c r="D8096" s="37">
        <v>0</v>
      </c>
      <c r="E8096" s="37">
        <v>4</v>
      </c>
      <c r="F8096" s="37">
        <v>0</v>
      </c>
      <c r="G8096" s="37">
        <v>0.1174</v>
      </c>
      <c r="H8096" s="37" t="s">
        <v>1239</v>
      </c>
      <c r="I8096" s="37" t="s">
        <v>2269</v>
      </c>
      <c r="J8096" s="37" t="s">
        <v>2268</v>
      </c>
      <c r="K8096" s="37">
        <v>1</v>
      </c>
    </row>
    <row r="8097" spans="1:11" x14ac:dyDescent="0.25">
      <c r="A8097" s="37" t="s">
        <v>2777</v>
      </c>
      <c r="B8097" s="37">
        <v>1</v>
      </c>
      <c r="C8097" s="37">
        <v>0</v>
      </c>
      <c r="D8097" s="37">
        <v>0</v>
      </c>
      <c r="E8097" s="37">
        <v>33</v>
      </c>
      <c r="F8097" s="37">
        <v>0</v>
      </c>
      <c r="G8097" s="37">
        <v>0.9214</v>
      </c>
      <c r="H8097" s="37" t="s">
        <v>1266</v>
      </c>
      <c r="I8097" s="37" t="s">
        <v>2269</v>
      </c>
      <c r="J8097" s="37" t="s">
        <v>2275</v>
      </c>
      <c r="K8097" s="37">
        <v>1</v>
      </c>
    </row>
    <row r="8098" spans="1:11" x14ac:dyDescent="0.25">
      <c r="A8098" s="37" t="s">
        <v>2776</v>
      </c>
      <c r="B8098" s="37">
        <v>1</v>
      </c>
      <c r="C8098" s="37">
        <v>0</v>
      </c>
      <c r="D8098" s="37">
        <v>0</v>
      </c>
      <c r="E8098" s="37">
        <v>5</v>
      </c>
      <c r="F8098" s="37">
        <v>1</v>
      </c>
      <c r="G8098" s="37">
        <v>0.91570000000000007</v>
      </c>
      <c r="H8098" s="37" t="s">
        <v>1266</v>
      </c>
      <c r="I8098" s="37" t="s">
        <v>2269</v>
      </c>
      <c r="J8098" s="37" t="s">
        <v>2268</v>
      </c>
      <c r="K8098" s="37">
        <v>1</v>
      </c>
    </row>
    <row r="8099" spans="1:11" x14ac:dyDescent="0.25">
      <c r="A8099" s="37" t="s">
        <v>2775</v>
      </c>
      <c r="B8099" s="37">
        <v>1</v>
      </c>
      <c r="C8099" s="37">
        <v>0</v>
      </c>
      <c r="D8099" s="37">
        <v>0</v>
      </c>
      <c r="E8099" s="37">
        <v>6</v>
      </c>
      <c r="F8099" s="37">
        <v>1</v>
      </c>
      <c r="G8099" s="37">
        <v>1.0988</v>
      </c>
      <c r="H8099" s="37" t="s">
        <v>1266</v>
      </c>
      <c r="I8099" s="37" t="s">
        <v>2308</v>
      </c>
      <c r="J8099" s="37" t="s">
        <v>2275</v>
      </c>
      <c r="K8099" s="37">
        <v>1</v>
      </c>
    </row>
    <row r="8100" spans="1:11" x14ac:dyDescent="0.25">
      <c r="A8100" s="37" t="s">
        <v>2774</v>
      </c>
      <c r="B8100" s="37">
        <v>1</v>
      </c>
      <c r="C8100" s="37">
        <v>0</v>
      </c>
      <c r="D8100" s="37">
        <v>0</v>
      </c>
      <c r="E8100" s="37">
        <v>10</v>
      </c>
      <c r="F8100" s="37">
        <v>0</v>
      </c>
      <c r="G8100" s="37">
        <v>0.43440000000000001</v>
      </c>
      <c r="H8100" s="37" t="s">
        <v>1220</v>
      </c>
      <c r="I8100" s="37" t="s">
        <v>2269</v>
      </c>
      <c r="J8100" s="37" t="s">
        <v>2275</v>
      </c>
      <c r="K8100" s="37">
        <v>1</v>
      </c>
    </row>
    <row r="8101" spans="1:11" x14ac:dyDescent="0.25">
      <c r="A8101" s="37" t="s">
        <v>2773</v>
      </c>
      <c r="B8101" s="37">
        <v>1</v>
      </c>
      <c r="C8101" s="37">
        <v>0</v>
      </c>
      <c r="D8101" s="37">
        <v>0</v>
      </c>
      <c r="E8101" s="37">
        <v>0</v>
      </c>
      <c r="F8101" s="37">
        <v>0</v>
      </c>
      <c r="G8101" s="37">
        <v>0</v>
      </c>
      <c r="H8101" s="37" t="s">
        <v>1257</v>
      </c>
      <c r="I8101" s="37" t="s">
        <v>2316</v>
      </c>
      <c r="J8101" s="37" t="s">
        <v>2268</v>
      </c>
      <c r="K8101" s="37">
        <v>0</v>
      </c>
    </row>
    <row r="8102" spans="1:11" x14ac:dyDescent="0.25">
      <c r="A8102" s="37" t="s">
        <v>2772</v>
      </c>
      <c r="B8102" s="37">
        <v>1</v>
      </c>
      <c r="C8102" s="37">
        <v>0</v>
      </c>
      <c r="D8102" s="37">
        <v>0</v>
      </c>
      <c r="E8102" s="37">
        <v>2</v>
      </c>
      <c r="F8102" s="37">
        <v>0</v>
      </c>
      <c r="G8102" s="37">
        <v>5.5800000000000002E-2</v>
      </c>
      <c r="H8102" s="37" t="s">
        <v>1223</v>
      </c>
      <c r="I8102" s="37" t="s">
        <v>2269</v>
      </c>
      <c r="J8102" s="37" t="s">
        <v>2268</v>
      </c>
      <c r="K8102" s="37">
        <v>1</v>
      </c>
    </row>
    <row r="8103" spans="1:11" x14ac:dyDescent="0.25">
      <c r="A8103" s="37" t="s">
        <v>2771</v>
      </c>
      <c r="B8103" s="37">
        <v>1</v>
      </c>
      <c r="C8103" s="37">
        <v>0</v>
      </c>
      <c r="D8103" s="37">
        <v>0</v>
      </c>
      <c r="E8103" s="37">
        <v>15</v>
      </c>
      <c r="F8103" s="37">
        <v>0</v>
      </c>
      <c r="G8103" s="37">
        <v>0.51580000000000004</v>
      </c>
      <c r="H8103" s="37" t="s">
        <v>1222</v>
      </c>
      <c r="I8103" s="37" t="s">
        <v>2269</v>
      </c>
      <c r="J8103" s="37" t="s">
        <v>2268</v>
      </c>
      <c r="K8103" s="37">
        <v>1</v>
      </c>
    </row>
    <row r="8104" spans="1:11" x14ac:dyDescent="0.25">
      <c r="A8104" s="37" t="s">
        <v>2770</v>
      </c>
      <c r="B8104" s="37">
        <v>1</v>
      </c>
      <c r="C8104" s="37">
        <v>0</v>
      </c>
      <c r="D8104" s="37">
        <v>0</v>
      </c>
      <c r="E8104" s="37">
        <v>4</v>
      </c>
      <c r="F8104" s="37">
        <v>0</v>
      </c>
      <c r="G8104" s="37">
        <v>0.37770000000000004</v>
      </c>
      <c r="H8104" s="37" t="s">
        <v>1259</v>
      </c>
      <c r="I8104" s="37" t="s">
        <v>2308</v>
      </c>
      <c r="J8104" s="37" t="s">
        <v>2268</v>
      </c>
      <c r="K8104" s="37">
        <v>1</v>
      </c>
    </row>
    <row r="8105" spans="1:11" x14ac:dyDescent="0.25">
      <c r="A8105" s="37" t="s">
        <v>2769</v>
      </c>
      <c r="B8105" s="37">
        <v>1</v>
      </c>
      <c r="C8105" s="37">
        <v>0</v>
      </c>
      <c r="D8105" s="37">
        <v>0</v>
      </c>
      <c r="E8105" s="37">
        <v>4</v>
      </c>
      <c r="F8105" s="37">
        <v>0</v>
      </c>
      <c r="G8105" s="37">
        <v>0.15230000000000002</v>
      </c>
      <c r="H8105" s="37" t="s">
        <v>1231</v>
      </c>
      <c r="I8105" s="37" t="s">
        <v>2269</v>
      </c>
      <c r="J8105" s="37" t="s">
        <v>2268</v>
      </c>
      <c r="K8105" s="37">
        <v>1</v>
      </c>
    </row>
    <row r="8106" spans="1:11" x14ac:dyDescent="0.25">
      <c r="A8106" s="37" t="s">
        <v>2768</v>
      </c>
      <c r="B8106" s="37">
        <v>1</v>
      </c>
      <c r="C8106" s="37">
        <v>0</v>
      </c>
      <c r="D8106" s="37">
        <v>0</v>
      </c>
      <c r="E8106" s="37">
        <v>1</v>
      </c>
      <c r="F8106" s="37">
        <v>0</v>
      </c>
      <c r="G8106" s="37">
        <v>3.1600000000000003E-2</v>
      </c>
      <c r="H8106" s="37" t="s">
        <v>1231</v>
      </c>
      <c r="I8106" s="37" t="s">
        <v>2269</v>
      </c>
      <c r="J8106" s="37" t="s">
        <v>2268</v>
      </c>
      <c r="K8106" s="37">
        <v>1</v>
      </c>
    </row>
    <row r="8107" spans="1:11" x14ac:dyDescent="0.25">
      <c r="A8107" s="37" t="s">
        <v>2767</v>
      </c>
      <c r="B8107" s="37">
        <v>1</v>
      </c>
      <c r="C8107" s="37">
        <v>0</v>
      </c>
      <c r="D8107" s="37">
        <v>0</v>
      </c>
      <c r="E8107" s="37">
        <v>9</v>
      </c>
      <c r="F8107" s="37">
        <v>1</v>
      </c>
      <c r="G8107" s="37">
        <v>1.6482000000000001</v>
      </c>
      <c r="H8107" s="37" t="s">
        <v>1259</v>
      </c>
      <c r="I8107" s="37" t="s">
        <v>2308</v>
      </c>
      <c r="J8107" s="37" t="s">
        <v>2268</v>
      </c>
      <c r="K8107" s="37">
        <v>1</v>
      </c>
    </row>
    <row r="8108" spans="1:11" x14ac:dyDescent="0.25">
      <c r="A8108" s="37" t="s">
        <v>2766</v>
      </c>
      <c r="B8108" s="37">
        <v>1</v>
      </c>
      <c r="C8108" s="37">
        <v>0</v>
      </c>
      <c r="D8108" s="37">
        <v>1</v>
      </c>
      <c r="E8108" s="37">
        <v>15</v>
      </c>
      <c r="F8108" s="37">
        <v>1</v>
      </c>
      <c r="G8108" s="37">
        <v>2.7470000000000003</v>
      </c>
      <c r="H8108" s="37" t="s">
        <v>1259</v>
      </c>
      <c r="I8108" s="37" t="s">
        <v>2308</v>
      </c>
      <c r="J8108" s="37" t="s">
        <v>2268</v>
      </c>
      <c r="K8108" s="37">
        <v>1</v>
      </c>
    </row>
    <row r="8109" spans="1:11" x14ac:dyDescent="0.25">
      <c r="A8109" s="37" t="s">
        <v>2765</v>
      </c>
      <c r="B8109" s="37">
        <v>1</v>
      </c>
      <c r="C8109" s="37">
        <v>0</v>
      </c>
      <c r="D8109" s="37">
        <v>0</v>
      </c>
      <c r="E8109" s="37">
        <v>16</v>
      </c>
      <c r="F8109" s="37">
        <v>0</v>
      </c>
      <c r="G8109" s="37">
        <v>0.9819</v>
      </c>
      <c r="H8109" s="37" t="s">
        <v>1242</v>
      </c>
      <c r="I8109" s="37" t="s">
        <v>2269</v>
      </c>
      <c r="J8109" s="37" t="s">
        <v>2268</v>
      </c>
      <c r="K8109" s="37">
        <v>1</v>
      </c>
    </row>
    <row r="8110" spans="1:11" x14ac:dyDescent="0.25">
      <c r="A8110" s="37" t="s">
        <v>2764</v>
      </c>
      <c r="B8110" s="37">
        <v>1</v>
      </c>
      <c r="C8110" s="37">
        <v>0</v>
      </c>
      <c r="D8110" s="37">
        <v>0</v>
      </c>
      <c r="E8110" s="37">
        <v>1</v>
      </c>
      <c r="F8110" s="37">
        <v>0</v>
      </c>
      <c r="G8110" s="37">
        <v>4.3400000000000001E-2</v>
      </c>
      <c r="H8110" s="37" t="s">
        <v>1226</v>
      </c>
      <c r="I8110" s="37" t="s">
        <v>2269</v>
      </c>
      <c r="J8110" s="37" t="s">
        <v>2268</v>
      </c>
      <c r="K8110" s="37">
        <v>1</v>
      </c>
    </row>
    <row r="8111" spans="1:11" x14ac:dyDescent="0.25">
      <c r="A8111" s="37" t="s">
        <v>2763</v>
      </c>
      <c r="B8111" s="37">
        <v>1</v>
      </c>
      <c r="C8111" s="37">
        <v>0</v>
      </c>
      <c r="D8111" s="37">
        <v>0</v>
      </c>
      <c r="E8111" s="37">
        <v>1</v>
      </c>
      <c r="F8111" s="37">
        <v>1</v>
      </c>
      <c r="G8111" s="37">
        <v>0.18310000000000001</v>
      </c>
      <c r="H8111" s="37" t="s">
        <v>1232</v>
      </c>
      <c r="I8111" s="37" t="s">
        <v>2308</v>
      </c>
      <c r="J8111" s="37" t="s">
        <v>2268</v>
      </c>
      <c r="K8111" s="37">
        <v>1</v>
      </c>
    </row>
    <row r="8112" spans="1:11" x14ac:dyDescent="0.25">
      <c r="A8112" s="37" t="s">
        <v>2762</v>
      </c>
      <c r="B8112" s="37">
        <v>1</v>
      </c>
      <c r="C8112" s="37">
        <v>0</v>
      </c>
      <c r="D8112" s="37">
        <v>0</v>
      </c>
      <c r="E8112" s="37">
        <v>5</v>
      </c>
      <c r="F8112" s="37">
        <v>1</v>
      </c>
      <c r="G8112" s="37">
        <v>0.30690000000000001</v>
      </c>
      <c r="H8112" s="37" t="s">
        <v>2299</v>
      </c>
      <c r="I8112" s="37" t="s">
        <v>2269</v>
      </c>
      <c r="J8112" s="37" t="s">
        <v>2268</v>
      </c>
      <c r="K8112" s="37">
        <v>1</v>
      </c>
    </row>
    <row r="8113" spans="1:11" x14ac:dyDescent="0.25">
      <c r="A8113" s="37" t="s">
        <v>2761</v>
      </c>
      <c r="B8113" s="37">
        <v>1</v>
      </c>
      <c r="C8113" s="37">
        <v>0</v>
      </c>
      <c r="D8113" s="37">
        <v>0</v>
      </c>
      <c r="E8113" s="37">
        <v>1</v>
      </c>
      <c r="F8113" s="37">
        <v>0</v>
      </c>
      <c r="G8113" s="37">
        <v>2.7900000000000001E-2</v>
      </c>
      <c r="H8113" s="37" t="s">
        <v>1218</v>
      </c>
      <c r="I8113" s="37" t="s">
        <v>2269</v>
      </c>
      <c r="J8113" s="37" t="s">
        <v>2268</v>
      </c>
      <c r="K8113" s="37">
        <v>1</v>
      </c>
    </row>
    <row r="8114" spans="1:11" x14ac:dyDescent="0.25">
      <c r="A8114" s="37" t="s">
        <v>2760</v>
      </c>
      <c r="B8114" s="37">
        <v>1</v>
      </c>
      <c r="C8114" s="37">
        <v>0</v>
      </c>
      <c r="D8114" s="37">
        <v>0</v>
      </c>
      <c r="E8114" s="37">
        <v>5</v>
      </c>
      <c r="F8114" s="37">
        <v>0</v>
      </c>
      <c r="G8114" s="37">
        <v>0.2351</v>
      </c>
      <c r="H8114" s="37" t="s">
        <v>1218</v>
      </c>
      <c r="I8114" s="37" t="s">
        <v>2316</v>
      </c>
      <c r="J8114" s="37" t="s">
        <v>2275</v>
      </c>
      <c r="K8114" s="37">
        <v>1</v>
      </c>
    </row>
    <row r="8115" spans="1:11" x14ac:dyDescent="0.25">
      <c r="A8115" s="37" t="s">
        <v>2759</v>
      </c>
      <c r="B8115" s="37">
        <v>1</v>
      </c>
      <c r="C8115" s="37">
        <v>0</v>
      </c>
      <c r="D8115" s="37">
        <v>0</v>
      </c>
      <c r="E8115" s="37">
        <v>19</v>
      </c>
      <c r="F8115" s="37">
        <v>0</v>
      </c>
      <c r="G8115" s="37">
        <v>0.65329999999999999</v>
      </c>
      <c r="H8115" s="37" t="s">
        <v>1231</v>
      </c>
      <c r="I8115" s="37" t="s">
        <v>2310</v>
      </c>
      <c r="J8115" s="37" t="s">
        <v>2268</v>
      </c>
      <c r="K8115" s="37">
        <v>1</v>
      </c>
    </row>
    <row r="8116" spans="1:11" x14ac:dyDescent="0.25">
      <c r="A8116" s="37" t="s">
        <v>2758</v>
      </c>
      <c r="B8116" s="37">
        <v>1</v>
      </c>
      <c r="C8116" s="37">
        <v>0</v>
      </c>
      <c r="D8116" s="37">
        <v>0</v>
      </c>
      <c r="E8116" s="37">
        <v>4</v>
      </c>
      <c r="F8116" s="37">
        <v>0</v>
      </c>
      <c r="G8116" s="37">
        <v>0.37770000000000004</v>
      </c>
      <c r="H8116" s="37" t="s">
        <v>1231</v>
      </c>
      <c r="I8116" s="37" t="s">
        <v>2269</v>
      </c>
      <c r="J8116" s="37" t="s">
        <v>2268</v>
      </c>
      <c r="K8116" s="37">
        <v>1</v>
      </c>
    </row>
    <row r="8117" spans="1:11" x14ac:dyDescent="0.25">
      <c r="A8117" s="37" t="s">
        <v>2757</v>
      </c>
      <c r="B8117" s="37">
        <v>1</v>
      </c>
      <c r="C8117" s="37">
        <v>0</v>
      </c>
      <c r="D8117" s="37">
        <v>0</v>
      </c>
      <c r="E8117" s="37">
        <v>9</v>
      </c>
      <c r="F8117" s="37">
        <v>1</v>
      </c>
      <c r="G8117" s="37">
        <v>0.4234</v>
      </c>
      <c r="H8117" s="37" t="s">
        <v>1231</v>
      </c>
      <c r="I8117" s="37" t="s">
        <v>2269</v>
      </c>
      <c r="J8117" s="37" t="s">
        <v>2268</v>
      </c>
      <c r="K8117" s="37">
        <v>1</v>
      </c>
    </row>
    <row r="8118" spans="1:11" x14ac:dyDescent="0.25">
      <c r="A8118" s="37" t="s">
        <v>2756</v>
      </c>
      <c r="B8118" s="37">
        <v>1</v>
      </c>
      <c r="C8118" s="37">
        <v>0</v>
      </c>
      <c r="D8118" s="37">
        <v>0</v>
      </c>
      <c r="E8118" s="37">
        <v>11</v>
      </c>
      <c r="F8118" s="37">
        <v>1</v>
      </c>
      <c r="G8118" s="37">
        <v>0.41889999999999999</v>
      </c>
      <c r="H8118" s="37" t="s">
        <v>1220</v>
      </c>
      <c r="I8118" s="37" t="s">
        <v>2310</v>
      </c>
      <c r="J8118" s="37" t="s">
        <v>2275</v>
      </c>
      <c r="K8118" s="37">
        <v>1</v>
      </c>
    </row>
    <row r="8119" spans="1:11" x14ac:dyDescent="0.25">
      <c r="A8119" s="37" t="s">
        <v>2755</v>
      </c>
      <c r="B8119" s="37">
        <v>1</v>
      </c>
      <c r="C8119" s="37">
        <v>0</v>
      </c>
      <c r="D8119" s="37">
        <v>0</v>
      </c>
      <c r="E8119" s="37">
        <v>15</v>
      </c>
      <c r="F8119" s="37">
        <v>1</v>
      </c>
      <c r="G8119" s="37">
        <v>0.51580000000000004</v>
      </c>
      <c r="H8119" s="37" t="s">
        <v>1226</v>
      </c>
      <c r="I8119" s="37" t="s">
        <v>2321</v>
      </c>
      <c r="J8119" s="37" t="s">
        <v>2275</v>
      </c>
      <c r="K8119" s="37">
        <v>1</v>
      </c>
    </row>
    <row r="8120" spans="1:11" x14ac:dyDescent="0.25">
      <c r="A8120" s="37" t="s">
        <v>2754</v>
      </c>
      <c r="B8120" s="37">
        <v>1</v>
      </c>
      <c r="C8120" s="37">
        <v>0</v>
      </c>
      <c r="D8120" s="37">
        <v>0</v>
      </c>
      <c r="E8120" s="37">
        <v>12</v>
      </c>
      <c r="F8120" s="37">
        <v>1</v>
      </c>
      <c r="G8120" s="37">
        <v>0.73650000000000004</v>
      </c>
      <c r="H8120" s="37" t="s">
        <v>1231</v>
      </c>
      <c r="I8120" s="37" t="s">
        <v>2316</v>
      </c>
      <c r="J8120" s="37" t="s">
        <v>2275</v>
      </c>
      <c r="K8120" s="37">
        <v>1</v>
      </c>
    </row>
    <row r="8121" spans="1:11" x14ac:dyDescent="0.25">
      <c r="A8121" s="37" t="s">
        <v>2753</v>
      </c>
      <c r="B8121" s="37">
        <v>1</v>
      </c>
      <c r="C8121" s="37">
        <v>0</v>
      </c>
      <c r="D8121" s="37">
        <v>1</v>
      </c>
      <c r="E8121" s="37">
        <v>69</v>
      </c>
      <c r="F8121" s="37">
        <v>1</v>
      </c>
      <c r="G8121" s="37">
        <v>4.2346000000000004</v>
      </c>
      <c r="H8121" s="37" t="s">
        <v>1231</v>
      </c>
      <c r="I8121" s="37" t="s">
        <v>2321</v>
      </c>
      <c r="J8121" s="37" t="s">
        <v>2275</v>
      </c>
      <c r="K8121" s="37">
        <v>1</v>
      </c>
    </row>
    <row r="8122" spans="1:11" x14ac:dyDescent="0.25">
      <c r="A8122" s="37" t="s">
        <v>2752</v>
      </c>
      <c r="B8122" s="37">
        <v>1</v>
      </c>
      <c r="C8122" s="37">
        <v>0</v>
      </c>
      <c r="D8122" s="37">
        <v>0</v>
      </c>
      <c r="E8122" s="37">
        <v>12</v>
      </c>
      <c r="F8122" s="37">
        <v>0</v>
      </c>
      <c r="G8122" s="37">
        <v>0.52129999999999999</v>
      </c>
      <c r="H8122" s="37" t="s">
        <v>2299</v>
      </c>
      <c r="I8122" s="37" t="s">
        <v>2308</v>
      </c>
      <c r="J8122" s="37" t="s">
        <v>2275</v>
      </c>
      <c r="K8122" s="37">
        <v>1</v>
      </c>
    </row>
    <row r="8123" spans="1:11" x14ac:dyDescent="0.25">
      <c r="A8123" s="37" t="s">
        <v>2751</v>
      </c>
      <c r="B8123" s="37">
        <v>1</v>
      </c>
      <c r="C8123" s="37">
        <v>0</v>
      </c>
      <c r="D8123" s="37">
        <v>0</v>
      </c>
      <c r="E8123" s="37">
        <v>5</v>
      </c>
      <c r="F8123" s="37">
        <v>1</v>
      </c>
      <c r="G8123" s="37">
        <v>0.1368</v>
      </c>
      <c r="H8123" s="37" t="s">
        <v>2299</v>
      </c>
      <c r="I8123" s="37" t="s">
        <v>2308</v>
      </c>
      <c r="J8123" s="37" t="s">
        <v>2268</v>
      </c>
      <c r="K8123" s="37">
        <v>1</v>
      </c>
    </row>
    <row r="8124" spans="1:11" x14ac:dyDescent="0.25">
      <c r="A8124" s="37" t="s">
        <v>2750</v>
      </c>
      <c r="B8124" s="37">
        <v>1</v>
      </c>
      <c r="C8124" s="37">
        <v>0</v>
      </c>
      <c r="D8124" s="37">
        <v>1</v>
      </c>
      <c r="E8124" s="37">
        <v>51</v>
      </c>
      <c r="F8124" s="37">
        <v>0</v>
      </c>
      <c r="G8124" s="37">
        <v>2.3995000000000002</v>
      </c>
      <c r="H8124" s="37" t="s">
        <v>2299</v>
      </c>
      <c r="I8124" s="37" t="s">
        <v>2308</v>
      </c>
      <c r="J8124" s="37" t="s">
        <v>2268</v>
      </c>
      <c r="K8124" s="37">
        <v>1</v>
      </c>
    </row>
    <row r="8125" spans="1:11" x14ac:dyDescent="0.25">
      <c r="A8125" s="37" t="s">
        <v>2749</v>
      </c>
      <c r="B8125" s="37">
        <v>1</v>
      </c>
      <c r="C8125" s="37">
        <v>0</v>
      </c>
      <c r="D8125" s="37">
        <v>0</v>
      </c>
      <c r="E8125" s="37">
        <v>1</v>
      </c>
      <c r="F8125" s="37">
        <v>0</v>
      </c>
      <c r="G8125" s="37">
        <v>3.44E-2</v>
      </c>
      <c r="H8125" s="37" t="s">
        <v>2299</v>
      </c>
      <c r="I8125" s="37" t="s">
        <v>2308</v>
      </c>
      <c r="J8125" s="37" t="s">
        <v>2275</v>
      </c>
      <c r="K8125" s="37">
        <v>1</v>
      </c>
    </row>
    <row r="8126" spans="1:11" x14ac:dyDescent="0.25">
      <c r="A8126" s="37" t="s">
        <v>2748</v>
      </c>
      <c r="B8126" s="37">
        <v>1</v>
      </c>
      <c r="C8126" s="37">
        <v>0</v>
      </c>
      <c r="D8126" s="37">
        <v>0</v>
      </c>
      <c r="E8126" s="37">
        <v>6</v>
      </c>
      <c r="F8126" s="37">
        <v>1</v>
      </c>
      <c r="G8126" s="37">
        <v>1.0988</v>
      </c>
      <c r="H8126" s="37" t="s">
        <v>2299</v>
      </c>
      <c r="I8126" s="37" t="s">
        <v>2308</v>
      </c>
      <c r="J8126" s="37" t="s">
        <v>2268</v>
      </c>
      <c r="K8126" s="37">
        <v>1</v>
      </c>
    </row>
    <row r="8127" spans="1:11" x14ac:dyDescent="0.25">
      <c r="A8127" s="37" t="s">
        <v>2747</v>
      </c>
      <c r="B8127" s="37">
        <v>1</v>
      </c>
      <c r="C8127" s="37">
        <v>0</v>
      </c>
      <c r="D8127" s="37">
        <v>0</v>
      </c>
      <c r="E8127" s="37">
        <v>6</v>
      </c>
      <c r="F8127" s="37">
        <v>0</v>
      </c>
      <c r="G8127" s="37">
        <v>0.26069999999999999</v>
      </c>
      <c r="H8127" s="37" t="s">
        <v>1231</v>
      </c>
      <c r="I8127" s="37" t="s">
        <v>2269</v>
      </c>
      <c r="J8127" s="37" t="s">
        <v>2268</v>
      </c>
      <c r="K8127" s="37">
        <v>1</v>
      </c>
    </row>
    <row r="8128" spans="1:11" x14ac:dyDescent="0.25">
      <c r="A8128" s="37" t="s">
        <v>2746</v>
      </c>
      <c r="B8128" s="37">
        <v>1</v>
      </c>
      <c r="C8128" s="37">
        <v>0</v>
      </c>
      <c r="D8128" s="37">
        <v>0</v>
      </c>
      <c r="E8128" s="37">
        <v>0</v>
      </c>
      <c r="F8128" s="37">
        <v>0</v>
      </c>
      <c r="G8128" s="37">
        <v>0</v>
      </c>
      <c r="H8128" s="37" t="s">
        <v>1249</v>
      </c>
      <c r="I8128" s="37" t="s">
        <v>2308</v>
      </c>
      <c r="J8128" s="37" t="s">
        <v>2268</v>
      </c>
      <c r="K8128" s="37">
        <v>0</v>
      </c>
    </row>
    <row r="8129" spans="1:11" x14ac:dyDescent="0.25">
      <c r="A8129" s="37" t="s">
        <v>2745</v>
      </c>
      <c r="B8129" s="37">
        <v>1</v>
      </c>
      <c r="C8129" s="37">
        <v>0</v>
      </c>
      <c r="D8129" s="37">
        <v>0</v>
      </c>
      <c r="E8129" s="37">
        <v>20</v>
      </c>
      <c r="F8129" s="37">
        <v>1</v>
      </c>
      <c r="G8129" s="37">
        <v>0.94100000000000006</v>
      </c>
      <c r="H8129" s="37" t="s">
        <v>1228</v>
      </c>
      <c r="I8129" s="37" t="s">
        <v>2316</v>
      </c>
      <c r="J8129" s="37" t="s">
        <v>2268</v>
      </c>
      <c r="K8129" s="37">
        <v>1</v>
      </c>
    </row>
    <row r="8130" spans="1:11" x14ac:dyDescent="0.25">
      <c r="A8130" s="37" t="s">
        <v>2744</v>
      </c>
      <c r="B8130" s="37">
        <v>1</v>
      </c>
      <c r="C8130" s="37">
        <v>0</v>
      </c>
      <c r="D8130" s="37">
        <v>0</v>
      </c>
      <c r="E8130" s="37">
        <v>11</v>
      </c>
      <c r="F8130" s="37">
        <v>0</v>
      </c>
      <c r="G8130" s="37">
        <v>0.41889999999999999</v>
      </c>
      <c r="H8130" s="37" t="s">
        <v>2496</v>
      </c>
      <c r="I8130" s="37" t="s">
        <v>2308</v>
      </c>
      <c r="J8130" s="37" t="s">
        <v>2268</v>
      </c>
      <c r="K8130" s="37">
        <v>1</v>
      </c>
    </row>
    <row r="8131" spans="1:11" x14ac:dyDescent="0.25">
      <c r="A8131" s="37" t="s">
        <v>2743</v>
      </c>
      <c r="B8131" s="37">
        <v>1</v>
      </c>
      <c r="C8131" s="37">
        <v>0</v>
      </c>
      <c r="D8131" s="37">
        <v>0</v>
      </c>
      <c r="E8131" s="37">
        <v>0</v>
      </c>
      <c r="F8131" s="37">
        <v>0</v>
      </c>
      <c r="G8131" s="37">
        <v>0</v>
      </c>
      <c r="H8131" s="37" t="s">
        <v>2299</v>
      </c>
      <c r="I8131" s="37" t="s">
        <v>2308</v>
      </c>
      <c r="J8131" s="37" t="s">
        <v>2268</v>
      </c>
      <c r="K8131" s="37">
        <v>0</v>
      </c>
    </row>
    <row r="8132" spans="1:11" x14ac:dyDescent="0.25">
      <c r="A8132" s="37" t="s">
        <v>2742</v>
      </c>
      <c r="B8132" s="37">
        <v>1</v>
      </c>
      <c r="C8132" s="37">
        <v>0</v>
      </c>
      <c r="D8132" s="37">
        <v>0</v>
      </c>
      <c r="E8132" s="37">
        <v>4</v>
      </c>
      <c r="F8132" s="37">
        <v>0</v>
      </c>
      <c r="G8132" s="37">
        <v>0.37770000000000004</v>
      </c>
      <c r="H8132" s="37" t="s">
        <v>2740</v>
      </c>
      <c r="I8132" s="37" t="s">
        <v>2321</v>
      </c>
      <c r="J8132" s="37" t="s">
        <v>2275</v>
      </c>
      <c r="K8132" s="37">
        <v>1</v>
      </c>
    </row>
    <row r="8133" spans="1:11" x14ac:dyDescent="0.25">
      <c r="A8133" s="37" t="s">
        <v>2741</v>
      </c>
      <c r="B8133" s="37">
        <v>1</v>
      </c>
      <c r="C8133" s="37">
        <v>0</v>
      </c>
      <c r="D8133" s="37">
        <v>0</v>
      </c>
      <c r="E8133" s="37">
        <v>3</v>
      </c>
      <c r="F8133" s="37">
        <v>0</v>
      </c>
      <c r="G8133" s="37">
        <v>0.1411</v>
      </c>
      <c r="H8133" s="37" t="s">
        <v>2740</v>
      </c>
      <c r="I8133" s="37" t="s">
        <v>2308</v>
      </c>
      <c r="J8133" s="37" t="s">
        <v>2268</v>
      </c>
      <c r="K8133" s="37">
        <v>1</v>
      </c>
    </row>
    <row r="8134" spans="1:11" x14ac:dyDescent="0.25">
      <c r="A8134" s="37" t="s">
        <v>2739</v>
      </c>
      <c r="B8134" s="37">
        <v>1</v>
      </c>
      <c r="C8134" s="37">
        <v>0</v>
      </c>
      <c r="D8134" s="37">
        <v>0</v>
      </c>
      <c r="E8134" s="37">
        <v>5</v>
      </c>
      <c r="F8134" s="37">
        <v>0</v>
      </c>
      <c r="G8134" s="37">
        <v>0.15810000000000002</v>
      </c>
      <c r="H8134" s="37" t="s">
        <v>2299</v>
      </c>
      <c r="I8134" s="37" t="s">
        <v>2308</v>
      </c>
      <c r="J8134" s="37" t="s">
        <v>2268</v>
      </c>
      <c r="K8134" s="37">
        <v>1</v>
      </c>
    </row>
    <row r="8135" spans="1:11" x14ac:dyDescent="0.25">
      <c r="A8135" s="37" t="s">
        <v>2738</v>
      </c>
      <c r="B8135" s="37">
        <v>1</v>
      </c>
      <c r="C8135" s="37">
        <v>0</v>
      </c>
      <c r="D8135" s="37">
        <v>1</v>
      </c>
      <c r="E8135" s="37">
        <v>155</v>
      </c>
      <c r="F8135" s="37">
        <v>1</v>
      </c>
      <c r="G8135" s="37">
        <v>2.9037000000000002</v>
      </c>
      <c r="H8135" s="37" t="s">
        <v>2299</v>
      </c>
      <c r="I8135" s="37" t="s">
        <v>2308</v>
      </c>
      <c r="J8135" s="37" t="s">
        <v>2268</v>
      </c>
      <c r="K8135" s="37">
        <v>1</v>
      </c>
    </row>
    <row r="8136" spans="1:11" x14ac:dyDescent="0.25">
      <c r="A8136" s="37" t="s">
        <v>2737</v>
      </c>
      <c r="B8136" s="37">
        <v>1</v>
      </c>
      <c r="C8136" s="37">
        <v>0</v>
      </c>
      <c r="D8136" s="37">
        <v>0</v>
      </c>
      <c r="E8136" s="37">
        <v>38</v>
      </c>
      <c r="F8136" s="37">
        <v>0</v>
      </c>
      <c r="G8136" s="37">
        <v>1.7879</v>
      </c>
      <c r="H8136" s="37" t="s">
        <v>2299</v>
      </c>
      <c r="I8136" s="37" t="s">
        <v>2308</v>
      </c>
      <c r="J8136" s="37" t="s">
        <v>2268</v>
      </c>
      <c r="K8136" s="37">
        <v>1</v>
      </c>
    </row>
    <row r="8137" spans="1:11" x14ac:dyDescent="0.25">
      <c r="A8137" s="37" t="s">
        <v>2736</v>
      </c>
      <c r="B8137" s="37">
        <v>1</v>
      </c>
      <c r="C8137" s="37">
        <v>0</v>
      </c>
      <c r="D8137" s="37">
        <v>0</v>
      </c>
      <c r="E8137" s="37">
        <v>2</v>
      </c>
      <c r="F8137" s="37">
        <v>0</v>
      </c>
      <c r="G8137" s="37">
        <v>0.36630000000000001</v>
      </c>
      <c r="H8137" s="37" t="s">
        <v>2299</v>
      </c>
      <c r="I8137" s="37" t="s">
        <v>2308</v>
      </c>
      <c r="J8137" s="37" t="s">
        <v>2268</v>
      </c>
      <c r="K8137" s="37">
        <v>1</v>
      </c>
    </row>
    <row r="8138" spans="1:11" x14ac:dyDescent="0.25">
      <c r="A8138" s="37" t="s">
        <v>2735</v>
      </c>
      <c r="B8138" s="37">
        <v>1</v>
      </c>
      <c r="C8138" s="37">
        <v>0</v>
      </c>
      <c r="D8138" s="37">
        <v>0</v>
      </c>
      <c r="E8138" s="37">
        <v>0</v>
      </c>
      <c r="F8138" s="37">
        <v>0</v>
      </c>
      <c r="G8138" s="37">
        <v>0</v>
      </c>
      <c r="H8138" s="37" t="s">
        <v>1232</v>
      </c>
      <c r="I8138" s="37" t="s">
        <v>2308</v>
      </c>
      <c r="J8138" s="37" t="s">
        <v>2268</v>
      </c>
      <c r="K8138" s="37">
        <v>0</v>
      </c>
    </row>
    <row r="8139" spans="1:11" x14ac:dyDescent="0.25">
      <c r="A8139" s="37" t="s">
        <v>2734</v>
      </c>
      <c r="B8139" s="37">
        <v>1</v>
      </c>
      <c r="C8139" s="37">
        <v>0</v>
      </c>
      <c r="D8139" s="37">
        <v>0</v>
      </c>
      <c r="E8139" s="37">
        <v>3</v>
      </c>
      <c r="F8139" s="37">
        <v>0</v>
      </c>
      <c r="G8139" s="37">
        <v>0.18410000000000001</v>
      </c>
      <c r="H8139" s="37" t="s">
        <v>1232</v>
      </c>
      <c r="I8139" s="37" t="s">
        <v>2308</v>
      </c>
      <c r="J8139" s="37" t="s">
        <v>2268</v>
      </c>
      <c r="K8139" s="37">
        <v>1</v>
      </c>
    </row>
    <row r="8140" spans="1:11" x14ac:dyDescent="0.25">
      <c r="A8140" s="37" t="s">
        <v>2733</v>
      </c>
      <c r="B8140" s="37">
        <v>1</v>
      </c>
      <c r="C8140" s="37">
        <v>0</v>
      </c>
      <c r="D8140" s="37">
        <v>0</v>
      </c>
      <c r="E8140" s="37">
        <v>9</v>
      </c>
      <c r="F8140" s="37">
        <v>1</v>
      </c>
      <c r="G8140" s="37">
        <v>0.8498</v>
      </c>
      <c r="H8140" s="37" t="s">
        <v>1226</v>
      </c>
      <c r="I8140" s="37" t="s">
        <v>2310</v>
      </c>
      <c r="J8140" s="37" t="s">
        <v>2275</v>
      </c>
      <c r="K8140" s="37">
        <v>1</v>
      </c>
    </row>
    <row r="8141" spans="1:11" x14ac:dyDescent="0.25">
      <c r="A8141" s="37" t="s">
        <v>2732</v>
      </c>
      <c r="B8141" s="37">
        <v>1</v>
      </c>
      <c r="C8141" s="37">
        <v>0</v>
      </c>
      <c r="D8141" s="37">
        <v>0</v>
      </c>
      <c r="E8141" s="37">
        <v>3</v>
      </c>
      <c r="F8141" s="37">
        <v>0</v>
      </c>
      <c r="G8141" s="37">
        <v>0.2833</v>
      </c>
      <c r="H8141" s="37" t="s">
        <v>2339</v>
      </c>
      <c r="I8141" s="37" t="s">
        <v>2308</v>
      </c>
      <c r="J8141" s="37" t="s">
        <v>2268</v>
      </c>
      <c r="K8141" s="37">
        <v>1</v>
      </c>
    </row>
    <row r="8142" spans="1:11" x14ac:dyDescent="0.25">
      <c r="A8142" s="37" t="s">
        <v>2731</v>
      </c>
      <c r="B8142" s="37">
        <v>1</v>
      </c>
      <c r="C8142" s="37">
        <v>0</v>
      </c>
      <c r="D8142" s="37">
        <v>0</v>
      </c>
      <c r="E8142" s="37">
        <v>29</v>
      </c>
      <c r="F8142" s="37">
        <v>0</v>
      </c>
      <c r="G8142" s="37">
        <v>0.99720000000000009</v>
      </c>
      <c r="H8142" s="37" t="s">
        <v>2276</v>
      </c>
      <c r="I8142" s="37" t="s">
        <v>2269</v>
      </c>
      <c r="J8142" s="37" t="s">
        <v>2268</v>
      </c>
      <c r="K8142" s="37">
        <v>1</v>
      </c>
    </row>
    <row r="8143" spans="1:11" x14ac:dyDescent="0.25">
      <c r="A8143" s="37" t="s">
        <v>2730</v>
      </c>
      <c r="B8143" s="37">
        <v>1</v>
      </c>
      <c r="C8143" s="37">
        <v>0</v>
      </c>
      <c r="D8143" s="37">
        <v>0</v>
      </c>
      <c r="E8143" s="37">
        <v>10</v>
      </c>
      <c r="F8143" s="37">
        <v>0</v>
      </c>
      <c r="G8143" s="37">
        <v>0.31620000000000004</v>
      </c>
      <c r="H8143" s="37" t="s">
        <v>2276</v>
      </c>
      <c r="I8143" s="37" t="s">
        <v>2269</v>
      </c>
      <c r="J8143" s="37" t="s">
        <v>2268</v>
      </c>
      <c r="K8143" s="37">
        <v>1</v>
      </c>
    </row>
    <row r="8144" spans="1:11" x14ac:dyDescent="0.25">
      <c r="A8144" s="37" t="s">
        <v>2729</v>
      </c>
      <c r="B8144" s="37">
        <v>1</v>
      </c>
      <c r="C8144" s="37">
        <v>0</v>
      </c>
      <c r="D8144" s="37">
        <v>0</v>
      </c>
      <c r="E8144" s="37">
        <v>18</v>
      </c>
      <c r="F8144" s="37">
        <v>0</v>
      </c>
      <c r="G8144" s="37">
        <v>0.78200000000000003</v>
      </c>
      <c r="H8144" s="37" t="s">
        <v>2276</v>
      </c>
      <c r="I8144" s="37" t="s">
        <v>2269</v>
      </c>
      <c r="J8144" s="37" t="s">
        <v>2268</v>
      </c>
      <c r="K8144" s="37">
        <v>1</v>
      </c>
    </row>
    <row r="8145" spans="1:11" x14ac:dyDescent="0.25">
      <c r="A8145" s="37" t="s">
        <v>2728</v>
      </c>
      <c r="B8145" s="37">
        <v>1</v>
      </c>
      <c r="C8145" s="37">
        <v>0</v>
      </c>
      <c r="D8145" s="37">
        <v>0</v>
      </c>
      <c r="E8145" s="37">
        <v>3</v>
      </c>
      <c r="F8145" s="37">
        <v>0</v>
      </c>
      <c r="G8145" s="37">
        <v>0.2833</v>
      </c>
      <c r="H8145" s="37" t="s">
        <v>2529</v>
      </c>
      <c r="I8145" s="37" t="s">
        <v>2308</v>
      </c>
      <c r="J8145" s="37" t="s">
        <v>2268</v>
      </c>
      <c r="K8145" s="37">
        <v>1</v>
      </c>
    </row>
    <row r="8146" spans="1:11" x14ac:dyDescent="0.25">
      <c r="A8146" s="37" t="s">
        <v>2727</v>
      </c>
      <c r="B8146" s="37">
        <v>1</v>
      </c>
      <c r="C8146" s="37">
        <v>0</v>
      </c>
      <c r="D8146" s="37">
        <v>0</v>
      </c>
      <c r="E8146" s="37">
        <v>0</v>
      </c>
      <c r="F8146" s="37">
        <v>0</v>
      </c>
      <c r="G8146" s="37">
        <v>0</v>
      </c>
      <c r="H8146" s="37" t="s">
        <v>1232</v>
      </c>
      <c r="I8146" s="37" t="s">
        <v>2308</v>
      </c>
      <c r="J8146" s="37" t="s">
        <v>2275</v>
      </c>
      <c r="K8146" s="37">
        <v>0</v>
      </c>
    </row>
    <row r="8147" spans="1:11" x14ac:dyDescent="0.25">
      <c r="A8147" s="37" t="s">
        <v>2726</v>
      </c>
      <c r="B8147" s="37">
        <v>1</v>
      </c>
      <c r="C8147" s="37">
        <v>0</v>
      </c>
      <c r="D8147" s="37">
        <v>0</v>
      </c>
      <c r="E8147" s="37">
        <v>10</v>
      </c>
      <c r="F8147" s="37">
        <v>0</v>
      </c>
      <c r="G8147" s="37">
        <v>0.47050000000000003</v>
      </c>
      <c r="H8147" s="37" t="s">
        <v>1249</v>
      </c>
      <c r="I8147" s="37" t="s">
        <v>2308</v>
      </c>
      <c r="J8147" s="37" t="s">
        <v>2275</v>
      </c>
      <c r="K8147" s="37">
        <v>1</v>
      </c>
    </row>
    <row r="8148" spans="1:11" x14ac:dyDescent="0.25">
      <c r="A8148" s="37" t="s">
        <v>2725</v>
      </c>
      <c r="B8148" s="37">
        <v>1</v>
      </c>
      <c r="C8148" s="37">
        <v>0</v>
      </c>
      <c r="D8148" s="37">
        <v>0</v>
      </c>
      <c r="E8148" s="37">
        <v>4</v>
      </c>
      <c r="F8148" s="37">
        <v>0</v>
      </c>
      <c r="G8148" s="37">
        <v>0.37770000000000004</v>
      </c>
      <c r="H8148" s="37" t="s">
        <v>2496</v>
      </c>
      <c r="I8148" s="37" t="s">
        <v>2308</v>
      </c>
      <c r="J8148" s="37" t="s">
        <v>2268</v>
      </c>
      <c r="K8148" s="37">
        <v>1</v>
      </c>
    </row>
    <row r="8149" spans="1:11" x14ac:dyDescent="0.25">
      <c r="A8149" s="37" t="s">
        <v>2724</v>
      </c>
      <c r="B8149" s="37">
        <v>1</v>
      </c>
      <c r="C8149" s="37">
        <v>0</v>
      </c>
      <c r="D8149" s="37">
        <v>0</v>
      </c>
      <c r="E8149" s="37">
        <v>13</v>
      </c>
      <c r="F8149" s="37">
        <v>1</v>
      </c>
      <c r="G8149" s="37">
        <v>2.3808000000000002</v>
      </c>
      <c r="H8149" s="37" t="s">
        <v>1232</v>
      </c>
      <c r="I8149" s="37" t="s">
        <v>2308</v>
      </c>
      <c r="J8149" s="37" t="s">
        <v>2268</v>
      </c>
      <c r="K8149" s="37">
        <v>1</v>
      </c>
    </row>
    <row r="8150" spans="1:11" x14ac:dyDescent="0.25">
      <c r="A8150" s="37" t="s">
        <v>2723</v>
      </c>
      <c r="B8150" s="37">
        <v>1</v>
      </c>
      <c r="C8150" s="37">
        <v>0</v>
      </c>
      <c r="D8150" s="37">
        <v>0</v>
      </c>
      <c r="E8150" s="37">
        <v>2</v>
      </c>
      <c r="F8150" s="37">
        <v>0</v>
      </c>
      <c r="G8150" s="37">
        <v>0.36630000000000001</v>
      </c>
      <c r="H8150" s="37" t="s">
        <v>1232</v>
      </c>
      <c r="I8150" s="37" t="s">
        <v>2308</v>
      </c>
      <c r="J8150" s="37" t="s">
        <v>2268</v>
      </c>
      <c r="K8150" s="37">
        <v>1</v>
      </c>
    </row>
    <row r="8151" spans="1:11" x14ac:dyDescent="0.25">
      <c r="A8151" s="37" t="s">
        <v>2722</v>
      </c>
      <c r="B8151" s="37">
        <v>1</v>
      </c>
      <c r="C8151" s="37">
        <v>0</v>
      </c>
      <c r="D8151" s="37">
        <v>1</v>
      </c>
      <c r="E8151" s="37">
        <v>30</v>
      </c>
      <c r="F8151" s="37">
        <v>1</v>
      </c>
      <c r="G8151" s="37">
        <v>5.4941000000000004</v>
      </c>
      <c r="H8151" s="37" t="s">
        <v>1232</v>
      </c>
      <c r="I8151" s="37" t="s">
        <v>2308</v>
      </c>
      <c r="J8151" s="37" t="s">
        <v>2268</v>
      </c>
      <c r="K8151" s="37">
        <v>1</v>
      </c>
    </row>
    <row r="8152" spans="1:11" x14ac:dyDescent="0.25">
      <c r="A8152" s="37" t="s">
        <v>2721</v>
      </c>
      <c r="B8152" s="37">
        <v>1</v>
      </c>
      <c r="C8152" s="37">
        <v>0</v>
      </c>
      <c r="D8152" s="37">
        <v>1</v>
      </c>
      <c r="E8152" s="37">
        <v>27</v>
      </c>
      <c r="F8152" s="37">
        <v>1</v>
      </c>
      <c r="G8152" s="37">
        <v>2.5495000000000001</v>
      </c>
      <c r="H8152" s="37" t="s">
        <v>1232</v>
      </c>
      <c r="I8152" s="37" t="s">
        <v>2308</v>
      </c>
      <c r="J8152" s="37" t="s">
        <v>2268</v>
      </c>
      <c r="K8152" s="37">
        <v>1</v>
      </c>
    </row>
    <row r="8153" spans="1:11" x14ac:dyDescent="0.25">
      <c r="A8153" s="37" t="s">
        <v>2720</v>
      </c>
      <c r="B8153" s="37">
        <v>1</v>
      </c>
      <c r="C8153" s="37">
        <v>0</v>
      </c>
      <c r="D8153" s="37">
        <v>0</v>
      </c>
      <c r="E8153" s="37">
        <v>0</v>
      </c>
      <c r="F8153" s="37">
        <v>0</v>
      </c>
      <c r="G8153" s="37">
        <v>0</v>
      </c>
      <c r="H8153" s="37" t="s">
        <v>1248</v>
      </c>
      <c r="I8153" s="37" t="s">
        <v>2269</v>
      </c>
      <c r="J8153" s="37" t="s">
        <v>2268</v>
      </c>
      <c r="K8153" s="37">
        <v>0</v>
      </c>
    </row>
    <row r="8154" spans="1:11" x14ac:dyDescent="0.25">
      <c r="A8154" s="37" t="s">
        <v>2719</v>
      </c>
      <c r="B8154" s="37">
        <v>1</v>
      </c>
      <c r="C8154" s="37">
        <v>0</v>
      </c>
      <c r="D8154" s="37">
        <v>0</v>
      </c>
      <c r="E8154" s="37">
        <v>43</v>
      </c>
      <c r="F8154" s="37">
        <v>1</v>
      </c>
      <c r="G8154" s="37">
        <v>2.0230999999999999</v>
      </c>
      <c r="H8154" s="37" t="s">
        <v>1248</v>
      </c>
      <c r="I8154" s="37" t="s">
        <v>2269</v>
      </c>
      <c r="J8154" s="37" t="s">
        <v>2268</v>
      </c>
      <c r="K8154" s="37">
        <v>1</v>
      </c>
    </row>
    <row r="8155" spans="1:11" x14ac:dyDescent="0.25">
      <c r="A8155" s="37" t="s">
        <v>2718</v>
      </c>
      <c r="B8155" s="37">
        <v>1</v>
      </c>
      <c r="C8155" s="37">
        <v>0</v>
      </c>
      <c r="D8155" s="37">
        <v>0</v>
      </c>
      <c r="E8155" s="37">
        <v>52</v>
      </c>
      <c r="F8155" s="37">
        <v>1</v>
      </c>
      <c r="G8155" s="37">
        <v>1.5259</v>
      </c>
      <c r="H8155" s="37" t="s">
        <v>1248</v>
      </c>
      <c r="I8155" s="37" t="s">
        <v>2269</v>
      </c>
      <c r="J8155" s="37" t="s">
        <v>2268</v>
      </c>
      <c r="K8155" s="37">
        <v>1</v>
      </c>
    </row>
    <row r="8156" spans="1:11" x14ac:dyDescent="0.25">
      <c r="A8156" s="37" t="s">
        <v>2717</v>
      </c>
      <c r="B8156" s="37">
        <v>1</v>
      </c>
      <c r="C8156" s="37">
        <v>0</v>
      </c>
      <c r="D8156" s="37">
        <v>0</v>
      </c>
      <c r="E8156" s="37">
        <v>3</v>
      </c>
      <c r="F8156" s="37">
        <v>0</v>
      </c>
      <c r="G8156" s="37">
        <v>0.18410000000000001</v>
      </c>
      <c r="H8156" s="37" t="s">
        <v>1248</v>
      </c>
      <c r="I8156" s="37" t="s">
        <v>2269</v>
      </c>
      <c r="J8156" s="37" t="s">
        <v>2268</v>
      </c>
      <c r="K8156" s="37">
        <v>1</v>
      </c>
    </row>
    <row r="8157" spans="1:11" x14ac:dyDescent="0.25">
      <c r="A8157" s="37" t="s">
        <v>2716</v>
      </c>
      <c r="B8157" s="37">
        <v>1</v>
      </c>
      <c r="C8157" s="37">
        <v>0</v>
      </c>
      <c r="D8157" s="37">
        <v>0</v>
      </c>
      <c r="E8157" s="37">
        <v>4</v>
      </c>
      <c r="F8157" s="37">
        <v>0</v>
      </c>
      <c r="G8157" s="37">
        <v>0.18820000000000001</v>
      </c>
      <c r="H8157" s="37" t="s">
        <v>1248</v>
      </c>
      <c r="I8157" s="37" t="s">
        <v>2269</v>
      </c>
      <c r="J8157" s="37" t="s">
        <v>2268</v>
      </c>
      <c r="K8157" s="37">
        <v>1</v>
      </c>
    </row>
    <row r="8158" spans="1:11" x14ac:dyDescent="0.25">
      <c r="A8158" s="37" t="s">
        <v>2715</v>
      </c>
      <c r="B8158" s="37">
        <v>1</v>
      </c>
      <c r="C8158" s="37">
        <v>0</v>
      </c>
      <c r="D8158" s="37">
        <v>0</v>
      </c>
      <c r="E8158" s="37">
        <v>30</v>
      </c>
      <c r="F8158" s="37">
        <v>1</v>
      </c>
      <c r="G8158" s="37">
        <v>0.9487000000000001</v>
      </c>
      <c r="H8158" s="37" t="s">
        <v>1248</v>
      </c>
      <c r="I8158" s="37" t="s">
        <v>2269</v>
      </c>
      <c r="J8158" s="37" t="s">
        <v>2268</v>
      </c>
      <c r="K8158" s="37">
        <v>1</v>
      </c>
    </row>
    <row r="8159" spans="1:11" x14ac:dyDescent="0.25">
      <c r="A8159" s="37" t="s">
        <v>2714</v>
      </c>
      <c r="B8159" s="37">
        <v>1</v>
      </c>
      <c r="C8159" s="37">
        <v>0</v>
      </c>
      <c r="D8159" s="37">
        <v>0</v>
      </c>
      <c r="E8159" s="37">
        <v>6</v>
      </c>
      <c r="F8159" s="37">
        <v>0</v>
      </c>
      <c r="G8159" s="37">
        <v>0.2823</v>
      </c>
      <c r="H8159" s="37" t="s">
        <v>1219</v>
      </c>
      <c r="I8159" s="37" t="s">
        <v>2269</v>
      </c>
      <c r="J8159" s="37" t="s">
        <v>2268</v>
      </c>
      <c r="K8159" s="37">
        <v>1</v>
      </c>
    </row>
    <row r="8160" spans="1:11" x14ac:dyDescent="0.25">
      <c r="A8160" s="37" t="s">
        <v>2713</v>
      </c>
      <c r="B8160" s="37">
        <v>1</v>
      </c>
      <c r="C8160" s="37">
        <v>0</v>
      </c>
      <c r="D8160" s="37">
        <v>0</v>
      </c>
      <c r="E8160" s="37">
        <v>9</v>
      </c>
      <c r="F8160" s="37">
        <v>0</v>
      </c>
      <c r="G8160" s="37">
        <v>0.28460000000000002</v>
      </c>
      <c r="H8160" s="37" t="s">
        <v>1219</v>
      </c>
      <c r="I8160" s="37" t="s">
        <v>2547</v>
      </c>
      <c r="J8160" s="37" t="s">
        <v>2268</v>
      </c>
      <c r="K8160" s="37">
        <v>1</v>
      </c>
    </row>
    <row r="8161" spans="1:11" x14ac:dyDescent="0.25">
      <c r="A8161" s="37" t="s">
        <v>2712</v>
      </c>
      <c r="B8161" s="37">
        <v>1</v>
      </c>
      <c r="C8161" s="37">
        <v>0</v>
      </c>
      <c r="D8161" s="37">
        <v>0</v>
      </c>
      <c r="E8161" s="37">
        <v>32</v>
      </c>
      <c r="F8161" s="37">
        <v>1</v>
      </c>
      <c r="G8161" s="37">
        <v>1.3902000000000001</v>
      </c>
      <c r="H8161" s="37" t="s">
        <v>1219</v>
      </c>
      <c r="I8161" s="37" t="s">
        <v>2269</v>
      </c>
      <c r="J8161" s="37" t="s">
        <v>2268</v>
      </c>
      <c r="K8161" s="37">
        <v>1</v>
      </c>
    </row>
    <row r="8162" spans="1:11" x14ac:dyDescent="0.25">
      <c r="A8162" s="37" t="s">
        <v>2711</v>
      </c>
      <c r="B8162" s="37">
        <v>1</v>
      </c>
      <c r="C8162" s="37">
        <v>0</v>
      </c>
      <c r="D8162" s="37">
        <v>0</v>
      </c>
      <c r="E8162" s="37">
        <v>4</v>
      </c>
      <c r="F8162" s="37">
        <v>1</v>
      </c>
      <c r="G8162" s="37">
        <v>0.24550000000000002</v>
      </c>
      <c r="H8162" s="37" t="s">
        <v>1219</v>
      </c>
      <c r="I8162" s="37" t="s">
        <v>2269</v>
      </c>
      <c r="J8162" s="37" t="s">
        <v>2268</v>
      </c>
      <c r="K8162" s="37">
        <v>1</v>
      </c>
    </row>
    <row r="8163" spans="1:11" x14ac:dyDescent="0.25">
      <c r="A8163" s="37" t="s">
        <v>2710</v>
      </c>
      <c r="B8163" s="37">
        <v>1</v>
      </c>
      <c r="C8163" s="37">
        <v>0</v>
      </c>
      <c r="D8163" s="37">
        <v>0</v>
      </c>
      <c r="E8163" s="37">
        <v>27</v>
      </c>
      <c r="F8163" s="37">
        <v>0</v>
      </c>
      <c r="G8163" s="37">
        <v>0.85389999999999999</v>
      </c>
      <c r="H8163" s="37" t="s">
        <v>1219</v>
      </c>
      <c r="I8163" s="37" t="s">
        <v>2269</v>
      </c>
      <c r="J8163" s="37" t="s">
        <v>2268</v>
      </c>
      <c r="K8163" s="37">
        <v>1</v>
      </c>
    </row>
    <row r="8164" spans="1:11" x14ac:dyDescent="0.25">
      <c r="A8164" s="37" t="s">
        <v>2709</v>
      </c>
      <c r="B8164" s="37">
        <v>1</v>
      </c>
      <c r="C8164" s="37">
        <v>0</v>
      </c>
      <c r="D8164" s="37">
        <v>0</v>
      </c>
      <c r="E8164" s="37">
        <v>9</v>
      </c>
      <c r="F8164" s="37">
        <v>0</v>
      </c>
      <c r="G8164" s="37">
        <v>0.34279999999999999</v>
      </c>
      <c r="H8164" s="37" t="s">
        <v>1219</v>
      </c>
      <c r="I8164" s="37" t="s">
        <v>2269</v>
      </c>
      <c r="J8164" s="37" t="s">
        <v>2268</v>
      </c>
      <c r="K8164" s="37">
        <v>1</v>
      </c>
    </row>
    <row r="8165" spans="1:11" x14ac:dyDescent="0.25">
      <c r="A8165" s="37" t="s">
        <v>2708</v>
      </c>
      <c r="B8165" s="37">
        <v>1</v>
      </c>
      <c r="C8165" s="37">
        <v>0</v>
      </c>
      <c r="D8165" s="37">
        <v>0</v>
      </c>
      <c r="E8165" s="37">
        <v>14</v>
      </c>
      <c r="F8165" s="37">
        <v>0</v>
      </c>
      <c r="G8165" s="37">
        <v>0.48140000000000005</v>
      </c>
      <c r="H8165" s="37" t="s">
        <v>1219</v>
      </c>
      <c r="I8165" s="37" t="s">
        <v>2547</v>
      </c>
      <c r="J8165" s="37" t="s">
        <v>2268</v>
      </c>
      <c r="K8165" s="37">
        <v>1</v>
      </c>
    </row>
    <row r="8166" spans="1:11" x14ac:dyDescent="0.25">
      <c r="A8166" s="37" t="s">
        <v>2707</v>
      </c>
      <c r="B8166" s="37">
        <v>1</v>
      </c>
      <c r="C8166" s="37">
        <v>0</v>
      </c>
      <c r="D8166" s="37">
        <v>1</v>
      </c>
      <c r="E8166" s="37">
        <v>84</v>
      </c>
      <c r="F8166" s="37">
        <v>1</v>
      </c>
      <c r="G8166" s="37">
        <v>3.6493000000000002</v>
      </c>
      <c r="H8166" s="37" t="s">
        <v>1219</v>
      </c>
      <c r="I8166" s="37" t="s">
        <v>2547</v>
      </c>
      <c r="J8166" s="37" t="s">
        <v>2268</v>
      </c>
      <c r="K8166" s="37">
        <v>1</v>
      </c>
    </row>
    <row r="8167" spans="1:11" x14ac:dyDescent="0.25">
      <c r="A8167" s="37" t="s">
        <v>2706</v>
      </c>
      <c r="B8167" s="37">
        <v>1</v>
      </c>
      <c r="C8167" s="37">
        <v>0</v>
      </c>
      <c r="D8167" s="37">
        <v>0</v>
      </c>
      <c r="E8167" s="37">
        <v>2</v>
      </c>
      <c r="F8167" s="37">
        <v>1</v>
      </c>
      <c r="G8167" s="37">
        <v>9.4100000000000003E-2</v>
      </c>
      <c r="H8167" s="37" t="s">
        <v>1219</v>
      </c>
      <c r="I8167" s="37" t="s">
        <v>2269</v>
      </c>
      <c r="J8167" s="37" t="s">
        <v>2275</v>
      </c>
      <c r="K8167" s="37">
        <v>1</v>
      </c>
    </row>
    <row r="8168" spans="1:11" x14ac:dyDescent="0.25">
      <c r="A8168" s="37" t="s">
        <v>2705</v>
      </c>
      <c r="B8168" s="37">
        <v>1</v>
      </c>
      <c r="C8168" s="37">
        <v>0</v>
      </c>
      <c r="D8168" s="37">
        <v>0</v>
      </c>
      <c r="E8168" s="37">
        <v>1</v>
      </c>
      <c r="F8168" s="37">
        <v>1</v>
      </c>
      <c r="G8168" s="37">
        <v>0.18310000000000001</v>
      </c>
      <c r="H8168" s="37" t="s">
        <v>1219</v>
      </c>
      <c r="I8168" s="37" t="s">
        <v>2547</v>
      </c>
      <c r="J8168" s="37" t="s">
        <v>2268</v>
      </c>
      <c r="K8168" s="37">
        <v>1</v>
      </c>
    </row>
    <row r="8169" spans="1:11" x14ac:dyDescent="0.25">
      <c r="A8169" s="37" t="s">
        <v>2704</v>
      </c>
      <c r="B8169" s="37">
        <v>1</v>
      </c>
      <c r="C8169" s="37">
        <v>0</v>
      </c>
      <c r="D8169" s="37">
        <v>0</v>
      </c>
      <c r="E8169" s="37">
        <v>11</v>
      </c>
      <c r="F8169" s="37">
        <v>0</v>
      </c>
      <c r="G8169" s="37">
        <v>0.32280000000000003</v>
      </c>
      <c r="H8169" s="37" t="s">
        <v>1219</v>
      </c>
      <c r="I8169" s="37" t="s">
        <v>2269</v>
      </c>
      <c r="J8169" s="37" t="s">
        <v>2268</v>
      </c>
      <c r="K8169" s="37">
        <v>1</v>
      </c>
    </row>
    <row r="8170" spans="1:11" x14ac:dyDescent="0.25">
      <c r="A8170" s="37" t="s">
        <v>2703</v>
      </c>
      <c r="B8170" s="37">
        <v>1</v>
      </c>
      <c r="C8170" s="37">
        <v>0</v>
      </c>
      <c r="D8170" s="37">
        <v>0</v>
      </c>
      <c r="E8170" s="37">
        <v>1</v>
      </c>
      <c r="F8170" s="37">
        <v>0</v>
      </c>
      <c r="G8170" s="37">
        <v>3.8100000000000002E-2</v>
      </c>
      <c r="H8170" s="37" t="s">
        <v>1219</v>
      </c>
      <c r="I8170" s="37" t="s">
        <v>2269</v>
      </c>
      <c r="J8170" s="37" t="s">
        <v>2268</v>
      </c>
      <c r="K8170" s="37">
        <v>1</v>
      </c>
    </row>
    <row r="8171" spans="1:11" x14ac:dyDescent="0.25">
      <c r="A8171" s="37" t="s">
        <v>2702</v>
      </c>
      <c r="B8171" s="37">
        <v>1</v>
      </c>
      <c r="C8171" s="37">
        <v>0</v>
      </c>
      <c r="D8171" s="37">
        <v>1</v>
      </c>
      <c r="E8171" s="37">
        <v>104</v>
      </c>
      <c r="F8171" s="37">
        <v>1</v>
      </c>
      <c r="G8171" s="37">
        <v>3.5762</v>
      </c>
      <c r="H8171" s="37" t="s">
        <v>1219</v>
      </c>
      <c r="I8171" s="37" t="s">
        <v>2269</v>
      </c>
      <c r="J8171" s="37" t="s">
        <v>2268</v>
      </c>
      <c r="K8171" s="37">
        <v>1</v>
      </c>
    </row>
    <row r="8172" spans="1:11" x14ac:dyDescent="0.25">
      <c r="A8172" s="37" t="s">
        <v>2701</v>
      </c>
      <c r="B8172" s="37">
        <v>1</v>
      </c>
      <c r="C8172" s="37">
        <v>0</v>
      </c>
      <c r="D8172" s="37">
        <v>0</v>
      </c>
      <c r="E8172" s="37">
        <v>26</v>
      </c>
      <c r="F8172" s="37">
        <v>1</v>
      </c>
      <c r="G8172" s="37">
        <v>0.89410000000000001</v>
      </c>
      <c r="H8172" s="37" t="s">
        <v>1219</v>
      </c>
      <c r="I8172" s="37" t="s">
        <v>2269</v>
      </c>
      <c r="J8172" s="37" t="s">
        <v>2275</v>
      </c>
      <c r="K8172" s="37">
        <v>1</v>
      </c>
    </row>
    <row r="8173" spans="1:11" x14ac:dyDescent="0.25">
      <c r="A8173" s="37" t="s">
        <v>2700</v>
      </c>
      <c r="B8173" s="37">
        <v>1</v>
      </c>
      <c r="C8173" s="37">
        <v>0</v>
      </c>
      <c r="D8173" s="37">
        <v>0</v>
      </c>
      <c r="E8173" s="37">
        <v>17</v>
      </c>
      <c r="F8173" s="37">
        <v>0</v>
      </c>
      <c r="G8173" s="37">
        <v>0.49890000000000001</v>
      </c>
      <c r="H8173" s="37" t="s">
        <v>1219</v>
      </c>
      <c r="I8173" s="37" t="s">
        <v>2269</v>
      </c>
      <c r="J8173" s="37" t="s">
        <v>2268</v>
      </c>
      <c r="K8173" s="37">
        <v>1</v>
      </c>
    </row>
    <row r="8174" spans="1:11" x14ac:dyDescent="0.25">
      <c r="A8174" s="37" t="s">
        <v>2699</v>
      </c>
      <c r="B8174" s="37">
        <v>1</v>
      </c>
      <c r="C8174" s="37">
        <v>0</v>
      </c>
      <c r="D8174" s="37">
        <v>0</v>
      </c>
      <c r="E8174" s="37">
        <v>6</v>
      </c>
      <c r="F8174" s="37">
        <v>0</v>
      </c>
      <c r="G8174" s="37">
        <v>0.20630000000000001</v>
      </c>
      <c r="H8174" s="37" t="s">
        <v>1219</v>
      </c>
      <c r="I8174" s="37" t="s">
        <v>2547</v>
      </c>
      <c r="J8174" s="37" t="s">
        <v>2268</v>
      </c>
      <c r="K8174" s="37">
        <v>1</v>
      </c>
    </row>
    <row r="8175" spans="1:11" x14ac:dyDescent="0.25">
      <c r="A8175" s="37" t="s">
        <v>2698</v>
      </c>
      <c r="B8175" s="37">
        <v>1</v>
      </c>
      <c r="C8175" s="37">
        <v>0</v>
      </c>
      <c r="D8175" s="37">
        <v>0</v>
      </c>
      <c r="E8175" s="37">
        <v>9</v>
      </c>
      <c r="F8175" s="37">
        <v>1</v>
      </c>
      <c r="G8175" s="37">
        <v>0.55230000000000001</v>
      </c>
      <c r="H8175" s="37" t="s">
        <v>1219</v>
      </c>
      <c r="I8175" s="37" t="s">
        <v>2547</v>
      </c>
      <c r="J8175" s="37" t="s">
        <v>2275</v>
      </c>
      <c r="K8175" s="37">
        <v>1</v>
      </c>
    </row>
    <row r="8176" spans="1:11" x14ac:dyDescent="0.25">
      <c r="A8176" s="37" t="s">
        <v>2697</v>
      </c>
      <c r="B8176" s="37">
        <v>1</v>
      </c>
      <c r="C8176" s="37">
        <v>0</v>
      </c>
      <c r="D8176" s="37">
        <v>0</v>
      </c>
      <c r="E8176" s="37">
        <v>1</v>
      </c>
      <c r="F8176" s="37">
        <v>0</v>
      </c>
      <c r="G8176" s="37">
        <v>2.9300000000000003E-2</v>
      </c>
      <c r="H8176" s="37" t="s">
        <v>1219</v>
      </c>
      <c r="I8176" s="37" t="s">
        <v>2269</v>
      </c>
      <c r="J8176" s="37" t="s">
        <v>2268</v>
      </c>
      <c r="K8176" s="37">
        <v>1</v>
      </c>
    </row>
    <row r="8177" spans="1:11" x14ac:dyDescent="0.25">
      <c r="A8177" s="37" t="s">
        <v>2696</v>
      </c>
      <c r="B8177" s="37">
        <v>1</v>
      </c>
      <c r="C8177" s="37">
        <v>0</v>
      </c>
      <c r="D8177" s="37">
        <v>0</v>
      </c>
      <c r="E8177" s="37">
        <v>11</v>
      </c>
      <c r="F8177" s="37">
        <v>1</v>
      </c>
      <c r="G8177" s="37">
        <v>0.34790000000000004</v>
      </c>
      <c r="H8177" s="37" t="s">
        <v>1219</v>
      </c>
      <c r="I8177" s="37" t="s">
        <v>2269</v>
      </c>
      <c r="J8177" s="37" t="s">
        <v>2268</v>
      </c>
      <c r="K8177" s="37">
        <v>1</v>
      </c>
    </row>
    <row r="8178" spans="1:11" x14ac:dyDescent="0.25">
      <c r="A8178" s="37" t="s">
        <v>2695</v>
      </c>
      <c r="B8178" s="37">
        <v>1</v>
      </c>
      <c r="C8178" s="37">
        <v>0</v>
      </c>
      <c r="D8178" s="37">
        <v>0</v>
      </c>
      <c r="E8178" s="37">
        <v>18</v>
      </c>
      <c r="F8178" s="37">
        <v>0</v>
      </c>
      <c r="G8178" s="37">
        <v>0.61899999999999999</v>
      </c>
      <c r="H8178" s="37" t="s">
        <v>1219</v>
      </c>
      <c r="I8178" s="37" t="s">
        <v>2269</v>
      </c>
      <c r="J8178" s="37" t="s">
        <v>2275</v>
      </c>
      <c r="K8178" s="37">
        <v>1</v>
      </c>
    </row>
    <row r="8179" spans="1:11" x14ac:dyDescent="0.25">
      <c r="A8179" s="37" t="s">
        <v>2694</v>
      </c>
      <c r="B8179" s="37">
        <v>1</v>
      </c>
      <c r="C8179" s="37">
        <v>0</v>
      </c>
      <c r="D8179" s="37">
        <v>0</v>
      </c>
      <c r="E8179" s="37">
        <v>1</v>
      </c>
      <c r="F8179" s="37">
        <v>0</v>
      </c>
      <c r="G8179" s="37">
        <v>9.4399999999999998E-2</v>
      </c>
      <c r="H8179" s="37" t="s">
        <v>1219</v>
      </c>
      <c r="I8179" s="37" t="s">
        <v>2316</v>
      </c>
      <c r="J8179" s="37" t="s">
        <v>2268</v>
      </c>
      <c r="K8179" s="37">
        <v>1</v>
      </c>
    </row>
    <row r="8180" spans="1:11" x14ac:dyDescent="0.25">
      <c r="A8180" s="37" t="s">
        <v>2693</v>
      </c>
      <c r="B8180" s="37">
        <v>1</v>
      </c>
      <c r="C8180" s="37">
        <v>0</v>
      </c>
      <c r="D8180" s="37">
        <v>0</v>
      </c>
      <c r="E8180" s="37">
        <v>20</v>
      </c>
      <c r="F8180" s="37">
        <v>0</v>
      </c>
      <c r="G8180" s="37">
        <v>0.76170000000000004</v>
      </c>
      <c r="H8180" s="37" t="s">
        <v>1219</v>
      </c>
      <c r="I8180" s="37" t="s">
        <v>2269</v>
      </c>
      <c r="J8180" s="37" t="s">
        <v>2268</v>
      </c>
      <c r="K8180" s="37">
        <v>1</v>
      </c>
    </row>
    <row r="8181" spans="1:11" x14ac:dyDescent="0.25">
      <c r="A8181" s="37" t="s">
        <v>2692</v>
      </c>
      <c r="B8181" s="37">
        <v>1</v>
      </c>
      <c r="C8181" s="37">
        <v>0</v>
      </c>
      <c r="D8181" s="37">
        <v>0</v>
      </c>
      <c r="E8181" s="37">
        <v>22</v>
      </c>
      <c r="F8181" s="37">
        <v>0</v>
      </c>
      <c r="G8181" s="37">
        <v>0.64560000000000006</v>
      </c>
      <c r="H8181" s="37" t="s">
        <v>1219</v>
      </c>
      <c r="I8181" s="37" t="s">
        <v>2269</v>
      </c>
      <c r="J8181" s="37" t="s">
        <v>2268</v>
      </c>
      <c r="K8181" s="37">
        <v>1</v>
      </c>
    </row>
    <row r="8182" spans="1:11" x14ac:dyDescent="0.25">
      <c r="A8182" s="37" t="s">
        <v>2691</v>
      </c>
      <c r="B8182" s="37">
        <v>1</v>
      </c>
      <c r="C8182" s="37">
        <v>0</v>
      </c>
      <c r="D8182" s="37">
        <v>0</v>
      </c>
      <c r="E8182" s="37">
        <v>8</v>
      </c>
      <c r="F8182" s="37">
        <v>0</v>
      </c>
      <c r="G8182" s="37">
        <v>0.30470000000000003</v>
      </c>
      <c r="H8182" s="37" t="s">
        <v>1219</v>
      </c>
      <c r="I8182" s="37" t="s">
        <v>2269</v>
      </c>
      <c r="J8182" s="37" t="s">
        <v>2268</v>
      </c>
      <c r="K8182" s="37">
        <v>1</v>
      </c>
    </row>
    <row r="8183" spans="1:11" x14ac:dyDescent="0.25">
      <c r="A8183" s="37" t="s">
        <v>2690</v>
      </c>
      <c r="B8183" s="37">
        <v>1</v>
      </c>
      <c r="C8183" s="37">
        <v>0</v>
      </c>
      <c r="D8183" s="37">
        <v>1</v>
      </c>
      <c r="E8183" s="37">
        <v>197</v>
      </c>
      <c r="F8183" s="37">
        <v>0</v>
      </c>
      <c r="G8183" s="37">
        <v>6.7742000000000004</v>
      </c>
      <c r="H8183" s="37" t="s">
        <v>1219</v>
      </c>
      <c r="I8183" s="37" t="s">
        <v>2269</v>
      </c>
      <c r="J8183" s="37" t="s">
        <v>2268</v>
      </c>
      <c r="K8183" s="37">
        <v>1</v>
      </c>
    </row>
    <row r="8184" spans="1:11" x14ac:dyDescent="0.25">
      <c r="A8184" s="37" t="s">
        <v>2689</v>
      </c>
      <c r="B8184" s="37">
        <v>1</v>
      </c>
      <c r="C8184" s="37">
        <v>0</v>
      </c>
      <c r="D8184" s="37">
        <v>0</v>
      </c>
      <c r="E8184" s="37">
        <v>7</v>
      </c>
      <c r="F8184" s="37">
        <v>1</v>
      </c>
      <c r="G8184" s="37">
        <v>1.282</v>
      </c>
      <c r="H8184" s="37" t="s">
        <v>1219</v>
      </c>
      <c r="I8184" s="37" t="s">
        <v>2269</v>
      </c>
      <c r="J8184" s="37" t="s">
        <v>2268</v>
      </c>
      <c r="K8184" s="37">
        <v>1</v>
      </c>
    </row>
    <row r="8185" spans="1:11" x14ac:dyDescent="0.25">
      <c r="A8185" s="37" t="s">
        <v>2688</v>
      </c>
      <c r="B8185" s="37">
        <v>1</v>
      </c>
      <c r="C8185" s="37">
        <v>0</v>
      </c>
      <c r="D8185" s="37">
        <v>0</v>
      </c>
      <c r="E8185" s="37">
        <v>7</v>
      </c>
      <c r="F8185" s="37">
        <v>0</v>
      </c>
      <c r="G8185" s="37">
        <v>0.2054</v>
      </c>
      <c r="H8185" s="37" t="s">
        <v>1219</v>
      </c>
      <c r="I8185" s="37" t="s">
        <v>2269</v>
      </c>
      <c r="J8185" s="37" t="s">
        <v>2268</v>
      </c>
      <c r="K8185" s="37">
        <v>1</v>
      </c>
    </row>
    <row r="8186" spans="1:11" x14ac:dyDescent="0.25">
      <c r="A8186" s="37" t="s">
        <v>2687</v>
      </c>
      <c r="B8186" s="37">
        <v>1</v>
      </c>
      <c r="C8186" s="37">
        <v>0</v>
      </c>
      <c r="D8186" s="37">
        <v>0</v>
      </c>
      <c r="E8186" s="37">
        <v>55</v>
      </c>
      <c r="F8186" s="37">
        <v>1</v>
      </c>
      <c r="G8186" s="37">
        <v>2.0947</v>
      </c>
      <c r="H8186" s="37" t="s">
        <v>1219</v>
      </c>
      <c r="I8186" s="37" t="s">
        <v>2269</v>
      </c>
      <c r="J8186" s="37" t="s">
        <v>2268</v>
      </c>
      <c r="K8186" s="37">
        <v>1</v>
      </c>
    </row>
    <row r="8187" spans="1:11" x14ac:dyDescent="0.25">
      <c r="A8187" s="37" t="s">
        <v>2686</v>
      </c>
      <c r="B8187" s="37">
        <v>1</v>
      </c>
      <c r="C8187" s="37">
        <v>0</v>
      </c>
      <c r="D8187" s="37">
        <v>0</v>
      </c>
      <c r="E8187" s="37">
        <v>5</v>
      </c>
      <c r="F8187" s="37">
        <v>0</v>
      </c>
      <c r="G8187" s="37">
        <v>0.23520000000000002</v>
      </c>
      <c r="H8187" s="37" t="s">
        <v>1253</v>
      </c>
      <c r="I8187" s="37" t="s">
        <v>2321</v>
      </c>
      <c r="J8187" s="37" t="s">
        <v>2268</v>
      </c>
      <c r="K8187" s="37">
        <v>1</v>
      </c>
    </row>
    <row r="8188" spans="1:11" x14ac:dyDescent="0.25">
      <c r="A8188" s="37" t="s">
        <v>2685</v>
      </c>
      <c r="B8188" s="37">
        <v>1</v>
      </c>
      <c r="C8188" s="37">
        <v>0</v>
      </c>
      <c r="D8188" s="37">
        <v>0</v>
      </c>
      <c r="E8188" s="37">
        <v>4</v>
      </c>
      <c r="F8188" s="37">
        <v>0</v>
      </c>
      <c r="G8188" s="37">
        <v>0.13750000000000001</v>
      </c>
      <c r="H8188" s="37" t="s">
        <v>1219</v>
      </c>
      <c r="I8188" s="37" t="s">
        <v>2269</v>
      </c>
      <c r="J8188" s="37" t="s">
        <v>2268</v>
      </c>
      <c r="K8188" s="37">
        <v>1</v>
      </c>
    </row>
    <row r="8189" spans="1:11" x14ac:dyDescent="0.25">
      <c r="A8189" s="37" t="s">
        <v>2684</v>
      </c>
      <c r="B8189" s="37">
        <v>1</v>
      </c>
      <c r="C8189" s="37">
        <v>0</v>
      </c>
      <c r="D8189" s="37">
        <v>1</v>
      </c>
      <c r="E8189" s="37">
        <v>58</v>
      </c>
      <c r="F8189" s="37">
        <v>1</v>
      </c>
      <c r="G8189" s="37">
        <v>3.5595000000000003</v>
      </c>
      <c r="H8189" s="37" t="s">
        <v>2398</v>
      </c>
      <c r="I8189" s="37" t="s">
        <v>2308</v>
      </c>
      <c r="J8189" s="37" t="s">
        <v>2268</v>
      </c>
      <c r="K8189" s="37">
        <v>1</v>
      </c>
    </row>
    <row r="8190" spans="1:11" x14ac:dyDescent="0.25">
      <c r="A8190" s="37" t="s">
        <v>2683</v>
      </c>
      <c r="B8190" s="37">
        <v>1</v>
      </c>
      <c r="C8190" s="37">
        <v>0</v>
      </c>
      <c r="D8190" s="37">
        <v>0</v>
      </c>
      <c r="E8190" s="37">
        <v>6</v>
      </c>
      <c r="F8190" s="37">
        <v>0</v>
      </c>
      <c r="G8190" s="37">
        <v>0.36820000000000003</v>
      </c>
      <c r="H8190" s="37" t="s">
        <v>1219</v>
      </c>
      <c r="I8190" s="37" t="s">
        <v>2269</v>
      </c>
      <c r="J8190" s="37" t="s">
        <v>2268</v>
      </c>
      <c r="K8190" s="37">
        <v>1</v>
      </c>
    </row>
    <row r="8191" spans="1:11" x14ac:dyDescent="0.25">
      <c r="A8191" s="37" t="s">
        <v>2682</v>
      </c>
      <c r="B8191" s="37">
        <v>1</v>
      </c>
      <c r="C8191" s="37">
        <v>0</v>
      </c>
      <c r="D8191" s="37">
        <v>0</v>
      </c>
      <c r="E8191" s="37">
        <v>7</v>
      </c>
      <c r="F8191" s="37">
        <v>1</v>
      </c>
      <c r="G8191" s="37">
        <v>0.2666</v>
      </c>
      <c r="H8191" s="37" t="s">
        <v>1233</v>
      </c>
      <c r="I8191" s="37" t="s">
        <v>2321</v>
      </c>
      <c r="J8191" s="37" t="s">
        <v>2275</v>
      </c>
      <c r="K8191" s="37">
        <v>1</v>
      </c>
    </row>
    <row r="8192" spans="1:11" x14ac:dyDescent="0.25">
      <c r="A8192" s="37" t="s">
        <v>2681</v>
      </c>
      <c r="B8192" s="37">
        <v>1</v>
      </c>
      <c r="C8192" s="37">
        <v>0</v>
      </c>
      <c r="D8192" s="37">
        <v>1</v>
      </c>
      <c r="E8192" s="37">
        <v>25</v>
      </c>
      <c r="F8192" s="37">
        <v>1</v>
      </c>
      <c r="G8192" s="37">
        <v>4.5784000000000002</v>
      </c>
      <c r="H8192" s="37" t="s">
        <v>1219</v>
      </c>
      <c r="I8192" s="37" t="s">
        <v>2308</v>
      </c>
      <c r="J8192" s="37" t="s">
        <v>2268</v>
      </c>
      <c r="K8192" s="37">
        <v>1</v>
      </c>
    </row>
    <row r="8193" spans="1:11" x14ac:dyDescent="0.25">
      <c r="A8193" s="37" t="s">
        <v>2680</v>
      </c>
      <c r="B8193" s="37">
        <v>1</v>
      </c>
      <c r="C8193" s="37">
        <v>0</v>
      </c>
      <c r="D8193" s="37">
        <v>0</v>
      </c>
      <c r="E8193" s="37">
        <v>62</v>
      </c>
      <c r="F8193" s="37">
        <v>0</v>
      </c>
      <c r="G8193" s="37">
        <v>1.7310000000000001</v>
      </c>
      <c r="H8193" s="37" t="s">
        <v>1219</v>
      </c>
      <c r="I8193" s="37" t="s">
        <v>2269</v>
      </c>
      <c r="J8193" s="37" t="s">
        <v>2268</v>
      </c>
      <c r="K8193" s="37">
        <v>1</v>
      </c>
    </row>
    <row r="8194" spans="1:11" x14ac:dyDescent="0.25">
      <c r="A8194" s="37" t="s">
        <v>2679</v>
      </c>
      <c r="B8194" s="37">
        <v>1</v>
      </c>
      <c r="C8194" s="37">
        <v>0</v>
      </c>
      <c r="D8194" s="37">
        <v>0</v>
      </c>
      <c r="E8194" s="37">
        <v>22</v>
      </c>
      <c r="F8194" s="37">
        <v>1</v>
      </c>
      <c r="G8194" s="37">
        <v>0.95580000000000009</v>
      </c>
      <c r="H8194" s="37" t="s">
        <v>1219</v>
      </c>
      <c r="I8194" s="37" t="s">
        <v>2308</v>
      </c>
      <c r="J8194" s="37" t="s">
        <v>2268</v>
      </c>
      <c r="K8194" s="37">
        <v>1</v>
      </c>
    </row>
    <row r="8195" spans="1:11" x14ac:dyDescent="0.25">
      <c r="A8195" s="37" t="s">
        <v>2678</v>
      </c>
      <c r="B8195" s="37">
        <v>1</v>
      </c>
      <c r="C8195" s="37">
        <v>0</v>
      </c>
      <c r="D8195" s="37">
        <v>0</v>
      </c>
      <c r="E8195" s="37">
        <v>20</v>
      </c>
      <c r="F8195" s="37">
        <v>0</v>
      </c>
      <c r="G8195" s="37">
        <v>0.68769999999999998</v>
      </c>
      <c r="H8195" s="37" t="s">
        <v>1219</v>
      </c>
      <c r="I8195" s="37" t="s">
        <v>2308</v>
      </c>
      <c r="J8195" s="37" t="s">
        <v>2268</v>
      </c>
      <c r="K8195" s="37">
        <v>1</v>
      </c>
    </row>
    <row r="8196" spans="1:11" x14ac:dyDescent="0.25">
      <c r="A8196" s="37" t="s">
        <v>2677</v>
      </c>
      <c r="B8196" s="37">
        <v>1</v>
      </c>
      <c r="C8196" s="37">
        <v>0</v>
      </c>
      <c r="D8196" s="37">
        <v>0</v>
      </c>
      <c r="E8196" s="37">
        <v>9</v>
      </c>
      <c r="F8196" s="37">
        <v>1</v>
      </c>
      <c r="G8196" s="37">
        <v>0.55230000000000001</v>
      </c>
      <c r="H8196" s="37" t="s">
        <v>1219</v>
      </c>
      <c r="I8196" s="37" t="s">
        <v>2308</v>
      </c>
      <c r="J8196" s="37" t="s">
        <v>2268</v>
      </c>
      <c r="K8196" s="37">
        <v>1</v>
      </c>
    </row>
    <row r="8197" spans="1:11" x14ac:dyDescent="0.25">
      <c r="A8197" s="37" t="s">
        <v>2676</v>
      </c>
      <c r="B8197" s="37">
        <v>1</v>
      </c>
      <c r="C8197" s="37">
        <v>0</v>
      </c>
      <c r="D8197" s="37">
        <v>0</v>
      </c>
      <c r="E8197" s="37">
        <v>5</v>
      </c>
      <c r="F8197" s="37">
        <v>0</v>
      </c>
      <c r="G8197" s="37">
        <v>0.15810000000000002</v>
      </c>
      <c r="H8197" s="37" t="s">
        <v>1219</v>
      </c>
      <c r="I8197" s="37" t="s">
        <v>2308</v>
      </c>
      <c r="J8197" s="37" t="s">
        <v>2268</v>
      </c>
      <c r="K8197" s="37">
        <v>1</v>
      </c>
    </row>
    <row r="8198" spans="1:11" x14ac:dyDescent="0.25">
      <c r="A8198" s="37" t="s">
        <v>2675</v>
      </c>
      <c r="B8198" s="37">
        <v>1</v>
      </c>
      <c r="C8198" s="37">
        <v>0</v>
      </c>
      <c r="D8198" s="37">
        <v>0</v>
      </c>
      <c r="E8198" s="37">
        <v>2</v>
      </c>
      <c r="F8198" s="37">
        <v>0</v>
      </c>
      <c r="G8198" s="37">
        <v>0.18890000000000001</v>
      </c>
      <c r="H8198" s="37" t="s">
        <v>1219</v>
      </c>
      <c r="I8198" s="37" t="s">
        <v>2308</v>
      </c>
      <c r="J8198" s="37" t="s">
        <v>2268</v>
      </c>
      <c r="K8198" s="37">
        <v>1</v>
      </c>
    </row>
    <row r="8199" spans="1:11" x14ac:dyDescent="0.25">
      <c r="A8199" s="37" t="s">
        <v>2674</v>
      </c>
      <c r="B8199" s="37">
        <v>1</v>
      </c>
      <c r="C8199" s="37">
        <v>0</v>
      </c>
      <c r="D8199" s="37">
        <v>0</v>
      </c>
      <c r="E8199" s="37">
        <v>8</v>
      </c>
      <c r="F8199" s="37">
        <v>0</v>
      </c>
      <c r="G8199" s="37">
        <v>0.27510000000000001</v>
      </c>
      <c r="H8199" s="37" t="s">
        <v>1219</v>
      </c>
      <c r="I8199" s="37" t="s">
        <v>2269</v>
      </c>
      <c r="J8199" s="37" t="s">
        <v>2268</v>
      </c>
      <c r="K8199" s="37">
        <v>1</v>
      </c>
    </row>
    <row r="8200" spans="1:11" x14ac:dyDescent="0.25">
      <c r="A8200" s="37" t="s">
        <v>2673</v>
      </c>
      <c r="B8200" s="37">
        <v>1</v>
      </c>
      <c r="C8200" s="37">
        <v>0</v>
      </c>
      <c r="D8200" s="37">
        <v>0</v>
      </c>
      <c r="E8200" s="37">
        <v>12</v>
      </c>
      <c r="F8200" s="37">
        <v>1</v>
      </c>
      <c r="G8200" s="37">
        <v>0.52129999999999999</v>
      </c>
      <c r="H8200" s="37" t="s">
        <v>1219</v>
      </c>
      <c r="I8200" s="37" t="s">
        <v>2269</v>
      </c>
      <c r="J8200" s="37" t="s">
        <v>2268</v>
      </c>
      <c r="K8200" s="37">
        <v>1</v>
      </c>
    </row>
    <row r="8201" spans="1:11" x14ac:dyDescent="0.25">
      <c r="A8201" s="37" t="s">
        <v>2672</v>
      </c>
      <c r="B8201" s="37">
        <v>1</v>
      </c>
      <c r="C8201" s="37">
        <v>0</v>
      </c>
      <c r="D8201" s="37">
        <v>0</v>
      </c>
      <c r="E8201" s="37">
        <v>2</v>
      </c>
      <c r="F8201" s="37">
        <v>0</v>
      </c>
      <c r="G8201" s="37">
        <v>0.36630000000000001</v>
      </c>
      <c r="H8201" s="37" t="s">
        <v>1221</v>
      </c>
      <c r="I8201" s="37" t="s">
        <v>2405</v>
      </c>
      <c r="J8201" s="37" t="s">
        <v>2268</v>
      </c>
      <c r="K8201" s="37">
        <v>1</v>
      </c>
    </row>
    <row r="8202" spans="1:11" x14ac:dyDescent="0.25">
      <c r="A8202" s="37" t="s">
        <v>2671</v>
      </c>
      <c r="B8202" s="37">
        <v>1</v>
      </c>
      <c r="C8202" s="37">
        <v>0</v>
      </c>
      <c r="D8202" s="37">
        <v>0</v>
      </c>
      <c r="E8202" s="37">
        <v>0</v>
      </c>
      <c r="F8202" s="37">
        <v>1</v>
      </c>
      <c r="G8202" s="37">
        <v>0</v>
      </c>
      <c r="H8202" s="37" t="s">
        <v>1232</v>
      </c>
      <c r="I8202" s="37" t="s">
        <v>2308</v>
      </c>
      <c r="J8202" s="37" t="s">
        <v>2268</v>
      </c>
      <c r="K8202" s="37">
        <v>0</v>
      </c>
    </row>
    <row r="8203" spans="1:11" x14ac:dyDescent="0.25">
      <c r="A8203" s="37" t="s">
        <v>2670</v>
      </c>
      <c r="B8203" s="37">
        <v>1</v>
      </c>
      <c r="C8203" s="37">
        <v>0</v>
      </c>
      <c r="D8203" s="37">
        <v>0</v>
      </c>
      <c r="E8203" s="37">
        <v>59</v>
      </c>
      <c r="F8203" s="37">
        <v>1</v>
      </c>
      <c r="G8203" s="37">
        <v>2.0287999999999999</v>
      </c>
      <c r="H8203" s="37" t="s">
        <v>2276</v>
      </c>
      <c r="I8203" s="37" t="s">
        <v>2269</v>
      </c>
      <c r="J8203" s="37" t="s">
        <v>2268</v>
      </c>
      <c r="K8203" s="37">
        <v>1</v>
      </c>
    </row>
    <row r="8204" spans="1:11" x14ac:dyDescent="0.25">
      <c r="A8204" s="37" t="s">
        <v>2669</v>
      </c>
      <c r="B8204" s="37">
        <v>1</v>
      </c>
      <c r="C8204" s="37">
        <v>0</v>
      </c>
      <c r="D8204" s="37">
        <v>0</v>
      </c>
      <c r="E8204" s="37">
        <v>0</v>
      </c>
      <c r="F8204" s="37">
        <v>1</v>
      </c>
      <c r="G8204" s="37">
        <v>0</v>
      </c>
      <c r="H8204" s="37" t="s">
        <v>1221</v>
      </c>
      <c r="I8204" s="37" t="s">
        <v>2269</v>
      </c>
      <c r="J8204" s="37" t="s">
        <v>2268</v>
      </c>
      <c r="K8204" s="37">
        <v>0</v>
      </c>
    </row>
    <row r="8205" spans="1:11" x14ac:dyDescent="0.25">
      <c r="A8205" s="37" t="s">
        <v>2668</v>
      </c>
      <c r="B8205" s="37">
        <v>1</v>
      </c>
      <c r="C8205" s="37">
        <v>0</v>
      </c>
      <c r="D8205" s="37">
        <v>0</v>
      </c>
      <c r="E8205" s="37">
        <v>45</v>
      </c>
      <c r="F8205" s="37">
        <v>1</v>
      </c>
      <c r="G8205" s="37">
        <v>1.4231</v>
      </c>
      <c r="H8205" s="37" t="s">
        <v>1219</v>
      </c>
      <c r="I8205" s="37" t="s">
        <v>2269</v>
      </c>
      <c r="J8205" s="37" t="s">
        <v>2268</v>
      </c>
      <c r="K8205" s="37">
        <v>1</v>
      </c>
    </row>
    <row r="8206" spans="1:11" x14ac:dyDescent="0.25">
      <c r="A8206" s="37" t="s">
        <v>2667</v>
      </c>
      <c r="B8206" s="37">
        <v>1</v>
      </c>
      <c r="C8206" s="37">
        <v>0</v>
      </c>
      <c r="D8206" s="37">
        <v>0</v>
      </c>
      <c r="E8206" s="37">
        <v>0</v>
      </c>
      <c r="F8206" s="37">
        <v>0</v>
      </c>
      <c r="G8206" s="37">
        <v>0</v>
      </c>
      <c r="H8206" s="37" t="s">
        <v>1219</v>
      </c>
      <c r="I8206" s="37" t="s">
        <v>2269</v>
      </c>
      <c r="J8206" s="37" t="s">
        <v>2268</v>
      </c>
      <c r="K8206" s="37">
        <v>0</v>
      </c>
    </row>
    <row r="8207" spans="1:11" x14ac:dyDescent="0.25">
      <c r="A8207" s="37" t="s">
        <v>2666</v>
      </c>
      <c r="B8207" s="37">
        <v>1</v>
      </c>
      <c r="C8207" s="37">
        <v>0</v>
      </c>
      <c r="D8207" s="37">
        <v>0</v>
      </c>
      <c r="E8207" s="37">
        <v>13</v>
      </c>
      <c r="F8207" s="37">
        <v>0</v>
      </c>
      <c r="G8207" s="37">
        <v>0.49510000000000004</v>
      </c>
      <c r="H8207" s="37" t="s">
        <v>1219</v>
      </c>
      <c r="I8207" s="37" t="s">
        <v>2269</v>
      </c>
      <c r="J8207" s="37" t="s">
        <v>2268</v>
      </c>
      <c r="K8207" s="37">
        <v>1</v>
      </c>
    </row>
    <row r="8208" spans="1:11" x14ac:dyDescent="0.25">
      <c r="A8208" s="37" t="s">
        <v>2665</v>
      </c>
      <c r="B8208" s="37">
        <v>1</v>
      </c>
      <c r="C8208" s="37">
        <v>0</v>
      </c>
      <c r="D8208" s="37">
        <v>0</v>
      </c>
      <c r="E8208" s="37">
        <v>2</v>
      </c>
      <c r="F8208" s="37">
        <v>0</v>
      </c>
      <c r="G8208" s="37">
        <v>7.6200000000000004E-2</v>
      </c>
      <c r="H8208" s="37" t="s">
        <v>1226</v>
      </c>
      <c r="I8208" s="37" t="s">
        <v>2310</v>
      </c>
      <c r="J8208" s="37" t="s">
        <v>2275</v>
      </c>
      <c r="K8208" s="37">
        <v>1</v>
      </c>
    </row>
    <row r="8209" spans="1:11" x14ac:dyDescent="0.25">
      <c r="A8209" s="37" t="s">
        <v>2664</v>
      </c>
      <c r="B8209" s="37">
        <v>1</v>
      </c>
      <c r="C8209" s="37">
        <v>0</v>
      </c>
      <c r="D8209" s="37">
        <v>0</v>
      </c>
      <c r="E8209" s="37">
        <v>2</v>
      </c>
      <c r="F8209" s="37">
        <v>1</v>
      </c>
      <c r="G8209" s="37">
        <v>0.1227</v>
      </c>
      <c r="H8209" s="37" t="s">
        <v>1219</v>
      </c>
      <c r="I8209" s="37" t="s">
        <v>2269</v>
      </c>
      <c r="J8209" s="37" t="s">
        <v>2268</v>
      </c>
      <c r="K8209" s="37">
        <v>1</v>
      </c>
    </row>
    <row r="8210" spans="1:11" x14ac:dyDescent="0.25">
      <c r="A8210" s="37" t="s">
        <v>2663</v>
      </c>
      <c r="B8210" s="37">
        <v>1</v>
      </c>
      <c r="C8210" s="37">
        <v>0</v>
      </c>
      <c r="D8210" s="37">
        <v>0</v>
      </c>
      <c r="E8210" s="37">
        <v>3</v>
      </c>
      <c r="F8210" s="37">
        <v>1</v>
      </c>
      <c r="G8210" s="37">
        <v>0.5494</v>
      </c>
      <c r="H8210" s="37" t="s">
        <v>1228</v>
      </c>
      <c r="I8210" s="37" t="s">
        <v>2321</v>
      </c>
      <c r="J8210" s="37" t="s">
        <v>2268</v>
      </c>
      <c r="K8210" s="37">
        <v>1</v>
      </c>
    </row>
    <row r="8211" spans="1:11" x14ac:dyDescent="0.25">
      <c r="A8211" s="37" t="s">
        <v>2662</v>
      </c>
      <c r="B8211" s="37">
        <v>1</v>
      </c>
      <c r="C8211" s="37">
        <v>0</v>
      </c>
      <c r="D8211" s="37">
        <v>1</v>
      </c>
      <c r="E8211" s="37">
        <v>43</v>
      </c>
      <c r="F8211" s="37">
        <v>0</v>
      </c>
      <c r="G8211" s="37">
        <v>2.6390000000000002</v>
      </c>
      <c r="H8211" s="37" t="s">
        <v>2398</v>
      </c>
      <c r="I8211" s="37" t="s">
        <v>2308</v>
      </c>
      <c r="J8211" s="37" t="s">
        <v>2268</v>
      </c>
      <c r="K8211" s="37">
        <v>1</v>
      </c>
    </row>
    <row r="8212" spans="1:11" x14ac:dyDescent="0.25">
      <c r="A8212" s="37" t="s">
        <v>2661</v>
      </c>
      <c r="B8212" s="37">
        <v>1</v>
      </c>
      <c r="C8212" s="37">
        <v>0</v>
      </c>
      <c r="D8212" s="37">
        <v>0</v>
      </c>
      <c r="E8212" s="37">
        <v>4</v>
      </c>
      <c r="F8212" s="37">
        <v>0</v>
      </c>
      <c r="G8212" s="37">
        <v>0.73250000000000004</v>
      </c>
      <c r="H8212" s="37" t="s">
        <v>2299</v>
      </c>
      <c r="I8212" s="37" t="s">
        <v>2308</v>
      </c>
      <c r="J8212" s="37" t="s">
        <v>2268</v>
      </c>
      <c r="K8212" s="37">
        <v>1</v>
      </c>
    </row>
    <row r="8213" spans="1:11" x14ac:dyDescent="0.25">
      <c r="A8213" s="37" t="s">
        <v>2660</v>
      </c>
      <c r="B8213" s="37">
        <v>1</v>
      </c>
      <c r="C8213" s="37">
        <v>0</v>
      </c>
      <c r="D8213" s="37">
        <v>0</v>
      </c>
      <c r="E8213" s="37">
        <v>0</v>
      </c>
      <c r="F8213" s="37">
        <v>0</v>
      </c>
      <c r="G8213" s="37">
        <v>0</v>
      </c>
      <c r="H8213" s="37" t="s">
        <v>1232</v>
      </c>
      <c r="I8213" s="37" t="s">
        <v>2308</v>
      </c>
      <c r="J8213" s="37" t="s">
        <v>2268</v>
      </c>
      <c r="K8213" s="37">
        <v>0</v>
      </c>
    </row>
    <row r="8214" spans="1:11" x14ac:dyDescent="0.25">
      <c r="A8214" s="37" t="s">
        <v>2659</v>
      </c>
      <c r="B8214" s="37">
        <v>1</v>
      </c>
      <c r="C8214" s="37">
        <v>0</v>
      </c>
      <c r="D8214" s="37">
        <v>1</v>
      </c>
      <c r="E8214" s="37">
        <v>37</v>
      </c>
      <c r="F8214" s="37">
        <v>1</v>
      </c>
      <c r="G8214" s="37">
        <v>2.2707000000000002</v>
      </c>
      <c r="H8214" s="37" t="s">
        <v>1232</v>
      </c>
      <c r="I8214" s="37" t="s">
        <v>2308</v>
      </c>
      <c r="J8214" s="37" t="s">
        <v>2268</v>
      </c>
      <c r="K8214" s="37">
        <v>1</v>
      </c>
    </row>
    <row r="8215" spans="1:11" x14ac:dyDescent="0.25">
      <c r="A8215" s="37" t="s">
        <v>2658</v>
      </c>
      <c r="B8215" s="37">
        <v>1</v>
      </c>
      <c r="C8215" s="37">
        <v>0</v>
      </c>
      <c r="D8215" s="37">
        <v>0</v>
      </c>
      <c r="E8215" s="37">
        <v>9</v>
      </c>
      <c r="F8215" s="37">
        <v>0</v>
      </c>
      <c r="G8215" s="37">
        <v>0.2641</v>
      </c>
      <c r="H8215" s="37" t="s">
        <v>1232</v>
      </c>
      <c r="I8215" s="37" t="s">
        <v>2308</v>
      </c>
      <c r="J8215" s="37" t="s">
        <v>2268</v>
      </c>
      <c r="K8215" s="37">
        <v>1</v>
      </c>
    </row>
    <row r="8216" spans="1:11" x14ac:dyDescent="0.25">
      <c r="A8216" s="37" t="s">
        <v>2657</v>
      </c>
      <c r="B8216" s="37">
        <v>1</v>
      </c>
      <c r="C8216" s="37">
        <v>0</v>
      </c>
      <c r="D8216" s="37">
        <v>0</v>
      </c>
      <c r="E8216" s="37">
        <v>6</v>
      </c>
      <c r="F8216" s="37">
        <v>1</v>
      </c>
      <c r="G8216" s="37">
        <v>1.0988</v>
      </c>
      <c r="H8216" s="37" t="s">
        <v>1232</v>
      </c>
      <c r="I8216" s="37" t="s">
        <v>2308</v>
      </c>
      <c r="J8216" s="37" t="s">
        <v>2268</v>
      </c>
      <c r="K8216" s="37">
        <v>1</v>
      </c>
    </row>
    <row r="8217" spans="1:11" x14ac:dyDescent="0.25">
      <c r="A8217" s="37" t="s">
        <v>2656</v>
      </c>
      <c r="B8217" s="37">
        <v>1</v>
      </c>
      <c r="C8217" s="37">
        <v>0</v>
      </c>
      <c r="D8217" s="37">
        <v>0</v>
      </c>
      <c r="E8217" s="37">
        <v>3</v>
      </c>
      <c r="F8217" s="37">
        <v>1</v>
      </c>
      <c r="G8217" s="37">
        <v>0.5494</v>
      </c>
      <c r="H8217" s="37" t="s">
        <v>1232</v>
      </c>
      <c r="I8217" s="37" t="s">
        <v>2308</v>
      </c>
      <c r="J8217" s="37" t="s">
        <v>2268</v>
      </c>
      <c r="K8217" s="37">
        <v>1</v>
      </c>
    </row>
    <row r="8218" spans="1:11" x14ac:dyDescent="0.25">
      <c r="A8218" s="37" t="s">
        <v>2655</v>
      </c>
      <c r="B8218" s="37">
        <v>1</v>
      </c>
      <c r="C8218" s="37">
        <v>0</v>
      </c>
      <c r="D8218" s="37">
        <v>0</v>
      </c>
      <c r="E8218" s="37">
        <v>5</v>
      </c>
      <c r="F8218" s="37">
        <v>1</v>
      </c>
      <c r="G8218" s="37">
        <v>0.91570000000000007</v>
      </c>
      <c r="H8218" s="37" t="s">
        <v>1232</v>
      </c>
      <c r="I8218" s="37" t="s">
        <v>2308</v>
      </c>
      <c r="J8218" s="37" t="s">
        <v>2268</v>
      </c>
      <c r="K8218" s="37">
        <v>1</v>
      </c>
    </row>
    <row r="8219" spans="1:11" x14ac:dyDescent="0.25">
      <c r="A8219" s="37" t="s">
        <v>2654</v>
      </c>
      <c r="B8219" s="37">
        <v>1</v>
      </c>
      <c r="C8219" s="37">
        <v>0</v>
      </c>
      <c r="D8219" s="37">
        <v>0</v>
      </c>
      <c r="E8219" s="37">
        <v>17</v>
      </c>
      <c r="F8219" s="37">
        <v>0</v>
      </c>
      <c r="G8219" s="37">
        <v>1.6053000000000002</v>
      </c>
      <c r="H8219" s="37" t="s">
        <v>2337</v>
      </c>
      <c r="I8219" s="37" t="s">
        <v>2308</v>
      </c>
      <c r="J8219" s="37" t="s">
        <v>2268</v>
      </c>
      <c r="K8219" s="37">
        <v>1</v>
      </c>
    </row>
    <row r="8220" spans="1:11" x14ac:dyDescent="0.25">
      <c r="A8220" s="37" t="s">
        <v>2653</v>
      </c>
      <c r="B8220" s="37">
        <v>1</v>
      </c>
      <c r="C8220" s="37">
        <v>0</v>
      </c>
      <c r="D8220" s="37">
        <v>1</v>
      </c>
      <c r="E8220" s="37">
        <v>68</v>
      </c>
      <c r="F8220" s="37">
        <v>0</v>
      </c>
      <c r="G8220" s="37">
        <v>4.1732000000000005</v>
      </c>
      <c r="H8220" s="37" t="s">
        <v>2496</v>
      </c>
      <c r="I8220" s="37" t="s">
        <v>2321</v>
      </c>
      <c r="J8220" s="37" t="s">
        <v>2268</v>
      </c>
      <c r="K8220" s="37">
        <v>1</v>
      </c>
    </row>
    <row r="8221" spans="1:11" x14ac:dyDescent="0.25">
      <c r="A8221" s="37" t="s">
        <v>2652</v>
      </c>
      <c r="B8221" s="37">
        <v>1</v>
      </c>
      <c r="C8221" s="37">
        <v>0</v>
      </c>
      <c r="D8221" s="37">
        <v>0</v>
      </c>
      <c r="E8221" s="37">
        <v>1</v>
      </c>
      <c r="F8221" s="37">
        <v>0</v>
      </c>
      <c r="G8221" s="37">
        <v>0.18310000000000001</v>
      </c>
      <c r="H8221" s="37" t="s">
        <v>1259</v>
      </c>
      <c r="I8221" s="37" t="s">
        <v>2316</v>
      </c>
      <c r="J8221" s="37" t="s">
        <v>2268</v>
      </c>
      <c r="K8221" s="37">
        <v>1</v>
      </c>
    </row>
    <row r="8222" spans="1:11" x14ac:dyDescent="0.25">
      <c r="A8222" s="37" t="s">
        <v>2651</v>
      </c>
      <c r="B8222" s="37">
        <v>1</v>
      </c>
      <c r="C8222" s="37">
        <v>0</v>
      </c>
      <c r="D8222" s="37">
        <v>0</v>
      </c>
      <c r="E8222" s="37">
        <v>5</v>
      </c>
      <c r="F8222" s="37">
        <v>1</v>
      </c>
      <c r="G8222" s="37">
        <v>0.91570000000000007</v>
      </c>
      <c r="H8222" s="37" t="s">
        <v>1232</v>
      </c>
      <c r="I8222" s="37" t="s">
        <v>2308</v>
      </c>
      <c r="J8222" s="37" t="s">
        <v>2268</v>
      </c>
      <c r="K8222" s="37">
        <v>1</v>
      </c>
    </row>
    <row r="8223" spans="1:11" x14ac:dyDescent="0.25">
      <c r="A8223" s="37" t="s">
        <v>2650</v>
      </c>
      <c r="B8223" s="37">
        <v>1</v>
      </c>
      <c r="C8223" s="37">
        <v>0</v>
      </c>
      <c r="D8223" s="37">
        <v>0</v>
      </c>
      <c r="E8223" s="37">
        <v>11</v>
      </c>
      <c r="F8223" s="37">
        <v>0</v>
      </c>
      <c r="G8223" s="37">
        <v>0.37830000000000003</v>
      </c>
      <c r="H8223" s="37" t="s">
        <v>1232</v>
      </c>
      <c r="I8223" s="37" t="s">
        <v>2308</v>
      </c>
      <c r="J8223" s="37" t="s">
        <v>2268</v>
      </c>
      <c r="K8223" s="37">
        <v>1</v>
      </c>
    </row>
    <row r="8224" spans="1:11" x14ac:dyDescent="0.25">
      <c r="A8224" s="37" t="s">
        <v>2649</v>
      </c>
      <c r="B8224" s="37">
        <v>1</v>
      </c>
      <c r="C8224" s="37">
        <v>0</v>
      </c>
      <c r="D8224" s="37">
        <v>0</v>
      </c>
      <c r="E8224" s="37">
        <v>42</v>
      </c>
      <c r="F8224" s="37">
        <v>0</v>
      </c>
      <c r="G8224" s="37">
        <v>1.9761000000000002</v>
      </c>
      <c r="H8224" s="37" t="s">
        <v>1232</v>
      </c>
      <c r="I8224" s="37" t="s">
        <v>2308</v>
      </c>
      <c r="J8224" s="37" t="s">
        <v>2268</v>
      </c>
      <c r="K8224" s="37">
        <v>1</v>
      </c>
    </row>
    <row r="8225" spans="1:11" x14ac:dyDescent="0.25">
      <c r="A8225" s="37" t="s">
        <v>2648</v>
      </c>
      <c r="B8225" s="37">
        <v>1</v>
      </c>
      <c r="C8225" s="37">
        <v>0</v>
      </c>
      <c r="D8225" s="37">
        <v>0</v>
      </c>
      <c r="E8225" s="37">
        <v>4</v>
      </c>
      <c r="F8225" s="37">
        <v>1</v>
      </c>
      <c r="G8225" s="37">
        <v>0.73250000000000004</v>
      </c>
      <c r="H8225" s="37" t="s">
        <v>1232</v>
      </c>
      <c r="I8225" s="37" t="s">
        <v>2308</v>
      </c>
      <c r="J8225" s="37" t="s">
        <v>2268</v>
      </c>
      <c r="K8225" s="37">
        <v>1</v>
      </c>
    </row>
    <row r="8226" spans="1:11" x14ac:dyDescent="0.25">
      <c r="A8226" s="37" t="s">
        <v>2647</v>
      </c>
      <c r="B8226" s="37">
        <v>1</v>
      </c>
      <c r="C8226" s="37">
        <v>0</v>
      </c>
      <c r="D8226" s="37">
        <v>0</v>
      </c>
      <c r="E8226" s="37">
        <v>27</v>
      </c>
      <c r="F8226" s="37">
        <v>0</v>
      </c>
      <c r="G8226" s="37">
        <v>1.2703</v>
      </c>
      <c r="H8226" s="37" t="s">
        <v>1232</v>
      </c>
      <c r="I8226" s="37" t="s">
        <v>2308</v>
      </c>
      <c r="J8226" s="37" t="s">
        <v>2268</v>
      </c>
      <c r="K8226" s="37">
        <v>1</v>
      </c>
    </row>
    <row r="8227" spans="1:11" x14ac:dyDescent="0.25">
      <c r="A8227" s="37" t="s">
        <v>2646</v>
      </c>
      <c r="B8227" s="37">
        <v>1</v>
      </c>
      <c r="C8227" s="37">
        <v>0</v>
      </c>
      <c r="D8227" s="37">
        <v>0</v>
      </c>
      <c r="E8227" s="37">
        <v>1</v>
      </c>
      <c r="F8227" s="37">
        <v>1</v>
      </c>
      <c r="G8227" s="37">
        <v>0.18310000000000001</v>
      </c>
      <c r="H8227" s="37" t="s">
        <v>1232</v>
      </c>
      <c r="I8227" s="37" t="s">
        <v>2308</v>
      </c>
      <c r="J8227" s="37" t="s">
        <v>2268</v>
      </c>
      <c r="K8227" s="37">
        <v>1</v>
      </c>
    </row>
    <row r="8228" spans="1:11" x14ac:dyDescent="0.25">
      <c r="A8228" s="37" t="s">
        <v>2645</v>
      </c>
      <c r="B8228" s="37">
        <v>1</v>
      </c>
      <c r="C8228" s="37">
        <v>0</v>
      </c>
      <c r="D8228" s="37">
        <v>0</v>
      </c>
      <c r="E8228" s="37">
        <v>3</v>
      </c>
      <c r="F8228" s="37">
        <v>0</v>
      </c>
      <c r="G8228" s="37">
        <v>9.4899999999999998E-2</v>
      </c>
      <c r="H8228" s="37" t="s">
        <v>1232</v>
      </c>
      <c r="I8228" s="37" t="s">
        <v>2308</v>
      </c>
      <c r="J8228" s="37" t="s">
        <v>2268</v>
      </c>
      <c r="K8228" s="37">
        <v>1</v>
      </c>
    </row>
    <row r="8229" spans="1:11" x14ac:dyDescent="0.25">
      <c r="A8229" s="37" t="s">
        <v>2644</v>
      </c>
      <c r="B8229" s="37">
        <v>1</v>
      </c>
      <c r="C8229" s="37">
        <v>0</v>
      </c>
      <c r="D8229" s="37">
        <v>0</v>
      </c>
      <c r="E8229" s="37">
        <v>2</v>
      </c>
      <c r="F8229" s="37">
        <v>1</v>
      </c>
      <c r="G8229" s="37">
        <v>0.1227</v>
      </c>
      <c r="H8229" s="37" t="s">
        <v>2337</v>
      </c>
      <c r="I8229" s="37" t="s">
        <v>2308</v>
      </c>
      <c r="J8229" s="37" t="s">
        <v>2268</v>
      </c>
      <c r="K8229" s="37">
        <v>1</v>
      </c>
    </row>
    <row r="8230" spans="1:11" x14ac:dyDescent="0.25">
      <c r="A8230" s="37" t="s">
        <v>2643</v>
      </c>
      <c r="B8230" s="37">
        <v>1</v>
      </c>
      <c r="C8230" s="37">
        <v>0</v>
      </c>
      <c r="D8230" s="37">
        <v>0</v>
      </c>
      <c r="E8230" s="37">
        <v>0</v>
      </c>
      <c r="F8230" s="37">
        <v>1</v>
      </c>
      <c r="G8230" s="37">
        <v>0</v>
      </c>
      <c r="H8230" s="37" t="s">
        <v>1232</v>
      </c>
      <c r="I8230" s="37" t="s">
        <v>2308</v>
      </c>
      <c r="J8230" s="37" t="s">
        <v>2268</v>
      </c>
      <c r="K8230" s="37">
        <v>0</v>
      </c>
    </row>
    <row r="8231" spans="1:11" x14ac:dyDescent="0.25">
      <c r="A8231" s="37" t="s">
        <v>2642</v>
      </c>
      <c r="B8231" s="37">
        <v>1</v>
      </c>
      <c r="C8231" s="37">
        <v>0</v>
      </c>
      <c r="D8231" s="37">
        <v>0</v>
      </c>
      <c r="E8231" s="37">
        <v>7</v>
      </c>
      <c r="F8231" s="37">
        <v>0</v>
      </c>
      <c r="G8231" s="37">
        <v>0.32930000000000004</v>
      </c>
      <c r="H8231" s="37" t="s">
        <v>1232</v>
      </c>
      <c r="I8231" s="37" t="s">
        <v>2308</v>
      </c>
      <c r="J8231" s="37" t="s">
        <v>2268</v>
      </c>
      <c r="K8231" s="37">
        <v>1</v>
      </c>
    </row>
    <row r="8232" spans="1:11" x14ac:dyDescent="0.25">
      <c r="A8232" s="37" t="s">
        <v>2641</v>
      </c>
      <c r="B8232" s="37">
        <v>1</v>
      </c>
      <c r="C8232" s="37">
        <v>0</v>
      </c>
      <c r="D8232" s="37">
        <v>0</v>
      </c>
      <c r="E8232" s="37">
        <v>3</v>
      </c>
      <c r="F8232" s="37">
        <v>0</v>
      </c>
      <c r="G8232" s="37">
        <v>0.18410000000000001</v>
      </c>
      <c r="H8232" s="37" t="s">
        <v>1232</v>
      </c>
      <c r="I8232" s="37" t="s">
        <v>2308</v>
      </c>
      <c r="J8232" s="37" t="s">
        <v>2268</v>
      </c>
      <c r="K8232" s="37">
        <v>1</v>
      </c>
    </row>
    <row r="8233" spans="1:11" x14ac:dyDescent="0.25">
      <c r="A8233" s="37" t="s">
        <v>2640</v>
      </c>
      <c r="B8233" s="37">
        <v>1</v>
      </c>
      <c r="C8233" s="37">
        <v>0</v>
      </c>
      <c r="D8233" s="37">
        <v>0</v>
      </c>
      <c r="E8233" s="37">
        <v>2</v>
      </c>
      <c r="F8233" s="37">
        <v>0</v>
      </c>
      <c r="G8233" s="37">
        <v>0.1227</v>
      </c>
      <c r="H8233" s="37" t="s">
        <v>2639</v>
      </c>
      <c r="I8233" s="37" t="s">
        <v>2321</v>
      </c>
      <c r="J8233" s="37" t="s">
        <v>2268</v>
      </c>
      <c r="K8233" s="37">
        <v>1</v>
      </c>
    </row>
    <row r="8234" spans="1:11" x14ac:dyDescent="0.25">
      <c r="A8234" s="37" t="s">
        <v>2638</v>
      </c>
      <c r="B8234" s="37">
        <v>1</v>
      </c>
      <c r="C8234" s="37">
        <v>0</v>
      </c>
      <c r="D8234" s="37">
        <v>0</v>
      </c>
      <c r="E8234" s="37">
        <v>5</v>
      </c>
      <c r="F8234" s="37">
        <v>0</v>
      </c>
      <c r="G8234" s="37">
        <v>0.47210000000000002</v>
      </c>
      <c r="H8234" s="37" t="s">
        <v>1246</v>
      </c>
      <c r="I8234" s="37" t="s">
        <v>2308</v>
      </c>
      <c r="J8234" s="37" t="s">
        <v>2268</v>
      </c>
      <c r="K8234" s="37">
        <v>1</v>
      </c>
    </row>
    <row r="8235" spans="1:11" x14ac:dyDescent="0.25">
      <c r="A8235" s="37" t="s">
        <v>2637</v>
      </c>
      <c r="B8235" s="37">
        <v>1</v>
      </c>
      <c r="C8235" s="37">
        <v>0</v>
      </c>
      <c r="D8235" s="37">
        <v>0</v>
      </c>
      <c r="E8235" s="37">
        <v>10</v>
      </c>
      <c r="F8235" s="37">
        <v>0</v>
      </c>
      <c r="G8235" s="37">
        <v>0.94430000000000003</v>
      </c>
      <c r="H8235" s="37" t="s">
        <v>1232</v>
      </c>
      <c r="I8235" s="37" t="s">
        <v>2308</v>
      </c>
      <c r="J8235" s="37" t="s">
        <v>2268</v>
      </c>
      <c r="K8235" s="37">
        <v>1</v>
      </c>
    </row>
    <row r="8236" spans="1:11" x14ac:dyDescent="0.25">
      <c r="A8236" s="37" t="s">
        <v>2636</v>
      </c>
      <c r="B8236" s="37">
        <v>1</v>
      </c>
      <c r="C8236" s="37">
        <v>0</v>
      </c>
      <c r="D8236" s="37">
        <v>0</v>
      </c>
      <c r="E8236" s="37">
        <v>2</v>
      </c>
      <c r="F8236" s="37">
        <v>1</v>
      </c>
      <c r="G8236" s="37">
        <v>0.36630000000000001</v>
      </c>
      <c r="H8236" s="37" t="s">
        <v>1232</v>
      </c>
      <c r="I8236" s="37" t="s">
        <v>2308</v>
      </c>
      <c r="J8236" s="37" t="s">
        <v>2268</v>
      </c>
      <c r="K8236" s="37">
        <v>1</v>
      </c>
    </row>
    <row r="8237" spans="1:11" x14ac:dyDescent="0.25">
      <c r="A8237" s="37" t="s">
        <v>2635</v>
      </c>
      <c r="B8237" s="37">
        <v>1</v>
      </c>
      <c r="C8237" s="37">
        <v>0</v>
      </c>
      <c r="D8237" s="37">
        <v>0</v>
      </c>
      <c r="E8237" s="37">
        <v>11</v>
      </c>
      <c r="F8237" s="37">
        <v>1</v>
      </c>
      <c r="G8237" s="37">
        <v>2.0145</v>
      </c>
      <c r="H8237" s="37" t="s">
        <v>1232</v>
      </c>
      <c r="I8237" s="37" t="s">
        <v>2308</v>
      </c>
      <c r="J8237" s="37" t="s">
        <v>2268</v>
      </c>
      <c r="K8237" s="37">
        <v>1</v>
      </c>
    </row>
    <row r="8238" spans="1:11" x14ac:dyDescent="0.25">
      <c r="A8238" s="37" t="s">
        <v>2634</v>
      </c>
      <c r="B8238" s="37">
        <v>1</v>
      </c>
      <c r="C8238" s="37">
        <v>0</v>
      </c>
      <c r="D8238" s="37">
        <v>0</v>
      </c>
      <c r="E8238" s="37">
        <v>21</v>
      </c>
      <c r="F8238" s="37">
        <v>1</v>
      </c>
      <c r="G8238" s="37">
        <v>0.72210000000000008</v>
      </c>
      <c r="H8238" s="37" t="s">
        <v>2633</v>
      </c>
      <c r="I8238" s="37" t="s">
        <v>2321</v>
      </c>
      <c r="J8238" s="37" t="s">
        <v>2268</v>
      </c>
      <c r="K8238" s="37">
        <v>1</v>
      </c>
    </row>
    <row r="8239" spans="1:11" x14ac:dyDescent="0.25">
      <c r="A8239" s="37" t="s">
        <v>2632</v>
      </c>
      <c r="B8239" s="37">
        <v>1</v>
      </c>
      <c r="C8239" s="37">
        <v>0</v>
      </c>
      <c r="D8239" s="37">
        <v>0</v>
      </c>
      <c r="E8239" s="37">
        <v>18</v>
      </c>
      <c r="F8239" s="37">
        <v>1</v>
      </c>
      <c r="G8239" s="37">
        <v>0.84689999999999999</v>
      </c>
      <c r="H8239" s="37" t="s">
        <v>2631</v>
      </c>
      <c r="I8239" s="37" t="s">
        <v>2308</v>
      </c>
      <c r="J8239" s="37" t="s">
        <v>2268</v>
      </c>
      <c r="K8239" s="37">
        <v>1</v>
      </c>
    </row>
    <row r="8240" spans="1:11" x14ac:dyDescent="0.25">
      <c r="A8240" s="37" t="s">
        <v>2630</v>
      </c>
      <c r="B8240" s="37">
        <v>1</v>
      </c>
      <c r="C8240" s="37">
        <v>0</v>
      </c>
      <c r="D8240" s="37">
        <v>0</v>
      </c>
      <c r="E8240" s="37">
        <v>7</v>
      </c>
      <c r="F8240" s="37">
        <v>1</v>
      </c>
      <c r="G8240" s="37">
        <v>1.282</v>
      </c>
      <c r="H8240" s="37" t="s">
        <v>2337</v>
      </c>
      <c r="I8240" s="37" t="s">
        <v>2308</v>
      </c>
      <c r="J8240" s="37" t="s">
        <v>2268</v>
      </c>
      <c r="K8240" s="37">
        <v>1</v>
      </c>
    </row>
    <row r="8241" spans="1:11" x14ac:dyDescent="0.25">
      <c r="A8241" s="37" t="s">
        <v>2629</v>
      </c>
      <c r="B8241" s="37">
        <v>1</v>
      </c>
      <c r="C8241" s="37">
        <v>0</v>
      </c>
      <c r="D8241" s="37">
        <v>0</v>
      </c>
      <c r="E8241" s="37">
        <v>2</v>
      </c>
      <c r="F8241" s="37">
        <v>1</v>
      </c>
      <c r="G8241" s="37">
        <v>0.1227</v>
      </c>
      <c r="H8241" s="37" t="s">
        <v>1235</v>
      </c>
      <c r="I8241" s="37" t="s">
        <v>2310</v>
      </c>
      <c r="J8241" s="37" t="s">
        <v>2268</v>
      </c>
      <c r="K8241" s="37">
        <v>1</v>
      </c>
    </row>
    <row r="8242" spans="1:11" x14ac:dyDescent="0.25">
      <c r="A8242" s="37" t="s">
        <v>2628</v>
      </c>
      <c r="B8242" s="37">
        <v>1</v>
      </c>
      <c r="C8242" s="37">
        <v>0</v>
      </c>
      <c r="D8242" s="37">
        <v>0</v>
      </c>
      <c r="E8242" s="37">
        <v>3</v>
      </c>
      <c r="F8242" s="37">
        <v>0</v>
      </c>
      <c r="G8242" s="37">
        <v>0.2833</v>
      </c>
      <c r="H8242" s="37" t="s">
        <v>2529</v>
      </c>
      <c r="I8242" s="37" t="s">
        <v>2308</v>
      </c>
      <c r="J8242" s="37" t="s">
        <v>2268</v>
      </c>
      <c r="K8242" s="37">
        <v>1</v>
      </c>
    </row>
    <row r="8243" spans="1:11" x14ac:dyDescent="0.25">
      <c r="A8243" s="37" t="s">
        <v>2627</v>
      </c>
      <c r="B8243" s="37">
        <v>1</v>
      </c>
      <c r="C8243" s="37">
        <v>0</v>
      </c>
      <c r="D8243" s="37">
        <v>0</v>
      </c>
      <c r="E8243" s="37">
        <v>3</v>
      </c>
      <c r="F8243" s="37">
        <v>1</v>
      </c>
      <c r="G8243" s="37">
        <v>0.26910000000000001</v>
      </c>
      <c r="H8243" s="37" t="s">
        <v>2529</v>
      </c>
      <c r="I8243" s="37" t="s">
        <v>2308</v>
      </c>
      <c r="J8243" s="37" t="s">
        <v>2268</v>
      </c>
      <c r="K8243" s="37">
        <v>1</v>
      </c>
    </row>
    <row r="8244" spans="1:11" x14ac:dyDescent="0.25">
      <c r="A8244" s="37" t="s">
        <v>2626</v>
      </c>
      <c r="B8244" s="37">
        <v>1</v>
      </c>
      <c r="C8244" s="37">
        <v>0</v>
      </c>
      <c r="D8244" s="37">
        <v>0</v>
      </c>
      <c r="E8244" s="37">
        <v>12</v>
      </c>
      <c r="F8244" s="37">
        <v>0</v>
      </c>
      <c r="G8244" s="37">
        <v>0.56459999999999999</v>
      </c>
      <c r="H8244" s="37" t="s">
        <v>2529</v>
      </c>
      <c r="I8244" s="37" t="s">
        <v>2308</v>
      </c>
      <c r="J8244" s="37" t="s">
        <v>2268</v>
      </c>
      <c r="K8244" s="37">
        <v>1</v>
      </c>
    </row>
    <row r="8245" spans="1:11" x14ac:dyDescent="0.25">
      <c r="A8245" s="37" t="s">
        <v>2625</v>
      </c>
      <c r="B8245" s="37">
        <v>1</v>
      </c>
      <c r="C8245" s="37">
        <v>0</v>
      </c>
      <c r="D8245" s="37">
        <v>0</v>
      </c>
      <c r="E8245" s="37">
        <v>23</v>
      </c>
      <c r="F8245" s="37">
        <v>0</v>
      </c>
      <c r="G8245" s="37">
        <v>0.99920000000000009</v>
      </c>
      <c r="H8245" s="37" t="s">
        <v>2624</v>
      </c>
      <c r="I8245" s="37" t="s">
        <v>2308</v>
      </c>
      <c r="J8245" s="37" t="s">
        <v>2268</v>
      </c>
      <c r="K8245" s="37">
        <v>1</v>
      </c>
    </row>
    <row r="8246" spans="1:11" x14ac:dyDescent="0.25">
      <c r="A8246" s="37" t="s">
        <v>2623</v>
      </c>
      <c r="B8246" s="37">
        <v>1</v>
      </c>
      <c r="C8246" s="37">
        <v>0</v>
      </c>
      <c r="D8246" s="37">
        <v>0</v>
      </c>
      <c r="E8246" s="37">
        <v>33</v>
      </c>
      <c r="F8246" s="37">
        <v>1</v>
      </c>
      <c r="G8246" s="37">
        <v>2.0251999999999999</v>
      </c>
      <c r="H8246" s="37" t="s">
        <v>1232</v>
      </c>
      <c r="I8246" s="37" t="s">
        <v>2321</v>
      </c>
      <c r="J8246" s="37" t="s">
        <v>2275</v>
      </c>
      <c r="K8246" s="37">
        <v>1</v>
      </c>
    </row>
    <row r="8247" spans="1:11" x14ac:dyDescent="0.25">
      <c r="A8247" s="37" t="s">
        <v>2622</v>
      </c>
      <c r="B8247" s="37">
        <v>1</v>
      </c>
      <c r="C8247" s="37">
        <v>0</v>
      </c>
      <c r="D8247" s="37">
        <v>0</v>
      </c>
      <c r="E8247" s="37">
        <v>17</v>
      </c>
      <c r="F8247" s="37">
        <v>1</v>
      </c>
      <c r="G8247" s="37">
        <v>0.49890000000000001</v>
      </c>
      <c r="H8247" s="37" t="s">
        <v>1232</v>
      </c>
      <c r="I8247" s="37" t="s">
        <v>2321</v>
      </c>
      <c r="J8247" s="37" t="s">
        <v>2268</v>
      </c>
      <c r="K8247" s="37">
        <v>1</v>
      </c>
    </row>
    <row r="8248" spans="1:11" x14ac:dyDescent="0.25">
      <c r="A8248" s="37" t="s">
        <v>2621</v>
      </c>
      <c r="B8248" s="37">
        <v>1</v>
      </c>
      <c r="C8248" s="37">
        <v>0</v>
      </c>
      <c r="D8248" s="37">
        <v>0</v>
      </c>
      <c r="E8248" s="37">
        <v>3</v>
      </c>
      <c r="F8248" s="37">
        <v>1</v>
      </c>
      <c r="G8248" s="37">
        <v>0.5494</v>
      </c>
      <c r="H8248" s="37" t="s">
        <v>2496</v>
      </c>
      <c r="I8248" s="37" t="s">
        <v>2308</v>
      </c>
      <c r="J8248" s="37" t="s">
        <v>2268</v>
      </c>
      <c r="K8248" s="37">
        <v>1</v>
      </c>
    </row>
    <row r="8249" spans="1:11" x14ac:dyDescent="0.25">
      <c r="A8249" s="37" t="s">
        <v>2620</v>
      </c>
      <c r="B8249" s="37">
        <v>1</v>
      </c>
      <c r="C8249" s="37">
        <v>0</v>
      </c>
      <c r="D8249" s="37">
        <v>0</v>
      </c>
      <c r="E8249" s="37">
        <v>12</v>
      </c>
      <c r="F8249" s="37">
        <v>0</v>
      </c>
      <c r="G8249" s="37">
        <v>0.56459999999999999</v>
      </c>
      <c r="H8249" s="37" t="s">
        <v>1219</v>
      </c>
      <c r="I8249" s="37" t="s">
        <v>2405</v>
      </c>
      <c r="J8249" s="37" t="s">
        <v>2268</v>
      </c>
      <c r="K8249" s="37">
        <v>1</v>
      </c>
    </row>
    <row r="8250" spans="1:11" x14ac:dyDescent="0.25">
      <c r="A8250" s="37" t="s">
        <v>2619</v>
      </c>
      <c r="B8250" s="37">
        <v>1</v>
      </c>
      <c r="C8250" s="37">
        <v>0</v>
      </c>
      <c r="D8250" s="37">
        <v>1</v>
      </c>
      <c r="E8250" s="37">
        <v>58</v>
      </c>
      <c r="F8250" s="37">
        <v>1</v>
      </c>
      <c r="G8250" s="37">
        <v>3.5595000000000003</v>
      </c>
      <c r="H8250" s="37" t="s">
        <v>1229</v>
      </c>
      <c r="I8250" s="37" t="s">
        <v>2310</v>
      </c>
      <c r="J8250" s="37" t="s">
        <v>2275</v>
      </c>
      <c r="K8250" s="37">
        <v>1</v>
      </c>
    </row>
    <row r="8251" spans="1:11" x14ac:dyDescent="0.25">
      <c r="A8251" s="37" t="s">
        <v>2618</v>
      </c>
      <c r="B8251" s="37">
        <v>1</v>
      </c>
      <c r="C8251" s="37">
        <v>0</v>
      </c>
      <c r="D8251" s="37">
        <v>0</v>
      </c>
      <c r="E8251" s="37">
        <v>4</v>
      </c>
      <c r="F8251" s="37">
        <v>1</v>
      </c>
      <c r="G8251" s="37">
        <v>0.73250000000000004</v>
      </c>
      <c r="H8251" s="37" t="s">
        <v>2617</v>
      </c>
      <c r="I8251" s="37" t="s">
        <v>2308</v>
      </c>
      <c r="J8251" s="37" t="s">
        <v>2268</v>
      </c>
      <c r="K8251" s="37">
        <v>1</v>
      </c>
    </row>
    <row r="8252" spans="1:11" x14ac:dyDescent="0.25">
      <c r="A8252" s="37" t="s">
        <v>2616</v>
      </c>
      <c r="B8252" s="37">
        <v>1</v>
      </c>
      <c r="C8252" s="37">
        <v>0</v>
      </c>
      <c r="D8252" s="37">
        <v>0</v>
      </c>
      <c r="E8252" s="37">
        <v>6</v>
      </c>
      <c r="F8252" s="37">
        <v>0</v>
      </c>
      <c r="G8252" s="37">
        <v>0.18970000000000001</v>
      </c>
      <c r="H8252" s="37" t="s">
        <v>1264</v>
      </c>
      <c r="I8252" s="37" t="s">
        <v>2269</v>
      </c>
      <c r="J8252" s="37" t="s">
        <v>2268</v>
      </c>
      <c r="K8252" s="37">
        <v>1</v>
      </c>
    </row>
    <row r="8253" spans="1:11" x14ac:dyDescent="0.25">
      <c r="A8253" s="37" t="s">
        <v>2615</v>
      </c>
      <c r="B8253" s="37">
        <v>1</v>
      </c>
      <c r="C8253" s="37">
        <v>0</v>
      </c>
      <c r="D8253" s="37">
        <v>0</v>
      </c>
      <c r="E8253" s="37">
        <v>1</v>
      </c>
      <c r="F8253" s="37">
        <v>0</v>
      </c>
      <c r="G8253" s="37">
        <v>0.18310000000000001</v>
      </c>
      <c r="H8253" s="37" t="s">
        <v>1256</v>
      </c>
      <c r="I8253" s="37" t="s">
        <v>2321</v>
      </c>
      <c r="J8253" s="37" t="s">
        <v>2268</v>
      </c>
      <c r="K8253" s="37">
        <v>1</v>
      </c>
    </row>
    <row r="8254" spans="1:11" x14ac:dyDescent="0.25">
      <c r="A8254" s="37" t="s">
        <v>2614</v>
      </c>
      <c r="B8254" s="37">
        <v>1</v>
      </c>
      <c r="C8254" s="37">
        <v>0</v>
      </c>
      <c r="D8254" s="37">
        <v>0</v>
      </c>
      <c r="E8254" s="37">
        <v>1</v>
      </c>
      <c r="F8254" s="37">
        <v>0</v>
      </c>
      <c r="G8254" s="37">
        <v>0.18310000000000001</v>
      </c>
      <c r="H8254" s="37" t="s">
        <v>1232</v>
      </c>
      <c r="I8254" s="37" t="s">
        <v>2308</v>
      </c>
      <c r="J8254" s="37" t="s">
        <v>2268</v>
      </c>
      <c r="K8254" s="37">
        <v>1</v>
      </c>
    </row>
    <row r="8255" spans="1:11" x14ac:dyDescent="0.25">
      <c r="A8255" s="37" t="s">
        <v>2613</v>
      </c>
      <c r="B8255" s="37">
        <v>1</v>
      </c>
      <c r="C8255" s="37">
        <v>0</v>
      </c>
      <c r="D8255" s="37">
        <v>0</v>
      </c>
      <c r="E8255" s="37">
        <v>9</v>
      </c>
      <c r="F8255" s="37">
        <v>1</v>
      </c>
      <c r="G8255" s="37">
        <v>0.39100000000000001</v>
      </c>
      <c r="H8255" s="37" t="s">
        <v>2612</v>
      </c>
      <c r="I8255" s="37" t="s">
        <v>2321</v>
      </c>
      <c r="J8255" s="37" t="s">
        <v>2268</v>
      </c>
      <c r="K8255" s="37">
        <v>1</v>
      </c>
    </row>
    <row r="8256" spans="1:11" x14ac:dyDescent="0.25">
      <c r="A8256" s="37" t="s">
        <v>2611</v>
      </c>
      <c r="B8256" s="37">
        <v>1</v>
      </c>
      <c r="C8256" s="37">
        <v>0</v>
      </c>
      <c r="D8256" s="37">
        <v>0</v>
      </c>
      <c r="E8256" s="37">
        <v>7</v>
      </c>
      <c r="F8256" s="37">
        <v>1</v>
      </c>
      <c r="G8256" s="37">
        <v>0.42960000000000004</v>
      </c>
      <c r="H8256" s="37" t="s">
        <v>1239</v>
      </c>
      <c r="I8256" s="37" t="s">
        <v>2321</v>
      </c>
      <c r="J8256" s="37" t="s">
        <v>2275</v>
      </c>
      <c r="K8256" s="37">
        <v>1</v>
      </c>
    </row>
    <row r="8257" spans="1:11" x14ac:dyDescent="0.25">
      <c r="A8257" s="37" t="s">
        <v>2610</v>
      </c>
      <c r="B8257" s="37">
        <v>1</v>
      </c>
      <c r="C8257" s="37">
        <v>0</v>
      </c>
      <c r="D8257" s="37">
        <v>0</v>
      </c>
      <c r="E8257" s="37">
        <v>7</v>
      </c>
      <c r="F8257" s="37">
        <v>0</v>
      </c>
      <c r="G8257" s="37">
        <v>0.2666</v>
      </c>
      <c r="H8257" s="37" t="s">
        <v>1234</v>
      </c>
      <c r="I8257" s="37" t="s">
        <v>2316</v>
      </c>
      <c r="J8257" s="37" t="s">
        <v>2275</v>
      </c>
      <c r="K8257" s="37">
        <v>1</v>
      </c>
    </row>
    <row r="8258" spans="1:11" x14ac:dyDescent="0.25">
      <c r="A8258" s="37" t="s">
        <v>2609</v>
      </c>
      <c r="B8258" s="37">
        <v>1</v>
      </c>
      <c r="C8258" s="37">
        <v>0</v>
      </c>
      <c r="D8258" s="37">
        <v>0</v>
      </c>
      <c r="E8258" s="37">
        <v>2</v>
      </c>
      <c r="F8258" s="37">
        <v>0</v>
      </c>
      <c r="G8258" s="37">
        <v>0.18890000000000001</v>
      </c>
      <c r="H8258" s="37" t="s">
        <v>1232</v>
      </c>
      <c r="I8258" s="37" t="s">
        <v>2321</v>
      </c>
      <c r="J8258" s="37" t="s">
        <v>2275</v>
      </c>
      <c r="K8258" s="37">
        <v>1</v>
      </c>
    </row>
    <row r="8259" spans="1:11" x14ac:dyDescent="0.25">
      <c r="A8259" s="37" t="s">
        <v>2608</v>
      </c>
      <c r="B8259" s="37">
        <v>1</v>
      </c>
      <c r="C8259" s="37">
        <v>0</v>
      </c>
      <c r="D8259" s="37">
        <v>0</v>
      </c>
      <c r="E8259" s="37">
        <v>14</v>
      </c>
      <c r="F8259" s="37">
        <v>0</v>
      </c>
      <c r="G8259" s="37">
        <v>0.4108</v>
      </c>
      <c r="H8259" s="37" t="s">
        <v>1239</v>
      </c>
      <c r="I8259" s="37" t="s">
        <v>2321</v>
      </c>
      <c r="J8259" s="37" t="s">
        <v>2275</v>
      </c>
      <c r="K8259" s="37">
        <v>1</v>
      </c>
    </row>
    <row r="8260" spans="1:11" x14ac:dyDescent="0.25">
      <c r="A8260" s="37" t="s">
        <v>2607</v>
      </c>
      <c r="B8260" s="37">
        <v>1</v>
      </c>
      <c r="C8260" s="37">
        <v>0</v>
      </c>
      <c r="D8260" s="37">
        <v>0</v>
      </c>
      <c r="E8260" s="37">
        <v>10</v>
      </c>
      <c r="F8260" s="37">
        <v>0</v>
      </c>
      <c r="G8260" s="37">
        <v>0.34390000000000004</v>
      </c>
      <c r="H8260" s="37" t="s">
        <v>1260</v>
      </c>
      <c r="I8260" s="37" t="s">
        <v>2316</v>
      </c>
      <c r="J8260" s="37" t="s">
        <v>2268</v>
      </c>
      <c r="K8260" s="37">
        <v>1</v>
      </c>
    </row>
    <row r="8261" spans="1:11" x14ac:dyDescent="0.25">
      <c r="A8261" s="37" t="s">
        <v>2606</v>
      </c>
      <c r="B8261" s="37">
        <v>1</v>
      </c>
      <c r="C8261" s="37">
        <v>0</v>
      </c>
      <c r="D8261" s="37">
        <v>0</v>
      </c>
      <c r="E8261" s="37">
        <v>5</v>
      </c>
      <c r="F8261" s="37">
        <v>0</v>
      </c>
      <c r="G8261" s="37">
        <v>0.1719</v>
      </c>
      <c r="H8261" s="37" t="s">
        <v>1232</v>
      </c>
      <c r="I8261" s="37" t="s">
        <v>2321</v>
      </c>
      <c r="J8261" s="37" t="s">
        <v>2275</v>
      </c>
      <c r="K8261" s="37">
        <v>1</v>
      </c>
    </row>
    <row r="8262" spans="1:11" x14ac:dyDescent="0.25">
      <c r="A8262" s="37" t="s">
        <v>2605</v>
      </c>
      <c r="B8262" s="37">
        <v>1</v>
      </c>
      <c r="C8262" s="37">
        <v>0</v>
      </c>
      <c r="D8262" s="37">
        <v>0</v>
      </c>
      <c r="E8262" s="37">
        <v>0</v>
      </c>
      <c r="F8262" s="37">
        <v>1</v>
      </c>
      <c r="G8262" s="37">
        <v>0</v>
      </c>
      <c r="H8262" s="37" t="s">
        <v>1232</v>
      </c>
      <c r="I8262" s="37" t="s">
        <v>2308</v>
      </c>
      <c r="J8262" s="37" t="s">
        <v>2268</v>
      </c>
      <c r="K8262" s="37">
        <v>0</v>
      </c>
    </row>
    <row r="8263" spans="1:11" x14ac:dyDescent="0.25">
      <c r="A8263" s="37" t="s">
        <v>2604</v>
      </c>
      <c r="B8263" s="37">
        <v>1</v>
      </c>
      <c r="C8263" s="37">
        <v>0</v>
      </c>
      <c r="D8263" s="37">
        <v>0</v>
      </c>
      <c r="E8263" s="37">
        <v>7</v>
      </c>
      <c r="F8263" s="37">
        <v>0</v>
      </c>
      <c r="G8263" s="37">
        <v>1.282</v>
      </c>
      <c r="H8263" s="37" t="s">
        <v>2496</v>
      </c>
      <c r="I8263" s="37" t="s">
        <v>2321</v>
      </c>
      <c r="J8263" s="37" t="s">
        <v>2268</v>
      </c>
      <c r="K8263" s="37">
        <v>1</v>
      </c>
    </row>
    <row r="8264" spans="1:11" x14ac:dyDescent="0.25">
      <c r="A8264" s="37" t="s">
        <v>2603</v>
      </c>
      <c r="B8264" s="37">
        <v>1</v>
      </c>
      <c r="C8264" s="37">
        <v>0</v>
      </c>
      <c r="D8264" s="37">
        <v>0</v>
      </c>
      <c r="E8264" s="37">
        <v>9</v>
      </c>
      <c r="F8264" s="37">
        <v>0</v>
      </c>
      <c r="G8264" s="37">
        <v>0.39100000000000001</v>
      </c>
      <c r="H8264" s="37" t="s">
        <v>1254</v>
      </c>
      <c r="I8264" s="37" t="s">
        <v>2308</v>
      </c>
      <c r="J8264" s="37" t="s">
        <v>2275</v>
      </c>
      <c r="K8264" s="37">
        <v>1</v>
      </c>
    </row>
    <row r="8265" spans="1:11" x14ac:dyDescent="0.25">
      <c r="A8265" s="37" t="s">
        <v>2602</v>
      </c>
      <c r="B8265" s="37">
        <v>1</v>
      </c>
      <c r="C8265" s="37">
        <v>0</v>
      </c>
      <c r="D8265" s="37">
        <v>1</v>
      </c>
      <c r="E8265" s="37">
        <v>66</v>
      </c>
      <c r="F8265" s="37">
        <v>0</v>
      </c>
      <c r="G8265" s="37">
        <v>3.1052</v>
      </c>
      <c r="H8265" s="37" t="s">
        <v>2529</v>
      </c>
      <c r="I8265" s="37" t="s">
        <v>2308</v>
      </c>
      <c r="J8265" s="37" t="s">
        <v>2268</v>
      </c>
      <c r="K8265" s="37">
        <v>1</v>
      </c>
    </row>
    <row r="8266" spans="1:11" x14ac:dyDescent="0.25">
      <c r="A8266" s="37" t="s">
        <v>2601</v>
      </c>
      <c r="B8266" s="37">
        <v>1</v>
      </c>
      <c r="C8266" s="37">
        <v>0</v>
      </c>
      <c r="D8266" s="37">
        <v>0</v>
      </c>
      <c r="E8266" s="37">
        <v>14</v>
      </c>
      <c r="F8266" s="37">
        <v>0</v>
      </c>
      <c r="G8266" s="37">
        <v>0.60820000000000007</v>
      </c>
      <c r="H8266" s="37" t="s">
        <v>2496</v>
      </c>
      <c r="I8266" s="37" t="s">
        <v>2321</v>
      </c>
      <c r="J8266" s="37" t="s">
        <v>2268</v>
      </c>
      <c r="K8266" s="37">
        <v>1</v>
      </c>
    </row>
    <row r="8267" spans="1:11" x14ac:dyDescent="0.25">
      <c r="A8267" s="37" t="s">
        <v>2600</v>
      </c>
      <c r="B8267" s="37">
        <v>1</v>
      </c>
      <c r="C8267" s="37">
        <v>0</v>
      </c>
      <c r="D8267" s="37">
        <v>0</v>
      </c>
      <c r="E8267" s="37">
        <v>1</v>
      </c>
      <c r="F8267" s="37">
        <v>0</v>
      </c>
      <c r="G8267" s="37">
        <v>3.44E-2</v>
      </c>
      <c r="H8267" s="37" t="s">
        <v>1232</v>
      </c>
      <c r="I8267" s="37" t="s">
        <v>2308</v>
      </c>
      <c r="J8267" s="37" t="s">
        <v>2268</v>
      </c>
      <c r="K8267" s="37">
        <v>1</v>
      </c>
    </row>
    <row r="8268" spans="1:11" x14ac:dyDescent="0.25">
      <c r="A8268" s="37" t="s">
        <v>2599</v>
      </c>
      <c r="B8268" s="37">
        <v>1</v>
      </c>
      <c r="C8268" s="37">
        <v>0</v>
      </c>
      <c r="D8268" s="37">
        <v>0</v>
      </c>
      <c r="E8268" s="37">
        <v>4</v>
      </c>
      <c r="F8268" s="37">
        <v>0</v>
      </c>
      <c r="G8268" s="37">
        <v>0.73250000000000004</v>
      </c>
      <c r="H8268" s="37" t="s">
        <v>1258</v>
      </c>
      <c r="I8268" s="37" t="s">
        <v>2269</v>
      </c>
      <c r="J8268" s="37" t="s">
        <v>2268</v>
      </c>
      <c r="K8268" s="37">
        <v>1</v>
      </c>
    </row>
    <row r="8269" spans="1:11" x14ac:dyDescent="0.25">
      <c r="A8269" s="37" t="s">
        <v>2598</v>
      </c>
      <c r="B8269" s="37">
        <v>1</v>
      </c>
      <c r="C8269" s="37">
        <v>0</v>
      </c>
      <c r="D8269" s="37">
        <v>0</v>
      </c>
      <c r="E8269" s="37">
        <v>16</v>
      </c>
      <c r="F8269" s="37">
        <v>0</v>
      </c>
      <c r="G8269" s="37">
        <v>0.55020000000000002</v>
      </c>
      <c r="H8269" s="37" t="s">
        <v>1258</v>
      </c>
      <c r="I8269" s="37" t="s">
        <v>2308</v>
      </c>
      <c r="J8269" s="37" t="s">
        <v>2268</v>
      </c>
      <c r="K8269" s="37">
        <v>1</v>
      </c>
    </row>
    <row r="8270" spans="1:11" x14ac:dyDescent="0.25">
      <c r="A8270" s="37" t="s">
        <v>2597</v>
      </c>
      <c r="B8270" s="37">
        <v>1</v>
      </c>
      <c r="C8270" s="37">
        <v>0</v>
      </c>
      <c r="D8270" s="37">
        <v>1</v>
      </c>
      <c r="E8270" s="37">
        <v>33</v>
      </c>
      <c r="F8270" s="37">
        <v>1</v>
      </c>
      <c r="G8270" s="37">
        <v>6.0434999999999999</v>
      </c>
      <c r="H8270" s="37" t="s">
        <v>2496</v>
      </c>
      <c r="I8270" s="37" t="s">
        <v>2316</v>
      </c>
      <c r="J8270" s="37" t="s">
        <v>2268</v>
      </c>
      <c r="K8270" s="37">
        <v>1</v>
      </c>
    </row>
    <row r="8271" spans="1:11" x14ac:dyDescent="0.25">
      <c r="A8271" s="37" t="s">
        <v>2596</v>
      </c>
      <c r="B8271" s="37">
        <v>1</v>
      </c>
      <c r="C8271" s="37">
        <v>0</v>
      </c>
      <c r="D8271" s="37">
        <v>0</v>
      </c>
      <c r="E8271" s="37">
        <v>0</v>
      </c>
      <c r="F8271" s="37">
        <v>0</v>
      </c>
      <c r="G8271" s="37">
        <v>0</v>
      </c>
      <c r="H8271" s="37" t="s">
        <v>2496</v>
      </c>
      <c r="I8271" s="37" t="s">
        <v>2308</v>
      </c>
      <c r="J8271" s="37" t="s">
        <v>2268</v>
      </c>
      <c r="K8271" s="37">
        <v>0</v>
      </c>
    </row>
    <row r="8272" spans="1:11" x14ac:dyDescent="0.25">
      <c r="A8272" s="37" t="s">
        <v>2595</v>
      </c>
      <c r="B8272" s="37">
        <v>1</v>
      </c>
      <c r="C8272" s="37">
        <v>0</v>
      </c>
      <c r="D8272" s="37">
        <v>0</v>
      </c>
      <c r="E8272" s="37">
        <v>24</v>
      </c>
      <c r="F8272" s="37">
        <v>0</v>
      </c>
      <c r="G8272" s="37">
        <v>1.0426</v>
      </c>
      <c r="H8272" s="37" t="s">
        <v>1232</v>
      </c>
      <c r="I8272" s="37" t="s">
        <v>2321</v>
      </c>
      <c r="J8272" s="37" t="s">
        <v>2275</v>
      </c>
      <c r="K8272" s="37">
        <v>1</v>
      </c>
    </row>
    <row r="8273" spans="1:11" x14ac:dyDescent="0.25">
      <c r="A8273" s="37" t="s">
        <v>2594</v>
      </c>
      <c r="B8273" s="37">
        <v>1</v>
      </c>
      <c r="C8273" s="37">
        <v>0</v>
      </c>
      <c r="D8273" s="37">
        <v>0</v>
      </c>
      <c r="E8273" s="37">
        <v>7</v>
      </c>
      <c r="F8273" s="37">
        <v>0</v>
      </c>
      <c r="G8273" s="37">
        <v>0.1915</v>
      </c>
      <c r="H8273" s="37" t="s">
        <v>1219</v>
      </c>
      <c r="I8273" s="37" t="s">
        <v>2308</v>
      </c>
      <c r="J8273" s="37" t="s">
        <v>2268</v>
      </c>
      <c r="K8273" s="37">
        <v>1</v>
      </c>
    </row>
    <row r="8274" spans="1:11" x14ac:dyDescent="0.25">
      <c r="A8274" s="37" t="s">
        <v>2593</v>
      </c>
      <c r="B8274" s="37">
        <v>1</v>
      </c>
      <c r="C8274" s="37">
        <v>0</v>
      </c>
      <c r="D8274" s="37">
        <v>1</v>
      </c>
      <c r="E8274" s="37">
        <v>33</v>
      </c>
      <c r="F8274" s="37">
        <v>1</v>
      </c>
      <c r="G8274" s="37">
        <v>6.0434999999999999</v>
      </c>
      <c r="H8274" s="37" t="s">
        <v>2496</v>
      </c>
      <c r="I8274" s="37" t="s">
        <v>2321</v>
      </c>
      <c r="J8274" s="37" t="s">
        <v>2268</v>
      </c>
      <c r="K8274" s="37">
        <v>1</v>
      </c>
    </row>
    <row r="8275" spans="1:11" x14ac:dyDescent="0.25">
      <c r="A8275" s="37" t="s">
        <v>2592</v>
      </c>
      <c r="B8275" s="37">
        <v>1</v>
      </c>
      <c r="C8275" s="37">
        <v>0</v>
      </c>
      <c r="D8275" s="37">
        <v>0</v>
      </c>
      <c r="E8275" s="37">
        <v>2</v>
      </c>
      <c r="F8275" s="37">
        <v>0</v>
      </c>
      <c r="G8275" s="37">
        <v>0.36630000000000001</v>
      </c>
      <c r="H8275" s="37" t="s">
        <v>1250</v>
      </c>
      <c r="I8275" s="37" t="s">
        <v>2321</v>
      </c>
      <c r="J8275" s="37" t="s">
        <v>2268</v>
      </c>
      <c r="K8275" s="37">
        <v>1</v>
      </c>
    </row>
    <row r="8276" spans="1:11" x14ac:dyDescent="0.25">
      <c r="A8276" s="37" t="s">
        <v>2591</v>
      </c>
      <c r="B8276" s="37">
        <v>1</v>
      </c>
      <c r="C8276" s="37">
        <v>0</v>
      </c>
      <c r="D8276" s="37">
        <v>0</v>
      </c>
      <c r="E8276" s="37">
        <v>4</v>
      </c>
      <c r="F8276" s="37">
        <v>1</v>
      </c>
      <c r="G8276" s="37">
        <v>0.18820000000000001</v>
      </c>
      <c r="H8276" s="37" t="s">
        <v>1222</v>
      </c>
      <c r="I8276" s="37" t="s">
        <v>2321</v>
      </c>
      <c r="J8276" s="37" t="s">
        <v>2268</v>
      </c>
      <c r="K8276" s="37">
        <v>1</v>
      </c>
    </row>
    <row r="8277" spans="1:11" x14ac:dyDescent="0.25">
      <c r="A8277" s="37" t="s">
        <v>2590</v>
      </c>
      <c r="B8277" s="37">
        <v>1</v>
      </c>
      <c r="C8277" s="37">
        <v>0</v>
      </c>
      <c r="D8277" s="37">
        <v>0</v>
      </c>
      <c r="E8277" s="37">
        <v>33</v>
      </c>
      <c r="F8277" s="37">
        <v>0</v>
      </c>
      <c r="G8277" s="37">
        <v>1.2568000000000001</v>
      </c>
      <c r="H8277" s="37" t="s">
        <v>1222</v>
      </c>
      <c r="I8277" s="37" t="s">
        <v>2321</v>
      </c>
      <c r="J8277" s="37" t="s">
        <v>2268</v>
      </c>
      <c r="K8277" s="37">
        <v>1</v>
      </c>
    </row>
    <row r="8278" spans="1:11" x14ac:dyDescent="0.25">
      <c r="A8278" s="37" t="s">
        <v>2589</v>
      </c>
      <c r="B8278" s="37">
        <v>1</v>
      </c>
      <c r="C8278" s="37">
        <v>0</v>
      </c>
      <c r="D8278" s="37">
        <v>0</v>
      </c>
      <c r="E8278" s="37">
        <v>4</v>
      </c>
      <c r="F8278" s="37">
        <v>0</v>
      </c>
      <c r="G8278" s="37">
        <v>0.24550000000000002</v>
      </c>
      <c r="H8278" s="37" t="s">
        <v>1230</v>
      </c>
      <c r="I8278" s="37" t="s">
        <v>2308</v>
      </c>
      <c r="J8278" s="37" t="s">
        <v>2268</v>
      </c>
      <c r="K8278" s="37">
        <v>1</v>
      </c>
    </row>
    <row r="8279" spans="1:11" x14ac:dyDescent="0.25">
      <c r="A8279" s="37" t="s">
        <v>2588</v>
      </c>
      <c r="B8279" s="37">
        <v>1</v>
      </c>
      <c r="C8279" s="37">
        <v>0</v>
      </c>
      <c r="D8279" s="37">
        <v>0</v>
      </c>
      <c r="E8279" s="37">
        <v>5</v>
      </c>
      <c r="F8279" s="37">
        <v>0</v>
      </c>
      <c r="G8279" s="37">
        <v>0.1396</v>
      </c>
      <c r="H8279" s="37" t="s">
        <v>2587</v>
      </c>
      <c r="I8279" s="37" t="s">
        <v>2308</v>
      </c>
      <c r="J8279" s="37" t="s">
        <v>2268</v>
      </c>
      <c r="K8279" s="37">
        <v>1</v>
      </c>
    </row>
    <row r="8280" spans="1:11" x14ac:dyDescent="0.25">
      <c r="A8280" s="37" t="s">
        <v>2586</v>
      </c>
      <c r="B8280" s="37">
        <v>1</v>
      </c>
      <c r="C8280" s="37">
        <v>0</v>
      </c>
      <c r="D8280" s="37">
        <v>0</v>
      </c>
      <c r="E8280" s="37">
        <v>3</v>
      </c>
      <c r="F8280" s="37">
        <v>0</v>
      </c>
      <c r="G8280" s="37">
        <v>0.1411</v>
      </c>
      <c r="H8280" s="37" t="s">
        <v>1224</v>
      </c>
      <c r="I8280" s="37" t="s">
        <v>2308</v>
      </c>
      <c r="J8280" s="37" t="s">
        <v>2275</v>
      </c>
      <c r="K8280" s="37">
        <v>1</v>
      </c>
    </row>
    <row r="8281" spans="1:11" x14ac:dyDescent="0.25">
      <c r="A8281" s="37" t="s">
        <v>2585</v>
      </c>
      <c r="B8281" s="37">
        <v>1</v>
      </c>
      <c r="C8281" s="37">
        <v>0</v>
      </c>
      <c r="D8281" s="37">
        <v>1</v>
      </c>
      <c r="E8281" s="37">
        <v>41</v>
      </c>
      <c r="F8281" s="37">
        <v>1</v>
      </c>
      <c r="G8281" s="37">
        <v>3.8715000000000002</v>
      </c>
      <c r="H8281" s="37" t="s">
        <v>2584</v>
      </c>
      <c r="I8281" s="37" t="s">
        <v>2308</v>
      </c>
      <c r="J8281" s="37" t="s">
        <v>2268</v>
      </c>
      <c r="K8281" s="37">
        <v>1</v>
      </c>
    </row>
    <row r="8282" spans="1:11" x14ac:dyDescent="0.25">
      <c r="A8282" s="37" t="s">
        <v>2583</v>
      </c>
      <c r="B8282" s="37">
        <v>1</v>
      </c>
      <c r="C8282" s="37">
        <v>0</v>
      </c>
      <c r="D8282" s="37">
        <v>0</v>
      </c>
      <c r="E8282" s="37">
        <v>11</v>
      </c>
      <c r="F8282" s="37">
        <v>1</v>
      </c>
      <c r="G8282" s="37">
        <v>2.0145</v>
      </c>
      <c r="H8282" s="37" t="s">
        <v>1232</v>
      </c>
      <c r="I8282" s="37" t="s">
        <v>2308</v>
      </c>
      <c r="J8282" s="37" t="s">
        <v>2268</v>
      </c>
      <c r="K8282" s="37">
        <v>1</v>
      </c>
    </row>
    <row r="8283" spans="1:11" x14ac:dyDescent="0.25">
      <c r="A8283" s="37" t="s">
        <v>2582</v>
      </c>
      <c r="B8283" s="37">
        <v>1</v>
      </c>
      <c r="C8283" s="37">
        <v>0</v>
      </c>
      <c r="D8283" s="37">
        <v>0</v>
      </c>
      <c r="E8283" s="37">
        <v>6</v>
      </c>
      <c r="F8283" s="37">
        <v>0</v>
      </c>
      <c r="G8283" s="37">
        <v>0.18970000000000001</v>
      </c>
      <c r="H8283" s="37" t="s">
        <v>1219</v>
      </c>
      <c r="I8283" s="37" t="s">
        <v>2269</v>
      </c>
      <c r="J8283" s="37" t="s">
        <v>2268</v>
      </c>
      <c r="K8283" s="37">
        <v>1</v>
      </c>
    </row>
    <row r="8284" spans="1:11" x14ac:dyDescent="0.25">
      <c r="A8284" s="37" t="s">
        <v>2581</v>
      </c>
      <c r="B8284" s="37">
        <v>1</v>
      </c>
      <c r="C8284" s="37">
        <v>0</v>
      </c>
      <c r="D8284" s="37">
        <v>0</v>
      </c>
      <c r="E8284" s="37">
        <v>4</v>
      </c>
      <c r="F8284" s="37">
        <v>0</v>
      </c>
      <c r="G8284" s="37">
        <v>0.73250000000000004</v>
      </c>
      <c r="H8284" s="37" t="s">
        <v>1219</v>
      </c>
      <c r="I8284" s="37" t="s">
        <v>2269</v>
      </c>
      <c r="J8284" s="37" t="s">
        <v>2275</v>
      </c>
      <c r="K8284" s="37">
        <v>1</v>
      </c>
    </row>
    <row r="8285" spans="1:11" x14ac:dyDescent="0.25">
      <c r="A8285" s="37" t="s">
        <v>2580</v>
      </c>
      <c r="B8285" s="37">
        <v>1</v>
      </c>
      <c r="C8285" s="37">
        <v>0</v>
      </c>
      <c r="D8285" s="37">
        <v>0</v>
      </c>
      <c r="E8285" s="37">
        <v>5</v>
      </c>
      <c r="F8285" s="37">
        <v>0</v>
      </c>
      <c r="G8285" s="37">
        <v>0.23520000000000002</v>
      </c>
      <c r="H8285" s="37" t="s">
        <v>1256</v>
      </c>
      <c r="I8285" s="37" t="s">
        <v>2547</v>
      </c>
      <c r="J8285" s="37" t="s">
        <v>2268</v>
      </c>
      <c r="K8285" s="37">
        <v>1</v>
      </c>
    </row>
    <row r="8286" spans="1:11" x14ac:dyDescent="0.25">
      <c r="A8286" s="37" t="s">
        <v>2579</v>
      </c>
      <c r="B8286" s="37">
        <v>1</v>
      </c>
      <c r="C8286" s="37">
        <v>0</v>
      </c>
      <c r="D8286" s="37">
        <v>0</v>
      </c>
      <c r="E8286" s="37">
        <v>1</v>
      </c>
      <c r="F8286" s="37">
        <v>0</v>
      </c>
      <c r="G8286" s="37">
        <v>4.3400000000000001E-2</v>
      </c>
      <c r="H8286" s="37" t="s">
        <v>1224</v>
      </c>
      <c r="I8286" s="37" t="s">
        <v>2316</v>
      </c>
      <c r="J8286" s="37" t="s">
        <v>2268</v>
      </c>
      <c r="K8286" s="37">
        <v>1</v>
      </c>
    </row>
    <row r="8287" spans="1:11" x14ac:dyDescent="0.25">
      <c r="A8287" s="37" t="s">
        <v>2578</v>
      </c>
      <c r="B8287" s="37">
        <v>1</v>
      </c>
      <c r="C8287" s="37">
        <v>0</v>
      </c>
      <c r="D8287" s="37">
        <v>0</v>
      </c>
      <c r="E8287" s="37">
        <v>0</v>
      </c>
      <c r="F8287" s="37">
        <v>0</v>
      </c>
      <c r="G8287" s="37">
        <v>0</v>
      </c>
      <c r="H8287" s="37" t="s">
        <v>2496</v>
      </c>
      <c r="I8287" s="37" t="s">
        <v>2316</v>
      </c>
      <c r="J8287" s="37" t="s">
        <v>2268</v>
      </c>
      <c r="K8287" s="37">
        <v>0</v>
      </c>
    </row>
    <row r="8288" spans="1:11" x14ac:dyDescent="0.25">
      <c r="A8288" s="37" t="s">
        <v>2577</v>
      </c>
      <c r="B8288" s="37">
        <v>1</v>
      </c>
      <c r="C8288" s="37">
        <v>0</v>
      </c>
      <c r="D8288" s="37">
        <v>0</v>
      </c>
      <c r="E8288" s="37">
        <v>1</v>
      </c>
      <c r="F8288" s="37">
        <v>1</v>
      </c>
      <c r="G8288" s="37">
        <v>0.18310000000000001</v>
      </c>
      <c r="H8288" s="37" t="s">
        <v>1219</v>
      </c>
      <c r="I8288" s="37" t="s">
        <v>2405</v>
      </c>
      <c r="J8288" s="37" t="s">
        <v>2268</v>
      </c>
      <c r="K8288" s="37">
        <v>1</v>
      </c>
    </row>
    <row r="8289" spans="1:11" x14ac:dyDescent="0.25">
      <c r="A8289" s="37" t="s">
        <v>2576</v>
      </c>
      <c r="B8289" s="37">
        <v>1</v>
      </c>
      <c r="C8289" s="37">
        <v>0</v>
      </c>
      <c r="D8289" s="37">
        <v>0</v>
      </c>
      <c r="E8289" s="37">
        <v>15</v>
      </c>
      <c r="F8289" s="37">
        <v>0</v>
      </c>
      <c r="G8289" s="37">
        <v>0.70569999999999999</v>
      </c>
      <c r="H8289" s="37" t="s">
        <v>2496</v>
      </c>
      <c r="I8289" s="37" t="s">
        <v>2321</v>
      </c>
      <c r="J8289" s="37" t="s">
        <v>2268</v>
      </c>
      <c r="K8289" s="37">
        <v>1</v>
      </c>
    </row>
    <row r="8290" spans="1:11" x14ac:dyDescent="0.25">
      <c r="A8290" s="37" t="s">
        <v>2575</v>
      </c>
      <c r="B8290" s="37">
        <v>1</v>
      </c>
      <c r="C8290" s="37">
        <v>0</v>
      </c>
      <c r="D8290" s="37">
        <v>0</v>
      </c>
      <c r="E8290" s="37">
        <v>1</v>
      </c>
      <c r="F8290" s="37">
        <v>0</v>
      </c>
      <c r="G8290" s="37">
        <v>0.18310000000000001</v>
      </c>
      <c r="H8290" s="37" t="s">
        <v>2276</v>
      </c>
      <c r="I8290" s="37" t="s">
        <v>2308</v>
      </c>
      <c r="J8290" s="37" t="s">
        <v>2275</v>
      </c>
      <c r="K8290" s="37">
        <v>1</v>
      </c>
    </row>
    <row r="8291" spans="1:11" x14ac:dyDescent="0.25">
      <c r="A8291" s="37" t="s">
        <v>2574</v>
      </c>
      <c r="B8291" s="37">
        <v>1</v>
      </c>
      <c r="C8291" s="37">
        <v>0</v>
      </c>
      <c r="D8291" s="37">
        <v>0</v>
      </c>
      <c r="E8291" s="37">
        <v>18</v>
      </c>
      <c r="F8291" s="37">
        <v>0</v>
      </c>
      <c r="G8291" s="37">
        <v>0.84689999999999999</v>
      </c>
      <c r="H8291" s="37" t="s">
        <v>2299</v>
      </c>
      <c r="I8291" s="37" t="s">
        <v>2308</v>
      </c>
      <c r="J8291" s="37" t="s">
        <v>2268</v>
      </c>
      <c r="K8291" s="37">
        <v>1</v>
      </c>
    </row>
    <row r="8292" spans="1:11" x14ac:dyDescent="0.25">
      <c r="A8292" s="37" t="s">
        <v>2573</v>
      </c>
      <c r="B8292" s="37">
        <v>1</v>
      </c>
      <c r="C8292" s="37">
        <v>0</v>
      </c>
      <c r="D8292" s="37">
        <v>0</v>
      </c>
      <c r="E8292" s="37">
        <v>7</v>
      </c>
      <c r="F8292" s="37">
        <v>0</v>
      </c>
      <c r="G8292" s="37">
        <v>0.66100000000000003</v>
      </c>
      <c r="H8292" s="37" t="s">
        <v>1240</v>
      </c>
      <c r="I8292" s="37" t="s">
        <v>2308</v>
      </c>
      <c r="J8292" s="37" t="s">
        <v>2268</v>
      </c>
      <c r="K8292" s="37">
        <v>1</v>
      </c>
    </row>
    <row r="8293" spans="1:11" x14ac:dyDescent="0.25">
      <c r="A8293" s="37" t="s">
        <v>2572</v>
      </c>
      <c r="B8293" s="37">
        <v>1</v>
      </c>
      <c r="C8293" s="37">
        <v>0</v>
      </c>
      <c r="D8293" s="37">
        <v>0</v>
      </c>
      <c r="E8293" s="37">
        <v>14</v>
      </c>
      <c r="F8293" s="37">
        <v>0</v>
      </c>
      <c r="G8293" s="37">
        <v>0.65870000000000006</v>
      </c>
      <c r="H8293" s="37" t="s">
        <v>1240</v>
      </c>
      <c r="I8293" s="37" t="s">
        <v>2308</v>
      </c>
      <c r="J8293" s="37" t="s">
        <v>2268</v>
      </c>
      <c r="K8293" s="37">
        <v>1</v>
      </c>
    </row>
    <row r="8294" spans="1:11" x14ac:dyDescent="0.25">
      <c r="A8294" s="37" t="s">
        <v>2571</v>
      </c>
      <c r="B8294" s="37">
        <v>1</v>
      </c>
      <c r="C8294" s="37">
        <v>0</v>
      </c>
      <c r="D8294" s="37">
        <v>0</v>
      </c>
      <c r="E8294" s="37">
        <v>51</v>
      </c>
      <c r="F8294" s="37">
        <v>0</v>
      </c>
      <c r="G8294" s="37">
        <v>1.9424000000000001</v>
      </c>
      <c r="H8294" s="37" t="s">
        <v>1256</v>
      </c>
      <c r="I8294" s="37" t="s">
        <v>2308</v>
      </c>
      <c r="J8294" s="37" t="s">
        <v>2268</v>
      </c>
      <c r="K8294" s="37">
        <v>1</v>
      </c>
    </row>
    <row r="8295" spans="1:11" x14ac:dyDescent="0.25">
      <c r="A8295" s="37" t="s">
        <v>2570</v>
      </c>
      <c r="B8295" s="37">
        <v>1</v>
      </c>
      <c r="C8295" s="37">
        <v>0</v>
      </c>
      <c r="D8295" s="37">
        <v>0</v>
      </c>
      <c r="E8295" s="37">
        <v>9</v>
      </c>
      <c r="F8295" s="37">
        <v>0</v>
      </c>
      <c r="G8295" s="37">
        <v>0.28460000000000002</v>
      </c>
      <c r="H8295" s="37" t="s">
        <v>1234</v>
      </c>
      <c r="I8295" s="37" t="s">
        <v>2269</v>
      </c>
      <c r="J8295" s="37" t="s">
        <v>2268</v>
      </c>
      <c r="K8295" s="37">
        <v>1</v>
      </c>
    </row>
    <row r="8296" spans="1:11" x14ac:dyDescent="0.25">
      <c r="A8296" s="37" t="s">
        <v>2569</v>
      </c>
      <c r="B8296" s="37">
        <v>1</v>
      </c>
      <c r="C8296" s="37">
        <v>0</v>
      </c>
      <c r="D8296" s="37">
        <v>0</v>
      </c>
      <c r="E8296" s="37">
        <v>9</v>
      </c>
      <c r="F8296" s="37">
        <v>0</v>
      </c>
      <c r="G8296" s="37">
        <v>0.28460000000000002</v>
      </c>
      <c r="H8296" s="37" t="s">
        <v>1232</v>
      </c>
      <c r="I8296" s="37" t="s">
        <v>2269</v>
      </c>
      <c r="J8296" s="37" t="s">
        <v>2268</v>
      </c>
      <c r="K8296" s="37">
        <v>1</v>
      </c>
    </row>
    <row r="8297" spans="1:11" x14ac:dyDescent="0.25">
      <c r="A8297" s="37" t="s">
        <v>2568</v>
      </c>
      <c r="B8297" s="37">
        <v>1</v>
      </c>
      <c r="C8297" s="37">
        <v>0</v>
      </c>
      <c r="D8297" s="37">
        <v>0</v>
      </c>
      <c r="E8297" s="37">
        <v>3</v>
      </c>
      <c r="F8297" s="37">
        <v>1</v>
      </c>
      <c r="G8297" s="37">
        <v>0.5494</v>
      </c>
      <c r="H8297" s="37" t="s">
        <v>1232</v>
      </c>
      <c r="I8297" s="37" t="s">
        <v>2308</v>
      </c>
      <c r="J8297" s="37" t="s">
        <v>2268</v>
      </c>
      <c r="K8297" s="37">
        <v>1</v>
      </c>
    </row>
    <row r="8298" spans="1:11" x14ac:dyDescent="0.25">
      <c r="A8298" s="37" t="s">
        <v>2567</v>
      </c>
      <c r="B8298" s="37">
        <v>1</v>
      </c>
      <c r="C8298" s="37">
        <v>0</v>
      </c>
      <c r="D8298" s="37">
        <v>0</v>
      </c>
      <c r="E8298" s="37">
        <v>6</v>
      </c>
      <c r="F8298" s="37">
        <v>1</v>
      </c>
      <c r="G8298" s="37">
        <v>0.36820000000000003</v>
      </c>
      <c r="H8298" s="37" t="s">
        <v>1232</v>
      </c>
      <c r="I8298" s="37" t="s">
        <v>2308</v>
      </c>
      <c r="J8298" s="37" t="s">
        <v>2268</v>
      </c>
      <c r="K8298" s="37">
        <v>1</v>
      </c>
    </row>
    <row r="8299" spans="1:11" x14ac:dyDescent="0.25">
      <c r="A8299" s="37" t="s">
        <v>2566</v>
      </c>
      <c r="B8299" s="37">
        <v>1</v>
      </c>
      <c r="C8299" s="37">
        <v>0</v>
      </c>
      <c r="D8299" s="37">
        <v>0</v>
      </c>
      <c r="E8299" s="37">
        <v>1</v>
      </c>
      <c r="F8299" s="37">
        <v>0</v>
      </c>
      <c r="G8299" s="37">
        <v>0.18310000000000001</v>
      </c>
      <c r="H8299" s="37" t="s">
        <v>1232</v>
      </c>
      <c r="I8299" s="37" t="s">
        <v>2308</v>
      </c>
      <c r="J8299" s="37" t="s">
        <v>2268</v>
      </c>
      <c r="K8299" s="37">
        <v>1</v>
      </c>
    </row>
    <row r="8300" spans="1:11" x14ac:dyDescent="0.25">
      <c r="A8300" s="37" t="s">
        <v>2565</v>
      </c>
      <c r="B8300" s="37">
        <v>1</v>
      </c>
      <c r="C8300" s="37">
        <v>0</v>
      </c>
      <c r="D8300" s="37">
        <v>0</v>
      </c>
      <c r="E8300" s="37">
        <v>0</v>
      </c>
      <c r="F8300" s="37">
        <v>1</v>
      </c>
      <c r="G8300" s="37">
        <v>0</v>
      </c>
      <c r="H8300" s="37" t="s">
        <v>1232</v>
      </c>
      <c r="I8300" s="37" t="s">
        <v>2321</v>
      </c>
      <c r="J8300" s="37" t="s">
        <v>2268</v>
      </c>
      <c r="K8300" s="37">
        <v>0</v>
      </c>
    </row>
    <row r="8301" spans="1:11" x14ac:dyDescent="0.25">
      <c r="A8301" s="37" t="s">
        <v>2564</v>
      </c>
      <c r="B8301" s="37">
        <v>1</v>
      </c>
      <c r="C8301" s="37">
        <v>0</v>
      </c>
      <c r="D8301" s="37">
        <v>0</v>
      </c>
      <c r="E8301" s="37">
        <v>18</v>
      </c>
      <c r="F8301" s="37">
        <v>1</v>
      </c>
      <c r="G8301" s="37">
        <v>0.56920000000000004</v>
      </c>
      <c r="H8301" s="37" t="s">
        <v>1222</v>
      </c>
      <c r="I8301" s="37" t="s">
        <v>2269</v>
      </c>
      <c r="J8301" s="37" t="s">
        <v>2268</v>
      </c>
      <c r="K8301" s="37">
        <v>1</v>
      </c>
    </row>
    <row r="8302" spans="1:11" x14ac:dyDescent="0.25">
      <c r="A8302" s="37" t="s">
        <v>2563</v>
      </c>
      <c r="B8302" s="37">
        <v>1</v>
      </c>
      <c r="C8302" s="37">
        <v>0</v>
      </c>
      <c r="D8302" s="37">
        <v>0</v>
      </c>
      <c r="E8302" s="37">
        <v>5</v>
      </c>
      <c r="F8302" s="37">
        <v>0</v>
      </c>
      <c r="G8302" s="37">
        <v>0.19040000000000001</v>
      </c>
      <c r="H8302" s="37" t="s">
        <v>1244</v>
      </c>
      <c r="I8302" s="37" t="s">
        <v>2269</v>
      </c>
      <c r="J8302" s="37" t="s">
        <v>2268</v>
      </c>
      <c r="K8302" s="37">
        <v>1</v>
      </c>
    </row>
    <row r="8303" spans="1:11" x14ac:dyDescent="0.25">
      <c r="A8303" s="37" t="s">
        <v>2562</v>
      </c>
      <c r="B8303" s="37">
        <v>1</v>
      </c>
      <c r="C8303" s="37">
        <v>0</v>
      </c>
      <c r="D8303" s="37">
        <v>0</v>
      </c>
      <c r="E8303" s="37">
        <v>3</v>
      </c>
      <c r="F8303" s="37">
        <v>0</v>
      </c>
      <c r="G8303" s="37">
        <v>0.18410000000000001</v>
      </c>
      <c r="H8303" s="37" t="s">
        <v>1266</v>
      </c>
      <c r="I8303" s="37" t="s">
        <v>2308</v>
      </c>
      <c r="J8303" s="37" t="s">
        <v>2275</v>
      </c>
      <c r="K8303" s="37">
        <v>1</v>
      </c>
    </row>
    <row r="8304" spans="1:11" x14ac:dyDescent="0.25">
      <c r="A8304" s="37" t="s">
        <v>2561</v>
      </c>
      <c r="B8304" s="37">
        <v>1</v>
      </c>
      <c r="C8304" s="37">
        <v>0</v>
      </c>
      <c r="D8304" s="37">
        <v>0</v>
      </c>
      <c r="E8304" s="37">
        <v>14</v>
      </c>
      <c r="F8304" s="37">
        <v>1</v>
      </c>
      <c r="G8304" s="37">
        <v>0.85920000000000007</v>
      </c>
      <c r="H8304" s="37" t="s">
        <v>1232</v>
      </c>
      <c r="I8304" s="37" t="s">
        <v>2321</v>
      </c>
      <c r="J8304" s="37" t="s">
        <v>2268</v>
      </c>
      <c r="K8304" s="37">
        <v>1</v>
      </c>
    </row>
    <row r="8305" spans="1:11" x14ac:dyDescent="0.25">
      <c r="A8305" s="37" t="s">
        <v>2560</v>
      </c>
      <c r="B8305" s="37">
        <v>1</v>
      </c>
      <c r="C8305" s="37">
        <v>0</v>
      </c>
      <c r="D8305" s="37">
        <v>0</v>
      </c>
      <c r="E8305" s="37">
        <v>2</v>
      </c>
      <c r="F8305" s="37">
        <v>0</v>
      </c>
      <c r="G8305" s="37">
        <v>0.18890000000000001</v>
      </c>
      <c r="H8305" s="37" t="s">
        <v>1232</v>
      </c>
      <c r="I8305" s="37" t="s">
        <v>2321</v>
      </c>
      <c r="J8305" s="37" t="s">
        <v>2275</v>
      </c>
      <c r="K8305" s="37">
        <v>1</v>
      </c>
    </row>
    <row r="8306" spans="1:11" x14ac:dyDescent="0.25">
      <c r="A8306" s="37" t="s">
        <v>2559</v>
      </c>
      <c r="B8306" s="37">
        <v>1</v>
      </c>
      <c r="C8306" s="37">
        <v>0</v>
      </c>
      <c r="D8306" s="37">
        <v>0</v>
      </c>
      <c r="E8306" s="37">
        <v>12</v>
      </c>
      <c r="F8306" s="37">
        <v>0</v>
      </c>
      <c r="G8306" s="37">
        <v>1.0762</v>
      </c>
      <c r="H8306" s="37" t="s">
        <v>1232</v>
      </c>
      <c r="I8306" s="37" t="s">
        <v>2321</v>
      </c>
      <c r="J8306" s="37" t="s">
        <v>2268</v>
      </c>
      <c r="K8306" s="37">
        <v>1</v>
      </c>
    </row>
    <row r="8307" spans="1:11" x14ac:dyDescent="0.25">
      <c r="A8307" s="37" t="s">
        <v>2558</v>
      </c>
      <c r="B8307" s="37">
        <v>1</v>
      </c>
      <c r="C8307" s="37">
        <v>0</v>
      </c>
      <c r="D8307" s="37">
        <v>0</v>
      </c>
      <c r="E8307" s="37">
        <v>5</v>
      </c>
      <c r="F8307" s="37">
        <v>0</v>
      </c>
      <c r="G8307" s="37">
        <v>0.91570000000000007</v>
      </c>
      <c r="H8307" s="37" t="s">
        <v>1219</v>
      </c>
      <c r="I8307" s="37" t="s">
        <v>2547</v>
      </c>
      <c r="J8307" s="37" t="s">
        <v>2268</v>
      </c>
      <c r="K8307" s="37">
        <v>1</v>
      </c>
    </row>
    <row r="8308" spans="1:11" x14ac:dyDescent="0.25">
      <c r="A8308" s="37" t="s">
        <v>2557</v>
      </c>
      <c r="B8308" s="37">
        <v>1</v>
      </c>
      <c r="C8308" s="37">
        <v>0</v>
      </c>
      <c r="D8308" s="37">
        <v>0</v>
      </c>
      <c r="E8308" s="37">
        <v>3</v>
      </c>
      <c r="F8308" s="37">
        <v>1</v>
      </c>
      <c r="G8308" s="37">
        <v>0.5494</v>
      </c>
      <c r="H8308" s="37" t="s">
        <v>1232</v>
      </c>
      <c r="I8308" s="37" t="s">
        <v>2308</v>
      </c>
      <c r="J8308" s="37" t="s">
        <v>2268</v>
      </c>
      <c r="K8308" s="37">
        <v>1</v>
      </c>
    </row>
    <row r="8309" spans="1:11" x14ac:dyDescent="0.25">
      <c r="A8309" s="37" t="s">
        <v>2556</v>
      </c>
      <c r="B8309" s="37">
        <v>1</v>
      </c>
      <c r="C8309" s="37">
        <v>0</v>
      </c>
      <c r="D8309" s="37">
        <v>0</v>
      </c>
      <c r="E8309" s="37">
        <v>0</v>
      </c>
      <c r="F8309" s="37">
        <v>0</v>
      </c>
      <c r="G8309" s="37">
        <v>0</v>
      </c>
      <c r="H8309" s="37" t="s">
        <v>2496</v>
      </c>
      <c r="I8309" s="37" t="s">
        <v>2316</v>
      </c>
      <c r="J8309" s="37" t="s">
        <v>2268</v>
      </c>
      <c r="K8309" s="37">
        <v>0</v>
      </c>
    </row>
    <row r="8310" spans="1:11" x14ac:dyDescent="0.25">
      <c r="A8310" s="37" t="s">
        <v>2555</v>
      </c>
      <c r="B8310" s="37">
        <v>1</v>
      </c>
      <c r="C8310" s="37">
        <v>0</v>
      </c>
      <c r="D8310" s="37">
        <v>1</v>
      </c>
      <c r="E8310" s="37">
        <v>84</v>
      </c>
      <c r="F8310" s="37">
        <v>1</v>
      </c>
      <c r="G8310" s="37">
        <v>3.6493000000000002</v>
      </c>
      <c r="H8310" s="37" t="s">
        <v>1239</v>
      </c>
      <c r="I8310" s="37" t="s">
        <v>2547</v>
      </c>
      <c r="J8310" s="37" t="s">
        <v>2268</v>
      </c>
      <c r="K8310" s="37">
        <v>1</v>
      </c>
    </row>
    <row r="8311" spans="1:11" x14ac:dyDescent="0.25">
      <c r="A8311" s="37" t="s">
        <v>2554</v>
      </c>
      <c r="B8311" s="37">
        <v>1</v>
      </c>
      <c r="C8311" s="37">
        <v>0</v>
      </c>
      <c r="D8311" s="37">
        <v>0</v>
      </c>
      <c r="E8311" s="37">
        <v>7</v>
      </c>
      <c r="F8311" s="37">
        <v>0</v>
      </c>
      <c r="G8311" s="37">
        <v>0.32930000000000004</v>
      </c>
      <c r="H8311" s="37" t="s">
        <v>1256</v>
      </c>
      <c r="I8311" s="37" t="s">
        <v>2321</v>
      </c>
      <c r="J8311" s="37" t="s">
        <v>2268</v>
      </c>
      <c r="K8311" s="37">
        <v>1</v>
      </c>
    </row>
    <row r="8312" spans="1:11" x14ac:dyDescent="0.25">
      <c r="A8312" s="37" t="s">
        <v>2553</v>
      </c>
      <c r="B8312" s="37">
        <v>1</v>
      </c>
      <c r="C8312" s="37">
        <v>0</v>
      </c>
      <c r="D8312" s="37">
        <v>1</v>
      </c>
      <c r="E8312" s="37">
        <v>347</v>
      </c>
      <c r="F8312" s="37">
        <v>0</v>
      </c>
      <c r="G8312" s="37">
        <v>9.6882000000000001</v>
      </c>
      <c r="H8312" s="37" t="s">
        <v>2276</v>
      </c>
      <c r="I8312" s="37" t="s">
        <v>2547</v>
      </c>
      <c r="J8312" s="37" t="s">
        <v>2268</v>
      </c>
      <c r="K8312" s="37">
        <v>1</v>
      </c>
    </row>
    <row r="8313" spans="1:11" x14ac:dyDescent="0.25">
      <c r="A8313" s="37" t="s">
        <v>2552</v>
      </c>
      <c r="B8313" s="37">
        <v>1</v>
      </c>
      <c r="C8313" s="37">
        <v>0</v>
      </c>
      <c r="D8313" s="37">
        <v>0</v>
      </c>
      <c r="E8313" s="37">
        <v>1</v>
      </c>
      <c r="F8313" s="37">
        <v>0</v>
      </c>
      <c r="G8313" s="37">
        <v>0.18310000000000001</v>
      </c>
      <c r="H8313" s="37" t="s">
        <v>1235</v>
      </c>
      <c r="I8313" s="37" t="s">
        <v>2547</v>
      </c>
      <c r="J8313" s="37" t="s">
        <v>2268</v>
      </c>
      <c r="K8313" s="37">
        <v>1</v>
      </c>
    </row>
    <row r="8314" spans="1:11" x14ac:dyDescent="0.25">
      <c r="A8314" s="37" t="s">
        <v>2551</v>
      </c>
      <c r="B8314" s="37">
        <v>1</v>
      </c>
      <c r="C8314" s="37">
        <v>0</v>
      </c>
      <c r="D8314" s="37">
        <v>0</v>
      </c>
      <c r="E8314" s="37">
        <v>28</v>
      </c>
      <c r="F8314" s="37">
        <v>1</v>
      </c>
      <c r="G8314" s="37">
        <v>0.8216</v>
      </c>
      <c r="H8314" s="37" t="s">
        <v>1219</v>
      </c>
      <c r="I8314" s="37" t="s">
        <v>2316</v>
      </c>
      <c r="J8314" s="37" t="s">
        <v>2268</v>
      </c>
      <c r="K8314" s="37">
        <v>1</v>
      </c>
    </row>
    <row r="8315" spans="1:11" x14ac:dyDescent="0.25">
      <c r="A8315" s="37" t="s">
        <v>2550</v>
      </c>
      <c r="B8315" s="37">
        <v>1</v>
      </c>
      <c r="C8315" s="37">
        <v>0</v>
      </c>
      <c r="D8315" s="37">
        <v>0</v>
      </c>
      <c r="E8315" s="37">
        <v>1</v>
      </c>
      <c r="F8315" s="37">
        <v>1</v>
      </c>
      <c r="G8315" s="37">
        <v>0.18310000000000001</v>
      </c>
      <c r="H8315" s="37" t="s">
        <v>1235</v>
      </c>
      <c r="I8315" s="37" t="s">
        <v>2547</v>
      </c>
      <c r="J8315" s="37" t="s">
        <v>2268</v>
      </c>
      <c r="K8315" s="37">
        <v>1</v>
      </c>
    </row>
    <row r="8316" spans="1:11" x14ac:dyDescent="0.25">
      <c r="A8316" s="37" t="s">
        <v>2549</v>
      </c>
      <c r="B8316" s="37">
        <v>1</v>
      </c>
      <c r="C8316" s="37">
        <v>0</v>
      </c>
      <c r="D8316" s="37">
        <v>0</v>
      </c>
      <c r="E8316" s="37">
        <v>1</v>
      </c>
      <c r="F8316" s="37">
        <v>1</v>
      </c>
      <c r="G8316" s="37">
        <v>0.18310000000000001</v>
      </c>
      <c r="H8316" s="37" t="s">
        <v>1218</v>
      </c>
      <c r="I8316" s="37" t="s">
        <v>2547</v>
      </c>
      <c r="J8316" s="37" t="s">
        <v>2268</v>
      </c>
      <c r="K8316" s="37">
        <v>1</v>
      </c>
    </row>
    <row r="8317" spans="1:11" x14ac:dyDescent="0.25">
      <c r="A8317" s="37" t="s">
        <v>2548</v>
      </c>
      <c r="B8317" s="37">
        <v>1</v>
      </c>
      <c r="C8317" s="37">
        <v>0</v>
      </c>
      <c r="D8317" s="37">
        <v>1</v>
      </c>
      <c r="E8317" s="37">
        <v>35</v>
      </c>
      <c r="F8317" s="37">
        <v>1</v>
      </c>
      <c r="G8317" s="37">
        <v>3.3050000000000002</v>
      </c>
      <c r="H8317" s="37" t="s">
        <v>1220</v>
      </c>
      <c r="I8317" s="37" t="s">
        <v>2547</v>
      </c>
      <c r="J8317" s="37" t="s">
        <v>2268</v>
      </c>
      <c r="K8317" s="37">
        <v>1</v>
      </c>
    </row>
    <row r="8318" spans="1:11" x14ac:dyDescent="0.25">
      <c r="A8318" s="37" t="s">
        <v>2546</v>
      </c>
      <c r="B8318" s="37">
        <v>1</v>
      </c>
      <c r="C8318" s="37">
        <v>0</v>
      </c>
      <c r="D8318" s="37">
        <v>1</v>
      </c>
      <c r="E8318" s="37">
        <v>40</v>
      </c>
      <c r="F8318" s="37">
        <v>1</v>
      </c>
      <c r="G8318" s="37">
        <v>2.4548000000000001</v>
      </c>
      <c r="H8318" s="37" t="s">
        <v>2456</v>
      </c>
      <c r="I8318" s="37" t="s">
        <v>2308</v>
      </c>
      <c r="J8318" s="37" t="s">
        <v>2268</v>
      </c>
      <c r="K8318" s="37">
        <v>1</v>
      </c>
    </row>
    <row r="8319" spans="1:11" x14ac:dyDescent="0.25">
      <c r="A8319" s="37" t="s">
        <v>2545</v>
      </c>
      <c r="B8319" s="37">
        <v>1</v>
      </c>
      <c r="C8319" s="37">
        <v>0</v>
      </c>
      <c r="D8319" s="37">
        <v>0</v>
      </c>
      <c r="E8319" s="37">
        <v>3</v>
      </c>
      <c r="F8319" s="37">
        <v>1</v>
      </c>
      <c r="G8319" s="37">
        <v>0.26910000000000001</v>
      </c>
      <c r="H8319" s="37" t="s">
        <v>2456</v>
      </c>
      <c r="I8319" s="37" t="s">
        <v>2308</v>
      </c>
      <c r="J8319" s="37" t="s">
        <v>2268</v>
      </c>
      <c r="K8319" s="37">
        <v>1</v>
      </c>
    </row>
    <row r="8320" spans="1:11" x14ac:dyDescent="0.25">
      <c r="A8320" s="37" t="s">
        <v>2544</v>
      </c>
      <c r="B8320" s="37">
        <v>1</v>
      </c>
      <c r="C8320" s="37">
        <v>0</v>
      </c>
      <c r="D8320" s="37">
        <v>0</v>
      </c>
      <c r="E8320" s="37">
        <v>18</v>
      </c>
      <c r="F8320" s="37">
        <v>0</v>
      </c>
      <c r="G8320" s="37">
        <v>1.6997</v>
      </c>
      <c r="H8320" s="37" t="s">
        <v>2456</v>
      </c>
      <c r="I8320" s="37" t="s">
        <v>2308</v>
      </c>
      <c r="J8320" s="37" t="s">
        <v>2268</v>
      </c>
      <c r="K8320" s="37">
        <v>1</v>
      </c>
    </row>
    <row r="8321" spans="1:11" x14ac:dyDescent="0.25">
      <c r="A8321" s="37" t="s">
        <v>2543</v>
      </c>
      <c r="B8321" s="37">
        <v>1</v>
      </c>
      <c r="C8321" s="37">
        <v>0</v>
      </c>
      <c r="D8321" s="37">
        <v>0</v>
      </c>
      <c r="E8321" s="37">
        <v>24</v>
      </c>
      <c r="F8321" s="37">
        <v>0</v>
      </c>
      <c r="G8321" s="37">
        <v>2.2663000000000002</v>
      </c>
      <c r="H8321" s="37" t="s">
        <v>2456</v>
      </c>
      <c r="I8321" s="37" t="s">
        <v>2308</v>
      </c>
      <c r="J8321" s="37" t="s">
        <v>2268</v>
      </c>
      <c r="K8321" s="37">
        <v>1</v>
      </c>
    </row>
    <row r="8322" spans="1:11" x14ac:dyDescent="0.25">
      <c r="A8322" s="37" t="s">
        <v>2542</v>
      </c>
      <c r="B8322" s="37">
        <v>1</v>
      </c>
      <c r="C8322" s="37">
        <v>0</v>
      </c>
      <c r="D8322" s="37">
        <v>0</v>
      </c>
      <c r="E8322" s="37">
        <v>32</v>
      </c>
      <c r="F8322" s="37">
        <v>0</v>
      </c>
      <c r="G8322" s="37">
        <v>1.5056</v>
      </c>
      <c r="H8322" s="37" t="s">
        <v>2456</v>
      </c>
      <c r="I8322" s="37" t="s">
        <v>2308</v>
      </c>
      <c r="J8322" s="37" t="s">
        <v>2268</v>
      </c>
      <c r="K8322" s="37">
        <v>1</v>
      </c>
    </row>
    <row r="8323" spans="1:11" x14ac:dyDescent="0.25">
      <c r="A8323" s="37" t="s">
        <v>2541</v>
      </c>
      <c r="B8323" s="37">
        <v>1</v>
      </c>
      <c r="C8323" s="37">
        <v>0</v>
      </c>
      <c r="D8323" s="37">
        <v>0</v>
      </c>
      <c r="E8323" s="37">
        <v>5</v>
      </c>
      <c r="F8323" s="37">
        <v>0</v>
      </c>
      <c r="G8323" s="37">
        <v>0.2172</v>
      </c>
      <c r="H8323" s="37" t="s">
        <v>2456</v>
      </c>
      <c r="I8323" s="37" t="s">
        <v>2308</v>
      </c>
      <c r="J8323" s="37" t="s">
        <v>2268</v>
      </c>
      <c r="K8323" s="37">
        <v>1</v>
      </c>
    </row>
    <row r="8324" spans="1:11" x14ac:dyDescent="0.25">
      <c r="A8324" s="37" t="s">
        <v>2540</v>
      </c>
      <c r="B8324" s="37">
        <v>1</v>
      </c>
      <c r="C8324" s="37">
        <v>0</v>
      </c>
      <c r="D8324" s="37">
        <v>0</v>
      </c>
      <c r="E8324" s="37">
        <v>1</v>
      </c>
      <c r="F8324" s="37">
        <v>0</v>
      </c>
      <c r="G8324" s="37">
        <v>4.3400000000000001E-2</v>
      </c>
      <c r="H8324" s="37" t="s">
        <v>1255</v>
      </c>
      <c r="I8324" s="37" t="s">
        <v>2308</v>
      </c>
      <c r="J8324" s="37" t="s">
        <v>2268</v>
      </c>
      <c r="K8324" s="37">
        <v>1</v>
      </c>
    </row>
    <row r="8325" spans="1:11" x14ac:dyDescent="0.25">
      <c r="A8325" s="37" t="s">
        <v>2539</v>
      </c>
      <c r="B8325" s="37">
        <v>1</v>
      </c>
      <c r="C8325" s="37">
        <v>0</v>
      </c>
      <c r="D8325" s="37">
        <v>0</v>
      </c>
      <c r="E8325" s="37">
        <v>3</v>
      </c>
      <c r="F8325" s="37">
        <v>1</v>
      </c>
      <c r="G8325" s="37">
        <v>0.5494</v>
      </c>
      <c r="H8325" s="37" t="s">
        <v>1232</v>
      </c>
      <c r="I8325" s="37" t="s">
        <v>2308</v>
      </c>
      <c r="J8325" s="37" t="s">
        <v>2268</v>
      </c>
      <c r="K8325" s="37">
        <v>1</v>
      </c>
    </row>
    <row r="8326" spans="1:11" x14ac:dyDescent="0.25">
      <c r="A8326" s="37" t="s">
        <v>2538</v>
      </c>
      <c r="B8326" s="37">
        <v>1</v>
      </c>
      <c r="C8326" s="37">
        <v>0</v>
      </c>
      <c r="D8326" s="37">
        <v>0</v>
      </c>
      <c r="E8326" s="37">
        <v>0</v>
      </c>
      <c r="F8326" s="37">
        <v>0</v>
      </c>
      <c r="G8326" s="37">
        <v>0</v>
      </c>
      <c r="H8326" s="37" t="s">
        <v>2496</v>
      </c>
      <c r="I8326" s="37" t="s">
        <v>2321</v>
      </c>
      <c r="J8326" s="37" t="s">
        <v>2268</v>
      </c>
      <c r="K8326" s="37">
        <v>0</v>
      </c>
    </row>
    <row r="8327" spans="1:11" x14ac:dyDescent="0.25">
      <c r="A8327" s="37" t="s">
        <v>2537</v>
      </c>
      <c r="B8327" s="37">
        <v>1</v>
      </c>
      <c r="C8327" s="37">
        <v>0</v>
      </c>
      <c r="D8327" s="37">
        <v>0</v>
      </c>
      <c r="E8327" s="37">
        <v>1</v>
      </c>
      <c r="F8327" s="37">
        <v>0</v>
      </c>
      <c r="G8327" s="37">
        <v>6.1400000000000003E-2</v>
      </c>
      <c r="H8327" s="37" t="s">
        <v>1232</v>
      </c>
      <c r="I8327" s="37" t="s">
        <v>2308</v>
      </c>
      <c r="J8327" s="37" t="s">
        <v>2268</v>
      </c>
      <c r="K8327" s="37">
        <v>1</v>
      </c>
    </row>
    <row r="8328" spans="1:11" x14ac:dyDescent="0.25">
      <c r="A8328" s="37" t="s">
        <v>2536</v>
      </c>
      <c r="B8328" s="37">
        <v>1</v>
      </c>
      <c r="C8328" s="37">
        <v>0</v>
      </c>
      <c r="D8328" s="37">
        <v>0</v>
      </c>
      <c r="E8328" s="37">
        <v>12</v>
      </c>
      <c r="F8328" s="37">
        <v>0</v>
      </c>
      <c r="G8328" s="37">
        <v>0.73650000000000004</v>
      </c>
      <c r="H8328" s="37" t="s">
        <v>1239</v>
      </c>
      <c r="I8328" s="37" t="s">
        <v>2308</v>
      </c>
      <c r="J8328" s="37" t="s">
        <v>2268</v>
      </c>
      <c r="K8328" s="37">
        <v>1</v>
      </c>
    </row>
    <row r="8329" spans="1:11" x14ac:dyDescent="0.25">
      <c r="A8329" s="37" t="s">
        <v>2535</v>
      </c>
      <c r="B8329" s="37">
        <v>1</v>
      </c>
      <c r="C8329" s="37">
        <v>0</v>
      </c>
      <c r="D8329" s="37">
        <v>0</v>
      </c>
      <c r="E8329" s="37">
        <v>4</v>
      </c>
      <c r="F8329" s="37">
        <v>1</v>
      </c>
      <c r="G8329" s="37">
        <v>0.73250000000000004</v>
      </c>
      <c r="H8329" s="37" t="s">
        <v>1232</v>
      </c>
      <c r="I8329" s="37" t="s">
        <v>2308</v>
      </c>
      <c r="J8329" s="37" t="s">
        <v>2268</v>
      </c>
      <c r="K8329" s="37">
        <v>1</v>
      </c>
    </row>
    <row r="8330" spans="1:11" x14ac:dyDescent="0.25">
      <c r="A8330" s="37" t="s">
        <v>2534</v>
      </c>
      <c r="B8330" s="37">
        <v>1</v>
      </c>
      <c r="C8330" s="37">
        <v>0</v>
      </c>
      <c r="D8330" s="37">
        <v>0</v>
      </c>
      <c r="E8330" s="37">
        <v>3</v>
      </c>
      <c r="F8330" s="37">
        <v>1</v>
      </c>
      <c r="G8330" s="37">
        <v>0.1411</v>
      </c>
      <c r="H8330" s="37" t="s">
        <v>1239</v>
      </c>
      <c r="I8330" s="37" t="s">
        <v>2310</v>
      </c>
      <c r="J8330" s="37" t="s">
        <v>2275</v>
      </c>
      <c r="K8330" s="37">
        <v>1</v>
      </c>
    </row>
    <row r="8331" spans="1:11" x14ac:dyDescent="0.25">
      <c r="A8331" s="37" t="s">
        <v>2533</v>
      </c>
      <c r="B8331" s="37">
        <v>1</v>
      </c>
      <c r="C8331" s="37">
        <v>0</v>
      </c>
      <c r="D8331" s="37">
        <v>0</v>
      </c>
      <c r="E8331" s="37">
        <v>2</v>
      </c>
      <c r="F8331" s="37">
        <v>0</v>
      </c>
      <c r="G8331" s="37">
        <v>8.6900000000000005E-2</v>
      </c>
      <c r="H8331" s="37" t="s">
        <v>1267</v>
      </c>
      <c r="I8331" s="37" t="s">
        <v>2321</v>
      </c>
      <c r="J8331" s="37" t="s">
        <v>2268</v>
      </c>
      <c r="K8331" s="37">
        <v>1</v>
      </c>
    </row>
    <row r="8332" spans="1:11" x14ac:dyDescent="0.25">
      <c r="A8332" s="37" t="s">
        <v>2532</v>
      </c>
      <c r="B8332" s="37">
        <v>1</v>
      </c>
      <c r="C8332" s="37">
        <v>0</v>
      </c>
      <c r="D8332" s="37">
        <v>0</v>
      </c>
      <c r="E8332" s="37">
        <v>31</v>
      </c>
      <c r="F8332" s="37">
        <v>0</v>
      </c>
      <c r="G8332" s="37">
        <v>1.4585000000000001</v>
      </c>
      <c r="H8332" s="37" t="s">
        <v>1232</v>
      </c>
      <c r="I8332" s="37" t="s">
        <v>2321</v>
      </c>
      <c r="J8332" s="37" t="s">
        <v>2275</v>
      </c>
      <c r="K8332" s="37">
        <v>1</v>
      </c>
    </row>
    <row r="8333" spans="1:11" x14ac:dyDescent="0.25">
      <c r="A8333" s="37" t="s">
        <v>2531</v>
      </c>
      <c r="B8333" s="37">
        <v>1</v>
      </c>
      <c r="C8333" s="37">
        <v>0</v>
      </c>
      <c r="D8333" s="37">
        <v>0</v>
      </c>
      <c r="E8333" s="37">
        <v>6</v>
      </c>
      <c r="F8333" s="37">
        <v>1</v>
      </c>
      <c r="G8333" s="37">
        <v>0.20630000000000001</v>
      </c>
      <c r="H8333" s="37" t="s">
        <v>1239</v>
      </c>
      <c r="I8333" s="37" t="s">
        <v>2310</v>
      </c>
      <c r="J8333" s="37" t="s">
        <v>2275</v>
      </c>
      <c r="K8333" s="37">
        <v>1</v>
      </c>
    </row>
    <row r="8334" spans="1:11" x14ac:dyDescent="0.25">
      <c r="A8334" s="37" t="s">
        <v>2530</v>
      </c>
      <c r="B8334" s="37">
        <v>1</v>
      </c>
      <c r="C8334" s="37">
        <v>0</v>
      </c>
      <c r="D8334" s="37">
        <v>0</v>
      </c>
      <c r="E8334" s="37">
        <v>6</v>
      </c>
      <c r="F8334" s="37">
        <v>1</v>
      </c>
      <c r="G8334" s="37">
        <v>1.0988</v>
      </c>
      <c r="H8334" s="37" t="s">
        <v>2529</v>
      </c>
      <c r="I8334" s="37" t="s">
        <v>2308</v>
      </c>
      <c r="J8334" s="37" t="s">
        <v>2268</v>
      </c>
      <c r="K8334" s="37">
        <v>1</v>
      </c>
    </row>
    <row r="8335" spans="1:11" x14ac:dyDescent="0.25">
      <c r="A8335" s="37" t="s">
        <v>2528</v>
      </c>
      <c r="B8335" s="37">
        <v>1</v>
      </c>
      <c r="C8335" s="37">
        <v>0</v>
      </c>
      <c r="D8335" s="37">
        <v>0</v>
      </c>
      <c r="E8335" s="37">
        <v>0</v>
      </c>
      <c r="F8335" s="37">
        <v>0</v>
      </c>
      <c r="G8335" s="37">
        <v>0</v>
      </c>
      <c r="H8335" s="37" t="s">
        <v>1219</v>
      </c>
      <c r="I8335" s="37" t="s">
        <v>2310</v>
      </c>
      <c r="J8335" s="37" t="s">
        <v>2268</v>
      </c>
      <c r="K8335" s="37">
        <v>0</v>
      </c>
    </row>
    <row r="8336" spans="1:11" x14ac:dyDescent="0.25">
      <c r="A8336" s="37" t="s">
        <v>2527</v>
      </c>
      <c r="B8336" s="37">
        <v>1</v>
      </c>
      <c r="C8336" s="37">
        <v>0</v>
      </c>
      <c r="D8336" s="37">
        <v>0</v>
      </c>
      <c r="E8336" s="37">
        <v>2</v>
      </c>
      <c r="F8336" s="37">
        <v>0</v>
      </c>
      <c r="G8336" s="37">
        <v>6.88E-2</v>
      </c>
      <c r="H8336" s="37" t="s">
        <v>1219</v>
      </c>
      <c r="I8336" s="37" t="s">
        <v>2405</v>
      </c>
      <c r="J8336" s="37" t="s">
        <v>2268</v>
      </c>
      <c r="K8336" s="37">
        <v>1</v>
      </c>
    </row>
    <row r="8337" spans="1:11" x14ac:dyDescent="0.25">
      <c r="A8337" s="37" t="s">
        <v>2526</v>
      </c>
      <c r="B8337" s="37">
        <v>1</v>
      </c>
      <c r="C8337" s="37">
        <v>0</v>
      </c>
      <c r="D8337" s="37">
        <v>0</v>
      </c>
      <c r="E8337" s="37">
        <v>1</v>
      </c>
      <c r="F8337" s="37">
        <v>0</v>
      </c>
      <c r="G8337" s="37">
        <v>4.3400000000000001E-2</v>
      </c>
      <c r="H8337" s="37" t="s">
        <v>2521</v>
      </c>
      <c r="I8337" s="37" t="s">
        <v>2310</v>
      </c>
      <c r="J8337" s="37" t="s">
        <v>2268</v>
      </c>
      <c r="K8337" s="37">
        <v>1</v>
      </c>
    </row>
    <row r="8338" spans="1:11" x14ac:dyDescent="0.25">
      <c r="A8338" s="37" t="s">
        <v>2525</v>
      </c>
      <c r="B8338" s="37">
        <v>1</v>
      </c>
      <c r="C8338" s="37">
        <v>0</v>
      </c>
      <c r="D8338" s="37">
        <v>0</v>
      </c>
      <c r="E8338" s="37">
        <v>1</v>
      </c>
      <c r="F8338" s="37">
        <v>0</v>
      </c>
      <c r="G8338" s="37">
        <v>4.3400000000000001E-2</v>
      </c>
      <c r="H8338" s="37" t="s">
        <v>2521</v>
      </c>
      <c r="I8338" s="37" t="s">
        <v>2321</v>
      </c>
      <c r="J8338" s="37" t="s">
        <v>2268</v>
      </c>
      <c r="K8338" s="37">
        <v>1</v>
      </c>
    </row>
    <row r="8339" spans="1:11" x14ac:dyDescent="0.25">
      <c r="A8339" s="37" t="s">
        <v>2524</v>
      </c>
      <c r="B8339" s="37">
        <v>1</v>
      </c>
      <c r="C8339" s="37">
        <v>0</v>
      </c>
      <c r="D8339" s="37">
        <v>0</v>
      </c>
      <c r="E8339" s="37">
        <v>1</v>
      </c>
      <c r="F8339" s="37">
        <v>0</v>
      </c>
      <c r="G8339" s="37">
        <v>4.3400000000000001E-2</v>
      </c>
      <c r="H8339" s="37" t="s">
        <v>2521</v>
      </c>
      <c r="I8339" s="37" t="s">
        <v>2321</v>
      </c>
      <c r="J8339" s="37" t="s">
        <v>2268</v>
      </c>
      <c r="K8339" s="37">
        <v>1</v>
      </c>
    </row>
    <row r="8340" spans="1:11" x14ac:dyDescent="0.25">
      <c r="A8340" s="37" t="s">
        <v>2523</v>
      </c>
      <c r="B8340" s="37">
        <v>1</v>
      </c>
      <c r="C8340" s="37">
        <v>0</v>
      </c>
      <c r="D8340" s="37">
        <v>0</v>
      </c>
      <c r="E8340" s="37">
        <v>11</v>
      </c>
      <c r="F8340" s="37">
        <v>0</v>
      </c>
      <c r="G8340" s="37">
        <v>0.47790000000000005</v>
      </c>
      <c r="H8340" s="37" t="s">
        <v>2299</v>
      </c>
      <c r="I8340" s="37" t="s">
        <v>2308</v>
      </c>
      <c r="J8340" s="37" t="s">
        <v>2268</v>
      </c>
      <c r="K8340" s="37">
        <v>1</v>
      </c>
    </row>
    <row r="8341" spans="1:11" x14ac:dyDescent="0.25">
      <c r="A8341" s="37" t="s">
        <v>2522</v>
      </c>
      <c r="B8341" s="37">
        <v>1</v>
      </c>
      <c r="C8341" s="37">
        <v>0</v>
      </c>
      <c r="D8341" s="37">
        <v>0</v>
      </c>
      <c r="E8341" s="37">
        <v>1</v>
      </c>
      <c r="F8341" s="37">
        <v>0</v>
      </c>
      <c r="G8341" s="37">
        <v>4.3400000000000001E-2</v>
      </c>
      <c r="H8341" s="37" t="s">
        <v>2521</v>
      </c>
      <c r="I8341" s="37" t="s">
        <v>2321</v>
      </c>
      <c r="J8341" s="37" t="s">
        <v>2268</v>
      </c>
      <c r="K8341" s="37">
        <v>1</v>
      </c>
    </row>
    <row r="8342" spans="1:11" x14ac:dyDescent="0.25">
      <c r="A8342" s="37" t="s">
        <v>2520</v>
      </c>
      <c r="B8342" s="37">
        <v>1</v>
      </c>
      <c r="C8342" s="37">
        <v>0</v>
      </c>
      <c r="D8342" s="37">
        <v>0</v>
      </c>
      <c r="E8342" s="37">
        <v>112</v>
      </c>
      <c r="F8342" s="37">
        <v>1</v>
      </c>
      <c r="G8342" s="37">
        <v>2.0981000000000001</v>
      </c>
      <c r="H8342" s="37" t="s">
        <v>1259</v>
      </c>
      <c r="I8342" s="37" t="s">
        <v>2308</v>
      </c>
      <c r="J8342" s="37" t="s">
        <v>2268</v>
      </c>
      <c r="K8342" s="37">
        <v>1</v>
      </c>
    </row>
    <row r="8343" spans="1:11" x14ac:dyDescent="0.25">
      <c r="A8343" s="37" t="s">
        <v>2519</v>
      </c>
      <c r="B8343" s="37">
        <v>1</v>
      </c>
      <c r="C8343" s="37">
        <v>0</v>
      </c>
      <c r="D8343" s="37">
        <v>0</v>
      </c>
      <c r="E8343" s="37">
        <v>14</v>
      </c>
      <c r="F8343" s="37">
        <v>0</v>
      </c>
      <c r="G8343" s="37">
        <v>0.65870000000000006</v>
      </c>
      <c r="H8343" s="37" t="s">
        <v>1232</v>
      </c>
      <c r="I8343" s="37" t="s">
        <v>2308</v>
      </c>
      <c r="J8343" s="37" t="s">
        <v>2268</v>
      </c>
      <c r="K8343" s="37">
        <v>1</v>
      </c>
    </row>
    <row r="8344" spans="1:11" x14ac:dyDescent="0.25">
      <c r="A8344" s="37" t="s">
        <v>2518</v>
      </c>
      <c r="B8344" s="37">
        <v>1</v>
      </c>
      <c r="C8344" s="37">
        <v>0</v>
      </c>
      <c r="D8344" s="37">
        <v>1</v>
      </c>
      <c r="E8344" s="37">
        <v>17</v>
      </c>
      <c r="F8344" s="37">
        <v>1</v>
      </c>
      <c r="G8344" s="37">
        <v>3.1133000000000002</v>
      </c>
      <c r="H8344" s="37" t="s">
        <v>2398</v>
      </c>
      <c r="I8344" s="37" t="s">
        <v>2308</v>
      </c>
      <c r="J8344" s="37" t="s">
        <v>2268</v>
      </c>
      <c r="K8344" s="37">
        <v>1</v>
      </c>
    </row>
    <row r="8345" spans="1:11" x14ac:dyDescent="0.25">
      <c r="A8345" s="37" t="s">
        <v>2517</v>
      </c>
      <c r="B8345" s="37">
        <v>1</v>
      </c>
      <c r="C8345" s="37">
        <v>0</v>
      </c>
      <c r="D8345" s="37">
        <v>0</v>
      </c>
      <c r="E8345" s="37">
        <v>14</v>
      </c>
      <c r="F8345" s="37">
        <v>0</v>
      </c>
      <c r="G8345" s="37">
        <v>0.48140000000000005</v>
      </c>
      <c r="H8345" s="37" t="s">
        <v>1219</v>
      </c>
      <c r="I8345" s="37" t="s">
        <v>2316</v>
      </c>
      <c r="J8345" s="37" t="s">
        <v>2268</v>
      </c>
      <c r="K8345" s="37">
        <v>1</v>
      </c>
    </row>
    <row r="8346" spans="1:11" x14ac:dyDescent="0.25">
      <c r="A8346" s="37" t="s">
        <v>2516</v>
      </c>
      <c r="B8346" s="37">
        <v>1</v>
      </c>
      <c r="C8346" s="37">
        <v>0</v>
      </c>
      <c r="D8346" s="37">
        <v>1</v>
      </c>
      <c r="E8346" s="37">
        <v>39</v>
      </c>
      <c r="F8346" s="37">
        <v>1</v>
      </c>
      <c r="G8346" s="37">
        <v>2.3935</v>
      </c>
      <c r="H8346" s="37" t="s">
        <v>2299</v>
      </c>
      <c r="I8346" s="37" t="s">
        <v>2308</v>
      </c>
      <c r="J8346" s="37" t="s">
        <v>2268</v>
      </c>
      <c r="K8346" s="37">
        <v>1</v>
      </c>
    </row>
    <row r="8347" spans="1:11" x14ac:dyDescent="0.25">
      <c r="A8347" s="37" t="s">
        <v>2515</v>
      </c>
      <c r="B8347" s="37">
        <v>1</v>
      </c>
      <c r="C8347" s="37">
        <v>0</v>
      </c>
      <c r="D8347" s="37">
        <v>0</v>
      </c>
      <c r="E8347" s="37">
        <v>20</v>
      </c>
      <c r="F8347" s="37">
        <v>0</v>
      </c>
      <c r="G8347" s="37">
        <v>0.76170000000000004</v>
      </c>
      <c r="H8347" s="37" t="s">
        <v>1219</v>
      </c>
      <c r="I8347" s="37" t="s">
        <v>2514</v>
      </c>
      <c r="J8347" s="37" t="s">
        <v>2275</v>
      </c>
      <c r="K8347" s="37">
        <v>1</v>
      </c>
    </row>
    <row r="8348" spans="1:11" x14ac:dyDescent="0.25">
      <c r="A8348" s="37" t="s">
        <v>2513</v>
      </c>
      <c r="B8348" s="37">
        <v>1</v>
      </c>
      <c r="C8348" s="37">
        <v>0</v>
      </c>
      <c r="D8348" s="37">
        <v>0</v>
      </c>
      <c r="E8348" s="37">
        <v>12</v>
      </c>
      <c r="F8348" s="37">
        <v>1</v>
      </c>
      <c r="G8348" s="37">
        <v>2.1976</v>
      </c>
      <c r="H8348" s="37" t="s">
        <v>1240</v>
      </c>
      <c r="I8348" s="37" t="s">
        <v>2269</v>
      </c>
      <c r="J8348" s="37" t="s">
        <v>2268</v>
      </c>
      <c r="K8348" s="37">
        <v>1</v>
      </c>
    </row>
    <row r="8349" spans="1:11" x14ac:dyDescent="0.25">
      <c r="A8349" s="37" t="s">
        <v>2512</v>
      </c>
      <c r="B8349" s="37">
        <v>1</v>
      </c>
      <c r="C8349" s="37">
        <v>0</v>
      </c>
      <c r="D8349" s="37">
        <v>0</v>
      </c>
      <c r="E8349" s="37">
        <v>13</v>
      </c>
      <c r="F8349" s="37">
        <v>0</v>
      </c>
      <c r="G8349" s="37">
        <v>0.79780000000000006</v>
      </c>
      <c r="H8349" s="37" t="s">
        <v>1266</v>
      </c>
      <c r="I8349" s="37" t="s">
        <v>2308</v>
      </c>
      <c r="J8349" s="37" t="s">
        <v>2268</v>
      </c>
      <c r="K8349" s="37">
        <v>1</v>
      </c>
    </row>
    <row r="8350" spans="1:11" x14ac:dyDescent="0.25">
      <c r="A8350" s="37" t="s">
        <v>2511</v>
      </c>
      <c r="B8350" s="37">
        <v>1</v>
      </c>
      <c r="C8350" s="37">
        <v>0</v>
      </c>
      <c r="D8350" s="37">
        <v>0</v>
      </c>
      <c r="E8350" s="37">
        <v>2</v>
      </c>
      <c r="F8350" s="37">
        <v>0</v>
      </c>
      <c r="G8350" s="37">
        <v>0.18890000000000001</v>
      </c>
      <c r="H8350" s="37" t="s">
        <v>1253</v>
      </c>
      <c r="I8350" s="37" t="s">
        <v>2308</v>
      </c>
      <c r="J8350" s="37" t="s">
        <v>2268</v>
      </c>
      <c r="K8350" s="37">
        <v>1</v>
      </c>
    </row>
    <row r="8351" spans="1:11" x14ac:dyDescent="0.25">
      <c r="A8351" s="37" t="s">
        <v>2510</v>
      </c>
      <c r="B8351" s="37">
        <v>1</v>
      </c>
      <c r="C8351" s="37">
        <v>0</v>
      </c>
      <c r="D8351" s="37">
        <v>0</v>
      </c>
      <c r="E8351" s="37">
        <v>4</v>
      </c>
      <c r="F8351" s="37">
        <v>0</v>
      </c>
      <c r="G8351" s="37">
        <v>0.1174</v>
      </c>
      <c r="H8351" s="37" t="s">
        <v>1239</v>
      </c>
      <c r="I8351" s="37" t="s">
        <v>2308</v>
      </c>
      <c r="J8351" s="37" t="s">
        <v>2268</v>
      </c>
      <c r="K8351" s="37">
        <v>1</v>
      </c>
    </row>
    <row r="8352" spans="1:11" x14ac:dyDescent="0.25">
      <c r="A8352" s="37" t="s">
        <v>2509</v>
      </c>
      <c r="B8352" s="37">
        <v>1</v>
      </c>
      <c r="C8352" s="37">
        <v>0</v>
      </c>
      <c r="D8352" s="37">
        <v>0</v>
      </c>
      <c r="E8352" s="37">
        <v>25</v>
      </c>
      <c r="F8352" s="37">
        <v>1</v>
      </c>
      <c r="G8352" s="37">
        <v>1.5343</v>
      </c>
      <c r="H8352" s="37" t="s">
        <v>1264</v>
      </c>
      <c r="I8352" s="37" t="s">
        <v>2308</v>
      </c>
      <c r="J8352" s="37" t="s">
        <v>2268</v>
      </c>
      <c r="K8352" s="37">
        <v>1</v>
      </c>
    </row>
    <row r="8353" spans="1:11" x14ac:dyDescent="0.25">
      <c r="A8353" s="37" t="s">
        <v>2508</v>
      </c>
      <c r="B8353" s="37">
        <v>1</v>
      </c>
      <c r="C8353" s="37">
        <v>0</v>
      </c>
      <c r="D8353" s="37">
        <v>0</v>
      </c>
      <c r="E8353" s="37">
        <v>7</v>
      </c>
      <c r="F8353" s="37">
        <v>0</v>
      </c>
      <c r="G8353" s="37">
        <v>0.66100000000000003</v>
      </c>
      <c r="H8353" s="37" t="s">
        <v>1226</v>
      </c>
      <c r="I8353" s="37" t="s">
        <v>2405</v>
      </c>
      <c r="J8353" s="37" t="s">
        <v>2268</v>
      </c>
      <c r="K8353" s="37">
        <v>1</v>
      </c>
    </row>
    <row r="8354" spans="1:11" x14ac:dyDescent="0.25">
      <c r="A8354" s="37" t="s">
        <v>2507</v>
      </c>
      <c r="B8354" s="37">
        <v>1</v>
      </c>
      <c r="C8354" s="37">
        <v>0</v>
      </c>
      <c r="D8354" s="37">
        <v>0</v>
      </c>
      <c r="E8354" s="37">
        <v>16</v>
      </c>
      <c r="F8354" s="37">
        <v>0</v>
      </c>
      <c r="G8354" s="37">
        <v>0.44670000000000004</v>
      </c>
      <c r="H8354" s="37" t="s">
        <v>1242</v>
      </c>
      <c r="I8354" s="37" t="s">
        <v>2308</v>
      </c>
      <c r="J8354" s="37" t="s">
        <v>2268</v>
      </c>
      <c r="K8354" s="37">
        <v>1</v>
      </c>
    </row>
    <row r="8355" spans="1:11" x14ac:dyDescent="0.25">
      <c r="A8355" s="37" t="s">
        <v>2506</v>
      </c>
      <c r="B8355" s="37">
        <v>1</v>
      </c>
      <c r="C8355" s="37">
        <v>0</v>
      </c>
      <c r="D8355" s="37">
        <v>0</v>
      </c>
      <c r="E8355" s="37">
        <v>16</v>
      </c>
      <c r="F8355" s="37">
        <v>1</v>
      </c>
      <c r="G8355" s="37">
        <v>0.9819</v>
      </c>
      <c r="H8355" s="37" t="s">
        <v>1239</v>
      </c>
      <c r="I8355" s="37" t="s">
        <v>2310</v>
      </c>
      <c r="J8355" s="37" t="s">
        <v>2268</v>
      </c>
      <c r="K8355" s="37">
        <v>1</v>
      </c>
    </row>
    <row r="8356" spans="1:11" x14ac:dyDescent="0.25">
      <c r="A8356" s="37" t="s">
        <v>2505</v>
      </c>
      <c r="B8356" s="37">
        <v>1</v>
      </c>
      <c r="C8356" s="37">
        <v>0</v>
      </c>
      <c r="D8356" s="37">
        <v>0</v>
      </c>
      <c r="E8356" s="37">
        <v>10</v>
      </c>
      <c r="F8356" s="37">
        <v>1</v>
      </c>
      <c r="G8356" s="37">
        <v>0.94430000000000003</v>
      </c>
      <c r="H8356" s="37" t="s">
        <v>1239</v>
      </c>
      <c r="I8356" s="37" t="s">
        <v>2310</v>
      </c>
      <c r="J8356" s="37" t="s">
        <v>2275</v>
      </c>
      <c r="K8356" s="37">
        <v>1</v>
      </c>
    </row>
    <row r="8357" spans="1:11" x14ac:dyDescent="0.25">
      <c r="A8357" s="37" t="s">
        <v>2504</v>
      </c>
      <c r="B8357" s="37">
        <v>1</v>
      </c>
      <c r="C8357" s="37">
        <v>0</v>
      </c>
      <c r="D8357" s="37">
        <v>0</v>
      </c>
      <c r="E8357" s="37">
        <v>2</v>
      </c>
      <c r="F8357" s="37">
        <v>0</v>
      </c>
      <c r="G8357" s="37">
        <v>9.4100000000000003E-2</v>
      </c>
      <c r="H8357" s="37" t="s">
        <v>1239</v>
      </c>
      <c r="I8357" s="37" t="s">
        <v>2310</v>
      </c>
      <c r="J8357" s="37" t="s">
        <v>2275</v>
      </c>
      <c r="K8357" s="37">
        <v>1</v>
      </c>
    </row>
    <row r="8358" spans="1:11" x14ac:dyDescent="0.25">
      <c r="A8358" s="37" t="s">
        <v>2503</v>
      </c>
      <c r="B8358" s="37">
        <v>1</v>
      </c>
      <c r="C8358" s="37">
        <v>0</v>
      </c>
      <c r="D8358" s="37">
        <v>0</v>
      </c>
      <c r="E8358" s="37">
        <v>11</v>
      </c>
      <c r="F8358" s="37">
        <v>0</v>
      </c>
      <c r="G8358" s="37">
        <v>0.34790000000000004</v>
      </c>
      <c r="H8358" s="37" t="s">
        <v>1239</v>
      </c>
      <c r="I8358" s="37" t="s">
        <v>2405</v>
      </c>
      <c r="J8358" s="37" t="s">
        <v>2268</v>
      </c>
      <c r="K8358" s="37">
        <v>1</v>
      </c>
    </row>
    <row r="8359" spans="1:11" x14ac:dyDescent="0.25">
      <c r="A8359" s="37" t="s">
        <v>2502</v>
      </c>
      <c r="B8359" s="37">
        <v>1</v>
      </c>
      <c r="C8359" s="37">
        <v>0</v>
      </c>
      <c r="D8359" s="37">
        <v>0</v>
      </c>
      <c r="E8359" s="37">
        <v>20</v>
      </c>
      <c r="F8359" s="37">
        <v>1</v>
      </c>
      <c r="G8359" s="37">
        <v>0.94100000000000006</v>
      </c>
      <c r="H8359" s="37" t="s">
        <v>1239</v>
      </c>
      <c r="I8359" s="37" t="s">
        <v>2308</v>
      </c>
      <c r="J8359" s="37" t="s">
        <v>2268</v>
      </c>
      <c r="K8359" s="37">
        <v>1</v>
      </c>
    </row>
    <row r="8360" spans="1:11" x14ac:dyDescent="0.25">
      <c r="A8360" s="37" t="s">
        <v>2501</v>
      </c>
      <c r="B8360" s="37">
        <v>1</v>
      </c>
      <c r="C8360" s="37">
        <v>0</v>
      </c>
      <c r="D8360" s="37">
        <v>0</v>
      </c>
      <c r="E8360" s="37">
        <v>4</v>
      </c>
      <c r="F8360" s="37">
        <v>1</v>
      </c>
      <c r="G8360" s="37">
        <v>0.1265</v>
      </c>
      <c r="H8360" s="37" t="s">
        <v>1239</v>
      </c>
      <c r="I8360" s="37" t="s">
        <v>2269</v>
      </c>
      <c r="J8360" s="37" t="s">
        <v>2268</v>
      </c>
      <c r="K8360" s="37">
        <v>1</v>
      </c>
    </row>
    <row r="8361" spans="1:11" x14ac:dyDescent="0.25">
      <c r="A8361" s="37" t="s">
        <v>2500</v>
      </c>
      <c r="B8361" s="37">
        <v>1</v>
      </c>
      <c r="C8361" s="37">
        <v>0</v>
      </c>
      <c r="D8361" s="37">
        <v>0</v>
      </c>
      <c r="E8361" s="37">
        <v>3</v>
      </c>
      <c r="F8361" s="37">
        <v>1</v>
      </c>
      <c r="G8361" s="37">
        <v>0.5494</v>
      </c>
      <c r="H8361" s="37" t="s">
        <v>1239</v>
      </c>
      <c r="I8361" s="37" t="s">
        <v>2269</v>
      </c>
      <c r="J8361" s="37" t="s">
        <v>2268</v>
      </c>
      <c r="K8361" s="37">
        <v>1</v>
      </c>
    </row>
    <row r="8362" spans="1:11" x14ac:dyDescent="0.25">
      <c r="A8362" s="37" t="s">
        <v>2499</v>
      </c>
      <c r="B8362" s="37">
        <v>1</v>
      </c>
      <c r="C8362" s="37">
        <v>0</v>
      </c>
      <c r="D8362" s="37">
        <v>0</v>
      </c>
      <c r="E8362" s="37">
        <v>2</v>
      </c>
      <c r="F8362" s="37">
        <v>0</v>
      </c>
      <c r="G8362" s="37">
        <v>9.4100000000000003E-2</v>
      </c>
      <c r="H8362" s="37" t="s">
        <v>1239</v>
      </c>
      <c r="I8362" s="37" t="s">
        <v>2269</v>
      </c>
      <c r="J8362" s="37" t="s">
        <v>2268</v>
      </c>
      <c r="K8362" s="37">
        <v>1</v>
      </c>
    </row>
    <row r="8363" spans="1:11" x14ac:dyDescent="0.25">
      <c r="A8363" s="37" t="s">
        <v>2498</v>
      </c>
      <c r="B8363" s="37">
        <v>1</v>
      </c>
      <c r="C8363" s="37">
        <v>0</v>
      </c>
      <c r="D8363" s="37">
        <v>0</v>
      </c>
      <c r="E8363" s="37">
        <v>4</v>
      </c>
      <c r="F8363" s="37">
        <v>0</v>
      </c>
      <c r="G8363" s="37">
        <v>0.11170000000000001</v>
      </c>
      <c r="H8363" s="37" t="s">
        <v>1239</v>
      </c>
      <c r="I8363" s="37" t="s">
        <v>2269</v>
      </c>
      <c r="J8363" s="37" t="s">
        <v>2268</v>
      </c>
      <c r="K8363" s="37">
        <v>1</v>
      </c>
    </row>
    <row r="8364" spans="1:11" x14ac:dyDescent="0.25">
      <c r="A8364" s="37" t="s">
        <v>2497</v>
      </c>
      <c r="B8364" s="37">
        <v>1</v>
      </c>
      <c r="C8364" s="37">
        <v>0</v>
      </c>
      <c r="D8364" s="37">
        <v>0</v>
      </c>
      <c r="E8364" s="37">
        <v>18</v>
      </c>
      <c r="F8364" s="37">
        <v>0</v>
      </c>
      <c r="G8364" s="37">
        <v>1.6997</v>
      </c>
      <c r="H8364" s="37" t="s">
        <v>2496</v>
      </c>
      <c r="I8364" s="37" t="s">
        <v>2308</v>
      </c>
      <c r="J8364" s="37" t="s">
        <v>2268</v>
      </c>
      <c r="K8364" s="37">
        <v>1</v>
      </c>
    </row>
    <row r="8365" spans="1:11" x14ac:dyDescent="0.25">
      <c r="A8365" s="37" t="s">
        <v>2495</v>
      </c>
      <c r="B8365" s="37">
        <v>1</v>
      </c>
      <c r="C8365" s="37">
        <v>0</v>
      </c>
      <c r="D8365" s="37">
        <v>0</v>
      </c>
      <c r="E8365" s="37">
        <v>1</v>
      </c>
      <c r="F8365" s="37">
        <v>1</v>
      </c>
      <c r="G8365" s="37">
        <v>9.4399999999999998E-2</v>
      </c>
      <c r="H8365" s="37" t="s">
        <v>1239</v>
      </c>
      <c r="I8365" s="37" t="s">
        <v>2310</v>
      </c>
      <c r="J8365" s="37" t="s">
        <v>2268</v>
      </c>
      <c r="K8365" s="37">
        <v>1</v>
      </c>
    </row>
    <row r="8366" spans="1:11" x14ac:dyDescent="0.25">
      <c r="A8366" s="37" t="s">
        <v>2494</v>
      </c>
      <c r="B8366" s="37">
        <v>1</v>
      </c>
      <c r="C8366" s="37">
        <v>0</v>
      </c>
      <c r="D8366" s="37">
        <v>0</v>
      </c>
      <c r="E8366" s="37">
        <v>14</v>
      </c>
      <c r="F8366" s="37">
        <v>0</v>
      </c>
      <c r="G8366" s="37">
        <v>0.53320000000000001</v>
      </c>
      <c r="H8366" s="37" t="s">
        <v>1239</v>
      </c>
      <c r="I8366" s="37" t="s">
        <v>2310</v>
      </c>
      <c r="J8366" s="37" t="s">
        <v>2268</v>
      </c>
      <c r="K8366" s="37">
        <v>1</v>
      </c>
    </row>
    <row r="8367" spans="1:11" x14ac:dyDescent="0.25">
      <c r="A8367" s="37" t="s">
        <v>2493</v>
      </c>
      <c r="B8367" s="37">
        <v>1</v>
      </c>
      <c r="C8367" s="37">
        <v>0</v>
      </c>
      <c r="D8367" s="37">
        <v>0</v>
      </c>
      <c r="E8367" s="37">
        <v>10</v>
      </c>
      <c r="F8367" s="37">
        <v>0</v>
      </c>
      <c r="G8367" s="37">
        <v>0.29339999999999999</v>
      </c>
      <c r="H8367" s="37" t="s">
        <v>1239</v>
      </c>
      <c r="I8367" s="37" t="s">
        <v>2269</v>
      </c>
      <c r="J8367" s="37" t="s">
        <v>2268</v>
      </c>
      <c r="K8367" s="37">
        <v>1</v>
      </c>
    </row>
    <row r="8368" spans="1:11" x14ac:dyDescent="0.25">
      <c r="A8368" s="37" t="s">
        <v>2492</v>
      </c>
      <c r="B8368" s="37">
        <v>1</v>
      </c>
      <c r="C8368" s="37">
        <v>0</v>
      </c>
      <c r="D8368" s="37">
        <v>0</v>
      </c>
      <c r="E8368" s="37">
        <v>23</v>
      </c>
      <c r="F8368" s="37">
        <v>1</v>
      </c>
      <c r="G8368" s="37">
        <v>0.64219999999999999</v>
      </c>
      <c r="H8368" s="37" t="s">
        <v>1239</v>
      </c>
      <c r="I8368" s="37" t="s">
        <v>2269</v>
      </c>
      <c r="J8368" s="37" t="s">
        <v>2275</v>
      </c>
      <c r="K8368" s="37">
        <v>1</v>
      </c>
    </row>
    <row r="8369" spans="1:11" x14ac:dyDescent="0.25">
      <c r="A8369" s="37" t="s">
        <v>2491</v>
      </c>
      <c r="B8369" s="37">
        <v>1</v>
      </c>
      <c r="C8369" s="37">
        <v>0</v>
      </c>
      <c r="D8369" s="37">
        <v>0</v>
      </c>
      <c r="E8369" s="37">
        <v>15</v>
      </c>
      <c r="F8369" s="37">
        <v>0</v>
      </c>
      <c r="G8369" s="37">
        <v>0.41880000000000001</v>
      </c>
      <c r="H8369" s="37" t="s">
        <v>1239</v>
      </c>
      <c r="I8369" s="37" t="s">
        <v>2316</v>
      </c>
      <c r="J8369" s="37" t="s">
        <v>2268</v>
      </c>
      <c r="K8369" s="37">
        <v>1</v>
      </c>
    </row>
    <row r="8370" spans="1:11" x14ac:dyDescent="0.25">
      <c r="A8370" s="37" t="s">
        <v>2490</v>
      </c>
      <c r="B8370" s="37">
        <v>1</v>
      </c>
      <c r="C8370" s="37">
        <v>0</v>
      </c>
      <c r="D8370" s="37">
        <v>0</v>
      </c>
      <c r="E8370" s="37">
        <v>9</v>
      </c>
      <c r="F8370" s="37">
        <v>1</v>
      </c>
      <c r="G8370" s="37">
        <v>0.55230000000000001</v>
      </c>
      <c r="H8370" s="37" t="s">
        <v>1239</v>
      </c>
      <c r="I8370" s="37" t="s">
        <v>2316</v>
      </c>
      <c r="J8370" s="37" t="s">
        <v>2268</v>
      </c>
      <c r="K8370" s="37">
        <v>1</v>
      </c>
    </row>
    <row r="8371" spans="1:11" x14ac:dyDescent="0.25">
      <c r="A8371" s="37" t="s">
        <v>2489</v>
      </c>
      <c r="B8371" s="37">
        <v>1</v>
      </c>
      <c r="C8371" s="37">
        <v>0</v>
      </c>
      <c r="D8371" s="37">
        <v>0</v>
      </c>
      <c r="E8371" s="37">
        <v>6</v>
      </c>
      <c r="F8371" s="37">
        <v>0</v>
      </c>
      <c r="G8371" s="37">
        <v>0.2823</v>
      </c>
      <c r="H8371" s="37" t="s">
        <v>1239</v>
      </c>
      <c r="I8371" s="37" t="s">
        <v>2316</v>
      </c>
      <c r="J8371" s="37" t="s">
        <v>2268</v>
      </c>
      <c r="K8371" s="37">
        <v>1</v>
      </c>
    </row>
    <row r="8372" spans="1:11" x14ac:dyDescent="0.25">
      <c r="A8372" s="37" t="s">
        <v>2488</v>
      </c>
      <c r="B8372" s="37">
        <v>1</v>
      </c>
      <c r="C8372" s="37">
        <v>0</v>
      </c>
      <c r="D8372" s="37">
        <v>0</v>
      </c>
      <c r="E8372" s="37">
        <v>40</v>
      </c>
      <c r="F8372" s="37">
        <v>1</v>
      </c>
      <c r="G8372" s="37">
        <v>1.7377</v>
      </c>
      <c r="H8372" s="37" t="s">
        <v>1239</v>
      </c>
      <c r="I8372" s="37" t="s">
        <v>2316</v>
      </c>
      <c r="J8372" s="37" t="s">
        <v>2268</v>
      </c>
      <c r="K8372" s="37">
        <v>1</v>
      </c>
    </row>
    <row r="8373" spans="1:11" x14ac:dyDescent="0.25">
      <c r="A8373" s="37" t="s">
        <v>2487</v>
      </c>
      <c r="B8373" s="37">
        <v>1</v>
      </c>
      <c r="C8373" s="37">
        <v>0</v>
      </c>
      <c r="D8373" s="37">
        <v>0</v>
      </c>
      <c r="E8373" s="37">
        <v>20</v>
      </c>
      <c r="F8373" s="37">
        <v>0</v>
      </c>
      <c r="G8373" s="37">
        <v>0.86890000000000001</v>
      </c>
      <c r="H8373" s="37" t="s">
        <v>1239</v>
      </c>
      <c r="I8373" s="37" t="s">
        <v>2316</v>
      </c>
      <c r="J8373" s="37" t="s">
        <v>2268</v>
      </c>
      <c r="K8373" s="37">
        <v>1</v>
      </c>
    </row>
    <row r="8374" spans="1:11" x14ac:dyDescent="0.25">
      <c r="A8374" s="37" t="s">
        <v>2486</v>
      </c>
      <c r="B8374" s="37">
        <v>1</v>
      </c>
      <c r="C8374" s="37">
        <v>0</v>
      </c>
      <c r="D8374" s="37">
        <v>0</v>
      </c>
      <c r="E8374" s="37">
        <v>2</v>
      </c>
      <c r="F8374" s="37">
        <v>0</v>
      </c>
      <c r="G8374" s="37">
        <v>5.8700000000000002E-2</v>
      </c>
      <c r="H8374" s="37" t="s">
        <v>1239</v>
      </c>
      <c r="I8374" s="37" t="s">
        <v>2310</v>
      </c>
      <c r="J8374" s="37" t="s">
        <v>2275</v>
      </c>
      <c r="K8374" s="37">
        <v>1</v>
      </c>
    </row>
    <row r="8375" spans="1:11" x14ac:dyDescent="0.25">
      <c r="A8375" s="37" t="s">
        <v>2485</v>
      </c>
      <c r="B8375" s="37">
        <v>1</v>
      </c>
      <c r="C8375" s="37">
        <v>0</v>
      </c>
      <c r="D8375" s="37">
        <v>0</v>
      </c>
      <c r="E8375" s="37">
        <v>1</v>
      </c>
      <c r="F8375" s="37">
        <v>0</v>
      </c>
      <c r="G8375" s="37">
        <v>9.4399999999999998E-2</v>
      </c>
      <c r="H8375" s="37" t="s">
        <v>1239</v>
      </c>
      <c r="I8375" s="37" t="s">
        <v>2310</v>
      </c>
      <c r="J8375" s="37" t="s">
        <v>2268</v>
      </c>
      <c r="K8375" s="37">
        <v>1</v>
      </c>
    </row>
    <row r="8376" spans="1:11" x14ac:dyDescent="0.25">
      <c r="A8376" s="37" t="s">
        <v>2484</v>
      </c>
      <c r="B8376" s="37">
        <v>1</v>
      </c>
      <c r="C8376" s="37">
        <v>0</v>
      </c>
      <c r="D8376" s="37">
        <v>0</v>
      </c>
      <c r="E8376" s="37">
        <v>30</v>
      </c>
      <c r="F8376" s="37">
        <v>1</v>
      </c>
      <c r="G8376" s="37">
        <v>1.0316000000000001</v>
      </c>
      <c r="H8376" s="37" t="s">
        <v>1239</v>
      </c>
      <c r="I8376" s="37" t="s">
        <v>2310</v>
      </c>
      <c r="J8376" s="37" t="s">
        <v>2275</v>
      </c>
      <c r="K8376" s="37">
        <v>1</v>
      </c>
    </row>
    <row r="8377" spans="1:11" x14ac:dyDescent="0.25">
      <c r="A8377" s="37" t="s">
        <v>2483</v>
      </c>
      <c r="B8377" s="37">
        <v>1</v>
      </c>
      <c r="C8377" s="37">
        <v>0</v>
      </c>
      <c r="D8377" s="37">
        <v>0</v>
      </c>
      <c r="E8377" s="37">
        <v>12</v>
      </c>
      <c r="F8377" s="37">
        <v>1</v>
      </c>
      <c r="G8377" s="37">
        <v>2.1976</v>
      </c>
      <c r="H8377" s="37" t="s">
        <v>1239</v>
      </c>
      <c r="I8377" s="37" t="s">
        <v>2310</v>
      </c>
      <c r="J8377" s="37" t="s">
        <v>2275</v>
      </c>
      <c r="K8377" s="37">
        <v>1</v>
      </c>
    </row>
    <row r="8378" spans="1:11" x14ac:dyDescent="0.25">
      <c r="A8378" s="37" t="s">
        <v>2482</v>
      </c>
      <c r="B8378" s="37">
        <v>1</v>
      </c>
      <c r="C8378" s="37">
        <v>0</v>
      </c>
      <c r="D8378" s="37">
        <v>0</v>
      </c>
      <c r="E8378" s="37">
        <v>4</v>
      </c>
      <c r="F8378" s="37">
        <v>1</v>
      </c>
      <c r="G8378" s="37">
        <v>0.73250000000000004</v>
      </c>
      <c r="H8378" s="37" t="s">
        <v>1232</v>
      </c>
      <c r="I8378" s="37" t="s">
        <v>2316</v>
      </c>
      <c r="J8378" s="37" t="s">
        <v>2268</v>
      </c>
      <c r="K8378" s="37">
        <v>1</v>
      </c>
    </row>
    <row r="8379" spans="1:11" x14ac:dyDescent="0.25">
      <c r="A8379" s="37" t="s">
        <v>2481</v>
      </c>
      <c r="B8379" s="37">
        <v>1</v>
      </c>
      <c r="C8379" s="37">
        <v>0</v>
      </c>
      <c r="D8379" s="37">
        <v>0</v>
      </c>
      <c r="E8379" s="37">
        <v>1</v>
      </c>
      <c r="F8379" s="37">
        <v>1</v>
      </c>
      <c r="G8379" s="37">
        <v>0.18310000000000001</v>
      </c>
      <c r="H8379" s="37" t="s">
        <v>1232</v>
      </c>
      <c r="I8379" s="37" t="s">
        <v>2316</v>
      </c>
      <c r="J8379" s="37" t="s">
        <v>2268</v>
      </c>
      <c r="K8379" s="37">
        <v>1</v>
      </c>
    </row>
    <row r="8380" spans="1:11" x14ac:dyDescent="0.25">
      <c r="A8380" s="37" t="s">
        <v>2480</v>
      </c>
      <c r="B8380" s="37">
        <v>1</v>
      </c>
      <c r="C8380" s="37">
        <v>0</v>
      </c>
      <c r="D8380" s="37">
        <v>0</v>
      </c>
      <c r="E8380" s="37">
        <v>0</v>
      </c>
      <c r="F8380" s="37">
        <v>0</v>
      </c>
      <c r="G8380" s="37">
        <v>0</v>
      </c>
      <c r="H8380" s="37" t="s">
        <v>1239</v>
      </c>
      <c r="I8380" s="37" t="s">
        <v>2405</v>
      </c>
      <c r="J8380" s="37" t="s">
        <v>2268</v>
      </c>
      <c r="K8380" s="37">
        <v>0</v>
      </c>
    </row>
    <row r="8381" spans="1:11" x14ac:dyDescent="0.25">
      <c r="A8381" s="37" t="s">
        <v>2479</v>
      </c>
      <c r="B8381" s="37">
        <v>1</v>
      </c>
      <c r="C8381" s="37">
        <v>0</v>
      </c>
      <c r="D8381" s="37">
        <v>0</v>
      </c>
      <c r="E8381" s="37">
        <v>1</v>
      </c>
      <c r="F8381" s="37">
        <v>0</v>
      </c>
      <c r="G8381" s="37">
        <v>3.8100000000000002E-2</v>
      </c>
      <c r="H8381" s="37" t="s">
        <v>1239</v>
      </c>
      <c r="I8381" s="37" t="s">
        <v>2405</v>
      </c>
      <c r="J8381" s="37" t="s">
        <v>2268</v>
      </c>
      <c r="K8381" s="37">
        <v>1</v>
      </c>
    </row>
    <row r="8382" spans="1:11" x14ac:dyDescent="0.25">
      <c r="A8382" s="37" t="s">
        <v>2478</v>
      </c>
      <c r="B8382" s="37">
        <v>1</v>
      </c>
      <c r="C8382" s="37">
        <v>0</v>
      </c>
      <c r="D8382" s="37">
        <v>0</v>
      </c>
      <c r="E8382" s="37">
        <v>10</v>
      </c>
      <c r="F8382" s="37">
        <v>1</v>
      </c>
      <c r="G8382" s="37">
        <v>1.8314000000000001</v>
      </c>
      <c r="H8382" s="37" t="s">
        <v>1232</v>
      </c>
      <c r="I8382" s="37" t="s">
        <v>2321</v>
      </c>
      <c r="J8382" s="37" t="s">
        <v>2275</v>
      </c>
      <c r="K8382" s="37">
        <v>1</v>
      </c>
    </row>
    <row r="8383" spans="1:11" x14ac:dyDescent="0.25">
      <c r="A8383" s="37" t="s">
        <v>2477</v>
      </c>
      <c r="B8383" s="37">
        <v>1</v>
      </c>
      <c r="C8383" s="37">
        <v>0</v>
      </c>
      <c r="D8383" s="37">
        <v>0</v>
      </c>
      <c r="E8383" s="37">
        <v>5</v>
      </c>
      <c r="F8383" s="37">
        <v>1</v>
      </c>
      <c r="G8383" s="37">
        <v>0.47210000000000002</v>
      </c>
      <c r="H8383" s="37" t="s">
        <v>1239</v>
      </c>
      <c r="I8383" s="37" t="s">
        <v>2405</v>
      </c>
      <c r="J8383" s="37" t="s">
        <v>2268</v>
      </c>
      <c r="K8383" s="37">
        <v>1</v>
      </c>
    </row>
    <row r="8384" spans="1:11" x14ac:dyDescent="0.25">
      <c r="A8384" s="37" t="s">
        <v>2476</v>
      </c>
      <c r="B8384" s="37">
        <v>1</v>
      </c>
      <c r="C8384" s="37">
        <v>0</v>
      </c>
      <c r="D8384" s="37">
        <v>0</v>
      </c>
      <c r="E8384" s="37">
        <v>3</v>
      </c>
      <c r="F8384" s="37">
        <v>1</v>
      </c>
      <c r="G8384" s="37">
        <v>0.5494</v>
      </c>
      <c r="H8384" s="37" t="s">
        <v>1239</v>
      </c>
      <c r="I8384" s="37" t="s">
        <v>2316</v>
      </c>
      <c r="J8384" s="37" t="s">
        <v>2268</v>
      </c>
      <c r="K8384" s="37">
        <v>1</v>
      </c>
    </row>
    <row r="8385" spans="1:11" x14ac:dyDescent="0.25">
      <c r="A8385" s="37" t="s">
        <v>2475</v>
      </c>
      <c r="B8385" s="37">
        <v>1</v>
      </c>
      <c r="C8385" s="37">
        <v>0</v>
      </c>
      <c r="D8385" s="37">
        <v>0</v>
      </c>
      <c r="E8385" s="37">
        <v>3</v>
      </c>
      <c r="F8385" s="37">
        <v>0</v>
      </c>
      <c r="G8385" s="37">
        <v>0.18410000000000001</v>
      </c>
      <c r="H8385" s="37" t="s">
        <v>1239</v>
      </c>
      <c r="I8385" s="37" t="s">
        <v>2316</v>
      </c>
      <c r="J8385" s="37" t="s">
        <v>2275</v>
      </c>
      <c r="K8385" s="37">
        <v>1</v>
      </c>
    </row>
    <row r="8386" spans="1:11" x14ac:dyDescent="0.25">
      <c r="A8386" s="37" t="s">
        <v>2474</v>
      </c>
      <c r="B8386" s="37">
        <v>1</v>
      </c>
      <c r="C8386" s="37">
        <v>0</v>
      </c>
      <c r="D8386" s="37">
        <v>0</v>
      </c>
      <c r="E8386" s="37">
        <v>7</v>
      </c>
      <c r="F8386" s="37">
        <v>0</v>
      </c>
      <c r="G8386" s="37">
        <v>0.30410000000000004</v>
      </c>
      <c r="H8386" s="37" t="s">
        <v>1239</v>
      </c>
      <c r="I8386" s="37" t="s">
        <v>2405</v>
      </c>
      <c r="J8386" s="37" t="s">
        <v>2268</v>
      </c>
      <c r="K8386" s="37">
        <v>1</v>
      </c>
    </row>
    <row r="8387" spans="1:11" x14ac:dyDescent="0.25">
      <c r="A8387" s="37" t="s">
        <v>2473</v>
      </c>
      <c r="B8387" s="37">
        <v>1</v>
      </c>
      <c r="C8387" s="37">
        <v>0</v>
      </c>
      <c r="D8387" s="37">
        <v>0</v>
      </c>
      <c r="E8387" s="37">
        <v>1</v>
      </c>
      <c r="F8387" s="37">
        <v>0</v>
      </c>
      <c r="G8387" s="37">
        <v>4.7E-2</v>
      </c>
      <c r="H8387" s="37" t="s">
        <v>1239</v>
      </c>
      <c r="I8387" s="37" t="s">
        <v>2316</v>
      </c>
      <c r="J8387" s="37" t="s">
        <v>2268</v>
      </c>
      <c r="K8387" s="37">
        <v>1</v>
      </c>
    </row>
    <row r="8388" spans="1:11" x14ac:dyDescent="0.25">
      <c r="A8388" s="37" t="s">
        <v>2472</v>
      </c>
      <c r="B8388" s="37">
        <v>1</v>
      </c>
      <c r="C8388" s="37">
        <v>0</v>
      </c>
      <c r="D8388" s="37">
        <v>0</v>
      </c>
      <c r="E8388" s="37">
        <v>4</v>
      </c>
      <c r="F8388" s="37">
        <v>0</v>
      </c>
      <c r="G8388" s="37">
        <v>0.24550000000000002</v>
      </c>
      <c r="H8388" s="37" t="s">
        <v>1239</v>
      </c>
      <c r="I8388" s="37" t="s">
        <v>2316</v>
      </c>
      <c r="J8388" s="37" t="s">
        <v>2268</v>
      </c>
      <c r="K8388" s="37">
        <v>1</v>
      </c>
    </row>
    <row r="8389" spans="1:11" x14ac:dyDescent="0.25">
      <c r="A8389" s="37" t="s">
        <v>2471</v>
      </c>
      <c r="B8389" s="37">
        <v>1</v>
      </c>
      <c r="C8389" s="37">
        <v>0</v>
      </c>
      <c r="D8389" s="37">
        <v>0</v>
      </c>
      <c r="E8389" s="37">
        <v>5</v>
      </c>
      <c r="F8389" s="37">
        <v>1</v>
      </c>
      <c r="G8389" s="37">
        <v>0.47210000000000002</v>
      </c>
      <c r="H8389" s="37" t="s">
        <v>1239</v>
      </c>
      <c r="I8389" s="37" t="s">
        <v>2321</v>
      </c>
      <c r="J8389" s="37" t="s">
        <v>2268</v>
      </c>
      <c r="K8389" s="37">
        <v>1</v>
      </c>
    </row>
    <row r="8390" spans="1:11" x14ac:dyDescent="0.25">
      <c r="A8390" s="37" t="s">
        <v>2470</v>
      </c>
      <c r="B8390" s="37">
        <v>1</v>
      </c>
      <c r="C8390" s="37">
        <v>0</v>
      </c>
      <c r="D8390" s="37">
        <v>0</v>
      </c>
      <c r="E8390" s="37">
        <v>3</v>
      </c>
      <c r="F8390" s="37">
        <v>1</v>
      </c>
      <c r="G8390" s="37">
        <v>0.5494</v>
      </c>
      <c r="H8390" s="37" t="s">
        <v>1239</v>
      </c>
      <c r="I8390" s="37" t="s">
        <v>2321</v>
      </c>
      <c r="J8390" s="37" t="s">
        <v>2275</v>
      </c>
      <c r="K8390" s="37">
        <v>1</v>
      </c>
    </row>
    <row r="8391" spans="1:11" x14ac:dyDescent="0.25">
      <c r="A8391" s="37" t="s">
        <v>2469</v>
      </c>
      <c r="B8391" s="37">
        <v>1</v>
      </c>
      <c r="C8391" s="37">
        <v>0</v>
      </c>
      <c r="D8391" s="37">
        <v>0</v>
      </c>
      <c r="E8391" s="37">
        <v>6</v>
      </c>
      <c r="F8391" s="37">
        <v>1</v>
      </c>
      <c r="G8391" s="37">
        <v>0.20630000000000001</v>
      </c>
      <c r="H8391" s="37" t="s">
        <v>1239</v>
      </c>
      <c r="I8391" s="37" t="s">
        <v>2405</v>
      </c>
      <c r="J8391" s="37" t="s">
        <v>2268</v>
      </c>
      <c r="K8391" s="37">
        <v>1</v>
      </c>
    </row>
    <row r="8392" spans="1:11" x14ac:dyDescent="0.25">
      <c r="A8392" s="37" t="s">
        <v>2468</v>
      </c>
      <c r="B8392" s="37">
        <v>1</v>
      </c>
      <c r="C8392" s="37">
        <v>0</v>
      </c>
      <c r="D8392" s="37">
        <v>1</v>
      </c>
      <c r="E8392" s="37">
        <v>29</v>
      </c>
      <c r="F8392" s="37">
        <v>0</v>
      </c>
      <c r="G8392" s="37">
        <v>2.7383999999999999</v>
      </c>
      <c r="H8392" s="37" t="s">
        <v>1239</v>
      </c>
      <c r="I8392" s="37" t="s">
        <v>2321</v>
      </c>
      <c r="J8392" s="37" t="s">
        <v>2268</v>
      </c>
      <c r="K8392" s="37">
        <v>1</v>
      </c>
    </row>
    <row r="8393" spans="1:11" x14ac:dyDescent="0.25">
      <c r="A8393" s="37" t="s">
        <v>2467</v>
      </c>
      <c r="B8393" s="37">
        <v>1</v>
      </c>
      <c r="C8393" s="37">
        <v>0</v>
      </c>
      <c r="D8393" s="37">
        <v>0</v>
      </c>
      <c r="E8393" s="37">
        <v>3</v>
      </c>
      <c r="F8393" s="37">
        <v>1</v>
      </c>
      <c r="G8393" s="37">
        <v>0.5494</v>
      </c>
      <c r="H8393" s="37" t="s">
        <v>1239</v>
      </c>
      <c r="I8393" s="37" t="s">
        <v>2321</v>
      </c>
      <c r="J8393" s="37" t="s">
        <v>2268</v>
      </c>
      <c r="K8393" s="37">
        <v>1</v>
      </c>
    </row>
    <row r="8394" spans="1:11" x14ac:dyDescent="0.25">
      <c r="A8394" s="37" t="s">
        <v>2466</v>
      </c>
      <c r="B8394" s="37">
        <v>1</v>
      </c>
      <c r="C8394" s="37">
        <v>0</v>
      </c>
      <c r="D8394" s="37">
        <v>0</v>
      </c>
      <c r="E8394" s="37">
        <v>6</v>
      </c>
      <c r="F8394" s="37">
        <v>1</v>
      </c>
      <c r="G8394" s="37">
        <v>0.36820000000000003</v>
      </c>
      <c r="H8394" s="37" t="s">
        <v>1239</v>
      </c>
      <c r="I8394" s="37" t="s">
        <v>2405</v>
      </c>
      <c r="J8394" s="37" t="s">
        <v>2268</v>
      </c>
      <c r="K8394" s="37">
        <v>1</v>
      </c>
    </row>
    <row r="8395" spans="1:11" x14ac:dyDescent="0.25">
      <c r="A8395" s="37" t="s">
        <v>2465</v>
      </c>
      <c r="B8395" s="37">
        <v>1</v>
      </c>
      <c r="C8395" s="37">
        <v>0</v>
      </c>
      <c r="D8395" s="37">
        <v>0</v>
      </c>
      <c r="E8395" s="37">
        <v>8</v>
      </c>
      <c r="F8395" s="37">
        <v>1</v>
      </c>
      <c r="G8395" s="37">
        <v>0.23480000000000001</v>
      </c>
      <c r="H8395" s="37" t="s">
        <v>1239</v>
      </c>
      <c r="I8395" s="37" t="s">
        <v>2405</v>
      </c>
      <c r="J8395" s="37" t="s">
        <v>2268</v>
      </c>
      <c r="K8395" s="37">
        <v>1</v>
      </c>
    </row>
    <row r="8396" spans="1:11" x14ac:dyDescent="0.25">
      <c r="A8396" s="37" t="s">
        <v>2464</v>
      </c>
      <c r="B8396" s="37">
        <v>1</v>
      </c>
      <c r="C8396" s="37">
        <v>0</v>
      </c>
      <c r="D8396" s="37">
        <v>0</v>
      </c>
      <c r="E8396" s="37">
        <v>32</v>
      </c>
      <c r="F8396" s="37">
        <v>1</v>
      </c>
      <c r="G8396" s="37">
        <v>1.3902000000000001</v>
      </c>
      <c r="H8396" s="37" t="s">
        <v>1239</v>
      </c>
      <c r="I8396" s="37" t="s">
        <v>2405</v>
      </c>
      <c r="J8396" s="37" t="s">
        <v>2268</v>
      </c>
      <c r="K8396" s="37">
        <v>1</v>
      </c>
    </row>
    <row r="8397" spans="1:11" x14ac:dyDescent="0.25">
      <c r="A8397" s="37" t="s">
        <v>2463</v>
      </c>
      <c r="B8397" s="37">
        <v>1</v>
      </c>
      <c r="C8397" s="37">
        <v>0</v>
      </c>
      <c r="D8397" s="37">
        <v>0</v>
      </c>
      <c r="E8397" s="37">
        <v>28</v>
      </c>
      <c r="F8397" s="37">
        <v>0</v>
      </c>
      <c r="G8397" s="37">
        <v>0.9628000000000001</v>
      </c>
      <c r="H8397" s="37" t="s">
        <v>1239</v>
      </c>
      <c r="I8397" s="37" t="s">
        <v>2405</v>
      </c>
      <c r="J8397" s="37" t="s">
        <v>2268</v>
      </c>
      <c r="K8397" s="37">
        <v>1</v>
      </c>
    </row>
    <row r="8398" spans="1:11" x14ac:dyDescent="0.25">
      <c r="A8398" s="37" t="s">
        <v>2462</v>
      </c>
      <c r="B8398" s="37">
        <v>1</v>
      </c>
      <c r="C8398" s="37">
        <v>0</v>
      </c>
      <c r="D8398" s="37">
        <v>0</v>
      </c>
      <c r="E8398" s="37">
        <v>3</v>
      </c>
      <c r="F8398" s="37">
        <v>1</v>
      </c>
      <c r="G8398" s="37">
        <v>0.5494</v>
      </c>
      <c r="H8398" s="37" t="s">
        <v>1248</v>
      </c>
      <c r="I8398" s="37" t="s">
        <v>2308</v>
      </c>
      <c r="J8398" s="37" t="s">
        <v>2268</v>
      </c>
      <c r="K8398" s="37">
        <v>1</v>
      </c>
    </row>
    <row r="8399" spans="1:11" x14ac:dyDescent="0.25">
      <c r="A8399" s="37" t="s">
        <v>2461</v>
      </c>
      <c r="B8399" s="37">
        <v>1</v>
      </c>
      <c r="C8399" s="37">
        <v>0</v>
      </c>
      <c r="D8399" s="37">
        <v>0</v>
      </c>
      <c r="E8399" s="37">
        <v>3</v>
      </c>
      <c r="F8399" s="37">
        <v>0</v>
      </c>
      <c r="G8399" s="37">
        <v>0.2833</v>
      </c>
      <c r="H8399" s="37" t="s">
        <v>1266</v>
      </c>
      <c r="I8399" s="37" t="s">
        <v>2308</v>
      </c>
      <c r="J8399" s="37" t="s">
        <v>2275</v>
      </c>
      <c r="K8399" s="37">
        <v>1</v>
      </c>
    </row>
    <row r="8400" spans="1:11" x14ac:dyDescent="0.25">
      <c r="A8400" s="37" t="s">
        <v>2460</v>
      </c>
      <c r="B8400" s="37">
        <v>1</v>
      </c>
      <c r="C8400" s="37">
        <v>0</v>
      </c>
      <c r="D8400" s="37">
        <v>0</v>
      </c>
      <c r="E8400" s="37">
        <v>17</v>
      </c>
      <c r="F8400" s="37">
        <v>0</v>
      </c>
      <c r="G8400" s="37">
        <v>0.79980000000000007</v>
      </c>
      <c r="H8400" s="37" t="s">
        <v>1246</v>
      </c>
      <c r="I8400" s="37" t="s">
        <v>2308</v>
      </c>
      <c r="J8400" s="37" t="s">
        <v>2268</v>
      </c>
      <c r="K8400" s="37">
        <v>1</v>
      </c>
    </row>
    <row r="8401" spans="1:11" x14ac:dyDescent="0.25">
      <c r="A8401" s="37" t="s">
        <v>2459</v>
      </c>
      <c r="B8401" s="37">
        <v>1</v>
      </c>
      <c r="C8401" s="37">
        <v>0</v>
      </c>
      <c r="D8401" s="37">
        <v>1</v>
      </c>
      <c r="E8401" s="37">
        <v>92</v>
      </c>
      <c r="F8401" s="37">
        <v>1</v>
      </c>
      <c r="G8401" s="37">
        <v>8.6873000000000005</v>
      </c>
      <c r="H8401" s="37" t="s">
        <v>2299</v>
      </c>
      <c r="I8401" s="37" t="s">
        <v>2308</v>
      </c>
      <c r="J8401" s="37" t="s">
        <v>2275</v>
      </c>
      <c r="K8401" s="37">
        <v>1</v>
      </c>
    </row>
    <row r="8402" spans="1:11" x14ac:dyDescent="0.25">
      <c r="A8402" s="37" t="s">
        <v>2458</v>
      </c>
      <c r="B8402" s="37">
        <v>1</v>
      </c>
      <c r="C8402" s="37">
        <v>0</v>
      </c>
      <c r="D8402" s="37">
        <v>0</v>
      </c>
      <c r="E8402" s="37">
        <v>8</v>
      </c>
      <c r="F8402" s="37">
        <v>1</v>
      </c>
      <c r="G8402" s="37">
        <v>0.71750000000000003</v>
      </c>
      <c r="H8402" s="37" t="s">
        <v>1263</v>
      </c>
      <c r="I8402" s="37" t="s">
        <v>2308</v>
      </c>
      <c r="J8402" s="37" t="s">
        <v>2268</v>
      </c>
      <c r="K8402" s="37">
        <v>1</v>
      </c>
    </row>
    <row r="8403" spans="1:11" x14ac:dyDescent="0.25">
      <c r="A8403" s="37" t="s">
        <v>2457</v>
      </c>
      <c r="B8403" s="37">
        <v>1</v>
      </c>
      <c r="C8403" s="37">
        <v>0</v>
      </c>
      <c r="D8403" s="37">
        <v>0</v>
      </c>
      <c r="E8403" s="37">
        <v>27</v>
      </c>
      <c r="F8403" s="37">
        <v>0</v>
      </c>
      <c r="G8403" s="37">
        <v>1.657</v>
      </c>
      <c r="H8403" s="37" t="s">
        <v>2456</v>
      </c>
      <c r="I8403" s="37" t="s">
        <v>2308</v>
      </c>
      <c r="J8403" s="37" t="s">
        <v>2268</v>
      </c>
      <c r="K8403" s="37">
        <v>1</v>
      </c>
    </row>
    <row r="8404" spans="1:11" x14ac:dyDescent="0.25">
      <c r="A8404" s="37" t="s">
        <v>2455</v>
      </c>
      <c r="B8404" s="37">
        <v>1</v>
      </c>
      <c r="C8404" s="37">
        <v>0</v>
      </c>
      <c r="D8404" s="37">
        <v>0</v>
      </c>
      <c r="E8404" s="37">
        <v>2</v>
      </c>
      <c r="F8404" s="37">
        <v>1</v>
      </c>
      <c r="G8404" s="37">
        <v>0.36630000000000001</v>
      </c>
      <c r="H8404" s="37" t="s">
        <v>1219</v>
      </c>
      <c r="I8404" s="37" t="s">
        <v>2308</v>
      </c>
      <c r="J8404" s="37" t="s">
        <v>2268</v>
      </c>
      <c r="K8404" s="37">
        <v>1</v>
      </c>
    </row>
    <row r="8405" spans="1:11" x14ac:dyDescent="0.25">
      <c r="A8405" s="37" t="s">
        <v>2454</v>
      </c>
      <c r="B8405" s="37">
        <v>1</v>
      </c>
      <c r="C8405" s="37">
        <v>0</v>
      </c>
      <c r="D8405" s="37">
        <v>0</v>
      </c>
      <c r="E8405" s="37">
        <v>1</v>
      </c>
      <c r="F8405" s="37">
        <v>1</v>
      </c>
      <c r="G8405" s="37">
        <v>0.18310000000000001</v>
      </c>
      <c r="H8405" s="37" t="s">
        <v>2453</v>
      </c>
      <c r="I8405" s="37" t="s">
        <v>2308</v>
      </c>
      <c r="J8405" s="37" t="s">
        <v>2268</v>
      </c>
      <c r="K8405" s="37">
        <v>1</v>
      </c>
    </row>
    <row r="8406" spans="1:11" x14ac:dyDescent="0.25">
      <c r="A8406" s="37" t="s">
        <v>2452</v>
      </c>
      <c r="B8406" s="37">
        <v>1</v>
      </c>
      <c r="C8406" s="37">
        <v>0</v>
      </c>
      <c r="D8406" s="37">
        <v>0</v>
      </c>
      <c r="E8406" s="37">
        <v>16</v>
      </c>
      <c r="F8406" s="37">
        <v>1</v>
      </c>
      <c r="G8406" s="37">
        <v>0.55020000000000002</v>
      </c>
      <c r="H8406" s="37" t="s">
        <v>1226</v>
      </c>
      <c r="I8406" s="37" t="s">
        <v>2308</v>
      </c>
      <c r="J8406" s="37" t="s">
        <v>2268</v>
      </c>
      <c r="K8406" s="37">
        <v>1</v>
      </c>
    </row>
    <row r="8407" spans="1:11" x14ac:dyDescent="0.25">
      <c r="A8407" s="37" t="s">
        <v>2451</v>
      </c>
      <c r="B8407" s="37">
        <v>1</v>
      </c>
      <c r="C8407" s="37">
        <v>0</v>
      </c>
      <c r="D8407" s="37">
        <v>0</v>
      </c>
      <c r="E8407" s="37">
        <v>12</v>
      </c>
      <c r="F8407" s="37">
        <v>0</v>
      </c>
      <c r="G8407" s="37">
        <v>0.56459999999999999</v>
      </c>
      <c r="H8407" s="37" t="s">
        <v>1219</v>
      </c>
      <c r="I8407" s="37" t="s">
        <v>2308</v>
      </c>
      <c r="J8407" s="37" t="s">
        <v>2268</v>
      </c>
      <c r="K8407" s="37">
        <v>1</v>
      </c>
    </row>
    <row r="8408" spans="1:11" x14ac:dyDescent="0.25">
      <c r="A8408" s="37" t="s">
        <v>2450</v>
      </c>
      <c r="B8408" s="37">
        <v>1</v>
      </c>
      <c r="C8408" s="37">
        <v>0</v>
      </c>
      <c r="D8408" s="37">
        <v>0</v>
      </c>
      <c r="E8408" s="37">
        <v>2</v>
      </c>
      <c r="F8408" s="37">
        <v>1</v>
      </c>
      <c r="G8408" s="37">
        <v>0.36630000000000001</v>
      </c>
      <c r="H8408" s="37" t="s">
        <v>1219</v>
      </c>
      <c r="I8408" s="37" t="s">
        <v>2308</v>
      </c>
      <c r="J8408" s="37" t="s">
        <v>2268</v>
      </c>
      <c r="K8408" s="37">
        <v>1</v>
      </c>
    </row>
    <row r="8409" spans="1:11" x14ac:dyDescent="0.25">
      <c r="A8409" s="37" t="s">
        <v>2449</v>
      </c>
      <c r="B8409" s="37">
        <v>1</v>
      </c>
      <c r="C8409" s="37">
        <v>0</v>
      </c>
      <c r="D8409" s="37">
        <v>0</v>
      </c>
      <c r="E8409" s="37">
        <v>10</v>
      </c>
      <c r="F8409" s="37">
        <v>0</v>
      </c>
      <c r="G8409" s="37">
        <v>0.47050000000000003</v>
      </c>
      <c r="H8409" s="37" t="s">
        <v>1218</v>
      </c>
      <c r="I8409" s="37" t="s">
        <v>2308</v>
      </c>
      <c r="J8409" s="37" t="s">
        <v>2268</v>
      </c>
      <c r="K8409" s="37">
        <v>1</v>
      </c>
    </row>
    <row r="8410" spans="1:11" x14ac:dyDescent="0.25">
      <c r="A8410" s="37" t="s">
        <v>2448</v>
      </c>
      <c r="B8410" s="37">
        <v>1</v>
      </c>
      <c r="C8410" s="37">
        <v>0</v>
      </c>
      <c r="D8410" s="37">
        <v>0</v>
      </c>
      <c r="E8410" s="37">
        <v>7</v>
      </c>
      <c r="F8410" s="37">
        <v>1</v>
      </c>
      <c r="G8410" s="37">
        <v>0.42960000000000004</v>
      </c>
      <c r="H8410" s="37" t="s">
        <v>1220</v>
      </c>
      <c r="I8410" s="37" t="s">
        <v>2310</v>
      </c>
      <c r="J8410" s="37" t="s">
        <v>2275</v>
      </c>
      <c r="K8410" s="37">
        <v>1</v>
      </c>
    </row>
    <row r="8411" spans="1:11" x14ac:dyDescent="0.25">
      <c r="A8411" s="37" t="s">
        <v>2447</v>
      </c>
      <c r="B8411" s="37">
        <v>1</v>
      </c>
      <c r="C8411" s="37">
        <v>0</v>
      </c>
      <c r="D8411" s="37">
        <v>0</v>
      </c>
      <c r="E8411" s="37">
        <v>12</v>
      </c>
      <c r="F8411" s="37">
        <v>0</v>
      </c>
      <c r="G8411" s="37">
        <v>1.1331</v>
      </c>
      <c r="H8411" s="37" t="s">
        <v>1219</v>
      </c>
      <c r="I8411" s="37" t="s">
        <v>2308</v>
      </c>
      <c r="J8411" s="37" t="s">
        <v>2268</v>
      </c>
      <c r="K8411" s="37">
        <v>1</v>
      </c>
    </row>
    <row r="8412" spans="1:11" x14ac:dyDescent="0.25">
      <c r="A8412" s="37" t="s">
        <v>2446</v>
      </c>
      <c r="B8412" s="37">
        <v>1</v>
      </c>
      <c r="C8412" s="37">
        <v>0</v>
      </c>
      <c r="D8412" s="37">
        <v>0</v>
      </c>
      <c r="E8412" s="37">
        <v>21</v>
      </c>
      <c r="F8412" s="37">
        <v>0</v>
      </c>
      <c r="G8412" s="37">
        <v>0.79980000000000007</v>
      </c>
      <c r="H8412" s="37" t="s">
        <v>1219</v>
      </c>
      <c r="I8412" s="37" t="s">
        <v>2308</v>
      </c>
      <c r="J8412" s="37" t="s">
        <v>2268</v>
      </c>
      <c r="K8412" s="37">
        <v>1</v>
      </c>
    </row>
    <row r="8413" spans="1:11" x14ac:dyDescent="0.25">
      <c r="A8413" s="37" t="s">
        <v>2445</v>
      </c>
      <c r="B8413" s="37">
        <v>1</v>
      </c>
      <c r="C8413" s="37">
        <v>0</v>
      </c>
      <c r="D8413" s="37">
        <v>0</v>
      </c>
      <c r="E8413" s="37">
        <v>6</v>
      </c>
      <c r="F8413" s="37">
        <v>0</v>
      </c>
      <c r="G8413" s="37">
        <v>1.0988</v>
      </c>
      <c r="H8413" s="37" t="s">
        <v>1219</v>
      </c>
      <c r="I8413" s="37" t="s">
        <v>2308</v>
      </c>
      <c r="J8413" s="37" t="s">
        <v>2268</v>
      </c>
      <c r="K8413" s="37">
        <v>1</v>
      </c>
    </row>
    <row r="8414" spans="1:11" x14ac:dyDescent="0.25">
      <c r="A8414" s="37" t="s">
        <v>2444</v>
      </c>
      <c r="B8414" s="37">
        <v>1</v>
      </c>
      <c r="C8414" s="37">
        <v>0</v>
      </c>
      <c r="D8414" s="37">
        <v>0</v>
      </c>
      <c r="E8414" s="37">
        <v>2</v>
      </c>
      <c r="F8414" s="37">
        <v>1</v>
      </c>
      <c r="G8414" s="37">
        <v>0.18890000000000001</v>
      </c>
      <c r="H8414" s="37" t="s">
        <v>1222</v>
      </c>
      <c r="I8414" s="37" t="s">
        <v>2310</v>
      </c>
      <c r="J8414" s="37" t="s">
        <v>2268</v>
      </c>
      <c r="K8414" s="37">
        <v>1</v>
      </c>
    </row>
    <row r="8415" spans="1:11" x14ac:dyDescent="0.25">
      <c r="A8415" s="37" t="s">
        <v>2443</v>
      </c>
      <c r="B8415" s="37">
        <v>1</v>
      </c>
      <c r="C8415" s="37">
        <v>0</v>
      </c>
      <c r="D8415" s="37">
        <v>0</v>
      </c>
      <c r="E8415" s="37">
        <v>0</v>
      </c>
      <c r="F8415" s="37">
        <v>0</v>
      </c>
      <c r="G8415" s="37">
        <v>0</v>
      </c>
      <c r="H8415" s="37" t="s">
        <v>1219</v>
      </c>
      <c r="I8415" s="37" t="s">
        <v>2308</v>
      </c>
      <c r="J8415" s="37" t="s">
        <v>2268</v>
      </c>
      <c r="K8415" s="37">
        <v>0</v>
      </c>
    </row>
    <row r="8416" spans="1:11" x14ac:dyDescent="0.25">
      <c r="A8416" s="37" t="s">
        <v>2442</v>
      </c>
      <c r="B8416" s="37">
        <v>1</v>
      </c>
      <c r="C8416" s="37">
        <v>0</v>
      </c>
      <c r="D8416" s="37">
        <v>0</v>
      </c>
      <c r="E8416" s="37">
        <v>4</v>
      </c>
      <c r="F8416" s="37">
        <v>1</v>
      </c>
      <c r="G8416" s="37">
        <v>0.73250000000000004</v>
      </c>
      <c r="H8416" s="37" t="s">
        <v>1232</v>
      </c>
      <c r="I8416" s="37" t="s">
        <v>2308</v>
      </c>
      <c r="J8416" s="37" t="s">
        <v>2268</v>
      </c>
      <c r="K8416" s="37">
        <v>1</v>
      </c>
    </row>
    <row r="8417" spans="1:11" x14ac:dyDescent="0.25">
      <c r="A8417" s="37" t="s">
        <v>2441</v>
      </c>
      <c r="B8417" s="37">
        <v>1</v>
      </c>
      <c r="C8417" s="37">
        <v>0</v>
      </c>
      <c r="D8417" s="37">
        <v>0</v>
      </c>
      <c r="E8417" s="37">
        <v>2</v>
      </c>
      <c r="F8417" s="37">
        <v>0</v>
      </c>
      <c r="G8417" s="37">
        <v>7.6200000000000004E-2</v>
      </c>
      <c r="H8417" s="37" t="s">
        <v>1251</v>
      </c>
      <c r="I8417" s="37" t="s">
        <v>2310</v>
      </c>
      <c r="J8417" s="37" t="s">
        <v>2275</v>
      </c>
      <c r="K8417" s="37">
        <v>1</v>
      </c>
    </row>
    <row r="8418" spans="1:11" x14ac:dyDescent="0.25">
      <c r="A8418" s="37" t="s">
        <v>2440</v>
      </c>
      <c r="B8418" s="37">
        <v>1</v>
      </c>
      <c r="C8418" s="37">
        <v>0</v>
      </c>
      <c r="D8418" s="37">
        <v>0</v>
      </c>
      <c r="E8418" s="37">
        <v>2</v>
      </c>
      <c r="F8418" s="37">
        <v>0</v>
      </c>
      <c r="G8418" s="37">
        <v>0.1227</v>
      </c>
      <c r="H8418" s="37" t="s">
        <v>1241</v>
      </c>
      <c r="I8418" s="37" t="s">
        <v>2308</v>
      </c>
      <c r="J8418" s="37" t="s">
        <v>2268</v>
      </c>
      <c r="K8418" s="37">
        <v>1</v>
      </c>
    </row>
    <row r="8419" spans="1:11" x14ac:dyDescent="0.25">
      <c r="A8419" s="37" t="s">
        <v>2439</v>
      </c>
      <c r="B8419" s="37">
        <v>1</v>
      </c>
      <c r="C8419" s="37">
        <v>0</v>
      </c>
      <c r="D8419" s="37">
        <v>0</v>
      </c>
      <c r="E8419" s="37">
        <v>2</v>
      </c>
      <c r="F8419" s="37">
        <v>1</v>
      </c>
      <c r="G8419" s="37">
        <v>8.6900000000000005E-2</v>
      </c>
      <c r="H8419" s="37" t="s">
        <v>1219</v>
      </c>
      <c r="I8419" s="37" t="s">
        <v>2308</v>
      </c>
      <c r="J8419" s="37" t="s">
        <v>2268</v>
      </c>
      <c r="K8419" s="37">
        <v>1</v>
      </c>
    </row>
    <row r="8420" spans="1:11" x14ac:dyDescent="0.25">
      <c r="A8420" s="37" t="s">
        <v>2438</v>
      </c>
      <c r="B8420" s="37">
        <v>1</v>
      </c>
      <c r="C8420" s="37">
        <v>0</v>
      </c>
      <c r="D8420" s="37">
        <v>1</v>
      </c>
      <c r="E8420" s="37">
        <v>16</v>
      </c>
      <c r="F8420" s="37">
        <v>1</v>
      </c>
      <c r="G8420" s="37">
        <v>2.9302000000000001</v>
      </c>
      <c r="H8420" s="37" t="s">
        <v>2432</v>
      </c>
      <c r="I8420" s="37" t="s">
        <v>2308</v>
      </c>
      <c r="J8420" s="37" t="s">
        <v>2268</v>
      </c>
      <c r="K8420" s="37">
        <v>1</v>
      </c>
    </row>
    <row r="8421" spans="1:11" x14ac:dyDescent="0.25">
      <c r="A8421" s="37" t="s">
        <v>2437</v>
      </c>
      <c r="B8421" s="37">
        <v>1</v>
      </c>
      <c r="C8421" s="37">
        <v>0</v>
      </c>
      <c r="D8421" s="37">
        <v>0</v>
      </c>
      <c r="E8421" s="37">
        <v>5</v>
      </c>
      <c r="F8421" s="37">
        <v>0</v>
      </c>
      <c r="G8421" s="37">
        <v>0.1719</v>
      </c>
      <c r="H8421" s="37" t="s">
        <v>2436</v>
      </c>
      <c r="I8421" s="37" t="s">
        <v>2308</v>
      </c>
      <c r="J8421" s="37" t="s">
        <v>2268</v>
      </c>
      <c r="K8421" s="37">
        <v>1</v>
      </c>
    </row>
    <row r="8422" spans="1:11" x14ac:dyDescent="0.25">
      <c r="A8422" s="37" t="s">
        <v>2435</v>
      </c>
      <c r="B8422" s="37">
        <v>1</v>
      </c>
      <c r="C8422" s="37">
        <v>0</v>
      </c>
      <c r="D8422" s="37">
        <v>0</v>
      </c>
      <c r="E8422" s="37">
        <v>3</v>
      </c>
      <c r="F8422" s="37">
        <v>1</v>
      </c>
      <c r="G8422" s="37">
        <v>0.5494</v>
      </c>
      <c r="H8422" s="37" t="s">
        <v>2432</v>
      </c>
      <c r="I8422" s="37" t="s">
        <v>2308</v>
      </c>
      <c r="J8422" s="37" t="s">
        <v>2268</v>
      </c>
      <c r="K8422" s="37">
        <v>1</v>
      </c>
    </row>
    <row r="8423" spans="1:11" x14ac:dyDescent="0.25">
      <c r="A8423" s="37" t="s">
        <v>2434</v>
      </c>
      <c r="B8423" s="37">
        <v>1</v>
      </c>
      <c r="C8423" s="37">
        <v>0</v>
      </c>
      <c r="D8423" s="37">
        <v>0</v>
      </c>
      <c r="E8423" s="37">
        <v>0</v>
      </c>
      <c r="F8423" s="37">
        <v>0</v>
      </c>
      <c r="G8423" s="37">
        <v>0</v>
      </c>
      <c r="H8423" s="37" t="s">
        <v>2432</v>
      </c>
      <c r="I8423" s="37" t="s">
        <v>2308</v>
      </c>
      <c r="J8423" s="37" t="s">
        <v>2268</v>
      </c>
      <c r="K8423" s="37">
        <v>0</v>
      </c>
    </row>
    <row r="8424" spans="1:11" x14ac:dyDescent="0.25">
      <c r="A8424" s="37" t="s">
        <v>2433</v>
      </c>
      <c r="B8424" s="37">
        <v>1</v>
      </c>
      <c r="C8424" s="37">
        <v>0</v>
      </c>
      <c r="D8424" s="37">
        <v>0</v>
      </c>
      <c r="E8424" s="37">
        <v>4</v>
      </c>
      <c r="F8424" s="37">
        <v>0</v>
      </c>
      <c r="G8424" s="37">
        <v>0.15230000000000002</v>
      </c>
      <c r="H8424" s="37" t="s">
        <v>2432</v>
      </c>
      <c r="I8424" s="37" t="s">
        <v>2308</v>
      </c>
      <c r="J8424" s="37" t="s">
        <v>2268</v>
      </c>
      <c r="K8424" s="37">
        <v>1</v>
      </c>
    </row>
    <row r="8425" spans="1:11" x14ac:dyDescent="0.25">
      <c r="A8425" s="37" t="s">
        <v>2431</v>
      </c>
      <c r="B8425" s="37">
        <v>1</v>
      </c>
      <c r="C8425" s="37">
        <v>0</v>
      </c>
      <c r="D8425" s="37">
        <v>0</v>
      </c>
      <c r="E8425" s="37">
        <v>10</v>
      </c>
      <c r="F8425" s="37">
        <v>0</v>
      </c>
      <c r="G8425" s="37">
        <v>0.43440000000000001</v>
      </c>
      <c r="H8425" s="37" t="s">
        <v>1249</v>
      </c>
      <c r="I8425" s="37" t="s">
        <v>2308</v>
      </c>
      <c r="J8425" s="37" t="s">
        <v>2268</v>
      </c>
      <c r="K8425" s="37">
        <v>1</v>
      </c>
    </row>
    <row r="8426" spans="1:11" x14ac:dyDescent="0.25">
      <c r="A8426" s="37" t="s">
        <v>2430</v>
      </c>
      <c r="B8426" s="37">
        <v>1</v>
      </c>
      <c r="C8426" s="37">
        <v>0</v>
      </c>
      <c r="D8426" s="37">
        <v>0</v>
      </c>
      <c r="E8426" s="37">
        <v>6</v>
      </c>
      <c r="F8426" s="37">
        <v>1</v>
      </c>
      <c r="G8426" s="37">
        <v>0.56659999999999999</v>
      </c>
      <c r="H8426" s="37" t="s">
        <v>1249</v>
      </c>
      <c r="I8426" s="37" t="s">
        <v>2308</v>
      </c>
      <c r="J8426" s="37" t="s">
        <v>2268</v>
      </c>
      <c r="K8426" s="37">
        <v>1</v>
      </c>
    </row>
    <row r="8427" spans="1:11" x14ac:dyDescent="0.25">
      <c r="A8427" s="37" t="s">
        <v>2429</v>
      </c>
      <c r="B8427" s="37">
        <v>1</v>
      </c>
      <c r="C8427" s="37">
        <v>0</v>
      </c>
      <c r="D8427" s="37">
        <v>0</v>
      </c>
      <c r="E8427" s="37">
        <v>4</v>
      </c>
      <c r="F8427" s="37">
        <v>1</v>
      </c>
      <c r="G8427" s="37">
        <v>0.73250000000000004</v>
      </c>
      <c r="H8427" s="37" t="s">
        <v>1249</v>
      </c>
      <c r="I8427" s="37" t="s">
        <v>2308</v>
      </c>
      <c r="J8427" s="37" t="s">
        <v>2268</v>
      </c>
      <c r="K8427" s="37">
        <v>1</v>
      </c>
    </row>
    <row r="8428" spans="1:11" x14ac:dyDescent="0.25">
      <c r="A8428" s="37" t="s">
        <v>2428</v>
      </c>
      <c r="B8428" s="37">
        <v>1</v>
      </c>
      <c r="C8428" s="37">
        <v>0</v>
      </c>
      <c r="D8428" s="37">
        <v>1</v>
      </c>
      <c r="E8428" s="37">
        <v>43</v>
      </c>
      <c r="F8428" s="37">
        <v>1</v>
      </c>
      <c r="G8428" s="37">
        <v>4.0604000000000005</v>
      </c>
      <c r="H8428" s="37" t="s">
        <v>1249</v>
      </c>
      <c r="I8428" s="37" t="s">
        <v>2308</v>
      </c>
      <c r="J8428" s="37" t="s">
        <v>2268</v>
      </c>
      <c r="K8428" s="37">
        <v>1</v>
      </c>
    </row>
    <row r="8429" spans="1:11" x14ac:dyDescent="0.25">
      <c r="A8429" s="37" t="s">
        <v>2427</v>
      </c>
      <c r="B8429" s="37">
        <v>1</v>
      </c>
      <c r="C8429" s="37">
        <v>0</v>
      </c>
      <c r="D8429" s="37">
        <v>0</v>
      </c>
      <c r="E8429" s="37">
        <v>1</v>
      </c>
      <c r="F8429" s="37">
        <v>0</v>
      </c>
      <c r="G8429" s="37">
        <v>0.18310000000000001</v>
      </c>
      <c r="H8429" s="37" t="s">
        <v>2398</v>
      </c>
      <c r="I8429" s="37" t="s">
        <v>2308</v>
      </c>
      <c r="J8429" s="37" t="s">
        <v>2268</v>
      </c>
      <c r="K8429" s="37">
        <v>1</v>
      </c>
    </row>
    <row r="8430" spans="1:11" x14ac:dyDescent="0.25">
      <c r="A8430" s="37" t="s">
        <v>2426</v>
      </c>
      <c r="B8430" s="37">
        <v>1</v>
      </c>
      <c r="C8430" s="37">
        <v>0</v>
      </c>
      <c r="D8430" s="37">
        <v>0</v>
      </c>
      <c r="E8430" s="37">
        <v>2</v>
      </c>
      <c r="F8430" s="37">
        <v>0</v>
      </c>
      <c r="G8430" s="37">
        <v>0.1227</v>
      </c>
      <c r="H8430" s="37" t="s">
        <v>2393</v>
      </c>
      <c r="I8430" s="37" t="s">
        <v>2308</v>
      </c>
      <c r="J8430" s="37" t="s">
        <v>2268</v>
      </c>
      <c r="K8430" s="37">
        <v>1</v>
      </c>
    </row>
    <row r="8431" spans="1:11" x14ac:dyDescent="0.25">
      <c r="A8431" s="37" t="s">
        <v>2425</v>
      </c>
      <c r="B8431" s="37">
        <v>1</v>
      </c>
      <c r="C8431" s="37">
        <v>0</v>
      </c>
      <c r="D8431" s="37">
        <v>0</v>
      </c>
      <c r="E8431" s="37">
        <v>0</v>
      </c>
      <c r="F8431" s="37">
        <v>1</v>
      </c>
      <c r="G8431" s="37">
        <v>0</v>
      </c>
      <c r="H8431" s="37" t="s">
        <v>2393</v>
      </c>
      <c r="I8431" s="37" t="s">
        <v>2308</v>
      </c>
      <c r="J8431" s="37" t="s">
        <v>2268</v>
      </c>
      <c r="K8431" s="37">
        <v>0</v>
      </c>
    </row>
    <row r="8432" spans="1:11" x14ac:dyDescent="0.25">
      <c r="A8432" s="37" t="s">
        <v>2424</v>
      </c>
      <c r="B8432" s="37">
        <v>1</v>
      </c>
      <c r="C8432" s="37">
        <v>0</v>
      </c>
      <c r="D8432" s="37">
        <v>0</v>
      </c>
      <c r="E8432" s="37">
        <v>2</v>
      </c>
      <c r="F8432" s="37">
        <v>0</v>
      </c>
      <c r="G8432" s="37">
        <v>0.18890000000000001</v>
      </c>
      <c r="H8432" s="37" t="s">
        <v>1232</v>
      </c>
      <c r="I8432" s="37" t="s">
        <v>2308</v>
      </c>
      <c r="J8432" s="37" t="s">
        <v>2268</v>
      </c>
      <c r="K8432" s="37">
        <v>1</v>
      </c>
    </row>
    <row r="8433" spans="1:11" x14ac:dyDescent="0.25">
      <c r="A8433" s="37" t="s">
        <v>2423</v>
      </c>
      <c r="B8433" s="37">
        <v>1</v>
      </c>
      <c r="C8433" s="37">
        <v>0</v>
      </c>
      <c r="D8433" s="37">
        <v>0</v>
      </c>
      <c r="E8433" s="37">
        <v>20</v>
      </c>
      <c r="F8433" s="37">
        <v>1</v>
      </c>
      <c r="G8433" s="37">
        <v>1.8885000000000001</v>
      </c>
      <c r="H8433" s="37" t="s">
        <v>1240</v>
      </c>
      <c r="I8433" s="37" t="s">
        <v>2308</v>
      </c>
      <c r="J8433" s="37" t="s">
        <v>2268</v>
      </c>
      <c r="K8433" s="37">
        <v>1</v>
      </c>
    </row>
    <row r="8434" spans="1:11" x14ac:dyDescent="0.25">
      <c r="A8434" s="37" t="s">
        <v>2422</v>
      </c>
      <c r="B8434" s="37">
        <v>1</v>
      </c>
      <c r="C8434" s="37">
        <v>0</v>
      </c>
      <c r="D8434" s="37">
        <v>0</v>
      </c>
      <c r="E8434" s="37">
        <v>11</v>
      </c>
      <c r="F8434" s="37">
        <v>0</v>
      </c>
      <c r="G8434" s="37">
        <v>0.37830000000000003</v>
      </c>
      <c r="H8434" s="37" t="s">
        <v>1232</v>
      </c>
      <c r="I8434" s="37" t="s">
        <v>2321</v>
      </c>
      <c r="J8434" s="37" t="s">
        <v>2268</v>
      </c>
      <c r="K8434" s="37">
        <v>1</v>
      </c>
    </row>
    <row r="8435" spans="1:11" x14ac:dyDescent="0.25">
      <c r="A8435" s="37" t="s">
        <v>2421</v>
      </c>
      <c r="B8435" s="37">
        <v>1</v>
      </c>
      <c r="C8435" s="37">
        <v>0</v>
      </c>
      <c r="D8435" s="37">
        <v>0</v>
      </c>
      <c r="E8435" s="37">
        <v>4</v>
      </c>
      <c r="F8435" s="37">
        <v>0</v>
      </c>
      <c r="G8435" s="37">
        <v>0.37770000000000004</v>
      </c>
      <c r="H8435" s="37" t="s">
        <v>1232</v>
      </c>
      <c r="I8435" s="37" t="s">
        <v>2308</v>
      </c>
      <c r="J8435" s="37" t="s">
        <v>2268</v>
      </c>
      <c r="K8435" s="37">
        <v>1</v>
      </c>
    </row>
    <row r="8436" spans="1:11" x14ac:dyDescent="0.25">
      <c r="A8436" s="37" t="s">
        <v>2420</v>
      </c>
      <c r="B8436" s="37">
        <v>1</v>
      </c>
      <c r="C8436" s="37">
        <v>0</v>
      </c>
      <c r="D8436" s="37">
        <v>0</v>
      </c>
      <c r="E8436" s="37">
        <v>0</v>
      </c>
      <c r="F8436" s="37">
        <v>0</v>
      </c>
      <c r="G8436" s="37">
        <v>0</v>
      </c>
      <c r="H8436" s="37" t="s">
        <v>1232</v>
      </c>
      <c r="I8436" s="37" t="s">
        <v>2308</v>
      </c>
      <c r="J8436" s="37" t="s">
        <v>2268</v>
      </c>
      <c r="K8436" s="37">
        <v>0</v>
      </c>
    </row>
    <row r="8437" spans="1:11" x14ac:dyDescent="0.25">
      <c r="A8437" s="37" t="s">
        <v>2419</v>
      </c>
      <c r="B8437" s="37">
        <v>1</v>
      </c>
      <c r="C8437" s="37">
        <v>0</v>
      </c>
      <c r="D8437" s="37">
        <v>1</v>
      </c>
      <c r="E8437" s="37">
        <v>16</v>
      </c>
      <c r="F8437" s="37">
        <v>1</v>
      </c>
      <c r="G8437" s="37">
        <v>2.9302000000000001</v>
      </c>
      <c r="H8437" s="37" t="s">
        <v>1232</v>
      </c>
      <c r="I8437" s="37" t="s">
        <v>2321</v>
      </c>
      <c r="J8437" s="37" t="s">
        <v>2268</v>
      </c>
      <c r="K8437" s="37">
        <v>1</v>
      </c>
    </row>
    <row r="8438" spans="1:11" x14ac:dyDescent="0.25">
      <c r="A8438" s="37" t="s">
        <v>2418</v>
      </c>
      <c r="B8438" s="37">
        <v>1</v>
      </c>
      <c r="C8438" s="37">
        <v>0</v>
      </c>
      <c r="D8438" s="37">
        <v>0</v>
      </c>
      <c r="E8438" s="37">
        <v>1</v>
      </c>
      <c r="F8438" s="37">
        <v>0</v>
      </c>
      <c r="G8438" s="37">
        <v>0.18310000000000001</v>
      </c>
      <c r="H8438" s="37" t="s">
        <v>1232</v>
      </c>
      <c r="I8438" s="37" t="s">
        <v>2308</v>
      </c>
      <c r="J8438" s="37" t="s">
        <v>2268</v>
      </c>
      <c r="K8438" s="37">
        <v>1</v>
      </c>
    </row>
    <row r="8439" spans="1:11" x14ac:dyDescent="0.25">
      <c r="A8439" s="37" t="s">
        <v>2417</v>
      </c>
      <c r="B8439" s="37">
        <v>1</v>
      </c>
      <c r="C8439" s="37">
        <v>0</v>
      </c>
      <c r="D8439" s="37">
        <v>0</v>
      </c>
      <c r="E8439" s="37">
        <v>2</v>
      </c>
      <c r="F8439" s="37">
        <v>0</v>
      </c>
      <c r="G8439" s="37">
        <v>0.18890000000000001</v>
      </c>
      <c r="H8439" s="37" t="s">
        <v>1268</v>
      </c>
      <c r="I8439" s="37" t="s">
        <v>2321</v>
      </c>
      <c r="J8439" s="37" t="s">
        <v>2268</v>
      </c>
      <c r="K8439" s="37">
        <v>1</v>
      </c>
    </row>
    <row r="8440" spans="1:11" x14ac:dyDescent="0.25">
      <c r="A8440" s="37" t="s">
        <v>2416</v>
      </c>
      <c r="B8440" s="37">
        <v>1</v>
      </c>
      <c r="C8440" s="37">
        <v>0</v>
      </c>
      <c r="D8440" s="37">
        <v>0</v>
      </c>
      <c r="E8440" s="37">
        <v>0</v>
      </c>
      <c r="F8440" s="37">
        <v>1</v>
      </c>
      <c r="G8440" s="37">
        <v>0</v>
      </c>
      <c r="H8440" s="37" t="s">
        <v>1219</v>
      </c>
      <c r="I8440" s="37" t="s">
        <v>2308</v>
      </c>
      <c r="J8440" s="37" t="s">
        <v>2268</v>
      </c>
      <c r="K8440" s="37">
        <v>0</v>
      </c>
    </row>
    <row r="8441" spans="1:11" x14ac:dyDescent="0.25">
      <c r="A8441" s="37" t="s">
        <v>2415</v>
      </c>
      <c r="B8441" s="37">
        <v>1</v>
      </c>
      <c r="C8441" s="37">
        <v>0</v>
      </c>
      <c r="D8441" s="37">
        <v>0</v>
      </c>
      <c r="E8441" s="37">
        <v>22</v>
      </c>
      <c r="F8441" s="37">
        <v>1</v>
      </c>
      <c r="G8441" s="37">
        <v>0.23150000000000001</v>
      </c>
      <c r="H8441" s="37" t="s">
        <v>1219</v>
      </c>
      <c r="I8441" s="37" t="s">
        <v>2308</v>
      </c>
      <c r="J8441" s="37" t="s">
        <v>2268</v>
      </c>
      <c r="K8441" s="37">
        <v>1</v>
      </c>
    </row>
    <row r="8442" spans="1:11" x14ac:dyDescent="0.25">
      <c r="A8442" s="37" t="s">
        <v>2414</v>
      </c>
      <c r="B8442" s="37">
        <v>1</v>
      </c>
      <c r="C8442" s="37">
        <v>0</v>
      </c>
      <c r="D8442" s="37">
        <v>0</v>
      </c>
      <c r="E8442" s="37">
        <v>0</v>
      </c>
      <c r="F8442" s="37">
        <v>0</v>
      </c>
      <c r="G8442" s="37">
        <v>0</v>
      </c>
      <c r="H8442" s="37" t="s">
        <v>1219</v>
      </c>
      <c r="I8442" s="37" t="s">
        <v>2308</v>
      </c>
      <c r="J8442" s="37" t="s">
        <v>2268</v>
      </c>
      <c r="K8442" s="37">
        <v>0</v>
      </c>
    </row>
    <row r="8443" spans="1:11" x14ac:dyDescent="0.25">
      <c r="A8443" s="37" t="s">
        <v>2413</v>
      </c>
      <c r="B8443" s="37">
        <v>1</v>
      </c>
      <c r="C8443" s="37">
        <v>0</v>
      </c>
      <c r="D8443" s="37">
        <v>0</v>
      </c>
      <c r="E8443" s="37">
        <v>0</v>
      </c>
      <c r="F8443" s="37">
        <v>0</v>
      </c>
      <c r="G8443" s="37">
        <v>0</v>
      </c>
      <c r="H8443" s="37" t="s">
        <v>1226</v>
      </c>
      <c r="I8443" s="37" t="s">
        <v>2405</v>
      </c>
      <c r="J8443" s="37" t="s">
        <v>2268</v>
      </c>
      <c r="K8443" s="37">
        <v>0</v>
      </c>
    </row>
    <row r="8444" spans="1:11" x14ac:dyDescent="0.25">
      <c r="A8444" s="37" t="s">
        <v>2412</v>
      </c>
      <c r="B8444" s="37">
        <v>1</v>
      </c>
      <c r="C8444" s="37">
        <v>0</v>
      </c>
      <c r="D8444" s="37">
        <v>0</v>
      </c>
      <c r="E8444" s="37">
        <v>5</v>
      </c>
      <c r="F8444" s="37">
        <v>0</v>
      </c>
      <c r="G8444" s="37">
        <v>0.30690000000000001</v>
      </c>
      <c r="H8444" s="37" t="s">
        <v>1218</v>
      </c>
      <c r="I8444" s="37" t="s">
        <v>2308</v>
      </c>
      <c r="J8444" s="37" t="s">
        <v>2268</v>
      </c>
      <c r="K8444" s="37">
        <v>1</v>
      </c>
    </row>
    <row r="8445" spans="1:11" x14ac:dyDescent="0.25">
      <c r="A8445" s="37" t="s">
        <v>2411</v>
      </c>
      <c r="B8445" s="37">
        <v>1</v>
      </c>
      <c r="C8445" s="37">
        <v>0</v>
      </c>
      <c r="D8445" s="37">
        <v>0</v>
      </c>
      <c r="E8445" s="37">
        <v>1</v>
      </c>
      <c r="F8445" s="37">
        <v>0</v>
      </c>
      <c r="G8445" s="37">
        <v>6.1400000000000003E-2</v>
      </c>
      <c r="H8445" s="37" t="s">
        <v>1218</v>
      </c>
      <c r="I8445" s="37" t="s">
        <v>2308</v>
      </c>
      <c r="J8445" s="37" t="s">
        <v>2268</v>
      </c>
      <c r="K8445" s="37">
        <v>1</v>
      </c>
    </row>
    <row r="8446" spans="1:11" x14ac:dyDescent="0.25">
      <c r="A8446" s="37" t="s">
        <v>2410</v>
      </c>
      <c r="B8446" s="37">
        <v>1</v>
      </c>
      <c r="C8446" s="37">
        <v>0</v>
      </c>
      <c r="D8446" s="37">
        <v>0</v>
      </c>
      <c r="E8446" s="37">
        <v>2</v>
      </c>
      <c r="F8446" s="37">
        <v>0</v>
      </c>
      <c r="G8446" s="37">
        <v>6.3200000000000006E-2</v>
      </c>
      <c r="H8446" s="37" t="s">
        <v>1218</v>
      </c>
      <c r="I8446" s="37" t="s">
        <v>2308</v>
      </c>
      <c r="J8446" s="37" t="s">
        <v>2268</v>
      </c>
      <c r="K8446" s="37">
        <v>1</v>
      </c>
    </row>
    <row r="8447" spans="1:11" x14ac:dyDescent="0.25">
      <c r="A8447" s="37" t="s">
        <v>2409</v>
      </c>
      <c r="B8447" s="37">
        <v>1</v>
      </c>
      <c r="C8447" s="37">
        <v>0</v>
      </c>
      <c r="D8447" s="37">
        <v>0</v>
      </c>
      <c r="E8447" s="37">
        <v>30</v>
      </c>
      <c r="F8447" s="37">
        <v>1</v>
      </c>
      <c r="G8447" s="37">
        <v>1.0316000000000001</v>
      </c>
      <c r="H8447" s="37" t="s">
        <v>1218</v>
      </c>
      <c r="I8447" s="37" t="s">
        <v>2308</v>
      </c>
      <c r="J8447" s="37" t="s">
        <v>2275</v>
      </c>
      <c r="K8447" s="37">
        <v>1</v>
      </c>
    </row>
    <row r="8448" spans="1:11" x14ac:dyDescent="0.25">
      <c r="A8448" s="37" t="s">
        <v>2408</v>
      </c>
      <c r="B8448" s="37">
        <v>1</v>
      </c>
      <c r="C8448" s="37">
        <v>0</v>
      </c>
      <c r="D8448" s="37">
        <v>0</v>
      </c>
      <c r="E8448" s="37">
        <v>1</v>
      </c>
      <c r="F8448" s="37">
        <v>0</v>
      </c>
      <c r="G8448" s="37">
        <v>0.18310000000000001</v>
      </c>
      <c r="H8448" s="37" t="s">
        <v>1218</v>
      </c>
      <c r="I8448" s="37" t="s">
        <v>2308</v>
      </c>
      <c r="J8448" s="37" t="s">
        <v>2268</v>
      </c>
      <c r="K8448" s="37">
        <v>1</v>
      </c>
    </row>
    <row r="8449" spans="1:11" x14ac:dyDescent="0.25">
      <c r="A8449" s="37" t="s">
        <v>2407</v>
      </c>
      <c r="B8449" s="37">
        <v>1</v>
      </c>
      <c r="C8449" s="37">
        <v>0</v>
      </c>
      <c r="D8449" s="37">
        <v>0</v>
      </c>
      <c r="E8449" s="37">
        <v>18</v>
      </c>
      <c r="F8449" s="37">
        <v>1</v>
      </c>
      <c r="G8449" s="37">
        <v>0.50260000000000005</v>
      </c>
      <c r="H8449" s="37" t="s">
        <v>1218</v>
      </c>
      <c r="I8449" s="37" t="s">
        <v>2310</v>
      </c>
      <c r="J8449" s="37" t="s">
        <v>2275</v>
      </c>
      <c r="K8449" s="37">
        <v>1</v>
      </c>
    </row>
    <row r="8450" spans="1:11" x14ac:dyDescent="0.25">
      <c r="A8450" s="37" t="s">
        <v>2406</v>
      </c>
      <c r="B8450" s="37">
        <v>1</v>
      </c>
      <c r="C8450" s="37">
        <v>0</v>
      </c>
      <c r="D8450" s="37">
        <v>0</v>
      </c>
      <c r="E8450" s="37">
        <v>4</v>
      </c>
      <c r="F8450" s="37">
        <v>0</v>
      </c>
      <c r="G8450" s="37">
        <v>0.24550000000000002</v>
      </c>
      <c r="H8450" s="37" t="s">
        <v>1218</v>
      </c>
      <c r="I8450" s="37" t="s">
        <v>2405</v>
      </c>
      <c r="J8450" s="37" t="s">
        <v>2275</v>
      </c>
      <c r="K8450" s="37">
        <v>1</v>
      </c>
    </row>
    <row r="8451" spans="1:11" x14ac:dyDescent="0.25">
      <c r="A8451" s="37" t="s">
        <v>2404</v>
      </c>
      <c r="B8451" s="37">
        <v>1</v>
      </c>
      <c r="C8451" s="37">
        <v>0</v>
      </c>
      <c r="D8451" s="37">
        <v>0</v>
      </c>
      <c r="E8451" s="37">
        <v>0</v>
      </c>
      <c r="F8451" s="37">
        <v>0</v>
      </c>
      <c r="G8451" s="37">
        <v>0</v>
      </c>
      <c r="H8451" s="37" t="s">
        <v>1218</v>
      </c>
      <c r="I8451" s="37" t="s">
        <v>2308</v>
      </c>
      <c r="J8451" s="37" t="s">
        <v>2275</v>
      </c>
      <c r="K8451" s="37">
        <v>0</v>
      </c>
    </row>
    <row r="8452" spans="1:11" x14ac:dyDescent="0.25">
      <c r="A8452" s="37" t="s">
        <v>2403</v>
      </c>
      <c r="B8452" s="37">
        <v>1</v>
      </c>
      <c r="C8452" s="37">
        <v>0</v>
      </c>
      <c r="D8452" s="37">
        <v>0</v>
      </c>
      <c r="E8452" s="37">
        <v>11</v>
      </c>
      <c r="F8452" s="37">
        <v>1</v>
      </c>
      <c r="G8452" s="37">
        <v>0.41889999999999999</v>
      </c>
      <c r="H8452" s="37" t="s">
        <v>1236</v>
      </c>
      <c r="I8452" s="37" t="s">
        <v>2321</v>
      </c>
      <c r="J8452" s="37" t="s">
        <v>2275</v>
      </c>
      <c r="K8452" s="37">
        <v>1</v>
      </c>
    </row>
    <row r="8453" spans="1:11" x14ac:dyDescent="0.25">
      <c r="A8453" s="37" t="s">
        <v>2402</v>
      </c>
      <c r="B8453" s="37">
        <v>1</v>
      </c>
      <c r="C8453" s="37">
        <v>0</v>
      </c>
      <c r="D8453" s="37">
        <v>0</v>
      </c>
      <c r="E8453" s="37">
        <v>19</v>
      </c>
      <c r="F8453" s="37">
        <v>0</v>
      </c>
      <c r="G8453" s="37">
        <v>0.53049999999999997</v>
      </c>
      <c r="H8453" s="37" t="s">
        <v>1243</v>
      </c>
      <c r="I8453" s="37" t="s">
        <v>2308</v>
      </c>
      <c r="J8453" s="37" t="s">
        <v>2268</v>
      </c>
      <c r="K8453" s="37">
        <v>1</v>
      </c>
    </row>
    <row r="8454" spans="1:11" x14ac:dyDescent="0.25">
      <c r="A8454" s="37" t="s">
        <v>2401</v>
      </c>
      <c r="B8454" s="37">
        <v>1</v>
      </c>
      <c r="C8454" s="37">
        <v>0</v>
      </c>
      <c r="D8454" s="37">
        <v>0</v>
      </c>
      <c r="E8454" s="37">
        <v>10</v>
      </c>
      <c r="F8454" s="37">
        <v>0</v>
      </c>
      <c r="G8454" s="37">
        <v>0.2792</v>
      </c>
      <c r="H8454" s="37" t="s">
        <v>1218</v>
      </c>
      <c r="I8454" s="37" t="s">
        <v>2269</v>
      </c>
      <c r="J8454" s="37" t="s">
        <v>2268</v>
      </c>
      <c r="K8454" s="37">
        <v>1</v>
      </c>
    </row>
    <row r="8455" spans="1:11" x14ac:dyDescent="0.25">
      <c r="A8455" s="37" t="s">
        <v>2400</v>
      </c>
      <c r="B8455" s="37">
        <v>1</v>
      </c>
      <c r="C8455" s="37">
        <v>0</v>
      </c>
      <c r="D8455" s="37">
        <v>0</v>
      </c>
      <c r="E8455" s="37">
        <v>3</v>
      </c>
      <c r="F8455" s="37">
        <v>0</v>
      </c>
      <c r="G8455" s="37">
        <v>0.1143</v>
      </c>
      <c r="H8455" s="37" t="s">
        <v>2398</v>
      </c>
      <c r="I8455" s="37" t="s">
        <v>2308</v>
      </c>
      <c r="J8455" s="37" t="s">
        <v>2275</v>
      </c>
      <c r="K8455" s="37">
        <v>1</v>
      </c>
    </row>
    <row r="8456" spans="1:11" x14ac:dyDescent="0.25">
      <c r="A8456" s="37" t="s">
        <v>2399</v>
      </c>
      <c r="B8456" s="37">
        <v>1</v>
      </c>
      <c r="C8456" s="37">
        <v>0</v>
      </c>
      <c r="D8456" s="37">
        <v>0</v>
      </c>
      <c r="E8456" s="37">
        <v>2</v>
      </c>
      <c r="F8456" s="37">
        <v>1</v>
      </c>
      <c r="G8456" s="37">
        <v>0.36630000000000001</v>
      </c>
      <c r="H8456" s="37" t="s">
        <v>2398</v>
      </c>
      <c r="I8456" s="37" t="s">
        <v>2308</v>
      </c>
      <c r="J8456" s="37" t="s">
        <v>2275</v>
      </c>
      <c r="K8456" s="37">
        <v>1</v>
      </c>
    </row>
    <row r="8457" spans="1:11" x14ac:dyDescent="0.25">
      <c r="A8457" s="37" t="s">
        <v>2397</v>
      </c>
      <c r="B8457" s="37">
        <v>1</v>
      </c>
      <c r="C8457" s="37">
        <v>0</v>
      </c>
      <c r="D8457" s="37">
        <v>0</v>
      </c>
      <c r="E8457" s="37">
        <v>5</v>
      </c>
      <c r="F8457" s="37">
        <v>1</v>
      </c>
      <c r="G8457" s="37">
        <v>0.91570000000000007</v>
      </c>
      <c r="H8457" s="37" t="s">
        <v>1259</v>
      </c>
      <c r="I8457" s="37" t="s">
        <v>2310</v>
      </c>
      <c r="J8457" s="37" t="s">
        <v>2275</v>
      </c>
      <c r="K8457" s="37">
        <v>1</v>
      </c>
    </row>
    <row r="8458" spans="1:11" x14ac:dyDescent="0.25">
      <c r="A8458" s="37" t="s">
        <v>2396</v>
      </c>
      <c r="B8458" s="37">
        <v>1</v>
      </c>
      <c r="C8458" s="37">
        <v>0</v>
      </c>
      <c r="D8458" s="37">
        <v>0</v>
      </c>
      <c r="E8458" s="37">
        <v>0</v>
      </c>
      <c r="F8458" s="37">
        <v>1</v>
      </c>
      <c r="G8458" s="37">
        <v>0</v>
      </c>
      <c r="H8458" s="37" t="s">
        <v>1259</v>
      </c>
      <c r="I8458" s="37" t="s">
        <v>2310</v>
      </c>
      <c r="J8458" s="37" t="s">
        <v>2268</v>
      </c>
      <c r="K8458" s="37">
        <v>0</v>
      </c>
    </row>
    <row r="8459" spans="1:11" x14ac:dyDescent="0.25">
      <c r="A8459" s="37" t="s">
        <v>2395</v>
      </c>
      <c r="B8459" s="37">
        <v>1</v>
      </c>
      <c r="C8459" s="37">
        <v>0</v>
      </c>
      <c r="D8459" s="37">
        <v>0</v>
      </c>
      <c r="E8459" s="37">
        <v>3</v>
      </c>
      <c r="F8459" s="37">
        <v>1</v>
      </c>
      <c r="G8459" s="37">
        <v>0.18410000000000001</v>
      </c>
      <c r="H8459" s="37" t="s">
        <v>2393</v>
      </c>
      <c r="I8459" s="37" t="s">
        <v>2308</v>
      </c>
      <c r="J8459" s="37" t="s">
        <v>2268</v>
      </c>
      <c r="K8459" s="37">
        <v>1</v>
      </c>
    </row>
    <row r="8460" spans="1:11" x14ac:dyDescent="0.25">
      <c r="A8460" s="37" t="s">
        <v>2394</v>
      </c>
      <c r="B8460" s="37">
        <v>1</v>
      </c>
      <c r="C8460" s="37">
        <v>0</v>
      </c>
      <c r="D8460" s="37">
        <v>0</v>
      </c>
      <c r="E8460" s="37">
        <v>20</v>
      </c>
      <c r="F8460" s="37">
        <v>1</v>
      </c>
      <c r="G8460" s="37">
        <v>0.94100000000000006</v>
      </c>
      <c r="H8460" s="37" t="s">
        <v>2393</v>
      </c>
      <c r="I8460" s="37" t="s">
        <v>2321</v>
      </c>
      <c r="J8460" s="37" t="s">
        <v>2268</v>
      </c>
      <c r="K8460" s="37">
        <v>1</v>
      </c>
    </row>
    <row r="8461" spans="1:11" x14ac:dyDescent="0.25">
      <c r="A8461" s="37" t="s">
        <v>2392</v>
      </c>
      <c r="B8461" s="37">
        <v>1</v>
      </c>
      <c r="C8461" s="37">
        <v>0</v>
      </c>
      <c r="D8461" s="37">
        <v>1</v>
      </c>
      <c r="E8461" s="37">
        <v>109</v>
      </c>
      <c r="F8461" s="37">
        <v>0</v>
      </c>
      <c r="G8461" s="37">
        <v>4.1513999999999998</v>
      </c>
      <c r="H8461" s="37" t="s">
        <v>1250</v>
      </c>
      <c r="I8461" s="37" t="s">
        <v>2308</v>
      </c>
      <c r="J8461" s="37" t="s">
        <v>2268</v>
      </c>
      <c r="K8461" s="37">
        <v>1</v>
      </c>
    </row>
    <row r="8462" spans="1:11" x14ac:dyDescent="0.25">
      <c r="A8462" s="37" t="s">
        <v>2391</v>
      </c>
      <c r="B8462" s="37">
        <v>1</v>
      </c>
      <c r="C8462" s="37">
        <v>0</v>
      </c>
      <c r="D8462" s="37">
        <v>0</v>
      </c>
      <c r="E8462" s="37">
        <v>6</v>
      </c>
      <c r="F8462" s="37">
        <v>0</v>
      </c>
      <c r="G8462" s="37">
        <v>0.36820000000000003</v>
      </c>
      <c r="H8462" s="37" t="s">
        <v>1240</v>
      </c>
      <c r="I8462" s="37" t="s">
        <v>2310</v>
      </c>
      <c r="J8462" s="37" t="s">
        <v>2268</v>
      </c>
      <c r="K8462" s="37">
        <v>1</v>
      </c>
    </row>
    <row r="8463" spans="1:11" x14ac:dyDescent="0.25">
      <c r="A8463" s="37" t="s">
        <v>2390</v>
      </c>
      <c r="B8463" s="37">
        <v>1</v>
      </c>
      <c r="C8463" s="37">
        <v>0</v>
      </c>
      <c r="D8463" s="37">
        <v>0</v>
      </c>
      <c r="E8463" s="37">
        <v>14</v>
      </c>
      <c r="F8463" s="37">
        <v>0</v>
      </c>
      <c r="G8463" s="37">
        <v>0.85920000000000007</v>
      </c>
      <c r="H8463" s="37" t="s">
        <v>1240</v>
      </c>
      <c r="I8463" s="37" t="s">
        <v>2310</v>
      </c>
      <c r="J8463" s="37" t="s">
        <v>2268</v>
      </c>
      <c r="K8463" s="37">
        <v>1</v>
      </c>
    </row>
    <row r="8464" spans="1:11" x14ac:dyDescent="0.25">
      <c r="A8464" s="37" t="s">
        <v>2389</v>
      </c>
      <c r="B8464" s="37">
        <v>1</v>
      </c>
      <c r="C8464" s="37">
        <v>0</v>
      </c>
      <c r="D8464" s="37">
        <v>0</v>
      </c>
      <c r="E8464" s="37">
        <v>4</v>
      </c>
      <c r="F8464" s="37">
        <v>0</v>
      </c>
      <c r="G8464" s="37">
        <v>0.37770000000000004</v>
      </c>
      <c r="H8464" s="37" t="s">
        <v>1240</v>
      </c>
      <c r="I8464" s="37" t="s">
        <v>2269</v>
      </c>
      <c r="J8464" s="37" t="s">
        <v>2268</v>
      </c>
      <c r="K8464" s="37">
        <v>1</v>
      </c>
    </row>
    <row r="8465" spans="1:11" x14ac:dyDescent="0.25">
      <c r="A8465" s="37" t="s">
        <v>2388</v>
      </c>
      <c r="B8465" s="37">
        <v>1</v>
      </c>
      <c r="C8465" s="37">
        <v>0</v>
      </c>
      <c r="D8465" s="37">
        <v>1</v>
      </c>
      <c r="E8465" s="37">
        <v>35</v>
      </c>
      <c r="F8465" s="37">
        <v>1</v>
      </c>
      <c r="G8465" s="37">
        <v>3.3050000000000002</v>
      </c>
      <c r="H8465" s="37" t="s">
        <v>1240</v>
      </c>
      <c r="I8465" s="37" t="s">
        <v>2316</v>
      </c>
      <c r="J8465" s="37" t="s">
        <v>2268</v>
      </c>
      <c r="K8465" s="37">
        <v>1</v>
      </c>
    </row>
    <row r="8466" spans="1:11" x14ac:dyDescent="0.25">
      <c r="A8466" s="37" t="s">
        <v>2387</v>
      </c>
      <c r="B8466" s="37">
        <v>1</v>
      </c>
      <c r="C8466" s="37">
        <v>0</v>
      </c>
      <c r="D8466" s="37">
        <v>0</v>
      </c>
      <c r="E8466" s="37">
        <v>1</v>
      </c>
      <c r="F8466" s="37">
        <v>0</v>
      </c>
      <c r="G8466" s="37">
        <v>2.7900000000000001E-2</v>
      </c>
      <c r="H8466" s="37" t="s">
        <v>1240</v>
      </c>
      <c r="I8466" s="37" t="s">
        <v>2316</v>
      </c>
      <c r="J8466" s="37" t="s">
        <v>2268</v>
      </c>
      <c r="K8466" s="37">
        <v>1</v>
      </c>
    </row>
    <row r="8467" spans="1:11" x14ac:dyDescent="0.25">
      <c r="A8467" s="37" t="s">
        <v>2386</v>
      </c>
      <c r="B8467" s="37">
        <v>1</v>
      </c>
      <c r="C8467" s="37">
        <v>0</v>
      </c>
      <c r="D8467" s="37">
        <v>0</v>
      </c>
      <c r="E8467" s="37">
        <v>1</v>
      </c>
      <c r="F8467" s="37">
        <v>0</v>
      </c>
      <c r="G8467" s="37">
        <v>9.4399999999999998E-2</v>
      </c>
      <c r="H8467" s="37" t="s">
        <v>1240</v>
      </c>
      <c r="I8467" s="37" t="s">
        <v>2310</v>
      </c>
      <c r="J8467" s="37" t="s">
        <v>2275</v>
      </c>
      <c r="K8467" s="37">
        <v>1</v>
      </c>
    </row>
    <row r="8468" spans="1:11" x14ac:dyDescent="0.25">
      <c r="A8468" s="37" t="s">
        <v>2385</v>
      </c>
      <c r="B8468" s="37">
        <v>1</v>
      </c>
      <c r="C8468" s="37">
        <v>0</v>
      </c>
      <c r="D8468" s="37">
        <v>0</v>
      </c>
      <c r="E8468" s="37">
        <v>3</v>
      </c>
      <c r="F8468" s="37">
        <v>0</v>
      </c>
      <c r="G8468" s="37">
        <v>0.1032</v>
      </c>
      <c r="H8468" s="37" t="s">
        <v>1240</v>
      </c>
      <c r="I8468" s="37" t="s">
        <v>2316</v>
      </c>
      <c r="J8468" s="37" t="s">
        <v>2275</v>
      </c>
      <c r="K8468" s="37">
        <v>1</v>
      </c>
    </row>
    <row r="8469" spans="1:11" x14ac:dyDescent="0.25">
      <c r="A8469" s="37" t="s">
        <v>2384</v>
      </c>
      <c r="B8469" s="37">
        <v>1</v>
      </c>
      <c r="C8469" s="37">
        <v>0</v>
      </c>
      <c r="D8469" s="37">
        <v>0</v>
      </c>
      <c r="E8469" s="37">
        <v>14</v>
      </c>
      <c r="F8469" s="37">
        <v>0</v>
      </c>
      <c r="G8469" s="37">
        <v>0.65870000000000006</v>
      </c>
      <c r="H8469" s="37" t="s">
        <v>1240</v>
      </c>
      <c r="I8469" s="37" t="s">
        <v>2316</v>
      </c>
      <c r="J8469" s="37" t="s">
        <v>2268</v>
      </c>
      <c r="K8469" s="37">
        <v>1</v>
      </c>
    </row>
    <row r="8470" spans="1:11" x14ac:dyDescent="0.25">
      <c r="A8470" s="37" t="s">
        <v>2383</v>
      </c>
      <c r="B8470" s="37">
        <v>1</v>
      </c>
      <c r="C8470" s="37">
        <v>0</v>
      </c>
      <c r="D8470" s="37">
        <v>0</v>
      </c>
      <c r="E8470" s="37">
        <v>8</v>
      </c>
      <c r="F8470" s="37">
        <v>0</v>
      </c>
      <c r="G8470" s="37">
        <v>0.23480000000000001</v>
      </c>
      <c r="H8470" s="37" t="s">
        <v>1240</v>
      </c>
      <c r="I8470" s="37" t="s">
        <v>2382</v>
      </c>
      <c r="J8470" s="37" t="s">
        <v>2268</v>
      </c>
      <c r="K8470" s="37">
        <v>1</v>
      </c>
    </row>
    <row r="8471" spans="1:11" x14ac:dyDescent="0.25">
      <c r="A8471" s="37" t="s">
        <v>2381</v>
      </c>
      <c r="B8471" s="37">
        <v>1</v>
      </c>
      <c r="C8471" s="37">
        <v>0</v>
      </c>
      <c r="D8471" s="37">
        <v>1</v>
      </c>
      <c r="E8471" s="37">
        <v>118</v>
      </c>
      <c r="F8471" s="37">
        <v>0</v>
      </c>
      <c r="G8471" s="37">
        <v>7.2418000000000005</v>
      </c>
      <c r="H8471" s="37" t="s">
        <v>1240</v>
      </c>
      <c r="I8471" s="37" t="s">
        <v>2308</v>
      </c>
      <c r="J8471" s="37" t="s">
        <v>2268</v>
      </c>
      <c r="K8471" s="37">
        <v>1</v>
      </c>
    </row>
    <row r="8472" spans="1:11" x14ac:dyDescent="0.25">
      <c r="A8472" s="37" t="s">
        <v>2380</v>
      </c>
      <c r="B8472" s="37">
        <v>1</v>
      </c>
      <c r="C8472" s="37">
        <v>0</v>
      </c>
      <c r="D8472" s="37">
        <v>0</v>
      </c>
      <c r="E8472" s="37">
        <v>7</v>
      </c>
      <c r="F8472" s="37">
        <v>0</v>
      </c>
      <c r="G8472" s="37">
        <v>0.2054</v>
      </c>
      <c r="H8472" s="37" t="s">
        <v>1240</v>
      </c>
      <c r="I8472" s="37" t="s">
        <v>2316</v>
      </c>
      <c r="J8472" s="37" t="s">
        <v>2268</v>
      </c>
      <c r="K8472" s="37">
        <v>1</v>
      </c>
    </row>
    <row r="8473" spans="1:11" x14ac:dyDescent="0.25">
      <c r="A8473" s="37" t="s">
        <v>2379</v>
      </c>
      <c r="B8473" s="37">
        <v>1</v>
      </c>
      <c r="C8473" s="37">
        <v>0</v>
      </c>
      <c r="D8473" s="37">
        <v>0</v>
      </c>
      <c r="E8473" s="37">
        <v>30</v>
      </c>
      <c r="F8473" s="37">
        <v>1</v>
      </c>
      <c r="G8473" s="37">
        <v>0.82069999999999999</v>
      </c>
      <c r="H8473" s="37" t="s">
        <v>1262</v>
      </c>
      <c r="I8473" s="37" t="s">
        <v>2310</v>
      </c>
      <c r="J8473" s="37" t="s">
        <v>2275</v>
      </c>
      <c r="K8473" s="37">
        <v>1</v>
      </c>
    </row>
    <row r="8474" spans="1:11" x14ac:dyDescent="0.25">
      <c r="A8474" s="37" t="s">
        <v>2378</v>
      </c>
      <c r="B8474" s="37">
        <v>1</v>
      </c>
      <c r="C8474" s="37">
        <v>0</v>
      </c>
      <c r="D8474" s="37">
        <v>0</v>
      </c>
      <c r="E8474" s="37">
        <v>1</v>
      </c>
      <c r="F8474" s="37">
        <v>0</v>
      </c>
      <c r="G8474" s="37">
        <v>3.8100000000000002E-2</v>
      </c>
      <c r="H8474" s="37" t="s">
        <v>1269</v>
      </c>
      <c r="I8474" s="37" t="s">
        <v>2269</v>
      </c>
      <c r="J8474" s="37" t="s">
        <v>2268</v>
      </c>
      <c r="K8474" s="37">
        <v>1</v>
      </c>
    </row>
    <row r="8475" spans="1:11" x14ac:dyDescent="0.25">
      <c r="A8475" s="37" t="s">
        <v>2377</v>
      </c>
      <c r="B8475" s="37">
        <v>1</v>
      </c>
      <c r="C8475" s="37">
        <v>0</v>
      </c>
      <c r="D8475" s="37">
        <v>0</v>
      </c>
      <c r="E8475" s="37">
        <v>26</v>
      </c>
      <c r="F8475" s="37">
        <v>1</v>
      </c>
      <c r="G8475" s="37">
        <v>0.72589999999999999</v>
      </c>
      <c r="H8475" s="37" t="s">
        <v>1269</v>
      </c>
      <c r="I8475" s="37" t="s">
        <v>2316</v>
      </c>
      <c r="J8475" s="37" t="s">
        <v>2275</v>
      </c>
      <c r="K8475" s="37">
        <v>1</v>
      </c>
    </row>
    <row r="8476" spans="1:11" x14ac:dyDescent="0.25">
      <c r="A8476" s="37" t="s">
        <v>2376</v>
      </c>
      <c r="B8476" s="37">
        <v>1</v>
      </c>
      <c r="C8476" s="37">
        <v>0</v>
      </c>
      <c r="D8476" s="37">
        <v>0</v>
      </c>
      <c r="E8476" s="37">
        <v>9</v>
      </c>
      <c r="F8476" s="37">
        <v>1</v>
      </c>
      <c r="G8476" s="37">
        <v>0.55230000000000001</v>
      </c>
      <c r="H8476" s="37" t="s">
        <v>2370</v>
      </c>
      <c r="I8476" s="37" t="s">
        <v>2308</v>
      </c>
      <c r="J8476" s="37" t="s">
        <v>2268</v>
      </c>
      <c r="K8476" s="37">
        <v>1</v>
      </c>
    </row>
    <row r="8477" spans="1:11" x14ac:dyDescent="0.25">
      <c r="A8477" s="37" t="s">
        <v>2375</v>
      </c>
      <c r="B8477" s="37">
        <v>1</v>
      </c>
      <c r="C8477" s="37">
        <v>0</v>
      </c>
      <c r="D8477" s="37">
        <v>0</v>
      </c>
      <c r="E8477" s="37">
        <v>31</v>
      </c>
      <c r="F8477" s="37">
        <v>1</v>
      </c>
      <c r="G8477" s="37">
        <v>1.4585000000000001</v>
      </c>
      <c r="H8477" s="37" t="s">
        <v>2370</v>
      </c>
      <c r="I8477" s="37" t="s">
        <v>2308</v>
      </c>
      <c r="J8477" s="37" t="s">
        <v>2275</v>
      </c>
      <c r="K8477" s="37">
        <v>1</v>
      </c>
    </row>
    <row r="8478" spans="1:11" x14ac:dyDescent="0.25">
      <c r="A8478" s="37" t="s">
        <v>2374</v>
      </c>
      <c r="B8478" s="37">
        <v>1</v>
      </c>
      <c r="C8478" s="37">
        <v>0</v>
      </c>
      <c r="D8478" s="37">
        <v>0</v>
      </c>
      <c r="E8478" s="37">
        <v>1</v>
      </c>
      <c r="F8478" s="37">
        <v>0</v>
      </c>
      <c r="G8478" s="37">
        <v>3.8100000000000002E-2</v>
      </c>
      <c r="H8478" s="37" t="s">
        <v>2370</v>
      </c>
      <c r="I8478" s="37" t="s">
        <v>2308</v>
      </c>
      <c r="J8478" s="37" t="s">
        <v>2268</v>
      </c>
      <c r="K8478" s="37">
        <v>1</v>
      </c>
    </row>
    <row r="8479" spans="1:11" x14ac:dyDescent="0.25">
      <c r="A8479" s="37" t="s">
        <v>2373</v>
      </c>
      <c r="B8479" s="37">
        <v>1</v>
      </c>
      <c r="C8479" s="37">
        <v>0</v>
      </c>
      <c r="D8479" s="37">
        <v>0</v>
      </c>
      <c r="E8479" s="37">
        <v>7</v>
      </c>
      <c r="F8479" s="37">
        <v>1</v>
      </c>
      <c r="G8479" s="37">
        <v>0.66100000000000003</v>
      </c>
      <c r="H8479" s="37" t="s">
        <v>2370</v>
      </c>
      <c r="I8479" s="37" t="s">
        <v>2308</v>
      </c>
      <c r="J8479" s="37" t="s">
        <v>2268</v>
      </c>
      <c r="K8479" s="37">
        <v>1</v>
      </c>
    </row>
    <row r="8480" spans="1:11" x14ac:dyDescent="0.25">
      <c r="A8480" s="37" t="s">
        <v>2372</v>
      </c>
      <c r="B8480" s="37">
        <v>1</v>
      </c>
      <c r="C8480" s="37">
        <v>0</v>
      </c>
      <c r="D8480" s="37">
        <v>0</v>
      </c>
      <c r="E8480" s="37">
        <v>15</v>
      </c>
      <c r="F8480" s="37">
        <v>0</v>
      </c>
      <c r="G8480" s="37">
        <v>0.51580000000000004</v>
      </c>
      <c r="H8480" s="37" t="s">
        <v>2370</v>
      </c>
      <c r="I8480" s="37" t="s">
        <v>2308</v>
      </c>
      <c r="J8480" s="37" t="s">
        <v>2268</v>
      </c>
      <c r="K8480" s="37">
        <v>1</v>
      </c>
    </row>
    <row r="8481" spans="1:11" x14ac:dyDescent="0.25">
      <c r="A8481" s="37" t="s">
        <v>2371</v>
      </c>
      <c r="B8481" s="37">
        <v>1</v>
      </c>
      <c r="C8481" s="37">
        <v>0</v>
      </c>
      <c r="D8481" s="37">
        <v>0</v>
      </c>
      <c r="E8481" s="37">
        <v>12</v>
      </c>
      <c r="F8481" s="37">
        <v>0</v>
      </c>
      <c r="G8481" s="37">
        <v>0.33500000000000002</v>
      </c>
      <c r="H8481" s="37" t="s">
        <v>2370</v>
      </c>
      <c r="I8481" s="37" t="s">
        <v>2308</v>
      </c>
      <c r="J8481" s="37" t="s">
        <v>2268</v>
      </c>
      <c r="K8481" s="37">
        <v>1</v>
      </c>
    </row>
    <row r="8482" spans="1:11" x14ac:dyDescent="0.25">
      <c r="A8482" s="37" t="s">
        <v>2369</v>
      </c>
      <c r="B8482" s="37">
        <v>1</v>
      </c>
      <c r="C8482" s="37">
        <v>0</v>
      </c>
      <c r="D8482" s="37">
        <v>0</v>
      </c>
      <c r="E8482" s="37">
        <v>1</v>
      </c>
      <c r="F8482" s="37">
        <v>1</v>
      </c>
      <c r="G8482" s="37">
        <v>0.18310000000000001</v>
      </c>
      <c r="H8482" s="37" t="s">
        <v>1253</v>
      </c>
      <c r="I8482" s="37" t="s">
        <v>2308</v>
      </c>
      <c r="J8482" s="37" t="s">
        <v>2275</v>
      </c>
      <c r="K8482" s="37">
        <v>1</v>
      </c>
    </row>
    <row r="8483" spans="1:11" x14ac:dyDescent="0.25">
      <c r="A8483" s="37" t="s">
        <v>2368</v>
      </c>
      <c r="B8483" s="37">
        <v>1</v>
      </c>
      <c r="C8483" s="37">
        <v>0</v>
      </c>
      <c r="D8483" s="37">
        <v>0</v>
      </c>
      <c r="E8483" s="37">
        <v>19</v>
      </c>
      <c r="F8483" s="37">
        <v>1</v>
      </c>
      <c r="G8483" s="37">
        <v>0.89390000000000003</v>
      </c>
      <c r="H8483" s="37" t="s">
        <v>1253</v>
      </c>
      <c r="I8483" s="37" t="s">
        <v>2308</v>
      </c>
      <c r="J8483" s="37" t="s">
        <v>2275</v>
      </c>
      <c r="K8483" s="37">
        <v>1</v>
      </c>
    </row>
    <row r="8484" spans="1:11" x14ac:dyDescent="0.25">
      <c r="A8484" s="37" t="s">
        <v>2367</v>
      </c>
      <c r="B8484" s="37">
        <v>1</v>
      </c>
      <c r="C8484" s="37">
        <v>0</v>
      </c>
      <c r="D8484" s="37">
        <v>0</v>
      </c>
      <c r="E8484" s="37">
        <v>13</v>
      </c>
      <c r="F8484" s="37">
        <v>0</v>
      </c>
      <c r="G8484" s="37">
        <v>0.36300000000000004</v>
      </c>
      <c r="H8484" s="37" t="s">
        <v>1270</v>
      </c>
      <c r="I8484" s="37" t="s">
        <v>2321</v>
      </c>
      <c r="J8484" s="37" t="s">
        <v>2268</v>
      </c>
      <c r="K8484" s="37">
        <v>1</v>
      </c>
    </row>
    <row r="8485" spans="1:11" x14ac:dyDescent="0.25">
      <c r="A8485" s="37" t="s">
        <v>2366</v>
      </c>
      <c r="B8485" s="37">
        <v>1</v>
      </c>
      <c r="C8485" s="37">
        <v>0</v>
      </c>
      <c r="D8485" s="37">
        <v>0</v>
      </c>
      <c r="E8485" s="37">
        <v>14</v>
      </c>
      <c r="F8485" s="37">
        <v>0</v>
      </c>
      <c r="G8485" s="37">
        <v>0.60820000000000007</v>
      </c>
      <c r="H8485" s="37" t="s">
        <v>1260</v>
      </c>
      <c r="I8485" s="37" t="s">
        <v>2308</v>
      </c>
      <c r="J8485" s="37" t="s">
        <v>2268</v>
      </c>
      <c r="K8485" s="37">
        <v>1</v>
      </c>
    </row>
    <row r="8486" spans="1:11" x14ac:dyDescent="0.25">
      <c r="A8486" s="37" t="s">
        <v>2365</v>
      </c>
      <c r="B8486" s="37">
        <v>1</v>
      </c>
      <c r="C8486" s="37">
        <v>0</v>
      </c>
      <c r="D8486" s="37">
        <v>0</v>
      </c>
      <c r="E8486" s="37">
        <v>2</v>
      </c>
      <c r="F8486" s="37">
        <v>1</v>
      </c>
      <c r="G8486" s="37">
        <v>7.6200000000000004E-2</v>
      </c>
      <c r="H8486" s="37" t="s">
        <v>1246</v>
      </c>
      <c r="I8486" s="37" t="s">
        <v>2321</v>
      </c>
      <c r="J8486" s="37" t="s">
        <v>2268</v>
      </c>
      <c r="K8486" s="37">
        <v>1</v>
      </c>
    </row>
    <row r="8487" spans="1:11" x14ac:dyDescent="0.25">
      <c r="A8487" s="37" t="s">
        <v>2364</v>
      </c>
      <c r="B8487" s="37">
        <v>1</v>
      </c>
      <c r="C8487" s="37">
        <v>0</v>
      </c>
      <c r="D8487" s="37">
        <v>0</v>
      </c>
      <c r="E8487" s="37">
        <v>4</v>
      </c>
      <c r="F8487" s="37">
        <v>0</v>
      </c>
      <c r="G8487" s="37">
        <v>0.24550000000000002</v>
      </c>
      <c r="H8487" s="37" t="s">
        <v>1246</v>
      </c>
      <c r="I8487" s="37" t="s">
        <v>2308</v>
      </c>
      <c r="J8487" s="37" t="s">
        <v>2275</v>
      </c>
      <c r="K8487" s="37">
        <v>1</v>
      </c>
    </row>
    <row r="8488" spans="1:11" x14ac:dyDescent="0.25">
      <c r="A8488" s="37" t="s">
        <v>2363</v>
      </c>
      <c r="B8488" s="37">
        <v>1</v>
      </c>
      <c r="C8488" s="37">
        <v>0</v>
      </c>
      <c r="D8488" s="37">
        <v>0</v>
      </c>
      <c r="E8488" s="37">
        <v>2</v>
      </c>
      <c r="F8488" s="37">
        <v>0</v>
      </c>
      <c r="G8488" s="37">
        <v>9.4100000000000003E-2</v>
      </c>
      <c r="H8488" s="37" t="s">
        <v>2299</v>
      </c>
      <c r="I8488" s="37" t="s">
        <v>2308</v>
      </c>
      <c r="J8488" s="37" t="s">
        <v>2275</v>
      </c>
      <c r="K8488" s="37">
        <v>1</v>
      </c>
    </row>
    <row r="8489" spans="1:11" x14ac:dyDescent="0.25">
      <c r="A8489" s="37" t="s">
        <v>2362</v>
      </c>
      <c r="B8489" s="37">
        <v>1</v>
      </c>
      <c r="C8489" s="37">
        <v>0</v>
      </c>
      <c r="D8489" s="37">
        <v>0</v>
      </c>
      <c r="E8489" s="37">
        <v>1</v>
      </c>
      <c r="F8489" s="37">
        <v>0</v>
      </c>
      <c r="G8489" s="37">
        <v>9.4399999999999998E-2</v>
      </c>
      <c r="H8489" s="37" t="s">
        <v>2299</v>
      </c>
      <c r="I8489" s="37" t="s">
        <v>2321</v>
      </c>
      <c r="J8489" s="37" t="s">
        <v>2275</v>
      </c>
      <c r="K8489" s="37">
        <v>1</v>
      </c>
    </row>
    <row r="8490" spans="1:11" x14ac:dyDescent="0.25">
      <c r="A8490" s="37" t="s">
        <v>2361</v>
      </c>
      <c r="B8490" s="37">
        <v>1</v>
      </c>
      <c r="C8490" s="37">
        <v>0</v>
      </c>
      <c r="D8490" s="37">
        <v>0</v>
      </c>
      <c r="E8490" s="37">
        <v>7</v>
      </c>
      <c r="F8490" s="37">
        <v>1</v>
      </c>
      <c r="G8490" s="37">
        <v>0.2054</v>
      </c>
      <c r="H8490" s="37" t="s">
        <v>2299</v>
      </c>
      <c r="I8490" s="37" t="s">
        <v>2308</v>
      </c>
      <c r="J8490" s="37" t="s">
        <v>2268</v>
      </c>
      <c r="K8490" s="37">
        <v>1</v>
      </c>
    </row>
    <row r="8491" spans="1:11" x14ac:dyDescent="0.25">
      <c r="A8491" s="37" t="s">
        <v>2360</v>
      </c>
      <c r="B8491" s="37">
        <v>1</v>
      </c>
      <c r="C8491" s="37">
        <v>0</v>
      </c>
      <c r="D8491" s="37">
        <v>0</v>
      </c>
      <c r="E8491" s="37">
        <v>5</v>
      </c>
      <c r="F8491" s="37">
        <v>0</v>
      </c>
      <c r="G8491" s="37">
        <v>0.30690000000000001</v>
      </c>
      <c r="H8491" s="37" t="s">
        <v>2299</v>
      </c>
      <c r="I8491" s="37" t="s">
        <v>2308</v>
      </c>
      <c r="J8491" s="37" t="s">
        <v>2268</v>
      </c>
      <c r="K8491" s="37">
        <v>1</v>
      </c>
    </row>
    <row r="8492" spans="1:11" x14ac:dyDescent="0.25">
      <c r="A8492" s="37" t="s">
        <v>2359</v>
      </c>
      <c r="B8492" s="37">
        <v>1</v>
      </c>
      <c r="C8492" s="37">
        <v>0</v>
      </c>
      <c r="D8492" s="37">
        <v>0</v>
      </c>
      <c r="E8492" s="37">
        <v>9</v>
      </c>
      <c r="F8492" s="37">
        <v>0</v>
      </c>
      <c r="G8492" s="37">
        <v>0.4234</v>
      </c>
      <c r="H8492" s="37" t="s">
        <v>2299</v>
      </c>
      <c r="I8492" s="37" t="s">
        <v>2308</v>
      </c>
      <c r="J8492" s="37" t="s">
        <v>2268</v>
      </c>
      <c r="K8492" s="37">
        <v>1</v>
      </c>
    </row>
    <row r="8493" spans="1:11" x14ac:dyDescent="0.25">
      <c r="A8493" s="37" t="s">
        <v>2358</v>
      </c>
      <c r="B8493" s="37">
        <v>1</v>
      </c>
      <c r="C8493" s="37">
        <v>0</v>
      </c>
      <c r="D8493" s="37">
        <v>1</v>
      </c>
      <c r="E8493" s="37">
        <v>51</v>
      </c>
      <c r="F8493" s="37">
        <v>0</v>
      </c>
      <c r="G8493" s="37">
        <v>2.3995000000000002</v>
      </c>
      <c r="H8493" s="37" t="s">
        <v>2299</v>
      </c>
      <c r="I8493" s="37" t="s">
        <v>2308</v>
      </c>
      <c r="J8493" s="37" t="s">
        <v>2275</v>
      </c>
      <c r="K8493" s="37">
        <v>1</v>
      </c>
    </row>
    <row r="8494" spans="1:11" x14ac:dyDescent="0.25">
      <c r="A8494" s="37" t="s">
        <v>2357</v>
      </c>
      <c r="B8494" s="37">
        <v>1</v>
      </c>
      <c r="C8494" s="37">
        <v>0</v>
      </c>
      <c r="D8494" s="37">
        <v>0</v>
      </c>
      <c r="E8494" s="37">
        <v>10</v>
      </c>
      <c r="F8494" s="37">
        <v>0</v>
      </c>
      <c r="G8494" s="37">
        <v>0.18730000000000002</v>
      </c>
      <c r="H8494" s="37" t="s">
        <v>2299</v>
      </c>
      <c r="I8494" s="37" t="s">
        <v>2310</v>
      </c>
      <c r="J8494" s="37" t="s">
        <v>2275</v>
      </c>
      <c r="K8494" s="37">
        <v>1</v>
      </c>
    </row>
    <row r="8495" spans="1:11" x14ac:dyDescent="0.25">
      <c r="A8495" s="37" t="s">
        <v>2356</v>
      </c>
      <c r="B8495" s="37">
        <v>1</v>
      </c>
      <c r="C8495" s="37">
        <v>0</v>
      </c>
      <c r="D8495" s="37">
        <v>0</v>
      </c>
      <c r="E8495" s="37">
        <v>1</v>
      </c>
      <c r="F8495" s="37">
        <v>0</v>
      </c>
      <c r="G8495" s="37">
        <v>8.9700000000000002E-2</v>
      </c>
      <c r="H8495" s="37" t="s">
        <v>2299</v>
      </c>
      <c r="I8495" s="37" t="s">
        <v>2308</v>
      </c>
      <c r="J8495" s="37" t="s">
        <v>2268</v>
      </c>
      <c r="K8495" s="37">
        <v>1</v>
      </c>
    </row>
    <row r="8496" spans="1:11" x14ac:dyDescent="0.25">
      <c r="A8496" s="37" t="s">
        <v>2355</v>
      </c>
      <c r="B8496" s="37">
        <v>1</v>
      </c>
      <c r="C8496" s="37">
        <v>0</v>
      </c>
      <c r="D8496" s="37">
        <v>0</v>
      </c>
      <c r="E8496" s="37">
        <v>3</v>
      </c>
      <c r="F8496" s="37">
        <v>0</v>
      </c>
      <c r="G8496" s="37">
        <v>0.1143</v>
      </c>
      <c r="H8496" s="37" t="s">
        <v>2299</v>
      </c>
      <c r="I8496" s="37" t="s">
        <v>2321</v>
      </c>
      <c r="J8496" s="37" t="s">
        <v>2275</v>
      </c>
      <c r="K8496" s="37">
        <v>1</v>
      </c>
    </row>
    <row r="8497" spans="1:11" x14ac:dyDescent="0.25">
      <c r="A8497" s="37" t="s">
        <v>2354</v>
      </c>
      <c r="B8497" s="37">
        <v>1</v>
      </c>
      <c r="C8497" s="37">
        <v>0</v>
      </c>
      <c r="D8497" s="37">
        <v>0</v>
      </c>
      <c r="E8497" s="37">
        <v>18</v>
      </c>
      <c r="F8497" s="37">
        <v>0</v>
      </c>
      <c r="G8497" s="37">
        <v>0.24490000000000001</v>
      </c>
      <c r="H8497" s="37" t="s">
        <v>2299</v>
      </c>
      <c r="I8497" s="37" t="s">
        <v>2308</v>
      </c>
      <c r="J8497" s="37" t="s">
        <v>2275</v>
      </c>
      <c r="K8497" s="37">
        <v>1</v>
      </c>
    </row>
    <row r="8498" spans="1:11" x14ac:dyDescent="0.25">
      <c r="A8498" s="37" t="s">
        <v>2353</v>
      </c>
      <c r="B8498" s="37">
        <v>1</v>
      </c>
      <c r="C8498" s="37">
        <v>0</v>
      </c>
      <c r="D8498" s="37">
        <v>0</v>
      </c>
      <c r="E8498" s="37">
        <v>1</v>
      </c>
      <c r="F8498" s="37">
        <v>0</v>
      </c>
      <c r="G8498" s="37">
        <v>0.18310000000000001</v>
      </c>
      <c r="H8498" s="37" t="s">
        <v>2299</v>
      </c>
      <c r="I8498" s="37" t="s">
        <v>2308</v>
      </c>
      <c r="J8498" s="37" t="s">
        <v>2268</v>
      </c>
      <c r="K8498" s="37">
        <v>1</v>
      </c>
    </row>
    <row r="8499" spans="1:11" x14ac:dyDescent="0.25">
      <c r="A8499" s="37" t="s">
        <v>2352</v>
      </c>
      <c r="B8499" s="37">
        <v>1</v>
      </c>
      <c r="C8499" s="37">
        <v>0</v>
      </c>
      <c r="D8499" s="37">
        <v>0</v>
      </c>
      <c r="E8499" s="37">
        <v>8</v>
      </c>
      <c r="F8499" s="37">
        <v>1</v>
      </c>
      <c r="G8499" s="37">
        <v>0.75540000000000007</v>
      </c>
      <c r="H8499" s="37" t="s">
        <v>2299</v>
      </c>
      <c r="I8499" s="37" t="s">
        <v>2308</v>
      </c>
      <c r="J8499" s="37" t="s">
        <v>2275</v>
      </c>
      <c r="K8499" s="37">
        <v>1</v>
      </c>
    </row>
    <row r="8500" spans="1:11" x14ac:dyDescent="0.25">
      <c r="A8500" s="37" t="s">
        <v>2351</v>
      </c>
      <c r="B8500" s="37">
        <v>1</v>
      </c>
      <c r="C8500" s="37">
        <v>0</v>
      </c>
      <c r="D8500" s="37">
        <v>0</v>
      </c>
      <c r="E8500" s="37">
        <v>0</v>
      </c>
      <c r="F8500" s="37">
        <v>1</v>
      </c>
      <c r="G8500" s="37">
        <v>0</v>
      </c>
      <c r="H8500" s="37" t="s">
        <v>2350</v>
      </c>
      <c r="I8500" s="37" t="s">
        <v>2308</v>
      </c>
      <c r="J8500" s="37" t="s">
        <v>2268</v>
      </c>
      <c r="K8500" s="37">
        <v>0</v>
      </c>
    </row>
    <row r="8501" spans="1:11" x14ac:dyDescent="0.25">
      <c r="A8501" s="37" t="s">
        <v>2349</v>
      </c>
      <c r="B8501" s="37">
        <v>1</v>
      </c>
      <c r="C8501" s="37">
        <v>0</v>
      </c>
      <c r="D8501" s="37">
        <v>0</v>
      </c>
      <c r="E8501" s="37">
        <v>9</v>
      </c>
      <c r="F8501" s="37">
        <v>1</v>
      </c>
      <c r="G8501" s="37">
        <v>0.15629999999999999</v>
      </c>
      <c r="H8501" s="37" t="s">
        <v>1249</v>
      </c>
      <c r="I8501" s="37" t="s">
        <v>2308</v>
      </c>
      <c r="J8501" s="37" t="s">
        <v>2268</v>
      </c>
      <c r="K8501" s="37">
        <v>1</v>
      </c>
    </row>
    <row r="8502" spans="1:11" x14ac:dyDescent="0.25">
      <c r="A8502" s="37" t="s">
        <v>2348</v>
      </c>
      <c r="B8502" s="37">
        <v>1</v>
      </c>
      <c r="C8502" s="37">
        <v>0</v>
      </c>
      <c r="D8502" s="37">
        <v>0</v>
      </c>
      <c r="E8502" s="37">
        <v>4</v>
      </c>
      <c r="F8502" s="37">
        <v>1</v>
      </c>
      <c r="G8502" s="37">
        <v>0.73250000000000004</v>
      </c>
      <c r="H8502" s="37" t="s">
        <v>2339</v>
      </c>
      <c r="I8502" s="37" t="s">
        <v>2308</v>
      </c>
      <c r="J8502" s="37" t="s">
        <v>2268</v>
      </c>
      <c r="K8502" s="37">
        <v>1</v>
      </c>
    </row>
    <row r="8503" spans="1:11" x14ac:dyDescent="0.25">
      <c r="A8503" s="37" t="s">
        <v>2347</v>
      </c>
      <c r="B8503" s="37">
        <v>1</v>
      </c>
      <c r="C8503" s="37">
        <v>0</v>
      </c>
      <c r="D8503" s="37">
        <v>0</v>
      </c>
      <c r="E8503" s="37">
        <v>1</v>
      </c>
      <c r="F8503" s="37">
        <v>1</v>
      </c>
      <c r="G8503" s="37">
        <v>0.18310000000000001</v>
      </c>
      <c r="H8503" s="37" t="s">
        <v>2339</v>
      </c>
      <c r="I8503" s="37" t="s">
        <v>2308</v>
      </c>
      <c r="J8503" s="37" t="s">
        <v>2268</v>
      </c>
      <c r="K8503" s="37">
        <v>1</v>
      </c>
    </row>
    <row r="8504" spans="1:11" x14ac:dyDescent="0.25">
      <c r="A8504" s="37" t="s">
        <v>2346</v>
      </c>
      <c r="B8504" s="37">
        <v>1</v>
      </c>
      <c r="C8504" s="37">
        <v>0</v>
      </c>
      <c r="D8504" s="37">
        <v>0</v>
      </c>
      <c r="E8504" s="37">
        <v>9</v>
      </c>
      <c r="F8504" s="37">
        <v>0</v>
      </c>
      <c r="G8504" s="37">
        <v>0.4234</v>
      </c>
      <c r="H8504" s="37" t="s">
        <v>2339</v>
      </c>
      <c r="I8504" s="37" t="s">
        <v>2308</v>
      </c>
      <c r="J8504" s="37" t="s">
        <v>2268</v>
      </c>
      <c r="K8504" s="37">
        <v>1</v>
      </c>
    </row>
    <row r="8505" spans="1:11" x14ac:dyDescent="0.25">
      <c r="A8505" s="37" t="s">
        <v>2345</v>
      </c>
      <c r="B8505" s="37">
        <v>1</v>
      </c>
      <c r="C8505" s="37">
        <v>0</v>
      </c>
      <c r="D8505" s="37">
        <v>0</v>
      </c>
      <c r="E8505" s="37">
        <v>4</v>
      </c>
      <c r="F8505" s="37">
        <v>0</v>
      </c>
      <c r="G8505" s="37">
        <v>0.24550000000000002</v>
      </c>
      <c r="H8505" s="37" t="s">
        <v>2339</v>
      </c>
      <c r="I8505" s="37" t="s">
        <v>2308</v>
      </c>
      <c r="J8505" s="37" t="s">
        <v>2268</v>
      </c>
      <c r="K8505" s="37">
        <v>1</v>
      </c>
    </row>
    <row r="8506" spans="1:11" x14ac:dyDescent="0.25">
      <c r="A8506" s="37" t="s">
        <v>2344</v>
      </c>
      <c r="B8506" s="37">
        <v>1</v>
      </c>
      <c r="C8506" s="37">
        <v>0</v>
      </c>
      <c r="D8506" s="37">
        <v>0</v>
      </c>
      <c r="E8506" s="37">
        <v>3</v>
      </c>
      <c r="F8506" s="37">
        <v>0</v>
      </c>
      <c r="G8506" s="37">
        <v>0.18410000000000001</v>
      </c>
      <c r="H8506" s="37" t="s">
        <v>2339</v>
      </c>
      <c r="I8506" s="37" t="s">
        <v>2308</v>
      </c>
      <c r="J8506" s="37" t="s">
        <v>2268</v>
      </c>
      <c r="K8506" s="37">
        <v>1</v>
      </c>
    </row>
    <row r="8507" spans="1:11" x14ac:dyDescent="0.25">
      <c r="A8507" s="37" t="s">
        <v>2343</v>
      </c>
      <c r="B8507" s="37">
        <v>1</v>
      </c>
      <c r="C8507" s="37">
        <v>0</v>
      </c>
      <c r="D8507" s="37">
        <v>0</v>
      </c>
      <c r="E8507" s="37">
        <v>11</v>
      </c>
      <c r="F8507" s="37">
        <v>1</v>
      </c>
      <c r="G8507" s="37">
        <v>2.0145</v>
      </c>
      <c r="H8507" s="37" t="s">
        <v>2339</v>
      </c>
      <c r="I8507" s="37" t="s">
        <v>2308</v>
      </c>
      <c r="J8507" s="37" t="s">
        <v>2268</v>
      </c>
      <c r="K8507" s="37">
        <v>1</v>
      </c>
    </row>
    <row r="8508" spans="1:11" x14ac:dyDescent="0.25">
      <c r="A8508" s="37" t="s">
        <v>2342</v>
      </c>
      <c r="B8508" s="37">
        <v>1</v>
      </c>
      <c r="C8508" s="37">
        <v>0</v>
      </c>
      <c r="D8508" s="37">
        <v>0</v>
      </c>
      <c r="E8508" s="37">
        <v>5</v>
      </c>
      <c r="F8508" s="37">
        <v>1</v>
      </c>
      <c r="G8508" s="37">
        <v>0.91570000000000007</v>
      </c>
      <c r="H8508" s="37" t="s">
        <v>2339</v>
      </c>
      <c r="I8508" s="37" t="s">
        <v>2308</v>
      </c>
      <c r="J8508" s="37" t="s">
        <v>2268</v>
      </c>
      <c r="K8508" s="37">
        <v>1</v>
      </c>
    </row>
    <row r="8509" spans="1:11" x14ac:dyDescent="0.25">
      <c r="A8509" s="37" t="s">
        <v>2341</v>
      </c>
      <c r="B8509" s="37">
        <v>1</v>
      </c>
      <c r="C8509" s="37">
        <v>0</v>
      </c>
      <c r="D8509" s="37">
        <v>0</v>
      </c>
      <c r="E8509" s="37">
        <v>7</v>
      </c>
      <c r="F8509" s="37">
        <v>0</v>
      </c>
      <c r="G8509" s="37">
        <v>0.66100000000000003</v>
      </c>
      <c r="H8509" s="37" t="s">
        <v>2339</v>
      </c>
      <c r="I8509" s="37" t="s">
        <v>2308</v>
      </c>
      <c r="J8509" s="37" t="s">
        <v>2268</v>
      </c>
      <c r="K8509" s="37">
        <v>1</v>
      </c>
    </row>
    <row r="8510" spans="1:11" x14ac:dyDescent="0.25">
      <c r="A8510" s="37" t="s">
        <v>2340</v>
      </c>
      <c r="B8510" s="37">
        <v>1</v>
      </c>
      <c r="C8510" s="37">
        <v>0</v>
      </c>
      <c r="D8510" s="37">
        <v>0</v>
      </c>
      <c r="E8510" s="37">
        <v>9</v>
      </c>
      <c r="F8510" s="37">
        <v>1</v>
      </c>
      <c r="G8510" s="37">
        <v>1.6482000000000001</v>
      </c>
      <c r="H8510" s="37" t="s">
        <v>2339</v>
      </c>
      <c r="I8510" s="37" t="s">
        <v>2308</v>
      </c>
      <c r="J8510" s="37" t="s">
        <v>2268</v>
      </c>
      <c r="K8510" s="37">
        <v>1</v>
      </c>
    </row>
    <row r="8511" spans="1:11" x14ac:dyDescent="0.25">
      <c r="A8511" s="37" t="s">
        <v>2338</v>
      </c>
      <c r="B8511" s="37">
        <v>1</v>
      </c>
      <c r="C8511" s="37">
        <v>0</v>
      </c>
      <c r="D8511" s="37">
        <v>0</v>
      </c>
      <c r="E8511" s="37">
        <v>1</v>
      </c>
      <c r="F8511" s="37">
        <v>0</v>
      </c>
      <c r="G8511" s="37">
        <v>9.4399999999999998E-2</v>
      </c>
      <c r="H8511" s="37" t="s">
        <v>2337</v>
      </c>
      <c r="I8511" s="37" t="s">
        <v>2308</v>
      </c>
      <c r="J8511" s="37" t="s">
        <v>2268</v>
      </c>
      <c r="K8511" s="37">
        <v>1</v>
      </c>
    </row>
    <row r="8512" spans="1:11" x14ac:dyDescent="0.25">
      <c r="A8512" s="37" t="s">
        <v>2336</v>
      </c>
      <c r="B8512" s="37">
        <v>1</v>
      </c>
      <c r="C8512" s="37">
        <v>0</v>
      </c>
      <c r="D8512" s="37">
        <v>0</v>
      </c>
      <c r="E8512" s="37">
        <v>3</v>
      </c>
      <c r="F8512" s="37">
        <v>0</v>
      </c>
      <c r="G8512" s="37">
        <v>0.1303</v>
      </c>
      <c r="H8512" s="37" t="s">
        <v>1264</v>
      </c>
      <c r="I8512" s="37" t="s">
        <v>2308</v>
      </c>
      <c r="J8512" s="37" t="s">
        <v>2268</v>
      </c>
      <c r="K8512" s="37">
        <v>1</v>
      </c>
    </row>
    <row r="8513" spans="1:11" x14ac:dyDescent="0.25">
      <c r="A8513" s="37" t="s">
        <v>2335</v>
      </c>
      <c r="B8513" s="37">
        <v>1</v>
      </c>
      <c r="C8513" s="37">
        <v>0</v>
      </c>
      <c r="D8513" s="37">
        <v>0</v>
      </c>
      <c r="E8513" s="37">
        <v>2</v>
      </c>
      <c r="F8513" s="37">
        <v>0</v>
      </c>
      <c r="G8513" s="37">
        <v>0.1227</v>
      </c>
      <c r="H8513" s="37" t="s">
        <v>1256</v>
      </c>
      <c r="I8513" s="37" t="s">
        <v>2321</v>
      </c>
      <c r="J8513" s="37" t="s">
        <v>2275</v>
      </c>
      <c r="K8513" s="37">
        <v>1</v>
      </c>
    </row>
    <row r="8514" spans="1:11" x14ac:dyDescent="0.25">
      <c r="A8514" s="37" t="s">
        <v>2334</v>
      </c>
      <c r="B8514" s="37">
        <v>1</v>
      </c>
      <c r="C8514" s="37">
        <v>0</v>
      </c>
      <c r="D8514" s="37">
        <v>0</v>
      </c>
      <c r="E8514" s="37">
        <v>0</v>
      </c>
      <c r="F8514" s="37">
        <v>0</v>
      </c>
      <c r="G8514" s="37">
        <v>0</v>
      </c>
      <c r="H8514" s="37" t="s">
        <v>1256</v>
      </c>
      <c r="I8514" s="37" t="s">
        <v>2310</v>
      </c>
      <c r="J8514" s="37" t="s">
        <v>2275</v>
      </c>
      <c r="K8514" s="37">
        <v>0</v>
      </c>
    </row>
    <row r="8515" spans="1:11" x14ac:dyDescent="0.25">
      <c r="A8515" s="37" t="s">
        <v>2333</v>
      </c>
      <c r="B8515" s="37">
        <v>1</v>
      </c>
      <c r="C8515" s="37">
        <v>0</v>
      </c>
      <c r="D8515" s="37">
        <v>0</v>
      </c>
      <c r="E8515" s="37">
        <v>20</v>
      </c>
      <c r="F8515" s="37">
        <v>1</v>
      </c>
      <c r="G8515" s="37">
        <v>0.76170000000000004</v>
      </c>
      <c r="H8515" s="37" t="s">
        <v>1248</v>
      </c>
      <c r="I8515" s="37" t="s">
        <v>2310</v>
      </c>
      <c r="J8515" s="37" t="s">
        <v>2275</v>
      </c>
      <c r="K8515" s="37">
        <v>1</v>
      </c>
    </row>
    <row r="8516" spans="1:11" x14ac:dyDescent="0.25">
      <c r="A8516" s="37" t="s">
        <v>2332</v>
      </c>
      <c r="B8516" s="37">
        <v>1</v>
      </c>
      <c r="C8516" s="37">
        <v>0</v>
      </c>
      <c r="D8516" s="37">
        <v>0</v>
      </c>
      <c r="E8516" s="37">
        <v>1</v>
      </c>
      <c r="F8516" s="37">
        <v>0</v>
      </c>
      <c r="G8516" s="37">
        <v>4.7E-2</v>
      </c>
      <c r="H8516" s="37" t="s">
        <v>1248</v>
      </c>
      <c r="I8516" s="37" t="s">
        <v>2310</v>
      </c>
      <c r="J8516" s="37" t="s">
        <v>2275</v>
      </c>
      <c r="K8516" s="37">
        <v>1</v>
      </c>
    </row>
    <row r="8517" spans="1:11" x14ac:dyDescent="0.25">
      <c r="A8517" s="37" t="s">
        <v>2331</v>
      </c>
      <c r="B8517" s="37">
        <v>1</v>
      </c>
      <c r="C8517" s="37">
        <v>0</v>
      </c>
      <c r="D8517" s="37">
        <v>0</v>
      </c>
      <c r="E8517" s="37">
        <v>9</v>
      </c>
      <c r="F8517" s="37">
        <v>1</v>
      </c>
      <c r="G8517" s="37">
        <v>0.2641</v>
      </c>
      <c r="H8517" s="37" t="s">
        <v>1248</v>
      </c>
      <c r="I8517" s="37" t="s">
        <v>2321</v>
      </c>
      <c r="J8517" s="37" t="s">
        <v>2268</v>
      </c>
      <c r="K8517" s="37">
        <v>1</v>
      </c>
    </row>
    <row r="8518" spans="1:11" x14ac:dyDescent="0.25">
      <c r="A8518" s="37" t="s">
        <v>2330</v>
      </c>
      <c r="B8518" s="37">
        <v>1</v>
      </c>
      <c r="C8518" s="37">
        <v>0</v>
      </c>
      <c r="D8518" s="37">
        <v>0</v>
      </c>
      <c r="E8518" s="37">
        <v>2</v>
      </c>
      <c r="F8518" s="37">
        <v>0</v>
      </c>
      <c r="G8518" s="37">
        <v>0.36630000000000001</v>
      </c>
      <c r="H8518" s="37" t="s">
        <v>1248</v>
      </c>
      <c r="I8518" s="37" t="s">
        <v>2321</v>
      </c>
      <c r="J8518" s="37" t="s">
        <v>2275</v>
      </c>
      <c r="K8518" s="37">
        <v>1</v>
      </c>
    </row>
    <row r="8519" spans="1:11" x14ac:dyDescent="0.25">
      <c r="A8519" s="37" t="s">
        <v>2329</v>
      </c>
      <c r="B8519" s="37">
        <v>1</v>
      </c>
      <c r="C8519" s="37">
        <v>0</v>
      </c>
      <c r="D8519" s="37">
        <v>0</v>
      </c>
      <c r="E8519" s="37">
        <v>13</v>
      </c>
      <c r="F8519" s="37">
        <v>0</v>
      </c>
      <c r="G8519" s="37">
        <v>0.79780000000000006</v>
      </c>
      <c r="H8519" s="37" t="s">
        <v>1248</v>
      </c>
      <c r="I8519" s="37" t="s">
        <v>2310</v>
      </c>
      <c r="J8519" s="37" t="s">
        <v>2275</v>
      </c>
      <c r="K8519" s="37">
        <v>1</v>
      </c>
    </row>
    <row r="8520" spans="1:11" x14ac:dyDescent="0.25">
      <c r="A8520" s="37" t="s">
        <v>2328</v>
      </c>
      <c r="B8520" s="37">
        <v>1</v>
      </c>
      <c r="C8520" s="37">
        <v>0</v>
      </c>
      <c r="D8520" s="37">
        <v>0</v>
      </c>
      <c r="E8520" s="37">
        <v>19</v>
      </c>
      <c r="F8520" s="37">
        <v>0</v>
      </c>
      <c r="G8520" s="37">
        <v>0.53049999999999997</v>
      </c>
      <c r="H8520" s="37" t="s">
        <v>1238</v>
      </c>
      <c r="I8520" s="37" t="s">
        <v>2308</v>
      </c>
      <c r="J8520" s="37" t="s">
        <v>2268</v>
      </c>
      <c r="K8520" s="37">
        <v>1</v>
      </c>
    </row>
    <row r="8521" spans="1:11" x14ac:dyDescent="0.25">
      <c r="A8521" s="37" t="s">
        <v>2327</v>
      </c>
      <c r="B8521" s="37">
        <v>1</v>
      </c>
      <c r="C8521" s="37">
        <v>0</v>
      </c>
      <c r="D8521" s="37">
        <v>0</v>
      </c>
      <c r="E8521" s="37">
        <v>22</v>
      </c>
      <c r="F8521" s="37">
        <v>0</v>
      </c>
      <c r="G8521" s="37">
        <v>2.0773999999999999</v>
      </c>
      <c r="H8521" s="37" t="s">
        <v>1238</v>
      </c>
      <c r="I8521" s="37" t="s">
        <v>2308</v>
      </c>
      <c r="J8521" s="37" t="s">
        <v>2268</v>
      </c>
      <c r="K8521" s="37">
        <v>1</v>
      </c>
    </row>
    <row r="8522" spans="1:11" x14ac:dyDescent="0.25">
      <c r="A8522" s="37" t="s">
        <v>2326</v>
      </c>
      <c r="B8522" s="37">
        <v>1</v>
      </c>
      <c r="C8522" s="37">
        <v>0</v>
      </c>
      <c r="D8522" s="37">
        <v>1</v>
      </c>
      <c r="E8522" s="37">
        <v>121</v>
      </c>
      <c r="F8522" s="37">
        <v>1</v>
      </c>
      <c r="G8522" s="37">
        <v>5.6928999999999998</v>
      </c>
      <c r="H8522" s="37" t="s">
        <v>1242</v>
      </c>
      <c r="I8522" s="37" t="s">
        <v>2321</v>
      </c>
      <c r="J8522" s="37" t="s">
        <v>2275</v>
      </c>
      <c r="K8522" s="37">
        <v>1</v>
      </c>
    </row>
    <row r="8523" spans="1:11" x14ac:dyDescent="0.25">
      <c r="A8523" s="37" t="s">
        <v>2325</v>
      </c>
      <c r="B8523" s="37">
        <v>1</v>
      </c>
      <c r="C8523" s="37">
        <v>0</v>
      </c>
      <c r="D8523" s="37">
        <v>0</v>
      </c>
      <c r="E8523" s="37">
        <v>8</v>
      </c>
      <c r="F8523" s="37">
        <v>0</v>
      </c>
      <c r="G8523" s="37">
        <v>0.34750000000000003</v>
      </c>
      <c r="H8523" s="37" t="s">
        <v>1242</v>
      </c>
      <c r="I8523" s="37" t="s">
        <v>2310</v>
      </c>
      <c r="J8523" s="37" t="s">
        <v>2275</v>
      </c>
      <c r="K8523" s="37">
        <v>1</v>
      </c>
    </row>
    <row r="8524" spans="1:11" x14ac:dyDescent="0.25">
      <c r="A8524" s="37" t="s">
        <v>2324</v>
      </c>
      <c r="B8524" s="37">
        <v>1</v>
      </c>
      <c r="C8524" s="37">
        <v>0</v>
      </c>
      <c r="D8524" s="37">
        <v>0</v>
      </c>
      <c r="E8524" s="37">
        <v>13</v>
      </c>
      <c r="F8524" s="37">
        <v>1</v>
      </c>
      <c r="G8524" s="37">
        <v>0.38150000000000001</v>
      </c>
      <c r="H8524" s="37" t="s">
        <v>1242</v>
      </c>
      <c r="I8524" s="37" t="s">
        <v>2308</v>
      </c>
      <c r="J8524" s="37" t="s">
        <v>2275</v>
      </c>
      <c r="K8524" s="37">
        <v>1</v>
      </c>
    </row>
    <row r="8525" spans="1:11" x14ac:dyDescent="0.25">
      <c r="A8525" s="37" t="s">
        <v>2323</v>
      </c>
      <c r="B8525" s="37">
        <v>1</v>
      </c>
      <c r="C8525" s="37">
        <v>0</v>
      </c>
      <c r="D8525" s="37">
        <v>1</v>
      </c>
      <c r="E8525" s="37">
        <v>52</v>
      </c>
      <c r="F8525" s="37">
        <v>0</v>
      </c>
      <c r="G8525" s="37">
        <v>2.4466000000000001</v>
      </c>
      <c r="H8525" s="37" t="s">
        <v>1224</v>
      </c>
      <c r="I8525" s="37" t="s">
        <v>2321</v>
      </c>
      <c r="J8525" s="37" t="s">
        <v>2275</v>
      </c>
      <c r="K8525" s="37">
        <v>1</v>
      </c>
    </row>
    <row r="8526" spans="1:11" x14ac:dyDescent="0.25">
      <c r="A8526" s="37" t="s">
        <v>2322</v>
      </c>
      <c r="B8526" s="37">
        <v>1</v>
      </c>
      <c r="C8526" s="37">
        <v>0</v>
      </c>
      <c r="D8526" s="37">
        <v>0</v>
      </c>
      <c r="E8526" s="37">
        <v>4</v>
      </c>
      <c r="F8526" s="37">
        <v>0</v>
      </c>
      <c r="G8526" s="37">
        <v>0.13750000000000001</v>
      </c>
      <c r="H8526" s="37" t="s">
        <v>2288</v>
      </c>
      <c r="I8526" s="37" t="s">
        <v>2321</v>
      </c>
      <c r="J8526" s="37" t="s">
        <v>2268</v>
      </c>
      <c r="K8526" s="37">
        <v>1</v>
      </c>
    </row>
    <row r="8527" spans="1:11" x14ac:dyDescent="0.25">
      <c r="A8527" s="37" t="s">
        <v>2320</v>
      </c>
      <c r="B8527" s="37">
        <v>1</v>
      </c>
      <c r="C8527" s="37">
        <v>0</v>
      </c>
      <c r="D8527" s="37">
        <v>0</v>
      </c>
      <c r="E8527" s="37">
        <v>0</v>
      </c>
      <c r="F8527" s="37">
        <v>0</v>
      </c>
      <c r="G8527" s="37">
        <v>0</v>
      </c>
      <c r="H8527" s="37" t="s">
        <v>2318</v>
      </c>
      <c r="I8527" s="37" t="s">
        <v>2308</v>
      </c>
      <c r="J8527" s="37" t="s">
        <v>2268</v>
      </c>
      <c r="K8527" s="37">
        <v>0</v>
      </c>
    </row>
    <row r="8528" spans="1:11" x14ac:dyDescent="0.25">
      <c r="A8528" s="37" t="s">
        <v>2319</v>
      </c>
      <c r="B8528" s="37">
        <v>1</v>
      </c>
      <c r="C8528" s="37">
        <v>0</v>
      </c>
      <c r="D8528" s="37">
        <v>0</v>
      </c>
      <c r="E8528" s="37">
        <v>10</v>
      </c>
      <c r="F8528" s="37">
        <v>0</v>
      </c>
      <c r="G8528" s="37">
        <v>0.2792</v>
      </c>
      <c r="H8528" s="37" t="s">
        <v>2318</v>
      </c>
      <c r="I8528" s="37" t="s">
        <v>2308</v>
      </c>
      <c r="J8528" s="37" t="s">
        <v>2268</v>
      </c>
      <c r="K8528" s="37">
        <v>1</v>
      </c>
    </row>
    <row r="8529" spans="1:11" x14ac:dyDescent="0.25">
      <c r="A8529" s="37" t="s">
        <v>2317</v>
      </c>
      <c r="B8529" s="37">
        <v>1</v>
      </c>
      <c r="C8529" s="37">
        <v>0</v>
      </c>
      <c r="D8529" s="37">
        <v>0</v>
      </c>
      <c r="E8529" s="37">
        <v>0</v>
      </c>
      <c r="F8529" s="37">
        <v>0</v>
      </c>
      <c r="G8529" s="37">
        <v>0</v>
      </c>
      <c r="H8529" s="37" t="s">
        <v>1241</v>
      </c>
      <c r="I8529" s="37" t="s">
        <v>2316</v>
      </c>
      <c r="J8529" s="37" t="s">
        <v>2268</v>
      </c>
      <c r="K8529" s="37">
        <v>0</v>
      </c>
    </row>
    <row r="8530" spans="1:11" x14ac:dyDescent="0.25">
      <c r="A8530" s="37" t="s">
        <v>2315</v>
      </c>
      <c r="B8530" s="37">
        <v>1</v>
      </c>
      <c r="C8530" s="37">
        <v>0</v>
      </c>
      <c r="D8530" s="37">
        <v>0</v>
      </c>
      <c r="E8530" s="37">
        <v>4</v>
      </c>
      <c r="F8530" s="37">
        <v>0</v>
      </c>
      <c r="G8530" s="37">
        <v>0.17380000000000001</v>
      </c>
      <c r="H8530" s="37" t="s">
        <v>1241</v>
      </c>
      <c r="I8530" s="37" t="s">
        <v>2308</v>
      </c>
      <c r="J8530" s="37" t="s">
        <v>2268</v>
      </c>
      <c r="K8530" s="37">
        <v>1</v>
      </c>
    </row>
    <row r="8531" spans="1:11" x14ac:dyDescent="0.25">
      <c r="A8531" s="37" t="s">
        <v>2314</v>
      </c>
      <c r="B8531" s="37">
        <v>1</v>
      </c>
      <c r="C8531" s="37">
        <v>0</v>
      </c>
      <c r="D8531" s="37">
        <v>0</v>
      </c>
      <c r="E8531" s="37">
        <v>1</v>
      </c>
      <c r="F8531" s="37">
        <v>0</v>
      </c>
      <c r="G8531" s="37">
        <v>0.18310000000000001</v>
      </c>
      <c r="H8531" s="37" t="s">
        <v>1241</v>
      </c>
      <c r="I8531" s="37" t="s">
        <v>2308</v>
      </c>
      <c r="J8531" s="37" t="s">
        <v>2275</v>
      </c>
      <c r="K8531" s="37">
        <v>1</v>
      </c>
    </row>
    <row r="8532" spans="1:11" x14ac:dyDescent="0.25">
      <c r="A8532" s="37" t="s">
        <v>2313</v>
      </c>
      <c r="B8532" s="37">
        <v>1</v>
      </c>
      <c r="C8532" s="37">
        <v>0</v>
      </c>
      <c r="D8532" s="37">
        <v>0</v>
      </c>
      <c r="E8532" s="37">
        <v>1</v>
      </c>
      <c r="F8532" s="37">
        <v>0</v>
      </c>
      <c r="G8532" s="37">
        <v>3.8100000000000002E-2</v>
      </c>
      <c r="H8532" s="37" t="s">
        <v>1237</v>
      </c>
      <c r="I8532" s="37" t="s">
        <v>2308</v>
      </c>
      <c r="J8532" s="37" t="s">
        <v>2268</v>
      </c>
      <c r="K8532" s="37">
        <v>1</v>
      </c>
    </row>
    <row r="8533" spans="1:11" x14ac:dyDescent="0.25">
      <c r="A8533" s="37" t="s">
        <v>2312</v>
      </c>
      <c r="B8533" s="37">
        <v>1</v>
      </c>
      <c r="C8533" s="37">
        <v>0</v>
      </c>
      <c r="D8533" s="37">
        <v>1</v>
      </c>
      <c r="E8533" s="37">
        <v>131</v>
      </c>
      <c r="F8533" s="37">
        <v>0</v>
      </c>
      <c r="G8533" s="37">
        <v>3.6575000000000002</v>
      </c>
      <c r="H8533" s="37" t="s">
        <v>1219</v>
      </c>
      <c r="I8533" s="37" t="s">
        <v>2308</v>
      </c>
      <c r="J8533" s="37" t="s">
        <v>2275</v>
      </c>
      <c r="K8533" s="37">
        <v>1</v>
      </c>
    </row>
    <row r="8534" spans="1:11" x14ac:dyDescent="0.25">
      <c r="A8534" s="37" t="s">
        <v>2311</v>
      </c>
      <c r="B8534" s="37">
        <v>1</v>
      </c>
      <c r="C8534" s="37">
        <v>0</v>
      </c>
      <c r="D8534" s="37">
        <v>0</v>
      </c>
      <c r="E8534" s="37">
        <v>9</v>
      </c>
      <c r="F8534" s="37">
        <v>1</v>
      </c>
      <c r="G8534" s="37">
        <v>0.3095</v>
      </c>
      <c r="H8534" s="37" t="s">
        <v>1219</v>
      </c>
      <c r="I8534" s="37" t="s">
        <v>2310</v>
      </c>
      <c r="J8534" s="37" t="s">
        <v>2275</v>
      </c>
      <c r="K8534" s="37">
        <v>1</v>
      </c>
    </row>
    <row r="8535" spans="1:11" x14ac:dyDescent="0.25">
      <c r="A8535" s="37" t="s">
        <v>2309</v>
      </c>
      <c r="B8535" s="37">
        <v>1</v>
      </c>
      <c r="C8535" s="37">
        <v>0</v>
      </c>
      <c r="D8535" s="37">
        <v>0</v>
      </c>
      <c r="E8535" s="37">
        <v>1</v>
      </c>
      <c r="F8535" s="37">
        <v>0</v>
      </c>
      <c r="G8535" s="37">
        <v>3.1600000000000003E-2</v>
      </c>
      <c r="H8535" s="37" t="s">
        <v>1219</v>
      </c>
      <c r="I8535" s="37" t="s">
        <v>2308</v>
      </c>
      <c r="J8535" s="37" t="s">
        <v>2268</v>
      </c>
      <c r="K8535" s="37">
        <v>1</v>
      </c>
    </row>
    <row r="8536" spans="1:11" x14ac:dyDescent="0.25">
      <c r="A8536" s="37" t="s">
        <v>2307</v>
      </c>
      <c r="B8536" s="37">
        <v>1</v>
      </c>
      <c r="C8536" s="37">
        <v>0</v>
      </c>
      <c r="D8536" s="37">
        <v>0</v>
      </c>
      <c r="E8536" s="37">
        <v>3</v>
      </c>
      <c r="F8536" s="37">
        <v>0</v>
      </c>
      <c r="G8536" s="37">
        <v>0.5494</v>
      </c>
      <c r="H8536" s="37" t="s">
        <v>1232</v>
      </c>
      <c r="I8536" s="37" t="s">
        <v>2269</v>
      </c>
      <c r="J8536" s="37" t="s">
        <v>2268</v>
      </c>
      <c r="K8536" s="37">
        <v>1</v>
      </c>
    </row>
    <row r="8537" spans="1:11" x14ac:dyDescent="0.25">
      <c r="A8537" s="37" t="s">
        <v>2306</v>
      </c>
      <c r="B8537" s="37">
        <v>1</v>
      </c>
      <c r="C8537" s="37">
        <v>0</v>
      </c>
      <c r="D8537" s="37">
        <v>0</v>
      </c>
      <c r="E8537" s="37">
        <v>10</v>
      </c>
      <c r="F8537" s="37">
        <v>0</v>
      </c>
      <c r="G8537" s="37">
        <v>0.31620000000000004</v>
      </c>
      <c r="H8537" s="37" t="s">
        <v>2299</v>
      </c>
      <c r="I8537" s="37" t="s">
        <v>2269</v>
      </c>
      <c r="J8537" s="37" t="s">
        <v>2268</v>
      </c>
      <c r="K8537" s="37">
        <v>1</v>
      </c>
    </row>
    <row r="8538" spans="1:11" x14ac:dyDescent="0.25">
      <c r="A8538" s="37" t="s">
        <v>2305</v>
      </c>
      <c r="B8538" s="37">
        <v>1</v>
      </c>
      <c r="C8538" s="37">
        <v>0</v>
      </c>
      <c r="D8538" s="37">
        <v>0</v>
      </c>
      <c r="E8538" s="37">
        <v>4</v>
      </c>
      <c r="F8538" s="37">
        <v>0</v>
      </c>
      <c r="G8538" s="37">
        <v>0.1174</v>
      </c>
      <c r="H8538" s="37" t="s">
        <v>1248</v>
      </c>
      <c r="I8538" s="37" t="s">
        <v>2269</v>
      </c>
      <c r="J8538" s="37" t="s">
        <v>2268</v>
      </c>
      <c r="K8538" s="37">
        <v>1</v>
      </c>
    </row>
    <row r="8539" spans="1:11" x14ac:dyDescent="0.25">
      <c r="A8539" s="37" t="s">
        <v>2304</v>
      </c>
      <c r="B8539" s="37">
        <v>1</v>
      </c>
      <c r="C8539" s="37">
        <v>0</v>
      </c>
      <c r="D8539" s="37">
        <v>0</v>
      </c>
      <c r="E8539" s="37">
        <v>30</v>
      </c>
      <c r="F8539" s="37">
        <v>1</v>
      </c>
      <c r="G8539" s="37">
        <v>0.83760000000000001</v>
      </c>
      <c r="H8539" s="37" t="s">
        <v>1235</v>
      </c>
      <c r="I8539" s="37" t="s">
        <v>2269</v>
      </c>
      <c r="J8539" s="37" t="s">
        <v>2268</v>
      </c>
      <c r="K8539" s="37">
        <v>1</v>
      </c>
    </row>
    <row r="8540" spans="1:11" x14ac:dyDescent="0.25">
      <c r="A8540" s="37" t="s">
        <v>2303</v>
      </c>
      <c r="B8540" s="37">
        <v>1</v>
      </c>
      <c r="C8540" s="37">
        <v>0</v>
      </c>
      <c r="D8540" s="37">
        <v>0</v>
      </c>
      <c r="E8540" s="37">
        <v>2</v>
      </c>
      <c r="F8540" s="37">
        <v>0</v>
      </c>
      <c r="G8540" s="37">
        <v>7.6200000000000004E-2</v>
      </c>
      <c r="H8540" s="37" t="s">
        <v>1247</v>
      </c>
      <c r="I8540" s="37" t="s">
        <v>2269</v>
      </c>
      <c r="J8540" s="37" t="s">
        <v>2268</v>
      </c>
      <c r="K8540" s="37">
        <v>1</v>
      </c>
    </row>
    <row r="8541" spans="1:11" x14ac:dyDescent="0.25">
      <c r="A8541" s="37" t="s">
        <v>2302</v>
      </c>
      <c r="B8541" s="37">
        <v>1</v>
      </c>
      <c r="C8541" s="37">
        <v>0</v>
      </c>
      <c r="D8541" s="37">
        <v>0</v>
      </c>
      <c r="E8541" s="37">
        <v>14</v>
      </c>
      <c r="F8541" s="37">
        <v>1</v>
      </c>
      <c r="G8541" s="37">
        <v>0.53320000000000001</v>
      </c>
      <c r="H8541" s="37" t="s">
        <v>1228</v>
      </c>
      <c r="I8541" s="37" t="s">
        <v>2269</v>
      </c>
      <c r="J8541" s="37" t="s">
        <v>2268</v>
      </c>
      <c r="K8541" s="37">
        <v>1</v>
      </c>
    </row>
    <row r="8542" spans="1:11" x14ac:dyDescent="0.25">
      <c r="A8542" s="37" t="s">
        <v>2301</v>
      </c>
      <c r="B8542" s="37">
        <v>1</v>
      </c>
      <c r="C8542" s="37">
        <v>0</v>
      </c>
      <c r="D8542" s="37">
        <v>0</v>
      </c>
      <c r="E8542" s="37">
        <v>2</v>
      </c>
      <c r="F8542" s="37">
        <v>0</v>
      </c>
      <c r="G8542" s="37">
        <v>7.6200000000000004E-2</v>
      </c>
      <c r="H8542" s="37" t="s">
        <v>1250</v>
      </c>
      <c r="I8542" s="37" t="s">
        <v>2269</v>
      </c>
      <c r="J8542" s="37" t="s">
        <v>2268</v>
      </c>
      <c r="K8542" s="37">
        <v>1</v>
      </c>
    </row>
    <row r="8543" spans="1:11" x14ac:dyDescent="0.25">
      <c r="A8543" s="37" t="s">
        <v>2300</v>
      </c>
      <c r="B8543" s="37">
        <v>1</v>
      </c>
      <c r="C8543" s="37">
        <v>0</v>
      </c>
      <c r="D8543" s="37">
        <v>0</v>
      </c>
      <c r="E8543" s="37">
        <v>10</v>
      </c>
      <c r="F8543" s="37">
        <v>1</v>
      </c>
      <c r="G8543" s="37">
        <v>0.29339999999999999</v>
      </c>
      <c r="H8543" s="37" t="s">
        <v>2299</v>
      </c>
      <c r="I8543" s="37" t="s">
        <v>2269</v>
      </c>
      <c r="J8543" s="37" t="s">
        <v>2268</v>
      </c>
      <c r="K8543" s="37">
        <v>1</v>
      </c>
    </row>
    <row r="8544" spans="1:11" x14ac:dyDescent="0.25">
      <c r="A8544" s="37" t="s">
        <v>2298</v>
      </c>
      <c r="B8544" s="37">
        <v>1</v>
      </c>
      <c r="C8544" s="37">
        <v>0</v>
      </c>
      <c r="D8544" s="37">
        <v>0</v>
      </c>
      <c r="E8544" s="37">
        <v>13</v>
      </c>
      <c r="F8544" s="37">
        <v>0</v>
      </c>
      <c r="G8544" s="37">
        <v>0.38150000000000001</v>
      </c>
      <c r="H8544" s="37" t="s">
        <v>1248</v>
      </c>
      <c r="I8544" s="37" t="s">
        <v>2269</v>
      </c>
      <c r="J8544" s="37" t="s">
        <v>2268</v>
      </c>
      <c r="K8544" s="37">
        <v>1</v>
      </c>
    </row>
    <row r="8545" spans="1:11" x14ac:dyDescent="0.25">
      <c r="A8545" s="37" t="s">
        <v>2297</v>
      </c>
      <c r="B8545" s="37">
        <v>1</v>
      </c>
      <c r="C8545" s="37">
        <v>0</v>
      </c>
      <c r="D8545" s="37">
        <v>0</v>
      </c>
      <c r="E8545" s="37">
        <v>1</v>
      </c>
      <c r="F8545" s="37">
        <v>0</v>
      </c>
      <c r="G8545" s="37">
        <v>2.9300000000000003E-2</v>
      </c>
      <c r="H8545" s="37" t="s">
        <v>1244</v>
      </c>
      <c r="I8545" s="37" t="s">
        <v>2269</v>
      </c>
      <c r="J8545" s="37" t="s">
        <v>2268</v>
      </c>
      <c r="K8545" s="37">
        <v>1</v>
      </c>
    </row>
    <row r="8546" spans="1:11" x14ac:dyDescent="0.25">
      <c r="A8546" s="37" t="s">
        <v>2296</v>
      </c>
      <c r="B8546" s="37">
        <v>1</v>
      </c>
      <c r="C8546" s="37">
        <v>0</v>
      </c>
      <c r="D8546" s="37">
        <v>0</v>
      </c>
      <c r="E8546" s="37">
        <v>1</v>
      </c>
      <c r="F8546" s="37">
        <v>0</v>
      </c>
      <c r="G8546" s="37">
        <v>6.1400000000000003E-2</v>
      </c>
      <c r="H8546" s="37" t="s">
        <v>1239</v>
      </c>
      <c r="I8546" s="37" t="s">
        <v>2269</v>
      </c>
      <c r="J8546" s="37" t="s">
        <v>2268</v>
      </c>
      <c r="K8546" s="37">
        <v>1</v>
      </c>
    </row>
    <row r="8547" spans="1:11" x14ac:dyDescent="0.25">
      <c r="A8547" s="37" t="s">
        <v>2295</v>
      </c>
      <c r="B8547" s="37">
        <v>1</v>
      </c>
      <c r="C8547" s="37">
        <v>0</v>
      </c>
      <c r="D8547" s="37">
        <v>0</v>
      </c>
      <c r="E8547" s="37">
        <v>13</v>
      </c>
      <c r="F8547" s="37">
        <v>0</v>
      </c>
      <c r="G8547" s="37">
        <v>0.41110000000000002</v>
      </c>
      <c r="H8547" s="37" t="s">
        <v>1227</v>
      </c>
      <c r="I8547" s="37" t="s">
        <v>2269</v>
      </c>
      <c r="J8547" s="37" t="s">
        <v>2268</v>
      </c>
      <c r="K8547" s="37">
        <v>1</v>
      </c>
    </row>
    <row r="8548" spans="1:11" x14ac:dyDescent="0.25">
      <c r="A8548" s="37" t="s">
        <v>2294</v>
      </c>
      <c r="B8548" s="37">
        <v>1</v>
      </c>
      <c r="C8548" s="37">
        <v>0</v>
      </c>
      <c r="D8548" s="37">
        <v>0</v>
      </c>
      <c r="E8548" s="37">
        <v>10</v>
      </c>
      <c r="F8548" s="37">
        <v>1</v>
      </c>
      <c r="G8548" s="37">
        <v>0.43440000000000001</v>
      </c>
      <c r="H8548" s="37" t="s">
        <v>2276</v>
      </c>
      <c r="I8548" s="37" t="s">
        <v>2269</v>
      </c>
      <c r="J8548" s="37" t="s">
        <v>2268</v>
      </c>
      <c r="K8548" s="37">
        <v>1</v>
      </c>
    </row>
    <row r="8549" spans="1:11" x14ac:dyDescent="0.25">
      <c r="A8549" s="37" t="s">
        <v>2293</v>
      </c>
      <c r="B8549" s="37">
        <v>1</v>
      </c>
      <c r="C8549" s="37">
        <v>0</v>
      </c>
      <c r="D8549" s="37">
        <v>0</v>
      </c>
      <c r="E8549" s="37">
        <v>2</v>
      </c>
      <c r="F8549" s="37">
        <v>0</v>
      </c>
      <c r="G8549" s="37">
        <v>6.3200000000000006E-2</v>
      </c>
      <c r="H8549" s="37" t="s">
        <v>1232</v>
      </c>
      <c r="I8549" s="37" t="s">
        <v>2269</v>
      </c>
      <c r="J8549" s="37" t="s">
        <v>2268</v>
      </c>
      <c r="K8549" s="37">
        <v>1</v>
      </c>
    </row>
    <row r="8550" spans="1:11" x14ac:dyDescent="0.25">
      <c r="A8550" s="37" t="s">
        <v>2292</v>
      </c>
      <c r="B8550" s="37">
        <v>1</v>
      </c>
      <c r="C8550" s="37">
        <v>0</v>
      </c>
      <c r="D8550" s="37">
        <v>0</v>
      </c>
      <c r="E8550" s="37">
        <v>4</v>
      </c>
      <c r="F8550" s="37">
        <v>0</v>
      </c>
      <c r="G8550" s="37">
        <v>0.17380000000000001</v>
      </c>
      <c r="H8550" s="37" t="s">
        <v>1253</v>
      </c>
      <c r="I8550" s="37" t="s">
        <v>2269</v>
      </c>
      <c r="J8550" s="37" t="s">
        <v>2268</v>
      </c>
      <c r="K8550" s="37">
        <v>1</v>
      </c>
    </row>
    <row r="8551" spans="1:11" x14ac:dyDescent="0.25">
      <c r="A8551" s="37" t="s">
        <v>2291</v>
      </c>
      <c r="B8551" s="37">
        <v>1</v>
      </c>
      <c r="C8551" s="37">
        <v>0</v>
      </c>
      <c r="D8551" s="37">
        <v>0</v>
      </c>
      <c r="E8551" s="37">
        <v>30</v>
      </c>
      <c r="F8551" s="37">
        <v>0</v>
      </c>
      <c r="G8551" s="37">
        <v>0.88030000000000008</v>
      </c>
      <c r="H8551" s="37" t="s">
        <v>1235</v>
      </c>
      <c r="I8551" s="37" t="s">
        <v>2269</v>
      </c>
      <c r="J8551" s="37" t="s">
        <v>2268</v>
      </c>
      <c r="K8551" s="37">
        <v>1</v>
      </c>
    </row>
    <row r="8552" spans="1:11" x14ac:dyDescent="0.25">
      <c r="A8552" s="37" t="s">
        <v>2290</v>
      </c>
      <c r="B8552" s="37">
        <v>1</v>
      </c>
      <c r="C8552" s="37">
        <v>0</v>
      </c>
      <c r="D8552" s="37">
        <v>0</v>
      </c>
      <c r="E8552" s="37">
        <v>12</v>
      </c>
      <c r="F8552" s="37">
        <v>0</v>
      </c>
      <c r="G8552" s="37">
        <v>0.73650000000000004</v>
      </c>
      <c r="H8552" s="37" t="s">
        <v>1228</v>
      </c>
      <c r="I8552" s="37" t="s">
        <v>2269</v>
      </c>
      <c r="J8552" s="37" t="s">
        <v>2268</v>
      </c>
      <c r="K8552" s="37">
        <v>1</v>
      </c>
    </row>
    <row r="8553" spans="1:11" x14ac:dyDescent="0.25">
      <c r="A8553" s="37" t="s">
        <v>2289</v>
      </c>
      <c r="B8553" s="37">
        <v>1</v>
      </c>
      <c r="C8553" s="37">
        <v>0</v>
      </c>
      <c r="D8553" s="37">
        <v>0</v>
      </c>
      <c r="E8553" s="37">
        <v>1</v>
      </c>
      <c r="F8553" s="37">
        <v>1</v>
      </c>
      <c r="G8553" s="37">
        <v>2.9300000000000003E-2</v>
      </c>
      <c r="H8553" s="37" t="s">
        <v>2288</v>
      </c>
      <c r="I8553" s="37" t="s">
        <v>2269</v>
      </c>
      <c r="J8553" s="37" t="s">
        <v>2268</v>
      </c>
      <c r="K8553" s="37">
        <v>1</v>
      </c>
    </row>
    <row r="8554" spans="1:11" x14ac:dyDescent="0.25">
      <c r="A8554" s="37" t="s">
        <v>2287</v>
      </c>
      <c r="B8554" s="37">
        <v>1</v>
      </c>
      <c r="C8554" s="37">
        <v>0</v>
      </c>
      <c r="D8554" s="37">
        <v>0</v>
      </c>
      <c r="E8554" s="37">
        <v>12</v>
      </c>
      <c r="F8554" s="37">
        <v>0</v>
      </c>
      <c r="G8554" s="37">
        <v>0.73650000000000004</v>
      </c>
      <c r="H8554" s="37" t="s">
        <v>1222</v>
      </c>
      <c r="I8554" s="37" t="s">
        <v>2269</v>
      </c>
      <c r="J8554" s="37" t="s">
        <v>2268</v>
      </c>
      <c r="K8554" s="37">
        <v>1</v>
      </c>
    </row>
    <row r="8555" spans="1:11" x14ac:dyDescent="0.25">
      <c r="A8555" s="37" t="s">
        <v>2286</v>
      </c>
      <c r="B8555" s="37">
        <v>1</v>
      </c>
      <c r="C8555" s="37">
        <v>0</v>
      </c>
      <c r="D8555" s="37">
        <v>0</v>
      </c>
      <c r="E8555" s="37">
        <v>20</v>
      </c>
      <c r="F8555" s="37">
        <v>1</v>
      </c>
      <c r="G8555" s="37">
        <v>1.2274</v>
      </c>
      <c r="H8555" s="37" t="s">
        <v>1231</v>
      </c>
      <c r="I8555" s="37" t="s">
        <v>2269</v>
      </c>
      <c r="J8555" s="37" t="s">
        <v>2268</v>
      </c>
      <c r="K8555" s="37">
        <v>1</v>
      </c>
    </row>
    <row r="8556" spans="1:11" x14ac:dyDescent="0.25">
      <c r="A8556" s="37" t="s">
        <v>2285</v>
      </c>
      <c r="B8556" s="37">
        <v>1</v>
      </c>
      <c r="C8556" s="37">
        <v>0</v>
      </c>
      <c r="D8556" s="37">
        <v>0</v>
      </c>
      <c r="E8556" s="37">
        <v>0</v>
      </c>
      <c r="F8556" s="37">
        <v>1</v>
      </c>
      <c r="G8556" s="37">
        <v>0</v>
      </c>
      <c r="H8556" s="37" t="s">
        <v>1257</v>
      </c>
      <c r="I8556" s="37" t="s">
        <v>2269</v>
      </c>
      <c r="J8556" s="37" t="s">
        <v>2268</v>
      </c>
      <c r="K8556" s="37">
        <v>0</v>
      </c>
    </row>
    <row r="8557" spans="1:11" x14ac:dyDescent="0.25">
      <c r="A8557" s="37" t="s">
        <v>2284</v>
      </c>
      <c r="B8557" s="37">
        <v>1</v>
      </c>
      <c r="C8557" s="37">
        <v>0</v>
      </c>
      <c r="D8557" s="37">
        <v>0</v>
      </c>
      <c r="E8557" s="37">
        <v>2</v>
      </c>
      <c r="F8557" s="37">
        <v>1</v>
      </c>
      <c r="G8557" s="37">
        <v>9.4100000000000003E-2</v>
      </c>
      <c r="H8557" s="37" t="s">
        <v>1245</v>
      </c>
      <c r="I8557" s="37" t="s">
        <v>2269</v>
      </c>
      <c r="J8557" s="37" t="s">
        <v>2268</v>
      </c>
      <c r="K8557" s="37">
        <v>1</v>
      </c>
    </row>
    <row r="8558" spans="1:11" x14ac:dyDescent="0.25">
      <c r="A8558" s="37" t="s">
        <v>2283</v>
      </c>
      <c r="B8558" s="37">
        <v>1</v>
      </c>
      <c r="C8558" s="37">
        <v>0</v>
      </c>
      <c r="D8558" s="37">
        <v>0</v>
      </c>
      <c r="E8558" s="37">
        <v>3</v>
      </c>
      <c r="F8558" s="37">
        <v>1</v>
      </c>
      <c r="G8558" s="37">
        <v>0.5494</v>
      </c>
      <c r="H8558" s="37" t="s">
        <v>1242</v>
      </c>
      <c r="I8558" s="37" t="s">
        <v>2269</v>
      </c>
      <c r="J8558" s="37" t="s">
        <v>2268</v>
      </c>
      <c r="K8558" s="37">
        <v>1</v>
      </c>
    </row>
    <row r="8559" spans="1:11" x14ac:dyDescent="0.25">
      <c r="A8559" s="37" t="s">
        <v>2282</v>
      </c>
      <c r="B8559" s="37">
        <v>1</v>
      </c>
      <c r="C8559" s="37">
        <v>0</v>
      </c>
      <c r="D8559" s="37">
        <v>0</v>
      </c>
      <c r="E8559" s="37">
        <v>7</v>
      </c>
      <c r="F8559" s="37">
        <v>0</v>
      </c>
      <c r="G8559" s="37">
        <v>0.2666</v>
      </c>
      <c r="H8559" s="37" t="s">
        <v>1224</v>
      </c>
      <c r="I8559" s="37" t="s">
        <v>2269</v>
      </c>
      <c r="J8559" s="37" t="s">
        <v>2268</v>
      </c>
      <c r="K8559" s="37">
        <v>1</v>
      </c>
    </row>
    <row r="8560" spans="1:11" x14ac:dyDescent="0.25">
      <c r="A8560" s="37" t="s">
        <v>2281</v>
      </c>
      <c r="B8560" s="37">
        <v>1</v>
      </c>
      <c r="C8560" s="37">
        <v>0</v>
      </c>
      <c r="D8560" s="37">
        <v>0</v>
      </c>
      <c r="E8560" s="37">
        <v>19</v>
      </c>
      <c r="F8560" s="37">
        <v>1</v>
      </c>
      <c r="G8560" s="37">
        <v>0.89390000000000003</v>
      </c>
      <c r="H8560" s="37" t="s">
        <v>1235</v>
      </c>
      <c r="I8560" s="37" t="s">
        <v>2269</v>
      </c>
      <c r="J8560" s="37" t="s">
        <v>2268</v>
      </c>
      <c r="K8560" s="37">
        <v>1</v>
      </c>
    </row>
    <row r="8561" spans="1:11" x14ac:dyDescent="0.25">
      <c r="A8561" s="37" t="s">
        <v>2280</v>
      </c>
      <c r="B8561" s="37">
        <v>1</v>
      </c>
      <c r="C8561" s="37">
        <v>0</v>
      </c>
      <c r="D8561" s="37">
        <v>0</v>
      </c>
      <c r="E8561" s="37">
        <v>4</v>
      </c>
      <c r="F8561" s="37">
        <v>1</v>
      </c>
      <c r="G8561" s="37">
        <v>0.73250000000000004</v>
      </c>
      <c r="H8561" s="37" t="s">
        <v>1222</v>
      </c>
      <c r="I8561" s="37" t="s">
        <v>2269</v>
      </c>
      <c r="J8561" s="37" t="s">
        <v>2268</v>
      </c>
      <c r="K8561" s="37">
        <v>1</v>
      </c>
    </row>
    <row r="8562" spans="1:11" x14ac:dyDescent="0.25">
      <c r="A8562" s="37" t="s">
        <v>2279</v>
      </c>
      <c r="B8562" s="37">
        <v>1</v>
      </c>
      <c r="C8562" s="37">
        <v>0</v>
      </c>
      <c r="D8562" s="37">
        <v>0</v>
      </c>
      <c r="E8562" s="37">
        <v>3</v>
      </c>
      <c r="F8562" s="37">
        <v>0</v>
      </c>
      <c r="G8562" s="37">
        <v>0.1032</v>
      </c>
      <c r="H8562" s="37" t="s">
        <v>1231</v>
      </c>
      <c r="I8562" s="37" t="s">
        <v>2269</v>
      </c>
      <c r="J8562" s="37" t="s">
        <v>2268</v>
      </c>
      <c r="K8562" s="37">
        <v>1</v>
      </c>
    </row>
    <row r="8563" spans="1:11" x14ac:dyDescent="0.25">
      <c r="A8563" s="37" t="s">
        <v>2278</v>
      </c>
      <c r="B8563" s="37">
        <v>1</v>
      </c>
      <c r="C8563" s="37">
        <v>0</v>
      </c>
      <c r="D8563" s="37">
        <v>0</v>
      </c>
      <c r="E8563" s="37">
        <v>13</v>
      </c>
      <c r="F8563" s="37">
        <v>1</v>
      </c>
      <c r="G8563" s="37">
        <v>2.3808000000000002</v>
      </c>
      <c r="H8563" s="37" t="s">
        <v>1229</v>
      </c>
      <c r="I8563" s="37" t="s">
        <v>2269</v>
      </c>
      <c r="J8563" s="37" t="s">
        <v>2268</v>
      </c>
      <c r="K8563" s="37">
        <v>1</v>
      </c>
    </row>
    <row r="8564" spans="1:11" x14ac:dyDescent="0.25">
      <c r="A8564" s="37" t="s">
        <v>2277</v>
      </c>
      <c r="B8564" s="37">
        <v>1</v>
      </c>
      <c r="C8564" s="37">
        <v>0</v>
      </c>
      <c r="D8564" s="37">
        <v>0</v>
      </c>
      <c r="E8564" s="37">
        <v>6</v>
      </c>
      <c r="F8564" s="37">
        <v>1</v>
      </c>
      <c r="G8564" s="37">
        <v>0.22850000000000001</v>
      </c>
      <c r="H8564" s="37" t="s">
        <v>2276</v>
      </c>
      <c r="I8564" s="37" t="s">
        <v>2269</v>
      </c>
      <c r="J8564" s="37" t="s">
        <v>2275</v>
      </c>
      <c r="K8564" s="37">
        <v>1</v>
      </c>
    </row>
    <row r="8565" spans="1:11" x14ac:dyDescent="0.25">
      <c r="A8565" s="37" t="s">
        <v>2274</v>
      </c>
      <c r="B8565" s="37">
        <v>1</v>
      </c>
      <c r="C8565" s="37">
        <v>0</v>
      </c>
      <c r="D8565" s="37">
        <v>0</v>
      </c>
      <c r="E8565" s="37">
        <v>6</v>
      </c>
      <c r="F8565" s="37">
        <v>0</v>
      </c>
      <c r="G8565" s="37">
        <v>0.2823</v>
      </c>
      <c r="H8565" s="37" t="s">
        <v>1248</v>
      </c>
      <c r="I8565" s="37" t="s">
        <v>2269</v>
      </c>
      <c r="J8565" s="37" t="s">
        <v>2268</v>
      </c>
      <c r="K8565" s="37">
        <v>1</v>
      </c>
    </row>
    <row r="8566" spans="1:11" x14ac:dyDescent="0.25">
      <c r="A8566" s="37" t="s">
        <v>2273</v>
      </c>
      <c r="B8566" s="37">
        <v>1</v>
      </c>
      <c r="C8566" s="37">
        <v>0</v>
      </c>
      <c r="D8566" s="37">
        <v>0</v>
      </c>
      <c r="E8566" s="37">
        <v>19</v>
      </c>
      <c r="F8566" s="37">
        <v>1</v>
      </c>
      <c r="G8566" s="37">
        <v>0.65329999999999999</v>
      </c>
      <c r="H8566" s="37" t="s">
        <v>1264</v>
      </c>
      <c r="I8566" s="37" t="s">
        <v>2269</v>
      </c>
      <c r="J8566" s="37" t="s">
        <v>2268</v>
      </c>
      <c r="K8566" s="37">
        <v>1</v>
      </c>
    </row>
    <row r="8567" spans="1:11" x14ac:dyDescent="0.25">
      <c r="A8567" s="37" t="s">
        <v>2272</v>
      </c>
      <c r="B8567" s="37">
        <v>1</v>
      </c>
      <c r="C8567" s="37">
        <v>0</v>
      </c>
      <c r="D8567" s="37">
        <v>0</v>
      </c>
      <c r="E8567" s="37">
        <v>4</v>
      </c>
      <c r="F8567" s="37">
        <v>0</v>
      </c>
      <c r="G8567" s="37">
        <v>0.1174</v>
      </c>
      <c r="H8567" s="37" t="s">
        <v>1218</v>
      </c>
      <c r="I8567" s="37" t="s">
        <v>2269</v>
      </c>
      <c r="J8567" s="37" t="s">
        <v>2268</v>
      </c>
      <c r="K8567" s="37">
        <v>1</v>
      </c>
    </row>
    <row r="8568" spans="1:11" x14ac:dyDescent="0.25">
      <c r="A8568" s="37" t="s">
        <v>2271</v>
      </c>
      <c r="B8568" s="37">
        <v>1</v>
      </c>
      <c r="C8568" s="37">
        <v>0</v>
      </c>
      <c r="D8568" s="37">
        <v>0</v>
      </c>
      <c r="E8568" s="37">
        <v>28</v>
      </c>
      <c r="F8568" s="37">
        <v>0</v>
      </c>
      <c r="G8568" s="37">
        <v>0.9628000000000001</v>
      </c>
      <c r="H8568" s="37" t="s">
        <v>1232</v>
      </c>
      <c r="I8568" s="37" t="s">
        <v>2269</v>
      </c>
      <c r="J8568" s="37" t="s">
        <v>2268</v>
      </c>
      <c r="K8568" s="37">
        <v>1</v>
      </c>
    </row>
    <row r="8569" spans="1:11" x14ac:dyDescent="0.25">
      <c r="A8569" s="37" t="s">
        <v>2270</v>
      </c>
      <c r="B8569" s="37">
        <v>1</v>
      </c>
      <c r="C8569" s="37">
        <v>0</v>
      </c>
      <c r="D8569" s="37">
        <v>0</v>
      </c>
      <c r="E8569" s="37">
        <v>21</v>
      </c>
      <c r="F8569" s="37">
        <v>0</v>
      </c>
      <c r="G8569" s="37">
        <v>0.79980000000000007</v>
      </c>
      <c r="H8569" s="37" t="s">
        <v>1232</v>
      </c>
      <c r="I8569" s="37" t="s">
        <v>2269</v>
      </c>
      <c r="J8569" s="37" t="s">
        <v>2268</v>
      </c>
      <c r="K8569" s="37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86"/>
  <sheetViews>
    <sheetView workbookViewId="0">
      <selection activeCell="E33" sqref="E33"/>
    </sheetView>
  </sheetViews>
  <sheetFormatPr baseColWidth="10" defaultColWidth="9.140625" defaultRowHeight="15" x14ac:dyDescent="0.25"/>
  <cols>
    <col min="1" max="16384" width="9.140625" style="37"/>
  </cols>
  <sheetData>
    <row r="1" spans="1:12" x14ac:dyDescent="0.25">
      <c r="A1" s="38" t="s">
        <v>10360</v>
      </c>
      <c r="B1" s="38" t="s">
        <v>10359</v>
      </c>
      <c r="C1" s="38" t="s">
        <v>10358</v>
      </c>
      <c r="D1" s="38" t="s">
        <v>10357</v>
      </c>
      <c r="E1" s="38" t="s">
        <v>10355</v>
      </c>
      <c r="F1" s="38" t="s">
        <v>10354</v>
      </c>
      <c r="G1" s="38" t="s">
        <v>10353</v>
      </c>
      <c r="H1" s="38" t="s">
        <v>10352</v>
      </c>
      <c r="I1" s="38" t="s">
        <v>10356</v>
      </c>
      <c r="J1" s="38" t="s">
        <v>10351</v>
      </c>
      <c r="K1" s="38" t="s">
        <v>10350</v>
      </c>
      <c r="L1" s="38" t="s">
        <v>10357</v>
      </c>
    </row>
    <row r="2" spans="1:12" x14ac:dyDescent="0.25">
      <c r="A2" s="37" t="s">
        <v>10349</v>
      </c>
      <c r="B2" s="37">
        <v>953</v>
      </c>
      <c r="C2" s="37">
        <v>15</v>
      </c>
      <c r="D2" s="37">
        <v>122</v>
      </c>
      <c r="E2" s="37">
        <v>460</v>
      </c>
      <c r="F2" s="37">
        <v>1.2320048268625394</v>
      </c>
      <c r="G2" s="37" t="s">
        <v>1218</v>
      </c>
      <c r="H2" s="37" t="s">
        <v>3729</v>
      </c>
      <c r="I2" s="37">
        <v>25611</v>
      </c>
      <c r="J2" s="37" t="s">
        <v>2275</v>
      </c>
      <c r="K2" s="37">
        <v>72</v>
      </c>
      <c r="L2" s="37">
        <v>122</v>
      </c>
    </row>
    <row r="3" spans="1:12" x14ac:dyDescent="0.25">
      <c r="A3" s="37" t="s">
        <v>632</v>
      </c>
      <c r="B3" s="37">
        <v>725</v>
      </c>
      <c r="C3" s="37">
        <v>35</v>
      </c>
      <c r="D3" s="37">
        <v>185</v>
      </c>
      <c r="E3" s="37">
        <v>496</v>
      </c>
      <c r="F3" s="37">
        <v>2.1216415172413794</v>
      </c>
      <c r="G3" s="37" t="s">
        <v>1219</v>
      </c>
      <c r="H3" s="37" t="s">
        <v>2405</v>
      </c>
      <c r="I3" s="37">
        <v>32744</v>
      </c>
      <c r="J3" s="37" t="s">
        <v>2275</v>
      </c>
      <c r="K3" s="37">
        <v>80</v>
      </c>
      <c r="L3" s="37">
        <v>185</v>
      </c>
    </row>
    <row r="4" spans="1:12" x14ac:dyDescent="0.25">
      <c r="A4" s="37" t="s">
        <v>10348</v>
      </c>
      <c r="B4" s="37">
        <v>725</v>
      </c>
      <c r="C4" s="37">
        <v>14</v>
      </c>
      <c r="D4" s="37">
        <v>127</v>
      </c>
      <c r="E4" s="37">
        <v>427</v>
      </c>
      <c r="F4" s="37">
        <v>1.4738133793103447</v>
      </c>
      <c r="G4" s="37" t="s">
        <v>1219</v>
      </c>
      <c r="H4" s="37" t="s">
        <v>3729</v>
      </c>
      <c r="I4" s="37">
        <v>22984</v>
      </c>
      <c r="J4" s="37" t="s">
        <v>2275</v>
      </c>
      <c r="K4" s="37">
        <v>72</v>
      </c>
      <c r="L4" s="37">
        <v>127</v>
      </c>
    </row>
    <row r="5" spans="1:12" x14ac:dyDescent="0.25">
      <c r="A5" s="37" t="s">
        <v>10345</v>
      </c>
      <c r="B5" s="37">
        <v>619</v>
      </c>
      <c r="C5" s="37">
        <v>7</v>
      </c>
      <c r="D5" s="37">
        <v>83</v>
      </c>
      <c r="E5" s="37">
        <v>281</v>
      </c>
      <c r="F5" s="37">
        <v>1.1437597738287562</v>
      </c>
      <c r="G5" s="37" t="s">
        <v>1219</v>
      </c>
      <c r="H5" s="37" t="s">
        <v>3729</v>
      </c>
      <c r="I5" s="37">
        <v>15843</v>
      </c>
      <c r="J5" s="37" t="s">
        <v>2275</v>
      </c>
      <c r="K5" s="37">
        <v>62</v>
      </c>
      <c r="L5" s="37">
        <v>83</v>
      </c>
    </row>
    <row r="6" spans="1:12" x14ac:dyDescent="0.25">
      <c r="A6" s="37" t="s">
        <v>10346</v>
      </c>
      <c r="B6" s="37">
        <v>526</v>
      </c>
      <c r="C6" s="37">
        <v>8</v>
      </c>
      <c r="D6" s="37">
        <v>57</v>
      </c>
      <c r="E6" s="37">
        <v>245</v>
      </c>
      <c r="F6" s="37">
        <v>1.2045176806083651</v>
      </c>
      <c r="G6" s="37" t="s">
        <v>1219</v>
      </c>
      <c r="H6" s="37" t="s">
        <v>3729</v>
      </c>
      <c r="I6" s="37">
        <v>13591</v>
      </c>
      <c r="J6" s="37" t="s">
        <v>2275</v>
      </c>
      <c r="K6" s="37">
        <v>53</v>
      </c>
      <c r="L6" s="37">
        <v>57</v>
      </c>
    </row>
    <row r="7" spans="1:12" x14ac:dyDescent="0.25">
      <c r="A7" s="37" t="s">
        <v>10347</v>
      </c>
      <c r="B7" s="37">
        <v>502</v>
      </c>
      <c r="C7" s="37">
        <v>0</v>
      </c>
      <c r="D7" s="37">
        <v>26</v>
      </c>
      <c r="E7" s="37">
        <v>160</v>
      </c>
      <c r="F7" s="37">
        <v>0.68508187250996022</v>
      </c>
      <c r="G7" s="37" t="s">
        <v>2276</v>
      </c>
      <c r="H7" s="37" t="s">
        <v>2316</v>
      </c>
      <c r="I7" s="37">
        <v>7450</v>
      </c>
      <c r="J7" s="37" t="s">
        <v>2275</v>
      </c>
      <c r="K7" s="37">
        <v>40</v>
      </c>
      <c r="L7" s="37">
        <v>26</v>
      </c>
    </row>
    <row r="8" spans="1:12" x14ac:dyDescent="0.25">
      <c r="A8" s="37" t="s">
        <v>634</v>
      </c>
      <c r="B8" s="37">
        <v>430</v>
      </c>
      <c r="C8" s="37">
        <v>18</v>
      </c>
      <c r="D8" s="37">
        <v>95</v>
      </c>
      <c r="E8" s="37">
        <v>243</v>
      </c>
      <c r="F8" s="37">
        <v>1.8633344186046514</v>
      </c>
      <c r="G8" s="37" t="s">
        <v>1219</v>
      </c>
      <c r="H8" s="37" t="s">
        <v>2308</v>
      </c>
      <c r="I8" s="37">
        <v>17093</v>
      </c>
      <c r="J8" s="37" t="s">
        <v>2275</v>
      </c>
      <c r="K8" s="37">
        <v>67</v>
      </c>
      <c r="L8" s="37">
        <v>95</v>
      </c>
    </row>
    <row r="9" spans="1:12" x14ac:dyDescent="0.25">
      <c r="A9" s="37" t="s">
        <v>10343</v>
      </c>
      <c r="B9" s="37">
        <v>424</v>
      </c>
      <c r="C9" s="37">
        <v>5</v>
      </c>
      <c r="D9" s="37">
        <v>46</v>
      </c>
      <c r="E9" s="37">
        <v>196</v>
      </c>
      <c r="F9" s="37">
        <v>1.1491582547169812</v>
      </c>
      <c r="G9" s="37" t="s">
        <v>1219</v>
      </c>
      <c r="H9" s="37" t="s">
        <v>3729</v>
      </c>
      <c r="I9" s="37">
        <v>10565</v>
      </c>
      <c r="J9" s="37" t="s">
        <v>2275</v>
      </c>
      <c r="K9" s="37">
        <v>49</v>
      </c>
      <c r="L9" s="37">
        <v>46</v>
      </c>
    </row>
    <row r="10" spans="1:12" x14ac:dyDescent="0.25">
      <c r="A10" s="37" t="s">
        <v>10344</v>
      </c>
      <c r="B10" s="37">
        <v>405</v>
      </c>
      <c r="C10" s="37">
        <v>5</v>
      </c>
      <c r="D10" s="37">
        <v>49</v>
      </c>
      <c r="E10" s="37">
        <v>193</v>
      </c>
      <c r="F10" s="37">
        <v>1.241312839506173</v>
      </c>
      <c r="G10" s="37" t="s">
        <v>1219</v>
      </c>
      <c r="H10" s="37" t="s">
        <v>3729</v>
      </c>
      <c r="I10" s="37">
        <v>11094</v>
      </c>
      <c r="J10" s="37" t="s">
        <v>2275</v>
      </c>
      <c r="K10" s="37">
        <v>49</v>
      </c>
      <c r="L10" s="37">
        <v>49</v>
      </c>
    </row>
    <row r="11" spans="1:12" x14ac:dyDescent="0.25">
      <c r="A11" s="37" t="s">
        <v>1134</v>
      </c>
      <c r="B11" s="37">
        <v>399</v>
      </c>
      <c r="C11" s="37">
        <v>2</v>
      </c>
      <c r="D11" s="37">
        <v>17</v>
      </c>
      <c r="E11" s="37">
        <v>119</v>
      </c>
      <c r="F11" s="37">
        <v>0.60765764411027567</v>
      </c>
      <c r="G11" s="37" t="s">
        <v>1220</v>
      </c>
      <c r="H11" s="37" t="s">
        <v>3856</v>
      </c>
      <c r="I11" s="37">
        <v>5426</v>
      </c>
      <c r="J11" s="37" t="s">
        <v>2275</v>
      </c>
      <c r="K11" s="37">
        <v>34</v>
      </c>
      <c r="L11" s="37">
        <v>17</v>
      </c>
    </row>
    <row r="12" spans="1:12" x14ac:dyDescent="0.25">
      <c r="A12" s="37" t="s">
        <v>907</v>
      </c>
      <c r="B12" s="37">
        <v>378</v>
      </c>
      <c r="C12" s="37">
        <v>11</v>
      </c>
      <c r="D12" s="37">
        <v>52</v>
      </c>
      <c r="E12" s="37">
        <v>151</v>
      </c>
      <c r="F12" s="37">
        <v>1.30909708994709</v>
      </c>
      <c r="G12" s="37" t="s">
        <v>1239</v>
      </c>
      <c r="H12" s="37" t="s">
        <v>2308</v>
      </c>
      <c r="I12" s="37">
        <v>10653</v>
      </c>
      <c r="J12" s="37" t="s">
        <v>2275</v>
      </c>
      <c r="K12" s="37">
        <v>51</v>
      </c>
      <c r="L12" s="37">
        <v>52</v>
      </c>
    </row>
    <row r="13" spans="1:12" x14ac:dyDescent="0.25">
      <c r="A13" s="37" t="s">
        <v>10340</v>
      </c>
      <c r="B13" s="37">
        <v>370</v>
      </c>
      <c r="C13" s="37">
        <v>1</v>
      </c>
      <c r="D13" s="37">
        <v>39</v>
      </c>
      <c r="E13" s="37">
        <v>117</v>
      </c>
      <c r="F13" s="37">
        <v>0.95571297297297308</v>
      </c>
      <c r="G13" s="37" t="s">
        <v>1219</v>
      </c>
      <c r="H13" s="37" t="s">
        <v>3729</v>
      </c>
      <c r="I13" s="37">
        <v>7667</v>
      </c>
      <c r="J13" s="37" t="s">
        <v>2275</v>
      </c>
      <c r="K13" s="37">
        <v>46</v>
      </c>
      <c r="L13" s="37">
        <v>39</v>
      </c>
    </row>
    <row r="14" spans="1:12" x14ac:dyDescent="0.25">
      <c r="A14" s="37" t="s">
        <v>739</v>
      </c>
      <c r="B14" s="37">
        <v>359</v>
      </c>
      <c r="C14" s="37">
        <v>3</v>
      </c>
      <c r="D14" s="37">
        <v>29</v>
      </c>
      <c r="E14" s="37">
        <v>187</v>
      </c>
      <c r="F14" s="37">
        <v>0.89976072423398346</v>
      </c>
      <c r="G14" s="37" t="s">
        <v>1219</v>
      </c>
      <c r="H14" s="37" t="s">
        <v>2316</v>
      </c>
      <c r="I14" s="37">
        <v>6874</v>
      </c>
      <c r="J14" s="37" t="s">
        <v>2275</v>
      </c>
      <c r="K14" s="37">
        <v>40</v>
      </c>
      <c r="L14" s="37">
        <v>29</v>
      </c>
    </row>
    <row r="15" spans="1:12" x14ac:dyDescent="0.25">
      <c r="A15" s="37" t="s">
        <v>10342</v>
      </c>
      <c r="B15" s="37">
        <v>356</v>
      </c>
      <c r="C15" s="37">
        <v>6</v>
      </c>
      <c r="D15" s="37">
        <v>50</v>
      </c>
      <c r="E15" s="37">
        <v>166</v>
      </c>
      <c r="F15" s="37">
        <v>1.1905516853932585</v>
      </c>
      <c r="G15" s="37" t="s">
        <v>1219</v>
      </c>
      <c r="H15" s="37" t="s">
        <v>3729</v>
      </c>
      <c r="I15" s="37">
        <v>9514</v>
      </c>
      <c r="J15" s="37" t="s">
        <v>2275</v>
      </c>
      <c r="K15" s="37">
        <v>51</v>
      </c>
      <c r="L15" s="37">
        <v>50</v>
      </c>
    </row>
    <row r="16" spans="1:12" x14ac:dyDescent="0.25">
      <c r="A16" s="37" t="s">
        <v>10341</v>
      </c>
      <c r="B16" s="37">
        <v>356</v>
      </c>
      <c r="C16" s="37">
        <v>4</v>
      </c>
      <c r="D16" s="37">
        <v>44</v>
      </c>
      <c r="E16" s="37">
        <v>167</v>
      </c>
      <c r="F16" s="37">
        <v>1.1407050561797754</v>
      </c>
      <c r="G16" s="37" t="s">
        <v>1219</v>
      </c>
      <c r="H16" s="37" t="s">
        <v>3729</v>
      </c>
      <c r="I16" s="37">
        <v>8928</v>
      </c>
      <c r="J16" s="37" t="s">
        <v>2275</v>
      </c>
      <c r="K16" s="37">
        <v>46</v>
      </c>
      <c r="L16" s="37">
        <v>44</v>
      </c>
    </row>
    <row r="17" spans="1:12" x14ac:dyDescent="0.25">
      <c r="A17" s="37" t="s">
        <v>887</v>
      </c>
      <c r="B17" s="37">
        <v>349</v>
      </c>
      <c r="C17" s="37">
        <v>4</v>
      </c>
      <c r="D17" s="37">
        <v>29</v>
      </c>
      <c r="E17" s="37">
        <v>115</v>
      </c>
      <c r="F17" s="37">
        <v>0.9246656160458453</v>
      </c>
      <c r="G17" s="37" t="s">
        <v>2276</v>
      </c>
      <c r="H17" s="37" t="s">
        <v>2405</v>
      </c>
      <c r="I17" s="37">
        <v>6968</v>
      </c>
      <c r="J17" s="37" t="s">
        <v>2275</v>
      </c>
      <c r="K17" s="37">
        <v>40</v>
      </c>
      <c r="L17" s="37">
        <v>29</v>
      </c>
    </row>
    <row r="18" spans="1:12" x14ac:dyDescent="0.25">
      <c r="A18" s="37" t="s">
        <v>731</v>
      </c>
      <c r="B18" s="37">
        <v>340</v>
      </c>
      <c r="C18" s="37">
        <v>6</v>
      </c>
      <c r="D18" s="37">
        <v>49</v>
      </c>
      <c r="E18" s="37">
        <v>168</v>
      </c>
      <c r="F18" s="37">
        <v>1.3267264705882353</v>
      </c>
      <c r="G18" s="37" t="s">
        <v>1218</v>
      </c>
      <c r="H18" s="37" t="s">
        <v>2308</v>
      </c>
      <c r="I18" s="37">
        <v>9770</v>
      </c>
      <c r="J18" s="37" t="s">
        <v>2275</v>
      </c>
      <c r="K18" s="37">
        <v>50</v>
      </c>
      <c r="L18" s="37">
        <v>49</v>
      </c>
    </row>
    <row r="19" spans="1:12" x14ac:dyDescent="0.25">
      <c r="A19" s="37" t="s">
        <v>787</v>
      </c>
      <c r="B19" s="37">
        <v>293</v>
      </c>
      <c r="C19" s="37">
        <v>5</v>
      </c>
      <c r="D19" s="37">
        <v>40</v>
      </c>
      <c r="E19" s="37">
        <v>154</v>
      </c>
      <c r="F19" s="37">
        <v>1.2057078498293516</v>
      </c>
      <c r="G19" s="37" t="s">
        <v>1235</v>
      </c>
      <c r="H19" s="37" t="s">
        <v>2308</v>
      </c>
      <c r="I19" s="37">
        <v>7821</v>
      </c>
      <c r="J19" s="37" t="s">
        <v>2275</v>
      </c>
      <c r="K19" s="37">
        <v>46</v>
      </c>
      <c r="L19" s="37">
        <v>40</v>
      </c>
    </row>
    <row r="20" spans="1:12" x14ac:dyDescent="0.25">
      <c r="A20" s="37" t="s">
        <v>10339</v>
      </c>
      <c r="B20" s="37">
        <v>287</v>
      </c>
      <c r="C20" s="37">
        <v>4</v>
      </c>
      <c r="D20" s="37">
        <v>37</v>
      </c>
      <c r="E20" s="37">
        <v>148</v>
      </c>
      <c r="F20" s="37">
        <v>1.1968773519163765</v>
      </c>
      <c r="G20" s="37" t="s">
        <v>1235</v>
      </c>
      <c r="H20" s="37" t="s">
        <v>2308</v>
      </c>
      <c r="I20" s="37">
        <v>7490</v>
      </c>
      <c r="J20" s="37" t="s">
        <v>2275</v>
      </c>
      <c r="K20" s="37">
        <v>45</v>
      </c>
      <c r="L20" s="37">
        <v>37</v>
      </c>
    </row>
    <row r="21" spans="1:12" x14ac:dyDescent="0.25">
      <c r="A21" s="37" t="s">
        <v>1000</v>
      </c>
      <c r="B21" s="37">
        <v>278</v>
      </c>
      <c r="C21" s="37">
        <v>0</v>
      </c>
      <c r="D21" s="37">
        <v>14</v>
      </c>
      <c r="E21" s="37">
        <v>85</v>
      </c>
      <c r="F21" s="37">
        <v>0.6439892086330935</v>
      </c>
      <c r="G21" s="37" t="s">
        <v>2276</v>
      </c>
      <c r="H21" s="37" t="s">
        <v>2405</v>
      </c>
      <c r="I21" s="37">
        <v>3922</v>
      </c>
      <c r="J21" s="37" t="s">
        <v>2275</v>
      </c>
      <c r="K21" s="37">
        <v>29</v>
      </c>
      <c r="L21" s="37">
        <v>14</v>
      </c>
    </row>
    <row r="22" spans="1:12" x14ac:dyDescent="0.25">
      <c r="A22" s="37" t="s">
        <v>624</v>
      </c>
      <c r="B22" s="37">
        <v>277</v>
      </c>
      <c r="C22" s="37">
        <v>15</v>
      </c>
      <c r="D22" s="37">
        <v>56</v>
      </c>
      <c r="E22" s="37">
        <v>196</v>
      </c>
      <c r="F22" s="37">
        <v>2.0402707581227437</v>
      </c>
      <c r="G22" s="37" t="s">
        <v>1219</v>
      </c>
      <c r="H22" s="37" t="s">
        <v>2308</v>
      </c>
      <c r="I22" s="37">
        <v>12189</v>
      </c>
      <c r="J22" s="37" t="s">
        <v>2275</v>
      </c>
      <c r="K22" s="37">
        <v>52</v>
      </c>
      <c r="L22" s="37">
        <v>56</v>
      </c>
    </row>
    <row r="23" spans="1:12" x14ac:dyDescent="0.25">
      <c r="A23" s="37" t="s">
        <v>10338</v>
      </c>
      <c r="B23" s="37">
        <v>274</v>
      </c>
      <c r="C23" s="37">
        <v>2</v>
      </c>
      <c r="D23" s="37">
        <v>20</v>
      </c>
      <c r="E23" s="37">
        <v>101</v>
      </c>
      <c r="F23" s="37">
        <v>0.88425693430656938</v>
      </c>
      <c r="G23" s="37" t="s">
        <v>1219</v>
      </c>
      <c r="H23" s="37" t="s">
        <v>3729</v>
      </c>
      <c r="I23" s="37">
        <v>5243</v>
      </c>
      <c r="J23" s="37" t="s">
        <v>2275</v>
      </c>
      <c r="K23" s="37">
        <v>35</v>
      </c>
      <c r="L23" s="37">
        <v>20</v>
      </c>
    </row>
    <row r="24" spans="1:12" x14ac:dyDescent="0.25">
      <c r="A24" s="37" t="s">
        <v>10336</v>
      </c>
      <c r="B24" s="37">
        <v>274</v>
      </c>
      <c r="C24" s="37">
        <v>2</v>
      </c>
      <c r="D24" s="37">
        <v>33</v>
      </c>
      <c r="E24" s="37">
        <v>166</v>
      </c>
      <c r="F24" s="37">
        <v>1.1413978102189781</v>
      </c>
      <c r="G24" s="37" t="s">
        <v>1219</v>
      </c>
      <c r="H24" s="37" t="s">
        <v>3729</v>
      </c>
      <c r="I24" s="37">
        <v>6767</v>
      </c>
      <c r="J24" s="37" t="s">
        <v>2275</v>
      </c>
      <c r="K24" s="37">
        <v>43</v>
      </c>
      <c r="L24" s="37">
        <v>33</v>
      </c>
    </row>
    <row r="25" spans="1:12" x14ac:dyDescent="0.25">
      <c r="A25" s="37" t="s">
        <v>863</v>
      </c>
      <c r="B25" s="37">
        <v>273</v>
      </c>
      <c r="C25" s="37">
        <v>3</v>
      </c>
      <c r="D25" s="37">
        <v>28</v>
      </c>
      <c r="E25" s="37">
        <v>141</v>
      </c>
      <c r="F25" s="37">
        <v>1.2324813186813186</v>
      </c>
      <c r="G25" s="37" t="s">
        <v>1218</v>
      </c>
      <c r="H25" s="37" t="s">
        <v>2308</v>
      </c>
      <c r="I25" s="37">
        <v>7326</v>
      </c>
      <c r="J25" s="37" t="s">
        <v>2275</v>
      </c>
      <c r="K25" s="37">
        <v>42</v>
      </c>
      <c r="L25" s="37">
        <v>28</v>
      </c>
    </row>
    <row r="26" spans="1:12" x14ac:dyDescent="0.25">
      <c r="A26" s="37" t="s">
        <v>781</v>
      </c>
      <c r="B26" s="37">
        <v>269</v>
      </c>
      <c r="C26" s="37">
        <v>3</v>
      </c>
      <c r="D26" s="37">
        <v>24</v>
      </c>
      <c r="E26" s="37">
        <v>111</v>
      </c>
      <c r="F26" s="37">
        <v>0.97965687732342022</v>
      </c>
      <c r="G26" s="37" t="s">
        <v>1239</v>
      </c>
      <c r="H26" s="37" t="s">
        <v>2308</v>
      </c>
      <c r="I26" s="37">
        <v>5999</v>
      </c>
      <c r="J26" s="37" t="s">
        <v>2275</v>
      </c>
      <c r="K26" s="37">
        <v>38</v>
      </c>
      <c r="L26" s="37">
        <v>24</v>
      </c>
    </row>
    <row r="27" spans="1:12" x14ac:dyDescent="0.25">
      <c r="A27" s="37" t="s">
        <v>681</v>
      </c>
      <c r="B27" s="37">
        <v>264</v>
      </c>
      <c r="C27" s="37">
        <v>6</v>
      </c>
      <c r="D27" s="37">
        <v>30</v>
      </c>
      <c r="E27" s="37">
        <v>120</v>
      </c>
      <c r="F27" s="37">
        <v>1.1593060606060606</v>
      </c>
      <c r="G27" s="37" t="s">
        <v>1219</v>
      </c>
      <c r="H27" s="37" t="s">
        <v>2308</v>
      </c>
      <c r="I27" s="37">
        <v>6726</v>
      </c>
      <c r="J27" s="37" t="s">
        <v>2275</v>
      </c>
      <c r="K27" s="37">
        <v>40</v>
      </c>
      <c r="L27" s="37">
        <v>30</v>
      </c>
    </row>
    <row r="28" spans="1:12" x14ac:dyDescent="0.25">
      <c r="A28" s="37" t="s">
        <v>635</v>
      </c>
      <c r="B28" s="37">
        <v>263</v>
      </c>
      <c r="C28" s="37">
        <v>7</v>
      </c>
      <c r="D28" s="37">
        <v>48</v>
      </c>
      <c r="E28" s="37">
        <v>144</v>
      </c>
      <c r="F28" s="37">
        <v>1.5229498098859315</v>
      </c>
      <c r="G28" s="37" t="s">
        <v>1219</v>
      </c>
      <c r="H28" s="37" t="s">
        <v>2308</v>
      </c>
      <c r="I28" s="37">
        <v>8518</v>
      </c>
      <c r="J28" s="37" t="s">
        <v>2275</v>
      </c>
      <c r="K28" s="37">
        <v>48</v>
      </c>
      <c r="L28" s="37">
        <v>48</v>
      </c>
    </row>
    <row r="29" spans="1:12" x14ac:dyDescent="0.25">
      <c r="A29" s="37" t="s">
        <v>647</v>
      </c>
      <c r="B29" s="37">
        <v>263</v>
      </c>
      <c r="C29" s="37">
        <v>5</v>
      </c>
      <c r="D29" s="37">
        <v>57</v>
      </c>
      <c r="E29" s="37">
        <v>160</v>
      </c>
      <c r="F29" s="37">
        <v>1.5312216730038022</v>
      </c>
      <c r="G29" s="37" t="s">
        <v>1219</v>
      </c>
      <c r="H29" s="37" t="s">
        <v>2308</v>
      </c>
      <c r="I29" s="37">
        <v>8749</v>
      </c>
      <c r="J29" s="37" t="s">
        <v>2275</v>
      </c>
      <c r="K29" s="37">
        <v>53</v>
      </c>
      <c r="L29" s="37">
        <v>57</v>
      </c>
    </row>
    <row r="30" spans="1:12" x14ac:dyDescent="0.25">
      <c r="A30" s="37" t="s">
        <v>880</v>
      </c>
      <c r="B30" s="37">
        <v>260</v>
      </c>
      <c r="C30" s="37">
        <v>2</v>
      </c>
      <c r="D30" s="37">
        <v>28</v>
      </c>
      <c r="E30" s="37">
        <v>101</v>
      </c>
      <c r="F30" s="37">
        <v>1.0849300000000002</v>
      </c>
      <c r="G30" s="37" t="s">
        <v>1239</v>
      </c>
      <c r="H30" s="37" t="s">
        <v>2308</v>
      </c>
      <c r="I30" s="37">
        <v>6279</v>
      </c>
      <c r="J30" s="37" t="s">
        <v>2275</v>
      </c>
      <c r="K30" s="37">
        <v>40</v>
      </c>
      <c r="L30" s="37">
        <v>28</v>
      </c>
    </row>
    <row r="31" spans="1:12" x14ac:dyDescent="0.25">
      <c r="A31" s="37" t="s">
        <v>1019</v>
      </c>
      <c r="B31" s="37">
        <v>257</v>
      </c>
      <c r="C31" s="37">
        <v>2</v>
      </c>
      <c r="D31" s="37">
        <v>29</v>
      </c>
      <c r="E31" s="37">
        <v>93</v>
      </c>
      <c r="F31" s="37">
        <v>0.96914552529182885</v>
      </c>
      <c r="G31" s="37" t="s">
        <v>1232</v>
      </c>
      <c r="H31" s="37" t="s">
        <v>2308</v>
      </c>
      <c r="I31" s="37">
        <v>5330</v>
      </c>
      <c r="J31" s="37" t="s">
        <v>2275</v>
      </c>
      <c r="K31" s="37">
        <v>40</v>
      </c>
      <c r="L31" s="37">
        <v>29</v>
      </c>
    </row>
    <row r="32" spans="1:12" x14ac:dyDescent="0.25">
      <c r="A32" s="37" t="s">
        <v>10335</v>
      </c>
      <c r="B32" s="37">
        <v>257</v>
      </c>
      <c r="C32" s="37">
        <v>4</v>
      </c>
      <c r="D32" s="37">
        <v>35</v>
      </c>
      <c r="E32" s="37">
        <v>113</v>
      </c>
      <c r="F32" s="37">
        <v>1.1976918287937743</v>
      </c>
      <c r="G32" s="37" t="s">
        <v>1219</v>
      </c>
      <c r="H32" s="37" t="s">
        <v>3729</v>
      </c>
      <c r="I32" s="37">
        <v>6966</v>
      </c>
      <c r="J32" s="37" t="s">
        <v>2275</v>
      </c>
      <c r="K32" s="37">
        <v>43</v>
      </c>
      <c r="L32" s="37">
        <v>35</v>
      </c>
    </row>
    <row r="33" spans="1:12" x14ac:dyDescent="0.25">
      <c r="A33" s="37" t="s">
        <v>653</v>
      </c>
      <c r="B33" s="37">
        <v>253</v>
      </c>
      <c r="C33" s="37">
        <v>5</v>
      </c>
      <c r="D33" s="37">
        <v>33</v>
      </c>
      <c r="E33" s="37">
        <v>120</v>
      </c>
      <c r="F33" s="37">
        <v>1.3359573122529644</v>
      </c>
      <c r="G33" s="37" t="s">
        <v>1218</v>
      </c>
      <c r="H33" s="37" t="s">
        <v>2321</v>
      </c>
      <c r="I33" s="37">
        <v>7193</v>
      </c>
      <c r="J33" s="37" t="s">
        <v>2275</v>
      </c>
      <c r="K33" s="37">
        <v>40</v>
      </c>
      <c r="L33" s="37">
        <v>33</v>
      </c>
    </row>
    <row r="34" spans="1:12" x14ac:dyDescent="0.25">
      <c r="A34" s="37" t="s">
        <v>630</v>
      </c>
      <c r="B34" s="37">
        <v>250</v>
      </c>
      <c r="C34" s="37">
        <v>11</v>
      </c>
      <c r="D34" s="37">
        <v>52</v>
      </c>
      <c r="E34" s="37">
        <v>156</v>
      </c>
      <c r="F34" s="37">
        <v>2.1533700000000002</v>
      </c>
      <c r="G34" s="37" t="s">
        <v>1219</v>
      </c>
      <c r="H34" s="37" t="s">
        <v>2308</v>
      </c>
      <c r="I34" s="37">
        <v>11512</v>
      </c>
      <c r="J34" s="37" t="s">
        <v>2275</v>
      </c>
      <c r="K34" s="37">
        <v>51</v>
      </c>
      <c r="L34" s="37">
        <v>52</v>
      </c>
    </row>
    <row r="35" spans="1:12" x14ac:dyDescent="0.25">
      <c r="A35" s="37" t="s">
        <v>685</v>
      </c>
      <c r="B35" s="37">
        <v>245</v>
      </c>
      <c r="C35" s="37">
        <v>6</v>
      </c>
      <c r="D35" s="37">
        <v>49</v>
      </c>
      <c r="E35" s="37">
        <v>143</v>
      </c>
      <c r="F35" s="37">
        <v>1.5473657142857142</v>
      </c>
      <c r="G35" s="37" t="s">
        <v>1230</v>
      </c>
      <c r="H35" s="37" t="s">
        <v>2308</v>
      </c>
      <c r="I35" s="37">
        <v>8228</v>
      </c>
      <c r="J35" s="37" t="s">
        <v>2275</v>
      </c>
      <c r="K35" s="37">
        <v>49</v>
      </c>
      <c r="L35" s="37">
        <v>49</v>
      </c>
    </row>
    <row r="36" spans="1:12" x14ac:dyDescent="0.25">
      <c r="A36" s="37" t="s">
        <v>971</v>
      </c>
      <c r="B36" s="37">
        <v>243</v>
      </c>
      <c r="C36" s="37">
        <v>6</v>
      </c>
      <c r="D36" s="37">
        <v>37</v>
      </c>
      <c r="E36" s="37">
        <v>98</v>
      </c>
      <c r="F36" s="37">
        <v>1.5007493827160494</v>
      </c>
      <c r="G36" s="37" t="s">
        <v>1232</v>
      </c>
      <c r="H36" s="37" t="s">
        <v>2308</v>
      </c>
      <c r="I36" s="37">
        <v>7830</v>
      </c>
      <c r="J36" s="37" t="s">
        <v>2275</v>
      </c>
      <c r="K36" s="37">
        <v>45</v>
      </c>
      <c r="L36" s="37">
        <v>37</v>
      </c>
    </row>
    <row r="37" spans="1:12" x14ac:dyDescent="0.25">
      <c r="A37" s="37" t="s">
        <v>965</v>
      </c>
      <c r="B37" s="37">
        <v>240</v>
      </c>
      <c r="C37" s="37">
        <v>2</v>
      </c>
      <c r="D37" s="37">
        <v>14</v>
      </c>
      <c r="E37" s="37">
        <v>63</v>
      </c>
      <c r="F37" s="37">
        <v>0.69454250000000006</v>
      </c>
      <c r="G37" s="37" t="s">
        <v>2276</v>
      </c>
      <c r="H37" s="37" t="s">
        <v>2316</v>
      </c>
      <c r="I37" s="37">
        <v>3555</v>
      </c>
      <c r="J37" s="37" t="s">
        <v>2275</v>
      </c>
      <c r="K37" s="37">
        <v>30</v>
      </c>
      <c r="L37" s="37">
        <v>14</v>
      </c>
    </row>
    <row r="38" spans="1:12" x14ac:dyDescent="0.25">
      <c r="A38" s="37" t="s">
        <v>820</v>
      </c>
      <c r="B38" s="37">
        <v>236</v>
      </c>
      <c r="C38" s="37">
        <v>3</v>
      </c>
      <c r="D38" s="37">
        <v>36</v>
      </c>
      <c r="E38" s="37">
        <v>114</v>
      </c>
      <c r="F38" s="37">
        <v>1.4029088983050848</v>
      </c>
      <c r="G38" s="37" t="s">
        <v>1218</v>
      </c>
      <c r="H38" s="37" t="s">
        <v>2308</v>
      </c>
      <c r="I38" s="37">
        <v>7270</v>
      </c>
      <c r="J38" s="37" t="s">
        <v>2275</v>
      </c>
      <c r="K38" s="37">
        <v>43</v>
      </c>
      <c r="L38" s="37">
        <v>36</v>
      </c>
    </row>
    <row r="39" spans="1:12" x14ac:dyDescent="0.25">
      <c r="A39" s="37" t="s">
        <v>711</v>
      </c>
      <c r="B39" s="37">
        <v>235</v>
      </c>
      <c r="C39" s="37">
        <v>5</v>
      </c>
      <c r="D39" s="37">
        <v>35</v>
      </c>
      <c r="E39" s="37">
        <v>131</v>
      </c>
      <c r="F39" s="37">
        <v>1.3863000000000001</v>
      </c>
      <c r="G39" s="37" t="s">
        <v>1219</v>
      </c>
      <c r="H39" s="37" t="s">
        <v>2308</v>
      </c>
      <c r="I39" s="37">
        <v>6955</v>
      </c>
      <c r="J39" s="37" t="s">
        <v>2275</v>
      </c>
      <c r="K39" s="37">
        <v>43</v>
      </c>
      <c r="L39" s="37">
        <v>35</v>
      </c>
    </row>
    <row r="40" spans="1:12" x14ac:dyDescent="0.25">
      <c r="A40" s="37" t="s">
        <v>889</v>
      </c>
      <c r="B40" s="37">
        <v>235</v>
      </c>
      <c r="C40" s="37">
        <v>4</v>
      </c>
      <c r="D40" s="37">
        <v>30</v>
      </c>
      <c r="E40" s="37">
        <v>86</v>
      </c>
      <c r="F40" s="37">
        <v>1.2542953191489363</v>
      </c>
      <c r="G40" s="37" t="s">
        <v>1239</v>
      </c>
      <c r="H40" s="37" t="s">
        <v>2308</v>
      </c>
      <c r="I40" s="37">
        <v>6667</v>
      </c>
      <c r="J40" s="37" t="s">
        <v>2275</v>
      </c>
      <c r="K40" s="37">
        <v>41</v>
      </c>
      <c r="L40" s="37">
        <v>30</v>
      </c>
    </row>
    <row r="41" spans="1:12" x14ac:dyDescent="0.25">
      <c r="A41" s="37" t="s">
        <v>864</v>
      </c>
      <c r="B41" s="37">
        <v>233</v>
      </c>
      <c r="C41" s="37">
        <v>3</v>
      </c>
      <c r="D41" s="37">
        <v>30</v>
      </c>
      <c r="E41" s="37">
        <v>90</v>
      </c>
      <c r="F41" s="37">
        <v>1.1178381974248928</v>
      </c>
      <c r="G41" s="37" t="s">
        <v>1239</v>
      </c>
      <c r="H41" s="37" t="s">
        <v>2308</v>
      </c>
      <c r="I41" s="37">
        <v>5705</v>
      </c>
      <c r="J41" s="37" t="s">
        <v>2275</v>
      </c>
      <c r="K41" s="37">
        <v>42</v>
      </c>
      <c r="L41" s="37">
        <v>30</v>
      </c>
    </row>
    <row r="42" spans="1:12" x14ac:dyDescent="0.25">
      <c r="A42" s="37" t="s">
        <v>10337</v>
      </c>
      <c r="B42" s="37">
        <v>233</v>
      </c>
      <c r="C42" s="37">
        <v>5</v>
      </c>
      <c r="D42" s="37">
        <v>35</v>
      </c>
      <c r="E42" s="37">
        <v>77</v>
      </c>
      <c r="F42" s="37">
        <v>1.364112017167382</v>
      </c>
      <c r="G42" s="37" t="s">
        <v>2299</v>
      </c>
      <c r="H42" s="37" t="s">
        <v>3729</v>
      </c>
      <c r="I42" s="37">
        <v>8165</v>
      </c>
      <c r="J42" s="37" t="s">
        <v>2275</v>
      </c>
      <c r="K42" s="37">
        <v>43</v>
      </c>
      <c r="L42" s="37">
        <v>35</v>
      </c>
    </row>
    <row r="43" spans="1:12" x14ac:dyDescent="0.25">
      <c r="A43" s="37" t="s">
        <v>910</v>
      </c>
      <c r="B43" s="37">
        <v>232</v>
      </c>
      <c r="C43" s="37">
        <v>1</v>
      </c>
      <c r="D43" s="37">
        <v>36</v>
      </c>
      <c r="E43" s="37">
        <v>96</v>
      </c>
      <c r="F43" s="37">
        <v>1.1987620689655172</v>
      </c>
      <c r="G43" s="37" t="s">
        <v>1232</v>
      </c>
      <c r="H43" s="37" t="s">
        <v>2308</v>
      </c>
      <c r="I43" s="37">
        <v>5984</v>
      </c>
      <c r="J43" s="37" t="s">
        <v>2275</v>
      </c>
      <c r="K43" s="37">
        <v>41</v>
      </c>
      <c r="L43" s="37">
        <v>36</v>
      </c>
    </row>
    <row r="44" spans="1:12" x14ac:dyDescent="0.25">
      <c r="A44" s="37" t="s">
        <v>799</v>
      </c>
      <c r="B44" s="37">
        <v>230</v>
      </c>
      <c r="C44" s="37">
        <v>7</v>
      </c>
      <c r="D44" s="37">
        <v>31</v>
      </c>
      <c r="E44" s="37">
        <v>117</v>
      </c>
      <c r="F44" s="37">
        <v>1.8472834782608696</v>
      </c>
      <c r="G44" s="37" t="s">
        <v>1218</v>
      </c>
      <c r="H44" s="37" t="s">
        <v>2308</v>
      </c>
      <c r="I44" s="37">
        <v>9128</v>
      </c>
      <c r="J44" s="37" t="s">
        <v>2275</v>
      </c>
      <c r="K44" s="37">
        <v>41</v>
      </c>
      <c r="L44" s="37">
        <v>31</v>
      </c>
    </row>
    <row r="45" spans="1:12" x14ac:dyDescent="0.25">
      <c r="A45" s="37" t="s">
        <v>976</v>
      </c>
      <c r="B45" s="37">
        <v>229</v>
      </c>
      <c r="C45" s="37">
        <v>1</v>
      </c>
      <c r="D45" s="37">
        <v>25</v>
      </c>
      <c r="E45" s="37">
        <v>80</v>
      </c>
      <c r="F45" s="37">
        <v>0.92238296943231446</v>
      </c>
      <c r="G45" s="37" t="s">
        <v>1239</v>
      </c>
      <c r="H45" s="37" t="s">
        <v>2308</v>
      </c>
      <c r="I45" s="37">
        <v>4578</v>
      </c>
      <c r="J45" s="37" t="s">
        <v>2275</v>
      </c>
      <c r="K45" s="37">
        <v>36</v>
      </c>
      <c r="L45" s="37">
        <v>25</v>
      </c>
    </row>
    <row r="46" spans="1:12" x14ac:dyDescent="0.25">
      <c r="A46" s="37" t="s">
        <v>10332</v>
      </c>
      <c r="B46" s="37">
        <v>223</v>
      </c>
      <c r="C46" s="37">
        <v>5</v>
      </c>
      <c r="D46" s="37">
        <v>42</v>
      </c>
      <c r="E46" s="37">
        <v>130</v>
      </c>
      <c r="F46" s="37">
        <v>1.524686547085202</v>
      </c>
      <c r="G46" s="37" t="s">
        <v>1219</v>
      </c>
      <c r="H46" s="37" t="s">
        <v>3729</v>
      </c>
      <c r="I46" s="37">
        <v>7675</v>
      </c>
      <c r="J46" s="37" t="s">
        <v>2275</v>
      </c>
      <c r="K46" s="37">
        <v>46</v>
      </c>
      <c r="L46" s="37">
        <v>42</v>
      </c>
    </row>
    <row r="47" spans="1:12" x14ac:dyDescent="0.25">
      <c r="A47" s="37" t="s">
        <v>912</v>
      </c>
      <c r="B47" s="37">
        <v>220</v>
      </c>
      <c r="C47" s="37">
        <v>5</v>
      </c>
      <c r="D47" s="37">
        <v>23</v>
      </c>
      <c r="E47" s="37">
        <v>96</v>
      </c>
      <c r="F47" s="37">
        <v>1.2180790909090908</v>
      </c>
      <c r="G47" s="37" t="s">
        <v>1232</v>
      </c>
      <c r="H47" s="37" t="s">
        <v>2308</v>
      </c>
      <c r="I47" s="37">
        <v>5715</v>
      </c>
      <c r="J47" s="37" t="s">
        <v>2275</v>
      </c>
      <c r="K47" s="37">
        <v>37</v>
      </c>
      <c r="L47" s="37">
        <v>23</v>
      </c>
    </row>
    <row r="48" spans="1:12" x14ac:dyDescent="0.25">
      <c r="A48" s="37" t="s">
        <v>900</v>
      </c>
      <c r="B48" s="37">
        <v>214</v>
      </c>
      <c r="C48" s="37">
        <v>3</v>
      </c>
      <c r="D48" s="37">
        <v>25</v>
      </c>
      <c r="E48" s="37">
        <v>80</v>
      </c>
      <c r="F48" s="37">
        <v>1.0807742990654206</v>
      </c>
      <c r="G48" s="37" t="s">
        <v>1239</v>
      </c>
      <c r="H48" s="37" t="s">
        <v>2308</v>
      </c>
      <c r="I48" s="37">
        <v>5218</v>
      </c>
      <c r="J48" s="37" t="s">
        <v>2275</v>
      </c>
      <c r="K48" s="37">
        <v>37</v>
      </c>
      <c r="L48" s="37">
        <v>25</v>
      </c>
    </row>
    <row r="49" spans="1:12" x14ac:dyDescent="0.25">
      <c r="A49" s="37" t="s">
        <v>808</v>
      </c>
      <c r="B49" s="37">
        <v>214</v>
      </c>
      <c r="C49" s="37">
        <v>3</v>
      </c>
      <c r="D49" s="37">
        <v>30</v>
      </c>
      <c r="E49" s="37">
        <v>103</v>
      </c>
      <c r="F49" s="37">
        <v>1.2332415887850467</v>
      </c>
      <c r="G49" s="37" t="s">
        <v>1228</v>
      </c>
      <c r="H49" s="37" t="s">
        <v>2308</v>
      </c>
      <c r="I49" s="37">
        <v>5882</v>
      </c>
      <c r="J49" s="37" t="s">
        <v>2275</v>
      </c>
      <c r="K49" s="37">
        <v>41</v>
      </c>
      <c r="L49" s="37">
        <v>30</v>
      </c>
    </row>
    <row r="50" spans="1:12" x14ac:dyDescent="0.25">
      <c r="A50" s="37" t="s">
        <v>814</v>
      </c>
      <c r="B50" s="37">
        <v>214</v>
      </c>
      <c r="C50" s="37">
        <v>4</v>
      </c>
      <c r="D50" s="37">
        <v>26</v>
      </c>
      <c r="E50" s="37">
        <v>86</v>
      </c>
      <c r="F50" s="37">
        <v>1.2161242990654206</v>
      </c>
      <c r="G50" s="37" t="s">
        <v>1218</v>
      </c>
      <c r="H50" s="37" t="s">
        <v>2308</v>
      </c>
      <c r="I50" s="37">
        <v>5821</v>
      </c>
      <c r="J50" s="37" t="s">
        <v>2275</v>
      </c>
      <c r="K50" s="37">
        <v>37</v>
      </c>
      <c r="L50" s="37">
        <v>26</v>
      </c>
    </row>
    <row r="51" spans="1:12" x14ac:dyDescent="0.25">
      <c r="A51" s="37" t="s">
        <v>754</v>
      </c>
      <c r="B51" s="37">
        <v>213</v>
      </c>
      <c r="C51" s="37">
        <v>2</v>
      </c>
      <c r="D51" s="37">
        <v>24</v>
      </c>
      <c r="E51" s="37">
        <v>110</v>
      </c>
      <c r="F51" s="37">
        <v>1.0413638497652582</v>
      </c>
      <c r="G51" s="37" t="s">
        <v>1235</v>
      </c>
      <c r="H51" s="37" t="s">
        <v>2308</v>
      </c>
      <c r="I51" s="37">
        <v>4945</v>
      </c>
      <c r="J51" s="37" t="s">
        <v>2275</v>
      </c>
      <c r="K51" s="37">
        <v>37</v>
      </c>
      <c r="L51" s="37">
        <v>24</v>
      </c>
    </row>
    <row r="52" spans="1:12" x14ac:dyDescent="0.25">
      <c r="A52" s="37" t="s">
        <v>974</v>
      </c>
      <c r="B52" s="37">
        <v>212</v>
      </c>
      <c r="C52" s="37">
        <v>2</v>
      </c>
      <c r="D52" s="37">
        <v>36</v>
      </c>
      <c r="E52" s="37">
        <v>84</v>
      </c>
      <c r="F52" s="37">
        <v>1.3501580188679245</v>
      </c>
      <c r="G52" s="37" t="s">
        <v>1232</v>
      </c>
      <c r="H52" s="37" t="s">
        <v>2308</v>
      </c>
      <c r="I52" s="37">
        <v>6094</v>
      </c>
      <c r="J52" s="37" t="s">
        <v>2275</v>
      </c>
      <c r="K52" s="37">
        <v>43</v>
      </c>
      <c r="L52" s="37">
        <v>36</v>
      </c>
    </row>
    <row r="53" spans="1:12" x14ac:dyDescent="0.25">
      <c r="A53" s="37" t="s">
        <v>639</v>
      </c>
      <c r="B53" s="37">
        <v>210</v>
      </c>
      <c r="C53" s="37">
        <v>6</v>
      </c>
      <c r="D53" s="37">
        <v>53</v>
      </c>
      <c r="E53" s="37">
        <v>134</v>
      </c>
      <c r="F53" s="37">
        <v>1.7500433333333332</v>
      </c>
      <c r="G53" s="37" t="s">
        <v>1219</v>
      </c>
      <c r="H53" s="37" t="s">
        <v>2308</v>
      </c>
      <c r="I53" s="37">
        <v>7937</v>
      </c>
      <c r="J53" s="37" t="s">
        <v>2275</v>
      </c>
      <c r="K53" s="37">
        <v>52</v>
      </c>
      <c r="L53" s="37">
        <v>53</v>
      </c>
    </row>
    <row r="54" spans="1:12" x14ac:dyDescent="0.25">
      <c r="A54" s="37" t="s">
        <v>10334</v>
      </c>
      <c r="B54" s="37">
        <v>210</v>
      </c>
      <c r="C54" s="37">
        <v>4</v>
      </c>
      <c r="D54" s="37">
        <v>35</v>
      </c>
      <c r="E54" s="37">
        <v>114</v>
      </c>
      <c r="F54" s="37">
        <v>1.4432099999999999</v>
      </c>
      <c r="G54" s="37" t="s">
        <v>1219</v>
      </c>
      <c r="H54" s="37" t="s">
        <v>3729</v>
      </c>
      <c r="I54" s="37">
        <v>6742</v>
      </c>
      <c r="J54" s="37" t="s">
        <v>2275</v>
      </c>
      <c r="K54" s="37">
        <v>44</v>
      </c>
      <c r="L54" s="37">
        <v>35</v>
      </c>
    </row>
    <row r="55" spans="1:12" x14ac:dyDescent="0.25">
      <c r="A55" s="37" t="s">
        <v>670</v>
      </c>
      <c r="B55" s="37">
        <v>206</v>
      </c>
      <c r="C55" s="37">
        <v>4</v>
      </c>
      <c r="D55" s="37">
        <v>34</v>
      </c>
      <c r="E55" s="37">
        <v>113</v>
      </c>
      <c r="F55" s="37">
        <v>1.429209223300971</v>
      </c>
      <c r="G55" s="37" t="s">
        <v>1219</v>
      </c>
      <c r="H55" s="37" t="s">
        <v>2308</v>
      </c>
      <c r="I55" s="37">
        <v>6558</v>
      </c>
      <c r="J55" s="37" t="s">
        <v>2275</v>
      </c>
      <c r="K55" s="37">
        <v>43</v>
      </c>
      <c r="L55" s="37">
        <v>34</v>
      </c>
    </row>
    <row r="56" spans="1:12" x14ac:dyDescent="0.25">
      <c r="A56" s="37" t="s">
        <v>620</v>
      </c>
      <c r="B56" s="37">
        <v>204</v>
      </c>
      <c r="C56" s="37">
        <v>16</v>
      </c>
      <c r="D56" s="37">
        <v>49</v>
      </c>
      <c r="E56" s="37">
        <v>136</v>
      </c>
      <c r="F56" s="37">
        <v>2.712182843137255</v>
      </c>
      <c r="G56" s="37" t="s">
        <v>1219</v>
      </c>
      <c r="H56" s="37" t="s">
        <v>2308</v>
      </c>
      <c r="I56" s="37">
        <v>11770</v>
      </c>
      <c r="J56" s="37" t="s">
        <v>2275</v>
      </c>
      <c r="K56" s="37">
        <v>49</v>
      </c>
      <c r="L56" s="37">
        <v>49</v>
      </c>
    </row>
    <row r="57" spans="1:12" x14ac:dyDescent="0.25">
      <c r="A57" s="37" t="s">
        <v>777</v>
      </c>
      <c r="B57" s="37">
        <v>204</v>
      </c>
      <c r="C57" s="37">
        <v>2</v>
      </c>
      <c r="D57" s="37">
        <v>30</v>
      </c>
      <c r="E57" s="37">
        <v>95</v>
      </c>
      <c r="F57" s="37">
        <v>1.1171431372549021</v>
      </c>
      <c r="G57" s="37" t="s">
        <v>1219</v>
      </c>
      <c r="H57" s="37" t="s">
        <v>2308</v>
      </c>
      <c r="I57" s="37">
        <v>5087</v>
      </c>
      <c r="J57" s="37" t="s">
        <v>2275</v>
      </c>
      <c r="K57" s="37">
        <v>41</v>
      </c>
      <c r="L57" s="37">
        <v>30</v>
      </c>
    </row>
    <row r="58" spans="1:12" x14ac:dyDescent="0.25">
      <c r="A58" s="37" t="s">
        <v>744</v>
      </c>
      <c r="B58" s="37">
        <v>203</v>
      </c>
      <c r="C58" s="37">
        <v>0</v>
      </c>
      <c r="D58" s="37">
        <v>26</v>
      </c>
      <c r="E58" s="37">
        <v>122</v>
      </c>
      <c r="F58" s="37">
        <v>1.0893403940886699</v>
      </c>
      <c r="G58" s="37" t="s">
        <v>1218</v>
      </c>
      <c r="H58" s="37" t="s">
        <v>2308</v>
      </c>
      <c r="I58" s="37">
        <v>4906</v>
      </c>
      <c r="J58" s="37" t="s">
        <v>2275</v>
      </c>
      <c r="K58" s="37">
        <v>39</v>
      </c>
      <c r="L58" s="37">
        <v>26</v>
      </c>
    </row>
    <row r="59" spans="1:12" x14ac:dyDescent="0.25">
      <c r="A59" s="37" t="s">
        <v>996</v>
      </c>
      <c r="B59" s="37">
        <v>202</v>
      </c>
      <c r="C59" s="37">
        <v>5</v>
      </c>
      <c r="D59" s="37">
        <v>42</v>
      </c>
      <c r="E59" s="37">
        <v>83</v>
      </c>
      <c r="F59" s="37">
        <v>1.923361881188119</v>
      </c>
      <c r="G59" s="37" t="s">
        <v>1232</v>
      </c>
      <c r="H59" s="37" t="s">
        <v>2382</v>
      </c>
      <c r="I59" s="37">
        <v>8398</v>
      </c>
      <c r="J59" s="37" t="s">
        <v>2275</v>
      </c>
      <c r="K59" s="37">
        <v>45</v>
      </c>
      <c r="L59" s="37">
        <v>42</v>
      </c>
    </row>
    <row r="60" spans="1:12" x14ac:dyDescent="0.25">
      <c r="A60" s="37" t="s">
        <v>849</v>
      </c>
      <c r="B60" s="37">
        <v>201</v>
      </c>
      <c r="C60" s="37">
        <v>1</v>
      </c>
      <c r="D60" s="37">
        <v>29</v>
      </c>
      <c r="E60" s="37">
        <v>90</v>
      </c>
      <c r="F60" s="37">
        <v>1.1454179104477613</v>
      </c>
      <c r="G60" s="37" t="s">
        <v>1235</v>
      </c>
      <c r="H60" s="37" t="s">
        <v>2308</v>
      </c>
      <c r="I60" s="37">
        <v>5083</v>
      </c>
      <c r="J60" s="37" t="s">
        <v>2275</v>
      </c>
      <c r="K60" s="37">
        <v>41</v>
      </c>
      <c r="L60" s="37">
        <v>29</v>
      </c>
    </row>
    <row r="61" spans="1:12" x14ac:dyDescent="0.25">
      <c r="A61" s="37" t="s">
        <v>668</v>
      </c>
      <c r="B61" s="37">
        <v>201</v>
      </c>
      <c r="C61" s="37">
        <v>3</v>
      </c>
      <c r="D61" s="37">
        <v>38</v>
      </c>
      <c r="E61" s="37">
        <v>120</v>
      </c>
      <c r="F61" s="37">
        <v>1.5014995024875621</v>
      </c>
      <c r="G61" s="37" t="s">
        <v>1219</v>
      </c>
      <c r="H61" s="37" t="s">
        <v>2308</v>
      </c>
      <c r="I61" s="37">
        <v>6863</v>
      </c>
      <c r="J61" s="37" t="s">
        <v>2275</v>
      </c>
      <c r="K61" s="37">
        <v>44</v>
      </c>
      <c r="L61" s="37">
        <v>38</v>
      </c>
    </row>
    <row r="62" spans="1:12" x14ac:dyDescent="0.25">
      <c r="A62" s="37" t="s">
        <v>706</v>
      </c>
      <c r="B62" s="37">
        <v>199</v>
      </c>
      <c r="C62" s="37">
        <v>3</v>
      </c>
      <c r="D62" s="37">
        <v>27</v>
      </c>
      <c r="E62" s="37">
        <v>111</v>
      </c>
      <c r="F62" s="37">
        <v>1.6042366834170856</v>
      </c>
      <c r="G62" s="37" t="s">
        <v>1219</v>
      </c>
      <c r="H62" s="37" t="s">
        <v>2308</v>
      </c>
      <c r="I62" s="37">
        <v>6798</v>
      </c>
      <c r="J62" s="37" t="s">
        <v>2275</v>
      </c>
      <c r="K62" s="37">
        <v>39</v>
      </c>
      <c r="L62" s="37">
        <v>27</v>
      </c>
    </row>
    <row r="63" spans="1:12" x14ac:dyDescent="0.25">
      <c r="A63" s="37" t="s">
        <v>948</v>
      </c>
      <c r="B63" s="37">
        <v>199</v>
      </c>
      <c r="C63" s="37">
        <v>5</v>
      </c>
      <c r="D63" s="37">
        <v>22</v>
      </c>
      <c r="E63" s="37">
        <v>80</v>
      </c>
      <c r="F63" s="37">
        <v>1.3211356783919599</v>
      </c>
      <c r="G63" s="37" t="s">
        <v>1239</v>
      </c>
      <c r="H63" s="37" t="s">
        <v>2308</v>
      </c>
      <c r="I63" s="37">
        <v>5603</v>
      </c>
      <c r="J63" s="37" t="s">
        <v>2275</v>
      </c>
      <c r="K63" s="37">
        <v>40</v>
      </c>
      <c r="L63" s="37">
        <v>22</v>
      </c>
    </row>
    <row r="64" spans="1:12" x14ac:dyDescent="0.25">
      <c r="A64" s="37" t="s">
        <v>10333</v>
      </c>
      <c r="B64" s="37">
        <v>199</v>
      </c>
      <c r="C64" s="37">
        <v>5</v>
      </c>
      <c r="D64" s="37">
        <v>24</v>
      </c>
      <c r="E64" s="37">
        <v>95</v>
      </c>
      <c r="F64" s="37">
        <v>1.3711798994974875</v>
      </c>
      <c r="G64" s="37" t="s">
        <v>1219</v>
      </c>
      <c r="H64" s="37" t="s">
        <v>3729</v>
      </c>
      <c r="I64" s="37">
        <v>5985</v>
      </c>
      <c r="J64" s="37" t="s">
        <v>2275</v>
      </c>
      <c r="K64" s="37">
        <v>34</v>
      </c>
      <c r="L64" s="37">
        <v>24</v>
      </c>
    </row>
    <row r="65" spans="1:12" x14ac:dyDescent="0.25">
      <c r="A65" s="37" t="s">
        <v>10330</v>
      </c>
      <c r="B65" s="37">
        <v>199</v>
      </c>
      <c r="C65" s="37">
        <v>2</v>
      </c>
      <c r="D65" s="37">
        <v>18</v>
      </c>
      <c r="E65" s="37">
        <v>77</v>
      </c>
      <c r="F65" s="37">
        <v>0.92695577889447234</v>
      </c>
      <c r="G65" s="37" t="s">
        <v>1219</v>
      </c>
      <c r="H65" s="37" t="s">
        <v>3729</v>
      </c>
      <c r="I65" s="37">
        <v>4011</v>
      </c>
      <c r="J65" s="37" t="s">
        <v>2275</v>
      </c>
      <c r="K65" s="37">
        <v>30</v>
      </c>
      <c r="L65" s="37">
        <v>18</v>
      </c>
    </row>
    <row r="66" spans="1:12" x14ac:dyDescent="0.25">
      <c r="A66" s="37" t="s">
        <v>725</v>
      </c>
      <c r="B66" s="37">
        <v>195</v>
      </c>
      <c r="C66" s="37">
        <v>1</v>
      </c>
      <c r="D66" s="37">
        <v>28</v>
      </c>
      <c r="E66" s="37">
        <v>99</v>
      </c>
      <c r="F66" s="37">
        <v>1.0464866666666668</v>
      </c>
      <c r="G66" s="37" t="s">
        <v>1226</v>
      </c>
      <c r="H66" s="37" t="s">
        <v>2308</v>
      </c>
      <c r="I66" s="37">
        <v>4427</v>
      </c>
      <c r="J66" s="37" t="s">
        <v>2275</v>
      </c>
      <c r="K66" s="37">
        <v>36</v>
      </c>
      <c r="L66" s="37">
        <v>28</v>
      </c>
    </row>
    <row r="67" spans="1:12" x14ac:dyDescent="0.25">
      <c r="A67" s="37" t="s">
        <v>827</v>
      </c>
      <c r="B67" s="37">
        <v>194</v>
      </c>
      <c r="C67" s="37">
        <v>2</v>
      </c>
      <c r="D67" s="37">
        <v>23</v>
      </c>
      <c r="E67" s="37">
        <v>112</v>
      </c>
      <c r="F67" s="37">
        <v>1.1168463917525775</v>
      </c>
      <c r="G67" s="37" t="s">
        <v>1219</v>
      </c>
      <c r="H67" s="37" t="s">
        <v>2308</v>
      </c>
      <c r="I67" s="37">
        <v>4802</v>
      </c>
      <c r="J67" s="37" t="s">
        <v>2275</v>
      </c>
      <c r="K67" s="37">
        <v>37</v>
      </c>
      <c r="L67" s="37">
        <v>23</v>
      </c>
    </row>
    <row r="68" spans="1:12" x14ac:dyDescent="0.25">
      <c r="A68" s="37" t="s">
        <v>862</v>
      </c>
      <c r="B68" s="37">
        <v>192</v>
      </c>
      <c r="C68" s="37">
        <v>5</v>
      </c>
      <c r="D68" s="37">
        <v>25</v>
      </c>
      <c r="E68" s="37">
        <v>70</v>
      </c>
      <c r="F68" s="37">
        <v>1.2612109375</v>
      </c>
      <c r="G68" s="37" t="s">
        <v>1218</v>
      </c>
      <c r="H68" s="37" t="s">
        <v>2308</v>
      </c>
      <c r="I68" s="37">
        <v>5461</v>
      </c>
      <c r="J68" s="37" t="s">
        <v>2275</v>
      </c>
      <c r="K68" s="37">
        <v>37</v>
      </c>
      <c r="L68" s="37">
        <v>25</v>
      </c>
    </row>
    <row r="69" spans="1:12" x14ac:dyDescent="0.25">
      <c r="A69" s="37" t="s">
        <v>10331</v>
      </c>
      <c r="B69" s="37">
        <v>189</v>
      </c>
      <c r="C69" s="37">
        <v>2</v>
      </c>
      <c r="D69" s="37">
        <v>31</v>
      </c>
      <c r="E69" s="37">
        <v>112</v>
      </c>
      <c r="F69" s="37">
        <v>1.4342560846560848</v>
      </c>
      <c r="G69" s="37" t="s">
        <v>1219</v>
      </c>
      <c r="H69" s="37" t="s">
        <v>3729</v>
      </c>
      <c r="I69" s="37">
        <v>5906</v>
      </c>
      <c r="J69" s="37" t="s">
        <v>2275</v>
      </c>
      <c r="K69" s="37">
        <v>42</v>
      </c>
      <c r="L69" s="37">
        <v>31</v>
      </c>
    </row>
    <row r="70" spans="1:12" x14ac:dyDescent="0.25">
      <c r="A70" s="37" t="s">
        <v>10329</v>
      </c>
      <c r="B70" s="37">
        <v>188</v>
      </c>
      <c r="C70" s="37">
        <v>1</v>
      </c>
      <c r="D70" s="37">
        <v>22</v>
      </c>
      <c r="E70" s="37">
        <v>77</v>
      </c>
      <c r="F70" s="37">
        <v>1.0708425531914896</v>
      </c>
      <c r="G70" s="37" t="s">
        <v>1221</v>
      </c>
      <c r="H70" s="37" t="s">
        <v>2316</v>
      </c>
      <c r="I70" s="37">
        <v>4495</v>
      </c>
      <c r="J70" s="37" t="s">
        <v>2275</v>
      </c>
      <c r="K70" s="37">
        <v>36</v>
      </c>
      <c r="L70" s="37">
        <v>22</v>
      </c>
    </row>
    <row r="71" spans="1:12" x14ac:dyDescent="0.25">
      <c r="A71" s="37" t="s">
        <v>10328</v>
      </c>
      <c r="B71" s="37">
        <v>187</v>
      </c>
      <c r="C71" s="37">
        <v>3</v>
      </c>
      <c r="D71" s="37">
        <v>26</v>
      </c>
      <c r="E71" s="37">
        <v>99</v>
      </c>
      <c r="F71" s="37">
        <v>1.1863310160427809</v>
      </c>
      <c r="G71" s="37" t="s">
        <v>1219</v>
      </c>
      <c r="H71" s="37" t="s">
        <v>3729</v>
      </c>
      <c r="I71" s="37">
        <v>4909</v>
      </c>
      <c r="J71" s="37" t="s">
        <v>2275</v>
      </c>
      <c r="K71" s="37">
        <v>36</v>
      </c>
      <c r="L71" s="37">
        <v>26</v>
      </c>
    </row>
    <row r="72" spans="1:12" x14ac:dyDescent="0.25">
      <c r="A72" s="37" t="s">
        <v>859</v>
      </c>
      <c r="B72" s="37">
        <v>186</v>
      </c>
      <c r="C72" s="37">
        <v>1</v>
      </c>
      <c r="D72" s="37">
        <v>21</v>
      </c>
      <c r="E72" s="37">
        <v>67</v>
      </c>
      <c r="F72" s="37">
        <v>0.91986075268817202</v>
      </c>
      <c r="G72" s="37" t="s">
        <v>1226</v>
      </c>
      <c r="H72" s="37" t="s">
        <v>2308</v>
      </c>
      <c r="I72" s="37">
        <v>3852</v>
      </c>
      <c r="J72" s="37" t="s">
        <v>2275</v>
      </c>
      <c r="K72" s="37">
        <v>33</v>
      </c>
      <c r="L72" s="37">
        <v>21</v>
      </c>
    </row>
    <row r="73" spans="1:12" x14ac:dyDescent="0.25">
      <c r="A73" s="37" t="s">
        <v>684</v>
      </c>
      <c r="B73" s="37">
        <v>186</v>
      </c>
      <c r="C73" s="37">
        <v>2</v>
      </c>
      <c r="D73" s="37">
        <v>23</v>
      </c>
      <c r="E73" s="37">
        <v>87</v>
      </c>
      <c r="F73" s="37">
        <v>1.1381747311827957</v>
      </c>
      <c r="G73" s="37" t="s">
        <v>1224</v>
      </c>
      <c r="H73" s="37" t="s">
        <v>2308</v>
      </c>
      <c r="I73" s="37">
        <v>4564</v>
      </c>
      <c r="J73" s="37" t="s">
        <v>2275</v>
      </c>
      <c r="K73" s="37">
        <v>35</v>
      </c>
      <c r="L73" s="37">
        <v>23</v>
      </c>
    </row>
    <row r="74" spans="1:12" x14ac:dyDescent="0.25">
      <c r="A74" s="37" t="s">
        <v>785</v>
      </c>
      <c r="B74" s="37">
        <v>184</v>
      </c>
      <c r="C74" s="37">
        <v>2</v>
      </c>
      <c r="D74" s="37">
        <v>30</v>
      </c>
      <c r="E74" s="37">
        <v>75</v>
      </c>
      <c r="F74" s="37">
        <v>1.1343842391304348</v>
      </c>
      <c r="G74" s="37" t="s">
        <v>1235</v>
      </c>
      <c r="H74" s="37" t="s">
        <v>2308</v>
      </c>
      <c r="I74" s="37">
        <v>4833</v>
      </c>
      <c r="J74" s="37" t="s">
        <v>2275</v>
      </c>
      <c r="K74" s="37">
        <v>39</v>
      </c>
      <c r="L74" s="37">
        <v>30</v>
      </c>
    </row>
    <row r="75" spans="1:12" x14ac:dyDescent="0.25">
      <c r="A75" s="37" t="s">
        <v>766</v>
      </c>
      <c r="B75" s="37">
        <v>183</v>
      </c>
      <c r="C75" s="37">
        <v>1</v>
      </c>
      <c r="D75" s="37">
        <v>17</v>
      </c>
      <c r="E75" s="37">
        <v>114</v>
      </c>
      <c r="F75" s="37">
        <v>1.1172480874316941</v>
      </c>
      <c r="G75" s="37" t="s">
        <v>1219</v>
      </c>
      <c r="H75" s="37" t="s">
        <v>2308</v>
      </c>
      <c r="I75" s="37">
        <v>4398</v>
      </c>
      <c r="J75" s="37" t="s">
        <v>2275</v>
      </c>
      <c r="K75" s="37">
        <v>35</v>
      </c>
      <c r="L75" s="37">
        <v>17</v>
      </c>
    </row>
    <row r="76" spans="1:12" x14ac:dyDescent="0.25">
      <c r="A76" s="37" t="s">
        <v>633</v>
      </c>
      <c r="B76" s="37">
        <v>182</v>
      </c>
      <c r="C76" s="37">
        <v>4</v>
      </c>
      <c r="D76" s="37">
        <v>26</v>
      </c>
      <c r="E76" s="37">
        <v>110</v>
      </c>
      <c r="F76" s="37">
        <v>1.5807945054945056</v>
      </c>
      <c r="G76" s="37" t="s">
        <v>1219</v>
      </c>
      <c r="H76" s="37" t="s">
        <v>2308</v>
      </c>
      <c r="I76" s="37">
        <v>6310</v>
      </c>
      <c r="J76" s="37" t="s">
        <v>2275</v>
      </c>
      <c r="K76" s="37">
        <v>39</v>
      </c>
      <c r="L76" s="37">
        <v>26</v>
      </c>
    </row>
    <row r="77" spans="1:12" x14ac:dyDescent="0.25">
      <c r="A77" s="37" t="s">
        <v>697</v>
      </c>
      <c r="B77" s="37">
        <v>182</v>
      </c>
      <c r="C77" s="37">
        <v>3</v>
      </c>
      <c r="D77" s="37">
        <v>29</v>
      </c>
      <c r="E77" s="37">
        <v>95</v>
      </c>
      <c r="F77" s="37">
        <v>1.3430604395604395</v>
      </c>
      <c r="G77" s="37" t="s">
        <v>1219</v>
      </c>
      <c r="H77" s="37" t="s">
        <v>2308</v>
      </c>
      <c r="I77" s="37">
        <v>5459</v>
      </c>
      <c r="J77" s="37" t="s">
        <v>2275</v>
      </c>
      <c r="K77" s="37">
        <v>40</v>
      </c>
      <c r="L77" s="37">
        <v>29</v>
      </c>
    </row>
    <row r="78" spans="1:12" x14ac:dyDescent="0.25">
      <c r="A78" s="37" t="s">
        <v>957</v>
      </c>
      <c r="B78" s="37">
        <v>179</v>
      </c>
      <c r="C78" s="37">
        <v>5</v>
      </c>
      <c r="D78" s="37">
        <v>23</v>
      </c>
      <c r="E78" s="37">
        <v>71</v>
      </c>
      <c r="F78" s="37">
        <v>1.2806039106145253</v>
      </c>
      <c r="G78" s="37" t="s">
        <v>1232</v>
      </c>
      <c r="H78" s="37" t="s">
        <v>2308</v>
      </c>
      <c r="I78" s="37">
        <v>4898</v>
      </c>
      <c r="J78" s="37" t="s">
        <v>2275</v>
      </c>
      <c r="K78" s="37">
        <v>35</v>
      </c>
      <c r="L78" s="37">
        <v>23</v>
      </c>
    </row>
    <row r="79" spans="1:12" x14ac:dyDescent="0.25">
      <c r="A79" s="37" t="s">
        <v>844</v>
      </c>
      <c r="B79" s="37">
        <v>177</v>
      </c>
      <c r="C79" s="37">
        <v>1</v>
      </c>
      <c r="D79" s="37">
        <v>17</v>
      </c>
      <c r="E79" s="37">
        <v>82</v>
      </c>
      <c r="F79" s="37">
        <v>1.0815870056497174</v>
      </c>
      <c r="G79" s="37" t="s">
        <v>1229</v>
      </c>
      <c r="H79" s="37" t="s">
        <v>2308</v>
      </c>
      <c r="I79" s="37">
        <v>4264</v>
      </c>
      <c r="J79" s="37" t="s">
        <v>2275</v>
      </c>
      <c r="K79" s="37">
        <v>33</v>
      </c>
      <c r="L79" s="37">
        <v>17</v>
      </c>
    </row>
    <row r="80" spans="1:12" x14ac:dyDescent="0.25">
      <c r="A80" s="37" t="s">
        <v>1025</v>
      </c>
      <c r="B80" s="37">
        <v>176</v>
      </c>
      <c r="C80" s="37">
        <v>3</v>
      </c>
      <c r="D80" s="37">
        <v>23</v>
      </c>
      <c r="E80" s="37">
        <v>55</v>
      </c>
      <c r="F80" s="37">
        <v>1.1195392045454546</v>
      </c>
      <c r="G80" s="37" t="s">
        <v>1232</v>
      </c>
      <c r="H80" s="37" t="s">
        <v>2308</v>
      </c>
      <c r="I80" s="37">
        <v>4191</v>
      </c>
      <c r="J80" s="37" t="s">
        <v>2275</v>
      </c>
      <c r="K80" s="37">
        <v>35</v>
      </c>
      <c r="L80" s="37">
        <v>23</v>
      </c>
    </row>
    <row r="81" spans="1:12" x14ac:dyDescent="0.25">
      <c r="A81" s="37" t="s">
        <v>953</v>
      </c>
      <c r="B81" s="37">
        <v>172</v>
      </c>
      <c r="C81" s="37">
        <v>0</v>
      </c>
      <c r="D81" s="37">
        <v>19</v>
      </c>
      <c r="E81" s="37">
        <v>82</v>
      </c>
      <c r="F81" s="37">
        <v>0.99589476744186056</v>
      </c>
      <c r="G81" s="37" t="s">
        <v>1235</v>
      </c>
      <c r="H81" s="37" t="s">
        <v>2308</v>
      </c>
      <c r="I81" s="37">
        <v>3843</v>
      </c>
      <c r="J81" s="37" t="s">
        <v>2275</v>
      </c>
      <c r="K81" s="37">
        <v>32</v>
      </c>
      <c r="L81" s="37">
        <v>19</v>
      </c>
    </row>
    <row r="82" spans="1:12" x14ac:dyDescent="0.25">
      <c r="A82" s="37" t="s">
        <v>846</v>
      </c>
      <c r="B82" s="37">
        <v>172</v>
      </c>
      <c r="C82" s="37">
        <v>5</v>
      </c>
      <c r="D82" s="37">
        <v>26</v>
      </c>
      <c r="E82" s="37">
        <v>76</v>
      </c>
      <c r="F82" s="37">
        <v>1.3080633720930235</v>
      </c>
      <c r="G82" s="37" t="s">
        <v>1232</v>
      </c>
      <c r="H82" s="37" t="s">
        <v>2308</v>
      </c>
      <c r="I82" s="37">
        <v>4782</v>
      </c>
      <c r="J82" s="37" t="s">
        <v>2275</v>
      </c>
      <c r="K82" s="37">
        <v>33</v>
      </c>
      <c r="L82" s="37">
        <v>26</v>
      </c>
    </row>
    <row r="83" spans="1:12" x14ac:dyDescent="0.25">
      <c r="A83" s="37" t="s">
        <v>1031</v>
      </c>
      <c r="B83" s="37">
        <v>171</v>
      </c>
      <c r="C83" s="37">
        <v>2</v>
      </c>
      <c r="D83" s="37">
        <v>23</v>
      </c>
      <c r="E83" s="37">
        <v>54</v>
      </c>
      <c r="F83" s="37">
        <v>1.1937561403508772</v>
      </c>
      <c r="G83" s="37" t="s">
        <v>1232</v>
      </c>
      <c r="H83" s="37" t="s">
        <v>2308</v>
      </c>
      <c r="I83" s="37">
        <v>4420</v>
      </c>
      <c r="J83" s="37" t="s">
        <v>2275</v>
      </c>
      <c r="K83" s="37">
        <v>36</v>
      </c>
      <c r="L83" s="37">
        <v>23</v>
      </c>
    </row>
    <row r="84" spans="1:12" x14ac:dyDescent="0.25">
      <c r="A84" s="37" t="s">
        <v>708</v>
      </c>
      <c r="B84" s="37">
        <v>170</v>
      </c>
      <c r="C84" s="37">
        <v>2</v>
      </c>
      <c r="D84" s="37">
        <v>28</v>
      </c>
      <c r="E84" s="37">
        <v>103</v>
      </c>
      <c r="F84" s="37">
        <v>1.4741658823529413</v>
      </c>
      <c r="G84" s="37" t="s">
        <v>1219</v>
      </c>
      <c r="H84" s="37" t="s">
        <v>2308</v>
      </c>
      <c r="I84" s="37">
        <v>5471</v>
      </c>
      <c r="J84" s="37" t="s">
        <v>2275</v>
      </c>
      <c r="K84" s="37">
        <v>40</v>
      </c>
      <c r="L84" s="37">
        <v>28</v>
      </c>
    </row>
    <row r="85" spans="1:12" x14ac:dyDescent="0.25">
      <c r="A85" s="37" t="s">
        <v>695</v>
      </c>
      <c r="B85" s="37">
        <v>169</v>
      </c>
      <c r="C85" s="37">
        <v>3</v>
      </c>
      <c r="D85" s="37">
        <v>20</v>
      </c>
      <c r="E85" s="37">
        <v>92</v>
      </c>
      <c r="F85" s="37">
        <v>1.2758792899408284</v>
      </c>
      <c r="G85" s="37" t="s">
        <v>1219</v>
      </c>
      <c r="H85" s="37" t="s">
        <v>2308</v>
      </c>
      <c r="I85" s="37">
        <v>4583</v>
      </c>
      <c r="J85" s="37" t="s">
        <v>2275</v>
      </c>
      <c r="K85" s="37">
        <v>33</v>
      </c>
      <c r="L85" s="37">
        <v>20</v>
      </c>
    </row>
    <row r="86" spans="1:12" x14ac:dyDescent="0.25">
      <c r="A86" s="37" t="s">
        <v>941</v>
      </c>
      <c r="B86" s="37">
        <v>169</v>
      </c>
      <c r="C86" s="37">
        <v>1</v>
      </c>
      <c r="D86" s="37">
        <v>28</v>
      </c>
      <c r="E86" s="37">
        <v>61</v>
      </c>
      <c r="F86" s="37">
        <v>1.3201053254437871</v>
      </c>
      <c r="G86" s="37" t="s">
        <v>1239</v>
      </c>
      <c r="H86" s="37" t="s">
        <v>2308</v>
      </c>
      <c r="I86" s="37">
        <v>5121</v>
      </c>
      <c r="J86" s="37" t="s">
        <v>2275</v>
      </c>
      <c r="K86" s="37">
        <v>39</v>
      </c>
      <c r="L86" s="37">
        <v>28</v>
      </c>
    </row>
    <row r="87" spans="1:12" x14ac:dyDescent="0.25">
      <c r="A87" s="37" t="s">
        <v>626</v>
      </c>
      <c r="B87" s="37">
        <v>168</v>
      </c>
      <c r="C87" s="37">
        <v>7</v>
      </c>
      <c r="D87" s="37">
        <v>30</v>
      </c>
      <c r="E87" s="37">
        <v>109</v>
      </c>
      <c r="F87" s="37">
        <v>1.9643940476190476</v>
      </c>
      <c r="G87" s="37" t="s">
        <v>1219</v>
      </c>
      <c r="H87" s="37" t="s">
        <v>2308</v>
      </c>
      <c r="I87" s="37">
        <v>7024</v>
      </c>
      <c r="J87" s="37" t="s">
        <v>2275</v>
      </c>
      <c r="K87" s="37">
        <v>40</v>
      </c>
      <c r="L87" s="37">
        <v>30</v>
      </c>
    </row>
    <row r="88" spans="1:12" x14ac:dyDescent="0.25">
      <c r="A88" s="37" t="s">
        <v>975</v>
      </c>
      <c r="B88" s="37">
        <v>168</v>
      </c>
      <c r="C88" s="37">
        <v>2</v>
      </c>
      <c r="D88" s="37">
        <v>15</v>
      </c>
      <c r="E88" s="37">
        <v>71</v>
      </c>
      <c r="F88" s="37">
        <v>0.98560297619047621</v>
      </c>
      <c r="G88" s="37" t="s">
        <v>1230</v>
      </c>
      <c r="H88" s="37" t="s">
        <v>2308</v>
      </c>
      <c r="I88" s="37">
        <v>3662</v>
      </c>
      <c r="J88" s="37" t="s">
        <v>2275</v>
      </c>
      <c r="K88" s="37">
        <v>32</v>
      </c>
      <c r="L88" s="37">
        <v>15</v>
      </c>
    </row>
    <row r="89" spans="1:12" x14ac:dyDescent="0.25">
      <c r="A89" s="37" t="s">
        <v>994</v>
      </c>
      <c r="B89" s="37">
        <v>168</v>
      </c>
      <c r="C89" s="37">
        <v>0</v>
      </c>
      <c r="D89" s="37">
        <v>18</v>
      </c>
      <c r="E89" s="37">
        <v>53</v>
      </c>
      <c r="F89" s="37">
        <v>0.79384761904761902</v>
      </c>
      <c r="G89" s="37" t="s">
        <v>1232</v>
      </c>
      <c r="H89" s="37" t="s">
        <v>2308</v>
      </c>
      <c r="I89" s="37">
        <v>2881</v>
      </c>
      <c r="J89" s="37" t="s">
        <v>2275</v>
      </c>
      <c r="K89" s="37">
        <v>29</v>
      </c>
      <c r="L89" s="37">
        <v>18</v>
      </c>
    </row>
    <row r="90" spans="1:12" x14ac:dyDescent="0.25">
      <c r="A90" s="37" t="s">
        <v>1055</v>
      </c>
      <c r="B90" s="37">
        <v>168</v>
      </c>
      <c r="C90" s="37">
        <v>1</v>
      </c>
      <c r="D90" s="37">
        <v>16</v>
      </c>
      <c r="E90" s="37">
        <v>60</v>
      </c>
      <c r="F90" s="37">
        <v>0.92170416666666677</v>
      </c>
      <c r="G90" s="37" t="s">
        <v>1219</v>
      </c>
      <c r="H90" s="37" t="s">
        <v>2316</v>
      </c>
      <c r="I90" s="37">
        <v>3358</v>
      </c>
      <c r="J90" s="37" t="s">
        <v>2275</v>
      </c>
      <c r="K90" s="37">
        <v>31</v>
      </c>
      <c r="L90" s="37">
        <v>16</v>
      </c>
    </row>
    <row r="91" spans="1:12" x14ac:dyDescent="0.25">
      <c r="A91" s="37" t="s">
        <v>10326</v>
      </c>
      <c r="B91" s="37">
        <v>167</v>
      </c>
      <c r="C91" s="37">
        <v>1</v>
      </c>
      <c r="D91" s="37">
        <v>21</v>
      </c>
      <c r="E91" s="37">
        <v>73</v>
      </c>
      <c r="F91" s="37">
        <v>1.2061455089820359</v>
      </c>
      <c r="G91" s="37" t="s">
        <v>1219</v>
      </c>
      <c r="H91" s="37" t="s">
        <v>3729</v>
      </c>
      <c r="I91" s="37">
        <v>4407</v>
      </c>
      <c r="J91" s="37" t="s">
        <v>2275</v>
      </c>
      <c r="K91" s="37">
        <v>36</v>
      </c>
      <c r="L91" s="37">
        <v>21</v>
      </c>
    </row>
    <row r="92" spans="1:12" x14ac:dyDescent="0.25">
      <c r="A92" s="37" t="s">
        <v>10327</v>
      </c>
      <c r="B92" s="37">
        <v>167</v>
      </c>
      <c r="C92" s="37">
        <v>2</v>
      </c>
      <c r="D92" s="37">
        <v>23</v>
      </c>
      <c r="E92" s="37">
        <v>86</v>
      </c>
      <c r="F92" s="37">
        <v>1.1348281437125749</v>
      </c>
      <c r="G92" s="37" t="s">
        <v>1219</v>
      </c>
      <c r="H92" s="37" t="s">
        <v>2308</v>
      </c>
      <c r="I92" s="37">
        <v>4196</v>
      </c>
      <c r="J92" s="37" t="s">
        <v>2275</v>
      </c>
      <c r="K92" s="37">
        <v>35</v>
      </c>
      <c r="L92" s="37">
        <v>23</v>
      </c>
    </row>
    <row r="93" spans="1:12" x14ac:dyDescent="0.25">
      <c r="A93" s="37" t="s">
        <v>705</v>
      </c>
      <c r="B93" s="37">
        <v>164</v>
      </c>
      <c r="C93" s="37">
        <v>3</v>
      </c>
      <c r="D93" s="37">
        <v>24</v>
      </c>
      <c r="E93" s="37">
        <v>92</v>
      </c>
      <c r="F93" s="37">
        <v>1.2370951219512196</v>
      </c>
      <c r="G93" s="37" t="s">
        <v>1219</v>
      </c>
      <c r="H93" s="37" t="s">
        <v>2308</v>
      </c>
      <c r="I93" s="37">
        <v>4506</v>
      </c>
      <c r="J93" s="37" t="s">
        <v>2275</v>
      </c>
      <c r="K93" s="37">
        <v>34</v>
      </c>
      <c r="L93" s="37">
        <v>24</v>
      </c>
    </row>
    <row r="94" spans="1:12" x14ac:dyDescent="0.25">
      <c r="A94" s="37" t="s">
        <v>872</v>
      </c>
      <c r="B94" s="37">
        <v>164</v>
      </c>
      <c r="C94" s="37">
        <v>4</v>
      </c>
      <c r="D94" s="37">
        <v>33</v>
      </c>
      <c r="E94" s="37">
        <v>67</v>
      </c>
      <c r="F94" s="37">
        <v>1.5479469512195123</v>
      </c>
      <c r="G94" s="37" t="s">
        <v>1225</v>
      </c>
      <c r="H94" s="37" t="s">
        <v>2308</v>
      </c>
      <c r="I94" s="37">
        <v>5548</v>
      </c>
      <c r="J94" s="37" t="s">
        <v>2275</v>
      </c>
      <c r="K94" s="37">
        <v>44</v>
      </c>
      <c r="L94" s="37">
        <v>33</v>
      </c>
    </row>
    <row r="95" spans="1:12" x14ac:dyDescent="0.25">
      <c r="A95" s="37" t="s">
        <v>899</v>
      </c>
      <c r="B95" s="37">
        <v>162</v>
      </c>
      <c r="C95" s="37">
        <v>3</v>
      </c>
      <c r="D95" s="37">
        <v>15</v>
      </c>
      <c r="E95" s="37">
        <v>74</v>
      </c>
      <c r="F95" s="37">
        <v>1.0997141975308642</v>
      </c>
      <c r="G95" s="37" t="s">
        <v>1218</v>
      </c>
      <c r="H95" s="37" t="s">
        <v>2308</v>
      </c>
      <c r="I95" s="37">
        <v>3857</v>
      </c>
      <c r="J95" s="37" t="s">
        <v>2275</v>
      </c>
      <c r="K95" s="37">
        <v>32</v>
      </c>
      <c r="L95" s="37">
        <v>15</v>
      </c>
    </row>
    <row r="96" spans="1:12" x14ac:dyDescent="0.25">
      <c r="A96" s="37" t="s">
        <v>937</v>
      </c>
      <c r="B96" s="37">
        <v>161</v>
      </c>
      <c r="C96" s="37">
        <v>1</v>
      </c>
      <c r="D96" s="37">
        <v>24</v>
      </c>
      <c r="E96" s="37">
        <v>64</v>
      </c>
      <c r="F96" s="37">
        <v>1.1946565217391305</v>
      </c>
      <c r="G96" s="37" t="s">
        <v>1239</v>
      </c>
      <c r="H96" s="37" t="s">
        <v>2308</v>
      </c>
      <c r="I96" s="37">
        <v>4191</v>
      </c>
      <c r="J96" s="37" t="s">
        <v>2275</v>
      </c>
      <c r="K96" s="37">
        <v>38</v>
      </c>
      <c r="L96" s="37">
        <v>24</v>
      </c>
    </row>
    <row r="97" spans="1:12" x14ac:dyDescent="0.25">
      <c r="A97" s="37" t="s">
        <v>621</v>
      </c>
      <c r="B97" s="37">
        <v>161</v>
      </c>
      <c r="C97" s="37">
        <v>8</v>
      </c>
      <c r="D97" s="37">
        <v>38</v>
      </c>
      <c r="E97" s="37">
        <v>117</v>
      </c>
      <c r="F97" s="37">
        <v>2.2349708074534163</v>
      </c>
      <c r="G97" s="37" t="s">
        <v>1219</v>
      </c>
      <c r="H97" s="37" t="s">
        <v>2321</v>
      </c>
      <c r="I97" s="37">
        <v>7648</v>
      </c>
      <c r="J97" s="37" t="s">
        <v>2275</v>
      </c>
      <c r="K97" s="37">
        <v>42</v>
      </c>
      <c r="L97" s="37">
        <v>38</v>
      </c>
    </row>
    <row r="98" spans="1:12" x14ac:dyDescent="0.25">
      <c r="A98" s="37" t="s">
        <v>752</v>
      </c>
      <c r="B98" s="37">
        <v>160</v>
      </c>
      <c r="C98" s="37">
        <v>1</v>
      </c>
      <c r="D98" s="37">
        <v>22</v>
      </c>
      <c r="E98" s="37">
        <v>62</v>
      </c>
      <c r="F98" s="37">
        <v>1.3219856250000002</v>
      </c>
      <c r="G98" s="37" t="s">
        <v>1218</v>
      </c>
      <c r="H98" s="37" t="s">
        <v>2308</v>
      </c>
      <c r="I98" s="37">
        <v>4589</v>
      </c>
      <c r="J98" s="37" t="s">
        <v>2275</v>
      </c>
      <c r="K98" s="37">
        <v>35</v>
      </c>
      <c r="L98" s="37">
        <v>22</v>
      </c>
    </row>
    <row r="99" spans="1:12" x14ac:dyDescent="0.25">
      <c r="A99" s="37" t="s">
        <v>10320</v>
      </c>
      <c r="B99" s="37">
        <v>159</v>
      </c>
      <c r="C99" s="37">
        <v>1</v>
      </c>
      <c r="D99" s="37">
        <v>24</v>
      </c>
      <c r="E99" s="37">
        <v>49</v>
      </c>
      <c r="F99" s="37">
        <v>1.2149383647798744</v>
      </c>
      <c r="G99" s="37" t="s">
        <v>2299</v>
      </c>
      <c r="H99" s="37" t="s">
        <v>3729</v>
      </c>
      <c r="I99" s="37">
        <v>4414</v>
      </c>
      <c r="J99" s="37" t="s">
        <v>2275</v>
      </c>
      <c r="K99" s="37">
        <v>37</v>
      </c>
      <c r="L99" s="37">
        <v>24</v>
      </c>
    </row>
    <row r="100" spans="1:12" x14ac:dyDescent="0.25">
      <c r="A100" s="37" t="s">
        <v>10318</v>
      </c>
      <c r="B100" s="37">
        <v>159</v>
      </c>
      <c r="C100" s="37">
        <v>0</v>
      </c>
      <c r="D100" s="37">
        <v>12</v>
      </c>
      <c r="E100" s="37">
        <v>56</v>
      </c>
      <c r="F100" s="37">
        <v>0.86373584905660383</v>
      </c>
      <c r="G100" s="37" t="s">
        <v>1219</v>
      </c>
      <c r="H100" s="37" t="s">
        <v>3729</v>
      </c>
      <c r="I100" s="37">
        <v>3055</v>
      </c>
      <c r="J100" s="37" t="s">
        <v>2275</v>
      </c>
      <c r="K100" s="37">
        <v>30</v>
      </c>
      <c r="L100" s="37">
        <v>12</v>
      </c>
    </row>
    <row r="101" spans="1:12" x14ac:dyDescent="0.25">
      <c r="A101" s="37" t="s">
        <v>943</v>
      </c>
      <c r="B101" s="37">
        <v>159</v>
      </c>
      <c r="C101" s="37">
        <v>2</v>
      </c>
      <c r="D101" s="37">
        <v>12</v>
      </c>
      <c r="E101" s="37">
        <v>38</v>
      </c>
      <c r="F101" s="37">
        <v>0.80538993710691831</v>
      </c>
      <c r="G101" s="37" t="s">
        <v>1219</v>
      </c>
      <c r="H101" s="37" t="s">
        <v>2405</v>
      </c>
      <c r="I101" s="37">
        <v>2782</v>
      </c>
      <c r="J101" s="37" t="s">
        <v>2275</v>
      </c>
      <c r="K101" s="37">
        <v>26</v>
      </c>
      <c r="L101" s="37">
        <v>12</v>
      </c>
    </row>
    <row r="102" spans="1:12" x14ac:dyDescent="0.25">
      <c r="A102" s="37" t="s">
        <v>661</v>
      </c>
      <c r="B102" s="37">
        <v>158</v>
      </c>
      <c r="C102" s="37">
        <v>5</v>
      </c>
      <c r="D102" s="37">
        <v>30</v>
      </c>
      <c r="E102" s="37">
        <v>68</v>
      </c>
      <c r="F102" s="37">
        <v>1.7568670886075952</v>
      </c>
      <c r="G102" s="37" t="s">
        <v>1221</v>
      </c>
      <c r="H102" s="37" t="s">
        <v>2308</v>
      </c>
      <c r="I102" s="37">
        <v>5924</v>
      </c>
      <c r="J102" s="37" t="s">
        <v>2275</v>
      </c>
      <c r="K102" s="37">
        <v>35</v>
      </c>
      <c r="L102" s="37">
        <v>30</v>
      </c>
    </row>
    <row r="103" spans="1:12" x14ac:dyDescent="0.25">
      <c r="A103" s="37" t="s">
        <v>800</v>
      </c>
      <c r="B103" s="37">
        <v>158</v>
      </c>
      <c r="C103" s="37">
        <v>1</v>
      </c>
      <c r="D103" s="37">
        <v>28</v>
      </c>
      <c r="E103" s="37">
        <v>84</v>
      </c>
      <c r="F103" s="37">
        <v>1.4275183544303798</v>
      </c>
      <c r="G103" s="37" t="s">
        <v>1218</v>
      </c>
      <c r="H103" s="37" t="s">
        <v>2308</v>
      </c>
      <c r="I103" s="37">
        <v>4824</v>
      </c>
      <c r="J103" s="37" t="s">
        <v>2275</v>
      </c>
      <c r="K103" s="37">
        <v>40</v>
      </c>
      <c r="L103" s="37">
        <v>28</v>
      </c>
    </row>
    <row r="104" spans="1:12" x14ac:dyDescent="0.25">
      <c r="A104" s="37" t="s">
        <v>926</v>
      </c>
      <c r="B104" s="37">
        <v>157</v>
      </c>
      <c r="C104" s="37">
        <v>1</v>
      </c>
      <c r="D104" s="37">
        <v>17</v>
      </c>
      <c r="E104" s="37">
        <v>62</v>
      </c>
      <c r="F104" s="37">
        <v>1.1741165605095543</v>
      </c>
      <c r="G104" s="37" t="s">
        <v>1224</v>
      </c>
      <c r="H104" s="37" t="s">
        <v>2308</v>
      </c>
      <c r="I104" s="37">
        <v>3918</v>
      </c>
      <c r="J104" s="37" t="s">
        <v>2275</v>
      </c>
      <c r="K104" s="37">
        <v>32</v>
      </c>
      <c r="L104" s="37">
        <v>17</v>
      </c>
    </row>
    <row r="105" spans="1:12" x14ac:dyDescent="0.25">
      <c r="A105" s="37" t="s">
        <v>10325</v>
      </c>
      <c r="B105" s="37">
        <v>156</v>
      </c>
      <c r="C105" s="37">
        <v>2</v>
      </c>
      <c r="D105" s="37">
        <v>20</v>
      </c>
      <c r="E105" s="37">
        <v>82</v>
      </c>
      <c r="F105" s="37">
        <v>1.1198455128205129</v>
      </c>
      <c r="G105" s="37" t="s">
        <v>1219</v>
      </c>
      <c r="H105" s="37" t="s">
        <v>2308</v>
      </c>
      <c r="I105" s="37">
        <v>3881</v>
      </c>
      <c r="J105" s="37" t="s">
        <v>2268</v>
      </c>
      <c r="K105" s="37">
        <v>32</v>
      </c>
      <c r="L105" s="37">
        <v>20</v>
      </c>
    </row>
    <row r="106" spans="1:12" x14ac:dyDescent="0.25">
      <c r="A106" s="37" t="s">
        <v>10324</v>
      </c>
      <c r="B106" s="37">
        <v>155</v>
      </c>
      <c r="C106" s="37">
        <v>2</v>
      </c>
      <c r="D106" s="37">
        <v>24</v>
      </c>
      <c r="E106" s="37">
        <v>74</v>
      </c>
      <c r="F106" s="37">
        <v>1.2953845161290323</v>
      </c>
      <c r="G106" s="37" t="s">
        <v>1219</v>
      </c>
      <c r="H106" s="37" t="s">
        <v>3729</v>
      </c>
      <c r="I106" s="37">
        <v>4400</v>
      </c>
      <c r="J106" s="37" t="s">
        <v>2275</v>
      </c>
      <c r="K106" s="37">
        <v>34</v>
      </c>
      <c r="L106" s="37">
        <v>24</v>
      </c>
    </row>
    <row r="107" spans="1:12" x14ac:dyDescent="0.25">
      <c r="A107" s="37" t="s">
        <v>763</v>
      </c>
      <c r="B107" s="37">
        <v>154</v>
      </c>
      <c r="C107" s="37">
        <v>3</v>
      </c>
      <c r="D107" s="37">
        <v>28</v>
      </c>
      <c r="E107" s="37">
        <v>78</v>
      </c>
      <c r="F107" s="37">
        <v>1.5710246753246755</v>
      </c>
      <c r="G107" s="37" t="s">
        <v>1218</v>
      </c>
      <c r="H107" s="37" t="s">
        <v>2308</v>
      </c>
      <c r="I107" s="37">
        <v>5250</v>
      </c>
      <c r="J107" s="37" t="s">
        <v>2275</v>
      </c>
      <c r="K107" s="37">
        <v>38</v>
      </c>
      <c r="L107" s="37">
        <v>28</v>
      </c>
    </row>
    <row r="108" spans="1:12" x14ac:dyDescent="0.25">
      <c r="A108" s="37" t="s">
        <v>942</v>
      </c>
      <c r="B108" s="37">
        <v>153</v>
      </c>
      <c r="C108" s="37">
        <v>1</v>
      </c>
      <c r="D108" s="37">
        <v>15</v>
      </c>
      <c r="E108" s="37">
        <v>57</v>
      </c>
      <c r="F108" s="37">
        <v>1.0024601307189545</v>
      </c>
      <c r="G108" s="37" t="s">
        <v>1221</v>
      </c>
      <c r="H108" s="37" t="s">
        <v>2308</v>
      </c>
      <c r="I108" s="37">
        <v>3405</v>
      </c>
      <c r="J108" s="37" t="s">
        <v>2275</v>
      </c>
      <c r="K108" s="37">
        <v>31</v>
      </c>
      <c r="L108" s="37">
        <v>15</v>
      </c>
    </row>
    <row r="109" spans="1:12" x14ac:dyDescent="0.25">
      <c r="A109" s="37" t="s">
        <v>855</v>
      </c>
      <c r="B109" s="37">
        <v>152</v>
      </c>
      <c r="C109" s="37">
        <v>2</v>
      </c>
      <c r="D109" s="37">
        <v>20</v>
      </c>
      <c r="E109" s="37">
        <v>62</v>
      </c>
      <c r="F109" s="37">
        <v>1.1522993421052632</v>
      </c>
      <c r="G109" s="37" t="s">
        <v>1232</v>
      </c>
      <c r="H109" s="37" t="s">
        <v>2308</v>
      </c>
      <c r="I109" s="37">
        <v>3748</v>
      </c>
      <c r="J109" s="37" t="s">
        <v>2275</v>
      </c>
      <c r="K109" s="37">
        <v>35</v>
      </c>
      <c r="L109" s="37">
        <v>20</v>
      </c>
    </row>
    <row r="110" spans="1:12" x14ac:dyDescent="0.25">
      <c r="A110" s="37" t="s">
        <v>651</v>
      </c>
      <c r="B110" s="37">
        <v>150</v>
      </c>
      <c r="C110" s="37">
        <v>2</v>
      </c>
      <c r="D110" s="37">
        <v>29</v>
      </c>
      <c r="E110" s="37">
        <v>101</v>
      </c>
      <c r="F110" s="37">
        <v>1.3996280000000001</v>
      </c>
      <c r="G110" s="37" t="s">
        <v>1219</v>
      </c>
      <c r="H110" s="37" t="s">
        <v>2308</v>
      </c>
      <c r="I110" s="37">
        <v>4573</v>
      </c>
      <c r="J110" s="37" t="s">
        <v>2275</v>
      </c>
      <c r="K110" s="37">
        <v>38</v>
      </c>
      <c r="L110" s="37">
        <v>29</v>
      </c>
    </row>
    <row r="111" spans="1:12" x14ac:dyDescent="0.25">
      <c r="A111" s="37" t="s">
        <v>983</v>
      </c>
      <c r="B111" s="37">
        <v>150</v>
      </c>
      <c r="C111" s="37">
        <v>1</v>
      </c>
      <c r="D111" s="37">
        <v>10</v>
      </c>
      <c r="E111" s="37">
        <v>56</v>
      </c>
      <c r="F111" s="37">
        <v>0.91128333333333333</v>
      </c>
      <c r="G111" s="37" t="s">
        <v>1232</v>
      </c>
      <c r="H111" s="37" t="s">
        <v>2308</v>
      </c>
      <c r="I111" s="37">
        <v>3122</v>
      </c>
      <c r="J111" s="37" t="s">
        <v>2275</v>
      </c>
      <c r="K111" s="37">
        <v>29</v>
      </c>
      <c r="L111" s="37">
        <v>10</v>
      </c>
    </row>
    <row r="112" spans="1:12" x14ac:dyDescent="0.25">
      <c r="A112" s="37" t="s">
        <v>886</v>
      </c>
      <c r="B112" s="37">
        <v>149</v>
      </c>
      <c r="C112" s="37">
        <v>2</v>
      </c>
      <c r="D112" s="37">
        <v>23</v>
      </c>
      <c r="E112" s="37">
        <v>55</v>
      </c>
      <c r="F112" s="37">
        <v>1.435996644295302</v>
      </c>
      <c r="G112" s="37" t="s">
        <v>1239</v>
      </c>
      <c r="H112" s="37" t="s">
        <v>2308</v>
      </c>
      <c r="I112" s="37">
        <v>4715</v>
      </c>
      <c r="J112" s="37" t="s">
        <v>2275</v>
      </c>
      <c r="K112" s="37">
        <v>37</v>
      </c>
      <c r="L112" s="37">
        <v>23</v>
      </c>
    </row>
    <row r="113" spans="1:12" x14ac:dyDescent="0.25">
      <c r="A113" s="37" t="s">
        <v>727</v>
      </c>
      <c r="B113" s="37">
        <v>148</v>
      </c>
      <c r="C113" s="37">
        <v>2</v>
      </c>
      <c r="D113" s="37">
        <v>13</v>
      </c>
      <c r="E113" s="37">
        <v>69</v>
      </c>
      <c r="F113" s="37">
        <v>1.0494547297297296</v>
      </c>
      <c r="G113" s="37" t="s">
        <v>1219</v>
      </c>
      <c r="H113" s="37" t="s">
        <v>2308</v>
      </c>
      <c r="I113" s="37">
        <v>3350</v>
      </c>
      <c r="J113" s="37" t="s">
        <v>2275</v>
      </c>
      <c r="K113" s="37">
        <v>29</v>
      </c>
      <c r="L113" s="37">
        <v>13</v>
      </c>
    </row>
    <row r="114" spans="1:12" x14ac:dyDescent="0.25">
      <c r="A114" s="37" t="s">
        <v>806</v>
      </c>
      <c r="B114" s="37">
        <v>148</v>
      </c>
      <c r="C114" s="37">
        <v>1</v>
      </c>
      <c r="D114" s="37">
        <v>18</v>
      </c>
      <c r="E114" s="37">
        <v>78</v>
      </c>
      <c r="F114" s="37">
        <v>1.1773222972972972</v>
      </c>
      <c r="G114" s="37" t="s">
        <v>1218</v>
      </c>
      <c r="H114" s="37" t="s">
        <v>2308</v>
      </c>
      <c r="I114" s="37">
        <v>3742</v>
      </c>
      <c r="J114" s="37" t="s">
        <v>2275</v>
      </c>
      <c r="K114" s="37">
        <v>33</v>
      </c>
      <c r="L114" s="37">
        <v>18</v>
      </c>
    </row>
    <row r="115" spans="1:12" x14ac:dyDescent="0.25">
      <c r="A115" s="37" t="s">
        <v>1080</v>
      </c>
      <c r="B115" s="37">
        <v>147</v>
      </c>
      <c r="C115" s="37">
        <v>1</v>
      </c>
      <c r="D115" s="37">
        <v>18</v>
      </c>
      <c r="E115" s="37">
        <v>46</v>
      </c>
      <c r="F115" s="37">
        <v>1.0218863945578232</v>
      </c>
      <c r="G115" s="37" t="s">
        <v>1232</v>
      </c>
      <c r="H115" s="37" t="s">
        <v>2308</v>
      </c>
      <c r="I115" s="37">
        <v>3250</v>
      </c>
      <c r="J115" s="37" t="s">
        <v>2275</v>
      </c>
      <c r="K115" s="37">
        <v>32</v>
      </c>
      <c r="L115" s="37">
        <v>18</v>
      </c>
    </row>
    <row r="116" spans="1:12" x14ac:dyDescent="0.25">
      <c r="A116" s="37" t="s">
        <v>718</v>
      </c>
      <c r="B116" s="37">
        <v>147</v>
      </c>
      <c r="C116" s="37">
        <v>3</v>
      </c>
      <c r="D116" s="37">
        <v>31</v>
      </c>
      <c r="E116" s="37">
        <v>73</v>
      </c>
      <c r="F116" s="37">
        <v>1.6598129251700682</v>
      </c>
      <c r="G116" s="37" t="s">
        <v>1221</v>
      </c>
      <c r="H116" s="37" t="s">
        <v>2308</v>
      </c>
      <c r="I116" s="37">
        <v>5402</v>
      </c>
      <c r="J116" s="37" t="s">
        <v>2275</v>
      </c>
      <c r="K116" s="37">
        <v>38</v>
      </c>
      <c r="L116" s="37">
        <v>31</v>
      </c>
    </row>
    <row r="117" spans="1:12" x14ac:dyDescent="0.25">
      <c r="A117" s="37" t="s">
        <v>803</v>
      </c>
      <c r="B117" s="37">
        <v>146</v>
      </c>
      <c r="C117" s="37">
        <v>1</v>
      </c>
      <c r="D117" s="37">
        <v>29</v>
      </c>
      <c r="E117" s="37">
        <v>69</v>
      </c>
      <c r="F117" s="37">
        <v>1.388304794520548</v>
      </c>
      <c r="G117" s="37" t="s">
        <v>1218</v>
      </c>
      <c r="H117" s="37" t="s">
        <v>2308</v>
      </c>
      <c r="I117" s="37">
        <v>4458</v>
      </c>
      <c r="J117" s="37" t="s">
        <v>2275</v>
      </c>
      <c r="K117" s="37">
        <v>39</v>
      </c>
      <c r="L117" s="37">
        <v>29</v>
      </c>
    </row>
    <row r="118" spans="1:12" x14ac:dyDescent="0.25">
      <c r="A118" s="37" t="s">
        <v>1021</v>
      </c>
      <c r="B118" s="37">
        <v>145</v>
      </c>
      <c r="C118" s="37">
        <v>2</v>
      </c>
      <c r="D118" s="37">
        <v>18</v>
      </c>
      <c r="E118" s="37">
        <v>46</v>
      </c>
      <c r="F118" s="37">
        <v>1.175221379310345</v>
      </c>
      <c r="G118" s="37" t="s">
        <v>1232</v>
      </c>
      <c r="H118" s="37" t="s">
        <v>2308</v>
      </c>
      <c r="I118" s="37">
        <v>3646</v>
      </c>
      <c r="J118" s="37" t="s">
        <v>2275</v>
      </c>
      <c r="K118" s="37">
        <v>31</v>
      </c>
      <c r="L118" s="37">
        <v>18</v>
      </c>
    </row>
    <row r="119" spans="1:12" x14ac:dyDescent="0.25">
      <c r="A119" s="37" t="s">
        <v>826</v>
      </c>
      <c r="B119" s="37">
        <v>145</v>
      </c>
      <c r="C119" s="37">
        <v>1</v>
      </c>
      <c r="D119" s="37">
        <v>21</v>
      </c>
      <c r="E119" s="37">
        <v>59</v>
      </c>
      <c r="F119" s="37">
        <v>1.26888</v>
      </c>
      <c r="G119" s="37" t="s">
        <v>1235</v>
      </c>
      <c r="H119" s="37" t="s">
        <v>2308</v>
      </c>
      <c r="I119" s="37">
        <v>4117</v>
      </c>
      <c r="J119" s="37" t="s">
        <v>2275</v>
      </c>
      <c r="K119" s="37">
        <v>34</v>
      </c>
      <c r="L119" s="37">
        <v>21</v>
      </c>
    </row>
    <row r="120" spans="1:12" x14ac:dyDescent="0.25">
      <c r="A120" s="37" t="s">
        <v>10316</v>
      </c>
      <c r="B120" s="37">
        <v>145</v>
      </c>
      <c r="C120" s="37">
        <v>1</v>
      </c>
      <c r="D120" s="37">
        <v>12</v>
      </c>
      <c r="E120" s="37">
        <v>57</v>
      </c>
      <c r="F120" s="37">
        <v>0.92591793103448283</v>
      </c>
      <c r="G120" s="37" t="s">
        <v>1219</v>
      </c>
      <c r="H120" s="37" t="s">
        <v>3729</v>
      </c>
      <c r="I120" s="37">
        <v>2915</v>
      </c>
      <c r="J120" s="37" t="s">
        <v>2275</v>
      </c>
      <c r="K120" s="37">
        <v>30</v>
      </c>
      <c r="L120" s="37">
        <v>12</v>
      </c>
    </row>
    <row r="121" spans="1:12" x14ac:dyDescent="0.25">
      <c r="A121" s="37" t="s">
        <v>732</v>
      </c>
      <c r="B121" s="37">
        <v>144</v>
      </c>
      <c r="C121" s="37">
        <v>2</v>
      </c>
      <c r="D121" s="37">
        <v>22</v>
      </c>
      <c r="E121" s="37">
        <v>70</v>
      </c>
      <c r="F121" s="37">
        <v>1.3195180555555557</v>
      </c>
      <c r="G121" s="37" t="s">
        <v>1219</v>
      </c>
      <c r="H121" s="37" t="s">
        <v>2308</v>
      </c>
      <c r="I121" s="37">
        <v>4171</v>
      </c>
      <c r="J121" s="37" t="s">
        <v>2275</v>
      </c>
      <c r="K121" s="37">
        <v>33</v>
      </c>
      <c r="L121" s="37">
        <v>22</v>
      </c>
    </row>
    <row r="122" spans="1:12" x14ac:dyDescent="0.25">
      <c r="A122" s="37" t="s">
        <v>775</v>
      </c>
      <c r="B122" s="37">
        <v>143</v>
      </c>
      <c r="C122" s="37">
        <v>2</v>
      </c>
      <c r="D122" s="37">
        <v>12</v>
      </c>
      <c r="E122" s="37">
        <v>56</v>
      </c>
      <c r="F122" s="37">
        <v>1.0703335664335665</v>
      </c>
      <c r="G122" s="37" t="s">
        <v>1231</v>
      </c>
      <c r="H122" s="37" t="s">
        <v>2308</v>
      </c>
      <c r="I122" s="37">
        <v>3456</v>
      </c>
      <c r="J122" s="37" t="s">
        <v>2275</v>
      </c>
      <c r="K122" s="37">
        <v>29</v>
      </c>
      <c r="L122" s="37">
        <v>12</v>
      </c>
    </row>
    <row r="123" spans="1:12" x14ac:dyDescent="0.25">
      <c r="A123" s="37" t="s">
        <v>757</v>
      </c>
      <c r="B123" s="37">
        <v>143</v>
      </c>
      <c r="C123" s="37">
        <v>5</v>
      </c>
      <c r="D123" s="37">
        <v>23</v>
      </c>
      <c r="E123" s="37">
        <v>67</v>
      </c>
      <c r="F123" s="37">
        <v>1.5275146853146855</v>
      </c>
      <c r="G123" s="37" t="s">
        <v>1218</v>
      </c>
      <c r="H123" s="37" t="s">
        <v>2308</v>
      </c>
      <c r="I123" s="37">
        <v>5327</v>
      </c>
      <c r="J123" s="37" t="s">
        <v>2275</v>
      </c>
      <c r="K123" s="37">
        <v>37</v>
      </c>
      <c r="L123" s="37">
        <v>23</v>
      </c>
    </row>
    <row r="124" spans="1:12" x14ac:dyDescent="0.25">
      <c r="A124" s="37" t="s">
        <v>693</v>
      </c>
      <c r="B124" s="37">
        <v>142</v>
      </c>
      <c r="C124" s="37">
        <v>2</v>
      </c>
      <c r="D124" s="37">
        <v>15</v>
      </c>
      <c r="E124" s="37">
        <v>75</v>
      </c>
      <c r="F124" s="37">
        <v>1.0913464788732394</v>
      </c>
      <c r="G124" s="37" t="s">
        <v>1219</v>
      </c>
      <c r="H124" s="37" t="s">
        <v>2308</v>
      </c>
      <c r="I124" s="37">
        <v>3342</v>
      </c>
      <c r="J124" s="37" t="s">
        <v>2275</v>
      </c>
      <c r="K124" s="37">
        <v>31</v>
      </c>
      <c r="L124" s="37">
        <v>15</v>
      </c>
    </row>
    <row r="125" spans="1:12" x14ac:dyDescent="0.25">
      <c r="A125" s="37" t="s">
        <v>10323</v>
      </c>
      <c r="B125" s="37">
        <v>142</v>
      </c>
      <c r="C125" s="37">
        <v>3</v>
      </c>
      <c r="D125" s="37">
        <v>18</v>
      </c>
      <c r="E125" s="37">
        <v>71</v>
      </c>
      <c r="F125" s="37">
        <v>1.1702781690140847</v>
      </c>
      <c r="G125" s="37" t="s">
        <v>1219</v>
      </c>
      <c r="H125" s="37" t="s">
        <v>3729</v>
      </c>
      <c r="I125" s="37">
        <v>3641</v>
      </c>
      <c r="J125" s="37" t="s">
        <v>2275</v>
      </c>
      <c r="K125" s="37">
        <v>33</v>
      </c>
      <c r="L125" s="37">
        <v>18</v>
      </c>
    </row>
    <row r="126" spans="1:12" x14ac:dyDescent="0.25">
      <c r="A126" s="37" t="s">
        <v>762</v>
      </c>
      <c r="B126" s="37">
        <v>141</v>
      </c>
      <c r="C126" s="37">
        <v>4</v>
      </c>
      <c r="D126" s="37">
        <v>23</v>
      </c>
      <c r="E126" s="37">
        <v>54</v>
      </c>
      <c r="F126" s="37">
        <v>1.5017609929078015</v>
      </c>
      <c r="G126" s="37" t="s">
        <v>1238</v>
      </c>
      <c r="H126" s="37" t="s">
        <v>2308</v>
      </c>
      <c r="I126" s="37">
        <v>4689</v>
      </c>
      <c r="J126" s="37" t="s">
        <v>2275</v>
      </c>
      <c r="K126" s="37">
        <v>35</v>
      </c>
      <c r="L126" s="37">
        <v>23</v>
      </c>
    </row>
    <row r="127" spans="1:12" x14ac:dyDescent="0.25">
      <c r="A127" s="37" t="s">
        <v>990</v>
      </c>
      <c r="B127" s="37">
        <v>140</v>
      </c>
      <c r="C127" s="37">
        <v>4</v>
      </c>
      <c r="D127" s="37">
        <v>21</v>
      </c>
      <c r="E127" s="37">
        <v>41</v>
      </c>
      <c r="F127" s="37">
        <v>1.4559664285714287</v>
      </c>
      <c r="G127" s="37" t="s">
        <v>1222</v>
      </c>
      <c r="H127" s="37" t="s">
        <v>2308</v>
      </c>
      <c r="I127" s="37">
        <v>4912</v>
      </c>
      <c r="J127" s="37" t="s">
        <v>2275</v>
      </c>
      <c r="K127" s="37">
        <v>33</v>
      </c>
      <c r="L127" s="37">
        <v>21</v>
      </c>
    </row>
    <row r="128" spans="1:12" x14ac:dyDescent="0.25">
      <c r="A128" s="37" t="s">
        <v>852</v>
      </c>
      <c r="B128" s="37">
        <v>140</v>
      </c>
      <c r="C128" s="37">
        <v>1</v>
      </c>
      <c r="D128" s="37">
        <v>14</v>
      </c>
      <c r="E128" s="37">
        <v>61</v>
      </c>
      <c r="F128" s="37">
        <v>1.0998221428571429</v>
      </c>
      <c r="G128" s="37" t="s">
        <v>1236</v>
      </c>
      <c r="H128" s="37" t="s">
        <v>2308</v>
      </c>
      <c r="I128" s="37">
        <v>3378</v>
      </c>
      <c r="J128" s="37" t="s">
        <v>2275</v>
      </c>
      <c r="K128" s="37">
        <v>34</v>
      </c>
      <c r="L128" s="37">
        <v>14</v>
      </c>
    </row>
    <row r="129" spans="1:12" x14ac:dyDescent="0.25">
      <c r="A129" s="37" t="s">
        <v>764</v>
      </c>
      <c r="B129" s="37">
        <v>139</v>
      </c>
      <c r="C129" s="37">
        <v>3</v>
      </c>
      <c r="D129" s="37">
        <v>21</v>
      </c>
      <c r="E129" s="37">
        <v>66</v>
      </c>
      <c r="F129" s="37">
        <v>1.2621417266187052</v>
      </c>
      <c r="G129" s="37" t="s">
        <v>1219</v>
      </c>
      <c r="H129" s="37" t="s">
        <v>2308</v>
      </c>
      <c r="I129" s="37">
        <v>4040</v>
      </c>
      <c r="J129" s="37" t="s">
        <v>2275</v>
      </c>
      <c r="K129" s="37">
        <v>30</v>
      </c>
      <c r="L129" s="37">
        <v>21</v>
      </c>
    </row>
    <row r="130" spans="1:12" x14ac:dyDescent="0.25">
      <c r="A130" s="37" t="s">
        <v>10322</v>
      </c>
      <c r="B130" s="37">
        <v>139</v>
      </c>
      <c r="C130" s="37">
        <v>2</v>
      </c>
      <c r="D130" s="37">
        <v>29</v>
      </c>
      <c r="E130" s="37">
        <v>81</v>
      </c>
      <c r="F130" s="37">
        <v>1.4294661870503598</v>
      </c>
      <c r="G130" s="37" t="s">
        <v>1219</v>
      </c>
      <c r="H130" s="37" t="s">
        <v>3729</v>
      </c>
      <c r="I130" s="37">
        <v>4559</v>
      </c>
      <c r="J130" s="37" t="s">
        <v>2275</v>
      </c>
      <c r="K130" s="37">
        <v>40</v>
      </c>
      <c r="L130" s="37">
        <v>29</v>
      </c>
    </row>
    <row r="131" spans="1:12" x14ac:dyDescent="0.25">
      <c r="A131" s="37" t="s">
        <v>825</v>
      </c>
      <c r="B131" s="37">
        <v>139</v>
      </c>
      <c r="C131" s="37">
        <v>2</v>
      </c>
      <c r="D131" s="37">
        <v>15</v>
      </c>
      <c r="E131" s="37">
        <v>52</v>
      </c>
      <c r="F131" s="37">
        <v>1.2028553956834533</v>
      </c>
      <c r="G131" s="37" t="s">
        <v>1218</v>
      </c>
      <c r="H131" s="37" t="s">
        <v>2308</v>
      </c>
      <c r="I131" s="37">
        <v>3653</v>
      </c>
      <c r="J131" s="37" t="s">
        <v>2275</v>
      </c>
      <c r="K131" s="37">
        <v>34</v>
      </c>
      <c r="L131" s="37">
        <v>15</v>
      </c>
    </row>
    <row r="132" spans="1:12" x14ac:dyDescent="0.25">
      <c r="A132" s="37" t="s">
        <v>922</v>
      </c>
      <c r="B132" s="37">
        <v>139</v>
      </c>
      <c r="C132" s="37">
        <v>1</v>
      </c>
      <c r="D132" s="37">
        <v>18</v>
      </c>
      <c r="E132" s="37">
        <v>56</v>
      </c>
      <c r="F132" s="37">
        <v>1.2133611510791369</v>
      </c>
      <c r="G132" s="37" t="s">
        <v>1218</v>
      </c>
      <c r="H132" s="37" t="s">
        <v>2308</v>
      </c>
      <c r="I132" s="37">
        <v>3604</v>
      </c>
      <c r="J132" s="37" t="s">
        <v>2275</v>
      </c>
      <c r="K132" s="37">
        <v>34</v>
      </c>
      <c r="L132" s="37">
        <v>18</v>
      </c>
    </row>
    <row r="133" spans="1:12" x14ac:dyDescent="0.25">
      <c r="A133" s="37" t="s">
        <v>724</v>
      </c>
      <c r="B133" s="37">
        <v>139</v>
      </c>
      <c r="C133" s="37">
        <v>3</v>
      </c>
      <c r="D133" s="37">
        <v>22</v>
      </c>
      <c r="E133" s="37">
        <v>63</v>
      </c>
      <c r="F133" s="37">
        <v>1.6430129496402879</v>
      </c>
      <c r="G133" s="37" t="s">
        <v>1218</v>
      </c>
      <c r="H133" s="37" t="s">
        <v>2308</v>
      </c>
      <c r="I133" s="37">
        <v>5093</v>
      </c>
      <c r="J133" s="37" t="s">
        <v>2275</v>
      </c>
      <c r="K133" s="37">
        <v>36</v>
      </c>
      <c r="L133" s="37">
        <v>22</v>
      </c>
    </row>
    <row r="134" spans="1:12" x14ac:dyDescent="0.25">
      <c r="A134" s="37" t="s">
        <v>893</v>
      </c>
      <c r="B134" s="37">
        <v>138</v>
      </c>
      <c r="C134" s="37">
        <v>1</v>
      </c>
      <c r="D134" s="37">
        <v>26</v>
      </c>
      <c r="E134" s="37">
        <v>50</v>
      </c>
      <c r="F134" s="37">
        <v>1.5074673913043479</v>
      </c>
      <c r="G134" s="37" t="s">
        <v>1239</v>
      </c>
      <c r="H134" s="37" t="s">
        <v>2308</v>
      </c>
      <c r="I134" s="37">
        <v>4557</v>
      </c>
      <c r="J134" s="37" t="s">
        <v>2275</v>
      </c>
      <c r="K134" s="37">
        <v>36</v>
      </c>
      <c r="L134" s="37">
        <v>26</v>
      </c>
    </row>
    <row r="135" spans="1:12" x14ac:dyDescent="0.25">
      <c r="A135" s="37" t="s">
        <v>1069</v>
      </c>
      <c r="B135" s="37">
        <v>138</v>
      </c>
      <c r="C135" s="37">
        <v>2</v>
      </c>
      <c r="D135" s="37">
        <v>10</v>
      </c>
      <c r="E135" s="37">
        <v>42</v>
      </c>
      <c r="F135" s="37">
        <v>1.0293710144927537</v>
      </c>
      <c r="G135" s="37" t="s">
        <v>2276</v>
      </c>
      <c r="H135" s="37" t="s">
        <v>2308</v>
      </c>
      <c r="I135" s="37">
        <v>3579</v>
      </c>
      <c r="J135" s="37" t="s">
        <v>2275</v>
      </c>
      <c r="K135" s="37">
        <v>29</v>
      </c>
      <c r="L135" s="37">
        <v>10</v>
      </c>
    </row>
    <row r="136" spans="1:12" x14ac:dyDescent="0.25">
      <c r="A136" s="37" t="s">
        <v>946</v>
      </c>
      <c r="B136" s="37">
        <v>137</v>
      </c>
      <c r="C136" s="37">
        <v>3</v>
      </c>
      <c r="D136" s="37">
        <v>17</v>
      </c>
      <c r="E136" s="37">
        <v>69</v>
      </c>
      <c r="F136" s="37">
        <v>1.1638802919708031</v>
      </c>
      <c r="G136" s="37" t="s">
        <v>1219</v>
      </c>
      <c r="H136" s="37" t="s">
        <v>2308</v>
      </c>
      <c r="I136" s="37">
        <v>3498</v>
      </c>
      <c r="J136" s="37" t="s">
        <v>2275</v>
      </c>
      <c r="K136" s="37">
        <v>31</v>
      </c>
      <c r="L136" s="37">
        <v>17</v>
      </c>
    </row>
    <row r="137" spans="1:12" x14ac:dyDescent="0.25">
      <c r="A137" s="37" t="s">
        <v>823</v>
      </c>
      <c r="B137" s="37">
        <v>137</v>
      </c>
      <c r="C137" s="37">
        <v>2</v>
      </c>
      <c r="D137" s="37">
        <v>19</v>
      </c>
      <c r="E137" s="37">
        <v>64</v>
      </c>
      <c r="F137" s="37">
        <v>1.1959525547445256</v>
      </c>
      <c r="G137" s="37" t="s">
        <v>1225</v>
      </c>
      <c r="H137" s="37" t="s">
        <v>2308</v>
      </c>
      <c r="I137" s="37">
        <v>3527</v>
      </c>
      <c r="J137" s="37" t="s">
        <v>2275</v>
      </c>
      <c r="K137" s="37">
        <v>30</v>
      </c>
      <c r="L137" s="37">
        <v>19</v>
      </c>
    </row>
    <row r="138" spans="1:12" x14ac:dyDescent="0.25">
      <c r="A138" s="37" t="s">
        <v>765</v>
      </c>
      <c r="B138" s="37">
        <v>136</v>
      </c>
      <c r="C138" s="37">
        <v>0</v>
      </c>
      <c r="D138" s="37">
        <v>17</v>
      </c>
      <c r="E138" s="37">
        <v>66</v>
      </c>
      <c r="F138" s="37">
        <v>1.0770411764705883</v>
      </c>
      <c r="G138" s="37" t="s">
        <v>1219</v>
      </c>
      <c r="H138" s="37" t="s">
        <v>2308</v>
      </c>
      <c r="I138" s="37">
        <v>3141</v>
      </c>
      <c r="J138" s="37" t="s">
        <v>2275</v>
      </c>
      <c r="K138" s="37">
        <v>31</v>
      </c>
      <c r="L138" s="37">
        <v>17</v>
      </c>
    </row>
    <row r="139" spans="1:12" x14ac:dyDescent="0.25">
      <c r="A139" s="37" t="s">
        <v>10313</v>
      </c>
      <c r="B139" s="37">
        <v>136</v>
      </c>
      <c r="C139" s="37">
        <v>3</v>
      </c>
      <c r="D139" s="37">
        <v>18</v>
      </c>
      <c r="E139" s="37">
        <v>60</v>
      </c>
      <c r="F139" s="37">
        <v>1.2539397058823532</v>
      </c>
      <c r="G139" s="37" t="s">
        <v>1219</v>
      </c>
      <c r="H139" s="37" t="s">
        <v>3729</v>
      </c>
      <c r="I139" s="37">
        <v>3668</v>
      </c>
      <c r="J139" s="37" t="s">
        <v>2275</v>
      </c>
      <c r="K139" s="37">
        <v>32</v>
      </c>
      <c r="L139" s="37">
        <v>18</v>
      </c>
    </row>
    <row r="140" spans="1:12" x14ac:dyDescent="0.25">
      <c r="A140" s="37" t="s">
        <v>10319</v>
      </c>
      <c r="B140" s="37">
        <v>136</v>
      </c>
      <c r="C140" s="37">
        <v>3</v>
      </c>
      <c r="D140" s="37">
        <v>19</v>
      </c>
      <c r="E140" s="37">
        <v>72</v>
      </c>
      <c r="F140" s="37">
        <v>1.2315411764705884</v>
      </c>
      <c r="G140" s="37" t="s">
        <v>1219</v>
      </c>
      <c r="H140" s="37" t="s">
        <v>3729</v>
      </c>
      <c r="I140" s="37">
        <v>3655</v>
      </c>
      <c r="J140" s="37" t="s">
        <v>2275</v>
      </c>
      <c r="K140" s="37">
        <v>32</v>
      </c>
      <c r="L140" s="37">
        <v>19</v>
      </c>
    </row>
    <row r="141" spans="1:12" x14ac:dyDescent="0.25">
      <c r="A141" s="37" t="s">
        <v>734</v>
      </c>
      <c r="B141" s="37">
        <v>136</v>
      </c>
      <c r="C141" s="37">
        <v>2</v>
      </c>
      <c r="D141" s="37">
        <v>21</v>
      </c>
      <c r="E141" s="37">
        <v>61</v>
      </c>
      <c r="F141" s="37">
        <v>1.2937838235294117</v>
      </c>
      <c r="G141" s="37" t="s">
        <v>1218</v>
      </c>
      <c r="H141" s="37" t="s">
        <v>2308</v>
      </c>
      <c r="I141" s="37">
        <v>3992</v>
      </c>
      <c r="J141" s="37" t="s">
        <v>2275</v>
      </c>
      <c r="K141" s="37">
        <v>36</v>
      </c>
      <c r="L141" s="37">
        <v>21</v>
      </c>
    </row>
    <row r="142" spans="1:12" x14ac:dyDescent="0.25">
      <c r="A142" s="37" t="s">
        <v>1014</v>
      </c>
      <c r="B142" s="37">
        <v>135</v>
      </c>
      <c r="C142" s="37">
        <v>0</v>
      </c>
      <c r="D142" s="37">
        <v>29</v>
      </c>
      <c r="E142" s="37">
        <v>40</v>
      </c>
      <c r="F142" s="37">
        <v>1.2624970370370372</v>
      </c>
      <c r="G142" s="37" t="s">
        <v>1232</v>
      </c>
      <c r="H142" s="37" t="s">
        <v>2308</v>
      </c>
      <c r="I142" s="37">
        <v>3699</v>
      </c>
      <c r="J142" s="37" t="s">
        <v>2275</v>
      </c>
      <c r="K142" s="37">
        <v>34</v>
      </c>
      <c r="L142" s="37">
        <v>29</v>
      </c>
    </row>
    <row r="143" spans="1:12" x14ac:dyDescent="0.25">
      <c r="A143" s="37" t="s">
        <v>1127</v>
      </c>
      <c r="B143" s="37">
        <v>135</v>
      </c>
      <c r="C143" s="37">
        <v>0</v>
      </c>
      <c r="D143" s="37">
        <v>6</v>
      </c>
      <c r="E143" s="37">
        <v>35</v>
      </c>
      <c r="F143" s="37">
        <v>0.65653555555555554</v>
      </c>
      <c r="G143" s="37" t="s">
        <v>1256</v>
      </c>
      <c r="H143" s="37" t="s">
        <v>2308</v>
      </c>
      <c r="I143" s="37">
        <v>1929</v>
      </c>
      <c r="J143" s="37" t="s">
        <v>2275</v>
      </c>
      <c r="K143" s="37">
        <v>24</v>
      </c>
      <c r="L143" s="37">
        <v>6</v>
      </c>
    </row>
    <row r="144" spans="1:12" x14ac:dyDescent="0.25">
      <c r="A144" s="37" t="s">
        <v>782</v>
      </c>
      <c r="B144" s="37">
        <v>134</v>
      </c>
      <c r="C144" s="37">
        <v>4</v>
      </c>
      <c r="D144" s="37">
        <v>32</v>
      </c>
      <c r="E144" s="37">
        <v>60</v>
      </c>
      <c r="F144" s="37">
        <v>2.0349619402985075</v>
      </c>
      <c r="G144" s="37" t="s">
        <v>1218</v>
      </c>
      <c r="H144" s="37" t="s">
        <v>2308</v>
      </c>
      <c r="I144" s="37">
        <v>5998</v>
      </c>
      <c r="J144" s="37" t="s">
        <v>2275</v>
      </c>
      <c r="K144" s="37">
        <v>37</v>
      </c>
      <c r="L144" s="37">
        <v>32</v>
      </c>
    </row>
    <row r="145" spans="1:12" x14ac:dyDescent="0.25">
      <c r="A145" s="37" t="s">
        <v>824</v>
      </c>
      <c r="B145" s="37">
        <v>133</v>
      </c>
      <c r="C145" s="37">
        <v>3</v>
      </c>
      <c r="D145" s="37">
        <v>12</v>
      </c>
      <c r="E145" s="37">
        <v>57</v>
      </c>
      <c r="F145" s="37">
        <v>1.3687157894736843</v>
      </c>
      <c r="G145" s="37" t="s">
        <v>1219</v>
      </c>
      <c r="H145" s="37" t="s">
        <v>2308</v>
      </c>
      <c r="I145" s="37">
        <v>4010</v>
      </c>
      <c r="J145" s="37" t="s">
        <v>2275</v>
      </c>
      <c r="K145" s="37">
        <v>29</v>
      </c>
      <c r="L145" s="37">
        <v>12</v>
      </c>
    </row>
    <row r="146" spans="1:12" x14ac:dyDescent="0.25">
      <c r="A146" s="37" t="s">
        <v>10317</v>
      </c>
      <c r="B146" s="37">
        <v>133</v>
      </c>
      <c r="C146" s="37">
        <v>3</v>
      </c>
      <c r="D146" s="37">
        <v>19</v>
      </c>
      <c r="E146" s="37">
        <v>52</v>
      </c>
      <c r="F146" s="37">
        <v>1.2033721804511277</v>
      </c>
      <c r="G146" s="37" t="s">
        <v>1220</v>
      </c>
      <c r="H146" s="37" t="s">
        <v>3729</v>
      </c>
      <c r="I146" s="37">
        <v>3477</v>
      </c>
      <c r="J146" s="37" t="s">
        <v>2275</v>
      </c>
      <c r="K146" s="37">
        <v>31</v>
      </c>
      <c r="L146" s="37">
        <v>19</v>
      </c>
    </row>
    <row r="147" spans="1:12" x14ac:dyDescent="0.25">
      <c r="A147" s="37" t="s">
        <v>709</v>
      </c>
      <c r="B147" s="37">
        <v>132</v>
      </c>
      <c r="C147" s="37">
        <v>3</v>
      </c>
      <c r="D147" s="37">
        <v>18</v>
      </c>
      <c r="E147" s="37">
        <v>71</v>
      </c>
      <c r="F147" s="37">
        <v>1.3438757575757576</v>
      </c>
      <c r="G147" s="37" t="s">
        <v>1225</v>
      </c>
      <c r="H147" s="37" t="s">
        <v>2308</v>
      </c>
      <c r="I147" s="37">
        <v>3777</v>
      </c>
      <c r="J147" s="37" t="s">
        <v>2275</v>
      </c>
      <c r="K147" s="37">
        <v>33</v>
      </c>
      <c r="L147" s="37">
        <v>18</v>
      </c>
    </row>
    <row r="148" spans="1:12" x14ac:dyDescent="0.25">
      <c r="A148" s="37" t="s">
        <v>1105</v>
      </c>
      <c r="B148" s="37">
        <v>130</v>
      </c>
      <c r="C148" s="37">
        <v>0</v>
      </c>
      <c r="D148" s="37">
        <v>10</v>
      </c>
      <c r="E148" s="37">
        <v>31</v>
      </c>
      <c r="F148" s="37">
        <v>1.0011815384615386</v>
      </c>
      <c r="G148" s="37" t="s">
        <v>1260</v>
      </c>
      <c r="H148" s="37" t="s">
        <v>2308</v>
      </c>
      <c r="I148" s="37">
        <v>2776</v>
      </c>
      <c r="J148" s="37" t="s">
        <v>2275</v>
      </c>
      <c r="K148" s="37">
        <v>29</v>
      </c>
      <c r="L148" s="37">
        <v>10</v>
      </c>
    </row>
    <row r="149" spans="1:12" x14ac:dyDescent="0.25">
      <c r="A149" s="37" t="s">
        <v>644</v>
      </c>
      <c r="B149" s="37">
        <v>130</v>
      </c>
      <c r="C149" s="37">
        <v>5</v>
      </c>
      <c r="D149" s="37">
        <v>19</v>
      </c>
      <c r="E149" s="37">
        <v>67</v>
      </c>
      <c r="F149" s="37">
        <v>1.6825346153846155</v>
      </c>
      <c r="G149" s="37" t="s">
        <v>1219</v>
      </c>
      <c r="H149" s="37" t="s">
        <v>2308</v>
      </c>
      <c r="I149" s="37">
        <v>4717</v>
      </c>
      <c r="J149" s="37" t="s">
        <v>2275</v>
      </c>
      <c r="K149" s="37">
        <v>31</v>
      </c>
      <c r="L149" s="37">
        <v>19</v>
      </c>
    </row>
    <row r="150" spans="1:12" x14ac:dyDescent="0.25">
      <c r="A150" s="37" t="s">
        <v>1026</v>
      </c>
      <c r="B150" s="37">
        <v>129</v>
      </c>
      <c r="C150" s="37">
        <v>2</v>
      </c>
      <c r="D150" s="37">
        <v>21</v>
      </c>
      <c r="E150" s="37">
        <v>47</v>
      </c>
      <c r="F150" s="37">
        <v>1.158386046511628</v>
      </c>
      <c r="G150" s="37" t="s">
        <v>1239</v>
      </c>
      <c r="H150" s="37" t="s">
        <v>2308</v>
      </c>
      <c r="I150" s="37">
        <v>3202</v>
      </c>
      <c r="J150" s="37" t="s">
        <v>2275</v>
      </c>
      <c r="K150" s="37">
        <v>30</v>
      </c>
      <c r="L150" s="37">
        <v>21</v>
      </c>
    </row>
    <row r="151" spans="1:12" x14ac:dyDescent="0.25">
      <c r="A151" s="37" t="s">
        <v>1096</v>
      </c>
      <c r="B151" s="37">
        <v>129</v>
      </c>
      <c r="C151" s="37">
        <v>1</v>
      </c>
      <c r="D151" s="37">
        <v>6</v>
      </c>
      <c r="E151" s="37">
        <v>41</v>
      </c>
      <c r="F151" s="37">
        <v>0.71617364341085277</v>
      </c>
      <c r="G151" s="37" t="s">
        <v>1247</v>
      </c>
      <c r="H151" s="37" t="s">
        <v>2308</v>
      </c>
      <c r="I151" s="37">
        <v>2013</v>
      </c>
      <c r="J151" s="37" t="s">
        <v>2275</v>
      </c>
      <c r="K151" s="37">
        <v>25</v>
      </c>
      <c r="L151" s="37">
        <v>6</v>
      </c>
    </row>
    <row r="152" spans="1:12" x14ac:dyDescent="0.25">
      <c r="A152" s="37" t="s">
        <v>627</v>
      </c>
      <c r="B152" s="37">
        <v>128</v>
      </c>
      <c r="C152" s="37">
        <v>3</v>
      </c>
      <c r="D152" s="37">
        <v>27</v>
      </c>
      <c r="E152" s="37">
        <v>76</v>
      </c>
      <c r="F152" s="37">
        <v>2.1005328125</v>
      </c>
      <c r="G152" s="37" t="s">
        <v>1219</v>
      </c>
      <c r="H152" s="37" t="s">
        <v>2308</v>
      </c>
      <c r="I152" s="37">
        <v>5767</v>
      </c>
      <c r="J152" s="37" t="s">
        <v>2275</v>
      </c>
      <c r="K152" s="37">
        <v>36</v>
      </c>
      <c r="L152" s="37">
        <v>27</v>
      </c>
    </row>
    <row r="153" spans="1:12" x14ac:dyDescent="0.25">
      <c r="A153" s="37" t="s">
        <v>758</v>
      </c>
      <c r="B153" s="37">
        <v>128</v>
      </c>
      <c r="C153" s="37">
        <v>3</v>
      </c>
      <c r="D153" s="37">
        <v>23</v>
      </c>
      <c r="E153" s="37">
        <v>56</v>
      </c>
      <c r="F153" s="37">
        <v>1.3404281250000001</v>
      </c>
      <c r="G153" s="37" t="s">
        <v>1229</v>
      </c>
      <c r="H153" s="37" t="s">
        <v>2308</v>
      </c>
      <c r="I153" s="37">
        <v>3991</v>
      </c>
      <c r="J153" s="37" t="s">
        <v>2275</v>
      </c>
      <c r="K153" s="37">
        <v>31</v>
      </c>
      <c r="L153" s="37">
        <v>23</v>
      </c>
    </row>
    <row r="154" spans="1:12" x14ac:dyDescent="0.25">
      <c r="A154" s="37" t="s">
        <v>669</v>
      </c>
      <c r="B154" s="37">
        <v>128</v>
      </c>
      <c r="C154" s="37">
        <v>3</v>
      </c>
      <c r="D154" s="37">
        <v>22</v>
      </c>
      <c r="E154" s="37">
        <v>72</v>
      </c>
      <c r="F154" s="37">
        <v>1.4109765625000001</v>
      </c>
      <c r="G154" s="37" t="s">
        <v>1228</v>
      </c>
      <c r="H154" s="37" t="s">
        <v>2308</v>
      </c>
      <c r="I154" s="37">
        <v>4009</v>
      </c>
      <c r="J154" s="37" t="s">
        <v>2275</v>
      </c>
      <c r="K154" s="37">
        <v>33</v>
      </c>
      <c r="L154" s="37">
        <v>22</v>
      </c>
    </row>
    <row r="155" spans="1:12" x14ac:dyDescent="0.25">
      <c r="A155" s="37" t="s">
        <v>960</v>
      </c>
      <c r="B155" s="37">
        <v>128</v>
      </c>
      <c r="C155" s="37">
        <v>0</v>
      </c>
      <c r="D155" s="37">
        <v>15</v>
      </c>
      <c r="E155" s="37">
        <v>53</v>
      </c>
      <c r="F155" s="37">
        <v>0.9453359375</v>
      </c>
      <c r="G155" s="37" t="s">
        <v>1243</v>
      </c>
      <c r="H155" s="37" t="s">
        <v>2308</v>
      </c>
      <c r="I155" s="37">
        <v>2614</v>
      </c>
      <c r="J155" s="37" t="s">
        <v>2275</v>
      </c>
      <c r="K155" s="37">
        <v>28</v>
      </c>
      <c r="L155" s="37">
        <v>15</v>
      </c>
    </row>
    <row r="156" spans="1:12" x14ac:dyDescent="0.25">
      <c r="A156" s="37" t="s">
        <v>687</v>
      </c>
      <c r="B156" s="37">
        <v>125</v>
      </c>
      <c r="C156" s="37">
        <v>1</v>
      </c>
      <c r="D156" s="37">
        <v>26</v>
      </c>
      <c r="E156" s="37">
        <v>74</v>
      </c>
      <c r="F156" s="37">
        <v>1.5187615999999999</v>
      </c>
      <c r="G156" s="37" t="s">
        <v>1227</v>
      </c>
      <c r="H156" s="37" t="s">
        <v>2308</v>
      </c>
      <c r="I156" s="37">
        <v>4079</v>
      </c>
      <c r="J156" s="37" t="s">
        <v>2275</v>
      </c>
      <c r="K156" s="37">
        <v>37</v>
      </c>
      <c r="L156" s="37">
        <v>26</v>
      </c>
    </row>
    <row r="157" spans="1:12" x14ac:dyDescent="0.25">
      <c r="A157" s="37" t="s">
        <v>655</v>
      </c>
      <c r="B157" s="37">
        <v>124</v>
      </c>
      <c r="C157" s="37">
        <v>3</v>
      </c>
      <c r="D157" s="37">
        <v>17</v>
      </c>
      <c r="E157" s="37">
        <v>78</v>
      </c>
      <c r="F157" s="37">
        <v>1.3618862903225808</v>
      </c>
      <c r="G157" s="37" t="s">
        <v>1219</v>
      </c>
      <c r="H157" s="37" t="s">
        <v>2308</v>
      </c>
      <c r="I157" s="37">
        <v>3608</v>
      </c>
      <c r="J157" s="37" t="s">
        <v>2275</v>
      </c>
      <c r="K157" s="37">
        <v>31</v>
      </c>
      <c r="L157" s="37">
        <v>17</v>
      </c>
    </row>
    <row r="158" spans="1:12" x14ac:dyDescent="0.25">
      <c r="A158" s="37" t="s">
        <v>636</v>
      </c>
      <c r="B158" s="37">
        <v>124</v>
      </c>
      <c r="C158" s="37">
        <v>3</v>
      </c>
      <c r="D158" s="37">
        <v>21</v>
      </c>
      <c r="E158" s="37">
        <v>67</v>
      </c>
      <c r="F158" s="37">
        <v>1.7086661290322582</v>
      </c>
      <c r="G158" s="37" t="s">
        <v>1219</v>
      </c>
      <c r="H158" s="37" t="s">
        <v>2308</v>
      </c>
      <c r="I158" s="37">
        <v>4540</v>
      </c>
      <c r="J158" s="37" t="s">
        <v>2275</v>
      </c>
      <c r="K158" s="37">
        <v>32</v>
      </c>
      <c r="L158" s="37">
        <v>21</v>
      </c>
    </row>
    <row r="159" spans="1:12" x14ac:dyDescent="0.25">
      <c r="A159" s="37" t="s">
        <v>10314</v>
      </c>
      <c r="B159" s="37">
        <v>124</v>
      </c>
      <c r="C159" s="37">
        <v>1</v>
      </c>
      <c r="D159" s="37">
        <v>14</v>
      </c>
      <c r="E159" s="37">
        <v>56</v>
      </c>
      <c r="F159" s="37">
        <v>0.97045725806451621</v>
      </c>
      <c r="G159" s="37" t="s">
        <v>1219</v>
      </c>
      <c r="H159" s="37" t="s">
        <v>3729</v>
      </c>
      <c r="I159" s="37">
        <v>2583</v>
      </c>
      <c r="J159" s="37" t="s">
        <v>2275</v>
      </c>
      <c r="K159" s="37">
        <v>27</v>
      </c>
      <c r="L159" s="37">
        <v>14</v>
      </c>
    </row>
    <row r="160" spans="1:12" x14ac:dyDescent="0.25">
      <c r="A160" s="37" t="s">
        <v>710</v>
      </c>
      <c r="B160" s="37">
        <v>124</v>
      </c>
      <c r="C160" s="37">
        <v>0</v>
      </c>
      <c r="D160" s="37">
        <v>18</v>
      </c>
      <c r="E160" s="37">
        <v>65</v>
      </c>
      <c r="F160" s="37">
        <v>1.1846427419354839</v>
      </c>
      <c r="G160" s="37" t="s">
        <v>1218</v>
      </c>
      <c r="H160" s="37" t="s">
        <v>2308</v>
      </c>
      <c r="I160" s="37">
        <v>3316</v>
      </c>
      <c r="J160" s="37" t="s">
        <v>2275</v>
      </c>
      <c r="K160" s="37">
        <v>32</v>
      </c>
      <c r="L160" s="37">
        <v>18</v>
      </c>
    </row>
    <row r="161" spans="1:12" x14ac:dyDescent="0.25">
      <c r="A161" s="37" t="s">
        <v>10321</v>
      </c>
      <c r="B161" s="37">
        <v>124</v>
      </c>
      <c r="C161" s="37">
        <v>0</v>
      </c>
      <c r="D161" s="37">
        <v>18</v>
      </c>
      <c r="E161" s="37">
        <v>65</v>
      </c>
      <c r="F161" s="37">
        <v>1.1846427419354839</v>
      </c>
      <c r="G161" s="37" t="s">
        <v>1218</v>
      </c>
      <c r="H161" s="37" t="s">
        <v>2308</v>
      </c>
      <c r="I161" s="37">
        <v>3316</v>
      </c>
      <c r="J161" s="37" t="s">
        <v>2275</v>
      </c>
      <c r="K161" s="37">
        <v>32</v>
      </c>
      <c r="L161" s="37">
        <v>18</v>
      </c>
    </row>
    <row r="162" spans="1:12" x14ac:dyDescent="0.25">
      <c r="A162" s="37" t="s">
        <v>1121</v>
      </c>
      <c r="B162" s="37">
        <v>124</v>
      </c>
      <c r="C162" s="37">
        <v>0</v>
      </c>
      <c r="D162" s="37">
        <v>4</v>
      </c>
      <c r="E162" s="37">
        <v>49</v>
      </c>
      <c r="F162" s="37">
        <v>0.63803709677419362</v>
      </c>
      <c r="G162" s="37" t="s">
        <v>1218</v>
      </c>
      <c r="H162" s="37" t="s">
        <v>2308</v>
      </c>
      <c r="I162" s="37">
        <v>1740</v>
      </c>
      <c r="J162" s="37" t="s">
        <v>2275</v>
      </c>
      <c r="K162" s="37">
        <v>24</v>
      </c>
      <c r="L162" s="37">
        <v>4</v>
      </c>
    </row>
    <row r="163" spans="1:12" x14ac:dyDescent="0.25">
      <c r="A163" s="37" t="s">
        <v>1015</v>
      </c>
      <c r="B163" s="37">
        <v>123</v>
      </c>
      <c r="C163" s="37">
        <v>3</v>
      </c>
      <c r="D163" s="37">
        <v>18</v>
      </c>
      <c r="E163" s="37">
        <v>41</v>
      </c>
      <c r="F163" s="37">
        <v>1.2967105691056913</v>
      </c>
      <c r="G163" s="37" t="s">
        <v>1232</v>
      </c>
      <c r="H163" s="37" t="s">
        <v>2308</v>
      </c>
      <c r="I163" s="37">
        <v>3390</v>
      </c>
      <c r="J163" s="37" t="s">
        <v>2275</v>
      </c>
      <c r="K163" s="37">
        <v>31</v>
      </c>
      <c r="L163" s="37">
        <v>18</v>
      </c>
    </row>
    <row r="164" spans="1:12" x14ac:dyDescent="0.25">
      <c r="A164" s="37" t="s">
        <v>673</v>
      </c>
      <c r="B164" s="37">
        <v>122</v>
      </c>
      <c r="C164" s="37">
        <v>3</v>
      </c>
      <c r="D164" s="37">
        <v>18</v>
      </c>
      <c r="E164" s="37">
        <v>74</v>
      </c>
      <c r="F164" s="37">
        <v>1.3215237704918035</v>
      </c>
      <c r="G164" s="37" t="s">
        <v>1226</v>
      </c>
      <c r="H164" s="37" t="s">
        <v>2308</v>
      </c>
      <c r="I164" s="37">
        <v>3564</v>
      </c>
      <c r="J164" s="37" t="s">
        <v>2275</v>
      </c>
      <c r="K164" s="37">
        <v>36</v>
      </c>
      <c r="L164" s="37">
        <v>18</v>
      </c>
    </row>
    <row r="165" spans="1:12" x14ac:dyDescent="0.25">
      <c r="A165" s="37" t="s">
        <v>783</v>
      </c>
      <c r="B165" s="37">
        <v>122</v>
      </c>
      <c r="C165" s="37">
        <v>0</v>
      </c>
      <c r="D165" s="37">
        <v>24</v>
      </c>
      <c r="E165" s="37">
        <v>63</v>
      </c>
      <c r="F165" s="37">
        <v>1.3779442622950822</v>
      </c>
      <c r="G165" s="37" t="s">
        <v>1218</v>
      </c>
      <c r="H165" s="37" t="s">
        <v>2308</v>
      </c>
      <c r="I165" s="37">
        <v>3676</v>
      </c>
      <c r="J165" s="37" t="s">
        <v>2275</v>
      </c>
      <c r="K165" s="37">
        <v>36</v>
      </c>
      <c r="L165" s="37">
        <v>24</v>
      </c>
    </row>
    <row r="166" spans="1:12" x14ac:dyDescent="0.25">
      <c r="A166" s="37" t="s">
        <v>989</v>
      </c>
      <c r="B166" s="37">
        <v>121</v>
      </c>
      <c r="C166" s="37">
        <v>0</v>
      </c>
      <c r="D166" s="37">
        <v>12</v>
      </c>
      <c r="E166" s="37">
        <v>62</v>
      </c>
      <c r="F166" s="37">
        <v>1.0257892561983473</v>
      </c>
      <c r="G166" s="37" t="s">
        <v>1218</v>
      </c>
      <c r="H166" s="37" t="s">
        <v>2308</v>
      </c>
      <c r="I166" s="37">
        <v>2791</v>
      </c>
      <c r="J166" s="37" t="s">
        <v>2275</v>
      </c>
      <c r="K166" s="37">
        <v>30</v>
      </c>
      <c r="L166" s="37">
        <v>12</v>
      </c>
    </row>
    <row r="167" spans="1:12" x14ac:dyDescent="0.25">
      <c r="A167" s="37" t="s">
        <v>1077</v>
      </c>
      <c r="B167" s="37">
        <v>120</v>
      </c>
      <c r="C167" s="37">
        <v>1</v>
      </c>
      <c r="D167" s="37">
        <v>14</v>
      </c>
      <c r="E167" s="37">
        <v>42</v>
      </c>
      <c r="F167" s="37">
        <v>1.1251575</v>
      </c>
      <c r="G167" s="37" t="s">
        <v>1232</v>
      </c>
      <c r="H167" s="37" t="s">
        <v>2308</v>
      </c>
      <c r="I167" s="37">
        <v>2880</v>
      </c>
      <c r="J167" s="37" t="s">
        <v>2275</v>
      </c>
      <c r="K167" s="37">
        <v>29</v>
      </c>
      <c r="L167" s="37">
        <v>14</v>
      </c>
    </row>
    <row r="168" spans="1:12" x14ac:dyDescent="0.25">
      <c r="A168" s="37" t="s">
        <v>978</v>
      </c>
      <c r="B168" s="37">
        <v>119</v>
      </c>
      <c r="C168" s="37">
        <v>1</v>
      </c>
      <c r="D168" s="37">
        <v>11</v>
      </c>
      <c r="E168" s="37">
        <v>41</v>
      </c>
      <c r="F168" s="37">
        <v>1.0590857142857144</v>
      </c>
      <c r="G168" s="37" t="s">
        <v>1239</v>
      </c>
      <c r="H168" s="37" t="s">
        <v>2308</v>
      </c>
      <c r="I168" s="37">
        <v>2763</v>
      </c>
      <c r="J168" s="37" t="s">
        <v>2275</v>
      </c>
      <c r="K168" s="37">
        <v>30</v>
      </c>
      <c r="L168" s="37">
        <v>11</v>
      </c>
    </row>
    <row r="169" spans="1:12" x14ac:dyDescent="0.25">
      <c r="A169" s="37" t="s">
        <v>715</v>
      </c>
      <c r="B169" s="37">
        <v>119</v>
      </c>
      <c r="C169" s="37">
        <v>4</v>
      </c>
      <c r="D169" s="37">
        <v>18</v>
      </c>
      <c r="E169" s="37">
        <v>61</v>
      </c>
      <c r="F169" s="37">
        <v>1.49438487394958</v>
      </c>
      <c r="G169" s="37" t="s">
        <v>1228</v>
      </c>
      <c r="H169" s="37" t="s">
        <v>2308</v>
      </c>
      <c r="I169" s="37">
        <v>4130</v>
      </c>
      <c r="J169" s="37" t="s">
        <v>2275</v>
      </c>
      <c r="K169" s="37">
        <v>31</v>
      </c>
      <c r="L169" s="37">
        <v>18</v>
      </c>
    </row>
    <row r="170" spans="1:12" x14ac:dyDescent="0.25">
      <c r="A170" s="37" t="s">
        <v>760</v>
      </c>
      <c r="B170" s="37">
        <v>119</v>
      </c>
      <c r="C170" s="37">
        <v>5</v>
      </c>
      <c r="D170" s="37">
        <v>33</v>
      </c>
      <c r="E170" s="37">
        <v>55</v>
      </c>
      <c r="F170" s="37">
        <v>2.1650487394957985</v>
      </c>
      <c r="G170" s="37" t="s">
        <v>1220</v>
      </c>
      <c r="H170" s="37" t="s">
        <v>2308</v>
      </c>
      <c r="I170" s="37">
        <v>5665</v>
      </c>
      <c r="J170" s="37" t="s">
        <v>2275</v>
      </c>
      <c r="K170" s="37">
        <v>37</v>
      </c>
      <c r="L170" s="37">
        <v>33</v>
      </c>
    </row>
    <row r="171" spans="1:12" x14ac:dyDescent="0.25">
      <c r="A171" s="37" t="s">
        <v>952</v>
      </c>
      <c r="B171" s="37">
        <v>119</v>
      </c>
      <c r="C171" s="37">
        <v>1</v>
      </c>
      <c r="D171" s="37">
        <v>12</v>
      </c>
      <c r="E171" s="37">
        <v>53</v>
      </c>
      <c r="F171" s="37">
        <v>0.96049831932773111</v>
      </c>
      <c r="G171" s="37" t="s">
        <v>1236</v>
      </c>
      <c r="H171" s="37" t="s">
        <v>2308</v>
      </c>
      <c r="I171" s="37">
        <v>2498</v>
      </c>
      <c r="J171" s="37" t="s">
        <v>2275</v>
      </c>
      <c r="K171" s="37">
        <v>27</v>
      </c>
      <c r="L171" s="37">
        <v>12</v>
      </c>
    </row>
    <row r="172" spans="1:12" x14ac:dyDescent="0.25">
      <c r="A172" s="37" t="s">
        <v>733</v>
      </c>
      <c r="B172" s="37">
        <v>119</v>
      </c>
      <c r="C172" s="37">
        <v>2</v>
      </c>
      <c r="D172" s="37">
        <v>19</v>
      </c>
      <c r="E172" s="37">
        <v>59</v>
      </c>
      <c r="F172" s="37">
        <v>1.3511806722689077</v>
      </c>
      <c r="G172" s="37" t="s">
        <v>1231</v>
      </c>
      <c r="H172" s="37" t="s">
        <v>2308</v>
      </c>
      <c r="I172" s="37">
        <v>3441</v>
      </c>
      <c r="J172" s="37" t="s">
        <v>2275</v>
      </c>
      <c r="K172" s="37">
        <v>32</v>
      </c>
      <c r="L172" s="37">
        <v>19</v>
      </c>
    </row>
    <row r="173" spans="1:12" x14ac:dyDescent="0.25">
      <c r="A173" s="37" t="s">
        <v>1113</v>
      </c>
      <c r="B173" s="37">
        <v>119</v>
      </c>
      <c r="C173" s="37">
        <v>0</v>
      </c>
      <c r="D173" s="37">
        <v>11</v>
      </c>
      <c r="E173" s="37">
        <v>40</v>
      </c>
      <c r="F173" s="37">
        <v>0.91998319327731104</v>
      </c>
      <c r="G173" s="37" t="s">
        <v>1224</v>
      </c>
      <c r="H173" s="37" t="s">
        <v>2308</v>
      </c>
      <c r="I173" s="37">
        <v>2354</v>
      </c>
      <c r="J173" s="37" t="s">
        <v>2275</v>
      </c>
      <c r="K173" s="37">
        <v>30</v>
      </c>
      <c r="L173" s="37">
        <v>11</v>
      </c>
    </row>
    <row r="174" spans="1:12" x14ac:dyDescent="0.25">
      <c r="A174" s="37" t="s">
        <v>642</v>
      </c>
      <c r="B174" s="37">
        <v>118</v>
      </c>
      <c r="C174" s="37">
        <v>2</v>
      </c>
      <c r="D174" s="37">
        <v>23</v>
      </c>
      <c r="E174" s="37">
        <v>69</v>
      </c>
      <c r="F174" s="37">
        <v>1.398777966101695</v>
      </c>
      <c r="G174" s="37" t="s">
        <v>1219</v>
      </c>
      <c r="H174" s="37" t="s">
        <v>2308</v>
      </c>
      <c r="I174" s="37">
        <v>3844</v>
      </c>
      <c r="J174" s="37" t="s">
        <v>2275</v>
      </c>
      <c r="K174" s="37">
        <v>36</v>
      </c>
      <c r="L174" s="37">
        <v>23</v>
      </c>
    </row>
    <row r="175" spans="1:12" x14ac:dyDescent="0.25">
      <c r="A175" s="37" t="s">
        <v>680</v>
      </c>
      <c r="B175" s="37">
        <v>118</v>
      </c>
      <c r="C175" s="37">
        <v>3</v>
      </c>
      <c r="D175" s="37">
        <v>24</v>
      </c>
      <c r="E175" s="37">
        <v>63</v>
      </c>
      <c r="F175" s="37">
        <v>1.5845101694915256</v>
      </c>
      <c r="G175" s="37" t="s">
        <v>1226</v>
      </c>
      <c r="H175" s="37" t="s">
        <v>2308</v>
      </c>
      <c r="I175" s="37">
        <v>3974</v>
      </c>
      <c r="J175" s="37" t="s">
        <v>2275</v>
      </c>
      <c r="K175" s="37">
        <v>36</v>
      </c>
      <c r="L175" s="37">
        <v>24</v>
      </c>
    </row>
    <row r="176" spans="1:12" x14ac:dyDescent="0.25">
      <c r="A176" s="37" t="s">
        <v>1171</v>
      </c>
      <c r="B176" s="37">
        <v>118</v>
      </c>
      <c r="C176" s="37">
        <v>1</v>
      </c>
      <c r="D176" s="37">
        <v>11</v>
      </c>
      <c r="E176" s="37">
        <v>55</v>
      </c>
      <c r="F176" s="37">
        <v>0.90915000000000001</v>
      </c>
      <c r="G176" s="37" t="s">
        <v>1220</v>
      </c>
      <c r="H176" s="37" t="s">
        <v>2382</v>
      </c>
      <c r="I176" s="37">
        <v>2347</v>
      </c>
      <c r="J176" s="37" t="s">
        <v>2275</v>
      </c>
      <c r="K176" s="37">
        <v>23</v>
      </c>
      <c r="L176" s="37">
        <v>11</v>
      </c>
    </row>
    <row r="177" spans="1:12" x14ac:dyDescent="0.25">
      <c r="A177" s="37" t="s">
        <v>625</v>
      </c>
      <c r="B177" s="37">
        <v>116</v>
      </c>
      <c r="C177" s="37">
        <v>2</v>
      </c>
      <c r="D177" s="37">
        <v>30</v>
      </c>
      <c r="E177" s="37">
        <v>64</v>
      </c>
      <c r="F177" s="37">
        <v>1.5931706896551725</v>
      </c>
      <c r="G177" s="37" t="s">
        <v>1219</v>
      </c>
      <c r="H177" s="37" t="s">
        <v>2308</v>
      </c>
      <c r="I177" s="37">
        <v>3928</v>
      </c>
      <c r="J177" s="37" t="s">
        <v>2275</v>
      </c>
      <c r="K177" s="37">
        <v>38</v>
      </c>
      <c r="L177" s="37">
        <v>30</v>
      </c>
    </row>
    <row r="178" spans="1:12" x14ac:dyDescent="0.25">
      <c r="A178" s="37" t="s">
        <v>968</v>
      </c>
      <c r="B178" s="37">
        <v>115</v>
      </c>
      <c r="C178" s="37">
        <v>1</v>
      </c>
      <c r="D178" s="37">
        <v>16</v>
      </c>
      <c r="E178" s="37">
        <v>36</v>
      </c>
      <c r="F178" s="37">
        <v>1.2084539130434784</v>
      </c>
      <c r="G178" s="37" t="s">
        <v>1238</v>
      </c>
      <c r="H178" s="37" t="s">
        <v>2308</v>
      </c>
      <c r="I178" s="37">
        <v>3088</v>
      </c>
      <c r="J178" s="37" t="s">
        <v>2275</v>
      </c>
      <c r="K178" s="37">
        <v>32</v>
      </c>
      <c r="L178" s="37">
        <v>16</v>
      </c>
    </row>
    <row r="179" spans="1:12" x14ac:dyDescent="0.25">
      <c r="A179" s="37" t="s">
        <v>10312</v>
      </c>
      <c r="B179" s="37">
        <v>114</v>
      </c>
      <c r="C179" s="37">
        <v>2</v>
      </c>
      <c r="D179" s="37">
        <v>19</v>
      </c>
      <c r="E179" s="37">
        <v>52</v>
      </c>
      <c r="F179" s="37">
        <v>1.2890096491228071</v>
      </c>
      <c r="G179" s="37" t="s">
        <v>1219</v>
      </c>
      <c r="H179" s="37" t="s">
        <v>3729</v>
      </c>
      <c r="I179" s="37">
        <v>3423</v>
      </c>
      <c r="J179" s="37" t="s">
        <v>2275</v>
      </c>
      <c r="K179" s="37">
        <v>30</v>
      </c>
      <c r="L179" s="37">
        <v>19</v>
      </c>
    </row>
    <row r="180" spans="1:12" x14ac:dyDescent="0.25">
      <c r="A180" s="37" t="s">
        <v>936</v>
      </c>
      <c r="B180" s="37">
        <v>113</v>
      </c>
      <c r="C180" s="37">
        <v>1</v>
      </c>
      <c r="D180" s="37">
        <v>18</v>
      </c>
      <c r="E180" s="37">
        <v>47</v>
      </c>
      <c r="F180" s="37">
        <v>1.6077628318584072</v>
      </c>
      <c r="G180" s="37" t="s">
        <v>1239</v>
      </c>
      <c r="H180" s="37" t="s">
        <v>2308</v>
      </c>
      <c r="I180" s="37">
        <v>3909</v>
      </c>
      <c r="J180" s="37" t="s">
        <v>2275</v>
      </c>
      <c r="K180" s="37">
        <v>31</v>
      </c>
      <c r="L180" s="37">
        <v>18</v>
      </c>
    </row>
    <row r="181" spans="1:12" x14ac:dyDescent="0.25">
      <c r="A181" s="37" t="s">
        <v>751</v>
      </c>
      <c r="B181" s="37">
        <v>112</v>
      </c>
      <c r="C181" s="37">
        <v>2</v>
      </c>
      <c r="D181" s="37">
        <v>11</v>
      </c>
      <c r="E181" s="37">
        <v>58</v>
      </c>
      <c r="F181" s="37">
        <v>1.0935366071428572</v>
      </c>
      <c r="G181" s="37" t="s">
        <v>1219</v>
      </c>
      <c r="H181" s="37" t="s">
        <v>2308</v>
      </c>
      <c r="I181" s="37">
        <v>2611</v>
      </c>
      <c r="J181" s="37" t="s">
        <v>2275</v>
      </c>
      <c r="K181" s="37">
        <v>26</v>
      </c>
      <c r="L181" s="37">
        <v>11</v>
      </c>
    </row>
    <row r="182" spans="1:12" x14ac:dyDescent="0.25">
      <c r="A182" s="37" t="s">
        <v>940</v>
      </c>
      <c r="B182" s="37">
        <v>112</v>
      </c>
      <c r="C182" s="37">
        <v>1</v>
      </c>
      <c r="D182" s="37">
        <v>13</v>
      </c>
      <c r="E182" s="37">
        <v>53</v>
      </c>
      <c r="F182" s="37">
        <v>1.0678660714285715</v>
      </c>
      <c r="G182" s="37" t="s">
        <v>1219</v>
      </c>
      <c r="H182" s="37" t="s">
        <v>2308</v>
      </c>
      <c r="I182" s="37">
        <v>2716</v>
      </c>
      <c r="J182" s="37" t="s">
        <v>2275</v>
      </c>
      <c r="K182" s="37">
        <v>28</v>
      </c>
      <c r="L182" s="37">
        <v>13</v>
      </c>
    </row>
    <row r="183" spans="1:12" x14ac:dyDescent="0.25">
      <c r="A183" s="37" t="s">
        <v>1042</v>
      </c>
      <c r="B183" s="37">
        <v>112</v>
      </c>
      <c r="C183" s="37">
        <v>0</v>
      </c>
      <c r="D183" s="37">
        <v>6</v>
      </c>
      <c r="E183" s="37">
        <v>40</v>
      </c>
      <c r="F183" s="37">
        <v>0.81785357142857151</v>
      </c>
      <c r="G183" s="37" t="s">
        <v>1239</v>
      </c>
      <c r="H183" s="37" t="s">
        <v>2308</v>
      </c>
      <c r="I183" s="37">
        <v>1974</v>
      </c>
      <c r="J183" s="37" t="s">
        <v>2275</v>
      </c>
      <c r="K183" s="37">
        <v>26</v>
      </c>
      <c r="L183" s="37">
        <v>6</v>
      </c>
    </row>
    <row r="184" spans="1:12" x14ac:dyDescent="0.25">
      <c r="A184" s="37" t="s">
        <v>966</v>
      </c>
      <c r="B184" s="37">
        <v>111</v>
      </c>
      <c r="C184" s="37">
        <v>2</v>
      </c>
      <c r="D184" s="37">
        <v>18</v>
      </c>
      <c r="E184" s="37">
        <v>35</v>
      </c>
      <c r="F184" s="37">
        <v>1.2799747747747747</v>
      </c>
      <c r="G184" s="37" t="s">
        <v>1232</v>
      </c>
      <c r="H184" s="37" t="s">
        <v>2308</v>
      </c>
      <c r="I184" s="37">
        <v>3092</v>
      </c>
      <c r="J184" s="37" t="s">
        <v>2275</v>
      </c>
      <c r="K184" s="37">
        <v>32</v>
      </c>
      <c r="L184" s="37">
        <v>18</v>
      </c>
    </row>
    <row r="185" spans="1:12" x14ac:dyDescent="0.25">
      <c r="A185" s="37" t="s">
        <v>839</v>
      </c>
      <c r="B185" s="37">
        <v>111</v>
      </c>
      <c r="C185" s="37">
        <v>1</v>
      </c>
      <c r="D185" s="37">
        <v>10</v>
      </c>
      <c r="E185" s="37">
        <v>44</v>
      </c>
      <c r="F185" s="37">
        <v>1.0770270270270272</v>
      </c>
      <c r="G185" s="37" t="s">
        <v>2276</v>
      </c>
      <c r="H185" s="37" t="s">
        <v>2308</v>
      </c>
      <c r="I185" s="37">
        <v>2541</v>
      </c>
      <c r="J185" s="37" t="s">
        <v>2275</v>
      </c>
      <c r="K185" s="37">
        <v>26</v>
      </c>
      <c r="L185" s="37">
        <v>10</v>
      </c>
    </row>
    <row r="186" spans="1:12" x14ac:dyDescent="0.25">
      <c r="A186" s="37" t="s">
        <v>788</v>
      </c>
      <c r="B186" s="37">
        <v>110</v>
      </c>
      <c r="C186" s="37">
        <v>2</v>
      </c>
      <c r="D186" s="37">
        <v>15</v>
      </c>
      <c r="E186" s="37">
        <v>47</v>
      </c>
      <c r="F186" s="37">
        <v>1.2308381818181819</v>
      </c>
      <c r="G186" s="37" t="s">
        <v>1219</v>
      </c>
      <c r="H186" s="37" t="s">
        <v>2308</v>
      </c>
      <c r="I186" s="37">
        <v>2906</v>
      </c>
      <c r="J186" s="37" t="s">
        <v>2275</v>
      </c>
      <c r="K186" s="37">
        <v>27</v>
      </c>
      <c r="L186" s="37">
        <v>15</v>
      </c>
    </row>
    <row r="187" spans="1:12" x14ac:dyDescent="0.25">
      <c r="A187" s="37" t="s">
        <v>674</v>
      </c>
      <c r="B187" s="37">
        <v>110</v>
      </c>
      <c r="C187" s="37">
        <v>1</v>
      </c>
      <c r="D187" s="37">
        <v>15</v>
      </c>
      <c r="E187" s="37">
        <v>76</v>
      </c>
      <c r="F187" s="37">
        <v>1.4214345454545454</v>
      </c>
      <c r="G187" s="37" t="s">
        <v>1219</v>
      </c>
      <c r="H187" s="37" t="s">
        <v>2308</v>
      </c>
      <c r="I187" s="37">
        <v>3416</v>
      </c>
      <c r="J187" s="37" t="s">
        <v>2275</v>
      </c>
      <c r="K187" s="37">
        <v>29</v>
      </c>
      <c r="L187" s="37">
        <v>15</v>
      </c>
    </row>
    <row r="188" spans="1:12" x14ac:dyDescent="0.25">
      <c r="A188" s="37" t="s">
        <v>10309</v>
      </c>
      <c r="B188" s="37">
        <v>110</v>
      </c>
      <c r="C188" s="37">
        <v>1</v>
      </c>
      <c r="D188" s="37">
        <v>15</v>
      </c>
      <c r="E188" s="37">
        <v>76</v>
      </c>
      <c r="F188" s="37">
        <v>1.4214345454545454</v>
      </c>
      <c r="G188" s="37" t="s">
        <v>1219</v>
      </c>
      <c r="H188" s="37" t="s">
        <v>3729</v>
      </c>
      <c r="I188" s="37">
        <v>3416</v>
      </c>
      <c r="J188" s="37" t="s">
        <v>2275</v>
      </c>
      <c r="K188" s="37">
        <v>29</v>
      </c>
      <c r="L188" s="37">
        <v>15</v>
      </c>
    </row>
    <row r="189" spans="1:12" x14ac:dyDescent="0.25">
      <c r="A189" s="37" t="s">
        <v>649</v>
      </c>
      <c r="B189" s="37">
        <v>110</v>
      </c>
      <c r="C189" s="37">
        <v>1</v>
      </c>
      <c r="D189" s="37">
        <v>22</v>
      </c>
      <c r="E189" s="37">
        <v>54</v>
      </c>
      <c r="F189" s="37">
        <v>1.4590109090909094</v>
      </c>
      <c r="G189" s="37" t="s">
        <v>1218</v>
      </c>
      <c r="H189" s="37" t="s">
        <v>2308</v>
      </c>
      <c r="I189" s="37">
        <v>3617</v>
      </c>
      <c r="J189" s="37" t="s">
        <v>2275</v>
      </c>
      <c r="K189" s="37">
        <v>37</v>
      </c>
      <c r="L189" s="37">
        <v>22</v>
      </c>
    </row>
    <row r="190" spans="1:12" x14ac:dyDescent="0.25">
      <c r="A190" s="37" t="s">
        <v>631</v>
      </c>
      <c r="B190" s="37">
        <v>109</v>
      </c>
      <c r="C190" s="37">
        <v>4</v>
      </c>
      <c r="D190" s="37">
        <v>22</v>
      </c>
      <c r="E190" s="37">
        <v>76</v>
      </c>
      <c r="F190" s="37">
        <v>1.6880743119266055</v>
      </c>
      <c r="G190" s="37" t="s">
        <v>1219</v>
      </c>
      <c r="H190" s="37" t="s">
        <v>2308</v>
      </c>
      <c r="I190" s="37">
        <v>3965</v>
      </c>
      <c r="J190" s="37" t="s">
        <v>2275</v>
      </c>
      <c r="K190" s="37">
        <v>36</v>
      </c>
      <c r="L190" s="37">
        <v>22</v>
      </c>
    </row>
    <row r="191" spans="1:12" x14ac:dyDescent="0.25">
      <c r="A191" s="37" t="s">
        <v>1213</v>
      </c>
      <c r="B191" s="37">
        <v>109</v>
      </c>
      <c r="C191" s="37">
        <v>0</v>
      </c>
      <c r="D191" s="37">
        <v>4</v>
      </c>
      <c r="E191" s="37">
        <v>11</v>
      </c>
      <c r="F191" s="37">
        <v>0.60108715596330275</v>
      </c>
      <c r="G191" s="37" t="s">
        <v>1270</v>
      </c>
      <c r="H191" s="37" t="s">
        <v>2308</v>
      </c>
      <c r="I191" s="37">
        <v>1395</v>
      </c>
      <c r="J191" s="37" t="s">
        <v>2275</v>
      </c>
      <c r="K191" s="37">
        <v>20</v>
      </c>
      <c r="L191" s="37">
        <v>4</v>
      </c>
    </row>
    <row r="192" spans="1:12" x14ac:dyDescent="0.25">
      <c r="A192" s="37" t="s">
        <v>10315</v>
      </c>
      <c r="B192" s="37">
        <v>109</v>
      </c>
      <c r="C192" s="37">
        <v>1</v>
      </c>
      <c r="D192" s="37">
        <v>18</v>
      </c>
      <c r="E192" s="37">
        <v>50</v>
      </c>
      <c r="F192" s="37">
        <v>1.1489293577981652</v>
      </c>
      <c r="G192" s="37" t="s">
        <v>1226</v>
      </c>
      <c r="H192" s="37" t="s">
        <v>2308</v>
      </c>
      <c r="I192" s="37">
        <v>2864</v>
      </c>
      <c r="J192" s="37" t="s">
        <v>2275</v>
      </c>
      <c r="K192" s="37">
        <v>29</v>
      </c>
      <c r="L192" s="37">
        <v>18</v>
      </c>
    </row>
    <row r="193" spans="1:12" x14ac:dyDescent="0.25">
      <c r="A193" s="37" t="s">
        <v>944</v>
      </c>
      <c r="B193" s="37">
        <v>108</v>
      </c>
      <c r="C193" s="37">
        <v>4</v>
      </c>
      <c r="D193" s="37">
        <v>19</v>
      </c>
      <c r="E193" s="37">
        <v>33</v>
      </c>
      <c r="F193" s="37">
        <v>1.4660481481481482</v>
      </c>
      <c r="G193" s="37" t="s">
        <v>1232</v>
      </c>
      <c r="H193" s="37" t="s">
        <v>2308</v>
      </c>
      <c r="I193" s="37">
        <v>3399</v>
      </c>
      <c r="J193" s="37" t="s">
        <v>2275</v>
      </c>
      <c r="K193" s="37">
        <v>31</v>
      </c>
      <c r="L193" s="37">
        <v>19</v>
      </c>
    </row>
    <row r="194" spans="1:12" x14ac:dyDescent="0.25">
      <c r="A194" s="37" t="s">
        <v>707</v>
      </c>
      <c r="B194" s="37">
        <v>108</v>
      </c>
      <c r="C194" s="37">
        <v>2</v>
      </c>
      <c r="D194" s="37">
        <v>16</v>
      </c>
      <c r="E194" s="37">
        <v>56</v>
      </c>
      <c r="F194" s="37">
        <v>1.2353092592592592</v>
      </c>
      <c r="G194" s="37" t="s">
        <v>1226</v>
      </c>
      <c r="H194" s="37" t="s">
        <v>2308</v>
      </c>
      <c r="I194" s="37">
        <v>3083</v>
      </c>
      <c r="J194" s="37" t="s">
        <v>2275</v>
      </c>
      <c r="K194" s="37">
        <v>30</v>
      </c>
      <c r="L194" s="37">
        <v>16</v>
      </c>
    </row>
    <row r="195" spans="1:12" x14ac:dyDescent="0.25">
      <c r="A195" s="37" t="s">
        <v>10311</v>
      </c>
      <c r="B195" s="37">
        <v>108</v>
      </c>
      <c r="C195" s="37">
        <v>2</v>
      </c>
      <c r="D195" s="37">
        <v>11</v>
      </c>
      <c r="E195" s="37">
        <v>61</v>
      </c>
      <c r="F195" s="37">
        <v>1.0374129629629631</v>
      </c>
      <c r="G195" s="37" t="s">
        <v>1219</v>
      </c>
      <c r="H195" s="37" t="s">
        <v>2316</v>
      </c>
      <c r="I195" s="37">
        <v>2388</v>
      </c>
      <c r="J195" s="37" t="s">
        <v>2275</v>
      </c>
      <c r="K195" s="37">
        <v>25</v>
      </c>
      <c r="L195" s="37">
        <v>11</v>
      </c>
    </row>
    <row r="196" spans="1:12" x14ac:dyDescent="0.25">
      <c r="A196" s="37" t="s">
        <v>822</v>
      </c>
      <c r="B196" s="37">
        <v>108</v>
      </c>
      <c r="C196" s="37">
        <v>0</v>
      </c>
      <c r="D196" s="37">
        <v>15</v>
      </c>
      <c r="E196" s="37">
        <v>49</v>
      </c>
      <c r="F196" s="37">
        <v>1.2630351851851853</v>
      </c>
      <c r="G196" s="37" t="s">
        <v>1242</v>
      </c>
      <c r="H196" s="37" t="s">
        <v>2308</v>
      </c>
      <c r="I196" s="37">
        <v>2936</v>
      </c>
      <c r="J196" s="37" t="s">
        <v>2275</v>
      </c>
      <c r="K196" s="37">
        <v>28</v>
      </c>
      <c r="L196" s="37">
        <v>15</v>
      </c>
    </row>
    <row r="197" spans="1:12" x14ac:dyDescent="0.25">
      <c r="A197" s="37" t="s">
        <v>909</v>
      </c>
      <c r="B197" s="37">
        <v>107</v>
      </c>
      <c r="C197" s="37">
        <v>1</v>
      </c>
      <c r="D197" s="37">
        <v>16</v>
      </c>
      <c r="E197" s="37">
        <v>41</v>
      </c>
      <c r="F197" s="37">
        <v>1.1498317757009346</v>
      </c>
      <c r="G197" s="37" t="s">
        <v>1219</v>
      </c>
      <c r="H197" s="37" t="s">
        <v>2308</v>
      </c>
      <c r="I197" s="37">
        <v>2615</v>
      </c>
      <c r="J197" s="37" t="s">
        <v>2275</v>
      </c>
      <c r="K197" s="37">
        <v>27</v>
      </c>
      <c r="L197" s="37">
        <v>16</v>
      </c>
    </row>
    <row r="198" spans="1:12" x14ac:dyDescent="0.25">
      <c r="A198" s="37" t="s">
        <v>928</v>
      </c>
      <c r="B198" s="37">
        <v>107</v>
      </c>
      <c r="C198" s="37">
        <v>0</v>
      </c>
      <c r="D198" s="37">
        <v>12</v>
      </c>
      <c r="E198" s="37">
        <v>54</v>
      </c>
      <c r="F198" s="37">
        <v>0.85174392523364484</v>
      </c>
      <c r="G198" s="37" t="s">
        <v>1230</v>
      </c>
      <c r="H198" s="37" t="s">
        <v>2308</v>
      </c>
      <c r="I198" s="37">
        <v>1972</v>
      </c>
      <c r="J198" s="37" t="s">
        <v>2275</v>
      </c>
      <c r="K198" s="37">
        <v>23</v>
      </c>
      <c r="L198" s="37">
        <v>12</v>
      </c>
    </row>
    <row r="199" spans="1:12" x14ac:dyDescent="0.25">
      <c r="A199" s="37" t="s">
        <v>755</v>
      </c>
      <c r="B199" s="37">
        <v>107</v>
      </c>
      <c r="C199" s="37">
        <v>4</v>
      </c>
      <c r="D199" s="37">
        <v>10</v>
      </c>
      <c r="E199" s="37">
        <v>47</v>
      </c>
      <c r="F199" s="37">
        <v>1.2694336448598134</v>
      </c>
      <c r="G199" s="37" t="s">
        <v>1225</v>
      </c>
      <c r="H199" s="37" t="s">
        <v>2308</v>
      </c>
      <c r="I199" s="37">
        <v>2887</v>
      </c>
      <c r="J199" s="37" t="s">
        <v>2275</v>
      </c>
      <c r="K199" s="37">
        <v>27</v>
      </c>
      <c r="L199" s="37">
        <v>10</v>
      </c>
    </row>
    <row r="200" spans="1:12" x14ac:dyDescent="0.25">
      <c r="A200" s="37" t="s">
        <v>1046</v>
      </c>
      <c r="B200" s="37">
        <v>107</v>
      </c>
      <c r="C200" s="37">
        <v>1</v>
      </c>
      <c r="D200" s="37">
        <v>12</v>
      </c>
      <c r="E200" s="37">
        <v>59</v>
      </c>
      <c r="F200" s="37">
        <v>1.1779682242990654</v>
      </c>
      <c r="G200" s="37" t="s">
        <v>1235</v>
      </c>
      <c r="H200" s="37" t="s">
        <v>2308</v>
      </c>
      <c r="I200" s="37">
        <v>2753</v>
      </c>
      <c r="J200" s="37" t="s">
        <v>2275</v>
      </c>
      <c r="K200" s="37">
        <v>28</v>
      </c>
      <c r="L200" s="37">
        <v>12</v>
      </c>
    </row>
    <row r="201" spans="1:12" x14ac:dyDescent="0.25">
      <c r="A201" s="37" t="s">
        <v>779</v>
      </c>
      <c r="B201" s="37">
        <v>107</v>
      </c>
      <c r="C201" s="37">
        <v>0</v>
      </c>
      <c r="D201" s="37">
        <v>12</v>
      </c>
      <c r="E201" s="37">
        <v>50</v>
      </c>
      <c r="F201" s="37">
        <v>0.93479813084112162</v>
      </c>
      <c r="G201" s="37" t="s">
        <v>1226</v>
      </c>
      <c r="H201" s="37" t="s">
        <v>2308</v>
      </c>
      <c r="I201" s="37">
        <v>2203</v>
      </c>
      <c r="J201" s="37" t="s">
        <v>2275</v>
      </c>
      <c r="K201" s="37">
        <v>28</v>
      </c>
      <c r="L201" s="37">
        <v>12</v>
      </c>
    </row>
    <row r="202" spans="1:12" x14ac:dyDescent="0.25">
      <c r="A202" s="37" t="s">
        <v>1087</v>
      </c>
      <c r="B202" s="37">
        <v>106</v>
      </c>
      <c r="C202" s="37">
        <v>1</v>
      </c>
      <c r="D202" s="37">
        <v>14</v>
      </c>
      <c r="E202" s="37">
        <v>26</v>
      </c>
      <c r="F202" s="37">
        <v>1.2364339622641511</v>
      </c>
      <c r="G202" s="37" t="s">
        <v>1232</v>
      </c>
      <c r="H202" s="37" t="s">
        <v>2308</v>
      </c>
      <c r="I202" s="37">
        <v>2832</v>
      </c>
      <c r="J202" s="37" t="s">
        <v>2275</v>
      </c>
      <c r="K202" s="37">
        <v>29</v>
      </c>
      <c r="L202" s="37">
        <v>14</v>
      </c>
    </row>
    <row r="203" spans="1:12" x14ac:dyDescent="0.25">
      <c r="A203" s="37" t="s">
        <v>847</v>
      </c>
      <c r="B203" s="37">
        <v>106</v>
      </c>
      <c r="C203" s="37">
        <v>1</v>
      </c>
      <c r="D203" s="37">
        <v>8</v>
      </c>
      <c r="E203" s="37">
        <v>46</v>
      </c>
      <c r="F203" s="37">
        <v>0.92987452830188677</v>
      </c>
      <c r="G203" s="37" t="s">
        <v>1231</v>
      </c>
      <c r="H203" s="37" t="s">
        <v>2308</v>
      </c>
      <c r="I203" s="37">
        <v>2095</v>
      </c>
      <c r="J203" s="37" t="s">
        <v>2275</v>
      </c>
      <c r="K203" s="37">
        <v>26</v>
      </c>
      <c r="L203" s="37">
        <v>8</v>
      </c>
    </row>
    <row r="204" spans="1:12" x14ac:dyDescent="0.25">
      <c r="A204" s="37" t="s">
        <v>1189</v>
      </c>
      <c r="B204" s="37">
        <v>105</v>
      </c>
      <c r="C204" s="37">
        <v>0</v>
      </c>
      <c r="D204" s="37">
        <v>6</v>
      </c>
      <c r="E204" s="37">
        <v>33</v>
      </c>
      <c r="F204" s="37">
        <v>0.69244666666666665</v>
      </c>
      <c r="G204" s="37" t="s">
        <v>1233</v>
      </c>
      <c r="H204" s="37" t="s">
        <v>2308</v>
      </c>
      <c r="I204" s="37">
        <v>1558</v>
      </c>
      <c r="J204" s="37" t="s">
        <v>2275</v>
      </c>
      <c r="K204" s="37">
        <v>23</v>
      </c>
      <c r="L204" s="37">
        <v>6</v>
      </c>
    </row>
    <row r="205" spans="1:12" x14ac:dyDescent="0.25">
      <c r="A205" s="37" t="s">
        <v>1073</v>
      </c>
      <c r="B205" s="37">
        <v>105</v>
      </c>
      <c r="C205" s="37">
        <v>1</v>
      </c>
      <c r="D205" s="37">
        <v>9</v>
      </c>
      <c r="E205" s="37">
        <v>32</v>
      </c>
      <c r="F205" s="37">
        <v>0.96612761904761901</v>
      </c>
      <c r="G205" s="37" t="s">
        <v>1256</v>
      </c>
      <c r="H205" s="37" t="s">
        <v>2308</v>
      </c>
      <c r="I205" s="37">
        <v>2176</v>
      </c>
      <c r="J205" s="37" t="s">
        <v>2275</v>
      </c>
      <c r="K205" s="37">
        <v>26</v>
      </c>
      <c r="L205" s="37">
        <v>9</v>
      </c>
    </row>
    <row r="206" spans="1:12" x14ac:dyDescent="0.25">
      <c r="A206" s="37" t="s">
        <v>671</v>
      </c>
      <c r="B206" s="37">
        <v>105</v>
      </c>
      <c r="C206" s="37">
        <v>3</v>
      </c>
      <c r="D206" s="37">
        <v>17</v>
      </c>
      <c r="E206" s="37">
        <v>58</v>
      </c>
      <c r="F206" s="37">
        <v>2.0898609523809526</v>
      </c>
      <c r="G206" s="37" t="s">
        <v>1223</v>
      </c>
      <c r="H206" s="37" t="s">
        <v>2308</v>
      </c>
      <c r="I206" s="37">
        <v>4732</v>
      </c>
      <c r="J206" s="37" t="s">
        <v>2275</v>
      </c>
      <c r="K206" s="37">
        <v>31</v>
      </c>
      <c r="L206" s="37">
        <v>17</v>
      </c>
    </row>
    <row r="207" spans="1:12" x14ac:dyDescent="0.25">
      <c r="A207" s="37" t="s">
        <v>10308</v>
      </c>
      <c r="B207" s="37">
        <v>105</v>
      </c>
      <c r="C207" s="37">
        <v>0</v>
      </c>
      <c r="D207" s="37">
        <v>8</v>
      </c>
      <c r="E207" s="37">
        <v>47</v>
      </c>
      <c r="F207" s="37">
        <v>0.83497619047619043</v>
      </c>
      <c r="G207" s="37" t="s">
        <v>1219</v>
      </c>
      <c r="H207" s="37" t="s">
        <v>3729</v>
      </c>
      <c r="I207" s="37">
        <v>1911</v>
      </c>
      <c r="J207" s="37" t="s">
        <v>2275</v>
      </c>
      <c r="K207" s="37">
        <v>25</v>
      </c>
      <c r="L207" s="37">
        <v>8</v>
      </c>
    </row>
    <row r="208" spans="1:12" x14ac:dyDescent="0.25">
      <c r="A208" s="37" t="s">
        <v>916</v>
      </c>
      <c r="B208" s="37">
        <v>104</v>
      </c>
      <c r="C208" s="37">
        <v>0</v>
      </c>
      <c r="D208" s="37">
        <v>8</v>
      </c>
      <c r="E208" s="37">
        <v>47</v>
      </c>
      <c r="F208" s="37">
        <v>0.83576634615384626</v>
      </c>
      <c r="G208" s="37" t="s">
        <v>1219</v>
      </c>
      <c r="H208" s="37" t="s">
        <v>2308</v>
      </c>
      <c r="I208" s="37">
        <v>1895</v>
      </c>
      <c r="J208" s="37" t="s">
        <v>2275</v>
      </c>
      <c r="K208" s="37">
        <v>25</v>
      </c>
      <c r="L208" s="37">
        <v>8</v>
      </c>
    </row>
    <row r="209" spans="1:12" x14ac:dyDescent="0.25">
      <c r="A209" s="37" t="s">
        <v>956</v>
      </c>
      <c r="B209" s="37">
        <v>104</v>
      </c>
      <c r="C209" s="37">
        <v>2</v>
      </c>
      <c r="D209" s="37">
        <v>10</v>
      </c>
      <c r="E209" s="37">
        <v>43</v>
      </c>
      <c r="F209" s="37">
        <v>1.2846480769230768</v>
      </c>
      <c r="G209" s="37" t="s">
        <v>1230</v>
      </c>
      <c r="H209" s="37" t="s">
        <v>2308</v>
      </c>
      <c r="I209" s="37">
        <v>2877</v>
      </c>
      <c r="J209" s="37" t="s">
        <v>2275</v>
      </c>
      <c r="K209" s="37">
        <v>26</v>
      </c>
      <c r="L209" s="37">
        <v>10</v>
      </c>
    </row>
    <row r="210" spans="1:12" x14ac:dyDescent="0.25">
      <c r="A210" s="37" t="s">
        <v>1030</v>
      </c>
      <c r="B210" s="37">
        <v>104</v>
      </c>
      <c r="C210" s="37">
        <v>2</v>
      </c>
      <c r="D210" s="37">
        <v>15</v>
      </c>
      <c r="E210" s="37">
        <v>37</v>
      </c>
      <c r="F210" s="37">
        <v>1.2228144230769231</v>
      </c>
      <c r="G210" s="37" t="s">
        <v>1232</v>
      </c>
      <c r="H210" s="37" t="s">
        <v>2308</v>
      </c>
      <c r="I210" s="37">
        <v>2703</v>
      </c>
      <c r="J210" s="37" t="s">
        <v>2275</v>
      </c>
      <c r="K210" s="37">
        <v>30</v>
      </c>
      <c r="L210" s="37">
        <v>15</v>
      </c>
    </row>
    <row r="211" spans="1:12" x14ac:dyDescent="0.25">
      <c r="A211" s="37" t="s">
        <v>850</v>
      </c>
      <c r="B211" s="37">
        <v>104</v>
      </c>
      <c r="C211" s="37">
        <v>3</v>
      </c>
      <c r="D211" s="37">
        <v>17</v>
      </c>
      <c r="E211" s="37">
        <v>50</v>
      </c>
      <c r="F211" s="37">
        <v>1.5166778846153848</v>
      </c>
      <c r="G211" s="37" t="s">
        <v>1218</v>
      </c>
      <c r="H211" s="37" t="s">
        <v>2308</v>
      </c>
      <c r="I211" s="37">
        <v>3491</v>
      </c>
      <c r="J211" s="37" t="s">
        <v>2275</v>
      </c>
      <c r="K211" s="37">
        <v>30</v>
      </c>
      <c r="L211" s="37">
        <v>17</v>
      </c>
    </row>
    <row r="212" spans="1:12" x14ac:dyDescent="0.25">
      <c r="A212" s="37" t="s">
        <v>1011</v>
      </c>
      <c r="B212" s="37">
        <v>104</v>
      </c>
      <c r="C212" s="37">
        <v>0</v>
      </c>
      <c r="D212" s="37">
        <v>15</v>
      </c>
      <c r="E212" s="37">
        <v>49</v>
      </c>
      <c r="F212" s="37">
        <v>1.0983423076923078</v>
      </c>
      <c r="G212" s="37" t="s">
        <v>1218</v>
      </c>
      <c r="H212" s="37" t="s">
        <v>2308</v>
      </c>
      <c r="I212" s="37">
        <v>2603</v>
      </c>
      <c r="J212" s="37" t="s">
        <v>2275</v>
      </c>
      <c r="K212" s="37">
        <v>27</v>
      </c>
      <c r="L212" s="37">
        <v>15</v>
      </c>
    </row>
    <row r="213" spans="1:12" x14ac:dyDescent="0.25">
      <c r="A213" s="37" t="s">
        <v>665</v>
      </c>
      <c r="B213" s="37">
        <v>103</v>
      </c>
      <c r="C213" s="37">
        <v>1</v>
      </c>
      <c r="D213" s="37">
        <v>12</v>
      </c>
      <c r="E213" s="37">
        <v>58</v>
      </c>
      <c r="F213" s="37">
        <v>1.2086495145631069</v>
      </c>
      <c r="G213" s="37" t="s">
        <v>1219</v>
      </c>
      <c r="H213" s="37" t="s">
        <v>2308</v>
      </c>
      <c r="I213" s="37">
        <v>2646</v>
      </c>
      <c r="J213" s="37" t="s">
        <v>2275</v>
      </c>
      <c r="K213" s="37">
        <v>29</v>
      </c>
      <c r="L213" s="37">
        <v>12</v>
      </c>
    </row>
    <row r="214" spans="1:12" x14ac:dyDescent="0.25">
      <c r="A214" s="37" t="s">
        <v>790</v>
      </c>
      <c r="B214" s="37">
        <v>103</v>
      </c>
      <c r="C214" s="37">
        <v>1</v>
      </c>
      <c r="D214" s="37">
        <v>11</v>
      </c>
      <c r="E214" s="37">
        <v>58</v>
      </c>
      <c r="F214" s="37">
        <v>0.97553689320388348</v>
      </c>
      <c r="G214" s="37" t="s">
        <v>1219</v>
      </c>
      <c r="H214" s="37" t="s">
        <v>2308</v>
      </c>
      <c r="I214" s="37">
        <v>2504</v>
      </c>
      <c r="J214" s="37" t="s">
        <v>2275</v>
      </c>
      <c r="K214" s="37">
        <v>24</v>
      </c>
      <c r="L214" s="37">
        <v>11</v>
      </c>
    </row>
    <row r="215" spans="1:12" x14ac:dyDescent="0.25">
      <c r="A215" s="37" t="s">
        <v>1102</v>
      </c>
      <c r="B215" s="37">
        <v>103</v>
      </c>
      <c r="C215" s="37">
        <v>0</v>
      </c>
      <c r="D215" s="37">
        <v>6</v>
      </c>
      <c r="E215" s="37">
        <v>37</v>
      </c>
      <c r="F215" s="37">
        <v>0.7312990291262137</v>
      </c>
      <c r="G215" s="37" t="s">
        <v>1231</v>
      </c>
      <c r="H215" s="37" t="s">
        <v>2308</v>
      </c>
      <c r="I215" s="37">
        <v>1601</v>
      </c>
      <c r="J215" s="37" t="s">
        <v>2275</v>
      </c>
      <c r="K215" s="37">
        <v>21</v>
      </c>
      <c r="L215" s="37">
        <v>6</v>
      </c>
    </row>
    <row r="216" spans="1:12" x14ac:dyDescent="0.25">
      <c r="A216" s="37" t="s">
        <v>10305</v>
      </c>
      <c r="B216" s="37">
        <v>103</v>
      </c>
      <c r="C216" s="37">
        <v>2</v>
      </c>
      <c r="D216" s="37">
        <v>15</v>
      </c>
      <c r="E216" s="37">
        <v>65</v>
      </c>
      <c r="F216" s="37">
        <v>1.3529262135922331</v>
      </c>
      <c r="G216" s="37" t="s">
        <v>1219</v>
      </c>
      <c r="H216" s="37" t="s">
        <v>3729</v>
      </c>
      <c r="I216" s="37">
        <v>3016</v>
      </c>
      <c r="J216" s="37" t="s">
        <v>2275</v>
      </c>
      <c r="K216" s="37">
        <v>30</v>
      </c>
      <c r="L216" s="37">
        <v>15</v>
      </c>
    </row>
    <row r="217" spans="1:12" x14ac:dyDescent="0.25">
      <c r="A217" s="37" t="s">
        <v>10307</v>
      </c>
      <c r="B217" s="37">
        <v>102</v>
      </c>
      <c r="C217" s="37">
        <v>2</v>
      </c>
      <c r="D217" s="37">
        <v>14</v>
      </c>
      <c r="E217" s="37">
        <v>41</v>
      </c>
      <c r="F217" s="37">
        <v>1.2077990196078432</v>
      </c>
      <c r="G217" s="37" t="s">
        <v>1219</v>
      </c>
      <c r="H217" s="37" t="s">
        <v>3729</v>
      </c>
      <c r="I217" s="37">
        <v>2663</v>
      </c>
      <c r="J217" s="37" t="s">
        <v>2275</v>
      </c>
      <c r="K217" s="37">
        <v>26</v>
      </c>
      <c r="L217" s="37">
        <v>14</v>
      </c>
    </row>
    <row r="218" spans="1:12" x14ac:dyDescent="0.25">
      <c r="A218" s="37" t="s">
        <v>761</v>
      </c>
      <c r="B218" s="37">
        <v>101</v>
      </c>
      <c r="C218" s="37">
        <v>2</v>
      </c>
      <c r="D218" s="37">
        <v>15</v>
      </c>
      <c r="E218" s="37">
        <v>65</v>
      </c>
      <c r="F218" s="37">
        <v>1.3787851485148517</v>
      </c>
      <c r="G218" s="37" t="s">
        <v>1219</v>
      </c>
      <c r="H218" s="37" t="s">
        <v>2308</v>
      </c>
      <c r="I218" s="37">
        <v>3014</v>
      </c>
      <c r="J218" s="37" t="s">
        <v>2275</v>
      </c>
      <c r="K218" s="37">
        <v>30</v>
      </c>
      <c r="L218" s="37">
        <v>15</v>
      </c>
    </row>
    <row r="219" spans="1:12" x14ac:dyDescent="0.25">
      <c r="A219" s="37" t="s">
        <v>870</v>
      </c>
      <c r="B219" s="37">
        <v>101</v>
      </c>
      <c r="C219" s="37">
        <v>1</v>
      </c>
      <c r="D219" s="37">
        <v>8</v>
      </c>
      <c r="E219" s="37">
        <v>29</v>
      </c>
      <c r="F219" s="37">
        <v>0.78431881188118813</v>
      </c>
      <c r="G219" s="37" t="s">
        <v>1219</v>
      </c>
      <c r="H219" s="37" t="s">
        <v>2308</v>
      </c>
      <c r="I219" s="37">
        <v>1842</v>
      </c>
      <c r="J219" s="37" t="s">
        <v>2275</v>
      </c>
      <c r="K219" s="37">
        <v>22</v>
      </c>
      <c r="L219" s="37">
        <v>8</v>
      </c>
    </row>
    <row r="220" spans="1:12" x14ac:dyDescent="0.25">
      <c r="A220" s="37" t="s">
        <v>938</v>
      </c>
      <c r="B220" s="37">
        <v>101</v>
      </c>
      <c r="C220" s="37">
        <v>1</v>
      </c>
      <c r="D220" s="37">
        <v>20</v>
      </c>
      <c r="E220" s="37">
        <v>43</v>
      </c>
      <c r="F220" s="37">
        <v>1.3997633663366338</v>
      </c>
      <c r="G220" s="37" t="s">
        <v>1224</v>
      </c>
      <c r="H220" s="37" t="s">
        <v>2308</v>
      </c>
      <c r="I220" s="37">
        <v>3044</v>
      </c>
      <c r="J220" s="37" t="s">
        <v>2275</v>
      </c>
      <c r="K220" s="37">
        <v>31</v>
      </c>
      <c r="L220" s="37">
        <v>20</v>
      </c>
    </row>
    <row r="221" spans="1:12" x14ac:dyDescent="0.25">
      <c r="A221" s="37" t="s">
        <v>1027</v>
      </c>
      <c r="B221" s="37">
        <v>101</v>
      </c>
      <c r="C221" s="37">
        <v>2</v>
      </c>
      <c r="D221" s="37">
        <v>12</v>
      </c>
      <c r="E221" s="37">
        <v>40</v>
      </c>
      <c r="F221" s="37">
        <v>1.374791089108911</v>
      </c>
      <c r="G221" s="37" t="s">
        <v>1222</v>
      </c>
      <c r="H221" s="37" t="s">
        <v>2308</v>
      </c>
      <c r="I221" s="37">
        <v>2994</v>
      </c>
      <c r="J221" s="37" t="s">
        <v>2275</v>
      </c>
      <c r="K221" s="37">
        <v>26</v>
      </c>
      <c r="L221" s="37">
        <v>12</v>
      </c>
    </row>
    <row r="222" spans="1:12" x14ac:dyDescent="0.25">
      <c r="A222" s="37" t="s">
        <v>728</v>
      </c>
      <c r="B222" s="37">
        <v>101</v>
      </c>
      <c r="C222" s="37">
        <v>3</v>
      </c>
      <c r="D222" s="37">
        <v>22</v>
      </c>
      <c r="E222" s="37">
        <v>48</v>
      </c>
      <c r="F222" s="37">
        <v>1.8419930693069309</v>
      </c>
      <c r="G222" s="37" t="s">
        <v>1220</v>
      </c>
      <c r="H222" s="37" t="s">
        <v>3729</v>
      </c>
      <c r="I222" s="37">
        <v>4015</v>
      </c>
      <c r="J222" s="37" t="s">
        <v>2275</v>
      </c>
      <c r="K222" s="37">
        <v>34</v>
      </c>
      <c r="L222" s="37">
        <v>22</v>
      </c>
    </row>
    <row r="223" spans="1:12" x14ac:dyDescent="0.25">
      <c r="A223" s="37" t="s">
        <v>10299</v>
      </c>
      <c r="B223" s="37">
        <v>101</v>
      </c>
      <c r="C223" s="37">
        <v>2</v>
      </c>
      <c r="D223" s="37">
        <v>27</v>
      </c>
      <c r="E223" s="37">
        <v>76</v>
      </c>
      <c r="F223" s="37">
        <v>2.0818059405940597</v>
      </c>
      <c r="G223" s="37" t="s">
        <v>1218</v>
      </c>
      <c r="H223" s="37" t="s">
        <v>2308</v>
      </c>
      <c r="I223" s="37">
        <v>4596</v>
      </c>
      <c r="J223" s="37" t="s">
        <v>2275</v>
      </c>
      <c r="K223" s="37">
        <v>38</v>
      </c>
      <c r="L223" s="37">
        <v>27</v>
      </c>
    </row>
    <row r="224" spans="1:12" x14ac:dyDescent="0.25">
      <c r="A224" s="37" t="s">
        <v>696</v>
      </c>
      <c r="B224" s="37">
        <v>100</v>
      </c>
      <c r="C224" s="37">
        <v>6</v>
      </c>
      <c r="D224" s="37">
        <v>24</v>
      </c>
      <c r="E224" s="37">
        <v>35</v>
      </c>
      <c r="F224" s="37">
        <v>2.2311990000000002</v>
      </c>
      <c r="G224" s="37" t="s">
        <v>1224</v>
      </c>
      <c r="H224" s="37" t="s">
        <v>2308</v>
      </c>
      <c r="I224" s="37">
        <v>5039</v>
      </c>
      <c r="J224" s="37" t="s">
        <v>2275</v>
      </c>
      <c r="K224" s="37">
        <v>34</v>
      </c>
      <c r="L224" s="37">
        <v>24</v>
      </c>
    </row>
    <row r="225" spans="1:12" x14ac:dyDescent="0.25">
      <c r="A225" s="37" t="s">
        <v>1172</v>
      </c>
      <c r="B225" s="37">
        <v>100</v>
      </c>
      <c r="C225" s="37">
        <v>0</v>
      </c>
      <c r="D225" s="37">
        <v>4</v>
      </c>
      <c r="E225" s="37">
        <v>26</v>
      </c>
      <c r="F225" s="37">
        <v>0.62238100000000007</v>
      </c>
      <c r="G225" s="37" t="s">
        <v>1256</v>
      </c>
      <c r="H225" s="37" t="s">
        <v>2308</v>
      </c>
      <c r="I225" s="37">
        <v>1368</v>
      </c>
      <c r="J225" s="37" t="s">
        <v>2275</v>
      </c>
      <c r="K225" s="37">
        <v>21</v>
      </c>
      <c r="L225" s="37">
        <v>4</v>
      </c>
    </row>
    <row r="226" spans="1:12" x14ac:dyDescent="0.25">
      <c r="A226" s="37" t="s">
        <v>1075</v>
      </c>
      <c r="B226" s="37">
        <v>100</v>
      </c>
      <c r="C226" s="37">
        <v>1</v>
      </c>
      <c r="D226" s="37">
        <v>12</v>
      </c>
      <c r="E226" s="37">
        <v>38</v>
      </c>
      <c r="F226" s="37">
        <v>0.98143400000000003</v>
      </c>
      <c r="G226" s="37" t="s">
        <v>1232</v>
      </c>
      <c r="H226" s="37" t="s">
        <v>2308</v>
      </c>
      <c r="I226" s="37">
        <v>2086</v>
      </c>
      <c r="J226" s="37" t="s">
        <v>2275</v>
      </c>
      <c r="K226" s="37">
        <v>24</v>
      </c>
      <c r="L226" s="37">
        <v>12</v>
      </c>
    </row>
    <row r="227" spans="1:12" x14ac:dyDescent="0.25">
      <c r="A227" s="37" t="s">
        <v>932</v>
      </c>
      <c r="B227" s="37">
        <v>99</v>
      </c>
      <c r="C227" s="37">
        <v>0</v>
      </c>
      <c r="D227" s="37">
        <v>9</v>
      </c>
      <c r="E227" s="37">
        <v>32</v>
      </c>
      <c r="F227" s="37">
        <v>0.87671111111111122</v>
      </c>
      <c r="G227" s="37" t="s">
        <v>1219</v>
      </c>
      <c r="H227" s="37" t="s">
        <v>2308</v>
      </c>
      <c r="I227" s="37">
        <v>1914</v>
      </c>
      <c r="J227" s="37" t="s">
        <v>2275</v>
      </c>
      <c r="K227" s="37">
        <v>21</v>
      </c>
      <c r="L227" s="37">
        <v>9</v>
      </c>
    </row>
    <row r="228" spans="1:12" x14ac:dyDescent="0.25">
      <c r="A228" s="37" t="s">
        <v>908</v>
      </c>
      <c r="B228" s="37">
        <v>99</v>
      </c>
      <c r="C228" s="37">
        <v>4</v>
      </c>
      <c r="D228" s="37">
        <v>10</v>
      </c>
      <c r="E228" s="37">
        <v>30</v>
      </c>
      <c r="F228" s="37">
        <v>1.1857232323232323</v>
      </c>
      <c r="G228" s="37" t="s">
        <v>1245</v>
      </c>
      <c r="H228" s="37" t="s">
        <v>2308</v>
      </c>
      <c r="I228" s="37">
        <v>2495</v>
      </c>
      <c r="J228" s="37" t="s">
        <v>2275</v>
      </c>
      <c r="K228" s="37">
        <v>20</v>
      </c>
      <c r="L228" s="37">
        <v>10</v>
      </c>
    </row>
    <row r="229" spans="1:12" x14ac:dyDescent="0.25">
      <c r="A229" s="37" t="s">
        <v>776</v>
      </c>
      <c r="B229" s="37">
        <v>99</v>
      </c>
      <c r="C229" s="37">
        <v>0</v>
      </c>
      <c r="D229" s="37">
        <v>12</v>
      </c>
      <c r="E229" s="37">
        <v>43</v>
      </c>
      <c r="F229" s="37">
        <v>0.95576262626262631</v>
      </c>
      <c r="G229" s="37" t="s">
        <v>1223</v>
      </c>
      <c r="H229" s="37" t="s">
        <v>2308</v>
      </c>
      <c r="I229" s="37">
        <v>2164</v>
      </c>
      <c r="J229" s="37" t="s">
        <v>2275</v>
      </c>
      <c r="K229" s="37">
        <v>25</v>
      </c>
      <c r="L229" s="37">
        <v>12</v>
      </c>
    </row>
    <row r="230" spans="1:12" x14ac:dyDescent="0.25">
      <c r="A230" s="37" t="s">
        <v>813</v>
      </c>
      <c r="B230" s="37">
        <v>99</v>
      </c>
      <c r="C230" s="37">
        <v>3</v>
      </c>
      <c r="D230" s="37">
        <v>15</v>
      </c>
      <c r="E230" s="37">
        <v>55</v>
      </c>
      <c r="F230" s="37">
        <v>1.6428424242424242</v>
      </c>
      <c r="G230" s="37" t="s">
        <v>1234</v>
      </c>
      <c r="H230" s="37" t="s">
        <v>2308</v>
      </c>
      <c r="I230" s="37">
        <v>3505</v>
      </c>
      <c r="J230" s="37" t="s">
        <v>2275</v>
      </c>
      <c r="K230" s="37">
        <v>29</v>
      </c>
      <c r="L230" s="37">
        <v>15</v>
      </c>
    </row>
    <row r="231" spans="1:12" x14ac:dyDescent="0.25">
      <c r="A231" s="37" t="s">
        <v>878</v>
      </c>
      <c r="B231" s="37">
        <v>99</v>
      </c>
      <c r="C231" s="37">
        <v>0</v>
      </c>
      <c r="D231" s="37">
        <v>14</v>
      </c>
      <c r="E231" s="37">
        <v>47</v>
      </c>
      <c r="F231" s="37">
        <v>1.1592414141414142</v>
      </c>
      <c r="G231" s="37" t="s">
        <v>1218</v>
      </c>
      <c r="H231" s="37" t="s">
        <v>2308</v>
      </c>
      <c r="I231" s="37">
        <v>2479</v>
      </c>
      <c r="J231" s="37" t="s">
        <v>2275</v>
      </c>
      <c r="K231" s="37">
        <v>28</v>
      </c>
      <c r="L231" s="37">
        <v>14</v>
      </c>
    </row>
    <row r="232" spans="1:12" x14ac:dyDescent="0.25">
      <c r="A232" s="37" t="s">
        <v>691</v>
      </c>
      <c r="B232" s="37">
        <v>99</v>
      </c>
      <c r="C232" s="37">
        <v>2</v>
      </c>
      <c r="D232" s="37">
        <v>18</v>
      </c>
      <c r="E232" s="37">
        <v>47</v>
      </c>
      <c r="F232" s="37">
        <v>1.3536232323232325</v>
      </c>
      <c r="G232" s="37" t="s">
        <v>1219</v>
      </c>
      <c r="H232" s="37" t="s">
        <v>2308</v>
      </c>
      <c r="I232" s="37">
        <v>3148</v>
      </c>
      <c r="J232" s="37" t="s">
        <v>2275</v>
      </c>
      <c r="K232" s="37">
        <v>29</v>
      </c>
      <c r="L232" s="37">
        <v>18</v>
      </c>
    </row>
    <row r="233" spans="1:12" x14ac:dyDescent="0.25">
      <c r="A233" s="37" t="s">
        <v>701</v>
      </c>
      <c r="B233" s="37">
        <v>98</v>
      </c>
      <c r="C233" s="37">
        <v>4</v>
      </c>
      <c r="D233" s="37">
        <v>23</v>
      </c>
      <c r="E233" s="37">
        <v>53</v>
      </c>
      <c r="F233" s="37">
        <v>1.8961061224489799</v>
      </c>
      <c r="G233" s="37" t="s">
        <v>1227</v>
      </c>
      <c r="H233" s="37" t="s">
        <v>2308</v>
      </c>
      <c r="I233" s="37">
        <v>3988</v>
      </c>
      <c r="J233" s="37" t="s">
        <v>2275</v>
      </c>
      <c r="K233" s="37">
        <v>32</v>
      </c>
      <c r="L233" s="37">
        <v>23</v>
      </c>
    </row>
    <row r="234" spans="1:12" x14ac:dyDescent="0.25">
      <c r="A234" s="37" t="s">
        <v>915</v>
      </c>
      <c r="B234" s="37">
        <v>97</v>
      </c>
      <c r="C234" s="37">
        <v>0</v>
      </c>
      <c r="D234" s="37">
        <v>10</v>
      </c>
      <c r="E234" s="37">
        <v>44</v>
      </c>
      <c r="F234" s="37">
        <v>0.85936082474226805</v>
      </c>
      <c r="G234" s="37" t="s">
        <v>1219</v>
      </c>
      <c r="H234" s="37" t="s">
        <v>2308</v>
      </c>
      <c r="I234" s="37">
        <v>1785</v>
      </c>
      <c r="J234" s="37" t="s">
        <v>2275</v>
      </c>
      <c r="K234" s="37">
        <v>22</v>
      </c>
      <c r="L234" s="37">
        <v>10</v>
      </c>
    </row>
    <row r="235" spans="1:12" x14ac:dyDescent="0.25">
      <c r="A235" s="37" t="s">
        <v>834</v>
      </c>
      <c r="B235" s="37">
        <v>97</v>
      </c>
      <c r="C235" s="37">
        <v>4</v>
      </c>
      <c r="D235" s="37">
        <v>18</v>
      </c>
      <c r="E235" s="37">
        <v>42</v>
      </c>
      <c r="F235" s="37">
        <v>1.7160051546391755</v>
      </c>
      <c r="G235" s="37" t="s">
        <v>1232</v>
      </c>
      <c r="H235" s="37" t="s">
        <v>2308</v>
      </c>
      <c r="I235" s="37">
        <v>3583</v>
      </c>
      <c r="J235" s="37" t="s">
        <v>2275</v>
      </c>
      <c r="K235" s="37">
        <v>32</v>
      </c>
      <c r="L235" s="37">
        <v>18</v>
      </c>
    </row>
    <row r="236" spans="1:12" x14ac:dyDescent="0.25">
      <c r="A236" s="37" t="s">
        <v>871</v>
      </c>
      <c r="B236" s="37">
        <v>97</v>
      </c>
      <c r="C236" s="37">
        <v>4</v>
      </c>
      <c r="D236" s="37">
        <v>27</v>
      </c>
      <c r="E236" s="37">
        <v>36</v>
      </c>
      <c r="F236" s="37">
        <v>2.3315907216494849</v>
      </c>
      <c r="G236" s="37" t="s">
        <v>1249</v>
      </c>
      <c r="H236" s="37" t="s">
        <v>2308</v>
      </c>
      <c r="I236" s="37">
        <v>4807</v>
      </c>
      <c r="J236" s="37" t="s">
        <v>2275</v>
      </c>
      <c r="K236" s="37">
        <v>36</v>
      </c>
      <c r="L236" s="37">
        <v>27</v>
      </c>
    </row>
    <row r="237" spans="1:12" x14ac:dyDescent="0.25">
      <c r="A237" s="37" t="s">
        <v>10306</v>
      </c>
      <c r="B237" s="37">
        <v>97</v>
      </c>
      <c r="C237" s="37">
        <v>2</v>
      </c>
      <c r="D237" s="37">
        <v>7</v>
      </c>
      <c r="E237" s="37">
        <v>30</v>
      </c>
      <c r="F237" s="37">
        <v>0.7972247422680413</v>
      </c>
      <c r="G237" s="37" t="s">
        <v>1220</v>
      </c>
      <c r="H237" s="37" t="s">
        <v>2321</v>
      </c>
      <c r="I237" s="37">
        <v>1823</v>
      </c>
      <c r="J237" s="37" t="s">
        <v>2275</v>
      </c>
      <c r="K237" s="37">
        <v>23</v>
      </c>
      <c r="L237" s="37">
        <v>7</v>
      </c>
    </row>
    <row r="238" spans="1:12" x14ac:dyDescent="0.25">
      <c r="A238" s="37" t="s">
        <v>905</v>
      </c>
      <c r="B238" s="37">
        <v>96</v>
      </c>
      <c r="C238" s="37">
        <v>1</v>
      </c>
      <c r="D238" s="37">
        <v>8</v>
      </c>
      <c r="E238" s="37">
        <v>38</v>
      </c>
      <c r="F238" s="37">
        <v>0.97366562500000009</v>
      </c>
      <c r="G238" s="37" t="s">
        <v>1219</v>
      </c>
      <c r="H238" s="37" t="s">
        <v>2308</v>
      </c>
      <c r="I238" s="37">
        <v>2083</v>
      </c>
      <c r="J238" s="37" t="s">
        <v>2275</v>
      </c>
      <c r="K238" s="37">
        <v>25</v>
      </c>
      <c r="L238" s="37">
        <v>8</v>
      </c>
    </row>
    <row r="239" spans="1:12" x14ac:dyDescent="0.25">
      <c r="A239" s="37" t="s">
        <v>1064</v>
      </c>
      <c r="B239" s="37">
        <v>96</v>
      </c>
      <c r="C239" s="37">
        <v>2</v>
      </c>
      <c r="D239" s="37">
        <v>10</v>
      </c>
      <c r="E239" s="37">
        <v>31</v>
      </c>
      <c r="F239" s="37">
        <v>1.237478125</v>
      </c>
      <c r="G239" s="37" t="s">
        <v>1232</v>
      </c>
      <c r="H239" s="37" t="s">
        <v>2308</v>
      </c>
      <c r="I239" s="37">
        <v>2525</v>
      </c>
      <c r="J239" s="37" t="s">
        <v>2275</v>
      </c>
      <c r="K239" s="37">
        <v>30</v>
      </c>
      <c r="L239" s="37">
        <v>10</v>
      </c>
    </row>
    <row r="240" spans="1:12" x14ac:dyDescent="0.25">
      <c r="A240" s="37" t="s">
        <v>10304</v>
      </c>
      <c r="B240" s="37">
        <v>96</v>
      </c>
      <c r="C240" s="37">
        <v>0</v>
      </c>
      <c r="D240" s="37">
        <v>4</v>
      </c>
      <c r="E240" s="37">
        <v>31</v>
      </c>
      <c r="F240" s="37">
        <v>0.60782708333333335</v>
      </c>
      <c r="G240" s="37" t="s">
        <v>1226</v>
      </c>
      <c r="H240" s="37" t="s">
        <v>3729</v>
      </c>
      <c r="I240" s="37">
        <v>1292</v>
      </c>
      <c r="J240" s="37" t="s">
        <v>2275</v>
      </c>
      <c r="K240" s="37">
        <v>20</v>
      </c>
      <c r="L240" s="37">
        <v>4</v>
      </c>
    </row>
    <row r="241" spans="1:12" x14ac:dyDescent="0.25">
      <c r="A241" s="37" t="s">
        <v>894</v>
      </c>
      <c r="B241" s="37">
        <v>96</v>
      </c>
      <c r="C241" s="37">
        <v>0</v>
      </c>
      <c r="D241" s="37">
        <v>8</v>
      </c>
      <c r="E241" s="37">
        <v>45</v>
      </c>
      <c r="F241" s="37">
        <v>0.80129166666666674</v>
      </c>
      <c r="G241" s="37" t="s">
        <v>1222</v>
      </c>
      <c r="H241" s="37" t="s">
        <v>2308</v>
      </c>
      <c r="I241" s="37">
        <v>1635</v>
      </c>
      <c r="J241" s="37" t="s">
        <v>2275</v>
      </c>
      <c r="K241" s="37">
        <v>22</v>
      </c>
      <c r="L241" s="37">
        <v>8</v>
      </c>
    </row>
    <row r="242" spans="1:12" x14ac:dyDescent="0.25">
      <c r="A242" s="37" t="s">
        <v>795</v>
      </c>
      <c r="B242" s="37">
        <v>96</v>
      </c>
      <c r="C242" s="37">
        <v>1</v>
      </c>
      <c r="D242" s="37">
        <v>11</v>
      </c>
      <c r="E242" s="37">
        <v>43</v>
      </c>
      <c r="F242" s="37">
        <v>1.0579697916666666</v>
      </c>
      <c r="G242" s="37" t="s">
        <v>1218</v>
      </c>
      <c r="H242" s="37" t="s">
        <v>2308</v>
      </c>
      <c r="I242" s="37">
        <v>2184</v>
      </c>
      <c r="J242" s="37" t="s">
        <v>2275</v>
      </c>
      <c r="K242" s="37">
        <v>24</v>
      </c>
      <c r="L242" s="37">
        <v>11</v>
      </c>
    </row>
    <row r="243" spans="1:12" x14ac:dyDescent="0.25">
      <c r="A243" s="37" t="s">
        <v>1109</v>
      </c>
      <c r="B243" s="37">
        <v>95</v>
      </c>
      <c r="C243" s="37">
        <v>0</v>
      </c>
      <c r="D243" s="37">
        <v>19</v>
      </c>
      <c r="E243" s="37">
        <v>24</v>
      </c>
      <c r="F243" s="37">
        <v>1.6412652631578948</v>
      </c>
      <c r="G243" s="37" t="s">
        <v>1246</v>
      </c>
      <c r="H243" s="37" t="s">
        <v>2308</v>
      </c>
      <c r="I243" s="37">
        <v>3314</v>
      </c>
      <c r="J243" s="37" t="s">
        <v>2275</v>
      </c>
      <c r="K243" s="37">
        <v>33</v>
      </c>
      <c r="L243" s="37">
        <v>19</v>
      </c>
    </row>
    <row r="244" spans="1:12" x14ac:dyDescent="0.25">
      <c r="A244" s="37" t="s">
        <v>815</v>
      </c>
      <c r="B244" s="37">
        <v>94</v>
      </c>
      <c r="C244" s="37">
        <v>1</v>
      </c>
      <c r="D244" s="37">
        <v>9</v>
      </c>
      <c r="E244" s="37">
        <v>43</v>
      </c>
      <c r="F244" s="37">
        <v>0.86815957446808512</v>
      </c>
      <c r="G244" s="37" t="s">
        <v>1219</v>
      </c>
      <c r="H244" s="37" t="s">
        <v>2308</v>
      </c>
      <c r="I244" s="37">
        <v>1823</v>
      </c>
      <c r="J244" s="37" t="s">
        <v>2275</v>
      </c>
      <c r="K244" s="37">
        <v>23</v>
      </c>
      <c r="L244" s="37">
        <v>9</v>
      </c>
    </row>
    <row r="245" spans="1:12" x14ac:dyDescent="0.25">
      <c r="A245" s="37" t="s">
        <v>980</v>
      </c>
      <c r="B245" s="37">
        <v>94</v>
      </c>
      <c r="C245" s="37">
        <v>3</v>
      </c>
      <c r="D245" s="37">
        <v>17</v>
      </c>
      <c r="E245" s="37">
        <v>42</v>
      </c>
      <c r="F245" s="37">
        <v>1.6132531914893617</v>
      </c>
      <c r="G245" s="37" t="s">
        <v>1232</v>
      </c>
      <c r="H245" s="37" t="s">
        <v>2308</v>
      </c>
      <c r="I245" s="37">
        <v>3234</v>
      </c>
      <c r="J245" s="37" t="s">
        <v>2275</v>
      </c>
      <c r="K245" s="37">
        <v>25</v>
      </c>
      <c r="L245" s="37">
        <v>17</v>
      </c>
    </row>
    <row r="246" spans="1:12" x14ac:dyDescent="0.25">
      <c r="A246" s="37" t="s">
        <v>835</v>
      </c>
      <c r="B246" s="37">
        <v>94</v>
      </c>
      <c r="C246" s="37">
        <v>2</v>
      </c>
      <c r="D246" s="37">
        <v>10</v>
      </c>
      <c r="E246" s="37">
        <v>52</v>
      </c>
      <c r="F246" s="37">
        <v>1.3398510638297871</v>
      </c>
      <c r="G246" s="37" t="s">
        <v>1234</v>
      </c>
      <c r="H246" s="37" t="s">
        <v>2308</v>
      </c>
      <c r="I246" s="37">
        <v>2701</v>
      </c>
      <c r="J246" s="37" t="s">
        <v>2275</v>
      </c>
      <c r="K246" s="37">
        <v>25</v>
      </c>
      <c r="L246" s="37">
        <v>10</v>
      </c>
    </row>
    <row r="247" spans="1:12" x14ac:dyDescent="0.25">
      <c r="A247" s="37" t="s">
        <v>663</v>
      </c>
      <c r="B247" s="37">
        <v>94</v>
      </c>
      <c r="C247" s="37">
        <v>1</v>
      </c>
      <c r="D247" s="37">
        <v>6</v>
      </c>
      <c r="E247" s="37">
        <v>36</v>
      </c>
      <c r="F247" s="37">
        <v>1.5013659574468086</v>
      </c>
      <c r="G247" s="37" t="s">
        <v>1220</v>
      </c>
      <c r="H247" s="37" t="s">
        <v>2308</v>
      </c>
      <c r="I247" s="37">
        <v>3055</v>
      </c>
      <c r="J247" s="37" t="s">
        <v>2275</v>
      </c>
      <c r="K247" s="37">
        <v>20</v>
      </c>
      <c r="L247" s="37">
        <v>6</v>
      </c>
    </row>
    <row r="248" spans="1:12" x14ac:dyDescent="0.25">
      <c r="A248" s="37" t="s">
        <v>1044</v>
      </c>
      <c r="B248" s="37">
        <v>94</v>
      </c>
      <c r="C248" s="37">
        <v>0</v>
      </c>
      <c r="D248" s="37">
        <v>10</v>
      </c>
      <c r="E248" s="37">
        <v>35</v>
      </c>
      <c r="F248" s="37">
        <v>1.1393755319148937</v>
      </c>
      <c r="G248" s="37" t="s">
        <v>1218</v>
      </c>
      <c r="H248" s="37" t="s">
        <v>2308</v>
      </c>
      <c r="I248" s="37">
        <v>2280</v>
      </c>
      <c r="J248" s="37" t="s">
        <v>2275</v>
      </c>
      <c r="K248" s="37">
        <v>29</v>
      </c>
      <c r="L248" s="37">
        <v>10</v>
      </c>
    </row>
    <row r="249" spans="1:12" x14ac:dyDescent="0.25">
      <c r="A249" s="37" t="s">
        <v>749</v>
      </c>
      <c r="B249" s="37">
        <v>93</v>
      </c>
      <c r="C249" s="37">
        <v>1</v>
      </c>
      <c r="D249" s="37">
        <v>10</v>
      </c>
      <c r="E249" s="37">
        <v>40</v>
      </c>
      <c r="F249" s="37">
        <v>1.1556688172043013</v>
      </c>
      <c r="G249" s="37" t="s">
        <v>1219</v>
      </c>
      <c r="H249" s="37" t="s">
        <v>2308</v>
      </c>
      <c r="I249" s="37">
        <v>2291</v>
      </c>
      <c r="J249" s="37" t="s">
        <v>2275</v>
      </c>
      <c r="K249" s="37">
        <v>25</v>
      </c>
      <c r="L249" s="37">
        <v>10</v>
      </c>
    </row>
    <row r="250" spans="1:12" x14ac:dyDescent="0.25">
      <c r="A250" s="37" t="s">
        <v>1194</v>
      </c>
      <c r="B250" s="37">
        <v>93</v>
      </c>
      <c r="C250" s="37">
        <v>1</v>
      </c>
      <c r="D250" s="37">
        <v>4</v>
      </c>
      <c r="E250" s="37">
        <v>23</v>
      </c>
      <c r="F250" s="37">
        <v>0.66485483870967743</v>
      </c>
      <c r="G250" s="37" t="s">
        <v>1257</v>
      </c>
      <c r="H250" s="37" t="s">
        <v>2308</v>
      </c>
      <c r="I250" s="37">
        <v>1635</v>
      </c>
      <c r="J250" s="37" t="s">
        <v>2275</v>
      </c>
      <c r="K250" s="37">
        <v>20</v>
      </c>
      <c r="L250" s="37">
        <v>4</v>
      </c>
    </row>
    <row r="251" spans="1:12" x14ac:dyDescent="0.25">
      <c r="A251" s="37" t="s">
        <v>954</v>
      </c>
      <c r="B251" s="37">
        <v>93</v>
      </c>
      <c r="C251" s="37">
        <v>2</v>
      </c>
      <c r="D251" s="37">
        <v>10</v>
      </c>
      <c r="E251" s="37">
        <v>34</v>
      </c>
      <c r="F251" s="37">
        <v>1.0530236559139785</v>
      </c>
      <c r="G251" s="37" t="s">
        <v>1224</v>
      </c>
      <c r="H251" s="37" t="s">
        <v>2308</v>
      </c>
      <c r="I251" s="37">
        <v>2312</v>
      </c>
      <c r="J251" s="37" t="s">
        <v>2275</v>
      </c>
      <c r="K251" s="37">
        <v>25</v>
      </c>
      <c r="L251" s="37">
        <v>10</v>
      </c>
    </row>
    <row r="252" spans="1:12" x14ac:dyDescent="0.25">
      <c r="A252" s="37" t="s">
        <v>1181</v>
      </c>
      <c r="B252" s="37">
        <v>93</v>
      </c>
      <c r="C252" s="37">
        <v>0</v>
      </c>
      <c r="D252" s="37">
        <v>5</v>
      </c>
      <c r="E252" s="37">
        <v>19</v>
      </c>
      <c r="F252" s="37">
        <v>0.56963333333333332</v>
      </c>
      <c r="G252" s="37" t="s">
        <v>1248</v>
      </c>
      <c r="H252" s="37" t="s">
        <v>2308</v>
      </c>
      <c r="I252" s="37">
        <v>1126</v>
      </c>
      <c r="J252" s="37" t="s">
        <v>2275</v>
      </c>
      <c r="K252" s="37">
        <v>18</v>
      </c>
      <c r="L252" s="37">
        <v>5</v>
      </c>
    </row>
    <row r="253" spans="1:12" x14ac:dyDescent="0.25">
      <c r="A253" s="37" t="s">
        <v>927</v>
      </c>
      <c r="B253" s="37">
        <v>93</v>
      </c>
      <c r="C253" s="37">
        <v>0</v>
      </c>
      <c r="D253" s="37">
        <v>5</v>
      </c>
      <c r="E253" s="37">
        <v>35</v>
      </c>
      <c r="F253" s="37">
        <v>0.70183870967741935</v>
      </c>
      <c r="G253" s="37" t="s">
        <v>2276</v>
      </c>
      <c r="H253" s="37" t="s">
        <v>2308</v>
      </c>
      <c r="I253" s="37">
        <v>1415</v>
      </c>
      <c r="J253" s="37" t="s">
        <v>2275</v>
      </c>
      <c r="K253" s="37">
        <v>20</v>
      </c>
      <c r="L253" s="37">
        <v>5</v>
      </c>
    </row>
    <row r="254" spans="1:12" x14ac:dyDescent="0.25">
      <c r="A254" s="37" t="s">
        <v>722</v>
      </c>
      <c r="B254" s="37">
        <v>93</v>
      </c>
      <c r="C254" s="37">
        <v>1</v>
      </c>
      <c r="D254" s="37">
        <v>12</v>
      </c>
      <c r="E254" s="37">
        <v>42</v>
      </c>
      <c r="F254" s="37">
        <v>1.1075935483870969</v>
      </c>
      <c r="G254" s="37" t="s">
        <v>1226</v>
      </c>
      <c r="H254" s="37" t="s">
        <v>2308</v>
      </c>
      <c r="I254" s="37">
        <v>2208</v>
      </c>
      <c r="J254" s="37" t="s">
        <v>2275</v>
      </c>
      <c r="K254" s="37">
        <v>25</v>
      </c>
      <c r="L254" s="37">
        <v>12</v>
      </c>
    </row>
    <row r="255" spans="1:12" x14ac:dyDescent="0.25">
      <c r="A255" s="37" t="s">
        <v>818</v>
      </c>
      <c r="B255" s="37">
        <v>93</v>
      </c>
      <c r="C255" s="37">
        <v>1</v>
      </c>
      <c r="D255" s="37">
        <v>14</v>
      </c>
      <c r="E255" s="37">
        <v>44</v>
      </c>
      <c r="F255" s="37">
        <v>1.3503548387096775</v>
      </c>
      <c r="G255" s="37" t="s">
        <v>1218</v>
      </c>
      <c r="H255" s="37" t="s">
        <v>2308</v>
      </c>
      <c r="I255" s="37">
        <v>2863</v>
      </c>
      <c r="J255" s="37" t="s">
        <v>2275</v>
      </c>
      <c r="K255" s="37">
        <v>33</v>
      </c>
      <c r="L255" s="37">
        <v>14</v>
      </c>
    </row>
    <row r="256" spans="1:12" x14ac:dyDescent="0.25">
      <c r="A256" s="37" t="s">
        <v>652</v>
      </c>
      <c r="B256" s="37">
        <v>92</v>
      </c>
      <c r="C256" s="37">
        <v>1</v>
      </c>
      <c r="D256" s="37">
        <v>16</v>
      </c>
      <c r="E256" s="37">
        <v>55</v>
      </c>
      <c r="F256" s="37">
        <v>1.3908847826086956</v>
      </c>
      <c r="G256" s="37" t="s">
        <v>1219</v>
      </c>
      <c r="H256" s="37" t="s">
        <v>2308</v>
      </c>
      <c r="I256" s="37">
        <v>2801</v>
      </c>
      <c r="J256" s="37" t="s">
        <v>2275</v>
      </c>
      <c r="K256" s="37">
        <v>32</v>
      </c>
      <c r="L256" s="37">
        <v>16</v>
      </c>
    </row>
    <row r="257" spans="1:12" x14ac:dyDescent="0.25">
      <c r="A257" s="37" t="s">
        <v>667</v>
      </c>
      <c r="B257" s="37">
        <v>92</v>
      </c>
      <c r="C257" s="37">
        <v>5</v>
      </c>
      <c r="D257" s="37">
        <v>14</v>
      </c>
      <c r="E257" s="37">
        <v>52</v>
      </c>
      <c r="F257" s="37">
        <v>1.623133695652174</v>
      </c>
      <c r="G257" s="37" t="s">
        <v>1219</v>
      </c>
      <c r="H257" s="37" t="s">
        <v>2308</v>
      </c>
      <c r="I257" s="37">
        <v>3204</v>
      </c>
      <c r="J257" s="37" t="s">
        <v>2275</v>
      </c>
      <c r="K257" s="37">
        <v>28</v>
      </c>
      <c r="L257" s="37">
        <v>14</v>
      </c>
    </row>
    <row r="258" spans="1:12" x14ac:dyDescent="0.25">
      <c r="A258" s="37" t="s">
        <v>841</v>
      </c>
      <c r="B258" s="37">
        <v>92</v>
      </c>
      <c r="C258" s="37">
        <v>5</v>
      </c>
      <c r="D258" s="37">
        <v>18</v>
      </c>
      <c r="E258" s="37">
        <v>35</v>
      </c>
      <c r="F258" s="37">
        <v>2.4181206521739131</v>
      </c>
      <c r="G258" s="37" t="s">
        <v>1238</v>
      </c>
      <c r="H258" s="37" t="s">
        <v>2308</v>
      </c>
      <c r="I258" s="37">
        <v>4788</v>
      </c>
      <c r="J258" s="37" t="s">
        <v>2275</v>
      </c>
      <c r="K258" s="37">
        <v>28</v>
      </c>
      <c r="L258" s="37">
        <v>18</v>
      </c>
    </row>
    <row r="259" spans="1:12" x14ac:dyDescent="0.25">
      <c r="A259" s="37" t="s">
        <v>993</v>
      </c>
      <c r="B259" s="37">
        <v>92</v>
      </c>
      <c r="C259" s="37">
        <v>0</v>
      </c>
      <c r="D259" s="37">
        <v>2</v>
      </c>
      <c r="E259" s="37">
        <v>47</v>
      </c>
      <c r="F259" s="37">
        <v>0.69805326086956521</v>
      </c>
      <c r="G259" s="37" t="s">
        <v>1231</v>
      </c>
      <c r="H259" s="37" t="s">
        <v>2308</v>
      </c>
      <c r="I259" s="37">
        <v>1365</v>
      </c>
      <c r="J259" s="37" t="s">
        <v>2275</v>
      </c>
      <c r="K259" s="37">
        <v>21</v>
      </c>
      <c r="L259" s="37">
        <v>2</v>
      </c>
    </row>
    <row r="260" spans="1:12" x14ac:dyDescent="0.25">
      <c r="A260" s="37" t="s">
        <v>770</v>
      </c>
      <c r="B260" s="37">
        <v>92</v>
      </c>
      <c r="C260" s="37">
        <v>1</v>
      </c>
      <c r="D260" s="37">
        <v>12</v>
      </c>
      <c r="E260" s="37">
        <v>42</v>
      </c>
      <c r="F260" s="37">
        <v>1.1003173913043478</v>
      </c>
      <c r="G260" s="37" t="s">
        <v>1219</v>
      </c>
      <c r="H260" s="37" t="s">
        <v>2308</v>
      </c>
      <c r="I260" s="37">
        <v>2417</v>
      </c>
      <c r="J260" s="37" t="s">
        <v>2275</v>
      </c>
      <c r="K260" s="37">
        <v>28</v>
      </c>
      <c r="L260" s="37">
        <v>12</v>
      </c>
    </row>
    <row r="261" spans="1:12" x14ac:dyDescent="0.25">
      <c r="A261" s="37" t="s">
        <v>10301</v>
      </c>
      <c r="B261" s="37">
        <v>92</v>
      </c>
      <c r="C261" s="37">
        <v>1</v>
      </c>
      <c r="D261" s="37">
        <v>12</v>
      </c>
      <c r="E261" s="37">
        <v>42</v>
      </c>
      <c r="F261" s="37">
        <v>1.1003173913043478</v>
      </c>
      <c r="G261" s="37" t="s">
        <v>1219</v>
      </c>
      <c r="H261" s="37" t="s">
        <v>3729</v>
      </c>
      <c r="I261" s="37">
        <v>2417</v>
      </c>
      <c r="J261" s="37" t="s">
        <v>2275</v>
      </c>
      <c r="K261" s="37">
        <v>28</v>
      </c>
      <c r="L261" s="37">
        <v>12</v>
      </c>
    </row>
    <row r="262" spans="1:12" x14ac:dyDescent="0.25">
      <c r="A262" s="37" t="s">
        <v>851</v>
      </c>
      <c r="B262" s="37">
        <v>91</v>
      </c>
      <c r="C262" s="37">
        <v>1</v>
      </c>
      <c r="D262" s="37">
        <v>7</v>
      </c>
      <c r="E262" s="37">
        <v>41</v>
      </c>
      <c r="F262" s="37">
        <v>0.88568681318681319</v>
      </c>
      <c r="G262" s="37" t="s">
        <v>1219</v>
      </c>
      <c r="H262" s="37" t="s">
        <v>2308</v>
      </c>
      <c r="I262" s="37">
        <v>1754</v>
      </c>
      <c r="J262" s="37" t="s">
        <v>2275</v>
      </c>
      <c r="K262" s="37">
        <v>24</v>
      </c>
      <c r="L262" s="37">
        <v>7</v>
      </c>
    </row>
    <row r="263" spans="1:12" x14ac:dyDescent="0.25">
      <c r="A263" s="37" t="s">
        <v>740</v>
      </c>
      <c r="B263" s="37">
        <v>91</v>
      </c>
      <c r="C263" s="37">
        <v>1</v>
      </c>
      <c r="D263" s="37">
        <v>11</v>
      </c>
      <c r="E263" s="37">
        <v>49</v>
      </c>
      <c r="F263" s="37">
        <v>1.0778923076923077</v>
      </c>
      <c r="G263" s="37" t="s">
        <v>1219</v>
      </c>
      <c r="H263" s="37" t="s">
        <v>2308</v>
      </c>
      <c r="I263" s="37">
        <v>2272</v>
      </c>
      <c r="J263" s="37" t="s">
        <v>2275</v>
      </c>
      <c r="K263" s="37">
        <v>26</v>
      </c>
      <c r="L263" s="37">
        <v>11</v>
      </c>
    </row>
    <row r="264" spans="1:12" x14ac:dyDescent="0.25">
      <c r="A264" s="37" t="s">
        <v>704</v>
      </c>
      <c r="B264" s="37">
        <v>91</v>
      </c>
      <c r="C264" s="37">
        <v>1</v>
      </c>
      <c r="D264" s="37">
        <v>16</v>
      </c>
      <c r="E264" s="37">
        <v>51</v>
      </c>
      <c r="F264" s="37">
        <v>1.1765197802197802</v>
      </c>
      <c r="G264" s="37" t="s">
        <v>1219</v>
      </c>
      <c r="H264" s="37" t="s">
        <v>2308</v>
      </c>
      <c r="I264" s="37">
        <v>2343</v>
      </c>
      <c r="J264" s="37" t="s">
        <v>2275</v>
      </c>
      <c r="K264" s="37">
        <v>27</v>
      </c>
      <c r="L264" s="37">
        <v>16</v>
      </c>
    </row>
    <row r="265" spans="1:12" x14ac:dyDescent="0.25">
      <c r="A265" s="37" t="s">
        <v>1119</v>
      </c>
      <c r="B265" s="37">
        <v>91</v>
      </c>
      <c r="C265" s="37">
        <v>0</v>
      </c>
      <c r="D265" s="37">
        <v>2</v>
      </c>
      <c r="E265" s="37">
        <v>37</v>
      </c>
      <c r="F265" s="37">
        <v>0.70534395604395606</v>
      </c>
      <c r="G265" s="37" t="s">
        <v>1226</v>
      </c>
      <c r="H265" s="37" t="s">
        <v>2308</v>
      </c>
      <c r="I265" s="37">
        <v>1475</v>
      </c>
      <c r="J265" s="37" t="s">
        <v>2275</v>
      </c>
      <c r="K265" s="37">
        <v>22</v>
      </c>
      <c r="L265" s="37">
        <v>2</v>
      </c>
    </row>
    <row r="266" spans="1:12" x14ac:dyDescent="0.25">
      <c r="A266" s="37" t="s">
        <v>622</v>
      </c>
      <c r="B266" s="37">
        <v>91</v>
      </c>
      <c r="C266" s="37">
        <v>4</v>
      </c>
      <c r="D266" s="37">
        <v>25</v>
      </c>
      <c r="E266" s="37">
        <v>67</v>
      </c>
      <c r="F266" s="37">
        <v>2.0102626373626378</v>
      </c>
      <c r="G266" s="37" t="s">
        <v>1220</v>
      </c>
      <c r="H266" s="37" t="s">
        <v>2308</v>
      </c>
      <c r="I266" s="37">
        <v>3902</v>
      </c>
      <c r="J266" s="37" t="s">
        <v>2275</v>
      </c>
      <c r="K266" s="37">
        <v>37</v>
      </c>
      <c r="L266" s="37">
        <v>25</v>
      </c>
    </row>
    <row r="267" spans="1:12" x14ac:dyDescent="0.25">
      <c r="A267" s="37" t="s">
        <v>1082</v>
      </c>
      <c r="B267" s="37">
        <v>91</v>
      </c>
      <c r="C267" s="37">
        <v>0</v>
      </c>
      <c r="D267" s="37">
        <v>8</v>
      </c>
      <c r="E267" s="37">
        <v>27</v>
      </c>
      <c r="F267" s="37">
        <v>0.85068901098901095</v>
      </c>
      <c r="G267" s="37" t="s">
        <v>1224</v>
      </c>
      <c r="H267" s="37" t="s">
        <v>2308</v>
      </c>
      <c r="I267" s="37">
        <v>1649</v>
      </c>
      <c r="J267" s="37" t="s">
        <v>2275</v>
      </c>
      <c r="K267" s="37">
        <v>21</v>
      </c>
      <c r="L267" s="37">
        <v>8</v>
      </c>
    </row>
    <row r="268" spans="1:12" x14ac:dyDescent="0.25">
      <c r="A268" s="37" t="s">
        <v>1076</v>
      </c>
      <c r="B268" s="37">
        <v>91</v>
      </c>
      <c r="C268" s="37">
        <v>0</v>
      </c>
      <c r="D268" s="37">
        <v>5</v>
      </c>
      <c r="E268" s="37">
        <v>29</v>
      </c>
      <c r="F268" s="37">
        <v>0.64674725274725287</v>
      </c>
      <c r="G268" s="37" t="s">
        <v>1245</v>
      </c>
      <c r="H268" s="37" t="s">
        <v>2308</v>
      </c>
      <c r="I268" s="37">
        <v>1272</v>
      </c>
      <c r="J268" s="37" t="s">
        <v>2275</v>
      </c>
      <c r="K268" s="37">
        <v>20</v>
      </c>
      <c r="L268" s="37">
        <v>5</v>
      </c>
    </row>
    <row r="269" spans="1:12" x14ac:dyDescent="0.25">
      <c r="A269" s="37" t="s">
        <v>10292</v>
      </c>
      <c r="B269" s="37">
        <v>91</v>
      </c>
      <c r="C269" s="37">
        <v>1</v>
      </c>
      <c r="D269" s="37">
        <v>14</v>
      </c>
      <c r="E269" s="37">
        <v>28</v>
      </c>
      <c r="F269" s="37">
        <v>1.2764813186813186</v>
      </c>
      <c r="G269" s="37" t="s">
        <v>2529</v>
      </c>
      <c r="H269" s="37" t="s">
        <v>2316</v>
      </c>
      <c r="I269" s="37">
        <v>2691</v>
      </c>
      <c r="J269" s="37" t="s">
        <v>2275</v>
      </c>
      <c r="K269" s="37">
        <v>30</v>
      </c>
      <c r="L269" s="37">
        <v>14</v>
      </c>
    </row>
    <row r="270" spans="1:12" x14ac:dyDescent="0.25">
      <c r="A270" s="37" t="s">
        <v>877</v>
      </c>
      <c r="B270" s="37">
        <v>90</v>
      </c>
      <c r="C270" s="37">
        <v>0</v>
      </c>
      <c r="D270" s="37">
        <v>16</v>
      </c>
      <c r="E270" s="37">
        <v>45</v>
      </c>
      <c r="F270" s="37">
        <v>1.2584166666666667</v>
      </c>
      <c r="G270" s="37" t="s">
        <v>1219</v>
      </c>
      <c r="H270" s="37" t="s">
        <v>2308</v>
      </c>
      <c r="I270" s="37">
        <v>2527</v>
      </c>
      <c r="J270" s="37" t="s">
        <v>2275</v>
      </c>
      <c r="K270" s="37">
        <v>30</v>
      </c>
      <c r="L270" s="37">
        <v>16</v>
      </c>
    </row>
    <row r="271" spans="1:12" x14ac:dyDescent="0.25">
      <c r="A271" s="37" t="s">
        <v>939</v>
      </c>
      <c r="B271" s="37">
        <v>90</v>
      </c>
      <c r="C271" s="37">
        <v>2</v>
      </c>
      <c r="D271" s="37">
        <v>10</v>
      </c>
      <c r="E271" s="37">
        <v>27</v>
      </c>
      <c r="F271" s="37">
        <v>1.1238888888888889</v>
      </c>
      <c r="G271" s="37" t="s">
        <v>1239</v>
      </c>
      <c r="H271" s="37" t="s">
        <v>2308</v>
      </c>
      <c r="I271" s="37">
        <v>2186</v>
      </c>
      <c r="J271" s="37" t="s">
        <v>2275</v>
      </c>
      <c r="K271" s="37">
        <v>26</v>
      </c>
      <c r="L271" s="37">
        <v>10</v>
      </c>
    </row>
    <row r="272" spans="1:12" x14ac:dyDescent="0.25">
      <c r="A272" s="37" t="s">
        <v>860</v>
      </c>
      <c r="B272" s="37">
        <v>90</v>
      </c>
      <c r="C272" s="37">
        <v>1</v>
      </c>
      <c r="D272" s="37">
        <v>10</v>
      </c>
      <c r="E272" s="37">
        <v>36</v>
      </c>
      <c r="F272" s="37">
        <v>1.1317100000000002</v>
      </c>
      <c r="G272" s="37" t="s">
        <v>2276</v>
      </c>
      <c r="H272" s="37" t="s">
        <v>2308</v>
      </c>
      <c r="I272" s="37">
        <v>2411</v>
      </c>
      <c r="J272" s="37" t="s">
        <v>2275</v>
      </c>
      <c r="K272" s="37">
        <v>25</v>
      </c>
      <c r="L272" s="37">
        <v>10</v>
      </c>
    </row>
    <row r="273" spans="1:12" x14ac:dyDescent="0.25">
      <c r="A273" s="37" t="s">
        <v>10294</v>
      </c>
      <c r="B273" s="37">
        <v>90</v>
      </c>
      <c r="C273" s="37">
        <v>1</v>
      </c>
      <c r="D273" s="37">
        <v>16</v>
      </c>
      <c r="E273" s="37">
        <v>51</v>
      </c>
      <c r="F273" s="37">
        <v>1.1880244444444445</v>
      </c>
      <c r="G273" s="37" t="s">
        <v>1219</v>
      </c>
      <c r="H273" s="37" t="s">
        <v>2310</v>
      </c>
      <c r="I273" s="37">
        <v>2340</v>
      </c>
      <c r="J273" s="37" t="s">
        <v>2275</v>
      </c>
      <c r="K273" s="37">
        <v>27</v>
      </c>
      <c r="L273" s="37">
        <v>16</v>
      </c>
    </row>
    <row r="274" spans="1:12" x14ac:dyDescent="0.25">
      <c r="A274" s="37" t="s">
        <v>682</v>
      </c>
      <c r="B274" s="37">
        <v>89</v>
      </c>
      <c r="C274" s="37">
        <v>2</v>
      </c>
      <c r="D274" s="37">
        <v>12</v>
      </c>
      <c r="E274" s="37">
        <v>50</v>
      </c>
      <c r="F274" s="37">
        <v>1.2909359550561799</v>
      </c>
      <c r="G274" s="37" t="s">
        <v>1219</v>
      </c>
      <c r="H274" s="37" t="s">
        <v>2308</v>
      </c>
      <c r="I274" s="37">
        <v>2442</v>
      </c>
      <c r="J274" s="37" t="s">
        <v>2275</v>
      </c>
      <c r="K274" s="37">
        <v>27</v>
      </c>
      <c r="L274" s="37">
        <v>12</v>
      </c>
    </row>
    <row r="275" spans="1:12" x14ac:dyDescent="0.25">
      <c r="A275" s="37" t="s">
        <v>10300</v>
      </c>
      <c r="B275" s="37">
        <v>89</v>
      </c>
      <c r="C275" s="37">
        <v>0</v>
      </c>
      <c r="D275" s="37">
        <v>4</v>
      </c>
      <c r="E275" s="37">
        <v>24</v>
      </c>
      <c r="F275" s="37">
        <v>0.72782696629213484</v>
      </c>
      <c r="G275" s="37" t="s">
        <v>1219</v>
      </c>
      <c r="H275" s="37" t="s">
        <v>3729</v>
      </c>
      <c r="I275" s="37">
        <v>1505</v>
      </c>
      <c r="J275" s="37" t="s">
        <v>2275</v>
      </c>
      <c r="K275" s="37">
        <v>22</v>
      </c>
      <c r="L275" s="37">
        <v>4</v>
      </c>
    </row>
    <row r="276" spans="1:12" x14ac:dyDescent="0.25">
      <c r="A276" s="37" t="s">
        <v>10310</v>
      </c>
      <c r="B276" s="37">
        <v>89</v>
      </c>
      <c r="C276" s="37">
        <v>0</v>
      </c>
      <c r="D276" s="37">
        <v>10</v>
      </c>
      <c r="E276" s="37">
        <v>49</v>
      </c>
      <c r="F276" s="37">
        <v>0.99943820224719104</v>
      </c>
      <c r="G276" s="37" t="s">
        <v>1220</v>
      </c>
      <c r="H276" s="37" t="s">
        <v>2316</v>
      </c>
      <c r="I276" s="37">
        <v>1896</v>
      </c>
      <c r="J276" s="37" t="s">
        <v>2275</v>
      </c>
      <c r="K276" s="37">
        <v>26</v>
      </c>
      <c r="L276" s="37">
        <v>10</v>
      </c>
    </row>
    <row r="277" spans="1:12" x14ac:dyDescent="0.25">
      <c r="A277" s="37" t="s">
        <v>1037</v>
      </c>
      <c r="B277" s="37">
        <v>89</v>
      </c>
      <c r="C277" s="37">
        <v>0</v>
      </c>
      <c r="D277" s="37">
        <v>12</v>
      </c>
      <c r="E277" s="37">
        <v>36</v>
      </c>
      <c r="F277" s="37">
        <v>1.1690471910112361</v>
      </c>
      <c r="G277" s="37" t="s">
        <v>1218</v>
      </c>
      <c r="H277" s="37" t="s">
        <v>2308</v>
      </c>
      <c r="I277" s="37">
        <v>2265</v>
      </c>
      <c r="J277" s="37" t="s">
        <v>2275</v>
      </c>
      <c r="K277" s="37">
        <v>30</v>
      </c>
      <c r="L277" s="37">
        <v>12</v>
      </c>
    </row>
    <row r="278" spans="1:12" x14ac:dyDescent="0.25">
      <c r="A278" s="37" t="s">
        <v>753</v>
      </c>
      <c r="B278" s="37">
        <v>88</v>
      </c>
      <c r="C278" s="37">
        <v>0</v>
      </c>
      <c r="D278" s="37">
        <v>10</v>
      </c>
      <c r="E278" s="37">
        <v>42</v>
      </c>
      <c r="F278" s="37">
        <v>1.0630579545454546</v>
      </c>
      <c r="G278" s="37" t="s">
        <v>1219</v>
      </c>
      <c r="H278" s="37" t="s">
        <v>2308</v>
      </c>
      <c r="I278" s="37">
        <v>2137</v>
      </c>
      <c r="J278" s="37" t="s">
        <v>2275</v>
      </c>
      <c r="K278" s="37">
        <v>26</v>
      </c>
      <c r="L278" s="37">
        <v>10</v>
      </c>
    </row>
    <row r="279" spans="1:12" x14ac:dyDescent="0.25">
      <c r="A279" s="37" t="s">
        <v>1169</v>
      </c>
      <c r="B279" s="37">
        <v>88</v>
      </c>
      <c r="C279" s="37">
        <v>0</v>
      </c>
      <c r="D279" s="37">
        <v>3</v>
      </c>
      <c r="E279" s="37">
        <v>23</v>
      </c>
      <c r="F279" s="37">
        <v>0.63414659090909098</v>
      </c>
      <c r="G279" s="37" t="s">
        <v>1222</v>
      </c>
      <c r="H279" s="37" t="s">
        <v>2308</v>
      </c>
      <c r="I279" s="37">
        <v>1209</v>
      </c>
      <c r="J279" s="37" t="s">
        <v>2275</v>
      </c>
      <c r="K279" s="37">
        <v>18</v>
      </c>
      <c r="L279" s="37">
        <v>3</v>
      </c>
    </row>
    <row r="280" spans="1:12" x14ac:dyDescent="0.25">
      <c r="A280" s="37" t="s">
        <v>736</v>
      </c>
      <c r="B280" s="37">
        <v>88</v>
      </c>
      <c r="C280" s="37">
        <v>1</v>
      </c>
      <c r="D280" s="37">
        <v>11</v>
      </c>
      <c r="E280" s="37">
        <v>39</v>
      </c>
      <c r="F280" s="37">
        <v>1.185521590909091</v>
      </c>
      <c r="G280" s="37" t="s">
        <v>1222</v>
      </c>
      <c r="H280" s="37" t="s">
        <v>2308</v>
      </c>
      <c r="I280" s="37">
        <v>2221</v>
      </c>
      <c r="J280" s="37" t="s">
        <v>2275</v>
      </c>
      <c r="K280" s="37">
        <v>28</v>
      </c>
      <c r="L280" s="37">
        <v>11</v>
      </c>
    </row>
    <row r="281" spans="1:12" x14ac:dyDescent="0.25">
      <c r="A281" s="37" t="s">
        <v>677</v>
      </c>
      <c r="B281" s="37">
        <v>87</v>
      </c>
      <c r="C281" s="37">
        <v>3</v>
      </c>
      <c r="D281" s="37">
        <v>13</v>
      </c>
      <c r="E281" s="37">
        <v>55</v>
      </c>
      <c r="F281" s="37">
        <v>1.5964149425287357</v>
      </c>
      <c r="G281" s="37" t="s">
        <v>1225</v>
      </c>
      <c r="H281" s="37" t="s">
        <v>2308</v>
      </c>
      <c r="I281" s="37">
        <v>2952</v>
      </c>
      <c r="J281" s="37" t="s">
        <v>2275</v>
      </c>
      <c r="K281" s="37">
        <v>28</v>
      </c>
      <c r="L281" s="37">
        <v>13</v>
      </c>
    </row>
    <row r="282" spans="1:12" x14ac:dyDescent="0.25">
      <c r="A282" s="37" t="s">
        <v>848</v>
      </c>
      <c r="B282" s="37">
        <v>87</v>
      </c>
      <c r="C282" s="37">
        <v>0</v>
      </c>
      <c r="D282" s="37">
        <v>10</v>
      </c>
      <c r="E282" s="37">
        <v>48</v>
      </c>
      <c r="F282" s="37">
        <v>1.0368011494252873</v>
      </c>
      <c r="G282" s="37" t="s">
        <v>2276</v>
      </c>
      <c r="H282" s="37" t="s">
        <v>2308</v>
      </c>
      <c r="I282" s="37">
        <v>2114</v>
      </c>
      <c r="J282" s="37" t="s">
        <v>2275</v>
      </c>
      <c r="K282" s="37">
        <v>28</v>
      </c>
      <c r="L282" s="37">
        <v>10</v>
      </c>
    </row>
    <row r="283" spans="1:12" x14ac:dyDescent="0.25">
      <c r="A283" s="37" t="s">
        <v>853</v>
      </c>
      <c r="B283" s="37">
        <v>87</v>
      </c>
      <c r="C283" s="37">
        <v>0</v>
      </c>
      <c r="D283" s="37">
        <v>9</v>
      </c>
      <c r="E283" s="37">
        <v>40</v>
      </c>
      <c r="F283" s="37">
        <v>0.88148390804597698</v>
      </c>
      <c r="G283" s="37" t="s">
        <v>2276</v>
      </c>
      <c r="H283" s="37" t="s">
        <v>2308</v>
      </c>
      <c r="I283" s="37">
        <v>1630</v>
      </c>
      <c r="J283" s="37" t="s">
        <v>2275</v>
      </c>
      <c r="K283" s="37">
        <v>23</v>
      </c>
      <c r="L283" s="37">
        <v>9</v>
      </c>
    </row>
    <row r="284" spans="1:12" x14ac:dyDescent="0.25">
      <c r="A284" s="37" t="s">
        <v>10303</v>
      </c>
      <c r="B284" s="37">
        <v>87</v>
      </c>
      <c r="C284" s="37">
        <v>2</v>
      </c>
      <c r="D284" s="37">
        <v>19</v>
      </c>
      <c r="E284" s="37">
        <v>61</v>
      </c>
      <c r="F284" s="37">
        <v>1.8129275862068968</v>
      </c>
      <c r="G284" s="37" t="s">
        <v>1219</v>
      </c>
      <c r="H284" s="37" t="s">
        <v>2308</v>
      </c>
      <c r="I284" s="37">
        <v>3501</v>
      </c>
      <c r="J284" s="37" t="s">
        <v>2275</v>
      </c>
      <c r="K284" s="37">
        <v>33</v>
      </c>
      <c r="L284" s="37">
        <v>19</v>
      </c>
    </row>
    <row r="285" spans="1:12" x14ac:dyDescent="0.25">
      <c r="A285" s="37" t="s">
        <v>1115</v>
      </c>
      <c r="B285" s="37">
        <v>86</v>
      </c>
      <c r="C285" s="37">
        <v>0</v>
      </c>
      <c r="D285" s="37">
        <v>4</v>
      </c>
      <c r="E285" s="37">
        <v>20</v>
      </c>
      <c r="F285" s="37">
        <v>0.70462906976744188</v>
      </c>
      <c r="G285" s="37" t="s">
        <v>1256</v>
      </c>
      <c r="H285" s="37" t="s">
        <v>2308</v>
      </c>
      <c r="I285" s="37">
        <v>1288</v>
      </c>
      <c r="J285" s="37" t="s">
        <v>2275</v>
      </c>
      <c r="K285" s="37">
        <v>22</v>
      </c>
      <c r="L285" s="37">
        <v>4</v>
      </c>
    </row>
    <row r="286" spans="1:12" x14ac:dyDescent="0.25">
      <c r="A286" s="37" t="s">
        <v>1074</v>
      </c>
      <c r="B286" s="37">
        <v>86</v>
      </c>
      <c r="C286" s="37">
        <v>0</v>
      </c>
      <c r="D286" s="37">
        <v>3</v>
      </c>
      <c r="E286" s="37">
        <v>28</v>
      </c>
      <c r="F286" s="37">
        <v>0.6462802325581396</v>
      </c>
      <c r="G286" s="37" t="s">
        <v>1257</v>
      </c>
      <c r="H286" s="37" t="s">
        <v>2308</v>
      </c>
      <c r="I286" s="37">
        <v>1262</v>
      </c>
      <c r="J286" s="37" t="s">
        <v>2275</v>
      </c>
      <c r="K286" s="37">
        <v>19</v>
      </c>
      <c r="L286" s="37">
        <v>3</v>
      </c>
    </row>
    <row r="287" spans="1:12" x14ac:dyDescent="0.25">
      <c r="A287" s="37" t="s">
        <v>842</v>
      </c>
      <c r="B287" s="37">
        <v>86</v>
      </c>
      <c r="C287" s="37">
        <v>0</v>
      </c>
      <c r="D287" s="37">
        <v>11</v>
      </c>
      <c r="E287" s="37">
        <v>38</v>
      </c>
      <c r="F287" s="37">
        <v>0.97238372093023251</v>
      </c>
      <c r="G287" s="37" t="s">
        <v>1226</v>
      </c>
      <c r="H287" s="37" t="s">
        <v>2308</v>
      </c>
      <c r="I287" s="37">
        <v>1837</v>
      </c>
      <c r="J287" s="37" t="s">
        <v>2275</v>
      </c>
      <c r="K287" s="37">
        <v>22</v>
      </c>
      <c r="L287" s="37">
        <v>11</v>
      </c>
    </row>
    <row r="288" spans="1:12" x14ac:dyDescent="0.25">
      <c r="A288" s="37" t="s">
        <v>995</v>
      </c>
      <c r="B288" s="37">
        <v>86</v>
      </c>
      <c r="C288" s="37">
        <v>2</v>
      </c>
      <c r="D288" s="37">
        <v>7</v>
      </c>
      <c r="E288" s="37">
        <v>22</v>
      </c>
      <c r="F288" s="37">
        <v>1.0378000000000001</v>
      </c>
      <c r="G288" s="37" t="s">
        <v>1251</v>
      </c>
      <c r="H288" s="37" t="s">
        <v>2308</v>
      </c>
      <c r="I288" s="37">
        <v>1897</v>
      </c>
      <c r="J288" s="37" t="s">
        <v>2275</v>
      </c>
      <c r="K288" s="37">
        <v>20</v>
      </c>
      <c r="L288" s="37">
        <v>7</v>
      </c>
    </row>
    <row r="289" spans="1:12" x14ac:dyDescent="0.25">
      <c r="A289" s="37" t="s">
        <v>914</v>
      </c>
      <c r="B289" s="37">
        <v>86</v>
      </c>
      <c r="C289" s="37">
        <v>1</v>
      </c>
      <c r="D289" s="37">
        <v>10</v>
      </c>
      <c r="E289" s="37">
        <v>34</v>
      </c>
      <c r="F289" s="37">
        <v>1.003146511627907</v>
      </c>
      <c r="G289" s="37" t="s">
        <v>1220</v>
      </c>
      <c r="H289" s="37" t="s">
        <v>2308</v>
      </c>
      <c r="I289" s="37">
        <v>1883</v>
      </c>
      <c r="J289" s="37" t="s">
        <v>2275</v>
      </c>
      <c r="K289" s="37">
        <v>23</v>
      </c>
      <c r="L289" s="37">
        <v>10</v>
      </c>
    </row>
    <row r="290" spans="1:12" x14ac:dyDescent="0.25">
      <c r="A290" s="37" t="s">
        <v>919</v>
      </c>
      <c r="B290" s="37">
        <v>86</v>
      </c>
      <c r="C290" s="37">
        <v>1</v>
      </c>
      <c r="D290" s="37">
        <v>13</v>
      </c>
      <c r="E290" s="37">
        <v>19</v>
      </c>
      <c r="F290" s="37">
        <v>1.1568360465116281</v>
      </c>
      <c r="G290" s="37" t="s">
        <v>1238</v>
      </c>
      <c r="H290" s="37" t="s">
        <v>2308</v>
      </c>
      <c r="I290" s="37">
        <v>2123</v>
      </c>
      <c r="J290" s="37" t="s">
        <v>2275</v>
      </c>
      <c r="K290" s="37">
        <v>23</v>
      </c>
      <c r="L290" s="37">
        <v>13</v>
      </c>
    </row>
    <row r="291" spans="1:12" x14ac:dyDescent="0.25">
      <c r="A291" s="37" t="s">
        <v>679</v>
      </c>
      <c r="B291" s="37">
        <v>86</v>
      </c>
      <c r="C291" s="37">
        <v>2</v>
      </c>
      <c r="D291" s="37">
        <v>13</v>
      </c>
      <c r="E291" s="37">
        <v>48</v>
      </c>
      <c r="F291" s="37">
        <v>1.2946779069767442</v>
      </c>
      <c r="G291" s="37" t="s">
        <v>1219</v>
      </c>
      <c r="H291" s="37" t="s">
        <v>2308</v>
      </c>
      <c r="I291" s="37">
        <v>2585</v>
      </c>
      <c r="J291" s="37" t="s">
        <v>2275</v>
      </c>
      <c r="K291" s="37">
        <v>25</v>
      </c>
      <c r="L291" s="37">
        <v>13</v>
      </c>
    </row>
    <row r="292" spans="1:12" x14ac:dyDescent="0.25">
      <c r="A292" s="37" t="s">
        <v>678</v>
      </c>
      <c r="B292" s="37">
        <v>86</v>
      </c>
      <c r="C292" s="37">
        <v>0</v>
      </c>
      <c r="D292" s="37">
        <v>9</v>
      </c>
      <c r="E292" s="37">
        <v>28</v>
      </c>
      <c r="F292" s="37">
        <v>0.8911848837209303</v>
      </c>
      <c r="G292" s="37" t="s">
        <v>1229</v>
      </c>
      <c r="H292" s="37" t="s">
        <v>2308</v>
      </c>
      <c r="I292" s="37">
        <v>1629</v>
      </c>
      <c r="J292" s="37" t="s">
        <v>2275</v>
      </c>
      <c r="K292" s="37">
        <v>23</v>
      </c>
      <c r="L292" s="37">
        <v>9</v>
      </c>
    </row>
    <row r="293" spans="1:12" x14ac:dyDescent="0.25">
      <c r="A293" s="37" t="s">
        <v>917</v>
      </c>
      <c r="B293" s="37">
        <v>85</v>
      </c>
      <c r="C293" s="37">
        <v>3</v>
      </c>
      <c r="D293" s="37">
        <v>11</v>
      </c>
      <c r="E293" s="37">
        <v>22</v>
      </c>
      <c r="F293" s="37">
        <v>1.1759470588235295</v>
      </c>
      <c r="G293" s="37" t="s">
        <v>1238</v>
      </c>
      <c r="H293" s="37" t="s">
        <v>2308</v>
      </c>
      <c r="I293" s="37">
        <v>2151</v>
      </c>
      <c r="J293" s="37" t="s">
        <v>2275</v>
      </c>
      <c r="K293" s="37">
        <v>24</v>
      </c>
      <c r="L293" s="37">
        <v>11</v>
      </c>
    </row>
    <row r="294" spans="1:12" x14ac:dyDescent="0.25">
      <c r="A294" s="37" t="s">
        <v>950</v>
      </c>
      <c r="B294" s="37">
        <v>85</v>
      </c>
      <c r="C294" s="37">
        <v>1</v>
      </c>
      <c r="D294" s="37">
        <v>10</v>
      </c>
      <c r="E294" s="37">
        <v>28</v>
      </c>
      <c r="F294" s="37">
        <v>1.2241458823529412</v>
      </c>
      <c r="G294" s="37" t="s">
        <v>1239</v>
      </c>
      <c r="H294" s="37" t="s">
        <v>2308</v>
      </c>
      <c r="I294" s="37">
        <v>2282</v>
      </c>
      <c r="J294" s="37" t="s">
        <v>2275</v>
      </c>
      <c r="K294" s="37">
        <v>25</v>
      </c>
      <c r="L294" s="37">
        <v>10</v>
      </c>
    </row>
    <row r="295" spans="1:12" x14ac:dyDescent="0.25">
      <c r="A295" s="37" t="s">
        <v>949</v>
      </c>
      <c r="B295" s="37">
        <v>85</v>
      </c>
      <c r="C295" s="37">
        <v>1</v>
      </c>
      <c r="D295" s="37">
        <v>10</v>
      </c>
      <c r="E295" s="37">
        <v>27</v>
      </c>
      <c r="F295" s="37">
        <v>1.0644529411764707</v>
      </c>
      <c r="G295" s="37" t="s">
        <v>1226</v>
      </c>
      <c r="H295" s="37" t="s">
        <v>2308</v>
      </c>
      <c r="I295" s="37">
        <v>1958</v>
      </c>
      <c r="J295" s="37" t="s">
        <v>2275</v>
      </c>
      <c r="K295" s="37">
        <v>26</v>
      </c>
      <c r="L295" s="37">
        <v>10</v>
      </c>
    </row>
    <row r="296" spans="1:12" x14ac:dyDescent="0.25">
      <c r="A296" s="37" t="s">
        <v>1057</v>
      </c>
      <c r="B296" s="37">
        <v>85</v>
      </c>
      <c r="C296" s="37">
        <v>1</v>
      </c>
      <c r="D296" s="37">
        <v>11</v>
      </c>
      <c r="E296" s="37">
        <v>30</v>
      </c>
      <c r="F296" s="37">
        <v>1.1360458823529411</v>
      </c>
      <c r="G296" s="37" t="s">
        <v>1232</v>
      </c>
      <c r="H296" s="37" t="s">
        <v>2308</v>
      </c>
      <c r="I296" s="37">
        <v>2109</v>
      </c>
      <c r="J296" s="37" t="s">
        <v>2275</v>
      </c>
      <c r="K296" s="37">
        <v>25</v>
      </c>
      <c r="L296" s="37">
        <v>11</v>
      </c>
    </row>
    <row r="297" spans="1:12" x14ac:dyDescent="0.25">
      <c r="A297" s="37" t="s">
        <v>1008</v>
      </c>
      <c r="B297" s="37">
        <v>85</v>
      </c>
      <c r="C297" s="37">
        <v>1</v>
      </c>
      <c r="D297" s="37">
        <v>15</v>
      </c>
      <c r="E297" s="37">
        <v>35</v>
      </c>
      <c r="F297" s="37">
        <v>1.3619141176470588</v>
      </c>
      <c r="G297" s="37" t="s">
        <v>1222</v>
      </c>
      <c r="H297" s="37" t="s">
        <v>2308</v>
      </c>
      <c r="I297" s="37">
        <v>2629</v>
      </c>
      <c r="J297" s="37" t="s">
        <v>2275</v>
      </c>
      <c r="K297" s="37">
        <v>31</v>
      </c>
      <c r="L297" s="37">
        <v>15</v>
      </c>
    </row>
    <row r="298" spans="1:12" x14ac:dyDescent="0.25">
      <c r="A298" s="37" t="s">
        <v>935</v>
      </c>
      <c r="B298" s="37">
        <v>85</v>
      </c>
      <c r="C298" s="37">
        <v>3</v>
      </c>
      <c r="D298" s="37">
        <v>8</v>
      </c>
      <c r="E298" s="37">
        <v>34</v>
      </c>
      <c r="F298" s="37">
        <v>1.1870329411764706</v>
      </c>
      <c r="G298" s="37" t="s">
        <v>1224</v>
      </c>
      <c r="H298" s="37" t="s">
        <v>2308</v>
      </c>
      <c r="I298" s="37">
        <v>2360</v>
      </c>
      <c r="J298" s="37" t="s">
        <v>2275</v>
      </c>
      <c r="K298" s="37">
        <v>23</v>
      </c>
      <c r="L298" s="37">
        <v>8</v>
      </c>
    </row>
    <row r="299" spans="1:12" x14ac:dyDescent="0.25">
      <c r="A299" s="37" t="s">
        <v>659</v>
      </c>
      <c r="B299" s="37">
        <v>84</v>
      </c>
      <c r="C299" s="37">
        <v>1</v>
      </c>
      <c r="D299" s="37">
        <v>12</v>
      </c>
      <c r="E299" s="37">
        <v>42</v>
      </c>
      <c r="F299" s="37">
        <v>1.2344678571428571</v>
      </c>
      <c r="G299" s="37" t="s">
        <v>1219</v>
      </c>
      <c r="H299" s="37" t="s">
        <v>2308</v>
      </c>
      <c r="I299" s="37">
        <v>2204</v>
      </c>
      <c r="J299" s="37" t="s">
        <v>2275</v>
      </c>
      <c r="K299" s="37">
        <v>24</v>
      </c>
      <c r="L299" s="37">
        <v>12</v>
      </c>
    </row>
    <row r="300" spans="1:12" x14ac:dyDescent="0.25">
      <c r="A300" s="37" t="s">
        <v>730</v>
      </c>
      <c r="B300" s="37">
        <v>84</v>
      </c>
      <c r="C300" s="37">
        <v>1</v>
      </c>
      <c r="D300" s="37">
        <v>10</v>
      </c>
      <c r="E300" s="37">
        <v>51</v>
      </c>
      <c r="F300" s="37">
        <v>1.1751488095238096</v>
      </c>
      <c r="G300" s="37" t="s">
        <v>1219</v>
      </c>
      <c r="H300" s="37" t="s">
        <v>2308</v>
      </c>
      <c r="I300" s="37">
        <v>2529</v>
      </c>
      <c r="J300" s="37" t="s">
        <v>2275</v>
      </c>
      <c r="K300" s="37">
        <v>25</v>
      </c>
      <c r="L300" s="37">
        <v>10</v>
      </c>
    </row>
    <row r="301" spans="1:12" x14ac:dyDescent="0.25">
      <c r="A301" s="37" t="s">
        <v>1054</v>
      </c>
      <c r="B301" s="37">
        <v>84</v>
      </c>
      <c r="C301" s="37">
        <v>0</v>
      </c>
      <c r="D301" s="37">
        <v>4</v>
      </c>
      <c r="E301" s="37">
        <v>23</v>
      </c>
      <c r="F301" s="37">
        <v>0.74370595238095238</v>
      </c>
      <c r="G301" s="37" t="s">
        <v>1219</v>
      </c>
      <c r="H301" s="37" t="s">
        <v>2308</v>
      </c>
      <c r="I301" s="37">
        <v>1456</v>
      </c>
      <c r="J301" s="37" t="s">
        <v>2275</v>
      </c>
      <c r="K301" s="37">
        <v>22</v>
      </c>
      <c r="L301" s="37">
        <v>4</v>
      </c>
    </row>
    <row r="302" spans="1:12" x14ac:dyDescent="0.25">
      <c r="A302" s="37" t="s">
        <v>690</v>
      </c>
      <c r="B302" s="37">
        <v>84</v>
      </c>
      <c r="C302" s="37">
        <v>2</v>
      </c>
      <c r="D302" s="37">
        <v>14</v>
      </c>
      <c r="E302" s="37">
        <v>55</v>
      </c>
      <c r="F302" s="37">
        <v>1.3272154761904762</v>
      </c>
      <c r="G302" s="37" t="s">
        <v>1219</v>
      </c>
      <c r="H302" s="37" t="s">
        <v>2308</v>
      </c>
      <c r="I302" s="37">
        <v>2375</v>
      </c>
      <c r="J302" s="37" t="s">
        <v>2275</v>
      </c>
      <c r="K302" s="37">
        <v>23</v>
      </c>
      <c r="L302" s="37">
        <v>14</v>
      </c>
    </row>
    <row r="303" spans="1:12" x14ac:dyDescent="0.25">
      <c r="A303" s="37" t="s">
        <v>1159</v>
      </c>
      <c r="B303" s="37">
        <v>84</v>
      </c>
      <c r="C303" s="37">
        <v>0</v>
      </c>
      <c r="D303" s="37">
        <v>3</v>
      </c>
      <c r="E303" s="37">
        <v>27</v>
      </c>
      <c r="F303" s="37">
        <v>0.65119761904761908</v>
      </c>
      <c r="G303" s="37" t="s">
        <v>1222</v>
      </c>
      <c r="H303" s="37" t="s">
        <v>2308</v>
      </c>
      <c r="I303" s="37">
        <v>1209</v>
      </c>
      <c r="J303" s="37" t="s">
        <v>2275</v>
      </c>
      <c r="K303" s="37">
        <v>17</v>
      </c>
      <c r="L303" s="37">
        <v>3</v>
      </c>
    </row>
    <row r="304" spans="1:12" x14ac:dyDescent="0.25">
      <c r="A304" s="37" t="s">
        <v>640</v>
      </c>
      <c r="B304" s="37">
        <v>83</v>
      </c>
      <c r="C304" s="37">
        <v>2</v>
      </c>
      <c r="D304" s="37">
        <v>20</v>
      </c>
      <c r="E304" s="37">
        <v>44</v>
      </c>
      <c r="F304" s="37">
        <v>1.4422975903614459</v>
      </c>
      <c r="G304" s="37" t="s">
        <v>1219</v>
      </c>
      <c r="H304" s="37" t="s">
        <v>2308</v>
      </c>
      <c r="I304" s="37">
        <v>2675</v>
      </c>
      <c r="J304" s="37" t="s">
        <v>2275</v>
      </c>
      <c r="K304" s="37">
        <v>29</v>
      </c>
      <c r="L304" s="37">
        <v>20</v>
      </c>
    </row>
    <row r="305" spans="1:12" x14ac:dyDescent="0.25">
      <c r="A305" s="37" t="s">
        <v>911</v>
      </c>
      <c r="B305" s="37">
        <v>83</v>
      </c>
      <c r="C305" s="37">
        <v>0</v>
      </c>
      <c r="D305" s="37">
        <v>2</v>
      </c>
      <c r="E305" s="37">
        <v>30</v>
      </c>
      <c r="F305" s="37">
        <v>0.60031084337349394</v>
      </c>
      <c r="G305" s="37" t="s">
        <v>1244</v>
      </c>
      <c r="H305" s="37" t="s">
        <v>2308</v>
      </c>
      <c r="I305" s="37">
        <v>1112</v>
      </c>
      <c r="J305" s="37" t="s">
        <v>2275</v>
      </c>
      <c r="K305" s="37">
        <v>18</v>
      </c>
      <c r="L305" s="37">
        <v>2</v>
      </c>
    </row>
    <row r="306" spans="1:12" x14ac:dyDescent="0.25">
      <c r="A306" s="37" t="s">
        <v>10289</v>
      </c>
      <c r="B306" s="37">
        <v>83</v>
      </c>
      <c r="C306" s="37">
        <v>0</v>
      </c>
      <c r="D306" s="37">
        <v>17</v>
      </c>
      <c r="E306" s="37">
        <v>25</v>
      </c>
      <c r="F306" s="37">
        <v>1.4910795180722893</v>
      </c>
      <c r="G306" s="37" t="s">
        <v>1232</v>
      </c>
      <c r="H306" s="37" t="s">
        <v>2308</v>
      </c>
      <c r="I306" s="37">
        <v>2746</v>
      </c>
      <c r="J306" s="37" t="s">
        <v>2275</v>
      </c>
      <c r="K306" s="37">
        <v>28</v>
      </c>
      <c r="L306" s="37">
        <v>17</v>
      </c>
    </row>
    <row r="307" spans="1:12" x14ac:dyDescent="0.25">
      <c r="A307" s="37" t="s">
        <v>1034</v>
      </c>
      <c r="B307" s="37">
        <v>83</v>
      </c>
      <c r="C307" s="37">
        <v>5</v>
      </c>
      <c r="D307" s="37">
        <v>29</v>
      </c>
      <c r="E307" s="37">
        <v>35</v>
      </c>
      <c r="F307" s="37">
        <v>2.6747927710843373</v>
      </c>
      <c r="G307" s="37" t="s">
        <v>1232</v>
      </c>
      <c r="H307" s="37" t="s">
        <v>2308</v>
      </c>
      <c r="I307" s="37">
        <v>4768</v>
      </c>
      <c r="J307" s="37" t="s">
        <v>2275</v>
      </c>
      <c r="K307" s="37">
        <v>38</v>
      </c>
      <c r="L307" s="37">
        <v>29</v>
      </c>
    </row>
    <row r="308" spans="1:12" x14ac:dyDescent="0.25">
      <c r="A308" s="37" t="s">
        <v>713</v>
      </c>
      <c r="B308" s="37">
        <v>83</v>
      </c>
      <c r="C308" s="37">
        <v>2</v>
      </c>
      <c r="D308" s="37">
        <v>19</v>
      </c>
      <c r="E308" s="37">
        <v>45</v>
      </c>
      <c r="F308" s="37">
        <v>1.8299253012048193</v>
      </c>
      <c r="G308" s="37" t="s">
        <v>1220</v>
      </c>
      <c r="H308" s="37" t="s">
        <v>2308</v>
      </c>
      <c r="I308" s="37">
        <v>3289</v>
      </c>
      <c r="J308" s="37" t="s">
        <v>2275</v>
      </c>
      <c r="K308" s="37">
        <v>32</v>
      </c>
      <c r="L308" s="37">
        <v>19</v>
      </c>
    </row>
    <row r="309" spans="1:12" x14ac:dyDescent="0.25">
      <c r="A309" s="37" t="s">
        <v>1123</v>
      </c>
      <c r="B309" s="37">
        <v>83</v>
      </c>
      <c r="C309" s="37">
        <v>0</v>
      </c>
      <c r="D309" s="37">
        <v>3</v>
      </c>
      <c r="E309" s="37">
        <v>24</v>
      </c>
      <c r="F309" s="37">
        <v>0.61838433734939768</v>
      </c>
      <c r="G309" s="37" t="s">
        <v>1262</v>
      </c>
      <c r="H309" s="37" t="s">
        <v>2308</v>
      </c>
      <c r="I309" s="37">
        <v>1115</v>
      </c>
      <c r="J309" s="37" t="s">
        <v>2275</v>
      </c>
      <c r="K309" s="37">
        <v>20</v>
      </c>
      <c r="L309" s="37">
        <v>3</v>
      </c>
    </row>
    <row r="310" spans="1:12" x14ac:dyDescent="0.25">
      <c r="A310" s="37" t="s">
        <v>821</v>
      </c>
      <c r="B310" s="37">
        <v>83</v>
      </c>
      <c r="C310" s="37">
        <v>2</v>
      </c>
      <c r="D310" s="37">
        <v>12</v>
      </c>
      <c r="E310" s="37">
        <v>42</v>
      </c>
      <c r="F310" s="37">
        <v>1.3015879518072289</v>
      </c>
      <c r="G310" s="37" t="s">
        <v>1218</v>
      </c>
      <c r="H310" s="37" t="s">
        <v>2308</v>
      </c>
      <c r="I310" s="37">
        <v>2372</v>
      </c>
      <c r="J310" s="37" t="s">
        <v>2275</v>
      </c>
      <c r="K310" s="37">
        <v>27</v>
      </c>
      <c r="L310" s="37">
        <v>12</v>
      </c>
    </row>
    <row r="311" spans="1:12" x14ac:dyDescent="0.25">
      <c r="A311" s="37" t="s">
        <v>774</v>
      </c>
      <c r="B311" s="37">
        <v>83</v>
      </c>
      <c r="C311" s="37">
        <v>3</v>
      </c>
      <c r="D311" s="37">
        <v>9</v>
      </c>
      <c r="E311" s="37">
        <v>40</v>
      </c>
      <c r="F311" s="37">
        <v>1.2712518072289158</v>
      </c>
      <c r="G311" s="37" t="s">
        <v>1220</v>
      </c>
      <c r="H311" s="37" t="s">
        <v>2308</v>
      </c>
      <c r="I311" s="37">
        <v>2419</v>
      </c>
      <c r="J311" s="37" t="s">
        <v>2275</v>
      </c>
      <c r="K311" s="37">
        <v>24</v>
      </c>
      <c r="L311" s="37">
        <v>9</v>
      </c>
    </row>
    <row r="312" spans="1:12" x14ac:dyDescent="0.25">
      <c r="A312" s="37" t="s">
        <v>1129</v>
      </c>
      <c r="B312" s="37">
        <v>83</v>
      </c>
      <c r="C312" s="37">
        <v>0</v>
      </c>
      <c r="D312" s="37">
        <v>3</v>
      </c>
      <c r="E312" s="37">
        <v>24</v>
      </c>
      <c r="F312" s="37">
        <v>0.49359759036144579</v>
      </c>
      <c r="G312" s="37" t="s">
        <v>1235</v>
      </c>
      <c r="H312" s="37" t="s">
        <v>2321</v>
      </c>
      <c r="I312" s="37">
        <v>875</v>
      </c>
      <c r="J312" s="37" t="s">
        <v>2275</v>
      </c>
      <c r="K312" s="37">
        <v>17</v>
      </c>
      <c r="L312" s="37">
        <v>3</v>
      </c>
    </row>
    <row r="313" spans="1:12" x14ac:dyDescent="0.25">
      <c r="A313" s="37" t="s">
        <v>759</v>
      </c>
      <c r="B313" s="37">
        <v>83</v>
      </c>
      <c r="C313" s="37">
        <v>2</v>
      </c>
      <c r="D313" s="37">
        <v>13</v>
      </c>
      <c r="E313" s="37">
        <v>30</v>
      </c>
      <c r="F313" s="37">
        <v>1.3638253012048194</v>
      </c>
      <c r="G313" s="37" t="s">
        <v>1224</v>
      </c>
      <c r="H313" s="37" t="s">
        <v>2308</v>
      </c>
      <c r="I313" s="37">
        <v>2486</v>
      </c>
      <c r="J313" s="37" t="s">
        <v>2275</v>
      </c>
      <c r="K313" s="37">
        <v>25</v>
      </c>
      <c r="L313" s="37">
        <v>13</v>
      </c>
    </row>
    <row r="314" spans="1:12" x14ac:dyDescent="0.25">
      <c r="A314" s="37" t="s">
        <v>646</v>
      </c>
      <c r="B314" s="37">
        <v>82</v>
      </c>
      <c r="C314" s="37">
        <v>1</v>
      </c>
      <c r="D314" s="37">
        <v>17</v>
      </c>
      <c r="E314" s="37">
        <v>44</v>
      </c>
      <c r="F314" s="37">
        <v>1.5450158536585368</v>
      </c>
      <c r="G314" s="37" t="s">
        <v>1219</v>
      </c>
      <c r="H314" s="37" t="s">
        <v>2308</v>
      </c>
      <c r="I314" s="37">
        <v>2839</v>
      </c>
      <c r="J314" s="37" t="s">
        <v>2275</v>
      </c>
      <c r="K314" s="37">
        <v>31</v>
      </c>
      <c r="L314" s="37">
        <v>17</v>
      </c>
    </row>
    <row r="315" spans="1:12" x14ac:dyDescent="0.25">
      <c r="A315" s="37" t="s">
        <v>1010</v>
      </c>
      <c r="B315" s="37">
        <v>82</v>
      </c>
      <c r="C315" s="37">
        <v>0</v>
      </c>
      <c r="D315" s="37">
        <v>5</v>
      </c>
      <c r="E315" s="37">
        <v>31</v>
      </c>
      <c r="F315" s="37">
        <v>0.82391463414634158</v>
      </c>
      <c r="G315" s="37" t="s">
        <v>1242</v>
      </c>
      <c r="H315" s="37" t="s">
        <v>2308</v>
      </c>
      <c r="I315" s="37">
        <v>1436</v>
      </c>
      <c r="J315" s="37" t="s">
        <v>2275</v>
      </c>
      <c r="K315" s="37">
        <v>21</v>
      </c>
      <c r="L315" s="37">
        <v>5</v>
      </c>
    </row>
    <row r="316" spans="1:12" x14ac:dyDescent="0.25">
      <c r="A316" s="37" t="s">
        <v>1090</v>
      </c>
      <c r="B316" s="37">
        <v>82</v>
      </c>
      <c r="C316" s="37">
        <v>0</v>
      </c>
      <c r="D316" s="37">
        <v>8</v>
      </c>
      <c r="E316" s="37">
        <v>28</v>
      </c>
      <c r="F316" s="37">
        <v>0.91859634146341462</v>
      </c>
      <c r="G316" s="37" t="s">
        <v>1220</v>
      </c>
      <c r="H316" s="37" t="s">
        <v>2308</v>
      </c>
      <c r="I316" s="37">
        <v>1601</v>
      </c>
      <c r="J316" s="37" t="s">
        <v>2275</v>
      </c>
      <c r="K316" s="37">
        <v>22</v>
      </c>
      <c r="L316" s="37">
        <v>8</v>
      </c>
    </row>
    <row r="317" spans="1:12" x14ac:dyDescent="0.25">
      <c r="A317" s="37" t="s">
        <v>768</v>
      </c>
      <c r="B317" s="37">
        <v>82</v>
      </c>
      <c r="C317" s="37">
        <v>1</v>
      </c>
      <c r="D317" s="37">
        <v>11</v>
      </c>
      <c r="E317" s="37">
        <v>43</v>
      </c>
      <c r="F317" s="37">
        <v>1.2066048780487806</v>
      </c>
      <c r="G317" s="37" t="s">
        <v>1226</v>
      </c>
      <c r="H317" s="37" t="s">
        <v>2308</v>
      </c>
      <c r="I317" s="37">
        <v>2183</v>
      </c>
      <c r="J317" s="37" t="s">
        <v>2275</v>
      </c>
      <c r="K317" s="37">
        <v>27</v>
      </c>
      <c r="L317" s="37">
        <v>11</v>
      </c>
    </row>
    <row r="318" spans="1:12" x14ac:dyDescent="0.25">
      <c r="A318" s="37" t="s">
        <v>1022</v>
      </c>
      <c r="B318" s="37">
        <v>82</v>
      </c>
      <c r="C318" s="37">
        <v>2</v>
      </c>
      <c r="D318" s="37">
        <v>11</v>
      </c>
      <c r="E318" s="37">
        <v>24</v>
      </c>
      <c r="F318" s="37">
        <v>1.2815646341463416</v>
      </c>
      <c r="G318" s="37" t="s">
        <v>1224</v>
      </c>
      <c r="H318" s="37" t="s">
        <v>2308</v>
      </c>
      <c r="I318" s="37">
        <v>2493</v>
      </c>
      <c r="J318" s="37" t="s">
        <v>2275</v>
      </c>
      <c r="K318" s="37">
        <v>23</v>
      </c>
      <c r="L318" s="37">
        <v>11</v>
      </c>
    </row>
    <row r="319" spans="1:12" x14ac:dyDescent="0.25">
      <c r="A319" s="37" t="s">
        <v>1067</v>
      </c>
      <c r="B319" s="37">
        <v>81</v>
      </c>
      <c r="C319" s="37">
        <v>1</v>
      </c>
      <c r="D319" s="37">
        <v>7</v>
      </c>
      <c r="E319" s="37">
        <v>18</v>
      </c>
      <c r="F319" s="37">
        <v>1.1397271604938273</v>
      </c>
      <c r="G319" s="37" t="s">
        <v>1233</v>
      </c>
      <c r="H319" s="37" t="s">
        <v>2308</v>
      </c>
      <c r="I319" s="37">
        <v>1970</v>
      </c>
      <c r="J319" s="37" t="s">
        <v>2275</v>
      </c>
      <c r="K319" s="37">
        <v>22</v>
      </c>
      <c r="L319" s="37">
        <v>7</v>
      </c>
    </row>
    <row r="320" spans="1:12" x14ac:dyDescent="0.25">
      <c r="A320" s="37" t="s">
        <v>959</v>
      </c>
      <c r="B320" s="37">
        <v>81</v>
      </c>
      <c r="C320" s="37">
        <v>1</v>
      </c>
      <c r="D320" s="37">
        <v>13</v>
      </c>
      <c r="E320" s="37">
        <v>26</v>
      </c>
      <c r="F320" s="37">
        <v>1.1436901234567902</v>
      </c>
      <c r="G320" s="37" t="s">
        <v>1232</v>
      </c>
      <c r="H320" s="37" t="s">
        <v>2308</v>
      </c>
      <c r="I320" s="37">
        <v>1969</v>
      </c>
      <c r="J320" s="37" t="s">
        <v>2275</v>
      </c>
      <c r="K320" s="37">
        <v>24</v>
      </c>
      <c r="L320" s="37">
        <v>13</v>
      </c>
    </row>
    <row r="321" spans="1:12" x14ac:dyDescent="0.25">
      <c r="A321" s="37" t="s">
        <v>1133</v>
      </c>
      <c r="B321" s="37">
        <v>81</v>
      </c>
      <c r="C321" s="37">
        <v>0</v>
      </c>
      <c r="D321" s="37">
        <v>2</v>
      </c>
      <c r="E321" s="37">
        <v>22</v>
      </c>
      <c r="F321" s="37">
        <v>0.51286913580246918</v>
      </c>
      <c r="G321" s="37" t="s">
        <v>1220</v>
      </c>
      <c r="H321" s="37" t="s">
        <v>2308</v>
      </c>
      <c r="I321" s="37">
        <v>889</v>
      </c>
      <c r="J321" s="37" t="s">
        <v>2275</v>
      </c>
      <c r="K321" s="37">
        <v>16</v>
      </c>
      <c r="L321" s="37">
        <v>2</v>
      </c>
    </row>
    <row r="322" spans="1:12" x14ac:dyDescent="0.25">
      <c r="A322" s="37" t="s">
        <v>798</v>
      </c>
      <c r="B322" s="37">
        <v>81</v>
      </c>
      <c r="C322" s="37">
        <v>0</v>
      </c>
      <c r="D322" s="37">
        <v>10</v>
      </c>
      <c r="E322" s="37">
        <v>34</v>
      </c>
      <c r="F322" s="37">
        <v>1.0140296296296298</v>
      </c>
      <c r="G322" s="37" t="s">
        <v>2276</v>
      </c>
      <c r="H322" s="37" t="s">
        <v>2308</v>
      </c>
      <c r="I322" s="37">
        <v>1883</v>
      </c>
      <c r="J322" s="37" t="s">
        <v>2275</v>
      </c>
      <c r="K322" s="37">
        <v>23</v>
      </c>
      <c r="L322" s="37">
        <v>10</v>
      </c>
    </row>
    <row r="323" spans="1:12" x14ac:dyDescent="0.25">
      <c r="A323" s="37" t="s">
        <v>793</v>
      </c>
      <c r="B323" s="37">
        <v>81</v>
      </c>
      <c r="C323" s="37">
        <v>2</v>
      </c>
      <c r="D323" s="37">
        <v>8</v>
      </c>
      <c r="E323" s="37">
        <v>35</v>
      </c>
      <c r="F323" s="37">
        <v>1.3493074074074074</v>
      </c>
      <c r="G323" s="37" t="s">
        <v>1222</v>
      </c>
      <c r="H323" s="37" t="s">
        <v>2308</v>
      </c>
      <c r="I323" s="37">
        <v>2323</v>
      </c>
      <c r="J323" s="37" t="s">
        <v>2275</v>
      </c>
      <c r="K323" s="37">
        <v>23</v>
      </c>
      <c r="L323" s="37">
        <v>8</v>
      </c>
    </row>
    <row r="324" spans="1:12" x14ac:dyDescent="0.25">
      <c r="A324" s="37" t="s">
        <v>689</v>
      </c>
      <c r="B324" s="37">
        <v>81</v>
      </c>
      <c r="C324" s="37">
        <v>4</v>
      </c>
      <c r="D324" s="37">
        <v>26</v>
      </c>
      <c r="E324" s="37">
        <v>46</v>
      </c>
      <c r="F324" s="37">
        <v>2.7409098765432098</v>
      </c>
      <c r="G324" s="37" t="s">
        <v>1218</v>
      </c>
      <c r="H324" s="37" t="s">
        <v>2308</v>
      </c>
      <c r="I324" s="37">
        <v>4921</v>
      </c>
      <c r="J324" s="37" t="s">
        <v>2275</v>
      </c>
      <c r="K324" s="37">
        <v>33</v>
      </c>
      <c r="L324" s="37">
        <v>26</v>
      </c>
    </row>
    <row r="325" spans="1:12" x14ac:dyDescent="0.25">
      <c r="A325" s="37" t="s">
        <v>1093</v>
      </c>
      <c r="B325" s="37">
        <v>81</v>
      </c>
      <c r="C325" s="37">
        <v>0</v>
      </c>
      <c r="D325" s="37">
        <v>4</v>
      </c>
      <c r="E325" s="37">
        <v>27</v>
      </c>
      <c r="F325" s="37">
        <v>0.83777160493827152</v>
      </c>
      <c r="G325" s="37" t="s">
        <v>1218</v>
      </c>
      <c r="H325" s="37" t="s">
        <v>2308</v>
      </c>
      <c r="I325" s="37">
        <v>1529</v>
      </c>
      <c r="J325" s="37" t="s">
        <v>2275</v>
      </c>
      <c r="K325" s="37">
        <v>22</v>
      </c>
      <c r="L325" s="37">
        <v>4</v>
      </c>
    </row>
    <row r="326" spans="1:12" x14ac:dyDescent="0.25">
      <c r="A326" s="37" t="s">
        <v>837</v>
      </c>
      <c r="B326" s="37">
        <v>80</v>
      </c>
      <c r="C326" s="37">
        <v>0</v>
      </c>
      <c r="D326" s="37">
        <v>10</v>
      </c>
      <c r="E326" s="37">
        <v>36</v>
      </c>
      <c r="F326" s="37">
        <v>1.1165375000000002</v>
      </c>
      <c r="G326" s="37" t="s">
        <v>1219</v>
      </c>
      <c r="H326" s="37" t="s">
        <v>2308</v>
      </c>
      <c r="I326" s="37">
        <v>1993</v>
      </c>
      <c r="J326" s="37" t="s">
        <v>2275</v>
      </c>
      <c r="K326" s="37">
        <v>27</v>
      </c>
      <c r="L326" s="37">
        <v>10</v>
      </c>
    </row>
    <row r="327" spans="1:12" x14ac:dyDescent="0.25">
      <c r="A327" s="37" t="s">
        <v>1001</v>
      </c>
      <c r="B327" s="37">
        <v>80</v>
      </c>
      <c r="C327" s="37">
        <v>1</v>
      </c>
      <c r="D327" s="37">
        <v>12</v>
      </c>
      <c r="E327" s="37">
        <v>23</v>
      </c>
      <c r="F327" s="37">
        <v>1.4172100000000001</v>
      </c>
      <c r="G327" s="37" t="s">
        <v>1239</v>
      </c>
      <c r="H327" s="37" t="s">
        <v>2308</v>
      </c>
      <c r="I327" s="37">
        <v>2420</v>
      </c>
      <c r="J327" s="37" t="s">
        <v>2275</v>
      </c>
      <c r="K327" s="37">
        <v>27</v>
      </c>
      <c r="L327" s="37">
        <v>12</v>
      </c>
    </row>
    <row r="328" spans="1:12" x14ac:dyDescent="0.25">
      <c r="A328" s="37" t="s">
        <v>1177</v>
      </c>
      <c r="B328" s="37">
        <v>80</v>
      </c>
      <c r="C328" s="37">
        <v>0</v>
      </c>
      <c r="D328" s="37">
        <v>4</v>
      </c>
      <c r="E328" s="37">
        <v>29</v>
      </c>
      <c r="F328" s="37">
        <v>0.71259875000000006</v>
      </c>
      <c r="G328" s="37" t="s">
        <v>1220</v>
      </c>
      <c r="H328" s="37" t="s">
        <v>2308</v>
      </c>
      <c r="I328" s="37">
        <v>1246</v>
      </c>
      <c r="J328" s="37" t="s">
        <v>2275</v>
      </c>
      <c r="K328" s="37">
        <v>18</v>
      </c>
      <c r="L328" s="37">
        <v>4</v>
      </c>
    </row>
    <row r="329" spans="1:12" x14ac:dyDescent="0.25">
      <c r="A329" s="37" t="s">
        <v>784</v>
      </c>
      <c r="B329" s="37">
        <v>79</v>
      </c>
      <c r="C329" s="37">
        <v>2</v>
      </c>
      <c r="D329" s="37">
        <v>9</v>
      </c>
      <c r="E329" s="37">
        <v>38</v>
      </c>
      <c r="F329" s="37">
        <v>1.1541784810126583</v>
      </c>
      <c r="G329" s="37" t="s">
        <v>1219</v>
      </c>
      <c r="H329" s="37" t="s">
        <v>2308</v>
      </c>
      <c r="I329" s="37">
        <v>1938</v>
      </c>
      <c r="J329" s="37" t="s">
        <v>2275</v>
      </c>
      <c r="K329" s="37">
        <v>20</v>
      </c>
      <c r="L329" s="37">
        <v>9</v>
      </c>
    </row>
    <row r="330" spans="1:12" x14ac:dyDescent="0.25">
      <c r="A330" s="37" t="s">
        <v>1202</v>
      </c>
      <c r="B330" s="37">
        <v>79</v>
      </c>
      <c r="C330" s="37">
        <v>0</v>
      </c>
      <c r="D330" s="37">
        <v>1</v>
      </c>
      <c r="E330" s="37">
        <v>15</v>
      </c>
      <c r="F330" s="37">
        <v>0.48461518987341778</v>
      </c>
      <c r="G330" s="37" t="s">
        <v>1248</v>
      </c>
      <c r="H330" s="37" t="s">
        <v>2308</v>
      </c>
      <c r="I330" s="37">
        <v>833</v>
      </c>
      <c r="J330" s="37" t="s">
        <v>2275</v>
      </c>
      <c r="K330" s="37">
        <v>16</v>
      </c>
      <c r="L330" s="37">
        <v>1</v>
      </c>
    </row>
    <row r="331" spans="1:12" x14ac:dyDescent="0.25">
      <c r="A331" s="37" t="s">
        <v>882</v>
      </c>
      <c r="B331" s="37">
        <v>79</v>
      </c>
      <c r="C331" s="37">
        <v>1</v>
      </c>
      <c r="D331" s="37">
        <v>7</v>
      </c>
      <c r="E331" s="37">
        <v>30</v>
      </c>
      <c r="F331" s="37">
        <v>1.0575886075949368</v>
      </c>
      <c r="G331" s="37" t="s">
        <v>1238</v>
      </c>
      <c r="H331" s="37" t="s">
        <v>2308</v>
      </c>
      <c r="I331" s="37">
        <v>1836</v>
      </c>
      <c r="J331" s="37" t="s">
        <v>2275</v>
      </c>
      <c r="K331" s="37">
        <v>23</v>
      </c>
      <c r="L331" s="37">
        <v>7</v>
      </c>
    </row>
    <row r="332" spans="1:12" x14ac:dyDescent="0.25">
      <c r="A332" s="37" t="s">
        <v>933</v>
      </c>
      <c r="B332" s="37">
        <v>79</v>
      </c>
      <c r="C332" s="37">
        <v>2</v>
      </c>
      <c r="D332" s="37">
        <v>18</v>
      </c>
      <c r="E332" s="37">
        <v>21</v>
      </c>
      <c r="F332" s="37">
        <v>2.0487139240506327</v>
      </c>
      <c r="G332" s="37" t="s">
        <v>1239</v>
      </c>
      <c r="H332" s="37" t="s">
        <v>2308</v>
      </c>
      <c r="I332" s="37">
        <v>3440</v>
      </c>
      <c r="J332" s="37" t="s">
        <v>2275</v>
      </c>
      <c r="K332" s="37">
        <v>26</v>
      </c>
      <c r="L332" s="37">
        <v>18</v>
      </c>
    </row>
    <row r="333" spans="1:12" x14ac:dyDescent="0.25">
      <c r="A333" s="37" t="s">
        <v>1006</v>
      </c>
      <c r="B333" s="37">
        <v>79</v>
      </c>
      <c r="C333" s="37">
        <v>1</v>
      </c>
      <c r="D333" s="37">
        <v>18</v>
      </c>
      <c r="E333" s="37">
        <v>26</v>
      </c>
      <c r="F333" s="37">
        <v>1.5603518987341773</v>
      </c>
      <c r="G333" s="37" t="s">
        <v>1232</v>
      </c>
      <c r="H333" s="37" t="s">
        <v>2308</v>
      </c>
      <c r="I333" s="37">
        <v>2620</v>
      </c>
      <c r="J333" s="37" t="s">
        <v>2275</v>
      </c>
      <c r="K333" s="37">
        <v>32</v>
      </c>
      <c r="L333" s="37">
        <v>18</v>
      </c>
    </row>
    <row r="334" spans="1:12" x14ac:dyDescent="0.25">
      <c r="A334" s="37" t="s">
        <v>924</v>
      </c>
      <c r="B334" s="37">
        <v>79</v>
      </c>
      <c r="C334" s="37">
        <v>1</v>
      </c>
      <c r="D334" s="37">
        <v>9</v>
      </c>
      <c r="E334" s="37">
        <v>35</v>
      </c>
      <c r="F334" s="37">
        <v>0.96450379746835446</v>
      </c>
      <c r="G334" s="37" t="s">
        <v>1233</v>
      </c>
      <c r="H334" s="37" t="s">
        <v>2308</v>
      </c>
      <c r="I334" s="37">
        <v>1779</v>
      </c>
      <c r="J334" s="37" t="s">
        <v>2275</v>
      </c>
      <c r="K334" s="37">
        <v>22</v>
      </c>
      <c r="L334" s="37">
        <v>9</v>
      </c>
    </row>
    <row r="335" spans="1:12" x14ac:dyDescent="0.25">
      <c r="A335" s="37" t="s">
        <v>945</v>
      </c>
      <c r="B335" s="37">
        <v>79</v>
      </c>
      <c r="C335" s="37">
        <v>2</v>
      </c>
      <c r="D335" s="37">
        <v>6</v>
      </c>
      <c r="E335" s="37">
        <v>22</v>
      </c>
      <c r="F335" s="37">
        <v>0.84865822784810119</v>
      </c>
      <c r="G335" s="37" t="s">
        <v>1220</v>
      </c>
      <c r="H335" s="37" t="s">
        <v>2308</v>
      </c>
      <c r="I335" s="37">
        <v>1425</v>
      </c>
      <c r="J335" s="37" t="s">
        <v>2275</v>
      </c>
      <c r="K335" s="37">
        <v>18</v>
      </c>
      <c r="L335" s="37">
        <v>6</v>
      </c>
    </row>
    <row r="336" spans="1:12" x14ac:dyDescent="0.25">
      <c r="A336" s="37" t="s">
        <v>10293</v>
      </c>
      <c r="B336" s="37">
        <v>79</v>
      </c>
      <c r="C336" s="37">
        <v>0</v>
      </c>
      <c r="D336" s="37">
        <v>5</v>
      </c>
      <c r="E336" s="37">
        <v>41</v>
      </c>
      <c r="F336" s="37">
        <v>0.80352911392405058</v>
      </c>
      <c r="G336" s="37" t="s">
        <v>1219</v>
      </c>
      <c r="H336" s="37" t="s">
        <v>3729</v>
      </c>
      <c r="I336" s="37">
        <v>1407</v>
      </c>
      <c r="J336" s="37" t="s">
        <v>2275</v>
      </c>
      <c r="K336" s="37">
        <v>20</v>
      </c>
      <c r="L336" s="37">
        <v>5</v>
      </c>
    </row>
    <row r="337" spans="1:12" x14ac:dyDescent="0.25">
      <c r="A337" s="37" t="s">
        <v>769</v>
      </c>
      <c r="B337" s="37">
        <v>79</v>
      </c>
      <c r="C337" s="37">
        <v>3</v>
      </c>
      <c r="D337" s="37">
        <v>15</v>
      </c>
      <c r="E337" s="37">
        <v>44</v>
      </c>
      <c r="F337" s="37">
        <v>1.523167088607595</v>
      </c>
      <c r="G337" s="37" t="s">
        <v>1218</v>
      </c>
      <c r="H337" s="37" t="s">
        <v>2308</v>
      </c>
      <c r="I337" s="37">
        <v>3030</v>
      </c>
      <c r="J337" s="37" t="s">
        <v>2275</v>
      </c>
      <c r="K337" s="37">
        <v>30</v>
      </c>
      <c r="L337" s="37">
        <v>15</v>
      </c>
    </row>
    <row r="338" spans="1:12" x14ac:dyDescent="0.25">
      <c r="A338" s="37" t="s">
        <v>875</v>
      </c>
      <c r="B338" s="37">
        <v>79</v>
      </c>
      <c r="C338" s="37">
        <v>3</v>
      </c>
      <c r="D338" s="37">
        <v>15</v>
      </c>
      <c r="E338" s="37">
        <v>28</v>
      </c>
      <c r="F338" s="37">
        <v>1.3637645569620254</v>
      </c>
      <c r="G338" s="37" t="s">
        <v>1218</v>
      </c>
      <c r="H338" s="37" t="s">
        <v>2308</v>
      </c>
      <c r="I338" s="37">
        <v>2583</v>
      </c>
      <c r="J338" s="37" t="s">
        <v>2275</v>
      </c>
      <c r="K338" s="37">
        <v>22</v>
      </c>
      <c r="L338" s="37">
        <v>15</v>
      </c>
    </row>
    <row r="339" spans="1:12" x14ac:dyDescent="0.25">
      <c r="A339" s="37" t="s">
        <v>1122</v>
      </c>
      <c r="B339" s="37">
        <v>78</v>
      </c>
      <c r="C339" s="37">
        <v>1</v>
      </c>
      <c r="D339" s="37">
        <v>12</v>
      </c>
      <c r="E339" s="37">
        <v>40</v>
      </c>
      <c r="F339" s="37">
        <v>1.1436012820512822</v>
      </c>
      <c r="G339" s="37" t="s">
        <v>1235</v>
      </c>
      <c r="H339" s="37" t="s">
        <v>2308</v>
      </c>
      <c r="I339" s="37">
        <v>1988</v>
      </c>
      <c r="J339" s="37" t="s">
        <v>2275</v>
      </c>
      <c r="K339" s="37">
        <v>24</v>
      </c>
      <c r="L339" s="37">
        <v>12</v>
      </c>
    </row>
    <row r="340" spans="1:12" x14ac:dyDescent="0.25">
      <c r="A340" s="37" t="s">
        <v>1065</v>
      </c>
      <c r="B340" s="37">
        <v>78</v>
      </c>
      <c r="C340" s="37">
        <v>0</v>
      </c>
      <c r="D340" s="37">
        <v>11</v>
      </c>
      <c r="E340" s="37">
        <v>26</v>
      </c>
      <c r="F340" s="37">
        <v>1.1021538461538463</v>
      </c>
      <c r="G340" s="37" t="s">
        <v>1232</v>
      </c>
      <c r="H340" s="37" t="s">
        <v>2308</v>
      </c>
      <c r="I340" s="37">
        <v>1888</v>
      </c>
      <c r="J340" s="37" t="s">
        <v>2275</v>
      </c>
      <c r="K340" s="37">
        <v>27</v>
      </c>
      <c r="L340" s="37">
        <v>11</v>
      </c>
    </row>
    <row r="341" spans="1:12" x14ac:dyDescent="0.25">
      <c r="A341" s="37" t="s">
        <v>866</v>
      </c>
      <c r="B341" s="37">
        <v>78</v>
      </c>
      <c r="C341" s="37">
        <v>1</v>
      </c>
      <c r="D341" s="37">
        <v>8</v>
      </c>
      <c r="E341" s="37">
        <v>24</v>
      </c>
      <c r="F341" s="37">
        <v>1.0317871794871796</v>
      </c>
      <c r="G341" s="37" t="s">
        <v>1222</v>
      </c>
      <c r="H341" s="37" t="s">
        <v>2308</v>
      </c>
      <c r="I341" s="37">
        <v>2446</v>
      </c>
      <c r="J341" s="37" t="s">
        <v>2275</v>
      </c>
      <c r="K341" s="37">
        <v>19</v>
      </c>
      <c r="L341" s="37">
        <v>8</v>
      </c>
    </row>
    <row r="342" spans="1:12" x14ac:dyDescent="0.25">
      <c r="A342" s="37" t="s">
        <v>1091</v>
      </c>
      <c r="B342" s="37">
        <v>78</v>
      </c>
      <c r="C342" s="37">
        <v>0</v>
      </c>
      <c r="D342" s="37">
        <v>4</v>
      </c>
      <c r="E342" s="37">
        <v>24</v>
      </c>
      <c r="F342" s="37">
        <v>0.73651666666666671</v>
      </c>
      <c r="G342" s="37" t="s">
        <v>1222</v>
      </c>
      <c r="H342" s="37" t="s">
        <v>2308</v>
      </c>
      <c r="I342" s="37">
        <v>1271</v>
      </c>
      <c r="J342" s="37" t="s">
        <v>2275</v>
      </c>
      <c r="K342" s="37">
        <v>21</v>
      </c>
      <c r="L342" s="37">
        <v>4</v>
      </c>
    </row>
    <row r="343" spans="1:12" x14ac:dyDescent="0.25">
      <c r="A343" s="37" t="s">
        <v>10291</v>
      </c>
      <c r="B343" s="37">
        <v>78</v>
      </c>
      <c r="C343" s="37">
        <v>0</v>
      </c>
      <c r="D343" s="37">
        <v>8</v>
      </c>
      <c r="E343" s="37">
        <v>34</v>
      </c>
      <c r="F343" s="37">
        <v>0.85770384615384621</v>
      </c>
      <c r="G343" s="37" t="s">
        <v>1219</v>
      </c>
      <c r="H343" s="37" t="s">
        <v>3729</v>
      </c>
      <c r="I343" s="37">
        <v>1437</v>
      </c>
      <c r="J343" s="37" t="s">
        <v>2275</v>
      </c>
      <c r="K343" s="37">
        <v>20</v>
      </c>
      <c r="L343" s="37">
        <v>8</v>
      </c>
    </row>
    <row r="344" spans="1:12" x14ac:dyDescent="0.25">
      <c r="A344" s="37" t="s">
        <v>845</v>
      </c>
      <c r="B344" s="37">
        <v>78</v>
      </c>
      <c r="C344" s="37">
        <v>1</v>
      </c>
      <c r="D344" s="37">
        <v>12</v>
      </c>
      <c r="E344" s="37">
        <v>42</v>
      </c>
      <c r="F344" s="37">
        <v>1.3855230769230771</v>
      </c>
      <c r="G344" s="37" t="s">
        <v>1220</v>
      </c>
      <c r="H344" s="37" t="s">
        <v>2308</v>
      </c>
      <c r="I344" s="37">
        <v>2297</v>
      </c>
      <c r="J344" s="37" t="s">
        <v>2275</v>
      </c>
      <c r="K344" s="37">
        <v>25</v>
      </c>
      <c r="L344" s="37">
        <v>12</v>
      </c>
    </row>
    <row r="345" spans="1:12" x14ac:dyDescent="0.25">
      <c r="A345" s="37" t="s">
        <v>883</v>
      </c>
      <c r="B345" s="37">
        <v>77</v>
      </c>
      <c r="C345" s="37">
        <v>1</v>
      </c>
      <c r="D345" s="37">
        <v>5</v>
      </c>
      <c r="E345" s="37">
        <v>29</v>
      </c>
      <c r="F345" s="37">
        <v>0.94725324675324685</v>
      </c>
      <c r="G345" s="37" t="s">
        <v>1219</v>
      </c>
      <c r="H345" s="37" t="s">
        <v>2308</v>
      </c>
      <c r="I345" s="37">
        <v>1590</v>
      </c>
      <c r="J345" s="37" t="s">
        <v>2275</v>
      </c>
      <c r="K345" s="37">
        <v>23</v>
      </c>
      <c r="L345" s="37">
        <v>5</v>
      </c>
    </row>
    <row r="346" spans="1:12" x14ac:dyDescent="0.25">
      <c r="A346" s="37" t="s">
        <v>721</v>
      </c>
      <c r="B346" s="37">
        <v>77</v>
      </c>
      <c r="C346" s="37">
        <v>2</v>
      </c>
      <c r="D346" s="37">
        <v>14</v>
      </c>
      <c r="E346" s="37">
        <v>43</v>
      </c>
      <c r="F346" s="37">
        <v>1.4748909090909093</v>
      </c>
      <c r="G346" s="37" t="s">
        <v>1219</v>
      </c>
      <c r="H346" s="37" t="s">
        <v>2308</v>
      </c>
      <c r="I346" s="37">
        <v>2415</v>
      </c>
      <c r="J346" s="37" t="s">
        <v>2275</v>
      </c>
      <c r="K346" s="37">
        <v>27</v>
      </c>
      <c r="L346" s="37">
        <v>14</v>
      </c>
    </row>
    <row r="347" spans="1:12" x14ac:dyDescent="0.25">
      <c r="A347" s="37" t="s">
        <v>982</v>
      </c>
      <c r="B347" s="37">
        <v>77</v>
      </c>
      <c r="C347" s="37">
        <v>2</v>
      </c>
      <c r="D347" s="37">
        <v>15</v>
      </c>
      <c r="E347" s="37">
        <v>24</v>
      </c>
      <c r="F347" s="37">
        <v>1.4034857142857144</v>
      </c>
      <c r="G347" s="37" t="s">
        <v>1232</v>
      </c>
      <c r="H347" s="37" t="s">
        <v>2308</v>
      </c>
      <c r="I347" s="37">
        <v>2315</v>
      </c>
      <c r="J347" s="37" t="s">
        <v>2275</v>
      </c>
      <c r="K347" s="37">
        <v>27</v>
      </c>
      <c r="L347" s="37">
        <v>15</v>
      </c>
    </row>
    <row r="348" spans="1:12" x14ac:dyDescent="0.25">
      <c r="A348" s="37" t="s">
        <v>1023</v>
      </c>
      <c r="B348" s="37">
        <v>77</v>
      </c>
      <c r="C348" s="37">
        <v>2</v>
      </c>
      <c r="D348" s="37">
        <v>5</v>
      </c>
      <c r="E348" s="37">
        <v>35</v>
      </c>
      <c r="F348" s="37">
        <v>0.91574545454545453</v>
      </c>
      <c r="G348" s="37" t="s">
        <v>1221</v>
      </c>
      <c r="H348" s="37" t="s">
        <v>2308</v>
      </c>
      <c r="I348" s="37">
        <v>1530</v>
      </c>
      <c r="J348" s="37" t="s">
        <v>2275</v>
      </c>
      <c r="K348" s="37">
        <v>21</v>
      </c>
      <c r="L348" s="37">
        <v>5</v>
      </c>
    </row>
    <row r="349" spans="1:12" x14ac:dyDescent="0.25">
      <c r="A349" s="37" t="s">
        <v>1002</v>
      </c>
      <c r="B349" s="37">
        <v>77</v>
      </c>
      <c r="C349" s="37">
        <v>1</v>
      </c>
      <c r="D349" s="37">
        <v>9</v>
      </c>
      <c r="E349" s="37">
        <v>27</v>
      </c>
      <c r="F349" s="37">
        <v>1.0469727272727274</v>
      </c>
      <c r="G349" s="37" t="s">
        <v>1226</v>
      </c>
      <c r="H349" s="37" t="s">
        <v>2308</v>
      </c>
      <c r="I349" s="37">
        <v>1752</v>
      </c>
      <c r="J349" s="37" t="s">
        <v>2275</v>
      </c>
      <c r="K349" s="37">
        <v>23</v>
      </c>
      <c r="L349" s="37">
        <v>9</v>
      </c>
    </row>
    <row r="350" spans="1:12" x14ac:dyDescent="0.25">
      <c r="A350" s="37" t="s">
        <v>1004</v>
      </c>
      <c r="B350" s="37">
        <v>77</v>
      </c>
      <c r="C350" s="37">
        <v>1</v>
      </c>
      <c r="D350" s="37">
        <v>5</v>
      </c>
      <c r="E350" s="37">
        <v>30</v>
      </c>
      <c r="F350" s="37">
        <v>0.93914025974025972</v>
      </c>
      <c r="G350" s="37" t="s">
        <v>2276</v>
      </c>
      <c r="H350" s="37" t="s">
        <v>2405</v>
      </c>
      <c r="I350" s="37">
        <v>1537</v>
      </c>
      <c r="J350" s="37" t="s">
        <v>2275</v>
      </c>
      <c r="K350" s="37">
        <v>22</v>
      </c>
      <c r="L350" s="37">
        <v>5</v>
      </c>
    </row>
    <row r="351" spans="1:12" x14ac:dyDescent="0.25">
      <c r="A351" s="37" t="s">
        <v>692</v>
      </c>
      <c r="B351" s="37">
        <v>77</v>
      </c>
      <c r="C351" s="37">
        <v>1</v>
      </c>
      <c r="D351" s="37">
        <v>19</v>
      </c>
      <c r="E351" s="37">
        <v>46</v>
      </c>
      <c r="F351" s="37">
        <v>1.7250974025974026</v>
      </c>
      <c r="G351" s="37" t="s">
        <v>2276</v>
      </c>
      <c r="H351" s="37" t="s">
        <v>2308</v>
      </c>
      <c r="I351" s="37">
        <v>2860</v>
      </c>
      <c r="J351" s="37" t="s">
        <v>2275</v>
      </c>
      <c r="K351" s="37">
        <v>32</v>
      </c>
      <c r="L351" s="37">
        <v>19</v>
      </c>
    </row>
    <row r="352" spans="1:12" x14ac:dyDescent="0.25">
      <c r="A352" s="37" t="s">
        <v>702</v>
      </c>
      <c r="B352" s="37">
        <v>77</v>
      </c>
      <c r="C352" s="37">
        <v>2</v>
      </c>
      <c r="D352" s="37">
        <v>12</v>
      </c>
      <c r="E352" s="37">
        <v>42</v>
      </c>
      <c r="F352" s="37">
        <v>1.4804389610389612</v>
      </c>
      <c r="G352" s="37" t="s">
        <v>1222</v>
      </c>
      <c r="H352" s="37" t="s">
        <v>2308</v>
      </c>
      <c r="I352" s="37">
        <v>2462</v>
      </c>
      <c r="J352" s="37" t="s">
        <v>2275</v>
      </c>
      <c r="K352" s="37">
        <v>27</v>
      </c>
      <c r="L352" s="37">
        <v>12</v>
      </c>
    </row>
    <row r="353" spans="1:12" x14ac:dyDescent="0.25">
      <c r="A353" s="37" t="s">
        <v>10302</v>
      </c>
      <c r="B353" s="37">
        <v>77</v>
      </c>
      <c r="C353" s="37">
        <v>1</v>
      </c>
      <c r="D353" s="37">
        <v>10</v>
      </c>
      <c r="E353" s="37">
        <v>30</v>
      </c>
      <c r="F353" s="37">
        <v>1.0609740259740261</v>
      </c>
      <c r="G353" s="37" t="s">
        <v>1220</v>
      </c>
      <c r="H353" s="37" t="s">
        <v>2308</v>
      </c>
      <c r="I353" s="37">
        <v>1737</v>
      </c>
      <c r="J353" s="37" t="s">
        <v>2275</v>
      </c>
      <c r="K353" s="37">
        <v>22</v>
      </c>
      <c r="L353" s="37">
        <v>10</v>
      </c>
    </row>
    <row r="354" spans="1:12" x14ac:dyDescent="0.25">
      <c r="A354" s="37" t="s">
        <v>746</v>
      </c>
      <c r="B354" s="37">
        <v>77</v>
      </c>
      <c r="C354" s="37">
        <v>1</v>
      </c>
      <c r="D354" s="37">
        <v>11</v>
      </c>
      <c r="E354" s="37">
        <v>34</v>
      </c>
      <c r="F354" s="37">
        <v>1.486779220779221</v>
      </c>
      <c r="G354" s="37" t="s">
        <v>1220</v>
      </c>
      <c r="H354" s="37" t="s">
        <v>2308</v>
      </c>
      <c r="I354" s="37">
        <v>2479</v>
      </c>
      <c r="J354" s="37" t="s">
        <v>2275</v>
      </c>
      <c r="K354" s="37">
        <v>26</v>
      </c>
      <c r="L354" s="37">
        <v>11</v>
      </c>
    </row>
    <row r="355" spans="1:12" x14ac:dyDescent="0.25">
      <c r="A355" s="37" t="s">
        <v>1167</v>
      </c>
      <c r="B355" s="37">
        <v>77</v>
      </c>
      <c r="C355" s="37">
        <v>0</v>
      </c>
      <c r="D355" s="37">
        <v>3</v>
      </c>
      <c r="E355" s="37">
        <v>15</v>
      </c>
      <c r="F355" s="37">
        <v>0.49282597402597406</v>
      </c>
      <c r="G355" s="37" t="s">
        <v>1220</v>
      </c>
      <c r="H355" s="37" t="s">
        <v>2308</v>
      </c>
      <c r="I355" s="37">
        <v>812</v>
      </c>
      <c r="J355" s="37" t="s">
        <v>2275</v>
      </c>
      <c r="K355" s="37">
        <v>14</v>
      </c>
      <c r="L355" s="37">
        <v>3</v>
      </c>
    </row>
    <row r="356" spans="1:12" x14ac:dyDescent="0.25">
      <c r="A356" s="37" t="s">
        <v>854</v>
      </c>
      <c r="B356" s="37">
        <v>77</v>
      </c>
      <c r="C356" s="37">
        <v>0</v>
      </c>
      <c r="D356" s="37">
        <v>5</v>
      </c>
      <c r="E356" s="37">
        <v>40</v>
      </c>
      <c r="F356" s="37">
        <v>0.81095844155844155</v>
      </c>
      <c r="G356" s="37" t="s">
        <v>1219</v>
      </c>
      <c r="H356" s="37" t="s">
        <v>2308</v>
      </c>
      <c r="I356" s="37">
        <v>1385</v>
      </c>
      <c r="J356" s="37" t="s">
        <v>2275</v>
      </c>
      <c r="K356" s="37">
        <v>20</v>
      </c>
      <c r="L356" s="37">
        <v>5</v>
      </c>
    </row>
    <row r="357" spans="1:12" x14ac:dyDescent="0.25">
      <c r="A357" s="37" t="s">
        <v>1038</v>
      </c>
      <c r="B357" s="37">
        <v>76</v>
      </c>
      <c r="C357" s="37">
        <v>1</v>
      </c>
      <c r="D357" s="37">
        <v>10</v>
      </c>
      <c r="E357" s="37">
        <v>25</v>
      </c>
      <c r="F357" s="37">
        <v>1.280842105263158</v>
      </c>
      <c r="G357" s="37" t="s">
        <v>1232</v>
      </c>
      <c r="H357" s="37" t="s">
        <v>2308</v>
      </c>
      <c r="I357" s="37">
        <v>2069</v>
      </c>
      <c r="J357" s="37" t="s">
        <v>2275</v>
      </c>
      <c r="K357" s="37">
        <v>27</v>
      </c>
      <c r="L357" s="37">
        <v>10</v>
      </c>
    </row>
    <row r="358" spans="1:12" x14ac:dyDescent="0.25">
      <c r="A358" s="37" t="s">
        <v>10288</v>
      </c>
      <c r="B358" s="37">
        <v>76</v>
      </c>
      <c r="C358" s="37">
        <v>0</v>
      </c>
      <c r="D358" s="37">
        <v>8</v>
      </c>
      <c r="E358" s="37">
        <v>30</v>
      </c>
      <c r="F358" s="37">
        <v>1.0024065789473684</v>
      </c>
      <c r="G358" s="37" t="s">
        <v>1219</v>
      </c>
      <c r="H358" s="37" t="s">
        <v>3729</v>
      </c>
      <c r="I358" s="37">
        <v>1736</v>
      </c>
      <c r="J358" s="37" t="s">
        <v>2275</v>
      </c>
      <c r="K358" s="37">
        <v>21</v>
      </c>
      <c r="L358" s="37">
        <v>8</v>
      </c>
    </row>
    <row r="359" spans="1:12" x14ac:dyDescent="0.25">
      <c r="A359" s="37" t="s">
        <v>726</v>
      </c>
      <c r="B359" s="37">
        <v>75</v>
      </c>
      <c r="C359" s="37">
        <v>3</v>
      </c>
      <c r="D359" s="37">
        <v>15</v>
      </c>
      <c r="E359" s="37">
        <v>36</v>
      </c>
      <c r="F359" s="37">
        <v>1.9349080000000001</v>
      </c>
      <c r="G359" s="37" t="s">
        <v>1227</v>
      </c>
      <c r="H359" s="37" t="s">
        <v>2308</v>
      </c>
      <c r="I359" s="37">
        <v>3150</v>
      </c>
      <c r="J359" s="37" t="s">
        <v>2275</v>
      </c>
      <c r="K359" s="37">
        <v>31</v>
      </c>
      <c r="L359" s="37">
        <v>15</v>
      </c>
    </row>
    <row r="360" spans="1:12" x14ac:dyDescent="0.25">
      <c r="A360" s="37" t="s">
        <v>10286</v>
      </c>
      <c r="B360" s="37">
        <v>75</v>
      </c>
      <c r="C360" s="37">
        <v>2</v>
      </c>
      <c r="D360" s="37">
        <v>17</v>
      </c>
      <c r="E360" s="37">
        <v>41</v>
      </c>
      <c r="F360" s="37">
        <v>2.4316119999999999</v>
      </c>
      <c r="G360" s="37" t="s">
        <v>1232</v>
      </c>
      <c r="H360" s="37" t="s">
        <v>2308</v>
      </c>
      <c r="I360" s="37">
        <v>3878</v>
      </c>
      <c r="J360" s="37" t="s">
        <v>2275</v>
      </c>
      <c r="K360" s="37">
        <v>31</v>
      </c>
      <c r="L360" s="37">
        <v>17</v>
      </c>
    </row>
    <row r="361" spans="1:12" x14ac:dyDescent="0.25">
      <c r="A361" s="37" t="s">
        <v>987</v>
      </c>
      <c r="B361" s="37">
        <v>75</v>
      </c>
      <c r="C361" s="37">
        <v>1</v>
      </c>
      <c r="D361" s="37">
        <v>14</v>
      </c>
      <c r="E361" s="37">
        <v>31</v>
      </c>
      <c r="F361" s="37">
        <v>1.2790973333333333</v>
      </c>
      <c r="G361" s="37" t="s">
        <v>1220</v>
      </c>
      <c r="H361" s="37" t="s">
        <v>2308</v>
      </c>
      <c r="I361" s="37">
        <v>2039</v>
      </c>
      <c r="J361" s="37" t="s">
        <v>2275</v>
      </c>
      <c r="K361" s="37">
        <v>23</v>
      </c>
      <c r="L361" s="37">
        <v>14</v>
      </c>
    </row>
    <row r="362" spans="1:12" x14ac:dyDescent="0.25">
      <c r="A362" s="37" t="s">
        <v>10297</v>
      </c>
      <c r="B362" s="37">
        <v>75</v>
      </c>
      <c r="C362" s="37">
        <v>0</v>
      </c>
      <c r="D362" s="37">
        <v>9</v>
      </c>
      <c r="E362" s="37">
        <v>35</v>
      </c>
      <c r="F362" s="37">
        <v>1.1542066666666666</v>
      </c>
      <c r="G362" s="37" t="s">
        <v>1219</v>
      </c>
      <c r="H362" s="37" t="s">
        <v>2308</v>
      </c>
      <c r="I362" s="37">
        <v>1867</v>
      </c>
      <c r="J362" s="37" t="s">
        <v>2268</v>
      </c>
      <c r="K362" s="37">
        <v>23</v>
      </c>
      <c r="L362" s="37">
        <v>9</v>
      </c>
    </row>
    <row r="363" spans="1:12" x14ac:dyDescent="0.25">
      <c r="A363" s="37" t="s">
        <v>780</v>
      </c>
      <c r="B363" s="37">
        <v>74</v>
      </c>
      <c r="C363" s="37">
        <v>1</v>
      </c>
      <c r="D363" s="37">
        <v>9</v>
      </c>
      <c r="E363" s="37">
        <v>36</v>
      </c>
      <c r="F363" s="37">
        <v>1.1793648648648649</v>
      </c>
      <c r="G363" s="37" t="s">
        <v>1219</v>
      </c>
      <c r="H363" s="37" t="s">
        <v>2308</v>
      </c>
      <c r="I363" s="37">
        <v>1938</v>
      </c>
      <c r="J363" s="37" t="s">
        <v>2275</v>
      </c>
      <c r="K363" s="37">
        <v>24</v>
      </c>
      <c r="L363" s="37">
        <v>9</v>
      </c>
    </row>
    <row r="364" spans="1:12" x14ac:dyDescent="0.25">
      <c r="A364" s="37" t="s">
        <v>1103</v>
      </c>
      <c r="B364" s="37">
        <v>74</v>
      </c>
      <c r="C364" s="37">
        <v>0</v>
      </c>
      <c r="D364" s="37">
        <v>11</v>
      </c>
      <c r="E364" s="37">
        <v>17</v>
      </c>
      <c r="F364" s="37">
        <v>1.1484905405405406</v>
      </c>
      <c r="G364" s="37" t="s">
        <v>1260</v>
      </c>
      <c r="H364" s="37" t="s">
        <v>2308</v>
      </c>
      <c r="I364" s="37">
        <v>1940</v>
      </c>
      <c r="J364" s="37" t="s">
        <v>2275</v>
      </c>
      <c r="K364" s="37">
        <v>25</v>
      </c>
      <c r="L364" s="37">
        <v>11</v>
      </c>
    </row>
    <row r="365" spans="1:12" x14ac:dyDescent="0.25">
      <c r="A365" s="37" t="s">
        <v>1184</v>
      </c>
      <c r="B365" s="37">
        <v>74</v>
      </c>
      <c r="C365" s="37">
        <v>0</v>
      </c>
      <c r="D365" s="37">
        <v>4</v>
      </c>
      <c r="E365" s="37">
        <v>15</v>
      </c>
      <c r="F365" s="37">
        <v>0.62289189189189187</v>
      </c>
      <c r="G365" s="37" t="s">
        <v>1251</v>
      </c>
      <c r="H365" s="37" t="s">
        <v>2308</v>
      </c>
      <c r="I365" s="37">
        <v>1005</v>
      </c>
      <c r="J365" s="37" t="s">
        <v>2268</v>
      </c>
      <c r="K365" s="37">
        <v>17</v>
      </c>
      <c r="L365" s="37">
        <v>4</v>
      </c>
    </row>
    <row r="366" spans="1:12" x14ac:dyDescent="0.25">
      <c r="A366" s="37" t="s">
        <v>998</v>
      </c>
      <c r="B366" s="37">
        <v>74</v>
      </c>
      <c r="C366" s="37">
        <v>0</v>
      </c>
      <c r="D366" s="37">
        <v>2</v>
      </c>
      <c r="E366" s="37">
        <v>33</v>
      </c>
      <c r="F366" s="37">
        <v>0.52451621621621625</v>
      </c>
      <c r="G366" s="37" t="s">
        <v>2276</v>
      </c>
      <c r="H366" s="37" t="s">
        <v>2308</v>
      </c>
      <c r="I366" s="37">
        <v>825</v>
      </c>
      <c r="J366" s="37" t="s">
        <v>2275</v>
      </c>
      <c r="K366" s="37">
        <v>17</v>
      </c>
      <c r="L366" s="37">
        <v>2</v>
      </c>
    </row>
    <row r="367" spans="1:12" x14ac:dyDescent="0.25">
      <c r="A367" s="37" t="s">
        <v>969</v>
      </c>
      <c r="B367" s="37">
        <v>74</v>
      </c>
      <c r="C367" s="37">
        <v>0</v>
      </c>
      <c r="D367" s="37">
        <v>10</v>
      </c>
      <c r="E367" s="37">
        <v>29</v>
      </c>
      <c r="F367" s="37">
        <v>1.244722972972973</v>
      </c>
      <c r="G367" s="37" t="s">
        <v>1218</v>
      </c>
      <c r="H367" s="37" t="s">
        <v>2308</v>
      </c>
      <c r="I367" s="37">
        <v>1977</v>
      </c>
      <c r="J367" s="37" t="s">
        <v>2275</v>
      </c>
      <c r="K367" s="37">
        <v>26</v>
      </c>
      <c r="L367" s="37">
        <v>10</v>
      </c>
    </row>
    <row r="368" spans="1:12" x14ac:dyDescent="0.25">
      <c r="A368" s="37" t="s">
        <v>683</v>
      </c>
      <c r="B368" s="37">
        <v>73</v>
      </c>
      <c r="C368" s="37">
        <v>1</v>
      </c>
      <c r="D368" s="37">
        <v>7</v>
      </c>
      <c r="E368" s="37">
        <v>36</v>
      </c>
      <c r="F368" s="37">
        <v>0.98819999999999997</v>
      </c>
      <c r="G368" s="37" t="s">
        <v>1219</v>
      </c>
      <c r="H368" s="37" t="s">
        <v>2308</v>
      </c>
      <c r="I368" s="37">
        <v>1706</v>
      </c>
      <c r="J368" s="37" t="s">
        <v>2275</v>
      </c>
      <c r="K368" s="37">
        <v>22</v>
      </c>
      <c r="L368" s="37">
        <v>7</v>
      </c>
    </row>
    <row r="369" spans="1:12" x14ac:dyDescent="0.25">
      <c r="A369" s="37" t="s">
        <v>1118</v>
      </c>
      <c r="B369" s="37">
        <v>73</v>
      </c>
      <c r="C369" s="37">
        <v>0</v>
      </c>
      <c r="D369" s="37">
        <v>14</v>
      </c>
      <c r="E369" s="37">
        <v>29</v>
      </c>
      <c r="F369" s="37">
        <v>1.2001068493150686</v>
      </c>
      <c r="G369" s="37" t="s">
        <v>1222</v>
      </c>
      <c r="H369" s="37" t="s">
        <v>2308</v>
      </c>
      <c r="I369" s="37">
        <v>1906</v>
      </c>
      <c r="J369" s="37" t="s">
        <v>2275</v>
      </c>
      <c r="K369" s="37">
        <v>26</v>
      </c>
      <c r="L369" s="37">
        <v>14</v>
      </c>
    </row>
    <row r="370" spans="1:12" x14ac:dyDescent="0.25">
      <c r="A370" s="37" t="s">
        <v>904</v>
      </c>
      <c r="B370" s="37">
        <v>73</v>
      </c>
      <c r="C370" s="37">
        <v>1</v>
      </c>
      <c r="D370" s="37">
        <v>22</v>
      </c>
      <c r="E370" s="37">
        <v>30</v>
      </c>
      <c r="F370" s="37">
        <v>1.7158739726027399</v>
      </c>
      <c r="G370" s="37" t="s">
        <v>1218</v>
      </c>
      <c r="H370" s="37" t="s">
        <v>2308</v>
      </c>
      <c r="I370" s="37">
        <v>2690</v>
      </c>
      <c r="J370" s="37" t="s">
        <v>2275</v>
      </c>
      <c r="K370" s="37">
        <v>29</v>
      </c>
      <c r="L370" s="37">
        <v>22</v>
      </c>
    </row>
    <row r="371" spans="1:12" x14ac:dyDescent="0.25">
      <c r="A371" s="37" t="s">
        <v>1056</v>
      </c>
      <c r="B371" s="37">
        <v>73</v>
      </c>
      <c r="C371" s="37">
        <v>0</v>
      </c>
      <c r="D371" s="37">
        <v>5</v>
      </c>
      <c r="E371" s="37">
        <v>24</v>
      </c>
      <c r="F371" s="37">
        <v>0.67180000000000006</v>
      </c>
      <c r="G371" s="37" t="s">
        <v>1218</v>
      </c>
      <c r="H371" s="37" t="s">
        <v>2308</v>
      </c>
      <c r="I371" s="37">
        <v>1052</v>
      </c>
      <c r="J371" s="37" t="s">
        <v>2275</v>
      </c>
      <c r="K371" s="37">
        <v>17</v>
      </c>
      <c r="L371" s="37">
        <v>5</v>
      </c>
    </row>
    <row r="372" spans="1:12" x14ac:dyDescent="0.25">
      <c r="A372" s="37" t="s">
        <v>10295</v>
      </c>
      <c r="B372" s="37">
        <v>72</v>
      </c>
      <c r="C372" s="37">
        <v>0</v>
      </c>
      <c r="D372" s="37">
        <v>8</v>
      </c>
      <c r="E372" s="37">
        <v>34</v>
      </c>
      <c r="F372" s="37">
        <v>1.0703</v>
      </c>
      <c r="G372" s="37" t="s">
        <v>1219</v>
      </c>
      <c r="H372" s="37" t="s">
        <v>2308</v>
      </c>
      <c r="I372" s="37">
        <v>1665</v>
      </c>
      <c r="J372" s="37" t="s">
        <v>2268</v>
      </c>
      <c r="K372" s="37">
        <v>22</v>
      </c>
      <c r="L372" s="37">
        <v>8</v>
      </c>
    </row>
    <row r="373" spans="1:12" x14ac:dyDescent="0.25">
      <c r="A373" s="37" t="s">
        <v>831</v>
      </c>
      <c r="B373" s="37">
        <v>72</v>
      </c>
      <c r="C373" s="37">
        <v>1</v>
      </c>
      <c r="D373" s="37">
        <v>9</v>
      </c>
      <c r="E373" s="37">
        <v>35</v>
      </c>
      <c r="F373" s="37">
        <v>1.4787722222222224</v>
      </c>
      <c r="G373" s="37" t="s">
        <v>1219</v>
      </c>
      <c r="H373" s="37" t="s">
        <v>2308</v>
      </c>
      <c r="I373" s="37">
        <v>2263</v>
      </c>
      <c r="J373" s="37" t="s">
        <v>2275</v>
      </c>
      <c r="K373" s="37">
        <v>22</v>
      </c>
      <c r="L373" s="37">
        <v>9</v>
      </c>
    </row>
    <row r="374" spans="1:12" x14ac:dyDescent="0.25">
      <c r="A374" s="37" t="s">
        <v>1066</v>
      </c>
      <c r="B374" s="37">
        <v>72</v>
      </c>
      <c r="C374" s="37">
        <v>0</v>
      </c>
      <c r="D374" s="37">
        <v>8</v>
      </c>
      <c r="E374" s="37">
        <v>24</v>
      </c>
      <c r="F374" s="37">
        <v>1.0259166666666666</v>
      </c>
      <c r="G374" s="37" t="s">
        <v>1232</v>
      </c>
      <c r="H374" s="37" t="s">
        <v>2308</v>
      </c>
      <c r="I374" s="37">
        <v>1570</v>
      </c>
      <c r="J374" s="37" t="s">
        <v>2275</v>
      </c>
      <c r="K374" s="37">
        <v>22</v>
      </c>
      <c r="L374" s="37">
        <v>8</v>
      </c>
    </row>
    <row r="375" spans="1:12" x14ac:dyDescent="0.25">
      <c r="A375" s="37" t="s">
        <v>1140</v>
      </c>
      <c r="B375" s="37">
        <v>72</v>
      </c>
      <c r="C375" s="37">
        <v>0</v>
      </c>
      <c r="D375" s="37">
        <v>3</v>
      </c>
      <c r="E375" s="37">
        <v>16</v>
      </c>
      <c r="F375" s="37">
        <v>0.76810833333333339</v>
      </c>
      <c r="G375" s="37" t="s">
        <v>1233</v>
      </c>
      <c r="H375" s="37" t="s">
        <v>2308</v>
      </c>
      <c r="I375" s="37">
        <v>1220</v>
      </c>
      <c r="J375" s="37" t="s">
        <v>2275</v>
      </c>
      <c r="K375" s="37">
        <v>20</v>
      </c>
      <c r="L375" s="37">
        <v>3</v>
      </c>
    </row>
    <row r="376" spans="1:12" x14ac:dyDescent="0.25">
      <c r="A376" s="37" t="s">
        <v>804</v>
      </c>
      <c r="B376" s="37">
        <v>72</v>
      </c>
      <c r="C376" s="37">
        <v>2</v>
      </c>
      <c r="D376" s="37">
        <v>11</v>
      </c>
      <c r="E376" s="37">
        <v>31</v>
      </c>
      <c r="F376" s="37">
        <v>1.2833152777777779</v>
      </c>
      <c r="G376" s="37" t="s">
        <v>1236</v>
      </c>
      <c r="H376" s="37" t="s">
        <v>2308</v>
      </c>
      <c r="I376" s="37">
        <v>2198</v>
      </c>
      <c r="J376" s="37" t="s">
        <v>2275</v>
      </c>
      <c r="K376" s="37">
        <v>25</v>
      </c>
      <c r="L376" s="37">
        <v>11</v>
      </c>
    </row>
    <row r="377" spans="1:12" x14ac:dyDescent="0.25">
      <c r="A377" s="37" t="s">
        <v>1195</v>
      </c>
      <c r="B377" s="37">
        <v>72</v>
      </c>
      <c r="C377" s="37">
        <v>0</v>
      </c>
      <c r="D377" s="37">
        <v>4</v>
      </c>
      <c r="E377" s="37">
        <v>17</v>
      </c>
      <c r="F377" s="37">
        <v>0.70899166666666669</v>
      </c>
      <c r="G377" s="37" t="s">
        <v>1222</v>
      </c>
      <c r="H377" s="37" t="s">
        <v>2308</v>
      </c>
      <c r="I377" s="37">
        <v>1085</v>
      </c>
      <c r="J377" s="37" t="s">
        <v>2275</v>
      </c>
      <c r="K377" s="37">
        <v>19</v>
      </c>
      <c r="L377" s="37">
        <v>4</v>
      </c>
    </row>
    <row r="378" spans="1:12" x14ac:dyDescent="0.25">
      <c r="A378" s="37" t="s">
        <v>1083</v>
      </c>
      <c r="B378" s="37">
        <v>71</v>
      </c>
      <c r="C378" s="37">
        <v>0</v>
      </c>
      <c r="D378" s="37">
        <v>9</v>
      </c>
      <c r="E378" s="37">
        <v>18</v>
      </c>
      <c r="F378" s="37">
        <v>1.0284478873239438</v>
      </c>
      <c r="G378" s="37" t="s">
        <v>1232</v>
      </c>
      <c r="H378" s="37" t="s">
        <v>2308</v>
      </c>
      <c r="I378" s="37">
        <v>1552</v>
      </c>
      <c r="J378" s="37" t="s">
        <v>2275</v>
      </c>
      <c r="K378" s="37">
        <v>24</v>
      </c>
      <c r="L378" s="37">
        <v>9</v>
      </c>
    </row>
    <row r="379" spans="1:12" x14ac:dyDescent="0.25">
      <c r="A379" s="37" t="s">
        <v>1152</v>
      </c>
      <c r="B379" s="37">
        <v>70</v>
      </c>
      <c r="C379" s="37">
        <v>0</v>
      </c>
      <c r="D379" s="37">
        <v>2</v>
      </c>
      <c r="E379" s="37">
        <v>22</v>
      </c>
      <c r="F379" s="37">
        <v>0.5748442857142857</v>
      </c>
      <c r="G379" s="37" t="s">
        <v>1229</v>
      </c>
      <c r="H379" s="37" t="s">
        <v>2308</v>
      </c>
      <c r="I379" s="37">
        <v>895</v>
      </c>
      <c r="J379" s="37" t="s">
        <v>2275</v>
      </c>
      <c r="K379" s="37">
        <v>18</v>
      </c>
      <c r="L379" s="37">
        <v>2</v>
      </c>
    </row>
    <row r="380" spans="1:12" x14ac:dyDescent="0.25">
      <c r="A380" s="37" t="s">
        <v>807</v>
      </c>
      <c r="B380" s="37">
        <v>70</v>
      </c>
      <c r="C380" s="37">
        <v>3</v>
      </c>
      <c r="D380" s="37">
        <v>16</v>
      </c>
      <c r="E380" s="37">
        <v>29</v>
      </c>
      <c r="F380" s="37">
        <v>1.7907700000000002</v>
      </c>
      <c r="G380" s="37" t="s">
        <v>1231</v>
      </c>
      <c r="H380" s="37" t="s">
        <v>2308</v>
      </c>
      <c r="I380" s="37">
        <v>2683</v>
      </c>
      <c r="J380" s="37" t="s">
        <v>2275</v>
      </c>
      <c r="K380" s="37">
        <v>28</v>
      </c>
      <c r="L380" s="37">
        <v>16</v>
      </c>
    </row>
    <row r="381" spans="1:12" x14ac:dyDescent="0.25">
      <c r="A381" s="37" t="s">
        <v>920</v>
      </c>
      <c r="B381" s="37">
        <v>70</v>
      </c>
      <c r="C381" s="37">
        <v>4</v>
      </c>
      <c r="D381" s="37">
        <v>20</v>
      </c>
      <c r="E381" s="37">
        <v>27</v>
      </c>
      <c r="F381" s="37">
        <v>2.1454300000000002</v>
      </c>
      <c r="G381" s="37" t="s">
        <v>1232</v>
      </c>
      <c r="H381" s="37" t="s">
        <v>2308</v>
      </c>
      <c r="I381" s="37">
        <v>3192</v>
      </c>
      <c r="J381" s="37" t="s">
        <v>2275</v>
      </c>
      <c r="K381" s="37">
        <v>31</v>
      </c>
      <c r="L381" s="37">
        <v>20</v>
      </c>
    </row>
    <row r="382" spans="1:12" x14ac:dyDescent="0.25">
      <c r="A382" s="37" t="s">
        <v>10298</v>
      </c>
      <c r="B382" s="37">
        <v>70</v>
      </c>
      <c r="C382" s="37">
        <v>1</v>
      </c>
      <c r="D382" s="37">
        <v>7</v>
      </c>
      <c r="E382" s="37">
        <v>35</v>
      </c>
      <c r="F382" s="37">
        <v>1.0271600000000001</v>
      </c>
      <c r="G382" s="37" t="s">
        <v>1219</v>
      </c>
      <c r="H382" s="37" t="s">
        <v>3729</v>
      </c>
      <c r="I382" s="37">
        <v>1778</v>
      </c>
      <c r="J382" s="37" t="s">
        <v>2275</v>
      </c>
      <c r="K382" s="37">
        <v>20</v>
      </c>
      <c r="L382" s="37">
        <v>7</v>
      </c>
    </row>
    <row r="383" spans="1:12" x14ac:dyDescent="0.25">
      <c r="A383" s="37" t="s">
        <v>1138</v>
      </c>
      <c r="B383" s="37">
        <v>70</v>
      </c>
      <c r="C383" s="37">
        <v>0</v>
      </c>
      <c r="D383" s="37">
        <v>3</v>
      </c>
      <c r="E383" s="37">
        <v>27</v>
      </c>
      <c r="F383" s="37">
        <v>0.76016714285714282</v>
      </c>
      <c r="G383" s="37" t="s">
        <v>1232</v>
      </c>
      <c r="H383" s="37" t="s">
        <v>2308</v>
      </c>
      <c r="I383" s="37">
        <v>1131</v>
      </c>
      <c r="J383" s="37" t="s">
        <v>2275</v>
      </c>
      <c r="K383" s="37">
        <v>20</v>
      </c>
      <c r="L383" s="37">
        <v>3</v>
      </c>
    </row>
    <row r="384" spans="1:12" x14ac:dyDescent="0.25">
      <c r="A384" s="37" t="s">
        <v>843</v>
      </c>
      <c r="B384" s="37">
        <v>69</v>
      </c>
      <c r="C384" s="37">
        <v>0</v>
      </c>
      <c r="D384" s="37">
        <v>9</v>
      </c>
      <c r="E384" s="37">
        <v>35</v>
      </c>
      <c r="F384" s="37">
        <v>1.1339434782608697</v>
      </c>
      <c r="G384" s="37" t="s">
        <v>1219</v>
      </c>
      <c r="H384" s="37" t="s">
        <v>2308</v>
      </c>
      <c r="I384" s="37">
        <v>1663</v>
      </c>
      <c r="J384" s="37" t="s">
        <v>2275</v>
      </c>
      <c r="K384" s="37">
        <v>23</v>
      </c>
      <c r="L384" s="37">
        <v>9</v>
      </c>
    </row>
    <row r="385" spans="1:12" x14ac:dyDescent="0.25">
      <c r="A385" s="37" t="s">
        <v>700</v>
      </c>
      <c r="B385" s="37">
        <v>69</v>
      </c>
      <c r="C385" s="37">
        <v>1</v>
      </c>
      <c r="D385" s="37">
        <v>6</v>
      </c>
      <c r="E385" s="37">
        <v>33</v>
      </c>
      <c r="F385" s="37">
        <v>1.1978550724637682</v>
      </c>
      <c r="G385" s="37" t="s">
        <v>1219</v>
      </c>
      <c r="H385" s="37" t="s">
        <v>2308</v>
      </c>
      <c r="I385" s="37">
        <v>2237</v>
      </c>
      <c r="J385" s="37" t="s">
        <v>2275</v>
      </c>
      <c r="K385" s="37">
        <v>23</v>
      </c>
      <c r="L385" s="37">
        <v>6</v>
      </c>
    </row>
    <row r="386" spans="1:12" x14ac:dyDescent="0.25">
      <c r="A386" s="37" t="s">
        <v>772</v>
      </c>
      <c r="B386" s="37">
        <v>69</v>
      </c>
      <c r="C386" s="37">
        <v>1</v>
      </c>
      <c r="D386" s="37">
        <v>7</v>
      </c>
      <c r="E386" s="37">
        <v>34</v>
      </c>
      <c r="F386" s="37">
        <v>1.1431768115942029</v>
      </c>
      <c r="G386" s="37" t="s">
        <v>1219</v>
      </c>
      <c r="H386" s="37" t="s">
        <v>2308</v>
      </c>
      <c r="I386" s="37">
        <v>1694</v>
      </c>
      <c r="J386" s="37" t="s">
        <v>2275</v>
      </c>
      <c r="K386" s="37">
        <v>21</v>
      </c>
      <c r="L386" s="37">
        <v>7</v>
      </c>
    </row>
    <row r="387" spans="1:12" x14ac:dyDescent="0.25">
      <c r="A387" s="37" t="s">
        <v>929</v>
      </c>
      <c r="B387" s="37">
        <v>69</v>
      </c>
      <c r="C387" s="37">
        <v>2</v>
      </c>
      <c r="D387" s="37">
        <v>10</v>
      </c>
      <c r="E387" s="37">
        <v>24</v>
      </c>
      <c r="F387" s="37">
        <v>1.1464014492753625</v>
      </c>
      <c r="G387" s="37" t="s">
        <v>1224</v>
      </c>
      <c r="H387" s="37" t="s">
        <v>2308</v>
      </c>
      <c r="I387" s="37">
        <v>1919</v>
      </c>
      <c r="J387" s="37" t="s">
        <v>2275</v>
      </c>
      <c r="K387" s="37">
        <v>20</v>
      </c>
      <c r="L387" s="37">
        <v>10</v>
      </c>
    </row>
    <row r="388" spans="1:12" x14ac:dyDescent="0.25">
      <c r="A388" s="37" t="s">
        <v>1136</v>
      </c>
      <c r="B388" s="37">
        <v>69</v>
      </c>
      <c r="C388" s="37">
        <v>0</v>
      </c>
      <c r="D388" s="37">
        <v>1</v>
      </c>
      <c r="E388" s="37">
        <v>17</v>
      </c>
      <c r="F388" s="37">
        <v>0.52298115942028989</v>
      </c>
      <c r="G388" s="37" t="s">
        <v>1256</v>
      </c>
      <c r="H388" s="37" t="s">
        <v>2308</v>
      </c>
      <c r="I388" s="37">
        <v>767</v>
      </c>
      <c r="J388" s="37" t="s">
        <v>2275</v>
      </c>
      <c r="K388" s="37">
        <v>16</v>
      </c>
      <c r="L388" s="37">
        <v>1</v>
      </c>
    </row>
    <row r="389" spans="1:12" x14ac:dyDescent="0.25">
      <c r="A389" s="37" t="s">
        <v>1116</v>
      </c>
      <c r="B389" s="37">
        <v>69</v>
      </c>
      <c r="C389" s="37">
        <v>0</v>
      </c>
      <c r="D389" s="37">
        <v>2</v>
      </c>
      <c r="E389" s="37">
        <v>21</v>
      </c>
      <c r="F389" s="37">
        <v>0.74732173913043487</v>
      </c>
      <c r="G389" s="37" t="s">
        <v>1261</v>
      </c>
      <c r="H389" s="37" t="s">
        <v>2308</v>
      </c>
      <c r="I389" s="37">
        <v>1096</v>
      </c>
      <c r="J389" s="37" t="s">
        <v>2275</v>
      </c>
      <c r="K389" s="37">
        <v>20</v>
      </c>
      <c r="L389" s="37">
        <v>2</v>
      </c>
    </row>
    <row r="390" spans="1:12" x14ac:dyDescent="0.25">
      <c r="A390" s="37" t="s">
        <v>977</v>
      </c>
      <c r="B390" s="37">
        <v>69</v>
      </c>
      <c r="C390" s="37">
        <v>0</v>
      </c>
      <c r="D390" s="37">
        <v>3</v>
      </c>
      <c r="E390" s="37">
        <v>16</v>
      </c>
      <c r="F390" s="37">
        <v>0.58230434782608698</v>
      </c>
      <c r="G390" s="37" t="s">
        <v>1224</v>
      </c>
      <c r="H390" s="37" t="s">
        <v>2316</v>
      </c>
      <c r="I390" s="37">
        <v>854</v>
      </c>
      <c r="J390" s="37" t="s">
        <v>2268</v>
      </c>
      <c r="K390" s="37">
        <v>14</v>
      </c>
      <c r="L390" s="37">
        <v>3</v>
      </c>
    </row>
    <row r="391" spans="1:12" x14ac:dyDescent="0.25">
      <c r="A391" s="37" t="s">
        <v>672</v>
      </c>
      <c r="B391" s="37">
        <v>68</v>
      </c>
      <c r="C391" s="37">
        <v>1</v>
      </c>
      <c r="D391" s="37">
        <v>11</v>
      </c>
      <c r="E391" s="37">
        <v>42</v>
      </c>
      <c r="F391" s="37">
        <v>1.3565750000000001</v>
      </c>
      <c r="G391" s="37" t="s">
        <v>1219</v>
      </c>
      <c r="H391" s="37" t="s">
        <v>2308</v>
      </c>
      <c r="I391" s="37">
        <v>2001</v>
      </c>
      <c r="J391" s="37" t="s">
        <v>2275</v>
      </c>
      <c r="K391" s="37">
        <v>25</v>
      </c>
      <c r="L391" s="37">
        <v>11</v>
      </c>
    </row>
    <row r="392" spans="1:12" x14ac:dyDescent="0.25">
      <c r="A392" s="37" t="s">
        <v>792</v>
      </c>
      <c r="B392" s="37">
        <v>68</v>
      </c>
      <c r="C392" s="37">
        <v>1</v>
      </c>
      <c r="D392" s="37">
        <v>6</v>
      </c>
      <c r="E392" s="37">
        <v>34</v>
      </c>
      <c r="F392" s="37">
        <v>0.95842941176470597</v>
      </c>
      <c r="G392" s="37" t="s">
        <v>1219</v>
      </c>
      <c r="H392" s="37" t="s">
        <v>2308</v>
      </c>
      <c r="I392" s="37">
        <v>1635</v>
      </c>
      <c r="J392" s="37" t="s">
        <v>2275</v>
      </c>
      <c r="K392" s="37">
        <v>20</v>
      </c>
      <c r="L392" s="37">
        <v>6</v>
      </c>
    </row>
    <row r="393" spans="1:12" x14ac:dyDescent="0.25">
      <c r="A393" s="37" t="s">
        <v>1078</v>
      </c>
      <c r="B393" s="37">
        <v>68</v>
      </c>
      <c r="C393" s="37">
        <v>1</v>
      </c>
      <c r="D393" s="37">
        <v>4</v>
      </c>
      <c r="E393" s="37">
        <v>26</v>
      </c>
      <c r="F393" s="37">
        <v>0.89045882352941186</v>
      </c>
      <c r="G393" s="37" t="s">
        <v>1227</v>
      </c>
      <c r="H393" s="37" t="s">
        <v>2308</v>
      </c>
      <c r="I393" s="37">
        <v>1287</v>
      </c>
      <c r="J393" s="37" t="s">
        <v>2275</v>
      </c>
      <c r="K393" s="37">
        <v>20</v>
      </c>
      <c r="L393" s="37">
        <v>4</v>
      </c>
    </row>
    <row r="394" spans="1:12" x14ac:dyDescent="0.25">
      <c r="A394" s="37" t="s">
        <v>1203</v>
      </c>
      <c r="B394" s="37">
        <v>68</v>
      </c>
      <c r="C394" s="37">
        <v>1</v>
      </c>
      <c r="D394" s="37">
        <v>1</v>
      </c>
      <c r="E394" s="37">
        <v>10</v>
      </c>
      <c r="F394" s="37">
        <v>0.40887941176470594</v>
      </c>
      <c r="G394" s="37" t="s">
        <v>1248</v>
      </c>
      <c r="H394" s="37" t="s">
        <v>2308</v>
      </c>
      <c r="I394" s="37">
        <v>730</v>
      </c>
      <c r="J394" s="37" t="s">
        <v>2275</v>
      </c>
      <c r="K394" s="37">
        <v>14</v>
      </c>
      <c r="L394" s="37">
        <v>1</v>
      </c>
    </row>
    <row r="395" spans="1:12" x14ac:dyDescent="0.25">
      <c r="A395" s="37" t="s">
        <v>819</v>
      </c>
      <c r="B395" s="37">
        <v>68</v>
      </c>
      <c r="C395" s="37">
        <v>0</v>
      </c>
      <c r="D395" s="37">
        <v>4</v>
      </c>
      <c r="E395" s="37">
        <v>30</v>
      </c>
      <c r="F395" s="37">
        <v>0.74448382352941178</v>
      </c>
      <c r="G395" s="37" t="s">
        <v>1221</v>
      </c>
      <c r="H395" s="37" t="s">
        <v>2308</v>
      </c>
      <c r="I395" s="37">
        <v>1200</v>
      </c>
      <c r="J395" s="37" t="s">
        <v>2275</v>
      </c>
      <c r="K395" s="37">
        <v>20</v>
      </c>
      <c r="L395" s="37">
        <v>4</v>
      </c>
    </row>
    <row r="396" spans="1:12" x14ac:dyDescent="0.25">
      <c r="A396" s="37" t="s">
        <v>1068</v>
      </c>
      <c r="B396" s="37">
        <v>68</v>
      </c>
      <c r="C396" s="37">
        <v>0</v>
      </c>
      <c r="D396" s="37">
        <v>6</v>
      </c>
      <c r="E396" s="37">
        <v>25</v>
      </c>
      <c r="F396" s="37">
        <v>0.95738970588235306</v>
      </c>
      <c r="G396" s="37" t="s">
        <v>2276</v>
      </c>
      <c r="H396" s="37" t="s">
        <v>2308</v>
      </c>
      <c r="I396" s="37">
        <v>1471</v>
      </c>
      <c r="J396" s="37" t="s">
        <v>2275</v>
      </c>
      <c r="K396" s="37">
        <v>22</v>
      </c>
      <c r="L396" s="37">
        <v>6</v>
      </c>
    </row>
    <row r="397" spans="1:12" x14ac:dyDescent="0.25">
      <c r="A397" s="37" t="s">
        <v>999</v>
      </c>
      <c r="B397" s="37">
        <v>68</v>
      </c>
      <c r="C397" s="37">
        <v>1</v>
      </c>
      <c r="D397" s="37">
        <v>12</v>
      </c>
      <c r="E397" s="37">
        <v>31</v>
      </c>
      <c r="F397" s="37">
        <v>1.3388088235294118</v>
      </c>
      <c r="G397" s="37" t="s">
        <v>1220</v>
      </c>
      <c r="H397" s="37" t="s">
        <v>2308</v>
      </c>
      <c r="I397" s="37">
        <v>1935</v>
      </c>
      <c r="J397" s="37" t="s">
        <v>2275</v>
      </c>
      <c r="K397" s="37">
        <v>23</v>
      </c>
      <c r="L397" s="37">
        <v>12</v>
      </c>
    </row>
    <row r="398" spans="1:12" x14ac:dyDescent="0.25">
      <c r="A398" s="37" t="s">
        <v>913</v>
      </c>
      <c r="B398" s="37">
        <v>68</v>
      </c>
      <c r="C398" s="37">
        <v>0</v>
      </c>
      <c r="D398" s="37">
        <v>7</v>
      </c>
      <c r="E398" s="37">
        <v>29</v>
      </c>
      <c r="F398" s="37">
        <v>1.1796558823529413</v>
      </c>
      <c r="G398" s="37" t="s">
        <v>1220</v>
      </c>
      <c r="H398" s="37" t="s">
        <v>2308</v>
      </c>
      <c r="I398" s="37">
        <v>1711</v>
      </c>
      <c r="J398" s="37" t="s">
        <v>2275</v>
      </c>
      <c r="K398" s="37">
        <v>22</v>
      </c>
      <c r="L398" s="37">
        <v>7</v>
      </c>
    </row>
    <row r="399" spans="1:12" x14ac:dyDescent="0.25">
      <c r="A399" s="37" t="s">
        <v>888</v>
      </c>
      <c r="B399" s="37">
        <v>67</v>
      </c>
      <c r="C399" s="37">
        <v>0</v>
      </c>
      <c r="D399" s="37">
        <v>5</v>
      </c>
      <c r="E399" s="37">
        <v>24</v>
      </c>
      <c r="F399" s="37">
        <v>0.91234776119402994</v>
      </c>
      <c r="G399" s="37" t="s">
        <v>1219</v>
      </c>
      <c r="H399" s="37" t="s">
        <v>2308</v>
      </c>
      <c r="I399" s="37">
        <v>1416</v>
      </c>
      <c r="J399" s="37" t="s">
        <v>2275</v>
      </c>
      <c r="K399" s="37">
        <v>20</v>
      </c>
      <c r="L399" s="37">
        <v>5</v>
      </c>
    </row>
    <row r="400" spans="1:12" x14ac:dyDescent="0.25">
      <c r="A400" s="37" t="s">
        <v>737</v>
      </c>
      <c r="B400" s="37">
        <v>67</v>
      </c>
      <c r="C400" s="37">
        <v>2</v>
      </c>
      <c r="D400" s="37">
        <v>12</v>
      </c>
      <c r="E400" s="37">
        <v>31</v>
      </c>
      <c r="F400" s="37">
        <v>1.3411656716417912</v>
      </c>
      <c r="G400" s="37" t="s">
        <v>1219</v>
      </c>
      <c r="H400" s="37" t="s">
        <v>2308</v>
      </c>
      <c r="I400" s="37">
        <v>1946</v>
      </c>
      <c r="J400" s="37" t="s">
        <v>2275</v>
      </c>
      <c r="K400" s="37">
        <v>22</v>
      </c>
      <c r="L400" s="37">
        <v>12</v>
      </c>
    </row>
    <row r="401" spans="1:12" x14ac:dyDescent="0.25">
      <c r="A401" s="37" t="s">
        <v>648</v>
      </c>
      <c r="B401" s="37">
        <v>67</v>
      </c>
      <c r="C401" s="37">
        <v>4</v>
      </c>
      <c r="D401" s="37">
        <v>11</v>
      </c>
      <c r="E401" s="37">
        <v>31</v>
      </c>
      <c r="F401" s="37">
        <v>1.6008283582089553</v>
      </c>
      <c r="G401" s="37" t="s">
        <v>1219</v>
      </c>
      <c r="H401" s="37" t="s">
        <v>2308</v>
      </c>
      <c r="I401" s="37">
        <v>2456</v>
      </c>
      <c r="J401" s="37" t="s">
        <v>2275</v>
      </c>
      <c r="K401" s="37">
        <v>23</v>
      </c>
      <c r="L401" s="37">
        <v>11</v>
      </c>
    </row>
    <row r="402" spans="1:12" x14ac:dyDescent="0.25">
      <c r="A402" s="37" t="s">
        <v>675</v>
      </c>
      <c r="B402" s="37">
        <v>67</v>
      </c>
      <c r="C402" s="37">
        <v>1</v>
      </c>
      <c r="D402" s="37">
        <v>10</v>
      </c>
      <c r="E402" s="37">
        <v>36</v>
      </c>
      <c r="F402" s="37">
        <v>1.3187686567164179</v>
      </c>
      <c r="G402" s="37" t="s">
        <v>1219</v>
      </c>
      <c r="H402" s="37" t="s">
        <v>2308</v>
      </c>
      <c r="I402" s="37">
        <v>1878</v>
      </c>
      <c r="J402" s="37" t="s">
        <v>2275</v>
      </c>
      <c r="K402" s="37">
        <v>23</v>
      </c>
      <c r="L402" s="37">
        <v>10</v>
      </c>
    </row>
    <row r="403" spans="1:12" x14ac:dyDescent="0.25">
      <c r="A403" s="37" t="s">
        <v>750</v>
      </c>
      <c r="B403" s="37">
        <v>67</v>
      </c>
      <c r="C403" s="37">
        <v>2</v>
      </c>
      <c r="D403" s="37">
        <v>9</v>
      </c>
      <c r="E403" s="37">
        <v>26</v>
      </c>
      <c r="F403" s="37">
        <v>1.363758208955224</v>
      </c>
      <c r="G403" s="37" t="s">
        <v>1225</v>
      </c>
      <c r="H403" s="37" t="s">
        <v>2308</v>
      </c>
      <c r="I403" s="37">
        <v>1986</v>
      </c>
      <c r="J403" s="37" t="s">
        <v>2275</v>
      </c>
      <c r="K403" s="37">
        <v>24</v>
      </c>
      <c r="L403" s="37">
        <v>9</v>
      </c>
    </row>
    <row r="404" spans="1:12" x14ac:dyDescent="0.25">
      <c r="A404" s="37" t="s">
        <v>895</v>
      </c>
      <c r="B404" s="37">
        <v>67</v>
      </c>
      <c r="C404" s="37">
        <v>1</v>
      </c>
      <c r="D404" s="37">
        <v>7</v>
      </c>
      <c r="E404" s="37">
        <v>28</v>
      </c>
      <c r="F404" s="37">
        <v>1.0013656716417909</v>
      </c>
      <c r="G404" s="37" t="s">
        <v>1229</v>
      </c>
      <c r="H404" s="37" t="s">
        <v>2308</v>
      </c>
      <c r="I404" s="37">
        <v>1426</v>
      </c>
      <c r="J404" s="37" t="s">
        <v>2275</v>
      </c>
      <c r="K404" s="37">
        <v>20</v>
      </c>
      <c r="L404" s="37">
        <v>7</v>
      </c>
    </row>
    <row r="405" spans="1:12" x14ac:dyDescent="0.25">
      <c r="A405" s="37" t="s">
        <v>947</v>
      </c>
      <c r="B405" s="37">
        <v>67</v>
      </c>
      <c r="C405" s="37">
        <v>0</v>
      </c>
      <c r="D405" s="37">
        <v>7</v>
      </c>
      <c r="E405" s="37">
        <v>23</v>
      </c>
      <c r="F405" s="37">
        <v>1.0054074626865672</v>
      </c>
      <c r="G405" s="37" t="s">
        <v>1235</v>
      </c>
      <c r="H405" s="37" t="s">
        <v>2308</v>
      </c>
      <c r="I405" s="37">
        <v>1448</v>
      </c>
      <c r="J405" s="37" t="s">
        <v>2275</v>
      </c>
      <c r="K405" s="37">
        <v>21</v>
      </c>
      <c r="L405" s="37">
        <v>7</v>
      </c>
    </row>
    <row r="406" spans="1:12" x14ac:dyDescent="0.25">
      <c r="A406" s="37" t="s">
        <v>988</v>
      </c>
      <c r="B406" s="37">
        <v>67</v>
      </c>
      <c r="C406" s="37">
        <v>0</v>
      </c>
      <c r="D406" s="37">
        <v>3</v>
      </c>
      <c r="E406" s="37">
        <v>27</v>
      </c>
      <c r="F406" s="37">
        <v>0.77173134328358217</v>
      </c>
      <c r="G406" s="37" t="s">
        <v>1223</v>
      </c>
      <c r="H406" s="37" t="s">
        <v>2308</v>
      </c>
      <c r="I406" s="37">
        <v>1099</v>
      </c>
      <c r="J406" s="37" t="s">
        <v>2275</v>
      </c>
      <c r="K406" s="37">
        <v>18</v>
      </c>
      <c r="L406" s="37">
        <v>3</v>
      </c>
    </row>
    <row r="407" spans="1:12" x14ac:dyDescent="0.25">
      <c r="A407" s="37" t="s">
        <v>791</v>
      </c>
      <c r="B407" s="37">
        <v>67</v>
      </c>
      <c r="C407" s="37">
        <v>2</v>
      </c>
      <c r="D407" s="37">
        <v>9</v>
      </c>
      <c r="E407" s="37">
        <v>33</v>
      </c>
      <c r="F407" s="37">
        <v>1.2247985074626868</v>
      </c>
      <c r="G407" s="37" t="s">
        <v>1226</v>
      </c>
      <c r="H407" s="37" t="s">
        <v>2308</v>
      </c>
      <c r="I407" s="37">
        <v>1752</v>
      </c>
      <c r="J407" s="37" t="s">
        <v>2275</v>
      </c>
      <c r="K407" s="37">
        <v>23</v>
      </c>
      <c r="L407" s="37">
        <v>9</v>
      </c>
    </row>
    <row r="408" spans="1:12" x14ac:dyDescent="0.25">
      <c r="A408" s="37" t="s">
        <v>743</v>
      </c>
      <c r="B408" s="37">
        <v>67</v>
      </c>
      <c r="C408" s="37">
        <v>1</v>
      </c>
      <c r="D408" s="37">
        <v>5</v>
      </c>
      <c r="E408" s="37">
        <v>27</v>
      </c>
      <c r="F408" s="37">
        <v>0.908168656716418</v>
      </c>
      <c r="G408" s="37" t="s">
        <v>1226</v>
      </c>
      <c r="H408" s="37" t="s">
        <v>2308</v>
      </c>
      <c r="I408" s="37">
        <v>1593</v>
      </c>
      <c r="J408" s="37" t="s">
        <v>2275</v>
      </c>
      <c r="K408" s="37">
        <v>21</v>
      </c>
      <c r="L408" s="37">
        <v>5</v>
      </c>
    </row>
    <row r="409" spans="1:12" x14ac:dyDescent="0.25">
      <c r="A409" s="37" t="s">
        <v>892</v>
      </c>
      <c r="B409" s="37">
        <v>67</v>
      </c>
      <c r="C409" s="37">
        <v>2</v>
      </c>
      <c r="D409" s="37">
        <v>13</v>
      </c>
      <c r="E409" s="37">
        <v>26</v>
      </c>
      <c r="F409" s="37">
        <v>1.5985985074626865</v>
      </c>
      <c r="G409" s="37" t="s">
        <v>1224</v>
      </c>
      <c r="H409" s="37" t="s">
        <v>2308</v>
      </c>
      <c r="I409" s="37">
        <v>2838</v>
      </c>
      <c r="J409" s="37" t="s">
        <v>2275</v>
      </c>
      <c r="K409" s="37">
        <v>28</v>
      </c>
      <c r="L409" s="37">
        <v>13</v>
      </c>
    </row>
    <row r="410" spans="1:12" x14ac:dyDescent="0.25">
      <c r="A410" s="37" t="s">
        <v>903</v>
      </c>
      <c r="B410" s="37">
        <v>66</v>
      </c>
      <c r="C410" s="37">
        <v>0</v>
      </c>
      <c r="D410" s="37">
        <v>4</v>
      </c>
      <c r="E410" s="37">
        <v>28</v>
      </c>
      <c r="F410" s="37">
        <v>0.86472727272727279</v>
      </c>
      <c r="G410" s="37" t="s">
        <v>1219</v>
      </c>
      <c r="H410" s="37" t="s">
        <v>2308</v>
      </c>
      <c r="I410" s="37">
        <v>1328</v>
      </c>
      <c r="J410" s="37" t="s">
        <v>2275</v>
      </c>
      <c r="K410" s="37">
        <v>20</v>
      </c>
      <c r="L410" s="37">
        <v>4</v>
      </c>
    </row>
    <row r="411" spans="1:12" x14ac:dyDescent="0.25">
      <c r="A411" s="37" t="s">
        <v>1160</v>
      </c>
      <c r="B411" s="37">
        <v>66</v>
      </c>
      <c r="C411" s="37">
        <v>0</v>
      </c>
      <c r="D411" s="37">
        <v>1</v>
      </c>
      <c r="E411" s="37">
        <v>11</v>
      </c>
      <c r="F411" s="37">
        <v>0.87966515151515157</v>
      </c>
      <c r="G411" s="37" t="s">
        <v>1232</v>
      </c>
      <c r="H411" s="37" t="s">
        <v>2308</v>
      </c>
      <c r="I411" s="37">
        <v>1234</v>
      </c>
      <c r="J411" s="37" t="s">
        <v>2275</v>
      </c>
      <c r="K411" s="37">
        <v>21</v>
      </c>
      <c r="L411" s="37">
        <v>1</v>
      </c>
    </row>
    <row r="412" spans="1:12" x14ac:dyDescent="0.25">
      <c r="A412" s="37" t="s">
        <v>997</v>
      </c>
      <c r="B412" s="37">
        <v>66</v>
      </c>
      <c r="C412" s="37">
        <v>0</v>
      </c>
      <c r="D412" s="37">
        <v>9</v>
      </c>
      <c r="E412" s="37">
        <v>27</v>
      </c>
      <c r="F412" s="37">
        <v>1.1854090909090911</v>
      </c>
      <c r="G412" s="37" t="s">
        <v>1232</v>
      </c>
      <c r="H412" s="37" t="s">
        <v>2308</v>
      </c>
      <c r="I412" s="37">
        <v>1699</v>
      </c>
      <c r="J412" s="37" t="s">
        <v>2275</v>
      </c>
      <c r="K412" s="37">
        <v>25</v>
      </c>
      <c r="L412" s="37">
        <v>9</v>
      </c>
    </row>
    <row r="413" spans="1:12" x14ac:dyDescent="0.25">
      <c r="A413" s="37" t="s">
        <v>1062</v>
      </c>
      <c r="B413" s="37">
        <v>66</v>
      </c>
      <c r="C413" s="37">
        <v>2</v>
      </c>
      <c r="D413" s="37">
        <v>4</v>
      </c>
      <c r="E413" s="37">
        <v>19</v>
      </c>
      <c r="F413" s="37">
        <v>1.2867075757575759</v>
      </c>
      <c r="G413" s="37" t="s">
        <v>1232</v>
      </c>
      <c r="H413" s="37" t="s">
        <v>2308</v>
      </c>
      <c r="I413" s="37">
        <v>1805</v>
      </c>
      <c r="J413" s="37" t="s">
        <v>2275</v>
      </c>
      <c r="K413" s="37">
        <v>16</v>
      </c>
      <c r="L413" s="37">
        <v>4</v>
      </c>
    </row>
    <row r="414" spans="1:12" x14ac:dyDescent="0.25">
      <c r="A414" s="37" t="s">
        <v>1071</v>
      </c>
      <c r="B414" s="37">
        <v>66</v>
      </c>
      <c r="C414" s="37">
        <v>0</v>
      </c>
      <c r="D414" s="37">
        <v>6</v>
      </c>
      <c r="E414" s="37">
        <v>23</v>
      </c>
      <c r="F414" s="37">
        <v>0.81384545454545454</v>
      </c>
      <c r="G414" s="37" t="s">
        <v>1224</v>
      </c>
      <c r="H414" s="37" t="s">
        <v>2308</v>
      </c>
      <c r="I414" s="37">
        <v>1315</v>
      </c>
      <c r="J414" s="37" t="s">
        <v>2275</v>
      </c>
      <c r="K414" s="37">
        <v>19</v>
      </c>
      <c r="L414" s="37">
        <v>6</v>
      </c>
    </row>
    <row r="415" spans="1:12" x14ac:dyDescent="0.25">
      <c r="A415" s="37" t="s">
        <v>712</v>
      </c>
      <c r="B415" s="37">
        <v>66</v>
      </c>
      <c r="C415" s="37">
        <v>3</v>
      </c>
      <c r="D415" s="37">
        <v>19</v>
      </c>
      <c r="E415" s="37">
        <v>41</v>
      </c>
      <c r="F415" s="37">
        <v>2.3296454545454548</v>
      </c>
      <c r="G415" s="37" t="s">
        <v>1234</v>
      </c>
      <c r="H415" s="37" t="s">
        <v>2308</v>
      </c>
      <c r="I415" s="37">
        <v>3395</v>
      </c>
      <c r="J415" s="37" t="s">
        <v>2275</v>
      </c>
      <c r="K415" s="37">
        <v>29</v>
      </c>
      <c r="L415" s="37">
        <v>19</v>
      </c>
    </row>
    <row r="416" spans="1:12" x14ac:dyDescent="0.25">
      <c r="A416" s="37" t="s">
        <v>890</v>
      </c>
      <c r="B416" s="37">
        <v>66</v>
      </c>
      <c r="C416" s="37">
        <v>1</v>
      </c>
      <c r="D416" s="37">
        <v>11</v>
      </c>
      <c r="E416" s="37">
        <v>32</v>
      </c>
      <c r="F416" s="37">
        <v>1.3723045454545455</v>
      </c>
      <c r="G416" s="37" t="s">
        <v>1218</v>
      </c>
      <c r="H416" s="37" t="s">
        <v>2308</v>
      </c>
      <c r="I416" s="37">
        <v>2031</v>
      </c>
      <c r="J416" s="37" t="s">
        <v>2275</v>
      </c>
      <c r="K416" s="37">
        <v>23</v>
      </c>
      <c r="L416" s="37">
        <v>11</v>
      </c>
    </row>
    <row r="417" spans="1:12" x14ac:dyDescent="0.25">
      <c r="A417" s="37" t="s">
        <v>1149</v>
      </c>
      <c r="B417" s="37">
        <v>66</v>
      </c>
      <c r="C417" s="37">
        <v>0</v>
      </c>
      <c r="D417" s="37">
        <v>5</v>
      </c>
      <c r="E417" s="37">
        <v>24</v>
      </c>
      <c r="F417" s="37">
        <v>0.84525454545454548</v>
      </c>
      <c r="G417" s="37" t="s">
        <v>1224</v>
      </c>
      <c r="H417" s="37" t="s">
        <v>2308</v>
      </c>
      <c r="I417" s="37">
        <v>1208</v>
      </c>
      <c r="J417" s="37" t="s">
        <v>2275</v>
      </c>
      <c r="K417" s="37">
        <v>19</v>
      </c>
      <c r="L417" s="37">
        <v>5</v>
      </c>
    </row>
    <row r="418" spans="1:12" x14ac:dyDescent="0.25">
      <c r="A418" s="37" t="s">
        <v>1193</v>
      </c>
      <c r="B418" s="37">
        <v>66</v>
      </c>
      <c r="C418" s="37">
        <v>0</v>
      </c>
      <c r="D418" s="37">
        <v>1</v>
      </c>
      <c r="E418" s="37">
        <v>22</v>
      </c>
      <c r="F418" s="37">
        <v>0.51252727272727283</v>
      </c>
      <c r="G418" s="37" t="s">
        <v>1226</v>
      </c>
      <c r="H418" s="37" t="s">
        <v>2308</v>
      </c>
      <c r="I418" s="37">
        <v>725</v>
      </c>
      <c r="J418" s="37" t="s">
        <v>2275</v>
      </c>
      <c r="K418" s="37">
        <v>17</v>
      </c>
      <c r="L418" s="37">
        <v>1</v>
      </c>
    </row>
    <row r="419" spans="1:12" x14ac:dyDescent="0.25">
      <c r="A419" s="37" t="s">
        <v>637</v>
      </c>
      <c r="B419" s="37">
        <v>65</v>
      </c>
      <c r="C419" s="37">
        <v>2</v>
      </c>
      <c r="D419" s="37">
        <v>12</v>
      </c>
      <c r="E419" s="37">
        <v>33</v>
      </c>
      <c r="F419" s="37">
        <v>1.9579076923076926</v>
      </c>
      <c r="G419" s="37" t="s">
        <v>1219</v>
      </c>
      <c r="H419" s="37" t="s">
        <v>2308</v>
      </c>
      <c r="I419" s="37">
        <v>2791</v>
      </c>
      <c r="J419" s="37" t="s">
        <v>2275</v>
      </c>
      <c r="K419" s="37">
        <v>21</v>
      </c>
      <c r="L419" s="37">
        <v>12</v>
      </c>
    </row>
    <row r="420" spans="1:12" x14ac:dyDescent="0.25">
      <c r="A420" s="37" t="s">
        <v>717</v>
      </c>
      <c r="B420" s="37">
        <v>65</v>
      </c>
      <c r="C420" s="37">
        <v>0</v>
      </c>
      <c r="D420" s="37">
        <v>11</v>
      </c>
      <c r="E420" s="37">
        <v>34</v>
      </c>
      <c r="F420" s="37">
        <v>1.3110184615384615</v>
      </c>
      <c r="G420" s="37" t="s">
        <v>1219</v>
      </c>
      <c r="H420" s="37" t="s">
        <v>2308</v>
      </c>
      <c r="I420" s="37">
        <v>2064</v>
      </c>
      <c r="J420" s="37" t="s">
        <v>2275</v>
      </c>
      <c r="K420" s="37">
        <v>24</v>
      </c>
      <c r="L420" s="37">
        <v>11</v>
      </c>
    </row>
    <row r="421" spans="1:12" x14ac:dyDescent="0.25">
      <c r="A421" s="37" t="s">
        <v>881</v>
      </c>
      <c r="B421" s="37">
        <v>65</v>
      </c>
      <c r="C421" s="37">
        <v>0</v>
      </c>
      <c r="D421" s="37">
        <v>3</v>
      </c>
      <c r="E421" s="37">
        <v>23</v>
      </c>
      <c r="F421" s="37">
        <v>0.84542923076923071</v>
      </c>
      <c r="G421" s="37" t="s">
        <v>1219</v>
      </c>
      <c r="H421" s="37" t="s">
        <v>2308</v>
      </c>
      <c r="I421" s="37">
        <v>1230</v>
      </c>
      <c r="J421" s="37" t="s">
        <v>2275</v>
      </c>
      <c r="K421" s="37">
        <v>20</v>
      </c>
      <c r="L421" s="37">
        <v>3</v>
      </c>
    </row>
    <row r="422" spans="1:12" x14ac:dyDescent="0.25">
      <c r="A422" s="37" t="s">
        <v>1047</v>
      </c>
      <c r="B422" s="37">
        <v>65</v>
      </c>
      <c r="C422" s="37">
        <v>1</v>
      </c>
      <c r="D422" s="37">
        <v>12</v>
      </c>
      <c r="E422" s="37">
        <v>28</v>
      </c>
      <c r="F422" s="37">
        <v>1.2811707692307692</v>
      </c>
      <c r="G422" s="37" t="s">
        <v>1232</v>
      </c>
      <c r="H422" s="37" t="s">
        <v>2308</v>
      </c>
      <c r="I422" s="37">
        <v>1770</v>
      </c>
      <c r="J422" s="37" t="s">
        <v>2275</v>
      </c>
      <c r="K422" s="37">
        <v>23</v>
      </c>
      <c r="L422" s="37">
        <v>12</v>
      </c>
    </row>
    <row r="423" spans="1:12" x14ac:dyDescent="0.25">
      <c r="A423" s="37" t="s">
        <v>1092</v>
      </c>
      <c r="B423" s="37">
        <v>65</v>
      </c>
      <c r="C423" s="37">
        <v>0</v>
      </c>
      <c r="D423" s="37">
        <v>1</v>
      </c>
      <c r="E423" s="37">
        <v>15</v>
      </c>
      <c r="F423" s="37">
        <v>0.57073230769230765</v>
      </c>
      <c r="G423" s="37" t="s">
        <v>1260</v>
      </c>
      <c r="H423" s="37" t="s">
        <v>2308</v>
      </c>
      <c r="I423" s="37">
        <v>818</v>
      </c>
      <c r="J423" s="37" t="s">
        <v>2275</v>
      </c>
      <c r="K423" s="37">
        <v>17</v>
      </c>
      <c r="L423" s="37">
        <v>1</v>
      </c>
    </row>
    <row r="424" spans="1:12" x14ac:dyDescent="0.25">
      <c r="A424" s="37" t="s">
        <v>1112</v>
      </c>
      <c r="B424" s="37">
        <v>65</v>
      </c>
      <c r="C424" s="37">
        <v>1</v>
      </c>
      <c r="D424" s="37">
        <v>6</v>
      </c>
      <c r="E424" s="37">
        <v>11</v>
      </c>
      <c r="F424" s="37">
        <v>0.95110307692307705</v>
      </c>
      <c r="G424" s="37" t="s">
        <v>1245</v>
      </c>
      <c r="H424" s="37" t="s">
        <v>2308</v>
      </c>
      <c r="I424" s="37">
        <v>1314</v>
      </c>
      <c r="J424" s="37" t="s">
        <v>2275</v>
      </c>
      <c r="K424" s="37">
        <v>20</v>
      </c>
      <c r="L424" s="37">
        <v>6</v>
      </c>
    </row>
    <row r="425" spans="1:12" x14ac:dyDescent="0.25">
      <c r="A425" s="37" t="s">
        <v>1145</v>
      </c>
      <c r="B425" s="37">
        <v>65</v>
      </c>
      <c r="C425" s="37">
        <v>0</v>
      </c>
      <c r="D425" s="37">
        <v>7</v>
      </c>
      <c r="E425" s="37">
        <v>24</v>
      </c>
      <c r="F425" s="37">
        <v>0.94965538461538468</v>
      </c>
      <c r="G425" s="37" t="s">
        <v>1232</v>
      </c>
      <c r="H425" s="37" t="s">
        <v>2308</v>
      </c>
      <c r="I425" s="37">
        <v>1312</v>
      </c>
      <c r="J425" s="37" t="s">
        <v>2275</v>
      </c>
      <c r="K425" s="37">
        <v>20</v>
      </c>
      <c r="L425" s="37">
        <v>7</v>
      </c>
    </row>
    <row r="426" spans="1:12" x14ac:dyDescent="0.25">
      <c r="A426" s="37" t="s">
        <v>1024</v>
      </c>
      <c r="B426" s="37">
        <v>65</v>
      </c>
      <c r="C426" s="37">
        <v>0</v>
      </c>
      <c r="D426" s="37">
        <v>7</v>
      </c>
      <c r="E426" s="37">
        <v>18</v>
      </c>
      <c r="F426" s="37">
        <v>0.85646769230769237</v>
      </c>
      <c r="G426" s="37" t="s">
        <v>2276</v>
      </c>
      <c r="H426" s="37" t="s">
        <v>2308</v>
      </c>
      <c r="I426" s="37">
        <v>1232</v>
      </c>
      <c r="J426" s="37" t="s">
        <v>2275</v>
      </c>
      <c r="K426" s="37">
        <v>21</v>
      </c>
      <c r="L426" s="37">
        <v>7</v>
      </c>
    </row>
    <row r="427" spans="1:12" x14ac:dyDescent="0.25">
      <c r="A427" s="37" t="s">
        <v>874</v>
      </c>
      <c r="B427" s="37">
        <v>65</v>
      </c>
      <c r="C427" s="37">
        <v>1</v>
      </c>
      <c r="D427" s="37">
        <v>3</v>
      </c>
      <c r="E427" s="37">
        <v>32</v>
      </c>
      <c r="F427" s="37">
        <v>0.90448307692307695</v>
      </c>
      <c r="G427" s="37" t="s">
        <v>1219</v>
      </c>
      <c r="H427" s="37" t="s">
        <v>2308</v>
      </c>
      <c r="I427" s="37">
        <v>1252</v>
      </c>
      <c r="J427" s="37" t="s">
        <v>2275</v>
      </c>
      <c r="K427" s="37">
        <v>20</v>
      </c>
      <c r="L427" s="37">
        <v>3</v>
      </c>
    </row>
    <row r="428" spans="1:12" x14ac:dyDescent="0.25">
      <c r="A428" s="37" t="s">
        <v>836</v>
      </c>
      <c r="B428" s="37">
        <v>64</v>
      </c>
      <c r="C428" s="37">
        <v>1</v>
      </c>
      <c r="D428" s="37">
        <v>10</v>
      </c>
      <c r="E428" s="37">
        <v>26</v>
      </c>
      <c r="F428" s="37">
        <v>1.3480390625000001</v>
      </c>
      <c r="G428" s="37" t="s">
        <v>1242</v>
      </c>
      <c r="H428" s="37" t="s">
        <v>2308</v>
      </c>
      <c r="I428" s="37">
        <v>1859</v>
      </c>
      <c r="J428" s="37" t="s">
        <v>2275</v>
      </c>
      <c r="K428" s="37">
        <v>23</v>
      </c>
      <c r="L428" s="37">
        <v>10</v>
      </c>
    </row>
    <row r="429" spans="1:12" x14ac:dyDescent="0.25">
      <c r="A429" s="37" t="s">
        <v>869</v>
      </c>
      <c r="B429" s="37">
        <v>64</v>
      </c>
      <c r="C429" s="37">
        <v>1</v>
      </c>
      <c r="D429" s="37">
        <v>5</v>
      </c>
      <c r="E429" s="37">
        <v>26</v>
      </c>
      <c r="F429" s="37">
        <v>0.9490546875000001</v>
      </c>
      <c r="G429" s="37" t="s">
        <v>2276</v>
      </c>
      <c r="H429" s="37" t="s">
        <v>2308</v>
      </c>
      <c r="I429" s="37">
        <v>1291</v>
      </c>
      <c r="J429" s="37" t="s">
        <v>2275</v>
      </c>
      <c r="K429" s="37">
        <v>21</v>
      </c>
      <c r="L429" s="37">
        <v>5</v>
      </c>
    </row>
    <row r="430" spans="1:12" x14ac:dyDescent="0.25">
      <c r="A430" s="37" t="s">
        <v>1040</v>
      </c>
      <c r="B430" s="37">
        <v>64</v>
      </c>
      <c r="C430" s="37">
        <v>0</v>
      </c>
      <c r="D430" s="37">
        <v>7</v>
      </c>
      <c r="E430" s="37">
        <v>23</v>
      </c>
      <c r="F430" s="37">
        <v>0.87583750000000005</v>
      </c>
      <c r="G430" s="37" t="s">
        <v>1226</v>
      </c>
      <c r="H430" s="37" t="s">
        <v>2308</v>
      </c>
      <c r="I430" s="37">
        <v>1192</v>
      </c>
      <c r="J430" s="37" t="s">
        <v>2275</v>
      </c>
      <c r="K430" s="37">
        <v>21</v>
      </c>
      <c r="L430" s="37">
        <v>7</v>
      </c>
    </row>
    <row r="431" spans="1:12" x14ac:dyDescent="0.25">
      <c r="A431" s="37" t="s">
        <v>10285</v>
      </c>
      <c r="B431" s="37">
        <v>64</v>
      </c>
      <c r="C431" s="37">
        <v>1</v>
      </c>
      <c r="D431" s="37">
        <v>10</v>
      </c>
      <c r="E431" s="37">
        <v>27</v>
      </c>
      <c r="F431" s="37">
        <v>1.129696875</v>
      </c>
      <c r="G431" s="37" t="s">
        <v>1219</v>
      </c>
      <c r="H431" s="37" t="s">
        <v>3729</v>
      </c>
      <c r="I431" s="37">
        <v>1562</v>
      </c>
      <c r="J431" s="37" t="s">
        <v>2275</v>
      </c>
      <c r="K431" s="37">
        <v>21</v>
      </c>
      <c r="L431" s="37">
        <v>10</v>
      </c>
    </row>
    <row r="432" spans="1:12" x14ac:dyDescent="0.25">
      <c r="A432" s="37" t="s">
        <v>901</v>
      </c>
      <c r="B432" s="37">
        <v>63</v>
      </c>
      <c r="C432" s="37">
        <v>0</v>
      </c>
      <c r="D432" s="37">
        <v>8</v>
      </c>
      <c r="E432" s="37">
        <v>32</v>
      </c>
      <c r="F432" s="37">
        <v>0.92304761904761912</v>
      </c>
      <c r="G432" s="37" t="s">
        <v>1219</v>
      </c>
      <c r="H432" s="37" t="s">
        <v>2308</v>
      </c>
      <c r="I432" s="37">
        <v>1236</v>
      </c>
      <c r="J432" s="37" t="s">
        <v>2275</v>
      </c>
      <c r="K432" s="37">
        <v>20</v>
      </c>
      <c r="L432" s="37">
        <v>8</v>
      </c>
    </row>
    <row r="433" spans="1:12" x14ac:dyDescent="0.25">
      <c r="A433" s="37" t="s">
        <v>1147</v>
      </c>
      <c r="B433" s="37">
        <v>63</v>
      </c>
      <c r="C433" s="37">
        <v>0</v>
      </c>
      <c r="D433" s="37">
        <v>4</v>
      </c>
      <c r="E433" s="37">
        <v>13</v>
      </c>
      <c r="F433" s="37">
        <v>0.8166539682539683</v>
      </c>
      <c r="G433" s="37" t="s">
        <v>1232</v>
      </c>
      <c r="H433" s="37" t="s">
        <v>2308</v>
      </c>
      <c r="I433" s="37">
        <v>1182</v>
      </c>
      <c r="J433" s="37" t="s">
        <v>2275</v>
      </c>
      <c r="K433" s="37">
        <v>21</v>
      </c>
      <c r="L433" s="37">
        <v>4</v>
      </c>
    </row>
    <row r="434" spans="1:12" x14ac:dyDescent="0.25">
      <c r="A434" s="37" t="s">
        <v>654</v>
      </c>
      <c r="B434" s="37">
        <v>63</v>
      </c>
      <c r="C434" s="37">
        <v>7</v>
      </c>
      <c r="D434" s="37">
        <v>23</v>
      </c>
      <c r="E434" s="37">
        <v>43</v>
      </c>
      <c r="F434" s="37">
        <v>3.4625333333333335</v>
      </c>
      <c r="G434" s="37" t="s">
        <v>1227</v>
      </c>
      <c r="H434" s="37" t="s">
        <v>2308</v>
      </c>
      <c r="I434" s="37">
        <v>5018</v>
      </c>
      <c r="J434" s="37" t="s">
        <v>2275</v>
      </c>
      <c r="K434" s="37">
        <v>32</v>
      </c>
      <c r="L434" s="37">
        <v>23</v>
      </c>
    </row>
    <row r="435" spans="1:12" x14ac:dyDescent="0.25">
      <c r="A435" s="37" t="s">
        <v>934</v>
      </c>
      <c r="B435" s="37">
        <v>63</v>
      </c>
      <c r="C435" s="37">
        <v>0</v>
      </c>
      <c r="D435" s="37">
        <v>12</v>
      </c>
      <c r="E435" s="37">
        <v>28</v>
      </c>
      <c r="F435" s="37">
        <v>1.2795571428571428</v>
      </c>
      <c r="G435" s="37" t="s">
        <v>1232</v>
      </c>
      <c r="H435" s="37" t="s">
        <v>2308</v>
      </c>
      <c r="I435" s="37">
        <v>1853</v>
      </c>
      <c r="J435" s="37" t="s">
        <v>2275</v>
      </c>
      <c r="K435" s="37">
        <v>22</v>
      </c>
      <c r="L435" s="37">
        <v>12</v>
      </c>
    </row>
    <row r="436" spans="1:12" x14ac:dyDescent="0.25">
      <c r="A436" s="37" t="s">
        <v>618</v>
      </c>
      <c r="B436" s="37">
        <v>63</v>
      </c>
      <c r="C436" s="37">
        <v>3</v>
      </c>
      <c r="D436" s="37">
        <v>15</v>
      </c>
      <c r="E436" s="37">
        <v>46</v>
      </c>
      <c r="F436" s="37">
        <v>2.1684904761904762</v>
      </c>
      <c r="G436" s="37" t="s">
        <v>1218</v>
      </c>
      <c r="H436" s="37" t="s">
        <v>2308</v>
      </c>
      <c r="I436" s="37">
        <v>2944</v>
      </c>
      <c r="J436" s="37" t="s">
        <v>2275</v>
      </c>
      <c r="K436" s="37">
        <v>27</v>
      </c>
      <c r="L436" s="37">
        <v>15</v>
      </c>
    </row>
    <row r="437" spans="1:12" x14ac:dyDescent="0.25">
      <c r="A437" s="37" t="s">
        <v>1009</v>
      </c>
      <c r="B437" s="37">
        <v>62</v>
      </c>
      <c r="C437" s="37">
        <v>1</v>
      </c>
      <c r="D437" s="37">
        <v>10</v>
      </c>
      <c r="E437" s="37">
        <v>26</v>
      </c>
      <c r="F437" s="37">
        <v>1.1517209677419356</v>
      </c>
      <c r="G437" s="37" t="s">
        <v>1219</v>
      </c>
      <c r="H437" s="37" t="s">
        <v>2308</v>
      </c>
      <c r="I437" s="37">
        <v>1543</v>
      </c>
      <c r="J437" s="37" t="s">
        <v>2275</v>
      </c>
      <c r="K437" s="37">
        <v>21</v>
      </c>
      <c r="L437" s="37">
        <v>10</v>
      </c>
    </row>
    <row r="438" spans="1:12" x14ac:dyDescent="0.25">
      <c r="A438" s="37" t="s">
        <v>1099</v>
      </c>
      <c r="B438" s="37">
        <v>62</v>
      </c>
      <c r="C438" s="37">
        <v>0</v>
      </c>
      <c r="D438" s="37">
        <v>5</v>
      </c>
      <c r="E438" s="37">
        <v>16</v>
      </c>
      <c r="F438" s="37">
        <v>0.96859354838709677</v>
      </c>
      <c r="G438" s="37" t="s">
        <v>1219</v>
      </c>
      <c r="H438" s="37" t="s">
        <v>2308</v>
      </c>
      <c r="I438" s="37">
        <v>1410</v>
      </c>
      <c r="J438" s="37" t="s">
        <v>2275</v>
      </c>
      <c r="K438" s="37">
        <v>20</v>
      </c>
      <c r="L438" s="37">
        <v>5</v>
      </c>
    </row>
    <row r="439" spans="1:12" x14ac:dyDescent="0.25">
      <c r="A439" s="37" t="s">
        <v>1029</v>
      </c>
      <c r="B439" s="37">
        <v>62</v>
      </c>
      <c r="C439" s="37">
        <v>0</v>
      </c>
      <c r="D439" s="37">
        <v>4</v>
      </c>
      <c r="E439" s="37">
        <v>26</v>
      </c>
      <c r="F439" s="37">
        <v>0.79754193548387098</v>
      </c>
      <c r="G439" s="37" t="s">
        <v>1219</v>
      </c>
      <c r="H439" s="37" t="s">
        <v>2308</v>
      </c>
      <c r="I439" s="37">
        <v>1051</v>
      </c>
      <c r="J439" s="37" t="s">
        <v>2275</v>
      </c>
      <c r="K439" s="37">
        <v>19</v>
      </c>
      <c r="L439" s="37">
        <v>4</v>
      </c>
    </row>
    <row r="440" spans="1:12" x14ac:dyDescent="0.25">
      <c r="A440" s="37" t="s">
        <v>857</v>
      </c>
      <c r="B440" s="37">
        <v>62</v>
      </c>
      <c r="C440" s="37">
        <v>2</v>
      </c>
      <c r="D440" s="37">
        <v>4</v>
      </c>
      <c r="E440" s="37">
        <v>20</v>
      </c>
      <c r="F440" s="37">
        <v>1.2609564516129033</v>
      </c>
      <c r="G440" s="37" t="s">
        <v>1223</v>
      </c>
      <c r="H440" s="37" t="s">
        <v>2308</v>
      </c>
      <c r="I440" s="37">
        <v>2361</v>
      </c>
      <c r="J440" s="37" t="s">
        <v>2275</v>
      </c>
      <c r="K440" s="37">
        <v>18</v>
      </c>
      <c r="L440" s="37">
        <v>4</v>
      </c>
    </row>
    <row r="441" spans="1:12" x14ac:dyDescent="0.25">
      <c r="A441" s="37" t="s">
        <v>1156</v>
      </c>
      <c r="B441" s="37">
        <v>62</v>
      </c>
      <c r="C441" s="37">
        <v>1</v>
      </c>
      <c r="D441" s="37">
        <v>4</v>
      </c>
      <c r="E441" s="37">
        <v>17</v>
      </c>
      <c r="F441" s="37">
        <v>0.65841129032258061</v>
      </c>
      <c r="G441" s="37" t="s">
        <v>1253</v>
      </c>
      <c r="H441" s="37" t="s">
        <v>2308</v>
      </c>
      <c r="I441" s="37">
        <v>1047</v>
      </c>
      <c r="J441" s="37" t="s">
        <v>2275</v>
      </c>
      <c r="K441" s="37">
        <v>14</v>
      </c>
      <c r="L441" s="37">
        <v>4</v>
      </c>
    </row>
    <row r="442" spans="1:12" x14ac:dyDescent="0.25">
      <c r="A442" s="37" t="s">
        <v>1179</v>
      </c>
      <c r="B442" s="37">
        <v>62</v>
      </c>
      <c r="C442" s="37">
        <v>0</v>
      </c>
      <c r="D442" s="37">
        <v>10</v>
      </c>
      <c r="E442" s="37">
        <v>17</v>
      </c>
      <c r="F442" s="37">
        <v>1.0488629032258063</v>
      </c>
      <c r="G442" s="37" t="s">
        <v>1226</v>
      </c>
      <c r="H442" s="37" t="s">
        <v>2308</v>
      </c>
      <c r="I442" s="37">
        <v>1387</v>
      </c>
      <c r="J442" s="37" t="s">
        <v>2275</v>
      </c>
      <c r="K442" s="37">
        <v>19</v>
      </c>
      <c r="L442" s="37">
        <v>10</v>
      </c>
    </row>
    <row r="443" spans="1:12" x14ac:dyDescent="0.25">
      <c r="A443" s="37" t="s">
        <v>1063</v>
      </c>
      <c r="B443" s="37">
        <v>62</v>
      </c>
      <c r="C443" s="37">
        <v>2</v>
      </c>
      <c r="D443" s="37">
        <v>10</v>
      </c>
      <c r="E443" s="37">
        <v>15</v>
      </c>
      <c r="F443" s="37">
        <v>1.5366774193548387</v>
      </c>
      <c r="G443" s="37" t="s">
        <v>1232</v>
      </c>
      <c r="H443" s="37" t="s">
        <v>2308</v>
      </c>
      <c r="I443" s="37">
        <v>2025</v>
      </c>
      <c r="J443" s="37" t="s">
        <v>2275</v>
      </c>
      <c r="K443" s="37">
        <v>27</v>
      </c>
      <c r="L443" s="37">
        <v>10</v>
      </c>
    </row>
    <row r="444" spans="1:12" x14ac:dyDescent="0.25">
      <c r="A444" s="37" t="s">
        <v>796</v>
      </c>
      <c r="B444" s="37">
        <v>62</v>
      </c>
      <c r="C444" s="37">
        <v>0</v>
      </c>
      <c r="D444" s="37">
        <v>4</v>
      </c>
      <c r="E444" s="37">
        <v>24</v>
      </c>
      <c r="F444" s="37">
        <v>0.89092903225806452</v>
      </c>
      <c r="G444" s="37" t="s">
        <v>1218</v>
      </c>
      <c r="H444" s="37" t="s">
        <v>2308</v>
      </c>
      <c r="I444" s="37">
        <v>1221</v>
      </c>
      <c r="J444" s="37" t="s">
        <v>2275</v>
      </c>
      <c r="K444" s="37">
        <v>22</v>
      </c>
      <c r="L444" s="37">
        <v>4</v>
      </c>
    </row>
    <row r="445" spans="1:12" x14ac:dyDescent="0.25">
      <c r="A445" s="37" t="s">
        <v>628</v>
      </c>
      <c r="B445" s="37">
        <v>62</v>
      </c>
      <c r="C445" s="37">
        <v>0</v>
      </c>
      <c r="D445" s="37">
        <v>13</v>
      </c>
      <c r="E445" s="37">
        <v>23</v>
      </c>
      <c r="F445" s="37">
        <v>1.1669435483870969</v>
      </c>
      <c r="G445" s="37" t="s">
        <v>1233</v>
      </c>
      <c r="H445" s="37" t="s">
        <v>2308</v>
      </c>
      <c r="I445" s="37">
        <v>1610</v>
      </c>
      <c r="J445" s="37" t="s">
        <v>2275</v>
      </c>
      <c r="K445" s="37">
        <v>25</v>
      </c>
      <c r="L445" s="37">
        <v>13</v>
      </c>
    </row>
    <row r="446" spans="1:12" x14ac:dyDescent="0.25">
      <c r="A446" s="37" t="s">
        <v>805</v>
      </c>
      <c r="B446" s="37">
        <v>61</v>
      </c>
      <c r="C446" s="37">
        <v>0</v>
      </c>
      <c r="D446" s="37">
        <v>5</v>
      </c>
      <c r="E446" s="37">
        <v>31</v>
      </c>
      <c r="F446" s="37">
        <v>0.95253770491803291</v>
      </c>
      <c r="G446" s="37" t="s">
        <v>1219</v>
      </c>
      <c r="H446" s="37" t="s">
        <v>2308</v>
      </c>
      <c r="I446" s="37">
        <v>1235</v>
      </c>
      <c r="J446" s="37" t="s">
        <v>2275</v>
      </c>
      <c r="K446" s="37">
        <v>20</v>
      </c>
      <c r="L446" s="37">
        <v>5</v>
      </c>
    </row>
    <row r="447" spans="1:12" x14ac:dyDescent="0.25">
      <c r="A447" s="37" t="s">
        <v>650</v>
      </c>
      <c r="B447" s="37">
        <v>61</v>
      </c>
      <c r="C447" s="37">
        <v>1</v>
      </c>
      <c r="D447" s="37">
        <v>6</v>
      </c>
      <c r="E447" s="37">
        <v>34</v>
      </c>
      <c r="F447" s="37">
        <v>0.97539672131147548</v>
      </c>
      <c r="G447" s="37" t="s">
        <v>1219</v>
      </c>
      <c r="H447" s="37" t="s">
        <v>2308</v>
      </c>
      <c r="I447" s="37">
        <v>1320</v>
      </c>
      <c r="J447" s="37" t="s">
        <v>2275</v>
      </c>
      <c r="K447" s="37">
        <v>21</v>
      </c>
      <c r="L447" s="37">
        <v>6</v>
      </c>
    </row>
    <row r="448" spans="1:12" x14ac:dyDescent="0.25">
      <c r="A448" s="37" t="s">
        <v>1045</v>
      </c>
      <c r="B448" s="37">
        <v>61</v>
      </c>
      <c r="C448" s="37">
        <v>0</v>
      </c>
      <c r="D448" s="37">
        <v>2</v>
      </c>
      <c r="E448" s="37">
        <v>18</v>
      </c>
      <c r="F448" s="37">
        <v>0.60592622950819675</v>
      </c>
      <c r="G448" s="37" t="s">
        <v>1219</v>
      </c>
      <c r="H448" s="37" t="s">
        <v>2308</v>
      </c>
      <c r="I448" s="37">
        <v>847</v>
      </c>
      <c r="J448" s="37" t="s">
        <v>2275</v>
      </c>
      <c r="K448" s="37">
        <v>16</v>
      </c>
      <c r="L448" s="37">
        <v>2</v>
      </c>
    </row>
    <row r="449" spans="1:12" x14ac:dyDescent="0.25">
      <c r="A449" s="37" t="s">
        <v>1163</v>
      </c>
      <c r="B449" s="37">
        <v>61</v>
      </c>
      <c r="C449" s="37">
        <v>0</v>
      </c>
      <c r="D449" s="37">
        <v>2</v>
      </c>
      <c r="E449" s="37">
        <v>12</v>
      </c>
      <c r="F449" s="37">
        <v>0.40645573770491805</v>
      </c>
      <c r="G449" s="37" t="s">
        <v>1248</v>
      </c>
      <c r="H449" s="37" t="s">
        <v>2308</v>
      </c>
      <c r="I449" s="37">
        <v>527</v>
      </c>
      <c r="J449" s="37" t="s">
        <v>2275</v>
      </c>
      <c r="K449" s="37">
        <v>12</v>
      </c>
      <c r="L449" s="37">
        <v>2</v>
      </c>
    </row>
    <row r="450" spans="1:12" x14ac:dyDescent="0.25">
      <c r="A450" s="37" t="s">
        <v>961</v>
      </c>
      <c r="B450" s="37">
        <v>61</v>
      </c>
      <c r="C450" s="37">
        <v>0</v>
      </c>
      <c r="D450" s="37">
        <v>5</v>
      </c>
      <c r="E450" s="37">
        <v>21</v>
      </c>
      <c r="F450" s="37">
        <v>0.75388196721311485</v>
      </c>
      <c r="G450" s="37" t="s">
        <v>1226</v>
      </c>
      <c r="H450" s="37" t="s">
        <v>2308</v>
      </c>
      <c r="I450" s="37">
        <v>1031</v>
      </c>
      <c r="J450" s="37" t="s">
        <v>2275</v>
      </c>
      <c r="K450" s="37">
        <v>18</v>
      </c>
      <c r="L450" s="37">
        <v>5</v>
      </c>
    </row>
    <row r="451" spans="1:12" x14ac:dyDescent="0.25">
      <c r="A451" s="37" t="s">
        <v>906</v>
      </c>
      <c r="B451" s="37">
        <v>61</v>
      </c>
      <c r="C451" s="37">
        <v>3</v>
      </c>
      <c r="D451" s="37">
        <v>6</v>
      </c>
      <c r="E451" s="37">
        <v>29</v>
      </c>
      <c r="F451" s="37">
        <v>1.6670459016393444</v>
      </c>
      <c r="G451" s="37" t="s">
        <v>2276</v>
      </c>
      <c r="H451" s="37" t="s">
        <v>2308</v>
      </c>
      <c r="I451" s="37">
        <v>2171</v>
      </c>
      <c r="J451" s="37" t="s">
        <v>2275</v>
      </c>
      <c r="K451" s="37">
        <v>21</v>
      </c>
      <c r="L451" s="37">
        <v>6</v>
      </c>
    </row>
    <row r="452" spans="1:12" x14ac:dyDescent="0.25">
      <c r="A452" s="37" t="s">
        <v>10273</v>
      </c>
      <c r="B452" s="37">
        <v>61</v>
      </c>
      <c r="C452" s="37">
        <v>2</v>
      </c>
      <c r="D452" s="37">
        <v>11</v>
      </c>
      <c r="E452" s="37">
        <v>35</v>
      </c>
      <c r="F452" s="37">
        <v>1.5918573770491804</v>
      </c>
      <c r="G452" s="37" t="s">
        <v>1222</v>
      </c>
      <c r="H452" s="37" t="s">
        <v>2308</v>
      </c>
      <c r="I452" s="37">
        <v>2103</v>
      </c>
      <c r="J452" s="37" t="s">
        <v>2275</v>
      </c>
      <c r="K452" s="37">
        <v>24</v>
      </c>
      <c r="L452" s="37">
        <v>11</v>
      </c>
    </row>
    <row r="453" spans="1:12" x14ac:dyDescent="0.25">
      <c r="A453" s="37" t="s">
        <v>1165</v>
      </c>
      <c r="B453" s="37">
        <v>61</v>
      </c>
      <c r="C453" s="37">
        <v>0</v>
      </c>
      <c r="D453" s="37">
        <v>4</v>
      </c>
      <c r="E453" s="37">
        <v>21</v>
      </c>
      <c r="F453" s="37">
        <v>0.80018688524590176</v>
      </c>
      <c r="G453" s="37" t="s">
        <v>1222</v>
      </c>
      <c r="H453" s="37" t="s">
        <v>2308</v>
      </c>
      <c r="I453" s="37">
        <v>1079</v>
      </c>
      <c r="J453" s="37" t="s">
        <v>2275</v>
      </c>
      <c r="K453" s="37">
        <v>19</v>
      </c>
      <c r="L453" s="37">
        <v>4</v>
      </c>
    </row>
    <row r="454" spans="1:12" x14ac:dyDescent="0.25">
      <c r="A454" s="37" t="s">
        <v>10275</v>
      </c>
      <c r="B454" s="37">
        <v>61</v>
      </c>
      <c r="C454" s="37">
        <v>3</v>
      </c>
      <c r="D454" s="37">
        <v>14</v>
      </c>
      <c r="E454" s="37">
        <v>44</v>
      </c>
      <c r="F454" s="37">
        <v>2.0256032786885245</v>
      </c>
      <c r="G454" s="37" t="s">
        <v>1219</v>
      </c>
      <c r="H454" s="37" t="s">
        <v>2308</v>
      </c>
      <c r="I454" s="37">
        <v>2746</v>
      </c>
      <c r="J454" s="37" t="s">
        <v>2275</v>
      </c>
      <c r="K454" s="37">
        <v>26</v>
      </c>
      <c r="L454" s="37">
        <v>14</v>
      </c>
    </row>
    <row r="455" spans="1:12" x14ac:dyDescent="0.25">
      <c r="A455" s="37" t="s">
        <v>1013</v>
      </c>
      <c r="B455" s="37">
        <v>60</v>
      </c>
      <c r="C455" s="37">
        <v>0</v>
      </c>
      <c r="D455" s="37">
        <v>4</v>
      </c>
      <c r="E455" s="37">
        <v>18</v>
      </c>
      <c r="F455" s="37">
        <v>0.67984833333333339</v>
      </c>
      <c r="G455" s="37" t="s">
        <v>1248</v>
      </c>
      <c r="H455" s="37" t="s">
        <v>2308</v>
      </c>
      <c r="I455" s="37">
        <v>867</v>
      </c>
      <c r="J455" s="37" t="s">
        <v>2275</v>
      </c>
      <c r="K455" s="37">
        <v>16</v>
      </c>
      <c r="L455" s="37">
        <v>4</v>
      </c>
    </row>
    <row r="456" spans="1:12" x14ac:dyDescent="0.25">
      <c r="A456" s="37" t="s">
        <v>1020</v>
      </c>
      <c r="B456" s="37">
        <v>60</v>
      </c>
      <c r="C456" s="37">
        <v>0</v>
      </c>
      <c r="D456" s="37">
        <v>10</v>
      </c>
      <c r="E456" s="37">
        <v>22</v>
      </c>
      <c r="F456" s="37">
        <v>1.444205</v>
      </c>
      <c r="G456" s="37" t="s">
        <v>1258</v>
      </c>
      <c r="H456" s="37" t="s">
        <v>2308</v>
      </c>
      <c r="I456" s="37">
        <v>1855</v>
      </c>
      <c r="J456" s="37" t="s">
        <v>2275</v>
      </c>
      <c r="K456" s="37">
        <v>22</v>
      </c>
      <c r="L456" s="37">
        <v>10</v>
      </c>
    </row>
    <row r="457" spans="1:12" x14ac:dyDescent="0.25">
      <c r="A457" s="37" t="s">
        <v>1095</v>
      </c>
      <c r="B457" s="37">
        <v>60</v>
      </c>
      <c r="C457" s="37">
        <v>0</v>
      </c>
      <c r="D457" s="37">
        <v>5</v>
      </c>
      <c r="E457" s="37">
        <v>20</v>
      </c>
      <c r="F457" s="37">
        <v>0.96273333333333333</v>
      </c>
      <c r="G457" s="37" t="s">
        <v>1250</v>
      </c>
      <c r="H457" s="37" t="s">
        <v>2308</v>
      </c>
      <c r="I457" s="37">
        <v>1244</v>
      </c>
      <c r="J457" s="37" t="s">
        <v>2275</v>
      </c>
      <c r="K457" s="37">
        <v>20</v>
      </c>
      <c r="L457" s="37">
        <v>5</v>
      </c>
    </row>
    <row r="458" spans="1:12" x14ac:dyDescent="0.25">
      <c r="A458" s="37" t="s">
        <v>930</v>
      </c>
      <c r="B458" s="37">
        <v>60</v>
      </c>
      <c r="C458" s="37">
        <v>0</v>
      </c>
      <c r="D458" s="37">
        <v>8</v>
      </c>
      <c r="E458" s="37">
        <v>25</v>
      </c>
      <c r="F458" s="37">
        <v>1.4091116666666668</v>
      </c>
      <c r="G458" s="37" t="s">
        <v>1218</v>
      </c>
      <c r="H458" s="37" t="s">
        <v>2308</v>
      </c>
      <c r="I458" s="37">
        <v>1797</v>
      </c>
      <c r="J458" s="37" t="s">
        <v>2275</v>
      </c>
      <c r="K458" s="37">
        <v>26</v>
      </c>
      <c r="L458" s="37">
        <v>8</v>
      </c>
    </row>
    <row r="459" spans="1:12" x14ac:dyDescent="0.25">
      <c r="A459" s="37" t="s">
        <v>716</v>
      </c>
      <c r="B459" s="37">
        <v>60</v>
      </c>
      <c r="C459" s="37">
        <v>2</v>
      </c>
      <c r="D459" s="37">
        <v>8</v>
      </c>
      <c r="E459" s="37">
        <v>23</v>
      </c>
      <c r="F459" s="37">
        <v>1.3173233333333334</v>
      </c>
      <c r="G459" s="37" t="s">
        <v>1233</v>
      </c>
      <c r="H459" s="37" t="s">
        <v>2308</v>
      </c>
      <c r="I459" s="37">
        <v>2419</v>
      </c>
      <c r="J459" s="37" t="s">
        <v>2275</v>
      </c>
      <c r="K459" s="37">
        <v>22</v>
      </c>
      <c r="L459" s="37">
        <v>8</v>
      </c>
    </row>
    <row r="460" spans="1:12" x14ac:dyDescent="0.25">
      <c r="A460" s="37" t="s">
        <v>802</v>
      </c>
      <c r="B460" s="37">
        <v>60</v>
      </c>
      <c r="C460" s="37">
        <v>0</v>
      </c>
      <c r="D460" s="37">
        <v>7</v>
      </c>
      <c r="E460" s="37">
        <v>35</v>
      </c>
      <c r="F460" s="37">
        <v>1.0887816666666665</v>
      </c>
      <c r="G460" s="37" t="s">
        <v>1219</v>
      </c>
      <c r="H460" s="37" t="s">
        <v>2308</v>
      </c>
      <c r="I460" s="37">
        <v>1424</v>
      </c>
      <c r="J460" s="37" t="s">
        <v>2275</v>
      </c>
      <c r="K460" s="37">
        <v>23</v>
      </c>
      <c r="L460" s="37">
        <v>7</v>
      </c>
    </row>
    <row r="461" spans="1:12" x14ac:dyDescent="0.25">
      <c r="A461" s="37" t="s">
        <v>686</v>
      </c>
      <c r="B461" s="37">
        <v>59</v>
      </c>
      <c r="C461" s="37">
        <v>1</v>
      </c>
      <c r="D461" s="37">
        <v>10</v>
      </c>
      <c r="E461" s="37">
        <v>32</v>
      </c>
      <c r="F461" s="37">
        <v>1.4707627118644069</v>
      </c>
      <c r="G461" s="37" t="s">
        <v>1219</v>
      </c>
      <c r="H461" s="37" t="s">
        <v>2308</v>
      </c>
      <c r="I461" s="37">
        <v>1857</v>
      </c>
      <c r="J461" s="37" t="s">
        <v>2275</v>
      </c>
      <c r="K461" s="37">
        <v>22</v>
      </c>
      <c r="L461" s="37">
        <v>10</v>
      </c>
    </row>
    <row r="462" spans="1:12" x14ac:dyDescent="0.25">
      <c r="A462" s="37" t="s">
        <v>921</v>
      </c>
      <c r="B462" s="37">
        <v>59</v>
      </c>
      <c r="C462" s="37">
        <v>0</v>
      </c>
      <c r="D462" s="37">
        <v>10</v>
      </c>
      <c r="E462" s="37">
        <v>23</v>
      </c>
      <c r="F462" s="37">
        <v>1.1803101694915255</v>
      </c>
      <c r="G462" s="37" t="s">
        <v>1242</v>
      </c>
      <c r="H462" s="37" t="s">
        <v>2308</v>
      </c>
      <c r="I462" s="37">
        <v>1503</v>
      </c>
      <c r="J462" s="37" t="s">
        <v>2275</v>
      </c>
      <c r="K462" s="37">
        <v>23</v>
      </c>
      <c r="L462" s="37">
        <v>10</v>
      </c>
    </row>
    <row r="463" spans="1:12" x14ac:dyDescent="0.25">
      <c r="A463" s="37" t="s">
        <v>741</v>
      </c>
      <c r="B463" s="37">
        <v>59</v>
      </c>
      <c r="C463" s="37">
        <v>1</v>
      </c>
      <c r="D463" s="37">
        <v>6</v>
      </c>
      <c r="E463" s="37">
        <v>23</v>
      </c>
      <c r="F463" s="37">
        <v>1.0725542372881356</v>
      </c>
      <c r="G463" s="37" t="s">
        <v>1226</v>
      </c>
      <c r="H463" s="37" t="s">
        <v>2308</v>
      </c>
      <c r="I463" s="37">
        <v>1345</v>
      </c>
      <c r="J463" s="37" t="s">
        <v>2275</v>
      </c>
      <c r="K463" s="37">
        <v>18</v>
      </c>
      <c r="L463" s="37">
        <v>6</v>
      </c>
    </row>
    <row r="464" spans="1:12" x14ac:dyDescent="0.25">
      <c r="A464" s="37" t="s">
        <v>1187</v>
      </c>
      <c r="B464" s="37">
        <v>59</v>
      </c>
      <c r="C464" s="37">
        <v>1</v>
      </c>
      <c r="D464" s="37">
        <v>6</v>
      </c>
      <c r="E464" s="37">
        <v>13</v>
      </c>
      <c r="F464" s="37">
        <v>1.2373813559322033</v>
      </c>
      <c r="G464" s="37" t="s">
        <v>1264</v>
      </c>
      <c r="H464" s="37" t="s">
        <v>2308</v>
      </c>
      <c r="I464" s="37">
        <v>1651</v>
      </c>
      <c r="J464" s="37" t="s">
        <v>2275</v>
      </c>
      <c r="K464" s="37">
        <v>24</v>
      </c>
      <c r="L464" s="37">
        <v>6</v>
      </c>
    </row>
    <row r="465" spans="1:12" x14ac:dyDescent="0.25">
      <c r="A465" s="37" t="s">
        <v>1211</v>
      </c>
      <c r="B465" s="37">
        <v>59</v>
      </c>
      <c r="C465" s="37">
        <v>0</v>
      </c>
      <c r="D465" s="37">
        <v>6</v>
      </c>
      <c r="E465" s="37">
        <v>14</v>
      </c>
      <c r="F465" s="37">
        <v>0.88312542372881353</v>
      </c>
      <c r="G465" s="37" t="s">
        <v>1266</v>
      </c>
      <c r="H465" s="37" t="s">
        <v>2308</v>
      </c>
      <c r="I465" s="37">
        <v>1152</v>
      </c>
      <c r="J465" s="37" t="s">
        <v>2275</v>
      </c>
      <c r="K465" s="37">
        <v>21</v>
      </c>
      <c r="L465" s="37">
        <v>6</v>
      </c>
    </row>
    <row r="466" spans="1:12" x14ac:dyDescent="0.25">
      <c r="A466" s="37" t="s">
        <v>641</v>
      </c>
      <c r="B466" s="37">
        <v>59</v>
      </c>
      <c r="C466" s="37">
        <v>1</v>
      </c>
      <c r="D466" s="37">
        <v>9</v>
      </c>
      <c r="E466" s="37">
        <v>39</v>
      </c>
      <c r="F466" s="37">
        <v>1.1348237288135594</v>
      </c>
      <c r="G466" s="37" t="s">
        <v>1220</v>
      </c>
      <c r="H466" s="37" t="s">
        <v>2308</v>
      </c>
      <c r="I466" s="37">
        <v>1591</v>
      </c>
      <c r="J466" s="37" t="s">
        <v>2275</v>
      </c>
      <c r="K466" s="37">
        <v>22</v>
      </c>
      <c r="L466" s="37">
        <v>9</v>
      </c>
    </row>
    <row r="467" spans="1:12" x14ac:dyDescent="0.25">
      <c r="A467" s="37" t="s">
        <v>1110</v>
      </c>
      <c r="B467" s="37">
        <v>58</v>
      </c>
      <c r="C467" s="37">
        <v>0</v>
      </c>
      <c r="D467" s="37">
        <v>3</v>
      </c>
      <c r="E467" s="37">
        <v>21</v>
      </c>
      <c r="F467" s="37">
        <v>0.64471206896551725</v>
      </c>
      <c r="G467" s="37" t="s">
        <v>1219</v>
      </c>
      <c r="H467" s="37" t="s">
        <v>2308</v>
      </c>
      <c r="I467" s="37">
        <v>799</v>
      </c>
      <c r="J467" s="37" t="s">
        <v>2275</v>
      </c>
      <c r="K467" s="37">
        <v>17</v>
      </c>
      <c r="L467" s="37">
        <v>3</v>
      </c>
    </row>
    <row r="468" spans="1:12" x14ac:dyDescent="0.25">
      <c r="A468" s="37" t="s">
        <v>1173</v>
      </c>
      <c r="B468" s="37">
        <v>58</v>
      </c>
      <c r="C468" s="37">
        <v>0</v>
      </c>
      <c r="D468" s="37">
        <v>3</v>
      </c>
      <c r="E468" s="37">
        <v>18</v>
      </c>
      <c r="F468" s="37">
        <v>0.73573793103448282</v>
      </c>
      <c r="G468" s="37" t="s">
        <v>1245</v>
      </c>
      <c r="H468" s="37" t="s">
        <v>2308</v>
      </c>
      <c r="I468" s="37">
        <v>907</v>
      </c>
      <c r="J468" s="37" t="s">
        <v>2275</v>
      </c>
      <c r="K468" s="37">
        <v>19</v>
      </c>
      <c r="L468" s="37">
        <v>3</v>
      </c>
    </row>
    <row r="469" spans="1:12" x14ac:dyDescent="0.25">
      <c r="A469" s="37" t="s">
        <v>1158</v>
      </c>
      <c r="B469" s="37">
        <v>58</v>
      </c>
      <c r="C469" s="37">
        <v>0</v>
      </c>
      <c r="D469" s="37">
        <v>2</v>
      </c>
      <c r="E469" s="37">
        <v>18</v>
      </c>
      <c r="F469" s="37">
        <v>0.70085344827586216</v>
      </c>
      <c r="G469" s="37" t="s">
        <v>1232</v>
      </c>
      <c r="H469" s="37" t="s">
        <v>2308</v>
      </c>
      <c r="I469" s="37">
        <v>864</v>
      </c>
      <c r="J469" s="37" t="s">
        <v>2275</v>
      </c>
      <c r="K469" s="37">
        <v>17</v>
      </c>
      <c r="L469" s="37">
        <v>2</v>
      </c>
    </row>
    <row r="470" spans="1:12" x14ac:dyDescent="0.25">
      <c r="A470" s="37" t="s">
        <v>1111</v>
      </c>
      <c r="B470" s="37">
        <v>58</v>
      </c>
      <c r="C470" s="37">
        <v>0</v>
      </c>
      <c r="D470" s="37">
        <v>3</v>
      </c>
      <c r="E470" s="37">
        <v>23</v>
      </c>
      <c r="F470" s="37">
        <v>0.67519827586206904</v>
      </c>
      <c r="G470" s="37" t="s">
        <v>2276</v>
      </c>
      <c r="H470" s="37" t="s">
        <v>2308</v>
      </c>
      <c r="I470" s="37">
        <v>842</v>
      </c>
      <c r="J470" s="37" t="s">
        <v>2275</v>
      </c>
      <c r="K470" s="37">
        <v>16</v>
      </c>
      <c r="L470" s="37">
        <v>3</v>
      </c>
    </row>
    <row r="471" spans="1:12" x14ac:dyDescent="0.25">
      <c r="A471" s="37" t="s">
        <v>1050</v>
      </c>
      <c r="B471" s="37">
        <v>58</v>
      </c>
      <c r="C471" s="37">
        <v>0</v>
      </c>
      <c r="D471" s="37">
        <v>4</v>
      </c>
      <c r="E471" s="37">
        <v>18</v>
      </c>
      <c r="F471" s="37">
        <v>0.74968275862068967</v>
      </c>
      <c r="G471" s="37" t="s">
        <v>1224</v>
      </c>
      <c r="H471" s="37" t="s">
        <v>2308</v>
      </c>
      <c r="I471" s="37">
        <v>926</v>
      </c>
      <c r="J471" s="37" t="s">
        <v>2275</v>
      </c>
      <c r="K471" s="37">
        <v>16</v>
      </c>
      <c r="L471" s="37">
        <v>4</v>
      </c>
    </row>
    <row r="472" spans="1:12" x14ac:dyDescent="0.25">
      <c r="A472" s="37" t="s">
        <v>10278</v>
      </c>
      <c r="B472" s="37">
        <v>58</v>
      </c>
      <c r="C472" s="37">
        <v>0</v>
      </c>
      <c r="D472" s="37">
        <v>8</v>
      </c>
      <c r="E472" s="37">
        <v>27</v>
      </c>
      <c r="F472" s="37">
        <v>1.1981362068965518</v>
      </c>
      <c r="G472" s="37" t="s">
        <v>2276</v>
      </c>
      <c r="H472" s="37" t="s">
        <v>2405</v>
      </c>
      <c r="I472" s="37">
        <v>1536</v>
      </c>
      <c r="J472" s="37" t="s">
        <v>2275</v>
      </c>
      <c r="K472" s="37">
        <v>22</v>
      </c>
      <c r="L472" s="37">
        <v>8</v>
      </c>
    </row>
    <row r="473" spans="1:12" x14ac:dyDescent="0.25">
      <c r="A473" s="37" t="s">
        <v>619</v>
      </c>
      <c r="B473" s="37">
        <v>57</v>
      </c>
      <c r="C473" s="37">
        <v>2</v>
      </c>
      <c r="D473" s="37">
        <v>10</v>
      </c>
      <c r="E473" s="37">
        <v>32</v>
      </c>
      <c r="F473" s="37">
        <v>2.7849736842105264</v>
      </c>
      <c r="G473" s="37" t="s">
        <v>1219</v>
      </c>
      <c r="H473" s="37" t="s">
        <v>2308</v>
      </c>
      <c r="I473" s="37">
        <v>3374</v>
      </c>
      <c r="J473" s="37" t="s">
        <v>2275</v>
      </c>
      <c r="K473" s="37">
        <v>19</v>
      </c>
      <c r="L473" s="37">
        <v>10</v>
      </c>
    </row>
    <row r="474" spans="1:12" x14ac:dyDescent="0.25">
      <c r="A474" s="37" t="s">
        <v>1012</v>
      </c>
      <c r="B474" s="37">
        <v>57</v>
      </c>
      <c r="C474" s="37">
        <v>0</v>
      </c>
      <c r="D474" s="37">
        <v>1</v>
      </c>
      <c r="E474" s="37">
        <v>25</v>
      </c>
      <c r="F474" s="37">
        <v>0.48038070175438602</v>
      </c>
      <c r="G474" s="37" t="s">
        <v>1244</v>
      </c>
      <c r="H474" s="37" t="s">
        <v>2308</v>
      </c>
      <c r="I474" s="37">
        <v>582</v>
      </c>
      <c r="J474" s="37" t="s">
        <v>2275</v>
      </c>
      <c r="K474" s="37">
        <v>14</v>
      </c>
      <c r="L474" s="37">
        <v>1</v>
      </c>
    </row>
    <row r="475" spans="1:12" x14ac:dyDescent="0.25">
      <c r="A475" s="37" t="s">
        <v>1137</v>
      </c>
      <c r="B475" s="37">
        <v>57</v>
      </c>
      <c r="C475" s="37">
        <v>0</v>
      </c>
      <c r="D475" s="37">
        <v>6</v>
      </c>
      <c r="E475" s="37">
        <v>17</v>
      </c>
      <c r="F475" s="37">
        <v>0.80409298245614036</v>
      </c>
      <c r="G475" s="37" t="s">
        <v>1256</v>
      </c>
      <c r="H475" s="37" t="s">
        <v>2308</v>
      </c>
      <c r="I475" s="37">
        <v>982</v>
      </c>
      <c r="J475" s="37" t="s">
        <v>2275</v>
      </c>
      <c r="K475" s="37">
        <v>17</v>
      </c>
      <c r="L475" s="37">
        <v>6</v>
      </c>
    </row>
    <row r="476" spans="1:12" x14ac:dyDescent="0.25">
      <c r="A476" s="37" t="s">
        <v>1052</v>
      </c>
      <c r="B476" s="37">
        <v>57</v>
      </c>
      <c r="C476" s="37">
        <v>0</v>
      </c>
      <c r="D476" s="37">
        <v>8</v>
      </c>
      <c r="E476" s="37">
        <v>19</v>
      </c>
      <c r="F476" s="37">
        <v>1.0295684210526317</v>
      </c>
      <c r="G476" s="37" t="s">
        <v>1256</v>
      </c>
      <c r="H476" s="37" t="s">
        <v>2308</v>
      </c>
      <c r="I476" s="37">
        <v>1272</v>
      </c>
      <c r="J476" s="37" t="s">
        <v>2275</v>
      </c>
      <c r="K476" s="37">
        <v>20</v>
      </c>
      <c r="L476" s="37">
        <v>8</v>
      </c>
    </row>
    <row r="477" spans="1:12" x14ac:dyDescent="0.25">
      <c r="A477" s="37" t="s">
        <v>10277</v>
      </c>
      <c r="B477" s="37">
        <v>57</v>
      </c>
      <c r="C477" s="37">
        <v>0</v>
      </c>
      <c r="D477" s="37">
        <v>7</v>
      </c>
      <c r="E477" s="37">
        <v>28</v>
      </c>
      <c r="F477" s="37">
        <v>1.1883894736842107</v>
      </c>
      <c r="G477" s="37" t="s">
        <v>1220</v>
      </c>
      <c r="H477" s="37" t="s">
        <v>2308</v>
      </c>
      <c r="I477" s="37">
        <v>1456</v>
      </c>
      <c r="J477" s="37" t="s">
        <v>2275</v>
      </c>
      <c r="K477" s="37">
        <v>22</v>
      </c>
      <c r="L477" s="37">
        <v>7</v>
      </c>
    </row>
    <row r="478" spans="1:12" x14ac:dyDescent="0.25">
      <c r="A478" s="37" t="s">
        <v>756</v>
      </c>
      <c r="B478" s="37">
        <v>57</v>
      </c>
      <c r="C478" s="37">
        <v>1</v>
      </c>
      <c r="D478" s="37">
        <v>6</v>
      </c>
      <c r="E478" s="37">
        <v>20</v>
      </c>
      <c r="F478" s="37">
        <v>1.2810438596491229</v>
      </c>
      <c r="G478" s="37" t="s">
        <v>1224</v>
      </c>
      <c r="H478" s="37" t="s">
        <v>2308</v>
      </c>
      <c r="I478" s="37">
        <v>1552</v>
      </c>
      <c r="J478" s="37" t="s">
        <v>2275</v>
      </c>
      <c r="K478" s="37">
        <v>17</v>
      </c>
      <c r="L478" s="37">
        <v>6</v>
      </c>
    </row>
    <row r="479" spans="1:12" x14ac:dyDescent="0.25">
      <c r="A479" s="37" t="s">
        <v>1206</v>
      </c>
      <c r="B479" s="37">
        <v>57</v>
      </c>
      <c r="C479" s="37">
        <v>0</v>
      </c>
      <c r="D479" s="37">
        <v>2</v>
      </c>
      <c r="E479" s="37">
        <v>8</v>
      </c>
      <c r="F479" s="37">
        <v>0.58107543859649124</v>
      </c>
      <c r="G479" s="37" t="s">
        <v>1253</v>
      </c>
      <c r="H479" s="37" t="s">
        <v>2308</v>
      </c>
      <c r="I479" s="37">
        <v>704</v>
      </c>
      <c r="J479" s="37" t="s">
        <v>2268</v>
      </c>
      <c r="K479" s="37">
        <v>14</v>
      </c>
      <c r="L479" s="37">
        <v>2</v>
      </c>
    </row>
    <row r="480" spans="1:12" x14ac:dyDescent="0.25">
      <c r="A480" s="37" t="s">
        <v>1154</v>
      </c>
      <c r="B480" s="37">
        <v>57</v>
      </c>
      <c r="C480" s="37">
        <v>0</v>
      </c>
      <c r="D480" s="37">
        <v>4</v>
      </c>
      <c r="E480" s="37">
        <v>19</v>
      </c>
      <c r="F480" s="37">
        <v>0.77129122807017547</v>
      </c>
      <c r="G480" s="37" t="s">
        <v>2276</v>
      </c>
      <c r="H480" s="37" t="s">
        <v>2308</v>
      </c>
      <c r="I480" s="37">
        <v>988</v>
      </c>
      <c r="J480" s="37" t="s">
        <v>2275</v>
      </c>
      <c r="K480" s="37">
        <v>18</v>
      </c>
      <c r="L480" s="37">
        <v>4</v>
      </c>
    </row>
    <row r="481" spans="1:12" x14ac:dyDescent="0.25">
      <c r="A481" s="37" t="s">
        <v>10284</v>
      </c>
      <c r="B481" s="37">
        <v>57</v>
      </c>
      <c r="C481" s="37">
        <v>0</v>
      </c>
      <c r="D481" s="37">
        <v>2</v>
      </c>
      <c r="E481" s="37">
        <v>16</v>
      </c>
      <c r="F481" s="37">
        <v>0.63595438596491227</v>
      </c>
      <c r="G481" s="37" t="s">
        <v>1220</v>
      </c>
      <c r="H481" s="37" t="s">
        <v>3729</v>
      </c>
      <c r="I481" s="37">
        <v>877</v>
      </c>
      <c r="J481" s="37" t="s">
        <v>2275</v>
      </c>
      <c r="K481" s="37">
        <v>16</v>
      </c>
      <c r="L481" s="37">
        <v>2</v>
      </c>
    </row>
    <row r="482" spans="1:12" x14ac:dyDescent="0.25">
      <c r="A482" s="37" t="s">
        <v>10290</v>
      </c>
      <c r="B482" s="37">
        <v>57</v>
      </c>
      <c r="C482" s="37">
        <v>0</v>
      </c>
      <c r="D482" s="37">
        <v>2</v>
      </c>
      <c r="E482" s="37">
        <v>12</v>
      </c>
      <c r="F482" s="37">
        <v>0.43463508771929826</v>
      </c>
      <c r="G482" s="37" t="s">
        <v>1220</v>
      </c>
      <c r="H482" s="37" t="s">
        <v>2308</v>
      </c>
      <c r="I482" s="37">
        <v>532</v>
      </c>
      <c r="J482" s="37" t="s">
        <v>2275</v>
      </c>
      <c r="K482" s="37">
        <v>13</v>
      </c>
      <c r="L482" s="37">
        <v>2</v>
      </c>
    </row>
    <row r="483" spans="1:12" x14ac:dyDescent="0.25">
      <c r="A483" s="37" t="s">
        <v>747</v>
      </c>
      <c r="B483" s="37">
        <v>57</v>
      </c>
      <c r="C483" s="37">
        <v>1</v>
      </c>
      <c r="D483" s="37">
        <v>8</v>
      </c>
      <c r="E483" s="37">
        <v>35</v>
      </c>
      <c r="F483" s="37">
        <v>1.3162666666666667</v>
      </c>
      <c r="G483" s="37" t="s">
        <v>1219</v>
      </c>
      <c r="H483" s="37" t="s">
        <v>2308</v>
      </c>
      <c r="I483" s="37">
        <v>1638</v>
      </c>
      <c r="J483" s="37" t="s">
        <v>2275</v>
      </c>
      <c r="K483" s="37">
        <v>22</v>
      </c>
      <c r="L483" s="37">
        <v>8</v>
      </c>
    </row>
    <row r="484" spans="1:12" x14ac:dyDescent="0.25">
      <c r="A484" s="37" t="s">
        <v>645</v>
      </c>
      <c r="B484" s="37">
        <v>56</v>
      </c>
      <c r="C484" s="37">
        <v>3</v>
      </c>
      <c r="D484" s="37">
        <v>14</v>
      </c>
      <c r="E484" s="37">
        <v>35</v>
      </c>
      <c r="F484" s="37">
        <v>1.8928464285714288</v>
      </c>
      <c r="G484" s="37" t="s">
        <v>1219</v>
      </c>
      <c r="H484" s="37" t="s">
        <v>2308</v>
      </c>
      <c r="I484" s="37">
        <v>2268</v>
      </c>
      <c r="J484" s="37" t="s">
        <v>2275</v>
      </c>
      <c r="K484" s="37">
        <v>27</v>
      </c>
      <c r="L484" s="37">
        <v>14</v>
      </c>
    </row>
    <row r="485" spans="1:12" x14ac:dyDescent="0.25">
      <c r="A485" s="37" t="s">
        <v>767</v>
      </c>
      <c r="B485" s="37">
        <v>56</v>
      </c>
      <c r="C485" s="37">
        <v>1</v>
      </c>
      <c r="D485" s="37">
        <v>7</v>
      </c>
      <c r="E485" s="37">
        <v>26</v>
      </c>
      <c r="F485" s="37">
        <v>1.0457107142857143</v>
      </c>
      <c r="G485" s="37" t="s">
        <v>1219</v>
      </c>
      <c r="H485" s="37" t="s">
        <v>2308</v>
      </c>
      <c r="I485" s="37">
        <v>1421</v>
      </c>
      <c r="J485" s="37" t="s">
        <v>2275</v>
      </c>
      <c r="K485" s="37">
        <v>19</v>
      </c>
      <c r="L485" s="37">
        <v>7</v>
      </c>
    </row>
    <row r="486" spans="1:12" x14ac:dyDescent="0.25">
      <c r="A486" s="37" t="s">
        <v>719</v>
      </c>
      <c r="B486" s="37">
        <v>56</v>
      </c>
      <c r="C486" s="37">
        <v>3</v>
      </c>
      <c r="D486" s="37">
        <v>8</v>
      </c>
      <c r="E486" s="37">
        <v>26</v>
      </c>
      <c r="F486" s="37">
        <v>1.9596375000000001</v>
      </c>
      <c r="G486" s="37" t="s">
        <v>1227</v>
      </c>
      <c r="H486" s="37" t="s">
        <v>2308</v>
      </c>
      <c r="I486" s="37">
        <v>2640</v>
      </c>
      <c r="J486" s="37" t="s">
        <v>2275</v>
      </c>
      <c r="K486" s="37">
        <v>23</v>
      </c>
      <c r="L486" s="37">
        <v>8</v>
      </c>
    </row>
    <row r="487" spans="1:12" x14ac:dyDescent="0.25">
      <c r="A487" s="37" t="s">
        <v>1131</v>
      </c>
      <c r="B487" s="37">
        <v>56</v>
      </c>
      <c r="C487" s="37">
        <v>0</v>
      </c>
      <c r="D487" s="37">
        <v>2</v>
      </c>
      <c r="E487" s="37">
        <v>15</v>
      </c>
      <c r="F487" s="37">
        <v>0.6355482142857144</v>
      </c>
      <c r="G487" s="37" t="s">
        <v>1220</v>
      </c>
      <c r="H487" s="37" t="s">
        <v>2308</v>
      </c>
      <c r="I487" s="37">
        <v>863</v>
      </c>
      <c r="J487" s="37" t="s">
        <v>2275</v>
      </c>
      <c r="K487" s="37">
        <v>16</v>
      </c>
      <c r="L487" s="37">
        <v>2</v>
      </c>
    </row>
    <row r="488" spans="1:12" x14ac:dyDescent="0.25">
      <c r="A488" s="37" t="s">
        <v>1059</v>
      </c>
      <c r="B488" s="37">
        <v>56</v>
      </c>
      <c r="C488" s="37">
        <v>0</v>
      </c>
      <c r="D488" s="37">
        <v>5</v>
      </c>
      <c r="E488" s="37">
        <v>22</v>
      </c>
      <c r="F488" s="37">
        <v>0.9661589285714286</v>
      </c>
      <c r="G488" s="37" t="s">
        <v>1232</v>
      </c>
      <c r="H488" s="37" t="s">
        <v>2308</v>
      </c>
      <c r="I488" s="37">
        <v>1156</v>
      </c>
      <c r="J488" s="37" t="s">
        <v>2275</v>
      </c>
      <c r="K488" s="37">
        <v>21</v>
      </c>
      <c r="L488" s="37">
        <v>5</v>
      </c>
    </row>
    <row r="489" spans="1:12" x14ac:dyDescent="0.25">
      <c r="A489" s="37" t="s">
        <v>868</v>
      </c>
      <c r="B489" s="37">
        <v>56</v>
      </c>
      <c r="C489" s="37">
        <v>1</v>
      </c>
      <c r="D489" s="37">
        <v>9</v>
      </c>
      <c r="E489" s="37">
        <v>32</v>
      </c>
      <c r="F489" s="37">
        <v>1.0857089285714285</v>
      </c>
      <c r="G489" s="37" t="s">
        <v>1220</v>
      </c>
      <c r="H489" s="37" t="s">
        <v>2308</v>
      </c>
      <c r="I489" s="37">
        <v>1332</v>
      </c>
      <c r="J489" s="37" t="s">
        <v>2275</v>
      </c>
      <c r="K489" s="37">
        <v>16</v>
      </c>
      <c r="L489" s="37">
        <v>9</v>
      </c>
    </row>
    <row r="490" spans="1:12" x14ac:dyDescent="0.25">
      <c r="A490" s="37" t="s">
        <v>801</v>
      </c>
      <c r="B490" s="37">
        <v>56</v>
      </c>
      <c r="C490" s="37">
        <v>1</v>
      </c>
      <c r="D490" s="37">
        <v>8</v>
      </c>
      <c r="E490" s="37">
        <v>22</v>
      </c>
      <c r="F490" s="37">
        <v>1.4268464285714286</v>
      </c>
      <c r="G490" s="37" t="s">
        <v>2276</v>
      </c>
      <c r="H490" s="37" t="s">
        <v>2308</v>
      </c>
      <c r="I490" s="37">
        <v>1791</v>
      </c>
      <c r="J490" s="37" t="s">
        <v>2275</v>
      </c>
      <c r="K490" s="37">
        <v>18</v>
      </c>
      <c r="L490" s="37">
        <v>8</v>
      </c>
    </row>
    <row r="491" spans="1:12" x14ac:dyDescent="0.25">
      <c r="A491" s="37" t="s">
        <v>657</v>
      </c>
      <c r="B491" s="37">
        <v>56</v>
      </c>
      <c r="C491" s="37">
        <v>1</v>
      </c>
      <c r="D491" s="37">
        <v>13</v>
      </c>
      <c r="E491" s="37">
        <v>32</v>
      </c>
      <c r="F491" s="37">
        <v>1.9156142857142857</v>
      </c>
      <c r="G491" s="37" t="s">
        <v>1224</v>
      </c>
      <c r="H491" s="37" t="s">
        <v>2308</v>
      </c>
      <c r="I491" s="37">
        <v>2392</v>
      </c>
      <c r="J491" s="37" t="s">
        <v>2275</v>
      </c>
      <c r="K491" s="37">
        <v>26</v>
      </c>
      <c r="L491" s="37">
        <v>13</v>
      </c>
    </row>
    <row r="492" spans="1:12" x14ac:dyDescent="0.25">
      <c r="A492" s="37" t="s">
        <v>1142</v>
      </c>
      <c r="B492" s="37">
        <v>56</v>
      </c>
      <c r="C492" s="37">
        <v>1</v>
      </c>
      <c r="D492" s="37">
        <v>4</v>
      </c>
      <c r="E492" s="37">
        <v>15</v>
      </c>
      <c r="F492" s="37">
        <v>0.77209464285714291</v>
      </c>
      <c r="G492" s="37" t="s">
        <v>1224</v>
      </c>
      <c r="H492" s="37" t="s">
        <v>2308</v>
      </c>
      <c r="I492" s="37">
        <v>919</v>
      </c>
      <c r="J492" s="37" t="s">
        <v>2275</v>
      </c>
      <c r="K492" s="37">
        <v>15</v>
      </c>
      <c r="L492" s="37">
        <v>4</v>
      </c>
    </row>
    <row r="493" spans="1:12" x14ac:dyDescent="0.25">
      <c r="A493" s="37" t="s">
        <v>1097</v>
      </c>
      <c r="B493" s="37">
        <v>56</v>
      </c>
      <c r="C493" s="37">
        <v>0</v>
      </c>
      <c r="D493" s="37">
        <v>2</v>
      </c>
      <c r="E493" s="37">
        <v>13</v>
      </c>
      <c r="F493" s="37">
        <v>0.67273571428571433</v>
      </c>
      <c r="G493" s="37" t="s">
        <v>1236</v>
      </c>
      <c r="H493" s="37" t="s">
        <v>2308</v>
      </c>
      <c r="I493" s="37">
        <v>1018</v>
      </c>
      <c r="J493" s="37" t="s">
        <v>2275</v>
      </c>
      <c r="K493" s="37">
        <v>19</v>
      </c>
      <c r="L493" s="37">
        <v>2</v>
      </c>
    </row>
    <row r="494" spans="1:12" x14ac:dyDescent="0.25">
      <c r="A494" s="37" t="s">
        <v>714</v>
      </c>
      <c r="B494" s="37">
        <v>56</v>
      </c>
      <c r="C494" s="37">
        <v>0</v>
      </c>
      <c r="D494" s="37">
        <v>5</v>
      </c>
      <c r="E494" s="37">
        <v>32</v>
      </c>
      <c r="F494" s="37">
        <v>1.1535339285714288</v>
      </c>
      <c r="G494" s="37" t="s">
        <v>1222</v>
      </c>
      <c r="H494" s="37" t="s">
        <v>2308</v>
      </c>
      <c r="I494" s="37">
        <v>1373</v>
      </c>
      <c r="J494" s="37" t="s">
        <v>2275</v>
      </c>
      <c r="K494" s="37">
        <v>22</v>
      </c>
      <c r="L494" s="37">
        <v>5</v>
      </c>
    </row>
    <row r="495" spans="1:12" x14ac:dyDescent="0.25">
      <c r="A495" s="37" t="s">
        <v>10267</v>
      </c>
      <c r="B495" s="37">
        <v>56</v>
      </c>
      <c r="C495" s="37">
        <v>4</v>
      </c>
      <c r="D495" s="37">
        <v>16</v>
      </c>
      <c r="E495" s="37">
        <v>18</v>
      </c>
      <c r="F495" s="37">
        <v>2.4322375000000003</v>
      </c>
      <c r="G495" s="37" t="s">
        <v>2299</v>
      </c>
      <c r="H495" s="37" t="s">
        <v>3729</v>
      </c>
      <c r="I495" s="37">
        <v>3232</v>
      </c>
      <c r="J495" s="37" t="s">
        <v>2275</v>
      </c>
      <c r="K495" s="37">
        <v>28</v>
      </c>
      <c r="L495" s="37">
        <v>16</v>
      </c>
    </row>
    <row r="496" spans="1:12" x14ac:dyDescent="0.25">
      <c r="A496" s="37" t="s">
        <v>797</v>
      </c>
      <c r="B496" s="37">
        <v>56</v>
      </c>
      <c r="C496" s="37">
        <v>2</v>
      </c>
      <c r="D496" s="37">
        <v>16</v>
      </c>
      <c r="E496" s="37">
        <v>33</v>
      </c>
      <c r="F496" s="37">
        <v>1.9939357142857144</v>
      </c>
      <c r="G496" s="37" t="s">
        <v>1243</v>
      </c>
      <c r="H496" s="37" t="s">
        <v>2308</v>
      </c>
      <c r="I496" s="37">
        <v>2413</v>
      </c>
      <c r="J496" s="37" t="s">
        <v>2275</v>
      </c>
      <c r="K496" s="37">
        <v>25</v>
      </c>
      <c r="L496" s="37">
        <v>16</v>
      </c>
    </row>
    <row r="497" spans="1:12" x14ac:dyDescent="0.25">
      <c r="A497" s="37" t="s">
        <v>1085</v>
      </c>
      <c r="B497" s="37">
        <v>56</v>
      </c>
      <c r="C497" s="37">
        <v>1</v>
      </c>
      <c r="D497" s="37">
        <v>6</v>
      </c>
      <c r="E497" s="37">
        <v>18</v>
      </c>
      <c r="F497" s="37">
        <v>1.0140660714285714</v>
      </c>
      <c r="G497" s="37" t="s">
        <v>1224</v>
      </c>
      <c r="H497" s="37" t="s">
        <v>2308</v>
      </c>
      <c r="I497" s="37">
        <v>1207</v>
      </c>
      <c r="J497" s="37" t="s">
        <v>2275</v>
      </c>
      <c r="K497" s="37">
        <v>18</v>
      </c>
      <c r="L497" s="37">
        <v>6</v>
      </c>
    </row>
    <row r="498" spans="1:12" x14ac:dyDescent="0.25">
      <c r="A498" s="37" t="s">
        <v>629</v>
      </c>
      <c r="B498" s="37">
        <v>55</v>
      </c>
      <c r="C498" s="37">
        <v>3</v>
      </c>
      <c r="D498" s="37">
        <v>14</v>
      </c>
      <c r="E498" s="37">
        <v>24</v>
      </c>
      <c r="F498" s="37">
        <v>2.4766181818181816</v>
      </c>
      <c r="G498" s="37" t="s">
        <v>1219</v>
      </c>
      <c r="H498" s="37" t="s">
        <v>2308</v>
      </c>
      <c r="I498" s="37">
        <v>3039</v>
      </c>
      <c r="J498" s="37" t="s">
        <v>2275</v>
      </c>
      <c r="K498" s="37">
        <v>22</v>
      </c>
      <c r="L498" s="37">
        <v>14</v>
      </c>
    </row>
    <row r="499" spans="1:12" x14ac:dyDescent="0.25">
      <c r="A499" s="37" t="s">
        <v>865</v>
      </c>
      <c r="B499" s="37">
        <v>55</v>
      </c>
      <c r="C499" s="37">
        <v>1</v>
      </c>
      <c r="D499" s="37">
        <v>6</v>
      </c>
      <c r="E499" s="37">
        <v>28</v>
      </c>
      <c r="F499" s="37">
        <v>0.97346909090909095</v>
      </c>
      <c r="G499" s="37" t="s">
        <v>1226</v>
      </c>
      <c r="H499" s="37" t="s">
        <v>2308</v>
      </c>
      <c r="I499" s="37">
        <v>1138</v>
      </c>
      <c r="J499" s="37" t="s">
        <v>2275</v>
      </c>
      <c r="K499" s="37">
        <v>17</v>
      </c>
      <c r="L499" s="37">
        <v>6</v>
      </c>
    </row>
    <row r="500" spans="1:12" x14ac:dyDescent="0.25">
      <c r="A500" s="37" t="s">
        <v>925</v>
      </c>
      <c r="B500" s="37">
        <v>55</v>
      </c>
      <c r="C500" s="37">
        <v>0</v>
      </c>
      <c r="D500" s="37">
        <v>9</v>
      </c>
      <c r="E500" s="37">
        <v>25</v>
      </c>
      <c r="F500" s="37">
        <v>1.33016</v>
      </c>
      <c r="G500" s="37" t="s">
        <v>2276</v>
      </c>
      <c r="H500" s="37" t="s">
        <v>2308</v>
      </c>
      <c r="I500" s="37">
        <v>1567</v>
      </c>
      <c r="J500" s="37" t="s">
        <v>2275</v>
      </c>
      <c r="K500" s="37">
        <v>19</v>
      </c>
      <c r="L500" s="37">
        <v>9</v>
      </c>
    </row>
    <row r="501" spans="1:12" x14ac:dyDescent="0.25">
      <c r="A501" s="37" t="s">
        <v>666</v>
      </c>
      <c r="B501" s="37">
        <v>55</v>
      </c>
      <c r="C501" s="37">
        <v>0</v>
      </c>
      <c r="D501" s="37">
        <v>9</v>
      </c>
      <c r="E501" s="37">
        <v>30</v>
      </c>
      <c r="F501" s="37">
        <v>1.2429418181818181</v>
      </c>
      <c r="G501" s="37" t="s">
        <v>1219</v>
      </c>
      <c r="H501" s="37" t="s">
        <v>2308</v>
      </c>
      <c r="I501" s="37">
        <v>1453</v>
      </c>
      <c r="J501" s="37" t="s">
        <v>2275</v>
      </c>
      <c r="K501" s="37">
        <v>23</v>
      </c>
      <c r="L501" s="37">
        <v>9</v>
      </c>
    </row>
    <row r="502" spans="1:12" x14ac:dyDescent="0.25">
      <c r="A502" s="37" t="s">
        <v>1089</v>
      </c>
      <c r="B502" s="37">
        <v>55</v>
      </c>
      <c r="C502" s="37">
        <v>1</v>
      </c>
      <c r="D502" s="37">
        <v>8</v>
      </c>
      <c r="E502" s="37">
        <v>19</v>
      </c>
      <c r="F502" s="37">
        <v>1.222549090909091</v>
      </c>
      <c r="G502" s="37" t="s">
        <v>1222</v>
      </c>
      <c r="H502" s="37" t="s">
        <v>2308</v>
      </c>
      <c r="I502" s="37">
        <v>1440</v>
      </c>
      <c r="J502" s="37" t="s">
        <v>2275</v>
      </c>
      <c r="K502" s="37">
        <v>22</v>
      </c>
      <c r="L502" s="37">
        <v>8</v>
      </c>
    </row>
    <row r="503" spans="1:12" x14ac:dyDescent="0.25">
      <c r="A503" s="37" t="s">
        <v>1168</v>
      </c>
      <c r="B503" s="37">
        <v>55</v>
      </c>
      <c r="C503" s="37">
        <v>0</v>
      </c>
      <c r="D503" s="37">
        <v>1</v>
      </c>
      <c r="E503" s="37">
        <v>19</v>
      </c>
      <c r="F503" s="37">
        <v>0.52056909090909098</v>
      </c>
      <c r="G503" s="37" t="s">
        <v>1220</v>
      </c>
      <c r="H503" s="37" t="s">
        <v>2308</v>
      </c>
      <c r="I503" s="37">
        <v>620</v>
      </c>
      <c r="J503" s="37" t="s">
        <v>2275</v>
      </c>
      <c r="K503" s="37">
        <v>15</v>
      </c>
      <c r="L503" s="37">
        <v>1</v>
      </c>
    </row>
    <row r="504" spans="1:12" x14ac:dyDescent="0.25">
      <c r="A504" s="37" t="s">
        <v>891</v>
      </c>
      <c r="B504" s="37">
        <v>55</v>
      </c>
      <c r="C504" s="37">
        <v>0</v>
      </c>
      <c r="D504" s="37">
        <v>9</v>
      </c>
      <c r="E504" s="37">
        <v>24</v>
      </c>
      <c r="F504" s="37">
        <v>1.0729781818181818</v>
      </c>
      <c r="G504" s="37" t="s">
        <v>1218</v>
      </c>
      <c r="H504" s="37" t="s">
        <v>2308</v>
      </c>
      <c r="I504" s="37">
        <v>1282</v>
      </c>
      <c r="J504" s="37" t="s">
        <v>2275</v>
      </c>
      <c r="K504" s="37">
        <v>20</v>
      </c>
      <c r="L504" s="37">
        <v>9</v>
      </c>
    </row>
    <row r="505" spans="1:12" x14ac:dyDescent="0.25">
      <c r="A505" s="37" t="s">
        <v>1178</v>
      </c>
      <c r="B505" s="37">
        <v>55</v>
      </c>
      <c r="C505" s="37">
        <v>0</v>
      </c>
      <c r="D505" s="37">
        <v>1</v>
      </c>
      <c r="E505" s="37">
        <v>13</v>
      </c>
      <c r="F505" s="37">
        <v>0.47858545454545459</v>
      </c>
      <c r="G505" s="37" t="s">
        <v>1220</v>
      </c>
      <c r="H505" s="37" t="s">
        <v>2308</v>
      </c>
      <c r="I505" s="37">
        <v>598</v>
      </c>
      <c r="J505" s="37" t="s">
        <v>2275</v>
      </c>
      <c r="K505" s="37">
        <v>13</v>
      </c>
      <c r="L505" s="37">
        <v>1</v>
      </c>
    </row>
    <row r="506" spans="1:12" x14ac:dyDescent="0.25">
      <c r="A506" s="37" t="s">
        <v>10283</v>
      </c>
      <c r="B506" s="37">
        <v>55</v>
      </c>
      <c r="C506" s="37">
        <v>0</v>
      </c>
      <c r="D506" s="37">
        <v>5</v>
      </c>
      <c r="E506" s="37">
        <v>19</v>
      </c>
      <c r="F506" s="37">
        <v>0.87683454545454553</v>
      </c>
      <c r="G506" s="37" t="s">
        <v>1219</v>
      </c>
      <c r="H506" s="37" t="s">
        <v>3729</v>
      </c>
      <c r="I506" s="37">
        <v>1081</v>
      </c>
      <c r="J506" s="37" t="s">
        <v>2275</v>
      </c>
      <c r="K506" s="37">
        <v>20</v>
      </c>
      <c r="L506" s="37">
        <v>5</v>
      </c>
    </row>
    <row r="507" spans="1:12" x14ac:dyDescent="0.25">
      <c r="A507" s="37" t="s">
        <v>1143</v>
      </c>
      <c r="B507" s="37">
        <v>54</v>
      </c>
      <c r="C507" s="37">
        <v>0</v>
      </c>
      <c r="D507" s="37">
        <v>3</v>
      </c>
      <c r="E507" s="37">
        <v>22</v>
      </c>
      <c r="F507" s="37">
        <v>0.69750370370370363</v>
      </c>
      <c r="G507" s="37" t="s">
        <v>1224</v>
      </c>
      <c r="H507" s="37" t="s">
        <v>2308</v>
      </c>
      <c r="I507" s="37">
        <v>812</v>
      </c>
      <c r="J507" s="37" t="s">
        <v>2275</v>
      </c>
      <c r="K507" s="37">
        <v>16</v>
      </c>
      <c r="L507" s="37">
        <v>3</v>
      </c>
    </row>
    <row r="508" spans="1:12" x14ac:dyDescent="0.25">
      <c r="A508" s="37" t="s">
        <v>1106</v>
      </c>
      <c r="B508" s="37">
        <v>54</v>
      </c>
      <c r="C508" s="37">
        <v>0</v>
      </c>
      <c r="D508" s="37">
        <v>3</v>
      </c>
      <c r="E508" s="37">
        <v>23</v>
      </c>
      <c r="F508" s="37">
        <v>0.97234259259259259</v>
      </c>
      <c r="G508" s="37" t="s">
        <v>1224</v>
      </c>
      <c r="H508" s="37" t="s">
        <v>2308</v>
      </c>
      <c r="I508" s="37">
        <v>1116</v>
      </c>
      <c r="J508" s="37" t="s">
        <v>2275</v>
      </c>
      <c r="K508" s="37">
        <v>23</v>
      </c>
      <c r="L508" s="37">
        <v>3</v>
      </c>
    </row>
    <row r="509" spans="1:12" x14ac:dyDescent="0.25">
      <c r="A509" s="37" t="s">
        <v>688</v>
      </c>
      <c r="B509" s="37">
        <v>54</v>
      </c>
      <c r="C509" s="37">
        <v>0</v>
      </c>
      <c r="D509" s="37">
        <v>7</v>
      </c>
      <c r="E509" s="37">
        <v>26</v>
      </c>
      <c r="F509" s="37">
        <v>1.2529592592592593</v>
      </c>
      <c r="G509" s="37" t="s">
        <v>1231</v>
      </c>
      <c r="H509" s="37" t="s">
        <v>2308</v>
      </c>
      <c r="I509" s="37">
        <v>1544</v>
      </c>
      <c r="J509" s="37" t="s">
        <v>2275</v>
      </c>
      <c r="K509" s="37">
        <v>24</v>
      </c>
      <c r="L509" s="37">
        <v>7</v>
      </c>
    </row>
    <row r="510" spans="1:12" x14ac:dyDescent="0.25">
      <c r="A510" s="37" t="s">
        <v>1182</v>
      </c>
      <c r="B510" s="37">
        <v>54</v>
      </c>
      <c r="C510" s="37">
        <v>0</v>
      </c>
      <c r="D510" s="37">
        <v>8</v>
      </c>
      <c r="E510" s="37">
        <v>16</v>
      </c>
      <c r="F510" s="37">
        <v>1.3631277777777779</v>
      </c>
      <c r="G510" s="37" t="s">
        <v>1240</v>
      </c>
      <c r="H510" s="37" t="s">
        <v>2308</v>
      </c>
      <c r="I510" s="37">
        <v>1591</v>
      </c>
      <c r="J510" s="37" t="s">
        <v>2275</v>
      </c>
      <c r="K510" s="37">
        <v>21</v>
      </c>
      <c r="L510" s="37">
        <v>8</v>
      </c>
    </row>
    <row r="511" spans="1:12" x14ac:dyDescent="0.25">
      <c r="A511" s="37" t="s">
        <v>817</v>
      </c>
      <c r="B511" s="37">
        <v>54</v>
      </c>
      <c r="C511" s="37">
        <v>0</v>
      </c>
      <c r="D511" s="37">
        <v>9</v>
      </c>
      <c r="E511" s="37">
        <v>20</v>
      </c>
      <c r="F511" s="37">
        <v>1.265298148148148</v>
      </c>
      <c r="G511" s="37" t="s">
        <v>1224</v>
      </c>
      <c r="H511" s="37" t="s">
        <v>2308</v>
      </c>
      <c r="I511" s="37">
        <v>1569</v>
      </c>
      <c r="J511" s="37" t="s">
        <v>2275</v>
      </c>
      <c r="K511" s="37">
        <v>22</v>
      </c>
      <c r="L511" s="37">
        <v>9</v>
      </c>
    </row>
    <row r="512" spans="1:12" x14ac:dyDescent="0.25">
      <c r="A512" s="37" t="s">
        <v>10276</v>
      </c>
      <c r="B512" s="37">
        <v>54</v>
      </c>
      <c r="C512" s="37">
        <v>0</v>
      </c>
      <c r="D512" s="37">
        <v>1</v>
      </c>
      <c r="E512" s="37">
        <v>33</v>
      </c>
      <c r="F512" s="37">
        <v>0.52188333333333337</v>
      </c>
      <c r="G512" s="37" t="s">
        <v>1219</v>
      </c>
      <c r="H512" s="37" t="s">
        <v>2316</v>
      </c>
      <c r="I512" s="37">
        <v>599</v>
      </c>
      <c r="J512" s="37" t="s">
        <v>2275</v>
      </c>
      <c r="K512" s="37">
        <v>14</v>
      </c>
      <c r="L512" s="37">
        <v>1</v>
      </c>
    </row>
    <row r="513" spans="1:12" x14ac:dyDescent="0.25">
      <c r="A513" s="37" t="s">
        <v>773</v>
      </c>
      <c r="B513" s="37">
        <v>53</v>
      </c>
      <c r="C513" s="37">
        <v>0</v>
      </c>
      <c r="D513" s="37">
        <v>9</v>
      </c>
      <c r="E513" s="37">
        <v>23</v>
      </c>
      <c r="F513" s="37">
        <v>1.0261867924528303</v>
      </c>
      <c r="G513" s="37" t="s">
        <v>1219</v>
      </c>
      <c r="H513" s="37" t="s">
        <v>2308</v>
      </c>
      <c r="I513" s="37">
        <v>1156</v>
      </c>
      <c r="J513" s="37" t="s">
        <v>2275</v>
      </c>
      <c r="K513" s="37">
        <v>19</v>
      </c>
      <c r="L513" s="37">
        <v>9</v>
      </c>
    </row>
    <row r="514" spans="1:12" x14ac:dyDescent="0.25">
      <c r="A514" s="37" t="s">
        <v>1207</v>
      </c>
      <c r="B514" s="37">
        <v>53</v>
      </c>
      <c r="C514" s="37">
        <v>0</v>
      </c>
      <c r="D514" s="37">
        <v>0</v>
      </c>
      <c r="E514" s="37">
        <v>8</v>
      </c>
      <c r="F514" s="37">
        <v>0.4358547169811321</v>
      </c>
      <c r="G514" s="37" t="s">
        <v>1248</v>
      </c>
      <c r="H514" s="37" t="s">
        <v>2308</v>
      </c>
      <c r="I514" s="37">
        <v>491</v>
      </c>
      <c r="J514" s="37" t="s">
        <v>2275</v>
      </c>
      <c r="K514" s="37">
        <v>13</v>
      </c>
      <c r="L514" s="37">
        <v>0</v>
      </c>
    </row>
    <row r="515" spans="1:12" x14ac:dyDescent="0.25">
      <c r="A515" s="37" t="s">
        <v>1128</v>
      </c>
      <c r="B515" s="37">
        <v>53</v>
      </c>
      <c r="C515" s="37">
        <v>0</v>
      </c>
      <c r="D515" s="37">
        <v>2</v>
      </c>
      <c r="E515" s="37">
        <v>13</v>
      </c>
      <c r="F515" s="37">
        <v>0.59031886792452826</v>
      </c>
      <c r="G515" s="37" t="s">
        <v>1260</v>
      </c>
      <c r="H515" s="37" t="s">
        <v>2308</v>
      </c>
      <c r="I515" s="37">
        <v>665</v>
      </c>
      <c r="J515" s="37" t="s">
        <v>2275</v>
      </c>
      <c r="K515" s="37">
        <v>14</v>
      </c>
      <c r="L515" s="37">
        <v>2</v>
      </c>
    </row>
    <row r="516" spans="1:12" x14ac:dyDescent="0.25">
      <c r="A516" s="37" t="s">
        <v>643</v>
      </c>
      <c r="B516" s="37">
        <v>53</v>
      </c>
      <c r="C516" s="37">
        <v>1</v>
      </c>
      <c r="D516" s="37">
        <v>5</v>
      </c>
      <c r="E516" s="37">
        <v>29</v>
      </c>
      <c r="F516" s="37">
        <v>1.4244962264150944</v>
      </c>
      <c r="G516" s="37" t="s">
        <v>1221</v>
      </c>
      <c r="H516" s="37" t="s">
        <v>2308</v>
      </c>
      <c r="I516" s="37">
        <v>1642</v>
      </c>
      <c r="J516" s="37" t="s">
        <v>2275</v>
      </c>
      <c r="K516" s="37">
        <v>17</v>
      </c>
      <c r="L516" s="37">
        <v>5</v>
      </c>
    </row>
    <row r="517" spans="1:12" x14ac:dyDescent="0.25">
      <c r="A517" s="37" t="s">
        <v>1107</v>
      </c>
      <c r="B517" s="37">
        <v>53</v>
      </c>
      <c r="C517" s="37">
        <v>0</v>
      </c>
      <c r="D517" s="37">
        <v>4</v>
      </c>
      <c r="E517" s="37">
        <v>24</v>
      </c>
      <c r="F517" s="37">
        <v>0.80066415094339627</v>
      </c>
      <c r="G517" s="37" t="s">
        <v>1239</v>
      </c>
      <c r="H517" s="37" t="s">
        <v>2308</v>
      </c>
      <c r="I517" s="37">
        <v>920</v>
      </c>
      <c r="J517" s="37" t="s">
        <v>2275</v>
      </c>
      <c r="K517" s="37">
        <v>18</v>
      </c>
      <c r="L517" s="37">
        <v>4</v>
      </c>
    </row>
    <row r="518" spans="1:12" x14ac:dyDescent="0.25">
      <c r="A518" s="37" t="s">
        <v>816</v>
      </c>
      <c r="B518" s="37">
        <v>53</v>
      </c>
      <c r="C518" s="37">
        <v>0</v>
      </c>
      <c r="D518" s="37">
        <v>11</v>
      </c>
      <c r="E518" s="37">
        <v>27</v>
      </c>
      <c r="F518" s="37">
        <v>1.52361320754717</v>
      </c>
      <c r="G518" s="37" t="s">
        <v>2276</v>
      </c>
      <c r="H518" s="37" t="s">
        <v>2308</v>
      </c>
      <c r="I518" s="37">
        <v>1735</v>
      </c>
      <c r="J518" s="37" t="s">
        <v>2275</v>
      </c>
      <c r="K518" s="37">
        <v>23</v>
      </c>
      <c r="L518" s="37">
        <v>11</v>
      </c>
    </row>
    <row r="519" spans="1:12" x14ac:dyDescent="0.25">
      <c r="A519" s="37" t="s">
        <v>10280</v>
      </c>
      <c r="B519" s="37">
        <v>53</v>
      </c>
      <c r="C519" s="37">
        <v>0</v>
      </c>
      <c r="D519" s="37">
        <v>2</v>
      </c>
      <c r="E519" s="37">
        <v>19</v>
      </c>
      <c r="F519" s="37">
        <v>0.67110188679245286</v>
      </c>
      <c r="G519" s="37" t="s">
        <v>1222</v>
      </c>
      <c r="H519" s="37" t="s">
        <v>2308</v>
      </c>
      <c r="I519" s="37">
        <v>756</v>
      </c>
      <c r="J519" s="37" t="s">
        <v>2275</v>
      </c>
      <c r="K519" s="37">
        <v>16</v>
      </c>
      <c r="L519" s="37">
        <v>2</v>
      </c>
    </row>
    <row r="520" spans="1:12" x14ac:dyDescent="0.25">
      <c r="A520" s="37" t="s">
        <v>10282</v>
      </c>
      <c r="B520" s="37">
        <v>53</v>
      </c>
      <c r="C520" s="37">
        <v>0</v>
      </c>
      <c r="D520" s="37">
        <v>4</v>
      </c>
      <c r="E520" s="37">
        <v>14</v>
      </c>
      <c r="F520" s="37">
        <v>0.80070566037735857</v>
      </c>
      <c r="G520" s="37" t="s">
        <v>2276</v>
      </c>
      <c r="H520" s="37" t="s">
        <v>2405</v>
      </c>
      <c r="I520" s="37">
        <v>902</v>
      </c>
      <c r="J520" s="37" t="s">
        <v>2275</v>
      </c>
      <c r="K520" s="37">
        <v>16</v>
      </c>
      <c r="L520" s="37">
        <v>4</v>
      </c>
    </row>
    <row r="521" spans="1:12" x14ac:dyDescent="0.25">
      <c r="A521" s="37" t="s">
        <v>694</v>
      </c>
      <c r="B521" s="37">
        <v>52</v>
      </c>
      <c r="C521" s="37">
        <v>2</v>
      </c>
      <c r="D521" s="37">
        <v>8</v>
      </c>
      <c r="E521" s="37">
        <v>30</v>
      </c>
      <c r="F521" s="37">
        <v>1.2147134615384616</v>
      </c>
      <c r="G521" s="37" t="s">
        <v>1219</v>
      </c>
      <c r="H521" s="37" t="s">
        <v>2308</v>
      </c>
      <c r="I521" s="37">
        <v>1555</v>
      </c>
      <c r="J521" s="37" t="s">
        <v>2275</v>
      </c>
      <c r="K521" s="37">
        <v>19</v>
      </c>
      <c r="L521" s="37">
        <v>8</v>
      </c>
    </row>
    <row r="522" spans="1:12" x14ac:dyDescent="0.25">
      <c r="A522" s="37" t="s">
        <v>1033</v>
      </c>
      <c r="B522" s="37">
        <v>52</v>
      </c>
      <c r="C522" s="37">
        <v>0</v>
      </c>
      <c r="D522" s="37">
        <v>1</v>
      </c>
      <c r="E522" s="37">
        <v>24</v>
      </c>
      <c r="F522" s="37">
        <v>0.74922307692307699</v>
      </c>
      <c r="G522" s="37" t="s">
        <v>1230</v>
      </c>
      <c r="H522" s="37" t="s">
        <v>2308</v>
      </c>
      <c r="I522" s="37">
        <v>869</v>
      </c>
      <c r="J522" s="37" t="s">
        <v>2275</v>
      </c>
      <c r="K522" s="37">
        <v>19</v>
      </c>
      <c r="L522" s="37">
        <v>1</v>
      </c>
    </row>
    <row r="523" spans="1:12" x14ac:dyDescent="0.25">
      <c r="A523" s="37" t="s">
        <v>1124</v>
      </c>
      <c r="B523" s="37">
        <v>52</v>
      </c>
      <c r="C523" s="37">
        <v>0</v>
      </c>
      <c r="D523" s="37">
        <v>7</v>
      </c>
      <c r="E523" s="37">
        <v>10</v>
      </c>
      <c r="F523" s="37">
        <v>1.0663076923076924</v>
      </c>
      <c r="G523" s="37" t="s">
        <v>1232</v>
      </c>
      <c r="H523" s="37" t="s">
        <v>2308</v>
      </c>
      <c r="I523" s="37">
        <v>1202</v>
      </c>
      <c r="J523" s="37" t="s">
        <v>2275</v>
      </c>
      <c r="K523" s="37">
        <v>19</v>
      </c>
      <c r="L523" s="37">
        <v>7</v>
      </c>
    </row>
    <row r="524" spans="1:12" x14ac:dyDescent="0.25">
      <c r="A524" s="37" t="s">
        <v>970</v>
      </c>
      <c r="B524" s="37">
        <v>52</v>
      </c>
      <c r="C524" s="37">
        <v>1</v>
      </c>
      <c r="D524" s="37">
        <v>12</v>
      </c>
      <c r="E524" s="37">
        <v>21</v>
      </c>
      <c r="F524" s="37">
        <v>1.6774692307692309</v>
      </c>
      <c r="G524" s="37" t="s">
        <v>1232</v>
      </c>
      <c r="H524" s="37" t="s">
        <v>2308</v>
      </c>
      <c r="I524" s="37">
        <v>1854</v>
      </c>
      <c r="J524" s="37" t="s">
        <v>2275</v>
      </c>
      <c r="K524" s="37">
        <v>25</v>
      </c>
      <c r="L524" s="37">
        <v>12</v>
      </c>
    </row>
    <row r="525" spans="1:12" x14ac:dyDescent="0.25">
      <c r="A525" s="37" t="s">
        <v>1114</v>
      </c>
      <c r="B525" s="37">
        <v>52</v>
      </c>
      <c r="C525" s="37">
        <v>0</v>
      </c>
      <c r="D525" s="37">
        <v>5</v>
      </c>
      <c r="E525" s="37">
        <v>8</v>
      </c>
      <c r="F525" s="37">
        <v>1.2277865384615385</v>
      </c>
      <c r="G525" s="37" t="s">
        <v>1232</v>
      </c>
      <c r="H525" s="37" t="s">
        <v>2308</v>
      </c>
      <c r="I525" s="37">
        <v>1360</v>
      </c>
      <c r="J525" s="37" t="s">
        <v>2275</v>
      </c>
      <c r="K525" s="37">
        <v>20</v>
      </c>
      <c r="L525" s="37">
        <v>5</v>
      </c>
    </row>
    <row r="526" spans="1:12" x14ac:dyDescent="0.25">
      <c r="A526" s="37" t="s">
        <v>771</v>
      </c>
      <c r="B526" s="37">
        <v>52</v>
      </c>
      <c r="C526" s="37">
        <v>1</v>
      </c>
      <c r="D526" s="37">
        <v>6</v>
      </c>
      <c r="E526" s="37">
        <v>23</v>
      </c>
      <c r="F526" s="37">
        <v>1.1068211538461539</v>
      </c>
      <c r="G526" s="37" t="s">
        <v>1219</v>
      </c>
      <c r="H526" s="37" t="s">
        <v>2308</v>
      </c>
      <c r="I526" s="37">
        <v>1254</v>
      </c>
      <c r="J526" s="37" t="s">
        <v>2275</v>
      </c>
      <c r="K526" s="37">
        <v>18</v>
      </c>
      <c r="L526" s="37">
        <v>6</v>
      </c>
    </row>
    <row r="527" spans="1:12" x14ac:dyDescent="0.25">
      <c r="A527" s="37" t="s">
        <v>638</v>
      </c>
      <c r="B527" s="37">
        <v>51</v>
      </c>
      <c r="C527" s="37">
        <v>1</v>
      </c>
      <c r="D527" s="37">
        <v>8</v>
      </c>
      <c r="E527" s="37">
        <v>31</v>
      </c>
      <c r="F527" s="37">
        <v>1.4396647058823528</v>
      </c>
      <c r="G527" s="37" t="s">
        <v>1219</v>
      </c>
      <c r="H527" s="37" t="s">
        <v>2308</v>
      </c>
      <c r="I527" s="37">
        <v>1637</v>
      </c>
      <c r="J527" s="37" t="s">
        <v>2275</v>
      </c>
      <c r="K527" s="37">
        <v>24</v>
      </c>
      <c r="L527" s="37">
        <v>8</v>
      </c>
    </row>
    <row r="528" spans="1:12" x14ac:dyDescent="0.25">
      <c r="A528" s="37" t="s">
        <v>897</v>
      </c>
      <c r="B528" s="37">
        <v>51</v>
      </c>
      <c r="C528" s="37">
        <v>1</v>
      </c>
      <c r="D528" s="37">
        <v>12</v>
      </c>
      <c r="E528" s="37">
        <v>20</v>
      </c>
      <c r="F528" s="37">
        <v>1.5682941176470588</v>
      </c>
      <c r="G528" s="37" t="s">
        <v>1238</v>
      </c>
      <c r="H528" s="37" t="s">
        <v>2308</v>
      </c>
      <c r="I528" s="37">
        <v>1700</v>
      </c>
      <c r="J528" s="37" t="s">
        <v>2275</v>
      </c>
      <c r="K528" s="37">
        <v>22</v>
      </c>
      <c r="L528" s="37">
        <v>12</v>
      </c>
    </row>
    <row r="529" spans="1:12" x14ac:dyDescent="0.25">
      <c r="A529" s="37" t="s">
        <v>794</v>
      </c>
      <c r="B529" s="37">
        <v>51</v>
      </c>
      <c r="C529" s="37">
        <v>0</v>
      </c>
      <c r="D529" s="37">
        <v>4</v>
      </c>
      <c r="E529" s="37">
        <v>27</v>
      </c>
      <c r="F529" s="37">
        <v>0.75277450980392158</v>
      </c>
      <c r="G529" s="37" t="s">
        <v>1241</v>
      </c>
      <c r="H529" s="37" t="s">
        <v>2308</v>
      </c>
      <c r="I529" s="37">
        <v>816</v>
      </c>
      <c r="J529" s="37" t="s">
        <v>2275</v>
      </c>
      <c r="K529" s="37">
        <v>16</v>
      </c>
      <c r="L529" s="37">
        <v>4</v>
      </c>
    </row>
    <row r="530" spans="1:12" x14ac:dyDescent="0.25">
      <c r="A530" s="37" t="s">
        <v>810</v>
      </c>
      <c r="B530" s="37">
        <v>51</v>
      </c>
      <c r="C530" s="37">
        <v>0</v>
      </c>
      <c r="D530" s="37">
        <v>7</v>
      </c>
      <c r="E530" s="37">
        <v>23</v>
      </c>
      <c r="F530" s="37">
        <v>1.2638509803921569</v>
      </c>
      <c r="G530" s="37" t="s">
        <v>1220</v>
      </c>
      <c r="H530" s="37" t="s">
        <v>2308</v>
      </c>
      <c r="I530" s="37">
        <v>1370</v>
      </c>
      <c r="J530" s="37" t="s">
        <v>2275</v>
      </c>
      <c r="K530" s="37">
        <v>19</v>
      </c>
      <c r="L530" s="37">
        <v>7</v>
      </c>
    </row>
    <row r="531" spans="1:12" x14ac:dyDescent="0.25">
      <c r="A531" s="37" t="s">
        <v>1200</v>
      </c>
      <c r="B531" s="37">
        <v>51</v>
      </c>
      <c r="C531" s="37">
        <v>1</v>
      </c>
      <c r="D531" s="37">
        <v>3</v>
      </c>
      <c r="E531" s="37">
        <v>10</v>
      </c>
      <c r="F531" s="37">
        <v>0.67343921568627463</v>
      </c>
      <c r="G531" s="37" t="s">
        <v>1256</v>
      </c>
      <c r="H531" s="37" t="s">
        <v>2308</v>
      </c>
      <c r="I531" s="37">
        <v>730</v>
      </c>
      <c r="J531" s="37" t="s">
        <v>2275</v>
      </c>
      <c r="K531" s="37">
        <v>13</v>
      </c>
      <c r="L531" s="37">
        <v>3</v>
      </c>
    </row>
    <row r="532" spans="1:12" x14ac:dyDescent="0.25">
      <c r="A532" s="37" t="s">
        <v>858</v>
      </c>
      <c r="B532" s="37">
        <v>51</v>
      </c>
      <c r="C532" s="37">
        <v>4</v>
      </c>
      <c r="D532" s="37">
        <v>16</v>
      </c>
      <c r="E532" s="37">
        <v>17</v>
      </c>
      <c r="F532" s="37">
        <v>2.8450784313725492</v>
      </c>
      <c r="G532" s="37" t="s">
        <v>1247</v>
      </c>
      <c r="H532" s="37" t="s">
        <v>2308</v>
      </c>
      <c r="I532" s="37">
        <v>3084</v>
      </c>
      <c r="J532" s="37" t="s">
        <v>2275</v>
      </c>
      <c r="K532" s="37">
        <v>26</v>
      </c>
      <c r="L532" s="37">
        <v>16</v>
      </c>
    </row>
    <row r="533" spans="1:12" x14ac:dyDescent="0.25">
      <c r="A533" s="37" t="s">
        <v>981</v>
      </c>
      <c r="B533" s="37">
        <v>51</v>
      </c>
      <c r="C533" s="37">
        <v>0</v>
      </c>
      <c r="D533" s="37">
        <v>5</v>
      </c>
      <c r="E533" s="37">
        <v>24</v>
      </c>
      <c r="F533" s="37">
        <v>0.89184901960784324</v>
      </c>
      <c r="G533" s="37" t="s">
        <v>1252</v>
      </c>
      <c r="H533" s="37" t="s">
        <v>2308</v>
      </c>
      <c r="I533" s="37">
        <v>1113</v>
      </c>
      <c r="J533" s="37" t="s">
        <v>2275</v>
      </c>
      <c r="K533" s="37">
        <v>19</v>
      </c>
      <c r="L533" s="37">
        <v>5</v>
      </c>
    </row>
    <row r="534" spans="1:12" x14ac:dyDescent="0.25">
      <c r="A534" s="37" t="s">
        <v>10296</v>
      </c>
      <c r="B534" s="37">
        <v>51</v>
      </c>
      <c r="C534" s="37">
        <v>0</v>
      </c>
      <c r="D534" s="37">
        <v>7</v>
      </c>
      <c r="E534" s="37">
        <v>26</v>
      </c>
      <c r="F534" s="37">
        <v>0.97564901960784312</v>
      </c>
      <c r="G534" s="37" t="s">
        <v>1219</v>
      </c>
      <c r="H534" s="37" t="s">
        <v>2405</v>
      </c>
      <c r="I534" s="37">
        <v>1063</v>
      </c>
      <c r="J534" s="37" t="s">
        <v>2275</v>
      </c>
      <c r="K534" s="37">
        <v>18</v>
      </c>
      <c r="L534" s="37">
        <v>7</v>
      </c>
    </row>
    <row r="535" spans="1:12" x14ac:dyDescent="0.25">
      <c r="A535" s="37" t="s">
        <v>830</v>
      </c>
      <c r="B535" s="37">
        <v>51</v>
      </c>
      <c r="C535" s="37">
        <v>1</v>
      </c>
      <c r="D535" s="37">
        <v>7</v>
      </c>
      <c r="E535" s="37">
        <v>23</v>
      </c>
      <c r="F535" s="37">
        <v>1.4031627450980393</v>
      </c>
      <c r="G535" s="37" t="s">
        <v>1224</v>
      </c>
      <c r="H535" s="37" t="s">
        <v>2308</v>
      </c>
      <c r="I535" s="37">
        <v>1654</v>
      </c>
      <c r="J535" s="37" t="s">
        <v>2275</v>
      </c>
      <c r="K535" s="37">
        <v>20</v>
      </c>
      <c r="L535" s="37">
        <v>7</v>
      </c>
    </row>
    <row r="536" spans="1:12" x14ac:dyDescent="0.25">
      <c r="A536" s="37" t="s">
        <v>1048</v>
      </c>
      <c r="B536" s="37">
        <v>50</v>
      </c>
      <c r="C536" s="37">
        <v>0</v>
      </c>
      <c r="D536" s="37">
        <v>3</v>
      </c>
      <c r="E536" s="37">
        <v>14</v>
      </c>
      <c r="F536" s="37">
        <v>0.70455000000000001</v>
      </c>
      <c r="G536" s="37" t="s">
        <v>1219</v>
      </c>
      <c r="H536" s="37" t="s">
        <v>2308</v>
      </c>
      <c r="I536" s="37">
        <v>762</v>
      </c>
      <c r="J536" s="37" t="s">
        <v>2275</v>
      </c>
      <c r="K536" s="37">
        <v>15</v>
      </c>
      <c r="L536" s="37">
        <v>3</v>
      </c>
    </row>
    <row r="537" spans="1:12" x14ac:dyDescent="0.25">
      <c r="A537" s="37" t="s">
        <v>856</v>
      </c>
      <c r="B537" s="37">
        <v>50</v>
      </c>
      <c r="C537" s="37">
        <v>0</v>
      </c>
      <c r="D537" s="37">
        <v>8</v>
      </c>
      <c r="E537" s="37">
        <v>23</v>
      </c>
      <c r="F537" s="37">
        <v>1.135138</v>
      </c>
      <c r="G537" s="37" t="s">
        <v>1219</v>
      </c>
      <c r="H537" s="37" t="s">
        <v>2308</v>
      </c>
      <c r="I537" s="37">
        <v>1290</v>
      </c>
      <c r="J537" s="37" t="s">
        <v>2275</v>
      </c>
      <c r="K537" s="37">
        <v>17</v>
      </c>
      <c r="L537" s="37">
        <v>8</v>
      </c>
    </row>
    <row r="538" spans="1:12" x14ac:dyDescent="0.25">
      <c r="A538" s="37" t="s">
        <v>658</v>
      </c>
      <c r="B538" s="37">
        <v>50</v>
      </c>
      <c r="C538" s="37">
        <v>1</v>
      </c>
      <c r="D538" s="37">
        <v>9</v>
      </c>
      <c r="E538" s="37">
        <v>30</v>
      </c>
      <c r="F538" s="37">
        <v>1.6062419999999999</v>
      </c>
      <c r="G538" s="37" t="s">
        <v>1219</v>
      </c>
      <c r="H538" s="37" t="s">
        <v>2308</v>
      </c>
      <c r="I538" s="37">
        <v>1707</v>
      </c>
      <c r="J538" s="37" t="s">
        <v>2275</v>
      </c>
      <c r="K538" s="37">
        <v>19</v>
      </c>
      <c r="L538" s="37">
        <v>9</v>
      </c>
    </row>
    <row r="539" spans="1:12" x14ac:dyDescent="0.25">
      <c r="A539" s="37" t="s">
        <v>828</v>
      </c>
      <c r="B539" s="37">
        <v>50</v>
      </c>
      <c r="C539" s="37">
        <v>0</v>
      </c>
      <c r="D539" s="37">
        <v>4</v>
      </c>
      <c r="E539" s="37">
        <v>33</v>
      </c>
      <c r="F539" s="37">
        <v>0.96731999999999996</v>
      </c>
      <c r="G539" s="37" t="s">
        <v>1219</v>
      </c>
      <c r="H539" s="37" t="s">
        <v>2308</v>
      </c>
      <c r="I539" s="37">
        <v>1028</v>
      </c>
      <c r="J539" s="37" t="s">
        <v>2275</v>
      </c>
      <c r="K539" s="37">
        <v>19</v>
      </c>
      <c r="L539" s="37">
        <v>4</v>
      </c>
    </row>
    <row r="540" spans="1:12" x14ac:dyDescent="0.25">
      <c r="A540" s="37" t="s">
        <v>832</v>
      </c>
      <c r="B540" s="37">
        <v>50</v>
      </c>
      <c r="C540" s="37">
        <v>0</v>
      </c>
      <c r="D540" s="37">
        <v>8</v>
      </c>
      <c r="E540" s="37">
        <v>25</v>
      </c>
      <c r="F540" s="37">
        <v>1.4461940000000002</v>
      </c>
      <c r="G540" s="37" t="s">
        <v>1227</v>
      </c>
      <c r="H540" s="37" t="s">
        <v>2308</v>
      </c>
      <c r="I540" s="37">
        <v>1567</v>
      </c>
      <c r="J540" s="37" t="s">
        <v>2275</v>
      </c>
      <c r="K540" s="37">
        <v>22</v>
      </c>
      <c r="L540" s="37">
        <v>8</v>
      </c>
    </row>
    <row r="541" spans="1:12" x14ac:dyDescent="0.25">
      <c r="A541" s="37" t="s">
        <v>973</v>
      </c>
      <c r="B541" s="37">
        <v>50</v>
      </c>
      <c r="C541" s="37">
        <v>2</v>
      </c>
      <c r="D541" s="37">
        <v>9</v>
      </c>
      <c r="E541" s="37">
        <v>19</v>
      </c>
      <c r="F541" s="37">
        <v>1.4363159999999999</v>
      </c>
      <c r="G541" s="37" t="s">
        <v>1224</v>
      </c>
      <c r="H541" s="37" t="s">
        <v>2308</v>
      </c>
      <c r="I541" s="37">
        <v>1787</v>
      </c>
      <c r="J541" s="37" t="s">
        <v>2275</v>
      </c>
      <c r="K541" s="37">
        <v>22</v>
      </c>
      <c r="L541" s="37">
        <v>9</v>
      </c>
    </row>
    <row r="542" spans="1:12" x14ac:dyDescent="0.25">
      <c r="A542" s="37" t="s">
        <v>10266</v>
      </c>
      <c r="B542" s="37">
        <v>50</v>
      </c>
      <c r="C542" s="37">
        <v>1</v>
      </c>
      <c r="D542" s="37">
        <v>2</v>
      </c>
      <c r="E542" s="37">
        <v>17</v>
      </c>
      <c r="F542" s="37">
        <v>2.1905899999999998</v>
      </c>
      <c r="G542" s="37" t="s">
        <v>1220</v>
      </c>
      <c r="H542" s="37" t="s">
        <v>2308</v>
      </c>
      <c r="I542" s="37">
        <v>2328</v>
      </c>
      <c r="J542" s="37" t="s">
        <v>2268</v>
      </c>
      <c r="K542" s="37">
        <v>15</v>
      </c>
      <c r="L542" s="37">
        <v>2</v>
      </c>
    </row>
    <row r="543" spans="1:12" x14ac:dyDescent="0.25">
      <c r="A543" s="37" t="s">
        <v>1216</v>
      </c>
      <c r="B543" s="37">
        <v>50</v>
      </c>
      <c r="C543" s="37">
        <v>0</v>
      </c>
      <c r="D543" s="37">
        <v>1</v>
      </c>
      <c r="E543" s="37">
        <v>11</v>
      </c>
      <c r="F543" s="37">
        <v>0.65115200000000006</v>
      </c>
      <c r="G543" s="37" t="s">
        <v>1272</v>
      </c>
      <c r="H543" s="37" t="s">
        <v>2308</v>
      </c>
      <c r="I543" s="37">
        <v>692</v>
      </c>
      <c r="J543" s="37" t="s">
        <v>2275</v>
      </c>
      <c r="K543" s="37">
        <v>17</v>
      </c>
      <c r="L543" s="37">
        <v>1</v>
      </c>
    </row>
    <row r="544" spans="1:12" x14ac:dyDescent="0.25">
      <c r="A544" s="37" t="s">
        <v>1141</v>
      </c>
      <c r="B544" s="37">
        <v>50</v>
      </c>
      <c r="C544" s="37">
        <v>0</v>
      </c>
      <c r="D544" s="37">
        <v>8</v>
      </c>
      <c r="E544" s="37">
        <v>15</v>
      </c>
      <c r="F544" s="37">
        <v>1.201856</v>
      </c>
      <c r="G544" s="37" t="s">
        <v>1264</v>
      </c>
      <c r="H544" s="37" t="s">
        <v>2308</v>
      </c>
      <c r="I544" s="37">
        <v>1329</v>
      </c>
      <c r="J544" s="37" t="s">
        <v>2275</v>
      </c>
      <c r="K544" s="37">
        <v>21</v>
      </c>
      <c r="L544" s="37">
        <v>8</v>
      </c>
    </row>
    <row r="545" spans="1:12" x14ac:dyDescent="0.25">
      <c r="A545" s="37" t="s">
        <v>1086</v>
      </c>
      <c r="B545" s="37">
        <v>50</v>
      </c>
      <c r="C545" s="37">
        <v>1</v>
      </c>
      <c r="D545" s="37">
        <v>4</v>
      </c>
      <c r="E545" s="37">
        <v>16</v>
      </c>
      <c r="F545" s="37">
        <v>1.1008900000000001</v>
      </c>
      <c r="G545" s="37" t="s">
        <v>1253</v>
      </c>
      <c r="H545" s="37" t="s">
        <v>2308</v>
      </c>
      <c r="I545" s="37">
        <v>1188</v>
      </c>
      <c r="J545" s="37" t="s">
        <v>2268</v>
      </c>
      <c r="K545" s="37">
        <v>19</v>
      </c>
      <c r="L545" s="37">
        <v>4</v>
      </c>
    </row>
    <row r="546" spans="1:12" x14ac:dyDescent="0.25">
      <c r="A546" s="37" t="s">
        <v>10274</v>
      </c>
      <c r="B546" s="37">
        <v>50</v>
      </c>
      <c r="C546" s="37">
        <v>0</v>
      </c>
      <c r="D546" s="37">
        <v>5</v>
      </c>
      <c r="E546" s="37">
        <v>16</v>
      </c>
      <c r="F546" s="37">
        <v>0.99622000000000011</v>
      </c>
      <c r="G546" s="37" t="s">
        <v>1219</v>
      </c>
      <c r="H546" s="37" t="s">
        <v>3729</v>
      </c>
      <c r="I546" s="37">
        <v>1087</v>
      </c>
      <c r="J546" s="37" t="s">
        <v>2275</v>
      </c>
      <c r="K546" s="37">
        <v>19</v>
      </c>
      <c r="L546" s="37">
        <v>5</v>
      </c>
    </row>
    <row r="547" spans="1:12" x14ac:dyDescent="0.25">
      <c r="A547" s="37" t="s">
        <v>884</v>
      </c>
      <c r="B547" s="37">
        <v>50</v>
      </c>
      <c r="C547" s="37">
        <v>0</v>
      </c>
      <c r="D547" s="37">
        <v>2</v>
      </c>
      <c r="E547" s="37">
        <v>12</v>
      </c>
      <c r="F547" s="37">
        <v>0.56362999999999996</v>
      </c>
      <c r="G547" s="37" t="s">
        <v>1226</v>
      </c>
      <c r="H547" s="37" t="s">
        <v>2269</v>
      </c>
      <c r="I547" s="37">
        <v>599</v>
      </c>
      <c r="J547" s="37" t="s">
        <v>2268</v>
      </c>
      <c r="K547" s="37">
        <v>15</v>
      </c>
      <c r="L547" s="37">
        <v>2</v>
      </c>
    </row>
    <row r="548" spans="1:12" x14ac:dyDescent="0.25">
      <c r="A548" s="37" t="s">
        <v>972</v>
      </c>
      <c r="B548" s="37">
        <v>49</v>
      </c>
      <c r="C548" s="37">
        <v>0</v>
      </c>
      <c r="D548" s="37">
        <v>0</v>
      </c>
      <c r="E548" s="37">
        <v>23</v>
      </c>
      <c r="F548" s="37">
        <v>0.67304693877551025</v>
      </c>
      <c r="G548" s="37" t="s">
        <v>1219</v>
      </c>
      <c r="H548" s="37" t="s">
        <v>2308</v>
      </c>
      <c r="I548" s="37">
        <v>713</v>
      </c>
      <c r="J548" s="37" t="s">
        <v>2275</v>
      </c>
      <c r="K548" s="37">
        <v>16</v>
      </c>
      <c r="L548" s="37">
        <v>0</v>
      </c>
    </row>
    <row r="549" spans="1:12" x14ac:dyDescent="0.25">
      <c r="A549" s="37" t="s">
        <v>861</v>
      </c>
      <c r="B549" s="37">
        <v>49</v>
      </c>
      <c r="C549" s="37">
        <v>0</v>
      </c>
      <c r="D549" s="37">
        <v>8</v>
      </c>
      <c r="E549" s="37">
        <v>19</v>
      </c>
      <c r="F549" s="37">
        <v>1.1183020408163267</v>
      </c>
      <c r="G549" s="37" t="s">
        <v>1219</v>
      </c>
      <c r="H549" s="37" t="s">
        <v>2308</v>
      </c>
      <c r="I549" s="37">
        <v>1202</v>
      </c>
      <c r="J549" s="37" t="s">
        <v>2275</v>
      </c>
      <c r="K549" s="37">
        <v>21</v>
      </c>
      <c r="L549" s="37">
        <v>8</v>
      </c>
    </row>
    <row r="550" spans="1:12" x14ac:dyDescent="0.25">
      <c r="A550" s="37" t="s">
        <v>1104</v>
      </c>
      <c r="B550" s="37">
        <v>49</v>
      </c>
      <c r="C550" s="37">
        <v>0</v>
      </c>
      <c r="D550" s="37">
        <v>2</v>
      </c>
      <c r="E550" s="37">
        <v>18</v>
      </c>
      <c r="F550" s="37">
        <v>0.70380204081632658</v>
      </c>
      <c r="G550" s="37" t="s">
        <v>1224</v>
      </c>
      <c r="H550" s="37" t="s">
        <v>2308</v>
      </c>
      <c r="I550" s="37">
        <v>733</v>
      </c>
      <c r="J550" s="37" t="s">
        <v>2275</v>
      </c>
      <c r="K550" s="37">
        <v>15</v>
      </c>
      <c r="L550" s="37">
        <v>2</v>
      </c>
    </row>
    <row r="551" spans="1:12" x14ac:dyDescent="0.25">
      <c r="A551" s="37" t="s">
        <v>1135</v>
      </c>
      <c r="B551" s="37">
        <v>49</v>
      </c>
      <c r="C551" s="37">
        <v>2</v>
      </c>
      <c r="D551" s="37">
        <v>5</v>
      </c>
      <c r="E551" s="37">
        <v>18</v>
      </c>
      <c r="F551" s="37">
        <v>1.2675081632653062</v>
      </c>
      <c r="G551" s="37" t="s">
        <v>1235</v>
      </c>
      <c r="H551" s="37" t="s">
        <v>2308</v>
      </c>
      <c r="I551" s="37">
        <v>1361</v>
      </c>
      <c r="J551" s="37" t="s">
        <v>2275</v>
      </c>
      <c r="K551" s="37">
        <v>19</v>
      </c>
      <c r="L551" s="37">
        <v>5</v>
      </c>
    </row>
    <row r="552" spans="1:12" x14ac:dyDescent="0.25">
      <c r="A552" s="37" t="s">
        <v>1157</v>
      </c>
      <c r="B552" s="37">
        <v>49</v>
      </c>
      <c r="C552" s="37">
        <v>0</v>
      </c>
      <c r="D552" s="37">
        <v>4</v>
      </c>
      <c r="E552" s="37">
        <v>18</v>
      </c>
      <c r="F552" s="37">
        <v>0.8391897959183674</v>
      </c>
      <c r="G552" s="37" t="s">
        <v>1260</v>
      </c>
      <c r="H552" s="37" t="s">
        <v>2308</v>
      </c>
      <c r="I552" s="37">
        <v>874</v>
      </c>
      <c r="J552" s="37" t="s">
        <v>2275</v>
      </c>
      <c r="K552" s="37">
        <v>18</v>
      </c>
      <c r="L552" s="37">
        <v>4</v>
      </c>
    </row>
    <row r="553" spans="1:12" x14ac:dyDescent="0.25">
      <c r="A553" s="37" t="s">
        <v>1166</v>
      </c>
      <c r="B553" s="37">
        <v>49</v>
      </c>
      <c r="C553" s="37">
        <v>0</v>
      </c>
      <c r="D553" s="37">
        <v>2</v>
      </c>
      <c r="E553" s="37">
        <v>18</v>
      </c>
      <c r="F553" s="37">
        <v>0.51187346938775513</v>
      </c>
      <c r="G553" s="37" t="s">
        <v>1241</v>
      </c>
      <c r="H553" s="37" t="s">
        <v>2308</v>
      </c>
      <c r="I553" s="37">
        <v>562</v>
      </c>
      <c r="J553" s="37" t="s">
        <v>2275</v>
      </c>
      <c r="K553" s="37">
        <v>13</v>
      </c>
      <c r="L553" s="37">
        <v>2</v>
      </c>
    </row>
    <row r="554" spans="1:12" x14ac:dyDescent="0.25">
      <c r="A554" s="37" t="s">
        <v>951</v>
      </c>
      <c r="B554" s="37">
        <v>49</v>
      </c>
      <c r="C554" s="37">
        <v>2</v>
      </c>
      <c r="D554" s="37">
        <v>8</v>
      </c>
      <c r="E554" s="37">
        <v>11</v>
      </c>
      <c r="F554" s="37">
        <v>1.8560204081632654</v>
      </c>
      <c r="G554" s="37" t="s">
        <v>1223</v>
      </c>
      <c r="H554" s="37" t="s">
        <v>2308</v>
      </c>
      <c r="I554" s="37">
        <v>1933</v>
      </c>
      <c r="J554" s="37" t="s">
        <v>2275</v>
      </c>
      <c r="K554" s="37">
        <v>18</v>
      </c>
      <c r="L554" s="37">
        <v>8</v>
      </c>
    </row>
    <row r="555" spans="1:12" x14ac:dyDescent="0.25">
      <c r="A555" s="37" t="s">
        <v>742</v>
      </c>
      <c r="B555" s="37">
        <v>49</v>
      </c>
      <c r="C555" s="37">
        <v>1</v>
      </c>
      <c r="D555" s="37">
        <v>8</v>
      </c>
      <c r="E555" s="37">
        <v>27</v>
      </c>
      <c r="F555" s="37">
        <v>1.3791551020408161</v>
      </c>
      <c r="G555" s="37" t="s">
        <v>1236</v>
      </c>
      <c r="H555" s="37" t="s">
        <v>2308</v>
      </c>
      <c r="I555" s="37">
        <v>1520</v>
      </c>
      <c r="J555" s="37" t="s">
        <v>2275</v>
      </c>
      <c r="K555" s="37">
        <v>21</v>
      </c>
      <c r="L555" s="37">
        <v>8</v>
      </c>
    </row>
    <row r="556" spans="1:12" x14ac:dyDescent="0.25">
      <c r="A556" s="37" t="s">
        <v>879</v>
      </c>
      <c r="B556" s="37">
        <v>49</v>
      </c>
      <c r="C556" s="37">
        <v>0</v>
      </c>
      <c r="D556" s="37">
        <v>4</v>
      </c>
      <c r="E556" s="37">
        <v>16</v>
      </c>
      <c r="F556" s="37">
        <v>1.084895918367347</v>
      </c>
      <c r="G556" s="37" t="s">
        <v>1236</v>
      </c>
      <c r="H556" s="37" t="s">
        <v>2308</v>
      </c>
      <c r="I556" s="37">
        <v>1228</v>
      </c>
      <c r="J556" s="37" t="s">
        <v>2275</v>
      </c>
      <c r="K556" s="37">
        <v>18</v>
      </c>
      <c r="L556" s="37">
        <v>4</v>
      </c>
    </row>
    <row r="557" spans="1:12" x14ac:dyDescent="0.25">
      <c r="A557" s="37" t="s">
        <v>1088</v>
      </c>
      <c r="B557" s="37">
        <v>49</v>
      </c>
      <c r="C557" s="37">
        <v>0</v>
      </c>
      <c r="D557" s="37">
        <v>5</v>
      </c>
      <c r="E557" s="37">
        <v>20</v>
      </c>
      <c r="F557" s="37">
        <v>0.89404693877551022</v>
      </c>
      <c r="G557" s="37" t="s">
        <v>1222</v>
      </c>
      <c r="H557" s="37" t="s">
        <v>2308</v>
      </c>
      <c r="I557" s="37">
        <v>954</v>
      </c>
      <c r="J557" s="37" t="s">
        <v>2275</v>
      </c>
      <c r="K557" s="37">
        <v>16</v>
      </c>
      <c r="L557" s="37">
        <v>5</v>
      </c>
    </row>
    <row r="558" spans="1:12" x14ac:dyDescent="0.25">
      <c r="A558" s="37" t="s">
        <v>745</v>
      </c>
      <c r="B558" s="37">
        <v>49</v>
      </c>
      <c r="C558" s="37">
        <v>0</v>
      </c>
      <c r="D558" s="37">
        <v>7</v>
      </c>
      <c r="E558" s="37">
        <v>23</v>
      </c>
      <c r="F558" s="37">
        <v>1.2530387755102042</v>
      </c>
      <c r="G558" s="37" t="s">
        <v>1220</v>
      </c>
      <c r="H558" s="37" t="s">
        <v>2308</v>
      </c>
      <c r="I558" s="37">
        <v>1305</v>
      </c>
      <c r="J558" s="37" t="s">
        <v>2275</v>
      </c>
      <c r="K558" s="37">
        <v>20</v>
      </c>
      <c r="L558" s="37">
        <v>7</v>
      </c>
    </row>
    <row r="559" spans="1:12" x14ac:dyDescent="0.25">
      <c r="A559" s="37" t="s">
        <v>1049</v>
      </c>
      <c r="B559" s="37">
        <v>49</v>
      </c>
      <c r="C559" s="37">
        <v>0</v>
      </c>
      <c r="D559" s="37">
        <v>1</v>
      </c>
      <c r="E559" s="37">
        <v>18</v>
      </c>
      <c r="F559" s="37">
        <v>0.6463204081632653</v>
      </c>
      <c r="G559" s="37" t="s">
        <v>2276</v>
      </c>
      <c r="H559" s="37" t="s">
        <v>2405</v>
      </c>
      <c r="I559" s="37">
        <v>696</v>
      </c>
      <c r="J559" s="37" t="s">
        <v>2275</v>
      </c>
      <c r="K559" s="37">
        <v>17</v>
      </c>
      <c r="L559" s="37">
        <v>1</v>
      </c>
    </row>
    <row r="560" spans="1:12" x14ac:dyDescent="0.25">
      <c r="A560" s="37" t="s">
        <v>1003</v>
      </c>
      <c r="B560" s="37">
        <v>49</v>
      </c>
      <c r="C560" s="37">
        <v>0</v>
      </c>
      <c r="D560" s="37">
        <v>5</v>
      </c>
      <c r="E560" s="37">
        <v>21</v>
      </c>
      <c r="F560" s="37">
        <v>0.99198571428571436</v>
      </c>
      <c r="G560" s="37" t="s">
        <v>1218</v>
      </c>
      <c r="H560" s="37" t="s">
        <v>2308</v>
      </c>
      <c r="I560" s="37">
        <v>1124</v>
      </c>
      <c r="J560" s="37" t="s">
        <v>2275</v>
      </c>
      <c r="K560" s="37">
        <v>20</v>
      </c>
      <c r="L560" s="37">
        <v>5</v>
      </c>
    </row>
    <row r="561" spans="1:12" x14ac:dyDescent="0.25">
      <c r="A561" s="37" t="s">
        <v>811</v>
      </c>
      <c r="B561" s="37">
        <v>48</v>
      </c>
      <c r="C561" s="37">
        <v>0</v>
      </c>
      <c r="D561" s="37">
        <v>5</v>
      </c>
      <c r="E561" s="37">
        <v>25</v>
      </c>
      <c r="F561" s="37">
        <v>0.87383750000000004</v>
      </c>
      <c r="G561" s="37" t="s">
        <v>1219</v>
      </c>
      <c r="H561" s="37" t="s">
        <v>2308</v>
      </c>
      <c r="I561" s="37">
        <v>924</v>
      </c>
      <c r="J561" s="37" t="s">
        <v>2275</v>
      </c>
      <c r="K561" s="37">
        <v>17</v>
      </c>
      <c r="L561" s="37">
        <v>5</v>
      </c>
    </row>
    <row r="562" spans="1:12" x14ac:dyDescent="0.25">
      <c r="A562" s="37" t="s">
        <v>1170</v>
      </c>
      <c r="B562" s="37">
        <v>48</v>
      </c>
      <c r="C562" s="37">
        <v>1</v>
      </c>
      <c r="D562" s="37">
        <v>4</v>
      </c>
      <c r="E562" s="37">
        <v>13</v>
      </c>
      <c r="F562" s="37">
        <v>0.90077708333333328</v>
      </c>
      <c r="G562" s="37" t="s">
        <v>1224</v>
      </c>
      <c r="H562" s="37" t="s">
        <v>2308</v>
      </c>
      <c r="I562" s="37">
        <v>919</v>
      </c>
      <c r="J562" s="37" t="s">
        <v>2275</v>
      </c>
      <c r="K562" s="37">
        <v>15</v>
      </c>
      <c r="L562" s="37">
        <v>4</v>
      </c>
    </row>
    <row r="563" spans="1:12" x14ac:dyDescent="0.25">
      <c r="A563" s="37" t="s">
        <v>10272</v>
      </c>
      <c r="B563" s="37">
        <v>48</v>
      </c>
      <c r="C563" s="37">
        <v>1</v>
      </c>
      <c r="D563" s="37">
        <v>5</v>
      </c>
      <c r="E563" s="37">
        <v>18</v>
      </c>
      <c r="F563" s="37">
        <v>1.1173979166666668</v>
      </c>
      <c r="G563" s="37" t="s">
        <v>1219</v>
      </c>
      <c r="H563" s="37" t="s">
        <v>3729</v>
      </c>
      <c r="I563" s="37">
        <v>1140</v>
      </c>
      <c r="J563" s="37" t="s">
        <v>2275</v>
      </c>
      <c r="K563" s="37">
        <v>18</v>
      </c>
      <c r="L563" s="37">
        <v>5</v>
      </c>
    </row>
    <row r="564" spans="1:12" x14ac:dyDescent="0.25">
      <c r="A564" s="37" t="s">
        <v>1185</v>
      </c>
      <c r="B564" s="37">
        <v>48</v>
      </c>
      <c r="C564" s="37">
        <v>0</v>
      </c>
      <c r="D564" s="37">
        <v>2</v>
      </c>
      <c r="E564" s="37">
        <v>16</v>
      </c>
      <c r="F564" s="37">
        <v>0.79213958333333334</v>
      </c>
      <c r="G564" s="37" t="s">
        <v>1222</v>
      </c>
      <c r="H564" s="37" t="s">
        <v>2308</v>
      </c>
      <c r="I564" s="37">
        <v>822</v>
      </c>
      <c r="J564" s="37" t="s">
        <v>2275</v>
      </c>
      <c r="K564" s="37">
        <v>15</v>
      </c>
      <c r="L564" s="37">
        <v>2</v>
      </c>
    </row>
    <row r="565" spans="1:12" x14ac:dyDescent="0.25">
      <c r="A565" s="37" t="s">
        <v>662</v>
      </c>
      <c r="B565" s="37">
        <v>48</v>
      </c>
      <c r="C565" s="37">
        <v>2</v>
      </c>
      <c r="D565" s="37">
        <v>5</v>
      </c>
      <c r="E565" s="37">
        <v>17</v>
      </c>
      <c r="F565" s="37">
        <v>1.6025958333333332</v>
      </c>
      <c r="G565" s="37" t="s">
        <v>1218</v>
      </c>
      <c r="H565" s="37" t="s">
        <v>2316</v>
      </c>
      <c r="I565" s="37">
        <v>1635</v>
      </c>
      <c r="J565" s="37" t="s">
        <v>2268</v>
      </c>
      <c r="K565" s="37">
        <v>17</v>
      </c>
      <c r="L565" s="37">
        <v>5</v>
      </c>
    </row>
    <row r="566" spans="1:12" x14ac:dyDescent="0.25">
      <c r="A566" s="37" t="s">
        <v>1032</v>
      </c>
      <c r="B566" s="37">
        <v>48</v>
      </c>
      <c r="C566" s="37">
        <v>1</v>
      </c>
      <c r="D566" s="37">
        <v>3</v>
      </c>
      <c r="E566" s="37">
        <v>24</v>
      </c>
      <c r="F566" s="37">
        <v>0.84359791666666684</v>
      </c>
      <c r="G566" s="37" t="s">
        <v>1232</v>
      </c>
      <c r="H566" s="37" t="s">
        <v>2308</v>
      </c>
      <c r="I566" s="37">
        <v>1037</v>
      </c>
      <c r="J566" s="37" t="s">
        <v>2275</v>
      </c>
      <c r="K566" s="37">
        <v>17</v>
      </c>
      <c r="L566" s="37">
        <v>3</v>
      </c>
    </row>
    <row r="567" spans="1:12" x14ac:dyDescent="0.25">
      <c r="A567" s="37" t="s">
        <v>1108</v>
      </c>
      <c r="B567" s="37">
        <v>48</v>
      </c>
      <c r="C567" s="37">
        <v>0</v>
      </c>
      <c r="D567" s="37">
        <v>1</v>
      </c>
      <c r="E567" s="37">
        <v>14</v>
      </c>
      <c r="F567" s="37">
        <v>0.58221666666666672</v>
      </c>
      <c r="G567" s="37" t="s">
        <v>2276</v>
      </c>
      <c r="H567" s="37" t="s">
        <v>2405</v>
      </c>
      <c r="I567" s="37">
        <v>594</v>
      </c>
      <c r="J567" s="37" t="s">
        <v>2275</v>
      </c>
      <c r="K567" s="37">
        <v>14</v>
      </c>
      <c r="L567" s="37">
        <v>1</v>
      </c>
    </row>
    <row r="568" spans="1:12" x14ac:dyDescent="0.25">
      <c r="A568" s="37" t="s">
        <v>1100</v>
      </c>
      <c r="B568" s="37">
        <v>48</v>
      </c>
      <c r="C568" s="37">
        <v>0</v>
      </c>
      <c r="D568" s="37">
        <v>4</v>
      </c>
      <c r="E568" s="37">
        <v>13</v>
      </c>
      <c r="F568" s="37">
        <v>0.9628937500000001</v>
      </c>
      <c r="G568" s="37" t="s">
        <v>1220</v>
      </c>
      <c r="H568" s="37" t="s">
        <v>2316</v>
      </c>
      <c r="I568" s="37">
        <v>995</v>
      </c>
      <c r="J568" s="37" t="s">
        <v>2275</v>
      </c>
      <c r="K568" s="37">
        <v>19</v>
      </c>
      <c r="L568" s="37">
        <v>4</v>
      </c>
    </row>
    <row r="569" spans="1:12" x14ac:dyDescent="0.25">
      <c r="A569" s="37" t="s">
        <v>1190</v>
      </c>
      <c r="B569" s="37">
        <v>48</v>
      </c>
      <c r="C569" s="37">
        <v>0</v>
      </c>
      <c r="D569" s="37">
        <v>7</v>
      </c>
      <c r="E569" s="37">
        <v>12</v>
      </c>
      <c r="F569" s="37">
        <v>1.3409833333333332</v>
      </c>
      <c r="G569" s="37" t="s">
        <v>1267</v>
      </c>
      <c r="H569" s="37" t="s">
        <v>2308</v>
      </c>
      <c r="I569" s="37">
        <v>1403</v>
      </c>
      <c r="J569" s="37" t="s">
        <v>2275</v>
      </c>
      <c r="K569" s="37">
        <v>22</v>
      </c>
      <c r="L569" s="37">
        <v>7</v>
      </c>
    </row>
    <row r="570" spans="1:12" x14ac:dyDescent="0.25">
      <c r="A570" s="37" t="s">
        <v>1198</v>
      </c>
      <c r="B570" s="37">
        <v>47</v>
      </c>
      <c r="C570" s="37">
        <v>0</v>
      </c>
      <c r="D570" s="37">
        <v>0</v>
      </c>
      <c r="E570" s="37">
        <v>12</v>
      </c>
      <c r="F570" s="37">
        <v>0.34234468085106384</v>
      </c>
      <c r="G570" s="37" t="s">
        <v>1244</v>
      </c>
      <c r="H570" s="37" t="s">
        <v>2308</v>
      </c>
      <c r="I570" s="37">
        <v>342</v>
      </c>
      <c r="J570" s="37" t="s">
        <v>2275</v>
      </c>
      <c r="K570" s="37">
        <v>10</v>
      </c>
      <c r="L570" s="37">
        <v>0</v>
      </c>
    </row>
    <row r="571" spans="1:12" x14ac:dyDescent="0.25">
      <c r="A571" s="37" t="s">
        <v>1058</v>
      </c>
      <c r="B571" s="37">
        <v>47</v>
      </c>
      <c r="C571" s="37">
        <v>0</v>
      </c>
      <c r="D571" s="37">
        <v>0</v>
      </c>
      <c r="E571" s="37">
        <v>14</v>
      </c>
      <c r="F571" s="37">
        <v>0.56157659574468088</v>
      </c>
      <c r="G571" s="37" t="s">
        <v>1251</v>
      </c>
      <c r="H571" s="37" t="s">
        <v>2382</v>
      </c>
      <c r="I571" s="37">
        <v>561</v>
      </c>
      <c r="J571" s="37" t="s">
        <v>2275</v>
      </c>
      <c r="K571" s="37">
        <v>15</v>
      </c>
      <c r="L571" s="37">
        <v>0</v>
      </c>
    </row>
    <row r="572" spans="1:12" x14ac:dyDescent="0.25">
      <c r="A572" s="37" t="s">
        <v>1155</v>
      </c>
      <c r="B572" s="37">
        <v>47</v>
      </c>
      <c r="C572" s="37">
        <v>0</v>
      </c>
      <c r="D572" s="37">
        <v>1</v>
      </c>
      <c r="E572" s="37">
        <v>18</v>
      </c>
      <c r="F572" s="37">
        <v>0.49449787234042558</v>
      </c>
      <c r="G572" s="37" t="s">
        <v>1265</v>
      </c>
      <c r="H572" s="37" t="s">
        <v>2308</v>
      </c>
      <c r="I572" s="37">
        <v>494</v>
      </c>
      <c r="J572" s="37" t="s">
        <v>2275</v>
      </c>
      <c r="K572" s="37">
        <v>13</v>
      </c>
      <c r="L572" s="37">
        <v>1</v>
      </c>
    </row>
    <row r="573" spans="1:12" x14ac:dyDescent="0.25">
      <c r="A573" s="37" t="s">
        <v>1191</v>
      </c>
      <c r="B573" s="37">
        <v>47</v>
      </c>
      <c r="C573" s="37">
        <v>1</v>
      </c>
      <c r="D573" s="37">
        <v>2</v>
      </c>
      <c r="E573" s="37">
        <v>13</v>
      </c>
      <c r="F573" s="37">
        <v>0.6246404255319149</v>
      </c>
      <c r="G573" s="37" t="s">
        <v>2276</v>
      </c>
      <c r="H573" s="37" t="s">
        <v>2308</v>
      </c>
      <c r="I573" s="37">
        <v>754</v>
      </c>
      <c r="J573" s="37" t="s">
        <v>2275</v>
      </c>
      <c r="K573" s="37">
        <v>14</v>
      </c>
      <c r="L573" s="37">
        <v>2</v>
      </c>
    </row>
    <row r="574" spans="1:12" x14ac:dyDescent="0.25">
      <c r="A574" s="37" t="s">
        <v>1081</v>
      </c>
      <c r="B574" s="37">
        <v>47</v>
      </c>
      <c r="C574" s="37">
        <v>0</v>
      </c>
      <c r="D574" s="37">
        <v>5</v>
      </c>
      <c r="E574" s="37">
        <v>16</v>
      </c>
      <c r="F574" s="37">
        <v>0.69906170212765972</v>
      </c>
      <c r="G574" s="37" t="s">
        <v>1222</v>
      </c>
      <c r="H574" s="37" t="s">
        <v>2308</v>
      </c>
      <c r="I574" s="37">
        <v>782</v>
      </c>
      <c r="J574" s="37" t="s">
        <v>2275</v>
      </c>
      <c r="K574" s="37">
        <v>15</v>
      </c>
      <c r="L574" s="37">
        <v>5</v>
      </c>
    </row>
    <row r="575" spans="1:12" x14ac:dyDescent="0.25">
      <c r="A575" s="37" t="s">
        <v>1192</v>
      </c>
      <c r="B575" s="37">
        <v>47</v>
      </c>
      <c r="C575" s="37">
        <v>0</v>
      </c>
      <c r="D575" s="37">
        <v>1</v>
      </c>
      <c r="E575" s="37">
        <v>11</v>
      </c>
      <c r="F575" s="37">
        <v>0.68541702127659587</v>
      </c>
      <c r="G575" s="37" t="s">
        <v>1222</v>
      </c>
      <c r="H575" s="37" t="s">
        <v>2308</v>
      </c>
      <c r="I575" s="37">
        <v>713</v>
      </c>
      <c r="J575" s="37" t="s">
        <v>2275</v>
      </c>
      <c r="K575" s="37">
        <v>17</v>
      </c>
      <c r="L575" s="37">
        <v>1</v>
      </c>
    </row>
    <row r="576" spans="1:12" x14ac:dyDescent="0.25">
      <c r="A576" s="37" t="s">
        <v>1150</v>
      </c>
      <c r="B576" s="37">
        <v>47</v>
      </c>
      <c r="C576" s="37">
        <v>2</v>
      </c>
      <c r="D576" s="37">
        <v>7</v>
      </c>
      <c r="E576" s="37">
        <v>17</v>
      </c>
      <c r="F576" s="37">
        <v>1.3043531914893618</v>
      </c>
      <c r="G576" s="37" t="s">
        <v>1232</v>
      </c>
      <c r="H576" s="37" t="s">
        <v>2308</v>
      </c>
      <c r="I576" s="37">
        <v>1303</v>
      </c>
      <c r="J576" s="37" t="s">
        <v>2275</v>
      </c>
      <c r="K576" s="37">
        <v>15</v>
      </c>
      <c r="L576" s="37">
        <v>7</v>
      </c>
    </row>
    <row r="577" spans="1:12" x14ac:dyDescent="0.25">
      <c r="A577" s="37" t="s">
        <v>885</v>
      </c>
      <c r="B577" s="37">
        <v>47</v>
      </c>
      <c r="C577" s="37">
        <v>0</v>
      </c>
      <c r="D577" s="37">
        <v>6</v>
      </c>
      <c r="E577" s="37">
        <v>22</v>
      </c>
      <c r="F577" s="37">
        <v>1.4094659574468085</v>
      </c>
      <c r="G577" s="37" t="s">
        <v>1224</v>
      </c>
      <c r="H577" s="37" t="s">
        <v>2308</v>
      </c>
      <c r="I577" s="37">
        <v>1408</v>
      </c>
      <c r="J577" s="37" t="s">
        <v>2275</v>
      </c>
      <c r="K577" s="37">
        <v>23</v>
      </c>
      <c r="L577" s="37">
        <v>6</v>
      </c>
    </row>
    <row r="578" spans="1:12" x14ac:dyDescent="0.25">
      <c r="A578" s="37" t="s">
        <v>10264</v>
      </c>
      <c r="B578" s="37">
        <v>47</v>
      </c>
      <c r="C578" s="37">
        <v>0</v>
      </c>
      <c r="D578" s="37">
        <v>0</v>
      </c>
      <c r="E578" s="37">
        <v>13</v>
      </c>
      <c r="F578" s="37">
        <v>0.37629787234042555</v>
      </c>
      <c r="G578" s="37" t="s">
        <v>1219</v>
      </c>
      <c r="H578" s="37" t="s">
        <v>2316</v>
      </c>
      <c r="I578" s="37">
        <v>400</v>
      </c>
      <c r="J578" s="37" t="s">
        <v>2275</v>
      </c>
      <c r="K578" s="37">
        <v>13</v>
      </c>
      <c r="L578" s="37">
        <v>0</v>
      </c>
    </row>
    <row r="579" spans="1:12" x14ac:dyDescent="0.25">
      <c r="A579" s="37" t="s">
        <v>838</v>
      </c>
      <c r="B579" s="37">
        <v>46</v>
      </c>
      <c r="C579" s="37">
        <v>0</v>
      </c>
      <c r="D579" s="37">
        <v>9</v>
      </c>
      <c r="E579" s="37">
        <v>21</v>
      </c>
      <c r="F579" s="37">
        <v>1.1018608695652174</v>
      </c>
      <c r="G579" s="37" t="s">
        <v>1219</v>
      </c>
      <c r="H579" s="37" t="s">
        <v>2308</v>
      </c>
      <c r="I579" s="37">
        <v>1241</v>
      </c>
      <c r="J579" s="37" t="s">
        <v>2275</v>
      </c>
      <c r="K579" s="37">
        <v>19</v>
      </c>
      <c r="L579" s="37">
        <v>9</v>
      </c>
    </row>
    <row r="580" spans="1:12" x14ac:dyDescent="0.25">
      <c r="A580" s="37" t="s">
        <v>656</v>
      </c>
      <c r="B580" s="37">
        <v>46</v>
      </c>
      <c r="C580" s="37">
        <v>0</v>
      </c>
      <c r="D580" s="37">
        <v>11</v>
      </c>
      <c r="E580" s="37">
        <v>32</v>
      </c>
      <c r="F580" s="37">
        <v>1.3716760869565217</v>
      </c>
      <c r="G580" s="37" t="s">
        <v>1219</v>
      </c>
      <c r="H580" s="37" t="s">
        <v>2308</v>
      </c>
      <c r="I580" s="37">
        <v>1506</v>
      </c>
      <c r="J580" s="37" t="s">
        <v>2275</v>
      </c>
      <c r="K580" s="37">
        <v>23</v>
      </c>
      <c r="L580" s="37">
        <v>11</v>
      </c>
    </row>
    <row r="581" spans="1:12" x14ac:dyDescent="0.25">
      <c r="A581" s="37" t="s">
        <v>1186</v>
      </c>
      <c r="B581" s="37">
        <v>46</v>
      </c>
      <c r="C581" s="37">
        <v>0</v>
      </c>
      <c r="D581" s="37">
        <v>5</v>
      </c>
      <c r="E581" s="37">
        <v>8</v>
      </c>
      <c r="F581" s="37">
        <v>0.82641956521739135</v>
      </c>
      <c r="G581" s="37" t="s">
        <v>1233</v>
      </c>
      <c r="H581" s="37" t="s">
        <v>2308</v>
      </c>
      <c r="I581" s="37">
        <v>808</v>
      </c>
      <c r="J581" s="37" t="s">
        <v>2275</v>
      </c>
      <c r="K581" s="37">
        <v>15</v>
      </c>
      <c r="L581" s="37">
        <v>5</v>
      </c>
    </row>
    <row r="582" spans="1:12" x14ac:dyDescent="0.25">
      <c r="A582" s="37" t="s">
        <v>985</v>
      </c>
      <c r="B582" s="37">
        <v>46</v>
      </c>
      <c r="C582" s="37">
        <v>1</v>
      </c>
      <c r="D582" s="37">
        <v>6</v>
      </c>
      <c r="E582" s="37">
        <v>24</v>
      </c>
      <c r="F582" s="37">
        <v>1.6273195652173913</v>
      </c>
      <c r="G582" s="37" t="s">
        <v>2276</v>
      </c>
      <c r="H582" s="37" t="s">
        <v>2308</v>
      </c>
      <c r="I582" s="37">
        <v>1641</v>
      </c>
      <c r="J582" s="37" t="s">
        <v>2275</v>
      </c>
      <c r="K582" s="37">
        <v>21</v>
      </c>
      <c r="L582" s="37">
        <v>6</v>
      </c>
    </row>
    <row r="583" spans="1:12" x14ac:dyDescent="0.25">
      <c r="A583" s="37" t="s">
        <v>1153</v>
      </c>
      <c r="B583" s="37">
        <v>46</v>
      </c>
      <c r="C583" s="37">
        <v>0</v>
      </c>
      <c r="D583" s="37">
        <v>9</v>
      </c>
      <c r="E583" s="37">
        <v>12</v>
      </c>
      <c r="F583" s="37">
        <v>1.3028500000000001</v>
      </c>
      <c r="G583" s="37" t="s">
        <v>1264</v>
      </c>
      <c r="H583" s="37" t="s">
        <v>2308</v>
      </c>
      <c r="I583" s="37">
        <v>1337</v>
      </c>
      <c r="J583" s="37" t="s">
        <v>2275</v>
      </c>
      <c r="K583" s="37">
        <v>23</v>
      </c>
      <c r="L583" s="37">
        <v>9</v>
      </c>
    </row>
    <row r="584" spans="1:12" x14ac:dyDescent="0.25">
      <c r="A584" s="37" t="s">
        <v>812</v>
      </c>
      <c r="B584" s="37">
        <v>46</v>
      </c>
      <c r="C584" s="37">
        <v>1</v>
      </c>
      <c r="D584" s="37">
        <v>3</v>
      </c>
      <c r="E584" s="37">
        <v>12</v>
      </c>
      <c r="F584" s="37">
        <v>0.99222608695652181</v>
      </c>
      <c r="G584" s="37" t="s">
        <v>1237</v>
      </c>
      <c r="H584" s="37" t="s">
        <v>2308</v>
      </c>
      <c r="I584" s="37">
        <v>1064</v>
      </c>
      <c r="J584" s="37" t="s">
        <v>2275</v>
      </c>
      <c r="K584" s="37">
        <v>17</v>
      </c>
      <c r="L584" s="37">
        <v>3</v>
      </c>
    </row>
    <row r="585" spans="1:12" x14ac:dyDescent="0.25">
      <c r="A585" s="37" t="s">
        <v>1139</v>
      </c>
      <c r="B585" s="37">
        <v>46</v>
      </c>
      <c r="C585" s="37">
        <v>1</v>
      </c>
      <c r="D585" s="37">
        <v>7</v>
      </c>
      <c r="E585" s="37">
        <v>18</v>
      </c>
      <c r="F585" s="37">
        <v>1.3547021739130436</v>
      </c>
      <c r="G585" s="37" t="s">
        <v>1233</v>
      </c>
      <c r="H585" s="37" t="s">
        <v>2308</v>
      </c>
      <c r="I585" s="37">
        <v>1354</v>
      </c>
      <c r="J585" s="37" t="s">
        <v>2275</v>
      </c>
      <c r="K585" s="37">
        <v>21</v>
      </c>
      <c r="L585" s="37">
        <v>7</v>
      </c>
    </row>
    <row r="586" spans="1:12" x14ac:dyDescent="0.25">
      <c r="A586" s="37" t="s">
        <v>1174</v>
      </c>
      <c r="B586" s="37">
        <v>46</v>
      </c>
      <c r="C586" s="37">
        <v>0</v>
      </c>
      <c r="D586" s="37">
        <v>4</v>
      </c>
      <c r="E586" s="37">
        <v>8</v>
      </c>
      <c r="F586" s="37">
        <v>0.90162173913043486</v>
      </c>
      <c r="G586" s="37" t="s">
        <v>1245</v>
      </c>
      <c r="H586" s="37" t="s">
        <v>2308</v>
      </c>
      <c r="I586" s="37">
        <v>905</v>
      </c>
      <c r="J586" s="37" t="s">
        <v>2275</v>
      </c>
      <c r="K586" s="37">
        <v>20</v>
      </c>
      <c r="L586" s="37">
        <v>4</v>
      </c>
    </row>
    <row r="587" spans="1:12" x14ac:dyDescent="0.25">
      <c r="A587" s="37" t="s">
        <v>1176</v>
      </c>
      <c r="B587" s="37">
        <v>46</v>
      </c>
      <c r="C587" s="37">
        <v>0</v>
      </c>
      <c r="D587" s="37">
        <v>6</v>
      </c>
      <c r="E587" s="37">
        <v>13</v>
      </c>
      <c r="F587" s="37">
        <v>0.99408043478260866</v>
      </c>
      <c r="G587" s="37" t="s">
        <v>1222</v>
      </c>
      <c r="H587" s="37" t="s">
        <v>2308</v>
      </c>
      <c r="I587" s="37">
        <v>996</v>
      </c>
      <c r="J587" s="37" t="s">
        <v>2275</v>
      </c>
      <c r="K587" s="37">
        <v>17</v>
      </c>
      <c r="L587" s="37">
        <v>6</v>
      </c>
    </row>
    <row r="588" spans="1:12" x14ac:dyDescent="0.25">
      <c r="A588" s="37" t="s">
        <v>1148</v>
      </c>
      <c r="B588" s="37">
        <v>46</v>
      </c>
      <c r="C588" s="37">
        <v>0</v>
      </c>
      <c r="D588" s="37">
        <v>1</v>
      </c>
      <c r="E588" s="37">
        <v>10</v>
      </c>
      <c r="F588" s="37">
        <v>0.80613695652173922</v>
      </c>
      <c r="G588" s="37" t="s">
        <v>1232</v>
      </c>
      <c r="H588" s="37" t="s">
        <v>2308</v>
      </c>
      <c r="I588" s="37">
        <v>796</v>
      </c>
      <c r="J588" s="37" t="s">
        <v>2275</v>
      </c>
      <c r="K588" s="37">
        <v>19</v>
      </c>
      <c r="L588" s="37">
        <v>1</v>
      </c>
    </row>
    <row r="589" spans="1:12" x14ac:dyDescent="0.25">
      <c r="A589" s="37" t="s">
        <v>840</v>
      </c>
      <c r="B589" s="37">
        <v>46</v>
      </c>
      <c r="C589" s="37">
        <v>0</v>
      </c>
      <c r="D589" s="37">
        <v>8</v>
      </c>
      <c r="E589" s="37">
        <v>23</v>
      </c>
      <c r="F589" s="37">
        <v>1.3025521739130435</v>
      </c>
      <c r="G589" s="37" t="s">
        <v>1219</v>
      </c>
      <c r="H589" s="37" t="s">
        <v>2308</v>
      </c>
      <c r="I589" s="37">
        <v>1300</v>
      </c>
      <c r="J589" s="37" t="s">
        <v>2275</v>
      </c>
      <c r="K589" s="37">
        <v>18</v>
      </c>
      <c r="L589" s="37">
        <v>8</v>
      </c>
    </row>
    <row r="590" spans="1:12" x14ac:dyDescent="0.25">
      <c r="A590" s="37" t="s">
        <v>786</v>
      </c>
      <c r="B590" s="37">
        <v>46</v>
      </c>
      <c r="C590" s="37">
        <v>1</v>
      </c>
      <c r="D590" s="37">
        <v>2</v>
      </c>
      <c r="E590" s="37">
        <v>15</v>
      </c>
      <c r="F590" s="37">
        <v>0.76504565217391307</v>
      </c>
      <c r="G590" s="37" t="s">
        <v>1219</v>
      </c>
      <c r="H590" s="37" t="s">
        <v>3729</v>
      </c>
      <c r="I590" s="37">
        <v>748</v>
      </c>
      <c r="J590" s="37" t="s">
        <v>2275</v>
      </c>
      <c r="K590" s="37">
        <v>12</v>
      </c>
      <c r="L590" s="37">
        <v>2</v>
      </c>
    </row>
    <row r="591" spans="1:12" x14ac:dyDescent="0.25">
      <c r="A591" s="37" t="s">
        <v>10268</v>
      </c>
      <c r="B591" s="37">
        <v>46</v>
      </c>
      <c r="C591" s="37">
        <v>1</v>
      </c>
      <c r="D591" s="37">
        <v>7</v>
      </c>
      <c r="E591" s="37">
        <v>28</v>
      </c>
      <c r="F591" s="37">
        <v>1.4114717391304348</v>
      </c>
      <c r="G591" s="37" t="s">
        <v>1222</v>
      </c>
      <c r="H591" s="37" t="s">
        <v>2308</v>
      </c>
      <c r="I591" s="37">
        <v>1380</v>
      </c>
      <c r="J591" s="37" t="s">
        <v>2275</v>
      </c>
      <c r="K591" s="37">
        <v>23</v>
      </c>
      <c r="L591" s="37">
        <v>7</v>
      </c>
    </row>
    <row r="592" spans="1:12" x14ac:dyDescent="0.25">
      <c r="A592" s="37" t="s">
        <v>964</v>
      </c>
      <c r="B592" s="37">
        <v>46</v>
      </c>
      <c r="C592" s="37">
        <v>0</v>
      </c>
      <c r="D592" s="37">
        <v>2</v>
      </c>
      <c r="E592" s="37">
        <v>16</v>
      </c>
      <c r="F592" s="37">
        <v>0.54410869565217401</v>
      </c>
      <c r="G592" s="37" t="s">
        <v>2276</v>
      </c>
      <c r="H592" s="37" t="s">
        <v>2316</v>
      </c>
      <c r="I592" s="37">
        <v>532</v>
      </c>
      <c r="J592" s="37" t="s">
        <v>2268</v>
      </c>
      <c r="K592" s="37">
        <v>13</v>
      </c>
      <c r="L592" s="37">
        <v>2</v>
      </c>
    </row>
    <row r="593" spans="1:12" x14ac:dyDescent="0.25">
      <c r="A593" s="37" t="s">
        <v>867</v>
      </c>
      <c r="B593" s="37">
        <v>46</v>
      </c>
      <c r="C593" s="37">
        <v>0</v>
      </c>
      <c r="D593" s="37">
        <v>4</v>
      </c>
      <c r="E593" s="37">
        <v>29</v>
      </c>
      <c r="F593" s="37">
        <v>1.1363695652173913</v>
      </c>
      <c r="G593" s="37" t="s">
        <v>1218</v>
      </c>
      <c r="H593" s="37" t="s">
        <v>2308</v>
      </c>
      <c r="I593" s="37">
        <v>1229</v>
      </c>
      <c r="J593" s="37" t="s">
        <v>2275</v>
      </c>
      <c r="K593" s="37">
        <v>22</v>
      </c>
      <c r="L593" s="37">
        <v>4</v>
      </c>
    </row>
    <row r="594" spans="1:12" x14ac:dyDescent="0.25">
      <c r="A594" s="37" t="s">
        <v>829</v>
      </c>
      <c r="B594" s="37">
        <v>45</v>
      </c>
      <c r="C594" s="37">
        <v>1</v>
      </c>
      <c r="D594" s="37">
        <v>7</v>
      </c>
      <c r="E594" s="37">
        <v>20</v>
      </c>
      <c r="F594" s="37">
        <v>1.3821888888888889</v>
      </c>
      <c r="G594" s="37" t="s">
        <v>1219</v>
      </c>
      <c r="H594" s="37" t="s">
        <v>2308</v>
      </c>
      <c r="I594" s="37">
        <v>1322</v>
      </c>
      <c r="J594" s="37" t="s">
        <v>2275</v>
      </c>
      <c r="K594" s="37">
        <v>19</v>
      </c>
      <c r="L594" s="37">
        <v>7</v>
      </c>
    </row>
    <row r="595" spans="1:12" x14ac:dyDescent="0.25">
      <c r="A595" s="37" t="s">
        <v>1061</v>
      </c>
      <c r="B595" s="37">
        <v>45</v>
      </c>
      <c r="C595" s="37">
        <v>0</v>
      </c>
      <c r="D595" s="37">
        <v>3</v>
      </c>
      <c r="E595" s="37">
        <v>12</v>
      </c>
      <c r="F595" s="37">
        <v>0.81132000000000004</v>
      </c>
      <c r="G595" s="37" t="s">
        <v>1219</v>
      </c>
      <c r="H595" s="37" t="s">
        <v>2308</v>
      </c>
      <c r="I595" s="37">
        <v>776</v>
      </c>
      <c r="J595" s="37" t="s">
        <v>2275</v>
      </c>
      <c r="K595" s="37">
        <v>15</v>
      </c>
      <c r="L595" s="37">
        <v>3</v>
      </c>
    </row>
    <row r="596" spans="1:12" x14ac:dyDescent="0.25">
      <c r="A596" s="37" t="s">
        <v>1043</v>
      </c>
      <c r="B596" s="37">
        <v>45</v>
      </c>
      <c r="C596" s="37">
        <v>0</v>
      </c>
      <c r="D596" s="37">
        <v>4</v>
      </c>
      <c r="E596" s="37">
        <v>22</v>
      </c>
      <c r="F596" s="37">
        <v>0.71195333333333333</v>
      </c>
      <c r="G596" s="37" t="s">
        <v>1219</v>
      </c>
      <c r="H596" s="37" t="s">
        <v>2308</v>
      </c>
      <c r="I596" s="37">
        <v>696</v>
      </c>
      <c r="J596" s="37" t="s">
        <v>2275</v>
      </c>
      <c r="K596" s="37">
        <v>17</v>
      </c>
      <c r="L596" s="37">
        <v>4</v>
      </c>
    </row>
    <row r="597" spans="1:12" x14ac:dyDescent="0.25">
      <c r="A597" s="37" t="s">
        <v>1094</v>
      </c>
      <c r="B597" s="37">
        <v>45</v>
      </c>
      <c r="C597" s="37">
        <v>0</v>
      </c>
      <c r="D597" s="37">
        <v>3</v>
      </c>
      <c r="E597" s="37">
        <v>15</v>
      </c>
      <c r="F597" s="37">
        <v>0.8422088888888889</v>
      </c>
      <c r="G597" s="37" t="s">
        <v>1219</v>
      </c>
      <c r="H597" s="37" t="s">
        <v>2308</v>
      </c>
      <c r="I597" s="37">
        <v>826</v>
      </c>
      <c r="J597" s="37" t="s">
        <v>2275</v>
      </c>
      <c r="K597" s="37">
        <v>17</v>
      </c>
      <c r="L597" s="37">
        <v>3</v>
      </c>
    </row>
    <row r="598" spans="1:12" x14ac:dyDescent="0.25">
      <c r="A598" s="37" t="s">
        <v>660</v>
      </c>
      <c r="B598" s="37">
        <v>45</v>
      </c>
      <c r="C598" s="37">
        <v>1</v>
      </c>
      <c r="D598" s="37">
        <v>7</v>
      </c>
      <c r="E598" s="37">
        <v>23</v>
      </c>
      <c r="F598" s="37">
        <v>1.3892644444444446</v>
      </c>
      <c r="G598" s="37" t="s">
        <v>1219</v>
      </c>
      <c r="H598" s="37" t="s">
        <v>2308</v>
      </c>
      <c r="I598" s="37">
        <v>1339</v>
      </c>
      <c r="J598" s="37" t="s">
        <v>2275</v>
      </c>
      <c r="K598" s="37">
        <v>16</v>
      </c>
      <c r="L598" s="37">
        <v>7</v>
      </c>
    </row>
    <row r="599" spans="1:12" x14ac:dyDescent="0.25">
      <c r="A599" s="37" t="s">
        <v>10269</v>
      </c>
      <c r="B599" s="37">
        <v>45</v>
      </c>
      <c r="C599" s="37">
        <v>0</v>
      </c>
      <c r="D599" s="37">
        <v>3</v>
      </c>
      <c r="E599" s="37">
        <v>17</v>
      </c>
      <c r="F599" s="37">
        <v>0.62626000000000004</v>
      </c>
      <c r="G599" s="37" t="s">
        <v>1220</v>
      </c>
      <c r="H599" s="37" t="s">
        <v>2308</v>
      </c>
      <c r="I599" s="37">
        <v>599</v>
      </c>
      <c r="J599" s="37" t="s">
        <v>2275</v>
      </c>
      <c r="K599" s="37">
        <v>15</v>
      </c>
      <c r="L599" s="37">
        <v>3</v>
      </c>
    </row>
    <row r="600" spans="1:12" x14ac:dyDescent="0.25">
      <c r="A600" s="37" t="s">
        <v>1101</v>
      </c>
      <c r="B600" s="37">
        <v>45</v>
      </c>
      <c r="C600" s="37">
        <v>1</v>
      </c>
      <c r="D600" s="37">
        <v>2</v>
      </c>
      <c r="E600" s="37">
        <v>10</v>
      </c>
      <c r="F600" s="37">
        <v>1.4700088888888889</v>
      </c>
      <c r="G600" s="37" t="s">
        <v>1224</v>
      </c>
      <c r="H600" s="37" t="s">
        <v>2308</v>
      </c>
      <c r="I600" s="37">
        <v>1406</v>
      </c>
      <c r="J600" s="37" t="s">
        <v>2275</v>
      </c>
      <c r="K600" s="37">
        <v>16</v>
      </c>
      <c r="L600" s="37">
        <v>2</v>
      </c>
    </row>
    <row r="601" spans="1:12" x14ac:dyDescent="0.25">
      <c r="A601" s="37" t="s">
        <v>748</v>
      </c>
      <c r="B601" s="37">
        <v>45</v>
      </c>
      <c r="C601" s="37">
        <v>1</v>
      </c>
      <c r="D601" s="37">
        <v>9</v>
      </c>
      <c r="E601" s="37">
        <v>27</v>
      </c>
      <c r="F601" s="37">
        <v>1.4105311111111112</v>
      </c>
      <c r="G601" s="37" t="s">
        <v>1235</v>
      </c>
      <c r="H601" s="37" t="s">
        <v>2308</v>
      </c>
      <c r="I601" s="37">
        <v>1381</v>
      </c>
      <c r="J601" s="37" t="s">
        <v>2275</v>
      </c>
      <c r="K601" s="37">
        <v>21</v>
      </c>
      <c r="L601" s="37">
        <v>9</v>
      </c>
    </row>
    <row r="602" spans="1:12" x14ac:dyDescent="0.25">
      <c r="A602" s="37" t="s">
        <v>902</v>
      </c>
      <c r="B602" s="37">
        <v>45</v>
      </c>
      <c r="C602" s="37">
        <v>0</v>
      </c>
      <c r="D602" s="37">
        <v>6</v>
      </c>
      <c r="E602" s="37">
        <v>22</v>
      </c>
      <c r="F602" s="37">
        <v>1.2696377777777779</v>
      </c>
      <c r="G602" s="37" t="s">
        <v>1235</v>
      </c>
      <c r="H602" s="37" t="s">
        <v>2308</v>
      </c>
      <c r="I602" s="37">
        <v>1233</v>
      </c>
      <c r="J602" s="37" t="s">
        <v>2275</v>
      </c>
      <c r="K602" s="37">
        <v>21</v>
      </c>
      <c r="L602" s="37">
        <v>6</v>
      </c>
    </row>
    <row r="603" spans="1:12" x14ac:dyDescent="0.25">
      <c r="A603" s="37" t="s">
        <v>923</v>
      </c>
      <c r="B603" s="37">
        <v>45</v>
      </c>
      <c r="C603" s="37">
        <v>0</v>
      </c>
      <c r="D603" s="37">
        <v>7</v>
      </c>
      <c r="E603" s="37">
        <v>18</v>
      </c>
      <c r="F603" s="37">
        <v>1.343628888888889</v>
      </c>
      <c r="G603" s="37" t="s">
        <v>1231</v>
      </c>
      <c r="H603" s="37" t="s">
        <v>2308</v>
      </c>
      <c r="I603" s="37">
        <v>1311</v>
      </c>
      <c r="J603" s="37" t="s">
        <v>2275</v>
      </c>
      <c r="K603" s="37">
        <v>21</v>
      </c>
      <c r="L603" s="37">
        <v>7</v>
      </c>
    </row>
    <row r="604" spans="1:12" x14ac:dyDescent="0.25">
      <c r="A604" s="37" t="s">
        <v>979</v>
      </c>
      <c r="B604" s="37">
        <v>45</v>
      </c>
      <c r="C604" s="37">
        <v>1</v>
      </c>
      <c r="D604" s="37">
        <v>6</v>
      </c>
      <c r="E604" s="37">
        <v>14</v>
      </c>
      <c r="F604" s="37">
        <v>1.4245311111111114</v>
      </c>
      <c r="G604" s="37" t="s">
        <v>1239</v>
      </c>
      <c r="H604" s="37" t="s">
        <v>2308</v>
      </c>
      <c r="I604" s="37">
        <v>1398</v>
      </c>
      <c r="J604" s="37" t="s">
        <v>2275</v>
      </c>
      <c r="K604" s="37">
        <v>21</v>
      </c>
      <c r="L604" s="37">
        <v>6</v>
      </c>
    </row>
    <row r="605" spans="1:12" x14ac:dyDescent="0.25">
      <c r="A605" s="37" t="s">
        <v>1144</v>
      </c>
      <c r="B605" s="37">
        <v>45</v>
      </c>
      <c r="C605" s="37">
        <v>0</v>
      </c>
      <c r="D605" s="37">
        <v>3</v>
      </c>
      <c r="E605" s="37">
        <v>9</v>
      </c>
      <c r="F605" s="37">
        <v>0.68899555555555558</v>
      </c>
      <c r="G605" s="37" t="s">
        <v>1224</v>
      </c>
      <c r="H605" s="37" t="s">
        <v>2308</v>
      </c>
      <c r="I605" s="37">
        <v>659</v>
      </c>
      <c r="J605" s="37" t="s">
        <v>2275</v>
      </c>
      <c r="K605" s="37">
        <v>13</v>
      </c>
      <c r="L605" s="37">
        <v>3</v>
      </c>
    </row>
    <row r="606" spans="1:12" x14ac:dyDescent="0.25">
      <c r="A606" s="37" t="s">
        <v>918</v>
      </c>
      <c r="B606" s="37">
        <v>45</v>
      </c>
      <c r="C606" s="37">
        <v>1</v>
      </c>
      <c r="D606" s="37">
        <v>9</v>
      </c>
      <c r="E606" s="37">
        <v>19</v>
      </c>
      <c r="F606" s="37">
        <v>1.5387844444444445</v>
      </c>
      <c r="G606" s="37" t="s">
        <v>1250</v>
      </c>
      <c r="H606" s="37" t="s">
        <v>2308</v>
      </c>
      <c r="I606" s="37">
        <v>1544</v>
      </c>
      <c r="J606" s="37" t="s">
        <v>2275</v>
      </c>
      <c r="K606" s="37">
        <v>20</v>
      </c>
      <c r="L606" s="37">
        <v>9</v>
      </c>
    </row>
    <row r="607" spans="1:12" x14ac:dyDescent="0.25">
      <c r="A607" s="37" t="s">
        <v>1072</v>
      </c>
      <c r="B607" s="37">
        <v>45</v>
      </c>
      <c r="C607" s="37">
        <v>0</v>
      </c>
      <c r="D607" s="37">
        <v>4</v>
      </c>
      <c r="E607" s="37">
        <v>19</v>
      </c>
      <c r="F607" s="37">
        <v>1.0416866666666666</v>
      </c>
      <c r="G607" s="37" t="s">
        <v>1218</v>
      </c>
      <c r="H607" s="37" t="s">
        <v>2308</v>
      </c>
      <c r="I607" s="37">
        <v>1021</v>
      </c>
      <c r="J607" s="37" t="s">
        <v>2275</v>
      </c>
      <c r="K607" s="37">
        <v>19</v>
      </c>
      <c r="L607" s="37">
        <v>4</v>
      </c>
    </row>
    <row r="608" spans="1:12" x14ac:dyDescent="0.25">
      <c r="A608" s="37" t="s">
        <v>1041</v>
      </c>
      <c r="B608" s="37">
        <v>44</v>
      </c>
      <c r="C608" s="37">
        <v>0</v>
      </c>
      <c r="D608" s="37">
        <v>5</v>
      </c>
      <c r="E608" s="37">
        <v>16</v>
      </c>
      <c r="F608" s="37">
        <v>0.9131636363636364</v>
      </c>
      <c r="G608" s="37" t="s">
        <v>1219</v>
      </c>
      <c r="H608" s="37" t="s">
        <v>2308</v>
      </c>
      <c r="I608" s="37">
        <v>854</v>
      </c>
      <c r="J608" s="37" t="s">
        <v>2275</v>
      </c>
      <c r="K608" s="37">
        <v>12</v>
      </c>
      <c r="L608" s="37">
        <v>5</v>
      </c>
    </row>
    <row r="609" spans="1:12" x14ac:dyDescent="0.25">
      <c r="A609" s="37" t="s">
        <v>1035</v>
      </c>
      <c r="B609" s="37">
        <v>44</v>
      </c>
      <c r="C609" s="37">
        <v>0</v>
      </c>
      <c r="D609" s="37">
        <v>3</v>
      </c>
      <c r="E609" s="37">
        <v>19</v>
      </c>
      <c r="F609" s="37">
        <v>0.7981954545454546</v>
      </c>
      <c r="G609" s="37" t="s">
        <v>1219</v>
      </c>
      <c r="H609" s="37" t="s">
        <v>2308</v>
      </c>
      <c r="I609" s="37">
        <v>788</v>
      </c>
      <c r="J609" s="37" t="s">
        <v>2275</v>
      </c>
      <c r="K609" s="37">
        <v>15</v>
      </c>
      <c r="L609" s="37">
        <v>3</v>
      </c>
    </row>
    <row r="610" spans="1:12" x14ac:dyDescent="0.25">
      <c r="A610" s="37" t="s">
        <v>1120</v>
      </c>
      <c r="B610" s="37">
        <v>44</v>
      </c>
      <c r="C610" s="37">
        <v>0</v>
      </c>
      <c r="D610" s="37">
        <v>0</v>
      </c>
      <c r="E610" s="37">
        <v>9</v>
      </c>
      <c r="F610" s="37">
        <v>0.48224090909090916</v>
      </c>
      <c r="G610" s="37" t="s">
        <v>1219</v>
      </c>
      <c r="H610" s="37" t="s">
        <v>2308</v>
      </c>
      <c r="I610" s="37">
        <v>451</v>
      </c>
      <c r="J610" s="37" t="s">
        <v>2275</v>
      </c>
      <c r="K610" s="37">
        <v>13</v>
      </c>
      <c r="L610" s="37">
        <v>0</v>
      </c>
    </row>
    <row r="611" spans="1:12" x14ac:dyDescent="0.25">
      <c r="A611" s="37" t="s">
        <v>1161</v>
      </c>
      <c r="B611" s="37">
        <v>44</v>
      </c>
      <c r="C611" s="37">
        <v>0</v>
      </c>
      <c r="D611" s="37">
        <v>2</v>
      </c>
      <c r="E611" s="37">
        <v>19</v>
      </c>
      <c r="F611" s="37">
        <v>0.7482386363636363</v>
      </c>
      <c r="G611" s="37" t="s">
        <v>1248</v>
      </c>
      <c r="H611" s="37" t="s">
        <v>2308</v>
      </c>
      <c r="I611" s="37">
        <v>713</v>
      </c>
      <c r="J611" s="37" t="s">
        <v>2275</v>
      </c>
      <c r="K611" s="37">
        <v>13</v>
      </c>
      <c r="L611" s="37">
        <v>2</v>
      </c>
    </row>
    <row r="612" spans="1:12" x14ac:dyDescent="0.25">
      <c r="A612" s="37" t="s">
        <v>789</v>
      </c>
      <c r="B612" s="37">
        <v>44</v>
      </c>
      <c r="C612" s="37">
        <v>0</v>
      </c>
      <c r="D612" s="37">
        <v>8</v>
      </c>
      <c r="E612" s="37">
        <v>25</v>
      </c>
      <c r="F612" s="37">
        <v>1.1623113636363636</v>
      </c>
      <c r="G612" s="37" t="s">
        <v>1240</v>
      </c>
      <c r="H612" s="37" t="s">
        <v>2308</v>
      </c>
      <c r="I612" s="37">
        <v>1087</v>
      </c>
      <c r="J612" s="37" t="s">
        <v>2275</v>
      </c>
      <c r="K612" s="37">
        <v>17</v>
      </c>
      <c r="L612" s="37">
        <v>8</v>
      </c>
    </row>
    <row r="613" spans="1:12" x14ac:dyDescent="0.25">
      <c r="A613" s="37" t="s">
        <v>1051</v>
      </c>
      <c r="B613" s="37">
        <v>44</v>
      </c>
      <c r="C613" s="37">
        <v>1</v>
      </c>
      <c r="D613" s="37">
        <v>8</v>
      </c>
      <c r="E613" s="37">
        <v>10</v>
      </c>
      <c r="F613" s="37">
        <v>1.4724181818181818</v>
      </c>
      <c r="G613" s="37" t="s">
        <v>1232</v>
      </c>
      <c r="H613" s="37" t="s">
        <v>2308</v>
      </c>
      <c r="I613" s="37">
        <v>1377</v>
      </c>
      <c r="J613" s="37" t="s">
        <v>2275</v>
      </c>
      <c r="K613" s="37">
        <v>19</v>
      </c>
      <c r="L613" s="37">
        <v>8</v>
      </c>
    </row>
    <row r="614" spans="1:12" x14ac:dyDescent="0.25">
      <c r="A614" s="37" t="s">
        <v>676</v>
      </c>
      <c r="B614" s="37">
        <v>44</v>
      </c>
      <c r="C614" s="37">
        <v>1</v>
      </c>
      <c r="D614" s="37">
        <v>8</v>
      </c>
      <c r="E614" s="37">
        <v>21</v>
      </c>
      <c r="F614" s="37">
        <v>1.3483659090909093</v>
      </c>
      <c r="G614" s="37" t="s">
        <v>1220</v>
      </c>
      <c r="H614" s="37" t="s">
        <v>2308</v>
      </c>
      <c r="I614" s="37">
        <v>1261</v>
      </c>
      <c r="J614" s="37" t="s">
        <v>2275</v>
      </c>
      <c r="K614" s="37">
        <v>16</v>
      </c>
      <c r="L614" s="37">
        <v>8</v>
      </c>
    </row>
    <row r="615" spans="1:12" x14ac:dyDescent="0.25">
      <c r="A615" s="37" t="s">
        <v>10281</v>
      </c>
      <c r="B615" s="37">
        <v>44</v>
      </c>
      <c r="C615" s="37">
        <v>1</v>
      </c>
      <c r="D615" s="37">
        <v>8</v>
      </c>
      <c r="E615" s="37">
        <v>21</v>
      </c>
      <c r="F615" s="37">
        <v>1.3483659090909093</v>
      </c>
      <c r="G615" s="37" t="s">
        <v>1220</v>
      </c>
      <c r="H615" s="37" t="s">
        <v>2308</v>
      </c>
      <c r="I615" s="37">
        <v>1261</v>
      </c>
      <c r="J615" s="37" t="s">
        <v>2275</v>
      </c>
      <c r="K615" s="37">
        <v>16</v>
      </c>
      <c r="L615" s="37">
        <v>8</v>
      </c>
    </row>
    <row r="616" spans="1:12" x14ac:dyDescent="0.25">
      <c r="A616" s="37" t="s">
        <v>1126</v>
      </c>
      <c r="B616" s="37">
        <v>44</v>
      </c>
      <c r="C616" s="37">
        <v>0</v>
      </c>
      <c r="D616" s="37">
        <v>1</v>
      </c>
      <c r="E616" s="37">
        <v>12</v>
      </c>
      <c r="F616" s="37">
        <v>0.52073181818181824</v>
      </c>
      <c r="G616" s="37" t="s">
        <v>2276</v>
      </c>
      <c r="H616" s="37" t="s">
        <v>2308</v>
      </c>
      <c r="I616" s="37">
        <v>487</v>
      </c>
      <c r="J616" s="37" t="s">
        <v>2275</v>
      </c>
      <c r="K616" s="37">
        <v>13</v>
      </c>
      <c r="L616" s="37">
        <v>1</v>
      </c>
    </row>
    <row r="617" spans="1:12" x14ac:dyDescent="0.25">
      <c r="A617" s="37" t="s">
        <v>1098</v>
      </c>
      <c r="B617" s="37">
        <v>44</v>
      </c>
      <c r="C617" s="37">
        <v>1</v>
      </c>
      <c r="D617" s="37">
        <v>5</v>
      </c>
      <c r="E617" s="37">
        <v>12</v>
      </c>
      <c r="F617" s="37">
        <v>0.96327954545454553</v>
      </c>
      <c r="G617" s="37" t="s">
        <v>1245</v>
      </c>
      <c r="H617" s="37" t="s">
        <v>2308</v>
      </c>
      <c r="I617" s="37">
        <v>946</v>
      </c>
      <c r="J617" s="37" t="s">
        <v>2275</v>
      </c>
      <c r="K617" s="37">
        <v>16</v>
      </c>
      <c r="L617" s="37">
        <v>5</v>
      </c>
    </row>
    <row r="618" spans="1:12" x14ac:dyDescent="0.25">
      <c r="A618" s="37" t="s">
        <v>1204</v>
      </c>
      <c r="B618" s="37">
        <v>44</v>
      </c>
      <c r="C618" s="37">
        <v>0</v>
      </c>
      <c r="D618" s="37">
        <v>2</v>
      </c>
      <c r="E618" s="37">
        <v>15</v>
      </c>
      <c r="F618" s="37">
        <v>0.53463181818181826</v>
      </c>
      <c r="G618" s="37" t="s">
        <v>1245</v>
      </c>
      <c r="H618" s="37" t="s">
        <v>2308</v>
      </c>
      <c r="I618" s="37">
        <v>500</v>
      </c>
      <c r="J618" s="37" t="s">
        <v>2275</v>
      </c>
      <c r="K618" s="37">
        <v>11</v>
      </c>
      <c r="L618" s="37">
        <v>2</v>
      </c>
    </row>
    <row r="619" spans="1:12" x14ac:dyDescent="0.25">
      <c r="A619" s="37" t="s">
        <v>1214</v>
      </c>
      <c r="B619" s="37">
        <v>44</v>
      </c>
      <c r="C619" s="37">
        <v>0</v>
      </c>
      <c r="D619" s="37">
        <v>2</v>
      </c>
      <c r="E619" s="37">
        <v>6</v>
      </c>
      <c r="F619" s="37">
        <v>0.55387954545454543</v>
      </c>
      <c r="G619" s="37" t="s">
        <v>1271</v>
      </c>
      <c r="H619" s="37" t="s">
        <v>2308</v>
      </c>
      <c r="I619" s="37">
        <v>518</v>
      </c>
      <c r="J619" s="37" t="s">
        <v>2275</v>
      </c>
      <c r="K619" s="37">
        <v>12</v>
      </c>
      <c r="L619" s="37">
        <v>2</v>
      </c>
    </row>
    <row r="620" spans="1:12" x14ac:dyDescent="0.25">
      <c r="A620" s="37" t="s">
        <v>1164</v>
      </c>
      <c r="B620" s="37">
        <v>44</v>
      </c>
      <c r="C620" s="37">
        <v>0</v>
      </c>
      <c r="D620" s="37">
        <v>3</v>
      </c>
      <c r="E620" s="37">
        <v>12</v>
      </c>
      <c r="F620" s="37">
        <v>0.6307954545454546</v>
      </c>
      <c r="G620" s="37" t="s">
        <v>1222</v>
      </c>
      <c r="H620" s="37" t="s">
        <v>2308</v>
      </c>
      <c r="I620" s="37">
        <v>614</v>
      </c>
      <c r="J620" s="37" t="s">
        <v>2275</v>
      </c>
      <c r="K620" s="37">
        <v>14</v>
      </c>
      <c r="L620" s="37">
        <v>3</v>
      </c>
    </row>
    <row r="621" spans="1:12" x14ac:dyDescent="0.25">
      <c r="A621" s="37" t="s">
        <v>1175</v>
      </c>
      <c r="B621" s="37">
        <v>44</v>
      </c>
      <c r="C621" s="37">
        <v>0</v>
      </c>
      <c r="D621" s="37">
        <v>6</v>
      </c>
      <c r="E621" s="37">
        <v>13</v>
      </c>
      <c r="F621" s="37">
        <v>1.0949500000000001</v>
      </c>
      <c r="G621" s="37" t="s">
        <v>1249</v>
      </c>
      <c r="H621" s="37" t="s">
        <v>2308</v>
      </c>
      <c r="I621" s="37">
        <v>1024</v>
      </c>
      <c r="J621" s="37" t="s">
        <v>2275</v>
      </c>
      <c r="K621" s="37">
        <v>17</v>
      </c>
      <c r="L621" s="37">
        <v>6</v>
      </c>
    </row>
    <row r="622" spans="1:12" x14ac:dyDescent="0.25">
      <c r="A622" s="37" t="s">
        <v>1079</v>
      </c>
      <c r="B622" s="37">
        <v>44</v>
      </c>
      <c r="C622" s="37">
        <v>1</v>
      </c>
      <c r="D622" s="37">
        <v>3</v>
      </c>
      <c r="E622" s="37">
        <v>21</v>
      </c>
      <c r="F622" s="37">
        <v>1.229693181818182</v>
      </c>
      <c r="G622" s="37" t="s">
        <v>1236</v>
      </c>
      <c r="H622" s="37" t="s">
        <v>2308</v>
      </c>
      <c r="I622" s="37">
        <v>1150</v>
      </c>
      <c r="J622" s="37" t="s">
        <v>2275</v>
      </c>
      <c r="K622" s="37">
        <v>18</v>
      </c>
      <c r="L622" s="37">
        <v>3</v>
      </c>
    </row>
    <row r="623" spans="1:12" x14ac:dyDescent="0.25">
      <c r="A623" s="37" t="s">
        <v>1209</v>
      </c>
      <c r="B623" s="37">
        <v>44</v>
      </c>
      <c r="C623" s="37">
        <v>0</v>
      </c>
      <c r="D623" s="37">
        <v>1</v>
      </c>
      <c r="E623" s="37">
        <v>11</v>
      </c>
      <c r="F623" s="37">
        <v>0.49613863636363642</v>
      </c>
      <c r="G623" s="37" t="s">
        <v>1262</v>
      </c>
      <c r="H623" s="37" t="s">
        <v>2308</v>
      </c>
      <c r="I623" s="37">
        <v>464</v>
      </c>
      <c r="J623" s="37" t="s">
        <v>2275</v>
      </c>
      <c r="K623" s="37">
        <v>12</v>
      </c>
      <c r="L623" s="37">
        <v>1</v>
      </c>
    </row>
    <row r="624" spans="1:12" x14ac:dyDescent="0.25">
      <c r="A624" s="37" t="s">
        <v>1130</v>
      </c>
      <c r="B624" s="37">
        <v>44</v>
      </c>
      <c r="C624" s="37">
        <v>0</v>
      </c>
      <c r="D624" s="37">
        <v>1</v>
      </c>
      <c r="E624" s="37">
        <v>21</v>
      </c>
      <c r="F624" s="37">
        <v>0.71214318181818193</v>
      </c>
      <c r="G624" s="37" t="s">
        <v>1263</v>
      </c>
      <c r="H624" s="37" t="s">
        <v>2308</v>
      </c>
      <c r="I624" s="37">
        <v>666</v>
      </c>
      <c r="J624" s="37" t="s">
        <v>2275</v>
      </c>
      <c r="K624" s="37">
        <v>16</v>
      </c>
      <c r="L624" s="37">
        <v>1</v>
      </c>
    </row>
    <row r="625" spans="1:12" x14ac:dyDescent="0.25">
      <c r="A625" s="37" t="s">
        <v>735</v>
      </c>
      <c r="B625" s="37">
        <v>43</v>
      </c>
      <c r="C625" s="37">
        <v>0</v>
      </c>
      <c r="D625" s="37">
        <v>4</v>
      </c>
      <c r="E625" s="37">
        <v>20</v>
      </c>
      <c r="F625" s="37">
        <v>1.1583906976744187</v>
      </c>
      <c r="G625" s="37" t="s">
        <v>1219</v>
      </c>
      <c r="H625" s="37" t="s">
        <v>2308</v>
      </c>
      <c r="I625" s="37">
        <v>1090</v>
      </c>
      <c r="J625" s="37" t="s">
        <v>2275</v>
      </c>
      <c r="K625" s="37">
        <v>19</v>
      </c>
      <c r="L625" s="37">
        <v>4</v>
      </c>
    </row>
    <row r="626" spans="1:12" x14ac:dyDescent="0.25">
      <c r="A626" s="37" t="s">
        <v>699</v>
      </c>
      <c r="B626" s="37">
        <v>43</v>
      </c>
      <c r="C626" s="37">
        <v>1</v>
      </c>
      <c r="D626" s="37">
        <v>4</v>
      </c>
      <c r="E626" s="37">
        <v>18</v>
      </c>
      <c r="F626" s="37">
        <v>1.5294116279069769</v>
      </c>
      <c r="G626" s="37" t="s">
        <v>1219</v>
      </c>
      <c r="H626" s="37" t="s">
        <v>2308</v>
      </c>
      <c r="I626" s="37">
        <v>1464</v>
      </c>
      <c r="J626" s="37" t="s">
        <v>2275</v>
      </c>
      <c r="K626" s="37">
        <v>18</v>
      </c>
      <c r="L626" s="37">
        <v>4</v>
      </c>
    </row>
    <row r="627" spans="1:12" x14ac:dyDescent="0.25">
      <c r="A627" s="37" t="s">
        <v>738</v>
      </c>
      <c r="B627" s="37">
        <v>43</v>
      </c>
      <c r="C627" s="37">
        <v>0</v>
      </c>
      <c r="D627" s="37">
        <v>5</v>
      </c>
      <c r="E627" s="37">
        <v>20</v>
      </c>
      <c r="F627" s="37">
        <v>1.3306976744186048</v>
      </c>
      <c r="G627" s="37" t="s">
        <v>1226</v>
      </c>
      <c r="H627" s="37" t="s">
        <v>2308</v>
      </c>
      <c r="I627" s="37">
        <v>1221</v>
      </c>
      <c r="J627" s="37" t="s">
        <v>2275</v>
      </c>
      <c r="K627" s="37">
        <v>21</v>
      </c>
      <c r="L627" s="37">
        <v>5</v>
      </c>
    </row>
    <row r="628" spans="1:12" x14ac:dyDescent="0.25">
      <c r="A628" s="37" t="s">
        <v>992</v>
      </c>
      <c r="B628" s="37">
        <v>43</v>
      </c>
      <c r="C628" s="37">
        <v>1</v>
      </c>
      <c r="D628" s="37">
        <v>7</v>
      </c>
      <c r="E628" s="37">
        <v>13</v>
      </c>
      <c r="F628" s="37">
        <v>0.96603720930232562</v>
      </c>
      <c r="G628" s="37" t="s">
        <v>1254</v>
      </c>
      <c r="H628" s="37" t="s">
        <v>2308</v>
      </c>
      <c r="I628" s="37">
        <v>1176</v>
      </c>
      <c r="J628" s="37" t="s">
        <v>2275</v>
      </c>
      <c r="K628" s="37">
        <v>15</v>
      </c>
      <c r="L628" s="37">
        <v>7</v>
      </c>
    </row>
    <row r="629" spans="1:12" x14ac:dyDescent="0.25">
      <c r="A629" s="37" t="s">
        <v>664</v>
      </c>
      <c r="B629" s="37">
        <v>43</v>
      </c>
      <c r="C629" s="37">
        <v>1</v>
      </c>
      <c r="D629" s="37">
        <v>13</v>
      </c>
      <c r="E629" s="37">
        <v>24</v>
      </c>
      <c r="F629" s="37">
        <v>2.160886046511628</v>
      </c>
      <c r="G629" s="37" t="s">
        <v>2276</v>
      </c>
      <c r="H629" s="37" t="s">
        <v>2308</v>
      </c>
      <c r="I629" s="37">
        <v>2197</v>
      </c>
      <c r="J629" s="37" t="s">
        <v>2275</v>
      </c>
      <c r="K629" s="37">
        <v>26</v>
      </c>
      <c r="L629" s="37">
        <v>13</v>
      </c>
    </row>
    <row r="630" spans="1:12" x14ac:dyDescent="0.25">
      <c r="A630" s="37" t="s">
        <v>809</v>
      </c>
      <c r="B630" s="37">
        <v>43</v>
      </c>
      <c r="C630" s="37">
        <v>1</v>
      </c>
      <c r="D630" s="37">
        <v>7</v>
      </c>
      <c r="E630" s="37">
        <v>15</v>
      </c>
      <c r="F630" s="37">
        <v>1.5009837209302326</v>
      </c>
      <c r="G630" s="37" t="s">
        <v>2276</v>
      </c>
      <c r="H630" s="37" t="s">
        <v>2308</v>
      </c>
      <c r="I630" s="37">
        <v>1497</v>
      </c>
      <c r="J630" s="37" t="s">
        <v>2275</v>
      </c>
      <c r="K630" s="37">
        <v>16</v>
      </c>
      <c r="L630" s="37">
        <v>7</v>
      </c>
    </row>
    <row r="631" spans="1:12" x14ac:dyDescent="0.25">
      <c r="A631" s="37" t="s">
        <v>873</v>
      </c>
      <c r="B631" s="37">
        <v>43</v>
      </c>
      <c r="C631" s="37">
        <v>2</v>
      </c>
      <c r="D631" s="37">
        <v>7</v>
      </c>
      <c r="E631" s="37">
        <v>16</v>
      </c>
      <c r="F631" s="37">
        <v>1.9224395348837211</v>
      </c>
      <c r="G631" s="37" t="s">
        <v>1246</v>
      </c>
      <c r="H631" s="37" t="s">
        <v>2308</v>
      </c>
      <c r="I631" s="37">
        <v>1757</v>
      </c>
      <c r="J631" s="37" t="s">
        <v>2275</v>
      </c>
      <c r="K631" s="37">
        <v>19</v>
      </c>
      <c r="L631" s="37">
        <v>7</v>
      </c>
    </row>
    <row r="632" spans="1:12" x14ac:dyDescent="0.25">
      <c r="A632" s="37" t="s">
        <v>1197</v>
      </c>
      <c r="B632" s="37">
        <v>43</v>
      </c>
      <c r="C632" s="37">
        <v>0</v>
      </c>
      <c r="D632" s="37">
        <v>3</v>
      </c>
      <c r="E632" s="37">
        <v>5</v>
      </c>
      <c r="F632" s="37">
        <v>0.53175581395348837</v>
      </c>
      <c r="G632" s="37" t="s">
        <v>1268</v>
      </c>
      <c r="H632" s="37" t="s">
        <v>2308</v>
      </c>
      <c r="I632" s="37">
        <v>486</v>
      </c>
      <c r="J632" s="37" t="s">
        <v>2268</v>
      </c>
      <c r="K632" s="37">
        <v>10</v>
      </c>
      <c r="L632" s="37">
        <v>3</v>
      </c>
    </row>
    <row r="633" spans="1:12" x14ac:dyDescent="0.25">
      <c r="A633" s="37" t="s">
        <v>955</v>
      </c>
      <c r="B633" s="37">
        <v>43</v>
      </c>
      <c r="C633" s="37">
        <v>0</v>
      </c>
      <c r="D633" s="37">
        <v>9</v>
      </c>
      <c r="E633" s="37">
        <v>28</v>
      </c>
      <c r="F633" s="37">
        <v>1.5368209302325584</v>
      </c>
      <c r="G633" s="37" t="s">
        <v>1222</v>
      </c>
      <c r="H633" s="37" t="s">
        <v>2308</v>
      </c>
      <c r="I633" s="37">
        <v>1549</v>
      </c>
      <c r="J633" s="37" t="s">
        <v>2275</v>
      </c>
      <c r="K633" s="37">
        <v>21</v>
      </c>
      <c r="L633" s="37">
        <v>9</v>
      </c>
    </row>
    <row r="634" spans="1:12" x14ac:dyDescent="0.25">
      <c r="A634" s="37" t="s">
        <v>10263</v>
      </c>
      <c r="B634" s="37">
        <v>43</v>
      </c>
      <c r="C634" s="37">
        <v>1</v>
      </c>
      <c r="D634" s="37">
        <v>5</v>
      </c>
      <c r="E634" s="37">
        <v>14</v>
      </c>
      <c r="F634" s="37">
        <v>1.2994255813953488</v>
      </c>
      <c r="G634" s="37" t="s">
        <v>1219</v>
      </c>
      <c r="H634" s="37" t="s">
        <v>3729</v>
      </c>
      <c r="I634" s="37">
        <v>1317</v>
      </c>
      <c r="J634" s="37" t="s">
        <v>2275</v>
      </c>
      <c r="K634" s="37">
        <v>17</v>
      </c>
      <c r="L634" s="37">
        <v>5</v>
      </c>
    </row>
    <row r="635" spans="1:12" x14ac:dyDescent="0.25">
      <c r="A635" s="37" t="s">
        <v>723</v>
      </c>
      <c r="B635" s="37">
        <v>43</v>
      </c>
      <c r="C635" s="37">
        <v>1</v>
      </c>
      <c r="D635" s="37">
        <v>11</v>
      </c>
      <c r="E635" s="37">
        <v>25</v>
      </c>
      <c r="F635" s="37">
        <v>1.6642162790697674</v>
      </c>
      <c r="G635" s="37" t="s">
        <v>1220</v>
      </c>
      <c r="H635" s="37" t="s">
        <v>2308</v>
      </c>
      <c r="I635" s="37">
        <v>1521</v>
      </c>
      <c r="J635" s="37" t="s">
        <v>2268</v>
      </c>
      <c r="K635" s="37">
        <v>22</v>
      </c>
      <c r="L635" s="37">
        <v>11</v>
      </c>
    </row>
    <row r="636" spans="1:12" x14ac:dyDescent="0.25">
      <c r="A636" s="37" t="s">
        <v>1060</v>
      </c>
      <c r="B636" s="37">
        <v>43</v>
      </c>
      <c r="C636" s="37">
        <v>0</v>
      </c>
      <c r="D636" s="37">
        <v>8</v>
      </c>
      <c r="E636" s="37">
        <v>16</v>
      </c>
      <c r="F636" s="37">
        <v>1.3075093023255815</v>
      </c>
      <c r="G636" s="37" t="s">
        <v>1225</v>
      </c>
      <c r="H636" s="37" t="s">
        <v>2308</v>
      </c>
      <c r="I636" s="37">
        <v>1195</v>
      </c>
      <c r="J636" s="37" t="s">
        <v>2275</v>
      </c>
      <c r="K636" s="37">
        <v>19</v>
      </c>
      <c r="L636" s="37">
        <v>8</v>
      </c>
    </row>
    <row r="637" spans="1:12" x14ac:dyDescent="0.25">
      <c r="A637" s="37" t="s">
        <v>898</v>
      </c>
      <c r="B637" s="37">
        <v>43</v>
      </c>
      <c r="C637" s="37">
        <v>0</v>
      </c>
      <c r="D637" s="37">
        <v>10</v>
      </c>
      <c r="E637" s="37">
        <v>19</v>
      </c>
      <c r="F637" s="37">
        <v>1.7740348837209303</v>
      </c>
      <c r="G637" s="37" t="s">
        <v>1218</v>
      </c>
      <c r="H637" s="37" t="s">
        <v>2308</v>
      </c>
      <c r="I637" s="37">
        <v>1634</v>
      </c>
      <c r="J637" s="37" t="s">
        <v>2275</v>
      </c>
      <c r="K637" s="37">
        <v>21</v>
      </c>
      <c r="L637" s="37">
        <v>10</v>
      </c>
    </row>
    <row r="638" spans="1:12" x14ac:dyDescent="0.25">
      <c r="A638" s="37" t="s">
        <v>1199</v>
      </c>
      <c r="B638" s="37">
        <v>43</v>
      </c>
      <c r="C638" s="37">
        <v>0</v>
      </c>
      <c r="D638" s="37">
        <v>0</v>
      </c>
      <c r="E638" s="37">
        <v>11</v>
      </c>
      <c r="F638" s="37">
        <v>0.37309302325581395</v>
      </c>
      <c r="G638" s="37" t="s">
        <v>1245</v>
      </c>
      <c r="H638" s="37" t="s">
        <v>2321</v>
      </c>
      <c r="I638" s="37">
        <v>341</v>
      </c>
      <c r="J638" s="37" t="s">
        <v>2275</v>
      </c>
      <c r="K638" s="37">
        <v>11</v>
      </c>
      <c r="L638" s="37">
        <v>0</v>
      </c>
    </row>
    <row r="639" spans="1:12" x14ac:dyDescent="0.25">
      <c r="A639" s="37" t="s">
        <v>1188</v>
      </c>
      <c r="B639" s="37">
        <v>43</v>
      </c>
      <c r="C639" s="37">
        <v>0</v>
      </c>
      <c r="D639" s="37">
        <v>0</v>
      </c>
      <c r="E639" s="37">
        <v>12</v>
      </c>
      <c r="F639" s="37">
        <v>0.69806511627906986</v>
      </c>
      <c r="G639" s="37" t="s">
        <v>1245</v>
      </c>
      <c r="H639" s="37" t="s">
        <v>2308</v>
      </c>
      <c r="I639" s="37">
        <v>638</v>
      </c>
      <c r="J639" s="37" t="s">
        <v>2275</v>
      </c>
      <c r="K639" s="37">
        <v>18</v>
      </c>
      <c r="L639" s="37">
        <v>0</v>
      </c>
    </row>
    <row r="640" spans="1:12" x14ac:dyDescent="0.25">
      <c r="A640" s="37" t="s">
        <v>967</v>
      </c>
      <c r="B640" s="37">
        <v>42</v>
      </c>
      <c r="C640" s="37">
        <v>0</v>
      </c>
      <c r="D640" s="37">
        <v>3</v>
      </c>
      <c r="E640" s="37">
        <v>13</v>
      </c>
      <c r="F640" s="37">
        <v>0.80862619047619044</v>
      </c>
      <c r="G640" s="37" t="s">
        <v>1219</v>
      </c>
      <c r="H640" s="37" t="s">
        <v>2308</v>
      </c>
      <c r="I640" s="37">
        <v>770</v>
      </c>
      <c r="J640" s="37" t="s">
        <v>2275</v>
      </c>
      <c r="K640" s="37">
        <v>17</v>
      </c>
      <c r="L640" s="37">
        <v>3</v>
      </c>
    </row>
    <row r="641" spans="1:12" x14ac:dyDescent="0.25">
      <c r="A641" s="37" t="s">
        <v>1201</v>
      </c>
      <c r="B641" s="37">
        <v>42</v>
      </c>
      <c r="C641" s="37">
        <v>0</v>
      </c>
      <c r="D641" s="37">
        <v>2</v>
      </c>
      <c r="E641" s="37">
        <v>11</v>
      </c>
      <c r="F641" s="37">
        <v>0.55001904761904763</v>
      </c>
      <c r="G641" s="37" t="s">
        <v>1244</v>
      </c>
      <c r="H641" s="37" t="s">
        <v>2308</v>
      </c>
      <c r="I641" s="37">
        <v>491</v>
      </c>
      <c r="J641" s="37" t="s">
        <v>2275</v>
      </c>
      <c r="K641" s="37">
        <v>12</v>
      </c>
      <c r="L641" s="37">
        <v>2</v>
      </c>
    </row>
    <row r="642" spans="1:12" x14ac:dyDescent="0.25">
      <c r="A642" s="37" t="s">
        <v>931</v>
      </c>
      <c r="B642" s="37">
        <v>42</v>
      </c>
      <c r="C642" s="37">
        <v>0</v>
      </c>
      <c r="D642" s="37">
        <v>2</v>
      </c>
      <c r="E642" s="37">
        <v>19</v>
      </c>
      <c r="F642" s="37">
        <v>0.67659285714285722</v>
      </c>
      <c r="G642" s="37" t="s">
        <v>1226</v>
      </c>
      <c r="H642" s="37" t="s">
        <v>2308</v>
      </c>
      <c r="I642" s="37">
        <v>604</v>
      </c>
      <c r="J642" s="37" t="s">
        <v>2275</v>
      </c>
      <c r="K642" s="37">
        <v>13</v>
      </c>
      <c r="L642" s="37">
        <v>2</v>
      </c>
    </row>
    <row r="643" spans="1:12" x14ac:dyDescent="0.25">
      <c r="A643" s="37" t="s">
        <v>1146</v>
      </c>
      <c r="B643" s="37">
        <v>42</v>
      </c>
      <c r="C643" s="37">
        <v>0</v>
      </c>
      <c r="D643" s="37">
        <v>8</v>
      </c>
      <c r="E643" s="37">
        <v>10</v>
      </c>
      <c r="F643" s="37">
        <v>1.3341428571428573</v>
      </c>
      <c r="G643" s="37" t="s">
        <v>1232</v>
      </c>
      <c r="H643" s="37" t="s">
        <v>2308</v>
      </c>
      <c r="I643" s="37">
        <v>1197</v>
      </c>
      <c r="J643" s="37" t="s">
        <v>2275</v>
      </c>
      <c r="K643" s="37">
        <v>16</v>
      </c>
      <c r="L643" s="37">
        <v>8</v>
      </c>
    </row>
    <row r="644" spans="1:12" x14ac:dyDescent="0.25">
      <c r="A644" s="37" t="s">
        <v>1005</v>
      </c>
      <c r="B644" s="37">
        <v>42</v>
      </c>
      <c r="C644" s="37">
        <v>0</v>
      </c>
      <c r="D644" s="37">
        <v>7</v>
      </c>
      <c r="E644" s="37">
        <v>9</v>
      </c>
      <c r="F644" s="37">
        <v>1.2355857142857143</v>
      </c>
      <c r="G644" s="37" t="s">
        <v>1232</v>
      </c>
      <c r="H644" s="37" t="s">
        <v>2308</v>
      </c>
      <c r="I644" s="37">
        <v>1103</v>
      </c>
      <c r="J644" s="37" t="s">
        <v>2275</v>
      </c>
      <c r="K644" s="37">
        <v>19</v>
      </c>
      <c r="L644" s="37">
        <v>7</v>
      </c>
    </row>
    <row r="645" spans="1:12" x14ac:dyDescent="0.25">
      <c r="A645" s="37" t="s">
        <v>1180</v>
      </c>
      <c r="B645" s="37">
        <v>42</v>
      </c>
      <c r="C645" s="37">
        <v>0</v>
      </c>
      <c r="D645" s="37">
        <v>5</v>
      </c>
      <c r="E645" s="37">
        <v>11</v>
      </c>
      <c r="F645" s="37">
        <v>1.0978047619047619</v>
      </c>
      <c r="G645" s="37" t="s">
        <v>1266</v>
      </c>
      <c r="H645" s="37" t="s">
        <v>2308</v>
      </c>
      <c r="I645" s="37">
        <v>980</v>
      </c>
      <c r="J645" s="37" t="s">
        <v>2275</v>
      </c>
      <c r="K645" s="37">
        <v>21</v>
      </c>
      <c r="L645" s="37">
        <v>5</v>
      </c>
    </row>
    <row r="646" spans="1:12" x14ac:dyDescent="0.25">
      <c r="A646" s="37" t="s">
        <v>1212</v>
      </c>
      <c r="B646" s="37">
        <v>42</v>
      </c>
      <c r="C646" s="37">
        <v>0</v>
      </c>
      <c r="D646" s="37">
        <v>0</v>
      </c>
      <c r="E646" s="37">
        <v>9</v>
      </c>
      <c r="F646" s="37">
        <v>0.36650476190476189</v>
      </c>
      <c r="G646" s="37" t="s">
        <v>1245</v>
      </c>
      <c r="H646" s="37" t="s">
        <v>2308</v>
      </c>
      <c r="I646" s="37">
        <v>332</v>
      </c>
      <c r="J646" s="37" t="s">
        <v>2275</v>
      </c>
      <c r="K646" s="37">
        <v>10</v>
      </c>
      <c r="L646" s="37">
        <v>0</v>
      </c>
    </row>
    <row r="647" spans="1:12" x14ac:dyDescent="0.25">
      <c r="A647" s="37" t="s">
        <v>1215</v>
      </c>
      <c r="B647" s="37">
        <v>42</v>
      </c>
      <c r="C647" s="37">
        <v>0</v>
      </c>
      <c r="D647" s="37">
        <v>0</v>
      </c>
      <c r="E647" s="37">
        <v>3</v>
      </c>
      <c r="F647" s="37">
        <v>0.30468333333333336</v>
      </c>
      <c r="G647" s="37" t="s">
        <v>1271</v>
      </c>
      <c r="H647" s="37" t="s">
        <v>2308</v>
      </c>
      <c r="I647" s="37">
        <v>272</v>
      </c>
      <c r="J647" s="37" t="s">
        <v>2275</v>
      </c>
      <c r="K647" s="37">
        <v>10</v>
      </c>
      <c r="L647" s="37">
        <v>0</v>
      </c>
    </row>
    <row r="648" spans="1:12" x14ac:dyDescent="0.25">
      <c r="A648" s="37" t="s">
        <v>698</v>
      </c>
      <c r="B648" s="37">
        <v>42</v>
      </c>
      <c r="C648" s="37">
        <v>0</v>
      </c>
      <c r="D648" s="37">
        <v>8</v>
      </c>
      <c r="E648" s="37">
        <v>23</v>
      </c>
      <c r="F648" s="37">
        <v>1.3991428571428572</v>
      </c>
      <c r="G648" s="37" t="s">
        <v>1232</v>
      </c>
      <c r="H648" s="37" t="s">
        <v>2308</v>
      </c>
      <c r="I648" s="37">
        <v>1249</v>
      </c>
      <c r="J648" s="37" t="s">
        <v>2275</v>
      </c>
      <c r="K648" s="37">
        <v>20</v>
      </c>
      <c r="L648" s="37">
        <v>8</v>
      </c>
    </row>
    <row r="649" spans="1:12" x14ac:dyDescent="0.25">
      <c r="A649" s="37" t="s">
        <v>1117</v>
      </c>
      <c r="B649" s="37">
        <v>42</v>
      </c>
      <c r="C649" s="37">
        <v>0</v>
      </c>
      <c r="D649" s="37">
        <v>3</v>
      </c>
      <c r="E649" s="37">
        <v>11</v>
      </c>
      <c r="F649" s="37">
        <v>0.74803571428571425</v>
      </c>
      <c r="G649" s="37" t="s">
        <v>1224</v>
      </c>
      <c r="H649" s="37" t="s">
        <v>2308</v>
      </c>
      <c r="I649" s="37">
        <v>743</v>
      </c>
      <c r="J649" s="37" t="s">
        <v>2275</v>
      </c>
      <c r="K649" s="37">
        <v>16</v>
      </c>
      <c r="L649" s="37">
        <v>3</v>
      </c>
    </row>
    <row r="650" spans="1:12" x14ac:dyDescent="0.25">
      <c r="A650" s="37" t="s">
        <v>703</v>
      </c>
      <c r="B650" s="37">
        <v>41</v>
      </c>
      <c r="C650" s="37">
        <v>1</v>
      </c>
      <c r="D650" s="37">
        <v>6</v>
      </c>
      <c r="E650" s="37">
        <v>17</v>
      </c>
      <c r="F650" s="37">
        <v>1.1779682926829269</v>
      </c>
      <c r="G650" s="37" t="s">
        <v>1219</v>
      </c>
      <c r="H650" s="37" t="s">
        <v>2308</v>
      </c>
      <c r="I650" s="37">
        <v>1118</v>
      </c>
      <c r="J650" s="37" t="s">
        <v>2275</v>
      </c>
      <c r="K650" s="37">
        <v>18</v>
      </c>
      <c r="L650" s="37">
        <v>6</v>
      </c>
    </row>
    <row r="651" spans="1:12" x14ac:dyDescent="0.25">
      <c r="A651" s="37" t="s">
        <v>1070</v>
      </c>
      <c r="B651" s="37">
        <v>41</v>
      </c>
      <c r="C651" s="37">
        <v>0</v>
      </c>
      <c r="D651" s="37">
        <v>4</v>
      </c>
      <c r="E651" s="37">
        <v>7</v>
      </c>
      <c r="F651" s="37">
        <v>0.75142926829268297</v>
      </c>
      <c r="G651" s="37" t="s">
        <v>1242</v>
      </c>
      <c r="H651" s="37" t="s">
        <v>2308</v>
      </c>
      <c r="I651" s="37">
        <v>712</v>
      </c>
      <c r="J651" s="37" t="s">
        <v>2275</v>
      </c>
      <c r="K651" s="37">
        <v>14</v>
      </c>
      <c r="L651" s="37">
        <v>4</v>
      </c>
    </row>
    <row r="652" spans="1:12" x14ac:dyDescent="0.25">
      <c r="A652" s="37" t="s">
        <v>1125</v>
      </c>
      <c r="B652" s="37">
        <v>41</v>
      </c>
      <c r="C652" s="37">
        <v>0</v>
      </c>
      <c r="D652" s="37">
        <v>6</v>
      </c>
      <c r="E652" s="37">
        <v>5</v>
      </c>
      <c r="F652" s="37">
        <v>1.0293292682926829</v>
      </c>
      <c r="G652" s="37" t="s">
        <v>1256</v>
      </c>
      <c r="H652" s="37" t="s">
        <v>2308</v>
      </c>
      <c r="I652" s="37">
        <v>897</v>
      </c>
      <c r="J652" s="37" t="s">
        <v>2275</v>
      </c>
      <c r="K652" s="37">
        <v>14</v>
      </c>
      <c r="L652" s="37">
        <v>6</v>
      </c>
    </row>
    <row r="653" spans="1:12" x14ac:dyDescent="0.25">
      <c r="A653" s="37" t="s">
        <v>720</v>
      </c>
      <c r="B653" s="37">
        <v>41</v>
      </c>
      <c r="C653" s="37">
        <v>1</v>
      </c>
      <c r="D653" s="37">
        <v>7</v>
      </c>
      <c r="E653" s="37">
        <v>14</v>
      </c>
      <c r="F653" s="37">
        <v>1.5728000000000002</v>
      </c>
      <c r="G653" s="37" t="s">
        <v>1231</v>
      </c>
      <c r="H653" s="37" t="s">
        <v>2308</v>
      </c>
      <c r="I653" s="37">
        <v>1438</v>
      </c>
      <c r="J653" s="37" t="s">
        <v>2275</v>
      </c>
      <c r="K653" s="37">
        <v>20</v>
      </c>
      <c r="L653" s="37">
        <v>7</v>
      </c>
    </row>
    <row r="654" spans="1:12" x14ac:dyDescent="0.25">
      <c r="A654" s="37" t="s">
        <v>1162</v>
      </c>
      <c r="B654" s="37">
        <v>41</v>
      </c>
      <c r="C654" s="37">
        <v>0</v>
      </c>
      <c r="D654" s="37">
        <v>2</v>
      </c>
      <c r="E654" s="37">
        <v>9</v>
      </c>
      <c r="F654" s="37">
        <v>0.75507073170731709</v>
      </c>
      <c r="G654" s="37" t="s">
        <v>1245</v>
      </c>
      <c r="H654" s="37" t="s">
        <v>2308</v>
      </c>
      <c r="I654" s="37">
        <v>658</v>
      </c>
      <c r="J654" s="37" t="s">
        <v>2275</v>
      </c>
      <c r="K654" s="37">
        <v>15</v>
      </c>
      <c r="L654" s="37">
        <v>2</v>
      </c>
    </row>
    <row r="655" spans="1:12" x14ac:dyDescent="0.25">
      <c r="A655" s="37" t="s">
        <v>1036</v>
      </c>
      <c r="B655" s="37">
        <v>41</v>
      </c>
      <c r="C655" s="37">
        <v>0</v>
      </c>
      <c r="D655" s="37">
        <v>4</v>
      </c>
      <c r="E655" s="37">
        <v>16</v>
      </c>
      <c r="F655" s="37">
        <v>0.93728292682926839</v>
      </c>
      <c r="G655" s="37" t="s">
        <v>1226</v>
      </c>
      <c r="H655" s="37" t="s">
        <v>2308</v>
      </c>
      <c r="I655" s="37">
        <v>821</v>
      </c>
      <c r="J655" s="37" t="s">
        <v>2275</v>
      </c>
      <c r="K655" s="37">
        <v>18</v>
      </c>
      <c r="L655" s="37">
        <v>4</v>
      </c>
    </row>
    <row r="656" spans="1:12" x14ac:dyDescent="0.25">
      <c r="A656" s="37" t="s">
        <v>958</v>
      </c>
      <c r="B656" s="37">
        <v>41</v>
      </c>
      <c r="C656" s="37">
        <v>0</v>
      </c>
      <c r="D656" s="37">
        <v>5</v>
      </c>
      <c r="E656" s="37">
        <v>12</v>
      </c>
      <c r="F656" s="37">
        <v>1.1417951219512195</v>
      </c>
      <c r="G656" s="37" t="s">
        <v>1232</v>
      </c>
      <c r="H656" s="37" t="s">
        <v>2308</v>
      </c>
      <c r="I656" s="37">
        <v>995</v>
      </c>
      <c r="J656" s="37" t="s">
        <v>2275</v>
      </c>
      <c r="K656" s="37">
        <v>17</v>
      </c>
      <c r="L656" s="37">
        <v>5</v>
      </c>
    </row>
    <row r="657" spans="1:12" x14ac:dyDescent="0.25">
      <c r="A657" s="37" t="s">
        <v>1018</v>
      </c>
      <c r="B657" s="37">
        <v>41</v>
      </c>
      <c r="C657" s="37">
        <v>0</v>
      </c>
      <c r="D657" s="37">
        <v>6</v>
      </c>
      <c r="E657" s="37">
        <v>12</v>
      </c>
      <c r="F657" s="37">
        <v>1.1494317073170732</v>
      </c>
      <c r="G657" s="37" t="s">
        <v>1232</v>
      </c>
      <c r="H657" s="37" t="s">
        <v>2308</v>
      </c>
      <c r="I657" s="37">
        <v>1113</v>
      </c>
      <c r="J657" s="37" t="s">
        <v>2275</v>
      </c>
      <c r="K657" s="37">
        <v>19</v>
      </c>
      <c r="L657" s="37">
        <v>6</v>
      </c>
    </row>
    <row r="658" spans="1:12" x14ac:dyDescent="0.25">
      <c r="A658" s="37" t="s">
        <v>1016</v>
      </c>
      <c r="B658" s="37">
        <v>41</v>
      </c>
      <c r="C658" s="37">
        <v>0</v>
      </c>
      <c r="D658" s="37">
        <v>5</v>
      </c>
      <c r="E658" s="37">
        <v>19</v>
      </c>
      <c r="F658" s="37">
        <v>1.2175463414634147</v>
      </c>
      <c r="G658" s="37" t="s">
        <v>2276</v>
      </c>
      <c r="H658" s="37" t="s">
        <v>2308</v>
      </c>
      <c r="I658" s="37">
        <v>1120</v>
      </c>
      <c r="J658" s="37" t="s">
        <v>2275</v>
      </c>
      <c r="K658" s="37">
        <v>19</v>
      </c>
      <c r="L658" s="37">
        <v>5</v>
      </c>
    </row>
    <row r="659" spans="1:12" x14ac:dyDescent="0.25">
      <c r="A659" s="37" t="s">
        <v>1132</v>
      </c>
      <c r="B659" s="37">
        <v>41</v>
      </c>
      <c r="C659" s="37">
        <v>0</v>
      </c>
      <c r="D659" s="37">
        <v>0</v>
      </c>
      <c r="E659" s="37">
        <v>13</v>
      </c>
      <c r="F659" s="37">
        <v>0.54541951219512197</v>
      </c>
      <c r="G659" s="37" t="s">
        <v>2276</v>
      </c>
      <c r="H659" s="37" t="s">
        <v>2308</v>
      </c>
      <c r="I659" s="37">
        <v>506</v>
      </c>
      <c r="J659" s="37" t="s">
        <v>2275</v>
      </c>
      <c r="K659" s="37">
        <v>15</v>
      </c>
      <c r="L659" s="37">
        <v>0</v>
      </c>
    </row>
    <row r="660" spans="1:12" x14ac:dyDescent="0.25">
      <c r="A660" s="37" t="s">
        <v>1210</v>
      </c>
      <c r="B660" s="37">
        <v>41</v>
      </c>
      <c r="C660" s="37">
        <v>0</v>
      </c>
      <c r="D660" s="37">
        <v>0</v>
      </c>
      <c r="E660" s="37">
        <v>9</v>
      </c>
      <c r="F660" s="37">
        <v>0.42457560975609759</v>
      </c>
      <c r="G660" s="37" t="s">
        <v>1269</v>
      </c>
      <c r="H660" s="37" t="s">
        <v>2308</v>
      </c>
      <c r="I660" s="37">
        <v>370</v>
      </c>
      <c r="J660" s="37" t="s">
        <v>2275</v>
      </c>
      <c r="K660" s="37">
        <v>12</v>
      </c>
      <c r="L660" s="37">
        <v>0</v>
      </c>
    </row>
    <row r="661" spans="1:12" x14ac:dyDescent="0.25">
      <c r="A661" s="37" t="s">
        <v>1183</v>
      </c>
      <c r="B661" s="37">
        <v>41</v>
      </c>
      <c r="C661" s="37">
        <v>0</v>
      </c>
      <c r="D661" s="37">
        <v>3</v>
      </c>
      <c r="E661" s="37">
        <v>4</v>
      </c>
      <c r="F661" s="37">
        <v>0.81859512195121964</v>
      </c>
      <c r="G661" s="37" t="s">
        <v>1245</v>
      </c>
      <c r="H661" s="37" t="s">
        <v>2308</v>
      </c>
      <c r="I661" s="37">
        <v>729</v>
      </c>
      <c r="J661" s="37" t="s">
        <v>2275</v>
      </c>
      <c r="K661" s="37">
        <v>16</v>
      </c>
      <c r="L661" s="37">
        <v>3</v>
      </c>
    </row>
    <row r="662" spans="1:12" x14ac:dyDescent="0.25">
      <c r="A662" s="37" t="s">
        <v>1205</v>
      </c>
      <c r="B662" s="37">
        <v>41</v>
      </c>
      <c r="C662" s="37">
        <v>0</v>
      </c>
      <c r="D662" s="37">
        <v>2</v>
      </c>
      <c r="E662" s="37">
        <v>16</v>
      </c>
      <c r="F662" s="37">
        <v>0.58294146341463415</v>
      </c>
      <c r="G662" s="37" t="s">
        <v>1222</v>
      </c>
      <c r="H662" s="37" t="s">
        <v>2308</v>
      </c>
      <c r="I662" s="37">
        <v>508</v>
      </c>
      <c r="J662" s="37" t="s">
        <v>2275</v>
      </c>
      <c r="K662" s="37">
        <v>13</v>
      </c>
      <c r="L662" s="37">
        <v>2</v>
      </c>
    </row>
    <row r="663" spans="1:12" x14ac:dyDescent="0.25">
      <c r="A663" s="37" t="s">
        <v>962</v>
      </c>
      <c r="B663" s="37">
        <v>41</v>
      </c>
      <c r="C663" s="37">
        <v>0</v>
      </c>
      <c r="D663" s="37">
        <v>3</v>
      </c>
      <c r="E663" s="37">
        <v>9</v>
      </c>
      <c r="F663" s="37">
        <v>0.68889756097560984</v>
      </c>
      <c r="G663" s="37" t="s">
        <v>1219</v>
      </c>
      <c r="H663" s="37" t="s">
        <v>2308</v>
      </c>
      <c r="I663" s="37">
        <v>622</v>
      </c>
      <c r="J663" s="37" t="s">
        <v>2275</v>
      </c>
      <c r="K663" s="37">
        <v>12</v>
      </c>
      <c r="L663" s="37">
        <v>3</v>
      </c>
    </row>
    <row r="664" spans="1:12" x14ac:dyDescent="0.25">
      <c r="A664" s="37" t="s">
        <v>10198</v>
      </c>
      <c r="B664" s="37">
        <v>41</v>
      </c>
      <c r="C664" s="37">
        <v>0</v>
      </c>
      <c r="D664" s="37">
        <v>3</v>
      </c>
      <c r="E664" s="37">
        <v>9</v>
      </c>
      <c r="F664" s="37">
        <v>0.68889756097560984</v>
      </c>
      <c r="G664" s="37" t="s">
        <v>1219</v>
      </c>
      <c r="H664" s="37" t="s">
        <v>3729</v>
      </c>
      <c r="I664" s="37">
        <v>622</v>
      </c>
      <c r="J664" s="37" t="s">
        <v>2275</v>
      </c>
      <c r="K664" s="37">
        <v>12</v>
      </c>
      <c r="L664" s="37">
        <v>3</v>
      </c>
    </row>
    <row r="665" spans="1:12" x14ac:dyDescent="0.25">
      <c r="A665" s="37" t="s">
        <v>778</v>
      </c>
      <c r="B665" s="37">
        <v>40</v>
      </c>
      <c r="C665" s="37">
        <v>0</v>
      </c>
      <c r="D665" s="37">
        <v>3</v>
      </c>
      <c r="E665" s="37">
        <v>14</v>
      </c>
      <c r="F665" s="37">
        <v>0.80570249999999999</v>
      </c>
      <c r="G665" s="37" t="s">
        <v>1219</v>
      </c>
      <c r="H665" s="37" t="s">
        <v>2308</v>
      </c>
      <c r="I665" s="37">
        <v>685</v>
      </c>
      <c r="J665" s="37" t="s">
        <v>2275</v>
      </c>
      <c r="K665" s="37">
        <v>15</v>
      </c>
      <c r="L665" s="37">
        <v>3</v>
      </c>
    </row>
    <row r="666" spans="1:12" x14ac:dyDescent="0.25">
      <c r="A666" s="37" t="s">
        <v>876</v>
      </c>
      <c r="B666" s="37">
        <v>40</v>
      </c>
      <c r="C666" s="37">
        <v>0</v>
      </c>
      <c r="D666" s="37">
        <v>5</v>
      </c>
      <c r="E666" s="37">
        <v>13</v>
      </c>
      <c r="F666" s="37">
        <v>1.006035</v>
      </c>
      <c r="G666" s="37" t="s">
        <v>1219</v>
      </c>
      <c r="H666" s="37" t="s">
        <v>2308</v>
      </c>
      <c r="I666" s="37">
        <v>883</v>
      </c>
      <c r="J666" s="37" t="s">
        <v>2275</v>
      </c>
      <c r="K666" s="37">
        <v>18</v>
      </c>
      <c r="L666" s="37">
        <v>5</v>
      </c>
    </row>
    <row r="667" spans="1:12" x14ac:dyDescent="0.25">
      <c r="A667" s="37" t="s">
        <v>10232</v>
      </c>
      <c r="B667" s="37">
        <v>40</v>
      </c>
      <c r="C667" s="37">
        <v>1</v>
      </c>
      <c r="D667" s="37">
        <v>3</v>
      </c>
      <c r="E667" s="37">
        <v>14</v>
      </c>
      <c r="F667" s="37">
        <v>1.3408175</v>
      </c>
      <c r="G667" s="37" t="s">
        <v>1219</v>
      </c>
      <c r="H667" s="37" t="s">
        <v>2308</v>
      </c>
      <c r="I667" s="37">
        <v>1161</v>
      </c>
      <c r="J667" s="37" t="s">
        <v>2275</v>
      </c>
      <c r="K667" s="37">
        <v>19</v>
      </c>
      <c r="L667" s="37">
        <v>3</v>
      </c>
    </row>
    <row r="668" spans="1:12" x14ac:dyDescent="0.25">
      <c r="A668" s="37" t="s">
        <v>1028</v>
      </c>
      <c r="B668" s="37">
        <v>40</v>
      </c>
      <c r="C668" s="37">
        <v>0</v>
      </c>
      <c r="D668" s="37">
        <v>1</v>
      </c>
      <c r="E668" s="37">
        <v>23</v>
      </c>
      <c r="F668" s="37">
        <v>0.6829050000000001</v>
      </c>
      <c r="G668" s="37" t="s">
        <v>1219</v>
      </c>
      <c r="H668" s="37" t="s">
        <v>2308</v>
      </c>
      <c r="I668" s="37">
        <v>648</v>
      </c>
      <c r="J668" s="37" t="s">
        <v>2275</v>
      </c>
      <c r="K668" s="37">
        <v>14</v>
      </c>
      <c r="L668" s="37">
        <v>1</v>
      </c>
    </row>
    <row r="669" spans="1:12" x14ac:dyDescent="0.25">
      <c r="A669" s="37" t="s">
        <v>896</v>
      </c>
      <c r="B669" s="37">
        <v>40</v>
      </c>
      <c r="C669" s="37">
        <v>1</v>
      </c>
      <c r="D669" s="37">
        <v>5</v>
      </c>
      <c r="E669" s="37">
        <v>8</v>
      </c>
      <c r="F669" s="37">
        <v>1.1298275</v>
      </c>
      <c r="G669" s="37" t="s">
        <v>1223</v>
      </c>
      <c r="H669" s="37" t="s">
        <v>2308</v>
      </c>
      <c r="I669" s="37">
        <v>972</v>
      </c>
      <c r="J669" s="37" t="s">
        <v>2275</v>
      </c>
      <c r="K669" s="37">
        <v>16</v>
      </c>
      <c r="L669" s="37">
        <v>5</v>
      </c>
    </row>
    <row r="670" spans="1:12" x14ac:dyDescent="0.25">
      <c r="A670" s="37" t="s">
        <v>729</v>
      </c>
      <c r="B670" s="37">
        <v>40</v>
      </c>
      <c r="C670" s="37">
        <v>0</v>
      </c>
      <c r="D670" s="37">
        <v>3</v>
      </c>
      <c r="E670" s="37">
        <v>24</v>
      </c>
      <c r="F670" s="37">
        <v>1.1327</v>
      </c>
      <c r="G670" s="37" t="s">
        <v>1232</v>
      </c>
      <c r="H670" s="37" t="s">
        <v>2308</v>
      </c>
      <c r="I670" s="37">
        <v>963</v>
      </c>
      <c r="J670" s="37" t="s">
        <v>2275</v>
      </c>
      <c r="K670" s="37">
        <v>20</v>
      </c>
      <c r="L670" s="37">
        <v>3</v>
      </c>
    </row>
    <row r="671" spans="1:12" x14ac:dyDescent="0.25">
      <c r="A671" s="37" t="s">
        <v>1053</v>
      </c>
      <c r="B671" s="37">
        <v>40</v>
      </c>
      <c r="C671" s="37">
        <v>0</v>
      </c>
      <c r="D671" s="37">
        <v>10</v>
      </c>
      <c r="E671" s="37">
        <v>17</v>
      </c>
      <c r="F671" s="37">
        <v>1.9913425</v>
      </c>
      <c r="G671" s="37" t="s">
        <v>1259</v>
      </c>
      <c r="H671" s="37" t="s">
        <v>2308</v>
      </c>
      <c r="I671" s="37">
        <v>1693</v>
      </c>
      <c r="J671" s="37" t="s">
        <v>2275</v>
      </c>
      <c r="K671" s="37">
        <v>21</v>
      </c>
      <c r="L671" s="37">
        <v>10</v>
      </c>
    </row>
    <row r="672" spans="1:12" x14ac:dyDescent="0.25">
      <c r="A672" s="37" t="s">
        <v>833</v>
      </c>
      <c r="B672" s="37">
        <v>40</v>
      </c>
      <c r="C672" s="37">
        <v>1</v>
      </c>
      <c r="D672" s="37">
        <v>6</v>
      </c>
      <c r="E672" s="37">
        <v>21</v>
      </c>
      <c r="F672" s="37">
        <v>1.6690925000000001</v>
      </c>
      <c r="G672" s="37" t="s">
        <v>2276</v>
      </c>
      <c r="H672" s="37" t="s">
        <v>2308</v>
      </c>
      <c r="I672" s="37">
        <v>1540</v>
      </c>
      <c r="J672" s="37" t="s">
        <v>2275</v>
      </c>
      <c r="K672" s="37">
        <v>20</v>
      </c>
      <c r="L672" s="37">
        <v>6</v>
      </c>
    </row>
    <row r="673" spans="1:12" x14ac:dyDescent="0.25">
      <c r="A673" s="37" t="s">
        <v>991</v>
      </c>
      <c r="B673" s="37">
        <v>40</v>
      </c>
      <c r="C673" s="37">
        <v>1</v>
      </c>
      <c r="D673" s="37">
        <v>4</v>
      </c>
      <c r="E673" s="37">
        <v>11</v>
      </c>
      <c r="F673" s="37">
        <v>1.2914949999999998</v>
      </c>
      <c r="G673" s="37" t="s">
        <v>1219</v>
      </c>
      <c r="H673" s="37" t="s">
        <v>2308</v>
      </c>
      <c r="I673" s="37">
        <v>1098</v>
      </c>
      <c r="J673" s="37" t="s">
        <v>2275</v>
      </c>
      <c r="K673" s="37">
        <v>18</v>
      </c>
      <c r="L673" s="37">
        <v>4</v>
      </c>
    </row>
    <row r="674" spans="1:12" x14ac:dyDescent="0.25">
      <c r="A674" s="37" t="s">
        <v>1084</v>
      </c>
      <c r="B674" s="37">
        <v>40</v>
      </c>
      <c r="C674" s="37">
        <v>1</v>
      </c>
      <c r="D674" s="37">
        <v>1</v>
      </c>
      <c r="E674" s="37">
        <v>11</v>
      </c>
      <c r="F674" s="37">
        <v>0.73864750000000001</v>
      </c>
      <c r="G674" s="37" t="s">
        <v>1222</v>
      </c>
      <c r="H674" s="37" t="s">
        <v>3856</v>
      </c>
      <c r="I674" s="37">
        <v>628</v>
      </c>
      <c r="J674" s="37" t="s">
        <v>2275</v>
      </c>
      <c r="K674" s="37">
        <v>13</v>
      </c>
      <c r="L674" s="37">
        <v>1</v>
      </c>
    </row>
    <row r="675" spans="1:12" x14ac:dyDescent="0.25">
      <c r="A675" s="37" t="s">
        <v>1196</v>
      </c>
      <c r="B675" s="37">
        <v>40</v>
      </c>
      <c r="C675" s="37">
        <v>0</v>
      </c>
      <c r="D675" s="37">
        <v>3</v>
      </c>
      <c r="E675" s="37">
        <v>18</v>
      </c>
      <c r="F675" s="37">
        <v>0.57628750000000006</v>
      </c>
      <c r="G675" s="37" t="s">
        <v>1222</v>
      </c>
      <c r="H675" s="37" t="s">
        <v>2308</v>
      </c>
      <c r="I675" s="37">
        <v>573</v>
      </c>
      <c r="J675" s="37" t="s">
        <v>2275</v>
      </c>
      <c r="K675" s="37">
        <v>13</v>
      </c>
      <c r="L675" s="37">
        <v>3</v>
      </c>
    </row>
    <row r="676" spans="1:12" x14ac:dyDescent="0.25">
      <c r="A676" s="37" t="s">
        <v>1039</v>
      </c>
      <c r="B676" s="37">
        <v>40</v>
      </c>
      <c r="C676" s="37">
        <v>0</v>
      </c>
      <c r="D676" s="37">
        <v>1</v>
      </c>
      <c r="E676" s="37">
        <v>15</v>
      </c>
      <c r="F676" s="37">
        <v>0.71631750000000005</v>
      </c>
      <c r="G676" s="37" t="s">
        <v>1253</v>
      </c>
      <c r="H676" s="37" t="s">
        <v>2308</v>
      </c>
      <c r="I676" s="37">
        <v>609</v>
      </c>
      <c r="J676" s="37" t="s">
        <v>2268</v>
      </c>
      <c r="K676" s="37">
        <v>15</v>
      </c>
      <c r="L676" s="37">
        <v>1</v>
      </c>
    </row>
    <row r="677" spans="1:12" x14ac:dyDescent="0.25">
      <c r="A677" s="37" t="s">
        <v>10249</v>
      </c>
      <c r="B677" s="37">
        <v>40</v>
      </c>
      <c r="C677" s="37">
        <v>0</v>
      </c>
      <c r="D677" s="37">
        <v>5</v>
      </c>
      <c r="E677" s="37">
        <v>16</v>
      </c>
      <c r="F677" s="37">
        <v>1.0043200000000001</v>
      </c>
      <c r="G677" s="37" t="s">
        <v>1220</v>
      </c>
      <c r="H677" s="37" t="s">
        <v>3729</v>
      </c>
      <c r="I677" s="37">
        <v>899</v>
      </c>
      <c r="J677" s="37" t="s">
        <v>2275</v>
      </c>
      <c r="K677" s="37">
        <v>14</v>
      </c>
      <c r="L677" s="37">
        <v>5</v>
      </c>
    </row>
    <row r="678" spans="1:12" x14ac:dyDescent="0.25">
      <c r="A678" s="37" t="s">
        <v>623</v>
      </c>
      <c r="B678" s="37">
        <v>40</v>
      </c>
      <c r="C678" s="37">
        <v>1</v>
      </c>
      <c r="D678" s="37">
        <v>5</v>
      </c>
      <c r="E678" s="37">
        <v>19</v>
      </c>
      <c r="F678" s="37">
        <v>1.8243225000000003</v>
      </c>
      <c r="G678" s="37" t="s">
        <v>1221</v>
      </c>
      <c r="H678" s="37" t="s">
        <v>2316</v>
      </c>
      <c r="I678" s="37">
        <v>1551</v>
      </c>
      <c r="J678" s="37" t="s">
        <v>2275</v>
      </c>
      <c r="K678" s="37">
        <v>16</v>
      </c>
      <c r="L678" s="37">
        <v>5</v>
      </c>
    </row>
    <row r="679" spans="1:12" x14ac:dyDescent="0.25">
      <c r="A679" s="37" t="s">
        <v>1007</v>
      </c>
      <c r="B679" s="37">
        <v>40</v>
      </c>
      <c r="C679" s="37">
        <v>0</v>
      </c>
      <c r="D679" s="37">
        <v>8</v>
      </c>
      <c r="E679" s="37">
        <v>12</v>
      </c>
      <c r="F679" s="37">
        <v>1.0367000000000002</v>
      </c>
      <c r="G679" s="37" t="s">
        <v>1255</v>
      </c>
      <c r="H679" s="37" t="s">
        <v>2308</v>
      </c>
      <c r="I679" s="37">
        <v>885</v>
      </c>
      <c r="J679" s="37" t="s">
        <v>2275</v>
      </c>
      <c r="K679" s="37">
        <v>16</v>
      </c>
      <c r="L679" s="37">
        <v>8</v>
      </c>
    </row>
    <row r="680" spans="1:12" x14ac:dyDescent="0.25">
      <c r="A680" s="37" t="s">
        <v>10199</v>
      </c>
      <c r="B680" s="37">
        <v>39</v>
      </c>
      <c r="C680" s="37">
        <v>0</v>
      </c>
      <c r="D680" s="37">
        <v>5</v>
      </c>
      <c r="E680" s="37">
        <v>20</v>
      </c>
      <c r="F680" s="37">
        <v>0.9415538461538463</v>
      </c>
      <c r="G680" s="37" t="s">
        <v>1219</v>
      </c>
      <c r="H680" s="37" t="s">
        <v>2308</v>
      </c>
      <c r="I680" s="37">
        <v>816</v>
      </c>
      <c r="J680" s="37" t="s">
        <v>2275</v>
      </c>
      <c r="K680" s="37">
        <v>14</v>
      </c>
      <c r="L680" s="37">
        <v>5</v>
      </c>
    </row>
    <row r="681" spans="1:12" x14ac:dyDescent="0.25">
      <c r="A681" s="37" t="s">
        <v>10221</v>
      </c>
      <c r="B681" s="37">
        <v>39</v>
      </c>
      <c r="C681" s="37">
        <v>1</v>
      </c>
      <c r="D681" s="37">
        <v>9</v>
      </c>
      <c r="E681" s="37">
        <v>22</v>
      </c>
      <c r="F681" s="37">
        <v>1.6509333333333331</v>
      </c>
      <c r="G681" s="37" t="s">
        <v>1219</v>
      </c>
      <c r="H681" s="37" t="s">
        <v>2308</v>
      </c>
      <c r="I681" s="37">
        <v>1401</v>
      </c>
      <c r="J681" s="37" t="s">
        <v>2275</v>
      </c>
      <c r="K681" s="37">
        <v>19</v>
      </c>
      <c r="L681" s="37">
        <v>9</v>
      </c>
    </row>
    <row r="682" spans="1:12" x14ac:dyDescent="0.25">
      <c r="A682" s="37" t="s">
        <v>1151</v>
      </c>
      <c r="B682" s="37">
        <v>39</v>
      </c>
      <c r="C682" s="37">
        <v>0</v>
      </c>
      <c r="D682" s="37">
        <v>2</v>
      </c>
      <c r="E682" s="37">
        <v>8</v>
      </c>
      <c r="F682" s="37">
        <v>0.42434358974358971</v>
      </c>
      <c r="G682" s="37" t="s">
        <v>1220</v>
      </c>
      <c r="H682" s="37" t="s">
        <v>2308</v>
      </c>
      <c r="I682" s="37">
        <v>365</v>
      </c>
      <c r="J682" s="37" t="s">
        <v>2275</v>
      </c>
      <c r="K682" s="37">
        <v>10</v>
      </c>
      <c r="L682" s="37">
        <v>2</v>
      </c>
    </row>
    <row r="683" spans="1:12" x14ac:dyDescent="0.25">
      <c r="A683" s="37" t="s">
        <v>10156</v>
      </c>
      <c r="B683" s="37">
        <v>39</v>
      </c>
      <c r="C683" s="37">
        <v>0</v>
      </c>
      <c r="D683" s="37">
        <v>2</v>
      </c>
      <c r="E683" s="37">
        <v>9</v>
      </c>
      <c r="F683" s="37">
        <v>0.43911538461538469</v>
      </c>
      <c r="G683" s="37" t="s">
        <v>1220</v>
      </c>
      <c r="H683" s="37" t="s">
        <v>2308</v>
      </c>
      <c r="I683" s="37">
        <v>364</v>
      </c>
      <c r="J683" s="37" t="s">
        <v>2275</v>
      </c>
      <c r="K683" s="37">
        <v>10</v>
      </c>
      <c r="L683" s="37">
        <v>2</v>
      </c>
    </row>
    <row r="684" spans="1:12" x14ac:dyDescent="0.25">
      <c r="A684" s="37" t="s">
        <v>1208</v>
      </c>
      <c r="B684" s="37">
        <v>39</v>
      </c>
      <c r="C684" s="37">
        <v>0</v>
      </c>
      <c r="D684" s="37">
        <v>1</v>
      </c>
      <c r="E684" s="37">
        <v>8</v>
      </c>
      <c r="F684" s="37">
        <v>0.42327692307692305</v>
      </c>
      <c r="G684" s="37" t="s">
        <v>1257</v>
      </c>
      <c r="H684" s="37" t="s">
        <v>2308</v>
      </c>
      <c r="I684" s="37">
        <v>458</v>
      </c>
      <c r="J684" s="37" t="s">
        <v>2275</v>
      </c>
      <c r="K684" s="37">
        <v>11</v>
      </c>
      <c r="L684" s="37">
        <v>1</v>
      </c>
    </row>
    <row r="685" spans="1:12" x14ac:dyDescent="0.25">
      <c r="A685" s="37" t="s">
        <v>10258</v>
      </c>
      <c r="B685" s="37">
        <v>39</v>
      </c>
      <c r="C685" s="37">
        <v>0</v>
      </c>
      <c r="D685" s="37">
        <v>4</v>
      </c>
      <c r="E685" s="37">
        <v>3</v>
      </c>
      <c r="F685" s="37">
        <v>1.0601384615384615</v>
      </c>
      <c r="G685" s="37" t="s">
        <v>1239</v>
      </c>
      <c r="H685" s="37" t="s">
        <v>2308</v>
      </c>
      <c r="I685" s="37">
        <v>951</v>
      </c>
      <c r="J685" s="37" t="s">
        <v>2275</v>
      </c>
      <c r="K685" s="37">
        <v>17</v>
      </c>
      <c r="L685" s="37">
        <v>4</v>
      </c>
    </row>
    <row r="686" spans="1:12" x14ac:dyDescent="0.25">
      <c r="A686" s="37" t="s">
        <v>10220</v>
      </c>
      <c r="B686" s="37">
        <v>39</v>
      </c>
      <c r="C686" s="37">
        <v>0</v>
      </c>
      <c r="D686" s="37">
        <v>3</v>
      </c>
      <c r="E686" s="37">
        <v>9</v>
      </c>
      <c r="F686" s="37">
        <v>0.87764102564102564</v>
      </c>
      <c r="G686" s="37" t="s">
        <v>1262</v>
      </c>
      <c r="H686" s="37" t="s">
        <v>2308</v>
      </c>
      <c r="I686" s="37">
        <v>757</v>
      </c>
      <c r="J686" s="37" t="s">
        <v>2275</v>
      </c>
      <c r="K686" s="37">
        <v>14</v>
      </c>
      <c r="L686" s="37">
        <v>3</v>
      </c>
    </row>
    <row r="687" spans="1:12" x14ac:dyDescent="0.25">
      <c r="A687" s="37" t="s">
        <v>10085</v>
      </c>
      <c r="B687" s="37">
        <v>39</v>
      </c>
      <c r="C687" s="37">
        <v>2</v>
      </c>
      <c r="D687" s="37">
        <v>11</v>
      </c>
      <c r="E687" s="37">
        <v>12</v>
      </c>
      <c r="F687" s="37">
        <v>2.8055461538461541</v>
      </c>
      <c r="G687" s="37" t="s">
        <v>1264</v>
      </c>
      <c r="H687" s="37" t="s">
        <v>2308</v>
      </c>
      <c r="I687" s="37">
        <v>2659</v>
      </c>
      <c r="J687" s="37" t="s">
        <v>2275</v>
      </c>
      <c r="K687" s="37">
        <v>23</v>
      </c>
      <c r="L687" s="37">
        <v>11</v>
      </c>
    </row>
    <row r="688" spans="1:12" x14ac:dyDescent="0.25">
      <c r="A688" s="37" t="s">
        <v>10235</v>
      </c>
      <c r="B688" s="37">
        <v>39</v>
      </c>
      <c r="C688" s="37">
        <v>4</v>
      </c>
      <c r="D688" s="37">
        <v>11</v>
      </c>
      <c r="E688" s="37">
        <v>16</v>
      </c>
      <c r="F688" s="37">
        <v>2.8779794871794873</v>
      </c>
      <c r="G688" s="37" t="s">
        <v>1260</v>
      </c>
      <c r="H688" s="37" t="s">
        <v>2308</v>
      </c>
      <c r="I688" s="37">
        <v>2444</v>
      </c>
      <c r="J688" s="37" t="s">
        <v>2275</v>
      </c>
      <c r="K688" s="37">
        <v>19</v>
      </c>
      <c r="L688" s="37">
        <v>11</v>
      </c>
    </row>
    <row r="689" spans="1:12" x14ac:dyDescent="0.25">
      <c r="A689" s="37" t="s">
        <v>10252</v>
      </c>
      <c r="B689" s="37">
        <v>39</v>
      </c>
      <c r="C689" s="37">
        <v>0</v>
      </c>
      <c r="D689" s="37">
        <v>5</v>
      </c>
      <c r="E689" s="37">
        <v>10</v>
      </c>
      <c r="F689" s="37">
        <v>0.94458717948717952</v>
      </c>
      <c r="G689" s="37" t="s">
        <v>1232</v>
      </c>
      <c r="H689" s="37" t="s">
        <v>2321</v>
      </c>
      <c r="I689" s="37">
        <v>783</v>
      </c>
      <c r="J689" s="37" t="s">
        <v>2275</v>
      </c>
      <c r="K689" s="37">
        <v>15</v>
      </c>
      <c r="L689" s="37">
        <v>5</v>
      </c>
    </row>
    <row r="690" spans="1:12" x14ac:dyDescent="0.25">
      <c r="A690" s="37" t="s">
        <v>10248</v>
      </c>
      <c r="B690" s="37">
        <v>39</v>
      </c>
      <c r="C690" s="37">
        <v>0</v>
      </c>
      <c r="D690" s="37">
        <v>4</v>
      </c>
      <c r="E690" s="37">
        <v>15</v>
      </c>
      <c r="F690" s="37">
        <v>0.84670000000000012</v>
      </c>
      <c r="G690" s="37" t="s">
        <v>1220</v>
      </c>
      <c r="H690" s="37" t="s">
        <v>2308</v>
      </c>
      <c r="I690" s="37">
        <v>747</v>
      </c>
      <c r="J690" s="37" t="s">
        <v>2275</v>
      </c>
      <c r="K690" s="37">
        <v>14</v>
      </c>
      <c r="L690" s="37">
        <v>4</v>
      </c>
    </row>
    <row r="691" spans="1:12" x14ac:dyDescent="0.25">
      <c r="A691" s="37" t="s">
        <v>10061</v>
      </c>
      <c r="B691" s="37">
        <v>39</v>
      </c>
      <c r="C691" s="37">
        <v>0</v>
      </c>
      <c r="D691" s="37">
        <v>2</v>
      </c>
      <c r="E691" s="37">
        <v>11</v>
      </c>
      <c r="F691" s="37">
        <v>0.92699487179487172</v>
      </c>
      <c r="G691" s="37" t="s">
        <v>1219</v>
      </c>
      <c r="H691" s="37" t="s">
        <v>3729</v>
      </c>
      <c r="I691" s="37">
        <v>831</v>
      </c>
      <c r="J691" s="37" t="s">
        <v>2275</v>
      </c>
      <c r="K691" s="37">
        <v>16</v>
      </c>
      <c r="L691" s="37">
        <v>2</v>
      </c>
    </row>
    <row r="692" spans="1:12" x14ac:dyDescent="0.25">
      <c r="A692" s="37" t="s">
        <v>10262</v>
      </c>
      <c r="B692" s="37">
        <v>39</v>
      </c>
      <c r="C692" s="37">
        <v>0</v>
      </c>
      <c r="D692" s="37">
        <v>1</v>
      </c>
      <c r="E692" s="37">
        <v>19</v>
      </c>
      <c r="F692" s="37">
        <v>0.7350871794871795</v>
      </c>
      <c r="G692" s="37" t="s">
        <v>1229</v>
      </c>
      <c r="H692" s="37" t="s">
        <v>2316</v>
      </c>
      <c r="I692" s="37">
        <v>628</v>
      </c>
      <c r="J692" s="37" t="s">
        <v>2275</v>
      </c>
      <c r="K692" s="37">
        <v>16</v>
      </c>
      <c r="L692" s="37">
        <v>1</v>
      </c>
    </row>
    <row r="693" spans="1:12" x14ac:dyDescent="0.25">
      <c r="A693" s="37" t="s">
        <v>10179</v>
      </c>
      <c r="B693" s="37">
        <v>39</v>
      </c>
      <c r="C693" s="37">
        <v>1</v>
      </c>
      <c r="D693" s="37">
        <v>11</v>
      </c>
      <c r="E693" s="37">
        <v>14</v>
      </c>
      <c r="F693" s="37">
        <v>1.7556358974358977</v>
      </c>
      <c r="G693" s="37" t="s">
        <v>1218</v>
      </c>
      <c r="H693" s="37" t="s">
        <v>2308</v>
      </c>
      <c r="I693" s="37">
        <v>1492</v>
      </c>
      <c r="J693" s="37" t="s">
        <v>2275</v>
      </c>
      <c r="K693" s="37">
        <v>19</v>
      </c>
      <c r="L693" s="37">
        <v>11</v>
      </c>
    </row>
    <row r="694" spans="1:12" x14ac:dyDescent="0.25">
      <c r="A694" s="37" t="s">
        <v>10166</v>
      </c>
      <c r="B694" s="37">
        <v>39</v>
      </c>
      <c r="C694" s="37">
        <v>1</v>
      </c>
      <c r="D694" s="37">
        <v>8</v>
      </c>
      <c r="E694" s="37">
        <v>11</v>
      </c>
      <c r="F694" s="37">
        <v>1.809566666666667</v>
      </c>
      <c r="G694" s="37" t="s">
        <v>1264</v>
      </c>
      <c r="H694" s="37" t="s">
        <v>2308</v>
      </c>
      <c r="I694" s="37">
        <v>1500</v>
      </c>
      <c r="J694" s="37" t="s">
        <v>2275</v>
      </c>
      <c r="K694" s="37">
        <v>19</v>
      </c>
      <c r="L694" s="37">
        <v>8</v>
      </c>
    </row>
    <row r="695" spans="1:12" x14ac:dyDescent="0.25">
      <c r="A695" s="37" t="s">
        <v>10185</v>
      </c>
      <c r="B695" s="37">
        <v>39</v>
      </c>
      <c r="C695" s="37">
        <v>0</v>
      </c>
      <c r="D695" s="37">
        <v>4</v>
      </c>
      <c r="E695" s="37">
        <v>7</v>
      </c>
      <c r="F695" s="37">
        <v>0.75639487179487186</v>
      </c>
      <c r="G695" s="37" t="s">
        <v>1220</v>
      </c>
      <c r="H695" s="37" t="s">
        <v>2308</v>
      </c>
      <c r="I695" s="37">
        <v>627</v>
      </c>
      <c r="J695" s="37" t="s">
        <v>2275</v>
      </c>
      <c r="K695" s="37">
        <v>11</v>
      </c>
      <c r="L695" s="37">
        <v>4</v>
      </c>
    </row>
    <row r="696" spans="1:12" x14ac:dyDescent="0.25">
      <c r="A696" s="37" t="s">
        <v>10140</v>
      </c>
      <c r="B696" s="37">
        <v>38</v>
      </c>
      <c r="C696" s="37">
        <v>0</v>
      </c>
      <c r="D696" s="37">
        <v>6</v>
      </c>
      <c r="E696" s="37">
        <v>13</v>
      </c>
      <c r="F696" s="37">
        <v>1.2143500000000003</v>
      </c>
      <c r="G696" s="37" t="s">
        <v>1219</v>
      </c>
      <c r="H696" s="37" t="s">
        <v>2308</v>
      </c>
      <c r="I696" s="37">
        <v>1047</v>
      </c>
      <c r="J696" s="37" t="s">
        <v>2275</v>
      </c>
      <c r="K696" s="37">
        <v>15</v>
      </c>
      <c r="L696" s="37">
        <v>6</v>
      </c>
    </row>
    <row r="697" spans="1:12" x14ac:dyDescent="0.25">
      <c r="A697" s="37" t="s">
        <v>10255</v>
      </c>
      <c r="B697" s="37">
        <v>38</v>
      </c>
      <c r="C697" s="37">
        <v>0</v>
      </c>
      <c r="D697" s="37">
        <v>2</v>
      </c>
      <c r="E697" s="37">
        <v>7</v>
      </c>
      <c r="F697" s="37">
        <v>0.74850526315789478</v>
      </c>
      <c r="G697" s="37" t="s">
        <v>1232</v>
      </c>
      <c r="H697" s="37" t="s">
        <v>2308</v>
      </c>
      <c r="I697" s="37">
        <v>619</v>
      </c>
      <c r="J697" s="37" t="s">
        <v>2275</v>
      </c>
      <c r="K697" s="37">
        <v>14</v>
      </c>
      <c r="L697" s="37">
        <v>2</v>
      </c>
    </row>
    <row r="698" spans="1:12" x14ac:dyDescent="0.25">
      <c r="A698" s="37" t="s">
        <v>10183</v>
      </c>
      <c r="B698" s="37">
        <v>38</v>
      </c>
      <c r="C698" s="37">
        <v>3</v>
      </c>
      <c r="D698" s="37">
        <v>8</v>
      </c>
      <c r="E698" s="37">
        <v>22</v>
      </c>
      <c r="F698" s="37">
        <v>2.2612473684210528</v>
      </c>
      <c r="G698" s="37" t="s">
        <v>2276</v>
      </c>
      <c r="H698" s="37" t="s">
        <v>2308</v>
      </c>
      <c r="I698" s="37">
        <v>2764</v>
      </c>
      <c r="J698" s="37" t="s">
        <v>2275</v>
      </c>
      <c r="K698" s="37">
        <v>20</v>
      </c>
      <c r="L698" s="37">
        <v>8</v>
      </c>
    </row>
    <row r="699" spans="1:12" x14ac:dyDescent="0.25">
      <c r="A699" s="37" t="s">
        <v>10072</v>
      </c>
      <c r="B699" s="37">
        <v>38</v>
      </c>
      <c r="C699" s="37">
        <v>3</v>
      </c>
      <c r="D699" s="37">
        <v>14</v>
      </c>
      <c r="E699" s="37">
        <v>9</v>
      </c>
      <c r="F699" s="37">
        <v>2.2670210526315793</v>
      </c>
      <c r="G699" s="37" t="s">
        <v>1256</v>
      </c>
      <c r="H699" s="37" t="s">
        <v>2308</v>
      </c>
      <c r="I699" s="37">
        <v>1831</v>
      </c>
      <c r="J699" s="37" t="s">
        <v>2275</v>
      </c>
      <c r="K699" s="37">
        <v>19</v>
      </c>
      <c r="L699" s="37">
        <v>14</v>
      </c>
    </row>
    <row r="700" spans="1:12" x14ac:dyDescent="0.25">
      <c r="A700" s="37" t="s">
        <v>10287</v>
      </c>
      <c r="B700" s="37">
        <v>38</v>
      </c>
      <c r="C700" s="37">
        <v>0</v>
      </c>
      <c r="D700" s="37">
        <v>4</v>
      </c>
      <c r="E700" s="37">
        <v>12</v>
      </c>
      <c r="F700" s="37">
        <v>1.0028684210526315</v>
      </c>
      <c r="G700" s="37" t="s">
        <v>2288</v>
      </c>
      <c r="H700" s="37" t="s">
        <v>2308</v>
      </c>
      <c r="I700" s="37">
        <v>813</v>
      </c>
      <c r="J700" s="37" t="s">
        <v>2275</v>
      </c>
      <c r="K700" s="37">
        <v>13</v>
      </c>
      <c r="L700" s="37">
        <v>4</v>
      </c>
    </row>
    <row r="701" spans="1:12" x14ac:dyDescent="0.25">
      <c r="A701" s="37" t="s">
        <v>10197</v>
      </c>
      <c r="B701" s="37">
        <v>38</v>
      </c>
      <c r="C701" s="37">
        <v>3</v>
      </c>
      <c r="D701" s="37">
        <v>8</v>
      </c>
      <c r="E701" s="37">
        <v>23</v>
      </c>
      <c r="F701" s="37">
        <v>2.1407263157894736</v>
      </c>
      <c r="G701" s="37" t="s">
        <v>1231</v>
      </c>
      <c r="H701" s="37" t="s">
        <v>2308</v>
      </c>
      <c r="I701" s="37">
        <v>1729</v>
      </c>
      <c r="J701" s="37" t="s">
        <v>2275</v>
      </c>
      <c r="K701" s="37">
        <v>21</v>
      </c>
      <c r="L701" s="37">
        <v>8</v>
      </c>
    </row>
    <row r="702" spans="1:12" x14ac:dyDescent="0.25">
      <c r="A702" s="37" t="s">
        <v>10153</v>
      </c>
      <c r="B702" s="37">
        <v>38</v>
      </c>
      <c r="C702" s="37">
        <v>0</v>
      </c>
      <c r="D702" s="37">
        <v>2</v>
      </c>
      <c r="E702" s="37">
        <v>10</v>
      </c>
      <c r="F702" s="37">
        <v>0.62400526315789473</v>
      </c>
      <c r="G702" s="37" t="s">
        <v>1245</v>
      </c>
      <c r="H702" s="37" t="s">
        <v>2308</v>
      </c>
      <c r="I702" s="37">
        <v>504</v>
      </c>
      <c r="J702" s="37" t="s">
        <v>2275</v>
      </c>
      <c r="K702" s="37">
        <v>11</v>
      </c>
      <c r="L702" s="37">
        <v>2</v>
      </c>
    </row>
    <row r="703" spans="1:12" x14ac:dyDescent="0.25">
      <c r="A703" s="37" t="s">
        <v>10091</v>
      </c>
      <c r="B703" s="37">
        <v>38</v>
      </c>
      <c r="C703" s="37">
        <v>1</v>
      </c>
      <c r="D703" s="37">
        <v>2</v>
      </c>
      <c r="E703" s="37">
        <v>13</v>
      </c>
      <c r="F703" s="37">
        <v>1.0660263157894736</v>
      </c>
      <c r="G703" s="37" t="s">
        <v>1232</v>
      </c>
      <c r="H703" s="37" t="s">
        <v>2308</v>
      </c>
      <c r="I703" s="37">
        <v>861</v>
      </c>
      <c r="J703" s="37" t="s">
        <v>2268</v>
      </c>
      <c r="K703" s="37">
        <v>16</v>
      </c>
      <c r="L703" s="37">
        <v>2</v>
      </c>
    </row>
    <row r="704" spans="1:12" x14ac:dyDescent="0.25">
      <c r="A704" s="37" t="s">
        <v>10244</v>
      </c>
      <c r="B704" s="37">
        <v>38</v>
      </c>
      <c r="C704" s="37">
        <v>1</v>
      </c>
      <c r="D704" s="37">
        <v>14</v>
      </c>
      <c r="E704" s="37">
        <v>23</v>
      </c>
      <c r="F704" s="37">
        <v>2.411876315789474</v>
      </c>
      <c r="G704" s="37" t="s">
        <v>1218</v>
      </c>
      <c r="H704" s="37" t="s">
        <v>2308</v>
      </c>
      <c r="I704" s="37">
        <v>1948</v>
      </c>
      <c r="J704" s="37" t="s">
        <v>2275</v>
      </c>
      <c r="K704" s="37">
        <v>22</v>
      </c>
      <c r="L704" s="37">
        <v>14</v>
      </c>
    </row>
    <row r="705" spans="1:12" x14ac:dyDescent="0.25">
      <c r="A705" s="37" t="s">
        <v>10212</v>
      </c>
      <c r="B705" s="37">
        <v>38</v>
      </c>
      <c r="C705" s="37">
        <v>0</v>
      </c>
      <c r="D705" s="37">
        <v>5</v>
      </c>
      <c r="E705" s="37">
        <v>19</v>
      </c>
      <c r="F705" s="37">
        <v>1.110592105263158</v>
      </c>
      <c r="G705" s="37" t="s">
        <v>2633</v>
      </c>
      <c r="H705" s="37" t="s">
        <v>2308</v>
      </c>
      <c r="I705" s="37">
        <v>897</v>
      </c>
      <c r="J705" s="37" t="s">
        <v>2275</v>
      </c>
      <c r="K705" s="37">
        <v>13</v>
      </c>
      <c r="L705" s="37">
        <v>5</v>
      </c>
    </row>
    <row r="706" spans="1:12" x14ac:dyDescent="0.25">
      <c r="A706" s="37" t="s">
        <v>10125</v>
      </c>
      <c r="B706" s="37">
        <v>38</v>
      </c>
      <c r="C706" s="37">
        <v>0</v>
      </c>
      <c r="D706" s="37">
        <v>5</v>
      </c>
      <c r="E706" s="37">
        <v>11</v>
      </c>
      <c r="F706" s="37">
        <v>0.90998947368421046</v>
      </c>
      <c r="G706" s="37" t="s">
        <v>2299</v>
      </c>
      <c r="H706" s="37" t="s">
        <v>2308</v>
      </c>
      <c r="I706" s="37">
        <v>806</v>
      </c>
      <c r="J706" s="37" t="s">
        <v>2275</v>
      </c>
      <c r="K706" s="37">
        <v>16</v>
      </c>
      <c r="L706" s="37">
        <v>5</v>
      </c>
    </row>
    <row r="707" spans="1:12" x14ac:dyDescent="0.25">
      <c r="A707" s="37" t="s">
        <v>10186</v>
      </c>
      <c r="B707" s="37">
        <v>38</v>
      </c>
      <c r="C707" s="37">
        <v>0</v>
      </c>
      <c r="D707" s="37">
        <v>4</v>
      </c>
      <c r="E707" s="37">
        <v>17</v>
      </c>
      <c r="F707" s="37">
        <v>0.94502368421052629</v>
      </c>
      <c r="G707" s="37" t="s">
        <v>1231</v>
      </c>
      <c r="H707" s="37" t="s">
        <v>2308</v>
      </c>
      <c r="I707" s="37">
        <v>803</v>
      </c>
      <c r="J707" s="37" t="s">
        <v>2275</v>
      </c>
      <c r="K707" s="37">
        <v>13</v>
      </c>
      <c r="L707" s="37">
        <v>4</v>
      </c>
    </row>
    <row r="708" spans="1:12" x14ac:dyDescent="0.25">
      <c r="A708" s="37" t="s">
        <v>10126</v>
      </c>
      <c r="B708" s="37">
        <v>37</v>
      </c>
      <c r="C708" s="37">
        <v>0</v>
      </c>
      <c r="D708" s="37">
        <v>4</v>
      </c>
      <c r="E708" s="37">
        <v>18</v>
      </c>
      <c r="F708" s="37">
        <v>1.0083729729729731</v>
      </c>
      <c r="G708" s="37" t="s">
        <v>1219</v>
      </c>
      <c r="H708" s="37" t="s">
        <v>2308</v>
      </c>
      <c r="I708" s="37">
        <v>793</v>
      </c>
      <c r="J708" s="37" t="s">
        <v>2275</v>
      </c>
      <c r="K708" s="37">
        <v>17</v>
      </c>
      <c r="L708" s="37">
        <v>4</v>
      </c>
    </row>
    <row r="709" spans="1:12" x14ac:dyDescent="0.25">
      <c r="A709" s="37" t="s">
        <v>9961</v>
      </c>
      <c r="B709" s="37">
        <v>37</v>
      </c>
      <c r="C709" s="37">
        <v>1</v>
      </c>
      <c r="D709" s="37">
        <v>2</v>
      </c>
      <c r="E709" s="37">
        <v>10</v>
      </c>
      <c r="F709" s="37">
        <v>0.93012972972972974</v>
      </c>
      <c r="G709" s="37" t="s">
        <v>1257</v>
      </c>
      <c r="H709" s="37" t="s">
        <v>2308</v>
      </c>
      <c r="I709" s="37">
        <v>773</v>
      </c>
      <c r="J709" s="37" t="s">
        <v>2275</v>
      </c>
      <c r="K709" s="37">
        <v>15</v>
      </c>
      <c r="L709" s="37">
        <v>2</v>
      </c>
    </row>
    <row r="710" spans="1:12" x14ac:dyDescent="0.25">
      <c r="A710" s="37" t="s">
        <v>10213</v>
      </c>
      <c r="B710" s="37">
        <v>37</v>
      </c>
      <c r="C710" s="37">
        <v>0</v>
      </c>
      <c r="D710" s="37">
        <v>7</v>
      </c>
      <c r="E710" s="37">
        <v>13</v>
      </c>
      <c r="F710" s="37">
        <v>1.8008135135135135</v>
      </c>
      <c r="G710" s="37" t="s">
        <v>1239</v>
      </c>
      <c r="H710" s="37" t="s">
        <v>2308</v>
      </c>
      <c r="I710" s="37">
        <v>1486</v>
      </c>
      <c r="J710" s="37" t="s">
        <v>2275</v>
      </c>
      <c r="K710" s="37">
        <v>23</v>
      </c>
      <c r="L710" s="37">
        <v>7</v>
      </c>
    </row>
    <row r="711" spans="1:12" x14ac:dyDescent="0.25">
      <c r="A711" s="37" t="s">
        <v>10237</v>
      </c>
      <c r="B711" s="37">
        <v>37</v>
      </c>
      <c r="C711" s="37">
        <v>1</v>
      </c>
      <c r="D711" s="37">
        <v>9</v>
      </c>
      <c r="E711" s="37">
        <v>14</v>
      </c>
      <c r="F711" s="37">
        <v>2.1439108108108109</v>
      </c>
      <c r="G711" s="37" t="s">
        <v>1232</v>
      </c>
      <c r="H711" s="37" t="s">
        <v>2308</v>
      </c>
      <c r="I711" s="37">
        <v>1686</v>
      </c>
      <c r="J711" s="37" t="s">
        <v>2275</v>
      </c>
      <c r="K711" s="37">
        <v>20</v>
      </c>
      <c r="L711" s="37">
        <v>9</v>
      </c>
    </row>
    <row r="712" spans="1:12" x14ac:dyDescent="0.25">
      <c r="A712" s="37" t="s">
        <v>10193</v>
      </c>
      <c r="B712" s="37">
        <v>37</v>
      </c>
      <c r="C712" s="37">
        <v>1</v>
      </c>
      <c r="D712" s="37">
        <v>3</v>
      </c>
      <c r="E712" s="37">
        <v>23</v>
      </c>
      <c r="F712" s="37">
        <v>1.1548162162162163</v>
      </c>
      <c r="G712" s="37" t="s">
        <v>2299</v>
      </c>
      <c r="H712" s="37" t="s">
        <v>2308</v>
      </c>
      <c r="I712" s="37">
        <v>916</v>
      </c>
      <c r="J712" s="37" t="s">
        <v>2275</v>
      </c>
      <c r="K712" s="37">
        <v>16</v>
      </c>
      <c r="L712" s="37">
        <v>3</v>
      </c>
    </row>
    <row r="713" spans="1:12" x14ac:dyDescent="0.25">
      <c r="A713" s="37" t="s">
        <v>10012</v>
      </c>
      <c r="B713" s="37">
        <v>37</v>
      </c>
      <c r="C713" s="37">
        <v>0</v>
      </c>
      <c r="D713" s="37">
        <v>4</v>
      </c>
      <c r="E713" s="37">
        <v>19</v>
      </c>
      <c r="F713" s="37">
        <v>1.0584783783783784</v>
      </c>
      <c r="G713" s="37" t="s">
        <v>3639</v>
      </c>
      <c r="H713" s="37" t="s">
        <v>2308</v>
      </c>
      <c r="I713" s="37">
        <v>895</v>
      </c>
      <c r="J713" s="37" t="s">
        <v>2275</v>
      </c>
      <c r="K713" s="37">
        <v>20</v>
      </c>
      <c r="L713" s="37">
        <v>4</v>
      </c>
    </row>
    <row r="714" spans="1:12" x14ac:dyDescent="0.25">
      <c r="A714" s="37" t="s">
        <v>10096</v>
      </c>
      <c r="B714" s="37">
        <v>37</v>
      </c>
      <c r="C714" s="37">
        <v>0</v>
      </c>
      <c r="D714" s="37">
        <v>5</v>
      </c>
      <c r="E714" s="37">
        <v>19</v>
      </c>
      <c r="F714" s="37">
        <v>1.1146621621621622</v>
      </c>
      <c r="G714" s="37" t="s">
        <v>1219</v>
      </c>
      <c r="H714" s="37" t="s">
        <v>2308</v>
      </c>
      <c r="I714" s="37">
        <v>879</v>
      </c>
      <c r="J714" s="37" t="s">
        <v>2275</v>
      </c>
      <c r="K714" s="37">
        <v>17</v>
      </c>
      <c r="L714" s="37">
        <v>5</v>
      </c>
    </row>
    <row r="715" spans="1:12" x14ac:dyDescent="0.25">
      <c r="A715" s="37" t="s">
        <v>10260</v>
      </c>
      <c r="B715" s="37">
        <v>37</v>
      </c>
      <c r="C715" s="37">
        <v>0</v>
      </c>
      <c r="D715" s="37">
        <v>3</v>
      </c>
      <c r="E715" s="37">
        <v>13</v>
      </c>
      <c r="F715" s="37">
        <v>0.70572432432432441</v>
      </c>
      <c r="G715" s="37" t="s">
        <v>1231</v>
      </c>
      <c r="H715" s="37" t="s">
        <v>2321</v>
      </c>
      <c r="I715" s="37">
        <v>555</v>
      </c>
      <c r="J715" s="37" t="s">
        <v>2268</v>
      </c>
      <c r="K715" s="37">
        <v>13</v>
      </c>
      <c r="L715" s="37">
        <v>3</v>
      </c>
    </row>
    <row r="716" spans="1:12" x14ac:dyDescent="0.25">
      <c r="A716" s="37" t="s">
        <v>10253</v>
      </c>
      <c r="B716" s="37">
        <v>37</v>
      </c>
      <c r="C716" s="37">
        <v>0</v>
      </c>
      <c r="D716" s="37">
        <v>3</v>
      </c>
      <c r="E716" s="37">
        <v>14</v>
      </c>
      <c r="F716" s="37">
        <v>0.60399189189189184</v>
      </c>
      <c r="G716" s="37" t="s">
        <v>1221</v>
      </c>
      <c r="H716" s="37" t="s">
        <v>2316</v>
      </c>
      <c r="I716" s="37">
        <v>475</v>
      </c>
      <c r="J716" s="37" t="s">
        <v>2275</v>
      </c>
      <c r="K716" s="37">
        <v>12</v>
      </c>
      <c r="L716" s="37">
        <v>3</v>
      </c>
    </row>
    <row r="717" spans="1:12" x14ac:dyDescent="0.25">
      <c r="A717" s="37" t="s">
        <v>10171</v>
      </c>
      <c r="B717" s="37">
        <v>37</v>
      </c>
      <c r="C717" s="37">
        <v>1</v>
      </c>
      <c r="D717" s="37">
        <v>2</v>
      </c>
      <c r="E717" s="37">
        <v>17</v>
      </c>
      <c r="F717" s="37">
        <v>1.270318918918919</v>
      </c>
      <c r="G717" s="37" t="s">
        <v>1218</v>
      </c>
      <c r="H717" s="37" t="s">
        <v>2308</v>
      </c>
      <c r="I717" s="37">
        <v>999</v>
      </c>
      <c r="J717" s="37" t="s">
        <v>2275</v>
      </c>
      <c r="K717" s="37">
        <v>15</v>
      </c>
      <c r="L717" s="37">
        <v>2</v>
      </c>
    </row>
    <row r="718" spans="1:12" x14ac:dyDescent="0.25">
      <c r="A718" s="37" t="s">
        <v>10201</v>
      </c>
      <c r="B718" s="37">
        <v>37</v>
      </c>
      <c r="C718" s="37">
        <v>0</v>
      </c>
      <c r="D718" s="37">
        <v>3</v>
      </c>
      <c r="E718" s="37">
        <v>18</v>
      </c>
      <c r="F718" s="37">
        <v>1.0938864864864866</v>
      </c>
      <c r="G718" s="37" t="s">
        <v>1218</v>
      </c>
      <c r="H718" s="37" t="s">
        <v>2308</v>
      </c>
      <c r="I718" s="37">
        <v>909</v>
      </c>
      <c r="J718" s="37" t="s">
        <v>2275</v>
      </c>
      <c r="K718" s="37">
        <v>18</v>
      </c>
      <c r="L718" s="37">
        <v>3</v>
      </c>
    </row>
    <row r="719" spans="1:12" x14ac:dyDescent="0.25">
      <c r="A719" s="37" t="s">
        <v>986</v>
      </c>
      <c r="B719" s="37">
        <v>37</v>
      </c>
      <c r="C719" s="37">
        <v>2</v>
      </c>
      <c r="D719" s="37">
        <v>7</v>
      </c>
      <c r="E719" s="37">
        <v>16</v>
      </c>
      <c r="F719" s="37">
        <v>1.6670486486486489</v>
      </c>
      <c r="G719" s="37" t="s">
        <v>1222</v>
      </c>
      <c r="H719" s="37" t="s">
        <v>2308</v>
      </c>
      <c r="I719" s="37">
        <v>1311</v>
      </c>
      <c r="J719" s="37" t="s">
        <v>2275</v>
      </c>
      <c r="K719" s="37">
        <v>16</v>
      </c>
      <c r="L719" s="37">
        <v>7</v>
      </c>
    </row>
    <row r="720" spans="1:12" x14ac:dyDescent="0.25">
      <c r="A720" s="37" t="s">
        <v>10160</v>
      </c>
      <c r="B720" s="37">
        <v>37</v>
      </c>
      <c r="C720" s="37">
        <v>0</v>
      </c>
      <c r="D720" s="37">
        <v>1</v>
      </c>
      <c r="E720" s="37">
        <v>12</v>
      </c>
      <c r="F720" s="37">
        <v>0.49717837837837842</v>
      </c>
      <c r="G720" s="37" t="s">
        <v>1220</v>
      </c>
      <c r="H720" s="37" t="s">
        <v>2316</v>
      </c>
      <c r="I720" s="37">
        <v>391</v>
      </c>
      <c r="J720" s="37" t="s">
        <v>2275</v>
      </c>
      <c r="K720" s="37">
        <v>12</v>
      </c>
      <c r="L720" s="37">
        <v>1</v>
      </c>
    </row>
    <row r="721" spans="1:12" x14ac:dyDescent="0.25">
      <c r="A721" s="37" t="s">
        <v>10054</v>
      </c>
      <c r="B721" s="37">
        <v>37</v>
      </c>
      <c r="C721" s="37">
        <v>0</v>
      </c>
      <c r="D721" s="37">
        <v>1</v>
      </c>
      <c r="E721" s="37">
        <v>4</v>
      </c>
      <c r="F721" s="37">
        <v>0.21107297297297298</v>
      </c>
      <c r="G721" s="37" t="s">
        <v>1237</v>
      </c>
      <c r="H721" s="37" t="s">
        <v>2308</v>
      </c>
      <c r="I721" s="37">
        <v>166</v>
      </c>
      <c r="J721" s="37" t="s">
        <v>2275</v>
      </c>
      <c r="K721" s="37">
        <v>8</v>
      </c>
      <c r="L721" s="37">
        <v>1</v>
      </c>
    </row>
    <row r="722" spans="1:12" x14ac:dyDescent="0.25">
      <c r="A722" s="37" t="s">
        <v>10000</v>
      </c>
      <c r="B722" s="37">
        <v>36</v>
      </c>
      <c r="C722" s="37">
        <v>0</v>
      </c>
      <c r="D722" s="37">
        <v>3</v>
      </c>
      <c r="E722" s="37">
        <v>9</v>
      </c>
      <c r="F722" s="37">
        <v>0.6110916666666667</v>
      </c>
      <c r="G722" s="37" t="s">
        <v>1219</v>
      </c>
      <c r="H722" s="37" t="s">
        <v>2308</v>
      </c>
      <c r="I722" s="37">
        <v>470</v>
      </c>
      <c r="J722" s="37" t="s">
        <v>2275</v>
      </c>
      <c r="K722" s="37">
        <v>10</v>
      </c>
      <c r="L722" s="37">
        <v>3</v>
      </c>
    </row>
    <row r="723" spans="1:12" x14ac:dyDescent="0.25">
      <c r="A723" s="37" t="s">
        <v>10227</v>
      </c>
      <c r="B723" s="37">
        <v>36</v>
      </c>
      <c r="C723" s="37">
        <v>1</v>
      </c>
      <c r="D723" s="37">
        <v>4</v>
      </c>
      <c r="E723" s="37">
        <v>17</v>
      </c>
      <c r="F723" s="37">
        <v>1.2366611111111112</v>
      </c>
      <c r="G723" s="37" t="s">
        <v>1219</v>
      </c>
      <c r="H723" s="37" t="s">
        <v>2308</v>
      </c>
      <c r="I723" s="37">
        <v>995</v>
      </c>
      <c r="J723" s="37" t="s">
        <v>2275</v>
      </c>
      <c r="K723" s="37">
        <v>11</v>
      </c>
      <c r="L723" s="37">
        <v>4</v>
      </c>
    </row>
    <row r="724" spans="1:12" x14ac:dyDescent="0.25">
      <c r="A724" s="37" t="s">
        <v>10169</v>
      </c>
      <c r="B724" s="37">
        <v>36</v>
      </c>
      <c r="C724" s="37">
        <v>0</v>
      </c>
      <c r="D724" s="37">
        <v>1</v>
      </c>
      <c r="E724" s="37">
        <v>11</v>
      </c>
      <c r="F724" s="37">
        <v>0.63906944444444447</v>
      </c>
      <c r="G724" s="37" t="s">
        <v>1219</v>
      </c>
      <c r="H724" s="37" t="s">
        <v>2308</v>
      </c>
      <c r="I724" s="37">
        <v>489</v>
      </c>
      <c r="J724" s="37" t="s">
        <v>2275</v>
      </c>
      <c r="K724" s="37">
        <v>14</v>
      </c>
      <c r="L724" s="37">
        <v>1</v>
      </c>
    </row>
    <row r="725" spans="1:12" x14ac:dyDescent="0.25">
      <c r="A725" s="37" t="s">
        <v>10168</v>
      </c>
      <c r="B725" s="37">
        <v>36</v>
      </c>
      <c r="C725" s="37">
        <v>0</v>
      </c>
      <c r="D725" s="37">
        <v>6</v>
      </c>
      <c r="E725" s="37">
        <v>22</v>
      </c>
      <c r="F725" s="37">
        <v>1.1016972222222221</v>
      </c>
      <c r="G725" s="37" t="s">
        <v>1219</v>
      </c>
      <c r="H725" s="37" t="s">
        <v>2308</v>
      </c>
      <c r="I725" s="37">
        <v>849</v>
      </c>
      <c r="J725" s="37" t="s">
        <v>2275</v>
      </c>
      <c r="K725" s="37">
        <v>17</v>
      </c>
      <c r="L725" s="37">
        <v>6</v>
      </c>
    </row>
    <row r="726" spans="1:12" x14ac:dyDescent="0.25">
      <c r="A726" s="37" t="s">
        <v>9984</v>
      </c>
      <c r="B726" s="37">
        <v>36</v>
      </c>
      <c r="C726" s="37">
        <v>0</v>
      </c>
      <c r="D726" s="37">
        <v>3</v>
      </c>
      <c r="E726" s="37">
        <v>11</v>
      </c>
      <c r="F726" s="37">
        <v>0.96841111111111111</v>
      </c>
      <c r="G726" s="37" t="s">
        <v>1219</v>
      </c>
      <c r="H726" s="37" t="s">
        <v>2308</v>
      </c>
      <c r="I726" s="37">
        <v>741</v>
      </c>
      <c r="J726" s="37" t="s">
        <v>2275</v>
      </c>
      <c r="K726" s="37">
        <v>15</v>
      </c>
      <c r="L726" s="37">
        <v>3</v>
      </c>
    </row>
    <row r="727" spans="1:12" x14ac:dyDescent="0.25">
      <c r="A727" s="37" t="s">
        <v>10219</v>
      </c>
      <c r="B727" s="37">
        <v>36</v>
      </c>
      <c r="C727" s="37">
        <v>0</v>
      </c>
      <c r="D727" s="37">
        <v>1</v>
      </c>
      <c r="E727" s="37">
        <v>17</v>
      </c>
      <c r="F727" s="37">
        <v>0.67958611111111122</v>
      </c>
      <c r="G727" s="37" t="s">
        <v>1235</v>
      </c>
      <c r="H727" s="37" t="s">
        <v>2308</v>
      </c>
      <c r="I727" s="37">
        <v>520</v>
      </c>
      <c r="J727" s="37" t="s">
        <v>2275</v>
      </c>
      <c r="K727" s="37">
        <v>15</v>
      </c>
      <c r="L727" s="37">
        <v>1</v>
      </c>
    </row>
    <row r="728" spans="1:12" x14ac:dyDescent="0.25">
      <c r="A728" s="37" t="s">
        <v>10031</v>
      </c>
      <c r="B728" s="37">
        <v>36</v>
      </c>
      <c r="C728" s="37">
        <v>0</v>
      </c>
      <c r="D728" s="37">
        <v>7</v>
      </c>
      <c r="E728" s="37">
        <v>9</v>
      </c>
      <c r="F728" s="37">
        <v>1.2085833333333333</v>
      </c>
      <c r="G728" s="37" t="s">
        <v>1239</v>
      </c>
      <c r="H728" s="37" t="s">
        <v>2308</v>
      </c>
      <c r="I728" s="37">
        <v>935</v>
      </c>
      <c r="J728" s="37" t="s">
        <v>2275</v>
      </c>
      <c r="K728" s="37">
        <v>18</v>
      </c>
      <c r="L728" s="37">
        <v>7</v>
      </c>
    </row>
    <row r="729" spans="1:12" x14ac:dyDescent="0.25">
      <c r="A729" s="37" t="s">
        <v>10189</v>
      </c>
      <c r="B729" s="37">
        <v>36</v>
      </c>
      <c r="C729" s="37">
        <v>1</v>
      </c>
      <c r="D729" s="37">
        <v>4</v>
      </c>
      <c r="E729" s="37">
        <v>13</v>
      </c>
      <c r="F729" s="37">
        <v>2.0500027777777778</v>
      </c>
      <c r="G729" s="37" t="s">
        <v>1226</v>
      </c>
      <c r="H729" s="37" t="s">
        <v>2308</v>
      </c>
      <c r="I729" s="37">
        <v>1574</v>
      </c>
      <c r="J729" s="37" t="s">
        <v>2275</v>
      </c>
      <c r="K729" s="37">
        <v>14</v>
      </c>
      <c r="L729" s="37">
        <v>4</v>
      </c>
    </row>
    <row r="730" spans="1:12" x14ac:dyDescent="0.25">
      <c r="A730" s="37" t="s">
        <v>10157</v>
      </c>
      <c r="B730" s="37">
        <v>36</v>
      </c>
      <c r="C730" s="37">
        <v>1</v>
      </c>
      <c r="D730" s="37">
        <v>6</v>
      </c>
      <c r="E730" s="37">
        <v>12</v>
      </c>
      <c r="F730" s="37">
        <v>1.5277750000000001</v>
      </c>
      <c r="G730" s="37" t="s">
        <v>1226</v>
      </c>
      <c r="H730" s="37" t="s">
        <v>2308</v>
      </c>
      <c r="I730" s="37">
        <v>1169</v>
      </c>
      <c r="J730" s="37" t="s">
        <v>2275</v>
      </c>
      <c r="K730" s="37">
        <v>18</v>
      </c>
      <c r="L730" s="37">
        <v>6</v>
      </c>
    </row>
    <row r="731" spans="1:12" x14ac:dyDescent="0.25">
      <c r="A731" s="37" t="s">
        <v>10192</v>
      </c>
      <c r="B731" s="37">
        <v>36</v>
      </c>
      <c r="C731" s="37">
        <v>0</v>
      </c>
      <c r="D731" s="37">
        <v>0</v>
      </c>
      <c r="E731" s="37">
        <v>15</v>
      </c>
      <c r="F731" s="37">
        <v>0.54026111111111108</v>
      </c>
      <c r="G731" s="37" t="s">
        <v>1241</v>
      </c>
      <c r="H731" s="37" t="s">
        <v>2308</v>
      </c>
      <c r="I731" s="37">
        <v>414</v>
      </c>
      <c r="J731" s="37" t="s">
        <v>2275</v>
      </c>
      <c r="K731" s="37">
        <v>12</v>
      </c>
      <c r="L731" s="37">
        <v>0</v>
      </c>
    </row>
    <row r="732" spans="1:12" x14ac:dyDescent="0.25">
      <c r="A732" s="37" t="s">
        <v>10247</v>
      </c>
      <c r="B732" s="37">
        <v>36</v>
      </c>
      <c r="C732" s="37">
        <v>0</v>
      </c>
      <c r="D732" s="37">
        <v>2</v>
      </c>
      <c r="E732" s="37">
        <v>12</v>
      </c>
      <c r="F732" s="37">
        <v>0.64609722222222232</v>
      </c>
      <c r="G732" s="37" t="s">
        <v>1225</v>
      </c>
      <c r="H732" s="37" t="s">
        <v>2308</v>
      </c>
      <c r="I732" s="37">
        <v>501</v>
      </c>
      <c r="J732" s="37" t="s">
        <v>2275</v>
      </c>
      <c r="K732" s="37">
        <v>11</v>
      </c>
      <c r="L732" s="37">
        <v>2</v>
      </c>
    </row>
    <row r="733" spans="1:12" x14ac:dyDescent="0.25">
      <c r="A733" s="37" t="s">
        <v>10102</v>
      </c>
      <c r="B733" s="37">
        <v>36</v>
      </c>
      <c r="C733" s="37">
        <v>0</v>
      </c>
      <c r="D733" s="37">
        <v>2</v>
      </c>
      <c r="E733" s="37">
        <v>12</v>
      </c>
      <c r="F733" s="37">
        <v>0.87301388888888887</v>
      </c>
      <c r="G733" s="37" t="s">
        <v>1232</v>
      </c>
      <c r="H733" s="37" t="s">
        <v>2308</v>
      </c>
      <c r="I733" s="37">
        <v>668</v>
      </c>
      <c r="J733" s="37" t="s">
        <v>2275</v>
      </c>
      <c r="K733" s="37">
        <v>15</v>
      </c>
      <c r="L733" s="37">
        <v>2</v>
      </c>
    </row>
    <row r="734" spans="1:12" x14ac:dyDescent="0.25">
      <c r="A734" s="37" t="s">
        <v>10250</v>
      </c>
      <c r="B734" s="37">
        <v>36</v>
      </c>
      <c r="C734" s="37">
        <v>0</v>
      </c>
      <c r="D734" s="37">
        <v>2</v>
      </c>
      <c r="E734" s="37">
        <v>16</v>
      </c>
      <c r="F734" s="37">
        <v>0.84425000000000006</v>
      </c>
      <c r="G734" s="37" t="s">
        <v>2276</v>
      </c>
      <c r="H734" s="37" t="s">
        <v>2308</v>
      </c>
      <c r="I734" s="37">
        <v>646</v>
      </c>
      <c r="J734" s="37" t="s">
        <v>2275</v>
      </c>
      <c r="K734" s="37">
        <v>16</v>
      </c>
      <c r="L734" s="37">
        <v>2</v>
      </c>
    </row>
    <row r="735" spans="1:12" x14ac:dyDescent="0.25">
      <c r="A735" s="37" t="s">
        <v>10196</v>
      </c>
      <c r="B735" s="37">
        <v>36</v>
      </c>
      <c r="C735" s="37">
        <v>0</v>
      </c>
      <c r="D735" s="37">
        <v>6</v>
      </c>
      <c r="E735" s="37">
        <v>11</v>
      </c>
      <c r="F735" s="37">
        <v>0.95701944444444442</v>
      </c>
      <c r="G735" s="37" t="s">
        <v>2276</v>
      </c>
      <c r="H735" s="37" t="s">
        <v>2308</v>
      </c>
      <c r="I735" s="37">
        <v>902</v>
      </c>
      <c r="J735" s="37" t="s">
        <v>2275</v>
      </c>
      <c r="K735" s="37">
        <v>13</v>
      </c>
      <c r="L735" s="37">
        <v>6</v>
      </c>
    </row>
    <row r="736" spans="1:12" x14ac:dyDescent="0.25">
      <c r="A736" s="37" t="s">
        <v>10070</v>
      </c>
      <c r="B736" s="37">
        <v>36</v>
      </c>
      <c r="C736" s="37">
        <v>3</v>
      </c>
      <c r="D736" s="37">
        <v>4</v>
      </c>
      <c r="E736" s="37">
        <v>14</v>
      </c>
      <c r="F736" s="37">
        <v>1.9342583333333334</v>
      </c>
      <c r="G736" s="37" t="s">
        <v>1224</v>
      </c>
      <c r="H736" s="37" t="s">
        <v>2308</v>
      </c>
      <c r="I736" s="37">
        <v>1669</v>
      </c>
      <c r="J736" s="37" t="s">
        <v>2275</v>
      </c>
      <c r="K736" s="37">
        <v>13</v>
      </c>
      <c r="L736" s="37">
        <v>4</v>
      </c>
    </row>
    <row r="737" spans="1:12" x14ac:dyDescent="0.25">
      <c r="A737" s="37" t="s">
        <v>10236</v>
      </c>
      <c r="B737" s="37">
        <v>36</v>
      </c>
      <c r="C737" s="37">
        <v>0</v>
      </c>
      <c r="D737" s="37">
        <v>3</v>
      </c>
      <c r="E737" s="37">
        <v>11</v>
      </c>
      <c r="F737" s="37">
        <v>1.1786166666666669</v>
      </c>
      <c r="G737" s="37" t="s">
        <v>1223</v>
      </c>
      <c r="H737" s="37" t="s">
        <v>2308</v>
      </c>
      <c r="I737" s="37">
        <v>1284</v>
      </c>
      <c r="J737" s="37" t="s">
        <v>2275</v>
      </c>
      <c r="K737" s="37">
        <v>20</v>
      </c>
      <c r="L737" s="37">
        <v>3</v>
      </c>
    </row>
    <row r="738" spans="1:12" x14ac:dyDescent="0.25">
      <c r="A738" s="37" t="s">
        <v>10230</v>
      </c>
      <c r="B738" s="37">
        <v>36</v>
      </c>
      <c r="C738" s="37">
        <v>0</v>
      </c>
      <c r="D738" s="37">
        <v>2</v>
      </c>
      <c r="E738" s="37">
        <v>16</v>
      </c>
      <c r="F738" s="37">
        <v>0.6377694444444445</v>
      </c>
      <c r="G738" s="37" t="s">
        <v>1220</v>
      </c>
      <c r="H738" s="37" t="s">
        <v>2308</v>
      </c>
      <c r="I738" s="37">
        <v>488</v>
      </c>
      <c r="J738" s="37" t="s">
        <v>2275</v>
      </c>
      <c r="K738" s="37">
        <v>13</v>
      </c>
      <c r="L738" s="37">
        <v>2</v>
      </c>
    </row>
    <row r="739" spans="1:12" x14ac:dyDescent="0.25">
      <c r="A739" s="37" t="s">
        <v>10216</v>
      </c>
      <c r="B739" s="37">
        <v>36</v>
      </c>
      <c r="C739" s="37">
        <v>0</v>
      </c>
      <c r="D739" s="37">
        <v>1</v>
      </c>
      <c r="E739" s="37">
        <v>17</v>
      </c>
      <c r="F739" s="37">
        <v>0.67958611111111111</v>
      </c>
      <c r="G739" s="37" t="s">
        <v>1235</v>
      </c>
      <c r="H739" s="37" t="s">
        <v>2308</v>
      </c>
      <c r="I739" s="37">
        <v>520</v>
      </c>
      <c r="J739" s="37" t="s">
        <v>2275</v>
      </c>
      <c r="K739" s="37">
        <v>15</v>
      </c>
      <c r="L739" s="37">
        <v>1</v>
      </c>
    </row>
    <row r="740" spans="1:12" x14ac:dyDescent="0.25">
      <c r="A740" s="37" t="s">
        <v>10209</v>
      </c>
      <c r="B740" s="37">
        <v>36</v>
      </c>
      <c r="C740" s="37">
        <v>0</v>
      </c>
      <c r="D740" s="37">
        <v>3</v>
      </c>
      <c r="E740" s="37">
        <v>13</v>
      </c>
      <c r="F740" s="37">
        <v>0.77890000000000004</v>
      </c>
      <c r="G740" s="37" t="s">
        <v>1219</v>
      </c>
      <c r="H740" s="37" t="s">
        <v>2547</v>
      </c>
      <c r="I740" s="37">
        <v>599</v>
      </c>
      <c r="J740" s="37" t="s">
        <v>2275</v>
      </c>
      <c r="K740" s="37">
        <v>12</v>
      </c>
      <c r="L740" s="37">
        <v>3</v>
      </c>
    </row>
    <row r="741" spans="1:12" x14ac:dyDescent="0.25">
      <c r="A741" s="37" t="s">
        <v>10240</v>
      </c>
      <c r="B741" s="37">
        <v>36</v>
      </c>
      <c r="C741" s="37">
        <v>0</v>
      </c>
      <c r="D741" s="37">
        <v>1</v>
      </c>
      <c r="E741" s="37">
        <v>15</v>
      </c>
      <c r="F741" s="37">
        <v>0.59332499999999999</v>
      </c>
      <c r="G741" s="37" t="s">
        <v>1230</v>
      </c>
      <c r="H741" s="37" t="s">
        <v>2321</v>
      </c>
      <c r="I741" s="37">
        <v>454</v>
      </c>
      <c r="J741" s="37" t="s">
        <v>2268</v>
      </c>
      <c r="K741" s="37">
        <v>12</v>
      </c>
      <c r="L741" s="37">
        <v>1</v>
      </c>
    </row>
    <row r="742" spans="1:12" x14ac:dyDescent="0.25">
      <c r="A742" s="37" t="s">
        <v>10271</v>
      </c>
      <c r="B742" s="37">
        <v>36</v>
      </c>
      <c r="C742" s="37">
        <v>0</v>
      </c>
      <c r="D742" s="37">
        <v>3</v>
      </c>
      <c r="E742" s="37">
        <v>14</v>
      </c>
      <c r="F742" s="37">
        <v>0.87823611111111122</v>
      </c>
      <c r="G742" s="37" t="s">
        <v>1218</v>
      </c>
      <c r="H742" s="37" t="s">
        <v>2308</v>
      </c>
      <c r="I742" s="37">
        <v>672</v>
      </c>
      <c r="J742" s="37" t="s">
        <v>2275</v>
      </c>
      <c r="K742" s="37">
        <v>13</v>
      </c>
      <c r="L742" s="37">
        <v>3</v>
      </c>
    </row>
    <row r="743" spans="1:12" x14ac:dyDescent="0.25">
      <c r="A743" s="37" t="s">
        <v>9956</v>
      </c>
      <c r="B743" s="37">
        <v>36</v>
      </c>
      <c r="C743" s="37">
        <v>0</v>
      </c>
      <c r="D743" s="37">
        <v>3</v>
      </c>
      <c r="E743" s="37">
        <v>14</v>
      </c>
      <c r="F743" s="37">
        <v>0.98539444444444457</v>
      </c>
      <c r="G743" s="37" t="s">
        <v>1218</v>
      </c>
      <c r="H743" s="37" t="s">
        <v>2308</v>
      </c>
      <c r="I743" s="37">
        <v>754</v>
      </c>
      <c r="J743" s="37" t="s">
        <v>2275</v>
      </c>
      <c r="K743" s="37">
        <v>15</v>
      </c>
      <c r="L743" s="37">
        <v>3</v>
      </c>
    </row>
    <row r="744" spans="1:12" x14ac:dyDescent="0.25">
      <c r="A744" s="37" t="s">
        <v>10254</v>
      </c>
      <c r="B744" s="37">
        <v>36</v>
      </c>
      <c r="C744" s="37">
        <v>2</v>
      </c>
      <c r="D744" s="37">
        <v>7</v>
      </c>
      <c r="E744" s="37">
        <v>16</v>
      </c>
      <c r="F744" s="37">
        <v>2.1550944444444444</v>
      </c>
      <c r="G744" s="37" t="s">
        <v>1227</v>
      </c>
      <c r="H744" s="37" t="s">
        <v>2308</v>
      </c>
      <c r="I744" s="37">
        <v>1649</v>
      </c>
      <c r="J744" s="37" t="s">
        <v>2275</v>
      </c>
      <c r="K744" s="37">
        <v>17</v>
      </c>
      <c r="L744" s="37">
        <v>7</v>
      </c>
    </row>
    <row r="745" spans="1:12" x14ac:dyDescent="0.25">
      <c r="A745" s="37" t="s">
        <v>10211</v>
      </c>
      <c r="B745" s="37">
        <v>35</v>
      </c>
      <c r="C745" s="37">
        <v>0</v>
      </c>
      <c r="D745" s="37">
        <v>2</v>
      </c>
      <c r="E745" s="37">
        <v>11</v>
      </c>
      <c r="F745" s="37">
        <v>0.77158571428571432</v>
      </c>
      <c r="G745" s="37" t="s">
        <v>1219</v>
      </c>
      <c r="H745" s="37" t="s">
        <v>2308</v>
      </c>
      <c r="I745" s="37">
        <v>574</v>
      </c>
      <c r="J745" s="37" t="s">
        <v>2275</v>
      </c>
      <c r="K745" s="37">
        <v>13</v>
      </c>
      <c r="L745" s="37">
        <v>2</v>
      </c>
    </row>
    <row r="746" spans="1:12" x14ac:dyDescent="0.25">
      <c r="A746" s="37" t="s">
        <v>9936</v>
      </c>
      <c r="B746" s="37">
        <v>35</v>
      </c>
      <c r="C746" s="37">
        <v>0</v>
      </c>
      <c r="D746" s="37">
        <v>3</v>
      </c>
      <c r="E746" s="37">
        <v>7</v>
      </c>
      <c r="F746" s="37">
        <v>0.78907428571428584</v>
      </c>
      <c r="G746" s="37" t="s">
        <v>1219</v>
      </c>
      <c r="H746" s="37" t="s">
        <v>2308</v>
      </c>
      <c r="I746" s="37">
        <v>587</v>
      </c>
      <c r="J746" s="37" t="s">
        <v>2275</v>
      </c>
      <c r="K746" s="37">
        <v>14</v>
      </c>
      <c r="L746" s="37">
        <v>3</v>
      </c>
    </row>
    <row r="747" spans="1:12" x14ac:dyDescent="0.25">
      <c r="A747" s="37" t="s">
        <v>10088</v>
      </c>
      <c r="B747" s="37">
        <v>35</v>
      </c>
      <c r="C747" s="37">
        <v>0</v>
      </c>
      <c r="D747" s="37">
        <v>1</v>
      </c>
      <c r="E747" s="37">
        <v>9</v>
      </c>
      <c r="F747" s="37">
        <v>0.79675428571428575</v>
      </c>
      <c r="G747" s="37" t="s">
        <v>1219</v>
      </c>
      <c r="H747" s="37" t="s">
        <v>2308</v>
      </c>
      <c r="I747" s="37">
        <v>621</v>
      </c>
      <c r="J747" s="37" t="s">
        <v>2275</v>
      </c>
      <c r="K747" s="37">
        <v>14</v>
      </c>
      <c r="L747" s="37">
        <v>1</v>
      </c>
    </row>
    <row r="748" spans="1:12" x14ac:dyDescent="0.25">
      <c r="A748" s="37" t="s">
        <v>10143</v>
      </c>
      <c r="B748" s="37">
        <v>35</v>
      </c>
      <c r="C748" s="37">
        <v>0</v>
      </c>
      <c r="D748" s="37">
        <v>2</v>
      </c>
      <c r="E748" s="37">
        <v>7</v>
      </c>
      <c r="F748" s="37">
        <v>0.64926285714285714</v>
      </c>
      <c r="G748" s="37" t="s">
        <v>1219</v>
      </c>
      <c r="H748" s="37" t="s">
        <v>2308</v>
      </c>
      <c r="I748" s="37">
        <v>483</v>
      </c>
      <c r="J748" s="37" t="s">
        <v>2275</v>
      </c>
      <c r="K748" s="37">
        <v>13</v>
      </c>
      <c r="L748" s="37">
        <v>2</v>
      </c>
    </row>
    <row r="749" spans="1:12" x14ac:dyDescent="0.25">
      <c r="A749" s="37" t="s">
        <v>10270</v>
      </c>
      <c r="B749" s="37">
        <v>35</v>
      </c>
      <c r="C749" s="37">
        <v>0</v>
      </c>
      <c r="D749" s="37">
        <v>8</v>
      </c>
      <c r="E749" s="37">
        <v>22</v>
      </c>
      <c r="F749" s="37">
        <v>1.4249114285714286</v>
      </c>
      <c r="G749" s="37" t="s">
        <v>1219</v>
      </c>
      <c r="H749" s="37" t="s">
        <v>2308</v>
      </c>
      <c r="I749" s="37">
        <v>1060</v>
      </c>
      <c r="J749" s="37" t="s">
        <v>2275</v>
      </c>
      <c r="K749" s="37">
        <v>18</v>
      </c>
      <c r="L749" s="37">
        <v>8</v>
      </c>
    </row>
    <row r="750" spans="1:12" x14ac:dyDescent="0.25">
      <c r="A750" s="37" t="s">
        <v>10025</v>
      </c>
      <c r="B750" s="37">
        <v>35</v>
      </c>
      <c r="C750" s="37">
        <v>0</v>
      </c>
      <c r="D750" s="37">
        <v>3</v>
      </c>
      <c r="E750" s="37">
        <v>13</v>
      </c>
      <c r="F750" s="37">
        <v>0.80116571428571426</v>
      </c>
      <c r="G750" s="37" t="s">
        <v>1262</v>
      </c>
      <c r="H750" s="37" t="s">
        <v>2308</v>
      </c>
      <c r="I750" s="37">
        <v>596</v>
      </c>
      <c r="J750" s="37" t="s">
        <v>2275</v>
      </c>
      <c r="K750" s="37">
        <v>13</v>
      </c>
      <c r="L750" s="37">
        <v>3</v>
      </c>
    </row>
    <row r="751" spans="1:12" x14ac:dyDescent="0.25">
      <c r="A751" s="37" t="s">
        <v>10155</v>
      </c>
      <c r="B751" s="37">
        <v>35</v>
      </c>
      <c r="C751" s="37">
        <v>1</v>
      </c>
      <c r="D751" s="37">
        <v>1</v>
      </c>
      <c r="E751" s="37">
        <v>8</v>
      </c>
      <c r="F751" s="37">
        <v>0.89526571428571433</v>
      </c>
      <c r="G751" s="37" t="s">
        <v>1224</v>
      </c>
      <c r="H751" s="37" t="s">
        <v>2308</v>
      </c>
      <c r="I751" s="37">
        <v>666</v>
      </c>
      <c r="J751" s="37" t="s">
        <v>2275</v>
      </c>
      <c r="K751" s="37">
        <v>12</v>
      </c>
      <c r="L751" s="37">
        <v>1</v>
      </c>
    </row>
    <row r="752" spans="1:12" x14ac:dyDescent="0.25">
      <c r="A752" s="37" t="s">
        <v>10073</v>
      </c>
      <c r="B752" s="37">
        <v>35</v>
      </c>
      <c r="C752" s="37">
        <v>0</v>
      </c>
      <c r="D752" s="37">
        <v>7</v>
      </c>
      <c r="E752" s="37">
        <v>9</v>
      </c>
      <c r="F752" s="37">
        <v>1.2261828571428572</v>
      </c>
      <c r="G752" s="37" t="s">
        <v>1232</v>
      </c>
      <c r="H752" s="37" t="s">
        <v>2308</v>
      </c>
      <c r="I752" s="37">
        <v>920</v>
      </c>
      <c r="J752" s="37" t="s">
        <v>2275</v>
      </c>
      <c r="K752" s="37">
        <v>16</v>
      </c>
      <c r="L752" s="37">
        <v>7</v>
      </c>
    </row>
    <row r="753" spans="1:12" x14ac:dyDescent="0.25">
      <c r="A753" s="37" t="s">
        <v>10202</v>
      </c>
      <c r="B753" s="37">
        <v>35</v>
      </c>
      <c r="C753" s="37">
        <v>0</v>
      </c>
      <c r="D753" s="37">
        <v>12</v>
      </c>
      <c r="E753" s="37">
        <v>13</v>
      </c>
      <c r="F753" s="37">
        <v>1.990834285714286</v>
      </c>
      <c r="G753" s="37" t="s">
        <v>1232</v>
      </c>
      <c r="H753" s="37" t="s">
        <v>2308</v>
      </c>
      <c r="I753" s="37">
        <v>1481</v>
      </c>
      <c r="J753" s="37" t="s">
        <v>2275</v>
      </c>
      <c r="K753" s="37">
        <v>21</v>
      </c>
      <c r="L753" s="37">
        <v>12</v>
      </c>
    </row>
    <row r="754" spans="1:12" x14ac:dyDescent="0.25">
      <c r="A754" s="37" t="s">
        <v>9897</v>
      </c>
      <c r="B754" s="37">
        <v>35</v>
      </c>
      <c r="C754" s="37">
        <v>1</v>
      </c>
      <c r="D754" s="37">
        <v>5</v>
      </c>
      <c r="E754" s="37">
        <v>4</v>
      </c>
      <c r="F754" s="37">
        <v>1.6695542857142858</v>
      </c>
      <c r="G754" s="37" t="s">
        <v>1264</v>
      </c>
      <c r="H754" s="37" t="s">
        <v>2308</v>
      </c>
      <c r="I754" s="37">
        <v>1242</v>
      </c>
      <c r="J754" s="37" t="s">
        <v>2275</v>
      </c>
      <c r="K754" s="37">
        <v>18</v>
      </c>
      <c r="L754" s="37">
        <v>5</v>
      </c>
    </row>
    <row r="755" spans="1:12" x14ac:dyDescent="0.25">
      <c r="A755" s="37" t="s">
        <v>9958</v>
      </c>
      <c r="B755" s="37">
        <v>35</v>
      </c>
      <c r="C755" s="37">
        <v>0</v>
      </c>
      <c r="D755" s="37">
        <v>2</v>
      </c>
      <c r="E755" s="37">
        <v>6</v>
      </c>
      <c r="F755" s="37">
        <v>0.68610285714285713</v>
      </c>
      <c r="G755" s="37" t="s">
        <v>1253</v>
      </c>
      <c r="H755" s="37" t="s">
        <v>2308</v>
      </c>
      <c r="I755" s="37">
        <v>511</v>
      </c>
      <c r="J755" s="37" t="s">
        <v>2268</v>
      </c>
      <c r="K755" s="37">
        <v>11</v>
      </c>
      <c r="L755" s="37">
        <v>2</v>
      </c>
    </row>
    <row r="756" spans="1:12" x14ac:dyDescent="0.25">
      <c r="A756" s="37" t="s">
        <v>10075</v>
      </c>
      <c r="B756" s="37">
        <v>35</v>
      </c>
      <c r="C756" s="37">
        <v>0</v>
      </c>
      <c r="D756" s="37">
        <v>2</v>
      </c>
      <c r="E756" s="37">
        <v>6</v>
      </c>
      <c r="F756" s="37">
        <v>0.54171999999999998</v>
      </c>
      <c r="G756" s="37" t="s">
        <v>1253</v>
      </c>
      <c r="H756" s="37" t="s">
        <v>2308</v>
      </c>
      <c r="I756" s="37">
        <v>403</v>
      </c>
      <c r="J756" s="37" t="s">
        <v>2275</v>
      </c>
      <c r="K756" s="37">
        <v>8</v>
      </c>
      <c r="L756" s="37">
        <v>2</v>
      </c>
    </row>
    <row r="757" spans="1:12" x14ac:dyDescent="0.25">
      <c r="A757" s="37" t="s">
        <v>10033</v>
      </c>
      <c r="B757" s="37">
        <v>35</v>
      </c>
      <c r="C757" s="37">
        <v>0</v>
      </c>
      <c r="D757" s="37">
        <v>1</v>
      </c>
      <c r="E757" s="37">
        <v>7</v>
      </c>
      <c r="F757" s="37">
        <v>0.38578285714285715</v>
      </c>
      <c r="G757" s="37" t="s">
        <v>1240</v>
      </c>
      <c r="H757" s="37" t="s">
        <v>2316</v>
      </c>
      <c r="I757" s="37">
        <v>287</v>
      </c>
      <c r="J757" s="37" t="s">
        <v>2268</v>
      </c>
      <c r="K757" s="37">
        <v>10</v>
      </c>
      <c r="L757" s="37">
        <v>1</v>
      </c>
    </row>
    <row r="758" spans="1:12" x14ac:dyDescent="0.25">
      <c r="A758" s="37" t="s">
        <v>10123</v>
      </c>
      <c r="B758" s="37">
        <v>35</v>
      </c>
      <c r="C758" s="37">
        <v>0</v>
      </c>
      <c r="D758" s="37">
        <v>0</v>
      </c>
      <c r="E758" s="37">
        <v>6</v>
      </c>
      <c r="F758" s="37">
        <v>0.43686857142857144</v>
      </c>
      <c r="G758" s="37" t="s">
        <v>1270</v>
      </c>
      <c r="H758" s="37" t="s">
        <v>2382</v>
      </c>
      <c r="I758" s="37">
        <v>325</v>
      </c>
      <c r="J758" s="37" t="s">
        <v>2275</v>
      </c>
      <c r="K758" s="37">
        <v>10</v>
      </c>
      <c r="L758" s="37">
        <v>0</v>
      </c>
    </row>
    <row r="759" spans="1:12" x14ac:dyDescent="0.25">
      <c r="A759" s="37" t="s">
        <v>10080</v>
      </c>
      <c r="B759" s="37">
        <v>35</v>
      </c>
      <c r="C759" s="37">
        <v>0</v>
      </c>
      <c r="D759" s="37">
        <v>4</v>
      </c>
      <c r="E759" s="37">
        <v>12</v>
      </c>
      <c r="F759" s="37">
        <v>1.0653057142857143</v>
      </c>
      <c r="G759" s="37" t="s">
        <v>1251</v>
      </c>
      <c r="H759" s="37" t="s">
        <v>2308</v>
      </c>
      <c r="I759" s="37">
        <v>893</v>
      </c>
      <c r="J759" s="37" t="s">
        <v>2275</v>
      </c>
      <c r="K759" s="37">
        <v>17</v>
      </c>
      <c r="L759" s="37">
        <v>4</v>
      </c>
    </row>
    <row r="760" spans="1:12" x14ac:dyDescent="0.25">
      <c r="A760" s="37" t="s">
        <v>10178</v>
      </c>
      <c r="B760" s="37">
        <v>35</v>
      </c>
      <c r="C760" s="37">
        <v>0</v>
      </c>
      <c r="D760" s="37">
        <v>1</v>
      </c>
      <c r="E760" s="37">
        <v>5</v>
      </c>
      <c r="F760" s="37">
        <v>0.36562285714285719</v>
      </c>
      <c r="G760" s="37" t="s">
        <v>2318</v>
      </c>
      <c r="H760" s="37" t="s">
        <v>2316</v>
      </c>
      <c r="I760" s="37">
        <v>272</v>
      </c>
      <c r="J760" s="37" t="s">
        <v>2275</v>
      </c>
      <c r="K760" s="37">
        <v>8</v>
      </c>
      <c r="L760" s="37">
        <v>1</v>
      </c>
    </row>
    <row r="761" spans="1:12" x14ac:dyDescent="0.25">
      <c r="A761" s="37" t="s">
        <v>10190</v>
      </c>
      <c r="B761" s="37">
        <v>34</v>
      </c>
      <c r="C761" s="37">
        <v>1</v>
      </c>
      <c r="D761" s="37">
        <v>2</v>
      </c>
      <c r="E761" s="37">
        <v>10</v>
      </c>
      <c r="F761" s="37">
        <v>0.77214411764705881</v>
      </c>
      <c r="G761" s="37" t="s">
        <v>1219</v>
      </c>
      <c r="H761" s="37" t="s">
        <v>2308</v>
      </c>
      <c r="I761" s="37">
        <v>558</v>
      </c>
      <c r="J761" s="37" t="s">
        <v>2275</v>
      </c>
      <c r="K761" s="37">
        <v>10</v>
      </c>
      <c r="L761" s="37">
        <v>2</v>
      </c>
    </row>
    <row r="762" spans="1:12" x14ac:dyDescent="0.25">
      <c r="A762" s="37" t="s">
        <v>10246</v>
      </c>
      <c r="B762" s="37">
        <v>34</v>
      </c>
      <c r="C762" s="37">
        <v>1</v>
      </c>
      <c r="D762" s="37">
        <v>1</v>
      </c>
      <c r="E762" s="37">
        <v>7</v>
      </c>
      <c r="F762" s="37">
        <v>0.7098000000000001</v>
      </c>
      <c r="G762" s="37" t="s">
        <v>1244</v>
      </c>
      <c r="H762" s="37" t="s">
        <v>2308</v>
      </c>
      <c r="I762" s="37">
        <v>989</v>
      </c>
      <c r="J762" s="37" t="s">
        <v>2275</v>
      </c>
      <c r="K762" s="37">
        <v>10</v>
      </c>
      <c r="L762" s="37">
        <v>1</v>
      </c>
    </row>
    <row r="763" spans="1:12" x14ac:dyDescent="0.25">
      <c r="A763" s="37" t="s">
        <v>10098</v>
      </c>
      <c r="B763" s="37">
        <v>34</v>
      </c>
      <c r="C763" s="37">
        <v>0</v>
      </c>
      <c r="D763" s="37">
        <v>2</v>
      </c>
      <c r="E763" s="37">
        <v>13</v>
      </c>
      <c r="F763" s="37">
        <v>0.57979117647058831</v>
      </c>
      <c r="G763" s="37" t="s">
        <v>1224</v>
      </c>
      <c r="H763" s="37" t="s">
        <v>2308</v>
      </c>
      <c r="I763" s="37">
        <v>419</v>
      </c>
      <c r="J763" s="37" t="s">
        <v>2275</v>
      </c>
      <c r="K763" s="37">
        <v>12</v>
      </c>
      <c r="L763" s="37">
        <v>2</v>
      </c>
    </row>
    <row r="764" spans="1:12" x14ac:dyDescent="0.25">
      <c r="A764" s="37" t="s">
        <v>10107</v>
      </c>
      <c r="B764" s="37">
        <v>34</v>
      </c>
      <c r="C764" s="37">
        <v>1</v>
      </c>
      <c r="D764" s="37">
        <v>3</v>
      </c>
      <c r="E764" s="37">
        <v>10</v>
      </c>
      <c r="F764" s="37">
        <v>0.83442058823529408</v>
      </c>
      <c r="G764" s="37" t="s">
        <v>1248</v>
      </c>
      <c r="H764" s="37" t="s">
        <v>2308</v>
      </c>
      <c r="I764" s="37">
        <v>603</v>
      </c>
      <c r="J764" s="37" t="s">
        <v>2275</v>
      </c>
      <c r="K764" s="37">
        <v>12</v>
      </c>
      <c r="L764" s="37">
        <v>3</v>
      </c>
    </row>
    <row r="765" spans="1:12" x14ac:dyDescent="0.25">
      <c r="A765" s="37" t="s">
        <v>10135</v>
      </c>
      <c r="B765" s="37">
        <v>34</v>
      </c>
      <c r="C765" s="37">
        <v>1</v>
      </c>
      <c r="D765" s="37">
        <v>4</v>
      </c>
      <c r="E765" s="37">
        <v>15</v>
      </c>
      <c r="F765" s="37">
        <v>1.4394088235294118</v>
      </c>
      <c r="G765" s="37" t="s">
        <v>2339</v>
      </c>
      <c r="H765" s="37" t="s">
        <v>2308</v>
      </c>
      <c r="I765" s="37">
        <v>1042</v>
      </c>
      <c r="J765" s="37" t="s">
        <v>2275</v>
      </c>
      <c r="K765" s="37">
        <v>10</v>
      </c>
      <c r="L765" s="37">
        <v>4</v>
      </c>
    </row>
    <row r="766" spans="1:12" x14ac:dyDescent="0.25">
      <c r="A766" s="37" t="s">
        <v>10066</v>
      </c>
      <c r="B766" s="37">
        <v>34</v>
      </c>
      <c r="C766" s="37">
        <v>0</v>
      </c>
      <c r="D766" s="37">
        <v>3</v>
      </c>
      <c r="E766" s="37">
        <v>18</v>
      </c>
      <c r="F766" s="37">
        <v>1.0085794117647058</v>
      </c>
      <c r="G766" s="37" t="s">
        <v>1229</v>
      </c>
      <c r="H766" s="37" t="s">
        <v>2308</v>
      </c>
      <c r="I766" s="37">
        <v>777</v>
      </c>
      <c r="J766" s="37" t="s">
        <v>2275</v>
      </c>
      <c r="K766" s="37">
        <v>18</v>
      </c>
      <c r="L766" s="37">
        <v>3</v>
      </c>
    </row>
    <row r="767" spans="1:12" x14ac:dyDescent="0.25">
      <c r="A767" s="37" t="s">
        <v>10119</v>
      </c>
      <c r="B767" s="37">
        <v>34</v>
      </c>
      <c r="C767" s="37">
        <v>1</v>
      </c>
      <c r="D767" s="37">
        <v>5</v>
      </c>
      <c r="E767" s="37">
        <v>13</v>
      </c>
      <c r="F767" s="37">
        <v>1.3519676470588236</v>
      </c>
      <c r="G767" s="37" t="s">
        <v>1232</v>
      </c>
      <c r="H767" s="37" t="s">
        <v>2308</v>
      </c>
      <c r="I767" s="37">
        <v>977</v>
      </c>
      <c r="J767" s="37" t="s">
        <v>2275</v>
      </c>
      <c r="K767" s="37">
        <v>18</v>
      </c>
      <c r="L767" s="37">
        <v>5</v>
      </c>
    </row>
    <row r="768" spans="1:12" x14ac:dyDescent="0.25">
      <c r="A768" s="37" t="s">
        <v>10110</v>
      </c>
      <c r="B768" s="37">
        <v>34</v>
      </c>
      <c r="C768" s="37">
        <v>1</v>
      </c>
      <c r="D768" s="37">
        <v>4</v>
      </c>
      <c r="E768" s="37">
        <v>9</v>
      </c>
      <c r="F768" s="37">
        <v>1.1997529411764707</v>
      </c>
      <c r="G768" s="37" t="s">
        <v>1232</v>
      </c>
      <c r="H768" s="37" t="s">
        <v>2308</v>
      </c>
      <c r="I768" s="37">
        <v>867</v>
      </c>
      <c r="J768" s="37" t="s">
        <v>2275</v>
      </c>
      <c r="K768" s="37">
        <v>16</v>
      </c>
      <c r="L768" s="37">
        <v>4</v>
      </c>
    </row>
    <row r="769" spans="1:12" x14ac:dyDescent="0.25">
      <c r="A769" s="37" t="s">
        <v>10210</v>
      </c>
      <c r="B769" s="37">
        <v>34</v>
      </c>
      <c r="C769" s="37">
        <v>0</v>
      </c>
      <c r="D769" s="37">
        <v>1</v>
      </c>
      <c r="E769" s="37">
        <v>7</v>
      </c>
      <c r="F769" s="37">
        <v>0.95974411764705891</v>
      </c>
      <c r="G769" s="37" t="s">
        <v>1232</v>
      </c>
      <c r="H769" s="37" t="s">
        <v>2308</v>
      </c>
      <c r="I769" s="37">
        <v>708</v>
      </c>
      <c r="J769" s="37" t="s">
        <v>2275</v>
      </c>
      <c r="K769" s="37">
        <v>18</v>
      </c>
      <c r="L769" s="37">
        <v>1</v>
      </c>
    </row>
    <row r="770" spans="1:12" x14ac:dyDescent="0.25">
      <c r="A770" s="37" t="s">
        <v>10231</v>
      </c>
      <c r="B770" s="37">
        <v>34</v>
      </c>
      <c r="C770" s="37">
        <v>0</v>
      </c>
      <c r="D770" s="37">
        <v>2</v>
      </c>
      <c r="E770" s="37">
        <v>10</v>
      </c>
      <c r="F770" s="37">
        <v>0.95479999999999998</v>
      </c>
      <c r="G770" s="37" t="s">
        <v>1232</v>
      </c>
      <c r="H770" s="37" t="s">
        <v>2308</v>
      </c>
      <c r="I770" s="37">
        <v>693</v>
      </c>
      <c r="J770" s="37" t="s">
        <v>2275</v>
      </c>
      <c r="K770" s="37">
        <v>14</v>
      </c>
      <c r="L770" s="37">
        <v>2</v>
      </c>
    </row>
    <row r="771" spans="1:12" x14ac:dyDescent="0.25">
      <c r="A771" s="37" t="s">
        <v>10224</v>
      </c>
      <c r="B771" s="37">
        <v>34</v>
      </c>
      <c r="C771" s="37">
        <v>2</v>
      </c>
      <c r="D771" s="37">
        <v>5</v>
      </c>
      <c r="E771" s="37">
        <v>21</v>
      </c>
      <c r="F771" s="37">
        <v>2.5230441176470588</v>
      </c>
      <c r="G771" s="37" t="s">
        <v>2276</v>
      </c>
      <c r="H771" s="37" t="s">
        <v>2308</v>
      </c>
      <c r="I771" s="37">
        <v>1863</v>
      </c>
      <c r="J771" s="37" t="s">
        <v>2275</v>
      </c>
      <c r="K771" s="37">
        <v>18</v>
      </c>
      <c r="L771" s="37">
        <v>5</v>
      </c>
    </row>
    <row r="772" spans="1:12" x14ac:dyDescent="0.25">
      <c r="A772" s="37" t="s">
        <v>10162</v>
      </c>
      <c r="B772" s="37">
        <v>34</v>
      </c>
      <c r="C772" s="37">
        <v>0</v>
      </c>
      <c r="D772" s="37">
        <v>4</v>
      </c>
      <c r="E772" s="37">
        <v>18</v>
      </c>
      <c r="F772" s="37">
        <v>0.9657058823529413</v>
      </c>
      <c r="G772" s="37" t="s">
        <v>2276</v>
      </c>
      <c r="H772" s="37" t="s">
        <v>2308</v>
      </c>
      <c r="I772" s="37">
        <v>740</v>
      </c>
      <c r="J772" s="37" t="s">
        <v>2275</v>
      </c>
      <c r="K772" s="37">
        <v>14</v>
      </c>
      <c r="L772" s="37">
        <v>4</v>
      </c>
    </row>
    <row r="773" spans="1:12" x14ac:dyDescent="0.25">
      <c r="A773" s="37" t="s">
        <v>10154</v>
      </c>
      <c r="B773" s="37">
        <v>34</v>
      </c>
      <c r="C773" s="37">
        <v>0</v>
      </c>
      <c r="D773" s="37">
        <v>3</v>
      </c>
      <c r="E773" s="37">
        <v>15</v>
      </c>
      <c r="F773" s="37">
        <v>0.92929705882352953</v>
      </c>
      <c r="G773" s="37" t="s">
        <v>2276</v>
      </c>
      <c r="H773" s="37" t="s">
        <v>2308</v>
      </c>
      <c r="I773" s="37">
        <v>683</v>
      </c>
      <c r="J773" s="37" t="s">
        <v>2275</v>
      </c>
      <c r="K773" s="37">
        <v>16</v>
      </c>
      <c r="L773" s="37">
        <v>3</v>
      </c>
    </row>
    <row r="774" spans="1:12" x14ac:dyDescent="0.25">
      <c r="A774" s="37" t="s">
        <v>10182</v>
      </c>
      <c r="B774" s="37">
        <v>34</v>
      </c>
      <c r="C774" s="37">
        <v>0</v>
      </c>
      <c r="D774" s="37">
        <v>1</v>
      </c>
      <c r="E774" s="37">
        <v>10</v>
      </c>
      <c r="F774" s="37">
        <v>0.5507352941176471</v>
      </c>
      <c r="G774" s="37" t="s">
        <v>2276</v>
      </c>
      <c r="H774" s="37" t="s">
        <v>2308</v>
      </c>
      <c r="I774" s="37">
        <v>398</v>
      </c>
      <c r="J774" s="37" t="s">
        <v>2275</v>
      </c>
      <c r="K774" s="37">
        <v>11</v>
      </c>
      <c r="L774" s="37">
        <v>1</v>
      </c>
    </row>
    <row r="775" spans="1:12" x14ac:dyDescent="0.25">
      <c r="A775" s="37" t="s">
        <v>9778</v>
      </c>
      <c r="B775" s="37">
        <v>34</v>
      </c>
      <c r="C775" s="37">
        <v>0</v>
      </c>
      <c r="D775" s="37">
        <v>2</v>
      </c>
      <c r="E775" s="37">
        <v>8</v>
      </c>
      <c r="F775" s="37">
        <v>0.49122941176470586</v>
      </c>
      <c r="G775" s="37" t="s">
        <v>2880</v>
      </c>
      <c r="H775" s="37" t="s">
        <v>2308</v>
      </c>
      <c r="I775" s="37">
        <v>355</v>
      </c>
      <c r="J775" s="37" t="s">
        <v>2268</v>
      </c>
      <c r="K775" s="37">
        <v>11</v>
      </c>
      <c r="L775" s="37">
        <v>2</v>
      </c>
    </row>
    <row r="776" spans="1:12" x14ac:dyDescent="0.25">
      <c r="A776" s="37" t="s">
        <v>9950</v>
      </c>
      <c r="B776" s="37">
        <v>34</v>
      </c>
      <c r="C776" s="37">
        <v>1</v>
      </c>
      <c r="D776" s="37">
        <v>7</v>
      </c>
      <c r="E776" s="37">
        <v>11</v>
      </c>
      <c r="F776" s="37">
        <v>1.4612882352941179</v>
      </c>
      <c r="G776" s="37" t="s">
        <v>1250</v>
      </c>
      <c r="H776" s="37" t="s">
        <v>2308</v>
      </c>
      <c r="I776" s="37">
        <v>1186</v>
      </c>
      <c r="J776" s="37" t="s">
        <v>2275</v>
      </c>
      <c r="K776" s="37">
        <v>19</v>
      </c>
      <c r="L776" s="37">
        <v>7</v>
      </c>
    </row>
    <row r="777" spans="1:12" x14ac:dyDescent="0.25">
      <c r="A777" s="37" t="s">
        <v>10188</v>
      </c>
      <c r="B777" s="37">
        <v>34</v>
      </c>
      <c r="C777" s="37">
        <v>0</v>
      </c>
      <c r="D777" s="37">
        <v>3</v>
      </c>
      <c r="E777" s="37">
        <v>18</v>
      </c>
      <c r="F777" s="37">
        <v>0.7523352941176471</v>
      </c>
      <c r="G777" s="37" t="s">
        <v>1234</v>
      </c>
      <c r="H777" s="37" t="s">
        <v>2308</v>
      </c>
      <c r="I777" s="37">
        <v>581</v>
      </c>
      <c r="J777" s="37" t="s">
        <v>2275</v>
      </c>
      <c r="K777" s="37">
        <v>13</v>
      </c>
      <c r="L777" s="37">
        <v>3</v>
      </c>
    </row>
    <row r="778" spans="1:12" x14ac:dyDescent="0.25">
      <c r="A778" s="37" t="s">
        <v>10187</v>
      </c>
      <c r="B778" s="37">
        <v>34</v>
      </c>
      <c r="C778" s="37">
        <v>0</v>
      </c>
      <c r="D778" s="37">
        <v>0</v>
      </c>
      <c r="E778" s="37">
        <v>11</v>
      </c>
      <c r="F778" s="37">
        <v>0.50091764705882358</v>
      </c>
      <c r="G778" s="37" t="s">
        <v>1220</v>
      </c>
      <c r="H778" s="37" t="s">
        <v>2308</v>
      </c>
      <c r="I778" s="37">
        <v>362</v>
      </c>
      <c r="J778" s="37" t="s">
        <v>2275</v>
      </c>
      <c r="K778" s="37">
        <v>12</v>
      </c>
      <c r="L778" s="37">
        <v>0</v>
      </c>
    </row>
    <row r="779" spans="1:12" x14ac:dyDescent="0.25">
      <c r="A779" s="37" t="s">
        <v>10115</v>
      </c>
      <c r="B779" s="37">
        <v>34</v>
      </c>
      <c r="C779" s="37">
        <v>0</v>
      </c>
      <c r="D779" s="37">
        <v>1</v>
      </c>
      <c r="E779" s="37">
        <v>16</v>
      </c>
      <c r="F779" s="37">
        <v>0.74494117647058822</v>
      </c>
      <c r="G779" s="37" t="s">
        <v>1224</v>
      </c>
      <c r="H779" s="37" t="s">
        <v>2316</v>
      </c>
      <c r="I779" s="37">
        <v>557</v>
      </c>
      <c r="J779" s="37" t="s">
        <v>2275</v>
      </c>
      <c r="K779" s="37">
        <v>15</v>
      </c>
      <c r="L779" s="37">
        <v>1</v>
      </c>
    </row>
    <row r="780" spans="1:12" x14ac:dyDescent="0.25">
      <c r="A780" s="37" t="s">
        <v>9995</v>
      </c>
      <c r="B780" s="37">
        <v>34</v>
      </c>
      <c r="C780" s="37">
        <v>0</v>
      </c>
      <c r="D780" s="37">
        <v>2</v>
      </c>
      <c r="E780" s="37">
        <v>12</v>
      </c>
      <c r="F780" s="37">
        <v>0.78044411764705879</v>
      </c>
      <c r="G780" s="37" t="s">
        <v>2276</v>
      </c>
      <c r="H780" s="37" t="s">
        <v>2405</v>
      </c>
      <c r="I780" s="37">
        <v>564</v>
      </c>
      <c r="J780" s="37" t="s">
        <v>2268</v>
      </c>
      <c r="K780" s="37">
        <v>14</v>
      </c>
      <c r="L780" s="37">
        <v>2</v>
      </c>
    </row>
    <row r="781" spans="1:12" x14ac:dyDescent="0.25">
      <c r="A781" s="37" t="s">
        <v>10241</v>
      </c>
      <c r="B781" s="37">
        <v>34</v>
      </c>
      <c r="C781" s="37">
        <v>0</v>
      </c>
      <c r="D781" s="37">
        <v>1</v>
      </c>
      <c r="E781" s="37">
        <v>10</v>
      </c>
      <c r="F781" s="37">
        <v>0.48708235294117647</v>
      </c>
      <c r="G781" s="37" t="s">
        <v>1222</v>
      </c>
      <c r="H781" s="37" t="s">
        <v>2316</v>
      </c>
      <c r="I781" s="37">
        <v>352</v>
      </c>
      <c r="J781" s="37" t="s">
        <v>2268</v>
      </c>
      <c r="K781" s="37">
        <v>9</v>
      </c>
      <c r="L781" s="37">
        <v>1</v>
      </c>
    </row>
    <row r="782" spans="1:12" x14ac:dyDescent="0.25">
      <c r="A782" s="37" t="s">
        <v>10226</v>
      </c>
      <c r="B782" s="37">
        <v>34</v>
      </c>
      <c r="C782" s="37">
        <v>0</v>
      </c>
      <c r="D782" s="37">
        <v>0</v>
      </c>
      <c r="E782" s="37">
        <v>6</v>
      </c>
      <c r="F782" s="37">
        <v>0.54105000000000003</v>
      </c>
      <c r="G782" s="37" t="s">
        <v>1235</v>
      </c>
      <c r="H782" s="37" t="s">
        <v>2316</v>
      </c>
      <c r="I782" s="37">
        <v>391</v>
      </c>
      <c r="J782" s="37" t="s">
        <v>2268</v>
      </c>
      <c r="K782" s="37">
        <v>11</v>
      </c>
      <c r="L782" s="37">
        <v>0</v>
      </c>
    </row>
    <row r="783" spans="1:12" x14ac:dyDescent="0.25">
      <c r="A783" s="37" t="s">
        <v>10071</v>
      </c>
      <c r="B783" s="37">
        <v>34</v>
      </c>
      <c r="C783" s="37">
        <v>0</v>
      </c>
      <c r="D783" s="37">
        <v>10</v>
      </c>
      <c r="E783" s="37">
        <v>15</v>
      </c>
      <c r="F783" s="37">
        <v>1.9200264705882353</v>
      </c>
      <c r="G783" s="37" t="s">
        <v>1218</v>
      </c>
      <c r="H783" s="37" t="s">
        <v>2308</v>
      </c>
      <c r="I783" s="37">
        <v>1550</v>
      </c>
      <c r="J783" s="37" t="s">
        <v>2275</v>
      </c>
      <c r="K783" s="37">
        <v>20</v>
      </c>
      <c r="L783" s="37">
        <v>10</v>
      </c>
    </row>
    <row r="784" spans="1:12" x14ac:dyDescent="0.25">
      <c r="A784" s="37" t="s">
        <v>9867</v>
      </c>
      <c r="B784" s="37">
        <v>33</v>
      </c>
      <c r="C784" s="37">
        <v>0</v>
      </c>
      <c r="D784" s="37">
        <v>1</v>
      </c>
      <c r="E784" s="37">
        <v>9</v>
      </c>
      <c r="F784" s="37">
        <v>0.66350606060606065</v>
      </c>
      <c r="G784" s="37" t="s">
        <v>1219</v>
      </c>
      <c r="H784" s="37" t="s">
        <v>2308</v>
      </c>
      <c r="I784" s="37">
        <v>469</v>
      </c>
      <c r="J784" s="37" t="s">
        <v>2275</v>
      </c>
      <c r="K784" s="37">
        <v>12</v>
      </c>
      <c r="L784" s="37">
        <v>1</v>
      </c>
    </row>
    <row r="785" spans="1:12" x14ac:dyDescent="0.25">
      <c r="A785" s="37" t="s">
        <v>10086</v>
      </c>
      <c r="B785" s="37">
        <v>33</v>
      </c>
      <c r="C785" s="37">
        <v>0</v>
      </c>
      <c r="D785" s="37">
        <v>3</v>
      </c>
      <c r="E785" s="37">
        <v>17</v>
      </c>
      <c r="F785" s="37">
        <v>0.95912424242424255</v>
      </c>
      <c r="G785" s="37" t="s">
        <v>1219</v>
      </c>
      <c r="H785" s="37" t="s">
        <v>2308</v>
      </c>
      <c r="I785" s="37">
        <v>695</v>
      </c>
      <c r="J785" s="37" t="s">
        <v>2275</v>
      </c>
      <c r="K785" s="37">
        <v>16</v>
      </c>
      <c r="L785" s="37">
        <v>3</v>
      </c>
    </row>
    <row r="786" spans="1:12" x14ac:dyDescent="0.25">
      <c r="A786" s="37" t="s">
        <v>10103</v>
      </c>
      <c r="B786" s="37">
        <v>33</v>
      </c>
      <c r="C786" s="37">
        <v>1</v>
      </c>
      <c r="D786" s="37">
        <v>4</v>
      </c>
      <c r="E786" s="37">
        <v>12</v>
      </c>
      <c r="F786" s="37">
        <v>1.3381242424242423</v>
      </c>
      <c r="G786" s="37" t="s">
        <v>1219</v>
      </c>
      <c r="H786" s="37" t="s">
        <v>2308</v>
      </c>
      <c r="I786" s="37">
        <v>950</v>
      </c>
      <c r="J786" s="37" t="s">
        <v>2275</v>
      </c>
      <c r="K786" s="37">
        <v>14</v>
      </c>
      <c r="L786" s="37">
        <v>4</v>
      </c>
    </row>
    <row r="787" spans="1:12" x14ac:dyDescent="0.25">
      <c r="A787" s="37" t="s">
        <v>10093</v>
      </c>
      <c r="B787" s="37">
        <v>33</v>
      </c>
      <c r="C787" s="37">
        <v>0</v>
      </c>
      <c r="D787" s="37">
        <v>7</v>
      </c>
      <c r="E787" s="37">
        <v>11</v>
      </c>
      <c r="F787" s="37">
        <v>1.4442545454545455</v>
      </c>
      <c r="G787" s="37" t="s">
        <v>1232</v>
      </c>
      <c r="H787" s="37" t="s">
        <v>2308</v>
      </c>
      <c r="I787" s="37">
        <v>1013</v>
      </c>
      <c r="J787" s="37" t="s">
        <v>2275</v>
      </c>
      <c r="K787" s="37">
        <v>18</v>
      </c>
      <c r="L787" s="37">
        <v>7</v>
      </c>
    </row>
    <row r="788" spans="1:12" x14ac:dyDescent="0.25">
      <c r="A788" s="37" t="s">
        <v>10111</v>
      </c>
      <c r="B788" s="37">
        <v>33</v>
      </c>
      <c r="C788" s="37">
        <v>1</v>
      </c>
      <c r="D788" s="37">
        <v>2</v>
      </c>
      <c r="E788" s="37">
        <v>11</v>
      </c>
      <c r="F788" s="37">
        <v>1.1548363636363637</v>
      </c>
      <c r="G788" s="37" t="s">
        <v>1232</v>
      </c>
      <c r="H788" s="37" t="s">
        <v>2308</v>
      </c>
      <c r="I788" s="37">
        <v>810</v>
      </c>
      <c r="J788" s="37" t="s">
        <v>2275</v>
      </c>
      <c r="K788" s="37">
        <v>17</v>
      </c>
      <c r="L788" s="37">
        <v>2</v>
      </c>
    </row>
    <row r="789" spans="1:12" x14ac:dyDescent="0.25">
      <c r="A789" s="37" t="s">
        <v>9926</v>
      </c>
      <c r="B789" s="37">
        <v>33</v>
      </c>
      <c r="C789" s="37">
        <v>0</v>
      </c>
      <c r="D789" s="37">
        <v>9</v>
      </c>
      <c r="E789" s="37">
        <v>11</v>
      </c>
      <c r="F789" s="37">
        <v>1.688057575757576</v>
      </c>
      <c r="G789" s="37" t="s">
        <v>1232</v>
      </c>
      <c r="H789" s="37" t="s">
        <v>2308</v>
      </c>
      <c r="I789" s="37">
        <v>1184</v>
      </c>
      <c r="J789" s="37" t="s">
        <v>2275</v>
      </c>
      <c r="K789" s="37">
        <v>19</v>
      </c>
      <c r="L789" s="37">
        <v>9</v>
      </c>
    </row>
    <row r="790" spans="1:12" x14ac:dyDescent="0.25">
      <c r="A790" s="37" t="s">
        <v>10101</v>
      </c>
      <c r="B790" s="37">
        <v>33</v>
      </c>
      <c r="C790" s="37">
        <v>0</v>
      </c>
      <c r="D790" s="37">
        <v>2</v>
      </c>
      <c r="E790" s="37">
        <v>5</v>
      </c>
      <c r="F790" s="37">
        <v>0.52323333333333333</v>
      </c>
      <c r="G790" s="37" t="s">
        <v>1220</v>
      </c>
      <c r="H790" s="37" t="s">
        <v>2308</v>
      </c>
      <c r="I790" s="37">
        <v>367</v>
      </c>
      <c r="J790" s="37" t="s">
        <v>2275</v>
      </c>
      <c r="K790" s="37">
        <v>10</v>
      </c>
      <c r="L790" s="37">
        <v>2</v>
      </c>
    </row>
    <row r="791" spans="1:12" x14ac:dyDescent="0.25">
      <c r="A791" s="37" t="s">
        <v>10223</v>
      </c>
      <c r="B791" s="37">
        <v>33</v>
      </c>
      <c r="C791" s="37">
        <v>0</v>
      </c>
      <c r="D791" s="37">
        <v>3</v>
      </c>
      <c r="E791" s="37">
        <v>13</v>
      </c>
      <c r="F791" s="37">
        <v>0.85400606060606066</v>
      </c>
      <c r="G791" s="37" t="s">
        <v>2276</v>
      </c>
      <c r="H791" s="37" t="s">
        <v>2308</v>
      </c>
      <c r="I791" s="37">
        <v>599</v>
      </c>
      <c r="J791" s="37" t="s">
        <v>2275</v>
      </c>
      <c r="K791" s="37">
        <v>12</v>
      </c>
      <c r="L791" s="37">
        <v>3</v>
      </c>
    </row>
    <row r="792" spans="1:12" x14ac:dyDescent="0.25">
      <c r="A792" s="37" t="s">
        <v>9643</v>
      </c>
      <c r="B792" s="37">
        <v>33</v>
      </c>
      <c r="C792" s="37">
        <v>2</v>
      </c>
      <c r="D792" s="37">
        <v>5</v>
      </c>
      <c r="E792" s="37">
        <v>5</v>
      </c>
      <c r="F792" s="37">
        <v>1.9475363636363638</v>
      </c>
      <c r="G792" s="37" t="s">
        <v>3492</v>
      </c>
      <c r="H792" s="37" t="s">
        <v>2308</v>
      </c>
      <c r="I792" s="37">
        <v>1366</v>
      </c>
      <c r="J792" s="37" t="s">
        <v>2275</v>
      </c>
      <c r="K792" s="37">
        <v>14</v>
      </c>
      <c r="L792" s="37">
        <v>5</v>
      </c>
    </row>
    <row r="793" spans="1:12" x14ac:dyDescent="0.25">
      <c r="A793" s="37" t="s">
        <v>10052</v>
      </c>
      <c r="B793" s="37">
        <v>33</v>
      </c>
      <c r="C793" s="37">
        <v>0</v>
      </c>
      <c r="D793" s="37">
        <v>0</v>
      </c>
      <c r="E793" s="37">
        <v>11</v>
      </c>
      <c r="F793" s="37">
        <v>0.54914242424242421</v>
      </c>
      <c r="G793" s="37" t="s">
        <v>1231</v>
      </c>
      <c r="H793" s="37" t="s">
        <v>2308</v>
      </c>
      <c r="I793" s="37">
        <v>393</v>
      </c>
      <c r="J793" s="37" t="s">
        <v>2275</v>
      </c>
      <c r="K793" s="37">
        <v>12</v>
      </c>
      <c r="L793" s="37">
        <v>0</v>
      </c>
    </row>
    <row r="794" spans="1:12" x14ac:dyDescent="0.25">
      <c r="A794" s="37" t="s">
        <v>10097</v>
      </c>
      <c r="B794" s="37">
        <v>33</v>
      </c>
      <c r="C794" s="37">
        <v>2</v>
      </c>
      <c r="D794" s="37">
        <v>9</v>
      </c>
      <c r="E794" s="37">
        <v>16</v>
      </c>
      <c r="F794" s="37">
        <v>2.1047181818181819</v>
      </c>
      <c r="G794" s="37" t="s">
        <v>1220</v>
      </c>
      <c r="H794" s="37" t="s">
        <v>3729</v>
      </c>
      <c r="I794" s="37">
        <v>1525</v>
      </c>
      <c r="J794" s="37" t="s">
        <v>2275</v>
      </c>
      <c r="K794" s="37">
        <v>15</v>
      </c>
      <c r="L794" s="37">
        <v>9</v>
      </c>
    </row>
    <row r="795" spans="1:12" x14ac:dyDescent="0.25">
      <c r="A795" s="37" t="s">
        <v>10180</v>
      </c>
      <c r="B795" s="37">
        <v>33</v>
      </c>
      <c r="C795" s="37">
        <v>0</v>
      </c>
      <c r="D795" s="37">
        <v>1</v>
      </c>
      <c r="E795" s="37">
        <v>9</v>
      </c>
      <c r="F795" s="37">
        <v>0.71855151515151527</v>
      </c>
      <c r="G795" s="37" t="s">
        <v>1219</v>
      </c>
      <c r="H795" s="37" t="s">
        <v>3729</v>
      </c>
      <c r="I795" s="37">
        <v>504</v>
      </c>
      <c r="J795" s="37" t="s">
        <v>2275</v>
      </c>
      <c r="K795" s="37">
        <v>12</v>
      </c>
      <c r="L795" s="37">
        <v>1</v>
      </c>
    </row>
    <row r="796" spans="1:12" x14ac:dyDescent="0.25">
      <c r="A796" s="37" t="s">
        <v>9985</v>
      </c>
      <c r="B796" s="37">
        <v>33</v>
      </c>
      <c r="C796" s="37">
        <v>0</v>
      </c>
      <c r="D796" s="37">
        <v>1</v>
      </c>
      <c r="E796" s="37">
        <v>10</v>
      </c>
      <c r="F796" s="37">
        <v>0.92101212121212117</v>
      </c>
      <c r="G796" s="37" t="s">
        <v>1245</v>
      </c>
      <c r="H796" s="37" t="s">
        <v>2308</v>
      </c>
      <c r="I796" s="37">
        <v>646</v>
      </c>
      <c r="J796" s="37" t="s">
        <v>2275</v>
      </c>
      <c r="K796" s="37">
        <v>13</v>
      </c>
      <c r="L796" s="37">
        <v>1</v>
      </c>
    </row>
    <row r="797" spans="1:12" x14ac:dyDescent="0.25">
      <c r="A797" s="37" t="s">
        <v>9819</v>
      </c>
      <c r="B797" s="37">
        <v>33</v>
      </c>
      <c r="C797" s="37">
        <v>0</v>
      </c>
      <c r="D797" s="37">
        <v>7</v>
      </c>
      <c r="E797" s="37">
        <v>15</v>
      </c>
      <c r="F797" s="37">
        <v>1.1809727272727275</v>
      </c>
      <c r="G797" s="37" t="s">
        <v>1222</v>
      </c>
      <c r="H797" s="37" t="s">
        <v>2308</v>
      </c>
      <c r="I797" s="37">
        <v>850</v>
      </c>
      <c r="J797" s="37" t="s">
        <v>2275</v>
      </c>
      <c r="K797" s="37">
        <v>15</v>
      </c>
      <c r="L797" s="37">
        <v>7</v>
      </c>
    </row>
    <row r="798" spans="1:12" x14ac:dyDescent="0.25">
      <c r="A798" s="37" t="s">
        <v>9834</v>
      </c>
      <c r="B798" s="37">
        <v>33</v>
      </c>
      <c r="C798" s="37">
        <v>0</v>
      </c>
      <c r="D798" s="37">
        <v>6</v>
      </c>
      <c r="E798" s="37">
        <v>5</v>
      </c>
      <c r="F798" s="37">
        <v>1.3473030303030304</v>
      </c>
      <c r="G798" s="37" t="s">
        <v>1267</v>
      </c>
      <c r="H798" s="37" t="s">
        <v>2308</v>
      </c>
      <c r="I798" s="37">
        <v>945</v>
      </c>
      <c r="J798" s="37" t="s">
        <v>2275</v>
      </c>
      <c r="K798" s="37">
        <v>17</v>
      </c>
      <c r="L798" s="37">
        <v>6</v>
      </c>
    </row>
    <row r="799" spans="1:12" x14ac:dyDescent="0.25">
      <c r="A799" s="37" t="s">
        <v>10229</v>
      </c>
      <c r="B799" s="37">
        <v>33</v>
      </c>
      <c r="C799" s="37">
        <v>0</v>
      </c>
      <c r="D799" s="37">
        <v>3</v>
      </c>
      <c r="E799" s="37">
        <v>13</v>
      </c>
      <c r="F799" s="37">
        <v>0.95237878787878794</v>
      </c>
      <c r="G799" s="37" t="s">
        <v>1221</v>
      </c>
      <c r="H799" s="37" t="s">
        <v>2308</v>
      </c>
      <c r="I799" s="37">
        <v>668</v>
      </c>
      <c r="J799" s="37" t="s">
        <v>2275</v>
      </c>
      <c r="K799" s="37">
        <v>15</v>
      </c>
      <c r="L799" s="37">
        <v>3</v>
      </c>
    </row>
    <row r="800" spans="1:12" x14ac:dyDescent="0.25">
      <c r="A800" s="37" t="s">
        <v>10149</v>
      </c>
      <c r="B800" s="37">
        <v>33</v>
      </c>
      <c r="C800" s="37">
        <v>1</v>
      </c>
      <c r="D800" s="37">
        <v>4</v>
      </c>
      <c r="E800" s="37">
        <v>10</v>
      </c>
      <c r="F800" s="37">
        <v>1.8559424242424245</v>
      </c>
      <c r="G800" s="37" t="s">
        <v>1224</v>
      </c>
      <c r="H800" s="37" t="s">
        <v>3856</v>
      </c>
      <c r="I800" s="37">
        <v>1315</v>
      </c>
      <c r="J800" s="37" t="s">
        <v>2275</v>
      </c>
      <c r="K800" s="37">
        <v>16</v>
      </c>
      <c r="L800" s="37">
        <v>4</v>
      </c>
    </row>
    <row r="801" spans="1:12" x14ac:dyDescent="0.25">
      <c r="A801" s="37" t="s">
        <v>10016</v>
      </c>
      <c r="B801" s="37">
        <v>33</v>
      </c>
      <c r="C801" s="37">
        <v>0</v>
      </c>
      <c r="D801" s="37">
        <v>5</v>
      </c>
      <c r="E801" s="37">
        <v>14</v>
      </c>
      <c r="F801" s="37">
        <v>1.0721454545454545</v>
      </c>
      <c r="G801" s="37" t="s">
        <v>1224</v>
      </c>
      <c r="H801" s="37" t="s">
        <v>2308</v>
      </c>
      <c r="I801" s="37">
        <v>752</v>
      </c>
      <c r="J801" s="37" t="s">
        <v>2275</v>
      </c>
      <c r="K801" s="37">
        <v>17</v>
      </c>
      <c r="L801" s="37">
        <v>5</v>
      </c>
    </row>
    <row r="802" spans="1:12" x14ac:dyDescent="0.25">
      <c r="A802" s="37" t="s">
        <v>10068</v>
      </c>
      <c r="B802" s="37">
        <v>32</v>
      </c>
      <c r="C802" s="37">
        <v>0</v>
      </c>
      <c r="D802" s="37">
        <v>4</v>
      </c>
      <c r="E802" s="37">
        <v>12</v>
      </c>
      <c r="F802" s="37">
        <v>1.0777062500000001</v>
      </c>
      <c r="G802" s="37" t="s">
        <v>1219</v>
      </c>
      <c r="H802" s="37" t="s">
        <v>2308</v>
      </c>
      <c r="I802" s="37">
        <v>733</v>
      </c>
      <c r="J802" s="37" t="s">
        <v>2275</v>
      </c>
      <c r="K802" s="37">
        <v>12</v>
      </c>
      <c r="L802" s="37">
        <v>4</v>
      </c>
    </row>
    <row r="803" spans="1:12" x14ac:dyDescent="0.25">
      <c r="A803" s="37" t="s">
        <v>10214</v>
      </c>
      <c r="B803" s="37">
        <v>32</v>
      </c>
      <c r="C803" s="37">
        <v>0</v>
      </c>
      <c r="D803" s="37">
        <v>0</v>
      </c>
      <c r="E803" s="37">
        <v>9</v>
      </c>
      <c r="F803" s="37">
        <v>0.57927499999999998</v>
      </c>
      <c r="G803" s="37" t="s">
        <v>1219</v>
      </c>
      <c r="H803" s="37" t="s">
        <v>2308</v>
      </c>
      <c r="I803" s="37">
        <v>394</v>
      </c>
      <c r="J803" s="37" t="s">
        <v>2275</v>
      </c>
      <c r="K803" s="37">
        <v>10</v>
      </c>
      <c r="L803" s="37">
        <v>0</v>
      </c>
    </row>
    <row r="804" spans="1:12" x14ac:dyDescent="0.25">
      <c r="A804" s="37" t="s">
        <v>10239</v>
      </c>
      <c r="B804" s="37">
        <v>32</v>
      </c>
      <c r="C804" s="37">
        <v>0</v>
      </c>
      <c r="D804" s="37">
        <v>3</v>
      </c>
      <c r="E804" s="37">
        <v>13</v>
      </c>
      <c r="F804" s="37">
        <v>0.95420000000000005</v>
      </c>
      <c r="G804" s="37" t="s">
        <v>1229</v>
      </c>
      <c r="H804" s="37" t="s">
        <v>2308</v>
      </c>
      <c r="I804" s="37">
        <v>649</v>
      </c>
      <c r="J804" s="37" t="s">
        <v>2275</v>
      </c>
      <c r="K804" s="37">
        <v>14</v>
      </c>
      <c r="L804" s="37">
        <v>3</v>
      </c>
    </row>
    <row r="805" spans="1:12" x14ac:dyDescent="0.25">
      <c r="A805" s="37" t="s">
        <v>10130</v>
      </c>
      <c r="B805" s="37">
        <v>32</v>
      </c>
      <c r="C805" s="37">
        <v>0</v>
      </c>
      <c r="D805" s="37">
        <v>0</v>
      </c>
      <c r="E805" s="37">
        <v>11</v>
      </c>
      <c r="F805" s="37">
        <v>0.74988750000000004</v>
      </c>
      <c r="G805" s="37" t="s">
        <v>1224</v>
      </c>
      <c r="H805" s="37" t="s">
        <v>2308</v>
      </c>
      <c r="I805" s="37">
        <v>563</v>
      </c>
      <c r="J805" s="37" t="s">
        <v>2275</v>
      </c>
      <c r="K805" s="37">
        <v>15</v>
      </c>
      <c r="L805" s="37">
        <v>0</v>
      </c>
    </row>
    <row r="806" spans="1:12" x14ac:dyDescent="0.25">
      <c r="A806" s="37" t="s">
        <v>10174</v>
      </c>
      <c r="B806" s="37">
        <v>32</v>
      </c>
      <c r="C806" s="37">
        <v>1</v>
      </c>
      <c r="D806" s="37">
        <v>3</v>
      </c>
      <c r="E806" s="37">
        <v>14</v>
      </c>
      <c r="F806" s="37">
        <v>1.0438906250000002</v>
      </c>
      <c r="G806" s="37" t="s">
        <v>1221</v>
      </c>
      <c r="H806" s="37" t="s">
        <v>2308</v>
      </c>
      <c r="I806" s="37">
        <v>710</v>
      </c>
      <c r="J806" s="37" t="s">
        <v>2275</v>
      </c>
      <c r="K806" s="37">
        <v>11</v>
      </c>
      <c r="L806" s="37">
        <v>3</v>
      </c>
    </row>
    <row r="807" spans="1:12" x14ac:dyDescent="0.25">
      <c r="A807" s="37" t="s">
        <v>10136</v>
      </c>
      <c r="B807" s="37">
        <v>32</v>
      </c>
      <c r="C807" s="37">
        <v>0</v>
      </c>
      <c r="D807" s="37">
        <v>7</v>
      </c>
      <c r="E807" s="37">
        <v>18</v>
      </c>
      <c r="F807" s="37">
        <v>1.4187937500000001</v>
      </c>
      <c r="G807" s="37" t="s">
        <v>1221</v>
      </c>
      <c r="H807" s="37" t="s">
        <v>2308</v>
      </c>
      <c r="I807" s="37">
        <v>1036</v>
      </c>
      <c r="J807" s="37" t="s">
        <v>2275</v>
      </c>
      <c r="K807" s="37">
        <v>16</v>
      </c>
      <c r="L807" s="37">
        <v>7</v>
      </c>
    </row>
    <row r="808" spans="1:12" x14ac:dyDescent="0.25">
      <c r="A808" s="37" t="s">
        <v>10021</v>
      </c>
      <c r="B808" s="37">
        <v>32</v>
      </c>
      <c r="C808" s="37">
        <v>0</v>
      </c>
      <c r="D808" s="37">
        <v>7</v>
      </c>
      <c r="E808" s="37">
        <v>12</v>
      </c>
      <c r="F808" s="37">
        <v>1.4639562500000001</v>
      </c>
      <c r="G808" s="37" t="s">
        <v>1232</v>
      </c>
      <c r="H808" s="37" t="s">
        <v>2308</v>
      </c>
      <c r="I808" s="37">
        <v>1160</v>
      </c>
      <c r="J808" s="37" t="s">
        <v>2275</v>
      </c>
      <c r="K808" s="37">
        <v>18</v>
      </c>
      <c r="L808" s="37">
        <v>7</v>
      </c>
    </row>
    <row r="809" spans="1:12" x14ac:dyDescent="0.25">
      <c r="A809" s="37" t="s">
        <v>10172</v>
      </c>
      <c r="B809" s="37">
        <v>32</v>
      </c>
      <c r="C809" s="37">
        <v>0</v>
      </c>
      <c r="D809" s="37">
        <v>3</v>
      </c>
      <c r="E809" s="37">
        <v>14</v>
      </c>
      <c r="F809" s="37">
        <v>1.1230437500000001</v>
      </c>
      <c r="G809" s="37" t="s">
        <v>2276</v>
      </c>
      <c r="H809" s="37" t="s">
        <v>2308</v>
      </c>
      <c r="I809" s="37">
        <v>818</v>
      </c>
      <c r="J809" s="37" t="s">
        <v>2275</v>
      </c>
      <c r="K809" s="37">
        <v>15</v>
      </c>
      <c r="L809" s="37">
        <v>3</v>
      </c>
    </row>
    <row r="810" spans="1:12" x14ac:dyDescent="0.25">
      <c r="A810" s="37" t="s">
        <v>10243</v>
      </c>
      <c r="B810" s="37">
        <v>32</v>
      </c>
      <c r="C810" s="37">
        <v>0</v>
      </c>
      <c r="D810" s="37">
        <v>0</v>
      </c>
      <c r="E810" s="37">
        <v>8</v>
      </c>
      <c r="F810" s="37">
        <v>0.51017187500000005</v>
      </c>
      <c r="G810" s="37" t="s">
        <v>2276</v>
      </c>
      <c r="H810" s="37" t="s">
        <v>2308</v>
      </c>
      <c r="I810" s="37">
        <v>347</v>
      </c>
      <c r="J810" s="37" t="s">
        <v>2275</v>
      </c>
      <c r="K810" s="37">
        <v>12</v>
      </c>
      <c r="L810" s="37">
        <v>0</v>
      </c>
    </row>
    <row r="811" spans="1:12" x14ac:dyDescent="0.25">
      <c r="A811" s="37" t="s">
        <v>10191</v>
      </c>
      <c r="B811" s="37">
        <v>32</v>
      </c>
      <c r="C811" s="37">
        <v>0</v>
      </c>
      <c r="D811" s="37">
        <v>2</v>
      </c>
      <c r="E811" s="37">
        <v>6</v>
      </c>
      <c r="F811" s="37">
        <v>0.72274062500000003</v>
      </c>
      <c r="G811" s="37" t="s">
        <v>2276</v>
      </c>
      <c r="H811" s="37" t="s">
        <v>2308</v>
      </c>
      <c r="I811" s="37">
        <v>565</v>
      </c>
      <c r="J811" s="37" t="s">
        <v>2275</v>
      </c>
      <c r="K811" s="37">
        <v>13</v>
      </c>
      <c r="L811" s="37">
        <v>2</v>
      </c>
    </row>
    <row r="812" spans="1:12" x14ac:dyDescent="0.25">
      <c r="A812" s="37" t="s">
        <v>10139</v>
      </c>
      <c r="B812" s="37">
        <v>32</v>
      </c>
      <c r="C812" s="37">
        <v>0</v>
      </c>
      <c r="D812" s="37">
        <v>3</v>
      </c>
      <c r="E812" s="37">
        <v>10</v>
      </c>
      <c r="F812" s="37">
        <v>1.1041812500000001</v>
      </c>
      <c r="G812" s="37" t="s">
        <v>3298</v>
      </c>
      <c r="H812" s="37" t="s">
        <v>2308</v>
      </c>
      <c r="I812" s="37">
        <v>751</v>
      </c>
      <c r="J812" s="37" t="s">
        <v>2275</v>
      </c>
      <c r="K812" s="37">
        <v>16</v>
      </c>
      <c r="L812" s="37">
        <v>3</v>
      </c>
    </row>
    <row r="813" spans="1:12" x14ac:dyDescent="0.25">
      <c r="A813" s="37" t="s">
        <v>9943</v>
      </c>
      <c r="B813" s="37">
        <v>32</v>
      </c>
      <c r="C813" s="37">
        <v>0</v>
      </c>
      <c r="D813" s="37">
        <v>2</v>
      </c>
      <c r="E813" s="37">
        <v>4</v>
      </c>
      <c r="F813" s="37">
        <v>0.80320312500000002</v>
      </c>
      <c r="G813" s="37" t="s">
        <v>1224</v>
      </c>
      <c r="H813" s="37" t="s">
        <v>2308</v>
      </c>
      <c r="I813" s="37">
        <v>843</v>
      </c>
      <c r="J813" s="37" t="s">
        <v>2275</v>
      </c>
      <c r="K813" s="37">
        <v>16</v>
      </c>
      <c r="L813" s="37">
        <v>2</v>
      </c>
    </row>
    <row r="814" spans="1:12" x14ac:dyDescent="0.25">
      <c r="A814" s="37" t="s">
        <v>10222</v>
      </c>
      <c r="B814" s="37">
        <v>32</v>
      </c>
      <c r="C814" s="37">
        <v>0</v>
      </c>
      <c r="D814" s="37">
        <v>2</v>
      </c>
      <c r="E814" s="37">
        <v>8</v>
      </c>
      <c r="F814" s="37">
        <v>0.77383437500000007</v>
      </c>
      <c r="G814" s="37" t="s">
        <v>1272</v>
      </c>
      <c r="H814" s="37" t="s">
        <v>2308</v>
      </c>
      <c r="I814" s="37">
        <v>551</v>
      </c>
      <c r="J814" s="37" t="s">
        <v>2275</v>
      </c>
      <c r="K814" s="37">
        <v>9</v>
      </c>
      <c r="L814" s="37">
        <v>2</v>
      </c>
    </row>
    <row r="815" spans="1:12" x14ac:dyDescent="0.25">
      <c r="A815" s="37" t="s">
        <v>10217</v>
      </c>
      <c r="B815" s="37">
        <v>32</v>
      </c>
      <c r="C815" s="37">
        <v>0</v>
      </c>
      <c r="D815" s="37">
        <v>2</v>
      </c>
      <c r="E815" s="37">
        <v>10</v>
      </c>
      <c r="F815" s="37">
        <v>0.68072500000000002</v>
      </c>
      <c r="G815" s="37" t="s">
        <v>1256</v>
      </c>
      <c r="H815" s="37" t="s">
        <v>2308</v>
      </c>
      <c r="I815" s="37">
        <v>463</v>
      </c>
      <c r="J815" s="37" t="s">
        <v>2275</v>
      </c>
      <c r="K815" s="37">
        <v>10</v>
      </c>
      <c r="L815" s="37">
        <v>2</v>
      </c>
    </row>
    <row r="816" spans="1:12" x14ac:dyDescent="0.25">
      <c r="A816" s="37" t="s">
        <v>9738</v>
      </c>
      <c r="B816" s="37">
        <v>32</v>
      </c>
      <c r="C816" s="37">
        <v>0</v>
      </c>
      <c r="D816" s="37">
        <v>6</v>
      </c>
      <c r="E816" s="37">
        <v>14</v>
      </c>
      <c r="F816" s="37">
        <v>1.1355437500000001</v>
      </c>
      <c r="G816" s="37" t="s">
        <v>1222</v>
      </c>
      <c r="H816" s="37" t="s">
        <v>2308</v>
      </c>
      <c r="I816" s="37">
        <v>794</v>
      </c>
      <c r="J816" s="37" t="s">
        <v>2275</v>
      </c>
      <c r="K816" s="37">
        <v>15</v>
      </c>
      <c r="L816" s="37">
        <v>6</v>
      </c>
    </row>
    <row r="817" spans="1:12" x14ac:dyDescent="0.25">
      <c r="A817" s="37" t="s">
        <v>10251</v>
      </c>
      <c r="B817" s="37">
        <v>32</v>
      </c>
      <c r="C817" s="37">
        <v>0</v>
      </c>
      <c r="D817" s="37">
        <v>2</v>
      </c>
      <c r="E817" s="37">
        <v>10</v>
      </c>
      <c r="F817" s="37">
        <v>0.742475</v>
      </c>
      <c r="G817" s="37" t="s">
        <v>1222</v>
      </c>
      <c r="H817" s="37" t="s">
        <v>2308</v>
      </c>
      <c r="I817" s="37">
        <v>508</v>
      </c>
      <c r="J817" s="37" t="s">
        <v>2275</v>
      </c>
      <c r="K817" s="37">
        <v>12</v>
      </c>
      <c r="L817" s="37">
        <v>2</v>
      </c>
    </row>
    <row r="818" spans="1:12" x14ac:dyDescent="0.25">
      <c r="A818" s="37" t="s">
        <v>10051</v>
      </c>
      <c r="B818" s="37">
        <v>32</v>
      </c>
      <c r="C818" s="37">
        <v>0</v>
      </c>
      <c r="D818" s="37">
        <v>1</v>
      </c>
      <c r="E818" s="37">
        <v>10</v>
      </c>
      <c r="F818" s="37">
        <v>0.71454062500000004</v>
      </c>
      <c r="G818" s="37" t="s">
        <v>1222</v>
      </c>
      <c r="H818" s="37" t="s">
        <v>2308</v>
      </c>
      <c r="I818" s="37">
        <v>486</v>
      </c>
      <c r="J818" s="37" t="s">
        <v>2275</v>
      </c>
      <c r="K818" s="37">
        <v>14</v>
      </c>
      <c r="L818" s="37">
        <v>1</v>
      </c>
    </row>
    <row r="819" spans="1:12" x14ac:dyDescent="0.25">
      <c r="A819" s="37" t="s">
        <v>10044</v>
      </c>
      <c r="B819" s="37">
        <v>32</v>
      </c>
      <c r="C819" s="37">
        <v>0</v>
      </c>
      <c r="D819" s="37">
        <v>2</v>
      </c>
      <c r="E819" s="37">
        <v>16</v>
      </c>
      <c r="F819" s="37">
        <v>0.84010625000000005</v>
      </c>
      <c r="G819" s="37" t="s">
        <v>1219</v>
      </c>
      <c r="H819" s="37" t="s">
        <v>2316</v>
      </c>
      <c r="I819" s="37">
        <v>572</v>
      </c>
      <c r="J819" s="37" t="s">
        <v>2268</v>
      </c>
      <c r="K819" s="37">
        <v>14</v>
      </c>
      <c r="L819" s="37">
        <v>2</v>
      </c>
    </row>
    <row r="820" spans="1:12" x14ac:dyDescent="0.25">
      <c r="A820" s="37" t="s">
        <v>10095</v>
      </c>
      <c r="B820" s="37">
        <v>32</v>
      </c>
      <c r="C820" s="37">
        <v>0</v>
      </c>
      <c r="D820" s="37">
        <v>2</v>
      </c>
      <c r="E820" s="37">
        <v>18</v>
      </c>
      <c r="F820" s="37">
        <v>0.61016250000000005</v>
      </c>
      <c r="G820" s="37" t="s">
        <v>2276</v>
      </c>
      <c r="H820" s="37" t="s">
        <v>2405</v>
      </c>
      <c r="I820" s="37">
        <v>415</v>
      </c>
      <c r="J820" s="37" t="s">
        <v>2268</v>
      </c>
      <c r="K820" s="37">
        <v>11</v>
      </c>
      <c r="L820" s="37">
        <v>2</v>
      </c>
    </row>
    <row r="821" spans="1:12" x14ac:dyDescent="0.25">
      <c r="A821" s="37" t="s">
        <v>10225</v>
      </c>
      <c r="B821" s="37">
        <v>32</v>
      </c>
      <c r="C821" s="37">
        <v>0</v>
      </c>
      <c r="D821" s="37">
        <v>2</v>
      </c>
      <c r="E821" s="37">
        <v>9</v>
      </c>
      <c r="F821" s="37">
        <v>0.62305625000000009</v>
      </c>
      <c r="G821" s="37" t="s">
        <v>1220</v>
      </c>
      <c r="H821" s="37" t="s">
        <v>2308</v>
      </c>
      <c r="I821" s="37">
        <v>431</v>
      </c>
      <c r="J821" s="37" t="s">
        <v>2275</v>
      </c>
      <c r="K821" s="37">
        <v>11</v>
      </c>
      <c r="L821" s="37">
        <v>2</v>
      </c>
    </row>
    <row r="822" spans="1:12" x14ac:dyDescent="0.25">
      <c r="A822" s="37" t="s">
        <v>10204</v>
      </c>
      <c r="B822" s="37">
        <v>32</v>
      </c>
      <c r="C822" s="37">
        <v>0</v>
      </c>
      <c r="D822" s="37">
        <v>0</v>
      </c>
      <c r="E822" s="37">
        <v>9</v>
      </c>
      <c r="F822" s="37">
        <v>0.57927499999999998</v>
      </c>
      <c r="G822" s="37" t="s">
        <v>1219</v>
      </c>
      <c r="H822" s="37" t="s">
        <v>2308</v>
      </c>
      <c r="I822" s="37">
        <v>394</v>
      </c>
      <c r="J822" s="37" t="s">
        <v>2275</v>
      </c>
      <c r="K822" s="37">
        <v>10</v>
      </c>
      <c r="L822" s="37">
        <v>0</v>
      </c>
    </row>
    <row r="823" spans="1:12" x14ac:dyDescent="0.25">
      <c r="A823" s="37" t="s">
        <v>10257</v>
      </c>
      <c r="B823" s="37">
        <v>32</v>
      </c>
      <c r="C823" s="37">
        <v>0</v>
      </c>
      <c r="D823" s="37">
        <v>2</v>
      </c>
      <c r="E823" s="37">
        <v>10</v>
      </c>
      <c r="F823" s="37">
        <v>0.59245937500000001</v>
      </c>
      <c r="G823" s="37" t="s">
        <v>1220</v>
      </c>
      <c r="H823" s="37" t="s">
        <v>2316</v>
      </c>
      <c r="I823" s="37">
        <v>415</v>
      </c>
      <c r="J823" s="37" t="s">
        <v>2268</v>
      </c>
      <c r="K823" s="37">
        <v>12</v>
      </c>
      <c r="L823" s="37">
        <v>2</v>
      </c>
    </row>
    <row r="824" spans="1:12" x14ac:dyDescent="0.25">
      <c r="A824" s="37" t="s">
        <v>10194</v>
      </c>
      <c r="B824" s="37">
        <v>32</v>
      </c>
      <c r="C824" s="37">
        <v>1</v>
      </c>
      <c r="D824" s="37">
        <v>4</v>
      </c>
      <c r="E824" s="37">
        <v>10</v>
      </c>
      <c r="F824" s="37">
        <v>1.104165625</v>
      </c>
      <c r="G824" s="37" t="s">
        <v>1218</v>
      </c>
      <c r="H824" s="37" t="s">
        <v>2308</v>
      </c>
      <c r="I824" s="37">
        <v>751</v>
      </c>
      <c r="J824" s="37" t="s">
        <v>2275</v>
      </c>
      <c r="K824" s="37">
        <v>12</v>
      </c>
      <c r="L824" s="37">
        <v>4</v>
      </c>
    </row>
    <row r="825" spans="1:12" x14ac:dyDescent="0.25">
      <c r="A825" s="37" t="s">
        <v>10181</v>
      </c>
      <c r="B825" s="37">
        <v>32</v>
      </c>
      <c r="C825" s="37">
        <v>0</v>
      </c>
      <c r="D825" s="37">
        <v>0</v>
      </c>
      <c r="E825" s="37">
        <v>9</v>
      </c>
      <c r="F825" s="37">
        <v>0.69874375</v>
      </c>
      <c r="G825" s="37" t="s">
        <v>1218</v>
      </c>
      <c r="H825" s="37" t="s">
        <v>2308</v>
      </c>
      <c r="I825" s="37">
        <v>524</v>
      </c>
      <c r="J825" s="37" t="s">
        <v>2275</v>
      </c>
      <c r="K825" s="37">
        <v>12</v>
      </c>
      <c r="L825" s="37">
        <v>0</v>
      </c>
    </row>
    <row r="826" spans="1:12" x14ac:dyDescent="0.25">
      <c r="A826" s="37" t="s">
        <v>10158</v>
      </c>
      <c r="B826" s="37">
        <v>31</v>
      </c>
      <c r="C826" s="37">
        <v>0</v>
      </c>
      <c r="D826" s="37">
        <v>1</v>
      </c>
      <c r="E826" s="37">
        <v>9</v>
      </c>
      <c r="F826" s="37">
        <v>0.75428709677419348</v>
      </c>
      <c r="G826" s="37" t="s">
        <v>1219</v>
      </c>
      <c r="H826" s="37" t="s">
        <v>2308</v>
      </c>
      <c r="I826" s="37">
        <v>497</v>
      </c>
      <c r="J826" s="37" t="s">
        <v>2275</v>
      </c>
      <c r="K826" s="37">
        <v>12</v>
      </c>
      <c r="L826" s="37">
        <v>1</v>
      </c>
    </row>
    <row r="827" spans="1:12" x14ac:dyDescent="0.25">
      <c r="A827" s="37" t="s">
        <v>10129</v>
      </c>
      <c r="B827" s="37">
        <v>31</v>
      </c>
      <c r="C827" s="37">
        <v>0</v>
      </c>
      <c r="D827" s="37">
        <v>2</v>
      </c>
      <c r="E827" s="37">
        <v>6</v>
      </c>
      <c r="F827" s="37">
        <v>0.72241935483870978</v>
      </c>
      <c r="G827" s="37" t="s">
        <v>1251</v>
      </c>
      <c r="H827" s="37" t="s">
        <v>2308</v>
      </c>
      <c r="I827" s="37">
        <v>476</v>
      </c>
      <c r="J827" s="37" t="s">
        <v>2275</v>
      </c>
      <c r="K827" s="37">
        <v>11</v>
      </c>
      <c r="L827" s="37">
        <v>2</v>
      </c>
    </row>
    <row r="828" spans="1:12" x14ac:dyDescent="0.25">
      <c r="A828" s="37" t="s">
        <v>9932</v>
      </c>
      <c r="B828" s="37">
        <v>31</v>
      </c>
      <c r="C828" s="37">
        <v>2</v>
      </c>
      <c r="D828" s="37">
        <v>4</v>
      </c>
      <c r="E828" s="37">
        <v>9</v>
      </c>
      <c r="F828" s="37">
        <v>1.5593129032258066</v>
      </c>
      <c r="G828" s="37" t="s">
        <v>1262</v>
      </c>
      <c r="H828" s="37" t="s">
        <v>2308</v>
      </c>
      <c r="I828" s="37">
        <v>1087</v>
      </c>
      <c r="J828" s="37" t="s">
        <v>2275</v>
      </c>
      <c r="K828" s="37">
        <v>13</v>
      </c>
      <c r="L828" s="37">
        <v>4</v>
      </c>
    </row>
    <row r="829" spans="1:12" x14ac:dyDescent="0.25">
      <c r="A829" s="37" t="s">
        <v>9992</v>
      </c>
      <c r="B829" s="37">
        <v>31</v>
      </c>
      <c r="C829" s="37">
        <v>3</v>
      </c>
      <c r="D829" s="37">
        <v>9</v>
      </c>
      <c r="E829" s="37">
        <v>12</v>
      </c>
      <c r="F829" s="37">
        <v>2.6442161290322583</v>
      </c>
      <c r="G829" s="37" t="s">
        <v>2299</v>
      </c>
      <c r="H829" s="37" t="s">
        <v>2308</v>
      </c>
      <c r="I829" s="37">
        <v>2713</v>
      </c>
      <c r="J829" s="37" t="s">
        <v>2268</v>
      </c>
      <c r="K829" s="37">
        <v>18</v>
      </c>
      <c r="L829" s="37">
        <v>9</v>
      </c>
    </row>
    <row r="830" spans="1:12" x14ac:dyDescent="0.25">
      <c r="A830" s="37" t="s">
        <v>9837</v>
      </c>
      <c r="B830" s="37">
        <v>31</v>
      </c>
      <c r="C830" s="37">
        <v>0</v>
      </c>
      <c r="D830" s="37">
        <v>7</v>
      </c>
      <c r="E830" s="37">
        <v>7</v>
      </c>
      <c r="F830" s="37">
        <v>1.2946032258064517</v>
      </c>
      <c r="G830" s="37" t="s">
        <v>1223</v>
      </c>
      <c r="H830" s="37" t="s">
        <v>2308</v>
      </c>
      <c r="I830" s="37">
        <v>853</v>
      </c>
      <c r="J830" s="37" t="s">
        <v>2275</v>
      </c>
      <c r="K830" s="37">
        <v>15</v>
      </c>
      <c r="L830" s="37">
        <v>7</v>
      </c>
    </row>
    <row r="831" spans="1:12" x14ac:dyDescent="0.25">
      <c r="A831" s="37" t="s">
        <v>10055</v>
      </c>
      <c r="B831" s="37">
        <v>31</v>
      </c>
      <c r="C831" s="37">
        <v>0</v>
      </c>
      <c r="D831" s="37">
        <v>6</v>
      </c>
      <c r="E831" s="37">
        <v>8</v>
      </c>
      <c r="F831" s="37">
        <v>1.2156774193548388</v>
      </c>
      <c r="G831" s="37" t="s">
        <v>1256</v>
      </c>
      <c r="H831" s="37" t="s">
        <v>2308</v>
      </c>
      <c r="I831" s="37">
        <v>801</v>
      </c>
      <c r="J831" s="37" t="s">
        <v>2275</v>
      </c>
      <c r="K831" s="37">
        <v>13</v>
      </c>
      <c r="L831" s="37">
        <v>6</v>
      </c>
    </row>
    <row r="832" spans="1:12" x14ac:dyDescent="0.25">
      <c r="A832" s="37" t="s">
        <v>10113</v>
      </c>
      <c r="B832" s="37">
        <v>31</v>
      </c>
      <c r="C832" s="37">
        <v>1</v>
      </c>
      <c r="D832" s="37">
        <v>12</v>
      </c>
      <c r="E832" s="37">
        <v>22</v>
      </c>
      <c r="F832" s="37">
        <v>2.235203225806452</v>
      </c>
      <c r="G832" s="37" t="s">
        <v>1231</v>
      </c>
      <c r="H832" s="37" t="s">
        <v>2308</v>
      </c>
      <c r="I832" s="37">
        <v>1489</v>
      </c>
      <c r="J832" s="37" t="s">
        <v>2275</v>
      </c>
      <c r="K832" s="37">
        <v>19</v>
      </c>
      <c r="L832" s="37">
        <v>12</v>
      </c>
    </row>
    <row r="833" spans="1:12" x14ac:dyDescent="0.25">
      <c r="A833" s="37" t="s">
        <v>9951</v>
      </c>
      <c r="B833" s="37">
        <v>31</v>
      </c>
      <c r="C833" s="37">
        <v>0</v>
      </c>
      <c r="D833" s="37">
        <v>1</v>
      </c>
      <c r="E833" s="37">
        <v>3</v>
      </c>
      <c r="F833" s="37">
        <v>0.51146774193548394</v>
      </c>
      <c r="G833" s="37" t="s">
        <v>1245</v>
      </c>
      <c r="H833" s="37" t="s">
        <v>2308</v>
      </c>
      <c r="I833" s="37">
        <v>337</v>
      </c>
      <c r="J833" s="37" t="s">
        <v>2275</v>
      </c>
      <c r="K833" s="37">
        <v>11</v>
      </c>
      <c r="L833" s="37">
        <v>1</v>
      </c>
    </row>
    <row r="834" spans="1:12" x14ac:dyDescent="0.25">
      <c r="A834" s="37" t="s">
        <v>10195</v>
      </c>
      <c r="B834" s="37">
        <v>31</v>
      </c>
      <c r="C834" s="37">
        <v>1</v>
      </c>
      <c r="D834" s="37">
        <v>9</v>
      </c>
      <c r="E834" s="37">
        <v>17</v>
      </c>
      <c r="F834" s="37">
        <v>1.8698161290322581</v>
      </c>
      <c r="G834" s="37" t="s">
        <v>1250</v>
      </c>
      <c r="H834" s="37" t="s">
        <v>2308</v>
      </c>
      <c r="I834" s="37">
        <v>1232</v>
      </c>
      <c r="J834" s="37" t="s">
        <v>2275</v>
      </c>
      <c r="K834" s="37">
        <v>18</v>
      </c>
      <c r="L834" s="37">
        <v>9</v>
      </c>
    </row>
    <row r="835" spans="1:12" x14ac:dyDescent="0.25">
      <c r="A835" s="37" t="s">
        <v>10141</v>
      </c>
      <c r="B835" s="37">
        <v>31</v>
      </c>
      <c r="C835" s="37">
        <v>0</v>
      </c>
      <c r="D835" s="37">
        <v>2</v>
      </c>
      <c r="E835" s="37">
        <v>11</v>
      </c>
      <c r="F835" s="37">
        <v>0.801341935483871</v>
      </c>
      <c r="G835" s="37" t="s">
        <v>1234</v>
      </c>
      <c r="H835" s="37" t="s">
        <v>2308</v>
      </c>
      <c r="I835" s="37">
        <v>528</v>
      </c>
      <c r="J835" s="37" t="s">
        <v>2275</v>
      </c>
      <c r="K835" s="37">
        <v>14</v>
      </c>
      <c r="L835" s="37">
        <v>2</v>
      </c>
    </row>
    <row r="836" spans="1:12" x14ac:dyDescent="0.25">
      <c r="A836" s="37" t="s">
        <v>9977</v>
      </c>
      <c r="B836" s="37">
        <v>31</v>
      </c>
      <c r="C836" s="37">
        <v>0</v>
      </c>
      <c r="D836" s="37">
        <v>2</v>
      </c>
      <c r="E836" s="37">
        <v>14</v>
      </c>
      <c r="F836" s="37">
        <v>0.89385483870967752</v>
      </c>
      <c r="G836" s="37" t="s">
        <v>1219</v>
      </c>
      <c r="H836" s="37" t="s">
        <v>3729</v>
      </c>
      <c r="I836" s="37">
        <v>604</v>
      </c>
      <c r="J836" s="37" t="s">
        <v>2275</v>
      </c>
      <c r="K836" s="37">
        <v>12</v>
      </c>
      <c r="L836" s="37">
        <v>2</v>
      </c>
    </row>
    <row r="837" spans="1:12" x14ac:dyDescent="0.25">
      <c r="A837" s="37" t="s">
        <v>9976</v>
      </c>
      <c r="B837" s="37">
        <v>31</v>
      </c>
      <c r="C837" s="37">
        <v>0</v>
      </c>
      <c r="D837" s="37">
        <v>2</v>
      </c>
      <c r="E837" s="37">
        <v>14</v>
      </c>
      <c r="F837" s="37">
        <v>0.89385483870967752</v>
      </c>
      <c r="G837" s="37" t="s">
        <v>1219</v>
      </c>
      <c r="H837" s="37" t="s">
        <v>2308</v>
      </c>
      <c r="I837" s="37">
        <v>604</v>
      </c>
      <c r="J837" s="37" t="s">
        <v>2275</v>
      </c>
      <c r="K837" s="37">
        <v>12</v>
      </c>
      <c r="L837" s="37">
        <v>2</v>
      </c>
    </row>
    <row r="838" spans="1:12" x14ac:dyDescent="0.25">
      <c r="A838" s="37" t="s">
        <v>10023</v>
      </c>
      <c r="B838" s="37">
        <v>31</v>
      </c>
      <c r="C838" s="37">
        <v>0</v>
      </c>
      <c r="D838" s="37">
        <v>1</v>
      </c>
      <c r="E838" s="37">
        <v>7</v>
      </c>
      <c r="F838" s="37">
        <v>0.43860645161290324</v>
      </c>
      <c r="G838" s="37" t="s">
        <v>1222</v>
      </c>
      <c r="H838" s="37" t="s">
        <v>2308</v>
      </c>
      <c r="I838" s="37">
        <v>289</v>
      </c>
      <c r="J838" s="37" t="s">
        <v>2275</v>
      </c>
      <c r="K838" s="37">
        <v>10</v>
      </c>
      <c r="L838" s="37">
        <v>1</v>
      </c>
    </row>
    <row r="839" spans="1:12" x14ac:dyDescent="0.25">
      <c r="A839" s="37" t="s">
        <v>10069</v>
      </c>
      <c r="B839" s="37">
        <v>31</v>
      </c>
      <c r="C839" s="37">
        <v>0</v>
      </c>
      <c r="D839" s="37">
        <v>4</v>
      </c>
      <c r="E839" s="37">
        <v>13</v>
      </c>
      <c r="F839" s="37">
        <v>0.86508387096774186</v>
      </c>
      <c r="G839" s="37" t="s">
        <v>1232</v>
      </c>
      <c r="H839" s="37" t="s">
        <v>2308</v>
      </c>
      <c r="I839" s="37">
        <v>570</v>
      </c>
      <c r="J839" s="37" t="s">
        <v>2275</v>
      </c>
      <c r="K839" s="37">
        <v>13</v>
      </c>
      <c r="L839" s="37">
        <v>4</v>
      </c>
    </row>
    <row r="840" spans="1:12" x14ac:dyDescent="0.25">
      <c r="A840" s="37" t="s">
        <v>10256</v>
      </c>
      <c r="B840" s="37">
        <v>31</v>
      </c>
      <c r="C840" s="37">
        <v>0</v>
      </c>
      <c r="D840" s="37">
        <v>0</v>
      </c>
      <c r="E840" s="37">
        <v>10</v>
      </c>
      <c r="F840" s="37">
        <v>0.3329677419354839</v>
      </c>
      <c r="G840" s="37" t="s">
        <v>1219</v>
      </c>
      <c r="H840" s="37" t="s">
        <v>2316</v>
      </c>
      <c r="I840" s="37">
        <v>220</v>
      </c>
      <c r="J840" s="37" t="s">
        <v>2268</v>
      </c>
      <c r="K840" s="37">
        <v>9</v>
      </c>
      <c r="L840" s="37">
        <v>0</v>
      </c>
    </row>
    <row r="841" spans="1:12" x14ac:dyDescent="0.25">
      <c r="A841" s="37" t="s">
        <v>10104</v>
      </c>
      <c r="B841" s="37">
        <v>31</v>
      </c>
      <c r="C841" s="37">
        <v>0</v>
      </c>
      <c r="D841" s="37">
        <v>5</v>
      </c>
      <c r="E841" s="37">
        <v>16</v>
      </c>
      <c r="F841" s="37">
        <v>1.169658064516129</v>
      </c>
      <c r="G841" s="37" t="s">
        <v>2276</v>
      </c>
      <c r="H841" s="37" t="s">
        <v>2308</v>
      </c>
      <c r="I841" s="37">
        <v>811</v>
      </c>
      <c r="J841" s="37" t="s">
        <v>2275</v>
      </c>
      <c r="K841" s="37">
        <v>14</v>
      </c>
      <c r="L841" s="37">
        <v>5</v>
      </c>
    </row>
    <row r="842" spans="1:12" x14ac:dyDescent="0.25">
      <c r="A842" s="37" t="s">
        <v>10238</v>
      </c>
      <c r="B842" s="37">
        <v>31</v>
      </c>
      <c r="C842" s="37">
        <v>0</v>
      </c>
      <c r="D842" s="37">
        <v>0</v>
      </c>
      <c r="E842" s="37">
        <v>10</v>
      </c>
      <c r="F842" s="37">
        <v>0.53422580645161288</v>
      </c>
      <c r="G842" s="37" t="s">
        <v>1251</v>
      </c>
      <c r="H842" s="37" t="s">
        <v>2316</v>
      </c>
      <c r="I842" s="37">
        <v>352</v>
      </c>
      <c r="J842" s="37" t="s">
        <v>2268</v>
      </c>
      <c r="K842" s="37">
        <v>11</v>
      </c>
      <c r="L842" s="37">
        <v>0</v>
      </c>
    </row>
    <row r="843" spans="1:12" x14ac:dyDescent="0.25">
      <c r="A843" s="37" t="s">
        <v>10203</v>
      </c>
      <c r="B843" s="37">
        <v>31</v>
      </c>
      <c r="C843" s="37">
        <v>0</v>
      </c>
      <c r="D843" s="37">
        <v>0</v>
      </c>
      <c r="E843" s="37">
        <v>8</v>
      </c>
      <c r="F843" s="37">
        <v>0.5873387096774193</v>
      </c>
      <c r="G843" s="37" t="s">
        <v>1219</v>
      </c>
      <c r="H843" s="37" t="s">
        <v>2308</v>
      </c>
      <c r="I843" s="37">
        <v>387</v>
      </c>
      <c r="J843" s="37" t="s">
        <v>2275</v>
      </c>
      <c r="K843" s="37">
        <v>10</v>
      </c>
      <c r="L843" s="37">
        <v>0</v>
      </c>
    </row>
    <row r="844" spans="1:12" x14ac:dyDescent="0.25">
      <c r="A844" s="37" t="s">
        <v>10150</v>
      </c>
      <c r="B844" s="37">
        <v>31</v>
      </c>
      <c r="C844" s="37">
        <v>0</v>
      </c>
      <c r="D844" s="37">
        <v>4</v>
      </c>
      <c r="E844" s="37">
        <v>14</v>
      </c>
      <c r="F844" s="37">
        <v>1.306741935483871</v>
      </c>
      <c r="G844" s="37" t="s">
        <v>2276</v>
      </c>
      <c r="H844" s="37" t="s">
        <v>2308</v>
      </c>
      <c r="I844" s="37">
        <v>861</v>
      </c>
      <c r="J844" s="37" t="s">
        <v>2275</v>
      </c>
      <c r="K844" s="37">
        <v>15</v>
      </c>
      <c r="L844" s="37">
        <v>4</v>
      </c>
    </row>
    <row r="845" spans="1:12" x14ac:dyDescent="0.25">
      <c r="A845" s="37" t="s">
        <v>10079</v>
      </c>
      <c r="B845" s="37">
        <v>31</v>
      </c>
      <c r="C845" s="37">
        <v>0</v>
      </c>
      <c r="D845" s="37">
        <v>0</v>
      </c>
      <c r="E845" s="37">
        <v>7</v>
      </c>
      <c r="F845" s="37">
        <v>0.35046129032258067</v>
      </c>
      <c r="G845" s="37" t="s">
        <v>1219</v>
      </c>
      <c r="H845" s="37" t="s">
        <v>2316</v>
      </c>
      <c r="I845" s="37">
        <v>255</v>
      </c>
      <c r="J845" s="37" t="s">
        <v>2275</v>
      </c>
      <c r="K845" s="37">
        <v>10</v>
      </c>
      <c r="L845" s="37">
        <v>0</v>
      </c>
    </row>
    <row r="846" spans="1:12" x14ac:dyDescent="0.25">
      <c r="A846" s="37" t="s">
        <v>10215</v>
      </c>
      <c r="B846" s="37">
        <v>30</v>
      </c>
      <c r="C846" s="37">
        <v>0</v>
      </c>
      <c r="D846" s="37">
        <v>2</v>
      </c>
      <c r="E846" s="37">
        <v>14</v>
      </c>
      <c r="F846" s="37">
        <v>0.77786666666666671</v>
      </c>
      <c r="G846" s="37" t="s">
        <v>1219</v>
      </c>
      <c r="H846" s="37" t="s">
        <v>2308</v>
      </c>
      <c r="I846" s="37">
        <v>496</v>
      </c>
      <c r="J846" s="37" t="s">
        <v>2275</v>
      </c>
      <c r="K846" s="37">
        <v>14</v>
      </c>
      <c r="L846" s="37">
        <v>2</v>
      </c>
    </row>
    <row r="847" spans="1:12" x14ac:dyDescent="0.25">
      <c r="A847" s="37" t="s">
        <v>10137</v>
      </c>
      <c r="B847" s="37">
        <v>30</v>
      </c>
      <c r="C847" s="37">
        <v>0</v>
      </c>
      <c r="D847" s="37">
        <v>1</v>
      </c>
      <c r="E847" s="37">
        <v>16</v>
      </c>
      <c r="F847" s="37">
        <v>0.59122666666666679</v>
      </c>
      <c r="G847" s="37" t="s">
        <v>1219</v>
      </c>
      <c r="H847" s="37" t="s">
        <v>2308</v>
      </c>
      <c r="I847" s="37">
        <v>377</v>
      </c>
      <c r="J847" s="37" t="s">
        <v>2275</v>
      </c>
      <c r="K847" s="37">
        <v>12</v>
      </c>
      <c r="L847" s="37">
        <v>1</v>
      </c>
    </row>
    <row r="848" spans="1:12" x14ac:dyDescent="0.25">
      <c r="A848" s="37" t="s">
        <v>10116</v>
      </c>
      <c r="B848" s="37">
        <v>30</v>
      </c>
      <c r="C848" s="37">
        <v>0</v>
      </c>
      <c r="D848" s="37">
        <v>1</v>
      </c>
      <c r="E848" s="37">
        <v>6</v>
      </c>
      <c r="F848" s="37">
        <v>0.78728000000000009</v>
      </c>
      <c r="G848" s="37" t="s">
        <v>1232</v>
      </c>
      <c r="H848" s="37" t="s">
        <v>2308</v>
      </c>
      <c r="I848" s="37">
        <v>502</v>
      </c>
      <c r="J848" s="37" t="s">
        <v>2275</v>
      </c>
      <c r="K848" s="37">
        <v>15</v>
      </c>
      <c r="L848" s="37">
        <v>1</v>
      </c>
    </row>
    <row r="849" spans="1:12" x14ac:dyDescent="0.25">
      <c r="A849" s="37" t="s">
        <v>10067</v>
      </c>
      <c r="B849" s="37">
        <v>30</v>
      </c>
      <c r="C849" s="37">
        <v>0</v>
      </c>
      <c r="D849" s="37">
        <v>2</v>
      </c>
      <c r="E849" s="37">
        <v>13</v>
      </c>
      <c r="F849" s="37">
        <v>0.98823000000000005</v>
      </c>
      <c r="G849" s="37" t="s">
        <v>1229</v>
      </c>
      <c r="H849" s="37" t="s">
        <v>2308</v>
      </c>
      <c r="I849" s="37">
        <v>718</v>
      </c>
      <c r="J849" s="37" t="s">
        <v>2275</v>
      </c>
      <c r="K849" s="37">
        <v>15</v>
      </c>
      <c r="L849" s="37">
        <v>2</v>
      </c>
    </row>
    <row r="850" spans="1:12" x14ac:dyDescent="0.25">
      <c r="A850" s="37" t="s">
        <v>10200</v>
      </c>
      <c r="B850" s="37">
        <v>30</v>
      </c>
      <c r="C850" s="37">
        <v>0</v>
      </c>
      <c r="D850" s="37">
        <v>1</v>
      </c>
      <c r="E850" s="37">
        <v>6</v>
      </c>
      <c r="F850" s="37">
        <v>0.63959999999999995</v>
      </c>
      <c r="G850" s="37" t="s">
        <v>1257</v>
      </c>
      <c r="H850" s="37" t="s">
        <v>2308</v>
      </c>
      <c r="I850" s="37">
        <v>459</v>
      </c>
      <c r="J850" s="37" t="s">
        <v>2275</v>
      </c>
      <c r="K850" s="37">
        <v>11</v>
      </c>
      <c r="L850" s="37">
        <v>1</v>
      </c>
    </row>
    <row r="851" spans="1:12" x14ac:dyDescent="0.25">
      <c r="A851" s="37" t="s">
        <v>10234</v>
      </c>
      <c r="B851" s="37">
        <v>30</v>
      </c>
      <c r="C851" s="37">
        <v>0</v>
      </c>
      <c r="D851" s="37">
        <v>6</v>
      </c>
      <c r="E851" s="37">
        <v>14</v>
      </c>
      <c r="F851" s="37">
        <v>1.3769633333333333</v>
      </c>
      <c r="G851" s="37" t="s">
        <v>1227</v>
      </c>
      <c r="H851" s="37" t="s">
        <v>2308</v>
      </c>
      <c r="I851" s="37">
        <v>878</v>
      </c>
      <c r="J851" s="37" t="s">
        <v>2275</v>
      </c>
      <c r="K851" s="37">
        <v>15</v>
      </c>
      <c r="L851" s="37">
        <v>6</v>
      </c>
    </row>
    <row r="852" spans="1:12" x14ac:dyDescent="0.25">
      <c r="A852" s="37" t="s">
        <v>9994</v>
      </c>
      <c r="B852" s="37">
        <v>30</v>
      </c>
      <c r="C852" s="37">
        <v>0</v>
      </c>
      <c r="D852" s="37">
        <v>5</v>
      </c>
      <c r="E852" s="37">
        <v>9</v>
      </c>
      <c r="F852" s="37">
        <v>1.4285466666666666</v>
      </c>
      <c r="G852" s="37" t="s">
        <v>1224</v>
      </c>
      <c r="H852" s="37" t="s">
        <v>2308</v>
      </c>
      <c r="I852" s="37">
        <v>947</v>
      </c>
      <c r="J852" s="37" t="s">
        <v>2275</v>
      </c>
      <c r="K852" s="37">
        <v>17</v>
      </c>
      <c r="L852" s="37">
        <v>5</v>
      </c>
    </row>
    <row r="853" spans="1:12" x14ac:dyDescent="0.25">
      <c r="A853" s="37" t="s">
        <v>10152</v>
      </c>
      <c r="B853" s="37">
        <v>30</v>
      </c>
      <c r="C853" s="37">
        <v>0</v>
      </c>
      <c r="D853" s="37">
        <v>2</v>
      </c>
      <c r="E853" s="37">
        <v>15</v>
      </c>
      <c r="F853" s="37">
        <v>0.92016666666666669</v>
      </c>
      <c r="G853" s="37" t="s">
        <v>1224</v>
      </c>
      <c r="H853" s="37" t="s">
        <v>2308</v>
      </c>
      <c r="I853" s="37">
        <v>606</v>
      </c>
      <c r="J853" s="37" t="s">
        <v>2275</v>
      </c>
      <c r="K853" s="37">
        <v>16</v>
      </c>
      <c r="L853" s="37">
        <v>2</v>
      </c>
    </row>
    <row r="854" spans="1:12" x14ac:dyDescent="0.25">
      <c r="A854" s="37" t="s">
        <v>9928</v>
      </c>
      <c r="B854" s="37">
        <v>30</v>
      </c>
      <c r="C854" s="37">
        <v>0</v>
      </c>
      <c r="D854" s="37">
        <v>2</v>
      </c>
      <c r="E854" s="37">
        <v>12</v>
      </c>
      <c r="F854" s="37">
        <v>0.72205666666666668</v>
      </c>
      <c r="G854" s="37" t="s">
        <v>1224</v>
      </c>
      <c r="H854" s="37" t="s">
        <v>2308</v>
      </c>
      <c r="I854" s="37">
        <v>520</v>
      </c>
      <c r="J854" s="37" t="s">
        <v>2275</v>
      </c>
      <c r="K854" s="37">
        <v>12</v>
      </c>
      <c r="L854" s="37">
        <v>2</v>
      </c>
    </row>
    <row r="855" spans="1:12" x14ac:dyDescent="0.25">
      <c r="A855" s="37" t="s">
        <v>10144</v>
      </c>
      <c r="B855" s="37">
        <v>30</v>
      </c>
      <c r="C855" s="37">
        <v>0</v>
      </c>
      <c r="D855" s="37">
        <v>1</v>
      </c>
      <c r="E855" s="37">
        <v>15</v>
      </c>
      <c r="F855" s="37">
        <v>0.74493333333333345</v>
      </c>
      <c r="G855" s="37" t="s">
        <v>1231</v>
      </c>
      <c r="H855" s="37" t="s">
        <v>2308</v>
      </c>
      <c r="I855" s="37">
        <v>475</v>
      </c>
      <c r="J855" s="37" t="s">
        <v>2275</v>
      </c>
      <c r="K855" s="37">
        <v>12</v>
      </c>
      <c r="L855" s="37">
        <v>1</v>
      </c>
    </row>
    <row r="856" spans="1:12" x14ac:dyDescent="0.25">
      <c r="A856" s="37" t="s">
        <v>10265</v>
      </c>
      <c r="B856" s="37">
        <v>30</v>
      </c>
      <c r="C856" s="37">
        <v>0</v>
      </c>
      <c r="D856" s="37">
        <v>3</v>
      </c>
      <c r="E856" s="37">
        <v>14</v>
      </c>
      <c r="F856" s="37">
        <v>0.8178833333333333</v>
      </c>
      <c r="G856" s="37" t="s">
        <v>1219</v>
      </c>
      <c r="H856" s="37" t="s">
        <v>2308</v>
      </c>
      <c r="I856" s="37">
        <v>548</v>
      </c>
      <c r="J856" s="37" t="s">
        <v>2275</v>
      </c>
      <c r="K856" s="37">
        <v>13</v>
      </c>
      <c r="L856" s="37">
        <v>3</v>
      </c>
    </row>
    <row r="857" spans="1:12" x14ac:dyDescent="0.25">
      <c r="A857" s="37" t="s">
        <v>10074</v>
      </c>
      <c r="B857" s="37">
        <v>30</v>
      </c>
      <c r="C857" s="37">
        <v>0</v>
      </c>
      <c r="D857" s="37">
        <v>3</v>
      </c>
      <c r="E857" s="37">
        <v>7</v>
      </c>
      <c r="F857" s="37">
        <v>0.93469333333333338</v>
      </c>
      <c r="G857" s="37" t="s">
        <v>1232</v>
      </c>
      <c r="H857" s="37" t="s">
        <v>2308</v>
      </c>
      <c r="I857" s="37">
        <v>596</v>
      </c>
      <c r="J857" s="37" t="s">
        <v>2275</v>
      </c>
      <c r="K857" s="37">
        <v>15</v>
      </c>
      <c r="L857" s="37">
        <v>3</v>
      </c>
    </row>
    <row r="858" spans="1:12" x14ac:dyDescent="0.25">
      <c r="A858" s="37" t="s">
        <v>9938</v>
      </c>
      <c r="B858" s="37">
        <v>30</v>
      </c>
      <c r="C858" s="37">
        <v>0</v>
      </c>
      <c r="D858" s="37">
        <v>3</v>
      </c>
      <c r="E858" s="37">
        <v>10</v>
      </c>
      <c r="F858" s="37">
        <v>0.92372333333333334</v>
      </c>
      <c r="G858" s="37" t="s">
        <v>1232</v>
      </c>
      <c r="H858" s="37" t="s">
        <v>2308</v>
      </c>
      <c r="I858" s="37">
        <v>589</v>
      </c>
      <c r="J858" s="37" t="s">
        <v>2275</v>
      </c>
      <c r="K858" s="37">
        <v>12</v>
      </c>
      <c r="L858" s="37">
        <v>3</v>
      </c>
    </row>
    <row r="859" spans="1:12" x14ac:dyDescent="0.25">
      <c r="A859" s="37" t="s">
        <v>9990</v>
      </c>
      <c r="B859" s="37">
        <v>30</v>
      </c>
      <c r="C859" s="37">
        <v>2</v>
      </c>
      <c r="D859" s="37">
        <v>5</v>
      </c>
      <c r="E859" s="37">
        <v>8</v>
      </c>
      <c r="F859" s="37">
        <v>1.4208733333333334</v>
      </c>
      <c r="G859" s="37" t="s">
        <v>1232</v>
      </c>
      <c r="H859" s="37" t="s">
        <v>2308</v>
      </c>
      <c r="I859" s="37">
        <v>906</v>
      </c>
      <c r="J859" s="37" t="s">
        <v>2275</v>
      </c>
      <c r="K859" s="37">
        <v>14</v>
      </c>
      <c r="L859" s="37">
        <v>5</v>
      </c>
    </row>
    <row r="860" spans="1:12" x14ac:dyDescent="0.25">
      <c r="A860" s="37" t="s">
        <v>10005</v>
      </c>
      <c r="B860" s="37">
        <v>30</v>
      </c>
      <c r="C860" s="37">
        <v>0</v>
      </c>
      <c r="D860" s="37">
        <v>3</v>
      </c>
      <c r="E860" s="37">
        <v>5</v>
      </c>
      <c r="F860" s="37">
        <v>0.87824000000000002</v>
      </c>
      <c r="G860" s="37" t="s">
        <v>1232</v>
      </c>
      <c r="H860" s="37" t="s">
        <v>2308</v>
      </c>
      <c r="I860" s="37">
        <v>560</v>
      </c>
      <c r="J860" s="37" t="s">
        <v>2275</v>
      </c>
      <c r="K860" s="37">
        <v>14</v>
      </c>
      <c r="L860" s="37">
        <v>3</v>
      </c>
    </row>
    <row r="861" spans="1:12" x14ac:dyDescent="0.25">
      <c r="A861" s="37" t="s">
        <v>10118</v>
      </c>
      <c r="B861" s="37">
        <v>30</v>
      </c>
      <c r="C861" s="37">
        <v>1</v>
      </c>
      <c r="D861" s="37">
        <v>2</v>
      </c>
      <c r="E861" s="37">
        <v>9</v>
      </c>
      <c r="F861" s="37">
        <v>0.91744000000000014</v>
      </c>
      <c r="G861" s="37" t="s">
        <v>1232</v>
      </c>
      <c r="H861" s="37" t="s">
        <v>2308</v>
      </c>
      <c r="I861" s="37">
        <v>585</v>
      </c>
      <c r="J861" s="37" t="s">
        <v>2275</v>
      </c>
      <c r="K861" s="37">
        <v>12</v>
      </c>
      <c r="L861" s="37">
        <v>2</v>
      </c>
    </row>
    <row r="862" spans="1:12" x14ac:dyDescent="0.25">
      <c r="A862" s="37" t="s">
        <v>10205</v>
      </c>
      <c r="B862" s="37">
        <v>30</v>
      </c>
      <c r="C862" s="37">
        <v>0</v>
      </c>
      <c r="D862" s="37">
        <v>2</v>
      </c>
      <c r="E862" s="37">
        <v>13</v>
      </c>
      <c r="F862" s="37">
        <v>0.93872333333333347</v>
      </c>
      <c r="G862" s="37" t="s">
        <v>2276</v>
      </c>
      <c r="H862" s="37" t="s">
        <v>2308</v>
      </c>
      <c r="I862" s="37">
        <v>675</v>
      </c>
      <c r="J862" s="37" t="s">
        <v>2275</v>
      </c>
      <c r="K862" s="37">
        <v>15</v>
      </c>
      <c r="L862" s="37">
        <v>2</v>
      </c>
    </row>
    <row r="863" spans="1:12" x14ac:dyDescent="0.25">
      <c r="A863" s="37" t="s">
        <v>9952</v>
      </c>
      <c r="B863" s="37">
        <v>30</v>
      </c>
      <c r="C863" s="37">
        <v>0</v>
      </c>
      <c r="D863" s="37">
        <v>7</v>
      </c>
      <c r="E863" s="37">
        <v>15</v>
      </c>
      <c r="F863" s="37">
        <v>1.3367033333333334</v>
      </c>
      <c r="G863" s="37" t="s">
        <v>2276</v>
      </c>
      <c r="H863" s="37" t="s">
        <v>2308</v>
      </c>
      <c r="I863" s="37">
        <v>877</v>
      </c>
      <c r="J863" s="37" t="s">
        <v>2275</v>
      </c>
      <c r="K863" s="37">
        <v>14</v>
      </c>
      <c r="L863" s="37">
        <v>7</v>
      </c>
    </row>
    <row r="864" spans="1:12" x14ac:dyDescent="0.25">
      <c r="A864" s="37" t="s">
        <v>10128</v>
      </c>
      <c r="B864" s="37">
        <v>30</v>
      </c>
      <c r="C864" s="37">
        <v>0</v>
      </c>
      <c r="D864" s="37">
        <v>0</v>
      </c>
      <c r="E864" s="37">
        <v>6</v>
      </c>
      <c r="F864" s="37">
        <v>0.50027333333333335</v>
      </c>
      <c r="G864" s="37" t="s">
        <v>1270</v>
      </c>
      <c r="H864" s="37" t="s">
        <v>2308</v>
      </c>
      <c r="I864" s="37">
        <v>319</v>
      </c>
      <c r="J864" s="37" t="s">
        <v>2275</v>
      </c>
      <c r="K864" s="37">
        <v>11</v>
      </c>
      <c r="L864" s="37">
        <v>0</v>
      </c>
    </row>
    <row r="865" spans="1:12" x14ac:dyDescent="0.25">
      <c r="A865" s="37" t="s">
        <v>10170</v>
      </c>
      <c r="B865" s="37">
        <v>30</v>
      </c>
      <c r="C865" s="37">
        <v>0</v>
      </c>
      <c r="D865" s="37">
        <v>3</v>
      </c>
      <c r="E865" s="37">
        <v>10</v>
      </c>
      <c r="F865" s="37">
        <v>0.98413333333333342</v>
      </c>
      <c r="G865" s="37" t="s">
        <v>1234</v>
      </c>
      <c r="H865" s="37" t="s">
        <v>2308</v>
      </c>
      <c r="I865" s="37">
        <v>654</v>
      </c>
      <c r="J865" s="37" t="s">
        <v>2275</v>
      </c>
      <c r="K865" s="37">
        <v>15</v>
      </c>
      <c r="L865" s="37">
        <v>3</v>
      </c>
    </row>
    <row r="866" spans="1:12" x14ac:dyDescent="0.25">
      <c r="A866" s="37" t="s">
        <v>10161</v>
      </c>
      <c r="B866" s="37">
        <v>30</v>
      </c>
      <c r="C866" s="37">
        <v>0</v>
      </c>
      <c r="D866" s="37">
        <v>0</v>
      </c>
      <c r="E866" s="37">
        <v>9</v>
      </c>
      <c r="F866" s="37">
        <v>0.54576333333333338</v>
      </c>
      <c r="G866" s="37" t="s">
        <v>1222</v>
      </c>
      <c r="H866" s="37" t="s">
        <v>2308</v>
      </c>
      <c r="I866" s="37">
        <v>348</v>
      </c>
      <c r="J866" s="37" t="s">
        <v>2275</v>
      </c>
      <c r="K866" s="37">
        <v>10</v>
      </c>
      <c r="L866" s="37">
        <v>0</v>
      </c>
    </row>
    <row r="867" spans="1:12" x14ac:dyDescent="0.25">
      <c r="A867" s="37" t="s">
        <v>10175</v>
      </c>
      <c r="B867" s="37">
        <v>30</v>
      </c>
      <c r="C867" s="37">
        <v>0</v>
      </c>
      <c r="D867" s="37">
        <v>2</v>
      </c>
      <c r="E867" s="37">
        <v>17</v>
      </c>
      <c r="F867" s="37">
        <v>0.64612333333333338</v>
      </c>
      <c r="G867" s="37" t="s">
        <v>1219</v>
      </c>
      <c r="H867" s="37" t="s">
        <v>2316</v>
      </c>
      <c r="I867" s="37">
        <v>412</v>
      </c>
      <c r="J867" s="37" t="s">
        <v>2268</v>
      </c>
      <c r="K867" s="37">
        <v>12</v>
      </c>
      <c r="L867" s="37">
        <v>2</v>
      </c>
    </row>
    <row r="868" spans="1:12" x14ac:dyDescent="0.25">
      <c r="A868" s="37" t="s">
        <v>10114</v>
      </c>
      <c r="B868" s="37">
        <v>30</v>
      </c>
      <c r="C868" s="37">
        <v>1</v>
      </c>
      <c r="D868" s="37">
        <v>3</v>
      </c>
      <c r="E868" s="37">
        <v>11</v>
      </c>
      <c r="F868" s="37">
        <v>1.5369300000000001</v>
      </c>
      <c r="G868" s="37" t="s">
        <v>1224</v>
      </c>
      <c r="H868" s="37" t="s">
        <v>2308</v>
      </c>
      <c r="I868" s="37">
        <v>980</v>
      </c>
      <c r="J868" s="37" t="s">
        <v>2275</v>
      </c>
      <c r="K868" s="37">
        <v>16</v>
      </c>
      <c r="L868" s="37">
        <v>3</v>
      </c>
    </row>
    <row r="869" spans="1:12" x14ac:dyDescent="0.25">
      <c r="A869" s="37" t="s">
        <v>10117</v>
      </c>
      <c r="B869" s="37">
        <v>30</v>
      </c>
      <c r="C869" s="37">
        <v>0</v>
      </c>
      <c r="D869" s="37">
        <v>2</v>
      </c>
      <c r="E869" s="37">
        <v>8</v>
      </c>
      <c r="F869" s="37">
        <v>0.61162333333333341</v>
      </c>
      <c r="G869" s="37" t="s">
        <v>1269</v>
      </c>
      <c r="H869" s="37" t="s">
        <v>2321</v>
      </c>
      <c r="I869" s="37">
        <v>390</v>
      </c>
      <c r="J869" s="37" t="s">
        <v>2275</v>
      </c>
      <c r="K869" s="37">
        <v>10</v>
      </c>
      <c r="L869" s="37">
        <v>2</v>
      </c>
    </row>
    <row r="870" spans="1:12" x14ac:dyDescent="0.25">
      <c r="A870" s="37" t="s">
        <v>9883</v>
      </c>
      <c r="B870" s="37">
        <v>30</v>
      </c>
      <c r="C870" s="37">
        <v>0</v>
      </c>
      <c r="D870" s="37">
        <v>7</v>
      </c>
      <c r="E870" s="37">
        <v>11</v>
      </c>
      <c r="F870" s="37">
        <v>1.3850766666666667</v>
      </c>
      <c r="G870" s="37" t="s">
        <v>1218</v>
      </c>
      <c r="H870" s="37" t="s">
        <v>2308</v>
      </c>
      <c r="I870" s="37">
        <v>956</v>
      </c>
      <c r="J870" s="37" t="s">
        <v>2275</v>
      </c>
      <c r="K870" s="37">
        <v>15</v>
      </c>
      <c r="L870" s="37">
        <v>7</v>
      </c>
    </row>
    <row r="871" spans="1:12" x14ac:dyDescent="0.25">
      <c r="A871" s="37" t="s">
        <v>10041</v>
      </c>
      <c r="B871" s="37">
        <v>30</v>
      </c>
      <c r="C871" s="37">
        <v>0</v>
      </c>
      <c r="D871" s="37">
        <v>6</v>
      </c>
      <c r="E871" s="37">
        <v>14</v>
      </c>
      <c r="F871" s="37">
        <v>1.5755533333333334</v>
      </c>
      <c r="G871" s="37" t="s">
        <v>1218</v>
      </c>
      <c r="H871" s="37" t="s">
        <v>2308</v>
      </c>
      <c r="I871" s="37">
        <v>1063</v>
      </c>
      <c r="J871" s="37" t="s">
        <v>2275</v>
      </c>
      <c r="K871" s="37">
        <v>15</v>
      </c>
      <c r="L871" s="37">
        <v>6</v>
      </c>
    </row>
    <row r="872" spans="1:12" x14ac:dyDescent="0.25">
      <c r="A872" s="37" t="s">
        <v>10089</v>
      </c>
      <c r="B872" s="37">
        <v>30</v>
      </c>
      <c r="C872" s="37">
        <v>0</v>
      </c>
      <c r="D872" s="37">
        <v>2</v>
      </c>
      <c r="E872" s="37">
        <v>10</v>
      </c>
      <c r="F872" s="37">
        <v>0.94567333333333337</v>
      </c>
      <c r="G872" s="37" t="s">
        <v>1240</v>
      </c>
      <c r="H872" s="37" t="s">
        <v>2308</v>
      </c>
      <c r="I872" s="37">
        <v>603</v>
      </c>
      <c r="J872" s="37" t="s">
        <v>2275</v>
      </c>
      <c r="K872" s="37">
        <v>13</v>
      </c>
      <c r="L872" s="37">
        <v>2</v>
      </c>
    </row>
    <row r="873" spans="1:12" x14ac:dyDescent="0.25">
      <c r="A873" s="37" t="s">
        <v>10206</v>
      </c>
      <c r="B873" s="37">
        <v>30</v>
      </c>
      <c r="C873" s="37">
        <v>0</v>
      </c>
      <c r="D873" s="37">
        <v>2</v>
      </c>
      <c r="E873" s="37">
        <v>9</v>
      </c>
      <c r="F873" s="37">
        <v>0.6837700000000001</v>
      </c>
      <c r="G873" s="37" t="s">
        <v>1270</v>
      </c>
      <c r="H873" s="37" t="s">
        <v>2308</v>
      </c>
      <c r="I873" s="37">
        <v>436</v>
      </c>
      <c r="J873" s="37" t="s">
        <v>2275</v>
      </c>
      <c r="K873" s="37">
        <v>12</v>
      </c>
      <c r="L873" s="37">
        <v>2</v>
      </c>
    </row>
    <row r="874" spans="1:12" x14ac:dyDescent="0.25">
      <c r="A874" s="37" t="s">
        <v>10010</v>
      </c>
      <c r="B874" s="37">
        <v>30</v>
      </c>
      <c r="C874" s="37">
        <v>0</v>
      </c>
      <c r="D874" s="37">
        <v>7</v>
      </c>
      <c r="E874" s="37">
        <v>9</v>
      </c>
      <c r="F874" s="37">
        <v>1.3532966666666666</v>
      </c>
      <c r="G874" s="37" t="s">
        <v>2299</v>
      </c>
      <c r="H874" s="37" t="s">
        <v>2308</v>
      </c>
      <c r="I874" s="37">
        <v>1023</v>
      </c>
      <c r="J874" s="37" t="s">
        <v>2275</v>
      </c>
      <c r="K874" s="37">
        <v>15</v>
      </c>
      <c r="L874" s="37">
        <v>7</v>
      </c>
    </row>
    <row r="875" spans="1:12" x14ac:dyDescent="0.25">
      <c r="A875" s="37" t="s">
        <v>10145</v>
      </c>
      <c r="B875" s="37">
        <v>30</v>
      </c>
      <c r="C875" s="37">
        <v>1</v>
      </c>
      <c r="D875" s="37">
        <v>2</v>
      </c>
      <c r="E875" s="37">
        <v>7</v>
      </c>
      <c r="F875" s="37">
        <v>1.03193</v>
      </c>
      <c r="G875" s="37" t="s">
        <v>1220</v>
      </c>
      <c r="H875" s="37" t="s">
        <v>2308</v>
      </c>
      <c r="I875" s="37">
        <v>658</v>
      </c>
      <c r="J875" s="37" t="s">
        <v>2275</v>
      </c>
      <c r="K875" s="37">
        <v>13</v>
      </c>
      <c r="L875" s="37">
        <v>2</v>
      </c>
    </row>
    <row r="876" spans="1:12" x14ac:dyDescent="0.25">
      <c r="A876" s="37" t="s">
        <v>10060</v>
      </c>
      <c r="B876" s="37">
        <v>29</v>
      </c>
      <c r="C876" s="37">
        <v>0</v>
      </c>
      <c r="D876" s="37">
        <v>2</v>
      </c>
      <c r="E876" s="37">
        <v>12</v>
      </c>
      <c r="F876" s="37">
        <v>1.0048724137931035</v>
      </c>
      <c r="G876" s="37" t="s">
        <v>1219</v>
      </c>
      <c r="H876" s="37" t="s">
        <v>2308</v>
      </c>
      <c r="I876" s="37">
        <v>626</v>
      </c>
      <c r="J876" s="37" t="s">
        <v>2275</v>
      </c>
      <c r="K876" s="37">
        <v>14</v>
      </c>
      <c r="L876" s="37">
        <v>2</v>
      </c>
    </row>
    <row r="877" spans="1:12" x14ac:dyDescent="0.25">
      <c r="A877" s="37" t="s">
        <v>9557</v>
      </c>
      <c r="B877" s="37">
        <v>29</v>
      </c>
      <c r="C877" s="37">
        <v>0</v>
      </c>
      <c r="D877" s="37">
        <v>0</v>
      </c>
      <c r="E877" s="37">
        <v>9</v>
      </c>
      <c r="F877" s="37">
        <v>0.55912413793103455</v>
      </c>
      <c r="G877" s="37" t="s">
        <v>1219</v>
      </c>
      <c r="H877" s="37" t="s">
        <v>2308</v>
      </c>
      <c r="I877" s="37">
        <v>397</v>
      </c>
      <c r="J877" s="37" t="s">
        <v>2275</v>
      </c>
      <c r="K877" s="37">
        <v>12</v>
      </c>
      <c r="L877" s="37">
        <v>0</v>
      </c>
    </row>
    <row r="878" spans="1:12" x14ac:dyDescent="0.25">
      <c r="A878" s="37" t="s">
        <v>9878</v>
      </c>
      <c r="B878" s="37">
        <v>29</v>
      </c>
      <c r="C878" s="37">
        <v>1</v>
      </c>
      <c r="D878" s="37">
        <v>3</v>
      </c>
      <c r="E878" s="37">
        <v>12</v>
      </c>
      <c r="F878" s="37">
        <v>1.562348275862069</v>
      </c>
      <c r="G878" s="37" t="s">
        <v>1219</v>
      </c>
      <c r="H878" s="37" t="s">
        <v>2308</v>
      </c>
      <c r="I878" s="37">
        <v>963</v>
      </c>
      <c r="J878" s="37" t="s">
        <v>2275</v>
      </c>
      <c r="K878" s="37">
        <v>15</v>
      </c>
      <c r="L878" s="37">
        <v>3</v>
      </c>
    </row>
    <row r="879" spans="1:12" x14ac:dyDescent="0.25">
      <c r="A879" s="37" t="s">
        <v>10099</v>
      </c>
      <c r="B879" s="37">
        <v>29</v>
      </c>
      <c r="C879" s="37">
        <v>0</v>
      </c>
      <c r="D879" s="37">
        <v>3</v>
      </c>
      <c r="E879" s="37">
        <v>7</v>
      </c>
      <c r="F879" s="37">
        <v>0.87283103448275867</v>
      </c>
      <c r="G879" s="37" t="s">
        <v>1219</v>
      </c>
      <c r="H879" s="37" t="s">
        <v>2308</v>
      </c>
      <c r="I879" s="37">
        <v>538</v>
      </c>
      <c r="J879" s="37" t="s">
        <v>2275</v>
      </c>
      <c r="K879" s="37">
        <v>13</v>
      </c>
      <c r="L879" s="37">
        <v>3</v>
      </c>
    </row>
    <row r="880" spans="1:12" x14ac:dyDescent="0.25">
      <c r="A880" s="37" t="s">
        <v>10259</v>
      </c>
      <c r="B880" s="37">
        <v>29</v>
      </c>
      <c r="C880" s="37">
        <v>2</v>
      </c>
      <c r="D880" s="37">
        <v>5</v>
      </c>
      <c r="E880" s="37">
        <v>15</v>
      </c>
      <c r="F880" s="37">
        <v>1.794348275862069</v>
      </c>
      <c r="G880" s="37" t="s">
        <v>1219</v>
      </c>
      <c r="H880" s="37" t="s">
        <v>2308</v>
      </c>
      <c r="I880" s="37">
        <v>1106</v>
      </c>
      <c r="J880" s="37" t="s">
        <v>2275</v>
      </c>
      <c r="K880" s="37">
        <v>14</v>
      </c>
      <c r="L880" s="37">
        <v>5</v>
      </c>
    </row>
    <row r="881" spans="1:12" x14ac:dyDescent="0.25">
      <c r="A881" s="37" t="s">
        <v>9993</v>
      </c>
      <c r="B881" s="37">
        <v>29</v>
      </c>
      <c r="C881" s="37">
        <v>1</v>
      </c>
      <c r="D881" s="37">
        <v>6</v>
      </c>
      <c r="E881" s="37">
        <v>5</v>
      </c>
      <c r="F881" s="37">
        <v>1.3984827586206898</v>
      </c>
      <c r="G881" s="37" t="s">
        <v>1256</v>
      </c>
      <c r="H881" s="37" t="s">
        <v>2308</v>
      </c>
      <c r="I881" s="37">
        <v>862</v>
      </c>
      <c r="J881" s="37" t="s">
        <v>2275</v>
      </c>
      <c r="K881" s="37">
        <v>15</v>
      </c>
      <c r="L881" s="37">
        <v>6</v>
      </c>
    </row>
    <row r="882" spans="1:12" x14ac:dyDescent="0.25">
      <c r="A882" s="37" t="s">
        <v>10208</v>
      </c>
      <c r="B882" s="37">
        <v>29</v>
      </c>
      <c r="C882" s="37">
        <v>1</v>
      </c>
      <c r="D882" s="37">
        <v>4</v>
      </c>
      <c r="E882" s="37">
        <v>11</v>
      </c>
      <c r="F882" s="37">
        <v>0.9831586206896552</v>
      </c>
      <c r="G882" s="37" t="s">
        <v>1245</v>
      </c>
      <c r="H882" s="37" t="s">
        <v>2308</v>
      </c>
      <c r="I882" s="37">
        <v>606</v>
      </c>
      <c r="J882" s="37" t="s">
        <v>2275</v>
      </c>
      <c r="K882" s="37">
        <v>11</v>
      </c>
      <c r="L882" s="37">
        <v>4</v>
      </c>
    </row>
    <row r="883" spans="1:12" x14ac:dyDescent="0.25">
      <c r="A883" s="37" t="s">
        <v>10040</v>
      </c>
      <c r="B883" s="37">
        <v>29</v>
      </c>
      <c r="C883" s="37">
        <v>0</v>
      </c>
      <c r="D883" s="37">
        <v>4</v>
      </c>
      <c r="E883" s="37">
        <v>6</v>
      </c>
      <c r="F883" s="37">
        <v>0.99480689655172427</v>
      </c>
      <c r="G883" s="37" t="s">
        <v>1239</v>
      </c>
      <c r="H883" s="37" t="s">
        <v>2308</v>
      </c>
      <c r="I883" s="37">
        <v>618</v>
      </c>
      <c r="J883" s="37" t="s">
        <v>2275</v>
      </c>
      <c r="K883" s="37">
        <v>12</v>
      </c>
      <c r="L883" s="37">
        <v>4</v>
      </c>
    </row>
    <row r="884" spans="1:12" x14ac:dyDescent="0.25">
      <c r="A884" s="37" t="s">
        <v>10077</v>
      </c>
      <c r="B884" s="37">
        <v>29</v>
      </c>
      <c r="C884" s="37">
        <v>2</v>
      </c>
      <c r="D884" s="37">
        <v>6</v>
      </c>
      <c r="E884" s="37">
        <v>14</v>
      </c>
      <c r="F884" s="37">
        <v>3.4848758620689657</v>
      </c>
      <c r="G884" s="37" t="s">
        <v>2276</v>
      </c>
      <c r="H884" s="37" t="s">
        <v>2308</v>
      </c>
      <c r="I884" s="37">
        <v>2148</v>
      </c>
      <c r="J884" s="37" t="s">
        <v>2275</v>
      </c>
      <c r="K884" s="37">
        <v>14</v>
      </c>
      <c r="L884" s="37">
        <v>6</v>
      </c>
    </row>
    <row r="885" spans="1:12" x14ac:dyDescent="0.25">
      <c r="A885" s="37" t="s">
        <v>10142</v>
      </c>
      <c r="B885" s="37">
        <v>29</v>
      </c>
      <c r="C885" s="37">
        <v>3</v>
      </c>
      <c r="D885" s="37">
        <v>3</v>
      </c>
      <c r="E885" s="37">
        <v>12</v>
      </c>
      <c r="F885" s="37">
        <v>2.0896172413793108</v>
      </c>
      <c r="G885" s="37" t="s">
        <v>2276</v>
      </c>
      <c r="H885" s="37" t="s">
        <v>2308</v>
      </c>
      <c r="I885" s="37">
        <v>1288</v>
      </c>
      <c r="J885" s="37" t="s">
        <v>2275</v>
      </c>
      <c r="K885" s="37">
        <v>13</v>
      </c>
      <c r="L885" s="37">
        <v>3</v>
      </c>
    </row>
    <row r="886" spans="1:12" x14ac:dyDescent="0.25">
      <c r="A886" s="37" t="s">
        <v>10121</v>
      </c>
      <c r="B886" s="37">
        <v>29</v>
      </c>
      <c r="C886" s="37">
        <v>0</v>
      </c>
      <c r="D886" s="37">
        <v>2</v>
      </c>
      <c r="E886" s="37">
        <v>9</v>
      </c>
      <c r="F886" s="37">
        <v>0.88417931034482766</v>
      </c>
      <c r="G886" s="37" t="s">
        <v>1261</v>
      </c>
      <c r="H886" s="37" t="s">
        <v>2308</v>
      </c>
      <c r="I886" s="37">
        <v>545</v>
      </c>
      <c r="J886" s="37" t="s">
        <v>2275</v>
      </c>
      <c r="K886" s="37">
        <v>13</v>
      </c>
      <c r="L886" s="37">
        <v>2</v>
      </c>
    </row>
    <row r="887" spans="1:12" x14ac:dyDescent="0.25">
      <c r="A887" s="37" t="s">
        <v>9978</v>
      </c>
      <c r="B887" s="37">
        <v>29</v>
      </c>
      <c r="C887" s="37">
        <v>0</v>
      </c>
      <c r="D887" s="37">
        <v>1</v>
      </c>
      <c r="E887" s="37">
        <v>5</v>
      </c>
      <c r="F887" s="37">
        <v>0.46560000000000001</v>
      </c>
      <c r="G887" s="37" t="s">
        <v>1253</v>
      </c>
      <c r="H887" s="37" t="s">
        <v>2308</v>
      </c>
      <c r="I887" s="37">
        <v>287</v>
      </c>
      <c r="J887" s="37" t="s">
        <v>2268</v>
      </c>
      <c r="K887" s="37">
        <v>7</v>
      </c>
      <c r="L887" s="37">
        <v>1</v>
      </c>
    </row>
    <row r="888" spans="1:12" x14ac:dyDescent="0.25">
      <c r="A888" s="37" t="s">
        <v>9991</v>
      </c>
      <c r="B888" s="37">
        <v>29</v>
      </c>
      <c r="C888" s="37">
        <v>0</v>
      </c>
      <c r="D888" s="37">
        <v>3</v>
      </c>
      <c r="E888" s="37">
        <v>8</v>
      </c>
      <c r="F888" s="37">
        <v>0.86310689655172412</v>
      </c>
      <c r="G888" s="37" t="s">
        <v>1256</v>
      </c>
      <c r="H888" s="37" t="s">
        <v>2308</v>
      </c>
      <c r="I888" s="37">
        <v>532</v>
      </c>
      <c r="J888" s="37" t="s">
        <v>2275</v>
      </c>
      <c r="K888" s="37">
        <v>14</v>
      </c>
      <c r="L888" s="37">
        <v>3</v>
      </c>
    </row>
    <row r="889" spans="1:12" x14ac:dyDescent="0.25">
      <c r="A889" s="37" t="s">
        <v>9827</v>
      </c>
      <c r="B889" s="37">
        <v>29</v>
      </c>
      <c r="C889" s="37">
        <v>0</v>
      </c>
      <c r="D889" s="37">
        <v>1</v>
      </c>
      <c r="E889" s="37">
        <v>8</v>
      </c>
      <c r="F889" s="37">
        <v>0.58566206896551731</v>
      </c>
      <c r="G889" s="37" t="s">
        <v>1219</v>
      </c>
      <c r="H889" s="37" t="s">
        <v>3729</v>
      </c>
      <c r="I889" s="37">
        <v>361</v>
      </c>
      <c r="J889" s="37" t="s">
        <v>2275</v>
      </c>
      <c r="K889" s="37">
        <v>10</v>
      </c>
      <c r="L889" s="37">
        <v>1</v>
      </c>
    </row>
    <row r="890" spans="1:12" x14ac:dyDescent="0.25">
      <c r="A890" s="37" t="s">
        <v>10087</v>
      </c>
      <c r="B890" s="37">
        <v>29</v>
      </c>
      <c r="C890" s="37">
        <v>0</v>
      </c>
      <c r="D890" s="37">
        <v>2</v>
      </c>
      <c r="E890" s="37">
        <v>6</v>
      </c>
      <c r="F890" s="37">
        <v>0.65217241379310342</v>
      </c>
      <c r="G890" s="37" t="s">
        <v>1222</v>
      </c>
      <c r="H890" s="37" t="s">
        <v>2308</v>
      </c>
      <c r="I890" s="37">
        <v>402</v>
      </c>
      <c r="J890" s="37" t="s">
        <v>2275</v>
      </c>
      <c r="K890" s="37">
        <v>10</v>
      </c>
      <c r="L890" s="37">
        <v>2</v>
      </c>
    </row>
    <row r="891" spans="1:12" x14ac:dyDescent="0.25">
      <c r="A891" s="37" t="s">
        <v>9826</v>
      </c>
      <c r="B891" s="37">
        <v>29</v>
      </c>
      <c r="C891" s="37">
        <v>2</v>
      </c>
      <c r="D891" s="37">
        <v>5</v>
      </c>
      <c r="E891" s="37">
        <v>12</v>
      </c>
      <c r="F891" s="37">
        <v>1.8219275862068967</v>
      </c>
      <c r="G891" s="37" t="s">
        <v>1267</v>
      </c>
      <c r="H891" s="37" t="s">
        <v>2308</v>
      </c>
      <c r="I891" s="37">
        <v>1123</v>
      </c>
      <c r="J891" s="37" t="s">
        <v>2275</v>
      </c>
      <c r="K891" s="37">
        <v>16</v>
      </c>
      <c r="L891" s="37">
        <v>5</v>
      </c>
    </row>
    <row r="892" spans="1:12" x14ac:dyDescent="0.25">
      <c r="A892" s="37" t="s">
        <v>10037</v>
      </c>
      <c r="B892" s="37">
        <v>29</v>
      </c>
      <c r="C892" s="37">
        <v>0</v>
      </c>
      <c r="D892" s="37">
        <v>2</v>
      </c>
      <c r="E892" s="37">
        <v>14</v>
      </c>
      <c r="F892" s="37">
        <v>0.7017862068965518</v>
      </c>
      <c r="G892" s="37" t="s">
        <v>1223</v>
      </c>
      <c r="H892" s="37" t="s">
        <v>2316</v>
      </c>
      <c r="I892" s="37">
        <v>441</v>
      </c>
      <c r="J892" s="37" t="s">
        <v>2275</v>
      </c>
      <c r="K892" s="37">
        <v>10</v>
      </c>
      <c r="L892" s="37">
        <v>2</v>
      </c>
    </row>
    <row r="893" spans="1:12" x14ac:dyDescent="0.25">
      <c r="A893" s="37" t="s">
        <v>9988</v>
      </c>
      <c r="B893" s="37">
        <v>29</v>
      </c>
      <c r="C893" s="37">
        <v>0</v>
      </c>
      <c r="D893" s="37">
        <v>0</v>
      </c>
      <c r="E893" s="37">
        <v>17</v>
      </c>
      <c r="F893" s="37">
        <v>0.77548275862068972</v>
      </c>
      <c r="G893" s="37" t="s">
        <v>1219</v>
      </c>
      <c r="H893" s="37" t="s">
        <v>2316</v>
      </c>
      <c r="I893" s="37">
        <v>478</v>
      </c>
      <c r="J893" s="37" t="s">
        <v>2268</v>
      </c>
      <c r="K893" s="37">
        <v>15</v>
      </c>
      <c r="L893" s="37">
        <v>0</v>
      </c>
    </row>
    <row r="894" spans="1:12" x14ac:dyDescent="0.25">
      <c r="A894" s="37" t="s">
        <v>10109</v>
      </c>
      <c r="B894" s="37">
        <v>29</v>
      </c>
      <c r="C894" s="37">
        <v>0</v>
      </c>
      <c r="D894" s="37">
        <v>1</v>
      </c>
      <c r="E894" s="37">
        <v>13</v>
      </c>
      <c r="F894" s="37">
        <v>0.68880344827586204</v>
      </c>
      <c r="G894" s="37" t="s">
        <v>1220</v>
      </c>
      <c r="H894" s="37" t="s">
        <v>2308</v>
      </c>
      <c r="I894" s="37">
        <v>498</v>
      </c>
      <c r="J894" s="37" t="s">
        <v>2275</v>
      </c>
      <c r="K894" s="37">
        <v>12</v>
      </c>
      <c r="L894" s="37">
        <v>1</v>
      </c>
    </row>
    <row r="895" spans="1:12" x14ac:dyDescent="0.25">
      <c r="A895" s="37" t="s">
        <v>9987</v>
      </c>
      <c r="B895" s="37">
        <v>29</v>
      </c>
      <c r="C895" s="37">
        <v>0</v>
      </c>
      <c r="D895" s="37">
        <v>0</v>
      </c>
      <c r="E895" s="37">
        <v>5</v>
      </c>
      <c r="F895" s="37">
        <v>0.23036206896551725</v>
      </c>
      <c r="G895" s="37" t="s">
        <v>1256</v>
      </c>
      <c r="H895" s="37" t="s">
        <v>2316</v>
      </c>
      <c r="I895" s="37">
        <v>142</v>
      </c>
      <c r="J895" s="37" t="s">
        <v>2268</v>
      </c>
      <c r="K895" s="37">
        <v>7</v>
      </c>
      <c r="L895" s="37">
        <v>0</v>
      </c>
    </row>
    <row r="896" spans="1:12" x14ac:dyDescent="0.25">
      <c r="A896" s="37" t="s">
        <v>9733</v>
      </c>
      <c r="B896" s="37">
        <v>29</v>
      </c>
      <c r="C896" s="37">
        <v>0</v>
      </c>
      <c r="D896" s="37">
        <v>5</v>
      </c>
      <c r="E896" s="37">
        <v>9</v>
      </c>
      <c r="F896" s="37">
        <v>1.3108827586206897</v>
      </c>
      <c r="G896" s="37" t="s">
        <v>1218</v>
      </c>
      <c r="H896" s="37" t="s">
        <v>2308</v>
      </c>
      <c r="I896" s="37">
        <v>808</v>
      </c>
      <c r="J896" s="37" t="s">
        <v>2275</v>
      </c>
      <c r="K896" s="37">
        <v>17</v>
      </c>
      <c r="L896" s="37">
        <v>5</v>
      </c>
    </row>
    <row r="897" spans="1:12" x14ac:dyDescent="0.25">
      <c r="A897" s="37" t="s">
        <v>9833</v>
      </c>
      <c r="B897" s="37">
        <v>29</v>
      </c>
      <c r="C897" s="37">
        <v>0</v>
      </c>
      <c r="D897" s="37">
        <v>4</v>
      </c>
      <c r="E897" s="37">
        <v>7</v>
      </c>
      <c r="F897" s="37">
        <v>0.96530344827586212</v>
      </c>
      <c r="G897" s="37" t="s">
        <v>2880</v>
      </c>
      <c r="H897" s="37" t="s">
        <v>2308</v>
      </c>
      <c r="I897" s="37">
        <v>595</v>
      </c>
      <c r="J897" s="37" t="s">
        <v>2275</v>
      </c>
      <c r="K897" s="37">
        <v>13</v>
      </c>
      <c r="L897" s="37">
        <v>4</v>
      </c>
    </row>
    <row r="898" spans="1:12" x14ac:dyDescent="0.25">
      <c r="A898" s="37" t="s">
        <v>10228</v>
      </c>
      <c r="B898" s="37">
        <v>28</v>
      </c>
      <c r="C898" s="37">
        <v>0</v>
      </c>
      <c r="D898" s="37">
        <v>1</v>
      </c>
      <c r="E898" s="37">
        <v>14</v>
      </c>
      <c r="F898" s="37">
        <v>0.71936428571428568</v>
      </c>
      <c r="G898" s="37" t="s">
        <v>1219</v>
      </c>
      <c r="H898" s="37" t="s">
        <v>2308</v>
      </c>
      <c r="I898" s="37">
        <v>454</v>
      </c>
      <c r="J898" s="37" t="s">
        <v>2275</v>
      </c>
      <c r="K898" s="37">
        <v>12</v>
      </c>
      <c r="L898" s="37">
        <v>1</v>
      </c>
    </row>
    <row r="899" spans="1:12" x14ac:dyDescent="0.25">
      <c r="A899" s="37" t="s">
        <v>10050</v>
      </c>
      <c r="B899" s="37">
        <v>28</v>
      </c>
      <c r="C899" s="37">
        <v>0</v>
      </c>
      <c r="D899" s="37">
        <v>2</v>
      </c>
      <c r="E899" s="37">
        <v>10</v>
      </c>
      <c r="F899" s="37">
        <v>0.85797500000000004</v>
      </c>
      <c r="G899" s="37" t="s">
        <v>1219</v>
      </c>
      <c r="H899" s="37" t="s">
        <v>2308</v>
      </c>
      <c r="I899" s="37">
        <v>640</v>
      </c>
      <c r="J899" s="37" t="s">
        <v>2275</v>
      </c>
      <c r="K899" s="37">
        <v>14</v>
      </c>
      <c r="L899" s="37">
        <v>2</v>
      </c>
    </row>
    <row r="900" spans="1:12" x14ac:dyDescent="0.25">
      <c r="A900" s="37" t="s">
        <v>10165</v>
      </c>
      <c r="B900" s="37">
        <v>28</v>
      </c>
      <c r="C900" s="37">
        <v>1</v>
      </c>
      <c r="D900" s="37">
        <v>5</v>
      </c>
      <c r="E900" s="37">
        <v>12</v>
      </c>
      <c r="F900" s="37">
        <v>1.7643357142857143</v>
      </c>
      <c r="G900" s="37" t="s">
        <v>1219</v>
      </c>
      <c r="H900" s="37" t="s">
        <v>2308</v>
      </c>
      <c r="I900" s="37">
        <v>1050</v>
      </c>
      <c r="J900" s="37" t="s">
        <v>2275</v>
      </c>
      <c r="K900" s="37">
        <v>12</v>
      </c>
      <c r="L900" s="37">
        <v>5</v>
      </c>
    </row>
    <row r="901" spans="1:12" x14ac:dyDescent="0.25">
      <c r="A901" s="37" t="s">
        <v>10132</v>
      </c>
      <c r="B901" s="37">
        <v>28</v>
      </c>
      <c r="C901" s="37">
        <v>1</v>
      </c>
      <c r="D901" s="37">
        <v>4</v>
      </c>
      <c r="E901" s="37">
        <v>13</v>
      </c>
      <c r="F901" s="37">
        <v>1.1426107142857143</v>
      </c>
      <c r="G901" s="37" t="s">
        <v>1219</v>
      </c>
      <c r="H901" s="37" t="s">
        <v>2308</v>
      </c>
      <c r="I901" s="37">
        <v>680</v>
      </c>
      <c r="J901" s="37" t="s">
        <v>2275</v>
      </c>
      <c r="K901" s="37">
        <v>12</v>
      </c>
      <c r="L901" s="37">
        <v>4</v>
      </c>
    </row>
    <row r="902" spans="1:12" x14ac:dyDescent="0.25">
      <c r="A902" s="37" t="s">
        <v>10164</v>
      </c>
      <c r="B902" s="37">
        <v>28</v>
      </c>
      <c r="C902" s="37">
        <v>4</v>
      </c>
      <c r="D902" s="37">
        <v>8</v>
      </c>
      <c r="E902" s="37">
        <v>16</v>
      </c>
      <c r="F902" s="37">
        <v>3.7857642857142859</v>
      </c>
      <c r="G902" s="37" t="s">
        <v>1219</v>
      </c>
      <c r="H902" s="37" t="s">
        <v>2308</v>
      </c>
      <c r="I902" s="37">
        <v>2253</v>
      </c>
      <c r="J902" s="37" t="s">
        <v>2275</v>
      </c>
      <c r="K902" s="37">
        <v>17</v>
      </c>
      <c r="L902" s="37">
        <v>8</v>
      </c>
    </row>
    <row r="903" spans="1:12" x14ac:dyDescent="0.25">
      <c r="A903" s="37" t="s">
        <v>10177</v>
      </c>
      <c r="B903" s="37">
        <v>28</v>
      </c>
      <c r="C903" s="37">
        <v>0</v>
      </c>
      <c r="D903" s="37">
        <v>1</v>
      </c>
      <c r="E903" s="37">
        <v>9</v>
      </c>
      <c r="F903" s="37">
        <v>0.74447857142857143</v>
      </c>
      <c r="G903" s="37" t="s">
        <v>1219</v>
      </c>
      <c r="H903" s="37" t="s">
        <v>2308</v>
      </c>
      <c r="I903" s="37">
        <v>487</v>
      </c>
      <c r="J903" s="37" t="s">
        <v>2275</v>
      </c>
      <c r="K903" s="37">
        <v>12</v>
      </c>
      <c r="L903" s="37">
        <v>1</v>
      </c>
    </row>
    <row r="904" spans="1:12" x14ac:dyDescent="0.25">
      <c r="A904" s="37" t="s">
        <v>10233</v>
      </c>
      <c r="B904" s="37">
        <v>28</v>
      </c>
      <c r="C904" s="37">
        <v>0</v>
      </c>
      <c r="D904" s="37">
        <v>7</v>
      </c>
      <c r="E904" s="37">
        <v>13</v>
      </c>
      <c r="F904" s="37">
        <v>1.2887964285714286</v>
      </c>
      <c r="G904" s="37" t="s">
        <v>1231</v>
      </c>
      <c r="H904" s="37" t="s">
        <v>2308</v>
      </c>
      <c r="I904" s="37">
        <v>767</v>
      </c>
      <c r="J904" s="37" t="s">
        <v>2275</v>
      </c>
      <c r="K904" s="37">
        <v>12</v>
      </c>
      <c r="L904" s="37">
        <v>7</v>
      </c>
    </row>
    <row r="905" spans="1:12" x14ac:dyDescent="0.25">
      <c r="A905" s="37" t="s">
        <v>10006</v>
      </c>
      <c r="B905" s="37">
        <v>28</v>
      </c>
      <c r="C905" s="37">
        <v>0</v>
      </c>
      <c r="D905" s="37">
        <v>2</v>
      </c>
      <c r="E905" s="37">
        <v>7</v>
      </c>
      <c r="F905" s="37">
        <v>0.82672142857142872</v>
      </c>
      <c r="G905" s="37" t="s">
        <v>1232</v>
      </c>
      <c r="H905" s="37" t="s">
        <v>2308</v>
      </c>
      <c r="I905" s="37">
        <v>492</v>
      </c>
      <c r="J905" s="37" t="s">
        <v>2275</v>
      </c>
      <c r="K905" s="37">
        <v>14</v>
      </c>
      <c r="L905" s="37">
        <v>2</v>
      </c>
    </row>
    <row r="906" spans="1:12" x14ac:dyDescent="0.25">
      <c r="A906" s="37" t="s">
        <v>9979</v>
      </c>
      <c r="B906" s="37">
        <v>28</v>
      </c>
      <c r="C906" s="37">
        <v>0</v>
      </c>
      <c r="D906" s="37">
        <v>0</v>
      </c>
      <c r="E906" s="37">
        <v>6</v>
      </c>
      <c r="F906" s="37">
        <v>0.38478214285714291</v>
      </c>
      <c r="G906" s="37" t="s">
        <v>1251</v>
      </c>
      <c r="H906" s="37" t="s">
        <v>2308</v>
      </c>
      <c r="I906" s="37">
        <v>229</v>
      </c>
      <c r="J906" s="37" t="s">
        <v>2275</v>
      </c>
      <c r="K906" s="37">
        <v>8</v>
      </c>
      <c r="L906" s="37">
        <v>0</v>
      </c>
    </row>
    <row r="907" spans="1:12" x14ac:dyDescent="0.25">
      <c r="A907" s="37" t="s">
        <v>10279</v>
      </c>
      <c r="B907" s="37">
        <v>28</v>
      </c>
      <c r="C907" s="37">
        <v>0</v>
      </c>
      <c r="D907" s="37">
        <v>9</v>
      </c>
      <c r="E907" s="37">
        <v>14</v>
      </c>
      <c r="F907" s="37">
        <v>2.1020785714285717</v>
      </c>
      <c r="G907" s="37" t="s">
        <v>3639</v>
      </c>
      <c r="H907" s="37" t="s">
        <v>2308</v>
      </c>
      <c r="I907" s="37">
        <v>1251</v>
      </c>
      <c r="J907" s="37" t="s">
        <v>2275</v>
      </c>
      <c r="K907" s="37">
        <v>19</v>
      </c>
      <c r="L907" s="37">
        <v>9</v>
      </c>
    </row>
    <row r="908" spans="1:12" x14ac:dyDescent="0.25">
      <c r="A908" s="37" t="s">
        <v>9996</v>
      </c>
      <c r="B908" s="37">
        <v>28</v>
      </c>
      <c r="C908" s="37">
        <v>0</v>
      </c>
      <c r="D908" s="37">
        <v>2</v>
      </c>
      <c r="E908" s="37">
        <v>9</v>
      </c>
      <c r="F908" s="37">
        <v>1.0845178571428573</v>
      </c>
      <c r="G908" s="37" t="s">
        <v>2631</v>
      </c>
      <c r="H908" s="37" t="s">
        <v>2308</v>
      </c>
      <c r="I908" s="37">
        <v>702</v>
      </c>
      <c r="J908" s="37" t="s">
        <v>2275</v>
      </c>
      <c r="K908" s="37">
        <v>16</v>
      </c>
      <c r="L908" s="37">
        <v>2</v>
      </c>
    </row>
    <row r="909" spans="1:12" x14ac:dyDescent="0.25">
      <c r="A909" s="37" t="s">
        <v>10261</v>
      </c>
      <c r="B909" s="37">
        <v>28</v>
      </c>
      <c r="C909" s="37">
        <v>0</v>
      </c>
      <c r="D909" s="37">
        <v>0</v>
      </c>
      <c r="E909" s="37">
        <v>0</v>
      </c>
      <c r="F909" s="37">
        <v>0.31756071428571431</v>
      </c>
      <c r="G909" s="37" t="s">
        <v>1256</v>
      </c>
      <c r="H909" s="37" t="s">
        <v>2308</v>
      </c>
      <c r="I909" s="37">
        <v>189</v>
      </c>
      <c r="J909" s="37" t="s">
        <v>2275</v>
      </c>
      <c r="K909" s="37">
        <v>6</v>
      </c>
      <c r="L909" s="37">
        <v>0</v>
      </c>
    </row>
    <row r="910" spans="1:12" x14ac:dyDescent="0.25">
      <c r="A910" s="37" t="s">
        <v>10105</v>
      </c>
      <c r="B910" s="37">
        <v>28</v>
      </c>
      <c r="C910" s="37">
        <v>0</v>
      </c>
      <c r="D910" s="37">
        <v>9</v>
      </c>
      <c r="E910" s="37">
        <v>8</v>
      </c>
      <c r="F910" s="37">
        <v>1.5199964285714287</v>
      </c>
      <c r="G910" s="37" t="s">
        <v>1236</v>
      </c>
      <c r="H910" s="37" t="s">
        <v>2308</v>
      </c>
      <c r="I910" s="37">
        <v>907</v>
      </c>
      <c r="J910" s="37" t="s">
        <v>2275</v>
      </c>
      <c r="K910" s="37">
        <v>16</v>
      </c>
      <c r="L910" s="37">
        <v>9</v>
      </c>
    </row>
    <row r="911" spans="1:12" x14ac:dyDescent="0.25">
      <c r="A911" s="37" t="s">
        <v>10026</v>
      </c>
      <c r="B911" s="37">
        <v>27</v>
      </c>
      <c r="C911" s="37">
        <v>0</v>
      </c>
      <c r="D911" s="37">
        <v>3</v>
      </c>
      <c r="E911" s="37">
        <v>11</v>
      </c>
      <c r="F911" s="37">
        <v>0.60638888888888898</v>
      </c>
      <c r="G911" s="37" t="s">
        <v>1219</v>
      </c>
      <c r="H911" s="37" t="s">
        <v>2308</v>
      </c>
      <c r="I911" s="37">
        <v>348</v>
      </c>
      <c r="J911" s="37" t="s">
        <v>2275</v>
      </c>
      <c r="K911" s="37">
        <v>10</v>
      </c>
      <c r="L911" s="37">
        <v>3</v>
      </c>
    </row>
    <row r="912" spans="1:12" x14ac:dyDescent="0.25">
      <c r="A912" s="37" t="s">
        <v>10159</v>
      </c>
      <c r="B912" s="37">
        <v>27</v>
      </c>
      <c r="C912" s="37">
        <v>0</v>
      </c>
      <c r="D912" s="37">
        <v>0</v>
      </c>
      <c r="E912" s="37">
        <v>10</v>
      </c>
      <c r="F912" s="37">
        <v>0.53052962962962968</v>
      </c>
      <c r="G912" s="37" t="s">
        <v>1219</v>
      </c>
      <c r="H912" s="37" t="s">
        <v>2308</v>
      </c>
      <c r="I912" s="37">
        <v>349</v>
      </c>
      <c r="J912" s="37" t="s">
        <v>2275</v>
      </c>
      <c r="K912" s="37">
        <v>11</v>
      </c>
      <c r="L912" s="37">
        <v>0</v>
      </c>
    </row>
    <row r="913" spans="1:12" x14ac:dyDescent="0.25">
      <c r="A913" s="37" t="s">
        <v>10083</v>
      </c>
      <c r="B913" s="37">
        <v>27</v>
      </c>
      <c r="C913" s="37">
        <v>1</v>
      </c>
      <c r="D913" s="37">
        <v>5</v>
      </c>
      <c r="E913" s="37">
        <v>20</v>
      </c>
      <c r="F913" s="37">
        <v>1.6101185185185185</v>
      </c>
      <c r="G913" s="37" t="s">
        <v>1230</v>
      </c>
      <c r="H913" s="37" t="s">
        <v>2308</v>
      </c>
      <c r="I913" s="37">
        <v>924</v>
      </c>
      <c r="J913" s="37" t="s">
        <v>2275</v>
      </c>
      <c r="K913" s="37">
        <v>14</v>
      </c>
      <c r="L913" s="37">
        <v>5</v>
      </c>
    </row>
    <row r="914" spans="1:12" x14ac:dyDescent="0.25">
      <c r="A914" s="37" t="s">
        <v>10218</v>
      </c>
      <c r="B914" s="37">
        <v>27</v>
      </c>
      <c r="C914" s="37">
        <v>1</v>
      </c>
      <c r="D914" s="37">
        <v>4</v>
      </c>
      <c r="E914" s="37">
        <v>12</v>
      </c>
      <c r="F914" s="37">
        <v>1.3025888888888888</v>
      </c>
      <c r="G914" s="37" t="s">
        <v>1224</v>
      </c>
      <c r="H914" s="37" t="s">
        <v>2308</v>
      </c>
      <c r="I914" s="37">
        <v>904</v>
      </c>
      <c r="J914" s="37" t="s">
        <v>2275</v>
      </c>
      <c r="K914" s="37">
        <v>14</v>
      </c>
      <c r="L914" s="37">
        <v>4</v>
      </c>
    </row>
    <row r="915" spans="1:12" x14ac:dyDescent="0.25">
      <c r="A915" s="37" t="s">
        <v>10081</v>
      </c>
      <c r="B915" s="37">
        <v>27</v>
      </c>
      <c r="C915" s="37">
        <v>0</v>
      </c>
      <c r="D915" s="37">
        <v>4</v>
      </c>
      <c r="E915" s="37">
        <v>6</v>
      </c>
      <c r="F915" s="37">
        <v>1.191162962962963</v>
      </c>
      <c r="G915" s="37" t="s">
        <v>1245</v>
      </c>
      <c r="H915" s="37" t="s">
        <v>2308</v>
      </c>
      <c r="I915" s="37">
        <v>692</v>
      </c>
      <c r="J915" s="37" t="s">
        <v>2275</v>
      </c>
      <c r="K915" s="37">
        <v>14</v>
      </c>
      <c r="L915" s="37">
        <v>4</v>
      </c>
    </row>
    <row r="916" spans="1:12" x14ac:dyDescent="0.25">
      <c r="A916" s="37" t="s">
        <v>10122</v>
      </c>
      <c r="B916" s="37">
        <v>27</v>
      </c>
      <c r="C916" s="37">
        <v>0</v>
      </c>
      <c r="D916" s="37">
        <v>0</v>
      </c>
      <c r="E916" s="37">
        <v>5</v>
      </c>
      <c r="F916" s="37">
        <v>0.49118518518518522</v>
      </c>
      <c r="G916" s="37" t="s">
        <v>1257</v>
      </c>
      <c r="H916" s="37" t="s">
        <v>2308</v>
      </c>
      <c r="I916" s="37">
        <v>321</v>
      </c>
      <c r="J916" s="37" t="s">
        <v>2275</v>
      </c>
      <c r="K916" s="37">
        <v>10</v>
      </c>
      <c r="L916" s="37">
        <v>0</v>
      </c>
    </row>
    <row r="917" spans="1:12" x14ac:dyDescent="0.25">
      <c r="A917" s="37" t="s">
        <v>9941</v>
      </c>
      <c r="B917" s="37">
        <v>27</v>
      </c>
      <c r="C917" s="37">
        <v>0</v>
      </c>
      <c r="D917" s="37">
        <v>2</v>
      </c>
      <c r="E917" s="37">
        <v>6</v>
      </c>
      <c r="F917" s="37">
        <v>0.88683703703703709</v>
      </c>
      <c r="G917" s="37" t="s">
        <v>1239</v>
      </c>
      <c r="H917" s="37" t="s">
        <v>2308</v>
      </c>
      <c r="I917" s="37">
        <v>530</v>
      </c>
      <c r="J917" s="37" t="s">
        <v>2275</v>
      </c>
      <c r="K917" s="37">
        <v>13</v>
      </c>
      <c r="L917" s="37">
        <v>2</v>
      </c>
    </row>
    <row r="918" spans="1:12" x14ac:dyDescent="0.25">
      <c r="A918" s="37" t="s">
        <v>10167</v>
      </c>
      <c r="B918" s="37">
        <v>27</v>
      </c>
      <c r="C918" s="37">
        <v>0</v>
      </c>
      <c r="D918" s="37">
        <v>2</v>
      </c>
      <c r="E918" s="37">
        <v>7</v>
      </c>
      <c r="F918" s="37">
        <v>0.51948888888888889</v>
      </c>
      <c r="G918" s="37" t="s">
        <v>1226</v>
      </c>
      <c r="H918" s="37" t="s">
        <v>2308</v>
      </c>
      <c r="I918" s="37">
        <v>321</v>
      </c>
      <c r="J918" s="37" t="s">
        <v>2275</v>
      </c>
      <c r="K918" s="37">
        <v>9</v>
      </c>
      <c r="L918" s="37">
        <v>2</v>
      </c>
    </row>
    <row r="919" spans="1:12" x14ac:dyDescent="0.25">
      <c r="A919" s="37" t="s">
        <v>9889</v>
      </c>
      <c r="B919" s="37">
        <v>27</v>
      </c>
      <c r="C919" s="37">
        <v>0</v>
      </c>
      <c r="D919" s="37">
        <v>2</v>
      </c>
      <c r="E919" s="37">
        <v>3</v>
      </c>
      <c r="F919" s="37">
        <v>0.8643037037037038</v>
      </c>
      <c r="G919" s="37" t="s">
        <v>1232</v>
      </c>
      <c r="H919" s="37" t="s">
        <v>2308</v>
      </c>
      <c r="I919" s="37">
        <v>496</v>
      </c>
      <c r="J919" s="37" t="s">
        <v>2275</v>
      </c>
      <c r="K919" s="37">
        <v>12</v>
      </c>
      <c r="L919" s="37">
        <v>2</v>
      </c>
    </row>
    <row r="920" spans="1:12" x14ac:dyDescent="0.25">
      <c r="A920" s="37" t="s">
        <v>9983</v>
      </c>
      <c r="B920" s="37">
        <v>27</v>
      </c>
      <c r="C920" s="37">
        <v>1</v>
      </c>
      <c r="D920" s="37">
        <v>3</v>
      </c>
      <c r="E920" s="37">
        <v>14</v>
      </c>
      <c r="F920" s="37">
        <v>1.242440740740741</v>
      </c>
      <c r="G920" s="37" t="s">
        <v>2276</v>
      </c>
      <c r="H920" s="37" t="s">
        <v>2308</v>
      </c>
      <c r="I920" s="37">
        <v>713</v>
      </c>
      <c r="J920" s="37" t="s">
        <v>2275</v>
      </c>
      <c r="K920" s="37">
        <v>12</v>
      </c>
      <c r="L920" s="37">
        <v>3</v>
      </c>
    </row>
    <row r="921" spans="1:12" x14ac:dyDescent="0.25">
      <c r="A921" s="37" t="s">
        <v>10173</v>
      </c>
      <c r="B921" s="37">
        <v>27</v>
      </c>
      <c r="C921" s="37">
        <v>0</v>
      </c>
      <c r="D921" s="37">
        <v>1</v>
      </c>
      <c r="E921" s="37">
        <v>4</v>
      </c>
      <c r="F921" s="37">
        <v>0.62578518518518522</v>
      </c>
      <c r="G921" s="37" t="s">
        <v>2276</v>
      </c>
      <c r="H921" s="37" t="s">
        <v>2308</v>
      </c>
      <c r="I921" s="37">
        <v>450</v>
      </c>
      <c r="J921" s="37" t="s">
        <v>2275</v>
      </c>
      <c r="K921" s="37">
        <v>11</v>
      </c>
      <c r="L921" s="37">
        <v>1</v>
      </c>
    </row>
    <row r="922" spans="1:12" x14ac:dyDescent="0.25">
      <c r="A922" s="37" t="s">
        <v>9767</v>
      </c>
      <c r="B922" s="37">
        <v>27</v>
      </c>
      <c r="C922" s="37">
        <v>0</v>
      </c>
      <c r="D922" s="37">
        <v>2</v>
      </c>
      <c r="E922" s="37">
        <v>9</v>
      </c>
      <c r="F922" s="37">
        <v>0.96230000000000004</v>
      </c>
      <c r="G922" s="37" t="s">
        <v>2299</v>
      </c>
      <c r="H922" s="37" t="s">
        <v>2308</v>
      </c>
      <c r="I922" s="37">
        <v>669</v>
      </c>
      <c r="J922" s="37" t="s">
        <v>2275</v>
      </c>
      <c r="K922" s="37">
        <v>14</v>
      </c>
      <c r="L922" s="37">
        <v>2</v>
      </c>
    </row>
    <row r="923" spans="1:12" x14ac:dyDescent="0.25">
      <c r="A923" s="37" t="s">
        <v>9982</v>
      </c>
      <c r="B923" s="37">
        <v>27</v>
      </c>
      <c r="C923" s="37">
        <v>1</v>
      </c>
      <c r="D923" s="37">
        <v>1</v>
      </c>
      <c r="E923" s="37">
        <v>6</v>
      </c>
      <c r="F923" s="37">
        <v>0.55795925925925927</v>
      </c>
      <c r="G923" s="37" t="s">
        <v>1248</v>
      </c>
      <c r="H923" s="37" t="s">
        <v>2308</v>
      </c>
      <c r="I923" s="37">
        <v>449</v>
      </c>
      <c r="J923" s="37" t="s">
        <v>2268</v>
      </c>
      <c r="K923" s="37">
        <v>10</v>
      </c>
      <c r="L923" s="37">
        <v>1</v>
      </c>
    </row>
    <row r="924" spans="1:12" x14ac:dyDescent="0.25">
      <c r="A924" s="37" t="s">
        <v>10106</v>
      </c>
      <c r="B924" s="37">
        <v>27</v>
      </c>
      <c r="C924" s="37">
        <v>0</v>
      </c>
      <c r="D924" s="37">
        <v>1</v>
      </c>
      <c r="E924" s="37">
        <v>11</v>
      </c>
      <c r="F924" s="37">
        <v>0.69527037037037043</v>
      </c>
      <c r="G924" s="37" t="s">
        <v>1240</v>
      </c>
      <c r="H924" s="37" t="s">
        <v>2308</v>
      </c>
      <c r="I924" s="37">
        <v>399</v>
      </c>
      <c r="J924" s="37" t="s">
        <v>2275</v>
      </c>
      <c r="K924" s="37">
        <v>12</v>
      </c>
      <c r="L924" s="37">
        <v>1</v>
      </c>
    </row>
    <row r="925" spans="1:12" x14ac:dyDescent="0.25">
      <c r="A925" s="37" t="s">
        <v>9896</v>
      </c>
      <c r="B925" s="37">
        <v>27</v>
      </c>
      <c r="C925" s="37">
        <v>0</v>
      </c>
      <c r="D925" s="37">
        <v>3</v>
      </c>
      <c r="E925" s="37">
        <v>8</v>
      </c>
      <c r="F925" s="37">
        <v>0.97931111111111113</v>
      </c>
      <c r="G925" s="37" t="s">
        <v>1222</v>
      </c>
      <c r="H925" s="37" t="s">
        <v>2308</v>
      </c>
      <c r="I925" s="37">
        <v>562</v>
      </c>
      <c r="J925" s="37" t="s">
        <v>2275</v>
      </c>
      <c r="K925" s="37">
        <v>12</v>
      </c>
      <c r="L925" s="37">
        <v>3</v>
      </c>
    </row>
    <row r="926" spans="1:12" x14ac:dyDescent="0.25">
      <c r="A926" s="37" t="s">
        <v>9892</v>
      </c>
      <c r="B926" s="37">
        <v>27</v>
      </c>
      <c r="C926" s="37">
        <v>0</v>
      </c>
      <c r="D926" s="37">
        <v>6</v>
      </c>
      <c r="E926" s="37">
        <v>10</v>
      </c>
      <c r="F926" s="37">
        <v>1.4585185185185185</v>
      </c>
      <c r="G926" s="37" t="s">
        <v>1267</v>
      </c>
      <c r="H926" s="37" t="s">
        <v>2308</v>
      </c>
      <c r="I926" s="37">
        <v>837</v>
      </c>
      <c r="J926" s="37" t="s">
        <v>2275</v>
      </c>
      <c r="K926" s="37">
        <v>14</v>
      </c>
      <c r="L926" s="37">
        <v>6</v>
      </c>
    </row>
    <row r="927" spans="1:12" x14ac:dyDescent="0.25">
      <c r="A927" s="37" t="s">
        <v>9874</v>
      </c>
      <c r="B927" s="37">
        <v>27</v>
      </c>
      <c r="C927" s="37">
        <v>3</v>
      </c>
      <c r="D927" s="37">
        <v>10</v>
      </c>
      <c r="E927" s="37">
        <v>11</v>
      </c>
      <c r="F927" s="37">
        <v>3.232237037037037</v>
      </c>
      <c r="G927" s="37" t="s">
        <v>2633</v>
      </c>
      <c r="H927" s="37" t="s">
        <v>2308</v>
      </c>
      <c r="I927" s="37">
        <v>1894</v>
      </c>
      <c r="J927" s="37" t="s">
        <v>2275</v>
      </c>
      <c r="K927" s="37">
        <v>19</v>
      </c>
      <c r="L927" s="37">
        <v>10</v>
      </c>
    </row>
    <row r="928" spans="1:12" x14ac:dyDescent="0.25">
      <c r="A928" s="37" t="s">
        <v>10163</v>
      </c>
      <c r="B928" s="37">
        <v>27</v>
      </c>
      <c r="C928" s="37">
        <v>0</v>
      </c>
      <c r="D928" s="37">
        <v>0</v>
      </c>
      <c r="E928" s="37">
        <v>17</v>
      </c>
      <c r="F928" s="37">
        <v>0.58024444444444445</v>
      </c>
      <c r="G928" s="37" t="s">
        <v>1219</v>
      </c>
      <c r="H928" s="37" t="s">
        <v>2316</v>
      </c>
      <c r="I928" s="37">
        <v>333</v>
      </c>
      <c r="J928" s="37" t="s">
        <v>2268</v>
      </c>
      <c r="K928" s="37">
        <v>11</v>
      </c>
      <c r="L928" s="37">
        <v>0</v>
      </c>
    </row>
    <row r="929" spans="1:12" x14ac:dyDescent="0.25">
      <c r="A929" s="37" t="s">
        <v>9957</v>
      </c>
      <c r="B929" s="37">
        <v>27</v>
      </c>
      <c r="C929" s="37">
        <v>0</v>
      </c>
      <c r="D929" s="37">
        <v>5</v>
      </c>
      <c r="E929" s="37">
        <v>11</v>
      </c>
      <c r="F929" s="37">
        <v>1.1448481481481483</v>
      </c>
      <c r="G929" s="37" t="s">
        <v>1232</v>
      </c>
      <c r="H929" s="37" t="s">
        <v>2308</v>
      </c>
      <c r="I929" s="37">
        <v>657</v>
      </c>
      <c r="J929" s="37" t="s">
        <v>2275</v>
      </c>
      <c r="K929" s="37">
        <v>13</v>
      </c>
      <c r="L929" s="37">
        <v>5</v>
      </c>
    </row>
    <row r="930" spans="1:12" x14ac:dyDescent="0.25">
      <c r="A930" s="37" t="s">
        <v>10082</v>
      </c>
      <c r="B930" s="37">
        <v>27</v>
      </c>
      <c r="C930" s="37">
        <v>0</v>
      </c>
      <c r="D930" s="37">
        <v>3</v>
      </c>
      <c r="E930" s="37">
        <v>11</v>
      </c>
      <c r="F930" s="37">
        <v>1.1453259259259259</v>
      </c>
      <c r="G930" s="37" t="s">
        <v>1218</v>
      </c>
      <c r="H930" s="37" t="s">
        <v>2308</v>
      </c>
      <c r="I930" s="37">
        <v>700</v>
      </c>
      <c r="J930" s="37" t="s">
        <v>2275</v>
      </c>
      <c r="K930" s="37">
        <v>14</v>
      </c>
      <c r="L930" s="37">
        <v>3</v>
      </c>
    </row>
    <row r="931" spans="1:12" x14ac:dyDescent="0.25">
      <c r="A931" s="37" t="s">
        <v>9915</v>
      </c>
      <c r="B931" s="37">
        <v>27</v>
      </c>
      <c r="C931" s="37">
        <v>0</v>
      </c>
      <c r="D931" s="37">
        <v>4</v>
      </c>
      <c r="E931" s="37">
        <v>7</v>
      </c>
      <c r="F931" s="37">
        <v>0.94794074074074075</v>
      </c>
      <c r="G931" s="37" t="s">
        <v>1240</v>
      </c>
      <c r="H931" s="37" t="s">
        <v>2308</v>
      </c>
      <c r="I931" s="37">
        <v>544</v>
      </c>
      <c r="J931" s="37" t="s">
        <v>2275</v>
      </c>
      <c r="K931" s="37">
        <v>12</v>
      </c>
      <c r="L931" s="37">
        <v>4</v>
      </c>
    </row>
    <row r="932" spans="1:12" x14ac:dyDescent="0.25">
      <c r="A932" s="37" t="s">
        <v>10146</v>
      </c>
      <c r="B932" s="37">
        <v>27</v>
      </c>
      <c r="C932" s="37">
        <v>0</v>
      </c>
      <c r="D932" s="37">
        <v>0</v>
      </c>
      <c r="E932" s="37">
        <v>6</v>
      </c>
      <c r="F932" s="37">
        <v>0.26135555555555556</v>
      </c>
      <c r="G932" s="37" t="s">
        <v>1220</v>
      </c>
      <c r="H932" s="37" t="s">
        <v>2308</v>
      </c>
      <c r="I932" s="37">
        <v>150</v>
      </c>
      <c r="J932" s="37" t="s">
        <v>2275</v>
      </c>
      <c r="K932" s="37">
        <v>7</v>
      </c>
      <c r="L932" s="37">
        <v>0</v>
      </c>
    </row>
    <row r="933" spans="1:12" x14ac:dyDescent="0.25">
      <c r="A933" s="37" t="s">
        <v>9903</v>
      </c>
      <c r="B933" s="37">
        <v>26</v>
      </c>
      <c r="C933" s="37">
        <v>0</v>
      </c>
      <c r="D933" s="37">
        <v>0</v>
      </c>
      <c r="E933" s="37">
        <v>7</v>
      </c>
      <c r="F933" s="37">
        <v>0.36176153846153852</v>
      </c>
      <c r="G933" s="37" t="s">
        <v>1219</v>
      </c>
      <c r="H933" s="37" t="s">
        <v>2316</v>
      </c>
      <c r="I933" s="37">
        <v>224</v>
      </c>
      <c r="J933" s="37" t="s">
        <v>2275</v>
      </c>
      <c r="K933" s="37">
        <v>10</v>
      </c>
      <c r="L933" s="37">
        <v>0</v>
      </c>
    </row>
    <row r="934" spans="1:12" x14ac:dyDescent="0.25">
      <c r="A934" s="37" t="s">
        <v>10045</v>
      </c>
      <c r="B934" s="37">
        <v>26</v>
      </c>
      <c r="C934" s="37">
        <v>0</v>
      </c>
      <c r="D934" s="37">
        <v>1</v>
      </c>
      <c r="E934" s="37">
        <v>7</v>
      </c>
      <c r="F934" s="37">
        <v>0.90969230769230769</v>
      </c>
      <c r="G934" s="37" t="s">
        <v>1219</v>
      </c>
      <c r="H934" s="37" t="s">
        <v>2308</v>
      </c>
      <c r="I934" s="37">
        <v>531</v>
      </c>
      <c r="J934" s="37" t="s">
        <v>2268</v>
      </c>
      <c r="K934" s="37">
        <v>14</v>
      </c>
      <c r="L934" s="37">
        <v>1</v>
      </c>
    </row>
    <row r="935" spans="1:12" x14ac:dyDescent="0.25">
      <c r="A935" s="37" t="s">
        <v>9788</v>
      </c>
      <c r="B935" s="37">
        <v>26</v>
      </c>
      <c r="C935" s="37">
        <v>0</v>
      </c>
      <c r="D935" s="37">
        <v>0</v>
      </c>
      <c r="E935" s="37">
        <v>6</v>
      </c>
      <c r="F935" s="37">
        <v>0.61343461538461541</v>
      </c>
      <c r="G935" s="37" t="s">
        <v>1219</v>
      </c>
      <c r="H935" s="37" t="s">
        <v>2308</v>
      </c>
      <c r="I935" s="37">
        <v>339</v>
      </c>
      <c r="J935" s="37" t="s">
        <v>2275</v>
      </c>
      <c r="K935" s="37">
        <v>12</v>
      </c>
      <c r="L935" s="37">
        <v>0</v>
      </c>
    </row>
    <row r="936" spans="1:12" x14ac:dyDescent="0.25">
      <c r="A936" s="37" t="s">
        <v>10058</v>
      </c>
      <c r="B936" s="37">
        <v>26</v>
      </c>
      <c r="C936" s="37">
        <v>1</v>
      </c>
      <c r="D936" s="37">
        <v>4</v>
      </c>
      <c r="E936" s="37">
        <v>13</v>
      </c>
      <c r="F936" s="37">
        <v>1.398796153846154</v>
      </c>
      <c r="G936" s="37" t="s">
        <v>1219</v>
      </c>
      <c r="H936" s="37" t="s">
        <v>2308</v>
      </c>
      <c r="I936" s="37">
        <v>773</v>
      </c>
      <c r="J936" s="37" t="s">
        <v>2275</v>
      </c>
      <c r="K936" s="37">
        <v>12</v>
      </c>
      <c r="L936" s="37">
        <v>4</v>
      </c>
    </row>
    <row r="937" spans="1:12" x14ac:dyDescent="0.25">
      <c r="A937" s="37" t="s">
        <v>9875</v>
      </c>
      <c r="B937" s="37">
        <v>26</v>
      </c>
      <c r="C937" s="37">
        <v>0</v>
      </c>
      <c r="D937" s="37">
        <v>3</v>
      </c>
      <c r="E937" s="37">
        <v>10</v>
      </c>
      <c r="F937" s="37">
        <v>0.93112692307692313</v>
      </c>
      <c r="G937" s="37" t="s">
        <v>1219</v>
      </c>
      <c r="H937" s="37" t="s">
        <v>2308</v>
      </c>
      <c r="I937" s="37">
        <v>529</v>
      </c>
      <c r="J937" s="37" t="s">
        <v>2275</v>
      </c>
      <c r="K937" s="37">
        <v>12</v>
      </c>
      <c r="L937" s="37">
        <v>3</v>
      </c>
    </row>
    <row r="938" spans="1:12" x14ac:dyDescent="0.25">
      <c r="A938" s="37" t="s">
        <v>10035</v>
      </c>
      <c r="B938" s="37">
        <v>26</v>
      </c>
      <c r="C938" s="37">
        <v>0</v>
      </c>
      <c r="D938" s="37">
        <v>2</v>
      </c>
      <c r="E938" s="37">
        <v>14</v>
      </c>
      <c r="F938" s="37">
        <v>0.78172307692307696</v>
      </c>
      <c r="G938" s="37" t="s">
        <v>1224</v>
      </c>
      <c r="H938" s="37" t="s">
        <v>2308</v>
      </c>
      <c r="I938" s="37">
        <v>432</v>
      </c>
      <c r="J938" s="37" t="s">
        <v>2275</v>
      </c>
      <c r="K938" s="37">
        <v>11</v>
      </c>
      <c r="L938" s="37">
        <v>2</v>
      </c>
    </row>
    <row r="939" spans="1:12" x14ac:dyDescent="0.25">
      <c r="A939" s="37" t="s">
        <v>9953</v>
      </c>
      <c r="B939" s="37">
        <v>26</v>
      </c>
      <c r="C939" s="37">
        <v>0</v>
      </c>
      <c r="D939" s="37">
        <v>1</v>
      </c>
      <c r="E939" s="37">
        <v>4</v>
      </c>
      <c r="F939" s="37">
        <v>0.69723846153846147</v>
      </c>
      <c r="G939" s="37" t="s">
        <v>1240</v>
      </c>
      <c r="H939" s="37" t="s">
        <v>2308</v>
      </c>
      <c r="I939" s="37">
        <v>416</v>
      </c>
      <c r="J939" s="37" t="s">
        <v>2275</v>
      </c>
      <c r="K939" s="37">
        <v>11</v>
      </c>
      <c r="L939" s="37">
        <v>1</v>
      </c>
    </row>
    <row r="940" spans="1:12" x14ac:dyDescent="0.25">
      <c r="A940" s="37" t="s">
        <v>10134</v>
      </c>
      <c r="B940" s="37">
        <v>26</v>
      </c>
      <c r="C940" s="37">
        <v>1</v>
      </c>
      <c r="D940" s="37">
        <v>5</v>
      </c>
      <c r="E940" s="37">
        <v>10</v>
      </c>
      <c r="F940" s="37">
        <v>1.9941423076923077</v>
      </c>
      <c r="G940" s="37" t="s">
        <v>1232</v>
      </c>
      <c r="H940" s="37" t="s">
        <v>2308</v>
      </c>
      <c r="I940" s="37">
        <v>1102</v>
      </c>
      <c r="J940" s="37" t="s">
        <v>2275</v>
      </c>
      <c r="K940" s="37">
        <v>14</v>
      </c>
      <c r="L940" s="37">
        <v>5</v>
      </c>
    </row>
    <row r="941" spans="1:12" x14ac:dyDescent="0.25">
      <c r="A941" s="37" t="s">
        <v>10176</v>
      </c>
      <c r="B941" s="37">
        <v>26</v>
      </c>
      <c r="C941" s="37">
        <v>0</v>
      </c>
      <c r="D941" s="37">
        <v>2</v>
      </c>
      <c r="E941" s="37">
        <v>8</v>
      </c>
      <c r="F941" s="37">
        <v>0.74372692307692312</v>
      </c>
      <c r="G941" s="37" t="s">
        <v>1232</v>
      </c>
      <c r="H941" s="37" t="s">
        <v>2308</v>
      </c>
      <c r="I941" s="37">
        <v>411</v>
      </c>
      <c r="J941" s="37" t="s">
        <v>2275</v>
      </c>
      <c r="K941" s="37">
        <v>11</v>
      </c>
      <c r="L941" s="37">
        <v>2</v>
      </c>
    </row>
    <row r="942" spans="1:12" x14ac:dyDescent="0.25">
      <c r="A942" s="37" t="s">
        <v>9775</v>
      </c>
      <c r="B942" s="37">
        <v>26</v>
      </c>
      <c r="C942" s="37">
        <v>0</v>
      </c>
      <c r="D942" s="37">
        <v>1</v>
      </c>
      <c r="E942" s="37">
        <v>8</v>
      </c>
      <c r="F942" s="37">
        <v>0.60076538461538465</v>
      </c>
      <c r="G942" s="37" t="s">
        <v>1263</v>
      </c>
      <c r="H942" s="37" t="s">
        <v>2308</v>
      </c>
      <c r="I942" s="37">
        <v>332</v>
      </c>
      <c r="J942" s="37" t="s">
        <v>2275</v>
      </c>
      <c r="K942" s="37">
        <v>10</v>
      </c>
      <c r="L942" s="37">
        <v>1</v>
      </c>
    </row>
    <row r="943" spans="1:12" x14ac:dyDescent="0.25">
      <c r="A943" s="37" t="s">
        <v>10024</v>
      </c>
      <c r="B943" s="37">
        <v>26</v>
      </c>
      <c r="C943" s="37">
        <v>0</v>
      </c>
      <c r="D943" s="37">
        <v>0</v>
      </c>
      <c r="E943" s="37">
        <v>4</v>
      </c>
      <c r="F943" s="37">
        <v>0.37456538461538458</v>
      </c>
      <c r="G943" s="37" t="s">
        <v>1220</v>
      </c>
      <c r="H943" s="37" t="s">
        <v>2308</v>
      </c>
      <c r="I943" s="37">
        <v>207</v>
      </c>
      <c r="J943" s="37" t="s">
        <v>2268</v>
      </c>
      <c r="K943" s="37">
        <v>8</v>
      </c>
      <c r="L943" s="37">
        <v>0</v>
      </c>
    </row>
    <row r="944" spans="1:12" x14ac:dyDescent="0.25">
      <c r="A944" s="37" t="s">
        <v>10094</v>
      </c>
      <c r="B944" s="37">
        <v>26</v>
      </c>
      <c r="C944" s="37">
        <v>0</v>
      </c>
      <c r="D944" s="37">
        <v>2</v>
      </c>
      <c r="E944" s="37">
        <v>7</v>
      </c>
      <c r="F944" s="37">
        <v>0.94409230769230779</v>
      </c>
      <c r="G944" s="37" t="s">
        <v>2299</v>
      </c>
      <c r="H944" s="37" t="s">
        <v>2308</v>
      </c>
      <c r="I944" s="37">
        <v>547</v>
      </c>
      <c r="J944" s="37" t="s">
        <v>2275</v>
      </c>
      <c r="K944" s="37">
        <v>12</v>
      </c>
      <c r="L944" s="37">
        <v>2</v>
      </c>
    </row>
    <row r="945" spans="1:12" x14ac:dyDescent="0.25">
      <c r="A945" s="37" t="s">
        <v>9911</v>
      </c>
      <c r="B945" s="37">
        <v>26</v>
      </c>
      <c r="C945" s="37">
        <v>0</v>
      </c>
      <c r="D945" s="37">
        <v>2</v>
      </c>
      <c r="E945" s="37">
        <v>8</v>
      </c>
      <c r="F945" s="37">
        <v>1.0331615384615385</v>
      </c>
      <c r="G945" s="37" t="s">
        <v>1244</v>
      </c>
      <c r="H945" s="37" t="s">
        <v>2308</v>
      </c>
      <c r="I945" s="37">
        <v>589</v>
      </c>
      <c r="J945" s="37" t="s">
        <v>2275</v>
      </c>
      <c r="K945" s="37">
        <v>12</v>
      </c>
      <c r="L945" s="37">
        <v>2</v>
      </c>
    </row>
    <row r="946" spans="1:12" x14ac:dyDescent="0.25">
      <c r="A946" s="37" t="s">
        <v>9850</v>
      </c>
      <c r="B946" s="37">
        <v>26</v>
      </c>
      <c r="C946" s="37">
        <v>0</v>
      </c>
      <c r="D946" s="37">
        <v>3</v>
      </c>
      <c r="E946" s="37">
        <v>4</v>
      </c>
      <c r="F946" s="37">
        <v>1.1540461538461539</v>
      </c>
      <c r="G946" s="37" t="s">
        <v>1246</v>
      </c>
      <c r="H946" s="37" t="s">
        <v>2308</v>
      </c>
      <c r="I946" s="37">
        <v>654</v>
      </c>
      <c r="J946" s="37" t="s">
        <v>2275</v>
      </c>
      <c r="K946" s="37">
        <v>12</v>
      </c>
      <c r="L946" s="37">
        <v>3</v>
      </c>
    </row>
    <row r="947" spans="1:12" x14ac:dyDescent="0.25">
      <c r="A947" s="37" t="s">
        <v>10039</v>
      </c>
      <c r="B947" s="37">
        <v>26</v>
      </c>
      <c r="C947" s="37">
        <v>1</v>
      </c>
      <c r="D947" s="37">
        <v>1</v>
      </c>
      <c r="E947" s="37">
        <v>6</v>
      </c>
      <c r="F947" s="37">
        <v>0.76001153846153846</v>
      </c>
      <c r="G947" s="37" t="s">
        <v>1256</v>
      </c>
      <c r="H947" s="37" t="s">
        <v>2308</v>
      </c>
      <c r="I947" s="37">
        <v>420</v>
      </c>
      <c r="J947" s="37" t="s">
        <v>2275</v>
      </c>
      <c r="K947" s="37">
        <v>9</v>
      </c>
      <c r="L947" s="37">
        <v>1</v>
      </c>
    </row>
    <row r="948" spans="1:12" x14ac:dyDescent="0.25">
      <c r="A948" s="37" t="s">
        <v>9811</v>
      </c>
      <c r="B948" s="37">
        <v>26</v>
      </c>
      <c r="C948" s="37">
        <v>0</v>
      </c>
      <c r="D948" s="37">
        <v>3</v>
      </c>
      <c r="E948" s="37">
        <v>6</v>
      </c>
      <c r="F948" s="37">
        <v>0.8577307692307693</v>
      </c>
      <c r="G948" s="37" t="s">
        <v>1245</v>
      </c>
      <c r="H948" s="37" t="s">
        <v>2308</v>
      </c>
      <c r="I948" s="37">
        <v>474</v>
      </c>
      <c r="J948" s="37" t="s">
        <v>2275</v>
      </c>
      <c r="K948" s="37">
        <v>12</v>
      </c>
      <c r="L948" s="37">
        <v>3</v>
      </c>
    </row>
    <row r="949" spans="1:12" x14ac:dyDescent="0.25">
      <c r="A949" s="37" t="s">
        <v>9909</v>
      </c>
      <c r="B949" s="37">
        <v>26</v>
      </c>
      <c r="C949" s="37">
        <v>0</v>
      </c>
      <c r="D949" s="37">
        <v>3</v>
      </c>
      <c r="E949" s="37">
        <v>8</v>
      </c>
      <c r="F949" s="37">
        <v>1.0115423076923078</v>
      </c>
      <c r="G949" s="37" t="s">
        <v>2276</v>
      </c>
      <c r="H949" s="37" t="s">
        <v>2405</v>
      </c>
      <c r="I949" s="37">
        <v>559</v>
      </c>
      <c r="J949" s="37" t="s">
        <v>2275</v>
      </c>
      <c r="K949" s="37">
        <v>14</v>
      </c>
      <c r="L949" s="37">
        <v>3</v>
      </c>
    </row>
    <row r="950" spans="1:12" x14ac:dyDescent="0.25">
      <c r="A950" s="37" t="s">
        <v>9946</v>
      </c>
      <c r="B950" s="37">
        <v>26</v>
      </c>
      <c r="C950" s="37">
        <v>0</v>
      </c>
      <c r="D950" s="37">
        <v>4</v>
      </c>
      <c r="E950" s="37">
        <v>11</v>
      </c>
      <c r="F950" s="37">
        <v>1.0695346153846155</v>
      </c>
      <c r="G950" s="37" t="s">
        <v>1219</v>
      </c>
      <c r="H950" s="37" t="s">
        <v>2308</v>
      </c>
      <c r="I950" s="37">
        <v>706</v>
      </c>
      <c r="J950" s="37" t="s">
        <v>2275</v>
      </c>
      <c r="K950" s="37">
        <v>12</v>
      </c>
      <c r="L950" s="37">
        <v>4</v>
      </c>
    </row>
    <row r="951" spans="1:12" x14ac:dyDescent="0.25">
      <c r="A951" s="37" t="s">
        <v>9960</v>
      </c>
      <c r="B951" s="37">
        <v>26</v>
      </c>
      <c r="C951" s="37">
        <v>1</v>
      </c>
      <c r="D951" s="37">
        <v>2</v>
      </c>
      <c r="E951" s="37">
        <v>7</v>
      </c>
      <c r="F951" s="37">
        <v>1.395173076923077</v>
      </c>
      <c r="G951" s="37" t="s">
        <v>1267</v>
      </c>
      <c r="H951" s="37" t="s">
        <v>2308</v>
      </c>
      <c r="I951" s="37">
        <v>771</v>
      </c>
      <c r="J951" s="37" t="s">
        <v>2275</v>
      </c>
      <c r="K951" s="37">
        <v>13</v>
      </c>
      <c r="L951" s="37">
        <v>2</v>
      </c>
    </row>
    <row r="952" spans="1:12" x14ac:dyDescent="0.25">
      <c r="A952" s="37" t="s">
        <v>9336</v>
      </c>
      <c r="B952" s="37">
        <v>26</v>
      </c>
      <c r="C952" s="37">
        <v>0</v>
      </c>
      <c r="D952" s="37">
        <v>4</v>
      </c>
      <c r="E952" s="37">
        <v>9</v>
      </c>
      <c r="F952" s="37">
        <v>1.1201115384615385</v>
      </c>
      <c r="G952" s="37" t="s">
        <v>1272</v>
      </c>
      <c r="H952" s="37" t="s">
        <v>2321</v>
      </c>
      <c r="I952" s="37">
        <v>619</v>
      </c>
      <c r="J952" s="37" t="s">
        <v>2268</v>
      </c>
      <c r="K952" s="37">
        <v>14</v>
      </c>
      <c r="L952" s="37">
        <v>4</v>
      </c>
    </row>
    <row r="953" spans="1:12" x14ac:dyDescent="0.25">
      <c r="A953" s="37" t="s">
        <v>10090</v>
      </c>
      <c r="B953" s="37">
        <v>26</v>
      </c>
      <c r="C953" s="37">
        <v>0</v>
      </c>
      <c r="D953" s="37">
        <v>2</v>
      </c>
      <c r="E953" s="37">
        <v>9</v>
      </c>
      <c r="F953" s="37">
        <v>0.61162307692307694</v>
      </c>
      <c r="G953" s="37" t="s">
        <v>1219</v>
      </c>
      <c r="H953" s="37" t="s">
        <v>2316</v>
      </c>
      <c r="I953" s="37">
        <v>338</v>
      </c>
      <c r="J953" s="37" t="s">
        <v>2268</v>
      </c>
      <c r="K953" s="37">
        <v>10</v>
      </c>
      <c r="L953" s="37">
        <v>2</v>
      </c>
    </row>
    <row r="954" spans="1:12" x14ac:dyDescent="0.25">
      <c r="A954" s="37" t="s">
        <v>10147</v>
      </c>
      <c r="B954" s="37">
        <v>26</v>
      </c>
      <c r="C954" s="37">
        <v>0</v>
      </c>
      <c r="D954" s="37">
        <v>6</v>
      </c>
      <c r="E954" s="37">
        <v>5</v>
      </c>
      <c r="F954" s="37">
        <v>1.4150884615384618</v>
      </c>
      <c r="G954" s="37" t="s">
        <v>1232</v>
      </c>
      <c r="H954" s="37" t="s">
        <v>2308</v>
      </c>
      <c r="I954" s="37">
        <v>782</v>
      </c>
      <c r="J954" s="37" t="s">
        <v>2275</v>
      </c>
      <c r="K954" s="37">
        <v>13</v>
      </c>
      <c r="L954" s="37">
        <v>6</v>
      </c>
    </row>
    <row r="955" spans="1:12" x14ac:dyDescent="0.25">
      <c r="A955" s="37" t="s">
        <v>9736</v>
      </c>
      <c r="B955" s="37">
        <v>26</v>
      </c>
      <c r="C955" s="37">
        <v>0</v>
      </c>
      <c r="D955" s="37">
        <v>2</v>
      </c>
      <c r="E955" s="37">
        <v>3</v>
      </c>
      <c r="F955" s="37">
        <v>0.72200000000000009</v>
      </c>
      <c r="G955" s="37" t="s">
        <v>1220</v>
      </c>
      <c r="H955" s="37" t="s">
        <v>2308</v>
      </c>
      <c r="I955" s="37">
        <v>399</v>
      </c>
      <c r="J955" s="37" t="s">
        <v>2268</v>
      </c>
      <c r="K955" s="37">
        <v>13</v>
      </c>
      <c r="L955" s="37">
        <v>2</v>
      </c>
    </row>
    <row r="956" spans="1:12" x14ac:dyDescent="0.25">
      <c r="A956" s="37" t="s">
        <v>9854</v>
      </c>
      <c r="B956" s="37">
        <v>26</v>
      </c>
      <c r="C956" s="37">
        <v>0</v>
      </c>
      <c r="D956" s="37">
        <v>1</v>
      </c>
      <c r="E956" s="37">
        <v>10</v>
      </c>
      <c r="F956" s="37">
        <v>0.43856923076923082</v>
      </c>
      <c r="G956" s="37" t="s">
        <v>1256</v>
      </c>
      <c r="H956" s="37" t="s">
        <v>2308</v>
      </c>
      <c r="I956" s="37">
        <v>252</v>
      </c>
      <c r="J956" s="37" t="s">
        <v>2275</v>
      </c>
      <c r="K956" s="37">
        <v>8</v>
      </c>
      <c r="L956" s="37">
        <v>1</v>
      </c>
    </row>
    <row r="957" spans="1:12" x14ac:dyDescent="0.25">
      <c r="A957" s="37" t="s">
        <v>9781</v>
      </c>
      <c r="B957" s="37">
        <v>25</v>
      </c>
      <c r="C957" s="37">
        <v>0</v>
      </c>
      <c r="D957" s="37">
        <v>3</v>
      </c>
      <c r="E957" s="37">
        <v>5</v>
      </c>
      <c r="F957" s="37">
        <v>0.97673600000000005</v>
      </c>
      <c r="G957" s="37" t="s">
        <v>1219</v>
      </c>
      <c r="H957" s="37" t="s">
        <v>2308</v>
      </c>
      <c r="I957" s="37">
        <v>519</v>
      </c>
      <c r="J957" s="37" t="s">
        <v>2275</v>
      </c>
      <c r="K957" s="37">
        <v>11</v>
      </c>
      <c r="L957" s="37">
        <v>3</v>
      </c>
    </row>
    <row r="958" spans="1:12" x14ac:dyDescent="0.25">
      <c r="A958" s="37" t="s">
        <v>10038</v>
      </c>
      <c r="B958" s="37">
        <v>25</v>
      </c>
      <c r="C958" s="37">
        <v>0</v>
      </c>
      <c r="D958" s="37">
        <v>2</v>
      </c>
      <c r="E958" s="37">
        <v>6</v>
      </c>
      <c r="F958" s="37">
        <v>0.69442800000000005</v>
      </c>
      <c r="G958" s="37" t="s">
        <v>1219</v>
      </c>
      <c r="H958" s="37" t="s">
        <v>2308</v>
      </c>
      <c r="I958" s="37">
        <v>369</v>
      </c>
      <c r="J958" s="37" t="s">
        <v>2275</v>
      </c>
      <c r="K958" s="37">
        <v>12</v>
      </c>
      <c r="L958" s="37">
        <v>2</v>
      </c>
    </row>
    <row r="959" spans="1:12" x14ac:dyDescent="0.25">
      <c r="A959" s="37" t="s">
        <v>10057</v>
      </c>
      <c r="B959" s="37">
        <v>25</v>
      </c>
      <c r="C959" s="37">
        <v>0</v>
      </c>
      <c r="D959" s="37">
        <v>2</v>
      </c>
      <c r="E959" s="37">
        <v>13</v>
      </c>
      <c r="F959" s="37">
        <v>0.94285600000000003</v>
      </c>
      <c r="G959" s="37" t="s">
        <v>1219</v>
      </c>
      <c r="H959" s="37" t="s">
        <v>2308</v>
      </c>
      <c r="I959" s="37">
        <v>501</v>
      </c>
      <c r="J959" s="37" t="s">
        <v>2275</v>
      </c>
      <c r="K959" s="37">
        <v>13</v>
      </c>
      <c r="L959" s="37">
        <v>2</v>
      </c>
    </row>
    <row r="960" spans="1:12" x14ac:dyDescent="0.25">
      <c r="A960" s="37" t="s">
        <v>9906</v>
      </c>
      <c r="B960" s="37">
        <v>25</v>
      </c>
      <c r="C960" s="37">
        <v>0</v>
      </c>
      <c r="D960" s="37">
        <v>5</v>
      </c>
      <c r="E960" s="37">
        <v>12</v>
      </c>
      <c r="F960" s="37">
        <v>1.1668000000000001</v>
      </c>
      <c r="G960" s="37" t="s">
        <v>1247</v>
      </c>
      <c r="H960" s="37" t="s">
        <v>2308</v>
      </c>
      <c r="I960" s="37">
        <v>620</v>
      </c>
      <c r="J960" s="37" t="s">
        <v>2275</v>
      </c>
      <c r="K960" s="37">
        <v>14</v>
      </c>
      <c r="L960" s="37">
        <v>5</v>
      </c>
    </row>
    <row r="961" spans="1:12" x14ac:dyDescent="0.25">
      <c r="A961" s="37" t="s">
        <v>10032</v>
      </c>
      <c r="B961" s="37">
        <v>25</v>
      </c>
      <c r="C961" s="37">
        <v>0</v>
      </c>
      <c r="D961" s="37">
        <v>0</v>
      </c>
      <c r="E961" s="37">
        <v>4</v>
      </c>
      <c r="F961" s="37">
        <v>0.38201599999999997</v>
      </c>
      <c r="G961" s="37" t="s">
        <v>1260</v>
      </c>
      <c r="H961" s="37" t="s">
        <v>2308</v>
      </c>
      <c r="I961" s="37">
        <v>203</v>
      </c>
      <c r="J961" s="37" t="s">
        <v>2275</v>
      </c>
      <c r="K961" s="37">
        <v>9</v>
      </c>
      <c r="L961" s="37">
        <v>0</v>
      </c>
    </row>
    <row r="962" spans="1:12" x14ac:dyDescent="0.25">
      <c r="A962" s="37" t="s">
        <v>10014</v>
      </c>
      <c r="B962" s="37">
        <v>25</v>
      </c>
      <c r="C962" s="37">
        <v>0</v>
      </c>
      <c r="D962" s="37">
        <v>2</v>
      </c>
      <c r="E962" s="37">
        <v>7</v>
      </c>
      <c r="F962" s="37">
        <v>0.71603600000000001</v>
      </c>
      <c r="G962" s="37" t="s">
        <v>1257</v>
      </c>
      <c r="H962" s="37" t="s">
        <v>2308</v>
      </c>
      <c r="I962" s="37">
        <v>419</v>
      </c>
      <c r="J962" s="37" t="s">
        <v>2275</v>
      </c>
      <c r="K962" s="37">
        <v>10</v>
      </c>
      <c r="L962" s="37">
        <v>2</v>
      </c>
    </row>
    <row r="963" spans="1:12" x14ac:dyDescent="0.25">
      <c r="A963" s="37" t="s">
        <v>9933</v>
      </c>
      <c r="B963" s="37">
        <v>25</v>
      </c>
      <c r="C963" s="37">
        <v>0</v>
      </c>
      <c r="D963" s="37">
        <v>0</v>
      </c>
      <c r="E963" s="37">
        <v>7</v>
      </c>
      <c r="F963" s="37">
        <v>0.62856000000000001</v>
      </c>
      <c r="G963" s="37" t="s">
        <v>1226</v>
      </c>
      <c r="H963" s="37" t="s">
        <v>2308</v>
      </c>
      <c r="I963" s="37">
        <v>334</v>
      </c>
      <c r="J963" s="37" t="s">
        <v>2275</v>
      </c>
      <c r="K963" s="37">
        <v>11</v>
      </c>
      <c r="L963" s="37">
        <v>0</v>
      </c>
    </row>
    <row r="964" spans="1:12" x14ac:dyDescent="0.25">
      <c r="A964" s="37" t="s">
        <v>9695</v>
      </c>
      <c r="B964" s="37">
        <v>25</v>
      </c>
      <c r="C964" s="37">
        <v>0</v>
      </c>
      <c r="D964" s="37">
        <v>0</v>
      </c>
      <c r="E964" s="37">
        <v>5</v>
      </c>
      <c r="F964" s="37">
        <v>0.58528000000000002</v>
      </c>
      <c r="G964" s="37" t="s">
        <v>1241</v>
      </c>
      <c r="H964" s="37" t="s">
        <v>2308</v>
      </c>
      <c r="I964" s="37">
        <v>311</v>
      </c>
      <c r="J964" s="37" t="s">
        <v>2275</v>
      </c>
      <c r="K964" s="37">
        <v>9</v>
      </c>
      <c r="L964" s="37">
        <v>0</v>
      </c>
    </row>
    <row r="965" spans="1:12" x14ac:dyDescent="0.25">
      <c r="A965" s="37" t="s">
        <v>10030</v>
      </c>
      <c r="B965" s="37">
        <v>25</v>
      </c>
      <c r="C965" s="37">
        <v>0</v>
      </c>
      <c r="D965" s="37">
        <v>2</v>
      </c>
      <c r="E965" s="37">
        <v>7</v>
      </c>
      <c r="F965" s="37">
        <v>0.83662000000000003</v>
      </c>
      <c r="G965" s="37" t="s">
        <v>1220</v>
      </c>
      <c r="H965" s="37" t="s">
        <v>2308</v>
      </c>
      <c r="I965" s="37">
        <v>459</v>
      </c>
      <c r="J965" s="37" t="s">
        <v>2275</v>
      </c>
      <c r="K965" s="37">
        <v>10</v>
      </c>
      <c r="L965" s="37">
        <v>2</v>
      </c>
    </row>
    <row r="966" spans="1:12" x14ac:dyDescent="0.25">
      <c r="A966" s="37" t="s">
        <v>10245</v>
      </c>
      <c r="B966" s="37">
        <v>25</v>
      </c>
      <c r="C966" s="37">
        <v>0</v>
      </c>
      <c r="D966" s="37">
        <v>1</v>
      </c>
      <c r="E966" s="37">
        <v>11</v>
      </c>
      <c r="F966" s="37">
        <v>0.59235199999999999</v>
      </c>
      <c r="G966" s="37" t="s">
        <v>2276</v>
      </c>
      <c r="H966" s="37" t="s">
        <v>2308</v>
      </c>
      <c r="I966" s="37">
        <v>328</v>
      </c>
      <c r="J966" s="37" t="s">
        <v>2275</v>
      </c>
      <c r="K966" s="37">
        <v>11</v>
      </c>
      <c r="L966" s="37">
        <v>1</v>
      </c>
    </row>
    <row r="967" spans="1:12" x14ac:dyDescent="0.25">
      <c r="A967" s="37" t="s">
        <v>10084</v>
      </c>
      <c r="B967" s="37">
        <v>25</v>
      </c>
      <c r="C967" s="37">
        <v>0</v>
      </c>
      <c r="D967" s="37">
        <v>0</v>
      </c>
      <c r="E967" s="37">
        <v>11</v>
      </c>
      <c r="F967" s="37">
        <v>0.490676</v>
      </c>
      <c r="G967" s="37" t="s">
        <v>2276</v>
      </c>
      <c r="H967" s="37" t="s">
        <v>2308</v>
      </c>
      <c r="I967" s="37">
        <v>283</v>
      </c>
      <c r="J967" s="37" t="s">
        <v>2275</v>
      </c>
      <c r="K967" s="37">
        <v>10</v>
      </c>
      <c r="L967" s="37">
        <v>0</v>
      </c>
    </row>
    <row r="968" spans="1:12" x14ac:dyDescent="0.25">
      <c r="A968" s="37" t="s">
        <v>9920</v>
      </c>
      <c r="B968" s="37">
        <v>25</v>
      </c>
      <c r="C968" s="37">
        <v>0</v>
      </c>
      <c r="D968" s="37">
        <v>5</v>
      </c>
      <c r="E968" s="37">
        <v>15</v>
      </c>
      <c r="F968" s="37">
        <v>1.1555120000000001</v>
      </c>
      <c r="G968" s="37" t="s">
        <v>1242</v>
      </c>
      <c r="H968" s="37" t="s">
        <v>2308</v>
      </c>
      <c r="I968" s="37">
        <v>614</v>
      </c>
      <c r="J968" s="37" t="s">
        <v>2275</v>
      </c>
      <c r="K968" s="37">
        <v>11</v>
      </c>
      <c r="L968" s="37">
        <v>5</v>
      </c>
    </row>
    <row r="969" spans="1:12" x14ac:dyDescent="0.25">
      <c r="A969" s="37" t="s">
        <v>10020</v>
      </c>
      <c r="B969" s="37">
        <v>25</v>
      </c>
      <c r="C969" s="37">
        <v>0</v>
      </c>
      <c r="D969" s="37">
        <v>5</v>
      </c>
      <c r="E969" s="37">
        <v>13</v>
      </c>
      <c r="F969" s="37">
        <v>1.26844</v>
      </c>
      <c r="G969" s="37" t="s">
        <v>1235</v>
      </c>
      <c r="H969" s="37" t="s">
        <v>2308</v>
      </c>
      <c r="I969" s="37">
        <v>674</v>
      </c>
      <c r="J969" s="37" t="s">
        <v>2275</v>
      </c>
      <c r="K969" s="37">
        <v>15</v>
      </c>
      <c r="L969" s="37">
        <v>5</v>
      </c>
    </row>
    <row r="970" spans="1:12" x14ac:dyDescent="0.25">
      <c r="A970" s="37" t="s">
        <v>9922</v>
      </c>
      <c r="B970" s="37">
        <v>25</v>
      </c>
      <c r="C970" s="37">
        <v>0</v>
      </c>
      <c r="D970" s="37">
        <v>4</v>
      </c>
      <c r="E970" s="37">
        <v>12</v>
      </c>
      <c r="F970" s="37">
        <v>1.2863840000000002</v>
      </c>
      <c r="G970" s="37" t="s">
        <v>2276</v>
      </c>
      <c r="H970" s="37" t="s">
        <v>2308</v>
      </c>
      <c r="I970" s="37">
        <v>704</v>
      </c>
      <c r="J970" s="37" t="s">
        <v>2268</v>
      </c>
      <c r="K970" s="37">
        <v>16</v>
      </c>
      <c r="L970" s="37">
        <v>4</v>
      </c>
    </row>
    <row r="971" spans="1:12" x14ac:dyDescent="0.25">
      <c r="A971" s="37" t="s">
        <v>10092</v>
      </c>
      <c r="B971" s="37">
        <v>25</v>
      </c>
      <c r="C971" s="37">
        <v>0</v>
      </c>
      <c r="D971" s="37">
        <v>0</v>
      </c>
      <c r="E971" s="37">
        <v>4</v>
      </c>
      <c r="F971" s="37">
        <v>0.38578800000000002</v>
      </c>
      <c r="G971" s="37" t="s">
        <v>2299</v>
      </c>
      <c r="H971" s="37" t="s">
        <v>2308</v>
      </c>
      <c r="I971" s="37">
        <v>205</v>
      </c>
      <c r="J971" s="37" t="s">
        <v>2275</v>
      </c>
      <c r="K971" s="37">
        <v>8</v>
      </c>
      <c r="L971" s="37">
        <v>0</v>
      </c>
    </row>
    <row r="972" spans="1:12" x14ac:dyDescent="0.25">
      <c r="A972" s="37" t="s">
        <v>10148</v>
      </c>
      <c r="B972" s="37">
        <v>25</v>
      </c>
      <c r="C972" s="37">
        <v>0</v>
      </c>
      <c r="D972" s="37">
        <v>2</v>
      </c>
      <c r="E972" s="37">
        <v>11</v>
      </c>
      <c r="F972" s="37">
        <v>0.71889199999999998</v>
      </c>
      <c r="G972" s="37" t="s">
        <v>1219</v>
      </c>
      <c r="H972" s="37" t="s">
        <v>2405</v>
      </c>
      <c r="I972" s="37">
        <v>382</v>
      </c>
      <c r="J972" s="37" t="s">
        <v>2275</v>
      </c>
      <c r="K972" s="37">
        <v>9</v>
      </c>
      <c r="L972" s="37">
        <v>2</v>
      </c>
    </row>
    <row r="973" spans="1:12" x14ac:dyDescent="0.25">
      <c r="A973" s="37" t="s">
        <v>9862</v>
      </c>
      <c r="B973" s="37">
        <v>25</v>
      </c>
      <c r="C973" s="37">
        <v>0</v>
      </c>
      <c r="D973" s="37">
        <v>2</v>
      </c>
      <c r="E973" s="37">
        <v>6</v>
      </c>
      <c r="F973" s="37">
        <v>0.828044</v>
      </c>
      <c r="G973" s="37" t="s">
        <v>1223</v>
      </c>
      <c r="H973" s="37" t="s">
        <v>2308</v>
      </c>
      <c r="I973" s="37">
        <v>440</v>
      </c>
      <c r="J973" s="37" t="s">
        <v>2275</v>
      </c>
      <c r="K973" s="37">
        <v>12</v>
      </c>
      <c r="L973" s="37">
        <v>2</v>
      </c>
    </row>
    <row r="974" spans="1:12" x14ac:dyDescent="0.25">
      <c r="A974" s="37" t="s">
        <v>10002</v>
      </c>
      <c r="B974" s="37">
        <v>25</v>
      </c>
      <c r="C974" s="37">
        <v>0</v>
      </c>
      <c r="D974" s="37">
        <v>4</v>
      </c>
      <c r="E974" s="37">
        <v>11</v>
      </c>
      <c r="F974" s="37">
        <v>1.134816</v>
      </c>
      <c r="G974" s="37" t="s">
        <v>1219</v>
      </c>
      <c r="H974" s="37" t="s">
        <v>2405</v>
      </c>
      <c r="I974" s="37">
        <v>603</v>
      </c>
      <c r="J974" s="37" t="s">
        <v>2275</v>
      </c>
      <c r="K974" s="37">
        <v>12</v>
      </c>
      <c r="L974" s="37">
        <v>4</v>
      </c>
    </row>
    <row r="975" spans="1:12" x14ac:dyDescent="0.25">
      <c r="A975" s="37" t="s">
        <v>10124</v>
      </c>
      <c r="B975" s="37">
        <v>25</v>
      </c>
      <c r="C975" s="37">
        <v>0</v>
      </c>
      <c r="D975" s="37">
        <v>5</v>
      </c>
      <c r="E975" s="37">
        <v>12</v>
      </c>
      <c r="F975" s="37">
        <v>1.215732</v>
      </c>
      <c r="G975" s="37" t="s">
        <v>2299</v>
      </c>
      <c r="H975" s="37" t="s">
        <v>2308</v>
      </c>
      <c r="I975" s="37">
        <v>646</v>
      </c>
      <c r="J975" s="37" t="s">
        <v>2268</v>
      </c>
      <c r="K975" s="37">
        <v>13</v>
      </c>
      <c r="L975" s="37">
        <v>5</v>
      </c>
    </row>
    <row r="976" spans="1:12" x14ac:dyDescent="0.25">
      <c r="A976" s="37" t="s">
        <v>9980</v>
      </c>
      <c r="B976" s="37">
        <v>25</v>
      </c>
      <c r="C976" s="37">
        <v>0</v>
      </c>
      <c r="D976" s="37">
        <v>1</v>
      </c>
      <c r="E976" s="37">
        <v>7</v>
      </c>
      <c r="F976" s="37">
        <v>0.67938399999999999</v>
      </c>
      <c r="G976" s="37" t="s">
        <v>1242</v>
      </c>
      <c r="H976" s="37" t="s">
        <v>3297</v>
      </c>
      <c r="I976" s="37">
        <v>361</v>
      </c>
      <c r="J976" s="37" t="s">
        <v>2275</v>
      </c>
      <c r="K976" s="37">
        <v>10</v>
      </c>
      <c r="L976" s="37">
        <v>1</v>
      </c>
    </row>
    <row r="977" spans="1:12" x14ac:dyDescent="0.25">
      <c r="A977" s="37" t="s">
        <v>9633</v>
      </c>
      <c r="B977" s="37">
        <v>25</v>
      </c>
      <c r="C977" s="37">
        <v>0</v>
      </c>
      <c r="D977" s="37">
        <v>2</v>
      </c>
      <c r="E977" s="37">
        <v>6</v>
      </c>
      <c r="F977" s="37">
        <v>0.90521200000000013</v>
      </c>
      <c r="G977" s="37" t="s">
        <v>1263</v>
      </c>
      <c r="H977" s="37" t="s">
        <v>2308</v>
      </c>
      <c r="I977" s="37">
        <v>481</v>
      </c>
      <c r="J977" s="37" t="s">
        <v>2275</v>
      </c>
      <c r="K977" s="37">
        <v>10</v>
      </c>
      <c r="L977" s="37">
        <v>2</v>
      </c>
    </row>
    <row r="978" spans="1:12" x14ac:dyDescent="0.25">
      <c r="A978" s="37" t="s">
        <v>9986</v>
      </c>
      <c r="B978" s="37">
        <v>24</v>
      </c>
      <c r="C978" s="37">
        <v>2</v>
      </c>
      <c r="D978" s="37">
        <v>4</v>
      </c>
      <c r="E978" s="37">
        <v>10</v>
      </c>
      <c r="F978" s="37">
        <v>1.7780541666666669</v>
      </c>
      <c r="G978" s="37" t="s">
        <v>1219</v>
      </c>
      <c r="H978" s="37" t="s">
        <v>2308</v>
      </c>
      <c r="I978" s="37">
        <v>907</v>
      </c>
      <c r="J978" s="37" t="s">
        <v>2275</v>
      </c>
      <c r="K978" s="37">
        <v>11</v>
      </c>
      <c r="L978" s="37">
        <v>4</v>
      </c>
    </row>
    <row r="979" spans="1:12" x14ac:dyDescent="0.25">
      <c r="A979" s="37" t="s">
        <v>9866</v>
      </c>
      <c r="B979" s="37">
        <v>24</v>
      </c>
      <c r="C979" s="37">
        <v>0</v>
      </c>
      <c r="D979" s="37">
        <v>3</v>
      </c>
      <c r="E979" s="37">
        <v>5</v>
      </c>
      <c r="F979" s="37">
        <v>0.84882916666666686</v>
      </c>
      <c r="G979" s="37" t="s">
        <v>1219</v>
      </c>
      <c r="H979" s="37" t="s">
        <v>2308</v>
      </c>
      <c r="I979" s="37">
        <v>433</v>
      </c>
      <c r="J979" s="37" t="s">
        <v>2275</v>
      </c>
      <c r="K979" s="37">
        <v>10</v>
      </c>
      <c r="L979" s="37">
        <v>3</v>
      </c>
    </row>
    <row r="980" spans="1:12" x14ac:dyDescent="0.25">
      <c r="A980" s="37" t="s">
        <v>10036</v>
      </c>
      <c r="B980" s="37">
        <v>24</v>
      </c>
      <c r="C980" s="37">
        <v>1</v>
      </c>
      <c r="D980" s="37">
        <v>3</v>
      </c>
      <c r="E980" s="37">
        <v>10</v>
      </c>
      <c r="F980" s="37">
        <v>1.3647083333333334</v>
      </c>
      <c r="G980" s="37" t="s">
        <v>1219</v>
      </c>
      <c r="H980" s="37" t="s">
        <v>2308</v>
      </c>
      <c r="I980" s="37">
        <v>843</v>
      </c>
      <c r="J980" s="37" t="s">
        <v>2275</v>
      </c>
      <c r="K980" s="37">
        <v>15</v>
      </c>
      <c r="L980" s="37">
        <v>3</v>
      </c>
    </row>
    <row r="981" spans="1:12" x14ac:dyDescent="0.25">
      <c r="A981" s="37" t="s">
        <v>984</v>
      </c>
      <c r="B981" s="37">
        <v>24</v>
      </c>
      <c r="C981" s="37">
        <v>0</v>
      </c>
      <c r="D981" s="37">
        <v>4</v>
      </c>
      <c r="E981" s="37">
        <v>9</v>
      </c>
      <c r="F981" s="37">
        <v>1.0899583333333334</v>
      </c>
      <c r="G981" s="37" t="s">
        <v>1219</v>
      </c>
      <c r="H981" s="37" t="s">
        <v>2308</v>
      </c>
      <c r="I981" s="37">
        <v>556</v>
      </c>
      <c r="J981" s="37" t="s">
        <v>2275</v>
      </c>
      <c r="K981" s="37">
        <v>13</v>
      </c>
      <c r="L981" s="37">
        <v>4</v>
      </c>
    </row>
    <row r="982" spans="1:12" x14ac:dyDescent="0.25">
      <c r="A982" s="37" t="s">
        <v>10120</v>
      </c>
      <c r="B982" s="37">
        <v>24</v>
      </c>
      <c r="C982" s="37">
        <v>1</v>
      </c>
      <c r="D982" s="37">
        <v>4</v>
      </c>
      <c r="E982" s="37">
        <v>11</v>
      </c>
      <c r="F982" s="37">
        <v>1.6358208333333335</v>
      </c>
      <c r="G982" s="37" t="s">
        <v>1219</v>
      </c>
      <c r="H982" s="37" t="s">
        <v>2308</v>
      </c>
      <c r="I982" s="37">
        <v>885</v>
      </c>
      <c r="J982" s="37" t="s">
        <v>2275</v>
      </c>
      <c r="K982" s="37">
        <v>13</v>
      </c>
      <c r="L982" s="37">
        <v>4</v>
      </c>
    </row>
    <row r="983" spans="1:12" x14ac:dyDescent="0.25">
      <c r="A983" s="37" t="s">
        <v>9886</v>
      </c>
      <c r="B983" s="37">
        <v>24</v>
      </c>
      <c r="C983" s="37">
        <v>0</v>
      </c>
      <c r="D983" s="37">
        <v>1</v>
      </c>
      <c r="E983" s="37">
        <v>10</v>
      </c>
      <c r="F983" s="37">
        <v>0.63710416666666669</v>
      </c>
      <c r="G983" s="37" t="s">
        <v>1219</v>
      </c>
      <c r="H983" s="37" t="s">
        <v>2308</v>
      </c>
      <c r="I983" s="37">
        <v>325</v>
      </c>
      <c r="J983" s="37" t="s">
        <v>2275</v>
      </c>
      <c r="K983" s="37">
        <v>9</v>
      </c>
      <c r="L983" s="37">
        <v>1</v>
      </c>
    </row>
    <row r="984" spans="1:12" x14ac:dyDescent="0.25">
      <c r="A984" s="37" t="s">
        <v>10112</v>
      </c>
      <c r="B984" s="37">
        <v>24</v>
      </c>
      <c r="C984" s="37">
        <v>0</v>
      </c>
      <c r="D984" s="37">
        <v>5</v>
      </c>
      <c r="E984" s="37">
        <v>15</v>
      </c>
      <c r="F984" s="37">
        <v>1.4095000000000002</v>
      </c>
      <c r="G984" s="37" t="s">
        <v>1219</v>
      </c>
      <c r="H984" s="37" t="s">
        <v>2308</v>
      </c>
      <c r="I984" s="37">
        <v>719</v>
      </c>
      <c r="J984" s="37" t="s">
        <v>2275</v>
      </c>
      <c r="K984" s="37">
        <v>14</v>
      </c>
      <c r="L984" s="37">
        <v>5</v>
      </c>
    </row>
    <row r="985" spans="1:12" x14ac:dyDescent="0.25">
      <c r="A985" s="37" t="s">
        <v>9755</v>
      </c>
      <c r="B985" s="37">
        <v>24</v>
      </c>
      <c r="C985" s="37">
        <v>1</v>
      </c>
      <c r="D985" s="37">
        <v>3</v>
      </c>
      <c r="E985" s="37">
        <v>5</v>
      </c>
      <c r="F985" s="37">
        <v>1.3446291666666668</v>
      </c>
      <c r="G985" s="37" t="s">
        <v>2529</v>
      </c>
      <c r="H985" s="37" t="s">
        <v>2308</v>
      </c>
      <c r="I985" s="37">
        <v>716</v>
      </c>
      <c r="J985" s="37" t="s">
        <v>2275</v>
      </c>
      <c r="K985" s="37">
        <v>11</v>
      </c>
      <c r="L985" s="37">
        <v>3</v>
      </c>
    </row>
    <row r="986" spans="1:12" x14ac:dyDescent="0.25">
      <c r="A986" s="37" t="s">
        <v>9839</v>
      </c>
      <c r="B986" s="37">
        <v>24</v>
      </c>
      <c r="C986" s="37">
        <v>0</v>
      </c>
      <c r="D986" s="37">
        <v>8</v>
      </c>
      <c r="E986" s="37">
        <v>11</v>
      </c>
      <c r="F986" s="37">
        <v>1.8113791666666668</v>
      </c>
      <c r="G986" s="37" t="s">
        <v>1247</v>
      </c>
      <c r="H986" s="37" t="s">
        <v>2308</v>
      </c>
      <c r="I986" s="37">
        <v>924</v>
      </c>
      <c r="J986" s="37" t="s">
        <v>2275</v>
      </c>
      <c r="K986" s="37">
        <v>17</v>
      </c>
      <c r="L986" s="37">
        <v>8</v>
      </c>
    </row>
    <row r="987" spans="1:12" x14ac:dyDescent="0.25">
      <c r="A987" s="37" t="s">
        <v>9877</v>
      </c>
      <c r="B987" s="37">
        <v>24</v>
      </c>
      <c r="C987" s="37">
        <v>0</v>
      </c>
      <c r="D987" s="37">
        <v>2</v>
      </c>
      <c r="E987" s="37">
        <v>6</v>
      </c>
      <c r="F987" s="37">
        <v>0.83191666666666675</v>
      </c>
      <c r="G987" s="37" t="s">
        <v>1257</v>
      </c>
      <c r="H987" s="37" t="s">
        <v>2308</v>
      </c>
      <c r="I987" s="37">
        <v>434</v>
      </c>
      <c r="J987" s="37" t="s">
        <v>2275</v>
      </c>
      <c r="K987" s="37">
        <v>10</v>
      </c>
      <c r="L987" s="37">
        <v>2</v>
      </c>
    </row>
    <row r="988" spans="1:12" x14ac:dyDescent="0.25">
      <c r="A988" s="37" t="s">
        <v>10078</v>
      </c>
      <c r="B988" s="37">
        <v>24</v>
      </c>
      <c r="C988" s="37">
        <v>0</v>
      </c>
      <c r="D988" s="37">
        <v>2</v>
      </c>
      <c r="E988" s="37">
        <v>6</v>
      </c>
      <c r="F988" s="37">
        <v>0.92763333333333342</v>
      </c>
      <c r="G988" s="37" t="s">
        <v>1239</v>
      </c>
      <c r="H988" s="37" t="s">
        <v>2308</v>
      </c>
      <c r="I988" s="37">
        <v>475</v>
      </c>
      <c r="J988" s="37" t="s">
        <v>2275</v>
      </c>
      <c r="K988" s="37">
        <v>13</v>
      </c>
      <c r="L988" s="37">
        <v>2</v>
      </c>
    </row>
    <row r="989" spans="1:12" x14ac:dyDescent="0.25">
      <c r="A989" s="37" t="s">
        <v>10007</v>
      </c>
      <c r="B989" s="37">
        <v>24</v>
      </c>
      <c r="C989" s="37">
        <v>0</v>
      </c>
      <c r="D989" s="37">
        <v>1</v>
      </c>
      <c r="E989" s="37">
        <v>12</v>
      </c>
      <c r="F989" s="37">
        <v>0.79590416666666675</v>
      </c>
      <c r="G989" s="37" t="s">
        <v>1226</v>
      </c>
      <c r="H989" s="37" t="s">
        <v>2308</v>
      </c>
      <c r="I989" s="37">
        <v>406</v>
      </c>
      <c r="J989" s="37" t="s">
        <v>2275</v>
      </c>
      <c r="K989" s="37">
        <v>12</v>
      </c>
      <c r="L989" s="37">
        <v>1</v>
      </c>
    </row>
    <row r="990" spans="1:12" x14ac:dyDescent="0.25">
      <c r="A990" s="37" t="s">
        <v>9717</v>
      </c>
      <c r="B990" s="37">
        <v>24</v>
      </c>
      <c r="C990" s="37">
        <v>0</v>
      </c>
      <c r="D990" s="37">
        <v>1</v>
      </c>
      <c r="E990" s="37">
        <v>8</v>
      </c>
      <c r="F990" s="37">
        <v>0.44107083333333336</v>
      </c>
      <c r="G990" s="37" t="s">
        <v>1226</v>
      </c>
      <c r="H990" s="37" t="s">
        <v>2308</v>
      </c>
      <c r="I990" s="37">
        <v>225</v>
      </c>
      <c r="J990" s="37" t="s">
        <v>2275</v>
      </c>
      <c r="K990" s="37">
        <v>8</v>
      </c>
      <c r="L990" s="37">
        <v>1</v>
      </c>
    </row>
    <row r="991" spans="1:12" x14ac:dyDescent="0.25">
      <c r="A991" s="37" t="s">
        <v>9812</v>
      </c>
      <c r="B991" s="37">
        <v>24</v>
      </c>
      <c r="C991" s="37">
        <v>0</v>
      </c>
      <c r="D991" s="37">
        <v>2</v>
      </c>
      <c r="E991" s="37">
        <v>3</v>
      </c>
      <c r="F991" s="37">
        <v>0.76877916666666668</v>
      </c>
      <c r="G991" s="37" t="s">
        <v>2456</v>
      </c>
      <c r="H991" s="37" t="s">
        <v>2308</v>
      </c>
      <c r="I991" s="37">
        <v>403</v>
      </c>
      <c r="J991" s="37" t="s">
        <v>2275</v>
      </c>
      <c r="K991" s="37">
        <v>10</v>
      </c>
      <c r="L991" s="37">
        <v>2</v>
      </c>
    </row>
    <row r="992" spans="1:12" x14ac:dyDescent="0.25">
      <c r="A992" s="37" t="s">
        <v>9746</v>
      </c>
      <c r="B992" s="37">
        <v>24</v>
      </c>
      <c r="C992" s="37">
        <v>0</v>
      </c>
      <c r="D992" s="37">
        <v>1</v>
      </c>
      <c r="E992" s="37">
        <v>11</v>
      </c>
      <c r="F992" s="37">
        <v>0.99195</v>
      </c>
      <c r="G992" s="37" t="s">
        <v>1231</v>
      </c>
      <c r="H992" s="37" t="s">
        <v>2308</v>
      </c>
      <c r="I992" s="37">
        <v>506</v>
      </c>
      <c r="J992" s="37" t="s">
        <v>2275</v>
      </c>
      <c r="K992" s="37">
        <v>16</v>
      </c>
      <c r="L992" s="37">
        <v>1</v>
      </c>
    </row>
    <row r="993" spans="1:12" x14ac:dyDescent="0.25">
      <c r="A993" s="37" t="s">
        <v>9904</v>
      </c>
      <c r="B993" s="37">
        <v>24</v>
      </c>
      <c r="C993" s="37">
        <v>0</v>
      </c>
      <c r="D993" s="37">
        <v>1</v>
      </c>
      <c r="E993" s="37">
        <v>2</v>
      </c>
      <c r="F993" s="37">
        <v>0.50968333333333338</v>
      </c>
      <c r="G993" s="37" t="s">
        <v>1245</v>
      </c>
      <c r="H993" s="37" t="s">
        <v>2308</v>
      </c>
      <c r="I993" s="37">
        <v>260</v>
      </c>
      <c r="J993" s="37" t="s">
        <v>2275</v>
      </c>
      <c r="K993" s="37">
        <v>9</v>
      </c>
      <c r="L993" s="37">
        <v>1</v>
      </c>
    </row>
    <row r="994" spans="1:12" x14ac:dyDescent="0.25">
      <c r="A994" s="37" t="s">
        <v>10017</v>
      </c>
      <c r="B994" s="37">
        <v>24</v>
      </c>
      <c r="C994" s="37">
        <v>0</v>
      </c>
      <c r="D994" s="37">
        <v>5</v>
      </c>
      <c r="E994" s="37">
        <v>12</v>
      </c>
      <c r="F994" s="37">
        <v>1.3565666666666667</v>
      </c>
      <c r="G994" s="37" t="s">
        <v>1240</v>
      </c>
      <c r="H994" s="37" t="s">
        <v>2308</v>
      </c>
      <c r="I994" s="37">
        <v>692</v>
      </c>
      <c r="J994" s="37" t="s">
        <v>2275</v>
      </c>
      <c r="K994" s="37">
        <v>12</v>
      </c>
      <c r="L994" s="37">
        <v>5</v>
      </c>
    </row>
    <row r="995" spans="1:12" x14ac:dyDescent="0.25">
      <c r="A995" s="37" t="s">
        <v>10064</v>
      </c>
      <c r="B995" s="37">
        <v>24</v>
      </c>
      <c r="C995" s="37">
        <v>0</v>
      </c>
      <c r="D995" s="37">
        <v>1</v>
      </c>
      <c r="E995" s="37">
        <v>6</v>
      </c>
      <c r="F995" s="37">
        <v>0.54460833333333336</v>
      </c>
      <c r="G995" s="37" t="s">
        <v>1222</v>
      </c>
      <c r="H995" s="37" t="s">
        <v>2308</v>
      </c>
      <c r="I995" s="37">
        <v>338</v>
      </c>
      <c r="J995" s="37" t="s">
        <v>2275</v>
      </c>
      <c r="K995" s="37">
        <v>8</v>
      </c>
      <c r="L995" s="37">
        <v>1</v>
      </c>
    </row>
    <row r="996" spans="1:12" x14ac:dyDescent="0.25">
      <c r="A996" s="37" t="s">
        <v>9802</v>
      </c>
      <c r="B996" s="37">
        <v>24</v>
      </c>
      <c r="C996" s="37">
        <v>0</v>
      </c>
      <c r="D996" s="37">
        <v>3</v>
      </c>
      <c r="E996" s="37">
        <v>11</v>
      </c>
      <c r="F996" s="37">
        <v>1.1248125000000002</v>
      </c>
      <c r="G996" s="37" t="s">
        <v>1222</v>
      </c>
      <c r="H996" s="37" t="s">
        <v>2308</v>
      </c>
      <c r="I996" s="37">
        <v>581</v>
      </c>
      <c r="J996" s="37" t="s">
        <v>2275</v>
      </c>
      <c r="K996" s="37">
        <v>12</v>
      </c>
      <c r="L996" s="37">
        <v>3</v>
      </c>
    </row>
    <row r="997" spans="1:12" x14ac:dyDescent="0.25">
      <c r="A997" s="37" t="s">
        <v>9917</v>
      </c>
      <c r="B997" s="37">
        <v>24</v>
      </c>
      <c r="C997" s="37">
        <v>0</v>
      </c>
      <c r="D997" s="37">
        <v>3</v>
      </c>
      <c r="E997" s="37">
        <v>4</v>
      </c>
      <c r="F997" s="37">
        <v>0.92136249999999997</v>
      </c>
      <c r="G997" s="37" t="s">
        <v>1222</v>
      </c>
      <c r="H997" s="37" t="s">
        <v>2308</v>
      </c>
      <c r="I997" s="37">
        <v>470</v>
      </c>
      <c r="J997" s="37" t="s">
        <v>2275</v>
      </c>
      <c r="K997" s="37">
        <v>10</v>
      </c>
      <c r="L997" s="37">
        <v>3</v>
      </c>
    </row>
    <row r="998" spans="1:12" x14ac:dyDescent="0.25">
      <c r="A998" s="37" t="s">
        <v>10028</v>
      </c>
      <c r="B998" s="37">
        <v>24</v>
      </c>
      <c r="C998" s="37">
        <v>0</v>
      </c>
      <c r="D998" s="37">
        <v>1</v>
      </c>
      <c r="E998" s="37">
        <v>3</v>
      </c>
      <c r="F998" s="37">
        <v>0.9204916666666666</v>
      </c>
      <c r="G998" s="37" t="s">
        <v>1267</v>
      </c>
      <c r="H998" s="37" t="s">
        <v>2308</v>
      </c>
      <c r="I998" s="37">
        <v>484</v>
      </c>
      <c r="J998" s="37" t="s">
        <v>2275</v>
      </c>
      <c r="K998" s="37">
        <v>11</v>
      </c>
      <c r="L998" s="37">
        <v>1</v>
      </c>
    </row>
    <row r="999" spans="1:12" x14ac:dyDescent="0.25">
      <c r="A999" s="37" t="s">
        <v>9825</v>
      </c>
      <c r="B999" s="37">
        <v>24</v>
      </c>
      <c r="C999" s="37">
        <v>0</v>
      </c>
      <c r="D999" s="37">
        <v>3</v>
      </c>
      <c r="E999" s="37">
        <v>8</v>
      </c>
      <c r="F999" s="37">
        <v>1.0703541666666667</v>
      </c>
      <c r="G999" s="37" t="s">
        <v>2276</v>
      </c>
      <c r="H999" s="37" t="s">
        <v>2405</v>
      </c>
      <c r="I999" s="37">
        <v>546</v>
      </c>
      <c r="J999" s="37" t="s">
        <v>2275</v>
      </c>
      <c r="K999" s="37">
        <v>14</v>
      </c>
      <c r="L999" s="37">
        <v>3</v>
      </c>
    </row>
    <row r="1000" spans="1:12" x14ac:dyDescent="0.25">
      <c r="A1000" s="37" t="s">
        <v>9810</v>
      </c>
      <c r="B1000" s="37">
        <v>24</v>
      </c>
      <c r="C1000" s="37">
        <v>0</v>
      </c>
      <c r="D1000" s="37">
        <v>3</v>
      </c>
      <c r="E1000" s="37">
        <v>13</v>
      </c>
      <c r="F1000" s="37">
        <v>1.1288625000000001</v>
      </c>
      <c r="G1000" s="37" t="s">
        <v>1219</v>
      </c>
      <c r="H1000" s="37" t="s">
        <v>2308</v>
      </c>
      <c r="I1000" s="37">
        <v>627</v>
      </c>
      <c r="J1000" s="37" t="s">
        <v>2268</v>
      </c>
      <c r="K1000" s="37">
        <v>14</v>
      </c>
      <c r="L1000" s="37">
        <v>3</v>
      </c>
    </row>
    <row r="1001" spans="1:12" x14ac:dyDescent="0.25">
      <c r="A1001" s="37" t="s">
        <v>9711</v>
      </c>
      <c r="B1001" s="37">
        <v>24</v>
      </c>
      <c r="C1001" s="37">
        <v>0</v>
      </c>
      <c r="D1001" s="37">
        <v>2</v>
      </c>
      <c r="E1001" s="37">
        <v>6</v>
      </c>
      <c r="F1001" s="37">
        <v>0.71530416666666674</v>
      </c>
      <c r="G1001" s="37" t="s">
        <v>1223</v>
      </c>
      <c r="H1001" s="37" t="s">
        <v>2308</v>
      </c>
      <c r="I1001" s="37">
        <v>404</v>
      </c>
      <c r="J1001" s="37" t="s">
        <v>2275</v>
      </c>
      <c r="K1001" s="37">
        <v>10</v>
      </c>
      <c r="L1001" s="37">
        <v>2</v>
      </c>
    </row>
    <row r="1002" spans="1:12" x14ac:dyDescent="0.25">
      <c r="A1002" s="37" t="s">
        <v>9752</v>
      </c>
      <c r="B1002" s="37">
        <v>24</v>
      </c>
      <c r="C1002" s="37">
        <v>1</v>
      </c>
      <c r="D1002" s="37">
        <v>6</v>
      </c>
      <c r="E1002" s="37">
        <v>11</v>
      </c>
      <c r="F1002" s="37">
        <v>2.16425</v>
      </c>
      <c r="G1002" s="37" t="s">
        <v>1240</v>
      </c>
      <c r="H1002" s="37" t="s">
        <v>2308</v>
      </c>
      <c r="I1002" s="37">
        <v>1104</v>
      </c>
      <c r="J1002" s="37" t="s">
        <v>2275</v>
      </c>
      <c r="K1002" s="37">
        <v>17</v>
      </c>
      <c r="L1002" s="37">
        <v>6</v>
      </c>
    </row>
    <row r="1003" spans="1:12" x14ac:dyDescent="0.25">
      <c r="A1003" s="37" t="s">
        <v>9858</v>
      </c>
      <c r="B1003" s="37">
        <v>24</v>
      </c>
      <c r="C1003" s="37">
        <v>0</v>
      </c>
      <c r="D1003" s="37">
        <v>4</v>
      </c>
      <c r="E1003" s="37">
        <v>4</v>
      </c>
      <c r="F1003" s="37">
        <v>1.4089541666666667</v>
      </c>
      <c r="G1003" s="37" t="s">
        <v>2299</v>
      </c>
      <c r="H1003" s="37" t="s">
        <v>2308</v>
      </c>
      <c r="I1003" s="37">
        <v>747</v>
      </c>
      <c r="J1003" s="37" t="s">
        <v>2268</v>
      </c>
      <c r="K1003" s="37">
        <v>15</v>
      </c>
      <c r="L1003" s="37">
        <v>4</v>
      </c>
    </row>
    <row r="1004" spans="1:12" x14ac:dyDescent="0.25">
      <c r="A1004" s="37" t="s">
        <v>9962</v>
      </c>
      <c r="B1004" s="37">
        <v>24</v>
      </c>
      <c r="C1004" s="37">
        <v>0</v>
      </c>
      <c r="D1004" s="37">
        <v>2</v>
      </c>
      <c r="E1004" s="37">
        <v>6</v>
      </c>
      <c r="F1004" s="37">
        <v>1.0683916666666666</v>
      </c>
      <c r="G1004" s="37" t="s">
        <v>1219</v>
      </c>
      <c r="H1004" s="37" t="s">
        <v>2308</v>
      </c>
      <c r="I1004" s="37">
        <v>545</v>
      </c>
      <c r="J1004" s="37" t="s">
        <v>2275</v>
      </c>
      <c r="K1004" s="37">
        <v>13</v>
      </c>
      <c r="L1004" s="37">
        <v>2</v>
      </c>
    </row>
    <row r="1005" spans="1:12" x14ac:dyDescent="0.25">
      <c r="A1005" s="37" t="s">
        <v>10108</v>
      </c>
      <c r="B1005" s="37">
        <v>24</v>
      </c>
      <c r="C1005" s="37">
        <v>1</v>
      </c>
      <c r="D1005" s="37">
        <v>2</v>
      </c>
      <c r="E1005" s="37">
        <v>11</v>
      </c>
      <c r="F1005" s="37">
        <v>1.2781083333333334</v>
      </c>
      <c r="G1005" s="37" t="s">
        <v>1243</v>
      </c>
      <c r="H1005" s="37" t="s">
        <v>2308</v>
      </c>
      <c r="I1005" s="37">
        <v>661</v>
      </c>
      <c r="J1005" s="37" t="s">
        <v>2275</v>
      </c>
      <c r="K1005" s="37">
        <v>12</v>
      </c>
      <c r="L1005" s="37">
        <v>2</v>
      </c>
    </row>
    <row r="1006" spans="1:12" x14ac:dyDescent="0.25">
      <c r="A1006" s="37" t="s">
        <v>9498</v>
      </c>
      <c r="B1006" s="37">
        <v>24</v>
      </c>
      <c r="C1006" s="37">
        <v>0</v>
      </c>
      <c r="D1006" s="37">
        <v>2</v>
      </c>
      <c r="E1006" s="37">
        <v>8</v>
      </c>
      <c r="F1006" s="37">
        <v>0.86954166666666666</v>
      </c>
      <c r="G1006" s="37" t="s">
        <v>1242</v>
      </c>
      <c r="H1006" s="37" t="s">
        <v>2308</v>
      </c>
      <c r="I1006" s="37">
        <v>455</v>
      </c>
      <c r="J1006" s="37" t="s">
        <v>2275</v>
      </c>
      <c r="K1006" s="37">
        <v>13</v>
      </c>
      <c r="L1006" s="37">
        <v>2</v>
      </c>
    </row>
    <row r="1007" spans="1:12" x14ac:dyDescent="0.25">
      <c r="A1007" s="37" t="s">
        <v>10048</v>
      </c>
      <c r="B1007" s="37">
        <v>24</v>
      </c>
      <c r="C1007" s="37">
        <v>0</v>
      </c>
      <c r="D1007" s="37">
        <v>1</v>
      </c>
      <c r="E1007" s="37">
        <v>6</v>
      </c>
      <c r="F1007" s="37">
        <v>0.83119166666666666</v>
      </c>
      <c r="G1007" s="37" t="s">
        <v>1220</v>
      </c>
      <c r="H1007" s="37" t="s">
        <v>2308</v>
      </c>
      <c r="I1007" s="37">
        <v>424</v>
      </c>
      <c r="J1007" s="37" t="s">
        <v>2275</v>
      </c>
      <c r="K1007" s="37">
        <v>12</v>
      </c>
      <c r="L1007" s="37">
        <v>1</v>
      </c>
    </row>
    <row r="1008" spans="1:12" x14ac:dyDescent="0.25">
      <c r="A1008" s="37" t="s">
        <v>9894</v>
      </c>
      <c r="B1008" s="37">
        <v>23</v>
      </c>
      <c r="C1008" s="37">
        <v>0</v>
      </c>
      <c r="D1008" s="37">
        <v>5</v>
      </c>
      <c r="E1008" s="37">
        <v>7</v>
      </c>
      <c r="F1008" s="37">
        <v>1.2240782608695653</v>
      </c>
      <c r="G1008" s="37" t="s">
        <v>1219</v>
      </c>
      <c r="H1008" s="37" t="s">
        <v>2308</v>
      </c>
      <c r="I1008" s="37">
        <v>599</v>
      </c>
      <c r="J1008" s="37" t="s">
        <v>2268</v>
      </c>
      <c r="K1008" s="37">
        <v>11</v>
      </c>
      <c r="L1008" s="37">
        <v>5</v>
      </c>
    </row>
    <row r="1009" spans="1:12" x14ac:dyDescent="0.25">
      <c r="A1009" s="37" t="s">
        <v>9776</v>
      </c>
      <c r="B1009" s="37">
        <v>23</v>
      </c>
      <c r="C1009" s="37">
        <v>0</v>
      </c>
      <c r="D1009" s="37">
        <v>4</v>
      </c>
      <c r="E1009" s="37">
        <v>6</v>
      </c>
      <c r="F1009" s="37">
        <v>1.2976391304347827</v>
      </c>
      <c r="G1009" s="37" t="s">
        <v>1219</v>
      </c>
      <c r="H1009" s="37" t="s">
        <v>2308</v>
      </c>
      <c r="I1009" s="37">
        <v>715</v>
      </c>
      <c r="J1009" s="37" t="s">
        <v>2275</v>
      </c>
      <c r="K1009" s="37">
        <v>15</v>
      </c>
      <c r="L1009" s="37">
        <v>4</v>
      </c>
    </row>
    <row r="1010" spans="1:12" x14ac:dyDescent="0.25">
      <c r="A1010" s="37" t="s">
        <v>9899</v>
      </c>
      <c r="B1010" s="37">
        <v>23</v>
      </c>
      <c r="C1010" s="37">
        <v>0</v>
      </c>
      <c r="D1010" s="37">
        <v>3</v>
      </c>
      <c r="E1010" s="37">
        <v>9</v>
      </c>
      <c r="F1010" s="37">
        <v>0.99211739130434795</v>
      </c>
      <c r="G1010" s="37" t="s">
        <v>1219</v>
      </c>
      <c r="H1010" s="37" t="s">
        <v>2308</v>
      </c>
      <c r="I1010" s="37">
        <v>485</v>
      </c>
      <c r="J1010" s="37" t="s">
        <v>2275</v>
      </c>
      <c r="K1010" s="37">
        <v>11</v>
      </c>
      <c r="L1010" s="37">
        <v>3</v>
      </c>
    </row>
    <row r="1011" spans="1:12" x14ac:dyDescent="0.25">
      <c r="A1011" s="37" t="s">
        <v>10056</v>
      </c>
      <c r="B1011" s="37">
        <v>23</v>
      </c>
      <c r="C1011" s="37">
        <v>0</v>
      </c>
      <c r="D1011" s="37">
        <v>0</v>
      </c>
      <c r="E1011" s="37">
        <v>2</v>
      </c>
      <c r="F1011" s="37">
        <v>0.25772173913043478</v>
      </c>
      <c r="G1011" s="37" t="s">
        <v>1245</v>
      </c>
      <c r="H1011" s="37" t="s">
        <v>2308</v>
      </c>
      <c r="I1011" s="37">
        <v>126</v>
      </c>
      <c r="J1011" s="37" t="s">
        <v>2275</v>
      </c>
      <c r="K1011" s="37">
        <v>6</v>
      </c>
      <c r="L1011" s="37">
        <v>0</v>
      </c>
    </row>
    <row r="1012" spans="1:12" x14ac:dyDescent="0.25">
      <c r="A1012" s="37" t="s">
        <v>9939</v>
      </c>
      <c r="B1012" s="37">
        <v>23</v>
      </c>
      <c r="C1012" s="37">
        <v>2</v>
      </c>
      <c r="D1012" s="37">
        <v>9</v>
      </c>
      <c r="E1012" s="37">
        <v>13</v>
      </c>
      <c r="F1012" s="37">
        <v>2.822930434782609</v>
      </c>
      <c r="G1012" s="37" t="s">
        <v>1220</v>
      </c>
      <c r="H1012" s="37" t="s">
        <v>2308</v>
      </c>
      <c r="I1012" s="37">
        <v>1380</v>
      </c>
      <c r="J1012" s="37" t="s">
        <v>2275</v>
      </c>
      <c r="K1012" s="37">
        <v>15</v>
      </c>
      <c r="L1012" s="37">
        <v>9</v>
      </c>
    </row>
    <row r="1013" spans="1:12" x14ac:dyDescent="0.25">
      <c r="A1013" s="37" t="s">
        <v>9552</v>
      </c>
      <c r="B1013" s="37">
        <v>23</v>
      </c>
      <c r="C1013" s="37">
        <v>0</v>
      </c>
      <c r="D1013" s="37">
        <v>2</v>
      </c>
      <c r="E1013" s="37">
        <v>10</v>
      </c>
      <c r="F1013" s="37">
        <v>0.92256086956521743</v>
      </c>
      <c r="G1013" s="37" t="s">
        <v>1224</v>
      </c>
      <c r="H1013" s="37" t="s">
        <v>2308</v>
      </c>
      <c r="I1013" s="37">
        <v>451</v>
      </c>
      <c r="J1013" s="37" t="s">
        <v>2275</v>
      </c>
      <c r="K1013" s="37">
        <v>12</v>
      </c>
      <c r="L1013" s="37">
        <v>2</v>
      </c>
    </row>
    <row r="1014" spans="1:12" x14ac:dyDescent="0.25">
      <c r="A1014" s="37" t="s">
        <v>9739</v>
      </c>
      <c r="B1014" s="37">
        <v>23</v>
      </c>
      <c r="C1014" s="37">
        <v>0</v>
      </c>
      <c r="D1014" s="37">
        <v>0</v>
      </c>
      <c r="E1014" s="37">
        <v>6</v>
      </c>
      <c r="F1014" s="37">
        <v>0.40706086956521742</v>
      </c>
      <c r="G1014" s="37" t="s">
        <v>1248</v>
      </c>
      <c r="H1014" s="37" t="s">
        <v>2308</v>
      </c>
      <c r="I1014" s="37">
        <v>199</v>
      </c>
      <c r="J1014" s="37" t="s">
        <v>2275</v>
      </c>
      <c r="K1014" s="37">
        <v>9</v>
      </c>
      <c r="L1014" s="37">
        <v>0</v>
      </c>
    </row>
    <row r="1015" spans="1:12" x14ac:dyDescent="0.25">
      <c r="A1015" s="37" t="s">
        <v>10076</v>
      </c>
      <c r="B1015" s="37">
        <v>23</v>
      </c>
      <c r="C1015" s="37">
        <v>0</v>
      </c>
      <c r="D1015" s="37">
        <v>2</v>
      </c>
      <c r="E1015" s="37">
        <v>2</v>
      </c>
      <c r="F1015" s="37">
        <v>1.0949565217391304</v>
      </c>
      <c r="G1015" s="37" t="s">
        <v>1264</v>
      </c>
      <c r="H1015" s="37" t="s">
        <v>2308</v>
      </c>
      <c r="I1015" s="37">
        <v>578</v>
      </c>
      <c r="J1015" s="37" t="s">
        <v>2275</v>
      </c>
      <c r="K1015" s="37">
        <v>14</v>
      </c>
      <c r="L1015" s="37">
        <v>2</v>
      </c>
    </row>
    <row r="1016" spans="1:12" x14ac:dyDescent="0.25">
      <c r="A1016" s="37" t="s">
        <v>9551</v>
      </c>
      <c r="B1016" s="37">
        <v>23</v>
      </c>
      <c r="C1016" s="37">
        <v>0</v>
      </c>
      <c r="D1016" s="37">
        <v>3</v>
      </c>
      <c r="E1016" s="37">
        <v>5</v>
      </c>
      <c r="F1016" s="37">
        <v>1.082117391304348</v>
      </c>
      <c r="G1016" s="37" t="s">
        <v>1253</v>
      </c>
      <c r="H1016" s="37" t="s">
        <v>2308</v>
      </c>
      <c r="I1016" s="37">
        <v>529</v>
      </c>
      <c r="J1016" s="37" t="s">
        <v>2275</v>
      </c>
      <c r="K1016" s="37">
        <v>10</v>
      </c>
      <c r="L1016" s="37">
        <v>3</v>
      </c>
    </row>
    <row r="1017" spans="1:12" x14ac:dyDescent="0.25">
      <c r="A1017" s="37" t="s">
        <v>9722</v>
      </c>
      <c r="B1017" s="37">
        <v>23</v>
      </c>
      <c r="C1017" s="37">
        <v>0</v>
      </c>
      <c r="D1017" s="37">
        <v>2</v>
      </c>
      <c r="E1017" s="37">
        <v>5</v>
      </c>
      <c r="F1017" s="37">
        <v>0.59328260869565219</v>
      </c>
      <c r="G1017" s="37" t="s">
        <v>1253</v>
      </c>
      <c r="H1017" s="37" t="s">
        <v>2382</v>
      </c>
      <c r="I1017" s="37">
        <v>411</v>
      </c>
      <c r="J1017" s="37" t="s">
        <v>2275</v>
      </c>
      <c r="K1017" s="37">
        <v>9</v>
      </c>
      <c r="L1017" s="37">
        <v>2</v>
      </c>
    </row>
    <row r="1018" spans="1:12" x14ac:dyDescent="0.25">
      <c r="A1018" s="37" t="s">
        <v>9973</v>
      </c>
      <c r="B1018" s="37">
        <v>23</v>
      </c>
      <c r="C1018" s="37">
        <v>1</v>
      </c>
      <c r="D1018" s="37">
        <v>4</v>
      </c>
      <c r="E1018" s="37">
        <v>6</v>
      </c>
      <c r="F1018" s="37">
        <v>1.6763521739130436</v>
      </c>
      <c r="G1018" s="37" t="s">
        <v>1259</v>
      </c>
      <c r="H1018" s="37" t="s">
        <v>2308</v>
      </c>
      <c r="I1018" s="37">
        <v>855</v>
      </c>
      <c r="J1018" s="37" t="s">
        <v>2275</v>
      </c>
      <c r="K1018" s="37">
        <v>13</v>
      </c>
      <c r="L1018" s="37">
        <v>4</v>
      </c>
    </row>
    <row r="1019" spans="1:12" x14ac:dyDescent="0.25">
      <c r="A1019" s="37" t="s">
        <v>10018</v>
      </c>
      <c r="B1019" s="37">
        <v>23</v>
      </c>
      <c r="C1019" s="37">
        <v>0</v>
      </c>
      <c r="D1019" s="37">
        <v>3</v>
      </c>
      <c r="E1019" s="37">
        <v>4</v>
      </c>
      <c r="F1019" s="37">
        <v>0.6218434782608695</v>
      </c>
      <c r="G1019" s="37" t="s">
        <v>1268</v>
      </c>
      <c r="H1019" s="37" t="s">
        <v>2308</v>
      </c>
      <c r="I1019" s="37">
        <v>304</v>
      </c>
      <c r="J1019" s="37" t="s">
        <v>2275</v>
      </c>
      <c r="K1019" s="37">
        <v>7</v>
      </c>
      <c r="L1019" s="37">
        <v>3</v>
      </c>
    </row>
    <row r="1020" spans="1:12" x14ac:dyDescent="0.25">
      <c r="A1020" s="37" t="s">
        <v>9900</v>
      </c>
      <c r="B1020" s="37">
        <v>23</v>
      </c>
      <c r="C1020" s="37">
        <v>1</v>
      </c>
      <c r="D1020" s="37">
        <v>5</v>
      </c>
      <c r="E1020" s="37">
        <v>6</v>
      </c>
      <c r="F1020" s="37">
        <v>2.0928869565217392</v>
      </c>
      <c r="G1020" s="37" t="s">
        <v>1245</v>
      </c>
      <c r="H1020" s="37" t="s">
        <v>2308</v>
      </c>
      <c r="I1020" s="37">
        <v>1052</v>
      </c>
      <c r="J1020" s="37" t="s">
        <v>2275</v>
      </c>
      <c r="K1020" s="37">
        <v>11</v>
      </c>
      <c r="L1020" s="37">
        <v>5</v>
      </c>
    </row>
    <row r="1021" spans="1:12" x14ac:dyDescent="0.25">
      <c r="A1021" s="37" t="s">
        <v>9692</v>
      </c>
      <c r="B1021" s="37">
        <v>23</v>
      </c>
      <c r="C1021" s="37">
        <v>0</v>
      </c>
      <c r="D1021" s="37">
        <v>2</v>
      </c>
      <c r="E1021" s="37">
        <v>7</v>
      </c>
      <c r="F1021" s="37">
        <v>1.0707347826086957</v>
      </c>
      <c r="G1021" s="37" t="s">
        <v>1240</v>
      </c>
      <c r="H1021" s="37" t="s">
        <v>2308</v>
      </c>
      <c r="I1021" s="37">
        <v>645</v>
      </c>
      <c r="J1021" s="37" t="s">
        <v>2275</v>
      </c>
      <c r="K1021" s="37">
        <v>14</v>
      </c>
      <c r="L1021" s="37">
        <v>2</v>
      </c>
    </row>
    <row r="1022" spans="1:12" x14ac:dyDescent="0.25">
      <c r="A1022" s="37" t="s">
        <v>9846</v>
      </c>
      <c r="B1022" s="37">
        <v>23</v>
      </c>
      <c r="C1022" s="37">
        <v>0</v>
      </c>
      <c r="D1022" s="37">
        <v>1</v>
      </c>
      <c r="E1022" s="37">
        <v>4</v>
      </c>
      <c r="F1022" s="37">
        <v>0.77304347826086961</v>
      </c>
      <c r="G1022" s="37" t="s">
        <v>1249</v>
      </c>
      <c r="H1022" s="37" t="s">
        <v>2308</v>
      </c>
      <c r="I1022" s="37">
        <v>408</v>
      </c>
      <c r="J1022" s="37" t="s">
        <v>2268</v>
      </c>
      <c r="K1022" s="37">
        <v>11</v>
      </c>
      <c r="L1022" s="37">
        <v>1</v>
      </c>
    </row>
    <row r="1023" spans="1:12" x14ac:dyDescent="0.25">
      <c r="A1023" s="37" t="s">
        <v>10062</v>
      </c>
      <c r="B1023" s="37">
        <v>23</v>
      </c>
      <c r="C1023" s="37">
        <v>2</v>
      </c>
      <c r="D1023" s="37">
        <v>4</v>
      </c>
      <c r="E1023" s="37">
        <v>10</v>
      </c>
      <c r="F1023" s="37">
        <v>2.2898521739130437</v>
      </c>
      <c r="G1023" s="37" t="s">
        <v>2276</v>
      </c>
      <c r="H1023" s="37" t="s">
        <v>2308</v>
      </c>
      <c r="I1023" s="37">
        <v>1185</v>
      </c>
      <c r="J1023" s="37" t="s">
        <v>2275</v>
      </c>
      <c r="K1023" s="37">
        <v>14</v>
      </c>
      <c r="L1023" s="37">
        <v>4</v>
      </c>
    </row>
    <row r="1024" spans="1:12" x14ac:dyDescent="0.25">
      <c r="A1024" s="37" t="s">
        <v>10029</v>
      </c>
      <c r="B1024" s="37">
        <v>23</v>
      </c>
      <c r="C1024" s="37">
        <v>0</v>
      </c>
      <c r="D1024" s="37">
        <v>1</v>
      </c>
      <c r="E1024" s="37">
        <v>7</v>
      </c>
      <c r="F1024" s="37">
        <v>0.65238695652173917</v>
      </c>
      <c r="G1024" s="37" t="s">
        <v>2299</v>
      </c>
      <c r="H1024" s="37" t="s">
        <v>2308</v>
      </c>
      <c r="I1024" s="37">
        <v>343</v>
      </c>
      <c r="J1024" s="37" t="s">
        <v>2275</v>
      </c>
      <c r="K1024" s="37">
        <v>11</v>
      </c>
      <c r="L1024" s="37">
        <v>1</v>
      </c>
    </row>
    <row r="1025" spans="1:12" x14ac:dyDescent="0.25">
      <c r="A1025" s="37" t="s">
        <v>9895</v>
      </c>
      <c r="B1025" s="37">
        <v>23</v>
      </c>
      <c r="C1025" s="37">
        <v>0</v>
      </c>
      <c r="D1025" s="37">
        <v>1</v>
      </c>
      <c r="E1025" s="37">
        <v>7</v>
      </c>
      <c r="F1025" s="37">
        <v>0.92783043478260863</v>
      </c>
      <c r="G1025" s="37" t="s">
        <v>1222</v>
      </c>
      <c r="H1025" s="37" t="s">
        <v>2308</v>
      </c>
      <c r="I1025" s="37">
        <v>462</v>
      </c>
      <c r="J1025" s="37" t="s">
        <v>2275</v>
      </c>
      <c r="K1025" s="37">
        <v>12</v>
      </c>
      <c r="L1025" s="37">
        <v>1</v>
      </c>
    </row>
    <row r="1026" spans="1:12" x14ac:dyDescent="0.25">
      <c r="A1026" s="37" t="s">
        <v>9937</v>
      </c>
      <c r="B1026" s="37">
        <v>23</v>
      </c>
      <c r="C1026" s="37">
        <v>0</v>
      </c>
      <c r="D1026" s="37">
        <v>0</v>
      </c>
      <c r="E1026" s="37">
        <v>7</v>
      </c>
      <c r="F1026" s="37">
        <v>0.28022608695652179</v>
      </c>
      <c r="G1026" s="37" t="s">
        <v>1233</v>
      </c>
      <c r="H1026" s="37" t="s">
        <v>2316</v>
      </c>
      <c r="I1026" s="37">
        <v>137</v>
      </c>
      <c r="J1026" s="37" t="s">
        <v>2268</v>
      </c>
      <c r="K1026" s="37">
        <v>7</v>
      </c>
      <c r="L1026" s="37">
        <v>0</v>
      </c>
    </row>
    <row r="1027" spans="1:12" x14ac:dyDescent="0.25">
      <c r="A1027" s="37" t="s">
        <v>10207</v>
      </c>
      <c r="B1027" s="37">
        <v>23</v>
      </c>
      <c r="C1027" s="37">
        <v>1</v>
      </c>
      <c r="D1027" s="37">
        <v>3</v>
      </c>
      <c r="E1027" s="37">
        <v>9</v>
      </c>
      <c r="F1027" s="37">
        <v>1.3030304347826087</v>
      </c>
      <c r="G1027" s="37" t="s">
        <v>1220</v>
      </c>
      <c r="H1027" s="37" t="s">
        <v>2308</v>
      </c>
      <c r="I1027" s="37">
        <v>637</v>
      </c>
      <c r="J1027" s="37" t="s">
        <v>2268</v>
      </c>
      <c r="K1027" s="37">
        <v>13</v>
      </c>
      <c r="L1027" s="37">
        <v>3</v>
      </c>
    </row>
    <row r="1028" spans="1:12" x14ac:dyDescent="0.25">
      <c r="A1028" s="37" t="s">
        <v>10059</v>
      </c>
      <c r="B1028" s="37">
        <v>23</v>
      </c>
      <c r="C1028" s="37">
        <v>0</v>
      </c>
      <c r="D1028" s="37">
        <v>0</v>
      </c>
      <c r="E1028" s="37">
        <v>5</v>
      </c>
      <c r="F1028" s="37">
        <v>0.29660000000000003</v>
      </c>
      <c r="G1028" s="37" t="s">
        <v>1234</v>
      </c>
      <c r="H1028" s="37" t="s">
        <v>2269</v>
      </c>
      <c r="I1028" s="37">
        <v>145</v>
      </c>
      <c r="J1028" s="37" t="s">
        <v>2275</v>
      </c>
      <c r="K1028" s="37">
        <v>8</v>
      </c>
      <c r="L1028" s="37">
        <v>0</v>
      </c>
    </row>
    <row r="1029" spans="1:12" x14ac:dyDescent="0.25">
      <c r="A1029" s="37" t="s">
        <v>9469</v>
      </c>
      <c r="B1029" s="37">
        <v>23</v>
      </c>
      <c r="C1029" s="37">
        <v>0</v>
      </c>
      <c r="D1029" s="37">
        <v>0</v>
      </c>
      <c r="E1029" s="37">
        <v>6</v>
      </c>
      <c r="F1029" s="37">
        <v>0.85097391304347836</v>
      </c>
      <c r="G1029" s="37" t="s">
        <v>1249</v>
      </c>
      <c r="H1029" s="37" t="s">
        <v>2308</v>
      </c>
      <c r="I1029" s="37">
        <v>416</v>
      </c>
      <c r="J1029" s="37" t="s">
        <v>2268</v>
      </c>
      <c r="K1029" s="37">
        <v>14</v>
      </c>
      <c r="L1029" s="37">
        <v>0</v>
      </c>
    </row>
    <row r="1030" spans="1:12" x14ac:dyDescent="0.25">
      <c r="A1030" s="37" t="s">
        <v>9823</v>
      </c>
      <c r="B1030" s="37">
        <v>23</v>
      </c>
      <c r="C1030" s="37">
        <v>0</v>
      </c>
      <c r="D1030" s="37">
        <v>2</v>
      </c>
      <c r="E1030" s="37">
        <v>6</v>
      </c>
      <c r="F1030" s="37">
        <v>0.71596086956521743</v>
      </c>
      <c r="G1030" s="37" t="s">
        <v>1253</v>
      </c>
      <c r="H1030" s="37" t="s">
        <v>3729</v>
      </c>
      <c r="I1030" s="37">
        <v>350</v>
      </c>
      <c r="J1030" s="37" t="s">
        <v>2275</v>
      </c>
      <c r="K1030" s="37">
        <v>9</v>
      </c>
      <c r="L1030" s="37">
        <v>2</v>
      </c>
    </row>
    <row r="1031" spans="1:12" x14ac:dyDescent="0.25">
      <c r="A1031" s="37" t="s">
        <v>9704</v>
      </c>
      <c r="B1031" s="37">
        <v>23</v>
      </c>
      <c r="C1031" s="37">
        <v>0</v>
      </c>
      <c r="D1031" s="37">
        <v>4</v>
      </c>
      <c r="E1031" s="37">
        <v>10</v>
      </c>
      <c r="F1031" s="37">
        <v>1.1534521739130437</v>
      </c>
      <c r="G1031" s="37" t="s">
        <v>9703</v>
      </c>
      <c r="H1031" s="37" t="s">
        <v>2308</v>
      </c>
      <c r="I1031" s="37">
        <v>606</v>
      </c>
      <c r="J1031" s="37" t="s">
        <v>2268</v>
      </c>
      <c r="K1031" s="37">
        <v>15</v>
      </c>
      <c r="L1031" s="37">
        <v>4</v>
      </c>
    </row>
    <row r="1032" spans="1:12" x14ac:dyDescent="0.25">
      <c r="A1032" s="37" t="s">
        <v>9890</v>
      </c>
      <c r="B1032" s="37">
        <v>23</v>
      </c>
      <c r="C1032" s="37">
        <v>0</v>
      </c>
      <c r="D1032" s="37">
        <v>1</v>
      </c>
      <c r="E1032" s="37">
        <v>5</v>
      </c>
      <c r="F1032" s="37">
        <v>0.66480869565217393</v>
      </c>
      <c r="G1032" s="37" t="s">
        <v>1250</v>
      </c>
      <c r="H1032" s="37" t="s">
        <v>2308</v>
      </c>
      <c r="I1032" s="37">
        <v>325</v>
      </c>
      <c r="J1032" s="37" t="s">
        <v>2275</v>
      </c>
      <c r="K1032" s="37">
        <v>8</v>
      </c>
      <c r="L1032" s="37">
        <v>1</v>
      </c>
    </row>
    <row r="1033" spans="1:12" x14ac:dyDescent="0.25">
      <c r="A1033" s="37" t="s">
        <v>9955</v>
      </c>
      <c r="B1033" s="37">
        <v>23</v>
      </c>
      <c r="C1033" s="37">
        <v>0</v>
      </c>
      <c r="D1033" s="37">
        <v>1</v>
      </c>
      <c r="E1033" s="37">
        <v>4</v>
      </c>
      <c r="F1033" s="37">
        <v>0.62856086956521739</v>
      </c>
      <c r="G1033" s="37" t="s">
        <v>1221</v>
      </c>
      <c r="H1033" s="37" t="s">
        <v>2308</v>
      </c>
      <c r="I1033" s="37">
        <v>347</v>
      </c>
      <c r="J1033" s="37" t="s">
        <v>2275</v>
      </c>
      <c r="K1033" s="37">
        <v>9</v>
      </c>
      <c r="L1033" s="37">
        <v>1</v>
      </c>
    </row>
    <row r="1034" spans="1:12" x14ac:dyDescent="0.25">
      <c r="A1034" s="37" t="s">
        <v>10131</v>
      </c>
      <c r="B1034" s="37">
        <v>22</v>
      </c>
      <c r="C1034" s="37">
        <v>0</v>
      </c>
      <c r="D1034" s="37">
        <v>2</v>
      </c>
      <c r="E1034" s="37">
        <v>7</v>
      </c>
      <c r="F1034" s="37">
        <v>0.76774999999999993</v>
      </c>
      <c r="G1034" s="37" t="s">
        <v>1219</v>
      </c>
      <c r="H1034" s="37" t="s">
        <v>2308</v>
      </c>
      <c r="I1034" s="37">
        <v>359</v>
      </c>
      <c r="J1034" s="37" t="s">
        <v>2275</v>
      </c>
      <c r="K1034" s="37">
        <v>10</v>
      </c>
      <c r="L1034" s="37">
        <v>2</v>
      </c>
    </row>
    <row r="1035" spans="1:12" x14ac:dyDescent="0.25">
      <c r="A1035" s="37" t="s">
        <v>9929</v>
      </c>
      <c r="B1035" s="37">
        <v>22</v>
      </c>
      <c r="C1035" s="37">
        <v>1</v>
      </c>
      <c r="D1035" s="37">
        <v>5</v>
      </c>
      <c r="E1035" s="37">
        <v>10</v>
      </c>
      <c r="F1035" s="37">
        <v>1.6595363636363636</v>
      </c>
      <c r="G1035" s="37" t="s">
        <v>1219</v>
      </c>
      <c r="H1035" s="37" t="s">
        <v>2308</v>
      </c>
      <c r="I1035" s="37">
        <v>776</v>
      </c>
      <c r="J1035" s="37" t="s">
        <v>2275</v>
      </c>
      <c r="K1035" s="37">
        <v>12</v>
      </c>
      <c r="L1035" s="37">
        <v>5</v>
      </c>
    </row>
    <row r="1036" spans="1:12" x14ac:dyDescent="0.25">
      <c r="A1036" s="37" t="s">
        <v>10008</v>
      </c>
      <c r="B1036" s="37">
        <v>22</v>
      </c>
      <c r="C1036" s="37">
        <v>0</v>
      </c>
      <c r="D1036" s="37">
        <v>2</v>
      </c>
      <c r="E1036" s="37">
        <v>4</v>
      </c>
      <c r="F1036" s="37">
        <v>0.91821818181818182</v>
      </c>
      <c r="G1036" s="37" t="s">
        <v>1219</v>
      </c>
      <c r="H1036" s="37" t="s">
        <v>2308</v>
      </c>
      <c r="I1036" s="37">
        <v>442</v>
      </c>
      <c r="J1036" s="37" t="s">
        <v>2275</v>
      </c>
      <c r="K1036" s="37">
        <v>11</v>
      </c>
      <c r="L1036" s="37">
        <v>2</v>
      </c>
    </row>
    <row r="1037" spans="1:12" x14ac:dyDescent="0.25">
      <c r="A1037" s="37" t="s">
        <v>9914</v>
      </c>
      <c r="B1037" s="37">
        <v>22</v>
      </c>
      <c r="C1037" s="37">
        <v>0</v>
      </c>
      <c r="D1037" s="37">
        <v>2</v>
      </c>
      <c r="E1037" s="37">
        <v>11</v>
      </c>
      <c r="F1037" s="37">
        <v>1.1354545454545455</v>
      </c>
      <c r="G1037" s="37" t="s">
        <v>1219</v>
      </c>
      <c r="H1037" s="37" t="s">
        <v>2308</v>
      </c>
      <c r="I1037" s="37">
        <v>552</v>
      </c>
      <c r="J1037" s="37" t="s">
        <v>2275</v>
      </c>
      <c r="K1037" s="37">
        <v>12</v>
      </c>
      <c r="L1037" s="37">
        <v>2</v>
      </c>
    </row>
    <row r="1038" spans="1:12" x14ac:dyDescent="0.25">
      <c r="A1038" s="37" t="s">
        <v>10063</v>
      </c>
      <c r="B1038" s="37">
        <v>22</v>
      </c>
      <c r="C1038" s="37">
        <v>0</v>
      </c>
      <c r="D1038" s="37">
        <v>1</v>
      </c>
      <c r="E1038" s="37">
        <v>12</v>
      </c>
      <c r="F1038" s="37">
        <v>0.99443636363636367</v>
      </c>
      <c r="G1038" s="37" t="s">
        <v>1219</v>
      </c>
      <c r="H1038" s="37" t="s">
        <v>2308</v>
      </c>
      <c r="I1038" s="37">
        <v>465</v>
      </c>
      <c r="J1038" s="37" t="s">
        <v>2275</v>
      </c>
      <c r="K1038" s="37">
        <v>11</v>
      </c>
      <c r="L1038" s="37">
        <v>1</v>
      </c>
    </row>
    <row r="1039" spans="1:12" x14ac:dyDescent="0.25">
      <c r="A1039" s="37" t="s">
        <v>9893</v>
      </c>
      <c r="B1039" s="37">
        <v>22</v>
      </c>
      <c r="C1039" s="37">
        <v>0</v>
      </c>
      <c r="D1039" s="37">
        <v>1</v>
      </c>
      <c r="E1039" s="37">
        <v>5</v>
      </c>
      <c r="F1039" s="37">
        <v>0.74636363636363645</v>
      </c>
      <c r="G1039" s="37" t="s">
        <v>1227</v>
      </c>
      <c r="H1039" s="37" t="s">
        <v>2308</v>
      </c>
      <c r="I1039" s="37">
        <v>349</v>
      </c>
      <c r="J1039" s="37" t="s">
        <v>2275</v>
      </c>
      <c r="K1039" s="37">
        <v>10</v>
      </c>
      <c r="L1039" s="37">
        <v>1</v>
      </c>
    </row>
    <row r="1040" spans="1:12" x14ac:dyDescent="0.25">
      <c r="A1040" s="37" t="s">
        <v>9859</v>
      </c>
      <c r="B1040" s="37">
        <v>22</v>
      </c>
      <c r="C1040" s="37">
        <v>0</v>
      </c>
      <c r="D1040" s="37">
        <v>3</v>
      </c>
      <c r="E1040" s="37">
        <v>7</v>
      </c>
      <c r="F1040" s="37">
        <v>1.0041318181818182</v>
      </c>
      <c r="G1040" s="37" t="s">
        <v>1239</v>
      </c>
      <c r="H1040" s="37" t="s">
        <v>2308</v>
      </c>
      <c r="I1040" s="37">
        <v>490</v>
      </c>
      <c r="J1040" s="37" t="s">
        <v>2275</v>
      </c>
      <c r="K1040" s="37">
        <v>12</v>
      </c>
      <c r="L1040" s="37">
        <v>3</v>
      </c>
    </row>
    <row r="1041" spans="1:12" x14ac:dyDescent="0.25">
      <c r="A1041" s="37" t="s">
        <v>9905</v>
      </c>
      <c r="B1041" s="37">
        <v>22</v>
      </c>
      <c r="C1041" s="37">
        <v>0</v>
      </c>
      <c r="D1041" s="37">
        <v>4</v>
      </c>
      <c r="E1041" s="37">
        <v>5</v>
      </c>
      <c r="F1041" s="37">
        <v>1.2938318181818182</v>
      </c>
      <c r="G1041" s="37" t="s">
        <v>1232</v>
      </c>
      <c r="H1041" s="37" t="s">
        <v>2308</v>
      </c>
      <c r="I1041" s="37">
        <v>605</v>
      </c>
      <c r="J1041" s="37" t="s">
        <v>2275</v>
      </c>
      <c r="K1041" s="37">
        <v>13</v>
      </c>
      <c r="L1041" s="37">
        <v>4</v>
      </c>
    </row>
    <row r="1042" spans="1:12" x14ac:dyDescent="0.25">
      <c r="A1042" s="37" t="s">
        <v>9706</v>
      </c>
      <c r="B1042" s="37">
        <v>22</v>
      </c>
      <c r="C1042" s="37">
        <v>1</v>
      </c>
      <c r="D1042" s="37">
        <v>3</v>
      </c>
      <c r="E1042" s="37">
        <v>4</v>
      </c>
      <c r="F1042" s="37">
        <v>1.458509090909091</v>
      </c>
      <c r="G1042" s="37" t="s">
        <v>1232</v>
      </c>
      <c r="H1042" s="37" t="s">
        <v>2308</v>
      </c>
      <c r="I1042" s="37">
        <v>682</v>
      </c>
      <c r="J1042" s="37" t="s">
        <v>2275</v>
      </c>
      <c r="K1042" s="37">
        <v>12</v>
      </c>
      <c r="L1042" s="37">
        <v>3</v>
      </c>
    </row>
    <row r="1043" spans="1:12" x14ac:dyDescent="0.25">
      <c r="A1043" s="37" t="s">
        <v>10015</v>
      </c>
      <c r="B1043" s="37">
        <v>22</v>
      </c>
      <c r="C1043" s="37">
        <v>1</v>
      </c>
      <c r="D1043" s="37">
        <v>2</v>
      </c>
      <c r="E1043" s="37">
        <v>3</v>
      </c>
      <c r="F1043" s="37">
        <v>0.99443181818181825</v>
      </c>
      <c r="G1043" s="37" t="s">
        <v>1232</v>
      </c>
      <c r="H1043" s="37" t="s">
        <v>2308</v>
      </c>
      <c r="I1043" s="37">
        <v>465</v>
      </c>
      <c r="J1043" s="37" t="s">
        <v>2275</v>
      </c>
      <c r="K1043" s="37">
        <v>11</v>
      </c>
      <c r="L1043" s="37">
        <v>2</v>
      </c>
    </row>
    <row r="1044" spans="1:12" x14ac:dyDescent="0.25">
      <c r="A1044" s="37" t="s">
        <v>10184</v>
      </c>
      <c r="B1044" s="37">
        <v>22</v>
      </c>
      <c r="C1044" s="37">
        <v>0</v>
      </c>
      <c r="D1044" s="37">
        <v>5</v>
      </c>
      <c r="E1044" s="37">
        <v>12</v>
      </c>
      <c r="F1044" s="37">
        <v>1.3494590909090911</v>
      </c>
      <c r="G1044" s="37" t="s">
        <v>1220</v>
      </c>
      <c r="H1044" s="37" t="s">
        <v>2308</v>
      </c>
      <c r="I1044" s="37">
        <v>631</v>
      </c>
      <c r="J1044" s="37" t="s">
        <v>2275</v>
      </c>
      <c r="K1044" s="37">
        <v>14</v>
      </c>
      <c r="L1044" s="37">
        <v>5</v>
      </c>
    </row>
    <row r="1045" spans="1:12" x14ac:dyDescent="0.25">
      <c r="A1045" s="37" t="s">
        <v>9822</v>
      </c>
      <c r="B1045" s="37">
        <v>22</v>
      </c>
      <c r="C1045" s="37">
        <v>0</v>
      </c>
      <c r="D1045" s="37">
        <v>2</v>
      </c>
      <c r="E1045" s="37">
        <v>8</v>
      </c>
      <c r="F1045" s="37">
        <v>0.68212727272727269</v>
      </c>
      <c r="G1045" s="37" t="s">
        <v>2276</v>
      </c>
      <c r="H1045" s="37" t="s">
        <v>2308</v>
      </c>
      <c r="I1045" s="37">
        <v>331</v>
      </c>
      <c r="J1045" s="37" t="s">
        <v>2275</v>
      </c>
      <c r="K1045" s="37">
        <v>10</v>
      </c>
      <c r="L1045" s="37">
        <v>2</v>
      </c>
    </row>
    <row r="1046" spans="1:12" x14ac:dyDescent="0.25">
      <c r="A1046" s="37" t="s">
        <v>9931</v>
      </c>
      <c r="B1046" s="37">
        <v>22</v>
      </c>
      <c r="C1046" s="37">
        <v>0</v>
      </c>
      <c r="D1046" s="37">
        <v>0</v>
      </c>
      <c r="E1046" s="37">
        <v>9</v>
      </c>
      <c r="F1046" s="37">
        <v>0.51538636363636359</v>
      </c>
      <c r="G1046" s="37" t="s">
        <v>1224</v>
      </c>
      <c r="H1046" s="37" t="s">
        <v>2308</v>
      </c>
      <c r="I1046" s="37">
        <v>241</v>
      </c>
      <c r="J1046" s="37" t="s">
        <v>2275</v>
      </c>
      <c r="K1046" s="37">
        <v>10</v>
      </c>
      <c r="L1046" s="37">
        <v>0</v>
      </c>
    </row>
    <row r="1047" spans="1:12" x14ac:dyDescent="0.25">
      <c r="A1047" s="37" t="s">
        <v>9713</v>
      </c>
      <c r="B1047" s="37">
        <v>22</v>
      </c>
      <c r="C1047" s="37">
        <v>0</v>
      </c>
      <c r="D1047" s="37">
        <v>4</v>
      </c>
      <c r="E1047" s="37">
        <v>5</v>
      </c>
      <c r="F1047" s="37">
        <v>1.4029090909090909</v>
      </c>
      <c r="G1047" s="37" t="s">
        <v>1246</v>
      </c>
      <c r="H1047" s="37" t="s">
        <v>2308</v>
      </c>
      <c r="I1047" s="37">
        <v>656</v>
      </c>
      <c r="J1047" s="37" t="s">
        <v>2275</v>
      </c>
      <c r="K1047" s="37">
        <v>16</v>
      </c>
      <c r="L1047" s="37">
        <v>4</v>
      </c>
    </row>
    <row r="1048" spans="1:12" x14ac:dyDescent="0.25">
      <c r="A1048" s="37" t="s">
        <v>9919</v>
      </c>
      <c r="B1048" s="37">
        <v>22</v>
      </c>
      <c r="C1048" s="37">
        <v>0</v>
      </c>
      <c r="D1048" s="37">
        <v>0</v>
      </c>
      <c r="E1048" s="37">
        <v>5</v>
      </c>
      <c r="F1048" s="37">
        <v>0.54745909090909095</v>
      </c>
      <c r="G1048" s="37" t="s">
        <v>1245</v>
      </c>
      <c r="H1048" s="37" t="s">
        <v>2308</v>
      </c>
      <c r="I1048" s="37">
        <v>256</v>
      </c>
      <c r="J1048" s="37" t="s">
        <v>2275</v>
      </c>
      <c r="K1048" s="37">
        <v>10</v>
      </c>
      <c r="L1048" s="37">
        <v>0</v>
      </c>
    </row>
    <row r="1049" spans="1:12" x14ac:dyDescent="0.25">
      <c r="A1049" s="37" t="s">
        <v>9972</v>
      </c>
      <c r="B1049" s="37">
        <v>22</v>
      </c>
      <c r="C1049" s="37">
        <v>0</v>
      </c>
      <c r="D1049" s="37">
        <v>3</v>
      </c>
      <c r="E1049" s="37">
        <v>8</v>
      </c>
      <c r="F1049" s="37">
        <v>1.3251136363636364</v>
      </c>
      <c r="G1049" s="37" t="s">
        <v>1239</v>
      </c>
      <c r="H1049" s="37" t="s">
        <v>2308</v>
      </c>
      <c r="I1049" s="37">
        <v>678</v>
      </c>
      <c r="J1049" s="37" t="s">
        <v>2275</v>
      </c>
      <c r="K1049" s="37">
        <v>12</v>
      </c>
      <c r="L1049" s="37">
        <v>3</v>
      </c>
    </row>
    <row r="1050" spans="1:12" x14ac:dyDescent="0.25">
      <c r="A1050" s="37" t="s">
        <v>9836</v>
      </c>
      <c r="B1050" s="37">
        <v>22</v>
      </c>
      <c r="C1050" s="37">
        <v>0</v>
      </c>
      <c r="D1050" s="37">
        <v>0</v>
      </c>
      <c r="E1050" s="37">
        <v>10</v>
      </c>
      <c r="F1050" s="37">
        <v>0.61533636363636368</v>
      </c>
      <c r="G1050" s="37" t="s">
        <v>2276</v>
      </c>
      <c r="H1050" s="37" t="s">
        <v>2308</v>
      </c>
      <c r="I1050" s="37">
        <v>310</v>
      </c>
      <c r="J1050" s="37" t="s">
        <v>2275</v>
      </c>
      <c r="K1050" s="37">
        <v>11</v>
      </c>
      <c r="L1050" s="37">
        <v>0</v>
      </c>
    </row>
    <row r="1051" spans="1:12" x14ac:dyDescent="0.25">
      <c r="A1051" s="37" t="s">
        <v>9662</v>
      </c>
      <c r="B1051" s="37">
        <v>22</v>
      </c>
      <c r="C1051" s="37">
        <v>4</v>
      </c>
      <c r="D1051" s="37">
        <v>11</v>
      </c>
      <c r="E1051" s="37">
        <v>12</v>
      </c>
      <c r="F1051" s="37">
        <v>3.3913409090909088</v>
      </c>
      <c r="G1051" s="37" t="s">
        <v>1219</v>
      </c>
      <c r="H1051" s="37" t="s">
        <v>3729</v>
      </c>
      <c r="I1051" s="37">
        <v>3035</v>
      </c>
      <c r="J1051" s="37" t="s">
        <v>2275</v>
      </c>
      <c r="K1051" s="37">
        <v>16</v>
      </c>
      <c r="L1051" s="37">
        <v>11</v>
      </c>
    </row>
    <row r="1052" spans="1:12" x14ac:dyDescent="0.25">
      <c r="A1052" s="37" t="s">
        <v>9638</v>
      </c>
      <c r="B1052" s="37">
        <v>22</v>
      </c>
      <c r="C1052" s="37">
        <v>0</v>
      </c>
      <c r="D1052" s="37">
        <v>0</v>
      </c>
      <c r="E1052" s="37">
        <v>9</v>
      </c>
      <c r="F1052" s="37">
        <v>0.41701363636363636</v>
      </c>
      <c r="G1052" s="37" t="s">
        <v>1219</v>
      </c>
      <c r="H1052" s="37" t="s">
        <v>2308</v>
      </c>
      <c r="I1052" s="37">
        <v>195</v>
      </c>
      <c r="J1052" s="37" t="s">
        <v>2275</v>
      </c>
      <c r="K1052" s="37">
        <v>10</v>
      </c>
      <c r="L1052" s="37">
        <v>0</v>
      </c>
    </row>
    <row r="1053" spans="1:12" x14ac:dyDescent="0.25">
      <c r="A1053" s="37" t="s">
        <v>10242</v>
      </c>
      <c r="B1053" s="37">
        <v>22</v>
      </c>
      <c r="C1053" s="37">
        <v>0</v>
      </c>
      <c r="D1053" s="37">
        <v>4</v>
      </c>
      <c r="E1053" s="37">
        <v>14</v>
      </c>
      <c r="F1053" s="37">
        <v>1.0607318181818182</v>
      </c>
      <c r="G1053" s="37" t="s">
        <v>1219</v>
      </c>
      <c r="H1053" s="37" t="s">
        <v>2316</v>
      </c>
      <c r="I1053" s="37">
        <v>496</v>
      </c>
      <c r="J1053" s="37" t="s">
        <v>2275</v>
      </c>
      <c r="K1053" s="37">
        <v>11</v>
      </c>
      <c r="L1053" s="37">
        <v>4</v>
      </c>
    </row>
    <row r="1054" spans="1:12" x14ac:dyDescent="0.25">
      <c r="A1054" s="37" t="s">
        <v>9873</v>
      </c>
      <c r="B1054" s="37">
        <v>22</v>
      </c>
      <c r="C1054" s="37">
        <v>0</v>
      </c>
      <c r="D1054" s="37">
        <v>1</v>
      </c>
      <c r="E1054" s="37">
        <v>8</v>
      </c>
      <c r="F1054" s="37">
        <v>0.5085409090909091</v>
      </c>
      <c r="G1054" s="37" t="s">
        <v>1219</v>
      </c>
      <c r="H1054" s="37" t="s">
        <v>2316</v>
      </c>
      <c r="I1054" s="37">
        <v>239</v>
      </c>
      <c r="J1054" s="37" t="s">
        <v>2268</v>
      </c>
      <c r="K1054" s="37">
        <v>9</v>
      </c>
      <c r="L1054" s="37">
        <v>1</v>
      </c>
    </row>
    <row r="1055" spans="1:12" x14ac:dyDescent="0.25">
      <c r="A1055" s="37" t="s">
        <v>9891</v>
      </c>
      <c r="B1055" s="37">
        <v>22</v>
      </c>
      <c r="C1055" s="37">
        <v>1</v>
      </c>
      <c r="D1055" s="37">
        <v>9</v>
      </c>
      <c r="E1055" s="37">
        <v>9</v>
      </c>
      <c r="F1055" s="37">
        <v>2.0958227272727274</v>
      </c>
      <c r="G1055" s="37" t="s">
        <v>1232</v>
      </c>
      <c r="H1055" s="37" t="s">
        <v>2308</v>
      </c>
      <c r="I1055" s="37">
        <v>980</v>
      </c>
      <c r="J1055" s="37" t="s">
        <v>2275</v>
      </c>
      <c r="K1055" s="37">
        <v>14</v>
      </c>
      <c r="L1055" s="37">
        <v>9</v>
      </c>
    </row>
    <row r="1056" spans="1:12" x14ac:dyDescent="0.25">
      <c r="A1056" s="37" t="s">
        <v>9824</v>
      </c>
      <c r="B1056" s="37">
        <v>22</v>
      </c>
      <c r="C1056" s="37">
        <v>0</v>
      </c>
      <c r="D1056" s="37">
        <v>2</v>
      </c>
      <c r="E1056" s="37">
        <v>7</v>
      </c>
      <c r="F1056" s="37">
        <v>0.65654090909090912</v>
      </c>
      <c r="G1056" s="37" t="s">
        <v>1263</v>
      </c>
      <c r="H1056" s="37" t="s">
        <v>2308</v>
      </c>
      <c r="I1056" s="37">
        <v>307</v>
      </c>
      <c r="J1056" s="37" t="s">
        <v>2268</v>
      </c>
      <c r="K1056" s="37">
        <v>8</v>
      </c>
      <c r="L1056" s="37">
        <v>2</v>
      </c>
    </row>
    <row r="1057" spans="1:12" x14ac:dyDescent="0.25">
      <c r="A1057" s="37" t="s">
        <v>10127</v>
      </c>
      <c r="B1057" s="37">
        <v>22</v>
      </c>
      <c r="C1057" s="37">
        <v>0</v>
      </c>
      <c r="D1057" s="37">
        <v>2</v>
      </c>
      <c r="E1057" s="37">
        <v>8</v>
      </c>
      <c r="F1057" s="37">
        <v>0.7227636363636365</v>
      </c>
      <c r="G1057" s="37" t="s">
        <v>2276</v>
      </c>
      <c r="H1057" s="37" t="s">
        <v>2308</v>
      </c>
      <c r="I1057" s="37">
        <v>350</v>
      </c>
      <c r="J1057" s="37" t="s">
        <v>2275</v>
      </c>
      <c r="K1057" s="37">
        <v>10</v>
      </c>
      <c r="L1057" s="37">
        <v>2</v>
      </c>
    </row>
    <row r="1058" spans="1:12" x14ac:dyDescent="0.25">
      <c r="A1058" s="37" t="s">
        <v>10047</v>
      </c>
      <c r="B1058" s="37">
        <v>22</v>
      </c>
      <c r="C1058" s="37">
        <v>0</v>
      </c>
      <c r="D1058" s="37">
        <v>2</v>
      </c>
      <c r="E1058" s="37">
        <v>12</v>
      </c>
      <c r="F1058" s="37">
        <v>0.83617272727272729</v>
      </c>
      <c r="G1058" s="37" t="s">
        <v>1219</v>
      </c>
      <c r="H1058" s="37" t="s">
        <v>2308</v>
      </c>
      <c r="I1058" s="37">
        <v>391</v>
      </c>
      <c r="J1058" s="37" t="s">
        <v>2275</v>
      </c>
      <c r="K1058" s="37">
        <v>11</v>
      </c>
      <c r="L1058" s="37">
        <v>2</v>
      </c>
    </row>
    <row r="1059" spans="1:12" x14ac:dyDescent="0.25">
      <c r="A1059" s="37" t="s">
        <v>9607</v>
      </c>
      <c r="B1059" s="37">
        <v>22</v>
      </c>
      <c r="C1059" s="37">
        <v>0</v>
      </c>
      <c r="D1059" s="37">
        <v>0</v>
      </c>
      <c r="E1059" s="37">
        <v>5</v>
      </c>
      <c r="F1059" s="37">
        <v>0.41701363636363636</v>
      </c>
      <c r="G1059" s="37" t="s">
        <v>1248</v>
      </c>
      <c r="H1059" s="37" t="s">
        <v>2269</v>
      </c>
      <c r="I1059" s="37">
        <v>195</v>
      </c>
      <c r="J1059" s="37" t="s">
        <v>2268</v>
      </c>
      <c r="K1059" s="37">
        <v>8</v>
      </c>
      <c r="L1059" s="37">
        <v>0</v>
      </c>
    </row>
    <row r="1060" spans="1:12" x14ac:dyDescent="0.25">
      <c r="A1060" s="37" t="s">
        <v>9491</v>
      </c>
      <c r="B1060" s="37">
        <v>22</v>
      </c>
      <c r="C1060" s="37">
        <v>1</v>
      </c>
      <c r="D1060" s="37">
        <v>4</v>
      </c>
      <c r="E1060" s="37">
        <v>10</v>
      </c>
      <c r="F1060" s="37">
        <v>1.7793136363636364</v>
      </c>
      <c r="G1060" s="37" t="s">
        <v>9490</v>
      </c>
      <c r="H1060" s="37" t="s">
        <v>2308</v>
      </c>
      <c r="I1060" s="37">
        <v>832</v>
      </c>
      <c r="J1060" s="37" t="s">
        <v>2268</v>
      </c>
      <c r="K1060" s="37">
        <v>13</v>
      </c>
      <c r="L1060" s="37">
        <v>4</v>
      </c>
    </row>
    <row r="1061" spans="1:12" x14ac:dyDescent="0.25">
      <c r="A1061" s="37" t="s">
        <v>9648</v>
      </c>
      <c r="B1061" s="37">
        <v>22</v>
      </c>
      <c r="C1061" s="37">
        <v>0</v>
      </c>
      <c r="D1061" s="37">
        <v>2</v>
      </c>
      <c r="E1061" s="37">
        <v>7</v>
      </c>
      <c r="F1061" s="37">
        <v>0.76988181818181822</v>
      </c>
      <c r="G1061" s="37" t="s">
        <v>1232</v>
      </c>
      <c r="H1061" s="37" t="s">
        <v>2321</v>
      </c>
      <c r="I1061" s="37">
        <v>360</v>
      </c>
      <c r="J1061" s="37" t="s">
        <v>2268</v>
      </c>
      <c r="K1061" s="37">
        <v>10</v>
      </c>
      <c r="L1061" s="37">
        <v>2</v>
      </c>
    </row>
    <row r="1062" spans="1:12" x14ac:dyDescent="0.25">
      <c r="A1062" s="37" t="s">
        <v>10042</v>
      </c>
      <c r="B1062" s="37">
        <v>22</v>
      </c>
      <c r="C1062" s="37">
        <v>0</v>
      </c>
      <c r="D1062" s="37">
        <v>2</v>
      </c>
      <c r="E1062" s="37">
        <v>9</v>
      </c>
      <c r="F1062" s="37">
        <v>0.93028636363636363</v>
      </c>
      <c r="G1062" s="37" t="s">
        <v>1218</v>
      </c>
      <c r="H1062" s="37" t="s">
        <v>2308</v>
      </c>
      <c r="I1062" s="37">
        <v>435</v>
      </c>
      <c r="J1062" s="37" t="s">
        <v>2275</v>
      </c>
      <c r="K1062" s="37">
        <v>9</v>
      </c>
      <c r="L1062" s="37">
        <v>2</v>
      </c>
    </row>
    <row r="1063" spans="1:12" x14ac:dyDescent="0.25">
      <c r="A1063" s="37" t="s">
        <v>10027</v>
      </c>
      <c r="B1063" s="37">
        <v>22</v>
      </c>
      <c r="C1063" s="37">
        <v>0</v>
      </c>
      <c r="D1063" s="37">
        <v>2</v>
      </c>
      <c r="E1063" s="37">
        <v>6</v>
      </c>
      <c r="F1063" s="37">
        <v>0.82713636363636356</v>
      </c>
      <c r="G1063" s="37" t="s">
        <v>2337</v>
      </c>
      <c r="H1063" s="37" t="s">
        <v>2308</v>
      </c>
      <c r="I1063" s="37">
        <v>397</v>
      </c>
      <c r="J1063" s="37" t="s">
        <v>2268</v>
      </c>
      <c r="K1063" s="37">
        <v>9</v>
      </c>
      <c r="L1063" s="37">
        <v>2</v>
      </c>
    </row>
    <row r="1064" spans="1:12" x14ac:dyDescent="0.25">
      <c r="A1064" s="37" t="s">
        <v>9756</v>
      </c>
      <c r="B1064" s="37">
        <v>22</v>
      </c>
      <c r="C1064" s="37">
        <v>0</v>
      </c>
      <c r="D1064" s="37">
        <v>2</v>
      </c>
      <c r="E1064" s="37">
        <v>7</v>
      </c>
      <c r="F1064" s="37">
        <v>0.85970454545454544</v>
      </c>
      <c r="G1064" s="37" t="s">
        <v>1224</v>
      </c>
      <c r="H1064" s="37" t="s">
        <v>2308</v>
      </c>
      <c r="I1064" s="37">
        <v>402</v>
      </c>
      <c r="J1064" s="37" t="s">
        <v>2275</v>
      </c>
      <c r="K1064" s="37">
        <v>11</v>
      </c>
      <c r="L1064" s="37">
        <v>2</v>
      </c>
    </row>
    <row r="1065" spans="1:12" x14ac:dyDescent="0.25">
      <c r="A1065" s="37" t="s">
        <v>9772</v>
      </c>
      <c r="B1065" s="37">
        <v>22</v>
      </c>
      <c r="C1065" s="37">
        <v>0</v>
      </c>
      <c r="D1065" s="37">
        <v>0</v>
      </c>
      <c r="E1065" s="37">
        <v>6</v>
      </c>
      <c r="F1065" s="37">
        <v>0.38150000000000001</v>
      </c>
      <c r="G1065" s="37" t="s">
        <v>1254</v>
      </c>
      <c r="H1065" s="37" t="s">
        <v>2308</v>
      </c>
      <c r="I1065" s="37">
        <v>179</v>
      </c>
      <c r="J1065" s="37" t="s">
        <v>2268</v>
      </c>
      <c r="K1065" s="37">
        <v>8</v>
      </c>
      <c r="L1065" s="37">
        <v>0</v>
      </c>
    </row>
    <row r="1066" spans="1:12" x14ac:dyDescent="0.25">
      <c r="A1066" s="37" t="s">
        <v>9780</v>
      </c>
      <c r="B1066" s="37">
        <v>21</v>
      </c>
      <c r="C1066" s="37">
        <v>0</v>
      </c>
      <c r="D1066" s="37">
        <v>6</v>
      </c>
      <c r="E1066" s="37">
        <v>8</v>
      </c>
      <c r="F1066" s="37">
        <v>1.2367000000000001</v>
      </c>
      <c r="G1066" s="37" t="s">
        <v>1219</v>
      </c>
      <c r="H1066" s="37" t="s">
        <v>2308</v>
      </c>
      <c r="I1066" s="37">
        <v>552</v>
      </c>
      <c r="J1066" s="37" t="s">
        <v>2275</v>
      </c>
      <c r="K1066" s="37">
        <v>11</v>
      </c>
      <c r="L1066" s="37">
        <v>6</v>
      </c>
    </row>
    <row r="1067" spans="1:12" x14ac:dyDescent="0.25">
      <c r="A1067" s="37" t="s">
        <v>9787</v>
      </c>
      <c r="B1067" s="37">
        <v>21</v>
      </c>
      <c r="C1067" s="37">
        <v>0</v>
      </c>
      <c r="D1067" s="37">
        <v>5</v>
      </c>
      <c r="E1067" s="37">
        <v>8</v>
      </c>
      <c r="F1067" s="37">
        <v>1.4095714285714285</v>
      </c>
      <c r="G1067" s="37" t="s">
        <v>1219</v>
      </c>
      <c r="H1067" s="37" t="s">
        <v>2308</v>
      </c>
      <c r="I1067" s="37">
        <v>643</v>
      </c>
      <c r="J1067" s="37" t="s">
        <v>2275</v>
      </c>
      <c r="K1067" s="37">
        <v>11</v>
      </c>
      <c r="L1067" s="37">
        <v>5</v>
      </c>
    </row>
    <row r="1068" spans="1:12" x14ac:dyDescent="0.25">
      <c r="A1068" s="37" t="s">
        <v>9968</v>
      </c>
      <c r="B1068" s="37">
        <v>21</v>
      </c>
      <c r="C1068" s="37">
        <v>0</v>
      </c>
      <c r="D1068" s="37">
        <v>1</v>
      </c>
      <c r="E1068" s="37">
        <v>9</v>
      </c>
      <c r="F1068" s="37">
        <v>0.87955238095238097</v>
      </c>
      <c r="G1068" s="37" t="s">
        <v>1219</v>
      </c>
      <c r="H1068" s="37" t="s">
        <v>2308</v>
      </c>
      <c r="I1068" s="37">
        <v>463</v>
      </c>
      <c r="J1068" s="37" t="s">
        <v>2275</v>
      </c>
      <c r="K1068" s="37">
        <v>11</v>
      </c>
      <c r="L1068" s="37">
        <v>1</v>
      </c>
    </row>
    <row r="1069" spans="1:12" x14ac:dyDescent="0.25">
      <c r="A1069" s="37" t="s">
        <v>9853</v>
      </c>
      <c r="B1069" s="37">
        <v>21</v>
      </c>
      <c r="C1069" s="37">
        <v>0</v>
      </c>
      <c r="D1069" s="37">
        <v>4</v>
      </c>
      <c r="E1069" s="37">
        <v>5</v>
      </c>
      <c r="F1069" s="37">
        <v>1.2479047619047619</v>
      </c>
      <c r="G1069" s="37" t="s">
        <v>1262</v>
      </c>
      <c r="H1069" s="37" t="s">
        <v>2308</v>
      </c>
      <c r="I1069" s="37">
        <v>557</v>
      </c>
      <c r="J1069" s="37" t="s">
        <v>2275</v>
      </c>
      <c r="K1069" s="37">
        <v>9</v>
      </c>
      <c r="L1069" s="37">
        <v>4</v>
      </c>
    </row>
    <row r="1070" spans="1:12" x14ac:dyDescent="0.25">
      <c r="A1070" s="37" t="s">
        <v>9852</v>
      </c>
      <c r="B1070" s="37">
        <v>21</v>
      </c>
      <c r="C1070" s="37">
        <v>0</v>
      </c>
      <c r="D1070" s="37">
        <v>2</v>
      </c>
      <c r="E1070" s="37">
        <v>8</v>
      </c>
      <c r="F1070" s="37">
        <v>0.84687619047619056</v>
      </c>
      <c r="G1070" s="37" t="s">
        <v>1248</v>
      </c>
      <c r="H1070" s="37" t="s">
        <v>2308</v>
      </c>
      <c r="I1070" s="37">
        <v>378</v>
      </c>
      <c r="J1070" s="37" t="s">
        <v>2275</v>
      </c>
      <c r="K1070" s="37">
        <v>10</v>
      </c>
      <c r="L1070" s="37">
        <v>2</v>
      </c>
    </row>
    <row r="1071" spans="1:12" x14ac:dyDescent="0.25">
      <c r="A1071" s="37" t="s">
        <v>10022</v>
      </c>
      <c r="B1071" s="37">
        <v>21</v>
      </c>
      <c r="C1071" s="37">
        <v>1</v>
      </c>
      <c r="D1071" s="37">
        <v>2</v>
      </c>
      <c r="E1071" s="37">
        <v>6</v>
      </c>
      <c r="F1071" s="37">
        <v>1.3822857142857141</v>
      </c>
      <c r="G1071" s="37" t="s">
        <v>1233</v>
      </c>
      <c r="H1071" s="37" t="s">
        <v>2308</v>
      </c>
      <c r="I1071" s="37">
        <v>623</v>
      </c>
      <c r="J1071" s="37" t="s">
        <v>2275</v>
      </c>
      <c r="K1071" s="37">
        <v>13</v>
      </c>
      <c r="L1071" s="37">
        <v>2</v>
      </c>
    </row>
    <row r="1072" spans="1:12" x14ac:dyDescent="0.25">
      <c r="A1072" s="37" t="s">
        <v>10034</v>
      </c>
      <c r="B1072" s="37">
        <v>21</v>
      </c>
      <c r="C1072" s="37">
        <v>0</v>
      </c>
      <c r="D1072" s="37">
        <v>0</v>
      </c>
      <c r="E1072" s="37">
        <v>4</v>
      </c>
      <c r="F1072" s="37">
        <v>0.7438190476190476</v>
      </c>
      <c r="G1072" s="37" t="s">
        <v>1245</v>
      </c>
      <c r="H1072" s="37" t="s">
        <v>2308</v>
      </c>
      <c r="I1072" s="37">
        <v>332</v>
      </c>
      <c r="J1072" s="37" t="s">
        <v>2275</v>
      </c>
      <c r="K1072" s="37">
        <v>11</v>
      </c>
      <c r="L1072" s="37">
        <v>0</v>
      </c>
    </row>
    <row r="1073" spans="1:12" x14ac:dyDescent="0.25">
      <c r="A1073" s="37" t="s">
        <v>9934</v>
      </c>
      <c r="B1073" s="37">
        <v>21</v>
      </c>
      <c r="C1073" s="37">
        <v>0</v>
      </c>
      <c r="D1073" s="37">
        <v>2</v>
      </c>
      <c r="E1073" s="37">
        <v>5</v>
      </c>
      <c r="F1073" s="37">
        <v>0.5585809523809524</v>
      </c>
      <c r="G1073" s="37" t="s">
        <v>1257</v>
      </c>
      <c r="H1073" s="37" t="s">
        <v>2308</v>
      </c>
      <c r="I1073" s="37">
        <v>274</v>
      </c>
      <c r="J1073" s="37" t="s">
        <v>2275</v>
      </c>
      <c r="K1073" s="37">
        <v>9</v>
      </c>
      <c r="L1073" s="37">
        <v>2</v>
      </c>
    </row>
    <row r="1074" spans="1:12" x14ac:dyDescent="0.25">
      <c r="A1074" s="37" t="s">
        <v>9880</v>
      </c>
      <c r="B1074" s="37">
        <v>21</v>
      </c>
      <c r="C1074" s="37">
        <v>0</v>
      </c>
      <c r="D1074" s="37">
        <v>3</v>
      </c>
      <c r="E1074" s="37">
        <v>8</v>
      </c>
      <c r="F1074" s="37">
        <v>1.1941380952380951</v>
      </c>
      <c r="G1074" s="37" t="s">
        <v>1241</v>
      </c>
      <c r="H1074" s="37" t="s">
        <v>2308</v>
      </c>
      <c r="I1074" s="37">
        <v>533</v>
      </c>
      <c r="J1074" s="37" t="s">
        <v>2275</v>
      </c>
      <c r="K1074" s="37">
        <v>12</v>
      </c>
      <c r="L1074" s="37">
        <v>3</v>
      </c>
    </row>
    <row r="1075" spans="1:12" x14ac:dyDescent="0.25">
      <c r="A1075" s="37" t="s">
        <v>9784</v>
      </c>
      <c r="B1075" s="37">
        <v>21</v>
      </c>
      <c r="C1075" s="37">
        <v>0</v>
      </c>
      <c r="D1075" s="37">
        <v>3</v>
      </c>
      <c r="E1075" s="37">
        <v>7</v>
      </c>
      <c r="F1075" s="37">
        <v>0.983547619047619</v>
      </c>
      <c r="G1075" s="37" t="s">
        <v>1232</v>
      </c>
      <c r="H1075" s="37" t="s">
        <v>2308</v>
      </c>
      <c r="I1075" s="37">
        <v>439</v>
      </c>
      <c r="J1075" s="37" t="s">
        <v>2275</v>
      </c>
      <c r="K1075" s="37">
        <v>10</v>
      </c>
      <c r="L1075" s="37">
        <v>3</v>
      </c>
    </row>
    <row r="1076" spans="1:12" x14ac:dyDescent="0.25">
      <c r="A1076" s="37" t="s">
        <v>9838</v>
      </c>
      <c r="B1076" s="37">
        <v>21</v>
      </c>
      <c r="C1076" s="37">
        <v>0</v>
      </c>
      <c r="D1076" s="37">
        <v>2</v>
      </c>
      <c r="E1076" s="37">
        <v>7</v>
      </c>
      <c r="F1076" s="37">
        <v>1.0011904761904762</v>
      </c>
      <c r="G1076" s="37" t="s">
        <v>1232</v>
      </c>
      <c r="H1076" s="37" t="s">
        <v>2308</v>
      </c>
      <c r="I1076" s="37">
        <v>486</v>
      </c>
      <c r="J1076" s="37" t="s">
        <v>2275</v>
      </c>
      <c r="K1076" s="37">
        <v>10</v>
      </c>
      <c r="L1076" s="37">
        <v>2</v>
      </c>
    </row>
    <row r="1077" spans="1:12" x14ac:dyDescent="0.25">
      <c r="A1077" s="37" t="s">
        <v>9868</v>
      </c>
      <c r="B1077" s="37">
        <v>21</v>
      </c>
      <c r="C1077" s="37">
        <v>0</v>
      </c>
      <c r="D1077" s="37">
        <v>1</v>
      </c>
      <c r="E1077" s="37">
        <v>3</v>
      </c>
      <c r="F1077" s="37">
        <v>0.58698095238095238</v>
      </c>
      <c r="G1077" s="37" t="s">
        <v>1232</v>
      </c>
      <c r="H1077" s="37" t="s">
        <v>2308</v>
      </c>
      <c r="I1077" s="37">
        <v>262</v>
      </c>
      <c r="J1077" s="37" t="s">
        <v>2275</v>
      </c>
      <c r="K1077" s="37">
        <v>9</v>
      </c>
      <c r="L1077" s="37">
        <v>1</v>
      </c>
    </row>
    <row r="1078" spans="1:12" x14ac:dyDescent="0.25">
      <c r="A1078" s="37" t="s">
        <v>9796</v>
      </c>
      <c r="B1078" s="37">
        <v>21</v>
      </c>
      <c r="C1078" s="37">
        <v>0</v>
      </c>
      <c r="D1078" s="37">
        <v>0</v>
      </c>
      <c r="E1078" s="37">
        <v>4</v>
      </c>
      <c r="F1078" s="37">
        <v>0.75277619047619049</v>
      </c>
      <c r="G1078" s="37" t="s">
        <v>1232</v>
      </c>
      <c r="H1078" s="37" t="s">
        <v>2308</v>
      </c>
      <c r="I1078" s="37">
        <v>336</v>
      </c>
      <c r="J1078" s="37" t="s">
        <v>2275</v>
      </c>
      <c r="K1078" s="37">
        <v>10</v>
      </c>
      <c r="L1078" s="37">
        <v>0</v>
      </c>
    </row>
    <row r="1079" spans="1:12" x14ac:dyDescent="0.25">
      <c r="A1079" s="37" t="s">
        <v>9723</v>
      </c>
      <c r="B1079" s="37">
        <v>21</v>
      </c>
      <c r="C1079" s="37">
        <v>0</v>
      </c>
      <c r="D1079" s="37">
        <v>1</v>
      </c>
      <c r="E1079" s="37">
        <v>5</v>
      </c>
      <c r="F1079" s="37">
        <v>0.91409047619047623</v>
      </c>
      <c r="G1079" s="37" t="s">
        <v>1227</v>
      </c>
      <c r="H1079" s="37" t="s">
        <v>2308</v>
      </c>
      <c r="I1079" s="37">
        <v>408</v>
      </c>
      <c r="J1079" s="37" t="s">
        <v>2275</v>
      </c>
      <c r="K1079" s="37">
        <v>10</v>
      </c>
      <c r="L1079" s="37">
        <v>1</v>
      </c>
    </row>
    <row r="1080" spans="1:12" x14ac:dyDescent="0.25">
      <c r="A1080" s="37" t="s">
        <v>10133</v>
      </c>
      <c r="B1080" s="37">
        <v>21</v>
      </c>
      <c r="C1080" s="37">
        <v>0</v>
      </c>
      <c r="D1080" s="37">
        <v>1</v>
      </c>
      <c r="E1080" s="37">
        <v>12</v>
      </c>
      <c r="F1080" s="37">
        <v>0.7393142857142857</v>
      </c>
      <c r="G1080" s="37" t="s">
        <v>1220</v>
      </c>
      <c r="H1080" s="37" t="s">
        <v>2308</v>
      </c>
      <c r="I1080" s="37">
        <v>398</v>
      </c>
      <c r="J1080" s="37" t="s">
        <v>2275</v>
      </c>
      <c r="K1080" s="37">
        <v>11</v>
      </c>
      <c r="L1080" s="37">
        <v>1</v>
      </c>
    </row>
    <row r="1081" spans="1:12" x14ac:dyDescent="0.25">
      <c r="A1081" s="37" t="s">
        <v>9981</v>
      </c>
      <c r="B1081" s="37">
        <v>21</v>
      </c>
      <c r="C1081" s="37">
        <v>0</v>
      </c>
      <c r="D1081" s="37">
        <v>3</v>
      </c>
      <c r="E1081" s="37">
        <v>3</v>
      </c>
      <c r="F1081" s="37">
        <v>1.0529857142857142</v>
      </c>
      <c r="G1081" s="37" t="s">
        <v>2276</v>
      </c>
      <c r="H1081" s="37" t="s">
        <v>2308</v>
      </c>
      <c r="I1081" s="37">
        <v>470</v>
      </c>
      <c r="J1081" s="37" t="s">
        <v>2268</v>
      </c>
      <c r="K1081" s="37">
        <v>11</v>
      </c>
      <c r="L1081" s="37">
        <v>3</v>
      </c>
    </row>
    <row r="1082" spans="1:12" x14ac:dyDescent="0.25">
      <c r="A1082" s="37" t="s">
        <v>9898</v>
      </c>
      <c r="B1082" s="37">
        <v>21</v>
      </c>
      <c r="C1082" s="37">
        <v>0</v>
      </c>
      <c r="D1082" s="37">
        <v>1</v>
      </c>
      <c r="E1082" s="37">
        <v>9</v>
      </c>
      <c r="F1082" s="37">
        <v>0.77069999999999994</v>
      </c>
      <c r="G1082" s="37" t="s">
        <v>2299</v>
      </c>
      <c r="H1082" s="37" t="s">
        <v>2308</v>
      </c>
      <c r="I1082" s="37">
        <v>344</v>
      </c>
      <c r="J1082" s="37" t="s">
        <v>2268</v>
      </c>
      <c r="K1082" s="37">
        <v>12</v>
      </c>
      <c r="L1082" s="37">
        <v>1</v>
      </c>
    </row>
    <row r="1083" spans="1:12" x14ac:dyDescent="0.25">
      <c r="A1083" s="37" t="s">
        <v>10065</v>
      </c>
      <c r="B1083" s="37">
        <v>21</v>
      </c>
      <c r="C1083" s="37">
        <v>0</v>
      </c>
      <c r="D1083" s="37">
        <v>1</v>
      </c>
      <c r="E1083" s="37">
        <v>5</v>
      </c>
      <c r="F1083" s="37">
        <v>0.67516666666666669</v>
      </c>
      <c r="G1083" s="37" t="s">
        <v>2299</v>
      </c>
      <c r="H1083" s="37" t="s">
        <v>2308</v>
      </c>
      <c r="I1083" s="37">
        <v>314</v>
      </c>
      <c r="J1083" s="37" t="s">
        <v>2268</v>
      </c>
      <c r="K1083" s="37">
        <v>11</v>
      </c>
      <c r="L1083" s="37">
        <v>1</v>
      </c>
    </row>
    <row r="1084" spans="1:12" x14ac:dyDescent="0.25">
      <c r="A1084" s="37" t="s">
        <v>9525</v>
      </c>
      <c r="B1084" s="37">
        <v>21</v>
      </c>
      <c r="C1084" s="37">
        <v>0</v>
      </c>
      <c r="D1084" s="37">
        <v>2</v>
      </c>
      <c r="E1084" s="37">
        <v>5</v>
      </c>
      <c r="F1084" s="37">
        <v>0.87822380952380963</v>
      </c>
      <c r="G1084" s="37" t="s">
        <v>1266</v>
      </c>
      <c r="H1084" s="37" t="s">
        <v>2308</v>
      </c>
      <c r="I1084" s="37">
        <v>392</v>
      </c>
      <c r="J1084" s="37" t="s">
        <v>2275</v>
      </c>
      <c r="K1084" s="37">
        <v>11</v>
      </c>
      <c r="L1084" s="37">
        <v>2</v>
      </c>
    </row>
    <row r="1085" spans="1:12" x14ac:dyDescent="0.25">
      <c r="A1085" s="37" t="s">
        <v>9830</v>
      </c>
      <c r="B1085" s="37">
        <v>21</v>
      </c>
      <c r="C1085" s="37">
        <v>0</v>
      </c>
      <c r="D1085" s="37">
        <v>0</v>
      </c>
      <c r="E1085" s="37">
        <v>5</v>
      </c>
      <c r="F1085" s="37">
        <v>0.5220190476190476</v>
      </c>
      <c r="G1085" s="37" t="s">
        <v>1224</v>
      </c>
      <c r="H1085" s="37" t="s">
        <v>2308</v>
      </c>
      <c r="I1085" s="37">
        <v>233</v>
      </c>
      <c r="J1085" s="37" t="s">
        <v>2275</v>
      </c>
      <c r="K1085" s="37">
        <v>9</v>
      </c>
      <c r="L1085" s="37">
        <v>0</v>
      </c>
    </row>
    <row r="1086" spans="1:12" x14ac:dyDescent="0.25">
      <c r="A1086" s="37" t="s">
        <v>9792</v>
      </c>
      <c r="B1086" s="37">
        <v>21</v>
      </c>
      <c r="C1086" s="37">
        <v>0</v>
      </c>
      <c r="D1086" s="37">
        <v>0</v>
      </c>
      <c r="E1086" s="37">
        <v>2</v>
      </c>
      <c r="F1086" s="37">
        <v>0.21730476190476194</v>
      </c>
      <c r="G1086" s="37" t="s">
        <v>1248</v>
      </c>
      <c r="H1086" s="37" t="s">
        <v>2308</v>
      </c>
      <c r="I1086" s="37">
        <v>97</v>
      </c>
      <c r="J1086" s="37" t="s">
        <v>2275</v>
      </c>
      <c r="K1086" s="37">
        <v>6</v>
      </c>
      <c r="L1086" s="37">
        <v>0</v>
      </c>
    </row>
    <row r="1087" spans="1:12" x14ac:dyDescent="0.25">
      <c r="A1087" s="37" t="s">
        <v>10011</v>
      </c>
      <c r="B1087" s="37">
        <v>21</v>
      </c>
      <c r="C1087" s="37">
        <v>0</v>
      </c>
      <c r="D1087" s="37">
        <v>0</v>
      </c>
      <c r="E1087" s="37">
        <v>2</v>
      </c>
      <c r="F1087" s="37">
        <v>0.33380476190476188</v>
      </c>
      <c r="G1087" s="37" t="s">
        <v>1272</v>
      </c>
      <c r="H1087" s="37" t="s">
        <v>2308</v>
      </c>
      <c r="I1087" s="37">
        <v>149</v>
      </c>
      <c r="J1087" s="37" t="s">
        <v>2275</v>
      </c>
      <c r="K1087" s="37">
        <v>7</v>
      </c>
      <c r="L1087" s="37">
        <v>0</v>
      </c>
    </row>
    <row r="1088" spans="1:12" x14ac:dyDescent="0.25">
      <c r="A1088" s="37" t="s">
        <v>10100</v>
      </c>
      <c r="B1088" s="37">
        <v>21</v>
      </c>
      <c r="C1088" s="37">
        <v>0</v>
      </c>
      <c r="D1088" s="37">
        <v>1</v>
      </c>
      <c r="E1088" s="37">
        <v>4</v>
      </c>
      <c r="F1088" s="37">
        <v>0.61834761904761903</v>
      </c>
      <c r="G1088" s="37" t="s">
        <v>1245</v>
      </c>
      <c r="H1088" s="37" t="s">
        <v>2308</v>
      </c>
      <c r="I1088" s="37">
        <v>276</v>
      </c>
      <c r="J1088" s="37" t="s">
        <v>2275</v>
      </c>
      <c r="K1088" s="37">
        <v>7</v>
      </c>
      <c r="L1088" s="37">
        <v>1</v>
      </c>
    </row>
    <row r="1089" spans="1:12" x14ac:dyDescent="0.25">
      <c r="A1089" s="37" t="s">
        <v>9828</v>
      </c>
      <c r="B1089" s="37">
        <v>21</v>
      </c>
      <c r="C1089" s="37">
        <v>0</v>
      </c>
      <c r="D1089" s="37">
        <v>1</v>
      </c>
      <c r="E1089" s="37">
        <v>5</v>
      </c>
      <c r="F1089" s="37">
        <v>0.6967619047619048</v>
      </c>
      <c r="G1089" s="37" t="s">
        <v>2339</v>
      </c>
      <c r="H1089" s="37" t="s">
        <v>2308</v>
      </c>
      <c r="I1089" s="37">
        <v>311</v>
      </c>
      <c r="J1089" s="37" t="s">
        <v>2275</v>
      </c>
      <c r="K1089" s="37">
        <v>11</v>
      </c>
      <c r="L1089" s="37">
        <v>1</v>
      </c>
    </row>
    <row r="1090" spans="1:12" x14ac:dyDescent="0.25">
      <c r="A1090" s="37" t="s">
        <v>9591</v>
      </c>
      <c r="B1090" s="37">
        <v>21</v>
      </c>
      <c r="C1090" s="37">
        <v>0</v>
      </c>
      <c r="D1090" s="37">
        <v>2</v>
      </c>
      <c r="E1090" s="37">
        <v>7</v>
      </c>
      <c r="F1090" s="37">
        <v>0.98578095238095231</v>
      </c>
      <c r="G1090" s="37" t="s">
        <v>1240</v>
      </c>
      <c r="H1090" s="37" t="s">
        <v>2308</v>
      </c>
      <c r="I1090" s="37">
        <v>440</v>
      </c>
      <c r="J1090" s="37" t="s">
        <v>2275</v>
      </c>
      <c r="K1090" s="37">
        <v>12</v>
      </c>
      <c r="L1090" s="37">
        <v>2</v>
      </c>
    </row>
    <row r="1091" spans="1:12" x14ac:dyDescent="0.25">
      <c r="A1091" s="37" t="s">
        <v>9923</v>
      </c>
      <c r="B1091" s="37">
        <v>21</v>
      </c>
      <c r="C1091" s="37">
        <v>0</v>
      </c>
      <c r="D1091" s="37">
        <v>5</v>
      </c>
      <c r="E1091" s="37">
        <v>11</v>
      </c>
      <c r="F1091" s="37">
        <v>1.5648904761904763</v>
      </c>
      <c r="G1091" s="37" t="s">
        <v>1220</v>
      </c>
      <c r="H1091" s="37" t="s">
        <v>2308</v>
      </c>
      <c r="I1091" s="37">
        <v>737</v>
      </c>
      <c r="J1091" s="37" t="s">
        <v>2275</v>
      </c>
      <c r="K1091" s="37">
        <v>12</v>
      </c>
      <c r="L1091" s="37">
        <v>5</v>
      </c>
    </row>
    <row r="1092" spans="1:12" x14ac:dyDescent="0.25">
      <c r="A1092" s="37" t="s">
        <v>9884</v>
      </c>
      <c r="B1092" s="37">
        <v>21</v>
      </c>
      <c r="C1092" s="37">
        <v>2</v>
      </c>
      <c r="D1092" s="37">
        <v>5</v>
      </c>
      <c r="E1092" s="37">
        <v>13</v>
      </c>
      <c r="F1092" s="37">
        <v>3.3091095238095236</v>
      </c>
      <c r="G1092" s="37" t="s">
        <v>1222</v>
      </c>
      <c r="H1092" s="37" t="s">
        <v>2316</v>
      </c>
      <c r="I1092" s="37">
        <v>1477</v>
      </c>
      <c r="J1092" s="37" t="s">
        <v>2275</v>
      </c>
      <c r="K1092" s="37">
        <v>14</v>
      </c>
      <c r="L1092" s="37">
        <v>5</v>
      </c>
    </row>
    <row r="1093" spans="1:12" x14ac:dyDescent="0.25">
      <c r="A1093" s="37" t="s">
        <v>9716</v>
      </c>
      <c r="B1093" s="37">
        <v>21</v>
      </c>
      <c r="C1093" s="37">
        <v>3</v>
      </c>
      <c r="D1093" s="37">
        <v>7</v>
      </c>
      <c r="E1093" s="37">
        <v>9</v>
      </c>
      <c r="F1093" s="37">
        <v>3.6156619047619047</v>
      </c>
      <c r="G1093" s="37" t="s">
        <v>2299</v>
      </c>
      <c r="H1093" s="37" t="s">
        <v>2308</v>
      </c>
      <c r="I1093" s="37">
        <v>1934</v>
      </c>
      <c r="J1093" s="37" t="s">
        <v>2275</v>
      </c>
      <c r="K1093" s="37">
        <v>17</v>
      </c>
      <c r="L1093" s="37">
        <v>7</v>
      </c>
    </row>
    <row r="1094" spans="1:12" x14ac:dyDescent="0.25">
      <c r="A1094" s="37" t="s">
        <v>9709</v>
      </c>
      <c r="B1094" s="37">
        <v>21</v>
      </c>
      <c r="C1094" s="37">
        <v>2</v>
      </c>
      <c r="D1094" s="37">
        <v>4</v>
      </c>
      <c r="E1094" s="37">
        <v>9</v>
      </c>
      <c r="F1094" s="37">
        <v>2.1037619047619049</v>
      </c>
      <c r="G1094" s="37" t="s">
        <v>1223</v>
      </c>
      <c r="H1094" s="37" t="s">
        <v>2308</v>
      </c>
      <c r="I1094" s="37">
        <v>939</v>
      </c>
      <c r="J1094" s="37" t="s">
        <v>2275</v>
      </c>
      <c r="K1094" s="37">
        <v>15</v>
      </c>
      <c r="L1094" s="37">
        <v>4</v>
      </c>
    </row>
    <row r="1095" spans="1:12" x14ac:dyDescent="0.25">
      <c r="A1095" s="37" t="s">
        <v>9715</v>
      </c>
      <c r="B1095" s="37">
        <v>21</v>
      </c>
      <c r="C1095" s="37">
        <v>0</v>
      </c>
      <c r="D1095" s="37">
        <v>1</v>
      </c>
      <c r="E1095" s="37">
        <v>5</v>
      </c>
      <c r="F1095" s="37">
        <v>0.73484761904761908</v>
      </c>
      <c r="G1095" s="37" t="s">
        <v>2299</v>
      </c>
      <c r="H1095" s="37" t="s">
        <v>2308</v>
      </c>
      <c r="I1095" s="37">
        <v>328</v>
      </c>
      <c r="J1095" s="37" t="s">
        <v>2268</v>
      </c>
      <c r="K1095" s="37">
        <v>11</v>
      </c>
      <c r="L1095" s="37">
        <v>1</v>
      </c>
    </row>
    <row r="1096" spans="1:12" x14ac:dyDescent="0.25">
      <c r="A1096" s="37" t="s">
        <v>9969</v>
      </c>
      <c r="B1096" s="37">
        <v>21</v>
      </c>
      <c r="C1096" s="37">
        <v>0</v>
      </c>
      <c r="D1096" s="37">
        <v>1</v>
      </c>
      <c r="E1096" s="37">
        <v>11</v>
      </c>
      <c r="F1096" s="37">
        <v>0.90960000000000008</v>
      </c>
      <c r="G1096" s="37" t="s">
        <v>1220</v>
      </c>
      <c r="H1096" s="37" t="s">
        <v>3729</v>
      </c>
      <c r="I1096" s="37">
        <v>406</v>
      </c>
      <c r="J1096" s="37" t="s">
        <v>2275</v>
      </c>
      <c r="K1096" s="37">
        <v>11</v>
      </c>
      <c r="L1096" s="37">
        <v>1</v>
      </c>
    </row>
    <row r="1097" spans="1:12" x14ac:dyDescent="0.25">
      <c r="A1097" s="37" t="s">
        <v>9773</v>
      </c>
      <c r="B1097" s="37">
        <v>21</v>
      </c>
      <c r="C1097" s="37">
        <v>0</v>
      </c>
      <c r="D1097" s="37">
        <v>3</v>
      </c>
      <c r="E1097" s="37">
        <v>8</v>
      </c>
      <c r="F1097" s="37">
        <v>1.0014619047619049</v>
      </c>
      <c r="G1097" s="37" t="s">
        <v>1222</v>
      </c>
      <c r="H1097" s="37" t="s">
        <v>2308</v>
      </c>
      <c r="I1097" s="37">
        <v>447</v>
      </c>
      <c r="J1097" s="37" t="s">
        <v>2268</v>
      </c>
      <c r="K1097" s="37">
        <v>9</v>
      </c>
      <c r="L1097" s="37">
        <v>3</v>
      </c>
    </row>
    <row r="1098" spans="1:12" x14ac:dyDescent="0.25">
      <c r="A1098" s="37" t="s">
        <v>9805</v>
      </c>
      <c r="B1098" s="37">
        <v>21</v>
      </c>
      <c r="C1098" s="37">
        <v>1</v>
      </c>
      <c r="D1098" s="37">
        <v>2</v>
      </c>
      <c r="E1098" s="37">
        <v>9</v>
      </c>
      <c r="F1098" s="37">
        <v>1.2187904761904764</v>
      </c>
      <c r="G1098" s="37" t="s">
        <v>1232</v>
      </c>
      <c r="H1098" s="37" t="s">
        <v>2308</v>
      </c>
      <c r="I1098" s="37">
        <v>544</v>
      </c>
      <c r="J1098" s="37" t="s">
        <v>2275</v>
      </c>
      <c r="K1098" s="37">
        <v>11</v>
      </c>
      <c r="L1098" s="37">
        <v>2</v>
      </c>
    </row>
    <row r="1099" spans="1:12" x14ac:dyDescent="0.25">
      <c r="A1099" s="37" t="s">
        <v>10009</v>
      </c>
      <c r="B1099" s="37">
        <v>20</v>
      </c>
      <c r="C1099" s="37">
        <v>0</v>
      </c>
      <c r="D1099" s="37">
        <v>1</v>
      </c>
      <c r="E1099" s="37">
        <v>4</v>
      </c>
      <c r="F1099" s="37">
        <v>0.69630499999999995</v>
      </c>
      <c r="G1099" s="37" t="s">
        <v>1219</v>
      </c>
      <c r="H1099" s="37" t="s">
        <v>2308</v>
      </c>
      <c r="I1099" s="37">
        <v>296</v>
      </c>
      <c r="J1099" s="37" t="s">
        <v>2275</v>
      </c>
      <c r="K1099" s="37">
        <v>10</v>
      </c>
      <c r="L1099" s="37">
        <v>1</v>
      </c>
    </row>
    <row r="1100" spans="1:12" x14ac:dyDescent="0.25">
      <c r="A1100" s="37" t="s">
        <v>10049</v>
      </c>
      <c r="B1100" s="37">
        <v>20</v>
      </c>
      <c r="C1100" s="37">
        <v>0</v>
      </c>
      <c r="D1100" s="37">
        <v>3</v>
      </c>
      <c r="E1100" s="37">
        <v>13</v>
      </c>
      <c r="F1100" s="37">
        <v>1.0515350000000001</v>
      </c>
      <c r="G1100" s="37" t="s">
        <v>1219</v>
      </c>
      <c r="H1100" s="37" t="s">
        <v>2308</v>
      </c>
      <c r="I1100" s="37">
        <v>447</v>
      </c>
      <c r="J1100" s="37" t="s">
        <v>2275</v>
      </c>
      <c r="K1100" s="37">
        <v>10</v>
      </c>
      <c r="L1100" s="37">
        <v>3</v>
      </c>
    </row>
    <row r="1101" spans="1:12" x14ac:dyDescent="0.25">
      <c r="A1101" s="37" t="s">
        <v>9942</v>
      </c>
      <c r="B1101" s="37">
        <v>20</v>
      </c>
      <c r="C1101" s="37">
        <v>0</v>
      </c>
      <c r="D1101" s="37">
        <v>0</v>
      </c>
      <c r="E1101" s="37">
        <v>4</v>
      </c>
      <c r="F1101" s="37">
        <v>0.59320000000000006</v>
      </c>
      <c r="G1101" s="37" t="s">
        <v>1257</v>
      </c>
      <c r="H1101" s="37" t="s">
        <v>2308</v>
      </c>
      <c r="I1101" s="37">
        <v>263</v>
      </c>
      <c r="J1101" s="37" t="s">
        <v>2275</v>
      </c>
      <c r="K1101" s="37">
        <v>10</v>
      </c>
      <c r="L1101" s="37">
        <v>0</v>
      </c>
    </row>
    <row r="1102" spans="1:12" x14ac:dyDescent="0.25">
      <c r="A1102" s="37" t="s">
        <v>9869</v>
      </c>
      <c r="B1102" s="37">
        <v>20</v>
      </c>
      <c r="C1102" s="37">
        <v>0</v>
      </c>
      <c r="D1102" s="37">
        <v>2</v>
      </c>
      <c r="E1102" s="37">
        <v>10</v>
      </c>
      <c r="F1102" s="37">
        <v>0.95567500000000005</v>
      </c>
      <c r="G1102" s="37" t="s">
        <v>1224</v>
      </c>
      <c r="H1102" s="37" t="s">
        <v>2308</v>
      </c>
      <c r="I1102" s="37">
        <v>455</v>
      </c>
      <c r="J1102" s="37" t="s">
        <v>2275</v>
      </c>
      <c r="K1102" s="37">
        <v>10</v>
      </c>
      <c r="L1102" s="37">
        <v>2</v>
      </c>
    </row>
    <row r="1103" spans="1:12" x14ac:dyDescent="0.25">
      <c r="A1103" s="37" t="s">
        <v>9625</v>
      </c>
      <c r="B1103" s="37">
        <v>20</v>
      </c>
      <c r="C1103" s="37">
        <v>0</v>
      </c>
      <c r="D1103" s="37">
        <v>2</v>
      </c>
      <c r="E1103" s="37">
        <v>4</v>
      </c>
      <c r="F1103" s="37">
        <v>0.79190000000000005</v>
      </c>
      <c r="G1103" s="37" t="s">
        <v>1224</v>
      </c>
      <c r="H1103" s="37" t="s">
        <v>2308</v>
      </c>
      <c r="I1103" s="37">
        <v>392</v>
      </c>
      <c r="J1103" s="37" t="s">
        <v>2275</v>
      </c>
      <c r="K1103" s="37">
        <v>9</v>
      </c>
      <c r="L1103" s="37">
        <v>2</v>
      </c>
    </row>
    <row r="1104" spans="1:12" x14ac:dyDescent="0.25">
      <c r="A1104" s="37" t="s">
        <v>9902</v>
      </c>
      <c r="B1104" s="37">
        <v>20</v>
      </c>
      <c r="C1104" s="37">
        <v>1</v>
      </c>
      <c r="D1104" s="37">
        <v>3</v>
      </c>
      <c r="E1104" s="37">
        <v>8</v>
      </c>
      <c r="F1104" s="37">
        <v>1.3314800000000002</v>
      </c>
      <c r="G1104" s="37" t="s">
        <v>1248</v>
      </c>
      <c r="H1104" s="37" t="s">
        <v>2308</v>
      </c>
      <c r="I1104" s="37">
        <v>566</v>
      </c>
      <c r="J1104" s="37" t="s">
        <v>2275</v>
      </c>
      <c r="K1104" s="37">
        <v>8</v>
      </c>
      <c r="L1104" s="37">
        <v>3</v>
      </c>
    </row>
    <row r="1105" spans="1:12" x14ac:dyDescent="0.25">
      <c r="A1105" s="37" t="s">
        <v>9925</v>
      </c>
      <c r="B1105" s="37">
        <v>20</v>
      </c>
      <c r="C1105" s="37">
        <v>0</v>
      </c>
      <c r="D1105" s="37">
        <v>1</v>
      </c>
      <c r="E1105" s="37">
        <v>9</v>
      </c>
      <c r="F1105" s="37">
        <v>0.66102500000000008</v>
      </c>
      <c r="G1105" s="37" t="s">
        <v>1257</v>
      </c>
      <c r="H1105" s="37" t="s">
        <v>2308</v>
      </c>
      <c r="I1105" s="37">
        <v>281</v>
      </c>
      <c r="J1105" s="37" t="s">
        <v>2275</v>
      </c>
      <c r="K1105" s="37">
        <v>9</v>
      </c>
      <c r="L1105" s="37">
        <v>1</v>
      </c>
    </row>
    <row r="1106" spans="1:12" x14ac:dyDescent="0.25">
      <c r="A1106" s="37" t="s">
        <v>9913</v>
      </c>
      <c r="B1106" s="37">
        <v>20</v>
      </c>
      <c r="C1106" s="37">
        <v>1</v>
      </c>
      <c r="D1106" s="37">
        <v>2</v>
      </c>
      <c r="E1106" s="37">
        <v>4</v>
      </c>
      <c r="F1106" s="37">
        <v>1.18327</v>
      </c>
      <c r="G1106" s="37" t="s">
        <v>1239</v>
      </c>
      <c r="H1106" s="37" t="s">
        <v>2308</v>
      </c>
      <c r="I1106" s="37">
        <v>503</v>
      </c>
      <c r="J1106" s="37" t="s">
        <v>2275</v>
      </c>
      <c r="K1106" s="37">
        <v>8</v>
      </c>
      <c r="L1106" s="37">
        <v>2</v>
      </c>
    </row>
    <row r="1107" spans="1:12" x14ac:dyDescent="0.25">
      <c r="A1107" s="37" t="s">
        <v>9940</v>
      </c>
      <c r="B1107" s="37">
        <v>20</v>
      </c>
      <c r="C1107" s="37">
        <v>1</v>
      </c>
      <c r="D1107" s="37">
        <v>4</v>
      </c>
      <c r="E1107" s="37">
        <v>4</v>
      </c>
      <c r="F1107" s="37">
        <v>1.5196749999999999</v>
      </c>
      <c r="G1107" s="37" t="s">
        <v>1239</v>
      </c>
      <c r="H1107" s="37" t="s">
        <v>2308</v>
      </c>
      <c r="I1107" s="37">
        <v>646</v>
      </c>
      <c r="J1107" s="37" t="s">
        <v>2275</v>
      </c>
      <c r="K1107" s="37">
        <v>12</v>
      </c>
      <c r="L1107" s="37">
        <v>4</v>
      </c>
    </row>
    <row r="1108" spans="1:12" x14ac:dyDescent="0.25">
      <c r="A1108" s="37" t="s">
        <v>9974</v>
      </c>
      <c r="B1108" s="37">
        <v>20</v>
      </c>
      <c r="C1108" s="37">
        <v>0</v>
      </c>
      <c r="D1108" s="37">
        <v>5</v>
      </c>
      <c r="E1108" s="37">
        <v>5</v>
      </c>
      <c r="F1108" s="37">
        <v>1.5831899999999999</v>
      </c>
      <c r="G1108" s="37" t="s">
        <v>1232</v>
      </c>
      <c r="H1108" s="37" t="s">
        <v>2308</v>
      </c>
      <c r="I1108" s="37">
        <v>673</v>
      </c>
      <c r="J1108" s="37" t="s">
        <v>2275</v>
      </c>
      <c r="K1108" s="37">
        <v>12</v>
      </c>
      <c r="L1108" s="37">
        <v>5</v>
      </c>
    </row>
    <row r="1109" spans="1:12" x14ac:dyDescent="0.25">
      <c r="A1109" s="37" t="s">
        <v>9589</v>
      </c>
      <c r="B1109" s="37">
        <v>20</v>
      </c>
      <c r="C1109" s="37">
        <v>2</v>
      </c>
      <c r="D1109" s="37">
        <v>5</v>
      </c>
      <c r="E1109" s="37">
        <v>3</v>
      </c>
      <c r="F1109" s="37">
        <v>3.206385</v>
      </c>
      <c r="G1109" s="37" t="s">
        <v>1232</v>
      </c>
      <c r="H1109" s="37" t="s">
        <v>2308</v>
      </c>
      <c r="I1109" s="37">
        <v>1363</v>
      </c>
      <c r="J1109" s="37" t="s">
        <v>2275</v>
      </c>
      <c r="K1109" s="37">
        <v>14</v>
      </c>
      <c r="L1109" s="37">
        <v>5</v>
      </c>
    </row>
    <row r="1110" spans="1:12" x14ac:dyDescent="0.25">
      <c r="A1110" s="37" t="s">
        <v>9603</v>
      </c>
      <c r="B1110" s="37">
        <v>20</v>
      </c>
      <c r="C1110" s="37">
        <v>0</v>
      </c>
      <c r="D1110" s="37">
        <v>5</v>
      </c>
      <c r="E1110" s="37">
        <v>7</v>
      </c>
      <c r="F1110" s="37">
        <v>1.2834750000000001</v>
      </c>
      <c r="G1110" s="37" t="s">
        <v>1232</v>
      </c>
      <c r="H1110" s="37" t="s">
        <v>2308</v>
      </c>
      <c r="I1110" s="37">
        <v>548</v>
      </c>
      <c r="J1110" s="37" t="s">
        <v>2275</v>
      </c>
      <c r="K1110" s="37">
        <v>11</v>
      </c>
      <c r="L1110" s="37">
        <v>5</v>
      </c>
    </row>
    <row r="1111" spans="1:12" x14ac:dyDescent="0.25">
      <c r="A1111" s="37" t="s">
        <v>9526</v>
      </c>
      <c r="B1111" s="37">
        <v>20</v>
      </c>
      <c r="C1111" s="37">
        <v>1</v>
      </c>
      <c r="D1111" s="37">
        <v>1</v>
      </c>
      <c r="E1111" s="37">
        <v>11</v>
      </c>
      <c r="F1111" s="37">
        <v>1.5769700000000002</v>
      </c>
      <c r="G1111" s="37" t="s">
        <v>2276</v>
      </c>
      <c r="H1111" s="37" t="s">
        <v>2308</v>
      </c>
      <c r="I1111" s="37">
        <v>686</v>
      </c>
      <c r="J1111" s="37" t="s">
        <v>2275</v>
      </c>
      <c r="K1111" s="37">
        <v>14</v>
      </c>
      <c r="L1111" s="37">
        <v>1</v>
      </c>
    </row>
    <row r="1112" spans="1:12" x14ac:dyDescent="0.25">
      <c r="A1112" s="37" t="s">
        <v>9803</v>
      </c>
      <c r="B1112" s="37">
        <v>20</v>
      </c>
      <c r="C1112" s="37">
        <v>0</v>
      </c>
      <c r="D1112" s="37">
        <v>3</v>
      </c>
      <c r="E1112" s="37">
        <v>10</v>
      </c>
      <c r="F1112" s="37">
        <v>1.00987</v>
      </c>
      <c r="G1112" s="37" t="s">
        <v>2276</v>
      </c>
      <c r="H1112" s="37" t="s">
        <v>2308</v>
      </c>
      <c r="I1112" s="37">
        <v>531</v>
      </c>
      <c r="J1112" s="37" t="s">
        <v>2275</v>
      </c>
      <c r="K1112" s="37">
        <v>10</v>
      </c>
      <c r="L1112" s="37">
        <v>3</v>
      </c>
    </row>
    <row r="1113" spans="1:12" x14ac:dyDescent="0.25">
      <c r="A1113" s="37" t="s">
        <v>9537</v>
      </c>
      <c r="B1113" s="37">
        <v>20</v>
      </c>
      <c r="C1113" s="37">
        <v>0</v>
      </c>
      <c r="D1113" s="37">
        <v>4</v>
      </c>
      <c r="E1113" s="37">
        <v>10</v>
      </c>
      <c r="F1113" s="37">
        <v>1.3338399999999999</v>
      </c>
      <c r="G1113" s="37" t="s">
        <v>2276</v>
      </c>
      <c r="H1113" s="37" t="s">
        <v>2308</v>
      </c>
      <c r="I1113" s="37">
        <v>567</v>
      </c>
      <c r="J1113" s="37" t="s">
        <v>2275</v>
      </c>
      <c r="K1113" s="37">
        <v>12</v>
      </c>
      <c r="L1113" s="37">
        <v>4</v>
      </c>
    </row>
    <row r="1114" spans="1:12" x14ac:dyDescent="0.25">
      <c r="A1114" s="37" t="s">
        <v>9831</v>
      </c>
      <c r="B1114" s="37">
        <v>20</v>
      </c>
      <c r="C1114" s="37">
        <v>0</v>
      </c>
      <c r="D1114" s="37">
        <v>1</v>
      </c>
      <c r="E1114" s="37">
        <v>6</v>
      </c>
      <c r="F1114" s="37">
        <v>0.64455499999999999</v>
      </c>
      <c r="G1114" s="37" t="s">
        <v>2276</v>
      </c>
      <c r="H1114" s="37" t="s">
        <v>2308</v>
      </c>
      <c r="I1114" s="37">
        <v>274</v>
      </c>
      <c r="J1114" s="37" t="s">
        <v>2275</v>
      </c>
      <c r="K1114" s="37">
        <v>9</v>
      </c>
      <c r="L1114" s="37">
        <v>1</v>
      </c>
    </row>
    <row r="1115" spans="1:12" x14ac:dyDescent="0.25">
      <c r="A1115" s="37" t="s">
        <v>9851</v>
      </c>
      <c r="B1115" s="37">
        <v>20</v>
      </c>
      <c r="C1115" s="37">
        <v>0</v>
      </c>
      <c r="D1115" s="37">
        <v>5</v>
      </c>
      <c r="E1115" s="37">
        <v>7</v>
      </c>
      <c r="F1115" s="37">
        <v>1.4639549999999999</v>
      </c>
      <c r="G1115" s="37" t="s">
        <v>1224</v>
      </c>
      <c r="H1115" s="37" t="s">
        <v>2308</v>
      </c>
      <c r="I1115" s="37">
        <v>715</v>
      </c>
      <c r="J1115" s="37" t="s">
        <v>2275</v>
      </c>
      <c r="K1115" s="37">
        <v>11</v>
      </c>
      <c r="L1115" s="37">
        <v>5</v>
      </c>
    </row>
    <row r="1116" spans="1:12" x14ac:dyDescent="0.25">
      <c r="A1116" s="37" t="s">
        <v>9967</v>
      </c>
      <c r="B1116" s="37">
        <v>20</v>
      </c>
      <c r="C1116" s="37">
        <v>0</v>
      </c>
      <c r="D1116" s="37">
        <v>2</v>
      </c>
      <c r="E1116" s="37">
        <v>6</v>
      </c>
      <c r="F1116" s="37">
        <v>1.1226700000000001</v>
      </c>
      <c r="G1116" s="37" t="s">
        <v>1264</v>
      </c>
      <c r="H1116" s="37" t="s">
        <v>2308</v>
      </c>
      <c r="I1116" s="37">
        <v>597</v>
      </c>
      <c r="J1116" s="37" t="s">
        <v>2275</v>
      </c>
      <c r="K1116" s="37">
        <v>12</v>
      </c>
      <c r="L1116" s="37">
        <v>2</v>
      </c>
    </row>
    <row r="1117" spans="1:12" x14ac:dyDescent="0.25">
      <c r="A1117" s="37" t="s">
        <v>9910</v>
      </c>
      <c r="B1117" s="37">
        <v>20</v>
      </c>
      <c r="C1117" s="37">
        <v>0</v>
      </c>
      <c r="D1117" s="37">
        <v>0</v>
      </c>
      <c r="E1117" s="37">
        <v>3</v>
      </c>
      <c r="F1117" s="37">
        <v>0.63504000000000005</v>
      </c>
      <c r="G1117" s="37" t="s">
        <v>1245</v>
      </c>
      <c r="H1117" s="37" t="s">
        <v>2308</v>
      </c>
      <c r="I1117" s="37">
        <v>285</v>
      </c>
      <c r="J1117" s="37" t="s">
        <v>2268</v>
      </c>
      <c r="K1117" s="37">
        <v>11</v>
      </c>
      <c r="L1117" s="37">
        <v>0</v>
      </c>
    </row>
    <row r="1118" spans="1:12" x14ac:dyDescent="0.25">
      <c r="A1118" s="37" t="s">
        <v>10003</v>
      </c>
      <c r="B1118" s="37">
        <v>20</v>
      </c>
      <c r="C1118" s="37">
        <v>0</v>
      </c>
      <c r="D1118" s="37">
        <v>2</v>
      </c>
      <c r="E1118" s="37">
        <v>7</v>
      </c>
      <c r="F1118" s="37">
        <v>0.87509999999999999</v>
      </c>
      <c r="G1118" s="37" t="s">
        <v>1227</v>
      </c>
      <c r="H1118" s="37" t="s">
        <v>2316</v>
      </c>
      <c r="I1118" s="37">
        <v>372</v>
      </c>
      <c r="J1118" s="37" t="s">
        <v>2268</v>
      </c>
      <c r="K1118" s="37">
        <v>9</v>
      </c>
      <c r="L1118" s="37">
        <v>2</v>
      </c>
    </row>
    <row r="1119" spans="1:12" x14ac:dyDescent="0.25">
      <c r="A1119" s="37" t="s">
        <v>9963</v>
      </c>
      <c r="B1119" s="37">
        <v>20</v>
      </c>
      <c r="C1119" s="37">
        <v>0</v>
      </c>
      <c r="D1119" s="37">
        <v>2</v>
      </c>
      <c r="E1119" s="37">
        <v>5</v>
      </c>
      <c r="F1119" s="37">
        <v>0.76688500000000004</v>
      </c>
      <c r="G1119" s="37" t="s">
        <v>1269</v>
      </c>
      <c r="H1119" s="37" t="s">
        <v>2316</v>
      </c>
      <c r="I1119" s="37">
        <v>326</v>
      </c>
      <c r="J1119" s="37" t="s">
        <v>2268</v>
      </c>
      <c r="K1119" s="37">
        <v>7</v>
      </c>
      <c r="L1119" s="37">
        <v>2</v>
      </c>
    </row>
    <row r="1120" spans="1:12" x14ac:dyDescent="0.25">
      <c r="A1120" s="37" t="s">
        <v>9729</v>
      </c>
      <c r="B1120" s="37">
        <v>20</v>
      </c>
      <c r="C1120" s="37">
        <v>1</v>
      </c>
      <c r="D1120" s="37">
        <v>2</v>
      </c>
      <c r="E1120" s="37">
        <v>7</v>
      </c>
      <c r="F1120" s="37">
        <v>0.91979500000000003</v>
      </c>
      <c r="G1120" s="37" t="s">
        <v>1263</v>
      </c>
      <c r="H1120" s="37" t="s">
        <v>2269</v>
      </c>
      <c r="I1120" s="37">
        <v>391</v>
      </c>
      <c r="J1120" s="37" t="s">
        <v>2268</v>
      </c>
      <c r="K1120" s="37">
        <v>9</v>
      </c>
      <c r="L1120" s="37">
        <v>2</v>
      </c>
    </row>
    <row r="1121" spans="1:12" x14ac:dyDescent="0.25">
      <c r="A1121" s="37" t="s">
        <v>9921</v>
      </c>
      <c r="B1121" s="37">
        <v>20</v>
      </c>
      <c r="C1121" s="37">
        <v>0</v>
      </c>
      <c r="D1121" s="37">
        <v>0</v>
      </c>
      <c r="E1121" s="37">
        <v>11</v>
      </c>
      <c r="F1121" s="37">
        <v>0.52693000000000001</v>
      </c>
      <c r="G1121" s="37" t="s">
        <v>1219</v>
      </c>
      <c r="H1121" s="37" t="s">
        <v>2316</v>
      </c>
      <c r="I1121" s="37">
        <v>224</v>
      </c>
      <c r="J1121" s="37" t="s">
        <v>2268</v>
      </c>
      <c r="K1121" s="37">
        <v>9</v>
      </c>
      <c r="L1121" s="37">
        <v>0</v>
      </c>
    </row>
    <row r="1122" spans="1:12" x14ac:dyDescent="0.25">
      <c r="A1122" s="37" t="s">
        <v>9613</v>
      </c>
      <c r="B1122" s="37">
        <v>20</v>
      </c>
      <c r="C1122" s="37">
        <v>0</v>
      </c>
      <c r="D1122" s="37">
        <v>3</v>
      </c>
      <c r="E1122" s="37">
        <v>4</v>
      </c>
      <c r="F1122" s="37">
        <v>1.1550500000000001</v>
      </c>
      <c r="G1122" s="37" t="s">
        <v>1228</v>
      </c>
      <c r="H1122" s="37" t="s">
        <v>2308</v>
      </c>
      <c r="I1122" s="37">
        <v>491</v>
      </c>
      <c r="J1122" s="37" t="s">
        <v>2275</v>
      </c>
      <c r="K1122" s="37">
        <v>12</v>
      </c>
      <c r="L1122" s="37">
        <v>3</v>
      </c>
    </row>
    <row r="1123" spans="1:12" x14ac:dyDescent="0.25">
      <c r="A1123" s="37" t="s">
        <v>10013</v>
      </c>
      <c r="B1123" s="37">
        <v>20</v>
      </c>
      <c r="C1123" s="37">
        <v>0</v>
      </c>
      <c r="D1123" s="37">
        <v>5</v>
      </c>
      <c r="E1123" s="37">
        <v>14</v>
      </c>
      <c r="F1123" s="37">
        <v>1.3949900000000002</v>
      </c>
      <c r="G1123" s="37" t="s">
        <v>2299</v>
      </c>
      <c r="H1123" s="37" t="s">
        <v>2308</v>
      </c>
      <c r="I1123" s="37">
        <v>593</v>
      </c>
      <c r="J1123" s="37" t="s">
        <v>2275</v>
      </c>
      <c r="K1123" s="37">
        <v>11</v>
      </c>
      <c r="L1123" s="37">
        <v>5</v>
      </c>
    </row>
    <row r="1124" spans="1:12" x14ac:dyDescent="0.25">
      <c r="A1124" s="37" t="s">
        <v>9719</v>
      </c>
      <c r="B1124" s="37">
        <v>20</v>
      </c>
      <c r="C1124" s="37">
        <v>0</v>
      </c>
      <c r="D1124" s="37">
        <v>0</v>
      </c>
      <c r="E1124" s="37">
        <v>6</v>
      </c>
      <c r="F1124" s="37">
        <v>0.44459499999999996</v>
      </c>
      <c r="G1124" s="37" t="s">
        <v>1231</v>
      </c>
      <c r="H1124" s="37" t="s">
        <v>2316</v>
      </c>
      <c r="I1124" s="37">
        <v>189</v>
      </c>
      <c r="J1124" s="37" t="s">
        <v>2268</v>
      </c>
      <c r="K1124" s="37">
        <v>8</v>
      </c>
      <c r="L1124" s="37">
        <v>0</v>
      </c>
    </row>
    <row r="1125" spans="1:12" x14ac:dyDescent="0.25">
      <c r="A1125" s="37" t="s">
        <v>9637</v>
      </c>
      <c r="B1125" s="37">
        <v>20</v>
      </c>
      <c r="C1125" s="37">
        <v>0</v>
      </c>
      <c r="D1125" s="37">
        <v>5</v>
      </c>
      <c r="E1125" s="37">
        <v>14</v>
      </c>
      <c r="F1125" s="37">
        <v>1.637305</v>
      </c>
      <c r="G1125" s="37" t="s">
        <v>1218</v>
      </c>
      <c r="H1125" s="37" t="s">
        <v>2308</v>
      </c>
      <c r="I1125" s="37">
        <v>696</v>
      </c>
      <c r="J1125" s="37" t="s">
        <v>2275</v>
      </c>
      <c r="K1125" s="37">
        <v>13</v>
      </c>
      <c r="L1125" s="37">
        <v>5</v>
      </c>
    </row>
    <row r="1126" spans="1:12" x14ac:dyDescent="0.25">
      <c r="A1126" s="37" t="s">
        <v>9620</v>
      </c>
      <c r="B1126" s="37">
        <v>20</v>
      </c>
      <c r="C1126" s="37">
        <v>0</v>
      </c>
      <c r="D1126" s="37">
        <v>2</v>
      </c>
      <c r="E1126" s="37">
        <v>4</v>
      </c>
      <c r="F1126" s="37">
        <v>0.88332499999999992</v>
      </c>
      <c r="G1126" s="37" t="s">
        <v>1249</v>
      </c>
      <c r="H1126" s="37" t="s">
        <v>2308</v>
      </c>
      <c r="I1126" s="37">
        <v>476</v>
      </c>
      <c r="J1126" s="37" t="s">
        <v>2275</v>
      </c>
      <c r="K1126" s="37">
        <v>11</v>
      </c>
      <c r="L1126" s="37">
        <v>2</v>
      </c>
    </row>
    <row r="1127" spans="1:12" x14ac:dyDescent="0.25">
      <c r="A1127" s="37" t="s">
        <v>9647</v>
      </c>
      <c r="B1127" s="37">
        <v>20</v>
      </c>
      <c r="C1127" s="37">
        <v>0</v>
      </c>
      <c r="D1127" s="37">
        <v>2</v>
      </c>
      <c r="E1127" s="37">
        <v>1</v>
      </c>
      <c r="F1127" s="37">
        <v>0.81790000000000007</v>
      </c>
      <c r="G1127" s="37" t="s">
        <v>1264</v>
      </c>
      <c r="H1127" s="37" t="s">
        <v>2308</v>
      </c>
      <c r="I1127" s="37">
        <v>385</v>
      </c>
      <c r="J1127" s="37" t="s">
        <v>2275</v>
      </c>
      <c r="K1127" s="37">
        <v>11</v>
      </c>
      <c r="L1127" s="37">
        <v>2</v>
      </c>
    </row>
    <row r="1128" spans="1:12" x14ac:dyDescent="0.25">
      <c r="A1128" s="37" t="s">
        <v>9506</v>
      </c>
      <c r="B1128" s="37">
        <v>20</v>
      </c>
      <c r="C1128" s="37">
        <v>0</v>
      </c>
      <c r="D1128" s="37">
        <v>2</v>
      </c>
      <c r="E1128" s="37">
        <v>6</v>
      </c>
      <c r="F1128" s="37">
        <v>0.79744999999999999</v>
      </c>
      <c r="G1128" s="37" t="s">
        <v>1219</v>
      </c>
      <c r="H1128" s="37" t="s">
        <v>2308</v>
      </c>
      <c r="I1128" s="37">
        <v>342</v>
      </c>
      <c r="J1128" s="37" t="s">
        <v>2275</v>
      </c>
      <c r="K1128" s="37">
        <v>11</v>
      </c>
      <c r="L1128" s="37">
        <v>2</v>
      </c>
    </row>
    <row r="1129" spans="1:12" x14ac:dyDescent="0.25">
      <c r="A1129" s="37" t="s">
        <v>9605</v>
      </c>
      <c r="B1129" s="37">
        <v>19</v>
      </c>
      <c r="C1129" s="37">
        <v>0</v>
      </c>
      <c r="D1129" s="37">
        <v>3</v>
      </c>
      <c r="E1129" s="37">
        <v>4</v>
      </c>
      <c r="F1129" s="37">
        <v>1.1390736842105265</v>
      </c>
      <c r="G1129" s="37" t="s">
        <v>1219</v>
      </c>
      <c r="H1129" s="37" t="s">
        <v>2308</v>
      </c>
      <c r="I1129" s="37">
        <v>460</v>
      </c>
      <c r="J1129" s="37" t="s">
        <v>2275</v>
      </c>
      <c r="K1129" s="37">
        <v>9</v>
      </c>
      <c r="L1129" s="37">
        <v>3</v>
      </c>
    </row>
    <row r="1130" spans="1:12" x14ac:dyDescent="0.25">
      <c r="A1130" s="37" t="s">
        <v>9845</v>
      </c>
      <c r="B1130" s="37">
        <v>19</v>
      </c>
      <c r="C1130" s="37">
        <v>0</v>
      </c>
      <c r="D1130" s="37">
        <v>2</v>
      </c>
      <c r="E1130" s="37">
        <v>5</v>
      </c>
      <c r="F1130" s="37">
        <v>0.86668421052631572</v>
      </c>
      <c r="G1130" s="37" t="s">
        <v>1219</v>
      </c>
      <c r="H1130" s="37" t="s">
        <v>2308</v>
      </c>
      <c r="I1130" s="37">
        <v>350</v>
      </c>
      <c r="J1130" s="37" t="s">
        <v>2275</v>
      </c>
      <c r="K1130" s="37">
        <v>9</v>
      </c>
      <c r="L1130" s="37">
        <v>2</v>
      </c>
    </row>
    <row r="1131" spans="1:12" x14ac:dyDescent="0.25">
      <c r="A1131" s="37" t="s">
        <v>9935</v>
      </c>
      <c r="B1131" s="37">
        <v>19</v>
      </c>
      <c r="C1131" s="37">
        <v>0</v>
      </c>
      <c r="D1131" s="37">
        <v>1</v>
      </c>
      <c r="E1131" s="37">
        <v>2</v>
      </c>
      <c r="F1131" s="37">
        <v>0.77753157894736846</v>
      </c>
      <c r="G1131" s="37" t="s">
        <v>1219</v>
      </c>
      <c r="H1131" s="37" t="s">
        <v>2308</v>
      </c>
      <c r="I1131" s="37">
        <v>314</v>
      </c>
      <c r="J1131" s="37" t="s">
        <v>2275</v>
      </c>
      <c r="K1131" s="37">
        <v>9</v>
      </c>
      <c r="L1131" s="37">
        <v>1</v>
      </c>
    </row>
    <row r="1132" spans="1:12" x14ac:dyDescent="0.25">
      <c r="A1132" s="37" t="s">
        <v>9628</v>
      </c>
      <c r="B1132" s="37">
        <v>19</v>
      </c>
      <c r="C1132" s="37">
        <v>0</v>
      </c>
      <c r="D1132" s="37">
        <v>5</v>
      </c>
      <c r="E1132" s="37">
        <v>11</v>
      </c>
      <c r="F1132" s="37">
        <v>1.4606631578947369</v>
      </c>
      <c r="G1132" s="37" t="s">
        <v>1219</v>
      </c>
      <c r="H1132" s="37" t="s">
        <v>2308</v>
      </c>
      <c r="I1132" s="37">
        <v>635</v>
      </c>
      <c r="J1132" s="37" t="s">
        <v>2275</v>
      </c>
      <c r="K1132" s="37">
        <v>14</v>
      </c>
      <c r="L1132" s="37">
        <v>5</v>
      </c>
    </row>
    <row r="1133" spans="1:12" x14ac:dyDescent="0.25">
      <c r="A1133" s="37" t="s">
        <v>9927</v>
      </c>
      <c r="B1133" s="37">
        <v>19</v>
      </c>
      <c r="C1133" s="37">
        <v>0</v>
      </c>
      <c r="D1133" s="37">
        <v>0</v>
      </c>
      <c r="E1133" s="37">
        <v>1</v>
      </c>
      <c r="F1133" s="37">
        <v>0.19808421052631581</v>
      </c>
      <c r="G1133" s="37" t="s">
        <v>1248</v>
      </c>
      <c r="H1133" s="37" t="s">
        <v>2308</v>
      </c>
      <c r="I1133" s="37">
        <v>80</v>
      </c>
      <c r="J1133" s="37" t="s">
        <v>2275</v>
      </c>
      <c r="K1133" s="37">
        <v>4</v>
      </c>
      <c r="L1133" s="37">
        <v>0</v>
      </c>
    </row>
    <row r="1134" spans="1:12" x14ac:dyDescent="0.25">
      <c r="A1134" s="37" t="s">
        <v>9726</v>
      </c>
      <c r="B1134" s="37">
        <v>19</v>
      </c>
      <c r="C1134" s="37">
        <v>0</v>
      </c>
      <c r="D1134" s="37">
        <v>0</v>
      </c>
      <c r="E1134" s="37">
        <v>2</v>
      </c>
      <c r="F1134" s="37">
        <v>0.4927631578947369</v>
      </c>
      <c r="G1134" s="37" t="s">
        <v>1256</v>
      </c>
      <c r="H1134" s="37" t="s">
        <v>2308</v>
      </c>
      <c r="I1134" s="37">
        <v>199</v>
      </c>
      <c r="J1134" s="37" t="s">
        <v>2275</v>
      </c>
      <c r="K1134" s="37">
        <v>7</v>
      </c>
      <c r="L1134" s="37">
        <v>0</v>
      </c>
    </row>
    <row r="1135" spans="1:12" x14ac:dyDescent="0.25">
      <c r="A1135" s="37" t="s">
        <v>9999</v>
      </c>
      <c r="B1135" s="37">
        <v>19</v>
      </c>
      <c r="C1135" s="37">
        <v>0</v>
      </c>
      <c r="D1135" s="37">
        <v>0</v>
      </c>
      <c r="E1135" s="37">
        <v>3</v>
      </c>
      <c r="F1135" s="37">
        <v>0.53732105263157903</v>
      </c>
      <c r="G1135" s="37" t="s">
        <v>1239</v>
      </c>
      <c r="H1135" s="37" t="s">
        <v>2308</v>
      </c>
      <c r="I1135" s="37">
        <v>285</v>
      </c>
      <c r="J1135" s="37" t="s">
        <v>2275</v>
      </c>
      <c r="K1135" s="37">
        <v>10</v>
      </c>
      <c r="L1135" s="37">
        <v>0</v>
      </c>
    </row>
    <row r="1136" spans="1:12" x14ac:dyDescent="0.25">
      <c r="A1136" s="37" t="s">
        <v>9959</v>
      </c>
      <c r="B1136" s="37">
        <v>19</v>
      </c>
      <c r="C1136" s="37">
        <v>0</v>
      </c>
      <c r="D1136" s="37">
        <v>3</v>
      </c>
      <c r="E1136" s="37">
        <v>6</v>
      </c>
      <c r="F1136" s="37">
        <v>0.89639473684210536</v>
      </c>
      <c r="G1136" s="37" t="s">
        <v>1239</v>
      </c>
      <c r="H1136" s="37" t="s">
        <v>2308</v>
      </c>
      <c r="I1136" s="37">
        <v>362</v>
      </c>
      <c r="J1136" s="37" t="s">
        <v>2275</v>
      </c>
      <c r="K1136" s="37">
        <v>9</v>
      </c>
      <c r="L1136" s="37">
        <v>3</v>
      </c>
    </row>
    <row r="1137" spans="1:12" x14ac:dyDescent="0.25">
      <c r="A1137" s="37" t="s">
        <v>9545</v>
      </c>
      <c r="B1137" s="37">
        <v>19</v>
      </c>
      <c r="C1137" s="37">
        <v>0</v>
      </c>
      <c r="D1137" s="37">
        <v>2</v>
      </c>
      <c r="E1137" s="37">
        <v>6</v>
      </c>
      <c r="F1137" s="37">
        <v>0.88341578947368427</v>
      </c>
      <c r="G1137" s="37" t="s">
        <v>1226</v>
      </c>
      <c r="H1137" s="37" t="s">
        <v>2308</v>
      </c>
      <c r="I1137" s="37">
        <v>370</v>
      </c>
      <c r="J1137" s="37" t="s">
        <v>2275</v>
      </c>
      <c r="K1137" s="37">
        <v>11</v>
      </c>
      <c r="L1137" s="37">
        <v>2</v>
      </c>
    </row>
    <row r="1138" spans="1:12" x14ac:dyDescent="0.25">
      <c r="A1138" s="37" t="s">
        <v>9844</v>
      </c>
      <c r="B1138" s="37">
        <v>19</v>
      </c>
      <c r="C1138" s="37">
        <v>0</v>
      </c>
      <c r="D1138" s="37">
        <v>0</v>
      </c>
      <c r="E1138" s="37">
        <v>7</v>
      </c>
      <c r="F1138" s="37">
        <v>0.5101</v>
      </c>
      <c r="G1138" s="37" t="s">
        <v>1220</v>
      </c>
      <c r="H1138" s="37" t="s">
        <v>2308</v>
      </c>
      <c r="I1138" s="37">
        <v>206</v>
      </c>
      <c r="J1138" s="37" t="s">
        <v>2275</v>
      </c>
      <c r="K1138" s="37">
        <v>9</v>
      </c>
      <c r="L1138" s="37">
        <v>0</v>
      </c>
    </row>
    <row r="1139" spans="1:12" x14ac:dyDescent="0.25">
      <c r="A1139" s="37" t="s">
        <v>9944</v>
      </c>
      <c r="B1139" s="37">
        <v>19</v>
      </c>
      <c r="C1139" s="37">
        <v>0</v>
      </c>
      <c r="D1139" s="37">
        <v>3</v>
      </c>
      <c r="E1139" s="37">
        <v>5</v>
      </c>
      <c r="F1139" s="37">
        <v>0.82210000000000005</v>
      </c>
      <c r="G1139" s="37" t="s">
        <v>2276</v>
      </c>
      <c r="H1139" s="37" t="s">
        <v>2308</v>
      </c>
      <c r="I1139" s="37">
        <v>332</v>
      </c>
      <c r="J1139" s="37" t="s">
        <v>2275</v>
      </c>
      <c r="K1139" s="37">
        <v>7</v>
      </c>
      <c r="L1139" s="37">
        <v>3</v>
      </c>
    </row>
    <row r="1140" spans="1:12" x14ac:dyDescent="0.25">
      <c r="A1140" s="37" t="s">
        <v>9849</v>
      </c>
      <c r="B1140" s="37">
        <v>19</v>
      </c>
      <c r="C1140" s="37">
        <v>0</v>
      </c>
      <c r="D1140" s="37">
        <v>0</v>
      </c>
      <c r="E1140" s="37">
        <v>3</v>
      </c>
      <c r="F1140" s="37">
        <v>0.38876315789473681</v>
      </c>
      <c r="G1140" s="37" t="s">
        <v>1256</v>
      </c>
      <c r="H1140" s="37" t="s">
        <v>2308</v>
      </c>
      <c r="I1140" s="37">
        <v>157</v>
      </c>
      <c r="J1140" s="37" t="s">
        <v>2275</v>
      </c>
      <c r="K1140" s="37">
        <v>8</v>
      </c>
      <c r="L1140" s="37">
        <v>0</v>
      </c>
    </row>
    <row r="1141" spans="1:12" x14ac:dyDescent="0.25">
      <c r="A1141" s="37" t="s">
        <v>9747</v>
      </c>
      <c r="B1141" s="37">
        <v>19</v>
      </c>
      <c r="C1141" s="37">
        <v>1</v>
      </c>
      <c r="D1141" s="37">
        <v>4</v>
      </c>
      <c r="E1141" s="37">
        <v>3</v>
      </c>
      <c r="F1141" s="37">
        <v>1.5253684210526317</v>
      </c>
      <c r="G1141" s="37" t="s">
        <v>1247</v>
      </c>
      <c r="H1141" s="37" t="s">
        <v>2308</v>
      </c>
      <c r="I1141" s="37">
        <v>616</v>
      </c>
      <c r="J1141" s="37" t="s">
        <v>2268</v>
      </c>
      <c r="K1141" s="37">
        <v>9</v>
      </c>
      <c r="L1141" s="37">
        <v>4</v>
      </c>
    </row>
    <row r="1142" spans="1:12" x14ac:dyDescent="0.25">
      <c r="A1142" s="37" t="s">
        <v>9820</v>
      </c>
      <c r="B1142" s="37">
        <v>19</v>
      </c>
      <c r="C1142" s="37">
        <v>0</v>
      </c>
      <c r="D1142" s="37">
        <v>1</v>
      </c>
      <c r="E1142" s="37">
        <v>8</v>
      </c>
      <c r="F1142" s="37">
        <v>0.88833157894736836</v>
      </c>
      <c r="G1142" s="37" t="s">
        <v>1234</v>
      </c>
      <c r="H1142" s="37" t="s">
        <v>2308</v>
      </c>
      <c r="I1142" s="37">
        <v>378</v>
      </c>
      <c r="J1142" s="37" t="s">
        <v>2275</v>
      </c>
      <c r="K1142" s="37">
        <v>11</v>
      </c>
      <c r="L1142" s="37">
        <v>1</v>
      </c>
    </row>
    <row r="1143" spans="1:12" x14ac:dyDescent="0.25">
      <c r="A1143" s="37" t="s">
        <v>9971</v>
      </c>
      <c r="B1143" s="37">
        <v>19</v>
      </c>
      <c r="C1143" s="37">
        <v>0</v>
      </c>
      <c r="D1143" s="37">
        <v>1</v>
      </c>
      <c r="E1143" s="37">
        <v>9</v>
      </c>
      <c r="F1143" s="37">
        <v>0.70572631578947376</v>
      </c>
      <c r="G1143" s="37" t="s">
        <v>1232</v>
      </c>
      <c r="H1143" s="37" t="s">
        <v>2321</v>
      </c>
      <c r="I1143" s="37">
        <v>285</v>
      </c>
      <c r="J1143" s="37" t="s">
        <v>2275</v>
      </c>
      <c r="K1143" s="37">
        <v>11</v>
      </c>
      <c r="L1143" s="37">
        <v>1</v>
      </c>
    </row>
    <row r="1144" spans="1:12" x14ac:dyDescent="0.25">
      <c r="A1144" s="37" t="s">
        <v>9964</v>
      </c>
      <c r="B1144" s="37">
        <v>19</v>
      </c>
      <c r="C1144" s="37">
        <v>0</v>
      </c>
      <c r="D1144" s="37">
        <v>0</v>
      </c>
      <c r="E1144" s="37">
        <v>14</v>
      </c>
      <c r="F1144" s="37">
        <v>0.63781052631578949</v>
      </c>
      <c r="G1144" s="37" t="s">
        <v>1219</v>
      </c>
      <c r="H1144" s="37" t="s">
        <v>2405</v>
      </c>
      <c r="I1144" s="37">
        <v>266</v>
      </c>
      <c r="J1144" s="37" t="s">
        <v>2275</v>
      </c>
      <c r="K1144" s="37">
        <v>10</v>
      </c>
      <c r="L1144" s="37">
        <v>0</v>
      </c>
    </row>
    <row r="1145" spans="1:12" x14ac:dyDescent="0.25">
      <c r="A1145" s="37" t="s">
        <v>10004</v>
      </c>
      <c r="B1145" s="37">
        <v>19</v>
      </c>
      <c r="C1145" s="37">
        <v>0</v>
      </c>
      <c r="D1145" s="37">
        <v>0</v>
      </c>
      <c r="E1145" s="37">
        <v>5</v>
      </c>
      <c r="F1145" s="37">
        <v>0.51504210526315786</v>
      </c>
      <c r="G1145" s="37" t="s">
        <v>1222</v>
      </c>
      <c r="H1145" s="37" t="s">
        <v>2308</v>
      </c>
      <c r="I1145" s="37">
        <v>208</v>
      </c>
      <c r="J1145" s="37" t="s">
        <v>2275</v>
      </c>
      <c r="K1145" s="37">
        <v>8</v>
      </c>
      <c r="L1145" s="37">
        <v>0</v>
      </c>
    </row>
    <row r="1146" spans="1:12" x14ac:dyDescent="0.25">
      <c r="A1146" s="37" t="s">
        <v>9227</v>
      </c>
      <c r="B1146" s="37">
        <v>19</v>
      </c>
      <c r="C1146" s="37">
        <v>2</v>
      </c>
      <c r="D1146" s="37">
        <v>3</v>
      </c>
      <c r="E1146" s="37">
        <v>9</v>
      </c>
      <c r="F1146" s="37">
        <v>2.0156631578947368</v>
      </c>
      <c r="G1146" s="37" t="s">
        <v>1232</v>
      </c>
      <c r="H1146" s="37" t="s">
        <v>2308</v>
      </c>
      <c r="I1146" s="37">
        <v>814</v>
      </c>
      <c r="J1146" s="37" t="s">
        <v>2275</v>
      </c>
      <c r="K1146" s="37">
        <v>11</v>
      </c>
      <c r="L1146" s="37">
        <v>3</v>
      </c>
    </row>
    <row r="1147" spans="1:12" x14ac:dyDescent="0.25">
      <c r="A1147" s="37" t="s">
        <v>9634</v>
      </c>
      <c r="B1147" s="37">
        <v>19</v>
      </c>
      <c r="C1147" s="37">
        <v>0</v>
      </c>
      <c r="D1147" s="37">
        <v>2</v>
      </c>
      <c r="E1147" s="37">
        <v>8</v>
      </c>
      <c r="F1147" s="37">
        <v>1.2063736842105264</v>
      </c>
      <c r="G1147" s="37" t="s">
        <v>1233</v>
      </c>
      <c r="H1147" s="37" t="s">
        <v>2321</v>
      </c>
      <c r="I1147" s="37">
        <v>495</v>
      </c>
      <c r="J1147" s="37" t="s">
        <v>2275</v>
      </c>
      <c r="K1147" s="37">
        <v>13</v>
      </c>
      <c r="L1147" s="37">
        <v>2</v>
      </c>
    </row>
    <row r="1148" spans="1:12" x14ac:dyDescent="0.25">
      <c r="A1148" s="37" t="s">
        <v>9835</v>
      </c>
      <c r="B1148" s="37">
        <v>19</v>
      </c>
      <c r="C1148" s="37">
        <v>0</v>
      </c>
      <c r="D1148" s="37">
        <v>3</v>
      </c>
      <c r="E1148" s="37">
        <v>3</v>
      </c>
      <c r="F1148" s="37">
        <v>1.4733684210526317</v>
      </c>
      <c r="G1148" s="37" t="s">
        <v>2299</v>
      </c>
      <c r="H1148" s="37" t="s">
        <v>2308</v>
      </c>
      <c r="I1148" s="37">
        <v>595</v>
      </c>
      <c r="J1148" s="37" t="s">
        <v>2268</v>
      </c>
      <c r="K1148" s="37">
        <v>12</v>
      </c>
      <c r="L1148" s="37">
        <v>3</v>
      </c>
    </row>
    <row r="1149" spans="1:12" x14ac:dyDescent="0.25">
      <c r="A1149" s="37" t="s">
        <v>9468</v>
      </c>
      <c r="B1149" s="37">
        <v>19</v>
      </c>
      <c r="C1149" s="37">
        <v>1</v>
      </c>
      <c r="D1149" s="37">
        <v>1</v>
      </c>
      <c r="E1149" s="37">
        <v>4</v>
      </c>
      <c r="F1149" s="37">
        <v>1.5625157894736841</v>
      </c>
      <c r="G1149" s="37" t="s">
        <v>1250</v>
      </c>
      <c r="H1149" s="37" t="s">
        <v>2308</v>
      </c>
      <c r="I1149" s="37">
        <v>631</v>
      </c>
      <c r="J1149" s="37" t="s">
        <v>2268</v>
      </c>
      <c r="K1149" s="37">
        <v>11</v>
      </c>
      <c r="L1149" s="37">
        <v>1</v>
      </c>
    </row>
    <row r="1150" spans="1:12" x14ac:dyDescent="0.25">
      <c r="A1150" s="37" t="s">
        <v>10043</v>
      </c>
      <c r="B1150" s="37">
        <v>19</v>
      </c>
      <c r="C1150" s="37">
        <v>1</v>
      </c>
      <c r="D1150" s="37">
        <v>1</v>
      </c>
      <c r="E1150" s="37">
        <v>16</v>
      </c>
      <c r="F1150" s="37">
        <v>1.7457631578947368</v>
      </c>
      <c r="G1150" s="37" t="s">
        <v>1229</v>
      </c>
      <c r="H1150" s="37" t="s">
        <v>2321</v>
      </c>
      <c r="I1150" s="37">
        <v>705</v>
      </c>
      <c r="J1150" s="37" t="s">
        <v>2275</v>
      </c>
      <c r="K1150" s="37">
        <v>10</v>
      </c>
      <c r="L1150" s="37">
        <v>1</v>
      </c>
    </row>
    <row r="1151" spans="1:12" x14ac:dyDescent="0.25">
      <c r="A1151" s="37" t="s">
        <v>9543</v>
      </c>
      <c r="B1151" s="37">
        <v>19</v>
      </c>
      <c r="C1151" s="37">
        <v>0</v>
      </c>
      <c r="D1151" s="37">
        <v>6</v>
      </c>
      <c r="E1151" s="37">
        <v>6</v>
      </c>
      <c r="F1151" s="37">
        <v>1.8671052631578948</v>
      </c>
      <c r="G1151" s="37" t="s">
        <v>1246</v>
      </c>
      <c r="H1151" s="37" t="s">
        <v>2308</v>
      </c>
      <c r="I1151" s="37">
        <v>754</v>
      </c>
      <c r="J1151" s="37" t="s">
        <v>2275</v>
      </c>
      <c r="K1151" s="37">
        <v>15</v>
      </c>
      <c r="L1151" s="37">
        <v>6</v>
      </c>
    </row>
    <row r="1152" spans="1:12" x14ac:dyDescent="0.25">
      <c r="A1152" s="37" t="s">
        <v>9728</v>
      </c>
      <c r="B1152" s="37">
        <v>19</v>
      </c>
      <c r="C1152" s="37">
        <v>0</v>
      </c>
      <c r="D1152" s="37">
        <v>3</v>
      </c>
      <c r="E1152" s="37">
        <v>6</v>
      </c>
      <c r="F1152" s="37">
        <v>1.2333157894736841</v>
      </c>
      <c r="G1152" s="37" t="s">
        <v>1218</v>
      </c>
      <c r="H1152" s="37" t="s">
        <v>2308</v>
      </c>
      <c r="I1152" s="37">
        <v>545</v>
      </c>
      <c r="J1152" s="37" t="s">
        <v>2275</v>
      </c>
      <c r="K1152" s="37">
        <v>11</v>
      </c>
      <c r="L1152" s="37">
        <v>3</v>
      </c>
    </row>
    <row r="1153" spans="1:12" x14ac:dyDescent="0.25">
      <c r="A1153" s="37" t="s">
        <v>9488</v>
      </c>
      <c r="B1153" s="37">
        <v>19</v>
      </c>
      <c r="C1153" s="37">
        <v>0</v>
      </c>
      <c r="D1153" s="37">
        <v>3</v>
      </c>
      <c r="E1153" s="37">
        <v>7</v>
      </c>
      <c r="F1153" s="37">
        <v>1.3421263157894736</v>
      </c>
      <c r="G1153" s="37" t="s">
        <v>1246</v>
      </c>
      <c r="H1153" s="37" t="s">
        <v>2308</v>
      </c>
      <c r="I1153" s="37">
        <v>542</v>
      </c>
      <c r="J1153" s="37" t="s">
        <v>2275</v>
      </c>
      <c r="K1153" s="37">
        <v>13</v>
      </c>
      <c r="L1153" s="37">
        <v>3</v>
      </c>
    </row>
    <row r="1154" spans="1:12" x14ac:dyDescent="0.25">
      <c r="A1154" s="37" t="s">
        <v>9690</v>
      </c>
      <c r="B1154" s="37">
        <v>19</v>
      </c>
      <c r="C1154" s="37">
        <v>0</v>
      </c>
      <c r="D1154" s="37">
        <v>5</v>
      </c>
      <c r="E1154" s="37">
        <v>7</v>
      </c>
      <c r="F1154" s="37">
        <v>1.8025157894736841</v>
      </c>
      <c r="G1154" s="37" t="s">
        <v>2299</v>
      </c>
      <c r="H1154" s="37" t="s">
        <v>2308</v>
      </c>
      <c r="I1154" s="37">
        <v>755</v>
      </c>
      <c r="J1154" s="37" t="s">
        <v>2275</v>
      </c>
      <c r="K1154" s="37">
        <v>11</v>
      </c>
      <c r="L1154" s="37">
        <v>5</v>
      </c>
    </row>
    <row r="1155" spans="1:12" x14ac:dyDescent="0.25">
      <c r="A1155" s="37" t="s">
        <v>9759</v>
      </c>
      <c r="B1155" s="37">
        <v>19</v>
      </c>
      <c r="C1155" s="37">
        <v>0</v>
      </c>
      <c r="D1155" s="37">
        <v>2</v>
      </c>
      <c r="E1155" s="37">
        <v>4</v>
      </c>
      <c r="F1155" s="37">
        <v>0.92084736842105275</v>
      </c>
      <c r="G1155" s="37" t="s">
        <v>1242</v>
      </c>
      <c r="H1155" s="37" t="s">
        <v>2308</v>
      </c>
      <c r="I1155" s="37">
        <v>414</v>
      </c>
      <c r="J1155" s="37" t="s">
        <v>2275</v>
      </c>
      <c r="K1155" s="37">
        <v>11</v>
      </c>
      <c r="L1155" s="37">
        <v>2</v>
      </c>
    </row>
    <row r="1156" spans="1:12" x14ac:dyDescent="0.25">
      <c r="A1156" s="37" t="s">
        <v>9882</v>
      </c>
      <c r="B1156" s="37">
        <v>19</v>
      </c>
      <c r="C1156" s="37">
        <v>0</v>
      </c>
      <c r="D1156" s="37">
        <v>0</v>
      </c>
      <c r="E1156" s="37">
        <v>4</v>
      </c>
      <c r="F1156" s="37">
        <v>0.39123684210526316</v>
      </c>
      <c r="G1156" s="37" t="s">
        <v>3682</v>
      </c>
      <c r="H1156" s="37" t="s">
        <v>2308</v>
      </c>
      <c r="I1156" s="37">
        <v>158</v>
      </c>
      <c r="J1156" s="37" t="s">
        <v>2275</v>
      </c>
      <c r="K1156" s="37">
        <v>7</v>
      </c>
      <c r="L1156" s="37">
        <v>0</v>
      </c>
    </row>
    <row r="1157" spans="1:12" x14ac:dyDescent="0.25">
      <c r="A1157" s="37" t="s">
        <v>9254</v>
      </c>
      <c r="B1157" s="37">
        <v>19</v>
      </c>
      <c r="C1157" s="37">
        <v>2</v>
      </c>
      <c r="D1157" s="37">
        <v>2</v>
      </c>
      <c r="E1157" s="37">
        <v>5</v>
      </c>
      <c r="F1157" s="37">
        <v>1.9859526315789473</v>
      </c>
      <c r="G1157" s="37" t="s">
        <v>1219</v>
      </c>
      <c r="H1157" s="37" t="s">
        <v>2308</v>
      </c>
      <c r="I1157" s="37">
        <v>802</v>
      </c>
      <c r="J1157" s="37" t="s">
        <v>2275</v>
      </c>
      <c r="K1157" s="37">
        <v>7</v>
      </c>
      <c r="L1157" s="37">
        <v>2</v>
      </c>
    </row>
    <row r="1158" spans="1:12" x14ac:dyDescent="0.25">
      <c r="A1158" s="37" t="s">
        <v>9857</v>
      </c>
      <c r="B1158" s="37">
        <v>18</v>
      </c>
      <c r="C1158" s="37">
        <v>0</v>
      </c>
      <c r="D1158" s="37">
        <v>1</v>
      </c>
      <c r="E1158" s="37">
        <v>9</v>
      </c>
      <c r="F1158" s="37">
        <v>0.62469444444444444</v>
      </c>
      <c r="G1158" s="37" t="s">
        <v>1219</v>
      </c>
      <c r="H1158" s="37" t="s">
        <v>2308</v>
      </c>
      <c r="I1158" s="37">
        <v>239</v>
      </c>
      <c r="J1158" s="37" t="s">
        <v>2275</v>
      </c>
      <c r="K1158" s="37">
        <v>9</v>
      </c>
      <c r="L1158" s="37">
        <v>1</v>
      </c>
    </row>
    <row r="1159" spans="1:12" x14ac:dyDescent="0.25">
      <c r="A1159" s="37" t="s">
        <v>9455</v>
      </c>
      <c r="B1159" s="37">
        <v>18</v>
      </c>
      <c r="C1159" s="37">
        <v>0</v>
      </c>
      <c r="D1159" s="37">
        <v>2</v>
      </c>
      <c r="E1159" s="37">
        <v>7</v>
      </c>
      <c r="F1159" s="37">
        <v>0.77106666666666668</v>
      </c>
      <c r="G1159" s="37" t="s">
        <v>1219</v>
      </c>
      <c r="H1159" s="37" t="s">
        <v>2308</v>
      </c>
      <c r="I1159" s="37">
        <v>295</v>
      </c>
      <c r="J1159" s="37" t="s">
        <v>2268</v>
      </c>
      <c r="K1159" s="37">
        <v>10</v>
      </c>
      <c r="L1159" s="37">
        <v>2</v>
      </c>
    </row>
    <row r="1160" spans="1:12" x14ac:dyDescent="0.25">
      <c r="A1160" s="37" t="s">
        <v>9881</v>
      </c>
      <c r="B1160" s="37">
        <v>18</v>
      </c>
      <c r="C1160" s="37">
        <v>0</v>
      </c>
      <c r="D1160" s="37">
        <v>4</v>
      </c>
      <c r="E1160" s="37">
        <v>3</v>
      </c>
      <c r="F1160" s="37">
        <v>1.3539611111111112</v>
      </c>
      <c r="G1160" s="37" t="s">
        <v>1219</v>
      </c>
      <c r="H1160" s="37" t="s">
        <v>2308</v>
      </c>
      <c r="I1160" s="37">
        <v>518</v>
      </c>
      <c r="J1160" s="37" t="s">
        <v>2275</v>
      </c>
      <c r="K1160" s="37">
        <v>10</v>
      </c>
      <c r="L1160" s="37">
        <v>4</v>
      </c>
    </row>
    <row r="1161" spans="1:12" x14ac:dyDescent="0.25">
      <c r="A1161" s="37" t="s">
        <v>9659</v>
      </c>
      <c r="B1161" s="37">
        <v>18</v>
      </c>
      <c r="C1161" s="37">
        <v>0</v>
      </c>
      <c r="D1161" s="37">
        <v>2</v>
      </c>
      <c r="E1161" s="37">
        <v>6</v>
      </c>
      <c r="F1161" s="37">
        <v>0.94096111111111114</v>
      </c>
      <c r="G1161" s="37" t="s">
        <v>1219</v>
      </c>
      <c r="H1161" s="37" t="s">
        <v>2308</v>
      </c>
      <c r="I1161" s="37">
        <v>360</v>
      </c>
      <c r="J1161" s="37" t="s">
        <v>2275</v>
      </c>
      <c r="K1161" s="37">
        <v>11</v>
      </c>
      <c r="L1161" s="37">
        <v>2</v>
      </c>
    </row>
    <row r="1162" spans="1:12" x14ac:dyDescent="0.25">
      <c r="A1162" s="37" t="s">
        <v>9429</v>
      </c>
      <c r="B1162" s="37">
        <v>18</v>
      </c>
      <c r="C1162" s="37">
        <v>0</v>
      </c>
      <c r="D1162" s="37">
        <v>1</v>
      </c>
      <c r="E1162" s="37">
        <v>4</v>
      </c>
      <c r="F1162" s="37">
        <v>0.59595555555555557</v>
      </c>
      <c r="G1162" s="37" t="s">
        <v>1219</v>
      </c>
      <c r="H1162" s="37" t="s">
        <v>2308</v>
      </c>
      <c r="I1162" s="37">
        <v>228</v>
      </c>
      <c r="J1162" s="37" t="s">
        <v>2275</v>
      </c>
      <c r="K1162" s="37">
        <v>8</v>
      </c>
      <c r="L1162" s="37">
        <v>1</v>
      </c>
    </row>
    <row r="1163" spans="1:12" x14ac:dyDescent="0.25">
      <c r="A1163" s="37" t="s">
        <v>9769</v>
      </c>
      <c r="B1163" s="37">
        <v>18</v>
      </c>
      <c r="C1163" s="37">
        <v>0</v>
      </c>
      <c r="D1163" s="37">
        <v>0</v>
      </c>
      <c r="E1163" s="37">
        <v>4</v>
      </c>
      <c r="F1163" s="37">
        <v>0.6011777777777777</v>
      </c>
      <c r="G1163" s="37" t="s">
        <v>1242</v>
      </c>
      <c r="H1163" s="37" t="s">
        <v>2308</v>
      </c>
      <c r="I1163" s="37">
        <v>230</v>
      </c>
      <c r="J1163" s="37" t="s">
        <v>2275</v>
      </c>
      <c r="K1163" s="37">
        <v>9</v>
      </c>
      <c r="L1163" s="37">
        <v>0</v>
      </c>
    </row>
    <row r="1164" spans="1:12" x14ac:dyDescent="0.25">
      <c r="A1164" s="37" t="s">
        <v>9595</v>
      </c>
      <c r="B1164" s="37">
        <v>18</v>
      </c>
      <c r="C1164" s="37">
        <v>0</v>
      </c>
      <c r="D1164" s="37">
        <v>1</v>
      </c>
      <c r="E1164" s="37">
        <v>4</v>
      </c>
      <c r="F1164" s="37">
        <v>0.77629444444444451</v>
      </c>
      <c r="G1164" s="37" t="s">
        <v>1248</v>
      </c>
      <c r="H1164" s="37" t="s">
        <v>2308</v>
      </c>
      <c r="I1164" s="37">
        <v>297</v>
      </c>
      <c r="J1164" s="37" t="s">
        <v>2275</v>
      </c>
      <c r="K1164" s="37">
        <v>9</v>
      </c>
      <c r="L1164" s="37">
        <v>1</v>
      </c>
    </row>
    <row r="1165" spans="1:12" x14ac:dyDescent="0.25">
      <c r="A1165" s="37" t="s">
        <v>9326</v>
      </c>
      <c r="B1165" s="37">
        <v>18</v>
      </c>
      <c r="C1165" s="37">
        <v>0</v>
      </c>
      <c r="D1165" s="37">
        <v>0</v>
      </c>
      <c r="E1165" s="37">
        <v>2</v>
      </c>
      <c r="F1165" s="37">
        <v>0.48616666666666675</v>
      </c>
      <c r="G1165" s="37" t="s">
        <v>1257</v>
      </c>
      <c r="H1165" s="37" t="s">
        <v>2308</v>
      </c>
      <c r="I1165" s="37">
        <v>186</v>
      </c>
      <c r="J1165" s="37" t="s">
        <v>2275</v>
      </c>
      <c r="K1165" s="37">
        <v>7</v>
      </c>
      <c r="L1165" s="37">
        <v>0</v>
      </c>
    </row>
    <row r="1166" spans="1:12" x14ac:dyDescent="0.25">
      <c r="A1166" s="37" t="s">
        <v>9724</v>
      </c>
      <c r="B1166" s="37">
        <v>18</v>
      </c>
      <c r="C1166" s="37">
        <v>0</v>
      </c>
      <c r="D1166" s="37">
        <v>3</v>
      </c>
      <c r="E1166" s="37">
        <v>8</v>
      </c>
      <c r="F1166" s="37">
        <v>1.2100500000000001</v>
      </c>
      <c r="G1166" s="37" t="s">
        <v>1232</v>
      </c>
      <c r="H1166" s="37" t="s">
        <v>2308</v>
      </c>
      <c r="I1166" s="37">
        <v>481</v>
      </c>
      <c r="J1166" s="37" t="s">
        <v>2275</v>
      </c>
      <c r="K1166" s="37">
        <v>10</v>
      </c>
      <c r="L1166" s="37">
        <v>3</v>
      </c>
    </row>
    <row r="1167" spans="1:12" x14ac:dyDescent="0.25">
      <c r="A1167" s="37" t="s">
        <v>9527</v>
      </c>
      <c r="B1167" s="37">
        <v>18</v>
      </c>
      <c r="C1167" s="37">
        <v>1</v>
      </c>
      <c r="D1167" s="37">
        <v>5</v>
      </c>
      <c r="E1167" s="37">
        <v>10</v>
      </c>
      <c r="F1167" s="37">
        <v>1.7382055555555558</v>
      </c>
      <c r="G1167" s="37" t="s">
        <v>1225</v>
      </c>
      <c r="H1167" s="37" t="s">
        <v>2308</v>
      </c>
      <c r="I1167" s="37">
        <v>665</v>
      </c>
      <c r="J1167" s="37" t="s">
        <v>2275</v>
      </c>
      <c r="K1167" s="37">
        <v>11</v>
      </c>
      <c r="L1167" s="37">
        <v>5</v>
      </c>
    </row>
    <row r="1168" spans="1:12" x14ac:dyDescent="0.25">
      <c r="A1168" s="37" t="s">
        <v>9578</v>
      </c>
      <c r="B1168" s="37">
        <v>18</v>
      </c>
      <c r="C1168" s="37">
        <v>1</v>
      </c>
      <c r="D1168" s="37">
        <v>2</v>
      </c>
      <c r="E1168" s="37">
        <v>4</v>
      </c>
      <c r="F1168" s="37">
        <v>0.81761111111111118</v>
      </c>
      <c r="G1168" s="37" t="s">
        <v>1220</v>
      </c>
      <c r="H1168" s="37" t="s">
        <v>2308</v>
      </c>
      <c r="I1168" s="37">
        <v>441</v>
      </c>
      <c r="J1168" s="37" t="s">
        <v>2275</v>
      </c>
      <c r="K1168" s="37">
        <v>8</v>
      </c>
      <c r="L1168" s="37">
        <v>2</v>
      </c>
    </row>
    <row r="1169" spans="1:12" x14ac:dyDescent="0.25">
      <c r="A1169" s="37" t="s">
        <v>9864</v>
      </c>
      <c r="B1169" s="37">
        <v>18</v>
      </c>
      <c r="C1169" s="37">
        <v>0</v>
      </c>
      <c r="D1169" s="37">
        <v>0</v>
      </c>
      <c r="E1169" s="37">
        <v>4</v>
      </c>
      <c r="F1169" s="37">
        <v>0.39671111111111113</v>
      </c>
      <c r="G1169" s="37" t="s">
        <v>1220</v>
      </c>
      <c r="H1169" s="37" t="s">
        <v>2308</v>
      </c>
      <c r="I1169" s="37">
        <v>159</v>
      </c>
      <c r="J1169" s="37" t="s">
        <v>2275</v>
      </c>
      <c r="K1169" s="37">
        <v>6</v>
      </c>
      <c r="L1169" s="37">
        <v>0</v>
      </c>
    </row>
    <row r="1170" spans="1:12" x14ac:dyDescent="0.25">
      <c r="A1170" s="37" t="s">
        <v>9494</v>
      </c>
      <c r="B1170" s="37">
        <v>18</v>
      </c>
      <c r="C1170" s="37">
        <v>0</v>
      </c>
      <c r="D1170" s="37">
        <v>3</v>
      </c>
      <c r="E1170" s="37">
        <v>9</v>
      </c>
      <c r="F1170" s="37">
        <v>1.4898777777777779</v>
      </c>
      <c r="G1170" s="37" t="s">
        <v>2276</v>
      </c>
      <c r="H1170" s="37" t="s">
        <v>2308</v>
      </c>
      <c r="I1170" s="37">
        <v>570</v>
      </c>
      <c r="J1170" s="37" t="s">
        <v>2275</v>
      </c>
      <c r="K1170" s="37">
        <v>13</v>
      </c>
      <c r="L1170" s="37">
        <v>3</v>
      </c>
    </row>
    <row r="1171" spans="1:12" x14ac:dyDescent="0.25">
      <c r="A1171" s="37" t="s">
        <v>9602</v>
      </c>
      <c r="B1171" s="37">
        <v>18</v>
      </c>
      <c r="C1171" s="37">
        <v>0</v>
      </c>
      <c r="D1171" s="37">
        <v>0</v>
      </c>
      <c r="E1171" s="37">
        <v>4</v>
      </c>
      <c r="F1171" s="37">
        <v>0.54791111111111113</v>
      </c>
      <c r="G1171" s="37" t="s">
        <v>2612</v>
      </c>
      <c r="H1171" s="37" t="s">
        <v>2308</v>
      </c>
      <c r="I1171" s="37">
        <v>268</v>
      </c>
      <c r="J1171" s="37" t="s">
        <v>2275</v>
      </c>
      <c r="K1171" s="37">
        <v>9</v>
      </c>
      <c r="L1171" s="37">
        <v>0</v>
      </c>
    </row>
    <row r="1172" spans="1:12" x14ac:dyDescent="0.25">
      <c r="A1172" s="37" t="s">
        <v>9448</v>
      </c>
      <c r="B1172" s="37">
        <v>18</v>
      </c>
      <c r="C1172" s="37">
        <v>0</v>
      </c>
      <c r="D1172" s="37">
        <v>3</v>
      </c>
      <c r="E1172" s="37">
        <v>3</v>
      </c>
      <c r="F1172" s="37">
        <v>1.3748722222222223</v>
      </c>
      <c r="G1172" s="37" t="s">
        <v>2456</v>
      </c>
      <c r="H1172" s="37" t="s">
        <v>2308</v>
      </c>
      <c r="I1172" s="37">
        <v>526</v>
      </c>
      <c r="J1172" s="37" t="s">
        <v>2275</v>
      </c>
      <c r="K1172" s="37">
        <v>12</v>
      </c>
      <c r="L1172" s="37">
        <v>3</v>
      </c>
    </row>
    <row r="1173" spans="1:12" x14ac:dyDescent="0.25">
      <c r="A1173" s="37" t="s">
        <v>9774</v>
      </c>
      <c r="B1173" s="37">
        <v>18</v>
      </c>
      <c r="C1173" s="37">
        <v>0</v>
      </c>
      <c r="D1173" s="37">
        <v>0</v>
      </c>
      <c r="E1173" s="37">
        <v>3</v>
      </c>
      <c r="F1173" s="37">
        <v>0.49661666666666665</v>
      </c>
      <c r="G1173" s="37" t="s">
        <v>1244</v>
      </c>
      <c r="H1173" s="37" t="s">
        <v>2308</v>
      </c>
      <c r="I1173" s="37">
        <v>190</v>
      </c>
      <c r="J1173" s="37" t="s">
        <v>2275</v>
      </c>
      <c r="K1173" s="37">
        <v>10</v>
      </c>
      <c r="L1173" s="37">
        <v>0</v>
      </c>
    </row>
    <row r="1174" spans="1:12" x14ac:dyDescent="0.25">
      <c r="A1174" s="37" t="s">
        <v>9879</v>
      </c>
      <c r="B1174" s="37">
        <v>18</v>
      </c>
      <c r="C1174" s="37">
        <v>0</v>
      </c>
      <c r="D1174" s="37">
        <v>8</v>
      </c>
      <c r="E1174" s="37">
        <v>6</v>
      </c>
      <c r="F1174" s="37">
        <v>2.9850000000000003</v>
      </c>
      <c r="G1174" s="37" t="s">
        <v>1238</v>
      </c>
      <c r="H1174" s="37" t="s">
        <v>2308</v>
      </c>
      <c r="I1174" s="37">
        <v>1142</v>
      </c>
      <c r="J1174" s="37" t="s">
        <v>2275</v>
      </c>
      <c r="K1174" s="37">
        <v>15</v>
      </c>
      <c r="L1174" s="37">
        <v>8</v>
      </c>
    </row>
    <row r="1175" spans="1:12" x14ac:dyDescent="0.25">
      <c r="A1175" s="37" t="s">
        <v>9965</v>
      </c>
      <c r="B1175" s="37">
        <v>18</v>
      </c>
      <c r="C1175" s="37">
        <v>0</v>
      </c>
      <c r="D1175" s="37">
        <v>1</v>
      </c>
      <c r="E1175" s="37">
        <v>5</v>
      </c>
      <c r="F1175" s="37">
        <v>0.9174444444444444</v>
      </c>
      <c r="G1175" s="37" t="s">
        <v>1223</v>
      </c>
      <c r="H1175" s="37" t="s">
        <v>2308</v>
      </c>
      <c r="I1175" s="37">
        <v>351</v>
      </c>
      <c r="J1175" s="37" t="s">
        <v>2275</v>
      </c>
      <c r="K1175" s="37">
        <v>10</v>
      </c>
      <c r="L1175" s="37">
        <v>1</v>
      </c>
    </row>
    <row r="1176" spans="1:12" x14ac:dyDescent="0.25">
      <c r="A1176" s="37" t="s">
        <v>9641</v>
      </c>
      <c r="B1176" s="37">
        <v>18</v>
      </c>
      <c r="C1176" s="37">
        <v>0</v>
      </c>
      <c r="D1176" s="37">
        <v>0</v>
      </c>
      <c r="E1176" s="37">
        <v>4</v>
      </c>
      <c r="F1176" s="37">
        <v>0.42865555555555557</v>
      </c>
      <c r="G1176" s="37" t="s">
        <v>1256</v>
      </c>
      <c r="H1176" s="37" t="s">
        <v>2308</v>
      </c>
      <c r="I1176" s="37">
        <v>164</v>
      </c>
      <c r="J1176" s="37" t="s">
        <v>2275</v>
      </c>
      <c r="K1176" s="37">
        <v>8</v>
      </c>
      <c r="L1176" s="37">
        <v>0</v>
      </c>
    </row>
    <row r="1177" spans="1:12" x14ac:dyDescent="0.25">
      <c r="A1177" s="37" t="s">
        <v>9615</v>
      </c>
      <c r="B1177" s="37">
        <v>18</v>
      </c>
      <c r="C1177" s="37">
        <v>1</v>
      </c>
      <c r="D1177" s="37">
        <v>1</v>
      </c>
      <c r="E1177" s="37">
        <v>2</v>
      </c>
      <c r="F1177" s="37">
        <v>0.64607777777777775</v>
      </c>
      <c r="G1177" s="37" t="s">
        <v>1256</v>
      </c>
      <c r="H1177" s="37" t="s">
        <v>2308</v>
      </c>
      <c r="I1177" s="37">
        <v>385</v>
      </c>
      <c r="J1177" s="37" t="s">
        <v>2275</v>
      </c>
      <c r="K1177" s="37">
        <v>8</v>
      </c>
      <c r="L1177" s="37">
        <v>1</v>
      </c>
    </row>
    <row r="1178" spans="1:12" x14ac:dyDescent="0.25">
      <c r="A1178" s="37" t="s">
        <v>9600</v>
      </c>
      <c r="B1178" s="37">
        <v>18</v>
      </c>
      <c r="C1178" s="37">
        <v>0</v>
      </c>
      <c r="D1178" s="37">
        <v>1</v>
      </c>
      <c r="E1178" s="37">
        <v>5</v>
      </c>
      <c r="F1178" s="37">
        <v>0.63776111111111122</v>
      </c>
      <c r="G1178" s="37" t="s">
        <v>1245</v>
      </c>
      <c r="H1178" s="37" t="s">
        <v>2308</v>
      </c>
      <c r="I1178" s="37">
        <v>244</v>
      </c>
      <c r="J1178" s="37" t="s">
        <v>2268</v>
      </c>
      <c r="K1178" s="37">
        <v>7</v>
      </c>
      <c r="L1178" s="37">
        <v>1</v>
      </c>
    </row>
    <row r="1179" spans="1:12" x14ac:dyDescent="0.25">
      <c r="A1179" s="37" t="s">
        <v>9829</v>
      </c>
      <c r="B1179" s="37">
        <v>18</v>
      </c>
      <c r="C1179" s="37">
        <v>0</v>
      </c>
      <c r="D1179" s="37">
        <v>0</v>
      </c>
      <c r="E1179" s="37">
        <v>1</v>
      </c>
      <c r="F1179" s="37">
        <v>0.27704444444444448</v>
      </c>
      <c r="G1179" s="37" t="s">
        <v>1245</v>
      </c>
      <c r="H1179" s="37" t="s">
        <v>2308</v>
      </c>
      <c r="I1179" s="37">
        <v>106</v>
      </c>
      <c r="J1179" s="37" t="s">
        <v>2275</v>
      </c>
      <c r="K1179" s="37">
        <v>6</v>
      </c>
      <c r="L1179" s="37">
        <v>0</v>
      </c>
    </row>
    <row r="1180" spans="1:12" x14ac:dyDescent="0.25">
      <c r="A1180" s="37" t="s">
        <v>9856</v>
      </c>
      <c r="B1180" s="37">
        <v>18</v>
      </c>
      <c r="C1180" s="37">
        <v>0</v>
      </c>
      <c r="D1180" s="37">
        <v>2</v>
      </c>
      <c r="E1180" s="37">
        <v>3</v>
      </c>
      <c r="F1180" s="37">
        <v>0.84163888888888894</v>
      </c>
      <c r="G1180" s="37" t="s">
        <v>1245</v>
      </c>
      <c r="H1180" s="37" t="s">
        <v>2308</v>
      </c>
      <c r="I1180" s="37">
        <v>322</v>
      </c>
      <c r="J1180" s="37" t="s">
        <v>2275</v>
      </c>
      <c r="K1180" s="37">
        <v>11</v>
      </c>
      <c r="L1180" s="37">
        <v>2</v>
      </c>
    </row>
    <row r="1181" spans="1:12" x14ac:dyDescent="0.25">
      <c r="A1181" s="37" t="s">
        <v>9795</v>
      </c>
      <c r="B1181" s="37">
        <v>18</v>
      </c>
      <c r="C1181" s="37">
        <v>1</v>
      </c>
      <c r="D1181" s="37">
        <v>4</v>
      </c>
      <c r="E1181" s="37">
        <v>10</v>
      </c>
      <c r="F1181" s="37">
        <v>1.8035500000000002</v>
      </c>
      <c r="G1181" s="37" t="s">
        <v>2276</v>
      </c>
      <c r="H1181" s="37" t="s">
        <v>2321</v>
      </c>
      <c r="I1181" s="37">
        <v>690</v>
      </c>
      <c r="J1181" s="37" t="s">
        <v>2275</v>
      </c>
      <c r="K1181" s="37">
        <v>12</v>
      </c>
      <c r="L1181" s="37">
        <v>4</v>
      </c>
    </row>
    <row r="1182" spans="1:12" x14ac:dyDescent="0.25">
      <c r="A1182" s="37" t="s">
        <v>9445</v>
      </c>
      <c r="B1182" s="37">
        <v>18</v>
      </c>
      <c r="C1182" s="37">
        <v>0</v>
      </c>
      <c r="D1182" s="37">
        <v>2</v>
      </c>
      <c r="E1182" s="37">
        <v>7</v>
      </c>
      <c r="F1182" s="37">
        <v>0.80504444444444445</v>
      </c>
      <c r="G1182" s="37" t="s">
        <v>1219</v>
      </c>
      <c r="H1182" s="37" t="s">
        <v>2308</v>
      </c>
      <c r="I1182" s="37">
        <v>308</v>
      </c>
      <c r="J1182" s="37" t="s">
        <v>2275</v>
      </c>
      <c r="K1182" s="37">
        <v>9</v>
      </c>
      <c r="L1182" s="37">
        <v>2</v>
      </c>
    </row>
    <row r="1183" spans="1:12" x14ac:dyDescent="0.25">
      <c r="A1183" s="37" t="s">
        <v>9698</v>
      </c>
      <c r="B1183" s="37">
        <v>18</v>
      </c>
      <c r="C1183" s="37">
        <v>0</v>
      </c>
      <c r="D1183" s="37">
        <v>1</v>
      </c>
      <c r="E1183" s="37">
        <v>5</v>
      </c>
      <c r="F1183" s="37">
        <v>0.67320000000000002</v>
      </c>
      <c r="G1183" s="37" t="s">
        <v>1219</v>
      </c>
      <c r="H1183" s="37" t="s">
        <v>3729</v>
      </c>
      <c r="I1183" s="37">
        <v>272</v>
      </c>
      <c r="J1183" s="37" t="s">
        <v>2275</v>
      </c>
      <c r="K1183" s="37">
        <v>9</v>
      </c>
      <c r="L1183" s="37">
        <v>1</v>
      </c>
    </row>
    <row r="1184" spans="1:12" x14ac:dyDescent="0.25">
      <c r="A1184" s="37" t="s">
        <v>9697</v>
      </c>
      <c r="B1184" s="37">
        <v>18</v>
      </c>
      <c r="C1184" s="37">
        <v>0</v>
      </c>
      <c r="D1184" s="37">
        <v>0</v>
      </c>
      <c r="E1184" s="37">
        <v>6</v>
      </c>
      <c r="F1184" s="37">
        <v>0.48615555555555556</v>
      </c>
      <c r="G1184" s="37" t="s">
        <v>1219</v>
      </c>
      <c r="H1184" s="37" t="s">
        <v>3729</v>
      </c>
      <c r="I1184" s="37">
        <v>186</v>
      </c>
      <c r="J1184" s="37" t="s">
        <v>2275</v>
      </c>
      <c r="K1184" s="37">
        <v>7</v>
      </c>
      <c r="L1184" s="37">
        <v>0</v>
      </c>
    </row>
    <row r="1185" spans="1:12" x14ac:dyDescent="0.25">
      <c r="A1185" s="37" t="s">
        <v>9888</v>
      </c>
      <c r="B1185" s="37">
        <v>18</v>
      </c>
      <c r="C1185" s="37">
        <v>0</v>
      </c>
      <c r="D1185" s="37">
        <v>1</v>
      </c>
      <c r="E1185" s="37">
        <v>8</v>
      </c>
      <c r="F1185" s="37">
        <v>0.94147222222222227</v>
      </c>
      <c r="G1185" s="37" t="s">
        <v>1222</v>
      </c>
      <c r="H1185" s="37" t="s">
        <v>2308</v>
      </c>
      <c r="I1185" s="37">
        <v>362</v>
      </c>
      <c r="J1185" s="37" t="s">
        <v>2275</v>
      </c>
      <c r="K1185" s="37">
        <v>9</v>
      </c>
      <c r="L1185" s="37">
        <v>1</v>
      </c>
    </row>
    <row r="1186" spans="1:12" x14ac:dyDescent="0.25">
      <c r="A1186" s="37" t="s">
        <v>9808</v>
      </c>
      <c r="B1186" s="37">
        <v>18</v>
      </c>
      <c r="C1186" s="37">
        <v>0</v>
      </c>
      <c r="D1186" s="37">
        <v>1</v>
      </c>
      <c r="E1186" s="37">
        <v>5</v>
      </c>
      <c r="F1186" s="37">
        <v>0.87824444444444449</v>
      </c>
      <c r="G1186" s="37" t="s">
        <v>1267</v>
      </c>
      <c r="H1186" s="37" t="s">
        <v>2308</v>
      </c>
      <c r="I1186" s="37">
        <v>336</v>
      </c>
      <c r="J1186" s="37" t="s">
        <v>2275</v>
      </c>
      <c r="K1186" s="37">
        <v>10</v>
      </c>
      <c r="L1186" s="37">
        <v>1</v>
      </c>
    </row>
    <row r="1187" spans="1:12" x14ac:dyDescent="0.25">
      <c r="A1187" s="37" t="s">
        <v>9761</v>
      </c>
      <c r="B1187" s="37">
        <v>18</v>
      </c>
      <c r="C1187" s="37">
        <v>0</v>
      </c>
      <c r="D1187" s="37">
        <v>0</v>
      </c>
      <c r="E1187" s="37">
        <v>4</v>
      </c>
      <c r="F1187" s="37">
        <v>0.42865555555555557</v>
      </c>
      <c r="G1187" s="37" t="s">
        <v>1220</v>
      </c>
      <c r="H1187" s="37" t="s">
        <v>3297</v>
      </c>
      <c r="I1187" s="37">
        <v>164</v>
      </c>
      <c r="J1187" s="37" t="s">
        <v>2268</v>
      </c>
      <c r="K1187" s="37">
        <v>9</v>
      </c>
      <c r="L1187" s="37">
        <v>0</v>
      </c>
    </row>
    <row r="1188" spans="1:12" x14ac:dyDescent="0.25">
      <c r="A1188" s="37" t="s">
        <v>9998</v>
      </c>
      <c r="B1188" s="37">
        <v>18</v>
      </c>
      <c r="C1188" s="37">
        <v>0</v>
      </c>
      <c r="D1188" s="37">
        <v>2</v>
      </c>
      <c r="E1188" s="37">
        <v>10</v>
      </c>
      <c r="F1188" s="37">
        <v>1.3670277777777777</v>
      </c>
      <c r="G1188" s="37" t="s">
        <v>1229</v>
      </c>
      <c r="H1188" s="37" t="s">
        <v>2308</v>
      </c>
      <c r="I1188" s="37">
        <v>523</v>
      </c>
      <c r="J1188" s="37" t="s">
        <v>2268</v>
      </c>
      <c r="K1188" s="37">
        <v>11</v>
      </c>
      <c r="L1188" s="37">
        <v>2</v>
      </c>
    </row>
    <row r="1189" spans="1:12" x14ac:dyDescent="0.25">
      <c r="A1189" s="37" t="s">
        <v>9349</v>
      </c>
      <c r="B1189" s="37">
        <v>18</v>
      </c>
      <c r="C1189" s="37">
        <v>0</v>
      </c>
      <c r="D1189" s="37">
        <v>4</v>
      </c>
      <c r="E1189" s="37">
        <v>7</v>
      </c>
      <c r="F1189" s="37">
        <v>1.7120444444444445</v>
      </c>
      <c r="G1189" s="37" t="s">
        <v>2299</v>
      </c>
      <c r="H1189" s="37" t="s">
        <v>2308</v>
      </c>
      <c r="I1189" s="37">
        <v>655</v>
      </c>
      <c r="J1189" s="37" t="s">
        <v>2268</v>
      </c>
      <c r="K1189" s="37">
        <v>13</v>
      </c>
      <c r="L1189" s="37">
        <v>4</v>
      </c>
    </row>
    <row r="1190" spans="1:12" x14ac:dyDescent="0.25">
      <c r="A1190" s="37" t="s">
        <v>9606</v>
      </c>
      <c r="B1190" s="37">
        <v>18</v>
      </c>
      <c r="C1190" s="37">
        <v>0</v>
      </c>
      <c r="D1190" s="37">
        <v>1</v>
      </c>
      <c r="E1190" s="37">
        <v>4</v>
      </c>
      <c r="F1190" s="37">
        <v>0.7762944444444444</v>
      </c>
      <c r="G1190" s="37" t="s">
        <v>1248</v>
      </c>
      <c r="H1190" s="37" t="s">
        <v>2308</v>
      </c>
      <c r="I1190" s="37">
        <v>297</v>
      </c>
      <c r="J1190" s="37" t="s">
        <v>2275</v>
      </c>
      <c r="K1190" s="37">
        <v>9</v>
      </c>
      <c r="L1190" s="37">
        <v>1</v>
      </c>
    </row>
    <row r="1191" spans="1:12" x14ac:dyDescent="0.25">
      <c r="A1191" s="37" t="s">
        <v>9691</v>
      </c>
      <c r="B1191" s="37">
        <v>18</v>
      </c>
      <c r="C1191" s="37">
        <v>0</v>
      </c>
      <c r="D1191" s="37">
        <v>1</v>
      </c>
      <c r="E1191" s="37">
        <v>7</v>
      </c>
      <c r="F1191" s="37">
        <v>0.80505555555555552</v>
      </c>
      <c r="G1191" s="37" t="s">
        <v>1218</v>
      </c>
      <c r="H1191" s="37" t="s">
        <v>2308</v>
      </c>
      <c r="I1191" s="37">
        <v>308</v>
      </c>
      <c r="J1191" s="37" t="s">
        <v>2275</v>
      </c>
      <c r="K1191" s="37">
        <v>9</v>
      </c>
      <c r="L1191" s="37">
        <v>1</v>
      </c>
    </row>
    <row r="1192" spans="1:12" x14ac:dyDescent="0.25">
      <c r="A1192" s="37" t="s">
        <v>9807</v>
      </c>
      <c r="B1192" s="37">
        <v>18</v>
      </c>
      <c r="C1192" s="37">
        <v>1</v>
      </c>
      <c r="D1192" s="37">
        <v>2</v>
      </c>
      <c r="E1192" s="37">
        <v>4</v>
      </c>
      <c r="F1192" s="37">
        <v>1.5441944444444444</v>
      </c>
      <c r="G1192" s="37" t="s">
        <v>1236</v>
      </c>
      <c r="H1192" s="37" t="s">
        <v>2308</v>
      </c>
      <c r="I1192" s="37">
        <v>598</v>
      </c>
      <c r="J1192" s="37" t="s">
        <v>2275</v>
      </c>
      <c r="K1192" s="37">
        <v>12</v>
      </c>
      <c r="L1192" s="37">
        <v>2</v>
      </c>
    </row>
    <row r="1193" spans="1:12" x14ac:dyDescent="0.25">
      <c r="A1193" s="37" t="s">
        <v>9363</v>
      </c>
      <c r="B1193" s="37">
        <v>18</v>
      </c>
      <c r="C1193" s="37">
        <v>0</v>
      </c>
      <c r="D1193" s="37">
        <v>4</v>
      </c>
      <c r="E1193" s="37">
        <v>4</v>
      </c>
      <c r="F1193" s="37">
        <v>1.3672833333333334</v>
      </c>
      <c r="G1193" s="37" t="s">
        <v>1246</v>
      </c>
      <c r="H1193" s="37" t="s">
        <v>2308</v>
      </c>
      <c r="I1193" s="37">
        <v>558</v>
      </c>
      <c r="J1193" s="37" t="s">
        <v>2275</v>
      </c>
      <c r="K1193" s="37">
        <v>13</v>
      </c>
      <c r="L1193" s="37">
        <v>4</v>
      </c>
    </row>
    <row r="1194" spans="1:12" x14ac:dyDescent="0.25">
      <c r="A1194" s="37" t="s">
        <v>10138</v>
      </c>
      <c r="B1194" s="37">
        <v>18</v>
      </c>
      <c r="C1194" s="37">
        <v>1</v>
      </c>
      <c r="D1194" s="37">
        <v>3</v>
      </c>
      <c r="E1194" s="37">
        <v>5</v>
      </c>
      <c r="F1194" s="37">
        <v>1.7826222222222223</v>
      </c>
      <c r="G1194" s="37" t="s">
        <v>1249</v>
      </c>
      <c r="H1194" s="37" t="s">
        <v>3729</v>
      </c>
      <c r="I1194" s="37">
        <v>682</v>
      </c>
      <c r="J1194" s="37" t="s">
        <v>2275</v>
      </c>
      <c r="K1194" s="37">
        <v>9</v>
      </c>
      <c r="L1194" s="37">
        <v>3</v>
      </c>
    </row>
    <row r="1195" spans="1:12" x14ac:dyDescent="0.25">
      <c r="A1195" s="37" t="s">
        <v>9405</v>
      </c>
      <c r="B1195" s="37">
        <v>18</v>
      </c>
      <c r="C1195" s="37">
        <v>0</v>
      </c>
      <c r="D1195" s="37">
        <v>1</v>
      </c>
      <c r="E1195" s="37">
        <v>4</v>
      </c>
      <c r="F1195" s="37">
        <v>0.91506666666666669</v>
      </c>
      <c r="G1195" s="37" t="s">
        <v>1221</v>
      </c>
      <c r="H1195" s="37" t="s">
        <v>2308</v>
      </c>
      <c r="I1195" s="37">
        <v>385</v>
      </c>
      <c r="J1195" s="37" t="s">
        <v>2275</v>
      </c>
      <c r="K1195" s="37">
        <v>11</v>
      </c>
      <c r="L1195" s="37">
        <v>1</v>
      </c>
    </row>
    <row r="1196" spans="1:12" x14ac:dyDescent="0.25">
      <c r="A1196" s="37" t="s">
        <v>9840</v>
      </c>
      <c r="B1196" s="37">
        <v>18</v>
      </c>
      <c r="C1196" s="37">
        <v>0</v>
      </c>
      <c r="D1196" s="37">
        <v>3</v>
      </c>
      <c r="E1196" s="37">
        <v>6</v>
      </c>
      <c r="F1196" s="37">
        <v>1.3330500000000001</v>
      </c>
      <c r="G1196" s="37" t="s">
        <v>1219</v>
      </c>
      <c r="H1196" s="37" t="s">
        <v>2308</v>
      </c>
      <c r="I1196" s="37">
        <v>510</v>
      </c>
      <c r="J1196" s="37" t="s">
        <v>2275</v>
      </c>
      <c r="K1196" s="37">
        <v>12</v>
      </c>
      <c r="L1196" s="37">
        <v>3</v>
      </c>
    </row>
    <row r="1197" spans="1:12" x14ac:dyDescent="0.25">
      <c r="A1197" s="37" t="s">
        <v>9476</v>
      </c>
      <c r="B1197" s="37">
        <v>17</v>
      </c>
      <c r="C1197" s="37">
        <v>0</v>
      </c>
      <c r="D1197" s="37">
        <v>0</v>
      </c>
      <c r="E1197" s="37">
        <v>2</v>
      </c>
      <c r="F1197" s="37">
        <v>0.45110588235294119</v>
      </c>
      <c r="G1197" s="37" t="s">
        <v>1219</v>
      </c>
      <c r="H1197" s="37" t="s">
        <v>2308</v>
      </c>
      <c r="I1197" s="37">
        <v>163</v>
      </c>
      <c r="J1197" s="37" t="s">
        <v>2268</v>
      </c>
      <c r="K1197" s="37">
        <v>8</v>
      </c>
      <c r="L1197" s="37">
        <v>0</v>
      </c>
    </row>
    <row r="1198" spans="1:12" x14ac:dyDescent="0.25">
      <c r="A1198" s="37" t="s">
        <v>9954</v>
      </c>
      <c r="B1198" s="37">
        <v>17</v>
      </c>
      <c r="C1198" s="37">
        <v>0</v>
      </c>
      <c r="D1198" s="37">
        <v>2</v>
      </c>
      <c r="E1198" s="37">
        <v>2</v>
      </c>
      <c r="F1198" s="37">
        <v>1.311829411764706</v>
      </c>
      <c r="G1198" s="37" t="s">
        <v>1232</v>
      </c>
      <c r="H1198" s="37" t="s">
        <v>2308</v>
      </c>
      <c r="I1198" s="37">
        <v>474</v>
      </c>
      <c r="J1198" s="37" t="s">
        <v>2275</v>
      </c>
      <c r="K1198" s="37">
        <v>9</v>
      </c>
      <c r="L1198" s="37">
        <v>2</v>
      </c>
    </row>
    <row r="1199" spans="1:12" x14ac:dyDescent="0.25">
      <c r="A1199" s="37" t="s">
        <v>9806</v>
      </c>
      <c r="B1199" s="37">
        <v>17</v>
      </c>
      <c r="C1199" s="37">
        <v>2</v>
      </c>
      <c r="D1199" s="37">
        <v>3</v>
      </c>
      <c r="E1199" s="37">
        <v>4</v>
      </c>
      <c r="F1199" s="37">
        <v>2.9678411764705888</v>
      </c>
      <c r="G1199" s="37" t="s">
        <v>2339</v>
      </c>
      <c r="H1199" s="37" t="s">
        <v>2308</v>
      </c>
      <c r="I1199" s="37">
        <v>1085</v>
      </c>
      <c r="J1199" s="37" t="s">
        <v>2275</v>
      </c>
      <c r="K1199" s="37">
        <v>10</v>
      </c>
      <c r="L1199" s="37">
        <v>3</v>
      </c>
    </row>
    <row r="1200" spans="1:12" x14ac:dyDescent="0.25">
      <c r="A1200" s="37" t="s">
        <v>9360</v>
      </c>
      <c r="B1200" s="37">
        <v>17</v>
      </c>
      <c r="C1200" s="37">
        <v>0</v>
      </c>
      <c r="D1200" s="37">
        <v>0</v>
      </c>
      <c r="E1200" s="37">
        <v>5</v>
      </c>
      <c r="F1200" s="37">
        <v>0.31825882352941176</v>
      </c>
      <c r="G1200" s="37" t="s">
        <v>1257</v>
      </c>
      <c r="H1200" s="37" t="s">
        <v>2308</v>
      </c>
      <c r="I1200" s="37">
        <v>115</v>
      </c>
      <c r="J1200" s="37" t="s">
        <v>2275</v>
      </c>
      <c r="K1200" s="37">
        <v>6</v>
      </c>
      <c r="L1200" s="37">
        <v>0</v>
      </c>
    </row>
    <row r="1201" spans="1:12" x14ac:dyDescent="0.25">
      <c r="A1201" s="37" t="s">
        <v>9702</v>
      </c>
      <c r="B1201" s="37">
        <v>17</v>
      </c>
      <c r="C1201" s="37">
        <v>0</v>
      </c>
      <c r="D1201" s="37">
        <v>1</v>
      </c>
      <c r="E1201" s="37">
        <v>4</v>
      </c>
      <c r="F1201" s="37">
        <v>0.68295882352941184</v>
      </c>
      <c r="G1201" s="37" t="s">
        <v>1257</v>
      </c>
      <c r="H1201" s="37" t="s">
        <v>2308</v>
      </c>
      <c r="I1201" s="37">
        <v>254</v>
      </c>
      <c r="J1201" s="37" t="s">
        <v>2275</v>
      </c>
      <c r="K1201" s="37">
        <v>9</v>
      </c>
      <c r="L1201" s="37">
        <v>1</v>
      </c>
    </row>
    <row r="1202" spans="1:12" x14ac:dyDescent="0.25">
      <c r="A1202" s="37" t="s">
        <v>9645</v>
      </c>
      <c r="B1202" s="37">
        <v>17</v>
      </c>
      <c r="C1202" s="37">
        <v>0</v>
      </c>
      <c r="D1202" s="37">
        <v>1</v>
      </c>
      <c r="E1202" s="37">
        <v>6</v>
      </c>
      <c r="F1202" s="37">
        <v>0.73906470588235296</v>
      </c>
      <c r="G1202" s="37" t="s">
        <v>1232</v>
      </c>
      <c r="H1202" s="37" t="s">
        <v>2308</v>
      </c>
      <c r="I1202" s="37">
        <v>317</v>
      </c>
      <c r="J1202" s="37" t="s">
        <v>2275</v>
      </c>
      <c r="K1202" s="37">
        <v>9</v>
      </c>
      <c r="L1202" s="37">
        <v>1</v>
      </c>
    </row>
    <row r="1203" spans="1:12" x14ac:dyDescent="0.25">
      <c r="A1203" s="37" t="s">
        <v>9688</v>
      </c>
      <c r="B1203" s="37">
        <v>17</v>
      </c>
      <c r="C1203" s="37">
        <v>1</v>
      </c>
      <c r="D1203" s="37">
        <v>3</v>
      </c>
      <c r="E1203" s="37">
        <v>4</v>
      </c>
      <c r="F1203" s="37">
        <v>1.4917117647058824</v>
      </c>
      <c r="G1203" s="37" t="s">
        <v>1232</v>
      </c>
      <c r="H1203" s="37" t="s">
        <v>2308</v>
      </c>
      <c r="I1203" s="37">
        <v>539</v>
      </c>
      <c r="J1203" s="37" t="s">
        <v>2275</v>
      </c>
      <c r="K1203" s="37">
        <v>10</v>
      </c>
      <c r="L1203" s="37">
        <v>3</v>
      </c>
    </row>
    <row r="1204" spans="1:12" x14ac:dyDescent="0.25">
      <c r="A1204" s="37" t="s">
        <v>9466</v>
      </c>
      <c r="B1204" s="37">
        <v>17</v>
      </c>
      <c r="C1204" s="37">
        <v>0</v>
      </c>
      <c r="D1204" s="37">
        <v>1</v>
      </c>
      <c r="E1204" s="37">
        <v>4</v>
      </c>
      <c r="F1204" s="37">
        <v>0.95806470588235304</v>
      </c>
      <c r="G1204" s="37" t="s">
        <v>1232</v>
      </c>
      <c r="H1204" s="37" t="s">
        <v>2308</v>
      </c>
      <c r="I1204" s="37">
        <v>354</v>
      </c>
      <c r="J1204" s="37" t="s">
        <v>2275</v>
      </c>
      <c r="K1204" s="37">
        <v>12</v>
      </c>
      <c r="L1204" s="37">
        <v>1</v>
      </c>
    </row>
    <row r="1205" spans="1:12" x14ac:dyDescent="0.25">
      <c r="A1205" s="37" t="s">
        <v>9885</v>
      </c>
      <c r="B1205" s="37">
        <v>17</v>
      </c>
      <c r="C1205" s="37">
        <v>0</v>
      </c>
      <c r="D1205" s="37">
        <v>2</v>
      </c>
      <c r="E1205" s="37">
        <v>4</v>
      </c>
      <c r="F1205" s="37">
        <v>1.2620117647058824</v>
      </c>
      <c r="G1205" s="37" t="s">
        <v>1232</v>
      </c>
      <c r="H1205" s="37" t="s">
        <v>2308</v>
      </c>
      <c r="I1205" s="37">
        <v>456</v>
      </c>
      <c r="J1205" s="37" t="s">
        <v>2275</v>
      </c>
      <c r="K1205" s="37">
        <v>12</v>
      </c>
      <c r="L1205" s="37">
        <v>2</v>
      </c>
    </row>
    <row r="1206" spans="1:12" x14ac:dyDescent="0.25">
      <c r="A1206" s="37" t="s">
        <v>9676</v>
      </c>
      <c r="B1206" s="37">
        <v>17</v>
      </c>
      <c r="C1206" s="37">
        <v>0</v>
      </c>
      <c r="D1206" s="37">
        <v>2</v>
      </c>
      <c r="E1206" s="37">
        <v>4</v>
      </c>
      <c r="F1206" s="37">
        <v>1.2952176470588235</v>
      </c>
      <c r="G1206" s="37" t="s">
        <v>1232</v>
      </c>
      <c r="H1206" s="37" t="s">
        <v>2308</v>
      </c>
      <c r="I1206" s="37">
        <v>468</v>
      </c>
      <c r="J1206" s="37" t="s">
        <v>2275</v>
      </c>
      <c r="K1206" s="37">
        <v>9</v>
      </c>
      <c r="L1206" s="37">
        <v>2</v>
      </c>
    </row>
    <row r="1207" spans="1:12" x14ac:dyDescent="0.25">
      <c r="A1207" s="37" t="s">
        <v>9553</v>
      </c>
      <c r="B1207" s="37">
        <v>17</v>
      </c>
      <c r="C1207" s="37">
        <v>1</v>
      </c>
      <c r="D1207" s="37">
        <v>1</v>
      </c>
      <c r="E1207" s="37">
        <v>2</v>
      </c>
      <c r="F1207" s="37">
        <v>1.4723529411764706</v>
      </c>
      <c r="G1207" s="37" t="s">
        <v>1232</v>
      </c>
      <c r="H1207" s="37" t="s">
        <v>2308</v>
      </c>
      <c r="I1207" s="37">
        <v>532</v>
      </c>
      <c r="J1207" s="37" t="s">
        <v>2275</v>
      </c>
      <c r="K1207" s="37">
        <v>10</v>
      </c>
      <c r="L1207" s="37">
        <v>1</v>
      </c>
    </row>
    <row r="1208" spans="1:12" x14ac:dyDescent="0.25">
      <c r="A1208" s="37" t="s">
        <v>9865</v>
      </c>
      <c r="B1208" s="37">
        <v>17</v>
      </c>
      <c r="C1208" s="37">
        <v>0</v>
      </c>
      <c r="D1208" s="37">
        <v>0</v>
      </c>
      <c r="E1208" s="37">
        <v>7</v>
      </c>
      <c r="F1208" s="37">
        <v>0.85241176470588231</v>
      </c>
      <c r="G1208" s="37" t="s">
        <v>2633</v>
      </c>
      <c r="H1208" s="37" t="s">
        <v>2308</v>
      </c>
      <c r="I1208" s="37">
        <v>308</v>
      </c>
      <c r="J1208" s="37" t="s">
        <v>2275</v>
      </c>
      <c r="K1208" s="37">
        <v>10</v>
      </c>
      <c r="L1208" s="37">
        <v>0</v>
      </c>
    </row>
    <row r="1209" spans="1:12" x14ac:dyDescent="0.25">
      <c r="A1209" s="37" t="s">
        <v>9754</v>
      </c>
      <c r="B1209" s="37">
        <v>17</v>
      </c>
      <c r="C1209" s="37">
        <v>0</v>
      </c>
      <c r="D1209" s="37">
        <v>1</v>
      </c>
      <c r="E1209" s="37">
        <v>4</v>
      </c>
      <c r="F1209" s="37">
        <v>0.78321176470588239</v>
      </c>
      <c r="G1209" s="37" t="s">
        <v>1255</v>
      </c>
      <c r="H1209" s="37" t="s">
        <v>2308</v>
      </c>
      <c r="I1209" s="37">
        <v>283</v>
      </c>
      <c r="J1209" s="37" t="s">
        <v>2275</v>
      </c>
      <c r="K1209" s="37">
        <v>9</v>
      </c>
      <c r="L1209" s="37">
        <v>1</v>
      </c>
    </row>
    <row r="1210" spans="1:12" x14ac:dyDescent="0.25">
      <c r="A1210" s="37" t="s">
        <v>9912</v>
      </c>
      <c r="B1210" s="37">
        <v>17</v>
      </c>
      <c r="C1210" s="37">
        <v>0</v>
      </c>
      <c r="D1210" s="37">
        <v>5</v>
      </c>
      <c r="E1210" s="37">
        <v>8</v>
      </c>
      <c r="F1210" s="37">
        <v>1.4725411764705882</v>
      </c>
      <c r="G1210" s="37" t="s">
        <v>2276</v>
      </c>
      <c r="H1210" s="37" t="s">
        <v>2308</v>
      </c>
      <c r="I1210" s="37">
        <v>641</v>
      </c>
      <c r="J1210" s="37" t="s">
        <v>2268</v>
      </c>
      <c r="K1210" s="37">
        <v>12</v>
      </c>
      <c r="L1210" s="37">
        <v>5</v>
      </c>
    </row>
    <row r="1211" spans="1:12" x14ac:dyDescent="0.25">
      <c r="A1211" s="37" t="s">
        <v>9652</v>
      </c>
      <c r="B1211" s="37">
        <v>17</v>
      </c>
      <c r="C1211" s="37">
        <v>0</v>
      </c>
      <c r="D1211" s="37">
        <v>1</v>
      </c>
      <c r="E1211" s="37">
        <v>5</v>
      </c>
      <c r="F1211" s="37">
        <v>0.80536470588235298</v>
      </c>
      <c r="G1211" s="37" t="s">
        <v>2276</v>
      </c>
      <c r="H1211" s="37" t="s">
        <v>2308</v>
      </c>
      <c r="I1211" s="37">
        <v>291</v>
      </c>
      <c r="J1211" s="37" t="s">
        <v>2275</v>
      </c>
      <c r="K1211" s="37">
        <v>8</v>
      </c>
      <c r="L1211" s="37">
        <v>1</v>
      </c>
    </row>
    <row r="1212" spans="1:12" x14ac:dyDescent="0.25">
      <c r="A1212" s="37" t="s">
        <v>9511</v>
      </c>
      <c r="B1212" s="37">
        <v>17</v>
      </c>
      <c r="C1212" s="37">
        <v>0</v>
      </c>
      <c r="D1212" s="37">
        <v>1</v>
      </c>
      <c r="E1212" s="37">
        <v>5</v>
      </c>
      <c r="F1212" s="37">
        <v>1.0011235294117649</v>
      </c>
      <c r="G1212" s="37" t="s">
        <v>2276</v>
      </c>
      <c r="H1212" s="37" t="s">
        <v>2308</v>
      </c>
      <c r="I1212" s="37">
        <v>384</v>
      </c>
      <c r="J1212" s="37" t="s">
        <v>2275</v>
      </c>
      <c r="K1212" s="37">
        <v>12</v>
      </c>
      <c r="L1212" s="37">
        <v>1</v>
      </c>
    </row>
    <row r="1213" spans="1:12" x14ac:dyDescent="0.25">
      <c r="A1213" s="37" t="s">
        <v>9949</v>
      </c>
      <c r="B1213" s="37">
        <v>17</v>
      </c>
      <c r="C1213" s="37">
        <v>0</v>
      </c>
      <c r="D1213" s="37">
        <v>1</v>
      </c>
      <c r="E1213" s="37">
        <v>8</v>
      </c>
      <c r="F1213" s="37">
        <v>1.0176647058823529</v>
      </c>
      <c r="G1213" s="37" t="s">
        <v>1224</v>
      </c>
      <c r="H1213" s="37" t="s">
        <v>2308</v>
      </c>
      <c r="I1213" s="37">
        <v>396</v>
      </c>
      <c r="J1213" s="37" t="s">
        <v>2275</v>
      </c>
      <c r="K1213" s="37">
        <v>11</v>
      </c>
      <c r="L1213" s="37">
        <v>1</v>
      </c>
    </row>
    <row r="1214" spans="1:12" x14ac:dyDescent="0.25">
      <c r="A1214" s="37" t="s">
        <v>9966</v>
      </c>
      <c r="B1214" s="37">
        <v>17</v>
      </c>
      <c r="C1214" s="37">
        <v>1</v>
      </c>
      <c r="D1214" s="37">
        <v>2</v>
      </c>
      <c r="E1214" s="37">
        <v>8</v>
      </c>
      <c r="F1214" s="37">
        <v>2.4077941176470588</v>
      </c>
      <c r="G1214" s="37" t="s">
        <v>1237</v>
      </c>
      <c r="H1214" s="37" t="s">
        <v>2308</v>
      </c>
      <c r="I1214" s="37">
        <v>870</v>
      </c>
      <c r="J1214" s="37" t="s">
        <v>2268</v>
      </c>
      <c r="K1214" s="37">
        <v>10</v>
      </c>
      <c r="L1214" s="37">
        <v>2</v>
      </c>
    </row>
    <row r="1215" spans="1:12" x14ac:dyDescent="0.25">
      <c r="A1215" s="37" t="s">
        <v>9563</v>
      </c>
      <c r="B1215" s="37">
        <v>17</v>
      </c>
      <c r="C1215" s="37">
        <v>0</v>
      </c>
      <c r="D1215" s="37">
        <v>0</v>
      </c>
      <c r="E1215" s="37">
        <v>2</v>
      </c>
      <c r="F1215" s="37">
        <v>0.44832941176470587</v>
      </c>
      <c r="G1215" s="37" t="s">
        <v>1253</v>
      </c>
      <c r="H1215" s="37" t="s">
        <v>2308</v>
      </c>
      <c r="I1215" s="37">
        <v>162</v>
      </c>
      <c r="J1215" s="37" t="s">
        <v>2268</v>
      </c>
      <c r="K1215" s="37">
        <v>8</v>
      </c>
      <c r="L1215" s="37">
        <v>0</v>
      </c>
    </row>
    <row r="1216" spans="1:12" x14ac:dyDescent="0.25">
      <c r="A1216" s="37" t="s">
        <v>9721</v>
      </c>
      <c r="B1216" s="37">
        <v>17</v>
      </c>
      <c r="C1216" s="37">
        <v>0</v>
      </c>
      <c r="D1216" s="37">
        <v>0</v>
      </c>
      <c r="E1216" s="37">
        <v>3</v>
      </c>
      <c r="F1216" s="37">
        <v>0.26014117647058826</v>
      </c>
      <c r="G1216" s="37" t="s">
        <v>1247</v>
      </c>
      <c r="H1216" s="37" t="s">
        <v>2382</v>
      </c>
      <c r="I1216" s="37">
        <v>94</v>
      </c>
      <c r="J1216" s="37" t="s">
        <v>2275</v>
      </c>
      <c r="K1216" s="37">
        <v>6</v>
      </c>
      <c r="L1216" s="37">
        <v>0</v>
      </c>
    </row>
    <row r="1217" spans="1:12" x14ac:dyDescent="0.25">
      <c r="A1217" s="37" t="s">
        <v>9777</v>
      </c>
      <c r="B1217" s="37">
        <v>17</v>
      </c>
      <c r="C1217" s="37">
        <v>0</v>
      </c>
      <c r="D1217" s="37">
        <v>4</v>
      </c>
      <c r="E1217" s="37">
        <v>4</v>
      </c>
      <c r="F1217" s="37">
        <v>1.4047352941176472</v>
      </c>
      <c r="G1217" s="37" t="s">
        <v>1259</v>
      </c>
      <c r="H1217" s="37" t="s">
        <v>2308</v>
      </c>
      <c r="I1217" s="37">
        <v>519</v>
      </c>
      <c r="J1217" s="37" t="s">
        <v>2275</v>
      </c>
      <c r="K1217" s="37">
        <v>10</v>
      </c>
      <c r="L1217" s="37">
        <v>4</v>
      </c>
    </row>
    <row r="1218" spans="1:12" x14ac:dyDescent="0.25">
      <c r="A1218" s="37" t="s">
        <v>9743</v>
      </c>
      <c r="B1218" s="37">
        <v>17</v>
      </c>
      <c r="C1218" s="37">
        <v>0</v>
      </c>
      <c r="D1218" s="37">
        <v>1</v>
      </c>
      <c r="E1218" s="37">
        <v>2</v>
      </c>
      <c r="F1218" s="37">
        <v>0.78321176470588239</v>
      </c>
      <c r="G1218" s="37" t="s">
        <v>2288</v>
      </c>
      <c r="H1218" s="37" t="s">
        <v>2308</v>
      </c>
      <c r="I1218" s="37">
        <v>283</v>
      </c>
      <c r="J1218" s="37" t="s">
        <v>2275</v>
      </c>
      <c r="K1218" s="37">
        <v>7</v>
      </c>
      <c r="L1218" s="37">
        <v>1</v>
      </c>
    </row>
    <row r="1219" spans="1:12" x14ac:dyDescent="0.25">
      <c r="A1219" s="37" t="s">
        <v>9663</v>
      </c>
      <c r="B1219" s="37">
        <v>17</v>
      </c>
      <c r="C1219" s="37">
        <v>0</v>
      </c>
      <c r="D1219" s="37">
        <v>0</v>
      </c>
      <c r="E1219" s="37">
        <v>3</v>
      </c>
      <c r="F1219" s="37">
        <v>0.58947647058823538</v>
      </c>
      <c r="G1219" s="37" t="s">
        <v>1245</v>
      </c>
      <c r="H1219" s="37" t="s">
        <v>2308</v>
      </c>
      <c r="I1219" s="37">
        <v>213</v>
      </c>
      <c r="J1219" s="37" t="s">
        <v>2275</v>
      </c>
      <c r="K1219" s="37">
        <v>8</v>
      </c>
      <c r="L1219" s="37">
        <v>0</v>
      </c>
    </row>
    <row r="1220" spans="1:12" x14ac:dyDescent="0.25">
      <c r="A1220" s="37" t="s">
        <v>9655</v>
      </c>
      <c r="B1220" s="37">
        <v>17</v>
      </c>
      <c r="C1220" s="37">
        <v>0</v>
      </c>
      <c r="D1220" s="37">
        <v>1</v>
      </c>
      <c r="E1220" s="37">
        <v>8</v>
      </c>
      <c r="F1220" s="37">
        <v>0.97302352941176462</v>
      </c>
      <c r="G1220" s="37" t="s">
        <v>1222</v>
      </c>
      <c r="H1220" s="37" t="s">
        <v>2308</v>
      </c>
      <c r="I1220" s="37">
        <v>360</v>
      </c>
      <c r="J1220" s="37" t="s">
        <v>2275</v>
      </c>
      <c r="K1220" s="37">
        <v>12</v>
      </c>
      <c r="L1220" s="37">
        <v>1</v>
      </c>
    </row>
    <row r="1221" spans="1:12" x14ac:dyDescent="0.25">
      <c r="A1221" s="37" t="s">
        <v>9757</v>
      </c>
      <c r="B1221" s="37">
        <v>17</v>
      </c>
      <c r="C1221" s="37">
        <v>0</v>
      </c>
      <c r="D1221" s="37">
        <v>2</v>
      </c>
      <c r="E1221" s="37">
        <v>3</v>
      </c>
      <c r="F1221" s="37">
        <v>0.58671764705882357</v>
      </c>
      <c r="G1221" s="37" t="s">
        <v>1224</v>
      </c>
      <c r="H1221" s="37" t="s">
        <v>2308</v>
      </c>
      <c r="I1221" s="37">
        <v>212</v>
      </c>
      <c r="J1221" s="37" t="s">
        <v>2275</v>
      </c>
      <c r="K1221" s="37">
        <v>7</v>
      </c>
      <c r="L1221" s="37">
        <v>2</v>
      </c>
    </row>
    <row r="1222" spans="1:12" x14ac:dyDescent="0.25">
      <c r="A1222" s="37" t="s">
        <v>9734</v>
      </c>
      <c r="B1222" s="37">
        <v>17</v>
      </c>
      <c r="C1222" s="37">
        <v>0</v>
      </c>
      <c r="D1222" s="37">
        <v>0</v>
      </c>
      <c r="E1222" s="37">
        <v>3</v>
      </c>
      <c r="F1222" s="37">
        <v>0.52582352941176469</v>
      </c>
      <c r="G1222" s="37" t="s">
        <v>2496</v>
      </c>
      <c r="H1222" s="37" t="s">
        <v>2316</v>
      </c>
      <c r="I1222" s="37">
        <v>190</v>
      </c>
      <c r="J1222" s="37" t="s">
        <v>2275</v>
      </c>
      <c r="K1222" s="37">
        <v>8</v>
      </c>
      <c r="L1222" s="37">
        <v>0</v>
      </c>
    </row>
    <row r="1223" spans="1:12" x14ac:dyDescent="0.25">
      <c r="A1223" s="37" t="s">
        <v>9760</v>
      </c>
      <c r="B1223" s="37">
        <v>17</v>
      </c>
      <c r="C1223" s="37">
        <v>0</v>
      </c>
      <c r="D1223" s="37">
        <v>2</v>
      </c>
      <c r="E1223" s="37">
        <v>3</v>
      </c>
      <c r="F1223" s="37">
        <v>1.2509411764705884</v>
      </c>
      <c r="G1223" s="37" t="s">
        <v>2299</v>
      </c>
      <c r="H1223" s="37" t="s">
        <v>2308</v>
      </c>
      <c r="I1223" s="37">
        <v>452</v>
      </c>
      <c r="J1223" s="37" t="s">
        <v>2268</v>
      </c>
      <c r="K1223" s="37">
        <v>12</v>
      </c>
      <c r="L1223" s="37">
        <v>2</v>
      </c>
    </row>
    <row r="1224" spans="1:12" x14ac:dyDescent="0.25">
      <c r="A1224" s="37" t="s">
        <v>9789</v>
      </c>
      <c r="B1224" s="37">
        <v>17</v>
      </c>
      <c r="C1224" s="37">
        <v>0</v>
      </c>
      <c r="D1224" s="37">
        <v>5</v>
      </c>
      <c r="E1224" s="37">
        <v>7</v>
      </c>
      <c r="F1224" s="37">
        <v>1.7518882352941179</v>
      </c>
      <c r="G1224" s="37" t="s">
        <v>2276</v>
      </c>
      <c r="H1224" s="37" t="s">
        <v>2308</v>
      </c>
      <c r="I1224" s="37">
        <v>633</v>
      </c>
      <c r="J1224" s="37" t="s">
        <v>2268</v>
      </c>
      <c r="K1224" s="37">
        <v>13</v>
      </c>
      <c r="L1224" s="37">
        <v>5</v>
      </c>
    </row>
    <row r="1225" spans="1:12" x14ac:dyDescent="0.25">
      <c r="A1225" s="37" t="s">
        <v>9435</v>
      </c>
      <c r="B1225" s="37">
        <v>17</v>
      </c>
      <c r="C1225" s="37">
        <v>0</v>
      </c>
      <c r="D1225" s="37">
        <v>0</v>
      </c>
      <c r="E1225" s="37">
        <v>3</v>
      </c>
      <c r="F1225" s="37">
        <v>0.68894117647058817</v>
      </c>
      <c r="G1225" s="37" t="s">
        <v>1218</v>
      </c>
      <c r="H1225" s="37" t="s">
        <v>2308</v>
      </c>
      <c r="I1225" s="37">
        <v>270</v>
      </c>
      <c r="J1225" s="37" t="s">
        <v>2275</v>
      </c>
      <c r="K1225" s="37">
        <v>10</v>
      </c>
      <c r="L1225" s="37">
        <v>0</v>
      </c>
    </row>
    <row r="1226" spans="1:12" x14ac:dyDescent="0.25">
      <c r="A1226" s="37" t="s">
        <v>9549</v>
      </c>
      <c r="B1226" s="37">
        <v>17</v>
      </c>
      <c r="C1226" s="37">
        <v>1</v>
      </c>
      <c r="D1226" s="37">
        <v>5</v>
      </c>
      <c r="E1226" s="37">
        <v>7</v>
      </c>
      <c r="F1226" s="37">
        <v>2.2832588235294118</v>
      </c>
      <c r="G1226" s="37" t="s">
        <v>1240</v>
      </c>
      <c r="H1226" s="37" t="s">
        <v>2308</v>
      </c>
      <c r="I1226" s="37">
        <v>825</v>
      </c>
      <c r="J1226" s="37" t="s">
        <v>2275</v>
      </c>
      <c r="K1226" s="37">
        <v>13</v>
      </c>
      <c r="L1226" s="37">
        <v>5</v>
      </c>
    </row>
    <row r="1227" spans="1:12" x14ac:dyDescent="0.25">
      <c r="A1227" s="37" t="s">
        <v>9673</v>
      </c>
      <c r="B1227" s="37">
        <v>17</v>
      </c>
      <c r="C1227" s="37">
        <v>0</v>
      </c>
      <c r="D1227" s="37">
        <v>1</v>
      </c>
      <c r="E1227" s="37">
        <v>3</v>
      </c>
      <c r="F1227" s="37">
        <v>0.72510000000000008</v>
      </c>
      <c r="G1227" s="37" t="s">
        <v>1240</v>
      </c>
      <c r="H1227" s="37" t="s">
        <v>2308</v>
      </c>
      <c r="I1227" s="37">
        <v>262</v>
      </c>
      <c r="J1227" s="37" t="s">
        <v>2275</v>
      </c>
      <c r="K1227" s="37">
        <v>10</v>
      </c>
      <c r="L1227" s="37">
        <v>1</v>
      </c>
    </row>
    <row r="1228" spans="1:12" x14ac:dyDescent="0.25">
      <c r="A1228" s="37" t="s">
        <v>9732</v>
      </c>
      <c r="B1228" s="37">
        <v>17</v>
      </c>
      <c r="C1228" s="37">
        <v>0</v>
      </c>
      <c r="D1228" s="37">
        <v>1</v>
      </c>
      <c r="E1228" s="37">
        <v>3</v>
      </c>
      <c r="F1228" s="37">
        <v>0.752764705882353</v>
      </c>
      <c r="G1228" s="37" t="s">
        <v>1219</v>
      </c>
      <c r="H1228" s="37" t="s">
        <v>2308</v>
      </c>
      <c r="I1228" s="37">
        <v>272</v>
      </c>
      <c r="J1228" s="37" t="s">
        <v>2275</v>
      </c>
      <c r="K1228" s="37">
        <v>10</v>
      </c>
      <c r="L1228" s="37">
        <v>1</v>
      </c>
    </row>
    <row r="1229" spans="1:12" x14ac:dyDescent="0.25">
      <c r="A1229" s="37" t="s">
        <v>9668</v>
      </c>
      <c r="B1229" s="37">
        <v>16</v>
      </c>
      <c r="C1229" s="37">
        <v>0</v>
      </c>
      <c r="D1229" s="37">
        <v>2</v>
      </c>
      <c r="E1229" s="37">
        <v>6</v>
      </c>
      <c r="F1229" s="37">
        <v>1.2697125</v>
      </c>
      <c r="G1229" s="37" t="s">
        <v>1219</v>
      </c>
      <c r="H1229" s="37" t="s">
        <v>2308</v>
      </c>
      <c r="I1229" s="37">
        <v>498</v>
      </c>
      <c r="J1229" s="37" t="s">
        <v>2275</v>
      </c>
      <c r="K1229" s="37">
        <v>9</v>
      </c>
      <c r="L1229" s="37">
        <v>2</v>
      </c>
    </row>
    <row r="1230" spans="1:12" x14ac:dyDescent="0.25">
      <c r="A1230" s="37" t="s">
        <v>9341</v>
      </c>
      <c r="B1230" s="37">
        <v>16</v>
      </c>
      <c r="C1230" s="37">
        <v>0</v>
      </c>
      <c r="D1230" s="37">
        <v>4</v>
      </c>
      <c r="E1230" s="37">
        <v>8</v>
      </c>
      <c r="F1230" s="37">
        <v>1.1438687500000002</v>
      </c>
      <c r="G1230" s="37" t="s">
        <v>1219</v>
      </c>
      <c r="H1230" s="37" t="s">
        <v>2308</v>
      </c>
      <c r="I1230" s="37">
        <v>389</v>
      </c>
      <c r="J1230" s="37" t="s">
        <v>2268</v>
      </c>
      <c r="K1230" s="37">
        <v>9</v>
      </c>
      <c r="L1230" s="37">
        <v>4</v>
      </c>
    </row>
    <row r="1231" spans="1:12" x14ac:dyDescent="0.25">
      <c r="A1231" s="37" t="s">
        <v>9771</v>
      </c>
      <c r="B1231" s="37">
        <v>16</v>
      </c>
      <c r="C1231" s="37">
        <v>0</v>
      </c>
      <c r="D1231" s="37">
        <v>4</v>
      </c>
      <c r="E1231" s="37">
        <v>10</v>
      </c>
      <c r="F1231" s="37">
        <v>1.5369937500000002</v>
      </c>
      <c r="G1231" s="37" t="s">
        <v>1219</v>
      </c>
      <c r="H1231" s="37" t="s">
        <v>2308</v>
      </c>
      <c r="I1231" s="37">
        <v>560</v>
      </c>
      <c r="J1231" s="37" t="s">
        <v>2275</v>
      </c>
      <c r="K1231" s="37">
        <v>12</v>
      </c>
      <c r="L1231" s="37">
        <v>4</v>
      </c>
    </row>
    <row r="1232" spans="1:12" x14ac:dyDescent="0.25">
      <c r="A1232" s="37" t="s">
        <v>9770</v>
      </c>
      <c r="B1232" s="37">
        <v>16</v>
      </c>
      <c r="C1232" s="37">
        <v>1</v>
      </c>
      <c r="D1232" s="37">
        <v>1</v>
      </c>
      <c r="E1232" s="37">
        <v>9</v>
      </c>
      <c r="F1232" s="37">
        <v>1.9642875000000004</v>
      </c>
      <c r="G1232" s="37" t="s">
        <v>1219</v>
      </c>
      <c r="H1232" s="37" t="s">
        <v>2308</v>
      </c>
      <c r="I1232" s="37">
        <v>668</v>
      </c>
      <c r="J1232" s="37" t="s">
        <v>2275</v>
      </c>
      <c r="K1232" s="37">
        <v>9</v>
      </c>
      <c r="L1232" s="37">
        <v>1</v>
      </c>
    </row>
    <row r="1233" spans="1:12" x14ac:dyDescent="0.25">
      <c r="A1233" s="37" t="s">
        <v>9667</v>
      </c>
      <c r="B1233" s="37">
        <v>16</v>
      </c>
      <c r="C1233" s="37">
        <v>0</v>
      </c>
      <c r="D1233" s="37">
        <v>2</v>
      </c>
      <c r="E1233" s="37">
        <v>3</v>
      </c>
      <c r="F1233" s="37">
        <v>1.3350125000000002</v>
      </c>
      <c r="G1233" s="37" t="s">
        <v>1219</v>
      </c>
      <c r="H1233" s="37" t="s">
        <v>2308</v>
      </c>
      <c r="I1233" s="37">
        <v>454</v>
      </c>
      <c r="J1233" s="37" t="s">
        <v>2275</v>
      </c>
      <c r="K1233" s="37">
        <v>10</v>
      </c>
      <c r="L1233" s="37">
        <v>2</v>
      </c>
    </row>
    <row r="1234" spans="1:12" x14ac:dyDescent="0.25">
      <c r="A1234" s="37" t="s">
        <v>9945</v>
      </c>
      <c r="B1234" s="37">
        <v>16</v>
      </c>
      <c r="C1234" s="37">
        <v>0</v>
      </c>
      <c r="D1234" s="37">
        <v>2</v>
      </c>
      <c r="E1234" s="37">
        <v>5</v>
      </c>
      <c r="F1234" s="37">
        <v>1.3938375000000001</v>
      </c>
      <c r="G1234" s="37" t="s">
        <v>1219</v>
      </c>
      <c r="H1234" s="37" t="s">
        <v>2308</v>
      </c>
      <c r="I1234" s="37">
        <v>474</v>
      </c>
      <c r="J1234" s="37" t="s">
        <v>2275</v>
      </c>
      <c r="K1234" s="37">
        <v>10</v>
      </c>
      <c r="L1234" s="37">
        <v>2</v>
      </c>
    </row>
    <row r="1235" spans="1:12" x14ac:dyDescent="0.25">
      <c r="A1235" s="37" t="s">
        <v>9175</v>
      </c>
      <c r="B1235" s="37">
        <v>16</v>
      </c>
      <c r="C1235" s="37">
        <v>0</v>
      </c>
      <c r="D1235" s="37">
        <v>6</v>
      </c>
      <c r="E1235" s="37">
        <v>7</v>
      </c>
      <c r="F1235" s="37">
        <v>1.8669125000000002</v>
      </c>
      <c r="G1235" s="37" t="s">
        <v>2529</v>
      </c>
      <c r="H1235" s="37" t="s">
        <v>2308</v>
      </c>
      <c r="I1235" s="37">
        <v>739</v>
      </c>
      <c r="J1235" s="37" t="s">
        <v>2275</v>
      </c>
      <c r="K1235" s="37">
        <v>13</v>
      </c>
      <c r="L1235" s="37">
        <v>6</v>
      </c>
    </row>
    <row r="1236" spans="1:12" x14ac:dyDescent="0.25">
      <c r="A1236" s="37" t="s">
        <v>9785</v>
      </c>
      <c r="B1236" s="37">
        <v>16</v>
      </c>
      <c r="C1236" s="37">
        <v>0</v>
      </c>
      <c r="D1236" s="37">
        <v>1</v>
      </c>
      <c r="E1236" s="37">
        <v>5</v>
      </c>
      <c r="F1236" s="37">
        <v>0.67621250000000011</v>
      </c>
      <c r="G1236" s="37" t="s">
        <v>1256</v>
      </c>
      <c r="H1236" s="37" t="s">
        <v>2308</v>
      </c>
      <c r="I1236" s="37">
        <v>242</v>
      </c>
      <c r="J1236" s="37" t="s">
        <v>2275</v>
      </c>
      <c r="K1236" s="37">
        <v>9</v>
      </c>
      <c r="L1236" s="37">
        <v>1</v>
      </c>
    </row>
    <row r="1237" spans="1:12" x14ac:dyDescent="0.25">
      <c r="A1237" s="37" t="s">
        <v>9453</v>
      </c>
      <c r="B1237" s="37">
        <v>16</v>
      </c>
      <c r="C1237" s="37">
        <v>0</v>
      </c>
      <c r="D1237" s="37">
        <v>2</v>
      </c>
      <c r="E1237" s="37">
        <v>8</v>
      </c>
      <c r="F1237" s="37">
        <v>0.69644375000000003</v>
      </c>
      <c r="G1237" s="37" t="s">
        <v>1231</v>
      </c>
      <c r="H1237" s="37" t="s">
        <v>2308</v>
      </c>
      <c r="I1237" s="37">
        <v>288</v>
      </c>
      <c r="J1237" s="37" t="s">
        <v>2275</v>
      </c>
      <c r="K1237" s="37">
        <v>9</v>
      </c>
      <c r="L1237" s="37">
        <v>2</v>
      </c>
    </row>
    <row r="1238" spans="1:12" x14ac:dyDescent="0.25">
      <c r="A1238" s="37" t="s">
        <v>9741</v>
      </c>
      <c r="B1238" s="37">
        <v>16</v>
      </c>
      <c r="C1238" s="37">
        <v>0</v>
      </c>
      <c r="D1238" s="37">
        <v>3</v>
      </c>
      <c r="E1238" s="37">
        <v>4</v>
      </c>
      <c r="F1238" s="37">
        <v>0.96448750000000005</v>
      </c>
      <c r="G1238" s="37" t="s">
        <v>1229</v>
      </c>
      <c r="H1238" s="37" t="s">
        <v>2308</v>
      </c>
      <c r="I1238" s="37">
        <v>328</v>
      </c>
      <c r="J1238" s="37" t="s">
        <v>2275</v>
      </c>
      <c r="K1238" s="37">
        <v>9</v>
      </c>
      <c r="L1238" s="37">
        <v>3</v>
      </c>
    </row>
    <row r="1239" spans="1:12" x14ac:dyDescent="0.25">
      <c r="A1239" s="37" t="s">
        <v>9818</v>
      </c>
      <c r="B1239" s="37">
        <v>16</v>
      </c>
      <c r="C1239" s="37">
        <v>0</v>
      </c>
      <c r="D1239" s="37">
        <v>1</v>
      </c>
      <c r="E1239" s="37">
        <v>5</v>
      </c>
      <c r="F1239" s="37">
        <v>0.84021250000000003</v>
      </c>
      <c r="G1239" s="37" t="s">
        <v>1226</v>
      </c>
      <c r="H1239" s="37" t="s">
        <v>2308</v>
      </c>
      <c r="I1239" s="37">
        <v>308</v>
      </c>
      <c r="J1239" s="37" t="s">
        <v>2275</v>
      </c>
      <c r="K1239" s="37">
        <v>10</v>
      </c>
      <c r="L1239" s="37">
        <v>1</v>
      </c>
    </row>
    <row r="1240" spans="1:12" x14ac:dyDescent="0.25">
      <c r="A1240" s="37" t="s">
        <v>9402</v>
      </c>
      <c r="B1240" s="37">
        <v>16</v>
      </c>
      <c r="C1240" s="37">
        <v>0</v>
      </c>
      <c r="D1240" s="37">
        <v>0</v>
      </c>
      <c r="E1240" s="37">
        <v>5</v>
      </c>
      <c r="F1240" s="37">
        <v>0.82833750000000006</v>
      </c>
      <c r="G1240" s="37" t="s">
        <v>1232</v>
      </c>
      <c r="H1240" s="37" t="s">
        <v>2308</v>
      </c>
      <c r="I1240" s="37">
        <v>316</v>
      </c>
      <c r="J1240" s="37" t="s">
        <v>2275</v>
      </c>
      <c r="K1240" s="37">
        <v>11</v>
      </c>
      <c r="L1240" s="37">
        <v>0</v>
      </c>
    </row>
    <row r="1241" spans="1:12" x14ac:dyDescent="0.25">
      <c r="A1241" s="37" t="s">
        <v>9740</v>
      </c>
      <c r="B1241" s="37">
        <v>16</v>
      </c>
      <c r="C1241" s="37">
        <v>0</v>
      </c>
      <c r="D1241" s="37">
        <v>1</v>
      </c>
      <c r="E1241" s="37">
        <v>6</v>
      </c>
      <c r="F1241" s="37">
        <v>0.57628125000000008</v>
      </c>
      <c r="G1241" s="37" t="s">
        <v>1232</v>
      </c>
      <c r="H1241" s="37" t="s">
        <v>2308</v>
      </c>
      <c r="I1241" s="37">
        <v>202</v>
      </c>
      <c r="J1241" s="37" t="s">
        <v>2275</v>
      </c>
      <c r="K1241" s="37">
        <v>8</v>
      </c>
      <c r="L1241" s="37">
        <v>1</v>
      </c>
    </row>
    <row r="1242" spans="1:12" x14ac:dyDescent="0.25">
      <c r="A1242" s="37" t="s">
        <v>9664</v>
      </c>
      <c r="B1242" s="37">
        <v>16</v>
      </c>
      <c r="C1242" s="37">
        <v>0</v>
      </c>
      <c r="D1242" s="37">
        <v>3</v>
      </c>
      <c r="E1242" s="37">
        <v>4</v>
      </c>
      <c r="F1242" s="37">
        <v>1.6437625000000002</v>
      </c>
      <c r="G1242" s="37" t="s">
        <v>1232</v>
      </c>
      <c r="H1242" s="37" t="s">
        <v>2308</v>
      </c>
      <c r="I1242" s="37">
        <v>559</v>
      </c>
      <c r="J1242" s="37" t="s">
        <v>2275</v>
      </c>
      <c r="K1242" s="37">
        <v>8</v>
      </c>
      <c r="L1242" s="37">
        <v>3</v>
      </c>
    </row>
    <row r="1243" spans="1:12" x14ac:dyDescent="0.25">
      <c r="A1243" s="37" t="s">
        <v>9465</v>
      </c>
      <c r="B1243" s="37">
        <v>16</v>
      </c>
      <c r="C1243" s="37">
        <v>1</v>
      </c>
      <c r="D1243" s="37">
        <v>2</v>
      </c>
      <c r="E1243" s="37">
        <v>7</v>
      </c>
      <c r="F1243" s="37">
        <v>1.5871125000000001</v>
      </c>
      <c r="G1243" s="37" t="s">
        <v>2276</v>
      </c>
      <c r="H1243" s="37" t="s">
        <v>2308</v>
      </c>
      <c r="I1243" s="37">
        <v>562</v>
      </c>
      <c r="J1243" s="37" t="s">
        <v>2275</v>
      </c>
      <c r="K1243" s="37">
        <v>10</v>
      </c>
      <c r="L1243" s="37">
        <v>2</v>
      </c>
    </row>
    <row r="1244" spans="1:12" x14ac:dyDescent="0.25">
      <c r="A1244" s="37" t="s">
        <v>9701</v>
      </c>
      <c r="B1244" s="37">
        <v>16</v>
      </c>
      <c r="C1244" s="37">
        <v>0</v>
      </c>
      <c r="D1244" s="37">
        <v>4</v>
      </c>
      <c r="E1244" s="37">
        <v>4</v>
      </c>
      <c r="F1244" s="37">
        <v>1.3423500000000002</v>
      </c>
      <c r="G1244" s="37" t="s">
        <v>2276</v>
      </c>
      <c r="H1244" s="37" t="s">
        <v>2308</v>
      </c>
      <c r="I1244" s="37">
        <v>557</v>
      </c>
      <c r="J1244" s="37" t="s">
        <v>2275</v>
      </c>
      <c r="K1244" s="37">
        <v>13</v>
      </c>
      <c r="L1244" s="37">
        <v>4</v>
      </c>
    </row>
    <row r="1245" spans="1:12" x14ac:dyDescent="0.25">
      <c r="A1245" s="37" t="s">
        <v>9623</v>
      </c>
      <c r="B1245" s="37">
        <v>16</v>
      </c>
      <c r="C1245" s="37">
        <v>0</v>
      </c>
      <c r="D1245" s="37">
        <v>0</v>
      </c>
      <c r="E1245" s="37">
        <v>4</v>
      </c>
      <c r="F1245" s="37">
        <v>0.42342500000000005</v>
      </c>
      <c r="G1245" s="37" t="s">
        <v>1262</v>
      </c>
      <c r="H1245" s="37" t="s">
        <v>2308</v>
      </c>
      <c r="I1245" s="37">
        <v>144</v>
      </c>
      <c r="J1245" s="37" t="s">
        <v>2275</v>
      </c>
      <c r="K1245" s="37">
        <v>7</v>
      </c>
      <c r="L1245" s="37">
        <v>0</v>
      </c>
    </row>
    <row r="1246" spans="1:12" x14ac:dyDescent="0.25">
      <c r="A1246" s="37" t="s">
        <v>9446</v>
      </c>
      <c r="B1246" s="37">
        <v>16</v>
      </c>
      <c r="C1246" s="37">
        <v>0</v>
      </c>
      <c r="D1246" s="37">
        <v>3</v>
      </c>
      <c r="E1246" s="37">
        <v>4</v>
      </c>
      <c r="F1246" s="37">
        <v>0.9850875</v>
      </c>
      <c r="G1246" s="37" t="s">
        <v>1256</v>
      </c>
      <c r="H1246" s="37" t="s">
        <v>2308</v>
      </c>
      <c r="I1246" s="37">
        <v>335</v>
      </c>
      <c r="J1246" s="37" t="s">
        <v>2275</v>
      </c>
      <c r="K1246" s="37">
        <v>10</v>
      </c>
      <c r="L1246" s="37">
        <v>3</v>
      </c>
    </row>
    <row r="1247" spans="1:12" x14ac:dyDescent="0.25">
      <c r="A1247" s="37" t="s">
        <v>9358</v>
      </c>
      <c r="B1247" s="37">
        <v>16</v>
      </c>
      <c r="C1247" s="37">
        <v>0</v>
      </c>
      <c r="D1247" s="37">
        <v>2</v>
      </c>
      <c r="E1247" s="37">
        <v>8</v>
      </c>
      <c r="F1247" s="37">
        <v>1.0879937500000001</v>
      </c>
      <c r="G1247" s="37" t="s">
        <v>1268</v>
      </c>
      <c r="H1247" s="37" t="s">
        <v>2308</v>
      </c>
      <c r="I1247" s="37">
        <v>370</v>
      </c>
      <c r="J1247" s="37" t="s">
        <v>2275</v>
      </c>
      <c r="K1247" s="37">
        <v>11</v>
      </c>
      <c r="L1247" s="37">
        <v>2</v>
      </c>
    </row>
    <row r="1248" spans="1:12" x14ac:dyDescent="0.25">
      <c r="A1248" s="37" t="s">
        <v>9509</v>
      </c>
      <c r="B1248" s="37">
        <v>16</v>
      </c>
      <c r="C1248" s="37">
        <v>0</v>
      </c>
      <c r="D1248" s="37">
        <v>0</v>
      </c>
      <c r="E1248" s="37">
        <v>2</v>
      </c>
      <c r="F1248" s="37">
        <v>0.68513750000000007</v>
      </c>
      <c r="G1248" s="37" t="s">
        <v>2288</v>
      </c>
      <c r="H1248" s="37" t="s">
        <v>2308</v>
      </c>
      <c r="I1248" s="37">
        <v>233</v>
      </c>
      <c r="J1248" s="37" t="s">
        <v>2275</v>
      </c>
      <c r="K1248" s="37">
        <v>9</v>
      </c>
      <c r="L1248" s="37">
        <v>0</v>
      </c>
    </row>
    <row r="1249" spans="1:12" x14ac:dyDescent="0.25">
      <c r="A1249" s="37" t="s">
        <v>9247</v>
      </c>
      <c r="B1249" s="37">
        <v>16</v>
      </c>
      <c r="C1249" s="37">
        <v>0</v>
      </c>
      <c r="D1249" s="37">
        <v>1</v>
      </c>
      <c r="E1249" s="37">
        <v>2</v>
      </c>
      <c r="F1249" s="37">
        <v>0.6557312500000001</v>
      </c>
      <c r="G1249" s="37" t="s">
        <v>1240</v>
      </c>
      <c r="H1249" s="37" t="s">
        <v>2308</v>
      </c>
      <c r="I1249" s="37">
        <v>223</v>
      </c>
      <c r="J1249" s="37" t="s">
        <v>2275</v>
      </c>
      <c r="K1249" s="37">
        <v>9</v>
      </c>
      <c r="L1249" s="37">
        <v>1</v>
      </c>
    </row>
    <row r="1250" spans="1:12" x14ac:dyDescent="0.25">
      <c r="A1250" s="37" t="s">
        <v>9876</v>
      </c>
      <c r="B1250" s="37">
        <v>16</v>
      </c>
      <c r="C1250" s="37">
        <v>0</v>
      </c>
      <c r="D1250" s="37">
        <v>1</v>
      </c>
      <c r="E1250" s="37">
        <v>2</v>
      </c>
      <c r="F1250" s="37">
        <v>0.67925625000000001</v>
      </c>
      <c r="G1250" s="37" t="s">
        <v>1240</v>
      </c>
      <c r="H1250" s="37" t="s">
        <v>2308</v>
      </c>
      <c r="I1250" s="37">
        <v>231</v>
      </c>
      <c r="J1250" s="37" t="s">
        <v>2275</v>
      </c>
      <c r="K1250" s="37">
        <v>8</v>
      </c>
      <c r="L1250" s="37">
        <v>1</v>
      </c>
    </row>
    <row r="1251" spans="1:12" x14ac:dyDescent="0.25">
      <c r="A1251" s="37" t="s">
        <v>9685</v>
      </c>
      <c r="B1251" s="37">
        <v>16</v>
      </c>
      <c r="C1251" s="37">
        <v>0</v>
      </c>
      <c r="D1251" s="37">
        <v>0</v>
      </c>
      <c r="E1251" s="37">
        <v>2</v>
      </c>
      <c r="F1251" s="37">
        <v>0.39695000000000003</v>
      </c>
      <c r="G1251" s="37" t="s">
        <v>1240</v>
      </c>
      <c r="H1251" s="37" t="s">
        <v>2308</v>
      </c>
      <c r="I1251" s="37">
        <v>135</v>
      </c>
      <c r="J1251" s="37" t="s">
        <v>2275</v>
      </c>
      <c r="K1251" s="37">
        <v>5</v>
      </c>
      <c r="L1251" s="37">
        <v>0</v>
      </c>
    </row>
    <row r="1252" spans="1:12" x14ac:dyDescent="0.25">
      <c r="A1252" s="37" t="s">
        <v>9444</v>
      </c>
      <c r="B1252" s="37">
        <v>16</v>
      </c>
      <c r="C1252" s="37">
        <v>0</v>
      </c>
      <c r="D1252" s="37">
        <v>1</v>
      </c>
      <c r="E1252" s="37">
        <v>5</v>
      </c>
      <c r="F1252" s="37">
        <v>0.75343125</v>
      </c>
      <c r="G1252" s="37" t="s">
        <v>1219</v>
      </c>
      <c r="H1252" s="37" t="s">
        <v>2308</v>
      </c>
      <c r="I1252" s="37">
        <v>314</v>
      </c>
      <c r="J1252" s="37" t="s">
        <v>2275</v>
      </c>
      <c r="K1252" s="37">
        <v>6</v>
      </c>
      <c r="L1252" s="37">
        <v>1</v>
      </c>
    </row>
    <row r="1253" spans="1:12" x14ac:dyDescent="0.25">
      <c r="A1253" s="37" t="s">
        <v>9479</v>
      </c>
      <c r="B1253" s="37">
        <v>16</v>
      </c>
      <c r="C1253" s="37">
        <v>0</v>
      </c>
      <c r="D1253" s="37">
        <v>1</v>
      </c>
      <c r="E1253" s="37">
        <v>4</v>
      </c>
      <c r="F1253" s="37">
        <v>0.76553125</v>
      </c>
      <c r="G1253" s="37" t="s">
        <v>1220</v>
      </c>
      <c r="H1253" s="37" t="s">
        <v>2308</v>
      </c>
      <c r="I1253" s="37">
        <v>282</v>
      </c>
      <c r="J1253" s="37" t="s">
        <v>2275</v>
      </c>
      <c r="K1253" s="37">
        <v>8</v>
      </c>
      <c r="L1253" s="37">
        <v>1</v>
      </c>
    </row>
    <row r="1254" spans="1:12" x14ac:dyDescent="0.25">
      <c r="A1254" s="37" t="s">
        <v>9611</v>
      </c>
      <c r="B1254" s="37">
        <v>16</v>
      </c>
      <c r="C1254" s="37">
        <v>0</v>
      </c>
      <c r="D1254" s="37">
        <v>1</v>
      </c>
      <c r="E1254" s="37">
        <v>4</v>
      </c>
      <c r="F1254" s="37">
        <v>0.99683125000000017</v>
      </c>
      <c r="G1254" s="37" t="s">
        <v>1219</v>
      </c>
      <c r="H1254" s="37" t="s">
        <v>2308</v>
      </c>
      <c r="I1254" s="37">
        <v>339</v>
      </c>
      <c r="J1254" s="37" t="s">
        <v>2275</v>
      </c>
      <c r="K1254" s="37">
        <v>8</v>
      </c>
      <c r="L1254" s="37">
        <v>1</v>
      </c>
    </row>
    <row r="1255" spans="1:12" x14ac:dyDescent="0.25">
      <c r="A1255" s="37" t="s">
        <v>9860</v>
      </c>
      <c r="B1255" s="37">
        <v>16</v>
      </c>
      <c r="C1255" s="37">
        <v>0</v>
      </c>
      <c r="D1255" s="37">
        <v>0</v>
      </c>
      <c r="E1255" s="37">
        <v>5</v>
      </c>
      <c r="F1255" s="37">
        <v>0.34402500000000003</v>
      </c>
      <c r="G1255" s="37" t="s">
        <v>1219</v>
      </c>
      <c r="H1255" s="37" t="s">
        <v>2308</v>
      </c>
      <c r="I1255" s="37">
        <v>117</v>
      </c>
      <c r="J1255" s="37" t="s">
        <v>2268</v>
      </c>
      <c r="K1255" s="37">
        <v>7</v>
      </c>
      <c r="L1255" s="37">
        <v>0</v>
      </c>
    </row>
    <row r="1256" spans="1:12" x14ac:dyDescent="0.25">
      <c r="A1256" s="37" t="s">
        <v>8854</v>
      </c>
      <c r="B1256" s="37">
        <v>16</v>
      </c>
      <c r="C1256" s="37">
        <v>0</v>
      </c>
      <c r="D1256" s="37">
        <v>3</v>
      </c>
      <c r="E1256" s="37">
        <v>7</v>
      </c>
      <c r="F1256" s="37">
        <v>1.5878875000000001</v>
      </c>
      <c r="G1256" s="37" t="s">
        <v>1259</v>
      </c>
      <c r="H1256" s="37" t="s">
        <v>2308</v>
      </c>
      <c r="I1256" s="37">
        <v>540</v>
      </c>
      <c r="J1256" s="37" t="s">
        <v>2275</v>
      </c>
      <c r="K1256" s="37">
        <v>10</v>
      </c>
      <c r="L1256" s="37">
        <v>3</v>
      </c>
    </row>
    <row r="1257" spans="1:12" x14ac:dyDescent="0.25">
      <c r="A1257" s="37" t="s">
        <v>9436</v>
      </c>
      <c r="B1257" s="37">
        <v>16</v>
      </c>
      <c r="C1257" s="37">
        <v>0</v>
      </c>
      <c r="D1257" s="37">
        <v>2</v>
      </c>
      <c r="E1257" s="37">
        <v>6</v>
      </c>
      <c r="F1257" s="37">
        <v>1.3673500000000001</v>
      </c>
      <c r="G1257" s="37" t="s">
        <v>1223</v>
      </c>
      <c r="H1257" s="37" t="s">
        <v>2308</v>
      </c>
      <c r="I1257" s="37">
        <v>465</v>
      </c>
      <c r="J1257" s="37" t="s">
        <v>2275</v>
      </c>
      <c r="K1257" s="37">
        <v>10</v>
      </c>
      <c r="L1257" s="37">
        <v>2</v>
      </c>
    </row>
    <row r="1258" spans="1:12" x14ac:dyDescent="0.25">
      <c r="A1258" s="37" t="s">
        <v>9782</v>
      </c>
      <c r="B1258" s="37">
        <v>16</v>
      </c>
      <c r="C1258" s="37">
        <v>0</v>
      </c>
      <c r="D1258" s="37">
        <v>2</v>
      </c>
      <c r="E1258" s="37">
        <v>3</v>
      </c>
      <c r="F1258" s="37">
        <v>0.66454999999999997</v>
      </c>
      <c r="G1258" s="37" t="s">
        <v>1220</v>
      </c>
      <c r="H1258" s="37" t="s">
        <v>2308</v>
      </c>
      <c r="I1258" s="37">
        <v>226</v>
      </c>
      <c r="J1258" s="37" t="s">
        <v>2275</v>
      </c>
      <c r="K1258" s="37">
        <v>6</v>
      </c>
      <c r="L1258" s="37">
        <v>2</v>
      </c>
    </row>
    <row r="1259" spans="1:12" x14ac:dyDescent="0.25">
      <c r="A1259" s="37" t="s">
        <v>9011</v>
      </c>
      <c r="B1259" s="37">
        <v>16</v>
      </c>
      <c r="C1259" s="37">
        <v>0</v>
      </c>
      <c r="D1259" s="37">
        <v>1</v>
      </c>
      <c r="E1259" s="37">
        <v>0</v>
      </c>
      <c r="F1259" s="37">
        <v>0.88803750000000004</v>
      </c>
      <c r="G1259" s="37" t="s">
        <v>3298</v>
      </c>
      <c r="H1259" s="37" t="s">
        <v>2308</v>
      </c>
      <c r="I1259" s="37">
        <v>302</v>
      </c>
      <c r="J1259" s="37" t="s">
        <v>2275</v>
      </c>
      <c r="K1259" s="37">
        <v>9</v>
      </c>
      <c r="L1259" s="37">
        <v>1</v>
      </c>
    </row>
    <row r="1260" spans="1:12" x14ac:dyDescent="0.25">
      <c r="A1260" s="37" t="s">
        <v>9106</v>
      </c>
      <c r="B1260" s="37">
        <v>16</v>
      </c>
      <c r="C1260" s="37">
        <v>1</v>
      </c>
      <c r="D1260" s="37">
        <v>6</v>
      </c>
      <c r="E1260" s="37">
        <v>8</v>
      </c>
      <c r="F1260" s="37">
        <v>3.3963625</v>
      </c>
      <c r="G1260" s="37" t="s">
        <v>1246</v>
      </c>
      <c r="H1260" s="37" t="s">
        <v>2308</v>
      </c>
      <c r="I1260" s="37">
        <v>1155</v>
      </c>
      <c r="J1260" s="37" t="s">
        <v>2275</v>
      </c>
      <c r="K1260" s="37">
        <v>14</v>
      </c>
      <c r="L1260" s="37">
        <v>6</v>
      </c>
    </row>
    <row r="1261" spans="1:12" x14ac:dyDescent="0.25">
      <c r="A1261" s="37" t="s">
        <v>9842</v>
      </c>
      <c r="B1261" s="37">
        <v>16</v>
      </c>
      <c r="C1261" s="37">
        <v>0</v>
      </c>
      <c r="D1261" s="37">
        <v>1</v>
      </c>
      <c r="E1261" s="37">
        <v>5</v>
      </c>
      <c r="F1261" s="37">
        <v>0.77628750000000002</v>
      </c>
      <c r="G1261" s="37" t="s">
        <v>1249</v>
      </c>
      <c r="H1261" s="37" t="s">
        <v>3729</v>
      </c>
      <c r="I1261" s="37">
        <v>264</v>
      </c>
      <c r="J1261" s="37" t="s">
        <v>2275</v>
      </c>
      <c r="K1261" s="37">
        <v>10</v>
      </c>
      <c r="L1261" s="37">
        <v>1</v>
      </c>
    </row>
    <row r="1262" spans="1:12" x14ac:dyDescent="0.25">
      <c r="A1262" s="37" t="s">
        <v>9353</v>
      </c>
      <c r="B1262" s="37">
        <v>16</v>
      </c>
      <c r="C1262" s="37">
        <v>0</v>
      </c>
      <c r="D1262" s="37">
        <v>1</v>
      </c>
      <c r="E1262" s="37">
        <v>3</v>
      </c>
      <c r="F1262" s="37">
        <v>0.84686875000000006</v>
      </c>
      <c r="G1262" s="37" t="s">
        <v>1221</v>
      </c>
      <c r="H1262" s="37" t="s">
        <v>2308</v>
      </c>
      <c r="I1262" s="37">
        <v>288</v>
      </c>
      <c r="J1262" s="37" t="s">
        <v>2275</v>
      </c>
      <c r="K1262" s="37">
        <v>8</v>
      </c>
      <c r="L1262" s="37">
        <v>1</v>
      </c>
    </row>
    <row r="1263" spans="1:12" x14ac:dyDescent="0.25">
      <c r="A1263" s="37" t="s">
        <v>9841</v>
      </c>
      <c r="B1263" s="37">
        <v>16</v>
      </c>
      <c r="C1263" s="37">
        <v>0</v>
      </c>
      <c r="D1263" s="37">
        <v>0</v>
      </c>
      <c r="E1263" s="37">
        <v>4</v>
      </c>
      <c r="F1263" s="37">
        <v>0.4528375</v>
      </c>
      <c r="G1263" s="37" t="s">
        <v>1251</v>
      </c>
      <c r="H1263" s="37" t="s">
        <v>2308</v>
      </c>
      <c r="I1263" s="37">
        <v>154</v>
      </c>
      <c r="J1263" s="37" t="s">
        <v>2275</v>
      </c>
      <c r="K1263" s="37">
        <v>7</v>
      </c>
      <c r="L1263" s="37">
        <v>0</v>
      </c>
    </row>
    <row r="1264" spans="1:12" x14ac:dyDescent="0.25">
      <c r="A1264" s="37" t="s">
        <v>9412</v>
      </c>
      <c r="B1264" s="37">
        <v>16</v>
      </c>
      <c r="C1264" s="37">
        <v>0</v>
      </c>
      <c r="D1264" s="37">
        <v>1</v>
      </c>
      <c r="E1264" s="37">
        <v>7</v>
      </c>
      <c r="F1264" s="37">
        <v>0.84687500000000004</v>
      </c>
      <c r="G1264" s="37" t="s">
        <v>1224</v>
      </c>
      <c r="H1264" s="37" t="s">
        <v>2308</v>
      </c>
      <c r="I1264" s="37">
        <v>288</v>
      </c>
      <c r="J1264" s="37" t="s">
        <v>2275</v>
      </c>
      <c r="K1264" s="37">
        <v>9</v>
      </c>
      <c r="L1264" s="37">
        <v>1</v>
      </c>
    </row>
    <row r="1265" spans="1:12" x14ac:dyDescent="0.25">
      <c r="A1265" s="37" t="s">
        <v>9398</v>
      </c>
      <c r="B1265" s="37">
        <v>16</v>
      </c>
      <c r="C1265" s="37">
        <v>0</v>
      </c>
      <c r="D1265" s="37">
        <v>3</v>
      </c>
      <c r="E1265" s="37">
        <v>6</v>
      </c>
      <c r="F1265" s="37">
        <v>1.14681875</v>
      </c>
      <c r="G1265" s="37" t="s">
        <v>1219</v>
      </c>
      <c r="H1265" s="37" t="s">
        <v>2308</v>
      </c>
      <c r="I1265" s="37">
        <v>390</v>
      </c>
      <c r="J1265" s="37" t="s">
        <v>2268</v>
      </c>
      <c r="K1265" s="37">
        <v>10</v>
      </c>
      <c r="L1265" s="37">
        <v>3</v>
      </c>
    </row>
    <row r="1266" spans="1:12" x14ac:dyDescent="0.25">
      <c r="A1266" s="37" t="s">
        <v>9534</v>
      </c>
      <c r="B1266" s="37">
        <v>16</v>
      </c>
      <c r="C1266" s="37">
        <v>0</v>
      </c>
      <c r="D1266" s="37">
        <v>2</v>
      </c>
      <c r="E1266" s="37">
        <v>7</v>
      </c>
      <c r="F1266" s="37">
        <v>0.93214375000000005</v>
      </c>
      <c r="G1266" s="37" t="s">
        <v>1219</v>
      </c>
      <c r="H1266" s="37" t="s">
        <v>2308</v>
      </c>
      <c r="I1266" s="37">
        <v>317</v>
      </c>
      <c r="J1266" s="37" t="s">
        <v>2268</v>
      </c>
      <c r="K1266" s="37">
        <v>8</v>
      </c>
      <c r="L1266" s="37">
        <v>2</v>
      </c>
    </row>
    <row r="1267" spans="1:12" x14ac:dyDescent="0.25">
      <c r="A1267" s="37" t="s">
        <v>9566</v>
      </c>
      <c r="B1267" s="37">
        <v>15</v>
      </c>
      <c r="C1267" s="37">
        <v>2</v>
      </c>
      <c r="D1267" s="37">
        <v>5</v>
      </c>
      <c r="E1267" s="37">
        <v>4</v>
      </c>
      <c r="F1267" s="37">
        <v>10.510766666666667</v>
      </c>
      <c r="G1267" s="37" t="s">
        <v>1219</v>
      </c>
      <c r="H1267" s="37" t="s">
        <v>2308</v>
      </c>
      <c r="I1267" s="37">
        <v>3351</v>
      </c>
      <c r="J1267" s="37" t="s">
        <v>2275</v>
      </c>
      <c r="K1267" s="37">
        <v>10</v>
      </c>
      <c r="L1267" s="37">
        <v>5</v>
      </c>
    </row>
    <row r="1268" spans="1:12" x14ac:dyDescent="0.25">
      <c r="A1268" s="37" t="s">
        <v>9060</v>
      </c>
      <c r="B1268" s="37">
        <v>15</v>
      </c>
      <c r="C1268" s="37">
        <v>0</v>
      </c>
      <c r="D1268" s="37">
        <v>0</v>
      </c>
      <c r="E1268" s="37">
        <v>2</v>
      </c>
      <c r="F1268" s="37">
        <v>0.4704666666666667</v>
      </c>
      <c r="G1268" s="37" t="s">
        <v>1219</v>
      </c>
      <c r="H1268" s="37" t="s">
        <v>2308</v>
      </c>
      <c r="I1268" s="37">
        <v>150</v>
      </c>
      <c r="J1268" s="37" t="s">
        <v>2275</v>
      </c>
      <c r="K1268" s="37">
        <v>7</v>
      </c>
      <c r="L1268" s="37">
        <v>0</v>
      </c>
    </row>
    <row r="1269" spans="1:12" x14ac:dyDescent="0.25">
      <c r="A1269" s="37" t="s">
        <v>9750</v>
      </c>
      <c r="B1269" s="37">
        <v>15</v>
      </c>
      <c r="C1269" s="37">
        <v>0</v>
      </c>
      <c r="D1269" s="37">
        <v>4</v>
      </c>
      <c r="E1269" s="37">
        <v>5</v>
      </c>
      <c r="F1269" s="37">
        <v>1.4515333333333333</v>
      </c>
      <c r="G1269" s="37" t="s">
        <v>1219</v>
      </c>
      <c r="H1269" s="37" t="s">
        <v>2308</v>
      </c>
      <c r="I1269" s="37">
        <v>470</v>
      </c>
      <c r="J1269" s="37" t="s">
        <v>2275</v>
      </c>
      <c r="K1269" s="37">
        <v>10</v>
      </c>
      <c r="L1269" s="37">
        <v>4</v>
      </c>
    </row>
    <row r="1270" spans="1:12" x14ac:dyDescent="0.25">
      <c r="A1270" s="37" t="s">
        <v>9547</v>
      </c>
      <c r="B1270" s="37">
        <v>15</v>
      </c>
      <c r="C1270" s="37">
        <v>0</v>
      </c>
      <c r="D1270" s="37">
        <v>0</v>
      </c>
      <c r="E1270" s="37">
        <v>6</v>
      </c>
      <c r="F1270" s="37">
        <v>0.77066666666666672</v>
      </c>
      <c r="G1270" s="37" t="s">
        <v>1219</v>
      </c>
      <c r="H1270" s="37" t="s">
        <v>2308</v>
      </c>
      <c r="I1270" s="37">
        <v>277</v>
      </c>
      <c r="J1270" s="37" t="s">
        <v>2268</v>
      </c>
      <c r="K1270" s="37">
        <v>10</v>
      </c>
      <c r="L1270" s="37">
        <v>0</v>
      </c>
    </row>
    <row r="1271" spans="1:12" x14ac:dyDescent="0.25">
      <c r="A1271" s="37" t="s">
        <v>9454</v>
      </c>
      <c r="B1271" s="37">
        <v>15</v>
      </c>
      <c r="C1271" s="37">
        <v>0</v>
      </c>
      <c r="D1271" s="37">
        <v>1</v>
      </c>
      <c r="E1271" s="37">
        <v>6</v>
      </c>
      <c r="F1271" s="37">
        <v>0.88451333333333337</v>
      </c>
      <c r="G1271" s="37" t="s">
        <v>1219</v>
      </c>
      <c r="H1271" s="37" t="s">
        <v>2308</v>
      </c>
      <c r="I1271" s="37">
        <v>282</v>
      </c>
      <c r="J1271" s="37" t="s">
        <v>2275</v>
      </c>
      <c r="K1271" s="37">
        <v>9</v>
      </c>
      <c r="L1271" s="37">
        <v>1</v>
      </c>
    </row>
    <row r="1272" spans="1:12" x14ac:dyDescent="0.25">
      <c r="A1272" s="37" t="s">
        <v>9658</v>
      </c>
      <c r="B1272" s="37">
        <v>15</v>
      </c>
      <c r="C1272" s="37">
        <v>0</v>
      </c>
      <c r="D1272" s="37">
        <v>0</v>
      </c>
      <c r="E1272" s="37">
        <v>3</v>
      </c>
      <c r="F1272" s="37">
        <v>0.54888666666666663</v>
      </c>
      <c r="G1272" s="37" t="s">
        <v>1219</v>
      </c>
      <c r="H1272" s="37" t="s">
        <v>2308</v>
      </c>
      <c r="I1272" s="37">
        <v>175</v>
      </c>
      <c r="J1272" s="37" t="s">
        <v>2275</v>
      </c>
      <c r="K1272" s="37">
        <v>7</v>
      </c>
      <c r="L1272" s="37">
        <v>0</v>
      </c>
    </row>
    <row r="1273" spans="1:12" x14ac:dyDescent="0.25">
      <c r="A1273" s="37" t="s">
        <v>9604</v>
      </c>
      <c r="B1273" s="37">
        <v>15</v>
      </c>
      <c r="C1273" s="37">
        <v>0</v>
      </c>
      <c r="D1273" s="37">
        <v>1</v>
      </c>
      <c r="E1273" s="37">
        <v>10</v>
      </c>
      <c r="F1273" s="37">
        <v>0.64298666666666682</v>
      </c>
      <c r="G1273" s="37" t="s">
        <v>1219</v>
      </c>
      <c r="H1273" s="37" t="s">
        <v>2308</v>
      </c>
      <c r="I1273" s="37">
        <v>205</v>
      </c>
      <c r="J1273" s="37" t="s">
        <v>2275</v>
      </c>
      <c r="K1273" s="37">
        <v>8</v>
      </c>
      <c r="L1273" s="37">
        <v>1</v>
      </c>
    </row>
    <row r="1274" spans="1:12" x14ac:dyDescent="0.25">
      <c r="A1274" s="37" t="s">
        <v>9646</v>
      </c>
      <c r="B1274" s="37">
        <v>15</v>
      </c>
      <c r="C1274" s="37">
        <v>0</v>
      </c>
      <c r="D1274" s="37">
        <v>1</v>
      </c>
      <c r="E1274" s="37">
        <v>8</v>
      </c>
      <c r="F1274" s="37">
        <v>0.86569333333333331</v>
      </c>
      <c r="G1274" s="37" t="s">
        <v>1219</v>
      </c>
      <c r="H1274" s="37" t="s">
        <v>2308</v>
      </c>
      <c r="I1274" s="37">
        <v>276</v>
      </c>
      <c r="J1274" s="37" t="s">
        <v>2268</v>
      </c>
      <c r="K1274" s="37">
        <v>9</v>
      </c>
      <c r="L1274" s="37">
        <v>1</v>
      </c>
    </row>
    <row r="1275" spans="1:12" x14ac:dyDescent="0.25">
      <c r="A1275" s="37" t="s">
        <v>9907</v>
      </c>
      <c r="B1275" s="37">
        <v>15</v>
      </c>
      <c r="C1275" s="37">
        <v>0</v>
      </c>
      <c r="D1275" s="37">
        <v>0</v>
      </c>
      <c r="E1275" s="37">
        <v>2</v>
      </c>
      <c r="F1275" s="37">
        <v>0.46105999999999997</v>
      </c>
      <c r="G1275" s="37" t="s">
        <v>1219</v>
      </c>
      <c r="H1275" s="37" t="s">
        <v>2308</v>
      </c>
      <c r="I1275" s="37">
        <v>147</v>
      </c>
      <c r="J1275" s="37" t="s">
        <v>2275</v>
      </c>
      <c r="K1275" s="37">
        <v>6</v>
      </c>
      <c r="L1275" s="37">
        <v>0</v>
      </c>
    </row>
    <row r="1276" spans="1:12" x14ac:dyDescent="0.25">
      <c r="A1276" s="37" t="s">
        <v>9731</v>
      </c>
      <c r="B1276" s="37">
        <v>15</v>
      </c>
      <c r="C1276" s="37">
        <v>0</v>
      </c>
      <c r="D1276" s="37">
        <v>1</v>
      </c>
      <c r="E1276" s="37">
        <v>5</v>
      </c>
      <c r="F1276" s="37">
        <v>0.53634666666666675</v>
      </c>
      <c r="G1276" s="37" t="s">
        <v>2318</v>
      </c>
      <c r="H1276" s="37" t="s">
        <v>2308</v>
      </c>
      <c r="I1276" s="37">
        <v>171</v>
      </c>
      <c r="J1276" s="37" t="s">
        <v>2275</v>
      </c>
      <c r="K1276" s="37">
        <v>6</v>
      </c>
      <c r="L1276" s="37">
        <v>1</v>
      </c>
    </row>
    <row r="1277" spans="1:12" x14ac:dyDescent="0.25">
      <c r="A1277" s="37" t="s">
        <v>9666</v>
      </c>
      <c r="B1277" s="37">
        <v>15</v>
      </c>
      <c r="C1277" s="37">
        <v>0</v>
      </c>
      <c r="D1277" s="37">
        <v>4</v>
      </c>
      <c r="E1277" s="37">
        <v>9</v>
      </c>
      <c r="F1277" s="37">
        <v>1.8966333333333334</v>
      </c>
      <c r="G1277" s="37" t="s">
        <v>1239</v>
      </c>
      <c r="H1277" s="37" t="s">
        <v>2308</v>
      </c>
      <c r="I1277" s="37">
        <v>645</v>
      </c>
      <c r="J1277" s="37" t="s">
        <v>2275</v>
      </c>
      <c r="K1277" s="37">
        <v>10</v>
      </c>
      <c r="L1277" s="37">
        <v>4</v>
      </c>
    </row>
    <row r="1278" spans="1:12" x14ac:dyDescent="0.25">
      <c r="A1278" s="37" t="s">
        <v>9725</v>
      </c>
      <c r="B1278" s="37">
        <v>15</v>
      </c>
      <c r="C1278" s="37">
        <v>0</v>
      </c>
      <c r="D1278" s="37">
        <v>3</v>
      </c>
      <c r="E1278" s="37">
        <v>6</v>
      </c>
      <c r="F1278" s="37">
        <v>1.8882466666666669</v>
      </c>
      <c r="G1278" s="37" t="s">
        <v>1239</v>
      </c>
      <c r="H1278" s="37" t="s">
        <v>2308</v>
      </c>
      <c r="I1278" s="37">
        <v>602</v>
      </c>
      <c r="J1278" s="37" t="s">
        <v>2275</v>
      </c>
      <c r="K1278" s="37">
        <v>10</v>
      </c>
      <c r="L1278" s="37">
        <v>3</v>
      </c>
    </row>
    <row r="1279" spans="1:12" x14ac:dyDescent="0.25">
      <c r="A1279" s="37" t="s">
        <v>9172</v>
      </c>
      <c r="B1279" s="37">
        <v>15</v>
      </c>
      <c r="C1279" s="37">
        <v>0</v>
      </c>
      <c r="D1279" s="37">
        <v>2</v>
      </c>
      <c r="E1279" s="37">
        <v>5</v>
      </c>
      <c r="F1279" s="37">
        <v>1.0538733333333334</v>
      </c>
      <c r="G1279" s="37" t="s">
        <v>2436</v>
      </c>
      <c r="H1279" s="37" t="s">
        <v>2308</v>
      </c>
      <c r="I1279" s="37">
        <v>336</v>
      </c>
      <c r="J1279" s="37" t="s">
        <v>2275</v>
      </c>
      <c r="K1279" s="37">
        <v>9</v>
      </c>
      <c r="L1279" s="37">
        <v>2</v>
      </c>
    </row>
    <row r="1280" spans="1:12" x14ac:dyDescent="0.25">
      <c r="A1280" s="37" t="s">
        <v>9319</v>
      </c>
      <c r="B1280" s="37">
        <v>15</v>
      </c>
      <c r="C1280" s="37">
        <v>0</v>
      </c>
      <c r="D1280" s="37">
        <v>3</v>
      </c>
      <c r="E1280" s="37">
        <v>7</v>
      </c>
      <c r="F1280" s="37">
        <v>1.1448533333333335</v>
      </c>
      <c r="G1280" s="37" t="s">
        <v>1232</v>
      </c>
      <c r="H1280" s="37" t="s">
        <v>2308</v>
      </c>
      <c r="I1280" s="37">
        <v>365</v>
      </c>
      <c r="J1280" s="37" t="s">
        <v>2275</v>
      </c>
      <c r="K1280" s="37">
        <v>10</v>
      </c>
      <c r="L1280" s="37">
        <v>3</v>
      </c>
    </row>
    <row r="1281" spans="1:12" x14ac:dyDescent="0.25">
      <c r="A1281" s="37" t="s">
        <v>9694</v>
      </c>
      <c r="B1281" s="37">
        <v>15</v>
      </c>
      <c r="C1281" s="37">
        <v>1</v>
      </c>
      <c r="D1281" s="37">
        <v>3</v>
      </c>
      <c r="E1281" s="37">
        <v>5</v>
      </c>
      <c r="F1281" s="37">
        <v>2.3273466666666667</v>
      </c>
      <c r="G1281" s="37" t="s">
        <v>1232</v>
      </c>
      <c r="H1281" s="37" t="s">
        <v>2308</v>
      </c>
      <c r="I1281" s="37">
        <v>742</v>
      </c>
      <c r="J1281" s="37" t="s">
        <v>2275</v>
      </c>
      <c r="K1281" s="37">
        <v>12</v>
      </c>
      <c r="L1281" s="37">
        <v>3</v>
      </c>
    </row>
    <row r="1282" spans="1:12" x14ac:dyDescent="0.25">
      <c r="A1282" s="37" t="s">
        <v>8949</v>
      </c>
      <c r="B1282" s="37">
        <v>15</v>
      </c>
      <c r="C1282" s="37">
        <v>0</v>
      </c>
      <c r="D1282" s="37">
        <v>3</v>
      </c>
      <c r="E1282" s="37">
        <v>4</v>
      </c>
      <c r="F1282" s="37">
        <v>1.5181133333333332</v>
      </c>
      <c r="G1282" s="37" t="s">
        <v>1232</v>
      </c>
      <c r="H1282" s="37" t="s">
        <v>2308</v>
      </c>
      <c r="I1282" s="37">
        <v>484</v>
      </c>
      <c r="J1282" s="37" t="s">
        <v>2275</v>
      </c>
      <c r="K1282" s="37">
        <v>12</v>
      </c>
      <c r="L1282" s="37">
        <v>3</v>
      </c>
    </row>
    <row r="1283" spans="1:12" x14ac:dyDescent="0.25">
      <c r="A1283" s="37" t="s">
        <v>9396</v>
      </c>
      <c r="B1283" s="37">
        <v>15</v>
      </c>
      <c r="C1283" s="37">
        <v>0</v>
      </c>
      <c r="D1283" s="37">
        <v>0</v>
      </c>
      <c r="E1283" s="37">
        <v>5</v>
      </c>
      <c r="F1283" s="37">
        <v>0.48970666666666668</v>
      </c>
      <c r="G1283" s="37" t="s">
        <v>2276</v>
      </c>
      <c r="H1283" s="37" t="s">
        <v>2308</v>
      </c>
      <c r="I1283" s="37">
        <v>179</v>
      </c>
      <c r="J1283" s="37" t="s">
        <v>2275</v>
      </c>
      <c r="K1283" s="37">
        <v>9</v>
      </c>
      <c r="L1283" s="37">
        <v>0</v>
      </c>
    </row>
    <row r="1284" spans="1:12" x14ac:dyDescent="0.25">
      <c r="A1284" s="37" t="s">
        <v>9617</v>
      </c>
      <c r="B1284" s="37">
        <v>15</v>
      </c>
      <c r="C1284" s="37">
        <v>0</v>
      </c>
      <c r="D1284" s="37">
        <v>4</v>
      </c>
      <c r="E1284" s="37">
        <v>8</v>
      </c>
      <c r="F1284" s="37">
        <v>1.2514933333333333</v>
      </c>
      <c r="G1284" s="37" t="s">
        <v>2612</v>
      </c>
      <c r="H1284" s="37" t="s">
        <v>2308</v>
      </c>
      <c r="I1284" s="37">
        <v>399</v>
      </c>
      <c r="J1284" s="37" t="s">
        <v>2275</v>
      </c>
      <c r="K1284" s="37">
        <v>9</v>
      </c>
      <c r="L1284" s="37">
        <v>4</v>
      </c>
    </row>
    <row r="1285" spans="1:12" x14ac:dyDescent="0.25">
      <c r="A1285" s="37" t="s">
        <v>9799</v>
      </c>
      <c r="B1285" s="37">
        <v>15</v>
      </c>
      <c r="C1285" s="37">
        <v>0</v>
      </c>
      <c r="D1285" s="37">
        <v>0</v>
      </c>
      <c r="E1285" s="37">
        <v>3</v>
      </c>
      <c r="F1285" s="37">
        <v>0.47989333333333334</v>
      </c>
      <c r="G1285" s="37" t="s">
        <v>1224</v>
      </c>
      <c r="H1285" s="37" t="s">
        <v>2308</v>
      </c>
      <c r="I1285" s="37">
        <v>153</v>
      </c>
      <c r="J1285" s="37" t="s">
        <v>2268</v>
      </c>
      <c r="K1285" s="37">
        <v>7</v>
      </c>
      <c r="L1285" s="37">
        <v>0</v>
      </c>
    </row>
    <row r="1286" spans="1:12" x14ac:dyDescent="0.25">
      <c r="A1286" s="37" t="s">
        <v>9693</v>
      </c>
      <c r="B1286" s="37">
        <v>15</v>
      </c>
      <c r="C1286" s="37">
        <v>0</v>
      </c>
      <c r="D1286" s="37">
        <v>0</v>
      </c>
      <c r="E1286" s="37">
        <v>2</v>
      </c>
      <c r="F1286" s="37">
        <v>0.50183333333333335</v>
      </c>
      <c r="G1286" s="37" t="s">
        <v>4181</v>
      </c>
      <c r="H1286" s="37" t="s">
        <v>2308</v>
      </c>
      <c r="I1286" s="37">
        <v>160</v>
      </c>
      <c r="J1286" s="37" t="s">
        <v>2275</v>
      </c>
      <c r="K1286" s="37">
        <v>9</v>
      </c>
      <c r="L1286" s="37">
        <v>0</v>
      </c>
    </row>
    <row r="1287" spans="1:12" x14ac:dyDescent="0.25">
      <c r="A1287" s="37" t="s">
        <v>9699</v>
      </c>
      <c r="B1287" s="37">
        <v>15</v>
      </c>
      <c r="C1287" s="37">
        <v>1</v>
      </c>
      <c r="D1287" s="37">
        <v>2</v>
      </c>
      <c r="E1287" s="37">
        <v>5</v>
      </c>
      <c r="F1287" s="37">
        <v>1.7400333333333335</v>
      </c>
      <c r="G1287" s="37" t="s">
        <v>1223</v>
      </c>
      <c r="H1287" s="37" t="s">
        <v>2308</v>
      </c>
      <c r="I1287" s="37">
        <v>571</v>
      </c>
      <c r="J1287" s="37" t="s">
        <v>2275</v>
      </c>
      <c r="K1287" s="37">
        <v>9</v>
      </c>
      <c r="L1287" s="37">
        <v>2</v>
      </c>
    </row>
    <row r="1288" spans="1:12" x14ac:dyDescent="0.25">
      <c r="A1288" s="37" t="s">
        <v>9401</v>
      </c>
      <c r="B1288" s="37">
        <v>15</v>
      </c>
      <c r="C1288" s="37">
        <v>0</v>
      </c>
      <c r="D1288" s="37">
        <v>0</v>
      </c>
      <c r="E1288" s="37">
        <v>4</v>
      </c>
      <c r="F1288" s="37">
        <v>0.85315333333333332</v>
      </c>
      <c r="G1288" s="37" t="s">
        <v>1223</v>
      </c>
      <c r="H1288" s="37" t="s">
        <v>2308</v>
      </c>
      <c r="I1288" s="37">
        <v>272</v>
      </c>
      <c r="J1288" s="37" t="s">
        <v>2275</v>
      </c>
      <c r="K1288" s="37">
        <v>10</v>
      </c>
      <c r="L1288" s="37">
        <v>0</v>
      </c>
    </row>
    <row r="1289" spans="1:12" x14ac:dyDescent="0.25">
      <c r="A1289" s="37" t="s">
        <v>9748</v>
      </c>
      <c r="B1289" s="37">
        <v>15</v>
      </c>
      <c r="C1289" s="37">
        <v>0</v>
      </c>
      <c r="D1289" s="37">
        <v>1</v>
      </c>
      <c r="E1289" s="37">
        <v>4</v>
      </c>
      <c r="F1289" s="37">
        <v>0.74335333333333342</v>
      </c>
      <c r="G1289" s="37" t="s">
        <v>1233</v>
      </c>
      <c r="H1289" s="37" t="s">
        <v>2308</v>
      </c>
      <c r="I1289" s="37">
        <v>237</v>
      </c>
      <c r="J1289" s="37" t="s">
        <v>2275</v>
      </c>
      <c r="K1289" s="37">
        <v>8</v>
      </c>
      <c r="L1289" s="37">
        <v>1</v>
      </c>
    </row>
    <row r="1290" spans="1:12" x14ac:dyDescent="0.25">
      <c r="A1290" s="37" t="s">
        <v>9930</v>
      </c>
      <c r="B1290" s="37">
        <v>15</v>
      </c>
      <c r="C1290" s="37">
        <v>0</v>
      </c>
      <c r="D1290" s="37">
        <v>0</v>
      </c>
      <c r="E1290" s="37">
        <v>3</v>
      </c>
      <c r="F1290" s="37">
        <v>0.49242666666666668</v>
      </c>
      <c r="G1290" s="37" t="s">
        <v>1256</v>
      </c>
      <c r="H1290" s="37" t="s">
        <v>2308</v>
      </c>
      <c r="I1290" s="37">
        <v>157</v>
      </c>
      <c r="J1290" s="37" t="s">
        <v>2275</v>
      </c>
      <c r="K1290" s="37">
        <v>9</v>
      </c>
      <c r="L1290" s="37">
        <v>0</v>
      </c>
    </row>
    <row r="1291" spans="1:12" x14ac:dyDescent="0.25">
      <c r="A1291" s="37" t="s">
        <v>9656</v>
      </c>
      <c r="B1291" s="37">
        <v>15</v>
      </c>
      <c r="C1291" s="37">
        <v>0</v>
      </c>
      <c r="D1291" s="37">
        <v>1</v>
      </c>
      <c r="E1291" s="37">
        <v>5</v>
      </c>
      <c r="F1291" s="37">
        <v>1.0099866666666668</v>
      </c>
      <c r="G1291" s="37" t="s">
        <v>1260</v>
      </c>
      <c r="H1291" s="37" t="s">
        <v>2308</v>
      </c>
      <c r="I1291" s="37">
        <v>322</v>
      </c>
      <c r="J1291" s="37" t="s">
        <v>2275</v>
      </c>
      <c r="K1291" s="37">
        <v>10</v>
      </c>
      <c r="L1291" s="37">
        <v>1</v>
      </c>
    </row>
    <row r="1292" spans="1:12" x14ac:dyDescent="0.25">
      <c r="A1292" s="37" t="s">
        <v>9560</v>
      </c>
      <c r="B1292" s="37">
        <v>15</v>
      </c>
      <c r="C1292" s="37">
        <v>0</v>
      </c>
      <c r="D1292" s="37">
        <v>1</v>
      </c>
      <c r="E1292" s="37">
        <v>4</v>
      </c>
      <c r="F1292" s="37">
        <v>0.74336666666666673</v>
      </c>
      <c r="G1292" s="37" t="s">
        <v>1221</v>
      </c>
      <c r="H1292" s="37" t="s">
        <v>2308</v>
      </c>
      <c r="I1292" s="37">
        <v>237</v>
      </c>
      <c r="J1292" s="37" t="s">
        <v>2275</v>
      </c>
      <c r="K1292" s="37">
        <v>8</v>
      </c>
      <c r="L1292" s="37">
        <v>1</v>
      </c>
    </row>
    <row r="1293" spans="1:12" x14ac:dyDescent="0.25">
      <c r="A1293" s="37" t="s">
        <v>9821</v>
      </c>
      <c r="B1293" s="37">
        <v>15</v>
      </c>
      <c r="C1293" s="37">
        <v>0</v>
      </c>
      <c r="D1293" s="37">
        <v>0</v>
      </c>
      <c r="E1293" s="37">
        <v>3</v>
      </c>
      <c r="F1293" s="37">
        <v>0.64298666666666671</v>
      </c>
      <c r="G1293" s="37" t="s">
        <v>1245</v>
      </c>
      <c r="H1293" s="37" t="s">
        <v>2308</v>
      </c>
      <c r="I1293" s="37">
        <v>205</v>
      </c>
      <c r="J1293" s="37" t="s">
        <v>2268</v>
      </c>
      <c r="K1293" s="37">
        <v>7</v>
      </c>
      <c r="L1293" s="37">
        <v>0</v>
      </c>
    </row>
    <row r="1294" spans="1:12" x14ac:dyDescent="0.25">
      <c r="A1294" s="37" t="s">
        <v>9517</v>
      </c>
      <c r="B1294" s="37">
        <v>15</v>
      </c>
      <c r="C1294" s="37">
        <v>0</v>
      </c>
      <c r="D1294" s="37">
        <v>1</v>
      </c>
      <c r="E1294" s="37">
        <v>4</v>
      </c>
      <c r="F1294" s="37">
        <v>0.84060000000000012</v>
      </c>
      <c r="G1294" s="37" t="s">
        <v>1245</v>
      </c>
      <c r="H1294" s="37" t="s">
        <v>2308</v>
      </c>
      <c r="I1294" s="37">
        <v>268</v>
      </c>
      <c r="J1294" s="37" t="s">
        <v>2275</v>
      </c>
      <c r="K1294" s="37">
        <v>7</v>
      </c>
      <c r="L1294" s="37">
        <v>1</v>
      </c>
    </row>
    <row r="1295" spans="1:12" x14ac:dyDescent="0.25">
      <c r="A1295" s="37" t="s">
        <v>9918</v>
      </c>
      <c r="B1295" s="37">
        <v>15</v>
      </c>
      <c r="C1295" s="37">
        <v>0</v>
      </c>
      <c r="D1295" s="37">
        <v>1</v>
      </c>
      <c r="E1295" s="37">
        <v>7</v>
      </c>
      <c r="F1295" s="37">
        <v>0.82178000000000007</v>
      </c>
      <c r="G1295" s="37" t="s">
        <v>1245</v>
      </c>
      <c r="H1295" s="37" t="s">
        <v>2308</v>
      </c>
      <c r="I1295" s="37">
        <v>262</v>
      </c>
      <c r="J1295" s="37" t="s">
        <v>2275</v>
      </c>
      <c r="K1295" s="37">
        <v>9</v>
      </c>
      <c r="L1295" s="37">
        <v>1</v>
      </c>
    </row>
    <row r="1296" spans="1:12" x14ac:dyDescent="0.25">
      <c r="A1296" s="37" t="s">
        <v>9289</v>
      </c>
      <c r="B1296" s="37">
        <v>15</v>
      </c>
      <c r="C1296" s="37">
        <v>0</v>
      </c>
      <c r="D1296" s="37">
        <v>1</v>
      </c>
      <c r="E1296" s="37">
        <v>4</v>
      </c>
      <c r="F1296" s="37">
        <v>0.93784000000000001</v>
      </c>
      <c r="G1296" s="37" t="s">
        <v>1232</v>
      </c>
      <c r="H1296" s="37" t="s">
        <v>2321</v>
      </c>
      <c r="I1296" s="37">
        <v>299</v>
      </c>
      <c r="J1296" s="37" t="s">
        <v>2275</v>
      </c>
      <c r="K1296" s="37">
        <v>9</v>
      </c>
      <c r="L1296" s="37">
        <v>1</v>
      </c>
    </row>
    <row r="1297" spans="1:12" x14ac:dyDescent="0.25">
      <c r="A1297" s="37" t="s">
        <v>9745</v>
      </c>
      <c r="B1297" s="37">
        <v>15</v>
      </c>
      <c r="C1297" s="37">
        <v>0</v>
      </c>
      <c r="D1297" s="37">
        <v>4</v>
      </c>
      <c r="E1297" s="37">
        <v>5</v>
      </c>
      <c r="F1297" s="37">
        <v>1.3568666666666667</v>
      </c>
      <c r="G1297" s="37" t="s">
        <v>1219</v>
      </c>
      <c r="H1297" s="37" t="s">
        <v>3729</v>
      </c>
      <c r="I1297" s="37">
        <v>435</v>
      </c>
      <c r="J1297" s="37" t="s">
        <v>2275</v>
      </c>
      <c r="K1297" s="37">
        <v>11</v>
      </c>
      <c r="L1297" s="37">
        <v>4</v>
      </c>
    </row>
    <row r="1298" spans="1:12" x14ac:dyDescent="0.25">
      <c r="A1298" s="37" t="s">
        <v>9989</v>
      </c>
      <c r="B1298" s="37">
        <v>15</v>
      </c>
      <c r="C1298" s="37">
        <v>0</v>
      </c>
      <c r="D1298" s="37">
        <v>1</v>
      </c>
      <c r="E1298" s="37">
        <v>2</v>
      </c>
      <c r="F1298" s="37">
        <v>0.54888666666666663</v>
      </c>
      <c r="G1298" s="37" t="s">
        <v>1222</v>
      </c>
      <c r="H1298" s="37" t="s">
        <v>2308</v>
      </c>
      <c r="I1298" s="37">
        <v>175</v>
      </c>
      <c r="J1298" s="37" t="s">
        <v>2275</v>
      </c>
      <c r="K1298" s="37">
        <v>7</v>
      </c>
      <c r="L1298" s="37">
        <v>1</v>
      </c>
    </row>
    <row r="1299" spans="1:12" x14ac:dyDescent="0.25">
      <c r="A1299" s="37" t="s">
        <v>9471</v>
      </c>
      <c r="B1299" s="37">
        <v>15</v>
      </c>
      <c r="C1299" s="37">
        <v>0</v>
      </c>
      <c r="D1299" s="37">
        <v>0</v>
      </c>
      <c r="E1299" s="37">
        <v>3</v>
      </c>
      <c r="F1299" s="37">
        <v>0.59594000000000003</v>
      </c>
      <c r="G1299" s="37" t="s">
        <v>1222</v>
      </c>
      <c r="H1299" s="37" t="s">
        <v>2308</v>
      </c>
      <c r="I1299" s="37">
        <v>190</v>
      </c>
      <c r="J1299" s="37" t="s">
        <v>2275</v>
      </c>
      <c r="K1299" s="37">
        <v>7</v>
      </c>
      <c r="L1299" s="37">
        <v>0</v>
      </c>
    </row>
    <row r="1300" spans="1:12" x14ac:dyDescent="0.25">
      <c r="A1300" s="37" t="s">
        <v>9599</v>
      </c>
      <c r="B1300" s="37">
        <v>15</v>
      </c>
      <c r="C1300" s="37">
        <v>0</v>
      </c>
      <c r="D1300" s="37">
        <v>1</v>
      </c>
      <c r="E1300" s="37">
        <v>10</v>
      </c>
      <c r="F1300" s="37">
        <v>0.86254666666666668</v>
      </c>
      <c r="G1300" s="37" t="s">
        <v>1222</v>
      </c>
      <c r="H1300" s="37" t="s">
        <v>2308</v>
      </c>
      <c r="I1300" s="37">
        <v>275</v>
      </c>
      <c r="J1300" s="37" t="s">
        <v>2275</v>
      </c>
      <c r="K1300" s="37">
        <v>11</v>
      </c>
      <c r="L1300" s="37">
        <v>1</v>
      </c>
    </row>
    <row r="1301" spans="1:12" x14ac:dyDescent="0.25">
      <c r="A1301" s="37" t="s">
        <v>9357</v>
      </c>
      <c r="B1301" s="37">
        <v>15</v>
      </c>
      <c r="C1301" s="37">
        <v>0</v>
      </c>
      <c r="D1301" s="37">
        <v>0</v>
      </c>
      <c r="E1301" s="37">
        <v>6</v>
      </c>
      <c r="F1301" s="37">
        <v>0.64299333333333331</v>
      </c>
      <c r="G1301" s="37" t="s">
        <v>1222</v>
      </c>
      <c r="H1301" s="37" t="s">
        <v>2308</v>
      </c>
      <c r="I1301" s="37">
        <v>205</v>
      </c>
      <c r="J1301" s="37" t="s">
        <v>2275</v>
      </c>
      <c r="K1301" s="37">
        <v>9</v>
      </c>
      <c r="L1301" s="37">
        <v>0</v>
      </c>
    </row>
    <row r="1302" spans="1:12" x14ac:dyDescent="0.25">
      <c r="A1302" s="37" t="s">
        <v>10019</v>
      </c>
      <c r="B1302" s="37">
        <v>15</v>
      </c>
      <c r="C1302" s="37">
        <v>0</v>
      </c>
      <c r="D1302" s="37">
        <v>0</v>
      </c>
      <c r="E1302" s="37">
        <v>3</v>
      </c>
      <c r="F1302" s="37">
        <v>0.57085333333333343</v>
      </c>
      <c r="G1302" s="37" t="s">
        <v>1222</v>
      </c>
      <c r="H1302" s="37" t="s">
        <v>2308</v>
      </c>
      <c r="I1302" s="37">
        <v>182</v>
      </c>
      <c r="J1302" s="37" t="s">
        <v>2275</v>
      </c>
      <c r="K1302" s="37">
        <v>7</v>
      </c>
      <c r="L1302" s="37">
        <v>0</v>
      </c>
    </row>
    <row r="1303" spans="1:12" x14ac:dyDescent="0.25">
      <c r="A1303" s="37" t="s">
        <v>9356</v>
      </c>
      <c r="B1303" s="37">
        <v>15</v>
      </c>
      <c r="C1303" s="37">
        <v>0</v>
      </c>
      <c r="D1303" s="37">
        <v>1</v>
      </c>
      <c r="E1303" s="37">
        <v>5</v>
      </c>
      <c r="F1303" s="37">
        <v>0.59592666666666672</v>
      </c>
      <c r="G1303" s="37" t="s">
        <v>3492</v>
      </c>
      <c r="H1303" s="37" t="s">
        <v>2308</v>
      </c>
      <c r="I1303" s="37">
        <v>190</v>
      </c>
      <c r="J1303" s="37" t="s">
        <v>2275</v>
      </c>
      <c r="K1303" s="37">
        <v>8</v>
      </c>
      <c r="L1303" s="37">
        <v>1</v>
      </c>
    </row>
    <row r="1304" spans="1:12" x14ac:dyDescent="0.25">
      <c r="A1304" s="37" t="s">
        <v>9523</v>
      </c>
      <c r="B1304" s="37">
        <v>15</v>
      </c>
      <c r="C1304" s="37">
        <v>0</v>
      </c>
      <c r="D1304" s="37">
        <v>1</v>
      </c>
      <c r="E1304" s="37">
        <v>5</v>
      </c>
      <c r="F1304" s="37">
        <v>0.5206533333333333</v>
      </c>
      <c r="G1304" s="37" t="s">
        <v>2350</v>
      </c>
      <c r="H1304" s="37" t="s">
        <v>2308</v>
      </c>
      <c r="I1304" s="37">
        <v>166</v>
      </c>
      <c r="J1304" s="37" t="s">
        <v>2275</v>
      </c>
      <c r="K1304" s="37">
        <v>8</v>
      </c>
      <c r="L1304" s="37">
        <v>1</v>
      </c>
    </row>
    <row r="1305" spans="1:12" x14ac:dyDescent="0.25">
      <c r="A1305" s="37" t="s">
        <v>9610</v>
      </c>
      <c r="B1305" s="37">
        <v>15</v>
      </c>
      <c r="C1305" s="37">
        <v>0</v>
      </c>
      <c r="D1305" s="37">
        <v>0</v>
      </c>
      <c r="E1305" s="37">
        <v>4</v>
      </c>
      <c r="F1305" s="37">
        <v>0.47675333333333342</v>
      </c>
      <c r="G1305" s="37" t="s">
        <v>1257</v>
      </c>
      <c r="H1305" s="37" t="s">
        <v>2269</v>
      </c>
      <c r="I1305" s="37">
        <v>152</v>
      </c>
      <c r="J1305" s="37" t="s">
        <v>2268</v>
      </c>
      <c r="K1305" s="37">
        <v>7</v>
      </c>
      <c r="L1305" s="37">
        <v>0</v>
      </c>
    </row>
    <row r="1306" spans="1:12" x14ac:dyDescent="0.25">
      <c r="A1306" s="37" t="s">
        <v>9050</v>
      </c>
      <c r="B1306" s="37">
        <v>15</v>
      </c>
      <c r="C1306" s="37">
        <v>0</v>
      </c>
      <c r="D1306" s="37">
        <v>0</v>
      </c>
      <c r="E1306" s="37">
        <v>1</v>
      </c>
      <c r="F1306" s="37">
        <v>0.65218666666666669</v>
      </c>
      <c r="G1306" s="37" t="s">
        <v>1222</v>
      </c>
      <c r="H1306" s="37" t="s">
        <v>2308</v>
      </c>
      <c r="I1306" s="37">
        <v>232</v>
      </c>
      <c r="J1306" s="37" t="s">
        <v>2275</v>
      </c>
      <c r="K1306" s="37">
        <v>10</v>
      </c>
      <c r="L1306" s="37">
        <v>0</v>
      </c>
    </row>
    <row r="1307" spans="1:12" x14ac:dyDescent="0.25">
      <c r="A1307" s="37" t="s">
        <v>10001</v>
      </c>
      <c r="B1307" s="37">
        <v>15</v>
      </c>
      <c r="C1307" s="37">
        <v>0</v>
      </c>
      <c r="D1307" s="37">
        <v>4</v>
      </c>
      <c r="E1307" s="37">
        <v>10</v>
      </c>
      <c r="F1307" s="37">
        <v>1.37696</v>
      </c>
      <c r="G1307" s="37" t="s">
        <v>1219</v>
      </c>
      <c r="H1307" s="37" t="s">
        <v>2316</v>
      </c>
      <c r="I1307" s="37">
        <v>439</v>
      </c>
      <c r="J1307" s="37" t="s">
        <v>2268</v>
      </c>
      <c r="K1307" s="37">
        <v>12</v>
      </c>
      <c r="L1307" s="37">
        <v>4</v>
      </c>
    </row>
    <row r="1308" spans="1:12" x14ac:dyDescent="0.25">
      <c r="A1308" s="37" t="s">
        <v>9228</v>
      </c>
      <c r="B1308" s="37">
        <v>15</v>
      </c>
      <c r="C1308" s="37">
        <v>0</v>
      </c>
      <c r="D1308" s="37">
        <v>0</v>
      </c>
      <c r="E1308" s="37">
        <v>6</v>
      </c>
      <c r="F1308" s="37">
        <v>0.59908000000000006</v>
      </c>
      <c r="G1308" s="37" t="s">
        <v>1219</v>
      </c>
      <c r="H1308" s="37" t="s">
        <v>2308</v>
      </c>
      <c r="I1308" s="37">
        <v>191</v>
      </c>
      <c r="J1308" s="37" t="s">
        <v>2268</v>
      </c>
      <c r="K1308" s="37">
        <v>7</v>
      </c>
      <c r="L1308" s="37">
        <v>0</v>
      </c>
    </row>
    <row r="1309" spans="1:12" x14ac:dyDescent="0.25">
      <c r="A1309" s="37" t="s">
        <v>9328</v>
      </c>
      <c r="B1309" s="37">
        <v>15</v>
      </c>
      <c r="C1309" s="37">
        <v>1</v>
      </c>
      <c r="D1309" s="37">
        <v>2</v>
      </c>
      <c r="E1309" s="37">
        <v>9</v>
      </c>
      <c r="F1309" s="37">
        <v>1.5993133333333336</v>
      </c>
      <c r="G1309" s="37" t="s">
        <v>1224</v>
      </c>
      <c r="H1309" s="37" t="s">
        <v>2308</v>
      </c>
      <c r="I1309" s="37">
        <v>546</v>
      </c>
      <c r="J1309" s="37" t="s">
        <v>2275</v>
      </c>
      <c r="K1309" s="37">
        <v>10</v>
      </c>
      <c r="L1309" s="37">
        <v>2</v>
      </c>
    </row>
    <row r="1310" spans="1:12" x14ac:dyDescent="0.25">
      <c r="A1310" s="37" t="s">
        <v>10046</v>
      </c>
      <c r="B1310" s="37">
        <v>15</v>
      </c>
      <c r="C1310" s="37">
        <v>0</v>
      </c>
      <c r="D1310" s="37">
        <v>2</v>
      </c>
      <c r="E1310" s="37">
        <v>2</v>
      </c>
      <c r="F1310" s="37">
        <v>0.87823333333333342</v>
      </c>
      <c r="G1310" s="37" t="s">
        <v>1219</v>
      </c>
      <c r="H1310" s="37" t="s">
        <v>2316</v>
      </c>
      <c r="I1310" s="37">
        <v>280</v>
      </c>
      <c r="J1310" s="37" t="s">
        <v>2268</v>
      </c>
      <c r="K1310" s="37">
        <v>8</v>
      </c>
      <c r="L1310" s="37">
        <v>2</v>
      </c>
    </row>
    <row r="1311" spans="1:12" x14ac:dyDescent="0.25">
      <c r="A1311" s="37" t="s">
        <v>9559</v>
      </c>
      <c r="B1311" s="37">
        <v>15</v>
      </c>
      <c r="C1311" s="37">
        <v>0</v>
      </c>
      <c r="D1311" s="37">
        <v>2</v>
      </c>
      <c r="E1311" s="37">
        <v>4</v>
      </c>
      <c r="F1311" s="37">
        <v>0.9598000000000001</v>
      </c>
      <c r="G1311" s="37" t="s">
        <v>2823</v>
      </c>
      <c r="H1311" s="37" t="s">
        <v>2308</v>
      </c>
      <c r="I1311" s="37">
        <v>306</v>
      </c>
      <c r="J1311" s="37" t="s">
        <v>2275</v>
      </c>
      <c r="K1311" s="37">
        <v>9</v>
      </c>
      <c r="L1311" s="37">
        <v>2</v>
      </c>
    </row>
    <row r="1312" spans="1:12" x14ac:dyDescent="0.25">
      <c r="A1312" s="37" t="s">
        <v>9843</v>
      </c>
      <c r="B1312" s="37">
        <v>15</v>
      </c>
      <c r="C1312" s="37">
        <v>0</v>
      </c>
      <c r="D1312" s="37">
        <v>0</v>
      </c>
      <c r="E1312" s="37">
        <v>5</v>
      </c>
      <c r="F1312" s="37">
        <v>0.42151333333333335</v>
      </c>
      <c r="G1312" s="37" t="s">
        <v>1219</v>
      </c>
      <c r="H1312" s="37" t="s">
        <v>2547</v>
      </c>
      <c r="I1312" s="37">
        <v>138</v>
      </c>
      <c r="J1312" s="37" t="s">
        <v>2275</v>
      </c>
      <c r="K1312" s="37">
        <v>6</v>
      </c>
      <c r="L1312" s="37">
        <v>0</v>
      </c>
    </row>
    <row r="1313" spans="1:12" x14ac:dyDescent="0.25">
      <c r="A1313" s="37" t="s">
        <v>9790</v>
      </c>
      <c r="B1313" s="37">
        <v>15</v>
      </c>
      <c r="C1313" s="37">
        <v>0</v>
      </c>
      <c r="D1313" s="37">
        <v>0</v>
      </c>
      <c r="E1313" s="37">
        <v>2</v>
      </c>
      <c r="F1313" s="37">
        <v>0.20701333333333333</v>
      </c>
      <c r="G1313" s="37" t="s">
        <v>1234</v>
      </c>
      <c r="H1313" s="37" t="s">
        <v>2316</v>
      </c>
      <c r="I1313" s="37">
        <v>66</v>
      </c>
      <c r="J1313" s="37" t="s">
        <v>2268</v>
      </c>
      <c r="K1313" s="37">
        <v>6</v>
      </c>
      <c r="L1313" s="37">
        <v>0</v>
      </c>
    </row>
    <row r="1314" spans="1:12" x14ac:dyDescent="0.25">
      <c r="A1314" s="37" t="s">
        <v>9348</v>
      </c>
      <c r="B1314" s="37">
        <v>15</v>
      </c>
      <c r="C1314" s="37">
        <v>0</v>
      </c>
      <c r="D1314" s="37">
        <v>0</v>
      </c>
      <c r="E1314" s="37">
        <v>12</v>
      </c>
      <c r="F1314" s="37">
        <v>0.60848000000000002</v>
      </c>
      <c r="G1314" s="37" t="s">
        <v>1230</v>
      </c>
      <c r="H1314" s="37" t="s">
        <v>2321</v>
      </c>
      <c r="I1314" s="37">
        <v>194</v>
      </c>
      <c r="J1314" s="37" t="s">
        <v>2268</v>
      </c>
      <c r="K1314" s="37">
        <v>8</v>
      </c>
      <c r="L1314" s="37">
        <v>0</v>
      </c>
    </row>
    <row r="1315" spans="1:12" x14ac:dyDescent="0.25">
      <c r="A1315" s="37" t="s">
        <v>8936</v>
      </c>
      <c r="B1315" s="37">
        <v>15</v>
      </c>
      <c r="C1315" s="37">
        <v>0</v>
      </c>
      <c r="D1315" s="37">
        <v>0</v>
      </c>
      <c r="E1315" s="37">
        <v>1</v>
      </c>
      <c r="F1315" s="37">
        <v>0.51439333333333337</v>
      </c>
      <c r="G1315" s="37" t="s">
        <v>1250</v>
      </c>
      <c r="H1315" s="37" t="s">
        <v>2308</v>
      </c>
      <c r="I1315" s="37">
        <v>164</v>
      </c>
      <c r="J1315" s="37" t="s">
        <v>2268</v>
      </c>
      <c r="K1315" s="37">
        <v>7</v>
      </c>
      <c r="L1315" s="37">
        <v>0</v>
      </c>
    </row>
    <row r="1316" spans="1:12" x14ac:dyDescent="0.25">
      <c r="A1316" s="37" t="s">
        <v>9871</v>
      </c>
      <c r="B1316" s="37">
        <v>15</v>
      </c>
      <c r="C1316" s="37">
        <v>0</v>
      </c>
      <c r="D1316" s="37">
        <v>2</v>
      </c>
      <c r="E1316" s="37">
        <v>8</v>
      </c>
      <c r="F1316" s="37">
        <v>0.89078666666666673</v>
      </c>
      <c r="G1316" s="37" t="s">
        <v>1219</v>
      </c>
      <c r="H1316" s="37" t="s">
        <v>2316</v>
      </c>
      <c r="I1316" s="37">
        <v>284</v>
      </c>
      <c r="J1316" s="37" t="s">
        <v>2275</v>
      </c>
      <c r="K1316" s="37">
        <v>8</v>
      </c>
      <c r="L1316" s="37">
        <v>2</v>
      </c>
    </row>
    <row r="1317" spans="1:12" x14ac:dyDescent="0.25">
      <c r="A1317" s="37" t="s">
        <v>9670</v>
      </c>
      <c r="B1317" s="37">
        <v>15</v>
      </c>
      <c r="C1317" s="37">
        <v>0</v>
      </c>
      <c r="D1317" s="37">
        <v>1</v>
      </c>
      <c r="E1317" s="37">
        <v>4</v>
      </c>
      <c r="F1317" s="37">
        <v>0.91588000000000003</v>
      </c>
      <c r="G1317" s="37" t="s">
        <v>1218</v>
      </c>
      <c r="H1317" s="37" t="s">
        <v>2308</v>
      </c>
      <c r="I1317" s="37">
        <v>292</v>
      </c>
      <c r="J1317" s="37" t="s">
        <v>2275</v>
      </c>
      <c r="K1317" s="37">
        <v>9</v>
      </c>
      <c r="L1317" s="37">
        <v>1</v>
      </c>
    </row>
    <row r="1318" spans="1:12" x14ac:dyDescent="0.25">
      <c r="A1318" s="37" t="s">
        <v>9975</v>
      </c>
      <c r="B1318" s="37">
        <v>15</v>
      </c>
      <c r="C1318" s="37">
        <v>0</v>
      </c>
      <c r="D1318" s="37">
        <v>2</v>
      </c>
      <c r="E1318" s="37">
        <v>4</v>
      </c>
      <c r="F1318" s="37">
        <v>1.4710600000000003</v>
      </c>
      <c r="G1318" s="37" t="s">
        <v>1250</v>
      </c>
      <c r="H1318" s="37" t="s">
        <v>2308</v>
      </c>
      <c r="I1318" s="37">
        <v>469</v>
      </c>
      <c r="J1318" s="37" t="s">
        <v>2275</v>
      </c>
      <c r="K1318" s="37">
        <v>11</v>
      </c>
      <c r="L1318" s="37">
        <v>2</v>
      </c>
    </row>
    <row r="1319" spans="1:12" x14ac:dyDescent="0.25">
      <c r="A1319" s="37" t="s">
        <v>9213</v>
      </c>
      <c r="B1319" s="37">
        <v>15</v>
      </c>
      <c r="C1319" s="37">
        <v>0</v>
      </c>
      <c r="D1319" s="37">
        <v>0</v>
      </c>
      <c r="E1319" s="37">
        <v>2</v>
      </c>
      <c r="F1319" s="37">
        <v>0.51126666666666665</v>
      </c>
      <c r="G1319" s="37" t="s">
        <v>1245</v>
      </c>
      <c r="H1319" s="37" t="s">
        <v>2308</v>
      </c>
      <c r="I1319" s="37">
        <v>163</v>
      </c>
      <c r="J1319" s="37" t="s">
        <v>2268</v>
      </c>
      <c r="K1319" s="37">
        <v>8</v>
      </c>
      <c r="L1319" s="37">
        <v>0</v>
      </c>
    </row>
    <row r="1320" spans="1:12" x14ac:dyDescent="0.25">
      <c r="A1320" s="37" t="s">
        <v>9347</v>
      </c>
      <c r="B1320" s="37">
        <v>15</v>
      </c>
      <c r="C1320" s="37">
        <v>0</v>
      </c>
      <c r="D1320" s="37">
        <v>0</v>
      </c>
      <c r="E1320" s="37">
        <v>5</v>
      </c>
      <c r="F1320" s="37">
        <v>0.59593333333333331</v>
      </c>
      <c r="G1320" s="37" t="s">
        <v>1225</v>
      </c>
      <c r="H1320" s="37" t="s">
        <v>2308</v>
      </c>
      <c r="I1320" s="37">
        <v>190</v>
      </c>
      <c r="J1320" s="37" t="s">
        <v>2275</v>
      </c>
      <c r="K1320" s="37">
        <v>8</v>
      </c>
      <c r="L1320" s="37">
        <v>0</v>
      </c>
    </row>
    <row r="1321" spans="1:12" x14ac:dyDescent="0.25">
      <c r="A1321" s="37" t="s">
        <v>9572</v>
      </c>
      <c r="B1321" s="37">
        <v>15</v>
      </c>
      <c r="C1321" s="37">
        <v>0</v>
      </c>
      <c r="D1321" s="37">
        <v>2</v>
      </c>
      <c r="E1321" s="37">
        <v>9</v>
      </c>
      <c r="F1321" s="37">
        <v>1.2734466666666668</v>
      </c>
      <c r="G1321" s="37" t="s">
        <v>1268</v>
      </c>
      <c r="H1321" s="37" t="s">
        <v>2308</v>
      </c>
      <c r="I1321" s="37">
        <v>406</v>
      </c>
      <c r="J1321" s="37" t="s">
        <v>2268</v>
      </c>
      <c r="K1321" s="37">
        <v>9</v>
      </c>
      <c r="L1321" s="37">
        <v>2</v>
      </c>
    </row>
    <row r="1322" spans="1:12" x14ac:dyDescent="0.25">
      <c r="A1322" s="37" t="s">
        <v>9619</v>
      </c>
      <c r="B1322" s="37">
        <v>15</v>
      </c>
      <c r="C1322" s="37">
        <v>0</v>
      </c>
      <c r="D1322" s="37">
        <v>1</v>
      </c>
      <c r="E1322" s="37">
        <v>3</v>
      </c>
      <c r="F1322" s="37">
        <v>0.66305999999999998</v>
      </c>
      <c r="G1322" s="37" t="s">
        <v>1257</v>
      </c>
      <c r="H1322" s="37" t="s">
        <v>2308</v>
      </c>
      <c r="I1322" s="37">
        <v>212</v>
      </c>
      <c r="J1322" s="37" t="s">
        <v>2275</v>
      </c>
      <c r="K1322" s="37">
        <v>8</v>
      </c>
      <c r="L1322" s="37">
        <v>1</v>
      </c>
    </row>
    <row r="1323" spans="1:12" x14ac:dyDescent="0.25">
      <c r="A1323" s="37" t="s">
        <v>9507</v>
      </c>
      <c r="B1323" s="37">
        <v>15</v>
      </c>
      <c r="C1323" s="37">
        <v>0</v>
      </c>
      <c r="D1323" s="37">
        <v>2</v>
      </c>
      <c r="E1323" s="37">
        <v>2</v>
      </c>
      <c r="F1323" s="37">
        <v>1.0193933333333334</v>
      </c>
      <c r="G1323" s="37" t="s">
        <v>1241</v>
      </c>
      <c r="H1323" s="37" t="s">
        <v>2308</v>
      </c>
      <c r="I1323" s="37">
        <v>325</v>
      </c>
      <c r="J1323" s="37" t="s">
        <v>2275</v>
      </c>
      <c r="K1323" s="37">
        <v>10</v>
      </c>
      <c r="L1323" s="37">
        <v>2</v>
      </c>
    </row>
    <row r="1324" spans="1:12" x14ac:dyDescent="0.25">
      <c r="A1324" s="37" t="s">
        <v>9672</v>
      </c>
      <c r="B1324" s="37">
        <v>15</v>
      </c>
      <c r="C1324" s="37">
        <v>1</v>
      </c>
      <c r="D1324" s="37">
        <v>2</v>
      </c>
      <c r="E1324" s="37">
        <v>6</v>
      </c>
      <c r="F1324" s="37">
        <v>1.7439466666666668</v>
      </c>
      <c r="G1324" s="37" t="s">
        <v>1219</v>
      </c>
      <c r="H1324" s="37" t="s">
        <v>2269</v>
      </c>
      <c r="I1324" s="37">
        <v>556</v>
      </c>
      <c r="J1324" s="37" t="s">
        <v>2275</v>
      </c>
      <c r="K1324" s="37">
        <v>9</v>
      </c>
      <c r="L1324" s="37">
        <v>2</v>
      </c>
    </row>
    <row r="1325" spans="1:12" x14ac:dyDescent="0.25">
      <c r="A1325" s="37" t="s">
        <v>9558</v>
      </c>
      <c r="B1325" s="37">
        <v>14</v>
      </c>
      <c r="C1325" s="37">
        <v>1</v>
      </c>
      <c r="D1325" s="37">
        <v>3</v>
      </c>
      <c r="E1325" s="37">
        <v>10</v>
      </c>
      <c r="F1325" s="37">
        <v>1.5827357142857144</v>
      </c>
      <c r="G1325" s="37" t="s">
        <v>1219</v>
      </c>
      <c r="H1325" s="37" t="s">
        <v>2308</v>
      </c>
      <c r="I1325" s="37">
        <v>483</v>
      </c>
      <c r="J1325" s="37" t="s">
        <v>2275</v>
      </c>
      <c r="K1325" s="37">
        <v>9</v>
      </c>
      <c r="L1325" s="37">
        <v>3</v>
      </c>
    </row>
    <row r="1326" spans="1:12" x14ac:dyDescent="0.25">
      <c r="A1326" s="37" t="s">
        <v>9372</v>
      </c>
      <c r="B1326" s="37">
        <v>14</v>
      </c>
      <c r="C1326" s="37">
        <v>0</v>
      </c>
      <c r="D1326" s="37">
        <v>1</v>
      </c>
      <c r="E1326" s="37">
        <v>3</v>
      </c>
      <c r="F1326" s="37">
        <v>0.68555714285714298</v>
      </c>
      <c r="G1326" s="37" t="s">
        <v>1219</v>
      </c>
      <c r="H1326" s="37" t="s">
        <v>2308</v>
      </c>
      <c r="I1326" s="37">
        <v>204</v>
      </c>
      <c r="J1326" s="37" t="s">
        <v>2275</v>
      </c>
      <c r="K1326" s="37">
        <v>7</v>
      </c>
      <c r="L1326" s="37">
        <v>1</v>
      </c>
    </row>
    <row r="1327" spans="1:12" x14ac:dyDescent="0.25">
      <c r="A1327" s="37" t="s">
        <v>9791</v>
      </c>
      <c r="B1327" s="37">
        <v>14</v>
      </c>
      <c r="C1327" s="37">
        <v>0</v>
      </c>
      <c r="D1327" s="37">
        <v>0</v>
      </c>
      <c r="E1327" s="37">
        <v>5</v>
      </c>
      <c r="F1327" s="37">
        <v>0.65530714285714287</v>
      </c>
      <c r="G1327" s="37" t="s">
        <v>1219</v>
      </c>
      <c r="H1327" s="37" t="s">
        <v>2308</v>
      </c>
      <c r="I1327" s="37">
        <v>195</v>
      </c>
      <c r="J1327" s="37" t="s">
        <v>2268</v>
      </c>
      <c r="K1327" s="37">
        <v>9</v>
      </c>
      <c r="L1327" s="37">
        <v>0</v>
      </c>
    </row>
    <row r="1328" spans="1:12" x14ac:dyDescent="0.25">
      <c r="A1328" s="37" t="s">
        <v>9908</v>
      </c>
      <c r="B1328" s="37">
        <v>14</v>
      </c>
      <c r="C1328" s="37">
        <v>0</v>
      </c>
      <c r="D1328" s="37">
        <v>1</v>
      </c>
      <c r="E1328" s="37">
        <v>10</v>
      </c>
      <c r="F1328" s="37">
        <v>1.0766500000000001</v>
      </c>
      <c r="G1328" s="37" t="s">
        <v>1219</v>
      </c>
      <c r="H1328" s="37" t="s">
        <v>2308</v>
      </c>
      <c r="I1328" s="37">
        <v>330</v>
      </c>
      <c r="J1328" s="37" t="s">
        <v>2275</v>
      </c>
      <c r="K1328" s="37">
        <v>10</v>
      </c>
      <c r="L1328" s="37">
        <v>1</v>
      </c>
    </row>
    <row r="1329" spans="1:12" x14ac:dyDescent="0.25">
      <c r="A1329" s="37" t="s">
        <v>9497</v>
      </c>
      <c r="B1329" s="37">
        <v>14</v>
      </c>
      <c r="C1329" s="37">
        <v>0</v>
      </c>
      <c r="D1329" s="37">
        <v>3</v>
      </c>
      <c r="E1329" s="37">
        <v>9</v>
      </c>
      <c r="F1329" s="37">
        <v>1.0854714285714286</v>
      </c>
      <c r="G1329" s="37" t="s">
        <v>1219</v>
      </c>
      <c r="H1329" s="37" t="s">
        <v>2308</v>
      </c>
      <c r="I1329" s="37">
        <v>323</v>
      </c>
      <c r="J1329" s="37" t="s">
        <v>2275</v>
      </c>
      <c r="K1329" s="37">
        <v>9</v>
      </c>
      <c r="L1329" s="37">
        <v>3</v>
      </c>
    </row>
    <row r="1330" spans="1:12" x14ac:dyDescent="0.25">
      <c r="A1330" s="37" t="s">
        <v>9997</v>
      </c>
      <c r="B1330" s="37">
        <v>14</v>
      </c>
      <c r="C1330" s="37">
        <v>0</v>
      </c>
      <c r="D1330" s="37">
        <v>3</v>
      </c>
      <c r="E1330" s="37">
        <v>7</v>
      </c>
      <c r="F1330" s="37">
        <v>1.3812142857142857</v>
      </c>
      <c r="G1330" s="37" t="s">
        <v>1219</v>
      </c>
      <c r="H1330" s="37" t="s">
        <v>2308</v>
      </c>
      <c r="I1330" s="37">
        <v>411</v>
      </c>
      <c r="J1330" s="37" t="s">
        <v>2275</v>
      </c>
      <c r="K1330" s="37">
        <v>10</v>
      </c>
      <c r="L1330" s="37">
        <v>3</v>
      </c>
    </row>
    <row r="1331" spans="1:12" x14ac:dyDescent="0.25">
      <c r="A1331" s="37" t="s">
        <v>9546</v>
      </c>
      <c r="B1331" s="37">
        <v>14</v>
      </c>
      <c r="C1331" s="37">
        <v>0</v>
      </c>
      <c r="D1331" s="37">
        <v>3</v>
      </c>
      <c r="E1331" s="37">
        <v>7</v>
      </c>
      <c r="F1331" s="37">
        <v>1.2952571428571429</v>
      </c>
      <c r="G1331" s="37" t="s">
        <v>1219</v>
      </c>
      <c r="H1331" s="37" t="s">
        <v>2308</v>
      </c>
      <c r="I1331" s="37">
        <v>445</v>
      </c>
      <c r="J1331" s="37" t="s">
        <v>2275</v>
      </c>
      <c r="K1331" s="37">
        <v>9</v>
      </c>
      <c r="L1331" s="37">
        <v>3</v>
      </c>
    </row>
    <row r="1332" spans="1:12" x14ac:dyDescent="0.25">
      <c r="A1332" s="37" t="s">
        <v>9718</v>
      </c>
      <c r="B1332" s="37">
        <v>14</v>
      </c>
      <c r="C1332" s="37">
        <v>0</v>
      </c>
      <c r="D1332" s="37">
        <v>1</v>
      </c>
      <c r="E1332" s="37">
        <v>5</v>
      </c>
      <c r="F1332" s="37">
        <v>0.53095714285714291</v>
      </c>
      <c r="G1332" s="37" t="s">
        <v>1219</v>
      </c>
      <c r="H1332" s="37" t="s">
        <v>2308</v>
      </c>
      <c r="I1332" s="37">
        <v>158</v>
      </c>
      <c r="J1332" s="37" t="s">
        <v>2275</v>
      </c>
      <c r="K1332" s="37">
        <v>7</v>
      </c>
      <c r="L1332" s="37">
        <v>1</v>
      </c>
    </row>
    <row r="1333" spans="1:12" x14ac:dyDescent="0.25">
      <c r="A1333" s="37" t="s">
        <v>9519</v>
      </c>
      <c r="B1333" s="37">
        <v>14</v>
      </c>
      <c r="C1333" s="37">
        <v>0</v>
      </c>
      <c r="D1333" s="37">
        <v>2</v>
      </c>
      <c r="E1333" s="37">
        <v>1</v>
      </c>
      <c r="F1333" s="37">
        <v>1.4114714285714285</v>
      </c>
      <c r="G1333" s="37" t="s">
        <v>1219</v>
      </c>
      <c r="H1333" s="37" t="s">
        <v>2308</v>
      </c>
      <c r="I1333" s="37">
        <v>420</v>
      </c>
      <c r="J1333" s="37" t="s">
        <v>2275</v>
      </c>
      <c r="K1333" s="37">
        <v>10</v>
      </c>
      <c r="L1333" s="37">
        <v>2</v>
      </c>
    </row>
    <row r="1334" spans="1:12" x14ac:dyDescent="0.25">
      <c r="A1334" s="37" t="s">
        <v>9793</v>
      </c>
      <c r="B1334" s="37">
        <v>14</v>
      </c>
      <c r="C1334" s="37">
        <v>0</v>
      </c>
      <c r="D1334" s="37">
        <v>5</v>
      </c>
      <c r="E1334" s="37">
        <v>4</v>
      </c>
      <c r="F1334" s="37">
        <v>1.8786</v>
      </c>
      <c r="G1334" s="37" t="s">
        <v>1232</v>
      </c>
      <c r="H1334" s="37" t="s">
        <v>2308</v>
      </c>
      <c r="I1334" s="37">
        <v>559</v>
      </c>
      <c r="J1334" s="37" t="s">
        <v>2275</v>
      </c>
      <c r="K1334" s="37">
        <v>9</v>
      </c>
      <c r="L1334" s="37">
        <v>5</v>
      </c>
    </row>
    <row r="1335" spans="1:12" x14ac:dyDescent="0.25">
      <c r="A1335" s="37" t="s">
        <v>10151</v>
      </c>
      <c r="B1335" s="37">
        <v>14</v>
      </c>
      <c r="C1335" s="37">
        <v>1</v>
      </c>
      <c r="D1335" s="37">
        <v>2</v>
      </c>
      <c r="E1335" s="37">
        <v>1</v>
      </c>
      <c r="F1335" s="37">
        <v>2.1541642857142858</v>
      </c>
      <c r="G1335" s="37" t="s">
        <v>1220</v>
      </c>
      <c r="H1335" s="37" t="s">
        <v>2308</v>
      </c>
      <c r="I1335" s="37">
        <v>641</v>
      </c>
      <c r="J1335" s="37" t="s">
        <v>2268</v>
      </c>
      <c r="K1335" s="37">
        <v>4</v>
      </c>
      <c r="L1335" s="37">
        <v>2</v>
      </c>
    </row>
    <row r="1336" spans="1:12" x14ac:dyDescent="0.25">
      <c r="A1336" s="37" t="s">
        <v>9422</v>
      </c>
      <c r="B1336" s="37">
        <v>14</v>
      </c>
      <c r="C1336" s="37">
        <v>0</v>
      </c>
      <c r="D1336" s="37">
        <v>1</v>
      </c>
      <c r="E1336" s="37">
        <v>3</v>
      </c>
      <c r="F1336" s="37">
        <v>0.5444</v>
      </c>
      <c r="G1336" s="37" t="s">
        <v>1257</v>
      </c>
      <c r="H1336" s="37" t="s">
        <v>2308</v>
      </c>
      <c r="I1336" s="37">
        <v>162</v>
      </c>
      <c r="J1336" s="37" t="s">
        <v>2275</v>
      </c>
      <c r="K1336" s="37">
        <v>5</v>
      </c>
      <c r="L1336" s="37">
        <v>1</v>
      </c>
    </row>
    <row r="1337" spans="1:12" x14ac:dyDescent="0.25">
      <c r="A1337" s="37" t="s">
        <v>9531</v>
      </c>
      <c r="B1337" s="37">
        <v>14</v>
      </c>
      <c r="C1337" s="37">
        <v>0</v>
      </c>
      <c r="D1337" s="37">
        <v>5</v>
      </c>
      <c r="E1337" s="37">
        <v>3</v>
      </c>
      <c r="F1337" s="37">
        <v>1.9189214285714287</v>
      </c>
      <c r="G1337" s="37" t="s">
        <v>2823</v>
      </c>
      <c r="H1337" s="37" t="s">
        <v>2308</v>
      </c>
      <c r="I1337" s="37">
        <v>571</v>
      </c>
      <c r="J1337" s="37" t="s">
        <v>2275</v>
      </c>
      <c r="K1337" s="37">
        <v>9</v>
      </c>
      <c r="L1337" s="37">
        <v>5</v>
      </c>
    </row>
    <row r="1338" spans="1:12" x14ac:dyDescent="0.25">
      <c r="A1338" s="37" t="s">
        <v>9210</v>
      </c>
      <c r="B1338" s="37">
        <v>14</v>
      </c>
      <c r="C1338" s="37">
        <v>0</v>
      </c>
      <c r="D1338" s="37">
        <v>0</v>
      </c>
      <c r="E1338" s="37">
        <v>4</v>
      </c>
      <c r="F1338" s="37">
        <v>0.41670714285714283</v>
      </c>
      <c r="G1338" s="37" t="s">
        <v>1226</v>
      </c>
      <c r="H1338" s="37" t="s">
        <v>2308</v>
      </c>
      <c r="I1338" s="37">
        <v>124</v>
      </c>
      <c r="J1338" s="37" t="s">
        <v>2275</v>
      </c>
      <c r="K1338" s="37">
        <v>6</v>
      </c>
      <c r="L1338" s="37">
        <v>0</v>
      </c>
    </row>
    <row r="1339" spans="1:12" x14ac:dyDescent="0.25">
      <c r="A1339" s="37" t="s">
        <v>9495</v>
      </c>
      <c r="B1339" s="37">
        <v>14</v>
      </c>
      <c r="C1339" s="37">
        <v>0</v>
      </c>
      <c r="D1339" s="37">
        <v>2</v>
      </c>
      <c r="E1339" s="37">
        <v>3</v>
      </c>
      <c r="F1339" s="37">
        <v>1.4383571428571429</v>
      </c>
      <c r="G1339" s="37" t="s">
        <v>1232</v>
      </c>
      <c r="H1339" s="37" t="s">
        <v>2308</v>
      </c>
      <c r="I1339" s="37">
        <v>428</v>
      </c>
      <c r="J1339" s="37" t="s">
        <v>2275</v>
      </c>
      <c r="K1339" s="37">
        <v>7</v>
      </c>
      <c r="L1339" s="37">
        <v>2</v>
      </c>
    </row>
    <row r="1340" spans="1:12" x14ac:dyDescent="0.25">
      <c r="A1340" s="37" t="s">
        <v>9768</v>
      </c>
      <c r="B1340" s="37">
        <v>14</v>
      </c>
      <c r="C1340" s="37">
        <v>0</v>
      </c>
      <c r="D1340" s="37">
        <v>1</v>
      </c>
      <c r="E1340" s="37">
        <v>1</v>
      </c>
      <c r="F1340" s="37">
        <v>0.86032142857142868</v>
      </c>
      <c r="G1340" s="37" t="s">
        <v>1232</v>
      </c>
      <c r="H1340" s="37" t="s">
        <v>2308</v>
      </c>
      <c r="I1340" s="37">
        <v>256</v>
      </c>
      <c r="J1340" s="37" t="s">
        <v>2275</v>
      </c>
      <c r="K1340" s="37">
        <v>8</v>
      </c>
      <c r="L1340" s="37">
        <v>1</v>
      </c>
    </row>
    <row r="1341" spans="1:12" x14ac:dyDescent="0.25">
      <c r="A1341" s="37" t="s">
        <v>9832</v>
      </c>
      <c r="B1341" s="37">
        <v>14</v>
      </c>
      <c r="C1341" s="37">
        <v>0</v>
      </c>
      <c r="D1341" s="37">
        <v>2</v>
      </c>
      <c r="E1341" s="37">
        <v>3</v>
      </c>
      <c r="F1341" s="37">
        <v>0.88384285714285726</v>
      </c>
      <c r="G1341" s="37" t="s">
        <v>1232</v>
      </c>
      <c r="H1341" s="37" t="s">
        <v>2308</v>
      </c>
      <c r="I1341" s="37">
        <v>263</v>
      </c>
      <c r="J1341" s="37" t="s">
        <v>2268</v>
      </c>
      <c r="K1341" s="37">
        <v>7</v>
      </c>
      <c r="L1341" s="37">
        <v>2</v>
      </c>
    </row>
    <row r="1342" spans="1:12" x14ac:dyDescent="0.25">
      <c r="A1342" s="37" t="s">
        <v>9564</v>
      </c>
      <c r="B1342" s="37">
        <v>14</v>
      </c>
      <c r="C1342" s="37">
        <v>0</v>
      </c>
      <c r="D1342" s="37">
        <v>1</v>
      </c>
      <c r="E1342" s="37">
        <v>5</v>
      </c>
      <c r="F1342" s="37">
        <v>0.7862285714285715</v>
      </c>
      <c r="G1342" s="37" t="s">
        <v>1232</v>
      </c>
      <c r="H1342" s="37" t="s">
        <v>2308</v>
      </c>
      <c r="I1342" s="37">
        <v>249</v>
      </c>
      <c r="J1342" s="37" t="s">
        <v>2275</v>
      </c>
      <c r="K1342" s="37">
        <v>8</v>
      </c>
      <c r="L1342" s="37">
        <v>1</v>
      </c>
    </row>
    <row r="1343" spans="1:12" x14ac:dyDescent="0.25">
      <c r="A1343" s="37" t="s">
        <v>9474</v>
      </c>
      <c r="B1343" s="37">
        <v>14</v>
      </c>
      <c r="C1343" s="37">
        <v>0</v>
      </c>
      <c r="D1343" s="37">
        <v>0</v>
      </c>
      <c r="E1343" s="37">
        <v>2</v>
      </c>
      <c r="F1343" s="37">
        <v>0.40770714285714288</v>
      </c>
      <c r="G1343" s="37" t="s">
        <v>1254</v>
      </c>
      <c r="H1343" s="37" t="s">
        <v>2308</v>
      </c>
      <c r="I1343" s="37">
        <v>146</v>
      </c>
      <c r="J1343" s="37" t="s">
        <v>2275</v>
      </c>
      <c r="K1343" s="37">
        <v>6</v>
      </c>
      <c r="L1343" s="37">
        <v>0</v>
      </c>
    </row>
    <row r="1344" spans="1:12" x14ac:dyDescent="0.25">
      <c r="A1344" s="37" t="s">
        <v>9292</v>
      </c>
      <c r="B1344" s="37">
        <v>14</v>
      </c>
      <c r="C1344" s="37">
        <v>0</v>
      </c>
      <c r="D1344" s="37">
        <v>0</v>
      </c>
      <c r="E1344" s="37">
        <v>1</v>
      </c>
      <c r="F1344" s="37">
        <v>0.45703571428571432</v>
      </c>
      <c r="G1344" s="37" t="s">
        <v>1220</v>
      </c>
      <c r="H1344" s="37" t="s">
        <v>2308</v>
      </c>
      <c r="I1344" s="37">
        <v>136</v>
      </c>
      <c r="J1344" s="37" t="s">
        <v>2275</v>
      </c>
      <c r="K1344" s="37">
        <v>7</v>
      </c>
      <c r="L1344" s="37">
        <v>0</v>
      </c>
    </row>
    <row r="1345" spans="1:12" x14ac:dyDescent="0.25">
      <c r="A1345" s="37" t="s">
        <v>9577</v>
      </c>
      <c r="B1345" s="37">
        <v>14</v>
      </c>
      <c r="C1345" s="37">
        <v>2</v>
      </c>
      <c r="D1345" s="37">
        <v>3</v>
      </c>
      <c r="E1345" s="37">
        <v>8</v>
      </c>
      <c r="F1345" s="37">
        <v>3.5185928571428571</v>
      </c>
      <c r="G1345" s="37" t="s">
        <v>2276</v>
      </c>
      <c r="H1345" s="37" t="s">
        <v>2308</v>
      </c>
      <c r="I1345" s="37">
        <v>1047</v>
      </c>
      <c r="J1345" s="37" t="s">
        <v>2275</v>
      </c>
      <c r="K1345" s="37">
        <v>12</v>
      </c>
      <c r="L1345" s="37">
        <v>3</v>
      </c>
    </row>
    <row r="1346" spans="1:12" x14ac:dyDescent="0.25">
      <c r="A1346" s="37" t="s">
        <v>9616</v>
      </c>
      <c r="B1346" s="37">
        <v>14</v>
      </c>
      <c r="C1346" s="37">
        <v>0</v>
      </c>
      <c r="D1346" s="37">
        <v>0</v>
      </c>
      <c r="E1346" s="37">
        <v>3</v>
      </c>
      <c r="F1346" s="37">
        <v>0.60827142857142857</v>
      </c>
      <c r="G1346" s="37" t="s">
        <v>2299</v>
      </c>
      <c r="H1346" s="37" t="s">
        <v>2308</v>
      </c>
      <c r="I1346" s="37">
        <v>181</v>
      </c>
      <c r="J1346" s="37" t="s">
        <v>2275</v>
      </c>
      <c r="K1346" s="37">
        <v>9</v>
      </c>
      <c r="L1346" s="37">
        <v>0</v>
      </c>
    </row>
    <row r="1347" spans="1:12" x14ac:dyDescent="0.25">
      <c r="A1347" s="37" t="s">
        <v>9593</v>
      </c>
      <c r="B1347" s="37">
        <v>14</v>
      </c>
      <c r="C1347" s="37">
        <v>0</v>
      </c>
      <c r="D1347" s="37">
        <v>0</v>
      </c>
      <c r="E1347" s="37">
        <v>3</v>
      </c>
      <c r="F1347" s="37">
        <v>0.38981428571428572</v>
      </c>
      <c r="G1347" s="37" t="s">
        <v>2299</v>
      </c>
      <c r="H1347" s="37" t="s">
        <v>2308</v>
      </c>
      <c r="I1347" s="37">
        <v>116</v>
      </c>
      <c r="J1347" s="37" t="s">
        <v>2268</v>
      </c>
      <c r="K1347" s="37">
        <v>7</v>
      </c>
      <c r="L1347" s="37">
        <v>0</v>
      </c>
    </row>
    <row r="1348" spans="1:12" x14ac:dyDescent="0.25">
      <c r="A1348" s="37" t="s">
        <v>9686</v>
      </c>
      <c r="B1348" s="37">
        <v>14</v>
      </c>
      <c r="C1348" s="37">
        <v>0</v>
      </c>
      <c r="D1348" s="37">
        <v>4</v>
      </c>
      <c r="E1348" s="37">
        <v>5</v>
      </c>
      <c r="F1348" s="37">
        <v>1.6769642857142859</v>
      </c>
      <c r="G1348" s="37" t="s">
        <v>1224</v>
      </c>
      <c r="H1348" s="37" t="s">
        <v>2308</v>
      </c>
      <c r="I1348" s="37">
        <v>499</v>
      </c>
      <c r="J1348" s="37" t="s">
        <v>2275</v>
      </c>
      <c r="K1348" s="37">
        <v>8</v>
      </c>
      <c r="L1348" s="37">
        <v>4</v>
      </c>
    </row>
    <row r="1349" spans="1:12" x14ac:dyDescent="0.25">
      <c r="A1349" s="37" t="s">
        <v>9438</v>
      </c>
      <c r="B1349" s="37">
        <v>14</v>
      </c>
      <c r="C1349" s="37">
        <v>0</v>
      </c>
      <c r="D1349" s="37">
        <v>0</v>
      </c>
      <c r="E1349" s="37">
        <v>3</v>
      </c>
      <c r="F1349" s="37">
        <v>0.34275714285714287</v>
      </c>
      <c r="G1349" s="37" t="s">
        <v>1248</v>
      </c>
      <c r="H1349" s="37" t="s">
        <v>2308</v>
      </c>
      <c r="I1349" s="37">
        <v>102</v>
      </c>
      <c r="J1349" s="37" t="s">
        <v>2275</v>
      </c>
      <c r="K1349" s="37">
        <v>5</v>
      </c>
      <c r="L1349" s="37">
        <v>0</v>
      </c>
    </row>
    <row r="1350" spans="1:12" x14ac:dyDescent="0.25">
      <c r="A1350" s="37" t="s">
        <v>9635</v>
      </c>
      <c r="B1350" s="37">
        <v>14</v>
      </c>
      <c r="C1350" s="37">
        <v>0</v>
      </c>
      <c r="D1350" s="37">
        <v>0</v>
      </c>
      <c r="E1350" s="37">
        <v>6</v>
      </c>
      <c r="F1350" s="37">
        <v>0.45367142857142856</v>
      </c>
      <c r="G1350" s="37" t="s">
        <v>1248</v>
      </c>
      <c r="H1350" s="37" t="s">
        <v>2308</v>
      </c>
      <c r="I1350" s="37">
        <v>135</v>
      </c>
      <c r="J1350" s="37" t="s">
        <v>2275</v>
      </c>
      <c r="K1350" s="37">
        <v>7</v>
      </c>
      <c r="L1350" s="37">
        <v>0</v>
      </c>
    </row>
    <row r="1351" spans="1:12" x14ac:dyDescent="0.25">
      <c r="A1351" s="37" t="s">
        <v>9205</v>
      </c>
      <c r="B1351" s="37">
        <v>14</v>
      </c>
      <c r="C1351" s="37">
        <v>0</v>
      </c>
      <c r="D1351" s="37">
        <v>1</v>
      </c>
      <c r="E1351" s="37">
        <v>1</v>
      </c>
      <c r="F1351" s="37">
        <v>0.89392142857142864</v>
      </c>
      <c r="G1351" s="37" t="s">
        <v>3492</v>
      </c>
      <c r="H1351" s="37" t="s">
        <v>2308</v>
      </c>
      <c r="I1351" s="37">
        <v>266</v>
      </c>
      <c r="J1351" s="37" t="s">
        <v>2275</v>
      </c>
      <c r="K1351" s="37">
        <v>9</v>
      </c>
      <c r="L1351" s="37">
        <v>1</v>
      </c>
    </row>
    <row r="1352" spans="1:12" x14ac:dyDescent="0.25">
      <c r="A1352" s="37" t="s">
        <v>9463</v>
      </c>
      <c r="B1352" s="37">
        <v>14</v>
      </c>
      <c r="C1352" s="37">
        <v>0</v>
      </c>
      <c r="D1352" s="37">
        <v>2</v>
      </c>
      <c r="E1352" s="37">
        <v>6</v>
      </c>
      <c r="F1352" s="37">
        <v>0.69229285714285715</v>
      </c>
      <c r="G1352" s="37" t="s">
        <v>1256</v>
      </c>
      <c r="H1352" s="37" t="s">
        <v>2308</v>
      </c>
      <c r="I1352" s="37">
        <v>206</v>
      </c>
      <c r="J1352" s="37" t="s">
        <v>2275</v>
      </c>
      <c r="K1352" s="37">
        <v>8</v>
      </c>
      <c r="L1352" s="37">
        <v>2</v>
      </c>
    </row>
    <row r="1353" spans="1:12" x14ac:dyDescent="0.25">
      <c r="A1353" s="37" t="s">
        <v>9809</v>
      </c>
      <c r="B1353" s="37">
        <v>14</v>
      </c>
      <c r="C1353" s="37">
        <v>0</v>
      </c>
      <c r="D1353" s="37">
        <v>1</v>
      </c>
      <c r="E1353" s="37">
        <v>5</v>
      </c>
      <c r="F1353" s="37">
        <v>0.79982142857142868</v>
      </c>
      <c r="G1353" s="37" t="s">
        <v>1256</v>
      </c>
      <c r="H1353" s="37" t="s">
        <v>2308</v>
      </c>
      <c r="I1353" s="37">
        <v>238</v>
      </c>
      <c r="J1353" s="37" t="s">
        <v>2275</v>
      </c>
      <c r="K1353" s="37">
        <v>6</v>
      </c>
      <c r="L1353" s="37">
        <v>1</v>
      </c>
    </row>
    <row r="1354" spans="1:12" x14ac:dyDescent="0.25">
      <c r="A1354" s="37" t="s">
        <v>9314</v>
      </c>
      <c r="B1354" s="37">
        <v>14</v>
      </c>
      <c r="C1354" s="37">
        <v>0</v>
      </c>
      <c r="D1354" s="37">
        <v>0</v>
      </c>
      <c r="E1354" s="37">
        <v>4</v>
      </c>
      <c r="F1354" s="37">
        <v>0.53432142857142861</v>
      </c>
      <c r="G1354" s="37" t="s">
        <v>1256</v>
      </c>
      <c r="H1354" s="37" t="s">
        <v>2308</v>
      </c>
      <c r="I1354" s="37">
        <v>159</v>
      </c>
      <c r="J1354" s="37" t="s">
        <v>2275</v>
      </c>
      <c r="K1354" s="37">
        <v>7</v>
      </c>
      <c r="L1354" s="37">
        <v>0</v>
      </c>
    </row>
    <row r="1355" spans="1:12" x14ac:dyDescent="0.25">
      <c r="A1355" s="37" t="s">
        <v>9417</v>
      </c>
      <c r="B1355" s="37">
        <v>14</v>
      </c>
      <c r="C1355" s="37">
        <v>0</v>
      </c>
      <c r="D1355" s="37">
        <v>1</v>
      </c>
      <c r="E1355" s="37">
        <v>2</v>
      </c>
      <c r="F1355" s="37">
        <v>0.9645071428571429</v>
      </c>
      <c r="G1355" s="37" t="s">
        <v>1270</v>
      </c>
      <c r="H1355" s="37" t="s">
        <v>2308</v>
      </c>
      <c r="I1355" s="37">
        <v>287</v>
      </c>
      <c r="J1355" s="37" t="s">
        <v>2268</v>
      </c>
      <c r="K1355" s="37">
        <v>10</v>
      </c>
      <c r="L1355" s="37">
        <v>1</v>
      </c>
    </row>
    <row r="1356" spans="1:12" x14ac:dyDescent="0.25">
      <c r="A1356" s="37" t="s">
        <v>9217</v>
      </c>
      <c r="B1356" s="37">
        <v>14</v>
      </c>
      <c r="C1356" s="37">
        <v>0</v>
      </c>
      <c r="D1356" s="37">
        <v>1</v>
      </c>
      <c r="E1356" s="37">
        <v>2</v>
      </c>
      <c r="F1356" s="37">
        <v>0.48727857142857145</v>
      </c>
      <c r="G1356" s="37" t="s">
        <v>1247</v>
      </c>
      <c r="H1356" s="37" t="s">
        <v>2308</v>
      </c>
      <c r="I1356" s="37">
        <v>145</v>
      </c>
      <c r="J1356" s="37" t="s">
        <v>2268</v>
      </c>
      <c r="K1356" s="37">
        <v>5</v>
      </c>
      <c r="L1356" s="37">
        <v>1</v>
      </c>
    </row>
    <row r="1357" spans="1:12" x14ac:dyDescent="0.25">
      <c r="A1357" s="37" t="s">
        <v>9640</v>
      </c>
      <c r="B1357" s="37">
        <v>14</v>
      </c>
      <c r="C1357" s="37">
        <v>0</v>
      </c>
      <c r="D1357" s="37">
        <v>1</v>
      </c>
      <c r="E1357" s="37">
        <v>2</v>
      </c>
      <c r="F1357" s="37">
        <v>0.51415714285714287</v>
      </c>
      <c r="G1357" s="37" t="s">
        <v>1268</v>
      </c>
      <c r="H1357" s="37" t="s">
        <v>2308</v>
      </c>
      <c r="I1357" s="37">
        <v>153</v>
      </c>
      <c r="J1357" s="37" t="s">
        <v>2268</v>
      </c>
      <c r="K1357" s="37">
        <v>5</v>
      </c>
      <c r="L1357" s="37">
        <v>1</v>
      </c>
    </row>
    <row r="1358" spans="1:12" x14ac:dyDescent="0.25">
      <c r="A1358" s="37" t="s">
        <v>9592</v>
      </c>
      <c r="B1358" s="37">
        <v>14</v>
      </c>
      <c r="C1358" s="37">
        <v>0</v>
      </c>
      <c r="D1358" s="37">
        <v>2</v>
      </c>
      <c r="E1358" s="37">
        <v>3</v>
      </c>
      <c r="F1358" s="37">
        <v>0.99472857142857141</v>
      </c>
      <c r="G1358" s="37" t="s">
        <v>1268</v>
      </c>
      <c r="H1358" s="37" t="s">
        <v>2382</v>
      </c>
      <c r="I1358" s="37">
        <v>296</v>
      </c>
      <c r="J1358" s="37" t="s">
        <v>2275</v>
      </c>
      <c r="K1358" s="37">
        <v>5</v>
      </c>
      <c r="L1358" s="37">
        <v>2</v>
      </c>
    </row>
    <row r="1359" spans="1:12" x14ac:dyDescent="0.25">
      <c r="A1359" s="37" t="s">
        <v>9301</v>
      </c>
      <c r="B1359" s="37">
        <v>14</v>
      </c>
      <c r="C1359" s="37">
        <v>0</v>
      </c>
      <c r="D1359" s="37">
        <v>3</v>
      </c>
      <c r="E1359" s="37">
        <v>5</v>
      </c>
      <c r="F1359" s="37">
        <v>1.3106214285714286</v>
      </c>
      <c r="G1359" s="37" t="s">
        <v>1231</v>
      </c>
      <c r="H1359" s="37" t="s">
        <v>2308</v>
      </c>
      <c r="I1359" s="37">
        <v>390</v>
      </c>
      <c r="J1359" s="37" t="s">
        <v>2275</v>
      </c>
      <c r="K1359" s="37">
        <v>8</v>
      </c>
      <c r="L1359" s="37">
        <v>3</v>
      </c>
    </row>
    <row r="1360" spans="1:12" x14ac:dyDescent="0.25">
      <c r="A1360" s="37" t="s">
        <v>9758</v>
      </c>
      <c r="B1360" s="37">
        <v>14</v>
      </c>
      <c r="C1360" s="37">
        <v>0</v>
      </c>
      <c r="D1360" s="37">
        <v>1</v>
      </c>
      <c r="E1360" s="37">
        <v>2</v>
      </c>
      <c r="F1360" s="37">
        <v>1.1291714285714287</v>
      </c>
      <c r="G1360" s="37" t="s">
        <v>1219</v>
      </c>
      <c r="H1360" s="37" t="s">
        <v>2308</v>
      </c>
      <c r="I1360" s="37">
        <v>336</v>
      </c>
      <c r="J1360" s="37" t="s">
        <v>2275</v>
      </c>
      <c r="K1360" s="37">
        <v>11</v>
      </c>
      <c r="L1360" s="37">
        <v>1</v>
      </c>
    </row>
    <row r="1361" spans="1:12" x14ac:dyDescent="0.25">
      <c r="A1361" s="37" t="s">
        <v>9848</v>
      </c>
      <c r="B1361" s="37">
        <v>14</v>
      </c>
      <c r="C1361" s="37">
        <v>0</v>
      </c>
      <c r="D1361" s="37">
        <v>0</v>
      </c>
      <c r="E1361" s="37">
        <v>8</v>
      </c>
      <c r="F1361" s="37">
        <v>0.59544285714285716</v>
      </c>
      <c r="G1361" s="37" t="s">
        <v>1218</v>
      </c>
      <c r="H1361" s="37" t="s">
        <v>2308</v>
      </c>
      <c r="I1361" s="37">
        <v>182</v>
      </c>
      <c r="J1361" s="37" t="s">
        <v>2275</v>
      </c>
      <c r="K1361" s="37">
        <v>8</v>
      </c>
      <c r="L1361" s="37">
        <v>0</v>
      </c>
    </row>
    <row r="1362" spans="1:12" x14ac:dyDescent="0.25">
      <c r="A1362" s="37" t="s">
        <v>9863</v>
      </c>
      <c r="B1362" s="37">
        <v>14</v>
      </c>
      <c r="C1362" s="37">
        <v>0</v>
      </c>
      <c r="D1362" s="37">
        <v>2</v>
      </c>
      <c r="E1362" s="37">
        <v>7</v>
      </c>
      <c r="F1362" s="37">
        <v>1.0720428571428573</v>
      </c>
      <c r="G1362" s="37" t="s">
        <v>1222</v>
      </c>
      <c r="H1362" s="37" t="s">
        <v>2308</v>
      </c>
      <c r="I1362" s="37">
        <v>319</v>
      </c>
      <c r="J1362" s="37" t="s">
        <v>2275</v>
      </c>
      <c r="K1362" s="37">
        <v>10</v>
      </c>
      <c r="L1362" s="37">
        <v>2</v>
      </c>
    </row>
    <row r="1363" spans="1:12" x14ac:dyDescent="0.25">
      <c r="A1363" s="37" t="s">
        <v>9794</v>
      </c>
      <c r="B1363" s="37">
        <v>14</v>
      </c>
      <c r="C1363" s="37">
        <v>1</v>
      </c>
      <c r="D1363" s="37">
        <v>2</v>
      </c>
      <c r="E1363" s="37">
        <v>7</v>
      </c>
      <c r="F1363" s="37">
        <v>1.6493357142857143</v>
      </c>
      <c r="G1363" s="37" t="s">
        <v>1219</v>
      </c>
      <c r="H1363" s="37" t="s">
        <v>2405</v>
      </c>
      <c r="I1363" s="37">
        <v>498</v>
      </c>
      <c r="J1363" s="37" t="s">
        <v>2275</v>
      </c>
      <c r="K1363" s="37">
        <v>10</v>
      </c>
      <c r="L1363" s="37">
        <v>2</v>
      </c>
    </row>
    <row r="1364" spans="1:12" x14ac:dyDescent="0.25">
      <c r="A1364" s="37" t="s">
        <v>9671</v>
      </c>
      <c r="B1364" s="37">
        <v>14</v>
      </c>
      <c r="C1364" s="37">
        <v>0</v>
      </c>
      <c r="D1364" s="37">
        <v>1</v>
      </c>
      <c r="E1364" s="37">
        <v>3</v>
      </c>
      <c r="F1364" s="37">
        <v>0.62171428571428577</v>
      </c>
      <c r="G1364" s="37" t="s">
        <v>1222</v>
      </c>
      <c r="H1364" s="37" t="s">
        <v>2308</v>
      </c>
      <c r="I1364" s="37">
        <v>185</v>
      </c>
      <c r="J1364" s="37" t="s">
        <v>2275</v>
      </c>
      <c r="K1364" s="37">
        <v>8</v>
      </c>
      <c r="L1364" s="37">
        <v>1</v>
      </c>
    </row>
    <row r="1365" spans="1:12" x14ac:dyDescent="0.25">
      <c r="A1365" s="37" t="s">
        <v>9271</v>
      </c>
      <c r="B1365" s="37">
        <v>14</v>
      </c>
      <c r="C1365" s="37">
        <v>0</v>
      </c>
      <c r="D1365" s="37">
        <v>0</v>
      </c>
      <c r="E1365" s="37">
        <v>0</v>
      </c>
      <c r="F1365" s="37">
        <v>0.61835714285714283</v>
      </c>
      <c r="G1365" s="37" t="s">
        <v>3492</v>
      </c>
      <c r="H1365" s="37" t="s">
        <v>2308</v>
      </c>
      <c r="I1365" s="37">
        <v>184</v>
      </c>
      <c r="J1365" s="37" t="s">
        <v>2275</v>
      </c>
      <c r="K1365" s="37">
        <v>8</v>
      </c>
      <c r="L1365" s="37">
        <v>0</v>
      </c>
    </row>
    <row r="1366" spans="1:12" x14ac:dyDescent="0.25">
      <c r="A1366" s="37" t="s">
        <v>9674</v>
      </c>
      <c r="B1366" s="37">
        <v>14</v>
      </c>
      <c r="C1366" s="37">
        <v>0</v>
      </c>
      <c r="D1366" s="37">
        <v>2</v>
      </c>
      <c r="E1366" s="37">
        <v>5</v>
      </c>
      <c r="F1366" s="37">
        <v>1.3341714285714286</v>
      </c>
      <c r="G1366" s="37" t="s">
        <v>1232</v>
      </c>
      <c r="H1366" s="37" t="s">
        <v>2308</v>
      </c>
      <c r="I1366" s="37">
        <v>397</v>
      </c>
      <c r="J1366" s="37" t="s">
        <v>2275</v>
      </c>
      <c r="K1366" s="37">
        <v>10</v>
      </c>
      <c r="L1366" s="37">
        <v>2</v>
      </c>
    </row>
    <row r="1367" spans="1:12" x14ac:dyDescent="0.25">
      <c r="A1367" s="37" t="s">
        <v>9282</v>
      </c>
      <c r="B1367" s="37">
        <v>14</v>
      </c>
      <c r="C1367" s="37">
        <v>0</v>
      </c>
      <c r="D1367" s="37">
        <v>2</v>
      </c>
      <c r="E1367" s="37">
        <v>9</v>
      </c>
      <c r="F1367" s="37">
        <v>1.2098285714285715</v>
      </c>
      <c r="G1367" s="37" t="s">
        <v>1237</v>
      </c>
      <c r="H1367" s="37" t="s">
        <v>2405</v>
      </c>
      <c r="I1367" s="37">
        <v>360</v>
      </c>
      <c r="J1367" s="37" t="s">
        <v>2275</v>
      </c>
      <c r="K1367" s="37">
        <v>10</v>
      </c>
      <c r="L1367" s="37">
        <v>2</v>
      </c>
    </row>
    <row r="1368" spans="1:12" x14ac:dyDescent="0.25">
      <c r="A1368" s="37" t="s">
        <v>9916</v>
      </c>
      <c r="B1368" s="37">
        <v>14</v>
      </c>
      <c r="C1368" s="37">
        <v>0</v>
      </c>
      <c r="D1368" s="37">
        <v>1</v>
      </c>
      <c r="E1368" s="37">
        <v>6</v>
      </c>
      <c r="F1368" s="37">
        <v>0.59547857142857141</v>
      </c>
      <c r="G1368" s="37" t="s">
        <v>1257</v>
      </c>
      <c r="H1368" s="37" t="s">
        <v>2308</v>
      </c>
      <c r="I1368" s="37">
        <v>179</v>
      </c>
      <c r="J1368" s="37" t="s">
        <v>2268</v>
      </c>
      <c r="K1368" s="37">
        <v>7</v>
      </c>
      <c r="L1368" s="37">
        <v>1</v>
      </c>
    </row>
    <row r="1369" spans="1:12" x14ac:dyDescent="0.25">
      <c r="A1369" s="37" t="s">
        <v>9766</v>
      </c>
      <c r="B1369" s="37">
        <v>14</v>
      </c>
      <c r="C1369" s="37">
        <v>0</v>
      </c>
      <c r="D1369" s="37">
        <v>2</v>
      </c>
      <c r="E1369" s="37">
        <v>5</v>
      </c>
      <c r="F1369" s="37">
        <v>0.91960714285714296</v>
      </c>
      <c r="G1369" s="37" t="s">
        <v>1221</v>
      </c>
      <c r="H1369" s="37" t="s">
        <v>2308</v>
      </c>
      <c r="I1369" s="37">
        <v>326</v>
      </c>
      <c r="J1369" s="37" t="s">
        <v>2268</v>
      </c>
      <c r="K1369" s="37">
        <v>8</v>
      </c>
      <c r="L1369" s="37">
        <v>2</v>
      </c>
    </row>
    <row r="1370" spans="1:12" x14ac:dyDescent="0.25">
      <c r="A1370" s="37" t="s">
        <v>9661</v>
      </c>
      <c r="B1370" s="37">
        <v>14</v>
      </c>
      <c r="C1370" s="37">
        <v>0</v>
      </c>
      <c r="D1370" s="37">
        <v>4</v>
      </c>
      <c r="E1370" s="37">
        <v>5</v>
      </c>
      <c r="F1370" s="37">
        <v>1.628957142857143</v>
      </c>
      <c r="G1370" s="37" t="s">
        <v>2299</v>
      </c>
      <c r="H1370" s="37" t="s">
        <v>2308</v>
      </c>
      <c r="I1370" s="37">
        <v>513</v>
      </c>
      <c r="J1370" s="37" t="s">
        <v>2268</v>
      </c>
      <c r="K1370" s="37">
        <v>10</v>
      </c>
      <c r="L1370" s="37">
        <v>4</v>
      </c>
    </row>
    <row r="1371" spans="1:12" x14ac:dyDescent="0.25">
      <c r="A1371" s="37" t="s">
        <v>9887</v>
      </c>
      <c r="B1371" s="37">
        <v>14</v>
      </c>
      <c r="C1371" s="37">
        <v>0</v>
      </c>
      <c r="D1371" s="37">
        <v>2</v>
      </c>
      <c r="E1371" s="37">
        <v>4</v>
      </c>
      <c r="F1371" s="37">
        <v>1.347607142857143</v>
      </c>
      <c r="G1371" s="37" t="s">
        <v>1232</v>
      </c>
      <c r="H1371" s="37" t="s">
        <v>2308</v>
      </c>
      <c r="I1371" s="37">
        <v>401</v>
      </c>
      <c r="J1371" s="37" t="s">
        <v>2275</v>
      </c>
      <c r="K1371" s="37">
        <v>11</v>
      </c>
      <c r="L1371" s="37">
        <v>2</v>
      </c>
    </row>
    <row r="1372" spans="1:12" x14ac:dyDescent="0.25">
      <c r="A1372" s="37" t="s">
        <v>9590</v>
      </c>
      <c r="B1372" s="37">
        <v>14</v>
      </c>
      <c r="C1372" s="37">
        <v>0</v>
      </c>
      <c r="D1372" s="37">
        <v>1</v>
      </c>
      <c r="E1372" s="37">
        <v>3</v>
      </c>
      <c r="F1372" s="37">
        <v>0.71579285714285723</v>
      </c>
      <c r="G1372" s="37" t="s">
        <v>2276</v>
      </c>
      <c r="H1372" s="37" t="s">
        <v>2308</v>
      </c>
      <c r="I1372" s="37">
        <v>213</v>
      </c>
      <c r="J1372" s="37" t="s">
        <v>2275</v>
      </c>
      <c r="K1372" s="37">
        <v>7</v>
      </c>
      <c r="L1372" s="37">
        <v>1</v>
      </c>
    </row>
    <row r="1373" spans="1:12" x14ac:dyDescent="0.25">
      <c r="A1373" s="37" t="s">
        <v>9278</v>
      </c>
      <c r="B1373" s="37">
        <v>14</v>
      </c>
      <c r="C1373" s="37">
        <v>0</v>
      </c>
      <c r="D1373" s="37">
        <v>0</v>
      </c>
      <c r="E1373" s="37">
        <v>1</v>
      </c>
      <c r="F1373" s="37">
        <v>0.38310000000000005</v>
      </c>
      <c r="G1373" s="37" t="s">
        <v>1255</v>
      </c>
      <c r="H1373" s="37" t="s">
        <v>2269</v>
      </c>
      <c r="I1373" s="37">
        <v>114</v>
      </c>
      <c r="J1373" s="37" t="s">
        <v>2268</v>
      </c>
      <c r="K1373" s="37">
        <v>6</v>
      </c>
      <c r="L1373" s="37">
        <v>0</v>
      </c>
    </row>
    <row r="1374" spans="1:12" x14ac:dyDescent="0.25">
      <c r="A1374" s="37" t="s">
        <v>9441</v>
      </c>
      <c r="B1374" s="37">
        <v>14</v>
      </c>
      <c r="C1374" s="37">
        <v>0</v>
      </c>
      <c r="D1374" s="37">
        <v>1</v>
      </c>
      <c r="E1374" s="37">
        <v>5</v>
      </c>
      <c r="F1374" s="37">
        <v>1.1276857142857142</v>
      </c>
      <c r="G1374" s="37" t="s">
        <v>1240</v>
      </c>
      <c r="H1374" s="37" t="s">
        <v>2308</v>
      </c>
      <c r="I1374" s="37">
        <v>350</v>
      </c>
      <c r="J1374" s="37" t="s">
        <v>2275</v>
      </c>
      <c r="K1374" s="37">
        <v>9</v>
      </c>
      <c r="L1374" s="37">
        <v>1</v>
      </c>
    </row>
    <row r="1375" spans="1:12" x14ac:dyDescent="0.25">
      <c r="A1375" s="37" t="s">
        <v>9642</v>
      </c>
      <c r="B1375" s="37">
        <v>14</v>
      </c>
      <c r="C1375" s="37">
        <v>0</v>
      </c>
      <c r="D1375" s="37">
        <v>4</v>
      </c>
      <c r="E1375" s="37">
        <v>9</v>
      </c>
      <c r="F1375" s="37">
        <v>1.320714285714286</v>
      </c>
      <c r="G1375" s="37" t="s">
        <v>1240</v>
      </c>
      <c r="H1375" s="37" t="s">
        <v>2308</v>
      </c>
      <c r="I1375" s="37">
        <v>393</v>
      </c>
      <c r="J1375" s="37" t="s">
        <v>2268</v>
      </c>
      <c r="K1375" s="37">
        <v>8</v>
      </c>
      <c r="L1375" s="37">
        <v>4</v>
      </c>
    </row>
    <row r="1376" spans="1:12" x14ac:dyDescent="0.25">
      <c r="A1376" s="37" t="s">
        <v>9870</v>
      </c>
      <c r="B1376" s="37">
        <v>14</v>
      </c>
      <c r="C1376" s="37">
        <v>0</v>
      </c>
      <c r="D1376" s="37">
        <v>0</v>
      </c>
      <c r="E1376" s="37">
        <v>5</v>
      </c>
      <c r="F1376" s="37">
        <v>0.42342142857142856</v>
      </c>
      <c r="G1376" s="37" t="s">
        <v>1240</v>
      </c>
      <c r="H1376" s="37" t="s">
        <v>2308</v>
      </c>
      <c r="I1376" s="37">
        <v>126</v>
      </c>
      <c r="J1376" s="37" t="s">
        <v>2275</v>
      </c>
      <c r="K1376" s="37">
        <v>7</v>
      </c>
      <c r="L1376" s="37">
        <v>0</v>
      </c>
    </row>
    <row r="1377" spans="1:12" x14ac:dyDescent="0.25">
      <c r="A1377" s="37" t="s">
        <v>9801</v>
      </c>
      <c r="B1377" s="37">
        <v>14</v>
      </c>
      <c r="C1377" s="37">
        <v>0</v>
      </c>
      <c r="D1377" s="37">
        <v>2</v>
      </c>
      <c r="E1377" s="37">
        <v>6</v>
      </c>
      <c r="F1377" s="37">
        <v>0.97458571428571428</v>
      </c>
      <c r="G1377" s="37" t="s">
        <v>1239</v>
      </c>
      <c r="H1377" s="37" t="s">
        <v>2316</v>
      </c>
      <c r="I1377" s="37">
        <v>290</v>
      </c>
      <c r="J1377" s="37" t="s">
        <v>2275</v>
      </c>
      <c r="K1377" s="37">
        <v>9</v>
      </c>
      <c r="L1377" s="37">
        <v>2</v>
      </c>
    </row>
    <row r="1378" spans="1:12" x14ac:dyDescent="0.25">
      <c r="A1378" s="37" t="s">
        <v>9598</v>
      </c>
      <c r="B1378" s="37">
        <v>14</v>
      </c>
      <c r="C1378" s="37">
        <v>0</v>
      </c>
      <c r="D1378" s="37">
        <v>1</v>
      </c>
      <c r="E1378" s="37">
        <v>9</v>
      </c>
      <c r="F1378" s="37">
        <v>0.84015000000000006</v>
      </c>
      <c r="G1378" s="37" t="s">
        <v>1231</v>
      </c>
      <c r="H1378" s="37" t="s">
        <v>2308</v>
      </c>
      <c r="I1378" s="37">
        <v>250</v>
      </c>
      <c r="J1378" s="37" t="s">
        <v>2275</v>
      </c>
      <c r="K1378" s="37">
        <v>10</v>
      </c>
      <c r="L1378" s="37">
        <v>1</v>
      </c>
    </row>
    <row r="1379" spans="1:12" x14ac:dyDescent="0.25">
      <c r="A1379" s="37" t="s">
        <v>9568</v>
      </c>
      <c r="B1379" s="37">
        <v>14</v>
      </c>
      <c r="C1379" s="37">
        <v>1</v>
      </c>
      <c r="D1379" s="37">
        <v>8</v>
      </c>
      <c r="E1379" s="37">
        <v>10</v>
      </c>
      <c r="F1379" s="37">
        <v>3.7000642857142858</v>
      </c>
      <c r="G1379" s="37" t="s">
        <v>1224</v>
      </c>
      <c r="H1379" s="37" t="s">
        <v>2308</v>
      </c>
      <c r="I1379" s="37">
        <v>1101</v>
      </c>
      <c r="J1379" s="37" t="s">
        <v>2275</v>
      </c>
      <c r="K1379" s="37">
        <v>13</v>
      </c>
      <c r="L1379" s="37">
        <v>8</v>
      </c>
    </row>
    <row r="1380" spans="1:12" x14ac:dyDescent="0.25">
      <c r="A1380" s="37" t="s">
        <v>9241</v>
      </c>
      <c r="B1380" s="37">
        <v>14</v>
      </c>
      <c r="C1380" s="37">
        <v>1</v>
      </c>
      <c r="D1380" s="37">
        <v>4</v>
      </c>
      <c r="E1380" s="37">
        <v>3</v>
      </c>
      <c r="F1380" s="37">
        <v>1.1893071428571429</v>
      </c>
      <c r="G1380" s="37" t="s">
        <v>1257</v>
      </c>
      <c r="H1380" s="37" t="s">
        <v>2308</v>
      </c>
      <c r="I1380" s="37">
        <v>520</v>
      </c>
      <c r="J1380" s="37" t="s">
        <v>2275</v>
      </c>
      <c r="K1380" s="37">
        <v>6</v>
      </c>
      <c r="L1380" s="37">
        <v>4</v>
      </c>
    </row>
    <row r="1381" spans="1:12" x14ac:dyDescent="0.25">
      <c r="A1381" s="37" t="s">
        <v>9708</v>
      </c>
      <c r="B1381" s="37">
        <v>14</v>
      </c>
      <c r="C1381" s="37">
        <v>0</v>
      </c>
      <c r="D1381" s="37">
        <v>0</v>
      </c>
      <c r="E1381" s="37">
        <v>0</v>
      </c>
      <c r="F1381" s="37">
        <v>0.68827142857142853</v>
      </c>
      <c r="G1381" s="37" t="s">
        <v>1257</v>
      </c>
      <c r="H1381" s="37" t="s">
        <v>2308</v>
      </c>
      <c r="I1381" s="37">
        <v>268</v>
      </c>
      <c r="J1381" s="37" t="s">
        <v>2275</v>
      </c>
      <c r="K1381" s="37">
        <v>6</v>
      </c>
      <c r="L1381" s="37">
        <v>0</v>
      </c>
    </row>
    <row r="1382" spans="1:12" x14ac:dyDescent="0.25">
      <c r="A1382" s="37" t="s">
        <v>9332</v>
      </c>
      <c r="B1382" s="37">
        <v>14</v>
      </c>
      <c r="C1382" s="37">
        <v>0</v>
      </c>
      <c r="D1382" s="37">
        <v>1</v>
      </c>
      <c r="E1382" s="37">
        <v>7</v>
      </c>
      <c r="F1382" s="37">
        <v>0.62224285714285721</v>
      </c>
      <c r="G1382" s="37" t="s">
        <v>1219</v>
      </c>
      <c r="H1382" s="37" t="s">
        <v>2269</v>
      </c>
      <c r="I1382" s="37">
        <v>199</v>
      </c>
      <c r="J1382" s="37" t="s">
        <v>2275</v>
      </c>
      <c r="K1382" s="37">
        <v>9</v>
      </c>
      <c r="L1382" s="37">
        <v>1</v>
      </c>
    </row>
    <row r="1383" spans="1:12" x14ac:dyDescent="0.25">
      <c r="A1383" s="37" t="s">
        <v>9486</v>
      </c>
      <c r="B1383" s="37">
        <v>14</v>
      </c>
      <c r="C1383" s="37">
        <v>0</v>
      </c>
      <c r="D1383" s="37">
        <v>1</v>
      </c>
      <c r="E1383" s="37">
        <v>6</v>
      </c>
      <c r="F1383" s="37">
        <v>0.70908571428571421</v>
      </c>
      <c r="G1383" s="37" t="s">
        <v>1219</v>
      </c>
      <c r="H1383" s="37" t="s">
        <v>2308</v>
      </c>
      <c r="I1383" s="37">
        <v>211</v>
      </c>
      <c r="J1383" s="37" t="s">
        <v>2275</v>
      </c>
      <c r="K1383" s="37">
        <v>7</v>
      </c>
      <c r="L1383" s="37">
        <v>1</v>
      </c>
    </row>
    <row r="1384" spans="1:12" x14ac:dyDescent="0.25">
      <c r="A1384" s="37" t="s">
        <v>9653</v>
      </c>
      <c r="B1384" s="37">
        <v>14</v>
      </c>
      <c r="C1384" s="37">
        <v>0</v>
      </c>
      <c r="D1384" s="37">
        <v>1</v>
      </c>
      <c r="E1384" s="37">
        <v>7</v>
      </c>
      <c r="F1384" s="37">
        <v>1.0014714285714286</v>
      </c>
      <c r="G1384" s="37" t="s">
        <v>1219</v>
      </c>
      <c r="H1384" s="37" t="s">
        <v>2308</v>
      </c>
      <c r="I1384" s="37">
        <v>298</v>
      </c>
      <c r="J1384" s="37" t="s">
        <v>2275</v>
      </c>
      <c r="K1384" s="37">
        <v>8</v>
      </c>
      <c r="L1384" s="37">
        <v>1</v>
      </c>
    </row>
    <row r="1385" spans="1:12" x14ac:dyDescent="0.25">
      <c r="A1385" s="37" t="s">
        <v>9163</v>
      </c>
      <c r="B1385" s="37">
        <v>13</v>
      </c>
      <c r="C1385" s="37">
        <v>0</v>
      </c>
      <c r="D1385" s="37">
        <v>2</v>
      </c>
      <c r="E1385" s="37">
        <v>4</v>
      </c>
      <c r="F1385" s="37">
        <v>1.0893538461538463</v>
      </c>
      <c r="G1385" s="37" t="s">
        <v>1219</v>
      </c>
      <c r="H1385" s="37" t="s">
        <v>2308</v>
      </c>
      <c r="I1385" s="37">
        <v>301</v>
      </c>
      <c r="J1385" s="37" t="s">
        <v>2268</v>
      </c>
      <c r="K1385" s="37">
        <v>7</v>
      </c>
      <c r="L1385" s="37">
        <v>2</v>
      </c>
    </row>
    <row r="1386" spans="1:12" x14ac:dyDescent="0.25">
      <c r="A1386" s="37" t="s">
        <v>9296</v>
      </c>
      <c r="B1386" s="37">
        <v>13</v>
      </c>
      <c r="C1386" s="37">
        <v>0</v>
      </c>
      <c r="D1386" s="37">
        <v>1</v>
      </c>
      <c r="E1386" s="37">
        <v>6</v>
      </c>
      <c r="F1386" s="37">
        <v>0.86496923076923082</v>
      </c>
      <c r="G1386" s="37" t="s">
        <v>1219</v>
      </c>
      <c r="H1386" s="37" t="s">
        <v>2308</v>
      </c>
      <c r="I1386" s="37">
        <v>239</v>
      </c>
      <c r="J1386" s="37" t="s">
        <v>2275</v>
      </c>
      <c r="K1386" s="37">
        <v>7</v>
      </c>
      <c r="L1386" s="37">
        <v>1</v>
      </c>
    </row>
    <row r="1387" spans="1:12" x14ac:dyDescent="0.25">
      <c r="A1387" s="37" t="s">
        <v>9597</v>
      </c>
      <c r="B1387" s="37">
        <v>13</v>
      </c>
      <c r="C1387" s="37">
        <v>0</v>
      </c>
      <c r="D1387" s="37">
        <v>0</v>
      </c>
      <c r="E1387" s="37">
        <v>1</v>
      </c>
      <c r="F1387" s="37">
        <v>0.38361538461538464</v>
      </c>
      <c r="G1387" s="37" t="s">
        <v>1219</v>
      </c>
      <c r="H1387" s="37" t="s">
        <v>2308</v>
      </c>
      <c r="I1387" s="37">
        <v>106</v>
      </c>
      <c r="J1387" s="37" t="s">
        <v>2275</v>
      </c>
      <c r="K1387" s="37">
        <v>6</v>
      </c>
      <c r="L1387" s="37">
        <v>0</v>
      </c>
    </row>
    <row r="1388" spans="1:12" x14ac:dyDescent="0.25">
      <c r="A1388" s="37" t="s">
        <v>9764</v>
      </c>
      <c r="B1388" s="37">
        <v>13</v>
      </c>
      <c r="C1388" s="37">
        <v>0</v>
      </c>
      <c r="D1388" s="37">
        <v>0</v>
      </c>
      <c r="E1388" s="37">
        <v>3</v>
      </c>
      <c r="F1388" s="37">
        <v>0.66229230769230774</v>
      </c>
      <c r="G1388" s="37" t="s">
        <v>1219</v>
      </c>
      <c r="H1388" s="37" t="s">
        <v>2308</v>
      </c>
      <c r="I1388" s="37">
        <v>183</v>
      </c>
      <c r="J1388" s="37" t="s">
        <v>2275</v>
      </c>
      <c r="K1388" s="37">
        <v>7</v>
      </c>
      <c r="L1388" s="37">
        <v>0</v>
      </c>
    </row>
    <row r="1389" spans="1:12" x14ac:dyDescent="0.25">
      <c r="A1389" s="37" t="s">
        <v>9556</v>
      </c>
      <c r="B1389" s="37">
        <v>13</v>
      </c>
      <c r="C1389" s="37">
        <v>0</v>
      </c>
      <c r="D1389" s="37">
        <v>0</v>
      </c>
      <c r="E1389" s="37">
        <v>5</v>
      </c>
      <c r="F1389" s="37">
        <v>0.65950769230769235</v>
      </c>
      <c r="G1389" s="37" t="s">
        <v>1219</v>
      </c>
      <c r="H1389" s="37" t="s">
        <v>2308</v>
      </c>
      <c r="I1389" s="37">
        <v>237</v>
      </c>
      <c r="J1389" s="37" t="s">
        <v>2275</v>
      </c>
      <c r="K1389" s="37">
        <v>9</v>
      </c>
      <c r="L1389" s="37">
        <v>0</v>
      </c>
    </row>
    <row r="1390" spans="1:12" x14ac:dyDescent="0.25">
      <c r="A1390" s="37" t="s">
        <v>9485</v>
      </c>
      <c r="B1390" s="37">
        <v>13</v>
      </c>
      <c r="C1390" s="37">
        <v>0</v>
      </c>
      <c r="D1390" s="37">
        <v>0</v>
      </c>
      <c r="E1390" s="37">
        <v>2</v>
      </c>
      <c r="F1390" s="37">
        <v>0.5139076923076924</v>
      </c>
      <c r="G1390" s="37" t="s">
        <v>1219</v>
      </c>
      <c r="H1390" s="37" t="s">
        <v>2308</v>
      </c>
      <c r="I1390" s="37">
        <v>142</v>
      </c>
      <c r="J1390" s="37" t="s">
        <v>2275</v>
      </c>
      <c r="K1390" s="37">
        <v>7</v>
      </c>
      <c r="L1390" s="37">
        <v>0</v>
      </c>
    </row>
    <row r="1391" spans="1:12" x14ac:dyDescent="0.25">
      <c r="A1391" s="37" t="s">
        <v>9382</v>
      </c>
      <c r="B1391" s="37">
        <v>13</v>
      </c>
      <c r="C1391" s="37">
        <v>0</v>
      </c>
      <c r="D1391" s="37">
        <v>1</v>
      </c>
      <c r="E1391" s="37">
        <v>1</v>
      </c>
      <c r="F1391" s="37">
        <v>0.80705384615384623</v>
      </c>
      <c r="G1391" s="37" t="s">
        <v>1219</v>
      </c>
      <c r="H1391" s="37" t="s">
        <v>2308</v>
      </c>
      <c r="I1391" s="37">
        <v>223</v>
      </c>
      <c r="J1391" s="37" t="s">
        <v>2275</v>
      </c>
      <c r="K1391" s="37">
        <v>6</v>
      </c>
      <c r="L1391" s="37">
        <v>1</v>
      </c>
    </row>
    <row r="1392" spans="1:12" x14ac:dyDescent="0.25">
      <c r="A1392" s="37" t="s">
        <v>9331</v>
      </c>
      <c r="B1392" s="37">
        <v>13</v>
      </c>
      <c r="C1392" s="37">
        <v>0</v>
      </c>
      <c r="D1392" s="37">
        <v>3</v>
      </c>
      <c r="E1392" s="37">
        <v>5</v>
      </c>
      <c r="F1392" s="37">
        <v>1.338023076923077</v>
      </c>
      <c r="G1392" s="37" t="s">
        <v>1219</v>
      </c>
      <c r="H1392" s="37" t="s">
        <v>2308</v>
      </c>
      <c r="I1392" s="37">
        <v>466</v>
      </c>
      <c r="J1392" s="37" t="s">
        <v>2275</v>
      </c>
      <c r="K1392" s="37">
        <v>9</v>
      </c>
      <c r="L1392" s="37">
        <v>3</v>
      </c>
    </row>
    <row r="1393" spans="1:12" x14ac:dyDescent="0.25">
      <c r="A1393" s="37" t="s">
        <v>9467</v>
      </c>
      <c r="B1393" s="37">
        <v>13</v>
      </c>
      <c r="C1393" s="37">
        <v>0</v>
      </c>
      <c r="D1393" s="37">
        <v>0</v>
      </c>
      <c r="E1393" s="37">
        <v>2</v>
      </c>
      <c r="F1393" s="37">
        <v>0.49218461538461544</v>
      </c>
      <c r="G1393" s="37" t="s">
        <v>1219</v>
      </c>
      <c r="H1393" s="37" t="s">
        <v>2308</v>
      </c>
      <c r="I1393" s="37">
        <v>136</v>
      </c>
      <c r="J1393" s="37" t="s">
        <v>2268</v>
      </c>
      <c r="K1393" s="37">
        <v>8</v>
      </c>
      <c r="L1393" s="37">
        <v>0</v>
      </c>
    </row>
    <row r="1394" spans="1:12" x14ac:dyDescent="0.25">
      <c r="A1394" s="37" t="s">
        <v>9612</v>
      </c>
      <c r="B1394" s="37">
        <v>13</v>
      </c>
      <c r="C1394" s="37">
        <v>0</v>
      </c>
      <c r="D1394" s="37">
        <v>1</v>
      </c>
      <c r="E1394" s="37">
        <v>5</v>
      </c>
      <c r="F1394" s="37">
        <v>0.96269230769230774</v>
      </c>
      <c r="G1394" s="37" t="s">
        <v>1219</v>
      </c>
      <c r="H1394" s="37" t="s">
        <v>2308</v>
      </c>
      <c r="I1394" s="37">
        <v>266</v>
      </c>
      <c r="J1394" s="37" t="s">
        <v>2275</v>
      </c>
      <c r="K1394" s="37">
        <v>9</v>
      </c>
      <c r="L1394" s="37">
        <v>1</v>
      </c>
    </row>
    <row r="1395" spans="1:12" x14ac:dyDescent="0.25">
      <c r="A1395" s="37" t="s">
        <v>9142</v>
      </c>
      <c r="B1395" s="37">
        <v>13</v>
      </c>
      <c r="C1395" s="37">
        <v>0</v>
      </c>
      <c r="D1395" s="37">
        <v>0</v>
      </c>
      <c r="E1395" s="37">
        <v>4</v>
      </c>
      <c r="F1395" s="37">
        <v>0.60703076923076926</v>
      </c>
      <c r="G1395" s="37" t="s">
        <v>1219</v>
      </c>
      <c r="H1395" s="37" t="s">
        <v>2308</v>
      </c>
      <c r="I1395" s="37">
        <v>190</v>
      </c>
      <c r="J1395" s="37" t="s">
        <v>2268</v>
      </c>
      <c r="K1395" s="37">
        <v>7</v>
      </c>
      <c r="L1395" s="37">
        <v>0</v>
      </c>
    </row>
    <row r="1396" spans="1:12" x14ac:dyDescent="0.25">
      <c r="A1396" s="37" t="s">
        <v>9742</v>
      </c>
      <c r="B1396" s="37">
        <v>13</v>
      </c>
      <c r="C1396" s="37">
        <v>0</v>
      </c>
      <c r="D1396" s="37">
        <v>1</v>
      </c>
      <c r="E1396" s="37">
        <v>6</v>
      </c>
      <c r="F1396" s="37">
        <v>0.70573076923076927</v>
      </c>
      <c r="G1396" s="37" t="s">
        <v>1244</v>
      </c>
      <c r="H1396" s="37" t="s">
        <v>2308</v>
      </c>
      <c r="I1396" s="37">
        <v>195</v>
      </c>
      <c r="J1396" s="37" t="s">
        <v>2275</v>
      </c>
      <c r="K1396" s="37">
        <v>6</v>
      </c>
      <c r="L1396" s="37">
        <v>1</v>
      </c>
    </row>
    <row r="1397" spans="1:12" x14ac:dyDescent="0.25">
      <c r="A1397" s="37" t="s">
        <v>9584</v>
      </c>
      <c r="B1397" s="37">
        <v>13</v>
      </c>
      <c r="C1397" s="37">
        <v>0</v>
      </c>
      <c r="D1397" s="37">
        <v>0</v>
      </c>
      <c r="E1397" s="37">
        <v>5</v>
      </c>
      <c r="F1397" s="37">
        <v>0.62249230769230768</v>
      </c>
      <c r="G1397" s="37" t="s">
        <v>2529</v>
      </c>
      <c r="H1397" s="37" t="s">
        <v>2308</v>
      </c>
      <c r="I1397" s="37">
        <v>172</v>
      </c>
      <c r="J1397" s="37" t="s">
        <v>2275</v>
      </c>
      <c r="K1397" s="37">
        <v>7</v>
      </c>
      <c r="L1397" s="37">
        <v>0</v>
      </c>
    </row>
    <row r="1398" spans="1:12" x14ac:dyDescent="0.25">
      <c r="A1398" s="37" t="s">
        <v>9554</v>
      </c>
      <c r="B1398" s="37">
        <v>13</v>
      </c>
      <c r="C1398" s="37">
        <v>0</v>
      </c>
      <c r="D1398" s="37">
        <v>0</v>
      </c>
      <c r="E1398" s="37">
        <v>0</v>
      </c>
      <c r="F1398" s="37">
        <v>0.64780769230769231</v>
      </c>
      <c r="G1398" s="37" t="s">
        <v>1260</v>
      </c>
      <c r="H1398" s="37" t="s">
        <v>2308</v>
      </c>
      <c r="I1398" s="37">
        <v>179</v>
      </c>
      <c r="J1398" s="37" t="s">
        <v>2275</v>
      </c>
      <c r="K1398" s="37">
        <v>7</v>
      </c>
      <c r="L1398" s="37">
        <v>0</v>
      </c>
    </row>
    <row r="1399" spans="1:12" x14ac:dyDescent="0.25">
      <c r="A1399" s="37" t="s">
        <v>9449</v>
      </c>
      <c r="B1399" s="37">
        <v>13</v>
      </c>
      <c r="C1399" s="37">
        <v>1</v>
      </c>
      <c r="D1399" s="37">
        <v>2</v>
      </c>
      <c r="E1399" s="37">
        <v>2</v>
      </c>
      <c r="F1399" s="37">
        <v>1.5453846153846154</v>
      </c>
      <c r="G1399" s="37" t="s">
        <v>1226</v>
      </c>
      <c r="H1399" s="37" t="s">
        <v>2308</v>
      </c>
      <c r="I1399" s="37">
        <v>427</v>
      </c>
      <c r="J1399" s="37" t="s">
        <v>2275</v>
      </c>
      <c r="K1399" s="37">
        <v>8</v>
      </c>
      <c r="L1399" s="37">
        <v>2</v>
      </c>
    </row>
    <row r="1400" spans="1:12" x14ac:dyDescent="0.25">
      <c r="A1400" s="37" t="s">
        <v>9452</v>
      </c>
      <c r="B1400" s="37">
        <v>13</v>
      </c>
      <c r="C1400" s="37">
        <v>0</v>
      </c>
      <c r="D1400" s="37">
        <v>0</v>
      </c>
      <c r="E1400" s="37">
        <v>5</v>
      </c>
      <c r="F1400" s="37">
        <v>0.92288461538461541</v>
      </c>
      <c r="G1400" s="37" t="s">
        <v>1232</v>
      </c>
      <c r="H1400" s="37" t="s">
        <v>2308</v>
      </c>
      <c r="I1400" s="37">
        <v>255</v>
      </c>
      <c r="J1400" s="37" t="s">
        <v>2268</v>
      </c>
      <c r="K1400" s="37">
        <v>9</v>
      </c>
      <c r="L1400" s="37">
        <v>0</v>
      </c>
    </row>
    <row r="1401" spans="1:12" x14ac:dyDescent="0.25">
      <c r="A1401" s="37" t="s">
        <v>9924</v>
      </c>
      <c r="B1401" s="37">
        <v>13</v>
      </c>
      <c r="C1401" s="37">
        <v>0</v>
      </c>
      <c r="D1401" s="37">
        <v>0</v>
      </c>
      <c r="E1401" s="37">
        <v>3</v>
      </c>
      <c r="F1401" s="37">
        <v>0.61162307692307694</v>
      </c>
      <c r="G1401" s="37" t="s">
        <v>1232</v>
      </c>
      <c r="H1401" s="37" t="s">
        <v>2308</v>
      </c>
      <c r="I1401" s="37">
        <v>169</v>
      </c>
      <c r="J1401" s="37" t="s">
        <v>2275</v>
      </c>
      <c r="K1401" s="37">
        <v>8</v>
      </c>
      <c r="L1401" s="37">
        <v>0</v>
      </c>
    </row>
    <row r="1402" spans="1:12" x14ac:dyDescent="0.25">
      <c r="A1402" s="37" t="s">
        <v>9338</v>
      </c>
      <c r="B1402" s="37">
        <v>13</v>
      </c>
      <c r="C1402" s="37">
        <v>0</v>
      </c>
      <c r="D1402" s="37">
        <v>2</v>
      </c>
      <c r="E1402" s="37">
        <v>3</v>
      </c>
      <c r="F1402" s="37">
        <v>1.1038307692307692</v>
      </c>
      <c r="G1402" s="37" t="s">
        <v>1232</v>
      </c>
      <c r="H1402" s="37" t="s">
        <v>2308</v>
      </c>
      <c r="I1402" s="37">
        <v>305</v>
      </c>
      <c r="J1402" s="37" t="s">
        <v>2275</v>
      </c>
      <c r="K1402" s="37">
        <v>8</v>
      </c>
      <c r="L1402" s="37">
        <v>2</v>
      </c>
    </row>
    <row r="1403" spans="1:12" x14ac:dyDescent="0.25">
      <c r="A1403" s="37" t="s">
        <v>9705</v>
      </c>
      <c r="B1403" s="37">
        <v>13</v>
      </c>
      <c r="C1403" s="37">
        <v>0</v>
      </c>
      <c r="D1403" s="37">
        <v>1</v>
      </c>
      <c r="E1403" s="37">
        <v>2</v>
      </c>
      <c r="F1403" s="37">
        <v>0.83963846153846156</v>
      </c>
      <c r="G1403" s="37" t="s">
        <v>1232</v>
      </c>
      <c r="H1403" s="37" t="s">
        <v>2308</v>
      </c>
      <c r="I1403" s="37">
        <v>232</v>
      </c>
      <c r="J1403" s="37" t="s">
        <v>2275</v>
      </c>
      <c r="K1403" s="37">
        <v>9</v>
      </c>
      <c r="L1403" s="37">
        <v>1</v>
      </c>
    </row>
    <row r="1404" spans="1:12" x14ac:dyDescent="0.25">
      <c r="A1404" s="37" t="s">
        <v>9579</v>
      </c>
      <c r="B1404" s="37">
        <v>13</v>
      </c>
      <c r="C1404" s="37">
        <v>0</v>
      </c>
      <c r="D1404" s="37">
        <v>0</v>
      </c>
      <c r="E1404" s="37">
        <v>3</v>
      </c>
      <c r="F1404" s="37">
        <v>0.49943076923076923</v>
      </c>
      <c r="G1404" s="37" t="s">
        <v>1232</v>
      </c>
      <c r="H1404" s="37" t="s">
        <v>2308</v>
      </c>
      <c r="I1404" s="37">
        <v>138</v>
      </c>
      <c r="J1404" s="37" t="s">
        <v>2275</v>
      </c>
      <c r="K1404" s="37">
        <v>7</v>
      </c>
      <c r="L1404" s="37">
        <v>0</v>
      </c>
    </row>
    <row r="1405" spans="1:12" x14ac:dyDescent="0.25">
      <c r="A1405" s="37" t="s">
        <v>9783</v>
      </c>
      <c r="B1405" s="37">
        <v>13</v>
      </c>
      <c r="C1405" s="37">
        <v>0</v>
      </c>
      <c r="D1405" s="37">
        <v>4</v>
      </c>
      <c r="E1405" s="37">
        <v>4</v>
      </c>
      <c r="F1405" s="37">
        <v>2.0484307692307695</v>
      </c>
      <c r="G1405" s="37" t="s">
        <v>1232</v>
      </c>
      <c r="H1405" s="37" t="s">
        <v>2308</v>
      </c>
      <c r="I1405" s="37">
        <v>566</v>
      </c>
      <c r="J1405" s="37" t="s">
        <v>2275</v>
      </c>
      <c r="K1405" s="37">
        <v>10</v>
      </c>
      <c r="L1405" s="37">
        <v>4</v>
      </c>
    </row>
    <row r="1406" spans="1:12" x14ac:dyDescent="0.25">
      <c r="A1406" s="37" t="s">
        <v>9518</v>
      </c>
      <c r="B1406" s="37">
        <v>13</v>
      </c>
      <c r="C1406" s="37">
        <v>0</v>
      </c>
      <c r="D1406" s="37">
        <v>2</v>
      </c>
      <c r="E1406" s="37">
        <v>4</v>
      </c>
      <c r="F1406" s="37">
        <v>1.0386923076923078</v>
      </c>
      <c r="G1406" s="37" t="s">
        <v>1254</v>
      </c>
      <c r="H1406" s="37" t="s">
        <v>2308</v>
      </c>
      <c r="I1406" s="37">
        <v>287</v>
      </c>
      <c r="J1406" s="37" t="s">
        <v>2275</v>
      </c>
      <c r="K1406" s="37">
        <v>7</v>
      </c>
      <c r="L1406" s="37">
        <v>2</v>
      </c>
    </row>
    <row r="1407" spans="1:12" x14ac:dyDescent="0.25">
      <c r="A1407" s="37" t="s">
        <v>9817</v>
      </c>
      <c r="B1407" s="37">
        <v>13</v>
      </c>
      <c r="C1407" s="37">
        <v>0</v>
      </c>
      <c r="D1407" s="37">
        <v>1</v>
      </c>
      <c r="E1407" s="37">
        <v>10</v>
      </c>
      <c r="F1407" s="37">
        <v>0.66820000000000002</v>
      </c>
      <c r="G1407" s="37" t="s">
        <v>1220</v>
      </c>
      <c r="H1407" s="37" t="s">
        <v>2308</v>
      </c>
      <c r="I1407" s="37">
        <v>240</v>
      </c>
      <c r="J1407" s="37" t="s">
        <v>2275</v>
      </c>
      <c r="K1407" s="37">
        <v>8</v>
      </c>
      <c r="L1407" s="37">
        <v>1</v>
      </c>
    </row>
    <row r="1408" spans="1:12" x14ac:dyDescent="0.25">
      <c r="A1408" s="37" t="s">
        <v>9681</v>
      </c>
      <c r="B1408" s="37">
        <v>13</v>
      </c>
      <c r="C1408" s="37">
        <v>0</v>
      </c>
      <c r="D1408" s="37">
        <v>1</v>
      </c>
      <c r="E1408" s="37">
        <v>7</v>
      </c>
      <c r="F1408" s="37">
        <v>1.2703153846153845</v>
      </c>
      <c r="G1408" s="37" t="s">
        <v>1220</v>
      </c>
      <c r="H1408" s="37" t="s">
        <v>2308</v>
      </c>
      <c r="I1408" s="37">
        <v>351</v>
      </c>
      <c r="J1408" s="37" t="s">
        <v>2275</v>
      </c>
      <c r="K1408" s="37">
        <v>11</v>
      </c>
      <c r="L1408" s="37">
        <v>1</v>
      </c>
    </row>
    <row r="1409" spans="1:12" x14ac:dyDescent="0.25">
      <c r="A1409" s="37" t="s">
        <v>9700</v>
      </c>
      <c r="B1409" s="37">
        <v>13</v>
      </c>
      <c r="C1409" s="37">
        <v>0</v>
      </c>
      <c r="D1409" s="37">
        <v>4</v>
      </c>
      <c r="E1409" s="37">
        <v>8</v>
      </c>
      <c r="F1409" s="37">
        <v>1.6675000000000002</v>
      </c>
      <c r="G1409" s="37" t="s">
        <v>2276</v>
      </c>
      <c r="H1409" s="37" t="s">
        <v>2308</v>
      </c>
      <c r="I1409" s="37">
        <v>480</v>
      </c>
      <c r="J1409" s="37" t="s">
        <v>2268</v>
      </c>
      <c r="K1409" s="37">
        <v>8</v>
      </c>
      <c r="L1409" s="37">
        <v>4</v>
      </c>
    </row>
    <row r="1410" spans="1:12" x14ac:dyDescent="0.25">
      <c r="A1410" s="37" t="s">
        <v>9530</v>
      </c>
      <c r="B1410" s="37">
        <v>13</v>
      </c>
      <c r="C1410" s="37">
        <v>1</v>
      </c>
      <c r="D1410" s="37">
        <v>1</v>
      </c>
      <c r="E1410" s="37">
        <v>1</v>
      </c>
      <c r="F1410" s="37">
        <v>1.7190846153846155</v>
      </c>
      <c r="G1410" s="37" t="s">
        <v>1262</v>
      </c>
      <c r="H1410" s="37" t="s">
        <v>2308</v>
      </c>
      <c r="I1410" s="37">
        <v>475</v>
      </c>
      <c r="J1410" s="37" t="s">
        <v>2275</v>
      </c>
      <c r="K1410" s="37">
        <v>9</v>
      </c>
      <c r="L1410" s="37">
        <v>1</v>
      </c>
    </row>
    <row r="1411" spans="1:12" x14ac:dyDescent="0.25">
      <c r="A1411" s="37" t="s">
        <v>9370</v>
      </c>
      <c r="B1411" s="37">
        <v>13</v>
      </c>
      <c r="C1411" s="37">
        <v>0</v>
      </c>
      <c r="D1411" s="37">
        <v>3</v>
      </c>
      <c r="E1411" s="37">
        <v>1</v>
      </c>
      <c r="F1411" s="37">
        <v>1.3644153846153846</v>
      </c>
      <c r="G1411" s="37" t="s">
        <v>2299</v>
      </c>
      <c r="H1411" s="37" t="s">
        <v>3729</v>
      </c>
      <c r="I1411" s="37">
        <v>377</v>
      </c>
      <c r="J1411" s="37" t="s">
        <v>2275</v>
      </c>
      <c r="K1411" s="37">
        <v>9</v>
      </c>
      <c r="L1411" s="37">
        <v>3</v>
      </c>
    </row>
    <row r="1412" spans="1:12" x14ac:dyDescent="0.25">
      <c r="A1412" s="37" t="s">
        <v>9359</v>
      </c>
      <c r="B1412" s="37">
        <v>13</v>
      </c>
      <c r="C1412" s="37">
        <v>1</v>
      </c>
      <c r="D1412" s="37">
        <v>2</v>
      </c>
      <c r="E1412" s="37">
        <v>3</v>
      </c>
      <c r="F1412" s="37">
        <v>2.0339615384615382</v>
      </c>
      <c r="G1412" s="37" t="s">
        <v>1248</v>
      </c>
      <c r="H1412" s="37" t="s">
        <v>2308</v>
      </c>
      <c r="I1412" s="37">
        <v>562</v>
      </c>
      <c r="J1412" s="37" t="s">
        <v>2275</v>
      </c>
      <c r="K1412" s="37">
        <v>7</v>
      </c>
      <c r="L1412" s="37">
        <v>2</v>
      </c>
    </row>
    <row r="1413" spans="1:12" x14ac:dyDescent="0.25">
      <c r="A1413" s="37" t="s">
        <v>9464</v>
      </c>
      <c r="B1413" s="37">
        <v>13</v>
      </c>
      <c r="C1413" s="37">
        <v>0</v>
      </c>
      <c r="D1413" s="37">
        <v>0</v>
      </c>
      <c r="E1413" s="37">
        <v>3</v>
      </c>
      <c r="F1413" s="37">
        <v>0.44876153846153854</v>
      </c>
      <c r="G1413" s="37" t="s">
        <v>1272</v>
      </c>
      <c r="H1413" s="37" t="s">
        <v>2308</v>
      </c>
      <c r="I1413" s="37">
        <v>124</v>
      </c>
      <c r="J1413" s="37" t="s">
        <v>2275</v>
      </c>
      <c r="K1413" s="37">
        <v>7</v>
      </c>
      <c r="L1413" s="37">
        <v>0</v>
      </c>
    </row>
    <row r="1414" spans="1:12" x14ac:dyDescent="0.25">
      <c r="A1414" s="37" t="s">
        <v>10053</v>
      </c>
      <c r="B1414" s="37">
        <v>13</v>
      </c>
      <c r="C1414" s="37">
        <v>0</v>
      </c>
      <c r="D1414" s="37">
        <v>1</v>
      </c>
      <c r="E1414" s="37">
        <v>5</v>
      </c>
      <c r="F1414" s="37">
        <v>1.0169769230769232</v>
      </c>
      <c r="G1414" s="37" t="s">
        <v>1264</v>
      </c>
      <c r="H1414" s="37" t="s">
        <v>2308</v>
      </c>
      <c r="I1414" s="37">
        <v>281</v>
      </c>
      <c r="J1414" s="37" t="s">
        <v>2275</v>
      </c>
      <c r="K1414" s="37">
        <v>10</v>
      </c>
      <c r="L1414" s="37">
        <v>1</v>
      </c>
    </row>
    <row r="1415" spans="1:12" x14ac:dyDescent="0.25">
      <c r="A1415" s="37" t="s">
        <v>9431</v>
      </c>
      <c r="B1415" s="37">
        <v>13</v>
      </c>
      <c r="C1415" s="37">
        <v>0</v>
      </c>
      <c r="D1415" s="37">
        <v>0</v>
      </c>
      <c r="E1415" s="37">
        <v>1</v>
      </c>
      <c r="F1415" s="37">
        <v>0.53925384615384619</v>
      </c>
      <c r="G1415" s="37" t="s">
        <v>2337</v>
      </c>
      <c r="H1415" s="37" t="s">
        <v>3729</v>
      </c>
      <c r="I1415" s="37">
        <v>149</v>
      </c>
      <c r="J1415" s="37" t="s">
        <v>2275</v>
      </c>
      <c r="K1415" s="37">
        <v>8</v>
      </c>
      <c r="L1415" s="37">
        <v>0</v>
      </c>
    </row>
    <row r="1416" spans="1:12" x14ac:dyDescent="0.25">
      <c r="A1416" s="37" t="s">
        <v>9524</v>
      </c>
      <c r="B1416" s="37">
        <v>13</v>
      </c>
      <c r="C1416" s="37">
        <v>0</v>
      </c>
      <c r="D1416" s="37">
        <v>2</v>
      </c>
      <c r="E1416" s="37">
        <v>5</v>
      </c>
      <c r="F1416" s="37">
        <v>1.071276923076923</v>
      </c>
      <c r="G1416" s="37" t="s">
        <v>1253</v>
      </c>
      <c r="H1416" s="37" t="s">
        <v>2308</v>
      </c>
      <c r="I1416" s="37">
        <v>296</v>
      </c>
      <c r="J1416" s="37" t="s">
        <v>2275</v>
      </c>
      <c r="K1416" s="37">
        <v>7</v>
      </c>
      <c r="L1416" s="37">
        <v>2</v>
      </c>
    </row>
    <row r="1417" spans="1:12" x14ac:dyDescent="0.25">
      <c r="A1417" s="37" t="s">
        <v>9427</v>
      </c>
      <c r="B1417" s="37">
        <v>13</v>
      </c>
      <c r="C1417" s="37">
        <v>0</v>
      </c>
      <c r="D1417" s="37">
        <v>0</v>
      </c>
      <c r="E1417" s="37">
        <v>6</v>
      </c>
      <c r="F1417" s="37">
        <v>0.32933846153846158</v>
      </c>
      <c r="G1417" s="37" t="s">
        <v>1253</v>
      </c>
      <c r="H1417" s="37" t="s">
        <v>2308</v>
      </c>
      <c r="I1417" s="37">
        <v>91</v>
      </c>
      <c r="J1417" s="37" t="s">
        <v>2275</v>
      </c>
      <c r="K1417" s="37">
        <v>4</v>
      </c>
      <c r="L1417" s="37">
        <v>0</v>
      </c>
    </row>
    <row r="1418" spans="1:12" x14ac:dyDescent="0.25">
      <c r="A1418" s="37" t="s">
        <v>9472</v>
      </c>
      <c r="B1418" s="37">
        <v>13</v>
      </c>
      <c r="C1418" s="37">
        <v>0</v>
      </c>
      <c r="D1418" s="37">
        <v>0</v>
      </c>
      <c r="E1418" s="37">
        <v>0</v>
      </c>
      <c r="F1418" s="37">
        <v>0.3184769230769231</v>
      </c>
      <c r="G1418" s="37" t="s">
        <v>1256</v>
      </c>
      <c r="H1418" s="37" t="s">
        <v>2308</v>
      </c>
      <c r="I1418" s="37">
        <v>88</v>
      </c>
      <c r="J1418" s="37" t="s">
        <v>2275</v>
      </c>
      <c r="K1418" s="37">
        <v>5</v>
      </c>
      <c r="L1418" s="37">
        <v>0</v>
      </c>
    </row>
    <row r="1419" spans="1:12" x14ac:dyDescent="0.25">
      <c r="A1419" s="37" t="s">
        <v>9380</v>
      </c>
      <c r="B1419" s="37">
        <v>13</v>
      </c>
      <c r="C1419" s="37">
        <v>0</v>
      </c>
      <c r="D1419" s="37">
        <v>3</v>
      </c>
      <c r="E1419" s="37">
        <v>3</v>
      </c>
      <c r="F1419" s="37">
        <v>1.2775538461538463</v>
      </c>
      <c r="G1419" s="37" t="s">
        <v>1256</v>
      </c>
      <c r="H1419" s="37" t="s">
        <v>2308</v>
      </c>
      <c r="I1419" s="37">
        <v>353</v>
      </c>
      <c r="J1419" s="37" t="s">
        <v>2275</v>
      </c>
      <c r="K1419" s="37">
        <v>9</v>
      </c>
      <c r="L1419" s="37">
        <v>3</v>
      </c>
    </row>
    <row r="1420" spans="1:12" x14ac:dyDescent="0.25">
      <c r="A1420" s="37" t="s">
        <v>9503</v>
      </c>
      <c r="B1420" s="37">
        <v>13</v>
      </c>
      <c r="C1420" s="37">
        <v>1</v>
      </c>
      <c r="D1420" s="37">
        <v>6</v>
      </c>
      <c r="E1420" s="37">
        <v>5</v>
      </c>
      <c r="F1420" s="37">
        <v>5.8992230769230778</v>
      </c>
      <c r="G1420" s="37" t="s">
        <v>1259</v>
      </c>
      <c r="H1420" s="37" t="s">
        <v>2308</v>
      </c>
      <c r="I1420" s="37">
        <v>1630</v>
      </c>
      <c r="J1420" s="37" t="s">
        <v>2275</v>
      </c>
      <c r="K1420" s="37">
        <v>11</v>
      </c>
      <c r="L1420" s="37">
        <v>6</v>
      </c>
    </row>
    <row r="1421" spans="1:12" x14ac:dyDescent="0.25">
      <c r="A1421" s="37" t="s">
        <v>9462</v>
      </c>
      <c r="B1421" s="37">
        <v>13</v>
      </c>
      <c r="C1421" s="37">
        <v>0</v>
      </c>
      <c r="D1421" s="37">
        <v>2</v>
      </c>
      <c r="E1421" s="37">
        <v>5</v>
      </c>
      <c r="F1421" s="37">
        <v>0.95543846153846168</v>
      </c>
      <c r="G1421" s="37" t="s">
        <v>1221</v>
      </c>
      <c r="H1421" s="37" t="s">
        <v>2308</v>
      </c>
      <c r="I1421" s="37">
        <v>264</v>
      </c>
      <c r="J1421" s="37" t="s">
        <v>2275</v>
      </c>
      <c r="K1421" s="37">
        <v>7</v>
      </c>
      <c r="L1421" s="37">
        <v>2</v>
      </c>
    </row>
    <row r="1422" spans="1:12" x14ac:dyDescent="0.25">
      <c r="A1422" s="37" t="s">
        <v>9379</v>
      </c>
      <c r="B1422" s="37">
        <v>13</v>
      </c>
      <c r="C1422" s="37">
        <v>0</v>
      </c>
      <c r="D1422" s="37">
        <v>0</v>
      </c>
      <c r="E1422" s="37">
        <v>3</v>
      </c>
      <c r="F1422" s="37">
        <v>0.53770769230769233</v>
      </c>
      <c r="G1422" s="37" t="s">
        <v>1245</v>
      </c>
      <c r="H1422" s="37" t="s">
        <v>2308</v>
      </c>
      <c r="I1422" s="37">
        <v>157</v>
      </c>
      <c r="J1422" s="37" t="s">
        <v>2268</v>
      </c>
      <c r="K1422" s="37">
        <v>7</v>
      </c>
      <c r="L1422" s="37">
        <v>0</v>
      </c>
    </row>
    <row r="1423" spans="1:12" x14ac:dyDescent="0.25">
      <c r="A1423" s="37" t="s">
        <v>9385</v>
      </c>
      <c r="B1423" s="37">
        <v>13</v>
      </c>
      <c r="C1423" s="37">
        <v>0</v>
      </c>
      <c r="D1423" s="37">
        <v>2</v>
      </c>
      <c r="E1423" s="37">
        <v>3</v>
      </c>
      <c r="F1423" s="37">
        <v>0.82876923076923081</v>
      </c>
      <c r="G1423" s="37" t="s">
        <v>5660</v>
      </c>
      <c r="H1423" s="37" t="s">
        <v>2308</v>
      </c>
      <c r="I1423" s="37">
        <v>229</v>
      </c>
      <c r="J1423" s="37" t="s">
        <v>2275</v>
      </c>
      <c r="K1423" s="37">
        <v>6</v>
      </c>
      <c r="L1423" s="37">
        <v>2</v>
      </c>
    </row>
    <row r="1424" spans="1:12" x14ac:dyDescent="0.25">
      <c r="A1424" s="37" t="s">
        <v>9680</v>
      </c>
      <c r="B1424" s="37">
        <v>13</v>
      </c>
      <c r="C1424" s="37">
        <v>0</v>
      </c>
      <c r="D1424" s="37">
        <v>0</v>
      </c>
      <c r="E1424" s="37">
        <v>3</v>
      </c>
      <c r="F1424" s="37">
        <v>0.45573846153846154</v>
      </c>
      <c r="G1424" s="37" t="s">
        <v>1218</v>
      </c>
      <c r="H1424" s="37" t="s">
        <v>2308</v>
      </c>
      <c r="I1424" s="37">
        <v>150</v>
      </c>
      <c r="J1424" s="37" t="s">
        <v>2275</v>
      </c>
      <c r="K1424" s="37">
        <v>7</v>
      </c>
      <c r="L1424" s="37">
        <v>0</v>
      </c>
    </row>
    <row r="1425" spans="1:12" x14ac:dyDescent="0.25">
      <c r="A1425" s="37" t="s">
        <v>9413</v>
      </c>
      <c r="B1425" s="37">
        <v>13</v>
      </c>
      <c r="C1425" s="37">
        <v>0</v>
      </c>
      <c r="D1425" s="37">
        <v>1</v>
      </c>
      <c r="E1425" s="37">
        <v>3</v>
      </c>
      <c r="F1425" s="37">
        <v>0.63696153846153847</v>
      </c>
      <c r="G1425" s="37" t="s">
        <v>1239</v>
      </c>
      <c r="H1425" s="37" t="s">
        <v>2308</v>
      </c>
      <c r="I1425" s="37">
        <v>176</v>
      </c>
      <c r="J1425" s="37" t="s">
        <v>2275</v>
      </c>
      <c r="K1425" s="37">
        <v>7</v>
      </c>
      <c r="L1425" s="37">
        <v>1</v>
      </c>
    </row>
    <row r="1426" spans="1:12" x14ac:dyDescent="0.25">
      <c r="A1426" s="37" t="s">
        <v>9399</v>
      </c>
      <c r="B1426" s="37">
        <v>13</v>
      </c>
      <c r="C1426" s="37">
        <v>0</v>
      </c>
      <c r="D1426" s="37">
        <v>0</v>
      </c>
      <c r="E1426" s="37">
        <v>7</v>
      </c>
      <c r="F1426" s="37">
        <v>0.56457692307692309</v>
      </c>
      <c r="G1426" s="37" t="s">
        <v>1229</v>
      </c>
      <c r="H1426" s="37" t="s">
        <v>2269</v>
      </c>
      <c r="I1426" s="37">
        <v>156</v>
      </c>
      <c r="J1426" s="37" t="s">
        <v>2275</v>
      </c>
      <c r="K1426" s="37">
        <v>8</v>
      </c>
      <c r="L1426" s="37">
        <v>0</v>
      </c>
    </row>
    <row r="1427" spans="1:12" x14ac:dyDescent="0.25">
      <c r="A1427" s="37" t="s">
        <v>9582</v>
      </c>
      <c r="B1427" s="37">
        <v>13</v>
      </c>
      <c r="C1427" s="37">
        <v>0</v>
      </c>
      <c r="D1427" s="37">
        <v>1</v>
      </c>
      <c r="E1427" s="37">
        <v>2</v>
      </c>
      <c r="F1427" s="37">
        <v>0.85410769230769235</v>
      </c>
      <c r="G1427" s="37" t="s">
        <v>1232</v>
      </c>
      <c r="H1427" s="37" t="s">
        <v>2308</v>
      </c>
      <c r="I1427" s="37">
        <v>236</v>
      </c>
      <c r="J1427" s="37" t="s">
        <v>2275</v>
      </c>
      <c r="K1427" s="37">
        <v>8</v>
      </c>
      <c r="L1427" s="37">
        <v>1</v>
      </c>
    </row>
    <row r="1428" spans="1:12" x14ac:dyDescent="0.25">
      <c r="A1428" s="37" t="s">
        <v>9443</v>
      </c>
      <c r="B1428" s="37">
        <v>13</v>
      </c>
      <c r="C1428" s="37">
        <v>0</v>
      </c>
      <c r="D1428" s="37">
        <v>6</v>
      </c>
      <c r="E1428" s="37">
        <v>3</v>
      </c>
      <c r="F1428" s="37">
        <v>2.5926</v>
      </c>
      <c r="G1428" s="37" t="s">
        <v>1264</v>
      </c>
      <c r="H1428" s="37" t="s">
        <v>2308</v>
      </c>
      <c r="I1428" s="37">
        <v>732</v>
      </c>
      <c r="J1428" s="37" t="s">
        <v>2275</v>
      </c>
      <c r="K1428" s="37">
        <v>12</v>
      </c>
      <c r="L1428" s="37">
        <v>6</v>
      </c>
    </row>
    <row r="1429" spans="1:12" x14ac:dyDescent="0.25">
      <c r="A1429" s="37" t="s">
        <v>9651</v>
      </c>
      <c r="B1429" s="37">
        <v>13</v>
      </c>
      <c r="C1429" s="37">
        <v>0</v>
      </c>
      <c r="D1429" s="37">
        <v>2</v>
      </c>
      <c r="E1429" s="37">
        <v>5</v>
      </c>
      <c r="F1429" s="37">
        <v>1.1002153846153848</v>
      </c>
      <c r="G1429" s="37" t="s">
        <v>1219</v>
      </c>
      <c r="H1429" s="37" t="s">
        <v>2316</v>
      </c>
      <c r="I1429" s="37">
        <v>304</v>
      </c>
      <c r="J1429" s="37" t="s">
        <v>2268</v>
      </c>
      <c r="K1429" s="37">
        <v>11</v>
      </c>
      <c r="L1429" s="37">
        <v>2</v>
      </c>
    </row>
    <row r="1430" spans="1:12" x14ac:dyDescent="0.25">
      <c r="A1430" s="37" t="s">
        <v>9522</v>
      </c>
      <c r="B1430" s="37">
        <v>13</v>
      </c>
      <c r="C1430" s="37">
        <v>0</v>
      </c>
      <c r="D1430" s="37">
        <v>1</v>
      </c>
      <c r="E1430" s="37">
        <v>6</v>
      </c>
      <c r="F1430" s="37">
        <v>0.98439230769230768</v>
      </c>
      <c r="G1430" s="37" t="s">
        <v>1224</v>
      </c>
      <c r="H1430" s="37" t="s">
        <v>2316</v>
      </c>
      <c r="I1430" s="37">
        <v>272</v>
      </c>
      <c r="J1430" s="37" t="s">
        <v>2275</v>
      </c>
      <c r="K1430" s="37">
        <v>7</v>
      </c>
      <c r="L1430" s="37">
        <v>1</v>
      </c>
    </row>
    <row r="1431" spans="1:12" x14ac:dyDescent="0.25">
      <c r="A1431" s="37" t="s">
        <v>8878</v>
      </c>
      <c r="B1431" s="37">
        <v>13</v>
      </c>
      <c r="C1431" s="37">
        <v>2</v>
      </c>
      <c r="D1431" s="37">
        <v>7</v>
      </c>
      <c r="E1431" s="37">
        <v>3</v>
      </c>
      <c r="F1431" s="37">
        <v>4.4953846153846158</v>
      </c>
      <c r="G1431" s="37" t="s">
        <v>1240</v>
      </c>
      <c r="H1431" s="37" t="s">
        <v>2308</v>
      </c>
      <c r="I1431" s="37">
        <v>1339</v>
      </c>
      <c r="J1431" s="37" t="s">
        <v>2275</v>
      </c>
      <c r="K1431" s="37">
        <v>11</v>
      </c>
      <c r="L1431" s="37">
        <v>7</v>
      </c>
    </row>
    <row r="1432" spans="1:12" x14ac:dyDescent="0.25">
      <c r="A1432" s="37" t="s">
        <v>9575</v>
      </c>
      <c r="B1432" s="37">
        <v>13</v>
      </c>
      <c r="C1432" s="37">
        <v>0</v>
      </c>
      <c r="D1432" s="37">
        <v>3</v>
      </c>
      <c r="E1432" s="37">
        <v>4</v>
      </c>
      <c r="F1432" s="37">
        <v>1.7951076923076921</v>
      </c>
      <c r="G1432" s="37" t="s">
        <v>1232</v>
      </c>
      <c r="H1432" s="37" t="s">
        <v>2308</v>
      </c>
      <c r="I1432" s="37">
        <v>496</v>
      </c>
      <c r="J1432" s="37" t="s">
        <v>2275</v>
      </c>
      <c r="K1432" s="37">
        <v>10</v>
      </c>
      <c r="L1432" s="37">
        <v>3</v>
      </c>
    </row>
    <row r="1433" spans="1:12" x14ac:dyDescent="0.25">
      <c r="A1433" s="37" t="s">
        <v>9735</v>
      </c>
      <c r="B1433" s="37">
        <v>13</v>
      </c>
      <c r="C1433" s="37">
        <v>0</v>
      </c>
      <c r="D1433" s="37">
        <v>4</v>
      </c>
      <c r="E1433" s="37">
        <v>4</v>
      </c>
      <c r="F1433" s="37">
        <v>2.0370230769230768</v>
      </c>
      <c r="G1433" s="37" t="s">
        <v>2299</v>
      </c>
      <c r="H1433" s="37" t="s">
        <v>2308</v>
      </c>
      <c r="I1433" s="37">
        <v>679</v>
      </c>
      <c r="J1433" s="37" t="s">
        <v>2275</v>
      </c>
      <c r="K1433" s="37">
        <v>11</v>
      </c>
      <c r="L1433" s="37">
        <v>4</v>
      </c>
    </row>
    <row r="1434" spans="1:12" x14ac:dyDescent="0.25">
      <c r="A1434" s="37" t="s">
        <v>9425</v>
      </c>
      <c r="B1434" s="37">
        <v>13</v>
      </c>
      <c r="C1434" s="37">
        <v>1</v>
      </c>
      <c r="D1434" s="37">
        <v>3</v>
      </c>
      <c r="E1434" s="37">
        <v>5</v>
      </c>
      <c r="F1434" s="37">
        <v>1.7914769230769232</v>
      </c>
      <c r="G1434" s="37" t="s">
        <v>1232</v>
      </c>
      <c r="H1434" s="37" t="s">
        <v>2308</v>
      </c>
      <c r="I1434" s="37">
        <v>495</v>
      </c>
      <c r="J1434" s="37" t="s">
        <v>2275</v>
      </c>
      <c r="K1434" s="37">
        <v>8</v>
      </c>
      <c r="L1434" s="37">
        <v>3</v>
      </c>
    </row>
    <row r="1435" spans="1:12" x14ac:dyDescent="0.25">
      <c r="A1435" s="37" t="s">
        <v>9028</v>
      </c>
      <c r="B1435" s="37">
        <v>13</v>
      </c>
      <c r="C1435" s="37">
        <v>0</v>
      </c>
      <c r="D1435" s="37">
        <v>6</v>
      </c>
      <c r="E1435" s="37">
        <v>10</v>
      </c>
      <c r="F1435" s="37">
        <v>2.5406538461538464</v>
      </c>
      <c r="G1435" s="37" t="s">
        <v>1224</v>
      </c>
      <c r="H1435" s="37" t="s">
        <v>2308</v>
      </c>
      <c r="I1435" s="37">
        <v>702</v>
      </c>
      <c r="J1435" s="37" t="s">
        <v>2268</v>
      </c>
      <c r="K1435" s="37">
        <v>11</v>
      </c>
      <c r="L1435" s="37">
        <v>6</v>
      </c>
    </row>
    <row r="1436" spans="1:12" x14ac:dyDescent="0.25">
      <c r="A1436" s="37" t="s">
        <v>9765</v>
      </c>
      <c r="B1436" s="37">
        <v>13</v>
      </c>
      <c r="C1436" s="37">
        <v>0</v>
      </c>
      <c r="D1436" s="37">
        <v>2</v>
      </c>
      <c r="E1436" s="37">
        <v>5</v>
      </c>
      <c r="F1436" s="37">
        <v>0.99888461538461537</v>
      </c>
      <c r="G1436" s="37" t="s">
        <v>1219</v>
      </c>
      <c r="H1436" s="37" t="s">
        <v>2308</v>
      </c>
      <c r="I1436" s="37">
        <v>276</v>
      </c>
      <c r="J1436" s="37" t="s">
        <v>2275</v>
      </c>
      <c r="K1436" s="37">
        <v>8</v>
      </c>
      <c r="L1436" s="37">
        <v>2</v>
      </c>
    </row>
    <row r="1437" spans="1:12" x14ac:dyDescent="0.25">
      <c r="A1437" s="37" t="s">
        <v>8772</v>
      </c>
      <c r="B1437" s="37">
        <v>13</v>
      </c>
      <c r="C1437" s="37">
        <v>0</v>
      </c>
      <c r="D1437" s="37">
        <v>3</v>
      </c>
      <c r="E1437" s="37">
        <v>4</v>
      </c>
      <c r="F1437" s="37">
        <v>1.3933615384615385</v>
      </c>
      <c r="G1437" s="37" t="s">
        <v>1224</v>
      </c>
      <c r="H1437" s="37" t="s">
        <v>2308</v>
      </c>
      <c r="I1437" s="37">
        <v>385</v>
      </c>
      <c r="J1437" s="37" t="s">
        <v>2268</v>
      </c>
      <c r="K1437" s="37">
        <v>10</v>
      </c>
      <c r="L1437" s="37">
        <v>3</v>
      </c>
    </row>
    <row r="1438" spans="1:12" x14ac:dyDescent="0.25">
      <c r="A1438" s="37" t="s">
        <v>9244</v>
      </c>
      <c r="B1438" s="37">
        <v>13</v>
      </c>
      <c r="C1438" s="37">
        <v>2</v>
      </c>
      <c r="D1438" s="37">
        <v>4</v>
      </c>
      <c r="E1438" s="37">
        <v>4</v>
      </c>
      <c r="F1438" s="37">
        <v>2.9351384615384619</v>
      </c>
      <c r="G1438" s="37" t="s">
        <v>1246</v>
      </c>
      <c r="H1438" s="37" t="s">
        <v>2308</v>
      </c>
      <c r="I1438" s="37">
        <v>811</v>
      </c>
      <c r="J1438" s="37" t="s">
        <v>2275</v>
      </c>
      <c r="K1438" s="37">
        <v>10</v>
      </c>
      <c r="L1438" s="37">
        <v>4</v>
      </c>
    </row>
    <row r="1439" spans="1:12" x14ac:dyDescent="0.25">
      <c r="A1439" s="37" t="s">
        <v>9798</v>
      </c>
      <c r="B1439" s="37">
        <v>13</v>
      </c>
      <c r="C1439" s="37">
        <v>0</v>
      </c>
      <c r="D1439" s="37">
        <v>0</v>
      </c>
      <c r="E1439" s="37">
        <v>3</v>
      </c>
      <c r="F1439" s="37">
        <v>0.30399999999999999</v>
      </c>
      <c r="G1439" s="37" t="s">
        <v>1253</v>
      </c>
      <c r="H1439" s="37" t="s">
        <v>2269</v>
      </c>
      <c r="I1439" s="37">
        <v>84</v>
      </c>
      <c r="J1439" s="37" t="s">
        <v>2268</v>
      </c>
      <c r="K1439" s="37">
        <v>6</v>
      </c>
      <c r="L1439" s="37">
        <v>0</v>
      </c>
    </row>
    <row r="1440" spans="1:12" x14ac:dyDescent="0.25">
      <c r="A1440" s="37" t="s">
        <v>9225</v>
      </c>
      <c r="B1440" s="37">
        <v>13</v>
      </c>
      <c r="C1440" s="37">
        <v>0</v>
      </c>
      <c r="D1440" s="37">
        <v>1</v>
      </c>
      <c r="E1440" s="37">
        <v>0</v>
      </c>
      <c r="F1440" s="37">
        <v>0.5247615384615385</v>
      </c>
      <c r="G1440" s="37" t="s">
        <v>1221</v>
      </c>
      <c r="H1440" s="37" t="s">
        <v>2316</v>
      </c>
      <c r="I1440" s="37">
        <v>145</v>
      </c>
      <c r="J1440" s="37" t="s">
        <v>2268</v>
      </c>
      <c r="K1440" s="37">
        <v>7</v>
      </c>
      <c r="L1440" s="37">
        <v>1</v>
      </c>
    </row>
    <row r="1441" spans="1:12" x14ac:dyDescent="0.25">
      <c r="A1441" s="37" t="s">
        <v>9309</v>
      </c>
      <c r="B1441" s="37">
        <v>13</v>
      </c>
      <c r="C1441" s="37">
        <v>0</v>
      </c>
      <c r="D1441" s="37">
        <v>0</v>
      </c>
      <c r="E1441" s="37">
        <v>4</v>
      </c>
      <c r="F1441" s="37">
        <v>0.94096923076923089</v>
      </c>
      <c r="G1441" s="37" t="s">
        <v>1218</v>
      </c>
      <c r="H1441" s="37" t="s">
        <v>2308</v>
      </c>
      <c r="I1441" s="37">
        <v>260</v>
      </c>
      <c r="J1441" s="37" t="s">
        <v>2275</v>
      </c>
      <c r="K1441" s="37">
        <v>10</v>
      </c>
      <c r="L1441" s="37">
        <v>0</v>
      </c>
    </row>
    <row r="1442" spans="1:12" x14ac:dyDescent="0.25">
      <c r="A1442" s="37" t="s">
        <v>9391</v>
      </c>
      <c r="B1442" s="37">
        <v>13</v>
      </c>
      <c r="C1442" s="37">
        <v>0</v>
      </c>
      <c r="D1442" s="37">
        <v>0</v>
      </c>
      <c r="E1442" s="37">
        <v>1</v>
      </c>
      <c r="F1442" s="37">
        <v>0.3293307692307692</v>
      </c>
      <c r="G1442" s="37" t="s">
        <v>1241</v>
      </c>
      <c r="H1442" s="37" t="s">
        <v>2308</v>
      </c>
      <c r="I1442" s="37">
        <v>91</v>
      </c>
      <c r="J1442" s="37" t="s">
        <v>2275</v>
      </c>
      <c r="K1442" s="37">
        <v>6</v>
      </c>
      <c r="L1442" s="37">
        <v>0</v>
      </c>
    </row>
    <row r="1443" spans="1:12" x14ac:dyDescent="0.25">
      <c r="A1443" s="37" t="s">
        <v>9540</v>
      </c>
      <c r="B1443" s="37">
        <v>13</v>
      </c>
      <c r="C1443" s="37">
        <v>0</v>
      </c>
      <c r="D1443" s="37">
        <v>0</v>
      </c>
      <c r="E1443" s="37">
        <v>5</v>
      </c>
      <c r="F1443" s="37">
        <v>0.47771538461538465</v>
      </c>
      <c r="G1443" s="37" t="s">
        <v>1219</v>
      </c>
      <c r="H1443" s="37" t="s">
        <v>2316</v>
      </c>
      <c r="I1443" s="37">
        <v>132</v>
      </c>
      <c r="J1443" s="37" t="s">
        <v>2275</v>
      </c>
      <c r="K1443" s="37">
        <v>6</v>
      </c>
      <c r="L1443" s="37">
        <v>0</v>
      </c>
    </row>
    <row r="1444" spans="1:12" x14ac:dyDescent="0.25">
      <c r="A1444" s="37" t="s">
        <v>9397</v>
      </c>
      <c r="B1444" s="37">
        <v>12</v>
      </c>
      <c r="C1444" s="37">
        <v>0</v>
      </c>
      <c r="D1444" s="37">
        <v>1</v>
      </c>
      <c r="E1444" s="37">
        <v>0</v>
      </c>
      <c r="F1444" s="37">
        <v>0.65867500000000001</v>
      </c>
      <c r="G1444" s="37" t="s">
        <v>1219</v>
      </c>
      <c r="H1444" s="37" t="s">
        <v>2308</v>
      </c>
      <c r="I1444" s="37">
        <v>168</v>
      </c>
      <c r="J1444" s="37" t="s">
        <v>2275</v>
      </c>
      <c r="K1444" s="37">
        <v>7</v>
      </c>
      <c r="L1444" s="37">
        <v>1</v>
      </c>
    </row>
    <row r="1445" spans="1:12" x14ac:dyDescent="0.25">
      <c r="A1445" s="37" t="s">
        <v>9118</v>
      </c>
      <c r="B1445" s="37">
        <v>12</v>
      </c>
      <c r="C1445" s="37">
        <v>0</v>
      </c>
      <c r="D1445" s="37">
        <v>0</v>
      </c>
      <c r="E1445" s="37">
        <v>2</v>
      </c>
      <c r="F1445" s="37">
        <v>0.80142500000000005</v>
      </c>
      <c r="G1445" s="37" t="s">
        <v>1219</v>
      </c>
      <c r="H1445" s="37" t="s">
        <v>2308</v>
      </c>
      <c r="I1445" s="37">
        <v>267</v>
      </c>
      <c r="J1445" s="37" t="s">
        <v>2268</v>
      </c>
      <c r="K1445" s="37">
        <v>8</v>
      </c>
      <c r="L1445" s="37">
        <v>0</v>
      </c>
    </row>
    <row r="1446" spans="1:12" x14ac:dyDescent="0.25">
      <c r="A1446" s="37" t="s">
        <v>9305</v>
      </c>
      <c r="B1446" s="37">
        <v>12</v>
      </c>
      <c r="C1446" s="37">
        <v>0</v>
      </c>
      <c r="D1446" s="37">
        <v>0</v>
      </c>
      <c r="E1446" s="37">
        <v>3</v>
      </c>
      <c r="F1446" s="37">
        <v>0.75664166666666677</v>
      </c>
      <c r="G1446" s="37" t="s">
        <v>1219</v>
      </c>
      <c r="H1446" s="37" t="s">
        <v>2308</v>
      </c>
      <c r="I1446" s="37">
        <v>264</v>
      </c>
      <c r="J1446" s="37" t="s">
        <v>2268</v>
      </c>
      <c r="K1446" s="37">
        <v>7</v>
      </c>
      <c r="L1446" s="37">
        <v>0</v>
      </c>
    </row>
    <row r="1447" spans="1:12" x14ac:dyDescent="0.25">
      <c r="A1447" s="37" t="s">
        <v>9104</v>
      </c>
      <c r="B1447" s="37">
        <v>12</v>
      </c>
      <c r="C1447" s="37">
        <v>0</v>
      </c>
      <c r="D1447" s="37">
        <v>0</v>
      </c>
      <c r="E1447" s="37">
        <v>3</v>
      </c>
      <c r="F1447" s="37">
        <v>0.24307500000000001</v>
      </c>
      <c r="G1447" s="37" t="s">
        <v>1219</v>
      </c>
      <c r="H1447" s="37" t="s">
        <v>2308</v>
      </c>
      <c r="I1447" s="37">
        <v>62</v>
      </c>
      <c r="J1447" s="37" t="s">
        <v>2268</v>
      </c>
      <c r="K1447" s="37">
        <v>5</v>
      </c>
      <c r="L1447" s="37">
        <v>0</v>
      </c>
    </row>
    <row r="1448" spans="1:12" x14ac:dyDescent="0.25">
      <c r="A1448" s="37" t="s">
        <v>9304</v>
      </c>
      <c r="B1448" s="37">
        <v>12</v>
      </c>
      <c r="C1448" s="37">
        <v>0</v>
      </c>
      <c r="D1448" s="37">
        <v>0</v>
      </c>
      <c r="E1448" s="37">
        <v>2</v>
      </c>
      <c r="F1448" s="37">
        <v>0.59985833333333338</v>
      </c>
      <c r="G1448" s="37" t="s">
        <v>1219</v>
      </c>
      <c r="H1448" s="37" t="s">
        <v>2308</v>
      </c>
      <c r="I1448" s="37">
        <v>153</v>
      </c>
      <c r="J1448" s="37" t="s">
        <v>2275</v>
      </c>
      <c r="K1448" s="37">
        <v>7</v>
      </c>
      <c r="L1448" s="37">
        <v>0</v>
      </c>
    </row>
    <row r="1449" spans="1:12" x14ac:dyDescent="0.25">
      <c r="A1449" s="37" t="s">
        <v>9276</v>
      </c>
      <c r="B1449" s="37">
        <v>12</v>
      </c>
      <c r="C1449" s="37">
        <v>0</v>
      </c>
      <c r="D1449" s="37">
        <v>0</v>
      </c>
      <c r="E1449" s="37">
        <v>1</v>
      </c>
      <c r="F1449" s="37">
        <v>0.47719166666666668</v>
      </c>
      <c r="G1449" s="37" t="s">
        <v>1219</v>
      </c>
      <c r="H1449" s="37" t="s">
        <v>2308</v>
      </c>
      <c r="I1449" s="37">
        <v>150</v>
      </c>
      <c r="J1449" s="37" t="s">
        <v>2275</v>
      </c>
      <c r="K1449" s="37">
        <v>7</v>
      </c>
      <c r="L1449" s="37">
        <v>0</v>
      </c>
    </row>
    <row r="1450" spans="1:12" x14ac:dyDescent="0.25">
      <c r="A1450" s="37" t="s">
        <v>9689</v>
      </c>
      <c r="B1450" s="37">
        <v>12</v>
      </c>
      <c r="C1450" s="37">
        <v>0</v>
      </c>
      <c r="D1450" s="37">
        <v>1</v>
      </c>
      <c r="E1450" s="37">
        <v>1</v>
      </c>
      <c r="F1450" s="37">
        <v>0.61232500000000012</v>
      </c>
      <c r="G1450" s="37" t="s">
        <v>1219</v>
      </c>
      <c r="H1450" s="37" t="s">
        <v>2308</v>
      </c>
      <c r="I1450" s="37">
        <v>229</v>
      </c>
      <c r="J1450" s="37" t="s">
        <v>2275</v>
      </c>
      <c r="K1450" s="37">
        <v>7</v>
      </c>
      <c r="L1450" s="37">
        <v>1</v>
      </c>
    </row>
    <row r="1451" spans="1:12" x14ac:dyDescent="0.25">
      <c r="A1451" s="37" t="s">
        <v>9287</v>
      </c>
      <c r="B1451" s="37">
        <v>12</v>
      </c>
      <c r="C1451" s="37">
        <v>0</v>
      </c>
      <c r="D1451" s="37">
        <v>1</v>
      </c>
      <c r="E1451" s="37">
        <v>5</v>
      </c>
      <c r="F1451" s="37">
        <v>0.63122500000000004</v>
      </c>
      <c r="G1451" s="37" t="s">
        <v>1219</v>
      </c>
      <c r="H1451" s="37" t="s">
        <v>2308</v>
      </c>
      <c r="I1451" s="37">
        <v>161</v>
      </c>
      <c r="J1451" s="37" t="s">
        <v>2268</v>
      </c>
      <c r="K1451" s="37">
        <v>8</v>
      </c>
      <c r="L1451" s="37">
        <v>1</v>
      </c>
    </row>
    <row r="1452" spans="1:12" x14ac:dyDescent="0.25">
      <c r="A1452" s="37" t="s">
        <v>9565</v>
      </c>
      <c r="B1452" s="37">
        <v>12</v>
      </c>
      <c r="C1452" s="37">
        <v>0</v>
      </c>
      <c r="D1452" s="37">
        <v>0</v>
      </c>
      <c r="E1452" s="37">
        <v>6</v>
      </c>
      <c r="F1452" s="37">
        <v>0.69788333333333341</v>
      </c>
      <c r="G1452" s="37" t="s">
        <v>1219</v>
      </c>
      <c r="H1452" s="37" t="s">
        <v>2308</v>
      </c>
      <c r="I1452" s="37">
        <v>178</v>
      </c>
      <c r="J1452" s="37" t="s">
        <v>2268</v>
      </c>
      <c r="K1452" s="37">
        <v>8</v>
      </c>
      <c r="L1452" s="37">
        <v>0</v>
      </c>
    </row>
    <row r="1453" spans="1:12" x14ac:dyDescent="0.25">
      <c r="A1453" s="37" t="s">
        <v>9505</v>
      </c>
      <c r="B1453" s="37">
        <v>12</v>
      </c>
      <c r="C1453" s="37">
        <v>0</v>
      </c>
      <c r="D1453" s="37">
        <v>0</v>
      </c>
      <c r="E1453" s="37">
        <v>6</v>
      </c>
      <c r="F1453" s="37">
        <v>0.53692499999999999</v>
      </c>
      <c r="G1453" s="37" t="s">
        <v>1219</v>
      </c>
      <c r="H1453" s="37" t="s">
        <v>2308</v>
      </c>
      <c r="I1453" s="37">
        <v>155</v>
      </c>
      <c r="J1453" s="37" t="s">
        <v>2275</v>
      </c>
      <c r="K1453" s="37">
        <v>8</v>
      </c>
      <c r="L1453" s="37">
        <v>0</v>
      </c>
    </row>
    <row r="1454" spans="1:12" x14ac:dyDescent="0.25">
      <c r="A1454" s="37" t="s">
        <v>9626</v>
      </c>
      <c r="B1454" s="37">
        <v>12</v>
      </c>
      <c r="C1454" s="37">
        <v>0</v>
      </c>
      <c r="D1454" s="37">
        <v>1</v>
      </c>
      <c r="E1454" s="37">
        <v>4</v>
      </c>
      <c r="F1454" s="37">
        <v>0.8037333333333333</v>
      </c>
      <c r="G1454" s="37" t="s">
        <v>1219</v>
      </c>
      <c r="H1454" s="37" t="s">
        <v>2308</v>
      </c>
      <c r="I1454" s="37">
        <v>205</v>
      </c>
      <c r="J1454" s="37" t="s">
        <v>2268</v>
      </c>
      <c r="K1454" s="37">
        <v>6</v>
      </c>
      <c r="L1454" s="37">
        <v>1</v>
      </c>
    </row>
    <row r="1455" spans="1:12" x14ac:dyDescent="0.25">
      <c r="A1455" s="37" t="s">
        <v>9141</v>
      </c>
      <c r="B1455" s="37">
        <v>12</v>
      </c>
      <c r="C1455" s="37">
        <v>0</v>
      </c>
      <c r="D1455" s="37">
        <v>4</v>
      </c>
      <c r="E1455" s="37">
        <v>6</v>
      </c>
      <c r="F1455" s="37">
        <v>1.8545166666666668</v>
      </c>
      <c r="G1455" s="37" t="s">
        <v>1219</v>
      </c>
      <c r="H1455" s="37" t="s">
        <v>2308</v>
      </c>
      <c r="I1455" s="37">
        <v>473</v>
      </c>
      <c r="J1455" s="37" t="s">
        <v>2275</v>
      </c>
      <c r="K1455" s="37">
        <v>6</v>
      </c>
      <c r="L1455" s="37">
        <v>4</v>
      </c>
    </row>
    <row r="1456" spans="1:12" x14ac:dyDescent="0.25">
      <c r="A1456" s="37" t="s">
        <v>9538</v>
      </c>
      <c r="B1456" s="37">
        <v>12</v>
      </c>
      <c r="C1456" s="37">
        <v>1</v>
      </c>
      <c r="D1456" s="37">
        <v>2</v>
      </c>
      <c r="E1456" s="37">
        <v>5</v>
      </c>
      <c r="F1456" s="37">
        <v>2.5177416666666668</v>
      </c>
      <c r="G1456" s="37" t="s">
        <v>1262</v>
      </c>
      <c r="H1456" s="37" t="s">
        <v>2308</v>
      </c>
      <c r="I1456" s="37">
        <v>656</v>
      </c>
      <c r="J1456" s="37" t="s">
        <v>2275</v>
      </c>
      <c r="K1456" s="37">
        <v>8</v>
      </c>
      <c r="L1456" s="37">
        <v>2</v>
      </c>
    </row>
    <row r="1457" spans="1:12" x14ac:dyDescent="0.25">
      <c r="A1457" s="37" t="s">
        <v>9484</v>
      </c>
      <c r="B1457" s="37">
        <v>12</v>
      </c>
      <c r="C1457" s="37">
        <v>0</v>
      </c>
      <c r="D1457" s="37">
        <v>1</v>
      </c>
      <c r="E1457" s="37">
        <v>5</v>
      </c>
      <c r="F1457" s="37">
        <v>0.9684166666666667</v>
      </c>
      <c r="G1457" s="37" t="s">
        <v>1253</v>
      </c>
      <c r="H1457" s="37" t="s">
        <v>2308</v>
      </c>
      <c r="I1457" s="37">
        <v>247</v>
      </c>
      <c r="J1457" s="37" t="s">
        <v>2275</v>
      </c>
      <c r="K1457" s="37">
        <v>6</v>
      </c>
      <c r="L1457" s="37">
        <v>1</v>
      </c>
    </row>
    <row r="1458" spans="1:12" x14ac:dyDescent="0.25">
      <c r="A1458" s="37" t="s">
        <v>9128</v>
      </c>
      <c r="B1458" s="37">
        <v>12</v>
      </c>
      <c r="C1458" s="37">
        <v>0</v>
      </c>
      <c r="D1458" s="37">
        <v>2</v>
      </c>
      <c r="E1458" s="37">
        <v>3</v>
      </c>
      <c r="F1458" s="37">
        <v>0.97624999999999995</v>
      </c>
      <c r="G1458" s="37" t="s">
        <v>1226</v>
      </c>
      <c r="H1458" s="37" t="s">
        <v>2308</v>
      </c>
      <c r="I1458" s="37">
        <v>249</v>
      </c>
      <c r="J1458" s="37" t="s">
        <v>2275</v>
      </c>
      <c r="K1458" s="37">
        <v>6</v>
      </c>
      <c r="L1458" s="37">
        <v>2</v>
      </c>
    </row>
    <row r="1459" spans="1:12" x14ac:dyDescent="0.25">
      <c r="A1459" s="37" t="s">
        <v>9116</v>
      </c>
      <c r="B1459" s="37">
        <v>12</v>
      </c>
      <c r="C1459" s="37">
        <v>0</v>
      </c>
      <c r="D1459" s="37">
        <v>2</v>
      </c>
      <c r="E1459" s="37">
        <v>4</v>
      </c>
      <c r="F1459" s="37">
        <v>0.81157499999999994</v>
      </c>
      <c r="G1459" s="37" t="s">
        <v>1226</v>
      </c>
      <c r="H1459" s="37" t="s">
        <v>2308</v>
      </c>
      <c r="I1459" s="37">
        <v>207</v>
      </c>
      <c r="J1459" s="37" t="s">
        <v>2275</v>
      </c>
      <c r="K1459" s="37">
        <v>5</v>
      </c>
      <c r="L1459" s="37">
        <v>2</v>
      </c>
    </row>
    <row r="1460" spans="1:12" x14ac:dyDescent="0.25">
      <c r="A1460" s="37" t="s">
        <v>9482</v>
      </c>
      <c r="B1460" s="37">
        <v>12</v>
      </c>
      <c r="C1460" s="37">
        <v>0</v>
      </c>
      <c r="D1460" s="37">
        <v>1</v>
      </c>
      <c r="E1460" s="37">
        <v>1</v>
      </c>
      <c r="F1460" s="37">
        <v>1.1674666666666667</v>
      </c>
      <c r="G1460" s="37" t="s">
        <v>1232</v>
      </c>
      <c r="H1460" s="37" t="s">
        <v>2308</v>
      </c>
      <c r="I1460" s="37">
        <v>308</v>
      </c>
      <c r="J1460" s="37" t="s">
        <v>2275</v>
      </c>
      <c r="K1460" s="37">
        <v>9</v>
      </c>
      <c r="L1460" s="37">
        <v>1</v>
      </c>
    </row>
    <row r="1461" spans="1:12" x14ac:dyDescent="0.25">
      <c r="A1461" s="37" t="s">
        <v>9631</v>
      </c>
      <c r="B1461" s="37">
        <v>12</v>
      </c>
      <c r="C1461" s="37">
        <v>0</v>
      </c>
      <c r="D1461" s="37">
        <v>1</v>
      </c>
      <c r="E1461" s="37">
        <v>7</v>
      </c>
      <c r="F1461" s="37">
        <v>1.0389999999999999</v>
      </c>
      <c r="G1461" s="37" t="s">
        <v>1232</v>
      </c>
      <c r="H1461" s="37" t="s">
        <v>2308</v>
      </c>
      <c r="I1461" s="37">
        <v>265</v>
      </c>
      <c r="J1461" s="37" t="s">
        <v>2275</v>
      </c>
      <c r="K1461" s="37">
        <v>8</v>
      </c>
      <c r="L1461" s="37">
        <v>1</v>
      </c>
    </row>
    <row r="1462" spans="1:12" x14ac:dyDescent="0.25">
      <c r="A1462" s="37" t="s">
        <v>9220</v>
      </c>
      <c r="B1462" s="37">
        <v>12</v>
      </c>
      <c r="C1462" s="37">
        <v>0</v>
      </c>
      <c r="D1462" s="37">
        <v>1</v>
      </c>
      <c r="E1462" s="37">
        <v>3</v>
      </c>
      <c r="F1462" s="37">
        <v>0.9448916666666668</v>
      </c>
      <c r="G1462" s="37" t="s">
        <v>1220</v>
      </c>
      <c r="H1462" s="37" t="s">
        <v>2308</v>
      </c>
      <c r="I1462" s="37">
        <v>241</v>
      </c>
      <c r="J1462" s="37" t="s">
        <v>2275</v>
      </c>
      <c r="K1462" s="37">
        <v>8</v>
      </c>
      <c r="L1462" s="37">
        <v>1</v>
      </c>
    </row>
    <row r="1463" spans="1:12" x14ac:dyDescent="0.25">
      <c r="A1463" s="37" t="s">
        <v>9779</v>
      </c>
      <c r="B1463" s="37">
        <v>12</v>
      </c>
      <c r="C1463" s="37">
        <v>0</v>
      </c>
      <c r="D1463" s="37">
        <v>2</v>
      </c>
      <c r="E1463" s="37">
        <v>5</v>
      </c>
      <c r="F1463" s="37">
        <v>1.3683333333333334</v>
      </c>
      <c r="G1463" s="37" t="s">
        <v>3298</v>
      </c>
      <c r="H1463" s="37" t="s">
        <v>2308</v>
      </c>
      <c r="I1463" s="37">
        <v>349</v>
      </c>
      <c r="J1463" s="37" t="s">
        <v>2275</v>
      </c>
      <c r="K1463" s="37">
        <v>10</v>
      </c>
      <c r="L1463" s="37">
        <v>2</v>
      </c>
    </row>
    <row r="1464" spans="1:12" x14ac:dyDescent="0.25">
      <c r="A1464" s="37" t="s">
        <v>9155</v>
      </c>
      <c r="B1464" s="37">
        <v>12</v>
      </c>
      <c r="C1464" s="37">
        <v>0</v>
      </c>
      <c r="D1464" s="37">
        <v>0</v>
      </c>
      <c r="E1464" s="37">
        <v>4</v>
      </c>
      <c r="F1464" s="37">
        <v>0.42733333333333334</v>
      </c>
      <c r="G1464" s="37" t="s">
        <v>1269</v>
      </c>
      <c r="H1464" s="37" t="s">
        <v>2308</v>
      </c>
      <c r="I1464" s="37">
        <v>109</v>
      </c>
      <c r="J1464" s="37" t="s">
        <v>2275</v>
      </c>
      <c r="K1464" s="37">
        <v>7</v>
      </c>
      <c r="L1464" s="37">
        <v>0</v>
      </c>
    </row>
    <row r="1465" spans="1:12" x14ac:dyDescent="0.25">
      <c r="A1465" s="37" t="s">
        <v>9480</v>
      </c>
      <c r="B1465" s="37">
        <v>12</v>
      </c>
      <c r="C1465" s="37">
        <v>0</v>
      </c>
      <c r="D1465" s="37">
        <v>1</v>
      </c>
      <c r="E1465" s="37">
        <v>5</v>
      </c>
      <c r="F1465" s="37">
        <v>0.98410000000000009</v>
      </c>
      <c r="G1465" s="37" t="s">
        <v>2299</v>
      </c>
      <c r="H1465" s="37" t="s">
        <v>2308</v>
      </c>
      <c r="I1465" s="37">
        <v>251</v>
      </c>
      <c r="J1465" s="37" t="s">
        <v>2275</v>
      </c>
      <c r="K1465" s="37">
        <v>8</v>
      </c>
      <c r="L1465" s="37">
        <v>1</v>
      </c>
    </row>
    <row r="1466" spans="1:12" x14ac:dyDescent="0.25">
      <c r="A1466" s="37" t="s">
        <v>9056</v>
      </c>
      <c r="B1466" s="37">
        <v>12</v>
      </c>
      <c r="C1466" s="37">
        <v>1</v>
      </c>
      <c r="D1466" s="37">
        <v>3</v>
      </c>
      <c r="E1466" s="37">
        <v>2</v>
      </c>
      <c r="F1466" s="37">
        <v>2.2152166666666666</v>
      </c>
      <c r="G1466" s="37" t="s">
        <v>2299</v>
      </c>
      <c r="H1466" s="37" t="s">
        <v>2308</v>
      </c>
      <c r="I1466" s="37">
        <v>565</v>
      </c>
      <c r="J1466" s="37" t="s">
        <v>2275</v>
      </c>
      <c r="K1466" s="37">
        <v>8</v>
      </c>
      <c r="L1466" s="37">
        <v>3</v>
      </c>
    </row>
    <row r="1467" spans="1:12" x14ac:dyDescent="0.25">
      <c r="A1467" s="37" t="s">
        <v>9369</v>
      </c>
      <c r="B1467" s="37">
        <v>12</v>
      </c>
      <c r="C1467" s="37">
        <v>0</v>
      </c>
      <c r="D1467" s="37">
        <v>1</v>
      </c>
      <c r="E1467" s="37">
        <v>5</v>
      </c>
      <c r="F1467" s="37">
        <v>0.84294166666666681</v>
      </c>
      <c r="G1467" s="37" t="s">
        <v>1224</v>
      </c>
      <c r="H1467" s="37" t="s">
        <v>2308</v>
      </c>
      <c r="I1467" s="37">
        <v>215</v>
      </c>
      <c r="J1467" s="37" t="s">
        <v>2275</v>
      </c>
      <c r="K1467" s="37">
        <v>9</v>
      </c>
      <c r="L1467" s="37">
        <v>1</v>
      </c>
    </row>
    <row r="1468" spans="1:12" x14ac:dyDescent="0.25">
      <c r="A1468" s="37" t="s">
        <v>9847</v>
      </c>
      <c r="B1468" s="37">
        <v>12</v>
      </c>
      <c r="C1468" s="37">
        <v>0</v>
      </c>
      <c r="D1468" s="37">
        <v>0</v>
      </c>
      <c r="E1468" s="37">
        <v>2</v>
      </c>
      <c r="F1468" s="37">
        <v>0.317575</v>
      </c>
      <c r="G1468" s="37" t="s">
        <v>1248</v>
      </c>
      <c r="H1468" s="37" t="s">
        <v>2308</v>
      </c>
      <c r="I1468" s="37">
        <v>81</v>
      </c>
      <c r="J1468" s="37" t="s">
        <v>2275</v>
      </c>
      <c r="K1468" s="37">
        <v>6</v>
      </c>
      <c r="L1468" s="37">
        <v>0</v>
      </c>
    </row>
    <row r="1469" spans="1:12" x14ac:dyDescent="0.25">
      <c r="A1469" s="37" t="s">
        <v>9763</v>
      </c>
      <c r="B1469" s="37">
        <v>12</v>
      </c>
      <c r="C1469" s="37">
        <v>0</v>
      </c>
      <c r="D1469" s="37">
        <v>0</v>
      </c>
      <c r="E1469" s="37">
        <v>1</v>
      </c>
      <c r="F1469" s="37">
        <v>0.29405000000000003</v>
      </c>
      <c r="G1469" s="37" t="s">
        <v>1248</v>
      </c>
      <c r="H1469" s="37" t="s">
        <v>2308</v>
      </c>
      <c r="I1469" s="37">
        <v>75</v>
      </c>
      <c r="J1469" s="37" t="s">
        <v>2275</v>
      </c>
      <c r="K1469" s="37">
        <v>4</v>
      </c>
      <c r="L1469" s="37">
        <v>0</v>
      </c>
    </row>
    <row r="1470" spans="1:12" x14ac:dyDescent="0.25">
      <c r="A1470" s="37" t="s">
        <v>9330</v>
      </c>
      <c r="B1470" s="37">
        <v>12</v>
      </c>
      <c r="C1470" s="37">
        <v>0</v>
      </c>
      <c r="D1470" s="37">
        <v>1</v>
      </c>
      <c r="E1470" s="37">
        <v>1</v>
      </c>
      <c r="F1470" s="37">
        <v>0.62730000000000008</v>
      </c>
      <c r="G1470" s="37" t="s">
        <v>1264</v>
      </c>
      <c r="H1470" s="37" t="s">
        <v>2308</v>
      </c>
      <c r="I1470" s="37">
        <v>160</v>
      </c>
      <c r="J1470" s="37" t="s">
        <v>2275</v>
      </c>
      <c r="K1470" s="37">
        <v>6</v>
      </c>
      <c r="L1470" s="37">
        <v>1</v>
      </c>
    </row>
    <row r="1471" spans="1:12" x14ac:dyDescent="0.25">
      <c r="A1471" s="37" t="s">
        <v>9419</v>
      </c>
      <c r="B1471" s="37">
        <v>12</v>
      </c>
      <c r="C1471" s="37">
        <v>0</v>
      </c>
      <c r="D1471" s="37">
        <v>0</v>
      </c>
      <c r="E1471" s="37">
        <v>2</v>
      </c>
      <c r="F1471" s="37">
        <v>0.82474166666666671</v>
      </c>
      <c r="G1471" s="37" t="s">
        <v>1264</v>
      </c>
      <c r="H1471" s="37" t="s">
        <v>2308</v>
      </c>
      <c r="I1471" s="37">
        <v>226</v>
      </c>
      <c r="J1471" s="37" t="s">
        <v>2275</v>
      </c>
      <c r="K1471" s="37">
        <v>9</v>
      </c>
      <c r="L1471" s="37">
        <v>0</v>
      </c>
    </row>
    <row r="1472" spans="1:12" x14ac:dyDescent="0.25">
      <c r="A1472" s="37" t="s">
        <v>9169</v>
      </c>
      <c r="B1472" s="37">
        <v>12</v>
      </c>
      <c r="C1472" s="37">
        <v>0</v>
      </c>
      <c r="D1472" s="37">
        <v>0</v>
      </c>
      <c r="E1472" s="37">
        <v>2</v>
      </c>
      <c r="F1472" s="37">
        <v>0.30580000000000002</v>
      </c>
      <c r="G1472" s="37" t="s">
        <v>1237</v>
      </c>
      <c r="H1472" s="37" t="s">
        <v>2308</v>
      </c>
      <c r="I1472" s="37">
        <v>78</v>
      </c>
      <c r="J1472" s="37" t="s">
        <v>2275</v>
      </c>
      <c r="K1472" s="37">
        <v>5</v>
      </c>
      <c r="L1472" s="37">
        <v>0</v>
      </c>
    </row>
    <row r="1473" spans="1:12" x14ac:dyDescent="0.25">
      <c r="A1473" s="37" t="s">
        <v>9291</v>
      </c>
      <c r="B1473" s="37">
        <v>12</v>
      </c>
      <c r="C1473" s="37">
        <v>0</v>
      </c>
      <c r="D1473" s="37">
        <v>0</v>
      </c>
      <c r="E1473" s="37">
        <v>4</v>
      </c>
      <c r="F1473" s="37">
        <v>0.34894166666666671</v>
      </c>
      <c r="G1473" s="37" t="s">
        <v>2880</v>
      </c>
      <c r="H1473" s="37" t="s">
        <v>2308</v>
      </c>
      <c r="I1473" s="37">
        <v>89</v>
      </c>
      <c r="J1473" s="37" t="s">
        <v>2268</v>
      </c>
      <c r="K1473" s="37">
        <v>6</v>
      </c>
      <c r="L1473" s="37">
        <v>0</v>
      </c>
    </row>
    <row r="1474" spans="1:12" x14ac:dyDescent="0.25">
      <c r="A1474" s="37" t="s">
        <v>9562</v>
      </c>
      <c r="B1474" s="37">
        <v>12</v>
      </c>
      <c r="C1474" s="37">
        <v>0</v>
      </c>
      <c r="D1474" s="37">
        <v>1</v>
      </c>
      <c r="E1474" s="37">
        <v>3</v>
      </c>
      <c r="F1474" s="37">
        <v>0.74493333333333334</v>
      </c>
      <c r="G1474" s="37" t="s">
        <v>1233</v>
      </c>
      <c r="H1474" s="37" t="s">
        <v>2308</v>
      </c>
      <c r="I1474" s="37">
        <v>190</v>
      </c>
      <c r="J1474" s="37" t="s">
        <v>2275</v>
      </c>
      <c r="K1474" s="37">
        <v>7</v>
      </c>
      <c r="L1474" s="37">
        <v>1</v>
      </c>
    </row>
    <row r="1475" spans="1:12" x14ac:dyDescent="0.25">
      <c r="A1475" s="37" t="s">
        <v>9272</v>
      </c>
      <c r="B1475" s="37">
        <v>12</v>
      </c>
      <c r="C1475" s="37">
        <v>2</v>
      </c>
      <c r="D1475" s="37">
        <v>4</v>
      </c>
      <c r="E1475" s="37">
        <v>5</v>
      </c>
      <c r="F1475" s="37">
        <v>3.8188083333333331</v>
      </c>
      <c r="G1475" s="37" t="s">
        <v>1256</v>
      </c>
      <c r="H1475" s="37" t="s">
        <v>2308</v>
      </c>
      <c r="I1475" s="37">
        <v>974</v>
      </c>
      <c r="J1475" s="37" t="s">
        <v>2275</v>
      </c>
      <c r="K1475" s="37">
        <v>6</v>
      </c>
      <c r="L1475" s="37">
        <v>4</v>
      </c>
    </row>
    <row r="1476" spans="1:12" x14ac:dyDescent="0.25">
      <c r="A1476" s="37" t="s">
        <v>9218</v>
      </c>
      <c r="B1476" s="37">
        <v>12</v>
      </c>
      <c r="C1476" s="37">
        <v>0</v>
      </c>
      <c r="D1476" s="37">
        <v>1</v>
      </c>
      <c r="E1476" s="37">
        <v>0</v>
      </c>
      <c r="F1476" s="37">
        <v>0.44694166666666663</v>
      </c>
      <c r="G1476" s="37" t="s">
        <v>1256</v>
      </c>
      <c r="H1476" s="37" t="s">
        <v>2308</v>
      </c>
      <c r="I1476" s="37">
        <v>114</v>
      </c>
      <c r="J1476" s="37" t="s">
        <v>2275</v>
      </c>
      <c r="K1476" s="37">
        <v>5</v>
      </c>
      <c r="L1476" s="37">
        <v>1</v>
      </c>
    </row>
    <row r="1477" spans="1:12" x14ac:dyDescent="0.25">
      <c r="A1477" s="37" t="s">
        <v>9684</v>
      </c>
      <c r="B1477" s="37">
        <v>12</v>
      </c>
      <c r="C1477" s="37">
        <v>1</v>
      </c>
      <c r="D1477" s="37">
        <v>1</v>
      </c>
      <c r="E1477" s="37">
        <v>6</v>
      </c>
      <c r="F1477" s="37">
        <v>1.9564500000000002</v>
      </c>
      <c r="G1477" s="37" t="s">
        <v>1235</v>
      </c>
      <c r="H1477" s="37" t="s">
        <v>2308</v>
      </c>
      <c r="I1477" s="37">
        <v>499</v>
      </c>
      <c r="J1477" s="37" t="s">
        <v>2268</v>
      </c>
      <c r="K1477" s="37">
        <v>8</v>
      </c>
      <c r="L1477" s="37">
        <v>1</v>
      </c>
    </row>
    <row r="1478" spans="1:12" x14ac:dyDescent="0.25">
      <c r="A1478" s="37" t="s">
        <v>9570</v>
      </c>
      <c r="B1478" s="37">
        <v>12</v>
      </c>
      <c r="C1478" s="37">
        <v>0</v>
      </c>
      <c r="D1478" s="37">
        <v>0</v>
      </c>
      <c r="E1478" s="37">
        <v>1</v>
      </c>
      <c r="F1478" s="37">
        <v>0.38814166666666666</v>
      </c>
      <c r="G1478" s="37" t="s">
        <v>2299</v>
      </c>
      <c r="H1478" s="37" t="s">
        <v>2308</v>
      </c>
      <c r="I1478" s="37">
        <v>99</v>
      </c>
      <c r="J1478" s="37" t="s">
        <v>2275</v>
      </c>
      <c r="K1478" s="37">
        <v>6</v>
      </c>
      <c r="L1478" s="37">
        <v>0</v>
      </c>
    </row>
    <row r="1479" spans="1:12" x14ac:dyDescent="0.25">
      <c r="A1479" s="37" t="s">
        <v>9492</v>
      </c>
      <c r="B1479" s="37">
        <v>12</v>
      </c>
      <c r="C1479" s="37">
        <v>0</v>
      </c>
      <c r="D1479" s="37">
        <v>1</v>
      </c>
      <c r="E1479" s="37">
        <v>4</v>
      </c>
      <c r="F1479" s="37">
        <v>0.78023333333333333</v>
      </c>
      <c r="G1479" s="37" t="s">
        <v>1219</v>
      </c>
      <c r="H1479" s="37" t="s">
        <v>2308</v>
      </c>
      <c r="I1479" s="37">
        <v>199</v>
      </c>
      <c r="J1479" s="37" t="s">
        <v>2275</v>
      </c>
      <c r="K1479" s="37">
        <v>8</v>
      </c>
      <c r="L1479" s="37">
        <v>1</v>
      </c>
    </row>
    <row r="1480" spans="1:12" x14ac:dyDescent="0.25">
      <c r="A1480" s="37" t="s">
        <v>8964</v>
      </c>
      <c r="B1480" s="37">
        <v>12</v>
      </c>
      <c r="C1480" s="37">
        <v>0</v>
      </c>
      <c r="D1480" s="37">
        <v>0</v>
      </c>
      <c r="E1480" s="37">
        <v>6</v>
      </c>
      <c r="F1480" s="37">
        <v>0.619475</v>
      </c>
      <c r="G1480" s="37" t="s">
        <v>1222</v>
      </c>
      <c r="H1480" s="37" t="s">
        <v>2321</v>
      </c>
      <c r="I1480" s="37">
        <v>158</v>
      </c>
      <c r="J1480" s="37" t="s">
        <v>2268</v>
      </c>
      <c r="K1480" s="37">
        <v>8</v>
      </c>
      <c r="L1480" s="37">
        <v>0</v>
      </c>
    </row>
    <row r="1481" spans="1:12" x14ac:dyDescent="0.25">
      <c r="A1481" s="37" t="s">
        <v>9460</v>
      </c>
      <c r="B1481" s="37">
        <v>12</v>
      </c>
      <c r="C1481" s="37">
        <v>0</v>
      </c>
      <c r="D1481" s="37">
        <v>0</v>
      </c>
      <c r="E1481" s="37">
        <v>2</v>
      </c>
      <c r="F1481" s="37">
        <v>0.33949999999999997</v>
      </c>
      <c r="G1481" s="37" t="s">
        <v>1266</v>
      </c>
      <c r="H1481" s="37" t="s">
        <v>2308</v>
      </c>
      <c r="I1481" s="37">
        <v>89</v>
      </c>
      <c r="J1481" s="37" t="s">
        <v>2275</v>
      </c>
      <c r="K1481" s="37">
        <v>4</v>
      </c>
      <c r="L1481" s="37">
        <v>0</v>
      </c>
    </row>
    <row r="1482" spans="1:12" x14ac:dyDescent="0.25">
      <c r="A1482" s="37" t="s">
        <v>9609</v>
      </c>
      <c r="B1482" s="37">
        <v>12</v>
      </c>
      <c r="C1482" s="37">
        <v>0</v>
      </c>
      <c r="D1482" s="37">
        <v>2</v>
      </c>
      <c r="E1482" s="37">
        <v>4</v>
      </c>
      <c r="F1482" s="37">
        <v>0.92528333333333335</v>
      </c>
      <c r="G1482" s="37" t="s">
        <v>1222</v>
      </c>
      <c r="H1482" s="37" t="s">
        <v>2308</v>
      </c>
      <c r="I1482" s="37">
        <v>236</v>
      </c>
      <c r="J1482" s="37" t="s">
        <v>2275</v>
      </c>
      <c r="K1482" s="37">
        <v>8</v>
      </c>
      <c r="L1482" s="37">
        <v>2</v>
      </c>
    </row>
    <row r="1483" spans="1:12" x14ac:dyDescent="0.25">
      <c r="A1483" s="37" t="s">
        <v>9070</v>
      </c>
      <c r="B1483" s="37">
        <v>12</v>
      </c>
      <c r="C1483" s="37">
        <v>0</v>
      </c>
      <c r="D1483" s="37">
        <v>2</v>
      </c>
      <c r="E1483" s="37">
        <v>3</v>
      </c>
      <c r="F1483" s="37">
        <v>0.77775000000000016</v>
      </c>
      <c r="G1483" s="37" t="s">
        <v>1257</v>
      </c>
      <c r="H1483" s="37" t="s">
        <v>2308</v>
      </c>
      <c r="I1483" s="37">
        <v>208</v>
      </c>
      <c r="J1483" s="37" t="s">
        <v>2268</v>
      </c>
      <c r="K1483" s="37">
        <v>7</v>
      </c>
      <c r="L1483" s="37">
        <v>2</v>
      </c>
    </row>
    <row r="1484" spans="1:12" x14ac:dyDescent="0.25">
      <c r="A1484" s="37" t="s">
        <v>9710</v>
      </c>
      <c r="B1484" s="37">
        <v>12</v>
      </c>
      <c r="C1484" s="37">
        <v>0</v>
      </c>
      <c r="D1484" s="37">
        <v>1</v>
      </c>
      <c r="E1484" s="37">
        <v>8</v>
      </c>
      <c r="F1484" s="37">
        <v>1.0272250000000001</v>
      </c>
      <c r="G1484" s="37" t="s">
        <v>1222</v>
      </c>
      <c r="H1484" s="37" t="s">
        <v>2321</v>
      </c>
      <c r="I1484" s="37">
        <v>262</v>
      </c>
      <c r="J1484" s="37" t="s">
        <v>2268</v>
      </c>
      <c r="K1484" s="37">
        <v>8</v>
      </c>
      <c r="L1484" s="37">
        <v>1</v>
      </c>
    </row>
    <row r="1485" spans="1:12" x14ac:dyDescent="0.25">
      <c r="A1485" s="37" t="s">
        <v>9815</v>
      </c>
      <c r="B1485" s="37">
        <v>12</v>
      </c>
      <c r="C1485" s="37">
        <v>0</v>
      </c>
      <c r="D1485" s="37">
        <v>0</v>
      </c>
      <c r="E1485" s="37">
        <v>1</v>
      </c>
      <c r="F1485" s="37">
        <v>0.42734166666666668</v>
      </c>
      <c r="G1485" s="37" t="s">
        <v>1222</v>
      </c>
      <c r="H1485" s="37" t="s">
        <v>2321</v>
      </c>
      <c r="I1485" s="37">
        <v>109</v>
      </c>
      <c r="J1485" s="37" t="s">
        <v>2268</v>
      </c>
      <c r="K1485" s="37">
        <v>6</v>
      </c>
      <c r="L1485" s="37">
        <v>0</v>
      </c>
    </row>
    <row r="1486" spans="1:12" x14ac:dyDescent="0.25">
      <c r="A1486" s="37" t="s">
        <v>9280</v>
      </c>
      <c r="B1486" s="37">
        <v>12</v>
      </c>
      <c r="C1486" s="37">
        <v>0</v>
      </c>
      <c r="D1486" s="37">
        <v>0</v>
      </c>
      <c r="E1486" s="37">
        <v>3</v>
      </c>
      <c r="F1486" s="37">
        <v>0.68611666666666682</v>
      </c>
      <c r="G1486" s="37" t="s">
        <v>1232</v>
      </c>
      <c r="H1486" s="37" t="s">
        <v>2308</v>
      </c>
      <c r="I1486" s="37">
        <v>175</v>
      </c>
      <c r="J1486" s="37" t="s">
        <v>2268</v>
      </c>
      <c r="K1486" s="37">
        <v>8</v>
      </c>
      <c r="L1486" s="37">
        <v>0</v>
      </c>
    </row>
    <row r="1487" spans="1:12" x14ac:dyDescent="0.25">
      <c r="A1487" s="37" t="s">
        <v>9124</v>
      </c>
      <c r="B1487" s="37">
        <v>12</v>
      </c>
      <c r="C1487" s="37">
        <v>0</v>
      </c>
      <c r="D1487" s="37">
        <v>1</v>
      </c>
      <c r="E1487" s="37">
        <v>7</v>
      </c>
      <c r="F1487" s="37">
        <v>0.65084166666666665</v>
      </c>
      <c r="G1487" s="37" t="s">
        <v>1226</v>
      </c>
      <c r="H1487" s="37" t="s">
        <v>2316</v>
      </c>
      <c r="I1487" s="37">
        <v>166</v>
      </c>
      <c r="J1487" s="37" t="s">
        <v>2275</v>
      </c>
      <c r="K1487" s="37">
        <v>7</v>
      </c>
      <c r="L1487" s="37">
        <v>1</v>
      </c>
    </row>
    <row r="1488" spans="1:12" x14ac:dyDescent="0.25">
      <c r="A1488" s="37" t="s">
        <v>8957</v>
      </c>
      <c r="B1488" s="37">
        <v>12</v>
      </c>
      <c r="C1488" s="37">
        <v>0</v>
      </c>
      <c r="D1488" s="37">
        <v>1</v>
      </c>
      <c r="E1488" s="37">
        <v>7</v>
      </c>
      <c r="F1488" s="37">
        <v>0.95274166666666671</v>
      </c>
      <c r="G1488" s="37" t="s">
        <v>1231</v>
      </c>
      <c r="H1488" s="37" t="s">
        <v>2382</v>
      </c>
      <c r="I1488" s="37">
        <v>243</v>
      </c>
      <c r="J1488" s="37" t="s">
        <v>2275</v>
      </c>
      <c r="K1488" s="37">
        <v>8</v>
      </c>
      <c r="L1488" s="37">
        <v>1</v>
      </c>
    </row>
    <row r="1489" spans="1:12" x14ac:dyDescent="0.25">
      <c r="A1489" s="37" t="s">
        <v>8899</v>
      </c>
      <c r="B1489" s="37">
        <v>12</v>
      </c>
      <c r="C1489" s="37">
        <v>0</v>
      </c>
      <c r="D1489" s="37">
        <v>4</v>
      </c>
      <c r="E1489" s="37">
        <v>7</v>
      </c>
      <c r="F1489" s="37">
        <v>1.7604</v>
      </c>
      <c r="G1489" s="37" t="s">
        <v>1251</v>
      </c>
      <c r="H1489" s="37" t="s">
        <v>2308</v>
      </c>
      <c r="I1489" s="37">
        <v>449</v>
      </c>
      <c r="J1489" s="37" t="s">
        <v>2268</v>
      </c>
      <c r="K1489" s="37">
        <v>9</v>
      </c>
      <c r="L1489" s="37">
        <v>4</v>
      </c>
    </row>
    <row r="1490" spans="1:12" x14ac:dyDescent="0.25">
      <c r="A1490" s="37" t="s">
        <v>9311</v>
      </c>
      <c r="B1490" s="37">
        <v>12</v>
      </c>
      <c r="C1490" s="37">
        <v>0</v>
      </c>
      <c r="D1490" s="37">
        <v>0</v>
      </c>
      <c r="E1490" s="37">
        <v>2</v>
      </c>
      <c r="F1490" s="37">
        <v>0.52536666666666665</v>
      </c>
      <c r="G1490" s="37" t="s">
        <v>1219</v>
      </c>
      <c r="H1490" s="37" t="s">
        <v>2405</v>
      </c>
      <c r="I1490" s="37">
        <v>134</v>
      </c>
      <c r="J1490" s="37" t="s">
        <v>2275</v>
      </c>
      <c r="K1490" s="37">
        <v>5</v>
      </c>
      <c r="L1490" s="37">
        <v>0</v>
      </c>
    </row>
    <row r="1491" spans="1:12" x14ac:dyDescent="0.25">
      <c r="A1491" s="37" t="s">
        <v>9458</v>
      </c>
      <c r="B1491" s="37">
        <v>12</v>
      </c>
      <c r="C1491" s="37">
        <v>0</v>
      </c>
      <c r="D1491" s="37">
        <v>1</v>
      </c>
      <c r="E1491" s="37">
        <v>2</v>
      </c>
      <c r="F1491" s="37">
        <v>0.56455833333333338</v>
      </c>
      <c r="G1491" s="37" t="s">
        <v>1227</v>
      </c>
      <c r="H1491" s="37" t="s">
        <v>2321</v>
      </c>
      <c r="I1491" s="37">
        <v>144</v>
      </c>
      <c r="J1491" s="37" t="s">
        <v>2268</v>
      </c>
      <c r="K1491" s="37">
        <v>7</v>
      </c>
      <c r="L1491" s="37">
        <v>1</v>
      </c>
    </row>
    <row r="1492" spans="1:12" x14ac:dyDescent="0.25">
      <c r="A1492" s="37" t="s">
        <v>8771</v>
      </c>
      <c r="B1492" s="37">
        <v>12</v>
      </c>
      <c r="C1492" s="37">
        <v>0</v>
      </c>
      <c r="D1492" s="37">
        <v>1</v>
      </c>
      <c r="E1492" s="37">
        <v>7</v>
      </c>
      <c r="F1492" s="37">
        <v>0.95274166666666671</v>
      </c>
      <c r="G1492" s="37" t="s">
        <v>1231</v>
      </c>
      <c r="H1492" s="37" t="s">
        <v>2321</v>
      </c>
      <c r="I1492" s="37">
        <v>243</v>
      </c>
      <c r="J1492" s="37" t="s">
        <v>2275</v>
      </c>
      <c r="K1492" s="37">
        <v>8</v>
      </c>
      <c r="L1492" s="37">
        <v>1</v>
      </c>
    </row>
    <row r="1493" spans="1:12" x14ac:dyDescent="0.25">
      <c r="A1493" s="37" t="s">
        <v>9947</v>
      </c>
      <c r="B1493" s="37">
        <v>12</v>
      </c>
      <c r="C1493" s="37">
        <v>2</v>
      </c>
      <c r="D1493" s="37">
        <v>4</v>
      </c>
      <c r="E1493" s="37">
        <v>4</v>
      </c>
      <c r="F1493" s="37">
        <v>1.9637916666666666</v>
      </c>
      <c r="G1493" s="37" t="s">
        <v>2299</v>
      </c>
      <c r="H1493" s="37" t="s">
        <v>2308</v>
      </c>
      <c r="I1493" s="37">
        <v>871</v>
      </c>
      <c r="J1493" s="37" t="s">
        <v>2268</v>
      </c>
      <c r="K1493" s="37">
        <v>9</v>
      </c>
      <c r="L1493" s="37">
        <v>4</v>
      </c>
    </row>
    <row r="1494" spans="1:12" x14ac:dyDescent="0.25">
      <c r="A1494" s="37" t="s">
        <v>9165</v>
      </c>
      <c r="B1494" s="37">
        <v>12</v>
      </c>
      <c r="C1494" s="37">
        <v>0</v>
      </c>
      <c r="D1494" s="37">
        <v>4</v>
      </c>
      <c r="E1494" s="37">
        <v>5</v>
      </c>
      <c r="F1494" s="37">
        <v>2.3132416666666669</v>
      </c>
      <c r="G1494" s="37" t="s">
        <v>1246</v>
      </c>
      <c r="H1494" s="37" t="s">
        <v>2308</v>
      </c>
      <c r="I1494" s="37">
        <v>590</v>
      </c>
      <c r="J1494" s="37" t="s">
        <v>2275</v>
      </c>
      <c r="K1494" s="37">
        <v>9</v>
      </c>
      <c r="L1494" s="37">
        <v>4</v>
      </c>
    </row>
    <row r="1495" spans="1:12" x14ac:dyDescent="0.25">
      <c r="A1495" s="37" t="s">
        <v>9364</v>
      </c>
      <c r="B1495" s="37">
        <v>12</v>
      </c>
      <c r="C1495" s="37">
        <v>0</v>
      </c>
      <c r="D1495" s="37">
        <v>3</v>
      </c>
      <c r="E1495" s="37">
        <v>2</v>
      </c>
      <c r="F1495" s="37">
        <v>1.262475</v>
      </c>
      <c r="G1495" s="37" t="s">
        <v>1246</v>
      </c>
      <c r="H1495" s="37" t="s">
        <v>2308</v>
      </c>
      <c r="I1495" s="37">
        <v>322</v>
      </c>
      <c r="J1495" s="37" t="s">
        <v>2268</v>
      </c>
      <c r="K1495" s="37">
        <v>8</v>
      </c>
      <c r="L1495" s="37">
        <v>3</v>
      </c>
    </row>
    <row r="1496" spans="1:12" x14ac:dyDescent="0.25">
      <c r="A1496" s="37" t="s">
        <v>8976</v>
      </c>
      <c r="B1496" s="37">
        <v>12</v>
      </c>
      <c r="C1496" s="37">
        <v>0</v>
      </c>
      <c r="D1496" s="37">
        <v>2</v>
      </c>
      <c r="E1496" s="37">
        <v>4</v>
      </c>
      <c r="F1496" s="37">
        <v>1.1330833333333334</v>
      </c>
      <c r="G1496" s="37" t="s">
        <v>1222</v>
      </c>
      <c r="H1496" s="37" t="s">
        <v>2308</v>
      </c>
      <c r="I1496" s="37">
        <v>289</v>
      </c>
      <c r="J1496" s="37" t="s">
        <v>2275</v>
      </c>
      <c r="K1496" s="37">
        <v>6</v>
      </c>
      <c r="L1496" s="37">
        <v>2</v>
      </c>
    </row>
    <row r="1497" spans="1:12" x14ac:dyDescent="0.25">
      <c r="A1497" s="37" t="s">
        <v>9569</v>
      </c>
      <c r="B1497" s="37">
        <v>12</v>
      </c>
      <c r="C1497" s="37">
        <v>0</v>
      </c>
      <c r="D1497" s="37">
        <v>2</v>
      </c>
      <c r="E1497" s="37">
        <v>3</v>
      </c>
      <c r="F1497" s="37">
        <v>0.96438333333333326</v>
      </c>
      <c r="G1497" s="37" t="s">
        <v>1218</v>
      </c>
      <c r="H1497" s="37" t="s">
        <v>2308</v>
      </c>
      <c r="I1497" s="37">
        <v>255</v>
      </c>
      <c r="J1497" s="37" t="s">
        <v>2275</v>
      </c>
      <c r="K1497" s="37">
        <v>9</v>
      </c>
      <c r="L1497" s="37">
        <v>2</v>
      </c>
    </row>
    <row r="1498" spans="1:12" x14ac:dyDescent="0.25">
      <c r="A1498" s="37" t="s">
        <v>8814</v>
      </c>
      <c r="B1498" s="37">
        <v>12</v>
      </c>
      <c r="C1498" s="37">
        <v>0</v>
      </c>
      <c r="D1498" s="37">
        <v>3</v>
      </c>
      <c r="E1498" s="37">
        <v>4</v>
      </c>
      <c r="F1498" s="37">
        <v>1.7055333333333333</v>
      </c>
      <c r="G1498" s="37" t="s">
        <v>1259</v>
      </c>
      <c r="H1498" s="37" t="s">
        <v>2308</v>
      </c>
      <c r="I1498" s="37">
        <v>435</v>
      </c>
      <c r="J1498" s="37" t="s">
        <v>2275</v>
      </c>
      <c r="K1498" s="37">
        <v>9</v>
      </c>
      <c r="L1498" s="37">
        <v>3</v>
      </c>
    </row>
    <row r="1499" spans="1:12" x14ac:dyDescent="0.25">
      <c r="A1499" s="37" t="s">
        <v>8683</v>
      </c>
      <c r="B1499" s="37">
        <v>12</v>
      </c>
      <c r="C1499" s="37">
        <v>0</v>
      </c>
      <c r="D1499" s="37">
        <v>1</v>
      </c>
      <c r="E1499" s="37">
        <v>0</v>
      </c>
      <c r="F1499" s="37">
        <v>0.81942499999999996</v>
      </c>
      <c r="G1499" s="37" t="s">
        <v>1240</v>
      </c>
      <c r="H1499" s="37" t="s">
        <v>2308</v>
      </c>
      <c r="I1499" s="37">
        <v>209</v>
      </c>
      <c r="J1499" s="37" t="s">
        <v>2275</v>
      </c>
      <c r="K1499" s="37">
        <v>6</v>
      </c>
      <c r="L1499" s="37">
        <v>1</v>
      </c>
    </row>
    <row r="1500" spans="1:12" x14ac:dyDescent="0.25">
      <c r="A1500" s="37" t="s">
        <v>9727</v>
      </c>
      <c r="B1500" s="37">
        <v>12</v>
      </c>
      <c r="C1500" s="37">
        <v>0</v>
      </c>
      <c r="D1500" s="37">
        <v>1</v>
      </c>
      <c r="E1500" s="37">
        <v>0</v>
      </c>
      <c r="F1500" s="37">
        <v>0.58025000000000004</v>
      </c>
      <c r="G1500" s="37" t="s">
        <v>1251</v>
      </c>
      <c r="H1500" s="37" t="s">
        <v>2308</v>
      </c>
      <c r="I1500" s="37">
        <v>148</v>
      </c>
      <c r="J1500" s="37" t="s">
        <v>2275</v>
      </c>
      <c r="K1500" s="37">
        <v>6</v>
      </c>
      <c r="L1500" s="37">
        <v>1</v>
      </c>
    </row>
    <row r="1501" spans="1:12" x14ac:dyDescent="0.25">
      <c r="A1501" s="37" t="s">
        <v>9580</v>
      </c>
      <c r="B1501" s="37">
        <v>12</v>
      </c>
      <c r="C1501" s="37">
        <v>0</v>
      </c>
      <c r="D1501" s="37">
        <v>0</v>
      </c>
      <c r="E1501" s="37">
        <v>1</v>
      </c>
      <c r="F1501" s="37">
        <v>0.47439166666666671</v>
      </c>
      <c r="G1501" s="37" t="s">
        <v>1241</v>
      </c>
      <c r="H1501" s="37" t="s">
        <v>2308</v>
      </c>
      <c r="I1501" s="37">
        <v>121</v>
      </c>
      <c r="J1501" s="37" t="s">
        <v>2275</v>
      </c>
      <c r="K1501" s="37">
        <v>6</v>
      </c>
      <c r="L1501" s="37">
        <v>0</v>
      </c>
    </row>
    <row r="1502" spans="1:12" x14ac:dyDescent="0.25">
      <c r="A1502" s="37" t="s">
        <v>9404</v>
      </c>
      <c r="B1502" s="37">
        <v>12</v>
      </c>
      <c r="C1502" s="37">
        <v>0</v>
      </c>
      <c r="D1502" s="37">
        <v>0</v>
      </c>
      <c r="E1502" s="37">
        <v>1</v>
      </c>
      <c r="F1502" s="37">
        <v>0.26660833333333334</v>
      </c>
      <c r="G1502" s="37" t="s">
        <v>1237</v>
      </c>
      <c r="H1502" s="37" t="s">
        <v>2308</v>
      </c>
      <c r="I1502" s="37">
        <v>68</v>
      </c>
      <c r="J1502" s="37" t="s">
        <v>2268</v>
      </c>
      <c r="K1502" s="37">
        <v>4</v>
      </c>
      <c r="L1502" s="37">
        <v>0</v>
      </c>
    </row>
    <row r="1503" spans="1:12" x14ac:dyDescent="0.25">
      <c r="A1503" s="37" t="s">
        <v>9333</v>
      </c>
      <c r="B1503" s="37">
        <v>12</v>
      </c>
      <c r="C1503" s="37">
        <v>0</v>
      </c>
      <c r="D1503" s="37">
        <v>1</v>
      </c>
      <c r="E1503" s="37">
        <v>5</v>
      </c>
      <c r="F1503" s="37">
        <v>0.77237499999999992</v>
      </c>
      <c r="G1503" s="37" t="s">
        <v>1219</v>
      </c>
      <c r="H1503" s="37" t="s">
        <v>2308</v>
      </c>
      <c r="I1503" s="37">
        <v>197</v>
      </c>
      <c r="J1503" s="37" t="s">
        <v>2275</v>
      </c>
      <c r="K1503" s="37">
        <v>7</v>
      </c>
      <c r="L1503" s="37">
        <v>1</v>
      </c>
    </row>
    <row r="1504" spans="1:12" x14ac:dyDescent="0.25">
      <c r="A1504" s="37" t="s">
        <v>8868</v>
      </c>
      <c r="B1504" s="37">
        <v>11</v>
      </c>
      <c r="C1504" s="37">
        <v>0</v>
      </c>
      <c r="D1504" s="37">
        <v>0</v>
      </c>
      <c r="E1504" s="37">
        <v>3</v>
      </c>
      <c r="F1504" s="37">
        <v>0.32076363636363642</v>
      </c>
      <c r="G1504" s="37" t="s">
        <v>1219</v>
      </c>
      <c r="H1504" s="37" t="s">
        <v>2308</v>
      </c>
      <c r="I1504" s="37">
        <v>75</v>
      </c>
      <c r="J1504" s="37" t="s">
        <v>2268</v>
      </c>
      <c r="K1504" s="37">
        <v>6</v>
      </c>
      <c r="L1504" s="37">
        <v>0</v>
      </c>
    </row>
    <row r="1505" spans="1:12" x14ac:dyDescent="0.25">
      <c r="A1505" s="37" t="s">
        <v>9629</v>
      </c>
      <c r="B1505" s="37">
        <v>11</v>
      </c>
      <c r="C1505" s="37">
        <v>0</v>
      </c>
      <c r="D1505" s="37">
        <v>1</v>
      </c>
      <c r="E1505" s="37">
        <v>4</v>
      </c>
      <c r="F1505" s="37">
        <v>0.88108181818181819</v>
      </c>
      <c r="G1505" s="37" t="s">
        <v>1219</v>
      </c>
      <c r="H1505" s="37" t="s">
        <v>2308</v>
      </c>
      <c r="I1505" s="37">
        <v>206</v>
      </c>
      <c r="J1505" s="37" t="s">
        <v>2268</v>
      </c>
      <c r="K1505" s="37">
        <v>7</v>
      </c>
      <c r="L1505" s="37">
        <v>1</v>
      </c>
    </row>
    <row r="1506" spans="1:12" x14ac:dyDescent="0.25">
      <c r="A1506" s="37" t="s">
        <v>9253</v>
      </c>
      <c r="B1506" s="37">
        <v>11</v>
      </c>
      <c r="C1506" s="37">
        <v>0</v>
      </c>
      <c r="D1506" s="37">
        <v>1</v>
      </c>
      <c r="E1506" s="37">
        <v>5</v>
      </c>
      <c r="F1506" s="37">
        <v>0.68909999999999993</v>
      </c>
      <c r="G1506" s="37" t="s">
        <v>1219</v>
      </c>
      <c r="H1506" s="37" t="s">
        <v>2308</v>
      </c>
      <c r="I1506" s="37">
        <v>190</v>
      </c>
      <c r="J1506" s="37" t="s">
        <v>2275</v>
      </c>
      <c r="K1506" s="37">
        <v>7</v>
      </c>
      <c r="L1506" s="37">
        <v>1</v>
      </c>
    </row>
    <row r="1507" spans="1:12" x14ac:dyDescent="0.25">
      <c r="A1507" s="37" t="s">
        <v>8810</v>
      </c>
      <c r="B1507" s="37">
        <v>11</v>
      </c>
      <c r="C1507" s="37">
        <v>0</v>
      </c>
      <c r="D1507" s="37">
        <v>1</v>
      </c>
      <c r="E1507" s="37">
        <v>2</v>
      </c>
      <c r="F1507" s="37">
        <v>0.6757727272727273</v>
      </c>
      <c r="G1507" s="37" t="s">
        <v>1219</v>
      </c>
      <c r="H1507" s="37" t="s">
        <v>2308</v>
      </c>
      <c r="I1507" s="37">
        <v>158</v>
      </c>
      <c r="J1507" s="37" t="s">
        <v>2275</v>
      </c>
      <c r="K1507" s="37">
        <v>6</v>
      </c>
      <c r="L1507" s="37">
        <v>1</v>
      </c>
    </row>
    <row r="1508" spans="1:12" x14ac:dyDescent="0.25">
      <c r="A1508" s="37" t="s">
        <v>9221</v>
      </c>
      <c r="B1508" s="37">
        <v>11</v>
      </c>
      <c r="C1508" s="37">
        <v>0</v>
      </c>
      <c r="D1508" s="37">
        <v>1</v>
      </c>
      <c r="E1508" s="37">
        <v>3</v>
      </c>
      <c r="F1508" s="37">
        <v>1.1035000000000001</v>
      </c>
      <c r="G1508" s="37" t="s">
        <v>1219</v>
      </c>
      <c r="H1508" s="37" t="s">
        <v>2308</v>
      </c>
      <c r="I1508" s="37">
        <v>258</v>
      </c>
      <c r="J1508" s="37" t="s">
        <v>2275</v>
      </c>
      <c r="K1508" s="37">
        <v>6</v>
      </c>
      <c r="L1508" s="37">
        <v>1</v>
      </c>
    </row>
    <row r="1509" spans="1:12" x14ac:dyDescent="0.25">
      <c r="A1509" s="37" t="s">
        <v>9786</v>
      </c>
      <c r="B1509" s="37">
        <v>11</v>
      </c>
      <c r="C1509" s="37">
        <v>0</v>
      </c>
      <c r="D1509" s="37">
        <v>1</v>
      </c>
      <c r="E1509" s="37">
        <v>3</v>
      </c>
      <c r="F1509" s="37">
        <v>0.63728181818181817</v>
      </c>
      <c r="G1509" s="37" t="s">
        <v>1219</v>
      </c>
      <c r="H1509" s="37" t="s">
        <v>2308</v>
      </c>
      <c r="I1509" s="37">
        <v>149</v>
      </c>
      <c r="J1509" s="37" t="s">
        <v>2275</v>
      </c>
      <c r="K1509" s="37">
        <v>7</v>
      </c>
      <c r="L1509" s="37">
        <v>1</v>
      </c>
    </row>
    <row r="1510" spans="1:12" x14ac:dyDescent="0.25">
      <c r="A1510" s="37" t="s">
        <v>9043</v>
      </c>
      <c r="B1510" s="37">
        <v>11</v>
      </c>
      <c r="C1510" s="37">
        <v>0</v>
      </c>
      <c r="D1510" s="37">
        <v>0</v>
      </c>
      <c r="E1510" s="37">
        <v>3</v>
      </c>
      <c r="F1510" s="37">
        <v>0.71427272727272728</v>
      </c>
      <c r="G1510" s="37" t="s">
        <v>1219</v>
      </c>
      <c r="H1510" s="37" t="s">
        <v>2308</v>
      </c>
      <c r="I1510" s="37">
        <v>167</v>
      </c>
      <c r="J1510" s="37" t="s">
        <v>2268</v>
      </c>
      <c r="K1510" s="37">
        <v>7</v>
      </c>
      <c r="L1510" s="37">
        <v>0</v>
      </c>
    </row>
    <row r="1511" spans="1:12" x14ac:dyDescent="0.25">
      <c r="A1511" s="37" t="s">
        <v>9555</v>
      </c>
      <c r="B1511" s="37">
        <v>11</v>
      </c>
      <c r="C1511" s="37">
        <v>0</v>
      </c>
      <c r="D1511" s="37">
        <v>0</v>
      </c>
      <c r="E1511" s="37">
        <v>1</v>
      </c>
      <c r="F1511" s="37">
        <v>0.41546363636363637</v>
      </c>
      <c r="G1511" s="37" t="s">
        <v>1257</v>
      </c>
      <c r="H1511" s="37" t="s">
        <v>2308</v>
      </c>
      <c r="I1511" s="37">
        <v>117</v>
      </c>
      <c r="J1511" s="37" t="s">
        <v>2275</v>
      </c>
      <c r="K1511" s="37">
        <v>5</v>
      </c>
      <c r="L1511" s="37">
        <v>0</v>
      </c>
    </row>
    <row r="1512" spans="1:12" x14ac:dyDescent="0.25">
      <c r="A1512" s="37" t="s">
        <v>9475</v>
      </c>
      <c r="B1512" s="37">
        <v>11</v>
      </c>
      <c r="C1512" s="37">
        <v>0</v>
      </c>
      <c r="D1512" s="37">
        <v>2</v>
      </c>
      <c r="E1512" s="37">
        <v>3</v>
      </c>
      <c r="F1512" s="37">
        <v>1.1462818181818182</v>
      </c>
      <c r="G1512" s="37" t="s">
        <v>2299</v>
      </c>
      <c r="H1512" s="37" t="s">
        <v>2308</v>
      </c>
      <c r="I1512" s="37">
        <v>268</v>
      </c>
      <c r="J1512" s="37" t="s">
        <v>2275</v>
      </c>
      <c r="K1512" s="37">
        <v>7</v>
      </c>
      <c r="L1512" s="37">
        <v>2</v>
      </c>
    </row>
    <row r="1513" spans="1:12" x14ac:dyDescent="0.25">
      <c r="A1513" s="37" t="s">
        <v>9632</v>
      </c>
      <c r="B1513" s="37">
        <v>11</v>
      </c>
      <c r="C1513" s="37">
        <v>0</v>
      </c>
      <c r="D1513" s="37">
        <v>0</v>
      </c>
      <c r="E1513" s="37">
        <v>4</v>
      </c>
      <c r="F1513" s="37">
        <v>0.2566181818181818</v>
      </c>
      <c r="G1513" s="37" t="s">
        <v>1248</v>
      </c>
      <c r="H1513" s="37" t="s">
        <v>2308</v>
      </c>
      <c r="I1513" s="37">
        <v>60</v>
      </c>
      <c r="J1513" s="37" t="s">
        <v>2275</v>
      </c>
      <c r="K1513" s="37">
        <v>4</v>
      </c>
      <c r="L1513" s="37">
        <v>0</v>
      </c>
    </row>
    <row r="1514" spans="1:12" x14ac:dyDescent="0.25">
      <c r="A1514" s="37" t="s">
        <v>9423</v>
      </c>
      <c r="B1514" s="37">
        <v>11</v>
      </c>
      <c r="C1514" s="37">
        <v>0</v>
      </c>
      <c r="D1514" s="37">
        <v>2</v>
      </c>
      <c r="E1514" s="37">
        <v>1</v>
      </c>
      <c r="F1514" s="37">
        <v>0.98799999999999999</v>
      </c>
      <c r="G1514" s="37" t="s">
        <v>1256</v>
      </c>
      <c r="H1514" s="37" t="s">
        <v>2308</v>
      </c>
      <c r="I1514" s="37">
        <v>231</v>
      </c>
      <c r="J1514" s="37" t="s">
        <v>2275</v>
      </c>
      <c r="K1514" s="37">
        <v>5</v>
      </c>
      <c r="L1514" s="37">
        <v>2</v>
      </c>
    </row>
    <row r="1515" spans="1:12" x14ac:dyDescent="0.25">
      <c r="A1515" s="37" t="s">
        <v>8911</v>
      </c>
      <c r="B1515" s="37">
        <v>11</v>
      </c>
      <c r="C1515" s="37">
        <v>0</v>
      </c>
      <c r="D1515" s="37">
        <v>0</v>
      </c>
      <c r="E1515" s="37">
        <v>3</v>
      </c>
      <c r="F1515" s="37">
        <v>0.34370909090909091</v>
      </c>
      <c r="G1515" s="37" t="s">
        <v>1257</v>
      </c>
      <c r="H1515" s="37" t="s">
        <v>2308</v>
      </c>
      <c r="I1515" s="37">
        <v>93</v>
      </c>
      <c r="J1515" s="37" t="s">
        <v>2275</v>
      </c>
      <c r="K1515" s="37">
        <v>6</v>
      </c>
      <c r="L1515" s="37">
        <v>0</v>
      </c>
    </row>
    <row r="1516" spans="1:12" x14ac:dyDescent="0.25">
      <c r="A1516" s="37" t="s">
        <v>9103</v>
      </c>
      <c r="B1516" s="37">
        <v>11</v>
      </c>
      <c r="C1516" s="37">
        <v>0</v>
      </c>
      <c r="D1516" s="37">
        <v>0</v>
      </c>
      <c r="E1516" s="37">
        <v>3</v>
      </c>
      <c r="F1516" s="37">
        <v>0.54335454545454553</v>
      </c>
      <c r="G1516" s="37" t="s">
        <v>1257</v>
      </c>
      <c r="H1516" s="37" t="s">
        <v>2308</v>
      </c>
      <c r="I1516" s="37">
        <v>180</v>
      </c>
      <c r="J1516" s="37" t="s">
        <v>2275</v>
      </c>
      <c r="K1516" s="37">
        <v>7</v>
      </c>
      <c r="L1516" s="37">
        <v>0</v>
      </c>
    </row>
    <row r="1517" spans="1:12" x14ac:dyDescent="0.25">
      <c r="A1517" s="37" t="s">
        <v>9209</v>
      </c>
      <c r="B1517" s="37">
        <v>11</v>
      </c>
      <c r="C1517" s="37">
        <v>0</v>
      </c>
      <c r="D1517" s="37">
        <v>1</v>
      </c>
      <c r="E1517" s="37">
        <v>7</v>
      </c>
      <c r="F1517" s="37">
        <v>0.69289090909090911</v>
      </c>
      <c r="G1517" s="37" t="s">
        <v>1226</v>
      </c>
      <c r="H1517" s="37" t="s">
        <v>2308</v>
      </c>
      <c r="I1517" s="37">
        <v>162</v>
      </c>
      <c r="J1517" s="37" t="s">
        <v>2275</v>
      </c>
      <c r="K1517" s="37">
        <v>6</v>
      </c>
      <c r="L1517" s="37">
        <v>1</v>
      </c>
    </row>
    <row r="1518" spans="1:12" x14ac:dyDescent="0.25">
      <c r="A1518" s="37" t="s">
        <v>9159</v>
      </c>
      <c r="B1518" s="37">
        <v>11</v>
      </c>
      <c r="C1518" s="37">
        <v>0</v>
      </c>
      <c r="D1518" s="37">
        <v>0</v>
      </c>
      <c r="E1518" s="37">
        <v>2</v>
      </c>
      <c r="F1518" s="37">
        <v>0.36781818181818182</v>
      </c>
      <c r="G1518" s="37" t="s">
        <v>1232</v>
      </c>
      <c r="H1518" s="37" t="s">
        <v>2308</v>
      </c>
      <c r="I1518" s="37">
        <v>86</v>
      </c>
      <c r="J1518" s="37" t="s">
        <v>2268</v>
      </c>
      <c r="K1518" s="37">
        <v>4</v>
      </c>
      <c r="L1518" s="37">
        <v>0</v>
      </c>
    </row>
    <row r="1519" spans="1:12" x14ac:dyDescent="0.25">
      <c r="A1519" s="37" t="s">
        <v>9483</v>
      </c>
      <c r="B1519" s="37">
        <v>11</v>
      </c>
      <c r="C1519" s="37">
        <v>0</v>
      </c>
      <c r="D1519" s="37">
        <v>3</v>
      </c>
      <c r="E1519" s="37">
        <v>6</v>
      </c>
      <c r="F1519" s="37">
        <v>1.6852000000000003</v>
      </c>
      <c r="G1519" s="37" t="s">
        <v>1232</v>
      </c>
      <c r="H1519" s="37" t="s">
        <v>2308</v>
      </c>
      <c r="I1519" s="37">
        <v>394</v>
      </c>
      <c r="J1519" s="37" t="s">
        <v>2275</v>
      </c>
      <c r="K1519" s="37">
        <v>6</v>
      </c>
      <c r="L1519" s="37">
        <v>3</v>
      </c>
    </row>
    <row r="1520" spans="1:12" x14ac:dyDescent="0.25">
      <c r="A1520" s="37" t="s">
        <v>9744</v>
      </c>
      <c r="B1520" s="37">
        <v>11</v>
      </c>
      <c r="C1520" s="37">
        <v>0</v>
      </c>
      <c r="D1520" s="37">
        <v>3</v>
      </c>
      <c r="E1520" s="37">
        <v>2</v>
      </c>
      <c r="F1520" s="37">
        <v>1.8605636363636364</v>
      </c>
      <c r="G1520" s="37" t="s">
        <v>1232</v>
      </c>
      <c r="H1520" s="37" t="s">
        <v>2308</v>
      </c>
      <c r="I1520" s="37">
        <v>435</v>
      </c>
      <c r="J1520" s="37" t="s">
        <v>2275</v>
      </c>
      <c r="K1520" s="37">
        <v>9</v>
      </c>
      <c r="L1520" s="37">
        <v>3</v>
      </c>
    </row>
    <row r="1521" spans="1:12" x14ac:dyDescent="0.25">
      <c r="A1521" s="37" t="s">
        <v>9101</v>
      </c>
      <c r="B1521" s="37">
        <v>11</v>
      </c>
      <c r="C1521" s="37">
        <v>0</v>
      </c>
      <c r="D1521" s="37">
        <v>2</v>
      </c>
      <c r="E1521" s="37">
        <v>0</v>
      </c>
      <c r="F1521" s="37">
        <v>1.1890545454545454</v>
      </c>
      <c r="G1521" s="37" t="s">
        <v>1232</v>
      </c>
      <c r="H1521" s="37" t="s">
        <v>2308</v>
      </c>
      <c r="I1521" s="37">
        <v>278</v>
      </c>
      <c r="J1521" s="37" t="s">
        <v>2275</v>
      </c>
      <c r="K1521" s="37">
        <v>5</v>
      </c>
      <c r="L1521" s="37">
        <v>2</v>
      </c>
    </row>
    <row r="1522" spans="1:12" x14ac:dyDescent="0.25">
      <c r="A1522" s="37" t="s">
        <v>9481</v>
      </c>
      <c r="B1522" s="37">
        <v>11</v>
      </c>
      <c r="C1522" s="37">
        <v>2</v>
      </c>
      <c r="D1522" s="37">
        <v>2</v>
      </c>
      <c r="E1522" s="37">
        <v>4</v>
      </c>
      <c r="F1522" s="37">
        <v>3.3789636363636362</v>
      </c>
      <c r="G1522" s="37" t="s">
        <v>1232</v>
      </c>
      <c r="H1522" s="37" t="s">
        <v>2308</v>
      </c>
      <c r="I1522" s="37">
        <v>790</v>
      </c>
      <c r="J1522" s="37" t="s">
        <v>2275</v>
      </c>
      <c r="K1522" s="37">
        <v>6</v>
      </c>
      <c r="L1522" s="37">
        <v>2</v>
      </c>
    </row>
    <row r="1523" spans="1:12" x14ac:dyDescent="0.25">
      <c r="A1523" s="37" t="s">
        <v>9197</v>
      </c>
      <c r="B1523" s="37">
        <v>11</v>
      </c>
      <c r="C1523" s="37">
        <v>0</v>
      </c>
      <c r="D1523" s="37">
        <v>4</v>
      </c>
      <c r="E1523" s="37">
        <v>5</v>
      </c>
      <c r="F1523" s="37">
        <v>1.4798909090909091</v>
      </c>
      <c r="G1523" s="37" t="s">
        <v>1232</v>
      </c>
      <c r="H1523" s="37" t="s">
        <v>2308</v>
      </c>
      <c r="I1523" s="37">
        <v>346</v>
      </c>
      <c r="J1523" s="37" t="s">
        <v>2275</v>
      </c>
      <c r="K1523" s="37">
        <v>7</v>
      </c>
      <c r="L1523" s="37">
        <v>4</v>
      </c>
    </row>
    <row r="1524" spans="1:12" x14ac:dyDescent="0.25">
      <c r="A1524" s="37" t="s">
        <v>9293</v>
      </c>
      <c r="B1524" s="37">
        <v>11</v>
      </c>
      <c r="C1524" s="37">
        <v>0</v>
      </c>
      <c r="D1524" s="37">
        <v>4</v>
      </c>
      <c r="E1524" s="37">
        <v>4</v>
      </c>
      <c r="F1524" s="37">
        <v>2.0254454545454545</v>
      </c>
      <c r="G1524" s="37" t="s">
        <v>1232</v>
      </c>
      <c r="H1524" s="37" t="s">
        <v>2308</v>
      </c>
      <c r="I1524" s="37">
        <v>491</v>
      </c>
      <c r="J1524" s="37" t="s">
        <v>2275</v>
      </c>
      <c r="K1524" s="37">
        <v>9</v>
      </c>
      <c r="L1524" s="37">
        <v>4</v>
      </c>
    </row>
    <row r="1525" spans="1:12" x14ac:dyDescent="0.25">
      <c r="A1525" s="37" t="s">
        <v>9512</v>
      </c>
      <c r="B1525" s="37">
        <v>11</v>
      </c>
      <c r="C1525" s="37">
        <v>0</v>
      </c>
      <c r="D1525" s="37">
        <v>0</v>
      </c>
      <c r="E1525" s="37">
        <v>3</v>
      </c>
      <c r="F1525" s="37">
        <v>0.49613636363636365</v>
      </c>
      <c r="G1525" s="37" t="s">
        <v>1251</v>
      </c>
      <c r="H1525" s="37" t="s">
        <v>2308</v>
      </c>
      <c r="I1525" s="37">
        <v>116</v>
      </c>
      <c r="J1525" s="37" t="s">
        <v>2275</v>
      </c>
      <c r="K1525" s="37">
        <v>5</v>
      </c>
      <c r="L1525" s="37">
        <v>0</v>
      </c>
    </row>
    <row r="1526" spans="1:12" x14ac:dyDescent="0.25">
      <c r="A1526" s="37" t="s">
        <v>9657</v>
      </c>
      <c r="B1526" s="37">
        <v>11</v>
      </c>
      <c r="C1526" s="37">
        <v>1</v>
      </c>
      <c r="D1526" s="37">
        <v>1</v>
      </c>
      <c r="E1526" s="37">
        <v>3</v>
      </c>
      <c r="F1526" s="37">
        <v>2.1941909090909091</v>
      </c>
      <c r="G1526" s="37" t="s">
        <v>1230</v>
      </c>
      <c r="H1526" s="37" t="s">
        <v>2308</v>
      </c>
      <c r="I1526" s="37">
        <v>513</v>
      </c>
      <c r="J1526" s="37" t="s">
        <v>2275</v>
      </c>
      <c r="K1526" s="37">
        <v>7</v>
      </c>
      <c r="L1526" s="37">
        <v>1</v>
      </c>
    </row>
    <row r="1527" spans="1:12" x14ac:dyDescent="0.25">
      <c r="A1527" s="37" t="s">
        <v>9410</v>
      </c>
      <c r="B1527" s="37">
        <v>11</v>
      </c>
      <c r="C1527" s="37">
        <v>0</v>
      </c>
      <c r="D1527" s="37">
        <v>1</v>
      </c>
      <c r="E1527" s="37">
        <v>4</v>
      </c>
      <c r="F1527" s="37">
        <v>0.56884545454545454</v>
      </c>
      <c r="G1527" s="37" t="s">
        <v>1220</v>
      </c>
      <c r="H1527" s="37" t="s">
        <v>2308</v>
      </c>
      <c r="I1527" s="37">
        <v>133</v>
      </c>
      <c r="J1527" s="37" t="s">
        <v>2275</v>
      </c>
      <c r="K1527" s="37">
        <v>5</v>
      </c>
      <c r="L1527" s="37">
        <v>1</v>
      </c>
    </row>
    <row r="1528" spans="1:12" x14ac:dyDescent="0.25">
      <c r="A1528" s="37" t="s">
        <v>9206</v>
      </c>
      <c r="B1528" s="37">
        <v>11</v>
      </c>
      <c r="C1528" s="37">
        <v>0</v>
      </c>
      <c r="D1528" s="37">
        <v>2</v>
      </c>
      <c r="E1528" s="37">
        <v>5</v>
      </c>
      <c r="F1528" s="37">
        <v>1.1847636363636365</v>
      </c>
      <c r="G1528" s="37" t="s">
        <v>2276</v>
      </c>
      <c r="H1528" s="37" t="s">
        <v>2308</v>
      </c>
      <c r="I1528" s="37">
        <v>277</v>
      </c>
      <c r="J1528" s="37" t="s">
        <v>2275</v>
      </c>
      <c r="K1528" s="37">
        <v>8</v>
      </c>
      <c r="L1528" s="37">
        <v>2</v>
      </c>
    </row>
    <row r="1529" spans="1:12" x14ac:dyDescent="0.25">
      <c r="A1529" s="37" t="s">
        <v>9510</v>
      </c>
      <c r="B1529" s="37">
        <v>11</v>
      </c>
      <c r="C1529" s="37">
        <v>0</v>
      </c>
      <c r="D1529" s="37">
        <v>0</v>
      </c>
      <c r="E1529" s="37">
        <v>1</v>
      </c>
      <c r="F1529" s="37">
        <v>1.0137</v>
      </c>
      <c r="G1529" s="37" t="s">
        <v>1262</v>
      </c>
      <c r="H1529" s="37" t="s">
        <v>2308</v>
      </c>
      <c r="I1529" s="37">
        <v>237</v>
      </c>
      <c r="J1529" s="37" t="s">
        <v>2275</v>
      </c>
      <c r="K1529" s="37">
        <v>8</v>
      </c>
      <c r="L1529" s="37">
        <v>0</v>
      </c>
    </row>
    <row r="1530" spans="1:12" x14ac:dyDescent="0.25">
      <c r="A1530" s="37" t="s">
        <v>9139</v>
      </c>
      <c r="B1530" s="37">
        <v>11</v>
      </c>
      <c r="C1530" s="37">
        <v>0</v>
      </c>
      <c r="D1530" s="37">
        <v>2</v>
      </c>
      <c r="E1530" s="37">
        <v>2</v>
      </c>
      <c r="F1530" s="37">
        <v>1.2917090909090909</v>
      </c>
      <c r="G1530" s="37" t="s">
        <v>2299</v>
      </c>
      <c r="H1530" s="37" t="s">
        <v>2308</v>
      </c>
      <c r="I1530" s="37">
        <v>302</v>
      </c>
      <c r="J1530" s="37" t="s">
        <v>2275</v>
      </c>
      <c r="K1530" s="37">
        <v>8</v>
      </c>
      <c r="L1530" s="37">
        <v>2</v>
      </c>
    </row>
    <row r="1531" spans="1:12" x14ac:dyDescent="0.25">
      <c r="A1531" s="37" t="s">
        <v>9428</v>
      </c>
      <c r="B1531" s="37">
        <v>11</v>
      </c>
      <c r="C1531" s="37">
        <v>0</v>
      </c>
      <c r="D1531" s="37">
        <v>2</v>
      </c>
      <c r="E1531" s="37">
        <v>2</v>
      </c>
      <c r="F1531" s="37">
        <v>0.95123636363636377</v>
      </c>
      <c r="G1531" s="37" t="s">
        <v>1266</v>
      </c>
      <c r="H1531" s="37" t="s">
        <v>2308</v>
      </c>
      <c r="I1531" s="37">
        <v>223</v>
      </c>
      <c r="J1531" s="37" t="s">
        <v>2275</v>
      </c>
      <c r="K1531" s="37">
        <v>7</v>
      </c>
      <c r="L1531" s="37">
        <v>2</v>
      </c>
    </row>
    <row r="1532" spans="1:12" x14ac:dyDescent="0.25">
      <c r="A1532" s="37" t="s">
        <v>9138</v>
      </c>
      <c r="B1532" s="37">
        <v>11</v>
      </c>
      <c r="C1532" s="37">
        <v>0</v>
      </c>
      <c r="D1532" s="37">
        <v>0</v>
      </c>
      <c r="E1532" s="37">
        <v>1</v>
      </c>
      <c r="F1532" s="37">
        <v>0.521809090909091</v>
      </c>
      <c r="G1532" s="37" t="s">
        <v>1224</v>
      </c>
      <c r="H1532" s="37" t="s">
        <v>2308</v>
      </c>
      <c r="I1532" s="37">
        <v>122</v>
      </c>
      <c r="J1532" s="37" t="s">
        <v>2268</v>
      </c>
      <c r="K1532" s="37">
        <v>6</v>
      </c>
      <c r="L1532" s="37">
        <v>0</v>
      </c>
    </row>
    <row r="1533" spans="1:12" x14ac:dyDescent="0.25">
      <c r="A1533" s="37" t="s">
        <v>9097</v>
      </c>
      <c r="B1533" s="37">
        <v>11</v>
      </c>
      <c r="C1533" s="37">
        <v>0</v>
      </c>
      <c r="D1533" s="37">
        <v>0</v>
      </c>
      <c r="E1533" s="37">
        <v>3</v>
      </c>
      <c r="F1533" s="37">
        <v>0.54746363636363637</v>
      </c>
      <c r="G1533" s="37" t="s">
        <v>1224</v>
      </c>
      <c r="H1533" s="37" t="s">
        <v>2308</v>
      </c>
      <c r="I1533" s="37">
        <v>128</v>
      </c>
      <c r="J1533" s="37" t="s">
        <v>2275</v>
      </c>
      <c r="K1533" s="37">
        <v>6</v>
      </c>
      <c r="L1533" s="37">
        <v>0</v>
      </c>
    </row>
    <row r="1534" spans="1:12" x14ac:dyDescent="0.25">
      <c r="A1534" s="37" t="s">
        <v>9493</v>
      </c>
      <c r="B1534" s="37">
        <v>11</v>
      </c>
      <c r="C1534" s="37">
        <v>0</v>
      </c>
      <c r="D1534" s="37">
        <v>0</v>
      </c>
      <c r="E1534" s="37">
        <v>3</v>
      </c>
      <c r="F1534" s="37">
        <v>0.11973636363636365</v>
      </c>
      <c r="G1534" s="37" t="s">
        <v>1248</v>
      </c>
      <c r="H1534" s="37" t="s">
        <v>2308</v>
      </c>
      <c r="I1534" s="37">
        <v>28</v>
      </c>
      <c r="J1534" s="37" t="s">
        <v>2268</v>
      </c>
      <c r="K1534" s="37">
        <v>3</v>
      </c>
      <c r="L1534" s="37">
        <v>0</v>
      </c>
    </row>
    <row r="1535" spans="1:12" x14ac:dyDescent="0.25">
      <c r="A1535" s="37" t="s">
        <v>8882</v>
      </c>
      <c r="B1535" s="37">
        <v>11</v>
      </c>
      <c r="C1535" s="37">
        <v>0</v>
      </c>
      <c r="D1535" s="37">
        <v>1</v>
      </c>
      <c r="E1535" s="37">
        <v>0</v>
      </c>
      <c r="F1535" s="37">
        <v>1.0906727272727272</v>
      </c>
      <c r="G1535" s="37" t="s">
        <v>3492</v>
      </c>
      <c r="H1535" s="37" t="s">
        <v>2308</v>
      </c>
      <c r="I1535" s="37">
        <v>255</v>
      </c>
      <c r="J1535" s="37" t="s">
        <v>2275</v>
      </c>
      <c r="K1535" s="37">
        <v>7</v>
      </c>
      <c r="L1535" s="37">
        <v>1</v>
      </c>
    </row>
    <row r="1536" spans="1:12" x14ac:dyDescent="0.25">
      <c r="A1536" s="37" t="s">
        <v>9074</v>
      </c>
      <c r="B1536" s="37">
        <v>11</v>
      </c>
      <c r="C1536" s="37">
        <v>0</v>
      </c>
      <c r="D1536" s="37">
        <v>0</v>
      </c>
      <c r="E1536" s="37">
        <v>0</v>
      </c>
      <c r="F1536" s="37">
        <v>0.51753636363636357</v>
      </c>
      <c r="G1536" s="37" t="s">
        <v>2337</v>
      </c>
      <c r="H1536" s="37" t="s">
        <v>2308</v>
      </c>
      <c r="I1536" s="37">
        <v>121</v>
      </c>
      <c r="J1536" s="37" t="s">
        <v>2275</v>
      </c>
      <c r="K1536" s="37">
        <v>6</v>
      </c>
      <c r="L1536" s="37">
        <v>0</v>
      </c>
    </row>
    <row r="1537" spans="1:12" x14ac:dyDescent="0.25">
      <c r="A1537" s="37" t="s">
        <v>9115</v>
      </c>
      <c r="B1537" s="37">
        <v>11</v>
      </c>
      <c r="C1537" s="37">
        <v>0</v>
      </c>
      <c r="D1537" s="37">
        <v>0</v>
      </c>
      <c r="E1537" s="37">
        <v>2</v>
      </c>
      <c r="F1537" s="37">
        <v>0.52609090909090905</v>
      </c>
      <c r="G1537" s="37" t="s">
        <v>1253</v>
      </c>
      <c r="H1537" s="37" t="s">
        <v>2308</v>
      </c>
      <c r="I1537" s="37">
        <v>123</v>
      </c>
      <c r="J1537" s="37" t="s">
        <v>2275</v>
      </c>
      <c r="K1537" s="37">
        <v>6</v>
      </c>
      <c r="L1537" s="37">
        <v>0</v>
      </c>
    </row>
    <row r="1538" spans="1:12" x14ac:dyDescent="0.25">
      <c r="A1538" s="37" t="s">
        <v>9127</v>
      </c>
      <c r="B1538" s="37">
        <v>11</v>
      </c>
      <c r="C1538" s="37">
        <v>0</v>
      </c>
      <c r="D1538" s="37">
        <v>1</v>
      </c>
      <c r="E1538" s="37">
        <v>3</v>
      </c>
      <c r="F1538" s="37">
        <v>0.86397272727272734</v>
      </c>
      <c r="G1538" s="37" t="s">
        <v>1233</v>
      </c>
      <c r="H1538" s="37" t="s">
        <v>2308</v>
      </c>
      <c r="I1538" s="37">
        <v>202</v>
      </c>
      <c r="J1538" s="37" t="s">
        <v>2275</v>
      </c>
      <c r="K1538" s="37">
        <v>8</v>
      </c>
      <c r="L1538" s="37">
        <v>1</v>
      </c>
    </row>
    <row r="1539" spans="1:12" x14ac:dyDescent="0.25">
      <c r="A1539" s="37" t="s">
        <v>9114</v>
      </c>
      <c r="B1539" s="37">
        <v>11</v>
      </c>
      <c r="C1539" s="37">
        <v>1</v>
      </c>
      <c r="D1539" s="37">
        <v>4</v>
      </c>
      <c r="E1539" s="37">
        <v>6</v>
      </c>
      <c r="F1539" s="37">
        <v>3.1779545454545457</v>
      </c>
      <c r="G1539" s="37" t="s">
        <v>1256</v>
      </c>
      <c r="H1539" s="37" t="s">
        <v>2308</v>
      </c>
      <c r="I1539" s="37">
        <v>743</v>
      </c>
      <c r="J1539" s="37" t="s">
        <v>2275</v>
      </c>
      <c r="K1539" s="37">
        <v>8</v>
      </c>
      <c r="L1539" s="37">
        <v>4</v>
      </c>
    </row>
    <row r="1540" spans="1:12" x14ac:dyDescent="0.25">
      <c r="A1540" s="37" t="s">
        <v>9437</v>
      </c>
      <c r="B1540" s="37">
        <v>11</v>
      </c>
      <c r="C1540" s="37">
        <v>0</v>
      </c>
      <c r="D1540" s="37">
        <v>0</v>
      </c>
      <c r="E1540" s="37">
        <v>0</v>
      </c>
      <c r="F1540" s="37">
        <v>0.28656363636363635</v>
      </c>
      <c r="G1540" s="37" t="s">
        <v>1268</v>
      </c>
      <c r="H1540" s="37" t="s">
        <v>2308</v>
      </c>
      <c r="I1540" s="37">
        <v>67</v>
      </c>
      <c r="J1540" s="37" t="s">
        <v>2275</v>
      </c>
      <c r="K1540" s="37">
        <v>3</v>
      </c>
      <c r="L1540" s="37">
        <v>0</v>
      </c>
    </row>
    <row r="1541" spans="1:12" x14ac:dyDescent="0.25">
      <c r="A1541" s="37" t="s">
        <v>9368</v>
      </c>
      <c r="B1541" s="37">
        <v>11</v>
      </c>
      <c r="C1541" s="37">
        <v>1</v>
      </c>
      <c r="D1541" s="37">
        <v>2</v>
      </c>
      <c r="E1541" s="37">
        <v>3</v>
      </c>
      <c r="F1541" s="37">
        <v>2.7250454545454548</v>
      </c>
      <c r="G1541" s="37" t="s">
        <v>1245</v>
      </c>
      <c r="H1541" s="37" t="s">
        <v>2308</v>
      </c>
      <c r="I1541" s="37">
        <v>666</v>
      </c>
      <c r="J1541" s="37" t="s">
        <v>2275</v>
      </c>
      <c r="K1541" s="37">
        <v>8</v>
      </c>
      <c r="L1541" s="37">
        <v>2</v>
      </c>
    </row>
    <row r="1542" spans="1:12" x14ac:dyDescent="0.25">
      <c r="A1542" s="37" t="s">
        <v>9071</v>
      </c>
      <c r="B1542" s="37">
        <v>11</v>
      </c>
      <c r="C1542" s="37">
        <v>0</v>
      </c>
      <c r="D1542" s="37">
        <v>0</v>
      </c>
      <c r="E1542" s="37">
        <v>2</v>
      </c>
      <c r="F1542" s="37">
        <v>0.64155454545454549</v>
      </c>
      <c r="G1542" s="37" t="s">
        <v>1240</v>
      </c>
      <c r="H1542" s="37" t="s">
        <v>2308</v>
      </c>
      <c r="I1542" s="37">
        <v>150</v>
      </c>
      <c r="J1542" s="37" t="s">
        <v>2275</v>
      </c>
      <c r="K1542" s="37">
        <v>7</v>
      </c>
      <c r="L1542" s="37">
        <v>0</v>
      </c>
    </row>
    <row r="1543" spans="1:12" x14ac:dyDescent="0.25">
      <c r="A1543" s="37" t="s">
        <v>9017</v>
      </c>
      <c r="B1543" s="37">
        <v>11</v>
      </c>
      <c r="C1543" s="37">
        <v>0</v>
      </c>
      <c r="D1543" s="37">
        <v>0</v>
      </c>
      <c r="E1543" s="37">
        <v>1</v>
      </c>
      <c r="F1543" s="37">
        <v>0.23522727272727273</v>
      </c>
      <c r="G1543" s="37" t="s">
        <v>1253</v>
      </c>
      <c r="H1543" s="37" t="s">
        <v>2308</v>
      </c>
      <c r="I1543" s="37">
        <v>55</v>
      </c>
      <c r="J1543" s="37" t="s">
        <v>2275</v>
      </c>
      <c r="K1543" s="37">
        <v>4</v>
      </c>
      <c r="L1543" s="37">
        <v>0</v>
      </c>
    </row>
    <row r="1544" spans="1:12" x14ac:dyDescent="0.25">
      <c r="A1544" s="37" t="s">
        <v>9508</v>
      </c>
      <c r="B1544" s="37">
        <v>11</v>
      </c>
      <c r="C1544" s="37">
        <v>0</v>
      </c>
      <c r="D1544" s="37">
        <v>2</v>
      </c>
      <c r="E1544" s="37">
        <v>3</v>
      </c>
      <c r="F1544" s="37">
        <v>0.92386363636363644</v>
      </c>
      <c r="G1544" s="37" t="s">
        <v>1222</v>
      </c>
      <c r="H1544" s="37" t="s">
        <v>2308</v>
      </c>
      <c r="I1544" s="37">
        <v>216</v>
      </c>
      <c r="J1544" s="37" t="s">
        <v>2275</v>
      </c>
      <c r="K1544" s="37">
        <v>7</v>
      </c>
      <c r="L1544" s="37">
        <v>2</v>
      </c>
    </row>
    <row r="1545" spans="1:12" x14ac:dyDescent="0.25">
      <c r="A1545" s="37" t="s">
        <v>8902</v>
      </c>
      <c r="B1545" s="37">
        <v>11</v>
      </c>
      <c r="C1545" s="37">
        <v>0</v>
      </c>
      <c r="D1545" s="37">
        <v>2</v>
      </c>
      <c r="E1545" s="37">
        <v>0</v>
      </c>
      <c r="F1545" s="37">
        <v>1.1505454545454545</v>
      </c>
      <c r="G1545" s="37" t="s">
        <v>1233</v>
      </c>
      <c r="H1545" s="37" t="s">
        <v>2308</v>
      </c>
      <c r="I1545" s="37">
        <v>269</v>
      </c>
      <c r="J1545" s="37" t="s">
        <v>2275</v>
      </c>
      <c r="K1545" s="37">
        <v>4</v>
      </c>
      <c r="L1545" s="37">
        <v>2</v>
      </c>
    </row>
    <row r="1546" spans="1:12" x14ac:dyDescent="0.25">
      <c r="A1546" s="37" t="s">
        <v>9712</v>
      </c>
      <c r="B1546" s="37">
        <v>11</v>
      </c>
      <c r="C1546" s="37">
        <v>0</v>
      </c>
      <c r="D1546" s="37">
        <v>1</v>
      </c>
      <c r="E1546" s="37">
        <v>3</v>
      </c>
      <c r="F1546" s="37">
        <v>0.60307272727272732</v>
      </c>
      <c r="G1546" s="37" t="s">
        <v>1219</v>
      </c>
      <c r="H1546" s="37" t="s">
        <v>2269</v>
      </c>
      <c r="I1546" s="37">
        <v>141</v>
      </c>
      <c r="J1546" s="37" t="s">
        <v>2275</v>
      </c>
      <c r="K1546" s="37">
        <v>5</v>
      </c>
      <c r="L1546" s="37">
        <v>1</v>
      </c>
    </row>
    <row r="1547" spans="1:12" x14ac:dyDescent="0.25">
      <c r="A1547" s="37" t="s">
        <v>9125</v>
      </c>
      <c r="B1547" s="37">
        <v>11</v>
      </c>
      <c r="C1547" s="37">
        <v>0</v>
      </c>
      <c r="D1547" s="37">
        <v>0</v>
      </c>
      <c r="E1547" s="37">
        <v>2</v>
      </c>
      <c r="F1547" s="37">
        <v>0.64156363636363634</v>
      </c>
      <c r="G1547" s="37" t="s">
        <v>1237</v>
      </c>
      <c r="H1547" s="37" t="s">
        <v>2308</v>
      </c>
      <c r="I1547" s="37">
        <v>150</v>
      </c>
      <c r="J1547" s="37" t="s">
        <v>2275</v>
      </c>
      <c r="K1547" s="37">
        <v>6</v>
      </c>
      <c r="L1547" s="37">
        <v>0</v>
      </c>
    </row>
    <row r="1548" spans="1:12" x14ac:dyDescent="0.25">
      <c r="A1548" s="37" t="s">
        <v>9970</v>
      </c>
      <c r="B1548" s="37">
        <v>11</v>
      </c>
      <c r="C1548" s="37">
        <v>1</v>
      </c>
      <c r="D1548" s="37">
        <v>2</v>
      </c>
      <c r="E1548" s="37">
        <v>1</v>
      </c>
      <c r="F1548" s="37">
        <v>1.3890636363636364</v>
      </c>
      <c r="G1548" s="37" t="s">
        <v>2299</v>
      </c>
      <c r="H1548" s="37" t="s">
        <v>2308</v>
      </c>
      <c r="I1548" s="37">
        <v>533</v>
      </c>
      <c r="J1548" s="37" t="s">
        <v>2275</v>
      </c>
      <c r="K1548" s="37">
        <v>8</v>
      </c>
      <c r="L1548" s="37">
        <v>2</v>
      </c>
    </row>
    <row r="1549" spans="1:12" x14ac:dyDescent="0.25">
      <c r="A1549" s="37" t="s">
        <v>9281</v>
      </c>
      <c r="B1549" s="37">
        <v>11</v>
      </c>
      <c r="C1549" s="37">
        <v>0</v>
      </c>
      <c r="D1549" s="37">
        <v>0</v>
      </c>
      <c r="E1549" s="37">
        <v>3</v>
      </c>
      <c r="F1549" s="37">
        <v>0.3908363636363637</v>
      </c>
      <c r="G1549" s="37" t="s">
        <v>1219</v>
      </c>
      <c r="H1549" s="37" t="s">
        <v>2308</v>
      </c>
      <c r="I1549" s="37">
        <v>98</v>
      </c>
      <c r="J1549" s="37" t="s">
        <v>2275</v>
      </c>
      <c r="K1549" s="37">
        <v>7</v>
      </c>
      <c r="L1549" s="37">
        <v>0</v>
      </c>
    </row>
    <row r="1550" spans="1:12" x14ac:dyDescent="0.25">
      <c r="A1550" s="37" t="s">
        <v>9622</v>
      </c>
      <c r="B1550" s="37">
        <v>11</v>
      </c>
      <c r="C1550" s="37">
        <v>0</v>
      </c>
      <c r="D1550" s="37">
        <v>0</v>
      </c>
      <c r="E1550" s="37">
        <v>0</v>
      </c>
      <c r="F1550" s="37">
        <v>0.26945454545454545</v>
      </c>
      <c r="G1550" s="37" t="s">
        <v>1272</v>
      </c>
      <c r="H1550" s="37" t="s">
        <v>2308</v>
      </c>
      <c r="I1550" s="37">
        <v>63</v>
      </c>
      <c r="J1550" s="37" t="s">
        <v>2268</v>
      </c>
      <c r="K1550" s="37">
        <v>6</v>
      </c>
      <c r="L1550" s="37">
        <v>0</v>
      </c>
    </row>
    <row r="1551" spans="1:12" x14ac:dyDescent="0.25">
      <c r="A1551" s="37" t="s">
        <v>9678</v>
      </c>
      <c r="B1551" s="37">
        <v>11</v>
      </c>
      <c r="C1551" s="37">
        <v>0</v>
      </c>
      <c r="D1551" s="37">
        <v>0</v>
      </c>
      <c r="E1551" s="37">
        <v>1</v>
      </c>
      <c r="F1551" s="37">
        <v>0.67305454545454546</v>
      </c>
      <c r="G1551" s="37" t="s">
        <v>1222</v>
      </c>
      <c r="H1551" s="37" t="s">
        <v>2308</v>
      </c>
      <c r="I1551" s="37">
        <v>170</v>
      </c>
      <c r="J1551" s="37" t="s">
        <v>2275</v>
      </c>
      <c r="K1551" s="37">
        <v>7</v>
      </c>
      <c r="L1551" s="37">
        <v>0</v>
      </c>
    </row>
    <row r="1552" spans="1:12" x14ac:dyDescent="0.25">
      <c r="A1552" s="37" t="s">
        <v>9263</v>
      </c>
      <c r="B1552" s="37">
        <v>11</v>
      </c>
      <c r="C1552" s="37">
        <v>1</v>
      </c>
      <c r="D1552" s="37">
        <v>2</v>
      </c>
      <c r="E1552" s="37">
        <v>3</v>
      </c>
      <c r="F1552" s="37">
        <v>2.7250454545454548</v>
      </c>
      <c r="G1552" s="37" t="s">
        <v>1245</v>
      </c>
      <c r="H1552" s="37" t="s">
        <v>2310</v>
      </c>
      <c r="I1552" s="37">
        <v>666</v>
      </c>
      <c r="J1552" s="37" t="s">
        <v>2275</v>
      </c>
      <c r="K1552" s="37">
        <v>8</v>
      </c>
      <c r="L1552" s="37">
        <v>2</v>
      </c>
    </row>
    <row r="1553" spans="1:12" x14ac:dyDescent="0.25">
      <c r="A1553" s="37" t="s">
        <v>9550</v>
      </c>
      <c r="B1553" s="37">
        <v>11</v>
      </c>
      <c r="C1553" s="37">
        <v>0</v>
      </c>
      <c r="D1553" s="37">
        <v>1</v>
      </c>
      <c r="E1553" s="37">
        <v>3</v>
      </c>
      <c r="F1553" s="37">
        <v>1.0119454545454547</v>
      </c>
      <c r="G1553" s="37" t="s">
        <v>2851</v>
      </c>
      <c r="H1553" s="37" t="s">
        <v>2308</v>
      </c>
      <c r="I1553" s="37">
        <v>239</v>
      </c>
      <c r="J1553" s="37" t="s">
        <v>2268</v>
      </c>
      <c r="K1553" s="37">
        <v>7</v>
      </c>
      <c r="L1553" s="37">
        <v>1</v>
      </c>
    </row>
    <row r="1554" spans="1:12" x14ac:dyDescent="0.25">
      <c r="A1554" s="37" t="s">
        <v>9451</v>
      </c>
      <c r="B1554" s="37">
        <v>11</v>
      </c>
      <c r="C1554" s="37">
        <v>0</v>
      </c>
      <c r="D1554" s="37">
        <v>0</v>
      </c>
      <c r="E1554" s="37">
        <v>2</v>
      </c>
      <c r="F1554" s="37">
        <v>0.83404545454545453</v>
      </c>
      <c r="G1554" s="37" t="s">
        <v>1232</v>
      </c>
      <c r="H1554" s="37" t="s">
        <v>2308</v>
      </c>
      <c r="I1554" s="37">
        <v>195</v>
      </c>
      <c r="J1554" s="37" t="s">
        <v>2268</v>
      </c>
      <c r="K1554" s="37">
        <v>7</v>
      </c>
      <c r="L1554" s="37">
        <v>0</v>
      </c>
    </row>
    <row r="1555" spans="1:12" x14ac:dyDescent="0.25">
      <c r="A1555" s="37" t="s">
        <v>9861</v>
      </c>
      <c r="B1555" s="37">
        <v>11</v>
      </c>
      <c r="C1555" s="37">
        <v>1</v>
      </c>
      <c r="D1555" s="37">
        <v>1</v>
      </c>
      <c r="E1555" s="37">
        <v>4</v>
      </c>
      <c r="F1555" s="37">
        <v>2.630445454545455</v>
      </c>
      <c r="G1555" s="37" t="s">
        <v>1219</v>
      </c>
      <c r="H1555" s="37" t="s">
        <v>2316</v>
      </c>
      <c r="I1555" s="37">
        <v>615</v>
      </c>
      <c r="J1555" s="37" t="s">
        <v>2268</v>
      </c>
      <c r="K1555" s="37">
        <v>6</v>
      </c>
      <c r="L1555" s="37">
        <v>1</v>
      </c>
    </row>
    <row r="1556" spans="1:12" x14ac:dyDescent="0.25">
      <c r="A1556" s="37" t="s">
        <v>9470</v>
      </c>
      <c r="B1556" s="37">
        <v>11</v>
      </c>
      <c r="C1556" s="37">
        <v>0</v>
      </c>
      <c r="D1556" s="37">
        <v>3</v>
      </c>
      <c r="E1556" s="37">
        <v>7</v>
      </c>
      <c r="F1556" s="37">
        <v>1.980336363636364</v>
      </c>
      <c r="G1556" s="37" t="s">
        <v>1226</v>
      </c>
      <c r="H1556" s="37" t="s">
        <v>2405</v>
      </c>
      <c r="I1556" s="37">
        <v>463</v>
      </c>
      <c r="J1556" s="37" t="s">
        <v>2275</v>
      </c>
      <c r="K1556" s="37">
        <v>9</v>
      </c>
      <c r="L1556" s="37">
        <v>3</v>
      </c>
    </row>
    <row r="1557" spans="1:12" x14ac:dyDescent="0.25">
      <c r="A1557" s="37" t="s">
        <v>8959</v>
      </c>
      <c r="B1557" s="37">
        <v>11</v>
      </c>
      <c r="C1557" s="37">
        <v>0</v>
      </c>
      <c r="D1557" s="37">
        <v>0</v>
      </c>
      <c r="E1557" s="37">
        <v>1</v>
      </c>
      <c r="F1557" s="37">
        <v>0.47473636363636368</v>
      </c>
      <c r="G1557" s="37" t="s">
        <v>1222</v>
      </c>
      <c r="H1557" s="37" t="s">
        <v>2308</v>
      </c>
      <c r="I1557" s="37">
        <v>111</v>
      </c>
      <c r="J1557" s="37" t="s">
        <v>2268</v>
      </c>
      <c r="K1557" s="37">
        <v>6</v>
      </c>
      <c r="L1557" s="37">
        <v>0</v>
      </c>
    </row>
    <row r="1558" spans="1:12" x14ac:dyDescent="0.25">
      <c r="A1558" s="37" t="s">
        <v>9335</v>
      </c>
      <c r="B1558" s="37">
        <v>11</v>
      </c>
      <c r="C1558" s="37">
        <v>0</v>
      </c>
      <c r="D1558" s="37">
        <v>1</v>
      </c>
      <c r="E1558" s="37">
        <v>2</v>
      </c>
      <c r="F1558" s="37">
        <v>0.84687272727272722</v>
      </c>
      <c r="G1558" s="37" t="s">
        <v>1222</v>
      </c>
      <c r="H1558" s="37" t="s">
        <v>2308</v>
      </c>
      <c r="I1558" s="37">
        <v>198</v>
      </c>
      <c r="J1558" s="37" t="s">
        <v>2275</v>
      </c>
      <c r="K1558" s="37">
        <v>7</v>
      </c>
      <c r="L1558" s="37">
        <v>1</v>
      </c>
    </row>
    <row r="1559" spans="1:12" x14ac:dyDescent="0.25">
      <c r="A1559" s="37" t="s">
        <v>9216</v>
      </c>
      <c r="B1559" s="37">
        <v>11</v>
      </c>
      <c r="C1559" s="37">
        <v>0</v>
      </c>
      <c r="D1559" s="37">
        <v>1</v>
      </c>
      <c r="E1559" s="37">
        <v>3</v>
      </c>
      <c r="F1559" s="37">
        <v>0.66721818181818182</v>
      </c>
      <c r="G1559" s="37" t="s">
        <v>1260</v>
      </c>
      <c r="H1559" s="37" t="s">
        <v>2269</v>
      </c>
      <c r="I1559" s="37">
        <v>156</v>
      </c>
      <c r="J1559" s="37" t="s">
        <v>2268</v>
      </c>
      <c r="K1559" s="37">
        <v>6</v>
      </c>
      <c r="L1559" s="37">
        <v>1</v>
      </c>
    </row>
    <row r="1560" spans="1:12" x14ac:dyDescent="0.25">
      <c r="A1560" s="37" t="s">
        <v>8997</v>
      </c>
      <c r="B1560" s="37">
        <v>11</v>
      </c>
      <c r="C1560" s="37">
        <v>0</v>
      </c>
      <c r="D1560" s="37">
        <v>0</v>
      </c>
      <c r="E1560" s="37">
        <v>2</v>
      </c>
      <c r="F1560" s="37">
        <v>0.41059090909090917</v>
      </c>
      <c r="G1560" s="37" t="s">
        <v>1219</v>
      </c>
      <c r="H1560" s="37" t="s">
        <v>2308</v>
      </c>
      <c r="I1560" s="37">
        <v>96</v>
      </c>
      <c r="J1560" s="37" t="s">
        <v>2268</v>
      </c>
      <c r="K1560" s="37">
        <v>4</v>
      </c>
      <c r="L1560" s="37">
        <v>0</v>
      </c>
    </row>
    <row r="1561" spans="1:12" x14ac:dyDescent="0.25">
      <c r="A1561" s="37" t="s">
        <v>9459</v>
      </c>
      <c r="B1561" s="37">
        <v>11</v>
      </c>
      <c r="C1561" s="37">
        <v>0</v>
      </c>
      <c r="D1561" s="37">
        <v>3</v>
      </c>
      <c r="E1561" s="37">
        <v>6</v>
      </c>
      <c r="F1561" s="37">
        <v>1.7624454545454546</v>
      </c>
      <c r="G1561" s="37" t="s">
        <v>1250</v>
      </c>
      <c r="H1561" s="37" t="s">
        <v>2308</v>
      </c>
      <c r="I1561" s="37">
        <v>459</v>
      </c>
      <c r="J1561" s="37" t="s">
        <v>2275</v>
      </c>
      <c r="K1561" s="37">
        <v>8</v>
      </c>
      <c r="L1561" s="37">
        <v>3</v>
      </c>
    </row>
    <row r="1562" spans="1:12" x14ac:dyDescent="0.25">
      <c r="A1562" s="37" t="s">
        <v>9535</v>
      </c>
      <c r="B1562" s="37">
        <v>11</v>
      </c>
      <c r="C1562" s="37">
        <v>1</v>
      </c>
      <c r="D1562" s="37">
        <v>1</v>
      </c>
      <c r="E1562" s="37">
        <v>4</v>
      </c>
      <c r="F1562" s="37">
        <v>1.6980181818181819</v>
      </c>
      <c r="G1562" s="37" t="s">
        <v>2299</v>
      </c>
      <c r="H1562" s="37" t="s">
        <v>2308</v>
      </c>
      <c r="I1562" s="37">
        <v>397</v>
      </c>
      <c r="J1562" s="37" t="s">
        <v>2268</v>
      </c>
      <c r="K1562" s="37">
        <v>7</v>
      </c>
      <c r="L1562" s="37">
        <v>1</v>
      </c>
    </row>
    <row r="1563" spans="1:12" x14ac:dyDescent="0.25">
      <c r="A1563" s="37" t="s">
        <v>9450</v>
      </c>
      <c r="B1563" s="37">
        <v>11</v>
      </c>
      <c r="C1563" s="37">
        <v>3</v>
      </c>
      <c r="D1563" s="37">
        <v>4</v>
      </c>
      <c r="E1563" s="37">
        <v>4</v>
      </c>
      <c r="F1563" s="37">
        <v>2.0262454545454549</v>
      </c>
      <c r="G1563" s="37" t="s">
        <v>1219</v>
      </c>
      <c r="H1563" s="37" t="s">
        <v>2308</v>
      </c>
      <c r="I1563" s="37">
        <v>954</v>
      </c>
      <c r="J1563" s="37" t="s">
        <v>2268</v>
      </c>
      <c r="K1563" s="37">
        <v>7</v>
      </c>
      <c r="L1563" s="37">
        <v>4</v>
      </c>
    </row>
    <row r="1564" spans="1:12" x14ac:dyDescent="0.25">
      <c r="A1564" s="37" t="s">
        <v>9383</v>
      </c>
      <c r="B1564" s="37">
        <v>11</v>
      </c>
      <c r="C1564" s="37">
        <v>0</v>
      </c>
      <c r="D1564" s="37">
        <v>3</v>
      </c>
      <c r="E1564" s="37">
        <v>3</v>
      </c>
      <c r="F1564" s="37">
        <v>1.1340000000000001</v>
      </c>
      <c r="G1564" s="37" t="s">
        <v>1242</v>
      </c>
      <c r="H1564" s="37" t="s">
        <v>2405</v>
      </c>
      <c r="I1564" s="37">
        <v>288</v>
      </c>
      <c r="J1564" s="37" t="s">
        <v>2268</v>
      </c>
      <c r="K1564" s="37">
        <v>9</v>
      </c>
      <c r="L1564" s="37">
        <v>3</v>
      </c>
    </row>
    <row r="1565" spans="1:12" x14ac:dyDescent="0.25">
      <c r="A1565" s="37" t="s">
        <v>9355</v>
      </c>
      <c r="B1565" s="37">
        <v>11</v>
      </c>
      <c r="C1565" s="37">
        <v>0</v>
      </c>
      <c r="D1565" s="37">
        <v>1</v>
      </c>
      <c r="E1565" s="37">
        <v>3</v>
      </c>
      <c r="F1565" s="37">
        <v>0.80410000000000004</v>
      </c>
      <c r="G1565" s="37" t="s">
        <v>1240</v>
      </c>
      <c r="H1565" s="37" t="s">
        <v>2308</v>
      </c>
      <c r="I1565" s="37">
        <v>188</v>
      </c>
      <c r="J1565" s="37" t="s">
        <v>2275</v>
      </c>
      <c r="K1565" s="37">
        <v>6</v>
      </c>
      <c r="L1565" s="37">
        <v>1</v>
      </c>
    </row>
    <row r="1566" spans="1:12" x14ac:dyDescent="0.25">
      <c r="A1566" s="37" t="s">
        <v>9146</v>
      </c>
      <c r="B1566" s="37">
        <v>11</v>
      </c>
      <c r="C1566" s="37">
        <v>1</v>
      </c>
      <c r="D1566" s="37">
        <v>3</v>
      </c>
      <c r="E1566" s="37">
        <v>3</v>
      </c>
      <c r="F1566" s="37">
        <v>1.7023000000000001</v>
      </c>
      <c r="G1566" s="37" t="s">
        <v>3670</v>
      </c>
      <c r="H1566" s="37" t="s">
        <v>2308</v>
      </c>
      <c r="I1566" s="37">
        <v>398</v>
      </c>
      <c r="J1566" s="37" t="s">
        <v>2275</v>
      </c>
      <c r="K1566" s="37">
        <v>6</v>
      </c>
      <c r="L1566" s="37">
        <v>3</v>
      </c>
    </row>
    <row r="1567" spans="1:12" x14ac:dyDescent="0.25">
      <c r="A1567" s="37" t="s">
        <v>9374</v>
      </c>
      <c r="B1567" s="37">
        <v>11</v>
      </c>
      <c r="C1567" s="37">
        <v>0</v>
      </c>
      <c r="D1567" s="37">
        <v>0</v>
      </c>
      <c r="E1567" s="37">
        <v>5</v>
      </c>
      <c r="F1567" s="37">
        <v>0.62444545454545453</v>
      </c>
      <c r="G1567" s="37" t="s">
        <v>2318</v>
      </c>
      <c r="H1567" s="37" t="s">
        <v>2308</v>
      </c>
      <c r="I1567" s="37">
        <v>146</v>
      </c>
      <c r="J1567" s="37" t="s">
        <v>2268</v>
      </c>
      <c r="K1567" s="37">
        <v>7</v>
      </c>
      <c r="L1567" s="37">
        <v>0</v>
      </c>
    </row>
    <row r="1568" spans="1:12" x14ac:dyDescent="0.25">
      <c r="A1568" s="37" t="s">
        <v>9179</v>
      </c>
      <c r="B1568" s="37">
        <v>11</v>
      </c>
      <c r="C1568" s="37">
        <v>0</v>
      </c>
      <c r="D1568" s="37">
        <v>1</v>
      </c>
      <c r="E1568" s="37">
        <v>5</v>
      </c>
      <c r="F1568" s="37">
        <v>0.71672727272727266</v>
      </c>
      <c r="G1568" s="37" t="s">
        <v>2276</v>
      </c>
      <c r="H1568" s="37" t="s">
        <v>2308</v>
      </c>
      <c r="I1568" s="37">
        <v>176</v>
      </c>
      <c r="J1568" s="37" t="s">
        <v>2275</v>
      </c>
      <c r="K1568" s="37">
        <v>7</v>
      </c>
      <c r="L1568" s="37">
        <v>1</v>
      </c>
    </row>
    <row r="1569" spans="1:12" x14ac:dyDescent="0.25">
      <c r="A1569" s="37" t="s">
        <v>8527</v>
      </c>
      <c r="B1569" s="37">
        <v>11</v>
      </c>
      <c r="C1569" s="37">
        <v>0</v>
      </c>
      <c r="D1569" s="37">
        <v>2</v>
      </c>
      <c r="E1569" s="37">
        <v>1</v>
      </c>
      <c r="F1569" s="37">
        <v>1.1847545454545456</v>
      </c>
      <c r="G1569" s="37" t="s">
        <v>2617</v>
      </c>
      <c r="H1569" s="37" t="s">
        <v>2308</v>
      </c>
      <c r="I1569" s="37">
        <v>277</v>
      </c>
      <c r="J1569" s="37" t="s">
        <v>2268</v>
      </c>
      <c r="K1569" s="37">
        <v>5</v>
      </c>
      <c r="L1569" s="37">
        <v>2</v>
      </c>
    </row>
    <row r="1570" spans="1:12" x14ac:dyDescent="0.25">
      <c r="A1570" s="37" t="s">
        <v>8724</v>
      </c>
      <c r="B1570" s="37">
        <v>11</v>
      </c>
      <c r="C1570" s="37">
        <v>1</v>
      </c>
      <c r="D1570" s="37">
        <v>1</v>
      </c>
      <c r="E1570" s="37">
        <v>4</v>
      </c>
      <c r="F1570" s="37">
        <v>1.3815181818181819</v>
      </c>
      <c r="G1570" s="37" t="s">
        <v>3492</v>
      </c>
      <c r="H1570" s="37" t="s">
        <v>2316</v>
      </c>
      <c r="I1570" s="37">
        <v>323</v>
      </c>
      <c r="J1570" s="37" t="s">
        <v>2268</v>
      </c>
      <c r="K1570" s="37">
        <v>7</v>
      </c>
      <c r="L1570" s="37">
        <v>1</v>
      </c>
    </row>
    <row r="1571" spans="1:12" x14ac:dyDescent="0.25">
      <c r="A1571" s="37" t="s">
        <v>9649</v>
      </c>
      <c r="B1571" s="37">
        <v>11</v>
      </c>
      <c r="C1571" s="37">
        <v>0</v>
      </c>
      <c r="D1571" s="37">
        <v>0</v>
      </c>
      <c r="E1571" s="37">
        <v>1</v>
      </c>
      <c r="F1571" s="37">
        <v>0.24378181818181821</v>
      </c>
      <c r="G1571" s="37" t="s">
        <v>1237</v>
      </c>
      <c r="H1571" s="37" t="s">
        <v>2316</v>
      </c>
      <c r="I1571" s="37">
        <v>57</v>
      </c>
      <c r="J1571" s="37" t="s">
        <v>2268</v>
      </c>
      <c r="K1571" s="37">
        <v>4</v>
      </c>
      <c r="L1571" s="37">
        <v>0</v>
      </c>
    </row>
    <row r="1572" spans="1:12" x14ac:dyDescent="0.25">
      <c r="A1572" s="37" t="s">
        <v>9608</v>
      </c>
      <c r="B1572" s="37">
        <v>11</v>
      </c>
      <c r="C1572" s="37">
        <v>0</v>
      </c>
      <c r="D1572" s="37">
        <v>1</v>
      </c>
      <c r="E1572" s="37">
        <v>2</v>
      </c>
      <c r="F1572" s="37">
        <v>0.42769090909090912</v>
      </c>
      <c r="G1572" s="37" t="s">
        <v>1262</v>
      </c>
      <c r="H1572" s="37" t="s">
        <v>2316</v>
      </c>
      <c r="I1572" s="37">
        <v>100</v>
      </c>
      <c r="J1572" s="37" t="s">
        <v>2268</v>
      </c>
      <c r="K1572" s="37">
        <v>5</v>
      </c>
      <c r="L1572" s="37">
        <v>1</v>
      </c>
    </row>
    <row r="1573" spans="1:12" x14ac:dyDescent="0.25">
      <c r="A1573" s="37" t="s">
        <v>9298</v>
      </c>
      <c r="B1573" s="37">
        <v>11</v>
      </c>
      <c r="C1573" s="37">
        <v>0</v>
      </c>
      <c r="D1573" s="37">
        <v>1</v>
      </c>
      <c r="E1573" s="37">
        <v>3</v>
      </c>
      <c r="F1573" s="37">
        <v>0.5517545454545455</v>
      </c>
      <c r="G1573" s="37" t="s">
        <v>1225</v>
      </c>
      <c r="H1573" s="37" t="s">
        <v>2269</v>
      </c>
      <c r="I1573" s="37">
        <v>129</v>
      </c>
      <c r="J1573" s="37" t="s">
        <v>2268</v>
      </c>
      <c r="K1573" s="37">
        <v>6</v>
      </c>
      <c r="L1573" s="37">
        <v>1</v>
      </c>
    </row>
    <row r="1574" spans="1:12" x14ac:dyDescent="0.25">
      <c r="A1574" s="37" t="s">
        <v>9489</v>
      </c>
      <c r="B1574" s="37">
        <v>11</v>
      </c>
      <c r="C1574" s="37">
        <v>0</v>
      </c>
      <c r="D1574" s="37">
        <v>1</v>
      </c>
      <c r="E1574" s="37">
        <v>3</v>
      </c>
      <c r="F1574" s="37">
        <v>1.5697272727272731</v>
      </c>
      <c r="G1574" s="37" t="s">
        <v>2299</v>
      </c>
      <c r="H1574" s="37" t="s">
        <v>2308</v>
      </c>
      <c r="I1574" s="37">
        <v>367</v>
      </c>
      <c r="J1574" s="37" t="s">
        <v>2268</v>
      </c>
      <c r="K1574" s="37">
        <v>11</v>
      </c>
      <c r="L1574" s="37">
        <v>1</v>
      </c>
    </row>
    <row r="1575" spans="1:12" x14ac:dyDescent="0.25">
      <c r="A1575" s="37" t="s">
        <v>8897</v>
      </c>
      <c r="B1575" s="37">
        <v>11</v>
      </c>
      <c r="C1575" s="37">
        <v>0</v>
      </c>
      <c r="D1575" s="37">
        <v>0</v>
      </c>
      <c r="E1575" s="37">
        <v>3</v>
      </c>
      <c r="F1575" s="37">
        <v>0.46192727272727274</v>
      </c>
      <c r="G1575" s="37" t="s">
        <v>1249</v>
      </c>
      <c r="H1575" s="37" t="s">
        <v>2269</v>
      </c>
      <c r="I1575" s="37">
        <v>108</v>
      </c>
      <c r="J1575" s="37" t="s">
        <v>2268</v>
      </c>
      <c r="K1575" s="37">
        <v>6</v>
      </c>
      <c r="L1575" s="37">
        <v>0</v>
      </c>
    </row>
    <row r="1576" spans="1:12" x14ac:dyDescent="0.25">
      <c r="A1576" s="37" t="s">
        <v>9193</v>
      </c>
      <c r="B1576" s="37">
        <v>11</v>
      </c>
      <c r="C1576" s="37">
        <v>0</v>
      </c>
      <c r="D1576" s="37">
        <v>0</v>
      </c>
      <c r="E1576" s="37">
        <v>1</v>
      </c>
      <c r="F1576" s="37">
        <v>0.29083636363636367</v>
      </c>
      <c r="G1576" s="37" t="s">
        <v>1272</v>
      </c>
      <c r="H1576" s="37" t="s">
        <v>2269</v>
      </c>
      <c r="I1576" s="37">
        <v>68</v>
      </c>
      <c r="J1576" s="37" t="s">
        <v>2268</v>
      </c>
      <c r="K1576" s="37">
        <v>4</v>
      </c>
      <c r="L1576" s="37">
        <v>0</v>
      </c>
    </row>
    <row r="1577" spans="1:12" x14ac:dyDescent="0.25">
      <c r="A1577" s="37" t="s">
        <v>9872</v>
      </c>
      <c r="B1577" s="37">
        <v>11</v>
      </c>
      <c r="C1577" s="37">
        <v>1</v>
      </c>
      <c r="D1577" s="37">
        <v>2</v>
      </c>
      <c r="E1577" s="37">
        <v>4</v>
      </c>
      <c r="F1577" s="37">
        <v>2.0188272727272727</v>
      </c>
      <c r="G1577" s="37" t="s">
        <v>1249</v>
      </c>
      <c r="H1577" s="37" t="s">
        <v>2308</v>
      </c>
      <c r="I1577" s="37">
        <v>472</v>
      </c>
      <c r="J1577" s="37" t="s">
        <v>2275</v>
      </c>
      <c r="K1577" s="37">
        <v>7</v>
      </c>
      <c r="L1577" s="37">
        <v>2</v>
      </c>
    </row>
    <row r="1578" spans="1:12" x14ac:dyDescent="0.25">
      <c r="A1578" s="37" t="s">
        <v>9259</v>
      </c>
      <c r="B1578" s="37">
        <v>11</v>
      </c>
      <c r="C1578" s="37">
        <v>0</v>
      </c>
      <c r="D1578" s="37">
        <v>3</v>
      </c>
      <c r="E1578" s="37">
        <v>6</v>
      </c>
      <c r="F1578" s="37">
        <v>1.5957181818181818</v>
      </c>
      <c r="G1578" s="37" t="s">
        <v>1218</v>
      </c>
      <c r="H1578" s="37" t="s">
        <v>2308</v>
      </c>
      <c r="I1578" s="37">
        <v>479</v>
      </c>
      <c r="J1578" s="37" t="s">
        <v>2275</v>
      </c>
      <c r="K1578" s="37">
        <v>8</v>
      </c>
      <c r="L1578" s="37">
        <v>3</v>
      </c>
    </row>
    <row r="1579" spans="1:12" x14ac:dyDescent="0.25">
      <c r="A1579" s="37" t="s">
        <v>9026</v>
      </c>
      <c r="B1579" s="37">
        <v>11</v>
      </c>
      <c r="C1579" s="37">
        <v>1</v>
      </c>
      <c r="D1579" s="37">
        <v>2</v>
      </c>
      <c r="E1579" s="37">
        <v>4</v>
      </c>
      <c r="F1579" s="37">
        <v>1.822090909090909</v>
      </c>
      <c r="G1579" s="37" t="s">
        <v>1218</v>
      </c>
      <c r="H1579" s="37" t="s">
        <v>2308</v>
      </c>
      <c r="I1579" s="37">
        <v>426</v>
      </c>
      <c r="J1579" s="37" t="s">
        <v>2275</v>
      </c>
      <c r="K1579" s="37">
        <v>8</v>
      </c>
      <c r="L1579" s="37">
        <v>2</v>
      </c>
    </row>
    <row r="1580" spans="1:12" x14ac:dyDescent="0.25">
      <c r="A1580" s="37" t="s">
        <v>9797</v>
      </c>
      <c r="B1580" s="37">
        <v>11</v>
      </c>
      <c r="C1580" s="37">
        <v>0</v>
      </c>
      <c r="D1580" s="37">
        <v>3</v>
      </c>
      <c r="E1580" s="37">
        <v>3</v>
      </c>
      <c r="F1580" s="37">
        <v>1.043618181818182</v>
      </c>
      <c r="G1580" s="37" t="s">
        <v>1252</v>
      </c>
      <c r="H1580" s="37" t="s">
        <v>2308</v>
      </c>
      <c r="I1580" s="37">
        <v>244</v>
      </c>
      <c r="J1580" s="37" t="s">
        <v>2275</v>
      </c>
      <c r="K1580" s="37">
        <v>8</v>
      </c>
      <c r="L1580" s="37">
        <v>3</v>
      </c>
    </row>
    <row r="1581" spans="1:12" x14ac:dyDescent="0.25">
      <c r="A1581" s="37" t="s">
        <v>9751</v>
      </c>
      <c r="B1581" s="37">
        <v>11</v>
      </c>
      <c r="C1581" s="37">
        <v>0</v>
      </c>
      <c r="D1581" s="37">
        <v>2</v>
      </c>
      <c r="E1581" s="37">
        <v>5</v>
      </c>
      <c r="F1581" s="37">
        <v>1.7237000000000002</v>
      </c>
      <c r="G1581" s="37" t="s">
        <v>1236</v>
      </c>
      <c r="H1581" s="37" t="s">
        <v>2308</v>
      </c>
      <c r="I1581" s="37">
        <v>403</v>
      </c>
      <c r="J1581" s="37" t="s">
        <v>2275</v>
      </c>
      <c r="K1581" s="37">
        <v>9</v>
      </c>
      <c r="L1581" s="37">
        <v>2</v>
      </c>
    </row>
    <row r="1582" spans="1:12" x14ac:dyDescent="0.25">
      <c r="A1582" s="37" t="s">
        <v>9321</v>
      </c>
      <c r="B1582" s="37">
        <v>11</v>
      </c>
      <c r="C1582" s="37">
        <v>0</v>
      </c>
      <c r="D1582" s="37">
        <v>0</v>
      </c>
      <c r="E1582" s="37">
        <v>0</v>
      </c>
      <c r="F1582" s="37">
        <v>0.40203636363636369</v>
      </c>
      <c r="G1582" s="37" t="s">
        <v>1240</v>
      </c>
      <c r="H1582" s="37" t="s">
        <v>2308</v>
      </c>
      <c r="I1582" s="37">
        <v>94</v>
      </c>
      <c r="J1582" s="37" t="s">
        <v>2275</v>
      </c>
      <c r="K1582" s="37">
        <v>6</v>
      </c>
      <c r="L1582" s="37">
        <v>0</v>
      </c>
    </row>
    <row r="1583" spans="1:12" x14ac:dyDescent="0.25">
      <c r="A1583" s="37" t="s">
        <v>9520</v>
      </c>
      <c r="B1583" s="37">
        <v>11</v>
      </c>
      <c r="C1583" s="37">
        <v>0</v>
      </c>
      <c r="D1583" s="37">
        <v>3</v>
      </c>
      <c r="E1583" s="37">
        <v>2</v>
      </c>
      <c r="F1583" s="37">
        <v>1.3472818181818182</v>
      </c>
      <c r="G1583" s="37" t="s">
        <v>3298</v>
      </c>
      <c r="H1583" s="37" t="s">
        <v>2308</v>
      </c>
      <c r="I1583" s="37">
        <v>315</v>
      </c>
      <c r="J1583" s="37" t="s">
        <v>2275</v>
      </c>
      <c r="K1583" s="37">
        <v>7</v>
      </c>
      <c r="L1583" s="37">
        <v>3</v>
      </c>
    </row>
    <row r="1584" spans="1:12" x14ac:dyDescent="0.25">
      <c r="A1584" s="37" t="s">
        <v>9528</v>
      </c>
      <c r="B1584" s="37">
        <v>11</v>
      </c>
      <c r="C1584" s="37">
        <v>0</v>
      </c>
      <c r="D1584" s="37">
        <v>0</v>
      </c>
      <c r="E1584" s="37">
        <v>3</v>
      </c>
      <c r="F1584" s="37">
        <v>0.46096363636363641</v>
      </c>
      <c r="G1584" s="37" t="s">
        <v>1221</v>
      </c>
      <c r="H1584" s="37" t="s">
        <v>2269</v>
      </c>
      <c r="I1584" s="37">
        <v>115</v>
      </c>
      <c r="J1584" s="37" t="s">
        <v>2275</v>
      </c>
      <c r="K1584" s="37">
        <v>7</v>
      </c>
      <c r="L1584" s="37">
        <v>0</v>
      </c>
    </row>
    <row r="1585" spans="1:12" x14ac:dyDescent="0.25">
      <c r="A1585" s="37" t="s">
        <v>9532</v>
      </c>
      <c r="B1585" s="37">
        <v>11</v>
      </c>
      <c r="C1585" s="37">
        <v>0</v>
      </c>
      <c r="D1585" s="37">
        <v>0</v>
      </c>
      <c r="E1585" s="37">
        <v>0</v>
      </c>
      <c r="F1585" s="37">
        <v>0.22666363636363637</v>
      </c>
      <c r="G1585" s="37" t="s">
        <v>1220</v>
      </c>
      <c r="H1585" s="37" t="s">
        <v>2308</v>
      </c>
      <c r="I1585" s="37">
        <v>53</v>
      </c>
      <c r="J1585" s="37" t="s">
        <v>2275</v>
      </c>
      <c r="K1585" s="37">
        <v>4</v>
      </c>
      <c r="L1585" s="37">
        <v>0</v>
      </c>
    </row>
    <row r="1586" spans="1:12" x14ac:dyDescent="0.25">
      <c r="A1586" s="37" t="s">
        <v>9277</v>
      </c>
      <c r="B1586" s="37">
        <v>11</v>
      </c>
      <c r="C1586" s="37">
        <v>0</v>
      </c>
      <c r="D1586" s="37">
        <v>0</v>
      </c>
      <c r="E1586" s="37">
        <v>1</v>
      </c>
      <c r="F1586" s="37">
        <v>0.24378181818181818</v>
      </c>
      <c r="G1586" s="37" t="s">
        <v>1251</v>
      </c>
      <c r="H1586" s="37" t="s">
        <v>2308</v>
      </c>
      <c r="I1586" s="37">
        <v>57</v>
      </c>
      <c r="J1586" s="37" t="s">
        <v>2275</v>
      </c>
      <c r="K1586" s="37">
        <v>4</v>
      </c>
      <c r="L1586" s="37">
        <v>0</v>
      </c>
    </row>
    <row r="1587" spans="1:12" x14ac:dyDescent="0.25">
      <c r="A1587" s="37" t="s">
        <v>9191</v>
      </c>
      <c r="B1587" s="37">
        <v>11</v>
      </c>
      <c r="C1587" s="37">
        <v>0</v>
      </c>
      <c r="D1587" s="37">
        <v>0</v>
      </c>
      <c r="E1587" s="37">
        <v>2</v>
      </c>
      <c r="F1587" s="37">
        <v>0.82976363636363637</v>
      </c>
      <c r="G1587" s="37" t="s">
        <v>1226</v>
      </c>
      <c r="H1587" s="37" t="s">
        <v>2308</v>
      </c>
      <c r="I1587" s="37">
        <v>194</v>
      </c>
      <c r="J1587" s="37" t="s">
        <v>2275</v>
      </c>
      <c r="K1587" s="37">
        <v>8</v>
      </c>
      <c r="L1587" s="37">
        <v>0</v>
      </c>
    </row>
    <row r="1588" spans="1:12" x14ac:dyDescent="0.25">
      <c r="A1588" s="37" t="s">
        <v>9255</v>
      </c>
      <c r="B1588" s="37">
        <v>11</v>
      </c>
      <c r="C1588" s="37">
        <v>0</v>
      </c>
      <c r="D1588" s="37">
        <v>0</v>
      </c>
      <c r="E1588" s="37">
        <v>1</v>
      </c>
      <c r="F1588" s="37">
        <v>0.46620909090909096</v>
      </c>
      <c r="G1588" s="37" t="s">
        <v>1226</v>
      </c>
      <c r="H1588" s="37" t="s">
        <v>2308</v>
      </c>
      <c r="I1588" s="37">
        <v>109</v>
      </c>
      <c r="J1588" s="37" t="s">
        <v>2275</v>
      </c>
      <c r="K1588" s="37">
        <v>8</v>
      </c>
      <c r="L1588" s="37">
        <v>0</v>
      </c>
    </row>
    <row r="1589" spans="1:12" x14ac:dyDescent="0.25">
      <c r="A1589" s="37" t="s">
        <v>9361</v>
      </c>
      <c r="B1589" s="37">
        <v>10</v>
      </c>
      <c r="C1589" s="37">
        <v>0</v>
      </c>
      <c r="D1589" s="37">
        <v>1</v>
      </c>
      <c r="E1589" s="37">
        <v>2</v>
      </c>
      <c r="F1589" s="37">
        <v>0.84687000000000001</v>
      </c>
      <c r="G1589" s="37" t="s">
        <v>1219</v>
      </c>
      <c r="H1589" s="37" t="s">
        <v>2308</v>
      </c>
      <c r="I1589" s="37">
        <v>180</v>
      </c>
      <c r="J1589" s="37" t="s">
        <v>2275</v>
      </c>
      <c r="K1589" s="37">
        <v>7</v>
      </c>
      <c r="L1589" s="37">
        <v>1</v>
      </c>
    </row>
    <row r="1590" spans="1:12" x14ac:dyDescent="0.25">
      <c r="A1590" s="37" t="s">
        <v>8869</v>
      </c>
      <c r="B1590" s="37">
        <v>10</v>
      </c>
      <c r="C1590" s="37">
        <v>0</v>
      </c>
      <c r="D1590" s="37">
        <v>2</v>
      </c>
      <c r="E1590" s="37">
        <v>5</v>
      </c>
      <c r="F1590" s="37">
        <v>1.2176100000000001</v>
      </c>
      <c r="G1590" s="37" t="s">
        <v>1219</v>
      </c>
      <c r="H1590" s="37" t="s">
        <v>2308</v>
      </c>
      <c r="I1590" s="37">
        <v>260</v>
      </c>
      <c r="J1590" s="37" t="s">
        <v>2268</v>
      </c>
      <c r="K1590" s="37">
        <v>7</v>
      </c>
      <c r="L1590" s="37">
        <v>2</v>
      </c>
    </row>
    <row r="1591" spans="1:12" x14ac:dyDescent="0.25">
      <c r="A1591" s="37" t="s">
        <v>8769</v>
      </c>
      <c r="B1591" s="37">
        <v>10</v>
      </c>
      <c r="C1591" s="37">
        <v>0</v>
      </c>
      <c r="D1591" s="37">
        <v>1</v>
      </c>
      <c r="E1591" s="37">
        <v>4</v>
      </c>
      <c r="F1591" s="37">
        <v>0.89861999999999997</v>
      </c>
      <c r="G1591" s="37" t="s">
        <v>1219</v>
      </c>
      <c r="H1591" s="37" t="s">
        <v>2308</v>
      </c>
      <c r="I1591" s="37">
        <v>191</v>
      </c>
      <c r="J1591" s="37" t="s">
        <v>2268</v>
      </c>
      <c r="K1591" s="37">
        <v>6</v>
      </c>
      <c r="L1591" s="37">
        <v>1</v>
      </c>
    </row>
    <row r="1592" spans="1:12" x14ac:dyDescent="0.25">
      <c r="A1592" s="37" t="s">
        <v>9189</v>
      </c>
      <c r="B1592" s="37">
        <v>10</v>
      </c>
      <c r="C1592" s="37">
        <v>0</v>
      </c>
      <c r="D1592" s="37">
        <v>1</v>
      </c>
      <c r="E1592" s="37">
        <v>3</v>
      </c>
      <c r="F1592" s="37">
        <v>0.7622000000000001</v>
      </c>
      <c r="G1592" s="37" t="s">
        <v>1219</v>
      </c>
      <c r="H1592" s="37" t="s">
        <v>2308</v>
      </c>
      <c r="I1592" s="37">
        <v>162</v>
      </c>
      <c r="J1592" s="37" t="s">
        <v>2275</v>
      </c>
      <c r="K1592" s="37">
        <v>8</v>
      </c>
      <c r="L1592" s="37">
        <v>1</v>
      </c>
    </row>
    <row r="1593" spans="1:12" x14ac:dyDescent="0.25">
      <c r="A1593" s="37" t="s">
        <v>8988</v>
      </c>
      <c r="B1593" s="37">
        <v>10</v>
      </c>
      <c r="C1593" s="37">
        <v>1</v>
      </c>
      <c r="D1593" s="37">
        <v>2</v>
      </c>
      <c r="E1593" s="37">
        <v>4</v>
      </c>
      <c r="F1593" s="37">
        <v>1.33148</v>
      </c>
      <c r="G1593" s="37" t="s">
        <v>1219</v>
      </c>
      <c r="H1593" s="37" t="s">
        <v>2308</v>
      </c>
      <c r="I1593" s="37">
        <v>283</v>
      </c>
      <c r="J1593" s="37" t="s">
        <v>2268</v>
      </c>
      <c r="K1593" s="37">
        <v>4</v>
      </c>
      <c r="L1593" s="37">
        <v>2</v>
      </c>
    </row>
    <row r="1594" spans="1:12" x14ac:dyDescent="0.25">
      <c r="A1594" s="37" t="s">
        <v>9696</v>
      </c>
      <c r="B1594" s="37">
        <v>10</v>
      </c>
      <c r="C1594" s="37">
        <v>0</v>
      </c>
      <c r="D1594" s="37">
        <v>0</v>
      </c>
      <c r="E1594" s="37">
        <v>0</v>
      </c>
      <c r="F1594" s="37">
        <v>0.25403999999999999</v>
      </c>
      <c r="G1594" s="37" t="s">
        <v>1219</v>
      </c>
      <c r="H1594" s="37" t="s">
        <v>2308</v>
      </c>
      <c r="I1594" s="37">
        <v>54</v>
      </c>
      <c r="J1594" s="37" t="s">
        <v>2275</v>
      </c>
      <c r="K1594" s="37">
        <v>5</v>
      </c>
      <c r="L1594" s="37">
        <v>0</v>
      </c>
    </row>
    <row r="1595" spans="1:12" x14ac:dyDescent="0.25">
      <c r="A1595" s="37" t="s">
        <v>9596</v>
      </c>
      <c r="B1595" s="37">
        <v>10</v>
      </c>
      <c r="C1595" s="37">
        <v>1</v>
      </c>
      <c r="D1595" s="37">
        <v>2</v>
      </c>
      <c r="E1595" s="37">
        <v>3</v>
      </c>
      <c r="F1595" s="37">
        <v>2.9123200000000002</v>
      </c>
      <c r="G1595" s="37" t="s">
        <v>1219</v>
      </c>
      <c r="H1595" s="37" t="s">
        <v>2308</v>
      </c>
      <c r="I1595" s="37">
        <v>619</v>
      </c>
      <c r="J1595" s="37" t="s">
        <v>2275</v>
      </c>
      <c r="K1595" s="37">
        <v>8</v>
      </c>
      <c r="L1595" s="37">
        <v>2</v>
      </c>
    </row>
    <row r="1596" spans="1:12" x14ac:dyDescent="0.25">
      <c r="A1596" s="37" t="s">
        <v>9239</v>
      </c>
      <c r="B1596" s="37">
        <v>10</v>
      </c>
      <c r="C1596" s="37">
        <v>1</v>
      </c>
      <c r="D1596" s="37">
        <v>3</v>
      </c>
      <c r="E1596" s="37">
        <v>5</v>
      </c>
      <c r="F1596" s="37">
        <v>2.6633800000000001</v>
      </c>
      <c r="G1596" s="37" t="s">
        <v>1219</v>
      </c>
      <c r="H1596" s="37" t="s">
        <v>2308</v>
      </c>
      <c r="I1596" s="37">
        <v>997</v>
      </c>
      <c r="J1596" s="37" t="s">
        <v>2275</v>
      </c>
      <c r="K1596" s="37">
        <v>8</v>
      </c>
      <c r="L1596" s="37">
        <v>3</v>
      </c>
    </row>
    <row r="1597" spans="1:12" x14ac:dyDescent="0.25">
      <c r="A1597" s="37" t="s">
        <v>8283</v>
      </c>
      <c r="B1597" s="37">
        <v>10</v>
      </c>
      <c r="C1597" s="37">
        <v>0</v>
      </c>
      <c r="D1597" s="37">
        <v>0</v>
      </c>
      <c r="E1597" s="37">
        <v>3</v>
      </c>
      <c r="F1597" s="37">
        <v>0.38107000000000002</v>
      </c>
      <c r="G1597" s="37" t="s">
        <v>1219</v>
      </c>
      <c r="H1597" s="37" t="s">
        <v>2308</v>
      </c>
      <c r="I1597" s="37">
        <v>81</v>
      </c>
      <c r="J1597" s="37" t="s">
        <v>2268</v>
      </c>
      <c r="K1597" s="37">
        <v>6</v>
      </c>
      <c r="L1597" s="37">
        <v>0</v>
      </c>
    </row>
    <row r="1598" spans="1:12" x14ac:dyDescent="0.25">
      <c r="A1598" s="37" t="s">
        <v>9286</v>
      </c>
      <c r="B1598" s="37">
        <v>10</v>
      </c>
      <c r="C1598" s="37">
        <v>0</v>
      </c>
      <c r="D1598" s="37">
        <v>0</v>
      </c>
      <c r="E1598" s="37">
        <v>4</v>
      </c>
      <c r="F1598" s="37">
        <v>0.86098999999999992</v>
      </c>
      <c r="G1598" s="37" t="s">
        <v>1219</v>
      </c>
      <c r="H1598" s="37" t="s">
        <v>2308</v>
      </c>
      <c r="I1598" s="37">
        <v>183</v>
      </c>
      <c r="J1598" s="37" t="s">
        <v>2268</v>
      </c>
      <c r="K1598" s="37">
        <v>7</v>
      </c>
      <c r="L1598" s="37">
        <v>0</v>
      </c>
    </row>
    <row r="1599" spans="1:12" x14ac:dyDescent="0.25">
      <c r="A1599" s="37" t="s">
        <v>9504</v>
      </c>
      <c r="B1599" s="37">
        <v>10</v>
      </c>
      <c r="C1599" s="37">
        <v>0</v>
      </c>
      <c r="D1599" s="37">
        <v>1</v>
      </c>
      <c r="E1599" s="37">
        <v>2</v>
      </c>
      <c r="F1599" s="37">
        <v>0.50341000000000002</v>
      </c>
      <c r="G1599" s="37" t="s">
        <v>1219</v>
      </c>
      <c r="H1599" s="37" t="s">
        <v>2308</v>
      </c>
      <c r="I1599" s="37">
        <v>107</v>
      </c>
      <c r="J1599" s="37" t="s">
        <v>2268</v>
      </c>
      <c r="K1599" s="37">
        <v>4</v>
      </c>
      <c r="L1599" s="37">
        <v>1</v>
      </c>
    </row>
    <row r="1600" spans="1:12" x14ac:dyDescent="0.25">
      <c r="A1600" s="37" t="s">
        <v>9162</v>
      </c>
      <c r="B1600" s="37">
        <v>10</v>
      </c>
      <c r="C1600" s="37">
        <v>1</v>
      </c>
      <c r="D1600" s="37">
        <v>1</v>
      </c>
      <c r="E1600" s="37">
        <v>4</v>
      </c>
      <c r="F1600" s="37">
        <v>0.73479000000000005</v>
      </c>
      <c r="G1600" s="37" t="s">
        <v>1219</v>
      </c>
      <c r="H1600" s="37" t="s">
        <v>2308</v>
      </c>
      <c r="I1600" s="37">
        <v>294</v>
      </c>
      <c r="J1600" s="37" t="s">
        <v>2268</v>
      </c>
      <c r="K1600" s="37">
        <v>5</v>
      </c>
      <c r="L1600" s="37">
        <v>1</v>
      </c>
    </row>
    <row r="1601" spans="1:12" x14ac:dyDescent="0.25">
      <c r="A1601" s="37" t="s">
        <v>9800</v>
      </c>
      <c r="B1601" s="37">
        <v>10</v>
      </c>
      <c r="C1601" s="37">
        <v>0</v>
      </c>
      <c r="D1601" s="37">
        <v>0</v>
      </c>
      <c r="E1601" s="37">
        <v>3</v>
      </c>
      <c r="F1601" s="37">
        <v>0.44694</v>
      </c>
      <c r="G1601" s="37" t="s">
        <v>1262</v>
      </c>
      <c r="H1601" s="37" t="s">
        <v>2308</v>
      </c>
      <c r="I1601" s="37">
        <v>95</v>
      </c>
      <c r="J1601" s="37" t="s">
        <v>2275</v>
      </c>
      <c r="K1601" s="37">
        <v>6</v>
      </c>
      <c r="L1601" s="37">
        <v>0</v>
      </c>
    </row>
    <row r="1602" spans="1:12" x14ac:dyDescent="0.25">
      <c r="A1602" s="37" t="s">
        <v>8863</v>
      </c>
      <c r="B1602" s="37">
        <v>10</v>
      </c>
      <c r="C1602" s="37">
        <v>0</v>
      </c>
      <c r="D1602" s="37">
        <v>0</v>
      </c>
      <c r="E1602" s="37">
        <v>1</v>
      </c>
      <c r="F1602" s="37">
        <v>0.26817000000000002</v>
      </c>
      <c r="G1602" s="37" t="s">
        <v>1248</v>
      </c>
      <c r="H1602" s="37" t="s">
        <v>2308</v>
      </c>
      <c r="I1602" s="37">
        <v>57</v>
      </c>
      <c r="J1602" s="37" t="s">
        <v>2275</v>
      </c>
      <c r="K1602" s="37">
        <v>3</v>
      </c>
      <c r="L1602" s="37">
        <v>0</v>
      </c>
    </row>
    <row r="1603" spans="1:12" x14ac:dyDescent="0.25">
      <c r="A1603" s="37" t="s">
        <v>9199</v>
      </c>
      <c r="B1603" s="37">
        <v>10</v>
      </c>
      <c r="C1603" s="37">
        <v>0</v>
      </c>
      <c r="D1603" s="37">
        <v>0</v>
      </c>
      <c r="E1603" s="37">
        <v>3</v>
      </c>
      <c r="F1603" s="37">
        <v>0.32933000000000001</v>
      </c>
      <c r="G1603" s="37" t="s">
        <v>1248</v>
      </c>
      <c r="H1603" s="37" t="s">
        <v>2308</v>
      </c>
      <c r="I1603" s="37">
        <v>70</v>
      </c>
      <c r="J1603" s="37" t="s">
        <v>2275</v>
      </c>
      <c r="K1603" s="37">
        <v>5</v>
      </c>
      <c r="L1603" s="37">
        <v>0</v>
      </c>
    </row>
    <row r="1604" spans="1:12" x14ac:dyDescent="0.25">
      <c r="A1604" s="37" t="s">
        <v>9707</v>
      </c>
      <c r="B1604" s="37">
        <v>10</v>
      </c>
      <c r="C1604" s="37">
        <v>0</v>
      </c>
      <c r="D1604" s="37">
        <v>0</v>
      </c>
      <c r="E1604" s="37">
        <v>0</v>
      </c>
      <c r="F1604" s="37">
        <v>0.29639000000000004</v>
      </c>
      <c r="G1604" s="37" t="s">
        <v>1256</v>
      </c>
      <c r="H1604" s="37" t="s">
        <v>2308</v>
      </c>
      <c r="I1604" s="37">
        <v>63</v>
      </c>
      <c r="J1604" s="37" t="s">
        <v>2275</v>
      </c>
      <c r="K1604" s="37">
        <v>5</v>
      </c>
      <c r="L1604" s="37">
        <v>0</v>
      </c>
    </row>
    <row r="1605" spans="1:12" x14ac:dyDescent="0.25">
      <c r="A1605" s="37" t="s">
        <v>9665</v>
      </c>
      <c r="B1605" s="37">
        <v>10</v>
      </c>
      <c r="C1605" s="37">
        <v>0</v>
      </c>
      <c r="D1605" s="37">
        <v>0</v>
      </c>
      <c r="E1605" s="37">
        <v>2</v>
      </c>
      <c r="F1605" s="37">
        <v>0.25406000000000001</v>
      </c>
      <c r="G1605" s="37" t="s">
        <v>1232</v>
      </c>
      <c r="H1605" s="37" t="s">
        <v>2308</v>
      </c>
      <c r="I1605" s="37">
        <v>54</v>
      </c>
      <c r="J1605" s="37" t="s">
        <v>2275</v>
      </c>
      <c r="K1605" s="37">
        <v>4</v>
      </c>
      <c r="L1605" s="37">
        <v>0</v>
      </c>
    </row>
    <row r="1606" spans="1:12" x14ac:dyDescent="0.25">
      <c r="A1606" s="37" t="s">
        <v>8970</v>
      </c>
      <c r="B1606" s="37">
        <v>10</v>
      </c>
      <c r="C1606" s="37">
        <v>0</v>
      </c>
      <c r="D1606" s="37">
        <v>4</v>
      </c>
      <c r="E1606" s="37">
        <v>4</v>
      </c>
      <c r="F1606" s="37">
        <v>2.0089800000000002</v>
      </c>
      <c r="G1606" s="37" t="s">
        <v>1232</v>
      </c>
      <c r="H1606" s="37" t="s">
        <v>2308</v>
      </c>
      <c r="I1606" s="37">
        <v>427</v>
      </c>
      <c r="J1606" s="37" t="s">
        <v>2275</v>
      </c>
      <c r="K1606" s="37">
        <v>9</v>
      </c>
      <c r="L1606" s="37">
        <v>4</v>
      </c>
    </row>
    <row r="1607" spans="1:12" x14ac:dyDescent="0.25">
      <c r="A1607" s="37" t="s">
        <v>9186</v>
      </c>
      <c r="B1607" s="37">
        <v>10</v>
      </c>
      <c r="C1607" s="37">
        <v>0</v>
      </c>
      <c r="D1607" s="37">
        <v>1</v>
      </c>
      <c r="E1607" s="37">
        <v>3</v>
      </c>
      <c r="F1607" s="37">
        <v>0.99736000000000014</v>
      </c>
      <c r="G1607" s="37" t="s">
        <v>1232</v>
      </c>
      <c r="H1607" s="37" t="s">
        <v>2308</v>
      </c>
      <c r="I1607" s="37">
        <v>218</v>
      </c>
      <c r="J1607" s="37" t="s">
        <v>2275</v>
      </c>
      <c r="K1607" s="37">
        <v>7</v>
      </c>
      <c r="L1607" s="37">
        <v>1</v>
      </c>
    </row>
    <row r="1608" spans="1:12" x14ac:dyDescent="0.25">
      <c r="A1608" s="37" t="s">
        <v>9157</v>
      </c>
      <c r="B1608" s="37">
        <v>10</v>
      </c>
      <c r="C1608" s="37">
        <v>0</v>
      </c>
      <c r="D1608" s="37">
        <v>1</v>
      </c>
      <c r="E1608" s="37">
        <v>0</v>
      </c>
      <c r="F1608" s="37">
        <v>1.0119799999999999</v>
      </c>
      <c r="G1608" s="37" t="s">
        <v>1263</v>
      </c>
      <c r="H1608" s="37" t="s">
        <v>2308</v>
      </c>
      <c r="I1608" s="37">
        <v>315</v>
      </c>
      <c r="J1608" s="37" t="s">
        <v>2275</v>
      </c>
      <c r="K1608" s="37">
        <v>8</v>
      </c>
      <c r="L1608" s="37">
        <v>1</v>
      </c>
    </row>
    <row r="1609" spans="1:12" x14ac:dyDescent="0.25">
      <c r="A1609" s="37" t="s">
        <v>9473</v>
      </c>
      <c r="B1609" s="37">
        <v>10</v>
      </c>
      <c r="C1609" s="37">
        <v>0</v>
      </c>
      <c r="D1609" s="37">
        <v>0</v>
      </c>
      <c r="E1609" s="37">
        <v>1</v>
      </c>
      <c r="F1609" s="37">
        <v>0.25406000000000001</v>
      </c>
      <c r="G1609" s="37" t="s">
        <v>1251</v>
      </c>
      <c r="H1609" s="37" t="s">
        <v>2308</v>
      </c>
      <c r="I1609" s="37">
        <v>54</v>
      </c>
      <c r="J1609" s="37" t="s">
        <v>2275</v>
      </c>
      <c r="K1609" s="37">
        <v>3</v>
      </c>
      <c r="L1609" s="37">
        <v>0</v>
      </c>
    </row>
    <row r="1610" spans="1:12" x14ac:dyDescent="0.25">
      <c r="A1610" s="37" t="s">
        <v>9303</v>
      </c>
      <c r="B1610" s="37">
        <v>10</v>
      </c>
      <c r="C1610" s="37">
        <v>0</v>
      </c>
      <c r="D1610" s="37">
        <v>0</v>
      </c>
      <c r="E1610" s="37">
        <v>4</v>
      </c>
      <c r="F1610" s="37">
        <v>0.60692000000000002</v>
      </c>
      <c r="G1610" s="37" t="s">
        <v>2276</v>
      </c>
      <c r="H1610" s="37" t="s">
        <v>2308</v>
      </c>
      <c r="I1610" s="37">
        <v>129</v>
      </c>
      <c r="J1610" s="37" t="s">
        <v>2275</v>
      </c>
      <c r="K1610" s="37">
        <v>5</v>
      </c>
      <c r="L1610" s="37">
        <v>0</v>
      </c>
    </row>
    <row r="1611" spans="1:12" x14ac:dyDescent="0.25">
      <c r="A1611" s="37" t="s">
        <v>9901</v>
      </c>
      <c r="B1611" s="37">
        <v>10</v>
      </c>
      <c r="C1611" s="37">
        <v>0</v>
      </c>
      <c r="D1611" s="37">
        <v>1</v>
      </c>
      <c r="E1611" s="37">
        <v>5</v>
      </c>
      <c r="F1611" s="37">
        <v>0.52693000000000001</v>
      </c>
      <c r="G1611" s="37" t="s">
        <v>2276</v>
      </c>
      <c r="H1611" s="37" t="s">
        <v>2308</v>
      </c>
      <c r="I1611" s="37">
        <v>112</v>
      </c>
      <c r="J1611" s="37" t="s">
        <v>2275</v>
      </c>
      <c r="K1611" s="37">
        <v>5</v>
      </c>
      <c r="L1611" s="37">
        <v>1</v>
      </c>
    </row>
    <row r="1612" spans="1:12" x14ac:dyDescent="0.25">
      <c r="A1612" s="37" t="s">
        <v>9020</v>
      </c>
      <c r="B1612" s="37">
        <v>10</v>
      </c>
      <c r="C1612" s="37">
        <v>0</v>
      </c>
      <c r="D1612" s="37">
        <v>1</v>
      </c>
      <c r="E1612" s="37">
        <v>4</v>
      </c>
      <c r="F1612" s="37">
        <v>0.68220000000000003</v>
      </c>
      <c r="G1612" s="37" t="s">
        <v>2276</v>
      </c>
      <c r="H1612" s="37" t="s">
        <v>2308</v>
      </c>
      <c r="I1612" s="37">
        <v>145</v>
      </c>
      <c r="J1612" s="37" t="s">
        <v>2275</v>
      </c>
      <c r="K1612" s="37">
        <v>5</v>
      </c>
      <c r="L1612" s="37">
        <v>1</v>
      </c>
    </row>
    <row r="1613" spans="1:12" x14ac:dyDescent="0.25">
      <c r="A1613" s="37" t="s">
        <v>9749</v>
      </c>
      <c r="B1613" s="37">
        <v>10</v>
      </c>
      <c r="C1613" s="37">
        <v>0</v>
      </c>
      <c r="D1613" s="37">
        <v>0</v>
      </c>
      <c r="E1613" s="37">
        <v>3</v>
      </c>
      <c r="F1613" s="37">
        <v>0.34815000000000007</v>
      </c>
      <c r="G1613" s="37" t="s">
        <v>1269</v>
      </c>
      <c r="H1613" s="37" t="s">
        <v>2382</v>
      </c>
      <c r="I1613" s="37">
        <v>74</v>
      </c>
      <c r="J1613" s="37" t="s">
        <v>2275</v>
      </c>
      <c r="K1613" s="37">
        <v>5</v>
      </c>
      <c r="L1613" s="37">
        <v>0</v>
      </c>
    </row>
    <row r="1614" spans="1:12" x14ac:dyDescent="0.25">
      <c r="A1614" s="37" t="s">
        <v>9171</v>
      </c>
      <c r="B1614" s="37">
        <v>10</v>
      </c>
      <c r="C1614" s="37">
        <v>0</v>
      </c>
      <c r="D1614" s="37">
        <v>1</v>
      </c>
      <c r="E1614" s="37">
        <v>5</v>
      </c>
      <c r="F1614" s="37">
        <v>0.71666000000000007</v>
      </c>
      <c r="G1614" s="37" t="s">
        <v>1269</v>
      </c>
      <c r="H1614" s="37" t="s">
        <v>2308</v>
      </c>
      <c r="I1614" s="37">
        <v>177</v>
      </c>
      <c r="J1614" s="37" t="s">
        <v>2275</v>
      </c>
      <c r="K1614" s="37">
        <v>6</v>
      </c>
      <c r="L1614" s="37">
        <v>1</v>
      </c>
    </row>
    <row r="1615" spans="1:12" x14ac:dyDescent="0.25">
      <c r="A1615" s="37" t="s">
        <v>9687</v>
      </c>
      <c r="B1615" s="37">
        <v>10</v>
      </c>
      <c r="C1615" s="37">
        <v>0</v>
      </c>
      <c r="D1615" s="37">
        <v>0</v>
      </c>
      <c r="E1615" s="37">
        <v>1</v>
      </c>
      <c r="F1615" s="37">
        <v>0.38580000000000003</v>
      </c>
      <c r="G1615" s="37" t="s">
        <v>2299</v>
      </c>
      <c r="H1615" s="37" t="s">
        <v>2308</v>
      </c>
      <c r="I1615" s="37">
        <v>82</v>
      </c>
      <c r="J1615" s="37" t="s">
        <v>2275</v>
      </c>
      <c r="K1615" s="37">
        <v>4</v>
      </c>
      <c r="L1615" s="37">
        <v>0</v>
      </c>
    </row>
    <row r="1616" spans="1:12" x14ac:dyDescent="0.25">
      <c r="A1616" s="37" t="s">
        <v>8844</v>
      </c>
      <c r="B1616" s="37">
        <v>10</v>
      </c>
      <c r="C1616" s="37">
        <v>0</v>
      </c>
      <c r="D1616" s="37">
        <v>0</v>
      </c>
      <c r="E1616" s="37">
        <v>4</v>
      </c>
      <c r="F1616" s="37">
        <v>0.95039999999999991</v>
      </c>
      <c r="G1616" s="37" t="s">
        <v>1224</v>
      </c>
      <c r="H1616" s="37" t="s">
        <v>2308</v>
      </c>
      <c r="I1616" s="37">
        <v>202</v>
      </c>
      <c r="J1616" s="37" t="s">
        <v>2275</v>
      </c>
      <c r="K1616" s="37">
        <v>7</v>
      </c>
      <c r="L1616" s="37">
        <v>0</v>
      </c>
    </row>
    <row r="1617" spans="1:12" x14ac:dyDescent="0.25">
      <c r="A1617" s="37" t="s">
        <v>9644</v>
      </c>
      <c r="B1617" s="37">
        <v>10</v>
      </c>
      <c r="C1617" s="37">
        <v>0</v>
      </c>
      <c r="D1617" s="37">
        <v>0</v>
      </c>
      <c r="E1617" s="37">
        <v>2</v>
      </c>
      <c r="F1617" s="37">
        <v>0.34344000000000002</v>
      </c>
      <c r="G1617" s="37" t="s">
        <v>1224</v>
      </c>
      <c r="H1617" s="37" t="s">
        <v>2308</v>
      </c>
      <c r="I1617" s="37">
        <v>73</v>
      </c>
      <c r="J1617" s="37" t="s">
        <v>2275</v>
      </c>
      <c r="K1617" s="37">
        <v>6</v>
      </c>
      <c r="L1617" s="37">
        <v>0</v>
      </c>
    </row>
    <row r="1618" spans="1:12" x14ac:dyDescent="0.25">
      <c r="A1618" s="37" t="s">
        <v>9630</v>
      </c>
      <c r="B1618" s="37">
        <v>10</v>
      </c>
      <c r="C1618" s="37">
        <v>0</v>
      </c>
      <c r="D1618" s="37">
        <v>0</v>
      </c>
      <c r="E1618" s="37">
        <v>2</v>
      </c>
      <c r="F1618" s="37">
        <v>0.15994999999999998</v>
      </c>
      <c r="G1618" s="37" t="s">
        <v>1248</v>
      </c>
      <c r="H1618" s="37" t="s">
        <v>2308</v>
      </c>
      <c r="I1618" s="37">
        <v>34</v>
      </c>
      <c r="J1618" s="37" t="s">
        <v>2275</v>
      </c>
      <c r="K1618" s="37">
        <v>3</v>
      </c>
      <c r="L1618" s="37">
        <v>0</v>
      </c>
    </row>
    <row r="1619" spans="1:12" x14ac:dyDescent="0.25">
      <c r="A1619" s="37" t="s">
        <v>9601</v>
      </c>
      <c r="B1619" s="37">
        <v>10</v>
      </c>
      <c r="C1619" s="37">
        <v>0</v>
      </c>
      <c r="D1619" s="37">
        <v>0</v>
      </c>
      <c r="E1619" s="37">
        <v>2</v>
      </c>
      <c r="F1619" s="37">
        <v>0.57869999999999999</v>
      </c>
      <c r="G1619" s="37" t="s">
        <v>1246</v>
      </c>
      <c r="H1619" s="37" t="s">
        <v>2308</v>
      </c>
      <c r="I1619" s="37">
        <v>123</v>
      </c>
      <c r="J1619" s="37" t="s">
        <v>2275</v>
      </c>
      <c r="K1619" s="37">
        <v>8</v>
      </c>
      <c r="L1619" s="37">
        <v>0</v>
      </c>
    </row>
    <row r="1620" spans="1:12" x14ac:dyDescent="0.25">
      <c r="A1620" s="37" t="s">
        <v>8623</v>
      </c>
      <c r="B1620" s="37">
        <v>10</v>
      </c>
      <c r="C1620" s="37">
        <v>0</v>
      </c>
      <c r="D1620" s="37">
        <v>1</v>
      </c>
      <c r="E1620" s="37">
        <v>2</v>
      </c>
      <c r="F1620" s="37">
        <v>0.76688000000000001</v>
      </c>
      <c r="G1620" s="37" t="s">
        <v>1253</v>
      </c>
      <c r="H1620" s="37" t="s">
        <v>2308</v>
      </c>
      <c r="I1620" s="37">
        <v>163</v>
      </c>
      <c r="J1620" s="37" t="s">
        <v>2275</v>
      </c>
      <c r="K1620" s="37">
        <v>6</v>
      </c>
      <c r="L1620" s="37">
        <v>1</v>
      </c>
    </row>
    <row r="1621" spans="1:12" x14ac:dyDescent="0.25">
      <c r="A1621" s="37" t="s">
        <v>9948</v>
      </c>
      <c r="B1621" s="37">
        <v>10</v>
      </c>
      <c r="C1621" s="37">
        <v>0</v>
      </c>
      <c r="D1621" s="37">
        <v>0</v>
      </c>
      <c r="E1621" s="37">
        <v>2</v>
      </c>
      <c r="F1621" s="37">
        <v>0.5551600000000001</v>
      </c>
      <c r="G1621" s="37" t="s">
        <v>1270</v>
      </c>
      <c r="H1621" s="37" t="s">
        <v>2308</v>
      </c>
      <c r="I1621" s="37">
        <v>118</v>
      </c>
      <c r="J1621" s="37" t="s">
        <v>2275</v>
      </c>
      <c r="K1621" s="37">
        <v>7</v>
      </c>
      <c r="L1621" s="37">
        <v>0</v>
      </c>
    </row>
    <row r="1622" spans="1:12" x14ac:dyDescent="0.25">
      <c r="A1622" s="37" t="s">
        <v>9019</v>
      </c>
      <c r="B1622" s="37">
        <v>10</v>
      </c>
      <c r="C1622" s="37">
        <v>0</v>
      </c>
      <c r="D1622" s="37">
        <v>1</v>
      </c>
      <c r="E1622" s="37">
        <v>4</v>
      </c>
      <c r="F1622" s="37">
        <v>1.2562</v>
      </c>
      <c r="G1622" s="37" t="s">
        <v>1247</v>
      </c>
      <c r="H1622" s="37" t="s">
        <v>2308</v>
      </c>
      <c r="I1622" s="37">
        <v>267</v>
      </c>
      <c r="J1622" s="37" t="s">
        <v>2268</v>
      </c>
      <c r="K1622" s="37">
        <v>8</v>
      </c>
      <c r="L1622" s="37">
        <v>1</v>
      </c>
    </row>
    <row r="1623" spans="1:12" x14ac:dyDescent="0.25">
      <c r="A1623" s="37" t="s">
        <v>9038</v>
      </c>
      <c r="B1623" s="37">
        <v>10</v>
      </c>
      <c r="C1623" s="37">
        <v>0</v>
      </c>
      <c r="D1623" s="37">
        <v>0</v>
      </c>
      <c r="E1623" s="37">
        <v>3</v>
      </c>
      <c r="F1623" s="37">
        <v>0.8798100000000002</v>
      </c>
      <c r="G1623" s="37" t="s">
        <v>1231</v>
      </c>
      <c r="H1623" s="37" t="s">
        <v>2308</v>
      </c>
      <c r="I1623" s="37">
        <v>187</v>
      </c>
      <c r="J1623" s="37" t="s">
        <v>2275</v>
      </c>
      <c r="K1623" s="37">
        <v>8</v>
      </c>
      <c r="L1623" s="37">
        <v>0</v>
      </c>
    </row>
    <row r="1624" spans="1:12" x14ac:dyDescent="0.25">
      <c r="A1624" s="37" t="s">
        <v>8802</v>
      </c>
      <c r="B1624" s="37">
        <v>10</v>
      </c>
      <c r="C1624" s="37">
        <v>0</v>
      </c>
      <c r="D1624" s="37">
        <v>3</v>
      </c>
      <c r="E1624" s="37">
        <v>6</v>
      </c>
      <c r="F1624" s="37">
        <v>1.5008600000000001</v>
      </c>
      <c r="G1624" s="37" t="s">
        <v>1231</v>
      </c>
      <c r="H1624" s="37" t="s">
        <v>2308</v>
      </c>
      <c r="I1624" s="37">
        <v>319</v>
      </c>
      <c r="J1624" s="37" t="s">
        <v>2275</v>
      </c>
      <c r="K1624" s="37">
        <v>9</v>
      </c>
      <c r="L1624" s="37">
        <v>3</v>
      </c>
    </row>
    <row r="1625" spans="1:12" x14ac:dyDescent="0.25">
      <c r="A1625" s="37" t="s">
        <v>9204</v>
      </c>
      <c r="B1625" s="37">
        <v>10</v>
      </c>
      <c r="C1625" s="37">
        <v>0</v>
      </c>
      <c r="D1625" s="37">
        <v>1</v>
      </c>
      <c r="E1625" s="37">
        <v>4</v>
      </c>
      <c r="F1625" s="37">
        <v>0.88913000000000009</v>
      </c>
      <c r="G1625" s="37" t="s">
        <v>1245</v>
      </c>
      <c r="H1625" s="37" t="s">
        <v>2308</v>
      </c>
      <c r="I1625" s="37">
        <v>195</v>
      </c>
      <c r="J1625" s="37" t="s">
        <v>2275</v>
      </c>
      <c r="K1625" s="37">
        <v>5</v>
      </c>
      <c r="L1625" s="37">
        <v>1</v>
      </c>
    </row>
    <row r="1626" spans="1:12" x14ac:dyDescent="0.25">
      <c r="A1626" s="37" t="s">
        <v>9408</v>
      </c>
      <c r="B1626" s="37">
        <v>10</v>
      </c>
      <c r="C1626" s="37">
        <v>0</v>
      </c>
      <c r="D1626" s="37">
        <v>0</v>
      </c>
      <c r="E1626" s="37">
        <v>1</v>
      </c>
      <c r="F1626" s="37">
        <v>0.47989000000000004</v>
      </c>
      <c r="G1626" s="37" t="s">
        <v>1245</v>
      </c>
      <c r="H1626" s="37" t="s">
        <v>2308</v>
      </c>
      <c r="I1626" s="37">
        <v>102</v>
      </c>
      <c r="J1626" s="37" t="s">
        <v>2275</v>
      </c>
      <c r="K1626" s="37">
        <v>5</v>
      </c>
      <c r="L1626" s="37">
        <v>0</v>
      </c>
    </row>
    <row r="1627" spans="1:12" x14ac:dyDescent="0.25">
      <c r="A1627" s="37" t="s">
        <v>8979</v>
      </c>
      <c r="B1627" s="37">
        <v>10</v>
      </c>
      <c r="C1627" s="37">
        <v>0</v>
      </c>
      <c r="D1627" s="37">
        <v>0</v>
      </c>
      <c r="E1627" s="37">
        <v>3</v>
      </c>
      <c r="F1627" s="37">
        <v>0.31520999999999999</v>
      </c>
      <c r="G1627" s="37" t="s">
        <v>2339</v>
      </c>
      <c r="H1627" s="37" t="s">
        <v>2308</v>
      </c>
      <c r="I1627" s="37">
        <v>67</v>
      </c>
      <c r="J1627" s="37" t="s">
        <v>2275</v>
      </c>
      <c r="K1627" s="37">
        <v>5</v>
      </c>
      <c r="L1627" s="37">
        <v>0</v>
      </c>
    </row>
    <row r="1628" spans="1:12" x14ac:dyDescent="0.25">
      <c r="A1628" s="37" t="s">
        <v>9232</v>
      </c>
      <c r="B1628" s="37">
        <v>10</v>
      </c>
      <c r="C1628" s="37">
        <v>0</v>
      </c>
      <c r="D1628" s="37">
        <v>0</v>
      </c>
      <c r="E1628" s="37">
        <v>2</v>
      </c>
      <c r="F1628" s="37">
        <v>0.80923</v>
      </c>
      <c r="G1628" s="37" t="s">
        <v>1240</v>
      </c>
      <c r="H1628" s="37" t="s">
        <v>2308</v>
      </c>
      <c r="I1628" s="37">
        <v>172</v>
      </c>
      <c r="J1628" s="37" t="s">
        <v>2275</v>
      </c>
      <c r="K1628" s="37">
        <v>6</v>
      </c>
      <c r="L1628" s="37">
        <v>0</v>
      </c>
    </row>
    <row r="1629" spans="1:12" x14ac:dyDescent="0.25">
      <c r="A1629" s="37" t="s">
        <v>9342</v>
      </c>
      <c r="B1629" s="37">
        <v>10</v>
      </c>
      <c r="C1629" s="37">
        <v>0</v>
      </c>
      <c r="D1629" s="37">
        <v>0</v>
      </c>
      <c r="E1629" s="37">
        <v>1</v>
      </c>
      <c r="F1629" s="37">
        <v>0.42812</v>
      </c>
      <c r="G1629" s="37" t="s">
        <v>1220</v>
      </c>
      <c r="H1629" s="37" t="s">
        <v>2308</v>
      </c>
      <c r="I1629" s="37">
        <v>91</v>
      </c>
      <c r="J1629" s="37" t="s">
        <v>2275</v>
      </c>
      <c r="K1629" s="37">
        <v>6</v>
      </c>
      <c r="L1629" s="37">
        <v>0</v>
      </c>
    </row>
    <row r="1630" spans="1:12" x14ac:dyDescent="0.25">
      <c r="A1630" s="37" t="s">
        <v>9150</v>
      </c>
      <c r="B1630" s="37">
        <v>10</v>
      </c>
      <c r="C1630" s="37">
        <v>0</v>
      </c>
      <c r="D1630" s="37">
        <v>0</v>
      </c>
      <c r="E1630" s="37">
        <v>5</v>
      </c>
      <c r="F1630" s="37">
        <v>0.70572999999999997</v>
      </c>
      <c r="G1630" s="37" t="s">
        <v>1219</v>
      </c>
      <c r="H1630" s="37" t="s">
        <v>2308</v>
      </c>
      <c r="I1630" s="37">
        <v>150</v>
      </c>
      <c r="J1630" s="37" t="s">
        <v>2275</v>
      </c>
      <c r="K1630" s="37">
        <v>7</v>
      </c>
      <c r="L1630" s="37">
        <v>0</v>
      </c>
    </row>
    <row r="1631" spans="1:12" x14ac:dyDescent="0.25">
      <c r="A1631" s="37" t="s">
        <v>9516</v>
      </c>
      <c r="B1631" s="37">
        <v>10</v>
      </c>
      <c r="C1631" s="37">
        <v>0</v>
      </c>
      <c r="D1631" s="37">
        <v>0</v>
      </c>
      <c r="E1631" s="37">
        <v>6</v>
      </c>
      <c r="F1631" s="37">
        <v>0.67749000000000004</v>
      </c>
      <c r="G1631" s="37" t="s">
        <v>1219</v>
      </c>
      <c r="H1631" s="37" t="s">
        <v>2308</v>
      </c>
      <c r="I1631" s="37">
        <v>144</v>
      </c>
      <c r="J1631" s="37" t="s">
        <v>2275</v>
      </c>
      <c r="K1631" s="37">
        <v>6</v>
      </c>
      <c r="L1631" s="37">
        <v>0</v>
      </c>
    </row>
    <row r="1632" spans="1:12" x14ac:dyDescent="0.25">
      <c r="A1632" s="37" t="s">
        <v>9720</v>
      </c>
      <c r="B1632" s="37">
        <v>10</v>
      </c>
      <c r="C1632" s="37">
        <v>0</v>
      </c>
      <c r="D1632" s="37">
        <v>0</v>
      </c>
      <c r="E1632" s="37">
        <v>6</v>
      </c>
      <c r="F1632" s="37">
        <v>0.64443000000000006</v>
      </c>
      <c r="G1632" s="37" t="s">
        <v>2276</v>
      </c>
      <c r="H1632" s="37" t="s">
        <v>2308</v>
      </c>
      <c r="I1632" s="37">
        <v>146</v>
      </c>
      <c r="J1632" s="37" t="s">
        <v>2268</v>
      </c>
      <c r="K1632" s="37">
        <v>7</v>
      </c>
      <c r="L1632" s="37">
        <v>0</v>
      </c>
    </row>
    <row r="1633" spans="1:12" x14ac:dyDescent="0.25">
      <c r="A1633" s="37" t="s">
        <v>9515</v>
      </c>
      <c r="B1633" s="37">
        <v>10</v>
      </c>
      <c r="C1633" s="37">
        <v>1</v>
      </c>
      <c r="D1633" s="37">
        <v>3</v>
      </c>
      <c r="E1633" s="37">
        <v>7</v>
      </c>
      <c r="F1633" s="37">
        <v>2.5359399999999996</v>
      </c>
      <c r="G1633" s="37" t="s">
        <v>1219</v>
      </c>
      <c r="H1633" s="37" t="s">
        <v>2269</v>
      </c>
      <c r="I1633" s="37">
        <v>539</v>
      </c>
      <c r="J1633" s="37" t="s">
        <v>2275</v>
      </c>
      <c r="K1633" s="37">
        <v>6</v>
      </c>
      <c r="L1633" s="37">
        <v>3</v>
      </c>
    </row>
    <row r="1634" spans="1:12" x14ac:dyDescent="0.25">
      <c r="A1634" s="37" t="s">
        <v>9461</v>
      </c>
      <c r="B1634" s="37">
        <v>10</v>
      </c>
      <c r="C1634" s="37">
        <v>0</v>
      </c>
      <c r="D1634" s="37">
        <v>0</v>
      </c>
      <c r="E1634" s="37">
        <v>7</v>
      </c>
      <c r="F1634" s="37">
        <v>0.47989000000000004</v>
      </c>
      <c r="G1634" s="37" t="s">
        <v>2299</v>
      </c>
      <c r="H1634" s="37" t="s">
        <v>2308</v>
      </c>
      <c r="I1634" s="37">
        <v>102</v>
      </c>
      <c r="J1634" s="37" t="s">
        <v>2268</v>
      </c>
      <c r="K1634" s="37">
        <v>7</v>
      </c>
      <c r="L1634" s="37">
        <v>0</v>
      </c>
    </row>
    <row r="1635" spans="1:12" x14ac:dyDescent="0.25">
      <c r="A1635" s="37" t="s">
        <v>8184</v>
      </c>
      <c r="B1635" s="37">
        <v>10</v>
      </c>
      <c r="C1635" s="37">
        <v>0</v>
      </c>
      <c r="D1635" s="37">
        <v>2</v>
      </c>
      <c r="E1635" s="37">
        <v>3</v>
      </c>
      <c r="F1635" s="37">
        <v>1.18564</v>
      </c>
      <c r="G1635" s="37" t="s">
        <v>3592</v>
      </c>
      <c r="H1635" s="37" t="s">
        <v>2308</v>
      </c>
      <c r="I1635" s="37">
        <v>252</v>
      </c>
      <c r="J1635" s="37" t="s">
        <v>2268</v>
      </c>
      <c r="K1635" s="37">
        <v>6</v>
      </c>
      <c r="L1635" s="37">
        <v>2</v>
      </c>
    </row>
    <row r="1636" spans="1:12" x14ac:dyDescent="0.25">
      <c r="A1636" s="37" t="s">
        <v>9034</v>
      </c>
      <c r="B1636" s="37">
        <v>10</v>
      </c>
      <c r="C1636" s="37">
        <v>0</v>
      </c>
      <c r="D1636" s="37">
        <v>1</v>
      </c>
      <c r="E1636" s="37">
        <v>2</v>
      </c>
      <c r="F1636" s="37">
        <v>1.1715100000000001</v>
      </c>
      <c r="G1636" s="37" t="s">
        <v>2299</v>
      </c>
      <c r="H1636" s="37" t="s">
        <v>2308</v>
      </c>
      <c r="I1636" s="37">
        <v>249</v>
      </c>
      <c r="J1636" s="37" t="s">
        <v>2275</v>
      </c>
      <c r="K1636" s="37">
        <v>8</v>
      </c>
      <c r="L1636" s="37">
        <v>1</v>
      </c>
    </row>
    <row r="1637" spans="1:12" x14ac:dyDescent="0.25">
      <c r="A1637" s="37" t="s">
        <v>9090</v>
      </c>
      <c r="B1637" s="37">
        <v>10</v>
      </c>
      <c r="C1637" s="37">
        <v>0</v>
      </c>
      <c r="D1637" s="37">
        <v>0</v>
      </c>
      <c r="E1637" s="37">
        <v>4</v>
      </c>
      <c r="F1637" s="37">
        <v>0.43640000000000001</v>
      </c>
      <c r="G1637" s="37" t="s">
        <v>1235</v>
      </c>
      <c r="H1637" s="37" t="s">
        <v>2382</v>
      </c>
      <c r="I1637" s="37">
        <v>106</v>
      </c>
      <c r="J1637" s="37" t="s">
        <v>2275</v>
      </c>
      <c r="K1637" s="37">
        <v>7</v>
      </c>
      <c r="L1637" s="37">
        <v>0</v>
      </c>
    </row>
    <row r="1638" spans="1:12" x14ac:dyDescent="0.25">
      <c r="A1638" s="37" t="s">
        <v>8995</v>
      </c>
      <c r="B1638" s="37">
        <v>10</v>
      </c>
      <c r="C1638" s="37">
        <v>0</v>
      </c>
      <c r="D1638" s="37">
        <v>0</v>
      </c>
      <c r="E1638" s="37">
        <v>3</v>
      </c>
      <c r="F1638" s="37">
        <v>0.68220000000000014</v>
      </c>
      <c r="G1638" s="37" t="s">
        <v>1224</v>
      </c>
      <c r="H1638" s="37" t="s">
        <v>2321</v>
      </c>
      <c r="I1638" s="37">
        <v>145</v>
      </c>
      <c r="J1638" s="37" t="s">
        <v>2268</v>
      </c>
      <c r="K1638" s="37">
        <v>7</v>
      </c>
      <c r="L1638" s="37">
        <v>0</v>
      </c>
    </row>
    <row r="1639" spans="1:12" x14ac:dyDescent="0.25">
      <c r="A1639" s="37" t="s">
        <v>9442</v>
      </c>
      <c r="B1639" s="37">
        <v>10</v>
      </c>
      <c r="C1639" s="37">
        <v>0</v>
      </c>
      <c r="D1639" s="37">
        <v>0</v>
      </c>
      <c r="E1639" s="37">
        <v>2</v>
      </c>
      <c r="F1639" s="37">
        <v>0.74702000000000002</v>
      </c>
      <c r="G1639" s="37" t="s">
        <v>2299</v>
      </c>
      <c r="H1639" s="37" t="s">
        <v>2308</v>
      </c>
      <c r="I1639" s="37">
        <v>166</v>
      </c>
      <c r="J1639" s="37" t="s">
        <v>2268</v>
      </c>
      <c r="K1639" s="37">
        <v>7</v>
      </c>
      <c r="L1639" s="37">
        <v>0</v>
      </c>
    </row>
    <row r="1640" spans="1:12" x14ac:dyDescent="0.25">
      <c r="A1640" s="37" t="s">
        <v>9588</v>
      </c>
      <c r="B1640" s="37">
        <v>10</v>
      </c>
      <c r="C1640" s="37">
        <v>0</v>
      </c>
      <c r="D1640" s="37">
        <v>1</v>
      </c>
      <c r="E1640" s="37">
        <v>2</v>
      </c>
      <c r="F1640" s="37">
        <v>0.68572000000000011</v>
      </c>
      <c r="G1640" s="37" t="s">
        <v>2299</v>
      </c>
      <c r="H1640" s="37" t="s">
        <v>2308</v>
      </c>
      <c r="I1640" s="37">
        <v>162</v>
      </c>
      <c r="J1640" s="37" t="s">
        <v>2268</v>
      </c>
      <c r="K1640" s="37">
        <v>7</v>
      </c>
      <c r="L1640" s="37">
        <v>1</v>
      </c>
    </row>
    <row r="1641" spans="1:12" x14ac:dyDescent="0.25">
      <c r="A1641" s="37" t="s">
        <v>9377</v>
      </c>
      <c r="B1641" s="37">
        <v>10</v>
      </c>
      <c r="C1641" s="37">
        <v>0</v>
      </c>
      <c r="D1641" s="37">
        <v>2</v>
      </c>
      <c r="E1641" s="37">
        <v>4</v>
      </c>
      <c r="F1641" s="37">
        <v>1.0815600000000001</v>
      </c>
      <c r="G1641" s="37" t="s">
        <v>2927</v>
      </c>
      <c r="H1641" s="37" t="s">
        <v>2316</v>
      </c>
      <c r="I1641" s="37">
        <v>269</v>
      </c>
      <c r="J1641" s="37" t="s">
        <v>2275</v>
      </c>
      <c r="K1641" s="37">
        <v>5</v>
      </c>
      <c r="L1641" s="37">
        <v>2</v>
      </c>
    </row>
    <row r="1642" spans="1:12" x14ac:dyDescent="0.25">
      <c r="A1642" s="37" t="s">
        <v>9329</v>
      </c>
      <c r="B1642" s="37">
        <v>10</v>
      </c>
      <c r="C1642" s="37">
        <v>2</v>
      </c>
      <c r="D1642" s="37">
        <v>3</v>
      </c>
      <c r="E1642" s="37">
        <v>5</v>
      </c>
      <c r="F1642" s="37">
        <v>14.54759</v>
      </c>
      <c r="G1642" s="37" t="s">
        <v>2276</v>
      </c>
      <c r="H1642" s="37" t="s">
        <v>2308</v>
      </c>
      <c r="I1642" s="37">
        <v>3092</v>
      </c>
      <c r="J1642" s="37" t="s">
        <v>2275</v>
      </c>
      <c r="K1642" s="37">
        <v>8</v>
      </c>
      <c r="L1642" s="37">
        <v>3</v>
      </c>
    </row>
    <row r="1643" spans="1:12" x14ac:dyDescent="0.25">
      <c r="A1643" s="37" t="s">
        <v>8774</v>
      </c>
      <c r="B1643" s="37">
        <v>10</v>
      </c>
      <c r="C1643" s="37">
        <v>0</v>
      </c>
      <c r="D1643" s="37">
        <v>1</v>
      </c>
      <c r="E1643" s="37">
        <v>5</v>
      </c>
      <c r="F1643" s="37">
        <v>1.0444800000000001</v>
      </c>
      <c r="G1643" s="37" t="s">
        <v>1232</v>
      </c>
      <c r="H1643" s="37" t="s">
        <v>2308</v>
      </c>
      <c r="I1643" s="37">
        <v>222</v>
      </c>
      <c r="J1643" s="37" t="s">
        <v>2275</v>
      </c>
      <c r="K1643" s="37">
        <v>7</v>
      </c>
      <c r="L1643" s="37">
        <v>1</v>
      </c>
    </row>
    <row r="1644" spans="1:12" x14ac:dyDescent="0.25">
      <c r="A1644" s="37" t="s">
        <v>8660</v>
      </c>
      <c r="B1644" s="37">
        <v>10</v>
      </c>
      <c r="C1644" s="37">
        <v>0</v>
      </c>
      <c r="D1644" s="37">
        <v>1</v>
      </c>
      <c r="E1644" s="37">
        <v>3</v>
      </c>
      <c r="F1644" s="37">
        <v>1.13388</v>
      </c>
      <c r="G1644" s="37" t="s">
        <v>1232</v>
      </c>
      <c r="H1644" s="37" t="s">
        <v>2321</v>
      </c>
      <c r="I1644" s="37">
        <v>241</v>
      </c>
      <c r="J1644" s="37" t="s">
        <v>2268</v>
      </c>
      <c r="K1644" s="37">
        <v>7</v>
      </c>
      <c r="L1644" s="37">
        <v>1</v>
      </c>
    </row>
    <row r="1645" spans="1:12" x14ac:dyDescent="0.25">
      <c r="A1645" s="37" t="s">
        <v>9529</v>
      </c>
      <c r="B1645" s="37">
        <v>10</v>
      </c>
      <c r="C1645" s="37">
        <v>1</v>
      </c>
      <c r="D1645" s="37">
        <v>3</v>
      </c>
      <c r="E1645" s="37">
        <v>3</v>
      </c>
      <c r="F1645" s="37">
        <v>1.75569</v>
      </c>
      <c r="G1645" s="37" t="s">
        <v>1224</v>
      </c>
      <c r="H1645" s="37" t="s">
        <v>2308</v>
      </c>
      <c r="I1645" s="37">
        <v>582</v>
      </c>
      <c r="J1645" s="37" t="s">
        <v>2268</v>
      </c>
      <c r="K1645" s="37">
        <v>6</v>
      </c>
      <c r="L1645" s="37">
        <v>3</v>
      </c>
    </row>
    <row r="1646" spans="1:12" x14ac:dyDescent="0.25">
      <c r="A1646" s="37" t="s">
        <v>8956</v>
      </c>
      <c r="B1646" s="37">
        <v>10</v>
      </c>
      <c r="C1646" s="37">
        <v>0</v>
      </c>
      <c r="D1646" s="37">
        <v>1</v>
      </c>
      <c r="E1646" s="37">
        <v>5</v>
      </c>
      <c r="F1646" s="37">
        <v>0.48459000000000002</v>
      </c>
      <c r="G1646" s="37" t="s">
        <v>1219</v>
      </c>
      <c r="H1646" s="37" t="s">
        <v>2316</v>
      </c>
      <c r="I1646" s="37">
        <v>103</v>
      </c>
      <c r="J1646" s="37" t="s">
        <v>2275</v>
      </c>
      <c r="K1646" s="37">
        <v>4</v>
      </c>
      <c r="L1646" s="37">
        <v>1</v>
      </c>
    </row>
    <row r="1647" spans="1:12" x14ac:dyDescent="0.25">
      <c r="A1647" s="37" t="s">
        <v>9148</v>
      </c>
      <c r="B1647" s="37">
        <v>10</v>
      </c>
      <c r="C1647" s="37">
        <v>1</v>
      </c>
      <c r="D1647" s="37">
        <v>1</v>
      </c>
      <c r="E1647" s="37">
        <v>2</v>
      </c>
      <c r="F1647" s="37">
        <v>1.09152</v>
      </c>
      <c r="G1647" s="37" t="s">
        <v>1219</v>
      </c>
      <c r="H1647" s="37" t="s">
        <v>2308</v>
      </c>
      <c r="I1647" s="37">
        <v>232</v>
      </c>
      <c r="J1647" s="37" t="s">
        <v>2275</v>
      </c>
      <c r="K1647" s="37">
        <v>4</v>
      </c>
      <c r="L1647" s="37">
        <v>1</v>
      </c>
    </row>
    <row r="1648" spans="1:12" x14ac:dyDescent="0.25">
      <c r="A1648" s="37" t="s">
        <v>9714</v>
      </c>
      <c r="B1648" s="37">
        <v>10</v>
      </c>
      <c r="C1648" s="37">
        <v>0</v>
      </c>
      <c r="D1648" s="37">
        <v>1</v>
      </c>
      <c r="E1648" s="37">
        <v>1</v>
      </c>
      <c r="F1648" s="37">
        <v>1.35972</v>
      </c>
      <c r="G1648" s="37" t="s">
        <v>1261</v>
      </c>
      <c r="H1648" s="37" t="s">
        <v>2308</v>
      </c>
      <c r="I1648" s="37">
        <v>289</v>
      </c>
      <c r="J1648" s="37" t="s">
        <v>2275</v>
      </c>
      <c r="K1648" s="37">
        <v>8</v>
      </c>
      <c r="L1648" s="37">
        <v>1</v>
      </c>
    </row>
    <row r="1649" spans="1:12" x14ac:dyDescent="0.25">
      <c r="A1649" s="37" t="s">
        <v>9544</v>
      </c>
      <c r="B1649" s="37">
        <v>10</v>
      </c>
      <c r="C1649" s="37">
        <v>0</v>
      </c>
      <c r="D1649" s="37">
        <v>1</v>
      </c>
      <c r="E1649" s="37">
        <v>8</v>
      </c>
      <c r="F1649" s="37">
        <v>1.32481</v>
      </c>
      <c r="G1649" s="37" t="s">
        <v>2276</v>
      </c>
      <c r="H1649" s="37" t="s">
        <v>2308</v>
      </c>
      <c r="I1649" s="37">
        <v>287</v>
      </c>
      <c r="J1649" s="37" t="s">
        <v>2268</v>
      </c>
      <c r="K1649" s="37">
        <v>9</v>
      </c>
      <c r="L1649" s="37">
        <v>1</v>
      </c>
    </row>
    <row r="1650" spans="1:12" x14ac:dyDescent="0.25">
      <c r="A1650" s="37" t="s">
        <v>8992</v>
      </c>
      <c r="B1650" s="37">
        <v>10</v>
      </c>
      <c r="C1650" s="37">
        <v>0</v>
      </c>
      <c r="D1650" s="37">
        <v>1</v>
      </c>
      <c r="E1650" s="37">
        <v>1</v>
      </c>
      <c r="F1650" s="37">
        <v>0.48929000000000011</v>
      </c>
      <c r="G1650" s="37" t="s">
        <v>1253</v>
      </c>
      <c r="H1650" s="37" t="s">
        <v>2321</v>
      </c>
      <c r="I1650" s="37">
        <v>104</v>
      </c>
      <c r="J1650" s="37" t="s">
        <v>2268</v>
      </c>
      <c r="K1650" s="37">
        <v>4</v>
      </c>
      <c r="L1650" s="37">
        <v>1</v>
      </c>
    </row>
    <row r="1651" spans="1:12" x14ac:dyDescent="0.25">
      <c r="A1651" s="37" t="s">
        <v>9048</v>
      </c>
      <c r="B1651" s="37">
        <v>10</v>
      </c>
      <c r="C1651" s="37">
        <v>0</v>
      </c>
      <c r="D1651" s="37">
        <v>0</v>
      </c>
      <c r="E1651" s="37">
        <v>4</v>
      </c>
      <c r="F1651" s="37">
        <v>0.79983000000000004</v>
      </c>
      <c r="G1651" s="37" t="s">
        <v>1249</v>
      </c>
      <c r="H1651" s="37" t="s">
        <v>2308</v>
      </c>
      <c r="I1651" s="37">
        <v>170</v>
      </c>
      <c r="J1651" s="37" t="s">
        <v>2268</v>
      </c>
      <c r="K1651" s="37">
        <v>8</v>
      </c>
      <c r="L1651" s="37">
        <v>0</v>
      </c>
    </row>
    <row r="1652" spans="1:12" x14ac:dyDescent="0.25">
      <c r="A1652" s="37" t="s">
        <v>9322</v>
      </c>
      <c r="B1652" s="37">
        <v>10</v>
      </c>
      <c r="C1652" s="37">
        <v>0</v>
      </c>
      <c r="D1652" s="37">
        <v>2</v>
      </c>
      <c r="E1652" s="37">
        <v>3</v>
      </c>
      <c r="F1652" s="37">
        <v>1.38751</v>
      </c>
      <c r="G1652" s="37" t="s">
        <v>2299</v>
      </c>
      <c r="H1652" s="37" t="s">
        <v>2308</v>
      </c>
      <c r="I1652" s="37">
        <v>325</v>
      </c>
      <c r="J1652" s="37" t="s">
        <v>2268</v>
      </c>
      <c r="K1652" s="37">
        <v>10</v>
      </c>
      <c r="L1652" s="37">
        <v>2</v>
      </c>
    </row>
    <row r="1653" spans="1:12" x14ac:dyDescent="0.25">
      <c r="A1653" s="37" t="s">
        <v>8725</v>
      </c>
      <c r="B1653" s="37">
        <v>10</v>
      </c>
      <c r="C1653" s="37">
        <v>0</v>
      </c>
      <c r="D1653" s="37">
        <v>2</v>
      </c>
      <c r="E1653" s="37">
        <v>3</v>
      </c>
      <c r="F1653" s="37">
        <v>1.8537199999999998</v>
      </c>
      <c r="G1653" s="37" t="s">
        <v>1264</v>
      </c>
      <c r="H1653" s="37" t="s">
        <v>2308</v>
      </c>
      <c r="I1653" s="37">
        <v>394</v>
      </c>
      <c r="J1653" s="37" t="s">
        <v>2275</v>
      </c>
      <c r="K1653" s="37">
        <v>9</v>
      </c>
      <c r="L1653" s="37">
        <v>2</v>
      </c>
    </row>
    <row r="1654" spans="1:12" x14ac:dyDescent="0.25">
      <c r="A1654" s="37" t="s">
        <v>9393</v>
      </c>
      <c r="B1654" s="37">
        <v>10</v>
      </c>
      <c r="C1654" s="37">
        <v>0</v>
      </c>
      <c r="D1654" s="37">
        <v>0</v>
      </c>
      <c r="E1654" s="37">
        <v>9</v>
      </c>
      <c r="F1654" s="37">
        <v>0.38580000000000003</v>
      </c>
      <c r="G1654" s="37" t="s">
        <v>1219</v>
      </c>
      <c r="H1654" s="37" t="s">
        <v>2316</v>
      </c>
      <c r="I1654" s="37">
        <v>82</v>
      </c>
      <c r="J1654" s="37" t="s">
        <v>2268</v>
      </c>
      <c r="K1654" s="37">
        <v>7</v>
      </c>
      <c r="L1654" s="37">
        <v>0</v>
      </c>
    </row>
    <row r="1655" spans="1:12" x14ac:dyDescent="0.25">
      <c r="A1655" s="37" t="s">
        <v>9574</v>
      </c>
      <c r="B1655" s="37">
        <v>10</v>
      </c>
      <c r="C1655" s="37">
        <v>0</v>
      </c>
      <c r="D1655" s="37">
        <v>0</v>
      </c>
      <c r="E1655" s="37">
        <v>4</v>
      </c>
      <c r="F1655" s="37">
        <v>0.36225999999999997</v>
      </c>
      <c r="G1655" s="37" t="s">
        <v>1219</v>
      </c>
      <c r="H1655" s="37" t="s">
        <v>2316</v>
      </c>
      <c r="I1655" s="37">
        <v>77</v>
      </c>
      <c r="J1655" s="37" t="s">
        <v>2268</v>
      </c>
      <c r="K1655" s="37">
        <v>4</v>
      </c>
      <c r="L1655" s="37">
        <v>0</v>
      </c>
    </row>
    <row r="1656" spans="1:12" x14ac:dyDescent="0.25">
      <c r="A1656" s="37" t="s">
        <v>9683</v>
      </c>
      <c r="B1656" s="37">
        <v>10</v>
      </c>
      <c r="C1656" s="37">
        <v>0</v>
      </c>
      <c r="D1656" s="37">
        <v>1</v>
      </c>
      <c r="E1656" s="37">
        <v>4</v>
      </c>
      <c r="F1656" s="37">
        <v>0.92686000000000013</v>
      </c>
      <c r="G1656" s="37" t="s">
        <v>1223</v>
      </c>
      <c r="H1656" s="37" t="s">
        <v>2316</v>
      </c>
      <c r="I1656" s="37">
        <v>197</v>
      </c>
      <c r="J1656" s="37" t="s">
        <v>2268</v>
      </c>
      <c r="K1656" s="37">
        <v>8</v>
      </c>
      <c r="L1656" s="37">
        <v>1</v>
      </c>
    </row>
    <row r="1657" spans="1:12" x14ac:dyDescent="0.25">
      <c r="A1657" s="37" t="s">
        <v>9573</v>
      </c>
      <c r="B1657" s="37">
        <v>10</v>
      </c>
      <c r="C1657" s="37">
        <v>0</v>
      </c>
      <c r="D1657" s="37">
        <v>1</v>
      </c>
      <c r="E1657" s="37">
        <v>3</v>
      </c>
      <c r="F1657" s="37">
        <v>0.36226999999999998</v>
      </c>
      <c r="G1657" s="37" t="s">
        <v>1241</v>
      </c>
      <c r="H1657" s="37" t="s">
        <v>2269</v>
      </c>
      <c r="I1657" s="37">
        <v>77</v>
      </c>
      <c r="J1657" s="37" t="s">
        <v>2268</v>
      </c>
      <c r="K1657" s="37">
        <v>3</v>
      </c>
      <c r="L1657" s="37">
        <v>1</v>
      </c>
    </row>
    <row r="1658" spans="1:12" x14ac:dyDescent="0.25">
      <c r="A1658" s="37" t="s">
        <v>9086</v>
      </c>
      <c r="B1658" s="37">
        <v>10</v>
      </c>
      <c r="C1658" s="37">
        <v>0</v>
      </c>
      <c r="D1658" s="37">
        <v>0</v>
      </c>
      <c r="E1658" s="37">
        <v>4</v>
      </c>
      <c r="F1658" s="37">
        <v>0.27756000000000003</v>
      </c>
      <c r="G1658" s="37" t="s">
        <v>1244</v>
      </c>
      <c r="H1658" s="37" t="s">
        <v>2269</v>
      </c>
      <c r="I1658" s="37">
        <v>59</v>
      </c>
      <c r="J1658" s="37" t="s">
        <v>2268</v>
      </c>
      <c r="K1658" s="37">
        <v>5</v>
      </c>
      <c r="L1658" s="37">
        <v>0</v>
      </c>
    </row>
    <row r="1659" spans="1:12" x14ac:dyDescent="0.25">
      <c r="A1659" s="37" t="s">
        <v>9813</v>
      </c>
      <c r="B1659" s="37">
        <v>10</v>
      </c>
      <c r="C1659" s="37">
        <v>0</v>
      </c>
      <c r="D1659" s="37">
        <v>0</v>
      </c>
      <c r="E1659" s="37">
        <v>0</v>
      </c>
      <c r="F1659" s="37">
        <v>0.37637000000000004</v>
      </c>
      <c r="G1659" s="37" t="s">
        <v>1235</v>
      </c>
      <c r="H1659" s="37" t="s">
        <v>2321</v>
      </c>
      <c r="I1659" s="37">
        <v>80</v>
      </c>
      <c r="J1659" s="37" t="s">
        <v>2268</v>
      </c>
      <c r="K1659" s="37">
        <v>6</v>
      </c>
      <c r="L1659" s="37">
        <v>0</v>
      </c>
    </row>
    <row r="1660" spans="1:12" x14ac:dyDescent="0.25">
      <c r="A1660" s="37" t="s">
        <v>9373</v>
      </c>
      <c r="B1660" s="37">
        <v>10</v>
      </c>
      <c r="C1660" s="37">
        <v>1</v>
      </c>
      <c r="D1660" s="37">
        <v>3</v>
      </c>
      <c r="E1660" s="37">
        <v>4</v>
      </c>
      <c r="F1660" s="37">
        <v>2.5171199999999998</v>
      </c>
      <c r="G1660" s="37" t="s">
        <v>1222</v>
      </c>
      <c r="H1660" s="37" t="s">
        <v>2308</v>
      </c>
      <c r="I1660" s="37">
        <v>535</v>
      </c>
      <c r="J1660" s="37" t="s">
        <v>2268</v>
      </c>
      <c r="K1660" s="37">
        <v>7</v>
      </c>
      <c r="L1660" s="37">
        <v>3</v>
      </c>
    </row>
    <row r="1661" spans="1:12" x14ac:dyDescent="0.25">
      <c r="A1661" s="37" t="s">
        <v>9587</v>
      </c>
      <c r="B1661" s="37">
        <v>10</v>
      </c>
      <c r="C1661" s="37">
        <v>1</v>
      </c>
      <c r="D1661" s="37">
        <v>2</v>
      </c>
      <c r="E1661" s="37">
        <v>6</v>
      </c>
      <c r="F1661" s="37">
        <v>1.8113800000000002</v>
      </c>
      <c r="G1661" s="37" t="s">
        <v>1219</v>
      </c>
      <c r="H1661" s="37" t="s">
        <v>2308</v>
      </c>
      <c r="I1661" s="37">
        <v>385</v>
      </c>
      <c r="J1661" s="37" t="s">
        <v>2275</v>
      </c>
      <c r="K1661" s="37">
        <v>7</v>
      </c>
      <c r="L1661" s="37">
        <v>2</v>
      </c>
    </row>
    <row r="1662" spans="1:12" x14ac:dyDescent="0.25">
      <c r="A1662" s="37" t="s">
        <v>9392</v>
      </c>
      <c r="B1662" s="37">
        <v>10</v>
      </c>
      <c r="C1662" s="37">
        <v>0</v>
      </c>
      <c r="D1662" s="37">
        <v>1</v>
      </c>
      <c r="E1662" s="37">
        <v>2</v>
      </c>
      <c r="F1662" s="37">
        <v>0.55517000000000005</v>
      </c>
      <c r="G1662" s="37" t="s">
        <v>1219</v>
      </c>
      <c r="H1662" s="37" t="s">
        <v>2308</v>
      </c>
      <c r="I1662" s="37">
        <v>118</v>
      </c>
      <c r="J1662" s="37" t="s">
        <v>2268</v>
      </c>
      <c r="K1662" s="37">
        <v>5</v>
      </c>
      <c r="L1662" s="37">
        <v>1</v>
      </c>
    </row>
    <row r="1663" spans="1:12" x14ac:dyDescent="0.25">
      <c r="A1663" s="37" t="s">
        <v>9202</v>
      </c>
      <c r="B1663" s="37">
        <v>10</v>
      </c>
      <c r="C1663" s="37">
        <v>1</v>
      </c>
      <c r="D1663" s="37">
        <v>2</v>
      </c>
      <c r="E1663" s="37">
        <v>2</v>
      </c>
      <c r="F1663" s="37">
        <v>1.9854500000000002</v>
      </c>
      <c r="G1663" s="37" t="s">
        <v>1218</v>
      </c>
      <c r="H1663" s="37" t="s">
        <v>2308</v>
      </c>
      <c r="I1663" s="37">
        <v>422</v>
      </c>
      <c r="J1663" s="37" t="s">
        <v>2275</v>
      </c>
      <c r="K1663" s="37">
        <v>7</v>
      </c>
      <c r="L1663" s="37">
        <v>2</v>
      </c>
    </row>
    <row r="1664" spans="1:12" x14ac:dyDescent="0.25">
      <c r="A1664" s="37" t="s">
        <v>8833</v>
      </c>
      <c r="B1664" s="37">
        <v>10</v>
      </c>
      <c r="C1664" s="37">
        <v>0</v>
      </c>
      <c r="D1664" s="37">
        <v>1</v>
      </c>
      <c r="E1664" s="37">
        <v>5</v>
      </c>
      <c r="F1664" s="37">
        <v>1.3126599999999999</v>
      </c>
      <c r="G1664" s="37" t="s">
        <v>1218</v>
      </c>
      <c r="H1664" s="37" t="s">
        <v>2308</v>
      </c>
      <c r="I1664" s="37">
        <v>279</v>
      </c>
      <c r="J1664" s="37" t="s">
        <v>2275</v>
      </c>
      <c r="K1664" s="37">
        <v>7</v>
      </c>
      <c r="L1664" s="37">
        <v>1</v>
      </c>
    </row>
    <row r="1665" spans="1:12" x14ac:dyDescent="0.25">
      <c r="A1665" s="37" t="s">
        <v>9308</v>
      </c>
      <c r="B1665" s="37">
        <v>10</v>
      </c>
      <c r="C1665" s="37">
        <v>0</v>
      </c>
      <c r="D1665" s="37">
        <v>1</v>
      </c>
      <c r="E1665" s="37">
        <v>2</v>
      </c>
      <c r="F1665" s="37">
        <v>0.86814000000000002</v>
      </c>
      <c r="G1665" s="37" t="s">
        <v>2617</v>
      </c>
      <c r="H1665" s="37" t="s">
        <v>2308</v>
      </c>
      <c r="I1665" s="37">
        <v>211</v>
      </c>
      <c r="J1665" s="37" t="s">
        <v>2275</v>
      </c>
      <c r="K1665" s="37">
        <v>7</v>
      </c>
      <c r="L1665" s="37">
        <v>1</v>
      </c>
    </row>
    <row r="1666" spans="1:12" x14ac:dyDescent="0.25">
      <c r="A1666" s="37" t="s">
        <v>9541</v>
      </c>
      <c r="B1666" s="37">
        <v>10</v>
      </c>
      <c r="C1666" s="37">
        <v>0</v>
      </c>
      <c r="D1666" s="37">
        <v>1</v>
      </c>
      <c r="E1666" s="37">
        <v>4</v>
      </c>
      <c r="F1666" s="37">
        <v>0.7581</v>
      </c>
      <c r="G1666" s="37" t="s">
        <v>2456</v>
      </c>
      <c r="H1666" s="37" t="s">
        <v>2308</v>
      </c>
      <c r="I1666" s="37">
        <v>184</v>
      </c>
      <c r="J1666" s="37" t="s">
        <v>2275</v>
      </c>
      <c r="K1666" s="37">
        <v>6</v>
      </c>
      <c r="L1666" s="37">
        <v>1</v>
      </c>
    </row>
    <row r="1667" spans="1:12" x14ac:dyDescent="0.25">
      <c r="A1667" s="37" t="s">
        <v>9257</v>
      </c>
      <c r="B1667" s="37">
        <v>10</v>
      </c>
      <c r="C1667" s="37">
        <v>0</v>
      </c>
      <c r="D1667" s="37">
        <v>0</v>
      </c>
      <c r="E1667" s="37">
        <v>3</v>
      </c>
      <c r="F1667" s="37">
        <v>0.38107000000000002</v>
      </c>
      <c r="G1667" s="37" t="s">
        <v>1256</v>
      </c>
      <c r="H1667" s="37" t="s">
        <v>2269</v>
      </c>
      <c r="I1667" s="37">
        <v>81</v>
      </c>
      <c r="J1667" s="37" t="s">
        <v>2275</v>
      </c>
      <c r="K1667" s="37">
        <v>5</v>
      </c>
      <c r="L1667" s="37">
        <v>0</v>
      </c>
    </row>
    <row r="1668" spans="1:12" x14ac:dyDescent="0.25">
      <c r="A1668" s="37" t="s">
        <v>9660</v>
      </c>
      <c r="B1668" s="37">
        <v>10</v>
      </c>
      <c r="C1668" s="37">
        <v>0</v>
      </c>
      <c r="D1668" s="37">
        <v>1</v>
      </c>
      <c r="E1668" s="37">
        <v>4</v>
      </c>
      <c r="F1668" s="37">
        <v>0.7245299999999999</v>
      </c>
      <c r="G1668" s="37" t="s">
        <v>1220</v>
      </c>
      <c r="H1668" s="37" t="s">
        <v>2308</v>
      </c>
      <c r="I1668" s="37">
        <v>154</v>
      </c>
      <c r="J1668" s="37" t="s">
        <v>2275</v>
      </c>
      <c r="K1668" s="37">
        <v>4</v>
      </c>
      <c r="L1668" s="37">
        <v>1</v>
      </c>
    </row>
    <row r="1669" spans="1:12" x14ac:dyDescent="0.25">
      <c r="A1669" s="37" t="s">
        <v>9567</v>
      </c>
      <c r="B1669" s="37">
        <v>10</v>
      </c>
      <c r="C1669" s="37">
        <v>0</v>
      </c>
      <c r="D1669" s="37">
        <v>0</v>
      </c>
      <c r="E1669" s="37">
        <v>4</v>
      </c>
      <c r="F1669" s="37">
        <v>0.51423000000000008</v>
      </c>
      <c r="G1669" s="37" t="s">
        <v>1263</v>
      </c>
      <c r="H1669" s="37" t="s">
        <v>2308</v>
      </c>
      <c r="I1669" s="37">
        <v>143</v>
      </c>
      <c r="J1669" s="37" t="s">
        <v>2275</v>
      </c>
      <c r="K1669" s="37">
        <v>6</v>
      </c>
      <c r="L1669" s="37">
        <v>0</v>
      </c>
    </row>
    <row r="1670" spans="1:12" x14ac:dyDescent="0.25">
      <c r="A1670" s="37" t="s">
        <v>9306</v>
      </c>
      <c r="B1670" s="37">
        <v>10</v>
      </c>
      <c r="C1670" s="37">
        <v>1</v>
      </c>
      <c r="D1670" s="37">
        <v>4</v>
      </c>
      <c r="E1670" s="37">
        <v>5</v>
      </c>
      <c r="F1670" s="37">
        <v>3.2040300000000004</v>
      </c>
      <c r="G1670" s="37" t="s">
        <v>1219</v>
      </c>
      <c r="H1670" s="37" t="s">
        <v>2269</v>
      </c>
      <c r="I1670" s="37">
        <v>681</v>
      </c>
      <c r="J1670" s="37" t="s">
        <v>2275</v>
      </c>
      <c r="K1670" s="37">
        <v>7</v>
      </c>
      <c r="L1670" s="37">
        <v>4</v>
      </c>
    </row>
    <row r="1671" spans="1:12" x14ac:dyDescent="0.25">
      <c r="A1671" s="37" t="s">
        <v>9440</v>
      </c>
      <c r="B1671" s="37">
        <v>10</v>
      </c>
      <c r="C1671" s="37">
        <v>0</v>
      </c>
      <c r="D1671" s="37">
        <v>0</v>
      </c>
      <c r="E1671" s="37">
        <v>4</v>
      </c>
      <c r="F1671" s="37">
        <v>0.44223000000000001</v>
      </c>
      <c r="G1671" s="37" t="s">
        <v>1219</v>
      </c>
      <c r="H1671" s="37" t="s">
        <v>2316</v>
      </c>
      <c r="I1671" s="37">
        <v>94</v>
      </c>
      <c r="J1671" s="37" t="s">
        <v>2275</v>
      </c>
      <c r="K1671" s="37">
        <v>5</v>
      </c>
      <c r="L1671" s="37">
        <v>0</v>
      </c>
    </row>
    <row r="1672" spans="1:12" x14ac:dyDescent="0.25">
      <c r="A1672" s="37" t="s">
        <v>8913</v>
      </c>
      <c r="B1672" s="37">
        <v>9</v>
      </c>
      <c r="C1672" s="37">
        <v>0</v>
      </c>
      <c r="D1672" s="37">
        <v>1</v>
      </c>
      <c r="E1672" s="37">
        <v>3</v>
      </c>
      <c r="F1672" s="37">
        <v>0.47566666666666663</v>
      </c>
      <c r="G1672" s="37" t="s">
        <v>1219</v>
      </c>
      <c r="H1672" s="37" t="s">
        <v>2308</v>
      </c>
      <c r="I1672" s="37">
        <v>94</v>
      </c>
      <c r="J1672" s="37" t="s">
        <v>2275</v>
      </c>
      <c r="K1672" s="37">
        <v>6</v>
      </c>
      <c r="L1672" s="37">
        <v>1</v>
      </c>
    </row>
    <row r="1673" spans="1:12" x14ac:dyDescent="0.25">
      <c r="A1673" s="37" t="s">
        <v>9080</v>
      </c>
      <c r="B1673" s="37">
        <v>9</v>
      </c>
      <c r="C1673" s="37">
        <v>0</v>
      </c>
      <c r="D1673" s="37">
        <v>2</v>
      </c>
      <c r="E1673" s="37">
        <v>0</v>
      </c>
      <c r="F1673" s="37">
        <v>1.1396333333333333</v>
      </c>
      <c r="G1673" s="37" t="s">
        <v>1219</v>
      </c>
      <c r="H1673" s="37" t="s">
        <v>2308</v>
      </c>
      <c r="I1673" s="37">
        <v>218</v>
      </c>
      <c r="J1673" s="37" t="s">
        <v>2275</v>
      </c>
      <c r="K1673" s="37">
        <v>4</v>
      </c>
      <c r="L1673" s="37">
        <v>2</v>
      </c>
    </row>
    <row r="1674" spans="1:12" x14ac:dyDescent="0.25">
      <c r="A1674" s="37" t="s">
        <v>9586</v>
      </c>
      <c r="B1674" s="37">
        <v>9</v>
      </c>
      <c r="C1674" s="37">
        <v>0</v>
      </c>
      <c r="D1674" s="37">
        <v>1</v>
      </c>
      <c r="E1674" s="37">
        <v>4</v>
      </c>
      <c r="F1674" s="37">
        <v>0.89391111111111121</v>
      </c>
      <c r="G1674" s="37" t="s">
        <v>1219</v>
      </c>
      <c r="H1674" s="37" t="s">
        <v>2308</v>
      </c>
      <c r="I1674" s="37">
        <v>171</v>
      </c>
      <c r="J1674" s="37" t="s">
        <v>2275</v>
      </c>
      <c r="K1674" s="37">
        <v>5</v>
      </c>
      <c r="L1674" s="37">
        <v>1</v>
      </c>
    </row>
    <row r="1675" spans="1:12" x14ac:dyDescent="0.25">
      <c r="A1675" s="37" t="s">
        <v>8699</v>
      </c>
      <c r="B1675" s="37">
        <v>9</v>
      </c>
      <c r="C1675" s="37">
        <v>0</v>
      </c>
      <c r="D1675" s="37">
        <v>0</v>
      </c>
      <c r="E1675" s="37">
        <v>4</v>
      </c>
      <c r="F1675" s="37">
        <v>0.5436777777777777</v>
      </c>
      <c r="G1675" s="37" t="s">
        <v>1219</v>
      </c>
      <c r="H1675" s="37" t="s">
        <v>2308</v>
      </c>
      <c r="I1675" s="37">
        <v>104</v>
      </c>
      <c r="J1675" s="37" t="s">
        <v>2275</v>
      </c>
      <c r="K1675" s="37">
        <v>4</v>
      </c>
      <c r="L1675" s="37">
        <v>0</v>
      </c>
    </row>
    <row r="1676" spans="1:12" x14ac:dyDescent="0.25">
      <c r="A1676" s="37" t="s">
        <v>8714</v>
      </c>
      <c r="B1676" s="37">
        <v>9</v>
      </c>
      <c r="C1676" s="37">
        <v>0</v>
      </c>
      <c r="D1676" s="37">
        <v>0</v>
      </c>
      <c r="E1676" s="37">
        <v>2</v>
      </c>
      <c r="F1676" s="37">
        <v>0.68480000000000008</v>
      </c>
      <c r="G1676" s="37" t="s">
        <v>1219</v>
      </c>
      <c r="H1676" s="37" t="s">
        <v>2308</v>
      </c>
      <c r="I1676" s="37">
        <v>131</v>
      </c>
      <c r="J1676" s="37" t="s">
        <v>2275</v>
      </c>
      <c r="K1676" s="37">
        <v>6</v>
      </c>
      <c r="L1676" s="37">
        <v>0</v>
      </c>
    </row>
    <row r="1677" spans="1:12" x14ac:dyDescent="0.25">
      <c r="A1677" s="37" t="s">
        <v>8768</v>
      </c>
      <c r="B1677" s="37">
        <v>9</v>
      </c>
      <c r="C1677" s="37">
        <v>0</v>
      </c>
      <c r="D1677" s="37">
        <v>0</v>
      </c>
      <c r="E1677" s="37">
        <v>2</v>
      </c>
      <c r="F1677" s="37">
        <v>0.65867777777777781</v>
      </c>
      <c r="G1677" s="37" t="s">
        <v>1219</v>
      </c>
      <c r="H1677" s="37" t="s">
        <v>2308</v>
      </c>
      <c r="I1677" s="37">
        <v>126</v>
      </c>
      <c r="J1677" s="37" t="s">
        <v>2268</v>
      </c>
      <c r="K1677" s="37">
        <v>5</v>
      </c>
      <c r="L1677" s="37">
        <v>0</v>
      </c>
    </row>
    <row r="1678" spans="1:12" x14ac:dyDescent="0.25">
      <c r="A1678" s="37" t="s">
        <v>8608</v>
      </c>
      <c r="B1678" s="37">
        <v>9</v>
      </c>
      <c r="C1678" s="37">
        <v>0</v>
      </c>
      <c r="D1678" s="37">
        <v>3</v>
      </c>
      <c r="E1678" s="37">
        <v>6</v>
      </c>
      <c r="F1678" s="37">
        <v>1.6728444444444444</v>
      </c>
      <c r="G1678" s="37" t="s">
        <v>1219</v>
      </c>
      <c r="H1678" s="37" t="s">
        <v>2308</v>
      </c>
      <c r="I1678" s="37">
        <v>320</v>
      </c>
      <c r="J1678" s="37" t="s">
        <v>2268</v>
      </c>
      <c r="K1678" s="37">
        <v>9</v>
      </c>
      <c r="L1678" s="37">
        <v>3</v>
      </c>
    </row>
    <row r="1679" spans="1:12" x14ac:dyDescent="0.25">
      <c r="A1679" s="37" t="s">
        <v>9390</v>
      </c>
      <c r="B1679" s="37">
        <v>9</v>
      </c>
      <c r="C1679" s="37">
        <v>0</v>
      </c>
      <c r="D1679" s="37">
        <v>2</v>
      </c>
      <c r="E1679" s="37">
        <v>1</v>
      </c>
      <c r="F1679" s="37">
        <v>1.5735222222222223</v>
      </c>
      <c r="G1679" s="37" t="s">
        <v>1219</v>
      </c>
      <c r="H1679" s="37" t="s">
        <v>2308</v>
      </c>
      <c r="I1679" s="37">
        <v>301</v>
      </c>
      <c r="J1679" s="37" t="s">
        <v>2268</v>
      </c>
      <c r="K1679" s="37">
        <v>5</v>
      </c>
      <c r="L1679" s="37">
        <v>2</v>
      </c>
    </row>
    <row r="1680" spans="1:12" x14ac:dyDescent="0.25">
      <c r="A1680" s="37" t="s">
        <v>9008</v>
      </c>
      <c r="B1680" s="37">
        <v>9</v>
      </c>
      <c r="C1680" s="37">
        <v>0</v>
      </c>
      <c r="D1680" s="37">
        <v>1</v>
      </c>
      <c r="E1680" s="37">
        <v>4</v>
      </c>
      <c r="F1680" s="37">
        <v>0.77888888888888885</v>
      </c>
      <c r="G1680" s="37" t="s">
        <v>1219</v>
      </c>
      <c r="H1680" s="37" t="s">
        <v>2308</v>
      </c>
      <c r="I1680" s="37">
        <v>149</v>
      </c>
      <c r="J1680" s="37" t="s">
        <v>2268</v>
      </c>
      <c r="K1680" s="37">
        <v>7</v>
      </c>
      <c r="L1680" s="37">
        <v>1</v>
      </c>
    </row>
    <row r="1681" spans="1:12" x14ac:dyDescent="0.25">
      <c r="A1681" s="37" t="s">
        <v>9403</v>
      </c>
      <c r="B1681" s="37">
        <v>9</v>
      </c>
      <c r="C1681" s="37">
        <v>0</v>
      </c>
      <c r="D1681" s="37">
        <v>1</v>
      </c>
      <c r="E1681" s="37">
        <v>1</v>
      </c>
      <c r="F1681" s="37">
        <v>0.81027777777777787</v>
      </c>
      <c r="G1681" s="37" t="s">
        <v>1219</v>
      </c>
      <c r="H1681" s="37" t="s">
        <v>2308</v>
      </c>
      <c r="I1681" s="37">
        <v>155</v>
      </c>
      <c r="J1681" s="37" t="s">
        <v>2275</v>
      </c>
      <c r="K1681" s="37">
        <v>7</v>
      </c>
      <c r="L1681" s="37">
        <v>1</v>
      </c>
    </row>
    <row r="1682" spans="1:12" x14ac:dyDescent="0.25">
      <c r="A1682" s="37" t="s">
        <v>8243</v>
      </c>
      <c r="B1682" s="37">
        <v>9</v>
      </c>
      <c r="C1682" s="37">
        <v>0</v>
      </c>
      <c r="D1682" s="37">
        <v>0</v>
      </c>
      <c r="E1682" s="37">
        <v>3</v>
      </c>
      <c r="F1682" s="37">
        <v>0.36592222222222226</v>
      </c>
      <c r="G1682" s="37" t="s">
        <v>1219</v>
      </c>
      <c r="H1682" s="37" t="s">
        <v>2308</v>
      </c>
      <c r="I1682" s="37">
        <v>70</v>
      </c>
      <c r="J1682" s="37" t="s">
        <v>2275</v>
      </c>
      <c r="K1682" s="37">
        <v>6</v>
      </c>
      <c r="L1682" s="37">
        <v>0</v>
      </c>
    </row>
    <row r="1683" spans="1:12" x14ac:dyDescent="0.25">
      <c r="A1683" s="37" t="s">
        <v>9627</v>
      </c>
      <c r="B1683" s="37">
        <v>9</v>
      </c>
      <c r="C1683" s="37">
        <v>0</v>
      </c>
      <c r="D1683" s="37">
        <v>3</v>
      </c>
      <c r="E1683" s="37">
        <v>4</v>
      </c>
      <c r="F1683" s="37">
        <v>1.5630666666666668</v>
      </c>
      <c r="G1683" s="37" t="s">
        <v>1219</v>
      </c>
      <c r="H1683" s="37" t="s">
        <v>2308</v>
      </c>
      <c r="I1683" s="37">
        <v>299</v>
      </c>
      <c r="J1683" s="37" t="s">
        <v>2275</v>
      </c>
      <c r="K1683" s="37">
        <v>5</v>
      </c>
      <c r="L1683" s="37">
        <v>3</v>
      </c>
    </row>
    <row r="1684" spans="1:12" x14ac:dyDescent="0.25">
      <c r="A1684" s="37" t="s">
        <v>9320</v>
      </c>
      <c r="B1684" s="37">
        <v>9</v>
      </c>
      <c r="C1684" s="37">
        <v>0</v>
      </c>
      <c r="D1684" s="37">
        <v>0</v>
      </c>
      <c r="E1684" s="37">
        <v>3</v>
      </c>
      <c r="F1684" s="37">
        <v>0.98281111111111108</v>
      </c>
      <c r="G1684" s="37" t="s">
        <v>1219</v>
      </c>
      <c r="H1684" s="37" t="s">
        <v>2308</v>
      </c>
      <c r="I1684" s="37">
        <v>188</v>
      </c>
      <c r="J1684" s="37" t="s">
        <v>2275</v>
      </c>
      <c r="K1684" s="37">
        <v>6</v>
      </c>
      <c r="L1684" s="37">
        <v>0</v>
      </c>
    </row>
    <row r="1685" spans="1:12" x14ac:dyDescent="0.25">
      <c r="A1685" s="37" t="s">
        <v>8765</v>
      </c>
      <c r="B1685" s="37">
        <v>9</v>
      </c>
      <c r="C1685" s="37">
        <v>0</v>
      </c>
      <c r="D1685" s="37">
        <v>2</v>
      </c>
      <c r="E1685" s="37">
        <v>1</v>
      </c>
      <c r="F1685" s="37">
        <v>1.0350777777777778</v>
      </c>
      <c r="G1685" s="37" t="s">
        <v>1219</v>
      </c>
      <c r="H1685" s="37" t="s">
        <v>2308</v>
      </c>
      <c r="I1685" s="37">
        <v>198</v>
      </c>
      <c r="J1685" s="37" t="s">
        <v>2275</v>
      </c>
      <c r="K1685" s="37">
        <v>5</v>
      </c>
      <c r="L1685" s="37">
        <v>2</v>
      </c>
    </row>
    <row r="1686" spans="1:12" x14ac:dyDescent="0.25">
      <c r="A1686" s="37" t="s">
        <v>9424</v>
      </c>
      <c r="B1686" s="37">
        <v>9</v>
      </c>
      <c r="C1686" s="37">
        <v>0</v>
      </c>
      <c r="D1686" s="37">
        <v>2</v>
      </c>
      <c r="E1686" s="37">
        <v>7</v>
      </c>
      <c r="F1686" s="37">
        <v>1.2650888888888889</v>
      </c>
      <c r="G1686" s="37" t="s">
        <v>1219</v>
      </c>
      <c r="H1686" s="37" t="s">
        <v>2308</v>
      </c>
      <c r="I1686" s="37">
        <v>242</v>
      </c>
      <c r="J1686" s="37" t="s">
        <v>2275</v>
      </c>
      <c r="K1686" s="37">
        <v>6</v>
      </c>
      <c r="L1686" s="37">
        <v>2</v>
      </c>
    </row>
    <row r="1687" spans="1:12" x14ac:dyDescent="0.25">
      <c r="A1687" s="37" t="s">
        <v>9198</v>
      </c>
      <c r="B1687" s="37">
        <v>9</v>
      </c>
      <c r="C1687" s="37">
        <v>0</v>
      </c>
      <c r="D1687" s="37">
        <v>0</v>
      </c>
      <c r="E1687" s="37">
        <v>2</v>
      </c>
      <c r="F1687" s="37">
        <v>0.49661111111111111</v>
      </c>
      <c r="G1687" s="37" t="s">
        <v>1256</v>
      </c>
      <c r="H1687" s="37" t="s">
        <v>2308</v>
      </c>
      <c r="I1687" s="37">
        <v>95</v>
      </c>
      <c r="J1687" s="37" t="s">
        <v>2275</v>
      </c>
      <c r="K1687" s="37">
        <v>5</v>
      </c>
      <c r="L1687" s="37">
        <v>0</v>
      </c>
    </row>
    <row r="1688" spans="1:12" x14ac:dyDescent="0.25">
      <c r="A1688" s="37" t="s">
        <v>9161</v>
      </c>
      <c r="B1688" s="37">
        <v>9</v>
      </c>
      <c r="C1688" s="37">
        <v>0</v>
      </c>
      <c r="D1688" s="37">
        <v>0</v>
      </c>
      <c r="E1688" s="37">
        <v>2</v>
      </c>
      <c r="F1688" s="37">
        <v>0.32932222222222224</v>
      </c>
      <c r="G1688" s="37" t="s">
        <v>1257</v>
      </c>
      <c r="H1688" s="37" t="s">
        <v>2308</v>
      </c>
      <c r="I1688" s="37">
        <v>63</v>
      </c>
      <c r="J1688" s="37" t="s">
        <v>2275</v>
      </c>
      <c r="K1688" s="37">
        <v>5</v>
      </c>
      <c r="L1688" s="37">
        <v>0</v>
      </c>
    </row>
    <row r="1689" spans="1:12" x14ac:dyDescent="0.25">
      <c r="A1689" s="37" t="s">
        <v>9237</v>
      </c>
      <c r="B1689" s="37">
        <v>9</v>
      </c>
      <c r="C1689" s="37">
        <v>0</v>
      </c>
      <c r="D1689" s="37">
        <v>0</v>
      </c>
      <c r="E1689" s="37">
        <v>1</v>
      </c>
      <c r="F1689" s="37">
        <v>0.36892222222222221</v>
      </c>
      <c r="G1689" s="37" t="s">
        <v>1257</v>
      </c>
      <c r="H1689" s="37" t="s">
        <v>2308</v>
      </c>
      <c r="I1689" s="37">
        <v>79</v>
      </c>
      <c r="J1689" s="37" t="s">
        <v>2275</v>
      </c>
      <c r="K1689" s="37">
        <v>5</v>
      </c>
      <c r="L1689" s="37">
        <v>0</v>
      </c>
    </row>
    <row r="1690" spans="1:12" x14ac:dyDescent="0.25">
      <c r="A1690" s="37" t="s">
        <v>9173</v>
      </c>
      <c r="B1690" s="37">
        <v>9</v>
      </c>
      <c r="C1690" s="37">
        <v>0</v>
      </c>
      <c r="D1690" s="37">
        <v>0</v>
      </c>
      <c r="E1690" s="37">
        <v>5</v>
      </c>
      <c r="F1690" s="37">
        <v>0.83120000000000005</v>
      </c>
      <c r="G1690" s="37" t="s">
        <v>2318</v>
      </c>
      <c r="H1690" s="37" t="s">
        <v>2308</v>
      </c>
      <c r="I1690" s="37">
        <v>159</v>
      </c>
      <c r="J1690" s="37" t="s">
        <v>2275</v>
      </c>
      <c r="K1690" s="37">
        <v>8</v>
      </c>
      <c r="L1690" s="37">
        <v>0</v>
      </c>
    </row>
    <row r="1691" spans="1:12" x14ac:dyDescent="0.25">
      <c r="A1691" s="37" t="s">
        <v>8929</v>
      </c>
      <c r="B1691" s="37">
        <v>9</v>
      </c>
      <c r="C1691" s="37">
        <v>0</v>
      </c>
      <c r="D1691" s="37">
        <v>0</v>
      </c>
      <c r="E1691" s="37">
        <v>1</v>
      </c>
      <c r="F1691" s="37">
        <v>0.74754444444444457</v>
      </c>
      <c r="G1691" s="37" t="s">
        <v>1229</v>
      </c>
      <c r="H1691" s="37" t="s">
        <v>2308</v>
      </c>
      <c r="I1691" s="37">
        <v>143</v>
      </c>
      <c r="J1691" s="37" t="s">
        <v>2275</v>
      </c>
      <c r="K1691" s="37">
        <v>7</v>
      </c>
      <c r="L1691" s="37">
        <v>0</v>
      </c>
    </row>
    <row r="1692" spans="1:12" x14ac:dyDescent="0.25">
      <c r="A1692" s="37" t="s">
        <v>9294</v>
      </c>
      <c r="B1692" s="37">
        <v>9</v>
      </c>
      <c r="C1692" s="37">
        <v>0</v>
      </c>
      <c r="D1692" s="37">
        <v>1</v>
      </c>
      <c r="E1692" s="37">
        <v>3</v>
      </c>
      <c r="F1692" s="37">
        <v>1.0141555555555557</v>
      </c>
      <c r="G1692" s="37" t="s">
        <v>1226</v>
      </c>
      <c r="H1692" s="37" t="s">
        <v>2308</v>
      </c>
      <c r="I1692" s="37">
        <v>194</v>
      </c>
      <c r="J1692" s="37" t="s">
        <v>2275</v>
      </c>
      <c r="K1692" s="37">
        <v>7</v>
      </c>
      <c r="L1692" s="37">
        <v>1</v>
      </c>
    </row>
    <row r="1693" spans="1:12" x14ac:dyDescent="0.25">
      <c r="A1693" s="37" t="s">
        <v>9236</v>
      </c>
      <c r="B1693" s="37">
        <v>9</v>
      </c>
      <c r="C1693" s="37">
        <v>0</v>
      </c>
      <c r="D1693" s="37">
        <v>0</v>
      </c>
      <c r="E1693" s="37">
        <v>2</v>
      </c>
      <c r="F1693" s="37">
        <v>0.35712222222222223</v>
      </c>
      <c r="G1693" s="37" t="s">
        <v>1226</v>
      </c>
      <c r="H1693" s="37" t="s">
        <v>2308</v>
      </c>
      <c r="I1693" s="37">
        <v>96</v>
      </c>
      <c r="J1693" s="37" t="s">
        <v>2275</v>
      </c>
      <c r="K1693" s="37">
        <v>6</v>
      </c>
      <c r="L1693" s="37">
        <v>0</v>
      </c>
    </row>
    <row r="1694" spans="1:12" x14ac:dyDescent="0.25">
      <c r="A1694" s="37" t="s">
        <v>9433</v>
      </c>
      <c r="B1694" s="37">
        <v>9</v>
      </c>
      <c r="C1694" s="37">
        <v>0</v>
      </c>
      <c r="D1694" s="37">
        <v>0</v>
      </c>
      <c r="E1694" s="37">
        <v>2</v>
      </c>
      <c r="F1694" s="37">
        <v>0.54890000000000005</v>
      </c>
      <c r="G1694" s="37" t="s">
        <v>1241</v>
      </c>
      <c r="H1694" s="37" t="s">
        <v>2308</v>
      </c>
      <c r="I1694" s="37">
        <v>105</v>
      </c>
      <c r="J1694" s="37" t="s">
        <v>2275</v>
      </c>
      <c r="K1694" s="37">
        <v>7</v>
      </c>
      <c r="L1694" s="37">
        <v>0</v>
      </c>
    </row>
    <row r="1695" spans="1:12" x14ac:dyDescent="0.25">
      <c r="A1695" s="37" t="s">
        <v>9059</v>
      </c>
      <c r="B1695" s="37">
        <v>9</v>
      </c>
      <c r="C1695" s="37">
        <v>0</v>
      </c>
      <c r="D1695" s="37">
        <v>1</v>
      </c>
      <c r="E1695" s="37">
        <v>1</v>
      </c>
      <c r="F1695" s="37">
        <v>0.83118888888888898</v>
      </c>
      <c r="G1695" s="37" t="s">
        <v>1232</v>
      </c>
      <c r="H1695" s="37" t="s">
        <v>2308</v>
      </c>
      <c r="I1695" s="37">
        <v>159</v>
      </c>
      <c r="J1695" s="37" t="s">
        <v>2275</v>
      </c>
      <c r="K1695" s="37">
        <v>6</v>
      </c>
      <c r="L1695" s="37">
        <v>1</v>
      </c>
    </row>
    <row r="1696" spans="1:12" x14ac:dyDescent="0.25">
      <c r="A1696" s="37" t="s">
        <v>9251</v>
      </c>
      <c r="B1696" s="37">
        <v>9</v>
      </c>
      <c r="C1696" s="37">
        <v>0</v>
      </c>
      <c r="D1696" s="37">
        <v>3</v>
      </c>
      <c r="E1696" s="37">
        <v>6</v>
      </c>
      <c r="F1696" s="37">
        <v>1.5055444444444446</v>
      </c>
      <c r="G1696" s="37" t="s">
        <v>1232</v>
      </c>
      <c r="H1696" s="37" t="s">
        <v>2308</v>
      </c>
      <c r="I1696" s="37">
        <v>288</v>
      </c>
      <c r="J1696" s="37" t="s">
        <v>2268</v>
      </c>
      <c r="K1696" s="37">
        <v>7</v>
      </c>
      <c r="L1696" s="37">
        <v>3</v>
      </c>
    </row>
    <row r="1697" spans="1:12" x14ac:dyDescent="0.25">
      <c r="A1697" s="37" t="s">
        <v>9235</v>
      </c>
      <c r="B1697" s="37">
        <v>9</v>
      </c>
      <c r="C1697" s="37">
        <v>0</v>
      </c>
      <c r="D1697" s="37">
        <v>0</v>
      </c>
      <c r="E1697" s="37">
        <v>0</v>
      </c>
      <c r="F1697" s="37">
        <v>0.60116666666666663</v>
      </c>
      <c r="G1697" s="37" t="s">
        <v>1232</v>
      </c>
      <c r="H1697" s="37" t="s">
        <v>2308</v>
      </c>
      <c r="I1697" s="37">
        <v>115</v>
      </c>
      <c r="J1697" s="37" t="s">
        <v>2275</v>
      </c>
      <c r="K1697" s="37">
        <v>5</v>
      </c>
      <c r="L1697" s="37">
        <v>0</v>
      </c>
    </row>
    <row r="1698" spans="1:12" x14ac:dyDescent="0.25">
      <c r="A1698" s="37" t="s">
        <v>9078</v>
      </c>
      <c r="B1698" s="37">
        <v>9</v>
      </c>
      <c r="C1698" s="37">
        <v>1</v>
      </c>
      <c r="D1698" s="37">
        <v>1</v>
      </c>
      <c r="E1698" s="37">
        <v>1</v>
      </c>
      <c r="F1698" s="37">
        <v>2.0962777777777779</v>
      </c>
      <c r="G1698" s="37" t="s">
        <v>1232</v>
      </c>
      <c r="H1698" s="37" t="s">
        <v>2308</v>
      </c>
      <c r="I1698" s="37">
        <v>401</v>
      </c>
      <c r="J1698" s="37" t="s">
        <v>2275</v>
      </c>
      <c r="K1698" s="37">
        <v>7</v>
      </c>
      <c r="L1698" s="37">
        <v>1</v>
      </c>
    </row>
    <row r="1699" spans="1:12" x14ac:dyDescent="0.25">
      <c r="A1699" s="37" t="s">
        <v>9207</v>
      </c>
      <c r="B1699" s="37">
        <v>9</v>
      </c>
      <c r="C1699" s="37">
        <v>0</v>
      </c>
      <c r="D1699" s="37">
        <v>1</v>
      </c>
      <c r="E1699" s="37">
        <v>2</v>
      </c>
      <c r="F1699" s="37">
        <v>0.97233333333333349</v>
      </c>
      <c r="G1699" s="37" t="s">
        <v>1232</v>
      </c>
      <c r="H1699" s="37" t="s">
        <v>2308</v>
      </c>
      <c r="I1699" s="37">
        <v>186</v>
      </c>
      <c r="J1699" s="37" t="s">
        <v>2275</v>
      </c>
      <c r="K1699" s="37">
        <v>7</v>
      </c>
      <c r="L1699" s="37">
        <v>1</v>
      </c>
    </row>
    <row r="1700" spans="1:12" x14ac:dyDescent="0.25">
      <c r="A1700" s="37" t="s">
        <v>9140</v>
      </c>
      <c r="B1700" s="37">
        <v>9</v>
      </c>
      <c r="C1700" s="37">
        <v>0</v>
      </c>
      <c r="D1700" s="37">
        <v>1</v>
      </c>
      <c r="E1700" s="37">
        <v>0</v>
      </c>
      <c r="F1700" s="37">
        <v>1.3434888888888892</v>
      </c>
      <c r="G1700" s="37" t="s">
        <v>1263</v>
      </c>
      <c r="H1700" s="37" t="s">
        <v>2308</v>
      </c>
      <c r="I1700" s="37">
        <v>257</v>
      </c>
      <c r="J1700" s="37" t="s">
        <v>2275</v>
      </c>
      <c r="K1700" s="37">
        <v>7</v>
      </c>
      <c r="L1700" s="37">
        <v>1</v>
      </c>
    </row>
    <row r="1701" spans="1:12" x14ac:dyDescent="0.25">
      <c r="A1701" s="37" t="s">
        <v>9409</v>
      </c>
      <c r="B1701" s="37">
        <v>9</v>
      </c>
      <c r="C1701" s="37">
        <v>0</v>
      </c>
      <c r="D1701" s="37">
        <v>0</v>
      </c>
      <c r="E1701" s="37">
        <v>1</v>
      </c>
      <c r="F1701" s="37">
        <v>0.3659222222222222</v>
      </c>
      <c r="G1701" s="37" t="s">
        <v>1269</v>
      </c>
      <c r="H1701" s="37" t="s">
        <v>2308</v>
      </c>
      <c r="I1701" s="37">
        <v>70</v>
      </c>
      <c r="J1701" s="37" t="s">
        <v>2275</v>
      </c>
      <c r="K1701" s="37">
        <v>4</v>
      </c>
      <c r="L1701" s="37">
        <v>0</v>
      </c>
    </row>
    <row r="1702" spans="1:12" x14ac:dyDescent="0.25">
      <c r="A1702" s="37" t="s">
        <v>8927</v>
      </c>
      <c r="B1702" s="37">
        <v>9</v>
      </c>
      <c r="C1702" s="37">
        <v>0</v>
      </c>
      <c r="D1702" s="37">
        <v>2</v>
      </c>
      <c r="E1702" s="37">
        <v>1</v>
      </c>
      <c r="F1702" s="37">
        <v>1.5055555555555555</v>
      </c>
      <c r="G1702" s="37" t="s">
        <v>2299</v>
      </c>
      <c r="H1702" s="37" t="s">
        <v>2308</v>
      </c>
      <c r="I1702" s="37">
        <v>288</v>
      </c>
      <c r="J1702" s="37" t="s">
        <v>2275</v>
      </c>
      <c r="K1702" s="37">
        <v>7</v>
      </c>
      <c r="L1702" s="37">
        <v>2</v>
      </c>
    </row>
    <row r="1703" spans="1:12" x14ac:dyDescent="0.25">
      <c r="A1703" s="37" t="s">
        <v>8947</v>
      </c>
      <c r="B1703" s="37">
        <v>9</v>
      </c>
      <c r="C1703" s="37">
        <v>0</v>
      </c>
      <c r="D1703" s="37">
        <v>1</v>
      </c>
      <c r="E1703" s="37">
        <v>5</v>
      </c>
      <c r="F1703" s="37">
        <v>1.0037222222222222</v>
      </c>
      <c r="G1703" s="37" t="s">
        <v>2456</v>
      </c>
      <c r="H1703" s="37" t="s">
        <v>2308</v>
      </c>
      <c r="I1703" s="37">
        <v>192</v>
      </c>
      <c r="J1703" s="37" t="s">
        <v>2275</v>
      </c>
      <c r="K1703" s="37">
        <v>8</v>
      </c>
      <c r="L1703" s="37">
        <v>1</v>
      </c>
    </row>
    <row r="1704" spans="1:12" x14ac:dyDescent="0.25">
      <c r="A1704" s="37" t="s">
        <v>8968</v>
      </c>
      <c r="B1704" s="37">
        <v>9</v>
      </c>
      <c r="C1704" s="37">
        <v>0</v>
      </c>
      <c r="D1704" s="37">
        <v>2</v>
      </c>
      <c r="E1704" s="37">
        <v>4</v>
      </c>
      <c r="F1704" s="37">
        <v>1.2546555555555556</v>
      </c>
      <c r="G1704" s="37" t="s">
        <v>1266</v>
      </c>
      <c r="H1704" s="37" t="s">
        <v>2308</v>
      </c>
      <c r="I1704" s="37">
        <v>240</v>
      </c>
      <c r="J1704" s="37" t="s">
        <v>2275</v>
      </c>
      <c r="K1704" s="37">
        <v>6</v>
      </c>
      <c r="L1704" s="37">
        <v>2</v>
      </c>
    </row>
    <row r="1705" spans="1:12" x14ac:dyDescent="0.25">
      <c r="A1705" s="37" t="s">
        <v>9170</v>
      </c>
      <c r="B1705" s="37">
        <v>9</v>
      </c>
      <c r="C1705" s="37">
        <v>0</v>
      </c>
      <c r="D1705" s="37">
        <v>2</v>
      </c>
      <c r="E1705" s="37">
        <v>3</v>
      </c>
      <c r="F1705" s="37">
        <v>0.78413333333333335</v>
      </c>
      <c r="G1705" s="37" t="s">
        <v>1248</v>
      </c>
      <c r="H1705" s="37" t="s">
        <v>2308</v>
      </c>
      <c r="I1705" s="37">
        <v>150</v>
      </c>
      <c r="J1705" s="37" t="s">
        <v>2275</v>
      </c>
      <c r="K1705" s="37">
        <v>4</v>
      </c>
      <c r="L1705" s="37">
        <v>2</v>
      </c>
    </row>
    <row r="1706" spans="1:12" x14ac:dyDescent="0.25">
      <c r="A1706" s="37" t="s">
        <v>9054</v>
      </c>
      <c r="B1706" s="37">
        <v>9</v>
      </c>
      <c r="C1706" s="37">
        <v>0</v>
      </c>
      <c r="D1706" s="37">
        <v>0</v>
      </c>
      <c r="E1706" s="37">
        <v>0</v>
      </c>
      <c r="F1706" s="37">
        <v>0.37116666666666664</v>
      </c>
      <c r="G1706" s="37" t="s">
        <v>1248</v>
      </c>
      <c r="H1706" s="37" t="s">
        <v>2308</v>
      </c>
      <c r="I1706" s="37">
        <v>71</v>
      </c>
      <c r="J1706" s="37" t="s">
        <v>2275</v>
      </c>
      <c r="K1706" s="37">
        <v>5</v>
      </c>
      <c r="L1706" s="37">
        <v>0</v>
      </c>
    </row>
    <row r="1707" spans="1:12" x14ac:dyDescent="0.25">
      <c r="A1707" s="37" t="s">
        <v>8946</v>
      </c>
      <c r="B1707" s="37">
        <v>9</v>
      </c>
      <c r="C1707" s="37">
        <v>0</v>
      </c>
      <c r="D1707" s="37">
        <v>1</v>
      </c>
      <c r="E1707" s="37">
        <v>3</v>
      </c>
      <c r="F1707" s="37">
        <v>0.84164444444444453</v>
      </c>
      <c r="G1707" s="37" t="s">
        <v>1248</v>
      </c>
      <c r="H1707" s="37" t="s">
        <v>2308</v>
      </c>
      <c r="I1707" s="37">
        <v>161</v>
      </c>
      <c r="J1707" s="37" t="s">
        <v>2275</v>
      </c>
      <c r="K1707" s="37">
        <v>6</v>
      </c>
      <c r="L1707" s="37">
        <v>1</v>
      </c>
    </row>
    <row r="1708" spans="1:12" x14ac:dyDescent="0.25">
      <c r="A1708" s="37" t="s">
        <v>9265</v>
      </c>
      <c r="B1708" s="37">
        <v>9</v>
      </c>
      <c r="C1708" s="37">
        <v>0</v>
      </c>
      <c r="D1708" s="37">
        <v>2</v>
      </c>
      <c r="E1708" s="37">
        <v>2</v>
      </c>
      <c r="F1708" s="37">
        <v>1.1605333333333334</v>
      </c>
      <c r="G1708" s="37" t="s">
        <v>3670</v>
      </c>
      <c r="H1708" s="37" t="s">
        <v>2308</v>
      </c>
      <c r="I1708" s="37">
        <v>222</v>
      </c>
      <c r="J1708" s="37" t="s">
        <v>2275</v>
      </c>
      <c r="K1708" s="37">
        <v>4</v>
      </c>
      <c r="L1708" s="37">
        <v>2</v>
      </c>
    </row>
    <row r="1709" spans="1:12" x14ac:dyDescent="0.25">
      <c r="A1709" s="37" t="s">
        <v>8758</v>
      </c>
      <c r="B1709" s="37">
        <v>9</v>
      </c>
      <c r="C1709" s="37">
        <v>0</v>
      </c>
      <c r="D1709" s="37">
        <v>1</v>
      </c>
      <c r="E1709" s="37">
        <v>1</v>
      </c>
      <c r="F1709" s="37">
        <v>1.0455333333333334</v>
      </c>
      <c r="G1709" s="37" t="s">
        <v>1264</v>
      </c>
      <c r="H1709" s="37" t="s">
        <v>2308</v>
      </c>
      <c r="I1709" s="37">
        <v>200</v>
      </c>
      <c r="J1709" s="37" t="s">
        <v>2275</v>
      </c>
      <c r="K1709" s="37">
        <v>6</v>
      </c>
      <c r="L1709" s="37">
        <v>1</v>
      </c>
    </row>
    <row r="1710" spans="1:12" x14ac:dyDescent="0.25">
      <c r="A1710" s="37" t="s">
        <v>8782</v>
      </c>
      <c r="B1710" s="37">
        <v>9</v>
      </c>
      <c r="C1710" s="37">
        <v>0</v>
      </c>
      <c r="D1710" s="37">
        <v>0</v>
      </c>
      <c r="E1710" s="37">
        <v>3</v>
      </c>
      <c r="F1710" s="37">
        <v>0.66390000000000005</v>
      </c>
      <c r="G1710" s="37" t="s">
        <v>1264</v>
      </c>
      <c r="H1710" s="37" t="s">
        <v>2308</v>
      </c>
      <c r="I1710" s="37">
        <v>127</v>
      </c>
      <c r="J1710" s="37" t="s">
        <v>2275</v>
      </c>
      <c r="K1710" s="37">
        <v>7</v>
      </c>
      <c r="L1710" s="37">
        <v>0</v>
      </c>
    </row>
    <row r="1711" spans="1:12" x14ac:dyDescent="0.25">
      <c r="A1711" s="37" t="s">
        <v>9283</v>
      </c>
      <c r="B1711" s="37">
        <v>9</v>
      </c>
      <c r="C1711" s="37">
        <v>0</v>
      </c>
      <c r="D1711" s="37">
        <v>0</v>
      </c>
      <c r="E1711" s="37">
        <v>0</v>
      </c>
      <c r="F1711" s="37">
        <v>0.13067777777777778</v>
      </c>
      <c r="G1711" s="37" t="s">
        <v>1237</v>
      </c>
      <c r="H1711" s="37" t="s">
        <v>2308</v>
      </c>
      <c r="I1711" s="37">
        <v>25</v>
      </c>
      <c r="J1711" s="37" t="s">
        <v>2275</v>
      </c>
      <c r="K1711" s="37">
        <v>3</v>
      </c>
      <c r="L1711" s="37">
        <v>0</v>
      </c>
    </row>
    <row r="1712" spans="1:12" x14ac:dyDescent="0.25">
      <c r="A1712" s="37" t="s">
        <v>9387</v>
      </c>
      <c r="B1712" s="37">
        <v>9</v>
      </c>
      <c r="C1712" s="37">
        <v>0</v>
      </c>
      <c r="D1712" s="37">
        <v>5</v>
      </c>
      <c r="E1712" s="37">
        <v>2</v>
      </c>
      <c r="F1712" s="37">
        <v>3.2934222222222225</v>
      </c>
      <c r="G1712" s="37" t="s">
        <v>1246</v>
      </c>
      <c r="H1712" s="37" t="s">
        <v>2308</v>
      </c>
      <c r="I1712" s="37">
        <v>630</v>
      </c>
      <c r="J1712" s="37" t="s">
        <v>2275</v>
      </c>
      <c r="K1712" s="37">
        <v>8</v>
      </c>
      <c r="L1712" s="37">
        <v>5</v>
      </c>
    </row>
    <row r="1713" spans="1:12" x14ac:dyDescent="0.25">
      <c r="A1713" s="37" t="s">
        <v>8843</v>
      </c>
      <c r="B1713" s="37">
        <v>9</v>
      </c>
      <c r="C1713" s="37">
        <v>0</v>
      </c>
      <c r="D1713" s="37">
        <v>0</v>
      </c>
      <c r="E1713" s="37">
        <v>4</v>
      </c>
      <c r="F1713" s="37">
        <v>0.39506666666666668</v>
      </c>
      <c r="G1713" s="37" t="s">
        <v>1253</v>
      </c>
      <c r="H1713" s="37" t="s">
        <v>2308</v>
      </c>
      <c r="I1713" s="37">
        <v>84</v>
      </c>
      <c r="J1713" s="37" t="s">
        <v>2275</v>
      </c>
      <c r="K1713" s="37">
        <v>7</v>
      </c>
      <c r="L1713" s="37">
        <v>0</v>
      </c>
    </row>
    <row r="1714" spans="1:12" x14ac:dyDescent="0.25">
      <c r="A1714" s="37" t="s">
        <v>8441</v>
      </c>
      <c r="B1714" s="37">
        <v>9</v>
      </c>
      <c r="C1714" s="37">
        <v>0</v>
      </c>
      <c r="D1714" s="37">
        <v>2</v>
      </c>
      <c r="E1714" s="37">
        <v>3</v>
      </c>
      <c r="F1714" s="37">
        <v>1.4689555555555556</v>
      </c>
      <c r="G1714" s="37" t="s">
        <v>1253</v>
      </c>
      <c r="H1714" s="37" t="s">
        <v>2308</v>
      </c>
      <c r="I1714" s="37">
        <v>281</v>
      </c>
      <c r="J1714" s="37" t="s">
        <v>2275</v>
      </c>
      <c r="K1714" s="37">
        <v>8</v>
      </c>
      <c r="L1714" s="37">
        <v>2</v>
      </c>
    </row>
    <row r="1715" spans="1:12" x14ac:dyDescent="0.25">
      <c r="A1715" s="37" t="s">
        <v>9337</v>
      </c>
      <c r="B1715" s="37">
        <v>9</v>
      </c>
      <c r="C1715" s="37">
        <v>0</v>
      </c>
      <c r="D1715" s="37">
        <v>1</v>
      </c>
      <c r="E1715" s="37">
        <v>4</v>
      </c>
      <c r="F1715" s="37">
        <v>0.93052222222222225</v>
      </c>
      <c r="G1715" s="37" t="s">
        <v>1253</v>
      </c>
      <c r="H1715" s="37" t="s">
        <v>2308</v>
      </c>
      <c r="I1715" s="37">
        <v>178</v>
      </c>
      <c r="J1715" s="37" t="s">
        <v>2275</v>
      </c>
      <c r="K1715" s="37">
        <v>4</v>
      </c>
      <c r="L1715" s="37">
        <v>1</v>
      </c>
    </row>
    <row r="1716" spans="1:12" x14ac:dyDescent="0.25">
      <c r="A1716" s="37" t="s">
        <v>9302</v>
      </c>
      <c r="B1716" s="37">
        <v>9</v>
      </c>
      <c r="C1716" s="37">
        <v>0</v>
      </c>
      <c r="D1716" s="37">
        <v>1</v>
      </c>
      <c r="E1716" s="37">
        <v>3</v>
      </c>
      <c r="F1716" s="37">
        <v>0.9796111111111111</v>
      </c>
      <c r="G1716" s="37" t="s">
        <v>1233</v>
      </c>
      <c r="H1716" s="37" t="s">
        <v>2308</v>
      </c>
      <c r="I1716" s="37">
        <v>191</v>
      </c>
      <c r="J1716" s="37" t="s">
        <v>2275</v>
      </c>
      <c r="K1716" s="37">
        <v>8</v>
      </c>
      <c r="L1716" s="37">
        <v>1</v>
      </c>
    </row>
    <row r="1717" spans="1:12" x14ac:dyDescent="0.25">
      <c r="A1717" s="37" t="s">
        <v>9137</v>
      </c>
      <c r="B1717" s="37">
        <v>9</v>
      </c>
      <c r="C1717" s="37">
        <v>0</v>
      </c>
      <c r="D1717" s="37">
        <v>0</v>
      </c>
      <c r="E1717" s="37">
        <v>3</v>
      </c>
      <c r="F1717" s="37">
        <v>0.35546666666666671</v>
      </c>
      <c r="G1717" s="37" t="s">
        <v>1256</v>
      </c>
      <c r="H1717" s="37" t="s">
        <v>2308</v>
      </c>
      <c r="I1717" s="37">
        <v>68</v>
      </c>
      <c r="J1717" s="37" t="s">
        <v>2275</v>
      </c>
      <c r="K1717" s="37">
        <v>5</v>
      </c>
      <c r="L1717" s="37">
        <v>0</v>
      </c>
    </row>
    <row r="1718" spans="1:12" x14ac:dyDescent="0.25">
      <c r="A1718" s="37" t="s">
        <v>9418</v>
      </c>
      <c r="B1718" s="37">
        <v>9</v>
      </c>
      <c r="C1718" s="37">
        <v>0</v>
      </c>
      <c r="D1718" s="37">
        <v>0</v>
      </c>
      <c r="E1718" s="37">
        <v>3</v>
      </c>
      <c r="F1718" s="37">
        <v>0.63356666666666672</v>
      </c>
      <c r="G1718" s="37" t="s">
        <v>1256</v>
      </c>
      <c r="H1718" s="37" t="s">
        <v>2308</v>
      </c>
      <c r="I1718" s="37">
        <v>123</v>
      </c>
      <c r="J1718" s="37" t="s">
        <v>2275</v>
      </c>
      <c r="K1718" s="37">
        <v>6</v>
      </c>
      <c r="L1718" s="37">
        <v>0</v>
      </c>
    </row>
    <row r="1719" spans="1:12" x14ac:dyDescent="0.25">
      <c r="A1719" s="37" t="s">
        <v>9730</v>
      </c>
      <c r="B1719" s="37">
        <v>9</v>
      </c>
      <c r="C1719" s="37">
        <v>0</v>
      </c>
      <c r="D1719" s="37">
        <v>0</v>
      </c>
      <c r="E1719" s="37">
        <v>3</v>
      </c>
      <c r="F1719" s="37">
        <v>0.41820000000000002</v>
      </c>
      <c r="G1719" s="37" t="s">
        <v>1256</v>
      </c>
      <c r="H1719" s="37" t="s">
        <v>2308</v>
      </c>
      <c r="I1719" s="37">
        <v>80</v>
      </c>
      <c r="J1719" s="37" t="s">
        <v>2275</v>
      </c>
      <c r="K1719" s="37">
        <v>6</v>
      </c>
      <c r="L1719" s="37">
        <v>0</v>
      </c>
    </row>
    <row r="1720" spans="1:12" x14ac:dyDescent="0.25">
      <c r="A1720" s="37" t="s">
        <v>9290</v>
      </c>
      <c r="B1720" s="37">
        <v>9</v>
      </c>
      <c r="C1720" s="37">
        <v>0</v>
      </c>
      <c r="D1720" s="37">
        <v>0</v>
      </c>
      <c r="E1720" s="37">
        <v>0</v>
      </c>
      <c r="F1720" s="37">
        <v>0.37637777777777776</v>
      </c>
      <c r="G1720" s="37" t="s">
        <v>1270</v>
      </c>
      <c r="H1720" s="37" t="s">
        <v>2308</v>
      </c>
      <c r="I1720" s="37">
        <v>72</v>
      </c>
      <c r="J1720" s="37" t="s">
        <v>2275</v>
      </c>
      <c r="K1720" s="37">
        <v>5</v>
      </c>
      <c r="L1720" s="37">
        <v>0</v>
      </c>
    </row>
    <row r="1721" spans="1:12" x14ac:dyDescent="0.25">
      <c r="A1721" s="37" t="s">
        <v>9561</v>
      </c>
      <c r="B1721" s="37">
        <v>9</v>
      </c>
      <c r="C1721" s="37">
        <v>0</v>
      </c>
      <c r="D1721" s="37">
        <v>1</v>
      </c>
      <c r="E1721" s="37">
        <v>5</v>
      </c>
      <c r="F1721" s="37">
        <v>1.0403</v>
      </c>
      <c r="G1721" s="37" t="s">
        <v>1259</v>
      </c>
      <c r="H1721" s="37" t="s">
        <v>2308</v>
      </c>
      <c r="I1721" s="37">
        <v>199</v>
      </c>
      <c r="J1721" s="37" t="s">
        <v>2275</v>
      </c>
      <c r="K1721" s="37">
        <v>7</v>
      </c>
      <c r="L1721" s="37">
        <v>1</v>
      </c>
    </row>
    <row r="1722" spans="1:12" x14ac:dyDescent="0.25">
      <c r="A1722" s="37" t="s">
        <v>9168</v>
      </c>
      <c r="B1722" s="37">
        <v>9</v>
      </c>
      <c r="C1722" s="37">
        <v>0</v>
      </c>
      <c r="D1722" s="37">
        <v>0</v>
      </c>
      <c r="E1722" s="37">
        <v>2</v>
      </c>
      <c r="F1722" s="37">
        <v>0.74753333333333338</v>
      </c>
      <c r="G1722" s="37" t="s">
        <v>1259</v>
      </c>
      <c r="H1722" s="37" t="s">
        <v>2308</v>
      </c>
      <c r="I1722" s="37">
        <v>143</v>
      </c>
      <c r="J1722" s="37" t="s">
        <v>2275</v>
      </c>
      <c r="K1722" s="37">
        <v>7</v>
      </c>
      <c r="L1722" s="37">
        <v>0</v>
      </c>
    </row>
    <row r="1723" spans="1:12" x14ac:dyDescent="0.25">
      <c r="A1723" s="37" t="s">
        <v>9249</v>
      </c>
      <c r="B1723" s="37">
        <v>9</v>
      </c>
      <c r="C1723" s="37">
        <v>0</v>
      </c>
      <c r="D1723" s="37">
        <v>2</v>
      </c>
      <c r="E1723" s="37">
        <v>4</v>
      </c>
      <c r="F1723" s="37">
        <v>1.1288444444444445</v>
      </c>
      <c r="G1723" s="37" t="s">
        <v>1231</v>
      </c>
      <c r="H1723" s="37" t="s">
        <v>2308</v>
      </c>
      <c r="I1723" s="37">
        <v>302</v>
      </c>
      <c r="J1723" s="37" t="s">
        <v>2275</v>
      </c>
      <c r="K1723" s="37">
        <v>6</v>
      </c>
      <c r="L1723" s="37">
        <v>2</v>
      </c>
    </row>
    <row r="1724" spans="1:12" x14ac:dyDescent="0.25">
      <c r="A1724" s="37" t="s">
        <v>8880</v>
      </c>
      <c r="B1724" s="37">
        <v>9</v>
      </c>
      <c r="C1724" s="37">
        <v>0</v>
      </c>
      <c r="D1724" s="37">
        <v>0</v>
      </c>
      <c r="E1724" s="37">
        <v>1</v>
      </c>
      <c r="F1724" s="37">
        <v>0.64444444444444438</v>
      </c>
      <c r="G1724" s="37" t="s">
        <v>1231</v>
      </c>
      <c r="H1724" s="37" t="s">
        <v>2308</v>
      </c>
      <c r="I1724" s="37">
        <v>163</v>
      </c>
      <c r="J1724" s="37" t="s">
        <v>2275</v>
      </c>
      <c r="K1724" s="37">
        <v>6</v>
      </c>
      <c r="L1724" s="37">
        <v>0</v>
      </c>
    </row>
    <row r="1725" spans="1:12" x14ac:dyDescent="0.25">
      <c r="A1725" s="37" t="s">
        <v>9416</v>
      </c>
      <c r="B1725" s="37">
        <v>9</v>
      </c>
      <c r="C1725" s="37">
        <v>0</v>
      </c>
      <c r="D1725" s="37">
        <v>2</v>
      </c>
      <c r="E1725" s="37">
        <v>3</v>
      </c>
      <c r="F1725" s="37">
        <v>1.9183000000000001</v>
      </c>
      <c r="G1725" s="37" t="s">
        <v>1245</v>
      </c>
      <c r="H1725" s="37" t="s">
        <v>2308</v>
      </c>
      <c r="I1725" s="37">
        <v>382</v>
      </c>
      <c r="J1725" s="37" t="s">
        <v>2275</v>
      </c>
      <c r="K1725" s="37">
        <v>7</v>
      </c>
      <c r="L1725" s="37">
        <v>2</v>
      </c>
    </row>
    <row r="1726" spans="1:12" x14ac:dyDescent="0.25">
      <c r="A1726" s="37" t="s">
        <v>9502</v>
      </c>
      <c r="B1726" s="37">
        <v>9</v>
      </c>
      <c r="C1726" s="37">
        <v>0</v>
      </c>
      <c r="D1726" s="37">
        <v>0</v>
      </c>
      <c r="E1726" s="37">
        <v>1</v>
      </c>
      <c r="F1726" s="37">
        <v>0.46525555555555559</v>
      </c>
      <c r="G1726" s="37" t="s">
        <v>2339</v>
      </c>
      <c r="H1726" s="37" t="s">
        <v>2308</v>
      </c>
      <c r="I1726" s="37">
        <v>89</v>
      </c>
      <c r="J1726" s="37" t="s">
        <v>2275</v>
      </c>
      <c r="K1726" s="37">
        <v>5</v>
      </c>
      <c r="L1726" s="37">
        <v>0</v>
      </c>
    </row>
    <row r="1727" spans="1:12" x14ac:dyDescent="0.25">
      <c r="A1727" s="37" t="s">
        <v>9246</v>
      </c>
      <c r="B1727" s="37">
        <v>9</v>
      </c>
      <c r="C1727" s="37">
        <v>0</v>
      </c>
      <c r="D1727" s="37">
        <v>1</v>
      </c>
      <c r="E1727" s="37">
        <v>1</v>
      </c>
      <c r="F1727" s="37">
        <v>1.040288888888889</v>
      </c>
      <c r="G1727" s="37" t="s">
        <v>1240</v>
      </c>
      <c r="H1727" s="37" t="s">
        <v>2308</v>
      </c>
      <c r="I1727" s="37">
        <v>199</v>
      </c>
      <c r="J1727" s="37" t="s">
        <v>2275</v>
      </c>
      <c r="K1727" s="37">
        <v>5</v>
      </c>
      <c r="L1727" s="37">
        <v>1</v>
      </c>
    </row>
    <row r="1728" spans="1:12" x14ac:dyDescent="0.25">
      <c r="A1728" s="37" t="s">
        <v>9300</v>
      </c>
      <c r="B1728" s="37">
        <v>9</v>
      </c>
      <c r="C1728" s="37">
        <v>0</v>
      </c>
      <c r="D1728" s="37">
        <v>1</v>
      </c>
      <c r="E1728" s="37">
        <v>2</v>
      </c>
      <c r="F1728" s="37">
        <v>0.84687777777777784</v>
      </c>
      <c r="G1728" s="37" t="s">
        <v>1240</v>
      </c>
      <c r="H1728" s="37" t="s">
        <v>2308</v>
      </c>
      <c r="I1728" s="37">
        <v>162</v>
      </c>
      <c r="J1728" s="37" t="s">
        <v>2275</v>
      </c>
      <c r="K1728" s="37">
        <v>7</v>
      </c>
      <c r="L1728" s="37">
        <v>1</v>
      </c>
    </row>
    <row r="1729" spans="1:12" x14ac:dyDescent="0.25">
      <c r="A1729" s="37" t="s">
        <v>8822</v>
      </c>
      <c r="B1729" s="37">
        <v>9</v>
      </c>
      <c r="C1729" s="37">
        <v>0</v>
      </c>
      <c r="D1729" s="37">
        <v>0</v>
      </c>
      <c r="E1729" s="37">
        <v>2</v>
      </c>
      <c r="F1729" s="37">
        <v>0.17248888888888889</v>
      </c>
      <c r="G1729" s="37" t="s">
        <v>1240</v>
      </c>
      <c r="H1729" s="37" t="s">
        <v>2308</v>
      </c>
      <c r="I1729" s="37">
        <v>33</v>
      </c>
      <c r="J1729" s="37" t="s">
        <v>2275</v>
      </c>
      <c r="K1729" s="37">
        <v>4</v>
      </c>
      <c r="L1729" s="37">
        <v>0</v>
      </c>
    </row>
    <row r="1730" spans="1:12" x14ac:dyDescent="0.25">
      <c r="A1730" s="37" t="s">
        <v>9639</v>
      </c>
      <c r="B1730" s="37">
        <v>9</v>
      </c>
      <c r="C1730" s="37">
        <v>0</v>
      </c>
      <c r="D1730" s="37">
        <v>2</v>
      </c>
      <c r="E1730" s="37">
        <v>2</v>
      </c>
      <c r="F1730" s="37">
        <v>1.0612333333333333</v>
      </c>
      <c r="G1730" s="37" t="s">
        <v>1249</v>
      </c>
      <c r="H1730" s="37" t="s">
        <v>2308</v>
      </c>
      <c r="I1730" s="37">
        <v>203</v>
      </c>
      <c r="J1730" s="37" t="s">
        <v>2268</v>
      </c>
      <c r="K1730" s="37">
        <v>6</v>
      </c>
      <c r="L1730" s="37">
        <v>2</v>
      </c>
    </row>
    <row r="1731" spans="1:12" x14ac:dyDescent="0.25">
      <c r="A1731" s="37" t="s">
        <v>9395</v>
      </c>
      <c r="B1731" s="37">
        <v>9</v>
      </c>
      <c r="C1731" s="37">
        <v>0</v>
      </c>
      <c r="D1731" s="37">
        <v>1</v>
      </c>
      <c r="E1731" s="37">
        <v>0</v>
      </c>
      <c r="F1731" s="37">
        <v>0.58026666666666671</v>
      </c>
      <c r="G1731" s="37" t="s">
        <v>1271</v>
      </c>
      <c r="H1731" s="37" t="s">
        <v>2308</v>
      </c>
      <c r="I1731" s="37">
        <v>111</v>
      </c>
      <c r="J1731" s="37" t="s">
        <v>2275</v>
      </c>
      <c r="K1731" s="37">
        <v>5</v>
      </c>
      <c r="L1731" s="37">
        <v>1</v>
      </c>
    </row>
    <row r="1732" spans="1:12" x14ac:dyDescent="0.25">
      <c r="A1732" s="37" t="s">
        <v>9501</v>
      </c>
      <c r="B1732" s="37">
        <v>9</v>
      </c>
      <c r="C1732" s="37">
        <v>0</v>
      </c>
      <c r="D1732" s="37">
        <v>0</v>
      </c>
      <c r="E1732" s="37">
        <v>1</v>
      </c>
      <c r="F1732" s="37">
        <v>0.44432222222222223</v>
      </c>
      <c r="G1732" s="37" t="s">
        <v>1220</v>
      </c>
      <c r="H1732" s="37" t="s">
        <v>2308</v>
      </c>
      <c r="I1732" s="37">
        <v>85</v>
      </c>
      <c r="J1732" s="37" t="s">
        <v>2275</v>
      </c>
      <c r="K1732" s="37">
        <v>5</v>
      </c>
      <c r="L1732" s="37">
        <v>0</v>
      </c>
    </row>
    <row r="1733" spans="1:12" x14ac:dyDescent="0.25">
      <c r="A1733" s="37" t="s">
        <v>9576</v>
      </c>
      <c r="B1733" s="37">
        <v>9</v>
      </c>
      <c r="C1733" s="37">
        <v>0</v>
      </c>
      <c r="D1733" s="37">
        <v>0</v>
      </c>
      <c r="E1733" s="37">
        <v>3</v>
      </c>
      <c r="F1733" s="37">
        <v>0.51230000000000009</v>
      </c>
      <c r="G1733" s="37" t="s">
        <v>1222</v>
      </c>
      <c r="H1733" s="37" t="s">
        <v>2308</v>
      </c>
      <c r="I1733" s="37">
        <v>98</v>
      </c>
      <c r="J1733" s="37" t="s">
        <v>2275</v>
      </c>
      <c r="K1733" s="37">
        <v>6</v>
      </c>
      <c r="L1733" s="37">
        <v>0</v>
      </c>
    </row>
    <row r="1734" spans="1:12" x14ac:dyDescent="0.25">
      <c r="A1734" s="37" t="s">
        <v>8978</v>
      </c>
      <c r="B1734" s="37">
        <v>9</v>
      </c>
      <c r="C1734" s="37">
        <v>0</v>
      </c>
      <c r="D1734" s="37">
        <v>1</v>
      </c>
      <c r="E1734" s="37">
        <v>4</v>
      </c>
      <c r="F1734" s="37">
        <v>0.75277777777777777</v>
      </c>
      <c r="G1734" s="37" t="s">
        <v>1220</v>
      </c>
      <c r="H1734" s="37" t="s">
        <v>2308</v>
      </c>
      <c r="I1734" s="37">
        <v>144</v>
      </c>
      <c r="J1734" s="37" t="s">
        <v>2275</v>
      </c>
      <c r="K1734" s="37">
        <v>4</v>
      </c>
      <c r="L1734" s="37">
        <v>1</v>
      </c>
    </row>
    <row r="1735" spans="1:12" x14ac:dyDescent="0.25">
      <c r="A1735" s="37" t="s">
        <v>9093</v>
      </c>
      <c r="B1735" s="37">
        <v>9</v>
      </c>
      <c r="C1735" s="37">
        <v>1</v>
      </c>
      <c r="D1735" s="37">
        <v>3</v>
      </c>
      <c r="E1735" s="37">
        <v>5</v>
      </c>
      <c r="F1735" s="37">
        <v>3.293422222222222</v>
      </c>
      <c r="G1735" s="37" t="s">
        <v>1219</v>
      </c>
      <c r="H1735" s="37" t="s">
        <v>2269</v>
      </c>
      <c r="I1735" s="37">
        <v>630</v>
      </c>
      <c r="J1735" s="37" t="s">
        <v>2275</v>
      </c>
      <c r="K1735" s="37">
        <v>6</v>
      </c>
      <c r="L1735" s="37">
        <v>3</v>
      </c>
    </row>
    <row r="1736" spans="1:12" x14ac:dyDescent="0.25">
      <c r="A1736" s="37" t="s">
        <v>8906</v>
      </c>
      <c r="B1736" s="37">
        <v>9</v>
      </c>
      <c r="C1736" s="37">
        <v>0</v>
      </c>
      <c r="D1736" s="37">
        <v>0</v>
      </c>
      <c r="E1736" s="37">
        <v>3</v>
      </c>
      <c r="F1736" s="37">
        <v>0.59072222222222226</v>
      </c>
      <c r="G1736" s="37" t="s">
        <v>1219</v>
      </c>
      <c r="H1736" s="37" t="s">
        <v>3729</v>
      </c>
      <c r="I1736" s="37">
        <v>113</v>
      </c>
      <c r="J1736" s="37" t="s">
        <v>2275</v>
      </c>
      <c r="K1736" s="37">
        <v>7</v>
      </c>
      <c r="L1736" s="37">
        <v>0</v>
      </c>
    </row>
    <row r="1737" spans="1:12" x14ac:dyDescent="0.25">
      <c r="A1737" s="37" t="s">
        <v>9367</v>
      </c>
      <c r="B1737" s="37">
        <v>9</v>
      </c>
      <c r="C1737" s="37">
        <v>0</v>
      </c>
      <c r="D1737" s="37">
        <v>1</v>
      </c>
      <c r="E1737" s="37">
        <v>3</v>
      </c>
      <c r="F1737" s="37">
        <v>0.67436666666666667</v>
      </c>
      <c r="G1737" s="37" t="s">
        <v>1219</v>
      </c>
      <c r="H1737" s="37" t="s">
        <v>2308</v>
      </c>
      <c r="I1737" s="37">
        <v>129</v>
      </c>
      <c r="J1737" s="37" t="s">
        <v>2268</v>
      </c>
      <c r="K1737" s="37">
        <v>6</v>
      </c>
      <c r="L1737" s="37">
        <v>1</v>
      </c>
    </row>
    <row r="1738" spans="1:12" x14ac:dyDescent="0.25">
      <c r="A1738" s="37" t="s">
        <v>9366</v>
      </c>
      <c r="B1738" s="37">
        <v>9</v>
      </c>
      <c r="C1738" s="37">
        <v>0</v>
      </c>
      <c r="D1738" s="37">
        <v>2</v>
      </c>
      <c r="E1738" s="37">
        <v>3</v>
      </c>
      <c r="F1738" s="37">
        <v>1.6571777777777779</v>
      </c>
      <c r="G1738" s="37" t="s">
        <v>1222</v>
      </c>
      <c r="H1738" s="37" t="s">
        <v>2308</v>
      </c>
      <c r="I1738" s="37">
        <v>317</v>
      </c>
      <c r="J1738" s="37" t="s">
        <v>2275</v>
      </c>
      <c r="K1738" s="37">
        <v>6</v>
      </c>
      <c r="L1738" s="37">
        <v>2</v>
      </c>
    </row>
    <row r="1739" spans="1:12" x14ac:dyDescent="0.25">
      <c r="A1739" s="37" t="s">
        <v>9583</v>
      </c>
      <c r="B1739" s="37">
        <v>9</v>
      </c>
      <c r="C1739" s="37">
        <v>0</v>
      </c>
      <c r="D1739" s="37">
        <v>1</v>
      </c>
      <c r="E1739" s="37">
        <v>1</v>
      </c>
      <c r="F1739" s="37">
        <v>0.73287777777777785</v>
      </c>
      <c r="G1739" s="37" t="s">
        <v>1222</v>
      </c>
      <c r="H1739" s="37" t="s">
        <v>2308</v>
      </c>
      <c r="I1739" s="37">
        <v>142</v>
      </c>
      <c r="J1739" s="37" t="s">
        <v>2275</v>
      </c>
      <c r="K1739" s="37">
        <v>5</v>
      </c>
      <c r="L1739" s="37">
        <v>1</v>
      </c>
    </row>
    <row r="1740" spans="1:12" x14ac:dyDescent="0.25">
      <c r="A1740" s="37" t="s">
        <v>9753</v>
      </c>
      <c r="B1740" s="37">
        <v>9</v>
      </c>
      <c r="C1740" s="37">
        <v>0</v>
      </c>
      <c r="D1740" s="37">
        <v>1</v>
      </c>
      <c r="E1740" s="37">
        <v>3</v>
      </c>
      <c r="F1740" s="37">
        <v>1.1030333333333333</v>
      </c>
      <c r="G1740" s="37" t="s">
        <v>1219</v>
      </c>
      <c r="H1740" s="37" t="s">
        <v>2405</v>
      </c>
      <c r="I1740" s="37">
        <v>211</v>
      </c>
      <c r="J1740" s="37" t="s">
        <v>2275</v>
      </c>
      <c r="K1740" s="37">
        <v>6</v>
      </c>
      <c r="L1740" s="37">
        <v>1</v>
      </c>
    </row>
    <row r="1741" spans="1:12" x14ac:dyDescent="0.25">
      <c r="A1741" s="37" t="s">
        <v>9149</v>
      </c>
      <c r="B1741" s="37">
        <v>9</v>
      </c>
      <c r="C1741" s="37">
        <v>1</v>
      </c>
      <c r="D1741" s="37">
        <v>2</v>
      </c>
      <c r="E1741" s="37">
        <v>3</v>
      </c>
      <c r="F1741" s="37">
        <v>2.6713222222222224</v>
      </c>
      <c r="G1741" s="37" t="s">
        <v>2299</v>
      </c>
      <c r="H1741" s="37" t="s">
        <v>2308</v>
      </c>
      <c r="I1741" s="37">
        <v>511</v>
      </c>
      <c r="J1741" s="37" t="s">
        <v>2275</v>
      </c>
      <c r="K1741" s="37">
        <v>8</v>
      </c>
      <c r="L1741" s="37">
        <v>2</v>
      </c>
    </row>
    <row r="1742" spans="1:12" x14ac:dyDescent="0.25">
      <c r="A1742" s="37" t="s">
        <v>9313</v>
      </c>
      <c r="B1742" s="37">
        <v>9</v>
      </c>
      <c r="C1742" s="37">
        <v>0</v>
      </c>
      <c r="D1742" s="37">
        <v>1</v>
      </c>
      <c r="E1742" s="37">
        <v>4</v>
      </c>
      <c r="F1742" s="37">
        <v>0.8573333333333335</v>
      </c>
      <c r="G1742" s="37" t="s">
        <v>2276</v>
      </c>
      <c r="H1742" s="37" t="s">
        <v>2405</v>
      </c>
      <c r="I1742" s="37">
        <v>164</v>
      </c>
      <c r="J1742" s="37" t="s">
        <v>2275</v>
      </c>
      <c r="K1742" s="37">
        <v>5</v>
      </c>
      <c r="L1742" s="37">
        <v>1</v>
      </c>
    </row>
    <row r="1743" spans="1:12" x14ac:dyDescent="0.25">
      <c r="A1743" s="37" t="s">
        <v>8923</v>
      </c>
      <c r="B1743" s="37">
        <v>9</v>
      </c>
      <c r="C1743" s="37">
        <v>0</v>
      </c>
      <c r="D1743" s="37">
        <v>1</v>
      </c>
      <c r="E1743" s="37">
        <v>1</v>
      </c>
      <c r="F1743" s="37">
        <v>1.1500777777777778</v>
      </c>
      <c r="G1743" s="37" t="s">
        <v>2631</v>
      </c>
      <c r="H1743" s="37" t="s">
        <v>2308</v>
      </c>
      <c r="I1743" s="37">
        <v>220</v>
      </c>
      <c r="J1743" s="37" t="s">
        <v>2275</v>
      </c>
      <c r="K1743" s="37">
        <v>8</v>
      </c>
      <c r="L1743" s="37">
        <v>1</v>
      </c>
    </row>
    <row r="1744" spans="1:12" x14ac:dyDescent="0.25">
      <c r="A1744" s="37" t="s">
        <v>8922</v>
      </c>
      <c r="B1744" s="37">
        <v>9</v>
      </c>
      <c r="C1744" s="37">
        <v>0</v>
      </c>
      <c r="D1744" s="37">
        <v>0</v>
      </c>
      <c r="E1744" s="37">
        <v>2</v>
      </c>
      <c r="F1744" s="37">
        <v>0.43386666666666668</v>
      </c>
      <c r="G1744" s="37" t="s">
        <v>1219</v>
      </c>
      <c r="H1744" s="37" t="s">
        <v>2308</v>
      </c>
      <c r="I1744" s="37">
        <v>83</v>
      </c>
      <c r="J1744" s="37" t="s">
        <v>2268</v>
      </c>
      <c r="K1744" s="37">
        <v>4</v>
      </c>
      <c r="L1744" s="37">
        <v>0</v>
      </c>
    </row>
    <row r="1745" spans="1:12" x14ac:dyDescent="0.25">
      <c r="A1745" s="37" t="s">
        <v>9614</v>
      </c>
      <c r="B1745" s="37">
        <v>9</v>
      </c>
      <c r="C1745" s="37">
        <v>0</v>
      </c>
      <c r="D1745" s="37">
        <v>2</v>
      </c>
      <c r="E1745" s="37">
        <v>3</v>
      </c>
      <c r="F1745" s="37">
        <v>1.3487333333333333</v>
      </c>
      <c r="G1745" s="37" t="s">
        <v>1219</v>
      </c>
      <c r="H1745" s="37" t="s">
        <v>2310</v>
      </c>
      <c r="I1745" s="37">
        <v>258</v>
      </c>
      <c r="J1745" s="37" t="s">
        <v>2275</v>
      </c>
      <c r="K1745" s="37">
        <v>6</v>
      </c>
      <c r="L1745" s="37">
        <v>2</v>
      </c>
    </row>
    <row r="1746" spans="1:12" x14ac:dyDescent="0.25">
      <c r="A1746" s="37" t="s">
        <v>9378</v>
      </c>
      <c r="B1746" s="37">
        <v>9</v>
      </c>
      <c r="C1746" s="37">
        <v>1</v>
      </c>
      <c r="D1746" s="37">
        <v>2</v>
      </c>
      <c r="E1746" s="37">
        <v>3</v>
      </c>
      <c r="F1746" s="37">
        <v>3.3038777777777777</v>
      </c>
      <c r="G1746" s="37" t="s">
        <v>1220</v>
      </c>
      <c r="H1746" s="37" t="s">
        <v>2308</v>
      </c>
      <c r="I1746" s="37">
        <v>632</v>
      </c>
      <c r="J1746" s="37" t="s">
        <v>2275</v>
      </c>
      <c r="K1746" s="37">
        <v>7</v>
      </c>
      <c r="L1746" s="37">
        <v>2</v>
      </c>
    </row>
    <row r="1747" spans="1:12" x14ac:dyDescent="0.25">
      <c r="A1747" s="37" t="s">
        <v>9262</v>
      </c>
      <c r="B1747" s="37">
        <v>9</v>
      </c>
      <c r="C1747" s="37">
        <v>0</v>
      </c>
      <c r="D1747" s="37">
        <v>2</v>
      </c>
      <c r="E1747" s="37">
        <v>2</v>
      </c>
      <c r="F1747" s="37">
        <v>1.0925777777777776</v>
      </c>
      <c r="G1747" s="37" t="s">
        <v>1240</v>
      </c>
      <c r="H1747" s="37" t="s">
        <v>2308</v>
      </c>
      <c r="I1747" s="37">
        <v>209</v>
      </c>
      <c r="J1747" s="37" t="s">
        <v>2275</v>
      </c>
      <c r="K1747" s="37">
        <v>7</v>
      </c>
      <c r="L1747" s="37">
        <v>2</v>
      </c>
    </row>
    <row r="1748" spans="1:12" x14ac:dyDescent="0.25">
      <c r="A1748" s="37" t="s">
        <v>8728</v>
      </c>
      <c r="B1748" s="37">
        <v>9</v>
      </c>
      <c r="C1748" s="37">
        <v>1</v>
      </c>
      <c r="D1748" s="37">
        <v>2</v>
      </c>
      <c r="E1748" s="37">
        <v>3</v>
      </c>
      <c r="F1748" s="37">
        <v>2.1119777777777782</v>
      </c>
      <c r="G1748" s="37" t="s">
        <v>1232</v>
      </c>
      <c r="H1748" s="37" t="s">
        <v>2308</v>
      </c>
      <c r="I1748" s="37">
        <v>404</v>
      </c>
      <c r="J1748" s="37" t="s">
        <v>2275</v>
      </c>
      <c r="K1748" s="37">
        <v>7</v>
      </c>
      <c r="L1748" s="37">
        <v>2</v>
      </c>
    </row>
    <row r="1749" spans="1:12" x14ac:dyDescent="0.25">
      <c r="A1749" s="37" t="s">
        <v>9069</v>
      </c>
      <c r="B1749" s="37">
        <v>9</v>
      </c>
      <c r="C1749" s="37">
        <v>0</v>
      </c>
      <c r="D1749" s="37">
        <v>2</v>
      </c>
      <c r="E1749" s="37">
        <v>1</v>
      </c>
      <c r="F1749" s="37">
        <v>1.9499111111111114</v>
      </c>
      <c r="G1749" s="37" t="s">
        <v>1218</v>
      </c>
      <c r="H1749" s="37" t="s">
        <v>2308</v>
      </c>
      <c r="I1749" s="37">
        <v>373</v>
      </c>
      <c r="J1749" s="37" t="s">
        <v>2275</v>
      </c>
      <c r="K1749" s="37">
        <v>8</v>
      </c>
      <c r="L1749" s="37">
        <v>2</v>
      </c>
    </row>
    <row r="1750" spans="1:12" x14ac:dyDescent="0.25">
      <c r="A1750" s="37" t="s">
        <v>9650</v>
      </c>
      <c r="B1750" s="37">
        <v>9</v>
      </c>
      <c r="C1750" s="37">
        <v>0</v>
      </c>
      <c r="D1750" s="37">
        <v>1</v>
      </c>
      <c r="E1750" s="37">
        <v>4</v>
      </c>
      <c r="F1750" s="37">
        <v>1.6069777777777778</v>
      </c>
      <c r="G1750" s="37" t="s">
        <v>2276</v>
      </c>
      <c r="H1750" s="37" t="s">
        <v>2405</v>
      </c>
      <c r="I1750" s="37">
        <v>308</v>
      </c>
      <c r="J1750" s="37" t="s">
        <v>2275</v>
      </c>
      <c r="K1750" s="37">
        <v>7</v>
      </c>
      <c r="L1750" s="37">
        <v>1</v>
      </c>
    </row>
    <row r="1751" spans="1:12" x14ac:dyDescent="0.25">
      <c r="A1751" s="37" t="s">
        <v>8877</v>
      </c>
      <c r="B1751" s="37">
        <v>9</v>
      </c>
      <c r="C1751" s="37">
        <v>1</v>
      </c>
      <c r="D1751" s="37">
        <v>1</v>
      </c>
      <c r="E1751" s="37">
        <v>4</v>
      </c>
      <c r="F1751" s="37">
        <v>1.8714999999999999</v>
      </c>
      <c r="G1751" s="37" t="s">
        <v>1222</v>
      </c>
      <c r="H1751" s="37" t="s">
        <v>2321</v>
      </c>
      <c r="I1751" s="37">
        <v>358</v>
      </c>
      <c r="J1751" s="37" t="s">
        <v>2275</v>
      </c>
      <c r="K1751" s="37">
        <v>7</v>
      </c>
      <c r="L1751" s="37">
        <v>1</v>
      </c>
    </row>
    <row r="1752" spans="1:12" x14ac:dyDescent="0.25">
      <c r="A1752" s="37" t="s">
        <v>9334</v>
      </c>
      <c r="B1752" s="37">
        <v>9</v>
      </c>
      <c r="C1752" s="37">
        <v>0</v>
      </c>
      <c r="D1752" s="37">
        <v>0</v>
      </c>
      <c r="E1752" s="37">
        <v>5</v>
      </c>
      <c r="F1752" s="37">
        <v>0.35545555555555558</v>
      </c>
      <c r="G1752" s="37" t="s">
        <v>2276</v>
      </c>
      <c r="H1752" s="37" t="s">
        <v>2405</v>
      </c>
      <c r="I1752" s="37">
        <v>68</v>
      </c>
      <c r="J1752" s="37" t="s">
        <v>2268</v>
      </c>
      <c r="K1752" s="37">
        <v>5</v>
      </c>
      <c r="L1752" s="37">
        <v>0</v>
      </c>
    </row>
    <row r="1753" spans="1:12" x14ac:dyDescent="0.25">
      <c r="A1753" s="37" t="s">
        <v>9514</v>
      </c>
      <c r="B1753" s="37">
        <v>9</v>
      </c>
      <c r="C1753" s="37">
        <v>0</v>
      </c>
      <c r="D1753" s="37">
        <v>1</v>
      </c>
      <c r="E1753" s="37">
        <v>3</v>
      </c>
      <c r="F1753" s="37">
        <v>0.96711111111111114</v>
      </c>
      <c r="G1753" s="37" t="s">
        <v>1232</v>
      </c>
      <c r="H1753" s="37" t="s">
        <v>2321</v>
      </c>
      <c r="I1753" s="37">
        <v>185</v>
      </c>
      <c r="J1753" s="37" t="s">
        <v>2275</v>
      </c>
      <c r="K1753" s="37">
        <v>7</v>
      </c>
      <c r="L1753" s="37">
        <v>1</v>
      </c>
    </row>
    <row r="1754" spans="1:12" x14ac:dyDescent="0.25">
      <c r="A1754" s="37" t="s">
        <v>7798</v>
      </c>
      <c r="B1754" s="37">
        <v>9</v>
      </c>
      <c r="C1754" s="37">
        <v>0</v>
      </c>
      <c r="D1754" s="37">
        <v>1</v>
      </c>
      <c r="E1754" s="37">
        <v>1</v>
      </c>
      <c r="F1754" s="37">
        <v>0.94620000000000004</v>
      </c>
      <c r="G1754" s="37" t="s">
        <v>1232</v>
      </c>
      <c r="H1754" s="37" t="s">
        <v>2308</v>
      </c>
      <c r="I1754" s="37">
        <v>181</v>
      </c>
      <c r="J1754" s="37" t="s">
        <v>2268</v>
      </c>
      <c r="K1754" s="37">
        <v>5</v>
      </c>
      <c r="L1754" s="37">
        <v>1</v>
      </c>
    </row>
    <row r="1755" spans="1:12" x14ac:dyDescent="0.25">
      <c r="A1755" s="37" t="s">
        <v>9181</v>
      </c>
      <c r="B1755" s="37">
        <v>9</v>
      </c>
      <c r="C1755" s="37">
        <v>0</v>
      </c>
      <c r="D1755" s="37">
        <v>1</v>
      </c>
      <c r="E1755" s="37">
        <v>2</v>
      </c>
      <c r="F1755" s="37">
        <v>1.6234666666666666</v>
      </c>
      <c r="G1755" s="37" t="s">
        <v>1246</v>
      </c>
      <c r="H1755" s="37" t="s">
        <v>2308</v>
      </c>
      <c r="I1755" s="37">
        <v>325</v>
      </c>
      <c r="J1755" s="37" t="s">
        <v>2268</v>
      </c>
      <c r="K1755" s="37">
        <v>7</v>
      </c>
      <c r="L1755" s="37">
        <v>1</v>
      </c>
    </row>
    <row r="1756" spans="1:12" x14ac:dyDescent="0.25">
      <c r="A1756" s="37" t="s">
        <v>9030</v>
      </c>
      <c r="B1756" s="37">
        <v>9</v>
      </c>
      <c r="C1756" s="37">
        <v>0</v>
      </c>
      <c r="D1756" s="37">
        <v>0</v>
      </c>
      <c r="E1756" s="37">
        <v>3</v>
      </c>
      <c r="F1756" s="37">
        <v>0.57504444444444447</v>
      </c>
      <c r="G1756" s="37" t="s">
        <v>1224</v>
      </c>
      <c r="H1756" s="37" t="s">
        <v>2308</v>
      </c>
      <c r="I1756" s="37">
        <v>110</v>
      </c>
      <c r="J1756" s="37" t="s">
        <v>2275</v>
      </c>
      <c r="K1756" s="37">
        <v>6</v>
      </c>
      <c r="L1756" s="37">
        <v>0</v>
      </c>
    </row>
    <row r="1757" spans="1:12" x14ac:dyDescent="0.25">
      <c r="A1757" s="37" t="s">
        <v>8142</v>
      </c>
      <c r="B1757" s="37">
        <v>9</v>
      </c>
      <c r="C1757" s="37">
        <v>0</v>
      </c>
      <c r="D1757" s="37">
        <v>1</v>
      </c>
      <c r="E1757" s="37">
        <v>7</v>
      </c>
      <c r="F1757" s="37">
        <v>1.1030222222222221</v>
      </c>
      <c r="G1757" s="37" t="s">
        <v>1253</v>
      </c>
      <c r="H1757" s="37" t="s">
        <v>2308</v>
      </c>
      <c r="I1757" s="37">
        <v>211</v>
      </c>
      <c r="J1757" s="37" t="s">
        <v>2268</v>
      </c>
      <c r="K1757" s="37">
        <v>8</v>
      </c>
      <c r="L1757" s="37">
        <v>1</v>
      </c>
    </row>
    <row r="1758" spans="1:12" x14ac:dyDescent="0.25">
      <c r="A1758" s="37" t="s">
        <v>9087</v>
      </c>
      <c r="B1758" s="37">
        <v>9</v>
      </c>
      <c r="C1758" s="37">
        <v>0</v>
      </c>
      <c r="D1758" s="37">
        <v>1</v>
      </c>
      <c r="E1758" s="37">
        <v>4</v>
      </c>
      <c r="F1758" s="37">
        <v>1.437588888888889</v>
      </c>
      <c r="G1758" s="37" t="s">
        <v>1267</v>
      </c>
      <c r="H1758" s="37" t="s">
        <v>2308</v>
      </c>
      <c r="I1758" s="37">
        <v>275</v>
      </c>
      <c r="J1758" s="37" t="s">
        <v>2268</v>
      </c>
      <c r="K1758" s="37">
        <v>7</v>
      </c>
      <c r="L1758" s="37">
        <v>1</v>
      </c>
    </row>
    <row r="1759" spans="1:12" x14ac:dyDescent="0.25">
      <c r="A1759" s="37" t="s">
        <v>9145</v>
      </c>
      <c r="B1759" s="37">
        <v>9</v>
      </c>
      <c r="C1759" s="37">
        <v>0</v>
      </c>
      <c r="D1759" s="37">
        <v>0</v>
      </c>
      <c r="E1759" s="37">
        <v>1</v>
      </c>
      <c r="F1759" s="37">
        <v>0.58577777777777784</v>
      </c>
      <c r="G1759" s="37" t="s">
        <v>2299</v>
      </c>
      <c r="H1759" s="37" t="s">
        <v>2308</v>
      </c>
      <c r="I1759" s="37">
        <v>159</v>
      </c>
      <c r="J1759" s="37" t="s">
        <v>2268</v>
      </c>
      <c r="K1759" s="37">
        <v>5</v>
      </c>
      <c r="L1759" s="37">
        <v>0</v>
      </c>
    </row>
    <row r="1760" spans="1:12" x14ac:dyDescent="0.25">
      <c r="A1760" s="37" t="s">
        <v>9226</v>
      </c>
      <c r="B1760" s="37">
        <v>9</v>
      </c>
      <c r="C1760" s="37">
        <v>0</v>
      </c>
      <c r="D1760" s="37">
        <v>2</v>
      </c>
      <c r="E1760" s="37">
        <v>1</v>
      </c>
      <c r="F1760" s="37">
        <v>1.2807666666666668</v>
      </c>
      <c r="G1760" s="37" t="s">
        <v>1246</v>
      </c>
      <c r="H1760" s="37" t="s">
        <v>2308</v>
      </c>
      <c r="I1760" s="37">
        <v>245</v>
      </c>
      <c r="J1760" s="37" t="s">
        <v>2275</v>
      </c>
      <c r="K1760" s="37">
        <v>7</v>
      </c>
      <c r="L1760" s="37">
        <v>2</v>
      </c>
    </row>
    <row r="1761" spans="1:12" x14ac:dyDescent="0.25">
      <c r="A1761" s="37" t="s">
        <v>9123</v>
      </c>
      <c r="B1761" s="37">
        <v>9</v>
      </c>
      <c r="C1761" s="37">
        <v>0</v>
      </c>
      <c r="D1761" s="37">
        <v>0</v>
      </c>
      <c r="E1761" s="37">
        <v>5</v>
      </c>
      <c r="F1761" s="37">
        <v>0.72141111111111111</v>
      </c>
      <c r="G1761" s="37" t="s">
        <v>1268</v>
      </c>
      <c r="H1761" s="37" t="s">
        <v>2269</v>
      </c>
      <c r="I1761" s="37">
        <v>138</v>
      </c>
      <c r="J1761" s="37" t="s">
        <v>2268</v>
      </c>
      <c r="K1761" s="37">
        <v>5</v>
      </c>
      <c r="L1761" s="37">
        <v>0</v>
      </c>
    </row>
    <row r="1762" spans="1:12" x14ac:dyDescent="0.25">
      <c r="A1762" s="37" t="s">
        <v>9144</v>
      </c>
      <c r="B1762" s="37">
        <v>9</v>
      </c>
      <c r="C1762" s="37">
        <v>0</v>
      </c>
      <c r="D1762" s="37">
        <v>0</v>
      </c>
      <c r="E1762" s="37">
        <v>3</v>
      </c>
      <c r="F1762" s="37">
        <v>0.94622222222222219</v>
      </c>
      <c r="G1762" s="37" t="s">
        <v>1250</v>
      </c>
      <c r="H1762" s="37" t="s">
        <v>2308</v>
      </c>
      <c r="I1762" s="37">
        <v>181</v>
      </c>
      <c r="J1762" s="37" t="s">
        <v>2275</v>
      </c>
      <c r="K1762" s="37">
        <v>7</v>
      </c>
      <c r="L1762" s="37">
        <v>0</v>
      </c>
    </row>
    <row r="1763" spans="1:12" x14ac:dyDescent="0.25">
      <c r="A1763" s="37" t="s">
        <v>9066</v>
      </c>
      <c r="B1763" s="37">
        <v>9</v>
      </c>
      <c r="C1763" s="37">
        <v>0</v>
      </c>
      <c r="D1763" s="37">
        <v>4</v>
      </c>
      <c r="E1763" s="37">
        <v>3</v>
      </c>
      <c r="F1763" s="37">
        <v>2.159011111111111</v>
      </c>
      <c r="G1763" s="37" t="s">
        <v>1246</v>
      </c>
      <c r="H1763" s="37" t="s">
        <v>2308</v>
      </c>
      <c r="I1763" s="37">
        <v>413</v>
      </c>
      <c r="J1763" s="37" t="s">
        <v>2275</v>
      </c>
      <c r="K1763" s="37">
        <v>8</v>
      </c>
      <c r="L1763" s="37">
        <v>4</v>
      </c>
    </row>
    <row r="1764" spans="1:12" x14ac:dyDescent="0.25">
      <c r="A1764" s="37" t="s">
        <v>9260</v>
      </c>
      <c r="B1764" s="37">
        <v>9</v>
      </c>
      <c r="C1764" s="37">
        <v>1</v>
      </c>
      <c r="D1764" s="37">
        <v>1</v>
      </c>
      <c r="E1764" s="37">
        <v>1</v>
      </c>
      <c r="F1764" s="37">
        <v>1.8365666666666667</v>
      </c>
      <c r="G1764" s="37" t="s">
        <v>1246</v>
      </c>
      <c r="H1764" s="37" t="s">
        <v>2308</v>
      </c>
      <c r="I1764" s="37">
        <v>444</v>
      </c>
      <c r="J1764" s="37" t="s">
        <v>2268</v>
      </c>
      <c r="K1764" s="37">
        <v>4</v>
      </c>
      <c r="L1764" s="37">
        <v>1</v>
      </c>
    </row>
    <row r="1765" spans="1:12" x14ac:dyDescent="0.25">
      <c r="A1765" s="37" t="s">
        <v>9621</v>
      </c>
      <c r="B1765" s="37">
        <v>9</v>
      </c>
      <c r="C1765" s="37">
        <v>0</v>
      </c>
      <c r="D1765" s="37">
        <v>0</v>
      </c>
      <c r="E1765" s="37">
        <v>3</v>
      </c>
      <c r="F1765" s="37">
        <v>0.3314111111111111</v>
      </c>
      <c r="G1765" s="37" t="s">
        <v>2318</v>
      </c>
      <c r="H1765" s="37" t="s">
        <v>2308</v>
      </c>
      <c r="I1765" s="37">
        <v>64</v>
      </c>
      <c r="J1765" s="37" t="s">
        <v>2268</v>
      </c>
      <c r="K1765" s="37">
        <v>4</v>
      </c>
      <c r="L1765" s="37">
        <v>0</v>
      </c>
    </row>
    <row r="1766" spans="1:12" x14ac:dyDescent="0.25">
      <c r="A1766" s="37" t="s">
        <v>9108</v>
      </c>
      <c r="B1766" s="37">
        <v>9</v>
      </c>
      <c r="C1766" s="37">
        <v>0</v>
      </c>
      <c r="D1766" s="37">
        <v>1</v>
      </c>
      <c r="E1766" s="37">
        <v>7</v>
      </c>
      <c r="F1766" s="37">
        <v>1.474188888888889</v>
      </c>
      <c r="G1766" s="37" t="s">
        <v>1220</v>
      </c>
      <c r="H1766" s="37" t="s">
        <v>2308</v>
      </c>
      <c r="I1766" s="37">
        <v>282</v>
      </c>
      <c r="J1766" s="37" t="s">
        <v>2268</v>
      </c>
      <c r="K1766" s="37">
        <v>7</v>
      </c>
      <c r="L1766" s="37">
        <v>1</v>
      </c>
    </row>
    <row r="1767" spans="1:12" x14ac:dyDescent="0.25">
      <c r="A1767" s="37" t="s">
        <v>9107</v>
      </c>
      <c r="B1767" s="37">
        <v>9</v>
      </c>
      <c r="C1767" s="37">
        <v>0</v>
      </c>
      <c r="D1767" s="37">
        <v>2</v>
      </c>
      <c r="E1767" s="37">
        <v>3</v>
      </c>
      <c r="F1767" s="37">
        <v>1.4898777777777776</v>
      </c>
      <c r="G1767" s="37" t="s">
        <v>1268</v>
      </c>
      <c r="H1767" s="37" t="s">
        <v>2321</v>
      </c>
      <c r="I1767" s="37">
        <v>285</v>
      </c>
      <c r="J1767" s="37" t="s">
        <v>2268</v>
      </c>
      <c r="K1767" s="37">
        <v>5</v>
      </c>
      <c r="L1767" s="37">
        <v>2</v>
      </c>
    </row>
    <row r="1768" spans="1:12" x14ac:dyDescent="0.25">
      <c r="A1768" s="37" t="s">
        <v>9542</v>
      </c>
      <c r="B1768" s="37">
        <v>9</v>
      </c>
      <c r="C1768" s="37">
        <v>0</v>
      </c>
      <c r="D1768" s="37">
        <v>4</v>
      </c>
      <c r="E1768" s="37">
        <v>4</v>
      </c>
      <c r="F1768" s="37">
        <v>2.204477777777778</v>
      </c>
      <c r="G1768" s="37" t="s">
        <v>1218</v>
      </c>
      <c r="H1768" s="37" t="s">
        <v>2308</v>
      </c>
      <c r="I1768" s="37">
        <v>456</v>
      </c>
      <c r="J1768" s="37" t="s">
        <v>2275</v>
      </c>
      <c r="K1768" s="37">
        <v>7</v>
      </c>
      <c r="L1768" s="37">
        <v>4</v>
      </c>
    </row>
    <row r="1769" spans="1:12" x14ac:dyDescent="0.25">
      <c r="A1769" s="37" t="s">
        <v>8935</v>
      </c>
      <c r="B1769" s="37">
        <v>9</v>
      </c>
      <c r="C1769" s="37">
        <v>0</v>
      </c>
      <c r="D1769" s="37">
        <v>2</v>
      </c>
      <c r="E1769" s="37">
        <v>3</v>
      </c>
      <c r="F1769" s="37">
        <v>1.359188888888889</v>
      </c>
      <c r="G1769" s="37" t="s">
        <v>1218</v>
      </c>
      <c r="H1769" s="37" t="s">
        <v>2308</v>
      </c>
      <c r="I1769" s="37">
        <v>260</v>
      </c>
      <c r="J1769" s="37" t="s">
        <v>2275</v>
      </c>
      <c r="K1769" s="37">
        <v>8</v>
      </c>
      <c r="L1769" s="37">
        <v>2</v>
      </c>
    </row>
    <row r="1770" spans="1:12" x14ac:dyDescent="0.25">
      <c r="A1770" s="37" t="s">
        <v>8918</v>
      </c>
      <c r="B1770" s="37">
        <v>9</v>
      </c>
      <c r="C1770" s="37">
        <v>0</v>
      </c>
      <c r="D1770" s="37">
        <v>0</v>
      </c>
      <c r="E1770" s="37">
        <v>3</v>
      </c>
      <c r="F1770" s="37">
        <v>0.56138888888888894</v>
      </c>
      <c r="G1770" s="37" t="s">
        <v>1218</v>
      </c>
      <c r="H1770" s="37" t="s">
        <v>2269</v>
      </c>
      <c r="I1770" s="37">
        <v>111</v>
      </c>
      <c r="J1770" s="37" t="s">
        <v>2275</v>
      </c>
      <c r="K1770" s="37">
        <v>6</v>
      </c>
      <c r="L1770" s="37">
        <v>0</v>
      </c>
    </row>
    <row r="1771" spans="1:12" x14ac:dyDescent="0.25">
      <c r="A1771" s="37" t="s">
        <v>9224</v>
      </c>
      <c r="B1771" s="37">
        <v>9</v>
      </c>
      <c r="C1771" s="37">
        <v>0</v>
      </c>
      <c r="D1771" s="37">
        <v>0</v>
      </c>
      <c r="E1771" s="37">
        <v>3</v>
      </c>
      <c r="F1771" s="37">
        <v>0.52275555555555564</v>
      </c>
      <c r="G1771" s="37" t="s">
        <v>1219</v>
      </c>
      <c r="H1771" s="37" t="s">
        <v>2269</v>
      </c>
      <c r="I1771" s="37">
        <v>100</v>
      </c>
      <c r="J1771" s="37" t="s">
        <v>2275</v>
      </c>
      <c r="K1771" s="37">
        <v>5</v>
      </c>
      <c r="L1771" s="37">
        <v>0</v>
      </c>
    </row>
    <row r="1772" spans="1:12" x14ac:dyDescent="0.25">
      <c r="A1772" s="37" t="s">
        <v>9084</v>
      </c>
      <c r="B1772" s="37">
        <v>9</v>
      </c>
      <c r="C1772" s="37">
        <v>0</v>
      </c>
      <c r="D1772" s="37">
        <v>1</v>
      </c>
      <c r="E1772" s="37">
        <v>3</v>
      </c>
      <c r="F1772" s="37">
        <v>0.76845555555555556</v>
      </c>
      <c r="G1772" s="37" t="s">
        <v>1259</v>
      </c>
      <c r="H1772" s="37" t="s">
        <v>2308</v>
      </c>
      <c r="I1772" s="37">
        <v>147</v>
      </c>
      <c r="J1772" s="37" t="s">
        <v>2275</v>
      </c>
      <c r="K1772" s="37">
        <v>4</v>
      </c>
      <c r="L1772" s="37">
        <v>1</v>
      </c>
    </row>
    <row r="1773" spans="1:12" x14ac:dyDescent="0.25">
      <c r="A1773" s="37" t="s">
        <v>9434</v>
      </c>
      <c r="B1773" s="37">
        <v>9</v>
      </c>
      <c r="C1773" s="37">
        <v>0</v>
      </c>
      <c r="D1773" s="37">
        <v>0</v>
      </c>
      <c r="E1773" s="37">
        <v>1</v>
      </c>
      <c r="F1773" s="37">
        <v>0.20385555555555557</v>
      </c>
      <c r="G1773" s="37" t="s">
        <v>1266</v>
      </c>
      <c r="H1773" s="37" t="s">
        <v>2308</v>
      </c>
      <c r="I1773" s="37">
        <v>39</v>
      </c>
      <c r="J1773" s="37" t="s">
        <v>2275</v>
      </c>
      <c r="K1773" s="37">
        <v>4</v>
      </c>
      <c r="L1773" s="37">
        <v>0</v>
      </c>
    </row>
    <row r="1774" spans="1:12" x14ac:dyDescent="0.25">
      <c r="A1774" s="37" t="s">
        <v>9063</v>
      </c>
      <c r="B1774" s="37">
        <v>9</v>
      </c>
      <c r="C1774" s="37">
        <v>0</v>
      </c>
      <c r="D1774" s="37">
        <v>1</v>
      </c>
      <c r="E1774" s="37">
        <v>2</v>
      </c>
      <c r="F1774" s="37">
        <v>0.6743555555555556</v>
      </c>
      <c r="G1774" s="37" t="s">
        <v>3704</v>
      </c>
      <c r="H1774" s="37" t="s">
        <v>2308</v>
      </c>
      <c r="I1774" s="37">
        <v>129</v>
      </c>
      <c r="J1774" s="37" t="s">
        <v>2275</v>
      </c>
      <c r="K1774" s="37">
        <v>4</v>
      </c>
      <c r="L1774" s="37">
        <v>1</v>
      </c>
    </row>
    <row r="1775" spans="1:12" x14ac:dyDescent="0.25">
      <c r="A1775" s="37" t="s">
        <v>9406</v>
      </c>
      <c r="B1775" s="37">
        <v>9</v>
      </c>
      <c r="C1775" s="37">
        <v>0</v>
      </c>
      <c r="D1775" s="37">
        <v>0</v>
      </c>
      <c r="E1775" s="37">
        <v>2</v>
      </c>
      <c r="F1775" s="37">
        <v>0.5959444444444445</v>
      </c>
      <c r="G1775" s="37" t="s">
        <v>1240</v>
      </c>
      <c r="H1775" s="37" t="s">
        <v>2308</v>
      </c>
      <c r="I1775" s="37">
        <v>114</v>
      </c>
      <c r="J1775" s="37" t="s">
        <v>2275</v>
      </c>
      <c r="K1775" s="37">
        <v>6</v>
      </c>
      <c r="L1775" s="37">
        <v>0</v>
      </c>
    </row>
    <row r="1776" spans="1:12" x14ac:dyDescent="0.25">
      <c r="A1776" s="37" t="s">
        <v>9223</v>
      </c>
      <c r="B1776" s="37">
        <v>9</v>
      </c>
      <c r="C1776" s="37">
        <v>0</v>
      </c>
      <c r="D1776" s="37">
        <v>1</v>
      </c>
      <c r="E1776" s="37">
        <v>2</v>
      </c>
      <c r="F1776" s="37">
        <v>0.90397777777777777</v>
      </c>
      <c r="G1776" s="37" t="s">
        <v>1262</v>
      </c>
      <c r="H1776" s="37" t="s">
        <v>2308</v>
      </c>
      <c r="I1776" s="37">
        <v>197</v>
      </c>
      <c r="J1776" s="37" t="s">
        <v>2275</v>
      </c>
      <c r="K1776" s="37">
        <v>7</v>
      </c>
      <c r="L1776" s="37">
        <v>1</v>
      </c>
    </row>
    <row r="1777" spans="1:12" x14ac:dyDescent="0.25">
      <c r="A1777" s="37" t="s">
        <v>9120</v>
      </c>
      <c r="B1777" s="37">
        <v>9</v>
      </c>
      <c r="C1777" s="37">
        <v>0</v>
      </c>
      <c r="D1777" s="37">
        <v>0</v>
      </c>
      <c r="E1777" s="37">
        <v>2</v>
      </c>
      <c r="F1777" s="37">
        <v>0.60116666666666663</v>
      </c>
      <c r="G1777" s="37" t="s">
        <v>1270</v>
      </c>
      <c r="H1777" s="37" t="s">
        <v>2308</v>
      </c>
      <c r="I1777" s="37">
        <v>115</v>
      </c>
      <c r="J1777" s="37" t="s">
        <v>2275</v>
      </c>
      <c r="K1777" s="37">
        <v>5</v>
      </c>
      <c r="L1777" s="37">
        <v>0</v>
      </c>
    </row>
    <row r="1778" spans="1:12" x14ac:dyDescent="0.25">
      <c r="A1778" s="37" t="s">
        <v>9362</v>
      </c>
      <c r="B1778" s="37">
        <v>9</v>
      </c>
      <c r="C1778" s="37">
        <v>0</v>
      </c>
      <c r="D1778" s="37">
        <v>0</v>
      </c>
      <c r="E1778" s="37">
        <v>4</v>
      </c>
      <c r="F1778" s="37">
        <v>0.99325555555555545</v>
      </c>
      <c r="G1778" s="37" t="s">
        <v>1245</v>
      </c>
      <c r="H1778" s="37" t="s">
        <v>2308</v>
      </c>
      <c r="I1778" s="37">
        <v>190</v>
      </c>
      <c r="J1778" s="37" t="s">
        <v>2275</v>
      </c>
      <c r="K1778" s="37">
        <v>7</v>
      </c>
      <c r="L1778" s="37">
        <v>0</v>
      </c>
    </row>
    <row r="1779" spans="1:12" x14ac:dyDescent="0.25">
      <c r="A1779" s="37" t="s">
        <v>9478</v>
      </c>
      <c r="B1779" s="37">
        <v>9</v>
      </c>
      <c r="C1779" s="37">
        <v>0</v>
      </c>
      <c r="D1779" s="37">
        <v>0</v>
      </c>
      <c r="E1779" s="37">
        <v>4</v>
      </c>
      <c r="F1779" s="37">
        <v>0.53843333333333332</v>
      </c>
      <c r="G1779" s="37" t="s">
        <v>1245</v>
      </c>
      <c r="H1779" s="37" t="s">
        <v>2308</v>
      </c>
      <c r="I1779" s="37">
        <v>103</v>
      </c>
      <c r="J1779" s="37" t="s">
        <v>2275</v>
      </c>
      <c r="K1779" s="37">
        <v>6</v>
      </c>
      <c r="L1779" s="37">
        <v>0</v>
      </c>
    </row>
    <row r="1780" spans="1:12" x14ac:dyDescent="0.25">
      <c r="A1780" s="37" t="s">
        <v>8872</v>
      </c>
      <c r="B1780" s="37">
        <v>9</v>
      </c>
      <c r="C1780" s="37">
        <v>0</v>
      </c>
      <c r="D1780" s="37">
        <v>0</v>
      </c>
      <c r="E1780" s="37">
        <v>0</v>
      </c>
      <c r="F1780" s="37">
        <v>0.48616666666666675</v>
      </c>
      <c r="G1780" s="37" t="s">
        <v>1248</v>
      </c>
      <c r="H1780" s="37" t="s">
        <v>2308</v>
      </c>
      <c r="I1780" s="37">
        <v>93</v>
      </c>
      <c r="J1780" s="37" t="s">
        <v>2275</v>
      </c>
      <c r="K1780" s="37">
        <v>5</v>
      </c>
      <c r="L1780" s="37">
        <v>0</v>
      </c>
    </row>
    <row r="1781" spans="1:12" x14ac:dyDescent="0.25">
      <c r="A1781" s="37" t="s">
        <v>8974</v>
      </c>
      <c r="B1781" s="37">
        <v>9</v>
      </c>
      <c r="C1781" s="37">
        <v>0</v>
      </c>
      <c r="D1781" s="37">
        <v>0</v>
      </c>
      <c r="E1781" s="37">
        <v>1</v>
      </c>
      <c r="F1781" s="37">
        <v>0.41296666666666665</v>
      </c>
      <c r="G1781" s="37" t="s">
        <v>1220</v>
      </c>
      <c r="H1781" s="37" t="s">
        <v>2308</v>
      </c>
      <c r="I1781" s="37">
        <v>79</v>
      </c>
      <c r="J1781" s="37" t="s">
        <v>2275</v>
      </c>
      <c r="K1781" s="37">
        <v>4</v>
      </c>
      <c r="L1781" s="37">
        <v>0</v>
      </c>
    </row>
    <row r="1782" spans="1:12" x14ac:dyDescent="0.25">
      <c r="A1782" s="37" t="s">
        <v>9192</v>
      </c>
      <c r="B1782" s="37">
        <v>9</v>
      </c>
      <c r="C1782" s="37">
        <v>0</v>
      </c>
      <c r="D1782" s="37">
        <v>2</v>
      </c>
      <c r="E1782" s="37">
        <v>5</v>
      </c>
      <c r="F1782" s="37">
        <v>1.5369333333333335</v>
      </c>
      <c r="G1782" s="37" t="s">
        <v>1220</v>
      </c>
      <c r="H1782" s="37" t="s">
        <v>2308</v>
      </c>
      <c r="I1782" s="37">
        <v>294</v>
      </c>
      <c r="J1782" s="37" t="s">
        <v>2275</v>
      </c>
      <c r="K1782" s="37">
        <v>6</v>
      </c>
      <c r="L1782" s="37">
        <v>2</v>
      </c>
    </row>
    <row r="1783" spans="1:12" x14ac:dyDescent="0.25">
      <c r="A1783" s="37" t="s">
        <v>9411</v>
      </c>
      <c r="B1783" s="37">
        <v>9</v>
      </c>
      <c r="C1783" s="37">
        <v>0</v>
      </c>
      <c r="D1783" s="37">
        <v>0</v>
      </c>
      <c r="E1783" s="37">
        <v>2</v>
      </c>
      <c r="F1783" s="37">
        <v>0.35547777777777778</v>
      </c>
      <c r="G1783" s="37" t="s">
        <v>2318</v>
      </c>
      <c r="H1783" s="37" t="s">
        <v>2308</v>
      </c>
      <c r="I1783" s="37">
        <v>68</v>
      </c>
      <c r="J1783" s="37" t="s">
        <v>2275</v>
      </c>
      <c r="K1783" s="37">
        <v>5</v>
      </c>
      <c r="L1783" s="37">
        <v>0</v>
      </c>
    </row>
    <row r="1784" spans="1:12" x14ac:dyDescent="0.25">
      <c r="A1784" s="37" t="s">
        <v>9346</v>
      </c>
      <c r="B1784" s="37">
        <v>9</v>
      </c>
      <c r="C1784" s="37">
        <v>0</v>
      </c>
      <c r="D1784" s="37">
        <v>0</v>
      </c>
      <c r="E1784" s="37">
        <v>2</v>
      </c>
      <c r="F1784" s="37">
        <v>0.48615555555555556</v>
      </c>
      <c r="G1784" s="37" t="s">
        <v>1241</v>
      </c>
      <c r="H1784" s="37" t="s">
        <v>2308</v>
      </c>
      <c r="I1784" s="37">
        <v>93</v>
      </c>
      <c r="J1784" s="37" t="s">
        <v>2275</v>
      </c>
      <c r="K1784" s="37">
        <v>5</v>
      </c>
      <c r="L1784" s="37">
        <v>0</v>
      </c>
    </row>
    <row r="1785" spans="1:12" x14ac:dyDescent="0.25">
      <c r="A1785" s="37" t="s">
        <v>9533</v>
      </c>
      <c r="B1785" s="37">
        <v>9</v>
      </c>
      <c r="C1785" s="37">
        <v>0</v>
      </c>
      <c r="D1785" s="37">
        <v>1</v>
      </c>
      <c r="E1785" s="37">
        <v>2</v>
      </c>
      <c r="F1785" s="37">
        <v>0.87825555555555557</v>
      </c>
      <c r="G1785" s="37" t="s">
        <v>1219</v>
      </c>
      <c r="H1785" s="37" t="s">
        <v>2269</v>
      </c>
      <c r="I1785" s="37">
        <v>168</v>
      </c>
      <c r="J1785" s="37" t="s">
        <v>2275</v>
      </c>
      <c r="K1785" s="37">
        <v>5</v>
      </c>
      <c r="L1785" s="37">
        <v>1</v>
      </c>
    </row>
    <row r="1786" spans="1:12" x14ac:dyDescent="0.25">
      <c r="A1786" s="37" t="s">
        <v>9682</v>
      </c>
      <c r="B1786" s="37">
        <v>9</v>
      </c>
      <c r="C1786" s="37">
        <v>0</v>
      </c>
      <c r="D1786" s="37">
        <v>1</v>
      </c>
      <c r="E1786" s="37">
        <v>6</v>
      </c>
      <c r="F1786" s="37">
        <v>1.1243444444444444</v>
      </c>
      <c r="G1786" s="37" t="s">
        <v>1219</v>
      </c>
      <c r="H1786" s="37" t="s">
        <v>2308</v>
      </c>
      <c r="I1786" s="37">
        <v>256</v>
      </c>
      <c r="J1786" s="37" t="s">
        <v>2275</v>
      </c>
      <c r="K1786" s="37">
        <v>8</v>
      </c>
      <c r="L1786" s="37">
        <v>1</v>
      </c>
    </row>
    <row r="1787" spans="1:12" x14ac:dyDescent="0.25">
      <c r="A1787" s="37" t="s">
        <v>9477</v>
      </c>
      <c r="B1787" s="37">
        <v>8</v>
      </c>
      <c r="C1787" s="37">
        <v>0</v>
      </c>
      <c r="D1787" s="37">
        <v>0</v>
      </c>
      <c r="E1787" s="37">
        <v>6</v>
      </c>
      <c r="F1787" s="37">
        <v>0.37636250000000004</v>
      </c>
      <c r="G1787" s="37" t="s">
        <v>1219</v>
      </c>
      <c r="H1787" s="37" t="s">
        <v>2308</v>
      </c>
      <c r="I1787" s="37">
        <v>64</v>
      </c>
      <c r="J1787" s="37" t="s">
        <v>2275</v>
      </c>
      <c r="K1787" s="37">
        <v>5</v>
      </c>
      <c r="L1787" s="37">
        <v>0</v>
      </c>
    </row>
    <row r="1788" spans="1:12" x14ac:dyDescent="0.25">
      <c r="A1788" s="37" t="s">
        <v>8698</v>
      </c>
      <c r="B1788" s="37">
        <v>8</v>
      </c>
      <c r="C1788" s="37">
        <v>0</v>
      </c>
      <c r="D1788" s="37">
        <v>0</v>
      </c>
      <c r="E1788" s="37">
        <v>1</v>
      </c>
      <c r="F1788" s="37">
        <v>0.64690000000000003</v>
      </c>
      <c r="G1788" s="37" t="s">
        <v>1219</v>
      </c>
      <c r="H1788" s="37" t="s">
        <v>2308</v>
      </c>
      <c r="I1788" s="37">
        <v>110</v>
      </c>
      <c r="J1788" s="37" t="s">
        <v>2275</v>
      </c>
      <c r="K1788" s="37">
        <v>7</v>
      </c>
      <c r="L1788" s="37">
        <v>0</v>
      </c>
    </row>
    <row r="1789" spans="1:12" x14ac:dyDescent="0.25">
      <c r="A1789" s="37" t="s">
        <v>8973</v>
      </c>
      <c r="B1789" s="37">
        <v>8</v>
      </c>
      <c r="C1789" s="37">
        <v>0</v>
      </c>
      <c r="D1789" s="37">
        <v>0</v>
      </c>
      <c r="E1789" s="37">
        <v>5</v>
      </c>
      <c r="F1789" s="37">
        <v>1.2644375000000001</v>
      </c>
      <c r="G1789" s="37" t="s">
        <v>1219</v>
      </c>
      <c r="H1789" s="37" t="s">
        <v>2308</v>
      </c>
      <c r="I1789" s="37">
        <v>215</v>
      </c>
      <c r="J1789" s="37" t="s">
        <v>2268</v>
      </c>
      <c r="K1789" s="37">
        <v>7</v>
      </c>
      <c r="L1789" s="37">
        <v>0</v>
      </c>
    </row>
    <row r="1790" spans="1:12" x14ac:dyDescent="0.25">
      <c r="A1790" s="37" t="s">
        <v>8318</v>
      </c>
      <c r="B1790" s="37">
        <v>8</v>
      </c>
      <c r="C1790" s="37">
        <v>0</v>
      </c>
      <c r="D1790" s="37">
        <v>0</v>
      </c>
      <c r="E1790" s="37">
        <v>0</v>
      </c>
      <c r="F1790" s="37">
        <v>0.2469875</v>
      </c>
      <c r="G1790" s="37" t="s">
        <v>1219</v>
      </c>
      <c r="H1790" s="37" t="s">
        <v>2308</v>
      </c>
      <c r="I1790" s="37">
        <v>42</v>
      </c>
      <c r="J1790" s="37" t="s">
        <v>2268</v>
      </c>
      <c r="K1790" s="37">
        <v>4</v>
      </c>
      <c r="L1790" s="37">
        <v>0</v>
      </c>
    </row>
    <row r="1791" spans="1:12" x14ac:dyDescent="0.25">
      <c r="A1791" s="37" t="s">
        <v>9044</v>
      </c>
      <c r="B1791" s="37">
        <v>8</v>
      </c>
      <c r="C1791" s="37">
        <v>0</v>
      </c>
      <c r="D1791" s="37">
        <v>0</v>
      </c>
      <c r="E1791" s="37">
        <v>1</v>
      </c>
      <c r="F1791" s="37">
        <v>0.16463749999999999</v>
      </c>
      <c r="G1791" s="37" t="s">
        <v>1219</v>
      </c>
      <c r="H1791" s="37" t="s">
        <v>2308</v>
      </c>
      <c r="I1791" s="37">
        <v>28</v>
      </c>
      <c r="J1791" s="37" t="s">
        <v>2275</v>
      </c>
      <c r="K1791" s="37">
        <v>3</v>
      </c>
      <c r="L1791" s="37">
        <v>0</v>
      </c>
    </row>
    <row r="1792" spans="1:12" x14ac:dyDescent="0.25">
      <c r="A1792" s="37" t="s">
        <v>9268</v>
      </c>
      <c r="B1792" s="37">
        <v>8</v>
      </c>
      <c r="C1792" s="37">
        <v>0</v>
      </c>
      <c r="D1792" s="37">
        <v>0</v>
      </c>
      <c r="E1792" s="37">
        <v>3</v>
      </c>
      <c r="F1792" s="37">
        <v>0.282275</v>
      </c>
      <c r="G1792" s="37" t="s">
        <v>1219</v>
      </c>
      <c r="H1792" s="37" t="s">
        <v>2308</v>
      </c>
      <c r="I1792" s="37">
        <v>48</v>
      </c>
      <c r="J1792" s="37" t="s">
        <v>2275</v>
      </c>
      <c r="K1792" s="37">
        <v>4</v>
      </c>
      <c r="L1792" s="37">
        <v>0</v>
      </c>
    </row>
    <row r="1793" spans="1:12" x14ac:dyDescent="0.25">
      <c r="A1793" s="37" t="s">
        <v>9340</v>
      </c>
      <c r="B1793" s="37">
        <v>8</v>
      </c>
      <c r="C1793" s="37">
        <v>0</v>
      </c>
      <c r="D1793" s="37">
        <v>0</v>
      </c>
      <c r="E1793" s="37">
        <v>6</v>
      </c>
      <c r="F1793" s="37">
        <v>0.61750000000000005</v>
      </c>
      <c r="G1793" s="37" t="s">
        <v>1219</v>
      </c>
      <c r="H1793" s="37" t="s">
        <v>2308</v>
      </c>
      <c r="I1793" s="37">
        <v>105</v>
      </c>
      <c r="J1793" s="37" t="s">
        <v>2275</v>
      </c>
      <c r="K1793" s="37">
        <v>6</v>
      </c>
      <c r="L1793" s="37">
        <v>0</v>
      </c>
    </row>
    <row r="1794" spans="1:12" x14ac:dyDescent="0.25">
      <c r="A1794" s="37" t="s">
        <v>9496</v>
      </c>
      <c r="B1794" s="37">
        <v>8</v>
      </c>
      <c r="C1794" s="37">
        <v>0</v>
      </c>
      <c r="D1794" s="37">
        <v>2</v>
      </c>
      <c r="E1794" s="37">
        <v>2</v>
      </c>
      <c r="F1794" s="37">
        <v>0.90643750000000001</v>
      </c>
      <c r="G1794" s="37" t="s">
        <v>1219</v>
      </c>
      <c r="H1794" s="37" t="s">
        <v>2308</v>
      </c>
      <c r="I1794" s="37">
        <v>177</v>
      </c>
      <c r="J1794" s="37" t="s">
        <v>2275</v>
      </c>
      <c r="K1794" s="37">
        <v>4</v>
      </c>
      <c r="L1794" s="37">
        <v>2</v>
      </c>
    </row>
    <row r="1795" spans="1:12" x14ac:dyDescent="0.25">
      <c r="A1795" s="37" t="s">
        <v>9177</v>
      </c>
      <c r="B1795" s="37">
        <v>8</v>
      </c>
      <c r="C1795" s="37">
        <v>0</v>
      </c>
      <c r="D1795" s="37">
        <v>2</v>
      </c>
      <c r="E1795" s="37">
        <v>1</v>
      </c>
      <c r="F1795" s="37">
        <v>2.2171625000000001</v>
      </c>
      <c r="G1795" s="37" t="s">
        <v>1219</v>
      </c>
      <c r="H1795" s="37" t="s">
        <v>2308</v>
      </c>
      <c r="I1795" s="37">
        <v>377</v>
      </c>
      <c r="J1795" s="37" t="s">
        <v>2268</v>
      </c>
      <c r="K1795" s="37">
        <v>5</v>
      </c>
      <c r="L1795" s="37">
        <v>2</v>
      </c>
    </row>
    <row r="1796" spans="1:12" x14ac:dyDescent="0.25">
      <c r="A1796" s="37" t="s">
        <v>8745</v>
      </c>
      <c r="B1796" s="37">
        <v>8</v>
      </c>
      <c r="C1796" s="37">
        <v>0</v>
      </c>
      <c r="D1796" s="37">
        <v>0</v>
      </c>
      <c r="E1796" s="37">
        <v>4</v>
      </c>
      <c r="F1796" s="37">
        <v>0.85275000000000001</v>
      </c>
      <c r="G1796" s="37" t="s">
        <v>1219</v>
      </c>
      <c r="H1796" s="37" t="s">
        <v>2308</v>
      </c>
      <c r="I1796" s="37">
        <v>145</v>
      </c>
      <c r="J1796" s="37" t="s">
        <v>2268</v>
      </c>
      <c r="K1796" s="37">
        <v>8</v>
      </c>
      <c r="L1796" s="37">
        <v>0</v>
      </c>
    </row>
    <row r="1797" spans="1:12" x14ac:dyDescent="0.25">
      <c r="A1797" s="37" t="s">
        <v>8865</v>
      </c>
      <c r="B1797" s="37">
        <v>8</v>
      </c>
      <c r="C1797" s="37">
        <v>0</v>
      </c>
      <c r="D1797" s="37">
        <v>1</v>
      </c>
      <c r="E1797" s="37">
        <v>3</v>
      </c>
      <c r="F1797" s="37">
        <v>0.93508750000000007</v>
      </c>
      <c r="G1797" s="37" t="s">
        <v>1219</v>
      </c>
      <c r="H1797" s="37" t="s">
        <v>2308</v>
      </c>
      <c r="I1797" s="37">
        <v>159</v>
      </c>
      <c r="J1797" s="37" t="s">
        <v>2268</v>
      </c>
      <c r="K1797" s="37">
        <v>7</v>
      </c>
      <c r="L1797" s="37">
        <v>1</v>
      </c>
    </row>
    <row r="1798" spans="1:12" x14ac:dyDescent="0.25">
      <c r="A1798" s="37" t="s">
        <v>8891</v>
      </c>
      <c r="B1798" s="37">
        <v>8</v>
      </c>
      <c r="C1798" s="37">
        <v>0</v>
      </c>
      <c r="D1798" s="37">
        <v>1</v>
      </c>
      <c r="E1798" s="37">
        <v>2</v>
      </c>
      <c r="F1798" s="37">
        <v>0.96103749999999999</v>
      </c>
      <c r="G1798" s="37" t="s">
        <v>1219</v>
      </c>
      <c r="H1798" s="37" t="s">
        <v>2308</v>
      </c>
      <c r="I1798" s="37">
        <v>226</v>
      </c>
      <c r="J1798" s="37" t="s">
        <v>2268</v>
      </c>
      <c r="K1798" s="37">
        <v>5</v>
      </c>
      <c r="L1798" s="37">
        <v>1</v>
      </c>
    </row>
    <row r="1799" spans="1:12" x14ac:dyDescent="0.25">
      <c r="A1799" s="37" t="s">
        <v>9585</v>
      </c>
      <c r="B1799" s="37">
        <v>8</v>
      </c>
      <c r="C1799" s="37">
        <v>0</v>
      </c>
      <c r="D1799" s="37">
        <v>0</v>
      </c>
      <c r="E1799" s="37">
        <v>3</v>
      </c>
      <c r="F1799" s="37">
        <v>0.47466250000000004</v>
      </c>
      <c r="G1799" s="37" t="s">
        <v>1219</v>
      </c>
      <c r="H1799" s="37" t="s">
        <v>2308</v>
      </c>
      <c r="I1799" s="37">
        <v>109</v>
      </c>
      <c r="J1799" s="37" t="s">
        <v>2275</v>
      </c>
      <c r="K1799" s="37">
        <v>5</v>
      </c>
      <c r="L1799" s="37">
        <v>0</v>
      </c>
    </row>
    <row r="1800" spans="1:12" x14ac:dyDescent="0.25">
      <c r="A1800" s="37" t="s">
        <v>9345</v>
      </c>
      <c r="B1800" s="37">
        <v>8</v>
      </c>
      <c r="C1800" s="37">
        <v>0</v>
      </c>
      <c r="D1800" s="37">
        <v>1</v>
      </c>
      <c r="E1800" s="37">
        <v>3</v>
      </c>
      <c r="F1800" s="37">
        <v>0.87040000000000006</v>
      </c>
      <c r="G1800" s="37" t="s">
        <v>1219</v>
      </c>
      <c r="H1800" s="37" t="s">
        <v>2308</v>
      </c>
      <c r="I1800" s="37">
        <v>148</v>
      </c>
      <c r="J1800" s="37" t="s">
        <v>2268</v>
      </c>
      <c r="K1800" s="37">
        <v>4</v>
      </c>
      <c r="L1800" s="37">
        <v>1</v>
      </c>
    </row>
    <row r="1801" spans="1:12" x14ac:dyDescent="0.25">
      <c r="A1801" s="37" t="s">
        <v>8985</v>
      </c>
      <c r="B1801" s="37">
        <v>8</v>
      </c>
      <c r="C1801" s="37">
        <v>0</v>
      </c>
      <c r="D1801" s="37">
        <v>1</v>
      </c>
      <c r="E1801" s="37">
        <v>5</v>
      </c>
      <c r="F1801" s="37">
        <v>1.3938124999999999</v>
      </c>
      <c r="G1801" s="37" t="s">
        <v>1219</v>
      </c>
      <c r="H1801" s="37" t="s">
        <v>2308</v>
      </c>
      <c r="I1801" s="37">
        <v>237</v>
      </c>
      <c r="J1801" s="37" t="s">
        <v>2275</v>
      </c>
      <c r="K1801" s="37">
        <v>7</v>
      </c>
      <c r="L1801" s="37">
        <v>1</v>
      </c>
    </row>
    <row r="1802" spans="1:12" x14ac:dyDescent="0.25">
      <c r="A1802" s="37" t="s">
        <v>8630</v>
      </c>
      <c r="B1802" s="37">
        <v>8</v>
      </c>
      <c r="C1802" s="37">
        <v>0</v>
      </c>
      <c r="D1802" s="37">
        <v>0</v>
      </c>
      <c r="E1802" s="37">
        <v>1</v>
      </c>
      <c r="F1802" s="37">
        <v>0.35285</v>
      </c>
      <c r="G1802" s="37" t="s">
        <v>2299</v>
      </c>
      <c r="H1802" s="37" t="s">
        <v>2308</v>
      </c>
      <c r="I1802" s="37">
        <v>60</v>
      </c>
      <c r="J1802" s="37" t="s">
        <v>2275</v>
      </c>
      <c r="K1802" s="37">
        <v>5</v>
      </c>
      <c r="L1802" s="37">
        <v>0</v>
      </c>
    </row>
    <row r="1803" spans="1:12" x14ac:dyDescent="0.25">
      <c r="A1803" s="37" t="s">
        <v>9371</v>
      </c>
      <c r="B1803" s="37">
        <v>8</v>
      </c>
      <c r="C1803" s="37">
        <v>0</v>
      </c>
      <c r="D1803" s="37">
        <v>1</v>
      </c>
      <c r="E1803" s="37">
        <v>2</v>
      </c>
      <c r="F1803" s="37">
        <v>0.86450000000000005</v>
      </c>
      <c r="G1803" s="37" t="s">
        <v>1248</v>
      </c>
      <c r="H1803" s="37" t="s">
        <v>2308</v>
      </c>
      <c r="I1803" s="37">
        <v>147</v>
      </c>
      <c r="J1803" s="37" t="s">
        <v>2275</v>
      </c>
      <c r="K1803" s="37">
        <v>5</v>
      </c>
      <c r="L1803" s="37">
        <v>1</v>
      </c>
    </row>
    <row r="1804" spans="1:12" x14ac:dyDescent="0.25">
      <c r="A1804" s="37" t="s">
        <v>9352</v>
      </c>
      <c r="B1804" s="37">
        <v>8</v>
      </c>
      <c r="C1804" s="37">
        <v>0</v>
      </c>
      <c r="D1804" s="37">
        <v>0</v>
      </c>
      <c r="E1804" s="37">
        <v>2</v>
      </c>
      <c r="F1804" s="37">
        <v>0.55281250000000004</v>
      </c>
      <c r="G1804" s="37" t="s">
        <v>1248</v>
      </c>
      <c r="H1804" s="37" t="s">
        <v>2308</v>
      </c>
      <c r="I1804" s="37">
        <v>94</v>
      </c>
      <c r="J1804" s="37" t="s">
        <v>2275</v>
      </c>
      <c r="K1804" s="37">
        <v>5</v>
      </c>
      <c r="L1804" s="37">
        <v>0</v>
      </c>
    </row>
    <row r="1805" spans="1:12" x14ac:dyDescent="0.25">
      <c r="A1805" s="37" t="s">
        <v>8679</v>
      </c>
      <c r="B1805" s="37">
        <v>8</v>
      </c>
      <c r="C1805" s="37">
        <v>0</v>
      </c>
      <c r="D1805" s="37">
        <v>3</v>
      </c>
      <c r="E1805" s="37">
        <v>0</v>
      </c>
      <c r="F1805" s="37">
        <v>1.6231875000000002</v>
      </c>
      <c r="G1805" s="37" t="s">
        <v>1257</v>
      </c>
      <c r="H1805" s="37" t="s">
        <v>2308</v>
      </c>
      <c r="I1805" s="37">
        <v>276</v>
      </c>
      <c r="J1805" s="37" t="s">
        <v>2268</v>
      </c>
      <c r="K1805" s="37">
        <v>6</v>
      </c>
      <c r="L1805" s="37">
        <v>3</v>
      </c>
    </row>
    <row r="1806" spans="1:12" x14ac:dyDescent="0.25">
      <c r="A1806" s="37" t="s">
        <v>8806</v>
      </c>
      <c r="B1806" s="37">
        <v>8</v>
      </c>
      <c r="C1806" s="37">
        <v>0</v>
      </c>
      <c r="D1806" s="37">
        <v>0</v>
      </c>
      <c r="E1806" s="37">
        <v>1</v>
      </c>
      <c r="F1806" s="37">
        <v>0.264625</v>
      </c>
      <c r="G1806" s="37" t="s">
        <v>1257</v>
      </c>
      <c r="H1806" s="37" t="s">
        <v>2308</v>
      </c>
      <c r="I1806" s="37">
        <v>45</v>
      </c>
      <c r="J1806" s="37" t="s">
        <v>2275</v>
      </c>
      <c r="K1806" s="37">
        <v>3</v>
      </c>
      <c r="L1806" s="37">
        <v>0</v>
      </c>
    </row>
    <row r="1807" spans="1:12" x14ac:dyDescent="0.25">
      <c r="A1807" s="37" t="s">
        <v>7994</v>
      </c>
      <c r="B1807" s="37">
        <v>8</v>
      </c>
      <c r="C1807" s="37">
        <v>0</v>
      </c>
      <c r="D1807" s="37">
        <v>2</v>
      </c>
      <c r="E1807" s="37">
        <v>3</v>
      </c>
      <c r="F1807" s="37">
        <v>1.5702625000000001</v>
      </c>
      <c r="G1807" s="37" t="s">
        <v>1257</v>
      </c>
      <c r="H1807" s="37" t="s">
        <v>2308</v>
      </c>
      <c r="I1807" s="37">
        <v>267</v>
      </c>
      <c r="J1807" s="37" t="s">
        <v>2275</v>
      </c>
      <c r="K1807" s="37">
        <v>6</v>
      </c>
      <c r="L1807" s="37">
        <v>2</v>
      </c>
    </row>
    <row r="1808" spans="1:12" x14ac:dyDescent="0.25">
      <c r="A1808" s="37" t="s">
        <v>9211</v>
      </c>
      <c r="B1808" s="37">
        <v>8</v>
      </c>
      <c r="C1808" s="37">
        <v>0</v>
      </c>
      <c r="D1808" s="37">
        <v>0</v>
      </c>
      <c r="E1808" s="37">
        <v>2</v>
      </c>
      <c r="F1808" s="37">
        <v>0.451625</v>
      </c>
      <c r="G1808" s="37" t="s">
        <v>1257</v>
      </c>
      <c r="H1808" s="37" t="s">
        <v>2308</v>
      </c>
      <c r="I1808" s="37">
        <v>78</v>
      </c>
      <c r="J1808" s="37" t="s">
        <v>2275</v>
      </c>
      <c r="K1808" s="37">
        <v>4</v>
      </c>
      <c r="L1808" s="37">
        <v>0</v>
      </c>
    </row>
    <row r="1809" spans="1:12" x14ac:dyDescent="0.25">
      <c r="A1809" s="37" t="s">
        <v>8576</v>
      </c>
      <c r="B1809" s="37">
        <v>8</v>
      </c>
      <c r="C1809" s="37">
        <v>0</v>
      </c>
      <c r="D1809" s="37">
        <v>1</v>
      </c>
      <c r="E1809" s="37">
        <v>3</v>
      </c>
      <c r="F1809" s="37">
        <v>1.2585625</v>
      </c>
      <c r="G1809" s="37" t="s">
        <v>1242</v>
      </c>
      <c r="H1809" s="37" t="s">
        <v>2308</v>
      </c>
      <c r="I1809" s="37">
        <v>214</v>
      </c>
      <c r="J1809" s="37" t="s">
        <v>2268</v>
      </c>
      <c r="K1809" s="37">
        <v>6</v>
      </c>
      <c r="L1809" s="37">
        <v>1</v>
      </c>
    </row>
    <row r="1810" spans="1:12" x14ac:dyDescent="0.25">
      <c r="A1810" s="37" t="s">
        <v>9295</v>
      </c>
      <c r="B1810" s="37">
        <v>8</v>
      </c>
      <c r="C1810" s="37">
        <v>0</v>
      </c>
      <c r="D1810" s="37">
        <v>1</v>
      </c>
      <c r="E1810" s="37">
        <v>2</v>
      </c>
      <c r="F1810" s="37">
        <v>0.976275</v>
      </c>
      <c r="G1810" s="37" t="s">
        <v>1229</v>
      </c>
      <c r="H1810" s="37" t="s">
        <v>2269</v>
      </c>
      <c r="I1810" s="37">
        <v>166</v>
      </c>
      <c r="J1810" s="37" t="s">
        <v>2275</v>
      </c>
      <c r="K1810" s="37">
        <v>5</v>
      </c>
      <c r="L1810" s="37">
        <v>1</v>
      </c>
    </row>
    <row r="1811" spans="1:12" x14ac:dyDescent="0.25">
      <c r="A1811" s="37" t="s">
        <v>8604</v>
      </c>
      <c r="B1811" s="37">
        <v>8</v>
      </c>
      <c r="C1811" s="37">
        <v>0</v>
      </c>
      <c r="D1811" s="37">
        <v>0</v>
      </c>
      <c r="E1811" s="37">
        <v>1</v>
      </c>
      <c r="F1811" s="37">
        <v>0.30581250000000004</v>
      </c>
      <c r="G1811" s="37" t="s">
        <v>1226</v>
      </c>
      <c r="H1811" s="37" t="s">
        <v>2308</v>
      </c>
      <c r="I1811" s="37">
        <v>52</v>
      </c>
      <c r="J1811" s="37" t="s">
        <v>2275</v>
      </c>
      <c r="K1811" s="37">
        <v>5</v>
      </c>
      <c r="L1811" s="37">
        <v>0</v>
      </c>
    </row>
    <row r="1812" spans="1:12" x14ac:dyDescent="0.25">
      <c r="A1812" s="37" t="s">
        <v>9285</v>
      </c>
      <c r="B1812" s="37">
        <v>8</v>
      </c>
      <c r="C1812" s="37">
        <v>0</v>
      </c>
      <c r="D1812" s="37">
        <v>2</v>
      </c>
      <c r="E1812" s="37">
        <v>2</v>
      </c>
      <c r="F1812" s="37">
        <v>1.1997375000000001</v>
      </c>
      <c r="G1812" s="37" t="s">
        <v>1232</v>
      </c>
      <c r="H1812" s="37" t="s">
        <v>2308</v>
      </c>
      <c r="I1812" s="37">
        <v>204</v>
      </c>
      <c r="J1812" s="37" t="s">
        <v>2275</v>
      </c>
      <c r="K1812" s="37">
        <v>7</v>
      </c>
      <c r="L1812" s="37">
        <v>2</v>
      </c>
    </row>
    <row r="1813" spans="1:12" x14ac:dyDescent="0.25">
      <c r="A1813" s="37" t="s">
        <v>9042</v>
      </c>
      <c r="B1813" s="37">
        <v>8</v>
      </c>
      <c r="C1813" s="37">
        <v>1</v>
      </c>
      <c r="D1813" s="37">
        <v>2</v>
      </c>
      <c r="E1813" s="37">
        <v>2</v>
      </c>
      <c r="F1813" s="37">
        <v>2.0936625000000002</v>
      </c>
      <c r="G1813" s="37" t="s">
        <v>1232</v>
      </c>
      <c r="H1813" s="37" t="s">
        <v>2308</v>
      </c>
      <c r="I1813" s="37">
        <v>356</v>
      </c>
      <c r="J1813" s="37" t="s">
        <v>2275</v>
      </c>
      <c r="K1813" s="37">
        <v>7</v>
      </c>
      <c r="L1813" s="37">
        <v>2</v>
      </c>
    </row>
    <row r="1814" spans="1:12" x14ac:dyDescent="0.25">
      <c r="A1814" s="37" t="s">
        <v>8487</v>
      </c>
      <c r="B1814" s="37">
        <v>8</v>
      </c>
      <c r="C1814" s="37">
        <v>0</v>
      </c>
      <c r="D1814" s="37">
        <v>2</v>
      </c>
      <c r="E1814" s="37">
        <v>4</v>
      </c>
      <c r="F1814" s="37">
        <v>1.6996374999999999</v>
      </c>
      <c r="G1814" s="37" t="s">
        <v>1232</v>
      </c>
      <c r="H1814" s="37" t="s">
        <v>2308</v>
      </c>
      <c r="I1814" s="37">
        <v>289</v>
      </c>
      <c r="J1814" s="37" t="s">
        <v>2275</v>
      </c>
      <c r="K1814" s="37">
        <v>6</v>
      </c>
      <c r="L1814" s="37">
        <v>2</v>
      </c>
    </row>
    <row r="1815" spans="1:12" x14ac:dyDescent="0.25">
      <c r="A1815" s="37" t="s">
        <v>9344</v>
      </c>
      <c r="B1815" s="37">
        <v>8</v>
      </c>
      <c r="C1815" s="37">
        <v>0</v>
      </c>
      <c r="D1815" s="37">
        <v>0</v>
      </c>
      <c r="E1815" s="37">
        <v>0</v>
      </c>
      <c r="F1815" s="37">
        <v>0.55870000000000009</v>
      </c>
      <c r="G1815" s="37" t="s">
        <v>1232</v>
      </c>
      <c r="H1815" s="37" t="s">
        <v>2308</v>
      </c>
      <c r="I1815" s="37">
        <v>95</v>
      </c>
      <c r="J1815" s="37" t="s">
        <v>2275</v>
      </c>
      <c r="K1815" s="37">
        <v>5</v>
      </c>
      <c r="L1815" s="37">
        <v>0</v>
      </c>
    </row>
    <row r="1816" spans="1:12" x14ac:dyDescent="0.25">
      <c r="A1816" s="37" t="s">
        <v>9234</v>
      </c>
      <c r="B1816" s="37">
        <v>8</v>
      </c>
      <c r="C1816" s="37">
        <v>0</v>
      </c>
      <c r="D1816" s="37">
        <v>1</v>
      </c>
      <c r="E1816" s="37">
        <v>3</v>
      </c>
      <c r="F1816" s="37">
        <v>1.0473749999999999</v>
      </c>
      <c r="G1816" s="37" t="s">
        <v>1232</v>
      </c>
      <c r="H1816" s="37" t="s">
        <v>2308</v>
      </c>
      <c r="I1816" s="37">
        <v>213</v>
      </c>
      <c r="J1816" s="37" t="s">
        <v>2275</v>
      </c>
      <c r="K1816" s="37">
        <v>5</v>
      </c>
      <c r="L1816" s="37">
        <v>1</v>
      </c>
    </row>
    <row r="1817" spans="1:12" x14ac:dyDescent="0.25">
      <c r="A1817" s="37" t="s">
        <v>9077</v>
      </c>
      <c r="B1817" s="37">
        <v>8</v>
      </c>
      <c r="C1817" s="37">
        <v>0</v>
      </c>
      <c r="D1817" s="37">
        <v>3</v>
      </c>
      <c r="E1817" s="37">
        <v>3</v>
      </c>
      <c r="F1817" s="37">
        <v>1.3526500000000001</v>
      </c>
      <c r="G1817" s="37" t="s">
        <v>1232</v>
      </c>
      <c r="H1817" s="37" t="s">
        <v>2308</v>
      </c>
      <c r="I1817" s="37">
        <v>230</v>
      </c>
      <c r="J1817" s="37" t="s">
        <v>2275</v>
      </c>
      <c r="K1817" s="37">
        <v>5</v>
      </c>
      <c r="L1817" s="37">
        <v>3</v>
      </c>
    </row>
    <row r="1818" spans="1:12" x14ac:dyDescent="0.25">
      <c r="A1818" s="37" t="s">
        <v>9267</v>
      </c>
      <c r="B1818" s="37">
        <v>8</v>
      </c>
      <c r="C1818" s="37">
        <v>0</v>
      </c>
      <c r="D1818" s="37">
        <v>1</v>
      </c>
      <c r="E1818" s="37">
        <v>3</v>
      </c>
      <c r="F1818" s="37">
        <v>0.52341250000000006</v>
      </c>
      <c r="G1818" s="37" t="s">
        <v>1232</v>
      </c>
      <c r="H1818" s="37" t="s">
        <v>2308</v>
      </c>
      <c r="I1818" s="37">
        <v>89</v>
      </c>
      <c r="J1818" s="37" t="s">
        <v>2275</v>
      </c>
      <c r="K1818" s="37">
        <v>4</v>
      </c>
      <c r="L1818" s="37">
        <v>1</v>
      </c>
    </row>
    <row r="1819" spans="1:12" x14ac:dyDescent="0.25">
      <c r="A1819" s="37" t="s">
        <v>8805</v>
      </c>
      <c r="B1819" s="37">
        <v>8</v>
      </c>
      <c r="C1819" s="37">
        <v>1</v>
      </c>
      <c r="D1819" s="37">
        <v>3</v>
      </c>
      <c r="E1819" s="37">
        <v>4</v>
      </c>
      <c r="F1819" s="37">
        <v>2.6288624999999999</v>
      </c>
      <c r="G1819" s="37" t="s">
        <v>1232</v>
      </c>
      <c r="H1819" s="37" t="s">
        <v>2308</v>
      </c>
      <c r="I1819" s="37">
        <v>447</v>
      </c>
      <c r="J1819" s="37" t="s">
        <v>2275</v>
      </c>
      <c r="K1819" s="37">
        <v>7</v>
      </c>
      <c r="L1819" s="37">
        <v>3</v>
      </c>
    </row>
    <row r="1820" spans="1:12" x14ac:dyDescent="0.25">
      <c r="A1820" s="37" t="s">
        <v>9439</v>
      </c>
      <c r="B1820" s="37">
        <v>8</v>
      </c>
      <c r="C1820" s="37">
        <v>0</v>
      </c>
      <c r="D1820" s="37">
        <v>1</v>
      </c>
      <c r="E1820" s="37">
        <v>7</v>
      </c>
      <c r="F1820" s="37">
        <v>1.5937874999999999</v>
      </c>
      <c r="G1820" s="37" t="s">
        <v>6242</v>
      </c>
      <c r="H1820" s="37" t="s">
        <v>2308</v>
      </c>
      <c r="I1820" s="37">
        <v>271</v>
      </c>
      <c r="J1820" s="37" t="s">
        <v>2268</v>
      </c>
      <c r="K1820" s="37">
        <v>6</v>
      </c>
      <c r="L1820" s="37">
        <v>1</v>
      </c>
    </row>
    <row r="1821" spans="1:12" x14ac:dyDescent="0.25">
      <c r="A1821" s="37" t="s">
        <v>9381</v>
      </c>
      <c r="B1821" s="37">
        <v>8</v>
      </c>
      <c r="C1821" s="37">
        <v>0</v>
      </c>
      <c r="D1821" s="37">
        <v>0</v>
      </c>
      <c r="E1821" s="37">
        <v>2</v>
      </c>
      <c r="F1821" s="37">
        <v>0.38225000000000003</v>
      </c>
      <c r="G1821" s="37" t="s">
        <v>1220</v>
      </c>
      <c r="H1821" s="37" t="s">
        <v>2308</v>
      </c>
      <c r="I1821" s="37">
        <v>65</v>
      </c>
      <c r="J1821" s="37" t="s">
        <v>2275</v>
      </c>
      <c r="K1821" s="37">
        <v>5</v>
      </c>
      <c r="L1821" s="37">
        <v>0</v>
      </c>
    </row>
    <row r="1822" spans="1:12" x14ac:dyDescent="0.25">
      <c r="A1822" s="37" t="s">
        <v>9594</v>
      </c>
      <c r="B1822" s="37">
        <v>8</v>
      </c>
      <c r="C1822" s="37">
        <v>0</v>
      </c>
      <c r="D1822" s="37">
        <v>0</v>
      </c>
      <c r="E1822" s="37">
        <v>2</v>
      </c>
      <c r="F1822" s="37">
        <v>0.50575000000000003</v>
      </c>
      <c r="G1822" s="37" t="s">
        <v>1220</v>
      </c>
      <c r="H1822" s="37" t="s">
        <v>2316</v>
      </c>
      <c r="I1822" s="37">
        <v>86</v>
      </c>
      <c r="J1822" s="37" t="s">
        <v>2275</v>
      </c>
      <c r="K1822" s="37">
        <v>5</v>
      </c>
      <c r="L1822" s="37">
        <v>0</v>
      </c>
    </row>
    <row r="1823" spans="1:12" x14ac:dyDescent="0.25">
      <c r="A1823" s="37" t="s">
        <v>9624</v>
      </c>
      <c r="B1823" s="37">
        <v>8</v>
      </c>
      <c r="C1823" s="37">
        <v>0</v>
      </c>
      <c r="D1823" s="37">
        <v>0</v>
      </c>
      <c r="E1823" s="37">
        <v>0</v>
      </c>
      <c r="F1823" s="37">
        <v>0.49987499999999996</v>
      </c>
      <c r="G1823" s="37" t="s">
        <v>1262</v>
      </c>
      <c r="H1823" s="37" t="s">
        <v>2308</v>
      </c>
      <c r="I1823" s="37">
        <v>85</v>
      </c>
      <c r="J1823" s="37" t="s">
        <v>2275</v>
      </c>
      <c r="K1823" s="37">
        <v>5</v>
      </c>
      <c r="L1823" s="37">
        <v>0</v>
      </c>
    </row>
    <row r="1824" spans="1:12" x14ac:dyDescent="0.25">
      <c r="A1824" s="37" t="s">
        <v>9275</v>
      </c>
      <c r="B1824" s="37">
        <v>8</v>
      </c>
      <c r="C1824" s="37">
        <v>0</v>
      </c>
      <c r="D1824" s="37">
        <v>1</v>
      </c>
      <c r="E1824" s="37">
        <v>4</v>
      </c>
      <c r="F1824" s="37">
        <v>1.1821125000000001</v>
      </c>
      <c r="G1824" s="37" t="s">
        <v>1269</v>
      </c>
      <c r="H1824" s="37" t="s">
        <v>2308</v>
      </c>
      <c r="I1824" s="37">
        <v>201</v>
      </c>
      <c r="J1824" s="37" t="s">
        <v>2275</v>
      </c>
      <c r="K1824" s="37">
        <v>8</v>
      </c>
      <c r="L1824" s="37">
        <v>1</v>
      </c>
    </row>
    <row r="1825" spans="1:12" x14ac:dyDescent="0.25">
      <c r="A1825" s="37" t="s">
        <v>9004</v>
      </c>
      <c r="B1825" s="37">
        <v>8</v>
      </c>
      <c r="C1825" s="37">
        <v>0</v>
      </c>
      <c r="D1825" s="37">
        <v>0</v>
      </c>
      <c r="E1825" s="37">
        <v>1</v>
      </c>
      <c r="F1825" s="37">
        <v>0.29872500000000002</v>
      </c>
      <c r="G1825" s="37" t="s">
        <v>2299</v>
      </c>
      <c r="H1825" s="37" t="s">
        <v>2308</v>
      </c>
      <c r="I1825" s="37">
        <v>52</v>
      </c>
      <c r="J1825" s="37" t="s">
        <v>2275</v>
      </c>
      <c r="K1825" s="37">
        <v>4</v>
      </c>
      <c r="L1825" s="37">
        <v>0</v>
      </c>
    </row>
    <row r="1826" spans="1:12" x14ac:dyDescent="0.25">
      <c r="A1826" s="37" t="s">
        <v>8602</v>
      </c>
      <c r="B1826" s="37">
        <v>8</v>
      </c>
      <c r="C1826" s="37">
        <v>0</v>
      </c>
      <c r="D1826" s="37">
        <v>1</v>
      </c>
      <c r="E1826" s="37">
        <v>2</v>
      </c>
      <c r="F1826" s="37">
        <v>1.09975</v>
      </c>
      <c r="G1826" s="37" t="s">
        <v>2299</v>
      </c>
      <c r="H1826" s="37" t="s">
        <v>2308</v>
      </c>
      <c r="I1826" s="37">
        <v>187</v>
      </c>
      <c r="J1826" s="37" t="s">
        <v>2275</v>
      </c>
      <c r="K1826" s="37">
        <v>7</v>
      </c>
      <c r="L1826" s="37">
        <v>1</v>
      </c>
    </row>
    <row r="1827" spans="1:12" x14ac:dyDescent="0.25">
      <c r="A1827" s="37" t="s">
        <v>9055</v>
      </c>
      <c r="B1827" s="37">
        <v>8</v>
      </c>
      <c r="C1827" s="37">
        <v>0</v>
      </c>
      <c r="D1827" s="37">
        <v>0</v>
      </c>
      <c r="E1827" s="37">
        <v>2</v>
      </c>
      <c r="F1827" s="37">
        <v>0.3999125</v>
      </c>
      <c r="G1827" s="37" t="s">
        <v>2456</v>
      </c>
      <c r="H1827" s="37" t="s">
        <v>2308</v>
      </c>
      <c r="I1827" s="37">
        <v>68</v>
      </c>
      <c r="J1827" s="37" t="s">
        <v>2275</v>
      </c>
      <c r="K1827" s="37">
        <v>6</v>
      </c>
      <c r="L1827" s="37">
        <v>0</v>
      </c>
    </row>
    <row r="1828" spans="1:12" x14ac:dyDescent="0.25">
      <c r="A1828" s="37" t="s">
        <v>9447</v>
      </c>
      <c r="B1828" s="37">
        <v>8</v>
      </c>
      <c r="C1828" s="37">
        <v>0</v>
      </c>
      <c r="D1828" s="37">
        <v>1</v>
      </c>
      <c r="E1828" s="37">
        <v>4</v>
      </c>
      <c r="F1828" s="37">
        <v>1.5996875000000002</v>
      </c>
      <c r="G1828" s="37" t="s">
        <v>1266</v>
      </c>
      <c r="H1828" s="37" t="s">
        <v>2308</v>
      </c>
      <c r="I1828" s="37">
        <v>272</v>
      </c>
      <c r="J1828" s="37" t="s">
        <v>2275</v>
      </c>
      <c r="K1828" s="37">
        <v>7</v>
      </c>
      <c r="L1828" s="37">
        <v>1</v>
      </c>
    </row>
    <row r="1829" spans="1:12" x14ac:dyDescent="0.25">
      <c r="A1829" s="37" t="s">
        <v>9154</v>
      </c>
      <c r="B1829" s="37">
        <v>8</v>
      </c>
      <c r="C1829" s="37">
        <v>0</v>
      </c>
      <c r="D1829" s="37">
        <v>0</v>
      </c>
      <c r="E1829" s="37">
        <v>3</v>
      </c>
      <c r="F1829" s="37">
        <v>0.32342500000000002</v>
      </c>
      <c r="G1829" s="37" t="s">
        <v>1244</v>
      </c>
      <c r="H1829" s="37" t="s">
        <v>2308</v>
      </c>
      <c r="I1829" s="37">
        <v>55</v>
      </c>
      <c r="J1829" s="37" t="s">
        <v>2275</v>
      </c>
      <c r="K1829" s="37">
        <v>4</v>
      </c>
      <c r="L1829" s="37">
        <v>0</v>
      </c>
    </row>
    <row r="1830" spans="1:12" x14ac:dyDescent="0.25">
      <c r="A1830" s="37" t="s">
        <v>8784</v>
      </c>
      <c r="B1830" s="37">
        <v>8</v>
      </c>
      <c r="C1830" s="37">
        <v>0</v>
      </c>
      <c r="D1830" s="37">
        <v>0</v>
      </c>
      <c r="E1830" s="37">
        <v>2</v>
      </c>
      <c r="F1830" s="37">
        <v>0.5410625</v>
      </c>
      <c r="G1830" s="37" t="s">
        <v>1248</v>
      </c>
      <c r="H1830" s="37" t="s">
        <v>2308</v>
      </c>
      <c r="I1830" s="37">
        <v>92</v>
      </c>
      <c r="J1830" s="37" t="s">
        <v>2268</v>
      </c>
      <c r="K1830" s="37">
        <v>5</v>
      </c>
      <c r="L1830" s="37">
        <v>0</v>
      </c>
    </row>
    <row r="1831" spans="1:12" x14ac:dyDescent="0.25">
      <c r="A1831" s="37" t="s">
        <v>8599</v>
      </c>
      <c r="B1831" s="37">
        <v>8</v>
      </c>
      <c r="C1831" s="37">
        <v>0</v>
      </c>
      <c r="D1831" s="37">
        <v>0</v>
      </c>
      <c r="E1831" s="37">
        <v>0</v>
      </c>
      <c r="F1831" s="37">
        <v>0.18818750000000001</v>
      </c>
      <c r="G1831" s="37" t="s">
        <v>1248</v>
      </c>
      <c r="H1831" s="37" t="s">
        <v>2308</v>
      </c>
      <c r="I1831" s="37">
        <v>32</v>
      </c>
      <c r="J1831" s="37" t="s">
        <v>2268</v>
      </c>
      <c r="K1831" s="37">
        <v>4</v>
      </c>
      <c r="L1831" s="37">
        <v>0</v>
      </c>
    </row>
    <row r="1832" spans="1:12" x14ac:dyDescent="0.25">
      <c r="A1832" s="37" t="s">
        <v>8759</v>
      </c>
      <c r="B1832" s="37">
        <v>8</v>
      </c>
      <c r="C1832" s="37">
        <v>0</v>
      </c>
      <c r="D1832" s="37">
        <v>1</v>
      </c>
      <c r="E1832" s="37">
        <v>1</v>
      </c>
      <c r="F1832" s="37">
        <v>0.7880625</v>
      </c>
      <c r="G1832" s="37" t="s">
        <v>1248</v>
      </c>
      <c r="H1832" s="37" t="s">
        <v>2308</v>
      </c>
      <c r="I1832" s="37">
        <v>134</v>
      </c>
      <c r="J1832" s="37" t="s">
        <v>2268</v>
      </c>
      <c r="K1832" s="37">
        <v>6</v>
      </c>
      <c r="L1832" s="37">
        <v>1</v>
      </c>
    </row>
    <row r="1833" spans="1:12" x14ac:dyDescent="0.25">
      <c r="A1833" s="37" t="s">
        <v>8692</v>
      </c>
      <c r="B1833" s="37">
        <v>8</v>
      </c>
      <c r="C1833" s="37">
        <v>1</v>
      </c>
      <c r="D1833" s="37">
        <v>2</v>
      </c>
      <c r="E1833" s="37">
        <v>3</v>
      </c>
      <c r="F1833" s="37">
        <v>2.2348499999999998</v>
      </c>
      <c r="G1833" s="37" t="s">
        <v>2350</v>
      </c>
      <c r="H1833" s="37" t="s">
        <v>2308</v>
      </c>
      <c r="I1833" s="37">
        <v>380</v>
      </c>
      <c r="J1833" s="37" t="s">
        <v>2275</v>
      </c>
      <c r="K1833" s="37">
        <v>6</v>
      </c>
      <c r="L1833" s="37">
        <v>2</v>
      </c>
    </row>
    <row r="1834" spans="1:12" x14ac:dyDescent="0.25">
      <c r="A1834" s="37" t="s">
        <v>9196</v>
      </c>
      <c r="B1834" s="37">
        <v>8</v>
      </c>
      <c r="C1834" s="37">
        <v>0</v>
      </c>
      <c r="D1834" s="37">
        <v>1</v>
      </c>
      <c r="E1834" s="37">
        <v>3</v>
      </c>
      <c r="F1834" s="37">
        <v>1.3879250000000001</v>
      </c>
      <c r="G1834" s="37" t="s">
        <v>1272</v>
      </c>
      <c r="H1834" s="37" t="s">
        <v>2308</v>
      </c>
      <c r="I1834" s="37">
        <v>236</v>
      </c>
      <c r="J1834" s="37" t="s">
        <v>2268</v>
      </c>
      <c r="K1834" s="37">
        <v>4</v>
      </c>
      <c r="L1834" s="37">
        <v>1</v>
      </c>
    </row>
    <row r="1835" spans="1:12" x14ac:dyDescent="0.25">
      <c r="A1835" s="37" t="s">
        <v>9153</v>
      </c>
      <c r="B1835" s="37">
        <v>8</v>
      </c>
      <c r="C1835" s="37">
        <v>0</v>
      </c>
      <c r="D1835" s="37">
        <v>1</v>
      </c>
      <c r="E1835" s="37">
        <v>1</v>
      </c>
      <c r="F1835" s="37">
        <v>1.3994375000000001</v>
      </c>
      <c r="G1835" s="37" t="s">
        <v>1264</v>
      </c>
      <c r="H1835" s="37" t="s">
        <v>2308</v>
      </c>
      <c r="I1835" s="37">
        <v>253</v>
      </c>
      <c r="J1835" s="37" t="s">
        <v>2275</v>
      </c>
      <c r="K1835" s="37">
        <v>6</v>
      </c>
      <c r="L1835" s="37">
        <v>1</v>
      </c>
    </row>
    <row r="1836" spans="1:12" x14ac:dyDescent="0.25">
      <c r="A1836" s="37" t="s">
        <v>9816</v>
      </c>
      <c r="B1836" s="37">
        <v>8</v>
      </c>
      <c r="C1836" s="37">
        <v>0</v>
      </c>
      <c r="D1836" s="37">
        <v>0</v>
      </c>
      <c r="E1836" s="37">
        <v>2</v>
      </c>
      <c r="F1836" s="37">
        <v>1.0527124999999999</v>
      </c>
      <c r="G1836" s="37" t="s">
        <v>1264</v>
      </c>
      <c r="H1836" s="37" t="s">
        <v>2308</v>
      </c>
      <c r="I1836" s="37">
        <v>179</v>
      </c>
      <c r="J1836" s="37" t="s">
        <v>2275</v>
      </c>
      <c r="K1836" s="37">
        <v>6</v>
      </c>
      <c r="L1836" s="37">
        <v>0</v>
      </c>
    </row>
    <row r="1837" spans="1:12" x14ac:dyDescent="0.25">
      <c r="A1837" s="37" t="s">
        <v>9432</v>
      </c>
      <c r="B1837" s="37">
        <v>8</v>
      </c>
      <c r="C1837" s="37">
        <v>0</v>
      </c>
      <c r="D1837" s="37">
        <v>2</v>
      </c>
      <c r="E1837" s="37">
        <v>2</v>
      </c>
      <c r="F1837" s="37">
        <v>1.9701875</v>
      </c>
      <c r="G1837" s="37" t="s">
        <v>1264</v>
      </c>
      <c r="H1837" s="37" t="s">
        <v>2308</v>
      </c>
      <c r="I1837" s="37">
        <v>335</v>
      </c>
      <c r="J1837" s="37" t="s">
        <v>2275</v>
      </c>
      <c r="K1837" s="37">
        <v>6</v>
      </c>
      <c r="L1837" s="37">
        <v>2</v>
      </c>
    </row>
    <row r="1838" spans="1:12" x14ac:dyDescent="0.25">
      <c r="A1838" s="37" t="s">
        <v>8824</v>
      </c>
      <c r="B1838" s="37">
        <v>8</v>
      </c>
      <c r="C1838" s="37">
        <v>0</v>
      </c>
      <c r="D1838" s="37">
        <v>0</v>
      </c>
      <c r="E1838" s="37">
        <v>1</v>
      </c>
      <c r="F1838" s="37">
        <v>0.67043750000000002</v>
      </c>
      <c r="G1838" s="37" t="s">
        <v>1259</v>
      </c>
      <c r="H1838" s="37" t="s">
        <v>2308</v>
      </c>
      <c r="I1838" s="37">
        <v>114</v>
      </c>
      <c r="J1838" s="37" t="s">
        <v>2275</v>
      </c>
      <c r="K1838" s="37">
        <v>6</v>
      </c>
      <c r="L1838" s="37">
        <v>0</v>
      </c>
    </row>
    <row r="1839" spans="1:12" x14ac:dyDescent="0.25">
      <c r="A1839" s="37" t="s">
        <v>8842</v>
      </c>
      <c r="B1839" s="37">
        <v>8</v>
      </c>
      <c r="C1839" s="37">
        <v>0</v>
      </c>
      <c r="D1839" s="37">
        <v>2</v>
      </c>
      <c r="E1839" s="37">
        <v>2</v>
      </c>
      <c r="F1839" s="37">
        <v>1.7408124999999999</v>
      </c>
      <c r="G1839" s="37" t="s">
        <v>2740</v>
      </c>
      <c r="H1839" s="37" t="s">
        <v>2308</v>
      </c>
      <c r="I1839" s="37">
        <v>296</v>
      </c>
      <c r="J1839" s="37" t="s">
        <v>2275</v>
      </c>
      <c r="K1839" s="37">
        <v>5</v>
      </c>
      <c r="L1839" s="37">
        <v>2</v>
      </c>
    </row>
    <row r="1840" spans="1:12" x14ac:dyDescent="0.25">
      <c r="A1840" s="37" t="s">
        <v>9135</v>
      </c>
      <c r="B1840" s="37">
        <v>8</v>
      </c>
      <c r="C1840" s="37">
        <v>0</v>
      </c>
      <c r="D1840" s="37">
        <v>0</v>
      </c>
      <c r="E1840" s="37">
        <v>0</v>
      </c>
      <c r="F1840" s="37">
        <v>0.42342500000000005</v>
      </c>
      <c r="G1840" s="37" t="s">
        <v>1245</v>
      </c>
      <c r="H1840" s="37" t="s">
        <v>2308</v>
      </c>
      <c r="I1840" s="37">
        <v>72</v>
      </c>
      <c r="J1840" s="37" t="s">
        <v>2268</v>
      </c>
      <c r="K1840" s="37">
        <v>4</v>
      </c>
      <c r="L1840" s="37">
        <v>0</v>
      </c>
    </row>
    <row r="1841" spans="1:12" x14ac:dyDescent="0.25">
      <c r="A1841" s="37" t="s">
        <v>9134</v>
      </c>
      <c r="B1841" s="37">
        <v>8</v>
      </c>
      <c r="C1841" s="37">
        <v>0</v>
      </c>
      <c r="D1841" s="37">
        <v>0</v>
      </c>
      <c r="E1841" s="37">
        <v>1</v>
      </c>
      <c r="F1841" s="37">
        <v>0.67043750000000002</v>
      </c>
      <c r="G1841" s="37" t="s">
        <v>2393</v>
      </c>
      <c r="H1841" s="37" t="s">
        <v>2308</v>
      </c>
      <c r="I1841" s="37">
        <v>114</v>
      </c>
      <c r="J1841" s="37" t="s">
        <v>2275</v>
      </c>
      <c r="K1841" s="37">
        <v>6</v>
      </c>
      <c r="L1841" s="37">
        <v>0</v>
      </c>
    </row>
    <row r="1842" spans="1:12" x14ac:dyDescent="0.25">
      <c r="A1842" s="37" t="s">
        <v>9094</v>
      </c>
      <c r="B1842" s="37">
        <v>8</v>
      </c>
      <c r="C1842" s="37">
        <v>0</v>
      </c>
      <c r="D1842" s="37">
        <v>0</v>
      </c>
      <c r="E1842" s="37">
        <v>1</v>
      </c>
      <c r="F1842" s="37">
        <v>0.44695000000000007</v>
      </c>
      <c r="G1842" s="37" t="s">
        <v>1245</v>
      </c>
      <c r="H1842" s="37" t="s">
        <v>2308</v>
      </c>
      <c r="I1842" s="37">
        <v>76</v>
      </c>
      <c r="J1842" s="37" t="s">
        <v>2268</v>
      </c>
      <c r="K1842" s="37">
        <v>3</v>
      </c>
      <c r="L1842" s="37">
        <v>0</v>
      </c>
    </row>
    <row r="1843" spans="1:12" x14ac:dyDescent="0.25">
      <c r="A1843" s="37" t="s">
        <v>8733</v>
      </c>
      <c r="B1843" s="37">
        <v>8</v>
      </c>
      <c r="C1843" s="37">
        <v>0</v>
      </c>
      <c r="D1843" s="37">
        <v>0</v>
      </c>
      <c r="E1843" s="37">
        <v>1</v>
      </c>
      <c r="F1843" s="37">
        <v>0.57045000000000001</v>
      </c>
      <c r="G1843" s="37" t="s">
        <v>1219</v>
      </c>
      <c r="H1843" s="37" t="s">
        <v>2308</v>
      </c>
      <c r="I1843" s="37">
        <v>97</v>
      </c>
      <c r="J1843" s="37" t="s">
        <v>2268</v>
      </c>
      <c r="K1843" s="37">
        <v>5</v>
      </c>
      <c r="L1843" s="37">
        <v>0</v>
      </c>
    </row>
    <row r="1844" spans="1:12" x14ac:dyDescent="0.25">
      <c r="A1844" s="37" t="s">
        <v>8540</v>
      </c>
      <c r="B1844" s="37">
        <v>8</v>
      </c>
      <c r="C1844" s="37">
        <v>0</v>
      </c>
      <c r="D1844" s="37">
        <v>1</v>
      </c>
      <c r="E1844" s="37">
        <v>3</v>
      </c>
      <c r="F1844" s="37">
        <v>0.85277500000000006</v>
      </c>
      <c r="G1844" s="37" t="s">
        <v>1219</v>
      </c>
      <c r="H1844" s="37" t="s">
        <v>2308</v>
      </c>
      <c r="I1844" s="37">
        <v>145</v>
      </c>
      <c r="J1844" s="37" t="s">
        <v>2275</v>
      </c>
      <c r="K1844" s="37">
        <v>5</v>
      </c>
      <c r="L1844" s="37">
        <v>1</v>
      </c>
    </row>
    <row r="1845" spans="1:12" x14ac:dyDescent="0.25">
      <c r="A1845" s="37" t="s">
        <v>9264</v>
      </c>
      <c r="B1845" s="37">
        <v>8</v>
      </c>
      <c r="C1845" s="37">
        <v>0</v>
      </c>
      <c r="D1845" s="37">
        <v>0</v>
      </c>
      <c r="E1845" s="37">
        <v>3</v>
      </c>
      <c r="F1845" s="37">
        <v>0.282275</v>
      </c>
      <c r="G1845" s="37" t="s">
        <v>1219</v>
      </c>
      <c r="H1845" s="37" t="s">
        <v>3729</v>
      </c>
      <c r="I1845" s="37">
        <v>48</v>
      </c>
      <c r="J1845" s="37" t="s">
        <v>2275</v>
      </c>
      <c r="K1845" s="37">
        <v>4</v>
      </c>
      <c r="L1845" s="37">
        <v>0</v>
      </c>
    </row>
    <row r="1846" spans="1:12" x14ac:dyDescent="0.25">
      <c r="A1846" s="37" t="s">
        <v>9679</v>
      </c>
      <c r="B1846" s="37">
        <v>8</v>
      </c>
      <c r="C1846" s="37">
        <v>0</v>
      </c>
      <c r="D1846" s="37">
        <v>1</v>
      </c>
      <c r="E1846" s="37">
        <v>3</v>
      </c>
      <c r="F1846" s="37">
        <v>0.79393750000000007</v>
      </c>
      <c r="G1846" s="37" t="s">
        <v>1222</v>
      </c>
      <c r="H1846" s="37" t="s">
        <v>2308</v>
      </c>
      <c r="I1846" s="37">
        <v>135</v>
      </c>
      <c r="J1846" s="37" t="s">
        <v>2275</v>
      </c>
      <c r="K1846" s="37">
        <v>6</v>
      </c>
      <c r="L1846" s="37">
        <v>1</v>
      </c>
    </row>
    <row r="1847" spans="1:12" x14ac:dyDescent="0.25">
      <c r="A1847" s="37" t="s">
        <v>9203</v>
      </c>
      <c r="B1847" s="37">
        <v>8</v>
      </c>
      <c r="C1847" s="37">
        <v>0</v>
      </c>
      <c r="D1847" s="37">
        <v>0</v>
      </c>
      <c r="E1847" s="37">
        <v>3</v>
      </c>
      <c r="F1847" s="37">
        <v>0.61162500000000009</v>
      </c>
      <c r="G1847" s="37" t="s">
        <v>1219</v>
      </c>
      <c r="H1847" s="37" t="s">
        <v>2308</v>
      </c>
      <c r="I1847" s="37">
        <v>104</v>
      </c>
      <c r="J1847" s="37" t="s">
        <v>2275</v>
      </c>
      <c r="K1847" s="37">
        <v>6</v>
      </c>
      <c r="L1847" s="37">
        <v>0</v>
      </c>
    </row>
    <row r="1848" spans="1:12" x14ac:dyDescent="0.25">
      <c r="A1848" s="37" t="s">
        <v>9035</v>
      </c>
      <c r="B1848" s="37">
        <v>8</v>
      </c>
      <c r="C1848" s="37">
        <v>1</v>
      </c>
      <c r="D1848" s="37">
        <v>1</v>
      </c>
      <c r="E1848" s="37">
        <v>5</v>
      </c>
      <c r="F1848" s="37">
        <v>1.0248625</v>
      </c>
      <c r="G1848" s="37" t="s">
        <v>1219</v>
      </c>
      <c r="H1848" s="37" t="s">
        <v>2547</v>
      </c>
      <c r="I1848" s="37">
        <v>285</v>
      </c>
      <c r="J1848" s="37" t="s">
        <v>2275</v>
      </c>
      <c r="K1848" s="37">
        <v>7</v>
      </c>
      <c r="L1848" s="37">
        <v>1</v>
      </c>
    </row>
    <row r="1849" spans="1:12" x14ac:dyDescent="0.25">
      <c r="A1849" s="37" t="s">
        <v>9092</v>
      </c>
      <c r="B1849" s="37">
        <v>8</v>
      </c>
      <c r="C1849" s="37">
        <v>0</v>
      </c>
      <c r="D1849" s="37">
        <v>0</v>
      </c>
      <c r="E1849" s="37">
        <v>1</v>
      </c>
      <c r="F1849" s="37">
        <v>0.65018750000000003</v>
      </c>
      <c r="G1849" s="37" t="s">
        <v>1232</v>
      </c>
      <c r="H1849" s="37" t="s">
        <v>2308</v>
      </c>
      <c r="I1849" s="37">
        <v>125</v>
      </c>
      <c r="J1849" s="37" t="s">
        <v>2275</v>
      </c>
      <c r="K1849" s="37">
        <v>7</v>
      </c>
      <c r="L1849" s="37">
        <v>0</v>
      </c>
    </row>
    <row r="1850" spans="1:12" x14ac:dyDescent="0.25">
      <c r="A1850" s="37" t="s">
        <v>8755</v>
      </c>
      <c r="B1850" s="37">
        <v>8</v>
      </c>
      <c r="C1850" s="37">
        <v>0</v>
      </c>
      <c r="D1850" s="37">
        <v>0</v>
      </c>
      <c r="E1850" s="37">
        <v>1</v>
      </c>
      <c r="F1850" s="37">
        <v>0.52928750000000002</v>
      </c>
      <c r="G1850" s="37" t="s">
        <v>2276</v>
      </c>
      <c r="H1850" s="37" t="s">
        <v>2269</v>
      </c>
      <c r="I1850" s="37">
        <v>90</v>
      </c>
      <c r="J1850" s="37" t="s">
        <v>2275</v>
      </c>
      <c r="K1850" s="37">
        <v>5</v>
      </c>
      <c r="L1850" s="37">
        <v>0</v>
      </c>
    </row>
    <row r="1851" spans="1:12" x14ac:dyDescent="0.25">
      <c r="A1851" s="37" t="s">
        <v>9113</v>
      </c>
      <c r="B1851" s="37">
        <v>8</v>
      </c>
      <c r="C1851" s="37">
        <v>0</v>
      </c>
      <c r="D1851" s="37">
        <v>0</v>
      </c>
      <c r="E1851" s="37">
        <v>3</v>
      </c>
      <c r="F1851" s="37">
        <v>0.39990000000000003</v>
      </c>
      <c r="G1851" s="37" t="s">
        <v>1229</v>
      </c>
      <c r="H1851" s="37" t="s">
        <v>2316</v>
      </c>
      <c r="I1851" s="37">
        <v>68</v>
      </c>
      <c r="J1851" s="37" t="s">
        <v>2275</v>
      </c>
      <c r="K1851" s="37">
        <v>4</v>
      </c>
      <c r="L1851" s="37">
        <v>0</v>
      </c>
    </row>
    <row r="1852" spans="1:12" x14ac:dyDescent="0.25">
      <c r="A1852" s="37" t="s">
        <v>9414</v>
      </c>
      <c r="B1852" s="37">
        <v>8</v>
      </c>
      <c r="C1852" s="37">
        <v>0</v>
      </c>
      <c r="D1852" s="37">
        <v>1</v>
      </c>
      <c r="E1852" s="37">
        <v>4</v>
      </c>
      <c r="F1852" s="37">
        <v>1.0008125000000001</v>
      </c>
      <c r="G1852" s="37" t="s">
        <v>1219</v>
      </c>
      <c r="H1852" s="37" t="s">
        <v>2308</v>
      </c>
      <c r="I1852" s="37">
        <v>178</v>
      </c>
      <c r="J1852" s="37" t="s">
        <v>2268</v>
      </c>
      <c r="K1852" s="37">
        <v>6</v>
      </c>
      <c r="L1852" s="37">
        <v>1</v>
      </c>
    </row>
    <row r="1853" spans="1:12" x14ac:dyDescent="0.25">
      <c r="A1853" s="37" t="s">
        <v>9737</v>
      </c>
      <c r="B1853" s="37">
        <v>8</v>
      </c>
      <c r="C1853" s="37">
        <v>0</v>
      </c>
      <c r="D1853" s="37">
        <v>1</v>
      </c>
      <c r="E1853" s="37">
        <v>2</v>
      </c>
      <c r="F1853" s="37">
        <v>0.86451250000000002</v>
      </c>
      <c r="G1853" s="37" t="s">
        <v>1251</v>
      </c>
      <c r="H1853" s="37" t="s">
        <v>2316</v>
      </c>
      <c r="I1853" s="37">
        <v>147</v>
      </c>
      <c r="J1853" s="37" t="s">
        <v>2268</v>
      </c>
      <c r="K1853" s="37">
        <v>5</v>
      </c>
      <c r="L1853" s="37">
        <v>1</v>
      </c>
    </row>
    <row r="1854" spans="1:12" x14ac:dyDescent="0.25">
      <c r="A1854" s="37" t="s">
        <v>8092</v>
      </c>
      <c r="B1854" s="37">
        <v>8</v>
      </c>
      <c r="C1854" s="37">
        <v>0</v>
      </c>
      <c r="D1854" s="37">
        <v>1</v>
      </c>
      <c r="E1854" s="37">
        <v>4</v>
      </c>
      <c r="F1854" s="37">
        <v>1.223975</v>
      </c>
      <c r="G1854" s="37" t="s">
        <v>2617</v>
      </c>
      <c r="H1854" s="37" t="s">
        <v>2308</v>
      </c>
      <c r="I1854" s="37">
        <v>234</v>
      </c>
      <c r="J1854" s="37" t="s">
        <v>2268</v>
      </c>
      <c r="K1854" s="37">
        <v>7</v>
      </c>
      <c r="L1854" s="37">
        <v>1</v>
      </c>
    </row>
    <row r="1855" spans="1:12" x14ac:dyDescent="0.25">
      <c r="A1855" s="37" t="s">
        <v>9312</v>
      </c>
      <c r="B1855" s="37">
        <v>8</v>
      </c>
      <c r="C1855" s="37">
        <v>0</v>
      </c>
      <c r="D1855" s="37">
        <v>1</v>
      </c>
      <c r="E1855" s="37">
        <v>0</v>
      </c>
      <c r="F1855" s="37">
        <v>0.75277499999999997</v>
      </c>
      <c r="G1855" s="37" t="s">
        <v>1219</v>
      </c>
      <c r="H1855" s="37" t="s">
        <v>2405</v>
      </c>
      <c r="I1855" s="37">
        <v>128</v>
      </c>
      <c r="J1855" s="37" t="s">
        <v>2268</v>
      </c>
      <c r="K1855" s="37">
        <v>6</v>
      </c>
      <c r="L1855" s="37">
        <v>1</v>
      </c>
    </row>
    <row r="1856" spans="1:12" x14ac:dyDescent="0.25">
      <c r="A1856" s="37" t="s">
        <v>8375</v>
      </c>
      <c r="B1856" s="37">
        <v>8</v>
      </c>
      <c r="C1856" s="37">
        <v>0</v>
      </c>
      <c r="D1856" s="37">
        <v>3</v>
      </c>
      <c r="E1856" s="37">
        <v>2</v>
      </c>
      <c r="F1856" s="37">
        <v>2.1995374999999999</v>
      </c>
      <c r="G1856" s="37" t="s">
        <v>1232</v>
      </c>
      <c r="H1856" s="37" t="s">
        <v>2308</v>
      </c>
      <c r="I1856" s="37">
        <v>374</v>
      </c>
      <c r="J1856" s="37" t="s">
        <v>2275</v>
      </c>
      <c r="K1856" s="37">
        <v>7</v>
      </c>
      <c r="L1856" s="37">
        <v>3</v>
      </c>
    </row>
    <row r="1857" spans="1:12" x14ac:dyDescent="0.25">
      <c r="A1857" s="37" t="s">
        <v>8999</v>
      </c>
      <c r="B1857" s="37">
        <v>8</v>
      </c>
      <c r="C1857" s="37">
        <v>0</v>
      </c>
      <c r="D1857" s="37">
        <v>0</v>
      </c>
      <c r="E1857" s="37">
        <v>1</v>
      </c>
      <c r="F1857" s="37">
        <v>0.84097500000000003</v>
      </c>
      <c r="G1857" s="37" t="s">
        <v>1232</v>
      </c>
      <c r="H1857" s="37" t="s">
        <v>2308</v>
      </c>
      <c r="I1857" s="37">
        <v>143</v>
      </c>
      <c r="J1857" s="37" t="s">
        <v>2268</v>
      </c>
      <c r="K1857" s="37">
        <v>6</v>
      </c>
      <c r="L1857" s="37">
        <v>0</v>
      </c>
    </row>
    <row r="1858" spans="1:12" x14ac:dyDescent="0.25">
      <c r="A1858" s="37" t="s">
        <v>8705</v>
      </c>
      <c r="B1858" s="37">
        <v>8</v>
      </c>
      <c r="C1858" s="37">
        <v>0</v>
      </c>
      <c r="D1858" s="37">
        <v>0</v>
      </c>
      <c r="E1858" s="37">
        <v>3</v>
      </c>
      <c r="F1858" s="37">
        <v>0.44696250000000004</v>
      </c>
      <c r="G1858" s="37" t="s">
        <v>1233</v>
      </c>
      <c r="H1858" s="37" t="s">
        <v>2308</v>
      </c>
      <c r="I1858" s="37">
        <v>76</v>
      </c>
      <c r="J1858" s="37" t="s">
        <v>2268</v>
      </c>
      <c r="K1858" s="37">
        <v>6</v>
      </c>
      <c r="L1858" s="37">
        <v>0</v>
      </c>
    </row>
    <row r="1859" spans="1:12" x14ac:dyDescent="0.25">
      <c r="A1859" s="37" t="s">
        <v>9015</v>
      </c>
      <c r="B1859" s="37">
        <v>8</v>
      </c>
      <c r="C1859" s="37">
        <v>0</v>
      </c>
      <c r="D1859" s="37">
        <v>1</v>
      </c>
      <c r="E1859" s="37">
        <v>2</v>
      </c>
      <c r="F1859" s="37">
        <v>0.78218750000000004</v>
      </c>
      <c r="G1859" s="37" t="s">
        <v>1224</v>
      </c>
      <c r="H1859" s="37" t="s">
        <v>2405</v>
      </c>
      <c r="I1859" s="37">
        <v>133</v>
      </c>
      <c r="J1859" s="37" t="s">
        <v>2275</v>
      </c>
      <c r="K1859" s="37">
        <v>5</v>
      </c>
      <c r="L1859" s="37">
        <v>1</v>
      </c>
    </row>
    <row r="1860" spans="1:12" x14ac:dyDescent="0.25">
      <c r="A1860" s="37" t="s">
        <v>7919</v>
      </c>
      <c r="B1860" s="37">
        <v>8</v>
      </c>
      <c r="C1860" s="37">
        <v>0</v>
      </c>
      <c r="D1860" s="37">
        <v>3</v>
      </c>
      <c r="E1860" s="37">
        <v>6</v>
      </c>
      <c r="F1860" s="37">
        <v>2.0230999999999999</v>
      </c>
      <c r="G1860" s="37" t="s">
        <v>1232</v>
      </c>
      <c r="H1860" s="37" t="s">
        <v>2308</v>
      </c>
      <c r="I1860" s="37">
        <v>344</v>
      </c>
      <c r="J1860" s="37" t="s">
        <v>2275</v>
      </c>
      <c r="K1860" s="37">
        <v>8</v>
      </c>
      <c r="L1860" s="37">
        <v>3</v>
      </c>
    </row>
    <row r="1861" spans="1:12" x14ac:dyDescent="0.25">
      <c r="A1861" s="37" t="s">
        <v>9270</v>
      </c>
      <c r="B1861" s="37">
        <v>8</v>
      </c>
      <c r="C1861" s="37">
        <v>0</v>
      </c>
      <c r="D1861" s="37">
        <v>0</v>
      </c>
      <c r="E1861" s="37">
        <v>3</v>
      </c>
      <c r="F1861" s="37">
        <v>0.28816249999999999</v>
      </c>
      <c r="G1861" s="37" t="s">
        <v>1256</v>
      </c>
      <c r="H1861" s="37" t="s">
        <v>2308</v>
      </c>
      <c r="I1861" s="37">
        <v>49</v>
      </c>
      <c r="J1861" s="37" t="s">
        <v>2275</v>
      </c>
      <c r="K1861" s="37">
        <v>4</v>
      </c>
      <c r="L1861" s="37">
        <v>0</v>
      </c>
    </row>
    <row r="1862" spans="1:12" x14ac:dyDescent="0.25">
      <c r="A1862" s="37" t="s">
        <v>9033</v>
      </c>
      <c r="B1862" s="37">
        <v>8</v>
      </c>
      <c r="C1862" s="37">
        <v>0</v>
      </c>
      <c r="D1862" s="37">
        <v>1</v>
      </c>
      <c r="E1862" s="37">
        <v>0</v>
      </c>
      <c r="F1862" s="37">
        <v>1.0762375</v>
      </c>
      <c r="G1862" s="37" t="s">
        <v>1232</v>
      </c>
      <c r="H1862" s="37" t="s">
        <v>2308</v>
      </c>
      <c r="I1862" s="37">
        <v>183</v>
      </c>
      <c r="J1862" s="37" t="s">
        <v>2275</v>
      </c>
      <c r="K1862" s="37">
        <v>8</v>
      </c>
      <c r="L1862" s="37">
        <v>1</v>
      </c>
    </row>
    <row r="1863" spans="1:12" x14ac:dyDescent="0.25">
      <c r="A1863" s="37" t="s">
        <v>8998</v>
      </c>
      <c r="B1863" s="37">
        <v>8</v>
      </c>
      <c r="C1863" s="37">
        <v>0</v>
      </c>
      <c r="D1863" s="37">
        <v>0</v>
      </c>
      <c r="E1863" s="37">
        <v>0</v>
      </c>
      <c r="F1863" s="37">
        <v>0.37636250000000004</v>
      </c>
      <c r="G1863" s="37" t="s">
        <v>1232</v>
      </c>
      <c r="H1863" s="37" t="s">
        <v>2308</v>
      </c>
      <c r="I1863" s="37">
        <v>64</v>
      </c>
      <c r="J1863" s="37" t="s">
        <v>2275</v>
      </c>
      <c r="K1863" s="37">
        <v>3</v>
      </c>
      <c r="L1863" s="37">
        <v>0</v>
      </c>
    </row>
    <row r="1864" spans="1:12" x14ac:dyDescent="0.25">
      <c r="A1864" s="37" t="s">
        <v>8920</v>
      </c>
      <c r="B1864" s="37">
        <v>8</v>
      </c>
      <c r="C1864" s="37">
        <v>0</v>
      </c>
      <c r="D1864" s="37">
        <v>0</v>
      </c>
      <c r="E1864" s="37">
        <v>1</v>
      </c>
      <c r="F1864" s="37">
        <v>0.5351625000000001</v>
      </c>
      <c r="G1864" s="37" t="s">
        <v>1257</v>
      </c>
      <c r="H1864" s="37" t="s">
        <v>2321</v>
      </c>
      <c r="I1864" s="37">
        <v>91</v>
      </c>
      <c r="J1864" s="37" t="s">
        <v>2268</v>
      </c>
      <c r="K1864" s="37">
        <v>5</v>
      </c>
      <c r="L1864" s="37">
        <v>0</v>
      </c>
    </row>
    <row r="1865" spans="1:12" x14ac:dyDescent="0.25">
      <c r="A1865" s="37" t="s">
        <v>9089</v>
      </c>
      <c r="B1865" s="37">
        <v>8</v>
      </c>
      <c r="C1865" s="37">
        <v>0</v>
      </c>
      <c r="D1865" s="37">
        <v>0</v>
      </c>
      <c r="E1865" s="37">
        <v>2</v>
      </c>
      <c r="F1865" s="37">
        <v>0.17642500000000003</v>
      </c>
      <c r="G1865" s="37" t="s">
        <v>1256</v>
      </c>
      <c r="H1865" s="37" t="s">
        <v>2321</v>
      </c>
      <c r="I1865" s="37">
        <v>30</v>
      </c>
      <c r="J1865" s="37" t="s">
        <v>2268</v>
      </c>
      <c r="K1865" s="37">
        <v>3</v>
      </c>
      <c r="L1865" s="37">
        <v>0</v>
      </c>
    </row>
    <row r="1866" spans="1:12" x14ac:dyDescent="0.25">
      <c r="A1866" s="37" t="s">
        <v>9111</v>
      </c>
      <c r="B1866" s="37">
        <v>8</v>
      </c>
      <c r="C1866" s="37">
        <v>0</v>
      </c>
      <c r="D1866" s="37">
        <v>1</v>
      </c>
      <c r="E1866" s="37">
        <v>2</v>
      </c>
      <c r="F1866" s="37">
        <v>0.81747500000000006</v>
      </c>
      <c r="G1866" s="37" t="s">
        <v>1225</v>
      </c>
      <c r="H1866" s="37" t="s">
        <v>2308</v>
      </c>
      <c r="I1866" s="37">
        <v>139</v>
      </c>
      <c r="J1866" s="37" t="s">
        <v>2268</v>
      </c>
      <c r="K1866" s="37">
        <v>4</v>
      </c>
      <c r="L1866" s="37">
        <v>1</v>
      </c>
    </row>
    <row r="1867" spans="1:12" x14ac:dyDescent="0.25">
      <c r="A1867" s="37" t="s">
        <v>8795</v>
      </c>
      <c r="B1867" s="37">
        <v>8</v>
      </c>
      <c r="C1867" s="37">
        <v>1</v>
      </c>
      <c r="D1867" s="37">
        <v>3</v>
      </c>
      <c r="E1867" s="37">
        <v>3</v>
      </c>
      <c r="F1867" s="37">
        <v>1.7650625</v>
      </c>
      <c r="G1867" s="37" t="s">
        <v>1233</v>
      </c>
      <c r="H1867" s="37" t="s">
        <v>2308</v>
      </c>
      <c r="I1867" s="37">
        <v>456</v>
      </c>
      <c r="J1867" s="37" t="s">
        <v>2268</v>
      </c>
      <c r="K1867" s="37">
        <v>7</v>
      </c>
      <c r="L1867" s="37">
        <v>3</v>
      </c>
    </row>
    <row r="1868" spans="1:12" x14ac:dyDescent="0.25">
      <c r="A1868" s="37" t="s">
        <v>8298</v>
      </c>
      <c r="B1868" s="37">
        <v>8</v>
      </c>
      <c r="C1868" s="37">
        <v>0</v>
      </c>
      <c r="D1868" s="37">
        <v>0</v>
      </c>
      <c r="E1868" s="37">
        <v>2</v>
      </c>
      <c r="F1868" s="37">
        <v>0.85275000000000012</v>
      </c>
      <c r="G1868" s="37" t="s">
        <v>1250</v>
      </c>
      <c r="H1868" s="37" t="s">
        <v>2308</v>
      </c>
      <c r="I1868" s="37">
        <v>145</v>
      </c>
      <c r="J1868" s="37" t="s">
        <v>2268</v>
      </c>
      <c r="K1868" s="37">
        <v>6</v>
      </c>
      <c r="L1868" s="37">
        <v>0</v>
      </c>
    </row>
    <row r="1869" spans="1:12" x14ac:dyDescent="0.25">
      <c r="A1869" s="37" t="s">
        <v>8218</v>
      </c>
      <c r="B1869" s="37">
        <v>8</v>
      </c>
      <c r="C1869" s="37">
        <v>0</v>
      </c>
      <c r="D1869" s="37">
        <v>0</v>
      </c>
      <c r="E1869" s="37">
        <v>1</v>
      </c>
      <c r="F1869" s="37">
        <v>0.39988750000000001</v>
      </c>
      <c r="G1869" s="37" t="s">
        <v>1240</v>
      </c>
      <c r="H1869" s="37" t="s">
        <v>2308</v>
      </c>
      <c r="I1869" s="37">
        <v>68</v>
      </c>
      <c r="J1869" s="37" t="s">
        <v>2268</v>
      </c>
      <c r="K1869" s="37">
        <v>5</v>
      </c>
      <c r="L1869" s="37">
        <v>0</v>
      </c>
    </row>
    <row r="1870" spans="1:12" x14ac:dyDescent="0.25">
      <c r="A1870" s="37" t="s">
        <v>9299</v>
      </c>
      <c r="B1870" s="37">
        <v>8</v>
      </c>
      <c r="C1870" s="37">
        <v>0</v>
      </c>
      <c r="D1870" s="37">
        <v>0</v>
      </c>
      <c r="E1870" s="37">
        <v>1</v>
      </c>
      <c r="F1870" s="37">
        <v>0.35873750000000004</v>
      </c>
      <c r="G1870" s="37" t="s">
        <v>2276</v>
      </c>
      <c r="H1870" s="37" t="s">
        <v>2321</v>
      </c>
      <c r="I1870" s="37">
        <v>61</v>
      </c>
      <c r="J1870" s="37" t="s">
        <v>2275</v>
      </c>
      <c r="K1870" s="37">
        <v>4</v>
      </c>
      <c r="L1870" s="37">
        <v>0</v>
      </c>
    </row>
    <row r="1871" spans="1:12" x14ac:dyDescent="0.25">
      <c r="A1871" s="37" t="s">
        <v>9814</v>
      </c>
      <c r="B1871" s="37">
        <v>8</v>
      </c>
      <c r="C1871" s="37">
        <v>0</v>
      </c>
      <c r="D1871" s="37">
        <v>0</v>
      </c>
      <c r="E1871" s="37">
        <v>4</v>
      </c>
      <c r="F1871" s="37">
        <v>0.51165000000000005</v>
      </c>
      <c r="G1871" s="37" t="s">
        <v>1220</v>
      </c>
      <c r="H1871" s="37" t="s">
        <v>2308</v>
      </c>
      <c r="I1871" s="37">
        <v>87</v>
      </c>
      <c r="J1871" s="37" t="s">
        <v>2275</v>
      </c>
      <c r="K1871" s="37">
        <v>5</v>
      </c>
      <c r="L1871" s="37">
        <v>0</v>
      </c>
    </row>
    <row r="1872" spans="1:12" x14ac:dyDescent="0.25">
      <c r="A1872" s="37" t="s">
        <v>9068</v>
      </c>
      <c r="B1872" s="37">
        <v>8</v>
      </c>
      <c r="C1872" s="37">
        <v>0</v>
      </c>
      <c r="D1872" s="37">
        <v>2</v>
      </c>
      <c r="E1872" s="37">
        <v>4</v>
      </c>
      <c r="F1872" s="37">
        <v>1.411475</v>
      </c>
      <c r="G1872" s="37" t="s">
        <v>1219</v>
      </c>
      <c r="H1872" s="37" t="s">
        <v>2269</v>
      </c>
      <c r="I1872" s="37">
        <v>240</v>
      </c>
      <c r="J1872" s="37" t="s">
        <v>2275</v>
      </c>
      <c r="K1872" s="37">
        <v>7</v>
      </c>
      <c r="L1872" s="37">
        <v>2</v>
      </c>
    </row>
    <row r="1873" spans="1:12" x14ac:dyDescent="0.25">
      <c r="A1873" s="37" t="s">
        <v>8431</v>
      </c>
      <c r="B1873" s="37">
        <v>8</v>
      </c>
      <c r="C1873" s="37">
        <v>0</v>
      </c>
      <c r="D1873" s="37">
        <v>0</v>
      </c>
      <c r="E1873" s="37">
        <v>2</v>
      </c>
      <c r="F1873" s="37">
        <v>0.56457500000000005</v>
      </c>
      <c r="G1873" s="37" t="s">
        <v>1249</v>
      </c>
      <c r="H1873" s="37" t="s">
        <v>2308</v>
      </c>
      <c r="I1873" s="37">
        <v>96</v>
      </c>
      <c r="J1873" s="37" t="s">
        <v>2275</v>
      </c>
      <c r="K1873" s="37">
        <v>7</v>
      </c>
      <c r="L1873" s="37">
        <v>0</v>
      </c>
    </row>
    <row r="1874" spans="1:12" x14ac:dyDescent="0.25">
      <c r="A1874" s="37" t="s">
        <v>9430</v>
      </c>
      <c r="B1874" s="37">
        <v>8</v>
      </c>
      <c r="C1874" s="37">
        <v>0</v>
      </c>
      <c r="D1874" s="37">
        <v>0</v>
      </c>
      <c r="E1874" s="37">
        <v>3</v>
      </c>
      <c r="F1874" s="37">
        <v>0.61751250000000002</v>
      </c>
      <c r="G1874" s="37" t="s">
        <v>1232</v>
      </c>
      <c r="H1874" s="37" t="s">
        <v>2308</v>
      </c>
      <c r="I1874" s="37">
        <v>105</v>
      </c>
      <c r="J1874" s="37" t="s">
        <v>2268</v>
      </c>
      <c r="K1874" s="37">
        <v>6</v>
      </c>
      <c r="L1874" s="37">
        <v>0</v>
      </c>
    </row>
    <row r="1875" spans="1:12" x14ac:dyDescent="0.25">
      <c r="A1875" s="37" t="s">
        <v>9110</v>
      </c>
      <c r="B1875" s="37">
        <v>8</v>
      </c>
      <c r="C1875" s="37">
        <v>0</v>
      </c>
      <c r="D1875" s="37">
        <v>0</v>
      </c>
      <c r="E1875" s="37">
        <v>3</v>
      </c>
      <c r="F1875" s="37">
        <v>0.61587500000000006</v>
      </c>
      <c r="G1875" s="37" t="s">
        <v>2456</v>
      </c>
      <c r="H1875" s="37" t="s">
        <v>2308</v>
      </c>
      <c r="I1875" s="37">
        <v>130</v>
      </c>
      <c r="J1875" s="37" t="s">
        <v>2268</v>
      </c>
      <c r="K1875" s="37">
        <v>6</v>
      </c>
      <c r="L1875" s="37">
        <v>0</v>
      </c>
    </row>
    <row r="1876" spans="1:12" x14ac:dyDescent="0.25">
      <c r="A1876" s="37" t="s">
        <v>8898</v>
      </c>
      <c r="B1876" s="37">
        <v>8</v>
      </c>
      <c r="C1876" s="37">
        <v>1</v>
      </c>
      <c r="D1876" s="37">
        <v>2</v>
      </c>
      <c r="E1876" s="37">
        <v>2</v>
      </c>
      <c r="F1876" s="37">
        <v>1.9830000000000001</v>
      </c>
      <c r="G1876" s="37" t="s">
        <v>2299</v>
      </c>
      <c r="H1876" s="37" t="s">
        <v>2308</v>
      </c>
      <c r="I1876" s="37">
        <v>475</v>
      </c>
      <c r="J1876" s="37" t="s">
        <v>2268</v>
      </c>
      <c r="K1876" s="37">
        <v>7</v>
      </c>
      <c r="L1876" s="37">
        <v>2</v>
      </c>
    </row>
    <row r="1877" spans="1:12" x14ac:dyDescent="0.25">
      <c r="A1877" s="37" t="s">
        <v>8327</v>
      </c>
      <c r="B1877" s="37">
        <v>8</v>
      </c>
      <c r="C1877" s="37">
        <v>0</v>
      </c>
      <c r="D1877" s="37">
        <v>1</v>
      </c>
      <c r="E1877" s="37">
        <v>3</v>
      </c>
      <c r="F1877" s="37">
        <v>0.98801250000000007</v>
      </c>
      <c r="G1877" s="37" t="s">
        <v>2276</v>
      </c>
      <c r="H1877" s="37" t="s">
        <v>2405</v>
      </c>
      <c r="I1877" s="37">
        <v>168</v>
      </c>
      <c r="J1877" s="37" t="s">
        <v>2268</v>
      </c>
      <c r="K1877" s="37">
        <v>7</v>
      </c>
      <c r="L1877" s="37">
        <v>1</v>
      </c>
    </row>
    <row r="1878" spans="1:12" x14ac:dyDescent="0.25">
      <c r="A1878" s="37" t="s">
        <v>8400</v>
      </c>
      <c r="B1878" s="37">
        <v>8</v>
      </c>
      <c r="C1878" s="37">
        <v>0</v>
      </c>
      <c r="D1878" s="37">
        <v>0</v>
      </c>
      <c r="E1878" s="37">
        <v>0</v>
      </c>
      <c r="F1878" s="37">
        <v>0.58436250000000001</v>
      </c>
      <c r="G1878" s="37" t="s">
        <v>1237</v>
      </c>
      <c r="H1878" s="37" t="s">
        <v>2308</v>
      </c>
      <c r="I1878" s="37">
        <v>112</v>
      </c>
      <c r="J1878" s="37" t="s">
        <v>2268</v>
      </c>
      <c r="K1878" s="37">
        <v>5</v>
      </c>
      <c r="L1878" s="37">
        <v>0</v>
      </c>
    </row>
    <row r="1879" spans="1:12" x14ac:dyDescent="0.25">
      <c r="A1879" s="37" t="s">
        <v>8747</v>
      </c>
      <c r="B1879" s="37">
        <v>8</v>
      </c>
      <c r="C1879" s="37">
        <v>0</v>
      </c>
      <c r="D1879" s="37">
        <v>0</v>
      </c>
      <c r="E1879" s="37">
        <v>0</v>
      </c>
      <c r="F1879" s="37">
        <v>0.44693749999999999</v>
      </c>
      <c r="G1879" s="37" t="s">
        <v>1219</v>
      </c>
      <c r="H1879" s="37" t="s">
        <v>2308</v>
      </c>
      <c r="I1879" s="37">
        <v>76</v>
      </c>
      <c r="J1879" s="37" t="s">
        <v>2275</v>
      </c>
      <c r="K1879" s="37">
        <v>5</v>
      </c>
      <c r="L1879" s="37">
        <v>0</v>
      </c>
    </row>
    <row r="1880" spans="1:12" x14ac:dyDescent="0.25">
      <c r="A1880" s="37" t="s">
        <v>9456</v>
      </c>
      <c r="B1880" s="37">
        <v>8</v>
      </c>
      <c r="C1880" s="37">
        <v>0</v>
      </c>
      <c r="D1880" s="37">
        <v>0</v>
      </c>
      <c r="E1880" s="37">
        <v>5</v>
      </c>
      <c r="F1880" s="37">
        <v>1.007625</v>
      </c>
      <c r="G1880" s="37" t="s">
        <v>1232</v>
      </c>
      <c r="H1880" s="37" t="s">
        <v>2308</v>
      </c>
      <c r="I1880" s="37">
        <v>193</v>
      </c>
      <c r="J1880" s="37" t="s">
        <v>2268</v>
      </c>
      <c r="K1880" s="37">
        <v>7</v>
      </c>
      <c r="L1880" s="37">
        <v>0</v>
      </c>
    </row>
    <row r="1881" spans="1:12" x14ac:dyDescent="0.25">
      <c r="A1881" s="37" t="s">
        <v>9027</v>
      </c>
      <c r="B1881" s="37">
        <v>8</v>
      </c>
      <c r="C1881" s="37">
        <v>0</v>
      </c>
      <c r="D1881" s="37">
        <v>3</v>
      </c>
      <c r="E1881" s="37">
        <v>0</v>
      </c>
      <c r="F1881" s="37">
        <v>1.82315</v>
      </c>
      <c r="G1881" s="37" t="s">
        <v>2299</v>
      </c>
      <c r="H1881" s="37" t="s">
        <v>2308</v>
      </c>
      <c r="I1881" s="37">
        <v>310</v>
      </c>
      <c r="J1881" s="37" t="s">
        <v>2275</v>
      </c>
      <c r="K1881" s="37">
        <v>7</v>
      </c>
      <c r="L1881" s="37">
        <v>3</v>
      </c>
    </row>
    <row r="1882" spans="1:12" x14ac:dyDescent="0.25">
      <c r="A1882" s="37" t="s">
        <v>8587</v>
      </c>
      <c r="B1882" s="37">
        <v>8</v>
      </c>
      <c r="C1882" s="37">
        <v>0</v>
      </c>
      <c r="D1882" s="37">
        <v>1</v>
      </c>
      <c r="E1882" s="37">
        <v>1</v>
      </c>
      <c r="F1882" s="37">
        <v>0.95272500000000004</v>
      </c>
      <c r="G1882" s="37" t="s">
        <v>1253</v>
      </c>
      <c r="H1882" s="37" t="s">
        <v>2308</v>
      </c>
      <c r="I1882" s="37">
        <v>162</v>
      </c>
      <c r="J1882" s="37" t="s">
        <v>2268</v>
      </c>
      <c r="K1882" s="37">
        <v>7</v>
      </c>
      <c r="L1882" s="37">
        <v>1</v>
      </c>
    </row>
    <row r="1883" spans="1:12" x14ac:dyDescent="0.25">
      <c r="A1883" s="37" t="s">
        <v>9855</v>
      </c>
      <c r="B1883" s="37">
        <v>8</v>
      </c>
      <c r="C1883" s="37">
        <v>0</v>
      </c>
      <c r="D1883" s="37">
        <v>0</v>
      </c>
      <c r="E1883" s="37">
        <v>2</v>
      </c>
      <c r="F1883" s="37">
        <v>0.44693749999999999</v>
      </c>
      <c r="G1883" s="37" t="s">
        <v>1221</v>
      </c>
      <c r="H1883" s="37" t="s">
        <v>2316</v>
      </c>
      <c r="I1883" s="37">
        <v>76</v>
      </c>
      <c r="J1883" s="37" t="s">
        <v>2268</v>
      </c>
      <c r="K1883" s="37">
        <v>3</v>
      </c>
      <c r="L1883" s="37">
        <v>0</v>
      </c>
    </row>
    <row r="1884" spans="1:12" x14ac:dyDescent="0.25">
      <c r="A1884" s="37" t="s">
        <v>9499</v>
      </c>
      <c r="B1884" s="37">
        <v>8</v>
      </c>
      <c r="C1884" s="37">
        <v>0</v>
      </c>
      <c r="D1884" s="37">
        <v>0</v>
      </c>
      <c r="E1884" s="37">
        <v>1</v>
      </c>
      <c r="F1884" s="37">
        <v>0.4351875</v>
      </c>
      <c r="G1884" s="37" t="s">
        <v>1264</v>
      </c>
      <c r="H1884" s="37" t="s">
        <v>2269</v>
      </c>
      <c r="I1884" s="37">
        <v>74</v>
      </c>
      <c r="J1884" s="37" t="s">
        <v>2268</v>
      </c>
      <c r="K1884" s="37">
        <v>5</v>
      </c>
      <c r="L1884" s="37">
        <v>0</v>
      </c>
    </row>
    <row r="1885" spans="1:12" x14ac:dyDescent="0.25">
      <c r="A1885" s="37" t="s">
        <v>8701</v>
      </c>
      <c r="B1885" s="37">
        <v>8</v>
      </c>
      <c r="C1885" s="37">
        <v>0</v>
      </c>
      <c r="D1885" s="37">
        <v>1</v>
      </c>
      <c r="E1885" s="37">
        <v>3</v>
      </c>
      <c r="F1885" s="37">
        <v>0.97037499999999999</v>
      </c>
      <c r="G1885" s="37" t="s">
        <v>7561</v>
      </c>
      <c r="H1885" s="37" t="s">
        <v>2321</v>
      </c>
      <c r="I1885" s="37">
        <v>165</v>
      </c>
      <c r="J1885" s="37" t="s">
        <v>2268</v>
      </c>
      <c r="K1885" s="37">
        <v>7</v>
      </c>
      <c r="L1885" s="37">
        <v>1</v>
      </c>
    </row>
    <row r="1886" spans="1:12" x14ac:dyDescent="0.25">
      <c r="A1886" s="37" t="s">
        <v>9215</v>
      </c>
      <c r="B1886" s="37">
        <v>8</v>
      </c>
      <c r="C1886" s="37">
        <v>0</v>
      </c>
      <c r="D1886" s="37">
        <v>0</v>
      </c>
      <c r="E1886" s="37">
        <v>3</v>
      </c>
      <c r="F1886" s="37">
        <v>0.61752499999999999</v>
      </c>
      <c r="G1886" s="37" t="s">
        <v>1244</v>
      </c>
      <c r="H1886" s="37" t="s">
        <v>2308</v>
      </c>
      <c r="I1886" s="37">
        <v>105</v>
      </c>
      <c r="J1886" s="37" t="s">
        <v>2268</v>
      </c>
      <c r="K1886" s="37">
        <v>7</v>
      </c>
      <c r="L1886" s="37">
        <v>0</v>
      </c>
    </row>
    <row r="1887" spans="1:12" x14ac:dyDescent="0.25">
      <c r="A1887" s="37" t="s">
        <v>9121</v>
      </c>
      <c r="B1887" s="37">
        <v>8</v>
      </c>
      <c r="C1887" s="37">
        <v>0</v>
      </c>
      <c r="D1887" s="37">
        <v>1</v>
      </c>
      <c r="E1887" s="37">
        <v>2</v>
      </c>
      <c r="F1887" s="37">
        <v>0.87148749999999997</v>
      </c>
      <c r="G1887" s="37" t="s">
        <v>1219</v>
      </c>
      <c r="H1887" s="37" t="s">
        <v>2308</v>
      </c>
      <c r="I1887" s="37">
        <v>153</v>
      </c>
      <c r="J1887" s="37" t="s">
        <v>2268</v>
      </c>
      <c r="K1887" s="37">
        <v>6</v>
      </c>
      <c r="L1887" s="37">
        <v>1</v>
      </c>
    </row>
    <row r="1888" spans="1:12" x14ac:dyDescent="0.25">
      <c r="A1888" s="37" t="s">
        <v>9243</v>
      </c>
      <c r="B1888" s="37">
        <v>8</v>
      </c>
      <c r="C1888" s="37">
        <v>0</v>
      </c>
      <c r="D1888" s="37">
        <v>1</v>
      </c>
      <c r="E1888" s="37">
        <v>2</v>
      </c>
      <c r="F1888" s="37">
        <v>0.73511250000000006</v>
      </c>
      <c r="G1888" s="37" t="s">
        <v>1218</v>
      </c>
      <c r="H1888" s="37" t="s">
        <v>2308</v>
      </c>
      <c r="I1888" s="37">
        <v>125</v>
      </c>
      <c r="J1888" s="37" t="s">
        <v>2275</v>
      </c>
      <c r="K1888" s="37">
        <v>5</v>
      </c>
      <c r="L1888" s="37">
        <v>1</v>
      </c>
    </row>
    <row r="1889" spans="1:12" x14ac:dyDescent="0.25">
      <c r="A1889" s="37" t="s">
        <v>9327</v>
      </c>
      <c r="B1889" s="37">
        <v>8</v>
      </c>
      <c r="C1889" s="37">
        <v>0</v>
      </c>
      <c r="D1889" s="37">
        <v>0</v>
      </c>
      <c r="E1889" s="37">
        <v>3</v>
      </c>
      <c r="F1889" s="37">
        <v>1.0233125000000001</v>
      </c>
      <c r="G1889" s="37" t="s">
        <v>1218</v>
      </c>
      <c r="H1889" s="37" t="s">
        <v>2308</v>
      </c>
      <c r="I1889" s="37">
        <v>174</v>
      </c>
      <c r="J1889" s="37" t="s">
        <v>2275</v>
      </c>
      <c r="K1889" s="37">
        <v>6</v>
      </c>
      <c r="L1889" s="37">
        <v>0</v>
      </c>
    </row>
    <row r="1890" spans="1:12" x14ac:dyDescent="0.25">
      <c r="A1890" s="37" t="s">
        <v>8610</v>
      </c>
      <c r="B1890" s="37">
        <v>8</v>
      </c>
      <c r="C1890" s="37">
        <v>0</v>
      </c>
      <c r="D1890" s="37">
        <v>0</v>
      </c>
      <c r="E1890" s="37">
        <v>1</v>
      </c>
      <c r="F1890" s="37">
        <v>0.70571250000000008</v>
      </c>
      <c r="G1890" s="37" t="s">
        <v>1253</v>
      </c>
      <c r="H1890" s="37" t="s">
        <v>2308</v>
      </c>
      <c r="I1890" s="37">
        <v>120</v>
      </c>
      <c r="J1890" s="37" t="s">
        <v>2275</v>
      </c>
      <c r="K1890" s="37">
        <v>6</v>
      </c>
      <c r="L1890" s="37">
        <v>0</v>
      </c>
    </row>
    <row r="1891" spans="1:12" x14ac:dyDescent="0.25">
      <c r="A1891" s="37" t="s">
        <v>9521</v>
      </c>
      <c r="B1891" s="37">
        <v>8</v>
      </c>
      <c r="C1891" s="37">
        <v>0</v>
      </c>
      <c r="D1891" s="37">
        <v>2</v>
      </c>
      <c r="E1891" s="37">
        <v>2</v>
      </c>
      <c r="F1891" s="37">
        <v>2.2877500000000004</v>
      </c>
      <c r="G1891" s="37" t="s">
        <v>1246</v>
      </c>
      <c r="H1891" s="37" t="s">
        <v>2308</v>
      </c>
      <c r="I1891" s="37">
        <v>389</v>
      </c>
      <c r="J1891" s="37" t="s">
        <v>2275</v>
      </c>
      <c r="K1891" s="37">
        <v>7</v>
      </c>
      <c r="L1891" s="37">
        <v>2</v>
      </c>
    </row>
    <row r="1892" spans="1:12" x14ac:dyDescent="0.25">
      <c r="A1892" s="37" t="s">
        <v>8990</v>
      </c>
      <c r="B1892" s="37">
        <v>8</v>
      </c>
      <c r="C1892" s="37">
        <v>0</v>
      </c>
      <c r="D1892" s="37">
        <v>3</v>
      </c>
      <c r="E1892" s="37">
        <v>3</v>
      </c>
      <c r="F1892" s="37">
        <v>2.2759875000000003</v>
      </c>
      <c r="G1892" s="37" t="s">
        <v>2299</v>
      </c>
      <c r="H1892" s="37" t="s">
        <v>2308</v>
      </c>
      <c r="I1892" s="37">
        <v>387</v>
      </c>
      <c r="J1892" s="37" t="s">
        <v>2275</v>
      </c>
      <c r="K1892" s="37">
        <v>8</v>
      </c>
      <c r="L1892" s="37">
        <v>3</v>
      </c>
    </row>
    <row r="1893" spans="1:12" x14ac:dyDescent="0.25">
      <c r="A1893" s="37" t="s">
        <v>8493</v>
      </c>
      <c r="B1893" s="37">
        <v>8</v>
      </c>
      <c r="C1893" s="37">
        <v>0</v>
      </c>
      <c r="D1893" s="37">
        <v>0</v>
      </c>
      <c r="E1893" s="37">
        <v>4</v>
      </c>
      <c r="F1893" s="37">
        <v>0.5939875</v>
      </c>
      <c r="G1893" s="37" t="s">
        <v>1220</v>
      </c>
      <c r="H1893" s="37" t="s">
        <v>2308</v>
      </c>
      <c r="I1893" s="37">
        <v>101</v>
      </c>
      <c r="J1893" s="37" t="s">
        <v>2275</v>
      </c>
      <c r="K1893" s="37">
        <v>6</v>
      </c>
      <c r="L1893" s="37">
        <v>0</v>
      </c>
    </row>
    <row r="1894" spans="1:12" x14ac:dyDescent="0.25">
      <c r="A1894" s="37" t="s">
        <v>9256</v>
      </c>
      <c r="B1894" s="37">
        <v>8</v>
      </c>
      <c r="C1894" s="37">
        <v>0</v>
      </c>
      <c r="D1894" s="37">
        <v>1</v>
      </c>
      <c r="E1894" s="37">
        <v>3</v>
      </c>
      <c r="F1894" s="37">
        <v>0.85275000000000001</v>
      </c>
      <c r="G1894" s="37" t="s">
        <v>1224</v>
      </c>
      <c r="H1894" s="37" t="s">
        <v>2308</v>
      </c>
      <c r="I1894" s="37">
        <v>145</v>
      </c>
      <c r="J1894" s="37" t="s">
        <v>2275</v>
      </c>
      <c r="K1894" s="37">
        <v>6</v>
      </c>
      <c r="L1894" s="37">
        <v>1</v>
      </c>
    </row>
    <row r="1895" spans="1:12" x14ac:dyDescent="0.25">
      <c r="A1895" s="37" t="s">
        <v>9240</v>
      </c>
      <c r="B1895" s="37">
        <v>8</v>
      </c>
      <c r="C1895" s="37">
        <v>0</v>
      </c>
      <c r="D1895" s="37">
        <v>0</v>
      </c>
      <c r="E1895" s="37">
        <v>3</v>
      </c>
      <c r="F1895" s="37">
        <v>0.32932500000000003</v>
      </c>
      <c r="G1895" s="37" t="s">
        <v>1257</v>
      </c>
      <c r="H1895" s="37" t="s">
        <v>2308</v>
      </c>
      <c r="I1895" s="37">
        <v>56</v>
      </c>
      <c r="J1895" s="37" t="s">
        <v>2268</v>
      </c>
      <c r="K1895" s="37">
        <v>5</v>
      </c>
      <c r="L1895" s="37">
        <v>0</v>
      </c>
    </row>
    <row r="1896" spans="1:12" x14ac:dyDescent="0.25">
      <c r="A1896" s="37" t="s">
        <v>8870</v>
      </c>
      <c r="B1896" s="37">
        <v>8</v>
      </c>
      <c r="C1896" s="37">
        <v>0</v>
      </c>
      <c r="D1896" s="37">
        <v>1</v>
      </c>
      <c r="E1896" s="37">
        <v>1</v>
      </c>
      <c r="F1896" s="37">
        <v>0.45507500000000006</v>
      </c>
      <c r="G1896" s="37" t="s">
        <v>1241</v>
      </c>
      <c r="H1896" s="37" t="s">
        <v>2308</v>
      </c>
      <c r="I1896" s="37">
        <v>84</v>
      </c>
      <c r="J1896" s="37" t="s">
        <v>2275</v>
      </c>
      <c r="K1896" s="37">
        <v>5</v>
      </c>
      <c r="L1896" s="37">
        <v>1</v>
      </c>
    </row>
    <row r="1897" spans="1:12" x14ac:dyDescent="0.25">
      <c r="A1897" s="37" t="s">
        <v>8812</v>
      </c>
      <c r="B1897" s="37">
        <v>8</v>
      </c>
      <c r="C1897" s="37">
        <v>0</v>
      </c>
      <c r="D1897" s="37">
        <v>0</v>
      </c>
      <c r="E1897" s="37">
        <v>1</v>
      </c>
      <c r="F1897" s="37">
        <v>0.18229999999999999</v>
      </c>
      <c r="G1897" s="37" t="s">
        <v>1241</v>
      </c>
      <c r="H1897" s="37" t="s">
        <v>2308</v>
      </c>
      <c r="I1897" s="37">
        <v>31</v>
      </c>
      <c r="J1897" s="37" t="s">
        <v>2275</v>
      </c>
      <c r="K1897" s="37">
        <v>4</v>
      </c>
      <c r="L1897" s="37">
        <v>0</v>
      </c>
    </row>
    <row r="1898" spans="1:12" x14ac:dyDescent="0.25">
      <c r="A1898" s="37" t="s">
        <v>8394</v>
      </c>
      <c r="B1898" s="37">
        <v>7</v>
      </c>
      <c r="C1898" s="37">
        <v>0</v>
      </c>
      <c r="D1898" s="37">
        <v>0</v>
      </c>
      <c r="E1898" s="37">
        <v>2</v>
      </c>
      <c r="F1898" s="37">
        <v>0.46395714285714285</v>
      </c>
      <c r="G1898" s="37" t="s">
        <v>1219</v>
      </c>
      <c r="H1898" s="37" t="s">
        <v>2308</v>
      </c>
      <c r="I1898" s="37">
        <v>125</v>
      </c>
      <c r="J1898" s="37" t="s">
        <v>2268</v>
      </c>
      <c r="K1898" s="37">
        <v>4</v>
      </c>
      <c r="L1898" s="37">
        <v>0</v>
      </c>
    </row>
    <row r="1899" spans="1:12" x14ac:dyDescent="0.25">
      <c r="A1899" s="37" t="s">
        <v>8893</v>
      </c>
      <c r="B1899" s="37">
        <v>7</v>
      </c>
      <c r="C1899" s="37">
        <v>0</v>
      </c>
      <c r="D1899" s="37">
        <v>2</v>
      </c>
      <c r="E1899" s="37">
        <v>1</v>
      </c>
      <c r="F1899" s="37">
        <v>1.7273571428571428</v>
      </c>
      <c r="G1899" s="37" t="s">
        <v>1219</v>
      </c>
      <c r="H1899" s="37" t="s">
        <v>2308</v>
      </c>
      <c r="I1899" s="37">
        <v>257</v>
      </c>
      <c r="J1899" s="37" t="s">
        <v>2275</v>
      </c>
      <c r="K1899" s="37">
        <v>5</v>
      </c>
      <c r="L1899" s="37">
        <v>2</v>
      </c>
    </row>
    <row r="1900" spans="1:12" x14ac:dyDescent="0.25">
      <c r="A1900" s="37" t="s">
        <v>9105</v>
      </c>
      <c r="B1900" s="37">
        <v>7</v>
      </c>
      <c r="C1900" s="37">
        <v>0</v>
      </c>
      <c r="D1900" s="37">
        <v>0</v>
      </c>
      <c r="E1900" s="37">
        <v>1</v>
      </c>
      <c r="F1900" s="37">
        <v>0.31588571428571433</v>
      </c>
      <c r="G1900" s="37" t="s">
        <v>1219</v>
      </c>
      <c r="H1900" s="37" t="s">
        <v>2308</v>
      </c>
      <c r="I1900" s="37">
        <v>47</v>
      </c>
      <c r="J1900" s="37" t="s">
        <v>2275</v>
      </c>
      <c r="K1900" s="37">
        <v>3</v>
      </c>
      <c r="L1900" s="37">
        <v>0</v>
      </c>
    </row>
    <row r="1901" spans="1:12" x14ac:dyDescent="0.25">
      <c r="A1901" s="37" t="s">
        <v>9200</v>
      </c>
      <c r="B1901" s="37">
        <v>7</v>
      </c>
      <c r="C1901" s="37">
        <v>0</v>
      </c>
      <c r="D1901" s="37">
        <v>0</v>
      </c>
      <c r="E1901" s="37">
        <v>4</v>
      </c>
      <c r="F1901" s="37">
        <v>0.86704285714285712</v>
      </c>
      <c r="G1901" s="37" t="s">
        <v>1219</v>
      </c>
      <c r="H1901" s="37" t="s">
        <v>2308</v>
      </c>
      <c r="I1901" s="37">
        <v>129</v>
      </c>
      <c r="J1901" s="37" t="s">
        <v>2268</v>
      </c>
      <c r="K1901" s="37">
        <v>5</v>
      </c>
      <c r="L1901" s="37">
        <v>0</v>
      </c>
    </row>
    <row r="1902" spans="1:12" x14ac:dyDescent="0.25">
      <c r="A1902" s="37" t="s">
        <v>8713</v>
      </c>
      <c r="B1902" s="37">
        <v>7</v>
      </c>
      <c r="C1902" s="37">
        <v>0</v>
      </c>
      <c r="D1902" s="37">
        <v>0</v>
      </c>
      <c r="E1902" s="37">
        <v>4</v>
      </c>
      <c r="F1902" s="37">
        <v>0.83468571428571436</v>
      </c>
      <c r="G1902" s="37" t="s">
        <v>1219</v>
      </c>
      <c r="H1902" s="37" t="s">
        <v>2308</v>
      </c>
      <c r="I1902" s="37">
        <v>194</v>
      </c>
      <c r="J1902" s="37" t="s">
        <v>2268</v>
      </c>
      <c r="K1902" s="37">
        <v>5</v>
      </c>
      <c r="L1902" s="37">
        <v>0</v>
      </c>
    </row>
    <row r="1903" spans="1:12" x14ac:dyDescent="0.25">
      <c r="A1903" s="37" t="s">
        <v>9548</v>
      </c>
      <c r="B1903" s="37">
        <v>7</v>
      </c>
      <c r="C1903" s="37">
        <v>0</v>
      </c>
      <c r="D1903" s="37">
        <v>2</v>
      </c>
      <c r="E1903" s="37">
        <v>3</v>
      </c>
      <c r="F1903" s="37">
        <v>1.1157285714285714</v>
      </c>
      <c r="G1903" s="37" t="s">
        <v>1219</v>
      </c>
      <c r="H1903" s="37" t="s">
        <v>2308</v>
      </c>
      <c r="I1903" s="37">
        <v>166</v>
      </c>
      <c r="J1903" s="37" t="s">
        <v>2275</v>
      </c>
      <c r="K1903" s="37">
        <v>6</v>
      </c>
      <c r="L1903" s="37">
        <v>2</v>
      </c>
    </row>
    <row r="1904" spans="1:12" x14ac:dyDescent="0.25">
      <c r="A1904" s="37" t="s">
        <v>9117</v>
      </c>
      <c r="B1904" s="37">
        <v>7</v>
      </c>
      <c r="C1904" s="37">
        <v>0</v>
      </c>
      <c r="D1904" s="37">
        <v>0</v>
      </c>
      <c r="E1904" s="37">
        <v>4</v>
      </c>
      <c r="F1904" s="37">
        <v>0.99198571428571436</v>
      </c>
      <c r="G1904" s="37" t="s">
        <v>1219</v>
      </c>
      <c r="H1904" s="37" t="s">
        <v>2308</v>
      </c>
      <c r="I1904" s="37">
        <v>150</v>
      </c>
      <c r="J1904" s="37" t="s">
        <v>2275</v>
      </c>
      <c r="K1904" s="37">
        <v>5</v>
      </c>
      <c r="L1904" s="37">
        <v>0</v>
      </c>
    </row>
    <row r="1905" spans="1:12" x14ac:dyDescent="0.25">
      <c r="A1905" s="37" t="s">
        <v>8520</v>
      </c>
      <c r="B1905" s="37">
        <v>7</v>
      </c>
      <c r="C1905" s="37">
        <v>0</v>
      </c>
      <c r="D1905" s="37">
        <v>1</v>
      </c>
      <c r="E1905" s="37">
        <v>3</v>
      </c>
      <c r="F1905" s="37">
        <v>0.86144285714285718</v>
      </c>
      <c r="G1905" s="37" t="s">
        <v>1219</v>
      </c>
      <c r="H1905" s="37" t="s">
        <v>2308</v>
      </c>
      <c r="I1905" s="37">
        <v>139</v>
      </c>
      <c r="J1905" s="37" t="s">
        <v>2268</v>
      </c>
      <c r="K1905" s="37">
        <v>6</v>
      </c>
      <c r="L1905" s="37">
        <v>1</v>
      </c>
    </row>
    <row r="1906" spans="1:12" x14ac:dyDescent="0.25">
      <c r="A1906" s="37" t="s">
        <v>8712</v>
      </c>
      <c r="B1906" s="37">
        <v>7</v>
      </c>
      <c r="C1906" s="37">
        <v>0</v>
      </c>
      <c r="D1906" s="37">
        <v>1</v>
      </c>
      <c r="E1906" s="37">
        <v>4</v>
      </c>
      <c r="F1906" s="37">
        <v>1.4988428571428574</v>
      </c>
      <c r="G1906" s="37" t="s">
        <v>1219</v>
      </c>
      <c r="H1906" s="37" t="s">
        <v>2308</v>
      </c>
      <c r="I1906" s="37">
        <v>223</v>
      </c>
      <c r="J1906" s="37" t="s">
        <v>2275</v>
      </c>
      <c r="K1906" s="37">
        <v>6</v>
      </c>
      <c r="L1906" s="37">
        <v>1</v>
      </c>
    </row>
    <row r="1907" spans="1:12" x14ac:dyDescent="0.25">
      <c r="A1907" s="37" t="s">
        <v>8829</v>
      </c>
      <c r="B1907" s="37">
        <v>7</v>
      </c>
      <c r="C1907" s="37">
        <v>0</v>
      </c>
      <c r="D1907" s="37">
        <v>0</v>
      </c>
      <c r="E1907" s="37">
        <v>0</v>
      </c>
      <c r="F1907" s="37">
        <v>0.94098571428571431</v>
      </c>
      <c r="G1907" s="37" t="s">
        <v>1219</v>
      </c>
      <c r="H1907" s="37" t="s">
        <v>2308</v>
      </c>
      <c r="I1907" s="37">
        <v>140</v>
      </c>
      <c r="J1907" s="37" t="s">
        <v>2268</v>
      </c>
      <c r="K1907" s="37">
        <v>5</v>
      </c>
      <c r="L1907" s="37">
        <v>0</v>
      </c>
    </row>
    <row r="1908" spans="1:12" x14ac:dyDescent="0.25">
      <c r="A1908" s="37" t="s">
        <v>8696</v>
      </c>
      <c r="B1908" s="37">
        <v>7</v>
      </c>
      <c r="C1908" s="37">
        <v>0</v>
      </c>
      <c r="D1908" s="37">
        <v>0</v>
      </c>
      <c r="E1908" s="37">
        <v>3</v>
      </c>
      <c r="F1908" s="37">
        <v>0.59817142857142869</v>
      </c>
      <c r="G1908" s="37" t="s">
        <v>1219</v>
      </c>
      <c r="H1908" s="37" t="s">
        <v>2308</v>
      </c>
      <c r="I1908" s="37">
        <v>89</v>
      </c>
      <c r="J1908" s="37" t="s">
        <v>2275</v>
      </c>
      <c r="K1908" s="37">
        <v>5</v>
      </c>
      <c r="L1908" s="37">
        <v>0</v>
      </c>
    </row>
    <row r="1909" spans="1:12" x14ac:dyDescent="0.25">
      <c r="A1909" s="37" t="s">
        <v>8828</v>
      </c>
      <c r="B1909" s="37">
        <v>7</v>
      </c>
      <c r="C1909" s="37">
        <v>0</v>
      </c>
      <c r="D1909" s="37">
        <v>0</v>
      </c>
      <c r="E1909" s="37">
        <v>3</v>
      </c>
      <c r="F1909" s="37">
        <v>0.59818571428571432</v>
      </c>
      <c r="G1909" s="37" t="s">
        <v>1219</v>
      </c>
      <c r="H1909" s="37" t="s">
        <v>2308</v>
      </c>
      <c r="I1909" s="37">
        <v>89</v>
      </c>
      <c r="J1909" s="37" t="s">
        <v>2268</v>
      </c>
      <c r="K1909" s="37">
        <v>6</v>
      </c>
      <c r="L1909" s="37">
        <v>0</v>
      </c>
    </row>
    <row r="1910" spans="1:12" x14ac:dyDescent="0.25">
      <c r="A1910" s="37" t="s">
        <v>8606</v>
      </c>
      <c r="B1910" s="37">
        <v>7</v>
      </c>
      <c r="C1910" s="37">
        <v>0</v>
      </c>
      <c r="D1910" s="37">
        <v>2</v>
      </c>
      <c r="E1910" s="37">
        <v>1</v>
      </c>
      <c r="F1910" s="37">
        <v>1.0955714285714286</v>
      </c>
      <c r="G1910" s="37" t="s">
        <v>1219</v>
      </c>
      <c r="H1910" s="37" t="s">
        <v>2308</v>
      </c>
      <c r="I1910" s="37">
        <v>163</v>
      </c>
      <c r="J1910" s="37" t="s">
        <v>2268</v>
      </c>
      <c r="K1910" s="37">
        <v>6</v>
      </c>
      <c r="L1910" s="37">
        <v>2</v>
      </c>
    </row>
    <row r="1911" spans="1:12" x14ac:dyDescent="0.25">
      <c r="A1911" s="37" t="s">
        <v>8122</v>
      </c>
      <c r="B1911" s="37">
        <v>7</v>
      </c>
      <c r="C1911" s="37">
        <v>0</v>
      </c>
      <c r="D1911" s="37">
        <v>0</v>
      </c>
      <c r="E1911" s="37">
        <v>0</v>
      </c>
      <c r="F1911" s="37">
        <v>0.42344285714285718</v>
      </c>
      <c r="G1911" s="37" t="s">
        <v>1219</v>
      </c>
      <c r="H1911" s="37" t="s">
        <v>2308</v>
      </c>
      <c r="I1911" s="37">
        <v>63</v>
      </c>
      <c r="J1911" s="37" t="s">
        <v>2268</v>
      </c>
      <c r="K1911" s="37">
        <v>4</v>
      </c>
      <c r="L1911" s="37">
        <v>0</v>
      </c>
    </row>
    <row r="1912" spans="1:12" x14ac:dyDescent="0.25">
      <c r="A1912" s="37" t="s">
        <v>8864</v>
      </c>
      <c r="B1912" s="37">
        <v>7</v>
      </c>
      <c r="C1912" s="37">
        <v>0</v>
      </c>
      <c r="D1912" s="37">
        <v>0</v>
      </c>
      <c r="E1912" s="37">
        <v>4</v>
      </c>
      <c r="F1912" s="37">
        <v>0.53887142857142856</v>
      </c>
      <c r="G1912" s="37" t="s">
        <v>1230</v>
      </c>
      <c r="H1912" s="37" t="s">
        <v>2269</v>
      </c>
      <c r="I1912" s="37">
        <v>88</v>
      </c>
      <c r="J1912" s="37" t="s">
        <v>2275</v>
      </c>
      <c r="K1912" s="37">
        <v>5</v>
      </c>
      <c r="L1912" s="37">
        <v>0</v>
      </c>
    </row>
    <row r="1913" spans="1:12" x14ac:dyDescent="0.25">
      <c r="A1913" s="37" t="s">
        <v>9238</v>
      </c>
      <c r="B1913" s="37">
        <v>7</v>
      </c>
      <c r="C1913" s="37">
        <v>0</v>
      </c>
      <c r="D1913" s="37">
        <v>0</v>
      </c>
      <c r="E1913" s="37">
        <v>0</v>
      </c>
      <c r="F1913" s="37">
        <v>0.4704714285714286</v>
      </c>
      <c r="G1913" s="37" t="s">
        <v>1220</v>
      </c>
      <c r="H1913" s="37" t="s">
        <v>2308</v>
      </c>
      <c r="I1913" s="37">
        <v>70</v>
      </c>
      <c r="J1913" s="37" t="s">
        <v>2275</v>
      </c>
      <c r="K1913" s="37">
        <v>4</v>
      </c>
      <c r="L1913" s="37">
        <v>0</v>
      </c>
    </row>
    <row r="1914" spans="1:12" x14ac:dyDescent="0.25">
      <c r="A1914" s="37" t="s">
        <v>8931</v>
      </c>
      <c r="B1914" s="37">
        <v>7</v>
      </c>
      <c r="C1914" s="37">
        <v>0</v>
      </c>
      <c r="D1914" s="37">
        <v>0</v>
      </c>
      <c r="E1914" s="37">
        <v>4</v>
      </c>
      <c r="F1914" s="37">
        <v>0.77967142857142857</v>
      </c>
      <c r="G1914" s="37" t="s">
        <v>1248</v>
      </c>
      <c r="H1914" s="37" t="s">
        <v>2308</v>
      </c>
      <c r="I1914" s="37">
        <v>116</v>
      </c>
      <c r="J1914" s="37" t="s">
        <v>2275</v>
      </c>
      <c r="K1914" s="37">
        <v>5</v>
      </c>
      <c r="L1914" s="37">
        <v>0</v>
      </c>
    </row>
    <row r="1915" spans="1:12" x14ac:dyDescent="0.25">
      <c r="A1915" s="37" t="s">
        <v>8848</v>
      </c>
      <c r="B1915" s="37">
        <v>7</v>
      </c>
      <c r="C1915" s="37">
        <v>0</v>
      </c>
      <c r="D1915" s="37">
        <v>0</v>
      </c>
      <c r="E1915" s="37">
        <v>1</v>
      </c>
      <c r="F1915" s="37">
        <v>0.19490000000000002</v>
      </c>
      <c r="G1915" s="37" t="s">
        <v>1248</v>
      </c>
      <c r="H1915" s="37" t="s">
        <v>2308</v>
      </c>
      <c r="I1915" s="37">
        <v>29</v>
      </c>
      <c r="J1915" s="37" t="s">
        <v>2275</v>
      </c>
      <c r="K1915" s="37">
        <v>4</v>
      </c>
      <c r="L1915" s="37">
        <v>0</v>
      </c>
    </row>
    <row r="1916" spans="1:12" x14ac:dyDescent="0.25">
      <c r="A1916" s="37" t="s">
        <v>8788</v>
      </c>
      <c r="B1916" s="37">
        <v>7</v>
      </c>
      <c r="C1916" s="37">
        <v>0</v>
      </c>
      <c r="D1916" s="37">
        <v>0</v>
      </c>
      <c r="E1916" s="37">
        <v>0</v>
      </c>
      <c r="F1916" s="37">
        <v>0.10752857142857143</v>
      </c>
      <c r="G1916" s="37" t="s">
        <v>1256</v>
      </c>
      <c r="H1916" s="37" t="s">
        <v>2308</v>
      </c>
      <c r="I1916" s="37">
        <v>16</v>
      </c>
      <c r="J1916" s="37" t="s">
        <v>2275</v>
      </c>
      <c r="K1916" s="37">
        <v>3</v>
      </c>
      <c r="L1916" s="37">
        <v>0</v>
      </c>
    </row>
    <row r="1917" spans="1:12" x14ac:dyDescent="0.25">
      <c r="A1917" s="37" t="s">
        <v>8742</v>
      </c>
      <c r="B1917" s="37">
        <v>7</v>
      </c>
      <c r="C1917" s="37">
        <v>0</v>
      </c>
      <c r="D1917" s="37">
        <v>0</v>
      </c>
      <c r="E1917" s="37">
        <v>2</v>
      </c>
      <c r="F1917" s="37">
        <v>0.39654285714285714</v>
      </c>
      <c r="G1917" s="37" t="s">
        <v>1247</v>
      </c>
      <c r="H1917" s="37" t="s">
        <v>2308</v>
      </c>
      <c r="I1917" s="37">
        <v>59</v>
      </c>
      <c r="J1917" s="37" t="s">
        <v>2275</v>
      </c>
      <c r="K1917" s="37">
        <v>6</v>
      </c>
      <c r="L1917" s="37">
        <v>0</v>
      </c>
    </row>
    <row r="1918" spans="1:12" x14ac:dyDescent="0.25">
      <c r="A1918" s="37" t="s">
        <v>8807</v>
      </c>
      <c r="B1918" s="37">
        <v>7</v>
      </c>
      <c r="C1918" s="37">
        <v>0</v>
      </c>
      <c r="D1918" s="37">
        <v>1</v>
      </c>
      <c r="E1918" s="37">
        <v>0</v>
      </c>
      <c r="F1918" s="37">
        <v>0.41670000000000001</v>
      </c>
      <c r="G1918" s="37" t="s">
        <v>1257</v>
      </c>
      <c r="H1918" s="37" t="s">
        <v>2308</v>
      </c>
      <c r="I1918" s="37">
        <v>62</v>
      </c>
      <c r="J1918" s="37" t="s">
        <v>2275</v>
      </c>
      <c r="K1918" s="37">
        <v>2</v>
      </c>
      <c r="L1918" s="37">
        <v>1</v>
      </c>
    </row>
    <row r="1919" spans="1:12" x14ac:dyDescent="0.25">
      <c r="A1919" s="37" t="s">
        <v>8890</v>
      </c>
      <c r="B1919" s="37">
        <v>7</v>
      </c>
      <c r="C1919" s="37">
        <v>0</v>
      </c>
      <c r="D1919" s="37">
        <v>0</v>
      </c>
      <c r="E1919" s="37">
        <v>4</v>
      </c>
      <c r="F1919" s="37">
        <v>0.81545714285714277</v>
      </c>
      <c r="G1919" s="37" t="s">
        <v>1257</v>
      </c>
      <c r="H1919" s="37" t="s">
        <v>2308</v>
      </c>
      <c r="I1919" s="37">
        <v>146</v>
      </c>
      <c r="J1919" s="37" t="s">
        <v>2275</v>
      </c>
      <c r="K1919" s="37">
        <v>6</v>
      </c>
      <c r="L1919" s="37">
        <v>0</v>
      </c>
    </row>
    <row r="1920" spans="1:12" x14ac:dyDescent="0.25">
      <c r="A1920" s="37" t="s">
        <v>8575</v>
      </c>
      <c r="B1920" s="37">
        <v>7</v>
      </c>
      <c r="C1920" s="37">
        <v>0</v>
      </c>
      <c r="D1920" s="37">
        <v>0</v>
      </c>
      <c r="E1920" s="37">
        <v>2</v>
      </c>
      <c r="F1920" s="37">
        <v>0.27412857142857144</v>
      </c>
      <c r="G1920" s="37" t="s">
        <v>1226</v>
      </c>
      <c r="H1920" s="37" t="s">
        <v>2308</v>
      </c>
      <c r="I1920" s="37">
        <v>45</v>
      </c>
      <c r="J1920" s="37" t="s">
        <v>2275</v>
      </c>
      <c r="K1920" s="37">
        <v>4</v>
      </c>
      <c r="L1920" s="37">
        <v>0</v>
      </c>
    </row>
    <row r="1921" spans="1:12" x14ac:dyDescent="0.25">
      <c r="A1921" s="37" t="s">
        <v>9006</v>
      </c>
      <c r="B1921" s="37">
        <v>7</v>
      </c>
      <c r="C1921" s="37">
        <v>0</v>
      </c>
      <c r="D1921" s="37">
        <v>0</v>
      </c>
      <c r="E1921" s="37">
        <v>4</v>
      </c>
      <c r="F1921" s="37">
        <v>0.55114285714285716</v>
      </c>
      <c r="G1921" s="37" t="s">
        <v>1226</v>
      </c>
      <c r="H1921" s="37" t="s">
        <v>2308</v>
      </c>
      <c r="I1921" s="37">
        <v>82</v>
      </c>
      <c r="J1921" s="37" t="s">
        <v>2275</v>
      </c>
      <c r="K1921" s="37">
        <v>5</v>
      </c>
      <c r="L1921" s="37">
        <v>0</v>
      </c>
    </row>
    <row r="1922" spans="1:12" x14ac:dyDescent="0.25">
      <c r="A1922" s="37" t="s">
        <v>9005</v>
      </c>
      <c r="B1922" s="37">
        <v>7</v>
      </c>
      <c r="C1922" s="37">
        <v>0</v>
      </c>
      <c r="D1922" s="37">
        <v>0</v>
      </c>
      <c r="E1922" s="37">
        <v>0</v>
      </c>
      <c r="F1922" s="37">
        <v>0.69228571428571428</v>
      </c>
      <c r="G1922" s="37" t="s">
        <v>1232</v>
      </c>
      <c r="H1922" s="37" t="s">
        <v>2308</v>
      </c>
      <c r="I1922" s="37">
        <v>103</v>
      </c>
      <c r="J1922" s="37" t="s">
        <v>2275</v>
      </c>
      <c r="K1922" s="37">
        <v>5</v>
      </c>
      <c r="L1922" s="37">
        <v>0</v>
      </c>
    </row>
    <row r="1923" spans="1:12" x14ac:dyDescent="0.25">
      <c r="A1923" s="37" t="s">
        <v>8887</v>
      </c>
      <c r="B1923" s="37">
        <v>7</v>
      </c>
      <c r="C1923" s="37">
        <v>0</v>
      </c>
      <c r="D1923" s="37">
        <v>0</v>
      </c>
      <c r="E1923" s="37">
        <v>2</v>
      </c>
      <c r="F1923" s="37">
        <v>0.67211428571428578</v>
      </c>
      <c r="G1923" s="37" t="s">
        <v>1232</v>
      </c>
      <c r="H1923" s="37" t="s">
        <v>2308</v>
      </c>
      <c r="I1923" s="37">
        <v>100</v>
      </c>
      <c r="J1923" s="37" t="s">
        <v>2275</v>
      </c>
      <c r="K1923" s="37">
        <v>4</v>
      </c>
      <c r="L1923" s="37">
        <v>0</v>
      </c>
    </row>
    <row r="1924" spans="1:12" x14ac:dyDescent="0.25">
      <c r="A1924" s="37" t="s">
        <v>8516</v>
      </c>
      <c r="B1924" s="37">
        <v>7</v>
      </c>
      <c r="C1924" s="37">
        <v>0</v>
      </c>
      <c r="D1924" s="37">
        <v>0</v>
      </c>
      <c r="E1924" s="37">
        <v>1</v>
      </c>
      <c r="F1924" s="37">
        <v>0.60489999999999999</v>
      </c>
      <c r="G1924" s="37" t="s">
        <v>1232</v>
      </c>
      <c r="H1924" s="37" t="s">
        <v>2308</v>
      </c>
      <c r="I1924" s="37">
        <v>90</v>
      </c>
      <c r="J1924" s="37" t="s">
        <v>2275</v>
      </c>
      <c r="K1924" s="37">
        <v>5</v>
      </c>
      <c r="L1924" s="37">
        <v>0</v>
      </c>
    </row>
    <row r="1925" spans="1:12" x14ac:dyDescent="0.25">
      <c r="A1925" s="37" t="s">
        <v>9158</v>
      </c>
      <c r="B1925" s="37">
        <v>7</v>
      </c>
      <c r="C1925" s="37">
        <v>0</v>
      </c>
      <c r="D1925" s="37">
        <v>2</v>
      </c>
      <c r="E1925" s="37">
        <v>2</v>
      </c>
      <c r="F1925" s="37">
        <v>1.3980142857142859</v>
      </c>
      <c r="G1925" s="37" t="s">
        <v>1232</v>
      </c>
      <c r="H1925" s="37" t="s">
        <v>2308</v>
      </c>
      <c r="I1925" s="37">
        <v>208</v>
      </c>
      <c r="J1925" s="37" t="s">
        <v>2275</v>
      </c>
      <c r="K1925" s="37">
        <v>4</v>
      </c>
      <c r="L1925" s="37">
        <v>2</v>
      </c>
    </row>
    <row r="1926" spans="1:12" x14ac:dyDescent="0.25">
      <c r="A1926" s="37" t="s">
        <v>8928</v>
      </c>
      <c r="B1926" s="37">
        <v>7</v>
      </c>
      <c r="C1926" s="37">
        <v>0</v>
      </c>
      <c r="D1926" s="37">
        <v>0</v>
      </c>
      <c r="E1926" s="37">
        <v>4</v>
      </c>
      <c r="F1926" s="37">
        <v>0.59817142857142869</v>
      </c>
      <c r="G1926" s="37" t="s">
        <v>1263</v>
      </c>
      <c r="H1926" s="37" t="s">
        <v>2308</v>
      </c>
      <c r="I1926" s="37">
        <v>89</v>
      </c>
      <c r="J1926" s="37" t="s">
        <v>2275</v>
      </c>
      <c r="K1926" s="37">
        <v>5</v>
      </c>
      <c r="L1926" s="37">
        <v>0</v>
      </c>
    </row>
    <row r="1927" spans="1:12" x14ac:dyDescent="0.25">
      <c r="A1927" s="37" t="s">
        <v>8884</v>
      </c>
      <c r="B1927" s="37">
        <v>7</v>
      </c>
      <c r="C1927" s="37">
        <v>0</v>
      </c>
      <c r="D1927" s="37">
        <v>2</v>
      </c>
      <c r="E1927" s="37">
        <v>2</v>
      </c>
      <c r="F1927" s="37">
        <v>1.9491571428571428</v>
      </c>
      <c r="G1927" s="37" t="s">
        <v>2529</v>
      </c>
      <c r="H1927" s="37" t="s">
        <v>2308</v>
      </c>
      <c r="I1927" s="37">
        <v>290</v>
      </c>
      <c r="J1927" s="37" t="s">
        <v>2275</v>
      </c>
      <c r="K1927" s="37">
        <v>6</v>
      </c>
      <c r="L1927" s="37">
        <v>2</v>
      </c>
    </row>
    <row r="1928" spans="1:12" x14ac:dyDescent="0.25">
      <c r="A1928" s="37" t="s">
        <v>8675</v>
      </c>
      <c r="B1928" s="37">
        <v>7</v>
      </c>
      <c r="C1928" s="37">
        <v>0</v>
      </c>
      <c r="D1928" s="37">
        <v>1</v>
      </c>
      <c r="E1928" s="37">
        <v>2</v>
      </c>
      <c r="F1928" s="37">
        <v>0.67882857142857145</v>
      </c>
      <c r="G1928" s="37" t="s">
        <v>3518</v>
      </c>
      <c r="H1928" s="37" t="s">
        <v>2308</v>
      </c>
      <c r="I1928" s="37">
        <v>101</v>
      </c>
      <c r="J1928" s="37" t="s">
        <v>2275</v>
      </c>
      <c r="K1928" s="37">
        <v>5</v>
      </c>
      <c r="L1928" s="37">
        <v>1</v>
      </c>
    </row>
    <row r="1929" spans="1:12" x14ac:dyDescent="0.25">
      <c r="A1929" s="37" t="s">
        <v>9324</v>
      </c>
      <c r="B1929" s="37">
        <v>7</v>
      </c>
      <c r="C1929" s="37">
        <v>0</v>
      </c>
      <c r="D1929" s="37">
        <v>0</v>
      </c>
      <c r="E1929" s="37">
        <v>1</v>
      </c>
      <c r="F1929" s="37">
        <v>0.39652857142857145</v>
      </c>
      <c r="G1929" s="37" t="s">
        <v>1220</v>
      </c>
      <c r="H1929" s="37" t="s">
        <v>2308</v>
      </c>
      <c r="I1929" s="37">
        <v>59</v>
      </c>
      <c r="J1929" s="37" t="s">
        <v>2275</v>
      </c>
      <c r="K1929" s="37">
        <v>3</v>
      </c>
      <c r="L1929" s="37">
        <v>0</v>
      </c>
    </row>
    <row r="1930" spans="1:12" x14ac:dyDescent="0.25">
      <c r="A1930" s="37" t="s">
        <v>9350</v>
      </c>
      <c r="B1930" s="37">
        <v>7</v>
      </c>
      <c r="C1930" s="37">
        <v>0</v>
      </c>
      <c r="D1930" s="37">
        <v>0</v>
      </c>
      <c r="E1930" s="37">
        <v>1</v>
      </c>
      <c r="F1930" s="37">
        <v>0.53097142857142854</v>
      </c>
      <c r="G1930" s="37" t="s">
        <v>1262</v>
      </c>
      <c r="H1930" s="37" t="s">
        <v>2308</v>
      </c>
      <c r="I1930" s="37">
        <v>79</v>
      </c>
      <c r="J1930" s="37" t="s">
        <v>2268</v>
      </c>
      <c r="K1930" s="37">
        <v>5</v>
      </c>
      <c r="L1930" s="37">
        <v>0</v>
      </c>
    </row>
    <row r="1931" spans="1:12" x14ac:dyDescent="0.25">
      <c r="A1931" s="37" t="s">
        <v>9421</v>
      </c>
      <c r="B1931" s="37">
        <v>7</v>
      </c>
      <c r="C1931" s="37">
        <v>0</v>
      </c>
      <c r="D1931" s="37">
        <v>0</v>
      </c>
      <c r="E1931" s="37">
        <v>2</v>
      </c>
      <c r="F1931" s="37">
        <v>0.44358571428571431</v>
      </c>
      <c r="G1931" s="37" t="s">
        <v>1266</v>
      </c>
      <c r="H1931" s="37" t="s">
        <v>2308</v>
      </c>
      <c r="I1931" s="37">
        <v>66</v>
      </c>
      <c r="J1931" s="37" t="s">
        <v>2275</v>
      </c>
      <c r="K1931" s="37">
        <v>4</v>
      </c>
      <c r="L1931" s="37">
        <v>0</v>
      </c>
    </row>
    <row r="1932" spans="1:12" x14ac:dyDescent="0.25">
      <c r="A1932" s="37" t="s">
        <v>9636</v>
      </c>
      <c r="B1932" s="37">
        <v>7</v>
      </c>
      <c r="C1932" s="37">
        <v>0</v>
      </c>
      <c r="D1932" s="37">
        <v>2</v>
      </c>
      <c r="E1932" s="37">
        <v>4</v>
      </c>
      <c r="F1932" s="37">
        <v>1.4585142857142857</v>
      </c>
      <c r="G1932" s="37" t="s">
        <v>1224</v>
      </c>
      <c r="H1932" s="37" t="s">
        <v>2308</v>
      </c>
      <c r="I1932" s="37">
        <v>217</v>
      </c>
      <c r="J1932" s="37" t="s">
        <v>2275</v>
      </c>
      <c r="K1932" s="37">
        <v>7</v>
      </c>
      <c r="L1932" s="37">
        <v>2</v>
      </c>
    </row>
    <row r="1933" spans="1:12" x14ac:dyDescent="0.25">
      <c r="A1933" s="37" t="s">
        <v>9420</v>
      </c>
      <c r="B1933" s="37">
        <v>7</v>
      </c>
      <c r="C1933" s="37">
        <v>0</v>
      </c>
      <c r="D1933" s="37">
        <v>0</v>
      </c>
      <c r="E1933" s="37">
        <v>0</v>
      </c>
      <c r="F1933" s="37">
        <v>0.32930000000000004</v>
      </c>
      <c r="G1933" s="37" t="s">
        <v>1248</v>
      </c>
      <c r="H1933" s="37" t="s">
        <v>2308</v>
      </c>
      <c r="I1933" s="37">
        <v>49</v>
      </c>
      <c r="J1933" s="37" t="s">
        <v>2268</v>
      </c>
      <c r="K1933" s="37">
        <v>3</v>
      </c>
      <c r="L1933" s="37">
        <v>0</v>
      </c>
    </row>
    <row r="1934" spans="1:12" x14ac:dyDescent="0.25">
      <c r="A1934" s="37" t="s">
        <v>8883</v>
      </c>
      <c r="B1934" s="37">
        <v>7</v>
      </c>
      <c r="C1934" s="37">
        <v>0</v>
      </c>
      <c r="D1934" s="37">
        <v>1</v>
      </c>
      <c r="E1934" s="37">
        <v>1</v>
      </c>
      <c r="F1934" s="37">
        <v>0.58472857142857138</v>
      </c>
      <c r="G1934" s="37" t="s">
        <v>1248</v>
      </c>
      <c r="H1934" s="37" t="s">
        <v>2308</v>
      </c>
      <c r="I1934" s="37">
        <v>87</v>
      </c>
      <c r="J1934" s="37" t="s">
        <v>2268</v>
      </c>
      <c r="K1934" s="37">
        <v>4</v>
      </c>
      <c r="L1934" s="37">
        <v>1</v>
      </c>
    </row>
    <row r="1935" spans="1:12" x14ac:dyDescent="0.25">
      <c r="A1935" s="37" t="s">
        <v>8693</v>
      </c>
      <c r="B1935" s="37">
        <v>7</v>
      </c>
      <c r="C1935" s="37">
        <v>0</v>
      </c>
      <c r="D1935" s="37">
        <v>0</v>
      </c>
      <c r="E1935" s="37">
        <v>0</v>
      </c>
      <c r="F1935" s="37">
        <v>0.30245714285714287</v>
      </c>
      <c r="G1935" s="37" t="s">
        <v>1248</v>
      </c>
      <c r="H1935" s="37" t="s">
        <v>2308</v>
      </c>
      <c r="I1935" s="37">
        <v>45</v>
      </c>
      <c r="J1935" s="37" t="s">
        <v>2268</v>
      </c>
      <c r="K1935" s="37">
        <v>4</v>
      </c>
      <c r="L1935" s="37">
        <v>0</v>
      </c>
    </row>
    <row r="1936" spans="1:12" x14ac:dyDescent="0.25">
      <c r="A1936" s="37" t="s">
        <v>9219</v>
      </c>
      <c r="B1936" s="37">
        <v>7</v>
      </c>
      <c r="C1936" s="37">
        <v>0</v>
      </c>
      <c r="D1936" s="37">
        <v>0</v>
      </c>
      <c r="E1936" s="37">
        <v>0</v>
      </c>
      <c r="F1936" s="37">
        <v>0.81327142857142865</v>
      </c>
      <c r="G1936" s="37" t="s">
        <v>5176</v>
      </c>
      <c r="H1936" s="37" t="s">
        <v>2308</v>
      </c>
      <c r="I1936" s="37">
        <v>121</v>
      </c>
      <c r="J1936" s="37" t="s">
        <v>2275</v>
      </c>
      <c r="K1936" s="37">
        <v>6</v>
      </c>
      <c r="L1936" s="37">
        <v>0</v>
      </c>
    </row>
    <row r="1937" spans="1:12" x14ac:dyDescent="0.25">
      <c r="A1937" s="37" t="s">
        <v>8858</v>
      </c>
      <c r="B1937" s="37">
        <v>7</v>
      </c>
      <c r="C1937" s="37">
        <v>0</v>
      </c>
      <c r="D1937" s="37">
        <v>2</v>
      </c>
      <c r="E1937" s="37">
        <v>2</v>
      </c>
      <c r="F1937" s="37">
        <v>1.5968</v>
      </c>
      <c r="G1937" s="37" t="s">
        <v>1264</v>
      </c>
      <c r="H1937" s="37" t="s">
        <v>2308</v>
      </c>
      <c r="I1937" s="37">
        <v>246</v>
      </c>
      <c r="J1937" s="37" t="s">
        <v>2275</v>
      </c>
      <c r="K1937" s="37">
        <v>5</v>
      </c>
      <c r="L1937" s="37">
        <v>2</v>
      </c>
    </row>
    <row r="1938" spans="1:12" x14ac:dyDescent="0.25">
      <c r="A1938" s="37" t="s">
        <v>9274</v>
      </c>
      <c r="B1938" s="37">
        <v>7</v>
      </c>
      <c r="C1938" s="37">
        <v>0</v>
      </c>
      <c r="D1938" s="37">
        <v>1</v>
      </c>
      <c r="E1938" s="37">
        <v>1</v>
      </c>
      <c r="F1938" s="37">
        <v>1.5055571428571428</v>
      </c>
      <c r="G1938" s="37" t="s">
        <v>9273</v>
      </c>
      <c r="H1938" s="37" t="s">
        <v>2308</v>
      </c>
      <c r="I1938" s="37">
        <v>224</v>
      </c>
      <c r="J1938" s="37" t="s">
        <v>2275</v>
      </c>
      <c r="K1938" s="37">
        <v>6</v>
      </c>
      <c r="L1938" s="37">
        <v>1</v>
      </c>
    </row>
    <row r="1939" spans="1:12" x14ac:dyDescent="0.25">
      <c r="A1939" s="37" t="s">
        <v>8513</v>
      </c>
      <c r="B1939" s="37">
        <v>7</v>
      </c>
      <c r="C1939" s="37">
        <v>0</v>
      </c>
      <c r="D1939" s="37">
        <v>1</v>
      </c>
      <c r="E1939" s="37">
        <v>1</v>
      </c>
      <c r="F1939" s="37">
        <v>1.8416285714285716</v>
      </c>
      <c r="G1939" s="37" t="s">
        <v>2851</v>
      </c>
      <c r="H1939" s="37" t="s">
        <v>2308</v>
      </c>
      <c r="I1939" s="37">
        <v>274</v>
      </c>
      <c r="J1939" s="37" t="s">
        <v>2268</v>
      </c>
      <c r="K1939" s="37">
        <v>7</v>
      </c>
      <c r="L1939" s="37">
        <v>1</v>
      </c>
    </row>
    <row r="1940" spans="1:12" x14ac:dyDescent="0.25">
      <c r="A1940" s="37" t="s">
        <v>9675</v>
      </c>
      <c r="B1940" s="37">
        <v>7</v>
      </c>
      <c r="C1940" s="37">
        <v>0</v>
      </c>
      <c r="D1940" s="37">
        <v>0</v>
      </c>
      <c r="E1940" s="37">
        <v>2</v>
      </c>
      <c r="F1940" s="37">
        <v>0.57800000000000007</v>
      </c>
      <c r="G1940" s="37" t="s">
        <v>1256</v>
      </c>
      <c r="H1940" s="37" t="s">
        <v>2308</v>
      </c>
      <c r="I1940" s="37">
        <v>86</v>
      </c>
      <c r="J1940" s="37" t="s">
        <v>2275</v>
      </c>
      <c r="K1940" s="37">
        <v>5</v>
      </c>
      <c r="L1940" s="37">
        <v>0</v>
      </c>
    </row>
    <row r="1941" spans="1:12" x14ac:dyDescent="0.25">
      <c r="A1941" s="37" t="s">
        <v>9426</v>
      </c>
      <c r="B1941" s="37">
        <v>7</v>
      </c>
      <c r="C1941" s="37">
        <v>0</v>
      </c>
      <c r="D1941" s="37">
        <v>0</v>
      </c>
      <c r="E1941" s="37">
        <v>0</v>
      </c>
      <c r="F1941" s="37">
        <v>0.20834285714285716</v>
      </c>
      <c r="G1941" s="37" t="s">
        <v>1256</v>
      </c>
      <c r="H1941" s="37" t="s">
        <v>2308</v>
      </c>
      <c r="I1941" s="37">
        <v>31</v>
      </c>
      <c r="J1941" s="37" t="s">
        <v>2275</v>
      </c>
      <c r="K1941" s="37">
        <v>3</v>
      </c>
      <c r="L1941" s="37">
        <v>0</v>
      </c>
    </row>
    <row r="1942" spans="1:12" x14ac:dyDescent="0.25">
      <c r="A1942" s="37" t="s">
        <v>9152</v>
      </c>
      <c r="B1942" s="37">
        <v>7</v>
      </c>
      <c r="C1942" s="37">
        <v>0</v>
      </c>
      <c r="D1942" s="37">
        <v>1</v>
      </c>
      <c r="E1942" s="37">
        <v>3</v>
      </c>
      <c r="F1942" s="37">
        <v>1.4316142857142857</v>
      </c>
      <c r="G1942" s="37" t="s">
        <v>1256</v>
      </c>
      <c r="H1942" s="37" t="s">
        <v>2308</v>
      </c>
      <c r="I1942" s="37">
        <v>213</v>
      </c>
      <c r="J1942" s="37" t="s">
        <v>2275</v>
      </c>
      <c r="K1942" s="37">
        <v>5</v>
      </c>
      <c r="L1942" s="37">
        <v>1</v>
      </c>
    </row>
    <row r="1943" spans="1:12" x14ac:dyDescent="0.25">
      <c r="A1943" s="37" t="s">
        <v>9184</v>
      </c>
      <c r="B1943" s="37">
        <v>7</v>
      </c>
      <c r="C1943" s="37">
        <v>0</v>
      </c>
      <c r="D1943" s="37">
        <v>0</v>
      </c>
      <c r="E1943" s="37">
        <v>0</v>
      </c>
      <c r="F1943" s="37">
        <v>0.14112857142857144</v>
      </c>
      <c r="G1943" s="37" t="s">
        <v>1256</v>
      </c>
      <c r="H1943" s="37" t="s">
        <v>2308</v>
      </c>
      <c r="I1943" s="37">
        <v>21</v>
      </c>
      <c r="J1943" s="37" t="s">
        <v>2275</v>
      </c>
      <c r="K1943" s="37">
        <v>3</v>
      </c>
      <c r="L1943" s="37">
        <v>0</v>
      </c>
    </row>
    <row r="1944" spans="1:12" x14ac:dyDescent="0.25">
      <c r="A1944" s="37" t="s">
        <v>8512</v>
      </c>
      <c r="B1944" s="37">
        <v>7</v>
      </c>
      <c r="C1944" s="37">
        <v>0</v>
      </c>
      <c r="D1944" s="37">
        <v>0</v>
      </c>
      <c r="E1944" s="37">
        <v>0</v>
      </c>
      <c r="F1944" s="37">
        <v>0.34277142857142856</v>
      </c>
      <c r="G1944" s="37" t="s">
        <v>1256</v>
      </c>
      <c r="H1944" s="37" t="s">
        <v>2308</v>
      </c>
      <c r="I1944" s="37">
        <v>51</v>
      </c>
      <c r="J1944" s="37" t="s">
        <v>2275</v>
      </c>
      <c r="K1944" s="37">
        <v>3</v>
      </c>
      <c r="L1944" s="37">
        <v>0</v>
      </c>
    </row>
    <row r="1945" spans="1:12" x14ac:dyDescent="0.25">
      <c r="A1945" s="37" t="s">
        <v>8980</v>
      </c>
      <c r="B1945" s="37">
        <v>7</v>
      </c>
      <c r="C1945" s="37">
        <v>0</v>
      </c>
      <c r="D1945" s="37">
        <v>0</v>
      </c>
      <c r="E1945" s="37">
        <v>3</v>
      </c>
      <c r="F1945" s="37">
        <v>0.4973428571428572</v>
      </c>
      <c r="G1945" s="37" t="s">
        <v>1268</v>
      </c>
      <c r="H1945" s="37" t="s">
        <v>2308</v>
      </c>
      <c r="I1945" s="37">
        <v>74</v>
      </c>
      <c r="J1945" s="37" t="s">
        <v>2268</v>
      </c>
      <c r="K1945" s="37">
        <v>6</v>
      </c>
      <c r="L1945" s="37">
        <v>0</v>
      </c>
    </row>
    <row r="1946" spans="1:12" x14ac:dyDescent="0.25">
      <c r="A1946" s="37" t="s">
        <v>8643</v>
      </c>
      <c r="B1946" s="37">
        <v>7</v>
      </c>
      <c r="C1946" s="37">
        <v>0</v>
      </c>
      <c r="D1946" s="37">
        <v>0</v>
      </c>
      <c r="E1946" s="37">
        <v>4</v>
      </c>
      <c r="F1946" s="37">
        <v>0.46624285714285713</v>
      </c>
      <c r="G1946" s="37" t="s">
        <v>2740</v>
      </c>
      <c r="H1946" s="37" t="s">
        <v>2308</v>
      </c>
      <c r="I1946" s="37">
        <v>79</v>
      </c>
      <c r="J1946" s="37" t="s">
        <v>2275</v>
      </c>
      <c r="K1946" s="37">
        <v>5</v>
      </c>
      <c r="L1946" s="37">
        <v>0</v>
      </c>
    </row>
    <row r="1947" spans="1:12" x14ac:dyDescent="0.25">
      <c r="A1947" s="37" t="s">
        <v>8190</v>
      </c>
      <c r="B1947" s="37">
        <v>7</v>
      </c>
      <c r="C1947" s="37">
        <v>0</v>
      </c>
      <c r="D1947" s="37">
        <v>0</v>
      </c>
      <c r="E1947" s="37">
        <v>2</v>
      </c>
      <c r="F1947" s="37">
        <v>0.58947142857142865</v>
      </c>
      <c r="G1947" s="37" t="s">
        <v>2740</v>
      </c>
      <c r="H1947" s="37" t="s">
        <v>2308</v>
      </c>
      <c r="I1947" s="37">
        <v>119</v>
      </c>
      <c r="J1947" s="37" t="s">
        <v>2275</v>
      </c>
      <c r="K1947" s="37">
        <v>5</v>
      </c>
      <c r="L1947" s="37">
        <v>0</v>
      </c>
    </row>
    <row r="1948" spans="1:12" x14ac:dyDescent="0.25">
      <c r="A1948" s="37" t="s">
        <v>9386</v>
      </c>
      <c r="B1948" s="37">
        <v>7</v>
      </c>
      <c r="C1948" s="37">
        <v>0</v>
      </c>
      <c r="D1948" s="37">
        <v>0</v>
      </c>
      <c r="E1948" s="37">
        <v>2</v>
      </c>
      <c r="F1948" s="37">
        <v>0.65867142857142869</v>
      </c>
      <c r="G1948" s="37" t="s">
        <v>1231</v>
      </c>
      <c r="H1948" s="37" t="s">
        <v>2308</v>
      </c>
      <c r="I1948" s="37">
        <v>98</v>
      </c>
      <c r="J1948" s="37" t="s">
        <v>2275</v>
      </c>
      <c r="K1948" s="37">
        <v>6</v>
      </c>
      <c r="L1948" s="37">
        <v>0</v>
      </c>
    </row>
    <row r="1949" spans="1:12" x14ac:dyDescent="0.25">
      <c r="A1949" s="37" t="s">
        <v>8736</v>
      </c>
      <c r="B1949" s="37">
        <v>7</v>
      </c>
      <c r="C1949" s="37">
        <v>0</v>
      </c>
      <c r="D1949" s="37">
        <v>0</v>
      </c>
      <c r="E1949" s="37">
        <v>1</v>
      </c>
      <c r="F1949" s="37">
        <v>0.34949999999999998</v>
      </c>
      <c r="G1949" s="37" t="s">
        <v>1245</v>
      </c>
      <c r="H1949" s="37" t="s">
        <v>2308</v>
      </c>
      <c r="I1949" s="37">
        <v>52</v>
      </c>
      <c r="J1949" s="37" t="s">
        <v>2268</v>
      </c>
      <c r="K1949" s="37">
        <v>2</v>
      </c>
      <c r="L1949" s="37">
        <v>0</v>
      </c>
    </row>
    <row r="1950" spans="1:12" x14ac:dyDescent="0.25">
      <c r="A1950" s="37" t="s">
        <v>8229</v>
      </c>
      <c r="B1950" s="37">
        <v>7</v>
      </c>
      <c r="C1950" s="37">
        <v>0</v>
      </c>
      <c r="D1950" s="37">
        <v>0</v>
      </c>
      <c r="E1950" s="37">
        <v>1</v>
      </c>
      <c r="F1950" s="37">
        <v>0.56458571428571436</v>
      </c>
      <c r="G1950" s="37" t="s">
        <v>1245</v>
      </c>
      <c r="H1950" s="37" t="s">
        <v>2308</v>
      </c>
      <c r="I1950" s="37">
        <v>84</v>
      </c>
      <c r="J1950" s="37" t="s">
        <v>2275</v>
      </c>
      <c r="K1950" s="37">
        <v>5</v>
      </c>
      <c r="L1950" s="37">
        <v>0</v>
      </c>
    </row>
    <row r="1951" spans="1:12" x14ac:dyDescent="0.25">
      <c r="A1951" s="37" t="s">
        <v>9096</v>
      </c>
      <c r="B1951" s="37">
        <v>7</v>
      </c>
      <c r="C1951" s="37">
        <v>0</v>
      </c>
      <c r="D1951" s="37">
        <v>0</v>
      </c>
      <c r="E1951" s="37">
        <v>1</v>
      </c>
      <c r="F1951" s="37">
        <v>0.71915714285714294</v>
      </c>
      <c r="G1951" s="37" t="s">
        <v>9095</v>
      </c>
      <c r="H1951" s="37" t="s">
        <v>2308</v>
      </c>
      <c r="I1951" s="37">
        <v>107</v>
      </c>
      <c r="J1951" s="37" t="s">
        <v>2275</v>
      </c>
      <c r="K1951" s="37">
        <v>6</v>
      </c>
      <c r="L1951" s="37">
        <v>0</v>
      </c>
    </row>
    <row r="1952" spans="1:12" x14ac:dyDescent="0.25">
      <c r="A1952" s="37" t="s">
        <v>8621</v>
      </c>
      <c r="B1952" s="37">
        <v>7</v>
      </c>
      <c r="C1952" s="37">
        <v>0</v>
      </c>
      <c r="D1952" s="37">
        <v>3</v>
      </c>
      <c r="E1952" s="37">
        <v>1</v>
      </c>
      <c r="F1952" s="37">
        <v>2.2986714285714287</v>
      </c>
      <c r="G1952" s="37" t="s">
        <v>1249</v>
      </c>
      <c r="H1952" s="37" t="s">
        <v>2308</v>
      </c>
      <c r="I1952" s="37">
        <v>342</v>
      </c>
      <c r="J1952" s="37" t="s">
        <v>2268</v>
      </c>
      <c r="K1952" s="37">
        <v>7</v>
      </c>
      <c r="L1952" s="37">
        <v>3</v>
      </c>
    </row>
    <row r="1953" spans="1:12" x14ac:dyDescent="0.25">
      <c r="A1953" s="37" t="s">
        <v>9151</v>
      </c>
      <c r="B1953" s="37">
        <v>7</v>
      </c>
      <c r="C1953" s="37">
        <v>0</v>
      </c>
      <c r="D1953" s="37">
        <v>1</v>
      </c>
      <c r="E1953" s="37">
        <v>1</v>
      </c>
      <c r="F1953" s="37">
        <v>1.2003571428571429</v>
      </c>
      <c r="G1953" s="37" t="s">
        <v>1235</v>
      </c>
      <c r="H1953" s="37" t="s">
        <v>2321</v>
      </c>
      <c r="I1953" s="37">
        <v>181</v>
      </c>
      <c r="J1953" s="37" t="s">
        <v>2275</v>
      </c>
      <c r="K1953" s="37">
        <v>6</v>
      </c>
      <c r="L1953" s="37">
        <v>1</v>
      </c>
    </row>
    <row r="1954" spans="1:12" x14ac:dyDescent="0.25">
      <c r="A1954" s="37" t="s">
        <v>8665</v>
      </c>
      <c r="B1954" s="37">
        <v>7</v>
      </c>
      <c r="C1954" s="37">
        <v>0</v>
      </c>
      <c r="D1954" s="37">
        <v>0</v>
      </c>
      <c r="E1954" s="37">
        <v>1</v>
      </c>
      <c r="F1954" s="37">
        <v>0.79310000000000003</v>
      </c>
      <c r="G1954" s="37" t="s">
        <v>2337</v>
      </c>
      <c r="H1954" s="37" t="s">
        <v>2308</v>
      </c>
      <c r="I1954" s="37">
        <v>118</v>
      </c>
      <c r="J1954" s="37" t="s">
        <v>2275</v>
      </c>
      <c r="K1954" s="37">
        <v>5</v>
      </c>
      <c r="L1954" s="37">
        <v>0</v>
      </c>
    </row>
    <row r="1955" spans="1:12" x14ac:dyDescent="0.25">
      <c r="A1955" s="37" t="s">
        <v>8944</v>
      </c>
      <c r="B1955" s="37">
        <v>7</v>
      </c>
      <c r="C1955" s="37">
        <v>1</v>
      </c>
      <c r="D1955" s="37">
        <v>3</v>
      </c>
      <c r="E1955" s="37">
        <v>7</v>
      </c>
      <c r="F1955" s="37">
        <v>1.5097714285714285</v>
      </c>
      <c r="G1955" s="37" t="s">
        <v>1235</v>
      </c>
      <c r="H1955" s="37" t="s">
        <v>2310</v>
      </c>
      <c r="I1955" s="37">
        <v>348</v>
      </c>
      <c r="J1955" s="37" t="s">
        <v>2275</v>
      </c>
      <c r="K1955" s="37">
        <v>6</v>
      </c>
      <c r="L1955" s="37">
        <v>3</v>
      </c>
    </row>
    <row r="1956" spans="1:12" x14ac:dyDescent="0.25">
      <c r="A1956" s="37" t="s">
        <v>9001</v>
      </c>
      <c r="B1956" s="37">
        <v>7</v>
      </c>
      <c r="C1956" s="37">
        <v>0</v>
      </c>
      <c r="D1956" s="37">
        <v>0</v>
      </c>
      <c r="E1956" s="37">
        <v>1</v>
      </c>
      <c r="F1956" s="37">
        <v>0.46374285714285712</v>
      </c>
      <c r="G1956" s="37" t="s">
        <v>1219</v>
      </c>
      <c r="H1956" s="37" t="s">
        <v>2269</v>
      </c>
      <c r="I1956" s="37">
        <v>69</v>
      </c>
      <c r="J1956" s="37" t="s">
        <v>2275</v>
      </c>
      <c r="K1956" s="37">
        <v>5</v>
      </c>
      <c r="L1956" s="37">
        <v>0</v>
      </c>
    </row>
    <row r="1957" spans="1:12" x14ac:dyDescent="0.25">
      <c r="A1957" s="37" t="s">
        <v>8777</v>
      </c>
      <c r="B1957" s="37">
        <v>7</v>
      </c>
      <c r="C1957" s="37">
        <v>0</v>
      </c>
      <c r="D1957" s="37">
        <v>0</v>
      </c>
      <c r="E1957" s="37">
        <v>2</v>
      </c>
      <c r="F1957" s="37">
        <v>0.45702857142857145</v>
      </c>
      <c r="G1957" s="37" t="s">
        <v>1219</v>
      </c>
      <c r="H1957" s="37" t="s">
        <v>2308</v>
      </c>
      <c r="I1957" s="37">
        <v>68</v>
      </c>
      <c r="J1957" s="37" t="s">
        <v>2275</v>
      </c>
      <c r="K1957" s="37">
        <v>5</v>
      </c>
      <c r="L1957" s="37">
        <v>0</v>
      </c>
    </row>
    <row r="1958" spans="1:12" x14ac:dyDescent="0.25">
      <c r="A1958" s="37" t="s">
        <v>9183</v>
      </c>
      <c r="B1958" s="37">
        <v>7</v>
      </c>
      <c r="C1958" s="37">
        <v>0</v>
      </c>
      <c r="D1958" s="37">
        <v>0</v>
      </c>
      <c r="E1958" s="37">
        <v>4</v>
      </c>
      <c r="F1958" s="37">
        <v>0.38984285714285721</v>
      </c>
      <c r="G1958" s="37" t="s">
        <v>1219</v>
      </c>
      <c r="H1958" s="37" t="s">
        <v>2316</v>
      </c>
      <c r="I1958" s="37">
        <v>58</v>
      </c>
      <c r="J1958" s="37" t="s">
        <v>2275</v>
      </c>
      <c r="K1958" s="37">
        <v>4</v>
      </c>
      <c r="L1958" s="37">
        <v>0</v>
      </c>
    </row>
    <row r="1959" spans="1:12" x14ac:dyDescent="0.25">
      <c r="A1959" s="37" t="s">
        <v>8966</v>
      </c>
      <c r="B1959" s="37">
        <v>7</v>
      </c>
      <c r="C1959" s="37">
        <v>0</v>
      </c>
      <c r="D1959" s="37">
        <v>1</v>
      </c>
      <c r="E1959" s="37">
        <v>3</v>
      </c>
      <c r="F1959" s="37">
        <v>1.1358857142857144</v>
      </c>
      <c r="G1959" s="37" t="s">
        <v>1219</v>
      </c>
      <c r="H1959" s="37" t="s">
        <v>2308</v>
      </c>
      <c r="I1959" s="37">
        <v>169</v>
      </c>
      <c r="J1959" s="37" t="s">
        <v>2268</v>
      </c>
      <c r="K1959" s="37">
        <v>5</v>
      </c>
      <c r="L1959" s="37">
        <v>1</v>
      </c>
    </row>
    <row r="1960" spans="1:12" x14ac:dyDescent="0.25">
      <c r="A1960" s="37" t="s">
        <v>8505</v>
      </c>
      <c r="B1960" s="37">
        <v>7</v>
      </c>
      <c r="C1960" s="37">
        <v>0</v>
      </c>
      <c r="D1960" s="37">
        <v>0</v>
      </c>
      <c r="E1960" s="37">
        <v>1</v>
      </c>
      <c r="F1960" s="37">
        <v>0.23522857142857143</v>
      </c>
      <c r="G1960" s="37" t="s">
        <v>1219</v>
      </c>
      <c r="H1960" s="37" t="s">
        <v>2316</v>
      </c>
      <c r="I1960" s="37">
        <v>35</v>
      </c>
      <c r="J1960" s="37" t="s">
        <v>2275</v>
      </c>
      <c r="K1960" s="37">
        <v>4</v>
      </c>
      <c r="L1960" s="37">
        <v>0</v>
      </c>
    </row>
    <row r="1961" spans="1:12" x14ac:dyDescent="0.25">
      <c r="A1961" s="37" t="s">
        <v>8504</v>
      </c>
      <c r="B1961" s="37">
        <v>7</v>
      </c>
      <c r="C1961" s="37">
        <v>0</v>
      </c>
      <c r="D1961" s="37">
        <v>1</v>
      </c>
      <c r="E1961" s="37">
        <v>2</v>
      </c>
      <c r="F1961" s="37">
        <v>1.1022857142857143</v>
      </c>
      <c r="G1961" s="37" t="s">
        <v>1232</v>
      </c>
      <c r="H1961" s="37" t="s">
        <v>2308</v>
      </c>
      <c r="I1961" s="37">
        <v>164</v>
      </c>
      <c r="J1961" s="37" t="s">
        <v>2275</v>
      </c>
      <c r="K1961" s="37">
        <v>7</v>
      </c>
      <c r="L1961" s="37">
        <v>1</v>
      </c>
    </row>
    <row r="1962" spans="1:12" x14ac:dyDescent="0.25">
      <c r="A1962" s="37" t="s">
        <v>9323</v>
      </c>
      <c r="B1962" s="37">
        <v>7</v>
      </c>
      <c r="C1962" s="37">
        <v>0</v>
      </c>
      <c r="D1962" s="37">
        <v>0</v>
      </c>
      <c r="E1962" s="37">
        <v>1</v>
      </c>
      <c r="F1962" s="37">
        <v>0.48394285714285712</v>
      </c>
      <c r="G1962" s="37" t="s">
        <v>1254</v>
      </c>
      <c r="H1962" s="37" t="s">
        <v>2308</v>
      </c>
      <c r="I1962" s="37">
        <v>72</v>
      </c>
      <c r="J1962" s="37" t="s">
        <v>2268</v>
      </c>
      <c r="K1962" s="37">
        <v>5</v>
      </c>
      <c r="L1962" s="37">
        <v>0</v>
      </c>
    </row>
    <row r="1963" spans="1:12" x14ac:dyDescent="0.25">
      <c r="A1963" s="37" t="s">
        <v>8536</v>
      </c>
      <c r="B1963" s="37">
        <v>7</v>
      </c>
      <c r="C1963" s="37">
        <v>0</v>
      </c>
      <c r="D1963" s="37">
        <v>0</v>
      </c>
      <c r="E1963" s="37">
        <v>4</v>
      </c>
      <c r="F1963" s="37">
        <v>1.0955571428571429</v>
      </c>
      <c r="G1963" s="37" t="s">
        <v>2529</v>
      </c>
      <c r="H1963" s="37" t="s">
        <v>2308</v>
      </c>
      <c r="I1963" s="37">
        <v>163</v>
      </c>
      <c r="J1963" s="37" t="s">
        <v>2275</v>
      </c>
      <c r="K1963" s="37">
        <v>7</v>
      </c>
      <c r="L1963" s="37">
        <v>0</v>
      </c>
    </row>
    <row r="1964" spans="1:12" x14ac:dyDescent="0.25">
      <c r="A1964" s="37" t="s">
        <v>9112</v>
      </c>
      <c r="B1964" s="37">
        <v>7</v>
      </c>
      <c r="C1964" s="37">
        <v>0</v>
      </c>
      <c r="D1964" s="37">
        <v>0</v>
      </c>
      <c r="E1964" s="37">
        <v>4</v>
      </c>
      <c r="F1964" s="37">
        <v>0.34274285714285713</v>
      </c>
      <c r="G1964" s="37" t="s">
        <v>1219</v>
      </c>
      <c r="H1964" s="37" t="s">
        <v>2316</v>
      </c>
      <c r="I1964" s="37">
        <v>51</v>
      </c>
      <c r="J1964" s="37" t="s">
        <v>2275</v>
      </c>
      <c r="K1964" s="37">
        <v>4</v>
      </c>
      <c r="L1964" s="37">
        <v>0</v>
      </c>
    </row>
    <row r="1965" spans="1:12" x14ac:dyDescent="0.25">
      <c r="A1965" s="37" t="s">
        <v>8035</v>
      </c>
      <c r="B1965" s="37">
        <v>7</v>
      </c>
      <c r="C1965" s="37">
        <v>0</v>
      </c>
      <c r="D1965" s="37">
        <v>0</v>
      </c>
      <c r="E1965" s="37">
        <v>1</v>
      </c>
      <c r="F1965" s="37">
        <v>0.74604285714285723</v>
      </c>
      <c r="G1965" s="37" t="s">
        <v>1237</v>
      </c>
      <c r="H1965" s="37" t="s">
        <v>2308</v>
      </c>
      <c r="I1965" s="37">
        <v>111</v>
      </c>
      <c r="J1965" s="37" t="s">
        <v>2268</v>
      </c>
      <c r="K1965" s="37">
        <v>6</v>
      </c>
      <c r="L1965" s="37">
        <v>0</v>
      </c>
    </row>
    <row r="1966" spans="1:12" x14ac:dyDescent="0.25">
      <c r="A1966" s="37" t="s">
        <v>8856</v>
      </c>
      <c r="B1966" s="37">
        <v>7</v>
      </c>
      <c r="C1966" s="37">
        <v>0</v>
      </c>
      <c r="D1966" s="37">
        <v>0</v>
      </c>
      <c r="E1966" s="37">
        <v>2</v>
      </c>
      <c r="F1966" s="37">
        <v>0.43015714285714285</v>
      </c>
      <c r="G1966" s="37" t="s">
        <v>2299</v>
      </c>
      <c r="H1966" s="37" t="s">
        <v>2308</v>
      </c>
      <c r="I1966" s="37">
        <v>64</v>
      </c>
      <c r="J1966" s="37" t="s">
        <v>2275</v>
      </c>
      <c r="K1966" s="37">
        <v>4</v>
      </c>
      <c r="L1966" s="37">
        <v>0</v>
      </c>
    </row>
    <row r="1967" spans="1:12" x14ac:dyDescent="0.25">
      <c r="A1967" s="37" t="s">
        <v>8435</v>
      </c>
      <c r="B1967" s="37">
        <v>7</v>
      </c>
      <c r="C1967" s="37">
        <v>0</v>
      </c>
      <c r="D1967" s="37">
        <v>0</v>
      </c>
      <c r="E1967" s="37">
        <v>1</v>
      </c>
      <c r="F1967" s="37">
        <v>0.40998571428571434</v>
      </c>
      <c r="G1967" s="37" t="s">
        <v>1219</v>
      </c>
      <c r="H1967" s="37" t="s">
        <v>2316</v>
      </c>
      <c r="I1967" s="37">
        <v>61</v>
      </c>
      <c r="J1967" s="37" t="s">
        <v>2268</v>
      </c>
      <c r="K1967" s="37">
        <v>5</v>
      </c>
      <c r="L1967" s="37">
        <v>0</v>
      </c>
    </row>
    <row r="1968" spans="1:12" x14ac:dyDescent="0.25">
      <c r="A1968" s="37" t="s">
        <v>8941</v>
      </c>
      <c r="B1968" s="37">
        <v>7</v>
      </c>
      <c r="C1968" s="37">
        <v>0</v>
      </c>
      <c r="D1968" s="37">
        <v>0</v>
      </c>
      <c r="E1968" s="37">
        <v>1</v>
      </c>
      <c r="F1968" s="37">
        <v>0.37637142857142852</v>
      </c>
      <c r="G1968" s="37" t="s">
        <v>1218</v>
      </c>
      <c r="H1968" s="37" t="s">
        <v>2269</v>
      </c>
      <c r="I1968" s="37">
        <v>56</v>
      </c>
      <c r="J1968" s="37" t="s">
        <v>2268</v>
      </c>
      <c r="K1968" s="37">
        <v>3</v>
      </c>
      <c r="L1968" s="37">
        <v>0</v>
      </c>
    </row>
    <row r="1969" spans="1:12" x14ac:dyDescent="0.25">
      <c r="A1969" s="37" t="s">
        <v>8921</v>
      </c>
      <c r="B1969" s="37">
        <v>7</v>
      </c>
      <c r="C1969" s="37">
        <v>0</v>
      </c>
      <c r="D1969" s="37">
        <v>2</v>
      </c>
      <c r="E1969" s="37">
        <v>4</v>
      </c>
      <c r="F1969" s="37">
        <v>1.7206285714285714</v>
      </c>
      <c r="G1969" s="37" t="s">
        <v>1232</v>
      </c>
      <c r="H1969" s="37" t="s">
        <v>2308</v>
      </c>
      <c r="I1969" s="37">
        <v>256</v>
      </c>
      <c r="J1969" s="37" t="s">
        <v>2268</v>
      </c>
      <c r="K1969" s="37">
        <v>5</v>
      </c>
      <c r="L1969" s="37">
        <v>2</v>
      </c>
    </row>
    <row r="1970" spans="1:12" x14ac:dyDescent="0.25">
      <c r="A1970" s="37" t="s">
        <v>9677</v>
      </c>
      <c r="B1970" s="37">
        <v>7</v>
      </c>
      <c r="C1970" s="37">
        <v>0</v>
      </c>
      <c r="D1970" s="37">
        <v>0</v>
      </c>
      <c r="E1970" s="37">
        <v>1</v>
      </c>
      <c r="F1970" s="37">
        <v>0.4704714285714286</v>
      </c>
      <c r="G1970" s="37" t="s">
        <v>1237</v>
      </c>
      <c r="H1970" s="37" t="s">
        <v>2308</v>
      </c>
      <c r="I1970" s="37">
        <v>70</v>
      </c>
      <c r="J1970" s="37" t="s">
        <v>2275</v>
      </c>
      <c r="K1970" s="37">
        <v>3</v>
      </c>
      <c r="L1970" s="37">
        <v>0</v>
      </c>
    </row>
    <row r="1971" spans="1:12" x14ac:dyDescent="0.25">
      <c r="A1971" s="37" t="s">
        <v>8961</v>
      </c>
      <c r="B1971" s="37">
        <v>7</v>
      </c>
      <c r="C1971" s="37">
        <v>0</v>
      </c>
      <c r="D1971" s="37">
        <v>0</v>
      </c>
      <c r="E1971" s="37">
        <v>4</v>
      </c>
      <c r="F1971" s="37">
        <v>1.0081857142857145</v>
      </c>
      <c r="G1971" s="37" t="s">
        <v>1222</v>
      </c>
      <c r="H1971" s="37" t="s">
        <v>2321</v>
      </c>
      <c r="I1971" s="37">
        <v>150</v>
      </c>
      <c r="J1971" s="37" t="s">
        <v>2275</v>
      </c>
      <c r="K1971" s="37">
        <v>5</v>
      </c>
      <c r="L1971" s="37">
        <v>0</v>
      </c>
    </row>
    <row r="1972" spans="1:12" x14ac:dyDescent="0.25">
      <c r="A1972" s="37" t="s">
        <v>9230</v>
      </c>
      <c r="B1972" s="37">
        <v>7</v>
      </c>
      <c r="C1972" s="37">
        <v>1</v>
      </c>
      <c r="D1972" s="37">
        <v>2</v>
      </c>
      <c r="E1972" s="37">
        <v>2</v>
      </c>
      <c r="F1972" s="37">
        <v>2.2045714285714291</v>
      </c>
      <c r="G1972" s="37" t="s">
        <v>1259</v>
      </c>
      <c r="H1972" s="37" t="s">
        <v>2308</v>
      </c>
      <c r="I1972" s="37">
        <v>328</v>
      </c>
      <c r="J1972" s="37" t="s">
        <v>2275</v>
      </c>
      <c r="K1972" s="37">
        <v>6</v>
      </c>
      <c r="L1972" s="37">
        <v>2</v>
      </c>
    </row>
    <row r="1973" spans="1:12" x14ac:dyDescent="0.25">
      <c r="A1973" s="37" t="s">
        <v>9091</v>
      </c>
      <c r="B1973" s="37">
        <v>7</v>
      </c>
      <c r="C1973" s="37">
        <v>0</v>
      </c>
      <c r="D1973" s="37">
        <v>0</v>
      </c>
      <c r="E1973" s="37">
        <v>2</v>
      </c>
      <c r="F1973" s="37">
        <v>0.54441428571428574</v>
      </c>
      <c r="G1973" s="37" t="s">
        <v>1219</v>
      </c>
      <c r="H1973" s="37" t="s">
        <v>2405</v>
      </c>
      <c r="I1973" s="37">
        <v>81</v>
      </c>
      <c r="J1973" s="37" t="s">
        <v>2275</v>
      </c>
      <c r="K1973" s="37">
        <v>4</v>
      </c>
      <c r="L1973" s="37">
        <v>0</v>
      </c>
    </row>
    <row r="1974" spans="1:12" x14ac:dyDescent="0.25">
      <c r="A1974" s="37" t="s">
        <v>8879</v>
      </c>
      <c r="B1974" s="37">
        <v>7</v>
      </c>
      <c r="C1974" s="37">
        <v>0</v>
      </c>
      <c r="D1974" s="37">
        <v>2</v>
      </c>
      <c r="E1974" s="37">
        <v>4</v>
      </c>
      <c r="F1974" s="37">
        <v>1.0888285714285715</v>
      </c>
      <c r="G1974" s="37" t="s">
        <v>1219</v>
      </c>
      <c r="H1974" s="37" t="s">
        <v>2405</v>
      </c>
      <c r="I1974" s="37">
        <v>162</v>
      </c>
      <c r="J1974" s="37" t="s">
        <v>2268</v>
      </c>
      <c r="K1974" s="37">
        <v>4</v>
      </c>
      <c r="L1974" s="37">
        <v>2</v>
      </c>
    </row>
    <row r="1975" spans="1:12" x14ac:dyDescent="0.25">
      <c r="A1975" s="37" t="s">
        <v>7738</v>
      </c>
      <c r="B1975" s="37">
        <v>7</v>
      </c>
      <c r="C1975" s="37">
        <v>0</v>
      </c>
      <c r="D1975" s="37">
        <v>1</v>
      </c>
      <c r="E1975" s="37">
        <v>2</v>
      </c>
      <c r="F1975" s="37">
        <v>1.1829285714285713</v>
      </c>
      <c r="G1975" s="37" t="s">
        <v>1240</v>
      </c>
      <c r="H1975" s="37" t="s">
        <v>2308</v>
      </c>
      <c r="I1975" s="37">
        <v>176</v>
      </c>
      <c r="J1975" s="37" t="s">
        <v>2268</v>
      </c>
      <c r="K1975" s="37">
        <v>5</v>
      </c>
      <c r="L1975" s="37">
        <v>1</v>
      </c>
    </row>
    <row r="1976" spans="1:12" x14ac:dyDescent="0.25">
      <c r="A1976" s="37" t="s">
        <v>8819</v>
      </c>
      <c r="B1976" s="37">
        <v>7</v>
      </c>
      <c r="C1976" s="37">
        <v>0</v>
      </c>
      <c r="D1976" s="37">
        <v>0</v>
      </c>
      <c r="E1976" s="37">
        <v>2</v>
      </c>
      <c r="F1976" s="37">
        <v>0.67211428571428578</v>
      </c>
      <c r="G1976" s="37" t="s">
        <v>1240</v>
      </c>
      <c r="H1976" s="37" t="s">
        <v>2308</v>
      </c>
      <c r="I1976" s="37">
        <v>100</v>
      </c>
      <c r="J1976" s="37" t="s">
        <v>2275</v>
      </c>
      <c r="K1976" s="37">
        <v>6</v>
      </c>
      <c r="L1976" s="37">
        <v>0</v>
      </c>
    </row>
    <row r="1977" spans="1:12" x14ac:dyDescent="0.25">
      <c r="A1977" s="37" t="s">
        <v>8729</v>
      </c>
      <c r="B1977" s="37">
        <v>7</v>
      </c>
      <c r="C1977" s="37">
        <v>0</v>
      </c>
      <c r="D1977" s="37">
        <v>1</v>
      </c>
      <c r="E1977" s="37">
        <v>2</v>
      </c>
      <c r="F1977" s="37">
        <v>0.8465571428571429</v>
      </c>
      <c r="G1977" s="37" t="s">
        <v>1240</v>
      </c>
      <c r="H1977" s="37" t="s">
        <v>2308</v>
      </c>
      <c r="I1977" s="37">
        <v>141</v>
      </c>
      <c r="J1977" s="37" t="s">
        <v>2268</v>
      </c>
      <c r="K1977" s="37">
        <v>5</v>
      </c>
      <c r="L1977" s="37">
        <v>1</v>
      </c>
    </row>
    <row r="1978" spans="1:12" x14ac:dyDescent="0.25">
      <c r="A1978" s="37" t="s">
        <v>8900</v>
      </c>
      <c r="B1978" s="37">
        <v>7</v>
      </c>
      <c r="C1978" s="37">
        <v>0</v>
      </c>
      <c r="D1978" s="37">
        <v>0</v>
      </c>
      <c r="E1978" s="37">
        <v>0</v>
      </c>
      <c r="F1978" s="37">
        <v>0.34948571428571429</v>
      </c>
      <c r="G1978" s="37" t="s">
        <v>1223</v>
      </c>
      <c r="H1978" s="37" t="s">
        <v>2308</v>
      </c>
      <c r="I1978" s="37">
        <v>52</v>
      </c>
      <c r="J1978" s="37" t="s">
        <v>2275</v>
      </c>
      <c r="K1978" s="37">
        <v>5</v>
      </c>
      <c r="L1978" s="37">
        <v>0</v>
      </c>
    </row>
    <row r="1979" spans="1:12" x14ac:dyDescent="0.25">
      <c r="A1979" s="37" t="s">
        <v>8876</v>
      </c>
      <c r="B1979" s="37">
        <v>7</v>
      </c>
      <c r="C1979" s="37">
        <v>0</v>
      </c>
      <c r="D1979" s="37">
        <v>0</v>
      </c>
      <c r="E1979" s="37">
        <v>4</v>
      </c>
      <c r="F1979" s="37">
        <v>0.91408571428571428</v>
      </c>
      <c r="G1979" s="37" t="s">
        <v>2276</v>
      </c>
      <c r="H1979" s="37" t="s">
        <v>2308</v>
      </c>
      <c r="I1979" s="37">
        <v>136</v>
      </c>
      <c r="J1979" s="37" t="s">
        <v>2275</v>
      </c>
      <c r="K1979" s="37">
        <v>6</v>
      </c>
      <c r="L1979" s="37">
        <v>0</v>
      </c>
    </row>
    <row r="1980" spans="1:12" x14ac:dyDescent="0.25">
      <c r="A1980" s="37" t="s">
        <v>8026</v>
      </c>
      <c r="B1980" s="37">
        <v>7</v>
      </c>
      <c r="C1980" s="37">
        <v>0</v>
      </c>
      <c r="D1980" s="37">
        <v>1</v>
      </c>
      <c r="E1980" s="37">
        <v>3</v>
      </c>
      <c r="F1980" s="37">
        <v>2.0027142857142857</v>
      </c>
      <c r="G1980" s="37" t="s">
        <v>1250</v>
      </c>
      <c r="H1980" s="37" t="s">
        <v>2308</v>
      </c>
      <c r="I1980" s="37">
        <v>310</v>
      </c>
      <c r="J1980" s="37" t="s">
        <v>2275</v>
      </c>
      <c r="K1980" s="37">
        <v>7</v>
      </c>
      <c r="L1980" s="37">
        <v>1</v>
      </c>
    </row>
    <row r="1981" spans="1:12" x14ac:dyDescent="0.25">
      <c r="A1981" s="37" t="s">
        <v>9288</v>
      </c>
      <c r="B1981" s="37">
        <v>7</v>
      </c>
      <c r="C1981" s="37">
        <v>0</v>
      </c>
      <c r="D1981" s="37">
        <v>1</v>
      </c>
      <c r="E1981" s="37">
        <v>3</v>
      </c>
      <c r="F1981" s="37">
        <v>1.0081857142857145</v>
      </c>
      <c r="G1981" s="37" t="s">
        <v>1227</v>
      </c>
      <c r="H1981" s="37" t="s">
        <v>2321</v>
      </c>
      <c r="I1981" s="37">
        <v>150</v>
      </c>
      <c r="J1981" s="37" t="s">
        <v>2275</v>
      </c>
      <c r="K1981" s="37">
        <v>6</v>
      </c>
      <c r="L1981" s="37">
        <v>1</v>
      </c>
    </row>
    <row r="1982" spans="1:12" x14ac:dyDescent="0.25">
      <c r="A1982" s="37" t="s">
        <v>9500</v>
      </c>
      <c r="B1982" s="37">
        <v>7</v>
      </c>
      <c r="C1982" s="37">
        <v>0</v>
      </c>
      <c r="D1982" s="37">
        <v>1</v>
      </c>
      <c r="E1982" s="37">
        <v>5</v>
      </c>
      <c r="F1982" s="37">
        <v>1.1808428571428571</v>
      </c>
      <c r="G1982" s="37" t="s">
        <v>1219</v>
      </c>
      <c r="H1982" s="37" t="s">
        <v>2310</v>
      </c>
      <c r="I1982" s="37">
        <v>213</v>
      </c>
      <c r="J1982" s="37" t="s">
        <v>2275</v>
      </c>
      <c r="K1982" s="37">
        <v>7</v>
      </c>
      <c r="L1982" s="37">
        <v>1</v>
      </c>
    </row>
    <row r="1983" spans="1:12" x14ac:dyDescent="0.25">
      <c r="A1983" s="37" t="s">
        <v>8686</v>
      </c>
      <c r="B1983" s="37">
        <v>7</v>
      </c>
      <c r="C1983" s="37">
        <v>0</v>
      </c>
      <c r="D1983" s="37">
        <v>0</v>
      </c>
      <c r="E1983" s="37">
        <v>0</v>
      </c>
      <c r="F1983" s="37">
        <v>0.14112857142857144</v>
      </c>
      <c r="G1983" s="37" t="s">
        <v>1270</v>
      </c>
      <c r="H1983" s="37" t="s">
        <v>2308</v>
      </c>
      <c r="I1983" s="37">
        <v>21</v>
      </c>
      <c r="J1983" s="37" t="s">
        <v>2275</v>
      </c>
      <c r="K1983" s="37">
        <v>2</v>
      </c>
      <c r="L1983" s="37">
        <v>0</v>
      </c>
    </row>
    <row r="1984" spans="1:12" x14ac:dyDescent="0.25">
      <c r="A1984" s="37" t="s">
        <v>9375</v>
      </c>
      <c r="B1984" s="37">
        <v>7</v>
      </c>
      <c r="C1984" s="37">
        <v>0</v>
      </c>
      <c r="D1984" s="37">
        <v>0</v>
      </c>
      <c r="E1984" s="37">
        <v>2</v>
      </c>
      <c r="F1984" s="37">
        <v>0.52424285714285712</v>
      </c>
      <c r="G1984" s="37" t="s">
        <v>1251</v>
      </c>
      <c r="H1984" s="37" t="s">
        <v>2321</v>
      </c>
      <c r="I1984" s="37">
        <v>78</v>
      </c>
      <c r="J1984" s="37" t="s">
        <v>2268</v>
      </c>
      <c r="K1984" s="37">
        <v>5</v>
      </c>
      <c r="L1984" s="37">
        <v>0</v>
      </c>
    </row>
    <row r="1985" spans="1:12" x14ac:dyDescent="0.25">
      <c r="A1985" s="37" t="s">
        <v>8939</v>
      </c>
      <c r="B1985" s="37">
        <v>7</v>
      </c>
      <c r="C1985" s="37">
        <v>0</v>
      </c>
      <c r="D1985" s="37">
        <v>0</v>
      </c>
      <c r="E1985" s="37">
        <v>3</v>
      </c>
      <c r="F1985" s="37">
        <v>0.30898571428571431</v>
      </c>
      <c r="G1985" s="37" t="s">
        <v>2276</v>
      </c>
      <c r="H1985" s="37" t="s">
        <v>2308</v>
      </c>
      <c r="I1985" s="37">
        <v>55</v>
      </c>
      <c r="J1985" s="37" t="s">
        <v>2275</v>
      </c>
      <c r="K1985" s="37">
        <v>4</v>
      </c>
      <c r="L1985" s="37">
        <v>0</v>
      </c>
    </row>
    <row r="1986" spans="1:12" x14ac:dyDescent="0.25">
      <c r="A1986" s="37" t="s">
        <v>9365</v>
      </c>
      <c r="B1986" s="37">
        <v>7</v>
      </c>
      <c r="C1986" s="37">
        <v>0</v>
      </c>
      <c r="D1986" s="37">
        <v>0</v>
      </c>
      <c r="E1986" s="37">
        <v>0</v>
      </c>
      <c r="F1986" s="37">
        <v>0.1948857142857143</v>
      </c>
      <c r="G1986" s="37" t="s">
        <v>1256</v>
      </c>
      <c r="H1986" s="37" t="s">
        <v>2308</v>
      </c>
      <c r="I1986" s="37">
        <v>29</v>
      </c>
      <c r="J1986" s="37" t="s">
        <v>2268</v>
      </c>
      <c r="K1986" s="37">
        <v>3</v>
      </c>
      <c r="L1986" s="37">
        <v>0</v>
      </c>
    </row>
    <row r="1987" spans="1:12" x14ac:dyDescent="0.25">
      <c r="A1987" s="37" t="s">
        <v>9457</v>
      </c>
      <c r="B1987" s="37">
        <v>7</v>
      </c>
      <c r="C1987" s="37">
        <v>0</v>
      </c>
      <c r="D1987" s="37">
        <v>0</v>
      </c>
      <c r="E1987" s="37">
        <v>2</v>
      </c>
      <c r="F1987" s="37">
        <v>0.32261428571428574</v>
      </c>
      <c r="G1987" s="37" t="s">
        <v>1232</v>
      </c>
      <c r="H1987" s="37" t="s">
        <v>2308</v>
      </c>
      <c r="I1987" s="37">
        <v>48</v>
      </c>
      <c r="J1987" s="37" t="s">
        <v>2275</v>
      </c>
      <c r="K1987" s="37">
        <v>3</v>
      </c>
      <c r="L1987" s="37">
        <v>0</v>
      </c>
    </row>
    <row r="1988" spans="1:12" x14ac:dyDescent="0.25">
      <c r="A1988" s="37" t="s">
        <v>9354</v>
      </c>
      <c r="B1988" s="37">
        <v>7</v>
      </c>
      <c r="C1988" s="37">
        <v>0</v>
      </c>
      <c r="D1988" s="37">
        <v>0</v>
      </c>
      <c r="E1988" s="37">
        <v>1</v>
      </c>
      <c r="F1988" s="37">
        <v>0.34275714285714287</v>
      </c>
      <c r="G1988" s="37" t="s">
        <v>1232</v>
      </c>
      <c r="H1988" s="37" t="s">
        <v>2308</v>
      </c>
      <c r="I1988" s="37">
        <v>51</v>
      </c>
      <c r="J1988" s="37" t="s">
        <v>2275</v>
      </c>
      <c r="K1988" s="37">
        <v>4</v>
      </c>
      <c r="L1988" s="37">
        <v>0</v>
      </c>
    </row>
    <row r="1989" spans="1:12" x14ac:dyDescent="0.25">
      <c r="A1989" s="37" t="s">
        <v>7584</v>
      </c>
      <c r="B1989" s="37">
        <v>7</v>
      </c>
      <c r="C1989" s="37">
        <v>0</v>
      </c>
      <c r="D1989" s="37">
        <v>0</v>
      </c>
      <c r="E1989" s="37">
        <v>3</v>
      </c>
      <c r="F1989" s="37">
        <v>0.57128571428571429</v>
      </c>
      <c r="G1989" s="37" t="s">
        <v>1223</v>
      </c>
      <c r="H1989" s="37" t="s">
        <v>2321</v>
      </c>
      <c r="I1989" s="37">
        <v>85</v>
      </c>
      <c r="J1989" s="37" t="s">
        <v>2275</v>
      </c>
      <c r="K1989" s="37">
        <v>5</v>
      </c>
      <c r="L1989" s="37">
        <v>0</v>
      </c>
    </row>
    <row r="1990" spans="1:12" x14ac:dyDescent="0.25">
      <c r="A1990" s="37" t="s">
        <v>9049</v>
      </c>
      <c r="B1990" s="37">
        <v>7</v>
      </c>
      <c r="C1990" s="37">
        <v>0</v>
      </c>
      <c r="D1990" s="37">
        <v>0</v>
      </c>
      <c r="E1990" s="37">
        <v>3</v>
      </c>
      <c r="F1990" s="37">
        <v>0.88719999999999999</v>
      </c>
      <c r="G1990" s="37" t="s">
        <v>1268</v>
      </c>
      <c r="H1990" s="37" t="s">
        <v>2308</v>
      </c>
      <c r="I1990" s="37">
        <v>132</v>
      </c>
      <c r="J1990" s="37" t="s">
        <v>2268</v>
      </c>
      <c r="K1990" s="37">
        <v>6</v>
      </c>
      <c r="L1990" s="37">
        <v>0</v>
      </c>
    </row>
    <row r="1991" spans="1:12" x14ac:dyDescent="0.25">
      <c r="A1991" s="37" t="s">
        <v>8429</v>
      </c>
      <c r="B1991" s="37">
        <v>7</v>
      </c>
      <c r="C1991" s="37">
        <v>0</v>
      </c>
      <c r="D1991" s="37">
        <v>1</v>
      </c>
      <c r="E1991" s="37">
        <v>2</v>
      </c>
      <c r="F1991" s="37">
        <v>0.80654285714285723</v>
      </c>
      <c r="G1991" s="37" t="s">
        <v>1231</v>
      </c>
      <c r="H1991" s="37" t="s">
        <v>2321</v>
      </c>
      <c r="I1991" s="37">
        <v>120</v>
      </c>
      <c r="J1991" s="37" t="s">
        <v>2275</v>
      </c>
      <c r="K1991" s="37">
        <v>6</v>
      </c>
      <c r="L1991" s="37">
        <v>1</v>
      </c>
    </row>
    <row r="1992" spans="1:12" x14ac:dyDescent="0.25">
      <c r="A1992" s="37" t="s">
        <v>8991</v>
      </c>
      <c r="B1992" s="37">
        <v>7</v>
      </c>
      <c r="C1992" s="37">
        <v>0</v>
      </c>
      <c r="D1992" s="37">
        <v>2</v>
      </c>
      <c r="E1992" s="37">
        <v>1</v>
      </c>
      <c r="F1992" s="37">
        <v>2.2247571428571429</v>
      </c>
      <c r="G1992" s="37" t="s">
        <v>1249</v>
      </c>
      <c r="H1992" s="37" t="s">
        <v>2308</v>
      </c>
      <c r="I1992" s="37">
        <v>331</v>
      </c>
      <c r="J1992" s="37" t="s">
        <v>2268</v>
      </c>
      <c r="K1992" s="37">
        <v>7</v>
      </c>
      <c r="L1992" s="37">
        <v>2</v>
      </c>
    </row>
    <row r="1993" spans="1:12" x14ac:dyDescent="0.25">
      <c r="A1993" s="37" t="s">
        <v>9279</v>
      </c>
      <c r="B1993" s="37">
        <v>7</v>
      </c>
      <c r="C1993" s="37">
        <v>0</v>
      </c>
      <c r="D1993" s="37">
        <v>2</v>
      </c>
      <c r="E1993" s="37">
        <v>3</v>
      </c>
      <c r="F1993" s="37">
        <v>1.1493285714285715</v>
      </c>
      <c r="G1993" s="37" t="s">
        <v>1229</v>
      </c>
      <c r="H1993" s="37" t="s">
        <v>2269</v>
      </c>
      <c r="I1993" s="37">
        <v>171</v>
      </c>
      <c r="J1993" s="37" t="s">
        <v>2268</v>
      </c>
      <c r="K1993" s="37">
        <v>5</v>
      </c>
      <c r="L1993" s="37">
        <v>2</v>
      </c>
    </row>
    <row r="1994" spans="1:12" x14ac:dyDescent="0.25">
      <c r="A1994" s="37" t="s">
        <v>9261</v>
      </c>
      <c r="B1994" s="37">
        <v>7</v>
      </c>
      <c r="C1994" s="37">
        <v>0</v>
      </c>
      <c r="D1994" s="37">
        <v>0</v>
      </c>
      <c r="E1994" s="37">
        <v>4</v>
      </c>
      <c r="F1994" s="37">
        <v>0.66538571428571436</v>
      </c>
      <c r="G1994" s="37" t="s">
        <v>1219</v>
      </c>
      <c r="H1994" s="37" t="s">
        <v>2321</v>
      </c>
      <c r="I1994" s="37">
        <v>99</v>
      </c>
      <c r="J1994" s="37" t="s">
        <v>2268</v>
      </c>
      <c r="K1994" s="37">
        <v>5</v>
      </c>
      <c r="L1994" s="37">
        <v>0</v>
      </c>
    </row>
    <row r="1995" spans="1:12" x14ac:dyDescent="0.25">
      <c r="A1995" s="37" t="s">
        <v>9297</v>
      </c>
      <c r="B1995" s="37">
        <v>7</v>
      </c>
      <c r="C1995" s="37">
        <v>0</v>
      </c>
      <c r="D1995" s="37">
        <v>0</v>
      </c>
      <c r="E1995" s="37">
        <v>0</v>
      </c>
      <c r="F1995" s="37">
        <v>0.39655714285714289</v>
      </c>
      <c r="G1995" s="37" t="s">
        <v>1239</v>
      </c>
      <c r="H1995" s="37" t="s">
        <v>2269</v>
      </c>
      <c r="I1995" s="37">
        <v>59</v>
      </c>
      <c r="J1995" s="37" t="s">
        <v>2268</v>
      </c>
      <c r="K1995" s="37">
        <v>4</v>
      </c>
      <c r="L1995" s="37">
        <v>0</v>
      </c>
    </row>
    <row r="1996" spans="1:12" x14ac:dyDescent="0.25">
      <c r="A1996" s="37" t="s">
        <v>9130</v>
      </c>
      <c r="B1996" s="37">
        <v>7</v>
      </c>
      <c r="C1996" s="37">
        <v>0</v>
      </c>
      <c r="D1996" s="37">
        <v>1</v>
      </c>
      <c r="E1996" s="37">
        <v>1</v>
      </c>
      <c r="F1996" s="37">
        <v>0.92752857142857148</v>
      </c>
      <c r="G1996" s="37" t="s">
        <v>2299</v>
      </c>
      <c r="H1996" s="37" t="s">
        <v>2269</v>
      </c>
      <c r="I1996" s="37">
        <v>138</v>
      </c>
      <c r="J1996" s="37" t="s">
        <v>2268</v>
      </c>
      <c r="K1996" s="37">
        <v>4</v>
      </c>
      <c r="L1996" s="37">
        <v>1</v>
      </c>
    </row>
    <row r="1997" spans="1:12" x14ac:dyDescent="0.25">
      <c r="A1997" s="37" t="s">
        <v>8723</v>
      </c>
      <c r="B1997" s="37">
        <v>7</v>
      </c>
      <c r="C1997" s="37">
        <v>0</v>
      </c>
      <c r="D1997" s="37">
        <v>0</v>
      </c>
      <c r="E1997" s="37">
        <v>4</v>
      </c>
      <c r="F1997" s="37">
        <v>0.22178571428571431</v>
      </c>
      <c r="G1997" s="37" t="s">
        <v>1221</v>
      </c>
      <c r="H1997" s="37" t="s">
        <v>2308</v>
      </c>
      <c r="I1997" s="37">
        <v>33</v>
      </c>
      <c r="J1997" s="37" t="s">
        <v>2268</v>
      </c>
      <c r="K1997" s="37">
        <v>3</v>
      </c>
      <c r="L1997" s="37">
        <v>0</v>
      </c>
    </row>
    <row r="1998" spans="1:12" x14ac:dyDescent="0.25">
      <c r="A1998" s="37" t="s">
        <v>8555</v>
      </c>
      <c r="B1998" s="37">
        <v>7</v>
      </c>
      <c r="C1998" s="37">
        <v>0</v>
      </c>
      <c r="D1998" s="37">
        <v>1</v>
      </c>
      <c r="E1998" s="37">
        <v>5</v>
      </c>
      <c r="F1998" s="37">
        <v>1.3644142857142858</v>
      </c>
      <c r="G1998" s="37" t="s">
        <v>1232</v>
      </c>
      <c r="H1998" s="37" t="s">
        <v>2316</v>
      </c>
      <c r="I1998" s="37">
        <v>203</v>
      </c>
      <c r="J1998" s="37" t="s">
        <v>2275</v>
      </c>
      <c r="K1998" s="37">
        <v>5</v>
      </c>
      <c r="L1998" s="37">
        <v>1</v>
      </c>
    </row>
    <row r="1999" spans="1:12" x14ac:dyDescent="0.25">
      <c r="A1999" s="37" t="s">
        <v>8428</v>
      </c>
      <c r="B1999" s="37">
        <v>7</v>
      </c>
      <c r="C1999" s="37">
        <v>0</v>
      </c>
      <c r="D1999" s="37">
        <v>2</v>
      </c>
      <c r="E1999" s="37">
        <v>4</v>
      </c>
      <c r="F1999" s="37">
        <v>1.5190285714285714</v>
      </c>
      <c r="G1999" s="37" t="s">
        <v>1219</v>
      </c>
      <c r="H1999" s="37" t="s">
        <v>2269</v>
      </c>
      <c r="I1999" s="37">
        <v>226</v>
      </c>
      <c r="J1999" s="37" t="s">
        <v>2268</v>
      </c>
      <c r="K1999" s="37">
        <v>6</v>
      </c>
      <c r="L1999" s="37">
        <v>2</v>
      </c>
    </row>
    <row r="2000" spans="1:12" x14ac:dyDescent="0.25">
      <c r="A2000" s="37" t="s">
        <v>8975</v>
      </c>
      <c r="B2000" s="37">
        <v>7</v>
      </c>
      <c r="C2000" s="37">
        <v>0</v>
      </c>
      <c r="D2000" s="37">
        <v>1</v>
      </c>
      <c r="E2000" s="37">
        <v>4</v>
      </c>
      <c r="F2000" s="37">
        <v>0.46375714285714287</v>
      </c>
      <c r="G2000" s="37" t="s">
        <v>1219</v>
      </c>
      <c r="H2000" s="37" t="s">
        <v>2316</v>
      </c>
      <c r="I2000" s="37">
        <v>69</v>
      </c>
      <c r="J2000" s="37" t="s">
        <v>2268</v>
      </c>
      <c r="K2000" s="37">
        <v>2</v>
      </c>
      <c r="L2000" s="37">
        <v>1</v>
      </c>
    </row>
    <row r="2001" spans="1:12" x14ac:dyDescent="0.25">
      <c r="A2001" s="37" t="s">
        <v>7283</v>
      </c>
      <c r="B2001" s="37">
        <v>7</v>
      </c>
      <c r="C2001" s="37">
        <v>0</v>
      </c>
      <c r="D2001" s="37">
        <v>1</v>
      </c>
      <c r="E2001" s="37">
        <v>4</v>
      </c>
      <c r="F2001" s="37">
        <v>0.76621428571428574</v>
      </c>
      <c r="G2001" s="37" t="s">
        <v>1232</v>
      </c>
      <c r="H2001" s="37" t="s">
        <v>2321</v>
      </c>
      <c r="I2001" s="37">
        <v>114</v>
      </c>
      <c r="J2001" s="37" t="s">
        <v>2268</v>
      </c>
      <c r="K2001" s="37">
        <v>4</v>
      </c>
      <c r="L2001" s="37">
        <v>1</v>
      </c>
    </row>
    <row r="2002" spans="1:12" x14ac:dyDescent="0.25">
      <c r="A2002" s="37" t="s">
        <v>8720</v>
      </c>
      <c r="B2002" s="37">
        <v>7</v>
      </c>
      <c r="C2002" s="37">
        <v>0</v>
      </c>
      <c r="D2002" s="37">
        <v>0</v>
      </c>
      <c r="E2002" s="37">
        <v>4</v>
      </c>
      <c r="F2002" s="37">
        <v>0.31179999999999997</v>
      </c>
      <c r="G2002" s="37" t="s">
        <v>1219</v>
      </c>
      <c r="H2002" s="37" t="s">
        <v>2269</v>
      </c>
      <c r="I2002" s="37">
        <v>50</v>
      </c>
      <c r="J2002" s="37" t="s">
        <v>2275</v>
      </c>
      <c r="K2002" s="37">
        <v>4</v>
      </c>
      <c r="L2002" s="37">
        <v>0</v>
      </c>
    </row>
    <row r="2003" spans="1:12" x14ac:dyDescent="0.25">
      <c r="A2003" s="37" t="s">
        <v>8684</v>
      </c>
      <c r="B2003" s="37">
        <v>7</v>
      </c>
      <c r="C2003" s="37">
        <v>0</v>
      </c>
      <c r="D2003" s="37">
        <v>2</v>
      </c>
      <c r="E2003" s="37">
        <v>2</v>
      </c>
      <c r="F2003" s="37">
        <v>1.6265428571428571</v>
      </c>
      <c r="G2003" s="37" t="s">
        <v>1218</v>
      </c>
      <c r="H2003" s="37" t="s">
        <v>2308</v>
      </c>
      <c r="I2003" s="37">
        <v>242</v>
      </c>
      <c r="J2003" s="37" t="s">
        <v>2268</v>
      </c>
      <c r="K2003" s="37">
        <v>5</v>
      </c>
      <c r="L2003" s="37">
        <v>2</v>
      </c>
    </row>
    <row r="2004" spans="1:12" x14ac:dyDescent="0.25">
      <c r="A2004" s="37" t="s">
        <v>9513</v>
      </c>
      <c r="B2004" s="37">
        <v>7</v>
      </c>
      <c r="C2004" s="37">
        <v>1</v>
      </c>
      <c r="D2004" s="37">
        <v>1</v>
      </c>
      <c r="E2004" s="37">
        <v>3</v>
      </c>
      <c r="F2004" s="37">
        <v>3.0111428571428571</v>
      </c>
      <c r="G2004" s="37" t="s">
        <v>1218</v>
      </c>
      <c r="H2004" s="37" t="s">
        <v>2308</v>
      </c>
      <c r="I2004" s="37">
        <v>448</v>
      </c>
      <c r="J2004" s="37" t="s">
        <v>2275</v>
      </c>
      <c r="K2004" s="37">
        <v>6</v>
      </c>
      <c r="L2004" s="37">
        <v>1</v>
      </c>
    </row>
    <row r="2005" spans="1:12" x14ac:dyDescent="0.25">
      <c r="A2005" s="37" t="s">
        <v>8934</v>
      </c>
      <c r="B2005" s="37">
        <v>7</v>
      </c>
      <c r="C2005" s="37">
        <v>0</v>
      </c>
      <c r="D2005" s="37">
        <v>0</v>
      </c>
      <c r="E2005" s="37">
        <v>4</v>
      </c>
      <c r="F2005" s="37">
        <v>0.65194285714285727</v>
      </c>
      <c r="G2005" s="37" t="s">
        <v>3592</v>
      </c>
      <c r="H2005" s="37" t="s">
        <v>2308</v>
      </c>
      <c r="I2005" s="37">
        <v>97</v>
      </c>
      <c r="J2005" s="37" t="s">
        <v>2275</v>
      </c>
      <c r="K2005" s="37">
        <v>5</v>
      </c>
      <c r="L2005" s="37">
        <v>0</v>
      </c>
    </row>
    <row r="2006" spans="1:12" x14ac:dyDescent="0.25">
      <c r="A2006" s="37" t="s">
        <v>9269</v>
      </c>
      <c r="B2006" s="37">
        <v>7</v>
      </c>
      <c r="C2006" s="37">
        <v>0</v>
      </c>
      <c r="D2006" s="37">
        <v>1</v>
      </c>
      <c r="E2006" s="37">
        <v>1</v>
      </c>
      <c r="F2006" s="37">
        <v>0.74604285714285723</v>
      </c>
      <c r="G2006" s="37" t="s">
        <v>3670</v>
      </c>
      <c r="H2006" s="37" t="s">
        <v>2308</v>
      </c>
      <c r="I2006" s="37">
        <v>111</v>
      </c>
      <c r="J2006" s="37" t="s">
        <v>2268</v>
      </c>
      <c r="K2006" s="37">
        <v>5</v>
      </c>
      <c r="L2006" s="37">
        <v>1</v>
      </c>
    </row>
    <row r="2007" spans="1:12" x14ac:dyDescent="0.25">
      <c r="A2007" s="37" t="s">
        <v>8917</v>
      </c>
      <c r="B2007" s="37">
        <v>7</v>
      </c>
      <c r="C2007" s="37">
        <v>0</v>
      </c>
      <c r="D2007" s="37">
        <v>0</v>
      </c>
      <c r="E2007" s="37">
        <v>3</v>
      </c>
      <c r="F2007" s="37">
        <v>0.64522857142857148</v>
      </c>
      <c r="G2007" s="37" t="s">
        <v>1240</v>
      </c>
      <c r="H2007" s="37" t="s">
        <v>2308</v>
      </c>
      <c r="I2007" s="37">
        <v>96</v>
      </c>
      <c r="J2007" s="37" t="s">
        <v>2275</v>
      </c>
      <c r="K2007" s="37">
        <v>5</v>
      </c>
      <c r="L2007" s="37">
        <v>0</v>
      </c>
    </row>
    <row r="2008" spans="1:12" x14ac:dyDescent="0.25">
      <c r="A2008" s="37" t="s">
        <v>9258</v>
      </c>
      <c r="B2008" s="37">
        <v>7</v>
      </c>
      <c r="C2008" s="37">
        <v>0</v>
      </c>
      <c r="D2008" s="37">
        <v>1</v>
      </c>
      <c r="E2008" s="37">
        <v>3</v>
      </c>
      <c r="F2008" s="37">
        <v>0.7998142857142857</v>
      </c>
      <c r="G2008" s="37" t="s">
        <v>1240</v>
      </c>
      <c r="H2008" s="37" t="s">
        <v>2308</v>
      </c>
      <c r="I2008" s="37">
        <v>119</v>
      </c>
      <c r="J2008" s="37" t="s">
        <v>2275</v>
      </c>
      <c r="K2008" s="37">
        <v>5</v>
      </c>
      <c r="L2008" s="37">
        <v>1</v>
      </c>
    </row>
    <row r="2009" spans="1:12" x14ac:dyDescent="0.25">
      <c r="A2009" s="37" t="s">
        <v>8525</v>
      </c>
      <c r="B2009" s="37">
        <v>7</v>
      </c>
      <c r="C2009" s="37">
        <v>0</v>
      </c>
      <c r="D2009" s="37">
        <v>0</v>
      </c>
      <c r="E2009" s="37">
        <v>1</v>
      </c>
      <c r="F2009" s="37">
        <v>0.41670000000000001</v>
      </c>
      <c r="G2009" s="37" t="s">
        <v>1240</v>
      </c>
      <c r="H2009" s="37" t="s">
        <v>2308</v>
      </c>
      <c r="I2009" s="37">
        <v>62</v>
      </c>
      <c r="J2009" s="37" t="s">
        <v>2275</v>
      </c>
      <c r="K2009" s="37">
        <v>4</v>
      </c>
      <c r="L2009" s="37">
        <v>0</v>
      </c>
    </row>
    <row r="2010" spans="1:12" x14ac:dyDescent="0.25">
      <c r="A2010" s="37" t="s">
        <v>7784</v>
      </c>
      <c r="B2010" s="37">
        <v>7</v>
      </c>
      <c r="C2010" s="37">
        <v>0</v>
      </c>
      <c r="D2010" s="37">
        <v>0</v>
      </c>
      <c r="E2010" s="37">
        <v>2</v>
      </c>
      <c r="F2010" s="37">
        <v>0.59818571428571432</v>
      </c>
      <c r="G2010" s="37" t="s">
        <v>1240</v>
      </c>
      <c r="H2010" s="37" t="s">
        <v>2308</v>
      </c>
      <c r="I2010" s="37">
        <v>89</v>
      </c>
      <c r="J2010" s="37" t="s">
        <v>2268</v>
      </c>
      <c r="K2010" s="37">
        <v>5</v>
      </c>
      <c r="L2010" s="37">
        <v>0</v>
      </c>
    </row>
    <row r="2011" spans="1:12" x14ac:dyDescent="0.25">
      <c r="A2011" s="37" t="s">
        <v>8792</v>
      </c>
      <c r="B2011" s="37">
        <v>7</v>
      </c>
      <c r="C2011" s="37">
        <v>0</v>
      </c>
      <c r="D2011" s="37">
        <v>1</v>
      </c>
      <c r="E2011" s="37">
        <v>1</v>
      </c>
      <c r="F2011" s="37">
        <v>1.0149000000000001</v>
      </c>
      <c r="G2011" s="37" t="s">
        <v>1270</v>
      </c>
      <c r="H2011" s="37" t="s">
        <v>2308</v>
      </c>
      <c r="I2011" s="37">
        <v>151</v>
      </c>
      <c r="J2011" s="37" t="s">
        <v>2275</v>
      </c>
      <c r="K2011" s="37">
        <v>5</v>
      </c>
      <c r="L2011" s="37">
        <v>1</v>
      </c>
    </row>
    <row r="2012" spans="1:12" x14ac:dyDescent="0.25">
      <c r="A2012" s="37" t="s">
        <v>8427</v>
      </c>
      <c r="B2012" s="37">
        <v>7</v>
      </c>
      <c r="C2012" s="37">
        <v>0</v>
      </c>
      <c r="D2012" s="37">
        <v>2</v>
      </c>
      <c r="E2012" s="37">
        <v>0</v>
      </c>
      <c r="F2012" s="37">
        <v>1.3644285714285715</v>
      </c>
      <c r="G2012" s="37" t="s">
        <v>1246</v>
      </c>
      <c r="H2012" s="37" t="s">
        <v>2308</v>
      </c>
      <c r="I2012" s="37">
        <v>203</v>
      </c>
      <c r="J2012" s="37" t="s">
        <v>2275</v>
      </c>
      <c r="K2012" s="37">
        <v>7</v>
      </c>
      <c r="L2012" s="37">
        <v>2</v>
      </c>
    </row>
    <row r="2013" spans="1:12" x14ac:dyDescent="0.25">
      <c r="A2013" s="37" t="s">
        <v>8791</v>
      </c>
      <c r="B2013" s="37">
        <v>7</v>
      </c>
      <c r="C2013" s="37">
        <v>0</v>
      </c>
      <c r="D2013" s="37">
        <v>0</v>
      </c>
      <c r="E2013" s="37">
        <v>3</v>
      </c>
      <c r="F2013" s="37">
        <v>0.62507142857142861</v>
      </c>
      <c r="G2013" s="37" t="s">
        <v>1228</v>
      </c>
      <c r="H2013" s="37" t="s">
        <v>2308</v>
      </c>
      <c r="I2013" s="37">
        <v>93</v>
      </c>
      <c r="J2013" s="37" t="s">
        <v>2275</v>
      </c>
      <c r="K2013" s="37">
        <v>5</v>
      </c>
      <c r="L2013" s="37">
        <v>0</v>
      </c>
    </row>
    <row r="2014" spans="1:12" x14ac:dyDescent="0.25">
      <c r="A2014" s="37" t="s">
        <v>9143</v>
      </c>
      <c r="B2014" s="37">
        <v>7</v>
      </c>
      <c r="C2014" s="37">
        <v>0</v>
      </c>
      <c r="D2014" s="37">
        <v>0</v>
      </c>
      <c r="E2014" s="37">
        <v>2</v>
      </c>
      <c r="F2014" s="37">
        <v>0.38310000000000005</v>
      </c>
      <c r="G2014" s="37" t="s">
        <v>1221</v>
      </c>
      <c r="H2014" s="37" t="s">
        <v>2269</v>
      </c>
      <c r="I2014" s="37">
        <v>57</v>
      </c>
      <c r="J2014" s="37" t="s">
        <v>2275</v>
      </c>
      <c r="K2014" s="37">
        <v>4</v>
      </c>
      <c r="L2014" s="37">
        <v>0</v>
      </c>
    </row>
    <row r="2015" spans="1:12" x14ac:dyDescent="0.25">
      <c r="A2015" s="37" t="s">
        <v>9316</v>
      </c>
      <c r="B2015" s="37">
        <v>7</v>
      </c>
      <c r="C2015" s="37">
        <v>2</v>
      </c>
      <c r="D2015" s="37">
        <v>2</v>
      </c>
      <c r="E2015" s="37">
        <v>3</v>
      </c>
      <c r="F2015" s="37">
        <v>10.292314285714285</v>
      </c>
      <c r="G2015" s="37" t="s">
        <v>2276</v>
      </c>
      <c r="H2015" s="37" t="s">
        <v>2308</v>
      </c>
      <c r="I2015" s="37">
        <v>1565</v>
      </c>
      <c r="J2015" s="37" t="s">
        <v>2275</v>
      </c>
      <c r="K2015" s="37">
        <v>7</v>
      </c>
      <c r="L2015" s="37">
        <v>2</v>
      </c>
    </row>
    <row r="2016" spans="1:12" x14ac:dyDescent="0.25">
      <c r="A2016" s="37" t="s">
        <v>9164</v>
      </c>
      <c r="B2016" s="37">
        <v>7</v>
      </c>
      <c r="C2016" s="37">
        <v>0</v>
      </c>
      <c r="D2016" s="37">
        <v>0</v>
      </c>
      <c r="E2016" s="37">
        <v>3</v>
      </c>
      <c r="F2016" s="37">
        <v>0.33605714285714289</v>
      </c>
      <c r="G2016" s="37" t="s">
        <v>1220</v>
      </c>
      <c r="H2016" s="37" t="s">
        <v>2308</v>
      </c>
      <c r="I2016" s="37">
        <v>50</v>
      </c>
      <c r="J2016" s="37" t="s">
        <v>2275</v>
      </c>
      <c r="K2016" s="37">
        <v>3</v>
      </c>
      <c r="L2016" s="37">
        <v>0</v>
      </c>
    </row>
    <row r="2017" spans="1:12" x14ac:dyDescent="0.25">
      <c r="A2017" s="37" t="s">
        <v>8551</v>
      </c>
      <c r="B2017" s="37">
        <v>7</v>
      </c>
      <c r="C2017" s="37">
        <v>0</v>
      </c>
      <c r="D2017" s="37">
        <v>0</v>
      </c>
      <c r="E2017" s="37">
        <v>1</v>
      </c>
      <c r="F2017" s="37">
        <v>0.40327142857142861</v>
      </c>
      <c r="G2017" s="37" t="s">
        <v>1220</v>
      </c>
      <c r="H2017" s="37" t="s">
        <v>2308</v>
      </c>
      <c r="I2017" s="37">
        <v>60</v>
      </c>
      <c r="J2017" s="37" t="s">
        <v>2275</v>
      </c>
      <c r="K2017" s="37">
        <v>4</v>
      </c>
      <c r="L2017" s="37">
        <v>0</v>
      </c>
    </row>
    <row r="2018" spans="1:12" x14ac:dyDescent="0.25">
      <c r="A2018" s="37" t="s">
        <v>8933</v>
      </c>
      <c r="B2018" s="37">
        <v>7</v>
      </c>
      <c r="C2018" s="37">
        <v>0</v>
      </c>
      <c r="D2018" s="37">
        <v>0</v>
      </c>
      <c r="E2018" s="37">
        <v>1</v>
      </c>
      <c r="F2018" s="37">
        <v>0.42341428571428574</v>
      </c>
      <c r="G2018" s="37" t="s">
        <v>1220</v>
      </c>
      <c r="H2018" s="37" t="s">
        <v>2308</v>
      </c>
      <c r="I2018" s="37">
        <v>63</v>
      </c>
      <c r="J2018" s="37" t="s">
        <v>2275</v>
      </c>
      <c r="K2018" s="37">
        <v>5</v>
      </c>
      <c r="L2018" s="37">
        <v>0</v>
      </c>
    </row>
    <row r="2019" spans="1:12" x14ac:dyDescent="0.25">
      <c r="A2019" s="37" t="s">
        <v>8585</v>
      </c>
      <c r="B2019" s="37">
        <v>7</v>
      </c>
      <c r="C2019" s="37">
        <v>0</v>
      </c>
      <c r="D2019" s="37">
        <v>0</v>
      </c>
      <c r="E2019" s="37">
        <v>3</v>
      </c>
      <c r="F2019" s="37">
        <v>0.32261428571428574</v>
      </c>
      <c r="G2019" s="37" t="s">
        <v>1257</v>
      </c>
      <c r="H2019" s="37" t="s">
        <v>2308</v>
      </c>
      <c r="I2019" s="37">
        <v>48</v>
      </c>
      <c r="J2019" s="37" t="s">
        <v>2275</v>
      </c>
      <c r="K2019" s="37">
        <v>3</v>
      </c>
      <c r="L2019" s="37">
        <v>0</v>
      </c>
    </row>
    <row r="2020" spans="1:12" x14ac:dyDescent="0.25">
      <c r="A2020" s="37" t="s">
        <v>9307</v>
      </c>
      <c r="B2020" s="37">
        <v>7</v>
      </c>
      <c r="C2020" s="37">
        <v>0</v>
      </c>
      <c r="D2020" s="37">
        <v>0</v>
      </c>
      <c r="E2020" s="37">
        <v>2</v>
      </c>
      <c r="F2020" s="37">
        <v>0.34545714285714285</v>
      </c>
      <c r="G2020" s="37" t="s">
        <v>1241</v>
      </c>
      <c r="H2020" s="37" t="s">
        <v>2308</v>
      </c>
      <c r="I2020" s="37">
        <v>52</v>
      </c>
      <c r="J2020" s="37" t="s">
        <v>2275</v>
      </c>
      <c r="K2020" s="37">
        <v>4</v>
      </c>
      <c r="L2020" s="37">
        <v>0</v>
      </c>
    </row>
    <row r="2021" spans="1:12" x14ac:dyDescent="0.25">
      <c r="A2021" s="37" t="s">
        <v>8915</v>
      </c>
      <c r="B2021" s="37">
        <v>7</v>
      </c>
      <c r="C2021" s="37">
        <v>0</v>
      </c>
      <c r="D2021" s="37">
        <v>0</v>
      </c>
      <c r="E2021" s="37">
        <v>4</v>
      </c>
      <c r="F2021" s="37">
        <v>0.31179999999999997</v>
      </c>
      <c r="G2021" s="37" t="s">
        <v>1219</v>
      </c>
      <c r="H2021" s="37" t="s">
        <v>2269</v>
      </c>
      <c r="I2021" s="37">
        <v>50</v>
      </c>
      <c r="J2021" s="37" t="s">
        <v>2275</v>
      </c>
      <c r="K2021" s="37">
        <v>4</v>
      </c>
      <c r="L2021" s="37">
        <v>0</v>
      </c>
    </row>
    <row r="2022" spans="1:12" x14ac:dyDescent="0.25">
      <c r="A2022" s="37" t="s">
        <v>9024</v>
      </c>
      <c r="B2022" s="37">
        <v>7</v>
      </c>
      <c r="C2022" s="37">
        <v>0</v>
      </c>
      <c r="D2022" s="37">
        <v>2</v>
      </c>
      <c r="E2022" s="37">
        <v>2</v>
      </c>
      <c r="F2022" s="37">
        <v>0.90737142857142861</v>
      </c>
      <c r="G2022" s="37" t="s">
        <v>1219</v>
      </c>
      <c r="H2022" s="37" t="s">
        <v>2308</v>
      </c>
      <c r="I2022" s="37">
        <v>135</v>
      </c>
      <c r="J2022" s="37" t="s">
        <v>2275</v>
      </c>
      <c r="K2022" s="37">
        <v>4</v>
      </c>
      <c r="L2022" s="37">
        <v>2</v>
      </c>
    </row>
    <row r="2023" spans="1:12" x14ac:dyDescent="0.25">
      <c r="A2023" s="37" t="s">
        <v>9119</v>
      </c>
      <c r="B2023" s="37">
        <v>7</v>
      </c>
      <c r="C2023" s="37">
        <v>0</v>
      </c>
      <c r="D2023" s="37">
        <v>0</v>
      </c>
      <c r="E2023" s="37">
        <v>3</v>
      </c>
      <c r="F2023" s="37">
        <v>0.41670000000000001</v>
      </c>
      <c r="G2023" s="37" t="s">
        <v>1219</v>
      </c>
      <c r="H2023" s="37" t="s">
        <v>2316</v>
      </c>
      <c r="I2023" s="37">
        <v>62</v>
      </c>
      <c r="J2023" s="37" t="s">
        <v>2275</v>
      </c>
      <c r="K2023" s="37">
        <v>5</v>
      </c>
      <c r="L2023" s="37">
        <v>0</v>
      </c>
    </row>
    <row r="2024" spans="1:12" x14ac:dyDescent="0.25">
      <c r="A2024" s="37" t="s">
        <v>8952</v>
      </c>
      <c r="B2024" s="37">
        <v>6</v>
      </c>
      <c r="C2024" s="37">
        <v>0</v>
      </c>
      <c r="D2024" s="37">
        <v>1</v>
      </c>
      <c r="E2024" s="37">
        <v>2</v>
      </c>
      <c r="F2024" s="37">
        <v>1.0194000000000001</v>
      </c>
      <c r="G2024" s="37" t="s">
        <v>1219</v>
      </c>
      <c r="H2024" s="37" t="s">
        <v>2308</v>
      </c>
      <c r="I2024" s="37">
        <v>130</v>
      </c>
      <c r="J2024" s="37" t="s">
        <v>2275</v>
      </c>
      <c r="K2024" s="37">
        <v>4</v>
      </c>
      <c r="L2024" s="37">
        <v>1</v>
      </c>
    </row>
    <row r="2025" spans="1:12" x14ac:dyDescent="0.25">
      <c r="A2025" s="37" t="s">
        <v>8811</v>
      </c>
      <c r="B2025" s="37">
        <v>6</v>
      </c>
      <c r="C2025" s="37">
        <v>0</v>
      </c>
      <c r="D2025" s="37">
        <v>0</v>
      </c>
      <c r="E2025" s="37">
        <v>1</v>
      </c>
      <c r="F2025" s="37">
        <v>0.69003333333333339</v>
      </c>
      <c r="G2025" s="37" t="s">
        <v>1219</v>
      </c>
      <c r="H2025" s="37" t="s">
        <v>2308</v>
      </c>
      <c r="I2025" s="37">
        <v>88</v>
      </c>
      <c r="J2025" s="37" t="s">
        <v>2268</v>
      </c>
      <c r="K2025" s="37">
        <v>5</v>
      </c>
      <c r="L2025" s="37">
        <v>0</v>
      </c>
    </row>
    <row r="2026" spans="1:12" x14ac:dyDescent="0.25">
      <c r="A2026" s="37" t="s">
        <v>8632</v>
      </c>
      <c r="B2026" s="37">
        <v>6</v>
      </c>
      <c r="C2026" s="37">
        <v>0</v>
      </c>
      <c r="D2026" s="37">
        <v>0</v>
      </c>
      <c r="E2026" s="37">
        <v>2</v>
      </c>
      <c r="F2026" s="37">
        <v>0.58026666666666671</v>
      </c>
      <c r="G2026" s="37" t="s">
        <v>1219</v>
      </c>
      <c r="H2026" s="37" t="s">
        <v>2308</v>
      </c>
      <c r="I2026" s="37">
        <v>74</v>
      </c>
      <c r="J2026" s="37" t="s">
        <v>2268</v>
      </c>
      <c r="K2026" s="37">
        <v>4</v>
      </c>
      <c r="L2026" s="37">
        <v>0</v>
      </c>
    </row>
    <row r="2027" spans="1:12" x14ac:dyDescent="0.25">
      <c r="A2027" s="37" t="s">
        <v>9023</v>
      </c>
      <c r="B2027" s="37">
        <v>6</v>
      </c>
      <c r="C2027" s="37">
        <v>0</v>
      </c>
      <c r="D2027" s="37">
        <v>0</v>
      </c>
      <c r="E2027" s="37">
        <v>4</v>
      </c>
      <c r="F2027" s="37">
        <v>0.45441666666666669</v>
      </c>
      <c r="G2027" s="37" t="s">
        <v>1219</v>
      </c>
      <c r="H2027" s="37" t="s">
        <v>2308</v>
      </c>
      <c r="I2027" s="37">
        <v>73</v>
      </c>
      <c r="J2027" s="37" t="s">
        <v>2275</v>
      </c>
      <c r="K2027" s="37">
        <v>4</v>
      </c>
      <c r="L2027" s="37">
        <v>0</v>
      </c>
    </row>
    <row r="2028" spans="1:12" x14ac:dyDescent="0.25">
      <c r="A2028" s="37" t="s">
        <v>8582</v>
      </c>
      <c r="B2028" s="37">
        <v>6</v>
      </c>
      <c r="C2028" s="37">
        <v>0</v>
      </c>
      <c r="D2028" s="37">
        <v>1</v>
      </c>
      <c r="E2028" s="37">
        <v>2</v>
      </c>
      <c r="F2028" s="37">
        <v>0.79198333333333337</v>
      </c>
      <c r="G2028" s="37" t="s">
        <v>1219</v>
      </c>
      <c r="H2028" s="37" t="s">
        <v>2308</v>
      </c>
      <c r="I2028" s="37">
        <v>101</v>
      </c>
      <c r="J2028" s="37" t="s">
        <v>2268</v>
      </c>
      <c r="K2028" s="37">
        <v>4</v>
      </c>
      <c r="L2028" s="37">
        <v>1</v>
      </c>
    </row>
    <row r="2029" spans="1:12" x14ac:dyDescent="0.25">
      <c r="A2029" s="37" t="s">
        <v>9009</v>
      </c>
      <c r="B2029" s="37">
        <v>6</v>
      </c>
      <c r="C2029" s="37">
        <v>0</v>
      </c>
      <c r="D2029" s="37">
        <v>1</v>
      </c>
      <c r="E2029" s="37">
        <v>0</v>
      </c>
      <c r="F2029" s="37">
        <v>1.4114500000000001</v>
      </c>
      <c r="G2029" s="37" t="s">
        <v>1219</v>
      </c>
      <c r="H2029" s="37" t="s">
        <v>2308</v>
      </c>
      <c r="I2029" s="37">
        <v>180</v>
      </c>
      <c r="J2029" s="37" t="s">
        <v>2268</v>
      </c>
      <c r="K2029" s="37">
        <v>4</v>
      </c>
      <c r="L2029" s="37">
        <v>1</v>
      </c>
    </row>
    <row r="2030" spans="1:12" x14ac:dyDescent="0.25">
      <c r="A2030" s="37" t="s">
        <v>7999</v>
      </c>
      <c r="B2030" s="37">
        <v>6</v>
      </c>
      <c r="C2030" s="37">
        <v>0</v>
      </c>
      <c r="D2030" s="37">
        <v>1</v>
      </c>
      <c r="E2030" s="37">
        <v>2</v>
      </c>
      <c r="F2030" s="37">
        <v>1.2703166666666668</v>
      </c>
      <c r="G2030" s="37" t="s">
        <v>1219</v>
      </c>
      <c r="H2030" s="37" t="s">
        <v>2308</v>
      </c>
      <c r="I2030" s="37">
        <v>162</v>
      </c>
      <c r="J2030" s="37" t="s">
        <v>2268</v>
      </c>
      <c r="K2030" s="37">
        <v>2</v>
      </c>
      <c r="L2030" s="37">
        <v>1</v>
      </c>
    </row>
    <row r="2031" spans="1:12" x14ac:dyDescent="0.25">
      <c r="A2031" s="37" t="s">
        <v>8653</v>
      </c>
      <c r="B2031" s="37">
        <v>6</v>
      </c>
      <c r="C2031" s="37">
        <v>1</v>
      </c>
      <c r="D2031" s="37">
        <v>1</v>
      </c>
      <c r="E2031" s="37">
        <v>3</v>
      </c>
      <c r="F2031" s="37">
        <v>1.8113833333333336</v>
      </c>
      <c r="G2031" s="37" t="s">
        <v>1219</v>
      </c>
      <c r="H2031" s="37" t="s">
        <v>2308</v>
      </c>
      <c r="I2031" s="37">
        <v>231</v>
      </c>
      <c r="J2031" s="37" t="s">
        <v>2268</v>
      </c>
      <c r="K2031" s="37">
        <v>5</v>
      </c>
      <c r="L2031" s="37">
        <v>1</v>
      </c>
    </row>
    <row r="2032" spans="1:12" x14ac:dyDescent="0.25">
      <c r="A2032" s="37" t="s">
        <v>8652</v>
      </c>
      <c r="B2032" s="37">
        <v>6</v>
      </c>
      <c r="C2032" s="37">
        <v>0</v>
      </c>
      <c r="D2032" s="37">
        <v>1</v>
      </c>
      <c r="E2032" s="37">
        <v>1</v>
      </c>
      <c r="F2032" s="37">
        <v>0.93311666666666682</v>
      </c>
      <c r="G2032" s="37" t="s">
        <v>1219</v>
      </c>
      <c r="H2032" s="37" t="s">
        <v>2308</v>
      </c>
      <c r="I2032" s="37">
        <v>119</v>
      </c>
      <c r="J2032" s="37" t="s">
        <v>2275</v>
      </c>
      <c r="K2032" s="37">
        <v>5</v>
      </c>
      <c r="L2032" s="37">
        <v>1</v>
      </c>
    </row>
    <row r="2033" spans="1:12" x14ac:dyDescent="0.25">
      <c r="A2033" s="37" t="s">
        <v>9539</v>
      </c>
      <c r="B2033" s="37">
        <v>6</v>
      </c>
      <c r="C2033" s="37">
        <v>0</v>
      </c>
      <c r="D2033" s="37">
        <v>0</v>
      </c>
      <c r="E2033" s="37">
        <v>1</v>
      </c>
      <c r="F2033" s="37">
        <v>0.1176</v>
      </c>
      <c r="G2033" s="37" t="s">
        <v>1219</v>
      </c>
      <c r="H2033" s="37" t="s">
        <v>2308</v>
      </c>
      <c r="I2033" s="37">
        <v>15</v>
      </c>
      <c r="J2033" s="37" t="s">
        <v>2275</v>
      </c>
      <c r="K2033" s="37">
        <v>2</v>
      </c>
      <c r="L2033" s="37">
        <v>0</v>
      </c>
    </row>
    <row r="2034" spans="1:12" x14ac:dyDescent="0.25">
      <c r="A2034" s="37" t="s">
        <v>8850</v>
      </c>
      <c r="B2034" s="37">
        <v>6</v>
      </c>
      <c r="C2034" s="37">
        <v>1</v>
      </c>
      <c r="D2034" s="37">
        <v>2</v>
      </c>
      <c r="E2034" s="37">
        <v>2</v>
      </c>
      <c r="F2034" s="37">
        <v>4.1338833333333334</v>
      </c>
      <c r="G2034" s="37" t="s">
        <v>1219</v>
      </c>
      <c r="H2034" s="37" t="s">
        <v>2308</v>
      </c>
      <c r="I2034" s="37">
        <v>600</v>
      </c>
      <c r="J2034" s="37" t="s">
        <v>2275</v>
      </c>
      <c r="K2034" s="37">
        <v>4</v>
      </c>
      <c r="L2034" s="37">
        <v>2</v>
      </c>
    </row>
    <row r="2035" spans="1:12" x14ac:dyDescent="0.25">
      <c r="A2035" s="37" t="s">
        <v>8420</v>
      </c>
      <c r="B2035" s="37">
        <v>6</v>
      </c>
      <c r="C2035" s="37">
        <v>0</v>
      </c>
      <c r="D2035" s="37">
        <v>1</v>
      </c>
      <c r="E2035" s="37">
        <v>1</v>
      </c>
      <c r="F2035" s="37">
        <v>0.66650000000000009</v>
      </c>
      <c r="G2035" s="37" t="s">
        <v>1219</v>
      </c>
      <c r="H2035" s="37" t="s">
        <v>2308</v>
      </c>
      <c r="I2035" s="37">
        <v>85</v>
      </c>
      <c r="J2035" s="37" t="s">
        <v>2268</v>
      </c>
      <c r="K2035" s="37">
        <v>3</v>
      </c>
      <c r="L2035" s="37">
        <v>1</v>
      </c>
    </row>
    <row r="2036" spans="1:12" x14ac:dyDescent="0.25">
      <c r="A2036" s="37" t="s">
        <v>8830</v>
      </c>
      <c r="B2036" s="37">
        <v>6</v>
      </c>
      <c r="C2036" s="37">
        <v>0</v>
      </c>
      <c r="D2036" s="37">
        <v>0</v>
      </c>
      <c r="E2036" s="37">
        <v>1</v>
      </c>
      <c r="F2036" s="37">
        <v>0.29011666666666669</v>
      </c>
      <c r="G2036" s="37" t="s">
        <v>1219</v>
      </c>
      <c r="H2036" s="37" t="s">
        <v>2308</v>
      </c>
      <c r="I2036" s="37">
        <v>37</v>
      </c>
      <c r="J2036" s="37" t="s">
        <v>2268</v>
      </c>
      <c r="K2036" s="37">
        <v>3</v>
      </c>
      <c r="L2036" s="37">
        <v>0</v>
      </c>
    </row>
    <row r="2037" spans="1:12" x14ac:dyDescent="0.25">
      <c r="A2037" s="37" t="s">
        <v>8766</v>
      </c>
      <c r="B2037" s="37">
        <v>6</v>
      </c>
      <c r="C2037" s="37">
        <v>0</v>
      </c>
      <c r="D2037" s="37">
        <v>0</v>
      </c>
      <c r="E2037" s="37">
        <v>5</v>
      </c>
      <c r="F2037" s="37">
        <v>0.82335000000000003</v>
      </c>
      <c r="G2037" s="37" t="s">
        <v>1219</v>
      </c>
      <c r="H2037" s="37" t="s">
        <v>2308</v>
      </c>
      <c r="I2037" s="37">
        <v>105</v>
      </c>
      <c r="J2037" s="37" t="s">
        <v>2275</v>
      </c>
      <c r="K2037" s="37">
        <v>4</v>
      </c>
      <c r="L2037" s="37">
        <v>0</v>
      </c>
    </row>
    <row r="2038" spans="1:12" x14ac:dyDescent="0.25">
      <c r="A2038" s="37" t="s">
        <v>9389</v>
      </c>
      <c r="B2038" s="37">
        <v>6</v>
      </c>
      <c r="C2038" s="37">
        <v>0</v>
      </c>
      <c r="D2038" s="37">
        <v>1</v>
      </c>
      <c r="E2038" s="37">
        <v>1</v>
      </c>
      <c r="F2038" s="37">
        <v>1.4734833333333333</v>
      </c>
      <c r="G2038" s="37" t="s">
        <v>1219</v>
      </c>
      <c r="H2038" s="37" t="s">
        <v>2308</v>
      </c>
      <c r="I2038" s="37">
        <v>218</v>
      </c>
      <c r="J2038" s="37" t="s">
        <v>2268</v>
      </c>
      <c r="K2038" s="37">
        <v>5</v>
      </c>
      <c r="L2038" s="37">
        <v>1</v>
      </c>
    </row>
    <row r="2039" spans="1:12" x14ac:dyDescent="0.25">
      <c r="A2039" s="37" t="s">
        <v>7892</v>
      </c>
      <c r="B2039" s="37">
        <v>6</v>
      </c>
      <c r="C2039" s="37">
        <v>0</v>
      </c>
      <c r="D2039" s="37">
        <v>0</v>
      </c>
      <c r="E2039" s="37">
        <v>2</v>
      </c>
      <c r="F2039" s="37">
        <v>0.54890000000000005</v>
      </c>
      <c r="G2039" s="37" t="s">
        <v>1219</v>
      </c>
      <c r="H2039" s="37" t="s">
        <v>2308</v>
      </c>
      <c r="I2039" s="37">
        <v>70</v>
      </c>
      <c r="J2039" s="37" t="s">
        <v>2268</v>
      </c>
      <c r="K2039" s="37">
        <v>5</v>
      </c>
      <c r="L2039" s="37">
        <v>0</v>
      </c>
    </row>
    <row r="2040" spans="1:12" x14ac:dyDescent="0.25">
      <c r="A2040" s="37" t="s">
        <v>8849</v>
      </c>
      <c r="B2040" s="37">
        <v>6</v>
      </c>
      <c r="C2040" s="37">
        <v>0</v>
      </c>
      <c r="D2040" s="37">
        <v>0</v>
      </c>
      <c r="E2040" s="37">
        <v>1</v>
      </c>
      <c r="F2040" s="37">
        <v>0.32146666666666668</v>
      </c>
      <c r="G2040" s="37" t="s">
        <v>1219</v>
      </c>
      <c r="H2040" s="37" t="s">
        <v>2308</v>
      </c>
      <c r="I2040" s="37">
        <v>41</v>
      </c>
      <c r="J2040" s="37" t="s">
        <v>2268</v>
      </c>
      <c r="K2040" s="37">
        <v>4</v>
      </c>
      <c r="L2040" s="37">
        <v>0</v>
      </c>
    </row>
    <row r="2041" spans="1:12" x14ac:dyDescent="0.25">
      <c r="A2041" s="37" t="s">
        <v>8062</v>
      </c>
      <c r="B2041" s="37">
        <v>6</v>
      </c>
      <c r="C2041" s="37">
        <v>0</v>
      </c>
      <c r="D2041" s="37">
        <v>0</v>
      </c>
      <c r="E2041" s="37">
        <v>1</v>
      </c>
      <c r="F2041" s="37">
        <v>0.39990000000000009</v>
      </c>
      <c r="G2041" s="37" t="s">
        <v>1219</v>
      </c>
      <c r="H2041" s="37" t="s">
        <v>2308</v>
      </c>
      <c r="I2041" s="37">
        <v>51</v>
      </c>
      <c r="J2041" s="37" t="s">
        <v>2268</v>
      </c>
      <c r="K2041" s="37">
        <v>3</v>
      </c>
      <c r="L2041" s="37">
        <v>0</v>
      </c>
    </row>
    <row r="2042" spans="1:12" x14ac:dyDescent="0.25">
      <c r="A2042" s="37" t="s">
        <v>9618</v>
      </c>
      <c r="B2042" s="37">
        <v>6</v>
      </c>
      <c r="C2042" s="37">
        <v>0</v>
      </c>
      <c r="D2042" s="37">
        <v>0</v>
      </c>
      <c r="E2042" s="37">
        <v>2</v>
      </c>
      <c r="F2042" s="37">
        <v>0.74491666666666667</v>
      </c>
      <c r="G2042" s="37" t="s">
        <v>1219</v>
      </c>
      <c r="H2042" s="37" t="s">
        <v>2308</v>
      </c>
      <c r="I2042" s="37">
        <v>95</v>
      </c>
      <c r="J2042" s="37" t="s">
        <v>2275</v>
      </c>
      <c r="K2042" s="37">
        <v>4</v>
      </c>
      <c r="L2042" s="37">
        <v>0</v>
      </c>
    </row>
    <row r="2043" spans="1:12" x14ac:dyDescent="0.25">
      <c r="A2043" s="37" t="s">
        <v>8418</v>
      </c>
      <c r="B2043" s="37">
        <v>6</v>
      </c>
      <c r="C2043" s="37">
        <v>0</v>
      </c>
      <c r="D2043" s="37">
        <v>1</v>
      </c>
      <c r="E2043" s="37">
        <v>3</v>
      </c>
      <c r="F2043" s="37">
        <v>0.98015000000000008</v>
      </c>
      <c r="G2043" s="37" t="s">
        <v>1219</v>
      </c>
      <c r="H2043" s="37" t="s">
        <v>2308</v>
      </c>
      <c r="I2043" s="37">
        <v>125</v>
      </c>
      <c r="J2043" s="37" t="s">
        <v>2275</v>
      </c>
      <c r="K2043" s="37">
        <v>4</v>
      </c>
      <c r="L2043" s="37">
        <v>1</v>
      </c>
    </row>
    <row r="2044" spans="1:12" x14ac:dyDescent="0.25">
      <c r="A2044" s="37" t="s">
        <v>8629</v>
      </c>
      <c r="B2044" s="37">
        <v>6</v>
      </c>
      <c r="C2044" s="37">
        <v>0</v>
      </c>
      <c r="D2044" s="37">
        <v>0</v>
      </c>
      <c r="E2044" s="37">
        <v>1</v>
      </c>
      <c r="F2044" s="37">
        <v>0.61945000000000006</v>
      </c>
      <c r="G2044" s="37" t="s">
        <v>2299</v>
      </c>
      <c r="H2044" s="37" t="s">
        <v>2308</v>
      </c>
      <c r="I2044" s="37">
        <v>79</v>
      </c>
      <c r="J2044" s="37" t="s">
        <v>2275</v>
      </c>
      <c r="K2044" s="37">
        <v>4</v>
      </c>
      <c r="L2044" s="37">
        <v>0</v>
      </c>
    </row>
    <row r="2045" spans="1:12" x14ac:dyDescent="0.25">
      <c r="A2045" s="37" t="s">
        <v>9212</v>
      </c>
      <c r="B2045" s="37">
        <v>6</v>
      </c>
      <c r="C2045" s="37">
        <v>0</v>
      </c>
      <c r="D2045" s="37">
        <v>1</v>
      </c>
      <c r="E2045" s="37">
        <v>2</v>
      </c>
      <c r="F2045" s="37">
        <v>1.2232833333333333</v>
      </c>
      <c r="G2045" s="37" t="s">
        <v>1224</v>
      </c>
      <c r="H2045" s="37" t="s">
        <v>2308</v>
      </c>
      <c r="I2045" s="37">
        <v>156</v>
      </c>
      <c r="J2045" s="37" t="s">
        <v>2275</v>
      </c>
      <c r="K2045" s="37">
        <v>5</v>
      </c>
      <c r="L2045" s="37">
        <v>1</v>
      </c>
    </row>
    <row r="2046" spans="1:12" x14ac:dyDescent="0.25">
      <c r="A2046" s="37" t="s">
        <v>8578</v>
      </c>
      <c r="B2046" s="37">
        <v>6</v>
      </c>
      <c r="C2046" s="37">
        <v>0</v>
      </c>
      <c r="D2046" s="37">
        <v>0</v>
      </c>
      <c r="E2046" s="37">
        <v>2</v>
      </c>
      <c r="F2046" s="37">
        <v>0.32148333333333334</v>
      </c>
      <c r="G2046" s="37" t="s">
        <v>1248</v>
      </c>
      <c r="H2046" s="37" t="s">
        <v>2308</v>
      </c>
      <c r="I2046" s="37">
        <v>41</v>
      </c>
      <c r="J2046" s="37" t="s">
        <v>2275</v>
      </c>
      <c r="K2046" s="37">
        <v>3</v>
      </c>
      <c r="L2046" s="37">
        <v>0</v>
      </c>
    </row>
    <row r="2047" spans="1:12" x14ac:dyDescent="0.25">
      <c r="A2047" s="37" t="s">
        <v>8057</v>
      </c>
      <c r="B2047" s="37">
        <v>6</v>
      </c>
      <c r="C2047" s="37">
        <v>0</v>
      </c>
      <c r="D2047" s="37">
        <v>0</v>
      </c>
      <c r="E2047" s="37">
        <v>2</v>
      </c>
      <c r="F2047" s="37">
        <v>0.15681666666666669</v>
      </c>
      <c r="G2047" s="37" t="s">
        <v>1257</v>
      </c>
      <c r="H2047" s="37" t="s">
        <v>2308</v>
      </c>
      <c r="I2047" s="37">
        <v>20</v>
      </c>
      <c r="J2047" s="37" t="s">
        <v>2275</v>
      </c>
      <c r="K2047" s="37">
        <v>4</v>
      </c>
      <c r="L2047" s="37">
        <v>0</v>
      </c>
    </row>
    <row r="2048" spans="1:12" x14ac:dyDescent="0.25">
      <c r="A2048" s="37" t="s">
        <v>8548</v>
      </c>
      <c r="B2048" s="37">
        <v>6</v>
      </c>
      <c r="C2048" s="37">
        <v>0</v>
      </c>
      <c r="D2048" s="37">
        <v>0</v>
      </c>
      <c r="E2048" s="37">
        <v>1</v>
      </c>
      <c r="F2048" s="37">
        <v>0.35286666666666666</v>
      </c>
      <c r="G2048" s="37" t="s">
        <v>1257</v>
      </c>
      <c r="H2048" s="37" t="s">
        <v>2308</v>
      </c>
      <c r="I2048" s="37">
        <v>45</v>
      </c>
      <c r="J2048" s="37" t="s">
        <v>2275</v>
      </c>
      <c r="K2048" s="37">
        <v>2</v>
      </c>
      <c r="L2048" s="37">
        <v>0</v>
      </c>
    </row>
    <row r="2049" spans="1:12" x14ac:dyDescent="0.25">
      <c r="A2049" s="37" t="s">
        <v>8971</v>
      </c>
      <c r="B2049" s="37">
        <v>6</v>
      </c>
      <c r="C2049" s="37">
        <v>0</v>
      </c>
      <c r="D2049" s="37">
        <v>0</v>
      </c>
      <c r="E2049" s="37">
        <v>0</v>
      </c>
      <c r="F2049" s="37">
        <v>0.33716666666666667</v>
      </c>
      <c r="G2049" s="37" t="s">
        <v>1257</v>
      </c>
      <c r="H2049" s="37" t="s">
        <v>2308</v>
      </c>
      <c r="I2049" s="37">
        <v>43</v>
      </c>
      <c r="J2049" s="37" t="s">
        <v>2275</v>
      </c>
      <c r="K2049" s="37">
        <v>4</v>
      </c>
      <c r="L2049" s="37">
        <v>0</v>
      </c>
    </row>
    <row r="2050" spans="1:12" x14ac:dyDescent="0.25">
      <c r="A2050" s="37" t="s">
        <v>8651</v>
      </c>
      <c r="B2050" s="37">
        <v>6</v>
      </c>
      <c r="C2050" s="37">
        <v>0</v>
      </c>
      <c r="D2050" s="37">
        <v>0</v>
      </c>
      <c r="E2050" s="37">
        <v>1</v>
      </c>
      <c r="F2050" s="37">
        <v>0.38263333333333333</v>
      </c>
      <c r="G2050" s="37" t="s">
        <v>1257</v>
      </c>
      <c r="H2050" s="37" t="s">
        <v>2308</v>
      </c>
      <c r="I2050" s="37">
        <v>50</v>
      </c>
      <c r="J2050" s="37" t="s">
        <v>2275</v>
      </c>
      <c r="K2050" s="37">
        <v>4</v>
      </c>
      <c r="L2050" s="37">
        <v>0</v>
      </c>
    </row>
    <row r="2051" spans="1:12" x14ac:dyDescent="0.25">
      <c r="A2051" s="37" t="s">
        <v>9325</v>
      </c>
      <c r="B2051" s="37">
        <v>6</v>
      </c>
      <c r="C2051" s="37">
        <v>0</v>
      </c>
      <c r="D2051" s="37">
        <v>0</v>
      </c>
      <c r="E2051" s="37">
        <v>1</v>
      </c>
      <c r="F2051" s="37">
        <v>0.72141666666666671</v>
      </c>
      <c r="G2051" s="37" t="s">
        <v>1239</v>
      </c>
      <c r="H2051" s="37" t="s">
        <v>2308</v>
      </c>
      <c r="I2051" s="37">
        <v>92</v>
      </c>
      <c r="J2051" s="37" t="s">
        <v>2275</v>
      </c>
      <c r="K2051" s="37">
        <v>4</v>
      </c>
      <c r="L2051" s="37">
        <v>0</v>
      </c>
    </row>
    <row r="2052" spans="1:12" x14ac:dyDescent="0.25">
      <c r="A2052" s="37" t="s">
        <v>8489</v>
      </c>
      <c r="B2052" s="37">
        <v>6</v>
      </c>
      <c r="C2052" s="37">
        <v>0</v>
      </c>
      <c r="D2052" s="37">
        <v>1</v>
      </c>
      <c r="E2052" s="37">
        <v>0</v>
      </c>
      <c r="F2052" s="37">
        <v>0.67435</v>
      </c>
      <c r="G2052" s="37" t="s">
        <v>2823</v>
      </c>
      <c r="H2052" s="37" t="s">
        <v>2308</v>
      </c>
      <c r="I2052" s="37">
        <v>86</v>
      </c>
      <c r="J2052" s="37" t="s">
        <v>2268</v>
      </c>
      <c r="K2052" s="37">
        <v>3</v>
      </c>
      <c r="L2052" s="37">
        <v>1</v>
      </c>
    </row>
    <row r="2053" spans="1:12" x14ac:dyDescent="0.25">
      <c r="A2053" s="37" t="s">
        <v>9160</v>
      </c>
      <c r="B2053" s="37">
        <v>6</v>
      </c>
      <c r="C2053" s="37">
        <v>0</v>
      </c>
      <c r="D2053" s="37">
        <v>0</v>
      </c>
      <c r="E2053" s="37">
        <v>2</v>
      </c>
      <c r="F2053" s="37">
        <v>0.5639333333333334</v>
      </c>
      <c r="G2053" s="37" t="s">
        <v>1226</v>
      </c>
      <c r="H2053" s="37" t="s">
        <v>2308</v>
      </c>
      <c r="I2053" s="37">
        <v>99</v>
      </c>
      <c r="J2053" s="37" t="s">
        <v>2275</v>
      </c>
      <c r="K2053" s="37">
        <v>5</v>
      </c>
      <c r="L2053" s="37">
        <v>0</v>
      </c>
    </row>
    <row r="2054" spans="1:12" x14ac:dyDescent="0.25">
      <c r="A2054" s="37" t="s">
        <v>8603</v>
      </c>
      <c r="B2054" s="37">
        <v>6</v>
      </c>
      <c r="C2054" s="37">
        <v>0</v>
      </c>
      <c r="D2054" s="37">
        <v>1</v>
      </c>
      <c r="E2054" s="37">
        <v>2</v>
      </c>
      <c r="F2054" s="37">
        <v>0.7040333333333334</v>
      </c>
      <c r="G2054" s="37" t="s">
        <v>1226</v>
      </c>
      <c r="H2054" s="37" t="s">
        <v>2308</v>
      </c>
      <c r="I2054" s="37">
        <v>94</v>
      </c>
      <c r="J2054" s="37" t="s">
        <v>2268</v>
      </c>
      <c r="K2054" s="37">
        <v>4</v>
      </c>
      <c r="L2054" s="37">
        <v>1</v>
      </c>
    </row>
    <row r="2055" spans="1:12" x14ac:dyDescent="0.25">
      <c r="A2055" s="37" t="s">
        <v>8787</v>
      </c>
      <c r="B2055" s="37">
        <v>6</v>
      </c>
      <c r="C2055" s="37">
        <v>0</v>
      </c>
      <c r="D2055" s="37">
        <v>1</v>
      </c>
      <c r="E2055" s="37">
        <v>0</v>
      </c>
      <c r="F2055" s="37">
        <v>0.87038333333333329</v>
      </c>
      <c r="G2055" s="37" t="s">
        <v>1232</v>
      </c>
      <c r="H2055" s="37" t="s">
        <v>2308</v>
      </c>
      <c r="I2055" s="37">
        <v>111</v>
      </c>
      <c r="J2055" s="37" t="s">
        <v>2275</v>
      </c>
      <c r="K2055" s="37">
        <v>5</v>
      </c>
      <c r="L2055" s="37">
        <v>1</v>
      </c>
    </row>
    <row r="2056" spans="1:12" x14ac:dyDescent="0.25">
      <c r="A2056" s="37" t="s">
        <v>9100</v>
      </c>
      <c r="B2056" s="37">
        <v>6</v>
      </c>
      <c r="C2056" s="37">
        <v>0</v>
      </c>
      <c r="D2056" s="37">
        <v>1</v>
      </c>
      <c r="E2056" s="37">
        <v>1</v>
      </c>
      <c r="F2056" s="37">
        <v>0.88608333333333356</v>
      </c>
      <c r="G2056" s="37" t="s">
        <v>1232</v>
      </c>
      <c r="H2056" s="37" t="s">
        <v>2308</v>
      </c>
      <c r="I2056" s="37">
        <v>113</v>
      </c>
      <c r="J2056" s="37" t="s">
        <v>2275</v>
      </c>
      <c r="K2056" s="37">
        <v>5</v>
      </c>
      <c r="L2056" s="37">
        <v>1</v>
      </c>
    </row>
    <row r="2057" spans="1:12" x14ac:dyDescent="0.25">
      <c r="A2057" s="37" t="s">
        <v>9317</v>
      </c>
      <c r="B2057" s="37">
        <v>6</v>
      </c>
      <c r="C2057" s="37">
        <v>0</v>
      </c>
      <c r="D2057" s="37">
        <v>2</v>
      </c>
      <c r="E2057" s="37">
        <v>2</v>
      </c>
      <c r="F2057" s="37">
        <v>1.4114500000000001</v>
      </c>
      <c r="G2057" s="37" t="s">
        <v>1232</v>
      </c>
      <c r="H2057" s="37" t="s">
        <v>2308</v>
      </c>
      <c r="I2057" s="37">
        <v>180</v>
      </c>
      <c r="J2057" s="37" t="s">
        <v>2275</v>
      </c>
      <c r="K2057" s="37">
        <v>3</v>
      </c>
      <c r="L2057" s="37">
        <v>2</v>
      </c>
    </row>
    <row r="2058" spans="1:12" x14ac:dyDescent="0.25">
      <c r="A2058" s="37" t="s">
        <v>9208</v>
      </c>
      <c r="B2058" s="37">
        <v>6</v>
      </c>
      <c r="C2058" s="37">
        <v>0</v>
      </c>
      <c r="D2058" s="37">
        <v>0</v>
      </c>
      <c r="E2058" s="37">
        <v>1</v>
      </c>
      <c r="F2058" s="37">
        <v>0.72141666666666671</v>
      </c>
      <c r="G2058" s="37" t="s">
        <v>1232</v>
      </c>
      <c r="H2058" s="37" t="s">
        <v>2308</v>
      </c>
      <c r="I2058" s="37">
        <v>92</v>
      </c>
      <c r="J2058" s="37" t="s">
        <v>2275</v>
      </c>
      <c r="K2058" s="37">
        <v>3</v>
      </c>
      <c r="L2058" s="37">
        <v>0</v>
      </c>
    </row>
    <row r="2059" spans="1:12" x14ac:dyDescent="0.25">
      <c r="A2059" s="37" t="s">
        <v>9099</v>
      </c>
      <c r="B2059" s="37">
        <v>6</v>
      </c>
      <c r="C2059" s="37">
        <v>0</v>
      </c>
      <c r="D2059" s="37">
        <v>0</v>
      </c>
      <c r="E2059" s="37">
        <v>1</v>
      </c>
      <c r="F2059" s="37">
        <v>0.87823333333333331</v>
      </c>
      <c r="G2059" s="37" t="s">
        <v>1232</v>
      </c>
      <c r="H2059" s="37" t="s">
        <v>2308</v>
      </c>
      <c r="I2059" s="37">
        <v>112</v>
      </c>
      <c r="J2059" s="37" t="s">
        <v>2275</v>
      </c>
      <c r="K2059" s="37">
        <v>5</v>
      </c>
      <c r="L2059" s="37">
        <v>0</v>
      </c>
    </row>
    <row r="2060" spans="1:12" x14ac:dyDescent="0.25">
      <c r="A2060" s="37" t="s">
        <v>8445</v>
      </c>
      <c r="B2060" s="37">
        <v>6</v>
      </c>
      <c r="C2060" s="37">
        <v>0</v>
      </c>
      <c r="D2060" s="37">
        <v>0</v>
      </c>
      <c r="E2060" s="37">
        <v>0</v>
      </c>
      <c r="F2060" s="37">
        <v>0.36851666666666666</v>
      </c>
      <c r="G2060" s="37" t="s">
        <v>1232</v>
      </c>
      <c r="H2060" s="37" t="s">
        <v>2308</v>
      </c>
      <c r="I2060" s="37">
        <v>47</v>
      </c>
      <c r="J2060" s="37" t="s">
        <v>2275</v>
      </c>
      <c r="K2060" s="37">
        <v>3</v>
      </c>
      <c r="L2060" s="37">
        <v>0</v>
      </c>
    </row>
    <row r="2061" spans="1:12" x14ac:dyDescent="0.25">
      <c r="A2061" s="37" t="s">
        <v>9041</v>
      </c>
      <c r="B2061" s="37">
        <v>6</v>
      </c>
      <c r="C2061" s="37">
        <v>0</v>
      </c>
      <c r="D2061" s="37">
        <v>1</v>
      </c>
      <c r="E2061" s="37">
        <v>2</v>
      </c>
      <c r="F2061" s="37">
        <v>1.3966500000000002</v>
      </c>
      <c r="G2061" s="37" t="s">
        <v>1232</v>
      </c>
      <c r="H2061" s="37" t="s">
        <v>2308</v>
      </c>
      <c r="I2061" s="37">
        <v>207</v>
      </c>
      <c r="J2061" s="37" t="s">
        <v>2275</v>
      </c>
      <c r="K2061" s="37">
        <v>5</v>
      </c>
      <c r="L2061" s="37">
        <v>1</v>
      </c>
    </row>
    <row r="2062" spans="1:12" x14ac:dyDescent="0.25">
      <c r="A2062" s="37" t="s">
        <v>8969</v>
      </c>
      <c r="B2062" s="37">
        <v>6</v>
      </c>
      <c r="C2062" s="37">
        <v>1</v>
      </c>
      <c r="D2062" s="37">
        <v>1</v>
      </c>
      <c r="E2062" s="37">
        <v>2</v>
      </c>
      <c r="F2062" s="37">
        <v>2.1799166666666667</v>
      </c>
      <c r="G2062" s="37" t="s">
        <v>1232</v>
      </c>
      <c r="H2062" s="37" t="s">
        <v>2308</v>
      </c>
      <c r="I2062" s="37">
        <v>278</v>
      </c>
      <c r="J2062" s="37" t="s">
        <v>2275</v>
      </c>
      <c r="K2062" s="37">
        <v>6</v>
      </c>
      <c r="L2062" s="37">
        <v>1</v>
      </c>
    </row>
    <row r="2063" spans="1:12" x14ac:dyDescent="0.25">
      <c r="A2063" s="37" t="s">
        <v>8676</v>
      </c>
      <c r="B2063" s="37">
        <v>6</v>
      </c>
      <c r="C2063" s="37">
        <v>0</v>
      </c>
      <c r="D2063" s="37">
        <v>3</v>
      </c>
      <c r="E2063" s="37">
        <v>4</v>
      </c>
      <c r="F2063" s="37">
        <v>2.0779999999999998</v>
      </c>
      <c r="G2063" s="37" t="s">
        <v>1254</v>
      </c>
      <c r="H2063" s="37" t="s">
        <v>2308</v>
      </c>
      <c r="I2063" s="37">
        <v>265</v>
      </c>
      <c r="J2063" s="37" t="s">
        <v>2268</v>
      </c>
      <c r="K2063" s="37">
        <v>6</v>
      </c>
      <c r="L2063" s="37">
        <v>3</v>
      </c>
    </row>
    <row r="2064" spans="1:12" x14ac:dyDescent="0.25">
      <c r="A2064" s="37" t="s">
        <v>9284</v>
      </c>
      <c r="B2064" s="37">
        <v>6</v>
      </c>
      <c r="C2064" s="37">
        <v>0</v>
      </c>
      <c r="D2064" s="37">
        <v>0</v>
      </c>
      <c r="E2064" s="37">
        <v>0</v>
      </c>
      <c r="F2064" s="37">
        <v>0.47046666666666676</v>
      </c>
      <c r="G2064" s="37" t="s">
        <v>1251</v>
      </c>
      <c r="H2064" s="37" t="s">
        <v>2308</v>
      </c>
      <c r="I2064" s="37">
        <v>60</v>
      </c>
      <c r="J2064" s="37" t="s">
        <v>2275</v>
      </c>
      <c r="K2064" s="37">
        <v>3</v>
      </c>
      <c r="L2064" s="37">
        <v>0</v>
      </c>
    </row>
    <row r="2065" spans="1:12" x14ac:dyDescent="0.25">
      <c r="A2065" s="37" t="s">
        <v>8195</v>
      </c>
      <c r="B2065" s="37">
        <v>6</v>
      </c>
      <c r="C2065" s="37">
        <v>0</v>
      </c>
      <c r="D2065" s="37">
        <v>0</v>
      </c>
      <c r="E2065" s="37">
        <v>0</v>
      </c>
      <c r="F2065" s="37">
        <v>0.40746666666666664</v>
      </c>
      <c r="G2065" s="37" t="s">
        <v>3684</v>
      </c>
      <c r="H2065" s="37" t="s">
        <v>2308</v>
      </c>
      <c r="I2065" s="37">
        <v>64</v>
      </c>
      <c r="J2065" s="37" t="s">
        <v>2268</v>
      </c>
      <c r="K2065" s="37">
        <v>4</v>
      </c>
      <c r="L2065" s="37">
        <v>0</v>
      </c>
    </row>
    <row r="2066" spans="1:12" x14ac:dyDescent="0.25">
      <c r="A2066" s="37" t="s">
        <v>8234</v>
      </c>
      <c r="B2066" s="37">
        <v>6</v>
      </c>
      <c r="C2066" s="37">
        <v>0</v>
      </c>
      <c r="D2066" s="37">
        <v>0</v>
      </c>
      <c r="E2066" s="37">
        <v>1</v>
      </c>
      <c r="F2066" s="37">
        <v>0.56456666666666666</v>
      </c>
      <c r="G2066" s="37" t="s">
        <v>1220</v>
      </c>
      <c r="H2066" s="37" t="s">
        <v>2308</v>
      </c>
      <c r="I2066" s="37">
        <v>72</v>
      </c>
      <c r="J2066" s="37" t="s">
        <v>2275</v>
      </c>
      <c r="K2066" s="37">
        <v>5</v>
      </c>
      <c r="L2066" s="37">
        <v>0</v>
      </c>
    </row>
    <row r="2067" spans="1:12" x14ac:dyDescent="0.25">
      <c r="A2067" s="37" t="s">
        <v>7935</v>
      </c>
      <c r="B2067" s="37">
        <v>6</v>
      </c>
      <c r="C2067" s="37">
        <v>0</v>
      </c>
      <c r="D2067" s="37">
        <v>0</v>
      </c>
      <c r="E2067" s="37">
        <v>3</v>
      </c>
      <c r="F2067" s="37">
        <v>0.70239999999999991</v>
      </c>
      <c r="G2067" s="37" t="s">
        <v>2276</v>
      </c>
      <c r="H2067" s="37" t="s">
        <v>2308</v>
      </c>
      <c r="I2067" s="37">
        <v>98</v>
      </c>
      <c r="J2067" s="37" t="s">
        <v>2268</v>
      </c>
      <c r="K2067" s="37">
        <v>4</v>
      </c>
      <c r="L2067" s="37">
        <v>0</v>
      </c>
    </row>
    <row r="2068" spans="1:12" x14ac:dyDescent="0.25">
      <c r="A2068" s="37" t="s">
        <v>9388</v>
      </c>
      <c r="B2068" s="37">
        <v>6</v>
      </c>
      <c r="C2068" s="37">
        <v>0</v>
      </c>
      <c r="D2068" s="37">
        <v>0</v>
      </c>
      <c r="E2068" s="37">
        <v>1</v>
      </c>
      <c r="F2068" s="37">
        <v>0.63516666666666666</v>
      </c>
      <c r="G2068" s="37" t="s">
        <v>1262</v>
      </c>
      <c r="H2068" s="37" t="s">
        <v>2308</v>
      </c>
      <c r="I2068" s="37">
        <v>81</v>
      </c>
      <c r="J2068" s="37" t="s">
        <v>2275</v>
      </c>
      <c r="K2068" s="37">
        <v>4</v>
      </c>
      <c r="L2068" s="37">
        <v>0</v>
      </c>
    </row>
    <row r="2069" spans="1:12" x14ac:dyDescent="0.25">
      <c r="A2069" s="37" t="s">
        <v>9266</v>
      </c>
      <c r="B2069" s="37">
        <v>6</v>
      </c>
      <c r="C2069" s="37">
        <v>0</v>
      </c>
      <c r="D2069" s="37">
        <v>0</v>
      </c>
      <c r="E2069" s="37">
        <v>2</v>
      </c>
      <c r="F2069" s="37">
        <v>0.45478333333333332</v>
      </c>
      <c r="G2069" s="37" t="s">
        <v>1269</v>
      </c>
      <c r="H2069" s="37" t="s">
        <v>2308</v>
      </c>
      <c r="I2069" s="37">
        <v>58</v>
      </c>
      <c r="J2069" s="37" t="s">
        <v>2275</v>
      </c>
      <c r="K2069" s="37">
        <v>5</v>
      </c>
      <c r="L2069" s="37">
        <v>0</v>
      </c>
    </row>
    <row r="2070" spans="1:12" x14ac:dyDescent="0.25">
      <c r="A2070" s="37" t="s">
        <v>8760</v>
      </c>
      <c r="B2070" s="37">
        <v>6</v>
      </c>
      <c r="C2070" s="37">
        <v>0</v>
      </c>
      <c r="D2070" s="37">
        <v>1</v>
      </c>
      <c r="E2070" s="37">
        <v>3</v>
      </c>
      <c r="F2070" s="37">
        <v>1.2977166666666669</v>
      </c>
      <c r="G2070" s="37" t="s">
        <v>2299</v>
      </c>
      <c r="H2070" s="37" t="s">
        <v>2308</v>
      </c>
      <c r="I2070" s="37">
        <v>201</v>
      </c>
      <c r="J2070" s="37" t="s">
        <v>2275</v>
      </c>
      <c r="K2070" s="37">
        <v>5</v>
      </c>
      <c r="L2070" s="37">
        <v>1</v>
      </c>
    </row>
    <row r="2071" spans="1:12" x14ac:dyDescent="0.25">
      <c r="A2071" s="37" t="s">
        <v>8859</v>
      </c>
      <c r="B2071" s="37">
        <v>6</v>
      </c>
      <c r="C2071" s="37">
        <v>0</v>
      </c>
      <c r="D2071" s="37">
        <v>2</v>
      </c>
      <c r="E2071" s="37">
        <v>2</v>
      </c>
      <c r="F2071" s="37">
        <v>1.9760500000000001</v>
      </c>
      <c r="G2071" s="37" t="s">
        <v>2299</v>
      </c>
      <c r="H2071" s="37" t="s">
        <v>2308</v>
      </c>
      <c r="I2071" s="37">
        <v>252</v>
      </c>
      <c r="J2071" s="37" t="s">
        <v>2275</v>
      </c>
      <c r="K2071" s="37">
        <v>5</v>
      </c>
      <c r="L2071" s="37">
        <v>2</v>
      </c>
    </row>
    <row r="2072" spans="1:12" x14ac:dyDescent="0.25">
      <c r="A2072" s="37" t="s">
        <v>8269</v>
      </c>
      <c r="B2072" s="37">
        <v>6</v>
      </c>
      <c r="C2072" s="37">
        <v>0</v>
      </c>
      <c r="D2072" s="37">
        <v>0</v>
      </c>
      <c r="E2072" s="37">
        <v>3</v>
      </c>
      <c r="F2072" s="37">
        <v>1.137</v>
      </c>
      <c r="G2072" s="37" t="s">
        <v>1234</v>
      </c>
      <c r="H2072" s="37" t="s">
        <v>2308</v>
      </c>
      <c r="I2072" s="37">
        <v>145</v>
      </c>
      <c r="J2072" s="37" t="s">
        <v>2275</v>
      </c>
      <c r="K2072" s="37">
        <v>6</v>
      </c>
      <c r="L2072" s="37">
        <v>0</v>
      </c>
    </row>
    <row r="2073" spans="1:12" x14ac:dyDescent="0.25">
      <c r="A2073" s="37" t="s">
        <v>8387</v>
      </c>
      <c r="B2073" s="37">
        <v>6</v>
      </c>
      <c r="C2073" s="37">
        <v>0</v>
      </c>
      <c r="D2073" s="37">
        <v>0</v>
      </c>
      <c r="E2073" s="37">
        <v>1</v>
      </c>
      <c r="F2073" s="37">
        <v>0.36854999999999999</v>
      </c>
      <c r="G2073" s="37" t="s">
        <v>1248</v>
      </c>
      <c r="H2073" s="37" t="s">
        <v>2308</v>
      </c>
      <c r="I2073" s="37">
        <v>47</v>
      </c>
      <c r="J2073" s="37" t="s">
        <v>2275</v>
      </c>
      <c r="K2073" s="37">
        <v>4</v>
      </c>
      <c r="L2073" s="37">
        <v>0</v>
      </c>
    </row>
    <row r="2074" spans="1:12" x14ac:dyDescent="0.25">
      <c r="A2074" s="37" t="s">
        <v>9075</v>
      </c>
      <c r="B2074" s="37">
        <v>6</v>
      </c>
      <c r="C2074" s="37">
        <v>0</v>
      </c>
      <c r="D2074" s="37">
        <v>0</v>
      </c>
      <c r="E2074" s="37">
        <v>2</v>
      </c>
      <c r="F2074" s="37">
        <v>0.21955</v>
      </c>
      <c r="G2074" s="37" t="s">
        <v>1248</v>
      </c>
      <c r="H2074" s="37" t="s">
        <v>2308</v>
      </c>
      <c r="I2074" s="37">
        <v>28</v>
      </c>
      <c r="J2074" s="37" t="s">
        <v>2268</v>
      </c>
      <c r="K2074" s="37">
        <v>3</v>
      </c>
      <c r="L2074" s="37">
        <v>0</v>
      </c>
    </row>
    <row r="2075" spans="1:12" x14ac:dyDescent="0.25">
      <c r="A2075" s="37" t="s">
        <v>8600</v>
      </c>
      <c r="B2075" s="37">
        <v>6</v>
      </c>
      <c r="C2075" s="37">
        <v>0</v>
      </c>
      <c r="D2075" s="37">
        <v>0</v>
      </c>
      <c r="E2075" s="37">
        <v>2</v>
      </c>
      <c r="F2075" s="37">
        <v>6.2700000000000006E-2</v>
      </c>
      <c r="G2075" s="37" t="s">
        <v>1248</v>
      </c>
      <c r="H2075" s="37" t="s">
        <v>2308</v>
      </c>
      <c r="I2075" s="37">
        <v>8</v>
      </c>
      <c r="J2075" s="37" t="s">
        <v>2268</v>
      </c>
      <c r="K2075" s="37">
        <v>1</v>
      </c>
      <c r="L2075" s="37">
        <v>0</v>
      </c>
    </row>
    <row r="2076" spans="1:12" x14ac:dyDescent="0.25">
      <c r="A2076" s="37" t="s">
        <v>8353</v>
      </c>
      <c r="B2076" s="37">
        <v>6</v>
      </c>
      <c r="C2076" s="37">
        <v>0</v>
      </c>
      <c r="D2076" s="37">
        <v>1</v>
      </c>
      <c r="E2076" s="37">
        <v>1</v>
      </c>
      <c r="F2076" s="37">
        <v>1.0037</v>
      </c>
      <c r="G2076" s="37" t="s">
        <v>1248</v>
      </c>
      <c r="H2076" s="37" t="s">
        <v>2308</v>
      </c>
      <c r="I2076" s="37">
        <v>128</v>
      </c>
      <c r="J2076" s="37" t="s">
        <v>2268</v>
      </c>
      <c r="K2076" s="37">
        <v>4</v>
      </c>
      <c r="L2076" s="37">
        <v>1</v>
      </c>
    </row>
    <row r="2077" spans="1:12" x14ac:dyDescent="0.25">
      <c r="A2077" s="37" t="s">
        <v>8545</v>
      </c>
      <c r="B2077" s="37">
        <v>6</v>
      </c>
      <c r="C2077" s="37">
        <v>1</v>
      </c>
      <c r="D2077" s="37">
        <v>2</v>
      </c>
      <c r="E2077" s="37">
        <v>3</v>
      </c>
      <c r="F2077" s="37">
        <v>3.5992666666666668</v>
      </c>
      <c r="G2077" s="37" t="s">
        <v>2350</v>
      </c>
      <c r="H2077" s="37" t="s">
        <v>2308</v>
      </c>
      <c r="I2077" s="37">
        <v>459</v>
      </c>
      <c r="J2077" s="37" t="s">
        <v>2268</v>
      </c>
      <c r="K2077" s="37">
        <v>5</v>
      </c>
      <c r="L2077" s="37">
        <v>2</v>
      </c>
    </row>
    <row r="2078" spans="1:12" x14ac:dyDescent="0.25">
      <c r="A2078" s="37" t="s">
        <v>8909</v>
      </c>
      <c r="B2078" s="37">
        <v>6</v>
      </c>
      <c r="C2078" s="37">
        <v>0</v>
      </c>
      <c r="D2078" s="37">
        <v>0</v>
      </c>
      <c r="E2078" s="37">
        <v>1</v>
      </c>
      <c r="F2078" s="37">
        <v>1.2703166666666668</v>
      </c>
      <c r="G2078" s="37" t="s">
        <v>1264</v>
      </c>
      <c r="H2078" s="37" t="s">
        <v>2308</v>
      </c>
      <c r="I2078" s="37">
        <v>162</v>
      </c>
      <c r="J2078" s="37" t="s">
        <v>2275</v>
      </c>
      <c r="K2078" s="37">
        <v>5</v>
      </c>
      <c r="L2078" s="37">
        <v>0</v>
      </c>
    </row>
    <row r="2079" spans="1:12" x14ac:dyDescent="0.25">
      <c r="A2079" s="37" t="s">
        <v>8982</v>
      </c>
      <c r="B2079" s="37">
        <v>6</v>
      </c>
      <c r="C2079" s="37">
        <v>0</v>
      </c>
      <c r="D2079" s="37">
        <v>0</v>
      </c>
      <c r="E2079" s="37">
        <v>1</v>
      </c>
      <c r="F2079" s="37">
        <v>0.41558333333333336</v>
      </c>
      <c r="G2079" s="37" t="s">
        <v>8981</v>
      </c>
      <c r="H2079" s="37" t="s">
        <v>2308</v>
      </c>
      <c r="I2079" s="37">
        <v>53</v>
      </c>
      <c r="J2079" s="37" t="s">
        <v>2275</v>
      </c>
      <c r="K2079" s="37">
        <v>4</v>
      </c>
      <c r="L2079" s="37">
        <v>0</v>
      </c>
    </row>
    <row r="2080" spans="1:12" x14ac:dyDescent="0.25">
      <c r="A2080" s="37" t="s">
        <v>9039</v>
      </c>
      <c r="B2080" s="37">
        <v>6</v>
      </c>
      <c r="C2080" s="37">
        <v>0</v>
      </c>
      <c r="D2080" s="37">
        <v>0</v>
      </c>
      <c r="E2080" s="37">
        <v>3</v>
      </c>
      <c r="F2080" s="37">
        <v>0.98875000000000002</v>
      </c>
      <c r="G2080" s="37" t="s">
        <v>1246</v>
      </c>
      <c r="H2080" s="37" t="s">
        <v>2308</v>
      </c>
      <c r="I2080" s="37">
        <v>161</v>
      </c>
      <c r="J2080" s="37" t="s">
        <v>2275</v>
      </c>
      <c r="K2080" s="37">
        <v>6</v>
      </c>
      <c r="L2080" s="37">
        <v>0</v>
      </c>
    </row>
    <row r="2081" spans="1:12" x14ac:dyDescent="0.25">
      <c r="A2081" s="37" t="s">
        <v>8154</v>
      </c>
      <c r="B2081" s="37">
        <v>6</v>
      </c>
      <c r="C2081" s="37">
        <v>0</v>
      </c>
      <c r="D2081" s="37">
        <v>2</v>
      </c>
      <c r="E2081" s="37">
        <v>4</v>
      </c>
      <c r="F2081" s="37">
        <v>1.6388499999999999</v>
      </c>
      <c r="G2081" s="37" t="s">
        <v>3958</v>
      </c>
      <c r="H2081" s="37" t="s">
        <v>2308</v>
      </c>
      <c r="I2081" s="37">
        <v>209</v>
      </c>
      <c r="J2081" s="37" t="s">
        <v>2275</v>
      </c>
      <c r="K2081" s="37">
        <v>5</v>
      </c>
      <c r="L2081" s="37">
        <v>2</v>
      </c>
    </row>
    <row r="2082" spans="1:12" x14ac:dyDescent="0.25">
      <c r="A2082" s="37" t="s">
        <v>8757</v>
      </c>
      <c r="B2082" s="37">
        <v>6</v>
      </c>
      <c r="C2082" s="37">
        <v>0</v>
      </c>
      <c r="D2082" s="37">
        <v>1</v>
      </c>
      <c r="E2082" s="37">
        <v>3</v>
      </c>
      <c r="F2082" s="37">
        <v>0.80766666666666664</v>
      </c>
      <c r="G2082" s="37" t="s">
        <v>1253</v>
      </c>
      <c r="H2082" s="37" t="s">
        <v>2308</v>
      </c>
      <c r="I2082" s="37">
        <v>103</v>
      </c>
      <c r="J2082" s="37" t="s">
        <v>2275</v>
      </c>
      <c r="K2082" s="37">
        <v>4</v>
      </c>
      <c r="L2082" s="37">
        <v>1</v>
      </c>
    </row>
    <row r="2083" spans="1:12" x14ac:dyDescent="0.25">
      <c r="A2083" s="37" t="s">
        <v>9073</v>
      </c>
      <c r="B2083" s="37">
        <v>6</v>
      </c>
      <c r="C2083" s="37">
        <v>0</v>
      </c>
      <c r="D2083" s="37">
        <v>0</v>
      </c>
      <c r="E2083" s="37">
        <v>1</v>
      </c>
      <c r="F2083" s="37">
        <v>0.24306666666666668</v>
      </c>
      <c r="G2083" s="37" t="s">
        <v>1253</v>
      </c>
      <c r="H2083" s="37" t="s">
        <v>2308</v>
      </c>
      <c r="I2083" s="37">
        <v>31</v>
      </c>
      <c r="J2083" s="37" t="s">
        <v>2275</v>
      </c>
      <c r="K2083" s="37">
        <v>4</v>
      </c>
      <c r="L2083" s="37">
        <v>0</v>
      </c>
    </row>
    <row r="2084" spans="1:12" x14ac:dyDescent="0.25">
      <c r="A2084" s="37" t="s">
        <v>7880</v>
      </c>
      <c r="B2084" s="37">
        <v>6</v>
      </c>
      <c r="C2084" s="37">
        <v>0</v>
      </c>
      <c r="D2084" s="37">
        <v>0</v>
      </c>
      <c r="E2084" s="37">
        <v>3</v>
      </c>
      <c r="F2084" s="37">
        <v>0.51751666666666674</v>
      </c>
      <c r="G2084" s="37" t="s">
        <v>1253</v>
      </c>
      <c r="H2084" s="37" t="s">
        <v>2308</v>
      </c>
      <c r="I2084" s="37">
        <v>66</v>
      </c>
      <c r="J2084" s="37" t="s">
        <v>2275</v>
      </c>
      <c r="K2084" s="37">
        <v>4</v>
      </c>
      <c r="L2084" s="37">
        <v>0</v>
      </c>
    </row>
    <row r="2085" spans="1:12" x14ac:dyDescent="0.25">
      <c r="A2085" s="37" t="s">
        <v>8347</v>
      </c>
      <c r="B2085" s="37">
        <v>6</v>
      </c>
      <c r="C2085" s="37">
        <v>1</v>
      </c>
      <c r="D2085" s="37">
        <v>1</v>
      </c>
      <c r="E2085" s="37">
        <v>1</v>
      </c>
      <c r="F2085" s="37">
        <v>2.0779833333333335</v>
      </c>
      <c r="G2085" s="37" t="s">
        <v>1256</v>
      </c>
      <c r="H2085" s="37" t="s">
        <v>2308</v>
      </c>
      <c r="I2085" s="37">
        <v>265</v>
      </c>
      <c r="J2085" s="37" t="s">
        <v>2268</v>
      </c>
      <c r="K2085" s="37">
        <v>5</v>
      </c>
      <c r="L2085" s="37">
        <v>1</v>
      </c>
    </row>
    <row r="2086" spans="1:12" x14ac:dyDescent="0.25">
      <c r="A2086" s="37" t="s">
        <v>8645</v>
      </c>
      <c r="B2086" s="37">
        <v>6</v>
      </c>
      <c r="C2086" s="37">
        <v>0</v>
      </c>
      <c r="D2086" s="37">
        <v>0</v>
      </c>
      <c r="E2086" s="37">
        <v>1</v>
      </c>
      <c r="F2086" s="37">
        <v>0.63514999999999999</v>
      </c>
      <c r="G2086" s="37" t="s">
        <v>1256</v>
      </c>
      <c r="H2086" s="37" t="s">
        <v>2308</v>
      </c>
      <c r="I2086" s="37">
        <v>81</v>
      </c>
      <c r="J2086" s="37" t="s">
        <v>2275</v>
      </c>
      <c r="K2086" s="37">
        <v>5</v>
      </c>
      <c r="L2086" s="37">
        <v>0</v>
      </c>
    </row>
    <row r="2087" spans="1:12" x14ac:dyDescent="0.25">
      <c r="A2087" s="37" t="s">
        <v>8804</v>
      </c>
      <c r="B2087" s="37">
        <v>6</v>
      </c>
      <c r="C2087" s="37">
        <v>0</v>
      </c>
      <c r="D2087" s="37">
        <v>0</v>
      </c>
      <c r="E2087" s="37">
        <v>0</v>
      </c>
      <c r="F2087" s="37">
        <v>0.21171666666666666</v>
      </c>
      <c r="G2087" s="37" t="s">
        <v>1256</v>
      </c>
      <c r="H2087" s="37" t="s">
        <v>2308</v>
      </c>
      <c r="I2087" s="37">
        <v>27</v>
      </c>
      <c r="J2087" s="37" t="s">
        <v>2268</v>
      </c>
      <c r="K2087" s="37">
        <v>4</v>
      </c>
      <c r="L2087" s="37">
        <v>0</v>
      </c>
    </row>
    <row r="2088" spans="1:12" x14ac:dyDescent="0.25">
      <c r="A2088" s="37" t="s">
        <v>9536</v>
      </c>
      <c r="B2088" s="37">
        <v>6</v>
      </c>
      <c r="C2088" s="37">
        <v>0</v>
      </c>
      <c r="D2088" s="37">
        <v>0</v>
      </c>
      <c r="E2088" s="37">
        <v>0</v>
      </c>
      <c r="F2088" s="37">
        <v>0.43911666666666666</v>
      </c>
      <c r="G2088" s="37" t="s">
        <v>1256</v>
      </c>
      <c r="H2088" s="37" t="s">
        <v>2308</v>
      </c>
      <c r="I2088" s="37">
        <v>56</v>
      </c>
      <c r="J2088" s="37" t="s">
        <v>2275</v>
      </c>
      <c r="K2088" s="37">
        <v>3</v>
      </c>
      <c r="L2088" s="37">
        <v>0</v>
      </c>
    </row>
    <row r="2089" spans="1:12" x14ac:dyDescent="0.25">
      <c r="A2089" s="37" t="s">
        <v>8644</v>
      </c>
      <c r="B2089" s="37">
        <v>6</v>
      </c>
      <c r="C2089" s="37">
        <v>0</v>
      </c>
      <c r="D2089" s="37">
        <v>0</v>
      </c>
      <c r="E2089" s="37">
        <v>3</v>
      </c>
      <c r="F2089" s="37">
        <v>0.55673333333333341</v>
      </c>
      <c r="G2089" s="37" t="s">
        <v>1259</v>
      </c>
      <c r="H2089" s="37" t="s">
        <v>2308</v>
      </c>
      <c r="I2089" s="37">
        <v>71</v>
      </c>
      <c r="J2089" s="37" t="s">
        <v>2275</v>
      </c>
      <c r="K2089" s="37">
        <v>5</v>
      </c>
      <c r="L2089" s="37">
        <v>0</v>
      </c>
    </row>
    <row r="2090" spans="1:12" x14ac:dyDescent="0.25">
      <c r="A2090" s="37" t="s">
        <v>8926</v>
      </c>
      <c r="B2090" s="37">
        <v>6</v>
      </c>
      <c r="C2090" s="37">
        <v>0</v>
      </c>
      <c r="D2090" s="37">
        <v>0</v>
      </c>
      <c r="E2090" s="37">
        <v>2</v>
      </c>
      <c r="F2090" s="37">
        <v>0.9801833333333333</v>
      </c>
      <c r="G2090" s="37" t="s">
        <v>1231</v>
      </c>
      <c r="H2090" s="37" t="s">
        <v>2308</v>
      </c>
      <c r="I2090" s="37">
        <v>125</v>
      </c>
      <c r="J2090" s="37" t="s">
        <v>2275</v>
      </c>
      <c r="K2090" s="37">
        <v>5</v>
      </c>
      <c r="L2090" s="37">
        <v>0</v>
      </c>
    </row>
    <row r="2091" spans="1:12" x14ac:dyDescent="0.25">
      <c r="A2091" s="37" t="s">
        <v>8857</v>
      </c>
      <c r="B2091" s="37">
        <v>6</v>
      </c>
      <c r="C2091" s="37">
        <v>0</v>
      </c>
      <c r="D2091" s="37">
        <v>0</v>
      </c>
      <c r="E2091" s="37">
        <v>1</v>
      </c>
      <c r="F2091" s="37">
        <v>0.57241666666666668</v>
      </c>
      <c r="G2091" s="37" t="s">
        <v>1231</v>
      </c>
      <c r="H2091" s="37" t="s">
        <v>2308</v>
      </c>
      <c r="I2091" s="37">
        <v>73</v>
      </c>
      <c r="J2091" s="37" t="s">
        <v>2275</v>
      </c>
      <c r="K2091" s="37">
        <v>5</v>
      </c>
      <c r="L2091" s="37">
        <v>0</v>
      </c>
    </row>
    <row r="2092" spans="1:12" x14ac:dyDescent="0.25">
      <c r="A2092" s="37" t="s">
        <v>9248</v>
      </c>
      <c r="B2092" s="37">
        <v>6</v>
      </c>
      <c r="C2092" s="37">
        <v>0</v>
      </c>
      <c r="D2092" s="37">
        <v>1</v>
      </c>
      <c r="E2092" s="37">
        <v>2</v>
      </c>
      <c r="F2092" s="37">
        <v>1.5604833333333332</v>
      </c>
      <c r="G2092" s="37" t="s">
        <v>2339</v>
      </c>
      <c r="H2092" s="37" t="s">
        <v>2316</v>
      </c>
      <c r="I2092" s="37">
        <v>199</v>
      </c>
      <c r="J2092" s="37" t="s">
        <v>2268</v>
      </c>
      <c r="K2092" s="37">
        <v>5</v>
      </c>
      <c r="L2092" s="37">
        <v>1</v>
      </c>
    </row>
    <row r="2093" spans="1:12" x14ac:dyDescent="0.25">
      <c r="A2093" s="37" t="s">
        <v>8734</v>
      </c>
      <c r="B2093" s="37">
        <v>6</v>
      </c>
      <c r="C2093" s="37">
        <v>0</v>
      </c>
      <c r="D2093" s="37">
        <v>0</v>
      </c>
      <c r="E2093" s="37">
        <v>1</v>
      </c>
      <c r="F2093" s="37">
        <v>0.79981666666666673</v>
      </c>
      <c r="G2093" s="37" t="s">
        <v>1240</v>
      </c>
      <c r="H2093" s="37" t="s">
        <v>2308</v>
      </c>
      <c r="I2093" s="37">
        <v>102</v>
      </c>
      <c r="J2093" s="37" t="s">
        <v>2275</v>
      </c>
      <c r="K2093" s="37">
        <v>6</v>
      </c>
      <c r="L2093" s="37">
        <v>0</v>
      </c>
    </row>
    <row r="2094" spans="1:12" x14ac:dyDescent="0.25">
      <c r="A2094" s="37" t="s">
        <v>8908</v>
      </c>
      <c r="B2094" s="37">
        <v>6</v>
      </c>
      <c r="C2094" s="37">
        <v>0</v>
      </c>
      <c r="D2094" s="37">
        <v>2</v>
      </c>
      <c r="E2094" s="37">
        <v>1</v>
      </c>
      <c r="F2094" s="37">
        <v>2.4230166666666668</v>
      </c>
      <c r="G2094" s="37" t="s">
        <v>1240</v>
      </c>
      <c r="H2094" s="37" t="s">
        <v>2308</v>
      </c>
      <c r="I2094" s="37">
        <v>309</v>
      </c>
      <c r="J2094" s="37" t="s">
        <v>2275</v>
      </c>
      <c r="K2094" s="37">
        <v>5</v>
      </c>
      <c r="L2094" s="37">
        <v>2</v>
      </c>
    </row>
    <row r="2095" spans="1:12" x14ac:dyDescent="0.25">
      <c r="A2095" s="37" t="s">
        <v>8508</v>
      </c>
      <c r="B2095" s="37">
        <v>6</v>
      </c>
      <c r="C2095" s="37">
        <v>0</v>
      </c>
      <c r="D2095" s="37">
        <v>0</v>
      </c>
      <c r="E2095" s="37">
        <v>2</v>
      </c>
      <c r="F2095" s="37">
        <v>0.30580000000000002</v>
      </c>
      <c r="G2095" s="37" t="s">
        <v>1240</v>
      </c>
      <c r="H2095" s="37" t="s">
        <v>2308</v>
      </c>
      <c r="I2095" s="37">
        <v>39</v>
      </c>
      <c r="J2095" s="37" t="s">
        <v>2275</v>
      </c>
      <c r="K2095" s="37">
        <v>4</v>
      </c>
      <c r="L2095" s="37">
        <v>0</v>
      </c>
    </row>
    <row r="2096" spans="1:12" x14ac:dyDescent="0.25">
      <c r="A2096" s="37" t="s">
        <v>8925</v>
      </c>
      <c r="B2096" s="37">
        <v>6</v>
      </c>
      <c r="C2096" s="37">
        <v>0</v>
      </c>
      <c r="D2096" s="37">
        <v>0</v>
      </c>
      <c r="E2096" s="37">
        <v>1</v>
      </c>
      <c r="F2096" s="37">
        <v>0.43910000000000005</v>
      </c>
      <c r="G2096" s="37" t="s">
        <v>3682</v>
      </c>
      <c r="H2096" s="37" t="s">
        <v>2308</v>
      </c>
      <c r="I2096" s="37">
        <v>56</v>
      </c>
      <c r="J2096" s="37" t="s">
        <v>2268</v>
      </c>
      <c r="K2096" s="37">
        <v>4</v>
      </c>
      <c r="L2096" s="37">
        <v>0</v>
      </c>
    </row>
    <row r="2097" spans="1:12" x14ac:dyDescent="0.25">
      <c r="A2097" s="37" t="s">
        <v>8506</v>
      </c>
      <c r="B2097" s="37">
        <v>6</v>
      </c>
      <c r="C2097" s="37">
        <v>0</v>
      </c>
      <c r="D2097" s="37">
        <v>0</v>
      </c>
      <c r="E2097" s="37">
        <v>4</v>
      </c>
      <c r="F2097" s="37">
        <v>0.63013333333333332</v>
      </c>
      <c r="G2097" s="37" t="s">
        <v>1235</v>
      </c>
      <c r="H2097" s="37" t="s">
        <v>2321</v>
      </c>
      <c r="I2097" s="37">
        <v>93</v>
      </c>
      <c r="J2097" s="37" t="s">
        <v>2275</v>
      </c>
      <c r="K2097" s="37">
        <v>5</v>
      </c>
      <c r="L2097" s="37">
        <v>0</v>
      </c>
    </row>
    <row r="2098" spans="1:12" x14ac:dyDescent="0.25">
      <c r="A2098" s="37" t="s">
        <v>7812</v>
      </c>
      <c r="B2098" s="37">
        <v>6</v>
      </c>
      <c r="C2098" s="37">
        <v>0</v>
      </c>
      <c r="D2098" s="37">
        <v>0</v>
      </c>
      <c r="E2098" s="37">
        <v>1</v>
      </c>
      <c r="F2098" s="37">
        <v>0.35285000000000005</v>
      </c>
      <c r="G2098" s="37" t="s">
        <v>1220</v>
      </c>
      <c r="H2098" s="37" t="s">
        <v>2308</v>
      </c>
      <c r="I2098" s="37">
        <v>45</v>
      </c>
      <c r="J2098" s="37" t="s">
        <v>2275</v>
      </c>
      <c r="K2098" s="37">
        <v>5</v>
      </c>
      <c r="L2098" s="37">
        <v>0</v>
      </c>
    </row>
    <row r="2099" spans="1:12" x14ac:dyDescent="0.25">
      <c r="A2099" s="37" t="s">
        <v>8470</v>
      </c>
      <c r="B2099" s="37">
        <v>6</v>
      </c>
      <c r="C2099" s="37">
        <v>0</v>
      </c>
      <c r="D2099" s="37">
        <v>0</v>
      </c>
      <c r="E2099" s="37">
        <v>2</v>
      </c>
      <c r="F2099" s="37">
        <v>0.30580000000000002</v>
      </c>
      <c r="G2099" s="37" t="s">
        <v>1269</v>
      </c>
      <c r="H2099" s="37" t="s">
        <v>2316</v>
      </c>
      <c r="I2099" s="37">
        <v>39</v>
      </c>
      <c r="J2099" s="37" t="s">
        <v>2275</v>
      </c>
      <c r="K2099" s="37">
        <v>4</v>
      </c>
      <c r="L2099" s="37">
        <v>0</v>
      </c>
    </row>
    <row r="2100" spans="1:12" x14ac:dyDescent="0.25">
      <c r="A2100" s="37" t="s">
        <v>8907</v>
      </c>
      <c r="B2100" s="37">
        <v>6</v>
      </c>
      <c r="C2100" s="37">
        <v>0</v>
      </c>
      <c r="D2100" s="37">
        <v>0</v>
      </c>
      <c r="E2100" s="37">
        <v>3</v>
      </c>
      <c r="F2100" s="37">
        <v>0.26661666666666667</v>
      </c>
      <c r="G2100" s="37" t="s">
        <v>1219</v>
      </c>
      <c r="H2100" s="37" t="s">
        <v>2308</v>
      </c>
      <c r="I2100" s="37">
        <v>34</v>
      </c>
      <c r="J2100" s="37" t="s">
        <v>2275</v>
      </c>
      <c r="K2100" s="37">
        <v>3</v>
      </c>
      <c r="L2100" s="37">
        <v>0</v>
      </c>
    </row>
    <row r="2101" spans="1:12" x14ac:dyDescent="0.25">
      <c r="A2101" s="37" t="s">
        <v>8943</v>
      </c>
      <c r="B2101" s="37">
        <v>6</v>
      </c>
      <c r="C2101" s="37">
        <v>0</v>
      </c>
      <c r="D2101" s="37">
        <v>0</v>
      </c>
      <c r="E2101" s="37">
        <v>1</v>
      </c>
      <c r="F2101" s="37">
        <v>0.45478333333333332</v>
      </c>
      <c r="G2101" s="37" t="s">
        <v>1219</v>
      </c>
      <c r="H2101" s="37" t="s">
        <v>2269</v>
      </c>
      <c r="I2101" s="37">
        <v>58</v>
      </c>
      <c r="J2101" s="37" t="s">
        <v>2275</v>
      </c>
      <c r="K2101" s="37">
        <v>4</v>
      </c>
      <c r="L2101" s="37">
        <v>0</v>
      </c>
    </row>
    <row r="2102" spans="1:12" x14ac:dyDescent="0.25">
      <c r="A2102" s="37" t="s">
        <v>8595</v>
      </c>
      <c r="B2102" s="37">
        <v>6</v>
      </c>
      <c r="C2102" s="37">
        <v>0</v>
      </c>
      <c r="D2102" s="37">
        <v>0</v>
      </c>
      <c r="E2102" s="37">
        <v>0</v>
      </c>
      <c r="F2102" s="37">
        <v>0.27443333333333336</v>
      </c>
      <c r="G2102" s="37" t="s">
        <v>2318</v>
      </c>
      <c r="H2102" s="37" t="s">
        <v>2308</v>
      </c>
      <c r="I2102" s="37">
        <v>35</v>
      </c>
      <c r="J2102" s="37" t="s">
        <v>2268</v>
      </c>
      <c r="K2102" s="37">
        <v>4</v>
      </c>
      <c r="L2102" s="37">
        <v>0</v>
      </c>
    </row>
    <row r="2103" spans="1:12" x14ac:dyDescent="0.25">
      <c r="A2103" s="37" t="s">
        <v>7975</v>
      </c>
      <c r="B2103" s="37">
        <v>6</v>
      </c>
      <c r="C2103" s="37">
        <v>0</v>
      </c>
      <c r="D2103" s="37">
        <v>0</v>
      </c>
      <c r="E2103" s="37">
        <v>1</v>
      </c>
      <c r="F2103" s="37">
        <v>0.2509333333333334</v>
      </c>
      <c r="G2103" s="37" t="s">
        <v>1219</v>
      </c>
      <c r="H2103" s="37" t="s">
        <v>2308</v>
      </c>
      <c r="I2103" s="37">
        <v>32</v>
      </c>
      <c r="J2103" s="37" t="s">
        <v>2268</v>
      </c>
      <c r="K2103" s="37">
        <v>3</v>
      </c>
      <c r="L2103" s="37">
        <v>0</v>
      </c>
    </row>
    <row r="2104" spans="1:12" x14ac:dyDescent="0.25">
      <c r="A2104" s="37" t="s">
        <v>9182</v>
      </c>
      <c r="B2104" s="37">
        <v>6</v>
      </c>
      <c r="C2104" s="37">
        <v>0</v>
      </c>
      <c r="D2104" s="37">
        <v>0</v>
      </c>
      <c r="E2104" s="37">
        <v>2</v>
      </c>
      <c r="F2104" s="37">
        <v>0.54888333333333339</v>
      </c>
      <c r="G2104" s="37" t="s">
        <v>1222</v>
      </c>
      <c r="H2104" s="37" t="s">
        <v>2308</v>
      </c>
      <c r="I2104" s="37">
        <v>70</v>
      </c>
      <c r="J2104" s="37" t="s">
        <v>2275</v>
      </c>
      <c r="K2104" s="37">
        <v>3</v>
      </c>
      <c r="L2104" s="37">
        <v>0</v>
      </c>
    </row>
    <row r="2105" spans="1:12" x14ac:dyDescent="0.25">
      <c r="A2105" s="37" t="s">
        <v>8904</v>
      </c>
      <c r="B2105" s="37">
        <v>6</v>
      </c>
      <c r="C2105" s="37">
        <v>0</v>
      </c>
      <c r="D2105" s="37">
        <v>0</v>
      </c>
      <c r="E2105" s="37">
        <v>0</v>
      </c>
      <c r="F2105" s="37">
        <v>0.22738333333333335</v>
      </c>
      <c r="G2105" s="37" t="s">
        <v>1222</v>
      </c>
      <c r="H2105" s="37" t="s">
        <v>2308</v>
      </c>
      <c r="I2105" s="37">
        <v>29</v>
      </c>
      <c r="J2105" s="37" t="s">
        <v>2275</v>
      </c>
      <c r="K2105" s="37">
        <v>3</v>
      </c>
      <c r="L2105" s="37">
        <v>0</v>
      </c>
    </row>
    <row r="2106" spans="1:12" x14ac:dyDescent="0.25">
      <c r="A2106" s="37" t="s">
        <v>8903</v>
      </c>
      <c r="B2106" s="37">
        <v>6</v>
      </c>
      <c r="C2106" s="37">
        <v>0</v>
      </c>
      <c r="D2106" s="37">
        <v>0</v>
      </c>
      <c r="E2106" s="37">
        <v>3</v>
      </c>
      <c r="F2106" s="37">
        <v>0.61161666666666659</v>
      </c>
      <c r="G2106" s="37" t="s">
        <v>3592</v>
      </c>
      <c r="H2106" s="37" t="s">
        <v>2321</v>
      </c>
      <c r="I2106" s="37">
        <v>78</v>
      </c>
      <c r="J2106" s="37" t="s">
        <v>2275</v>
      </c>
      <c r="K2106" s="37">
        <v>5</v>
      </c>
      <c r="L2106" s="37">
        <v>0</v>
      </c>
    </row>
    <row r="2107" spans="1:12" x14ac:dyDescent="0.25">
      <c r="A2107" s="37" t="s">
        <v>8097</v>
      </c>
      <c r="B2107" s="37">
        <v>6</v>
      </c>
      <c r="C2107" s="37">
        <v>0</v>
      </c>
      <c r="D2107" s="37">
        <v>0</v>
      </c>
      <c r="E2107" s="37">
        <v>4</v>
      </c>
      <c r="F2107" s="37">
        <v>0.66869999999999996</v>
      </c>
      <c r="G2107" s="37" t="s">
        <v>1263</v>
      </c>
      <c r="H2107" s="37" t="s">
        <v>2308</v>
      </c>
      <c r="I2107" s="37">
        <v>125</v>
      </c>
      <c r="J2107" s="37" t="s">
        <v>2268</v>
      </c>
      <c r="K2107" s="37">
        <v>4</v>
      </c>
      <c r="L2107" s="37">
        <v>0</v>
      </c>
    </row>
    <row r="2108" spans="1:12" x14ac:dyDescent="0.25">
      <c r="A2108" s="37" t="s">
        <v>9051</v>
      </c>
      <c r="B2108" s="37">
        <v>6</v>
      </c>
      <c r="C2108" s="37">
        <v>0</v>
      </c>
      <c r="D2108" s="37">
        <v>1</v>
      </c>
      <c r="E2108" s="37">
        <v>2</v>
      </c>
      <c r="F2108" s="37">
        <v>1.0272333333333334</v>
      </c>
      <c r="G2108" s="37" t="s">
        <v>1219</v>
      </c>
      <c r="H2108" s="37" t="s">
        <v>2316</v>
      </c>
      <c r="I2108" s="37">
        <v>131</v>
      </c>
      <c r="J2108" s="37" t="s">
        <v>2275</v>
      </c>
      <c r="K2108" s="37">
        <v>6</v>
      </c>
      <c r="L2108" s="37">
        <v>1</v>
      </c>
    </row>
    <row r="2109" spans="1:12" x14ac:dyDescent="0.25">
      <c r="A2109" s="37" t="s">
        <v>8537</v>
      </c>
      <c r="B2109" s="37">
        <v>6</v>
      </c>
      <c r="C2109" s="37">
        <v>0</v>
      </c>
      <c r="D2109" s="37">
        <v>1</v>
      </c>
      <c r="E2109" s="37">
        <v>2</v>
      </c>
      <c r="F2109" s="37">
        <v>0.9200666666666667</v>
      </c>
      <c r="G2109" s="37" t="s">
        <v>1219</v>
      </c>
      <c r="H2109" s="37" t="s">
        <v>2308</v>
      </c>
      <c r="I2109" s="37">
        <v>139</v>
      </c>
      <c r="J2109" s="37" t="s">
        <v>2275</v>
      </c>
      <c r="K2109" s="37">
        <v>5</v>
      </c>
      <c r="L2109" s="37">
        <v>1</v>
      </c>
    </row>
    <row r="2110" spans="1:12" x14ac:dyDescent="0.25">
      <c r="A2110" s="37" t="s">
        <v>8095</v>
      </c>
      <c r="B2110" s="37">
        <v>6</v>
      </c>
      <c r="C2110" s="37">
        <v>0</v>
      </c>
      <c r="D2110" s="37">
        <v>0</v>
      </c>
      <c r="E2110" s="37">
        <v>1</v>
      </c>
      <c r="F2110" s="37">
        <v>0.69788333333333341</v>
      </c>
      <c r="G2110" s="37" t="s">
        <v>1247</v>
      </c>
      <c r="H2110" s="37" t="s">
        <v>2308</v>
      </c>
      <c r="I2110" s="37">
        <v>89</v>
      </c>
      <c r="J2110" s="37" t="s">
        <v>2268</v>
      </c>
      <c r="K2110" s="37">
        <v>4</v>
      </c>
      <c r="L2110" s="37">
        <v>0</v>
      </c>
    </row>
    <row r="2111" spans="1:12" x14ac:dyDescent="0.25">
      <c r="A2111" s="37" t="s">
        <v>8839</v>
      </c>
      <c r="B2111" s="37">
        <v>6</v>
      </c>
      <c r="C2111" s="37">
        <v>0</v>
      </c>
      <c r="D2111" s="37">
        <v>1</v>
      </c>
      <c r="E2111" s="37">
        <v>3</v>
      </c>
      <c r="F2111" s="37">
        <v>1.1761999999999999</v>
      </c>
      <c r="G2111" s="37" t="s">
        <v>1221</v>
      </c>
      <c r="H2111" s="37" t="s">
        <v>2316</v>
      </c>
      <c r="I2111" s="37">
        <v>150</v>
      </c>
      <c r="J2111" s="37" t="s">
        <v>2275</v>
      </c>
      <c r="K2111" s="37">
        <v>4</v>
      </c>
      <c r="L2111" s="37">
        <v>1</v>
      </c>
    </row>
    <row r="2112" spans="1:12" x14ac:dyDescent="0.25">
      <c r="A2112" s="37" t="s">
        <v>8265</v>
      </c>
      <c r="B2112" s="37">
        <v>6</v>
      </c>
      <c r="C2112" s="37">
        <v>0</v>
      </c>
      <c r="D2112" s="37">
        <v>2</v>
      </c>
      <c r="E2112" s="37">
        <v>2</v>
      </c>
      <c r="F2112" s="37">
        <v>1.286</v>
      </c>
      <c r="G2112" s="37" t="s">
        <v>1231</v>
      </c>
      <c r="H2112" s="37" t="s">
        <v>2308</v>
      </c>
      <c r="I2112" s="37">
        <v>164</v>
      </c>
      <c r="J2112" s="37" t="s">
        <v>2275</v>
      </c>
      <c r="K2112" s="37">
        <v>5</v>
      </c>
      <c r="L2112" s="37">
        <v>2</v>
      </c>
    </row>
    <row r="2113" spans="1:12" x14ac:dyDescent="0.25">
      <c r="A2113" s="37" t="s">
        <v>9762</v>
      </c>
      <c r="B2113" s="37">
        <v>6</v>
      </c>
      <c r="C2113" s="37">
        <v>0</v>
      </c>
      <c r="D2113" s="37">
        <v>2</v>
      </c>
      <c r="E2113" s="37">
        <v>1</v>
      </c>
      <c r="F2113" s="37">
        <v>1.5075500000000002</v>
      </c>
      <c r="G2113" s="37" t="s">
        <v>2299</v>
      </c>
      <c r="H2113" s="37" t="s">
        <v>2308</v>
      </c>
      <c r="I2113" s="37">
        <v>306</v>
      </c>
      <c r="J2113" s="37" t="s">
        <v>2275</v>
      </c>
      <c r="K2113" s="37">
        <v>5</v>
      </c>
      <c r="L2113" s="37">
        <v>2</v>
      </c>
    </row>
    <row r="2114" spans="1:12" x14ac:dyDescent="0.25">
      <c r="A2114" s="37" t="s">
        <v>8619</v>
      </c>
      <c r="B2114" s="37">
        <v>6</v>
      </c>
      <c r="C2114" s="37">
        <v>0</v>
      </c>
      <c r="D2114" s="37">
        <v>2</v>
      </c>
      <c r="E2114" s="37">
        <v>2</v>
      </c>
      <c r="F2114" s="37">
        <v>2.611216666666667</v>
      </c>
      <c r="G2114" s="37" t="s">
        <v>1240</v>
      </c>
      <c r="H2114" s="37" t="s">
        <v>2308</v>
      </c>
      <c r="I2114" s="37">
        <v>333</v>
      </c>
      <c r="J2114" s="37" t="s">
        <v>2275</v>
      </c>
      <c r="K2114" s="37">
        <v>5</v>
      </c>
      <c r="L2114" s="37">
        <v>2</v>
      </c>
    </row>
    <row r="2115" spans="1:12" x14ac:dyDescent="0.25">
      <c r="A2115" s="37" t="s">
        <v>8406</v>
      </c>
      <c r="B2115" s="37">
        <v>6</v>
      </c>
      <c r="C2115" s="37">
        <v>0</v>
      </c>
      <c r="D2115" s="37">
        <v>0</v>
      </c>
      <c r="E2115" s="37">
        <v>6</v>
      </c>
      <c r="F2115" s="37">
        <v>0.31045</v>
      </c>
      <c r="G2115" s="37" t="s">
        <v>1219</v>
      </c>
      <c r="H2115" s="37" t="s">
        <v>3729</v>
      </c>
      <c r="I2115" s="37">
        <v>42</v>
      </c>
      <c r="J2115" s="37" t="s">
        <v>2268</v>
      </c>
      <c r="K2115" s="37">
        <v>4</v>
      </c>
      <c r="L2115" s="37">
        <v>0</v>
      </c>
    </row>
    <row r="2116" spans="1:12" x14ac:dyDescent="0.25">
      <c r="A2116" s="37" t="s">
        <v>8776</v>
      </c>
      <c r="B2116" s="37">
        <v>6</v>
      </c>
      <c r="C2116" s="37">
        <v>0</v>
      </c>
      <c r="D2116" s="37">
        <v>0</v>
      </c>
      <c r="E2116" s="37">
        <v>2</v>
      </c>
      <c r="F2116" s="37">
        <v>0.58811666666666673</v>
      </c>
      <c r="G2116" s="37" t="s">
        <v>1219</v>
      </c>
      <c r="H2116" s="37" t="s">
        <v>2308</v>
      </c>
      <c r="I2116" s="37">
        <v>75</v>
      </c>
      <c r="J2116" s="37" t="s">
        <v>2268</v>
      </c>
      <c r="K2116" s="37">
        <v>4</v>
      </c>
      <c r="L2116" s="37">
        <v>0</v>
      </c>
    </row>
    <row r="2117" spans="1:12" x14ac:dyDescent="0.25">
      <c r="A2117" s="37" t="s">
        <v>8405</v>
      </c>
      <c r="B2117" s="37">
        <v>6</v>
      </c>
      <c r="C2117" s="37">
        <v>0</v>
      </c>
      <c r="D2117" s="37">
        <v>1</v>
      </c>
      <c r="E2117" s="37">
        <v>2</v>
      </c>
      <c r="F2117" s="37">
        <v>0.92528333333333335</v>
      </c>
      <c r="G2117" s="37" t="s">
        <v>1232</v>
      </c>
      <c r="H2117" s="37" t="s">
        <v>2308</v>
      </c>
      <c r="I2117" s="37">
        <v>118</v>
      </c>
      <c r="J2117" s="37" t="s">
        <v>2275</v>
      </c>
      <c r="K2117" s="37">
        <v>5</v>
      </c>
      <c r="L2117" s="37">
        <v>1</v>
      </c>
    </row>
    <row r="2118" spans="1:12" x14ac:dyDescent="0.25">
      <c r="A2118" s="37" t="s">
        <v>9384</v>
      </c>
      <c r="B2118" s="37">
        <v>6</v>
      </c>
      <c r="C2118" s="37">
        <v>0</v>
      </c>
      <c r="D2118" s="37">
        <v>0</v>
      </c>
      <c r="E2118" s="37">
        <v>5</v>
      </c>
      <c r="F2118" s="37">
        <v>0.51751666666666674</v>
      </c>
      <c r="G2118" s="37" t="s">
        <v>1219</v>
      </c>
      <c r="H2118" s="37" t="s">
        <v>2316</v>
      </c>
      <c r="I2118" s="37">
        <v>66</v>
      </c>
      <c r="J2118" s="37" t="s">
        <v>2268</v>
      </c>
      <c r="K2118" s="37">
        <v>4</v>
      </c>
      <c r="L2118" s="37">
        <v>0</v>
      </c>
    </row>
    <row r="2119" spans="1:12" x14ac:dyDescent="0.25">
      <c r="A2119" s="37" t="s">
        <v>8592</v>
      </c>
      <c r="B2119" s="37">
        <v>6</v>
      </c>
      <c r="C2119" s="37">
        <v>0</v>
      </c>
      <c r="D2119" s="37">
        <v>1</v>
      </c>
      <c r="E2119" s="37">
        <v>2</v>
      </c>
      <c r="F2119" s="37">
        <v>0.9174500000000001</v>
      </c>
      <c r="G2119" s="37" t="s">
        <v>1232</v>
      </c>
      <c r="H2119" s="37" t="s">
        <v>2316</v>
      </c>
      <c r="I2119" s="37">
        <v>117</v>
      </c>
      <c r="J2119" s="37" t="s">
        <v>2275</v>
      </c>
      <c r="K2119" s="37">
        <v>5</v>
      </c>
      <c r="L2119" s="37">
        <v>1</v>
      </c>
    </row>
    <row r="2120" spans="1:12" x14ac:dyDescent="0.25">
      <c r="A2120" s="37" t="s">
        <v>8372</v>
      </c>
      <c r="B2120" s="37">
        <v>6</v>
      </c>
      <c r="C2120" s="37">
        <v>0</v>
      </c>
      <c r="D2120" s="37">
        <v>0</v>
      </c>
      <c r="E2120" s="37">
        <v>0</v>
      </c>
      <c r="F2120" s="37">
        <v>0.27445000000000003</v>
      </c>
      <c r="G2120" s="37" t="s">
        <v>1240</v>
      </c>
      <c r="H2120" s="37" t="s">
        <v>2308</v>
      </c>
      <c r="I2120" s="37">
        <v>35</v>
      </c>
      <c r="J2120" s="37" t="s">
        <v>2268</v>
      </c>
      <c r="K2120" s="37">
        <v>4</v>
      </c>
      <c r="L2120" s="37">
        <v>0</v>
      </c>
    </row>
    <row r="2121" spans="1:12" x14ac:dyDescent="0.25">
      <c r="A2121" s="37" t="s">
        <v>9229</v>
      </c>
      <c r="B2121" s="37">
        <v>6</v>
      </c>
      <c r="C2121" s="37">
        <v>0</v>
      </c>
      <c r="D2121" s="37">
        <v>1</v>
      </c>
      <c r="E2121" s="37">
        <v>3</v>
      </c>
      <c r="F2121" s="37">
        <v>1.2814333333333334</v>
      </c>
      <c r="G2121" s="37" t="s">
        <v>1224</v>
      </c>
      <c r="H2121" s="37" t="s">
        <v>2321</v>
      </c>
      <c r="I2121" s="37">
        <v>223</v>
      </c>
      <c r="J2121" s="37" t="s">
        <v>2275</v>
      </c>
      <c r="K2121" s="37">
        <v>6</v>
      </c>
      <c r="L2121" s="37">
        <v>1</v>
      </c>
    </row>
    <row r="2122" spans="1:12" x14ac:dyDescent="0.25">
      <c r="A2122" s="37" t="s">
        <v>8087</v>
      </c>
      <c r="B2122" s="37">
        <v>6</v>
      </c>
      <c r="C2122" s="37">
        <v>0</v>
      </c>
      <c r="D2122" s="37">
        <v>0</v>
      </c>
      <c r="E2122" s="37">
        <v>0</v>
      </c>
      <c r="F2122" s="37">
        <v>0.98433333333333339</v>
      </c>
      <c r="G2122" s="37" t="s">
        <v>1263</v>
      </c>
      <c r="H2122" s="37" t="s">
        <v>2308</v>
      </c>
      <c r="I2122" s="37">
        <v>149</v>
      </c>
      <c r="J2122" s="37" t="s">
        <v>2275</v>
      </c>
      <c r="K2122" s="37">
        <v>5</v>
      </c>
      <c r="L2122" s="37">
        <v>0</v>
      </c>
    </row>
    <row r="2123" spans="1:12" x14ac:dyDescent="0.25">
      <c r="A2123" s="37" t="s">
        <v>8818</v>
      </c>
      <c r="B2123" s="37">
        <v>6</v>
      </c>
      <c r="C2123" s="37">
        <v>0</v>
      </c>
      <c r="D2123" s="37">
        <v>0</v>
      </c>
      <c r="E2123" s="37">
        <v>2</v>
      </c>
      <c r="F2123" s="37">
        <v>0.4155666666666667</v>
      </c>
      <c r="G2123" s="37" t="s">
        <v>1222</v>
      </c>
      <c r="H2123" s="37" t="s">
        <v>2321</v>
      </c>
      <c r="I2123" s="37">
        <v>53</v>
      </c>
      <c r="J2123" s="37" t="s">
        <v>2275</v>
      </c>
      <c r="K2123" s="37">
        <v>4</v>
      </c>
      <c r="L2123" s="37">
        <v>0</v>
      </c>
    </row>
    <row r="2124" spans="1:12" x14ac:dyDescent="0.25">
      <c r="A2124" s="37" t="s">
        <v>8817</v>
      </c>
      <c r="B2124" s="37">
        <v>6</v>
      </c>
      <c r="C2124" s="37">
        <v>0</v>
      </c>
      <c r="D2124" s="37">
        <v>1</v>
      </c>
      <c r="E2124" s="37">
        <v>2</v>
      </c>
      <c r="F2124" s="37">
        <v>0.84686666666666666</v>
      </c>
      <c r="G2124" s="37" t="s">
        <v>2276</v>
      </c>
      <c r="H2124" s="37" t="s">
        <v>2405</v>
      </c>
      <c r="I2124" s="37">
        <v>108</v>
      </c>
      <c r="J2124" s="37" t="s">
        <v>2275</v>
      </c>
      <c r="K2124" s="37">
        <v>5</v>
      </c>
      <c r="L2124" s="37">
        <v>1</v>
      </c>
    </row>
    <row r="2125" spans="1:12" x14ac:dyDescent="0.25">
      <c r="A2125" s="37" t="s">
        <v>8299</v>
      </c>
      <c r="B2125" s="37">
        <v>6</v>
      </c>
      <c r="C2125" s="37">
        <v>0</v>
      </c>
      <c r="D2125" s="37">
        <v>0</v>
      </c>
      <c r="E2125" s="37">
        <v>0</v>
      </c>
      <c r="F2125" s="37">
        <v>0.37636666666666674</v>
      </c>
      <c r="G2125" s="37" t="s">
        <v>1226</v>
      </c>
      <c r="H2125" s="37" t="s">
        <v>2308</v>
      </c>
      <c r="I2125" s="37">
        <v>48</v>
      </c>
      <c r="J2125" s="37" t="s">
        <v>2275</v>
      </c>
      <c r="K2125" s="37">
        <v>4</v>
      </c>
      <c r="L2125" s="37">
        <v>0</v>
      </c>
    </row>
    <row r="2126" spans="1:12" x14ac:dyDescent="0.25">
      <c r="A2126" s="37" t="s">
        <v>9032</v>
      </c>
      <c r="B2126" s="37">
        <v>6</v>
      </c>
      <c r="C2126" s="37">
        <v>0</v>
      </c>
      <c r="D2126" s="37">
        <v>0</v>
      </c>
      <c r="E2126" s="37">
        <v>0</v>
      </c>
      <c r="F2126" s="37">
        <v>0.25090000000000001</v>
      </c>
      <c r="G2126" s="37" t="s">
        <v>1257</v>
      </c>
      <c r="H2126" s="37" t="s">
        <v>2308</v>
      </c>
      <c r="I2126" s="37">
        <v>32</v>
      </c>
      <c r="J2126" s="37" t="s">
        <v>2268</v>
      </c>
      <c r="K2126" s="37">
        <v>2</v>
      </c>
      <c r="L2126" s="37">
        <v>0</v>
      </c>
    </row>
    <row r="2127" spans="1:12" x14ac:dyDescent="0.25">
      <c r="A2127" s="37" t="s">
        <v>8371</v>
      </c>
      <c r="B2127" s="37">
        <v>6</v>
      </c>
      <c r="C2127" s="37">
        <v>0</v>
      </c>
      <c r="D2127" s="37">
        <v>0</v>
      </c>
      <c r="E2127" s="37">
        <v>0</v>
      </c>
      <c r="F2127" s="37">
        <v>0.29794999999999999</v>
      </c>
      <c r="G2127" s="37" t="s">
        <v>1256</v>
      </c>
      <c r="H2127" s="37" t="s">
        <v>2321</v>
      </c>
      <c r="I2127" s="37">
        <v>38</v>
      </c>
      <c r="J2127" s="37" t="s">
        <v>2268</v>
      </c>
      <c r="K2127" s="37">
        <v>4</v>
      </c>
      <c r="L2127" s="37">
        <v>0</v>
      </c>
    </row>
    <row r="2128" spans="1:12" x14ac:dyDescent="0.25">
      <c r="A2128" s="37" t="s">
        <v>9013</v>
      </c>
      <c r="B2128" s="37">
        <v>6</v>
      </c>
      <c r="C2128" s="37">
        <v>0</v>
      </c>
      <c r="D2128" s="37">
        <v>0</v>
      </c>
      <c r="E2128" s="37">
        <v>2</v>
      </c>
      <c r="F2128" s="37">
        <v>0.61148333333333327</v>
      </c>
      <c r="G2128" s="37" t="s">
        <v>2299</v>
      </c>
      <c r="H2128" s="37" t="s">
        <v>2308</v>
      </c>
      <c r="I2128" s="37">
        <v>84</v>
      </c>
      <c r="J2128" s="37" t="s">
        <v>2268</v>
      </c>
      <c r="K2128" s="37">
        <v>6</v>
      </c>
      <c r="L2128" s="37">
        <v>0</v>
      </c>
    </row>
    <row r="2129" spans="1:12" x14ac:dyDescent="0.25">
      <c r="A2129" s="37" t="s">
        <v>8752</v>
      </c>
      <c r="B2129" s="37">
        <v>6</v>
      </c>
      <c r="C2129" s="37">
        <v>0</v>
      </c>
      <c r="D2129" s="37">
        <v>1</v>
      </c>
      <c r="E2129" s="37">
        <v>2</v>
      </c>
      <c r="F2129" s="37">
        <v>1.0272333333333334</v>
      </c>
      <c r="G2129" s="37" t="s">
        <v>1219</v>
      </c>
      <c r="H2129" s="37" t="s">
        <v>2316</v>
      </c>
      <c r="I2129" s="37">
        <v>131</v>
      </c>
      <c r="J2129" s="37" t="s">
        <v>2275</v>
      </c>
      <c r="K2129" s="37">
        <v>6</v>
      </c>
      <c r="L2129" s="37">
        <v>1</v>
      </c>
    </row>
    <row r="2130" spans="1:12" x14ac:dyDescent="0.25">
      <c r="A2130" s="37" t="s">
        <v>8994</v>
      </c>
      <c r="B2130" s="37">
        <v>6</v>
      </c>
      <c r="C2130" s="37">
        <v>0</v>
      </c>
      <c r="D2130" s="37">
        <v>0</v>
      </c>
      <c r="E2130" s="37">
        <v>3</v>
      </c>
      <c r="F2130" s="37">
        <v>0.72924999999999995</v>
      </c>
      <c r="G2130" s="37" t="s">
        <v>1232</v>
      </c>
      <c r="H2130" s="37" t="s">
        <v>2308</v>
      </c>
      <c r="I2130" s="37">
        <v>93</v>
      </c>
      <c r="J2130" s="37" t="s">
        <v>2275</v>
      </c>
      <c r="K2130" s="37">
        <v>4</v>
      </c>
      <c r="L2130" s="37">
        <v>0</v>
      </c>
    </row>
    <row r="2131" spans="1:12" x14ac:dyDescent="0.25">
      <c r="A2131" s="37" t="s">
        <v>8775</v>
      </c>
      <c r="B2131" s="37">
        <v>6</v>
      </c>
      <c r="C2131" s="37">
        <v>0</v>
      </c>
      <c r="D2131" s="37">
        <v>0</v>
      </c>
      <c r="E2131" s="37">
        <v>0</v>
      </c>
      <c r="F2131" s="37">
        <v>0.52536666666666665</v>
      </c>
      <c r="G2131" s="37" t="s">
        <v>1232</v>
      </c>
      <c r="H2131" s="37" t="s">
        <v>2308</v>
      </c>
      <c r="I2131" s="37">
        <v>67</v>
      </c>
      <c r="J2131" s="37" t="s">
        <v>2275</v>
      </c>
      <c r="K2131" s="37">
        <v>4</v>
      </c>
      <c r="L2131" s="37">
        <v>0</v>
      </c>
    </row>
    <row r="2132" spans="1:12" x14ac:dyDescent="0.25">
      <c r="A2132" s="37" t="s">
        <v>8993</v>
      </c>
      <c r="B2132" s="37">
        <v>6</v>
      </c>
      <c r="C2132" s="37">
        <v>0</v>
      </c>
      <c r="D2132" s="37">
        <v>2</v>
      </c>
      <c r="E2132" s="37">
        <v>2</v>
      </c>
      <c r="F2132" s="37">
        <v>1.7843666666666669</v>
      </c>
      <c r="G2132" s="37" t="s">
        <v>1259</v>
      </c>
      <c r="H2132" s="37" t="s">
        <v>2308</v>
      </c>
      <c r="I2132" s="37">
        <v>242</v>
      </c>
      <c r="J2132" s="37" t="s">
        <v>2275</v>
      </c>
      <c r="K2132" s="37">
        <v>5</v>
      </c>
      <c r="L2132" s="37">
        <v>2</v>
      </c>
    </row>
    <row r="2133" spans="1:12" x14ac:dyDescent="0.25">
      <c r="A2133" s="37" t="s">
        <v>7914</v>
      </c>
      <c r="B2133" s="37">
        <v>6</v>
      </c>
      <c r="C2133" s="37">
        <v>0</v>
      </c>
      <c r="D2133" s="37">
        <v>0</v>
      </c>
      <c r="E2133" s="37">
        <v>1</v>
      </c>
      <c r="F2133" s="37">
        <v>0.50183333333333335</v>
      </c>
      <c r="G2133" s="37" t="s">
        <v>2299</v>
      </c>
      <c r="H2133" s="37" t="s">
        <v>2308</v>
      </c>
      <c r="I2133" s="37">
        <v>64</v>
      </c>
      <c r="J2133" s="37" t="s">
        <v>2268</v>
      </c>
      <c r="K2133" s="37">
        <v>3</v>
      </c>
      <c r="L2133" s="37">
        <v>0</v>
      </c>
    </row>
    <row r="2134" spans="1:12" x14ac:dyDescent="0.25">
      <c r="A2134" s="37" t="s">
        <v>8081</v>
      </c>
      <c r="B2134" s="37">
        <v>6</v>
      </c>
      <c r="C2134" s="37">
        <v>0</v>
      </c>
      <c r="D2134" s="37">
        <v>0</v>
      </c>
      <c r="E2134" s="37">
        <v>0</v>
      </c>
      <c r="F2134" s="37">
        <v>0.3293166666666667</v>
      </c>
      <c r="G2134" s="37" t="s">
        <v>1251</v>
      </c>
      <c r="H2134" s="37" t="s">
        <v>2321</v>
      </c>
      <c r="I2134" s="37">
        <v>42</v>
      </c>
      <c r="J2134" s="37" t="s">
        <v>2268</v>
      </c>
      <c r="K2134" s="37">
        <v>4</v>
      </c>
      <c r="L2134" s="37">
        <v>0</v>
      </c>
    </row>
    <row r="2135" spans="1:12" x14ac:dyDescent="0.25">
      <c r="A2135" s="37" t="s">
        <v>8294</v>
      </c>
      <c r="B2135" s="37">
        <v>6</v>
      </c>
      <c r="C2135" s="37">
        <v>0</v>
      </c>
      <c r="D2135" s="37">
        <v>0</v>
      </c>
      <c r="E2135" s="37">
        <v>3</v>
      </c>
      <c r="F2135" s="37">
        <v>0.69788333333333341</v>
      </c>
      <c r="G2135" s="37" t="s">
        <v>1219</v>
      </c>
      <c r="H2135" s="37" t="s">
        <v>2269</v>
      </c>
      <c r="I2135" s="37">
        <v>89</v>
      </c>
      <c r="J2135" s="37" t="s">
        <v>2275</v>
      </c>
      <c r="K2135" s="37">
        <v>5</v>
      </c>
      <c r="L2135" s="37">
        <v>0</v>
      </c>
    </row>
    <row r="2136" spans="1:12" x14ac:dyDescent="0.25">
      <c r="A2136" s="37" t="s">
        <v>8635</v>
      </c>
      <c r="B2136" s="37">
        <v>6</v>
      </c>
      <c r="C2136" s="37">
        <v>0</v>
      </c>
      <c r="D2136" s="37">
        <v>2</v>
      </c>
      <c r="E2136" s="37">
        <v>3</v>
      </c>
      <c r="F2136" s="37">
        <v>1.4694</v>
      </c>
      <c r="G2136" s="37" t="s">
        <v>1224</v>
      </c>
      <c r="H2136" s="37" t="s">
        <v>2308</v>
      </c>
      <c r="I2136" s="37">
        <v>191</v>
      </c>
      <c r="J2136" s="37" t="s">
        <v>2275</v>
      </c>
      <c r="K2136" s="37">
        <v>5</v>
      </c>
      <c r="L2136" s="37">
        <v>2</v>
      </c>
    </row>
    <row r="2137" spans="1:12" x14ac:dyDescent="0.25">
      <c r="A2137" s="37" t="s">
        <v>8140</v>
      </c>
      <c r="B2137" s="37">
        <v>6</v>
      </c>
      <c r="C2137" s="37">
        <v>0</v>
      </c>
      <c r="D2137" s="37">
        <v>0</v>
      </c>
      <c r="E2137" s="37">
        <v>1</v>
      </c>
      <c r="F2137" s="37">
        <v>0.49400000000000005</v>
      </c>
      <c r="G2137" s="37" t="s">
        <v>1240</v>
      </c>
      <c r="H2137" s="37" t="s">
        <v>2308</v>
      </c>
      <c r="I2137" s="37">
        <v>63</v>
      </c>
      <c r="J2137" s="37" t="s">
        <v>2268</v>
      </c>
      <c r="K2137" s="37">
        <v>5</v>
      </c>
      <c r="L2137" s="37">
        <v>0</v>
      </c>
    </row>
    <row r="2138" spans="1:12" x14ac:dyDescent="0.25">
      <c r="A2138" s="37" t="s">
        <v>8080</v>
      </c>
      <c r="B2138" s="37">
        <v>6</v>
      </c>
      <c r="C2138" s="37">
        <v>0</v>
      </c>
      <c r="D2138" s="37">
        <v>0</v>
      </c>
      <c r="E2138" s="37">
        <v>3</v>
      </c>
      <c r="F2138" s="37">
        <v>1.2625</v>
      </c>
      <c r="G2138" s="37" t="s">
        <v>2740</v>
      </c>
      <c r="H2138" s="37" t="s">
        <v>2316</v>
      </c>
      <c r="I2138" s="37">
        <v>161</v>
      </c>
      <c r="J2138" s="37" t="s">
        <v>2275</v>
      </c>
      <c r="K2138" s="37">
        <v>6</v>
      </c>
      <c r="L2138" s="37">
        <v>0</v>
      </c>
    </row>
    <row r="2139" spans="1:12" x14ac:dyDescent="0.25">
      <c r="A2139" s="37" t="s">
        <v>8703</v>
      </c>
      <c r="B2139" s="37">
        <v>6</v>
      </c>
      <c r="C2139" s="37">
        <v>0</v>
      </c>
      <c r="D2139" s="37">
        <v>1</v>
      </c>
      <c r="E2139" s="37">
        <v>1</v>
      </c>
      <c r="F2139" s="37">
        <v>1.2624666666666668</v>
      </c>
      <c r="G2139" s="37" t="s">
        <v>1249</v>
      </c>
      <c r="H2139" s="37" t="s">
        <v>2308</v>
      </c>
      <c r="I2139" s="37">
        <v>161</v>
      </c>
      <c r="J2139" s="37" t="s">
        <v>2275</v>
      </c>
      <c r="K2139" s="37">
        <v>6</v>
      </c>
      <c r="L2139" s="37">
        <v>1</v>
      </c>
    </row>
    <row r="2140" spans="1:12" x14ac:dyDescent="0.25">
      <c r="A2140" s="37" t="s">
        <v>8702</v>
      </c>
      <c r="B2140" s="37">
        <v>6</v>
      </c>
      <c r="C2140" s="37">
        <v>0</v>
      </c>
      <c r="D2140" s="37">
        <v>0</v>
      </c>
      <c r="E2140" s="37">
        <v>0</v>
      </c>
      <c r="F2140" s="37">
        <v>0.74493333333333334</v>
      </c>
      <c r="G2140" s="37" t="s">
        <v>2299</v>
      </c>
      <c r="H2140" s="37" t="s">
        <v>2321</v>
      </c>
      <c r="I2140" s="37">
        <v>95</v>
      </c>
      <c r="J2140" s="37" t="s">
        <v>2268</v>
      </c>
      <c r="K2140" s="37">
        <v>4</v>
      </c>
      <c r="L2140" s="37">
        <v>0</v>
      </c>
    </row>
    <row r="2141" spans="1:12" x14ac:dyDescent="0.25">
      <c r="A2141" s="37" t="s">
        <v>8613</v>
      </c>
      <c r="B2141" s="37">
        <v>6</v>
      </c>
      <c r="C2141" s="37">
        <v>0</v>
      </c>
      <c r="D2141" s="37">
        <v>1</v>
      </c>
      <c r="E2141" s="37">
        <v>0</v>
      </c>
      <c r="F2141" s="37">
        <v>1.3408833333333334</v>
      </c>
      <c r="G2141" s="37" t="s">
        <v>2337</v>
      </c>
      <c r="H2141" s="37" t="s">
        <v>2321</v>
      </c>
      <c r="I2141" s="37">
        <v>171</v>
      </c>
      <c r="J2141" s="37" t="s">
        <v>2268</v>
      </c>
      <c r="K2141" s="37">
        <v>4</v>
      </c>
      <c r="L2141" s="37">
        <v>1</v>
      </c>
    </row>
    <row r="2142" spans="1:12" x14ac:dyDescent="0.25">
      <c r="A2142" s="37" t="s">
        <v>8853</v>
      </c>
      <c r="B2142" s="37">
        <v>6</v>
      </c>
      <c r="C2142" s="37">
        <v>0</v>
      </c>
      <c r="D2142" s="37">
        <v>0</v>
      </c>
      <c r="E2142" s="37">
        <v>0</v>
      </c>
      <c r="F2142" s="37">
        <v>0.17248333333333332</v>
      </c>
      <c r="G2142" s="37" t="s">
        <v>1232</v>
      </c>
      <c r="H2142" s="37" t="s">
        <v>2308</v>
      </c>
      <c r="I2142" s="37">
        <v>22</v>
      </c>
      <c r="J2142" s="37" t="s">
        <v>2268</v>
      </c>
      <c r="K2142" s="37">
        <v>3</v>
      </c>
      <c r="L2142" s="37">
        <v>0</v>
      </c>
    </row>
    <row r="2143" spans="1:12" x14ac:dyDescent="0.25">
      <c r="A2143" s="37" t="s">
        <v>8955</v>
      </c>
      <c r="B2143" s="37">
        <v>6</v>
      </c>
      <c r="C2143" s="37">
        <v>0</v>
      </c>
      <c r="D2143" s="37">
        <v>0</v>
      </c>
      <c r="E2143" s="37">
        <v>1</v>
      </c>
      <c r="F2143" s="37">
        <v>0.4626333333333334</v>
      </c>
      <c r="G2143" s="37" t="s">
        <v>1232</v>
      </c>
      <c r="H2143" s="37" t="s">
        <v>2269</v>
      </c>
      <c r="I2143" s="37">
        <v>59</v>
      </c>
      <c r="J2143" s="37" t="s">
        <v>2268</v>
      </c>
      <c r="K2143" s="37">
        <v>4</v>
      </c>
      <c r="L2143" s="37">
        <v>0</v>
      </c>
    </row>
    <row r="2144" spans="1:12" x14ac:dyDescent="0.25">
      <c r="A2144" s="37" t="s">
        <v>8938</v>
      </c>
      <c r="B2144" s="37">
        <v>6</v>
      </c>
      <c r="C2144" s="37">
        <v>0</v>
      </c>
      <c r="D2144" s="37">
        <v>1</v>
      </c>
      <c r="E2144" s="37">
        <v>5</v>
      </c>
      <c r="F2144" s="37">
        <v>1.5055666666666667</v>
      </c>
      <c r="G2144" s="37" t="s">
        <v>1219</v>
      </c>
      <c r="H2144" s="37" t="s">
        <v>2321</v>
      </c>
      <c r="I2144" s="37">
        <v>192</v>
      </c>
      <c r="J2144" s="37" t="s">
        <v>2268</v>
      </c>
      <c r="K2144" s="37">
        <v>4</v>
      </c>
      <c r="L2144" s="37">
        <v>1</v>
      </c>
    </row>
    <row r="2145" spans="1:12" x14ac:dyDescent="0.25">
      <c r="A2145" s="37" t="s">
        <v>8919</v>
      </c>
      <c r="B2145" s="37">
        <v>6</v>
      </c>
      <c r="C2145" s="37">
        <v>0</v>
      </c>
      <c r="D2145" s="37">
        <v>1</v>
      </c>
      <c r="E2145" s="37">
        <v>3</v>
      </c>
      <c r="F2145" s="37">
        <v>1.40385</v>
      </c>
      <c r="G2145" s="37" t="s">
        <v>1219</v>
      </c>
      <c r="H2145" s="37" t="s">
        <v>2308</v>
      </c>
      <c r="I2145" s="37">
        <v>235</v>
      </c>
      <c r="J2145" s="37" t="s">
        <v>2268</v>
      </c>
      <c r="K2145" s="37">
        <v>5</v>
      </c>
      <c r="L2145" s="37">
        <v>1</v>
      </c>
    </row>
    <row r="2146" spans="1:12" x14ac:dyDescent="0.25">
      <c r="A2146" s="37" t="s">
        <v>9194</v>
      </c>
      <c r="B2146" s="37">
        <v>6</v>
      </c>
      <c r="C2146" s="37">
        <v>0</v>
      </c>
      <c r="D2146" s="37">
        <v>0</v>
      </c>
      <c r="E2146" s="37">
        <v>2</v>
      </c>
      <c r="F2146" s="37">
        <v>0.58810000000000007</v>
      </c>
      <c r="G2146" s="37" t="s">
        <v>1242</v>
      </c>
      <c r="H2146" s="37" t="s">
        <v>2269</v>
      </c>
      <c r="I2146" s="37">
        <v>75</v>
      </c>
      <c r="J2146" s="37" t="s">
        <v>2268</v>
      </c>
      <c r="K2146" s="37">
        <v>4</v>
      </c>
      <c r="L2146" s="37">
        <v>0</v>
      </c>
    </row>
    <row r="2147" spans="1:12" x14ac:dyDescent="0.25">
      <c r="A2147" s="37" t="s">
        <v>9085</v>
      </c>
      <c r="B2147" s="37">
        <v>6</v>
      </c>
      <c r="C2147" s="37">
        <v>0</v>
      </c>
      <c r="D2147" s="37">
        <v>0</v>
      </c>
      <c r="E2147" s="37">
        <v>0</v>
      </c>
      <c r="F2147" s="37">
        <v>0.1411166666666667</v>
      </c>
      <c r="G2147" s="37" t="s">
        <v>2299</v>
      </c>
      <c r="H2147" s="37" t="s">
        <v>2308</v>
      </c>
      <c r="I2147" s="37">
        <v>18</v>
      </c>
      <c r="J2147" s="37" t="s">
        <v>2268</v>
      </c>
      <c r="K2147" s="37">
        <v>2</v>
      </c>
      <c r="L2147" s="37">
        <v>0</v>
      </c>
    </row>
    <row r="2148" spans="1:12" x14ac:dyDescent="0.25">
      <c r="A2148" s="37" t="s">
        <v>7574</v>
      </c>
      <c r="B2148" s="37">
        <v>6</v>
      </c>
      <c r="C2148" s="37">
        <v>0</v>
      </c>
      <c r="D2148" s="37">
        <v>0</v>
      </c>
      <c r="E2148" s="37">
        <v>2</v>
      </c>
      <c r="F2148" s="37">
        <v>0.53321666666666667</v>
      </c>
      <c r="G2148" s="37" t="s">
        <v>1244</v>
      </c>
      <c r="H2148" s="37" t="s">
        <v>2308</v>
      </c>
      <c r="I2148" s="37">
        <v>68</v>
      </c>
      <c r="J2148" s="37" t="s">
        <v>2268</v>
      </c>
      <c r="K2148" s="37">
        <v>5</v>
      </c>
      <c r="L2148" s="37">
        <v>0</v>
      </c>
    </row>
    <row r="2149" spans="1:12" x14ac:dyDescent="0.25">
      <c r="A2149" s="37" t="s">
        <v>7281</v>
      </c>
      <c r="B2149" s="37">
        <v>6</v>
      </c>
      <c r="C2149" s="37">
        <v>0</v>
      </c>
      <c r="D2149" s="37">
        <v>2</v>
      </c>
      <c r="E2149" s="37">
        <v>1</v>
      </c>
      <c r="F2149" s="37">
        <v>1.2467833333333334</v>
      </c>
      <c r="G2149" s="37" t="s">
        <v>2436</v>
      </c>
      <c r="H2149" s="37" t="s">
        <v>2308</v>
      </c>
      <c r="I2149" s="37">
        <v>159</v>
      </c>
      <c r="J2149" s="37" t="s">
        <v>2268</v>
      </c>
      <c r="K2149" s="37">
        <v>5</v>
      </c>
      <c r="L2149" s="37">
        <v>2</v>
      </c>
    </row>
    <row r="2150" spans="1:12" x14ac:dyDescent="0.25">
      <c r="A2150" s="37" t="s">
        <v>9010</v>
      </c>
      <c r="B2150" s="37">
        <v>6</v>
      </c>
      <c r="C2150" s="37">
        <v>0</v>
      </c>
      <c r="D2150" s="37">
        <v>2</v>
      </c>
      <c r="E2150" s="37">
        <v>4</v>
      </c>
      <c r="F2150" s="37">
        <v>2.0220333333333333</v>
      </c>
      <c r="G2150" s="37" t="s">
        <v>1236</v>
      </c>
      <c r="H2150" s="37" t="s">
        <v>2308</v>
      </c>
      <c r="I2150" s="37">
        <v>303</v>
      </c>
      <c r="J2150" s="37" t="s">
        <v>2275</v>
      </c>
      <c r="K2150" s="37">
        <v>5</v>
      </c>
      <c r="L2150" s="37">
        <v>2</v>
      </c>
    </row>
    <row r="2151" spans="1:12" x14ac:dyDescent="0.25">
      <c r="A2151" s="37" t="s">
        <v>8174</v>
      </c>
      <c r="B2151" s="37">
        <v>6</v>
      </c>
      <c r="C2151" s="37">
        <v>0</v>
      </c>
      <c r="D2151" s="37">
        <v>0</v>
      </c>
      <c r="E2151" s="37">
        <v>1</v>
      </c>
      <c r="F2151" s="37">
        <v>0.27443333333333336</v>
      </c>
      <c r="G2151" s="37" t="s">
        <v>1219</v>
      </c>
      <c r="H2151" s="37" t="s">
        <v>2316</v>
      </c>
      <c r="I2151" s="37">
        <v>35</v>
      </c>
      <c r="J2151" s="37" t="s">
        <v>2275</v>
      </c>
      <c r="K2151" s="37">
        <v>4</v>
      </c>
      <c r="L2151" s="37">
        <v>0</v>
      </c>
    </row>
    <row r="2152" spans="1:12" x14ac:dyDescent="0.25">
      <c r="A2152" s="37" t="s">
        <v>8611</v>
      </c>
      <c r="B2152" s="37">
        <v>6</v>
      </c>
      <c r="C2152" s="37">
        <v>0</v>
      </c>
      <c r="D2152" s="37">
        <v>0</v>
      </c>
      <c r="E2152" s="37">
        <v>1</v>
      </c>
      <c r="F2152" s="37">
        <v>0.98801666666666677</v>
      </c>
      <c r="G2152" s="37" t="s">
        <v>1240</v>
      </c>
      <c r="H2152" s="37" t="s">
        <v>2308</v>
      </c>
      <c r="I2152" s="37">
        <v>126</v>
      </c>
      <c r="J2152" s="37" t="s">
        <v>2275</v>
      </c>
      <c r="K2152" s="37">
        <v>5</v>
      </c>
      <c r="L2152" s="37">
        <v>0</v>
      </c>
    </row>
    <row r="2153" spans="1:12" x14ac:dyDescent="0.25">
      <c r="A2153" s="37" t="s">
        <v>8070</v>
      </c>
      <c r="B2153" s="37">
        <v>6</v>
      </c>
      <c r="C2153" s="37">
        <v>1</v>
      </c>
      <c r="D2153" s="37">
        <v>3</v>
      </c>
      <c r="E2153" s="37">
        <v>2</v>
      </c>
      <c r="F2153" s="37">
        <v>3.9991500000000002</v>
      </c>
      <c r="G2153" s="37" t="s">
        <v>1240</v>
      </c>
      <c r="H2153" s="37" t="s">
        <v>2308</v>
      </c>
      <c r="I2153" s="37">
        <v>510</v>
      </c>
      <c r="J2153" s="37" t="s">
        <v>2275</v>
      </c>
      <c r="K2153" s="37">
        <v>5</v>
      </c>
      <c r="L2153" s="37">
        <v>3</v>
      </c>
    </row>
    <row r="2154" spans="1:12" x14ac:dyDescent="0.25">
      <c r="A2154" s="37" t="s">
        <v>8553</v>
      </c>
      <c r="B2154" s="37">
        <v>6</v>
      </c>
      <c r="C2154" s="37">
        <v>0</v>
      </c>
      <c r="D2154" s="37">
        <v>0</v>
      </c>
      <c r="E2154" s="37">
        <v>0</v>
      </c>
      <c r="F2154" s="37">
        <v>0.36854999999999999</v>
      </c>
      <c r="G2154" s="37" t="s">
        <v>1253</v>
      </c>
      <c r="H2154" s="37" t="s">
        <v>2308</v>
      </c>
      <c r="I2154" s="37">
        <v>47</v>
      </c>
      <c r="J2154" s="37" t="s">
        <v>2275</v>
      </c>
      <c r="K2154" s="37">
        <v>3</v>
      </c>
      <c r="L2154" s="37">
        <v>0</v>
      </c>
    </row>
    <row r="2155" spans="1:12" x14ac:dyDescent="0.25">
      <c r="A2155" s="37" t="s">
        <v>9083</v>
      </c>
      <c r="B2155" s="37">
        <v>6</v>
      </c>
      <c r="C2155" s="37">
        <v>0</v>
      </c>
      <c r="D2155" s="37">
        <v>0</v>
      </c>
      <c r="E2155" s="37">
        <v>2</v>
      </c>
      <c r="F2155" s="37">
        <v>0.50185000000000002</v>
      </c>
      <c r="G2155" s="37" t="s">
        <v>1246</v>
      </c>
      <c r="H2155" s="37" t="s">
        <v>2308</v>
      </c>
      <c r="I2155" s="37">
        <v>64</v>
      </c>
      <c r="J2155" s="37" t="s">
        <v>2275</v>
      </c>
      <c r="K2155" s="37">
        <v>4</v>
      </c>
      <c r="L2155" s="37">
        <v>0</v>
      </c>
    </row>
    <row r="2156" spans="1:12" x14ac:dyDescent="0.25">
      <c r="A2156" s="37" t="s">
        <v>9654</v>
      </c>
      <c r="B2156" s="37">
        <v>6</v>
      </c>
      <c r="C2156" s="37">
        <v>0</v>
      </c>
      <c r="D2156" s="37">
        <v>0</v>
      </c>
      <c r="E2156" s="37">
        <v>3</v>
      </c>
      <c r="F2156" s="37">
        <v>0.86255000000000004</v>
      </c>
      <c r="G2156" s="37" t="s">
        <v>1264</v>
      </c>
      <c r="H2156" s="37" t="s">
        <v>2308</v>
      </c>
      <c r="I2156" s="37">
        <v>110</v>
      </c>
      <c r="J2156" s="37" t="s">
        <v>2275</v>
      </c>
      <c r="K2156" s="37">
        <v>5</v>
      </c>
      <c r="L2156" s="37">
        <v>0</v>
      </c>
    </row>
    <row r="2157" spans="1:12" x14ac:dyDescent="0.25">
      <c r="A2157" s="37" t="s">
        <v>9061</v>
      </c>
      <c r="B2157" s="37">
        <v>6</v>
      </c>
      <c r="C2157" s="37">
        <v>0</v>
      </c>
      <c r="D2157" s="37">
        <v>0</v>
      </c>
      <c r="E2157" s="37">
        <v>1</v>
      </c>
      <c r="F2157" s="37">
        <v>0.39989999999999998</v>
      </c>
      <c r="G2157" s="37" t="s">
        <v>1251</v>
      </c>
      <c r="H2157" s="37" t="s">
        <v>2308</v>
      </c>
      <c r="I2157" s="37">
        <v>51</v>
      </c>
      <c r="J2157" s="37" t="s">
        <v>2268</v>
      </c>
      <c r="K2157" s="37">
        <v>4</v>
      </c>
      <c r="L2157" s="37">
        <v>0</v>
      </c>
    </row>
    <row r="2158" spans="1:12" x14ac:dyDescent="0.25">
      <c r="A2158" s="37" t="s">
        <v>8717</v>
      </c>
      <c r="B2158" s="37">
        <v>6</v>
      </c>
      <c r="C2158" s="37">
        <v>0</v>
      </c>
      <c r="D2158" s="37">
        <v>0</v>
      </c>
      <c r="E2158" s="37">
        <v>3</v>
      </c>
      <c r="F2158" s="37">
        <v>1.0115499999999999</v>
      </c>
      <c r="G2158" s="37" t="s">
        <v>1224</v>
      </c>
      <c r="H2158" s="37" t="s">
        <v>2308</v>
      </c>
      <c r="I2158" s="37">
        <v>129</v>
      </c>
      <c r="J2158" s="37" t="s">
        <v>2275</v>
      </c>
      <c r="K2158" s="37">
        <v>6</v>
      </c>
      <c r="L2158" s="37">
        <v>0</v>
      </c>
    </row>
    <row r="2159" spans="1:12" x14ac:dyDescent="0.25">
      <c r="A2159" s="37" t="s">
        <v>8700</v>
      </c>
      <c r="B2159" s="37">
        <v>6</v>
      </c>
      <c r="C2159" s="37">
        <v>0</v>
      </c>
      <c r="D2159" s="37">
        <v>0</v>
      </c>
      <c r="E2159" s="37">
        <v>0</v>
      </c>
      <c r="F2159" s="37">
        <v>0.27443333333333336</v>
      </c>
      <c r="G2159" s="37" t="s">
        <v>2318</v>
      </c>
      <c r="H2159" s="37" t="s">
        <v>2308</v>
      </c>
      <c r="I2159" s="37">
        <v>35</v>
      </c>
      <c r="J2159" s="37" t="s">
        <v>2275</v>
      </c>
      <c r="K2159" s="37">
        <v>4</v>
      </c>
      <c r="L2159" s="37">
        <v>0</v>
      </c>
    </row>
    <row r="2160" spans="1:12" x14ac:dyDescent="0.25">
      <c r="A2160" s="37" t="s">
        <v>8492</v>
      </c>
      <c r="B2160" s="37">
        <v>6</v>
      </c>
      <c r="C2160" s="37">
        <v>0</v>
      </c>
      <c r="D2160" s="37">
        <v>0</v>
      </c>
      <c r="E2160" s="37">
        <v>2</v>
      </c>
      <c r="F2160" s="37">
        <v>0.20386666666666667</v>
      </c>
      <c r="G2160" s="37" t="s">
        <v>1241</v>
      </c>
      <c r="H2160" s="37" t="s">
        <v>2308</v>
      </c>
      <c r="I2160" s="37">
        <v>26</v>
      </c>
      <c r="J2160" s="37" t="s">
        <v>2268</v>
      </c>
      <c r="K2160" s="37">
        <v>3</v>
      </c>
      <c r="L2160" s="37">
        <v>0</v>
      </c>
    </row>
    <row r="2161" spans="1:12" x14ac:dyDescent="0.25">
      <c r="A2161" s="37" t="s">
        <v>8770</v>
      </c>
      <c r="B2161" s="37">
        <v>6</v>
      </c>
      <c r="C2161" s="37">
        <v>0</v>
      </c>
      <c r="D2161" s="37">
        <v>0</v>
      </c>
      <c r="E2161" s="37">
        <v>3</v>
      </c>
      <c r="F2161" s="37">
        <v>0.42341666666666672</v>
      </c>
      <c r="G2161" s="37" t="s">
        <v>1237</v>
      </c>
      <c r="H2161" s="37" t="s">
        <v>2308</v>
      </c>
      <c r="I2161" s="37">
        <v>54</v>
      </c>
      <c r="J2161" s="37" t="s">
        <v>2275</v>
      </c>
      <c r="K2161" s="37">
        <v>5</v>
      </c>
      <c r="L2161" s="37">
        <v>0</v>
      </c>
    </row>
    <row r="2162" spans="1:12" x14ac:dyDescent="0.25">
      <c r="A2162" s="37" t="s">
        <v>9190</v>
      </c>
      <c r="B2162" s="37">
        <v>6</v>
      </c>
      <c r="C2162" s="37">
        <v>0</v>
      </c>
      <c r="D2162" s="37">
        <v>0</v>
      </c>
      <c r="E2162" s="37">
        <v>3</v>
      </c>
      <c r="F2162" s="37">
        <v>0.69788333333333341</v>
      </c>
      <c r="G2162" s="37" t="s">
        <v>1219</v>
      </c>
      <c r="H2162" s="37" t="s">
        <v>2308</v>
      </c>
      <c r="I2162" s="37">
        <v>89</v>
      </c>
      <c r="J2162" s="37" t="s">
        <v>2275</v>
      </c>
      <c r="K2162" s="37">
        <v>5</v>
      </c>
      <c r="L2162" s="37">
        <v>0</v>
      </c>
    </row>
    <row r="2163" spans="1:12" x14ac:dyDescent="0.25">
      <c r="A2163" s="37" t="s">
        <v>8425</v>
      </c>
      <c r="B2163" s="37">
        <v>6</v>
      </c>
      <c r="C2163" s="37">
        <v>0</v>
      </c>
      <c r="D2163" s="37">
        <v>0</v>
      </c>
      <c r="E2163" s="37">
        <v>1</v>
      </c>
      <c r="F2163" s="37">
        <v>0.6586833333333334</v>
      </c>
      <c r="G2163" s="37" t="s">
        <v>1219</v>
      </c>
      <c r="H2163" s="37" t="s">
        <v>2308</v>
      </c>
      <c r="I2163" s="37">
        <v>84</v>
      </c>
      <c r="J2163" s="37" t="s">
        <v>2268</v>
      </c>
      <c r="K2163" s="37">
        <v>2</v>
      </c>
      <c r="L2163" s="37">
        <v>0</v>
      </c>
    </row>
    <row r="2164" spans="1:12" x14ac:dyDescent="0.25">
      <c r="A2164" s="37" t="s">
        <v>8583</v>
      </c>
      <c r="B2164" s="37">
        <v>5</v>
      </c>
      <c r="C2164" s="37">
        <v>0</v>
      </c>
      <c r="D2164" s="37">
        <v>1</v>
      </c>
      <c r="E2164" s="37">
        <v>1</v>
      </c>
      <c r="F2164" s="37">
        <v>0.67747999999999997</v>
      </c>
      <c r="G2164" s="37" t="s">
        <v>1219</v>
      </c>
      <c r="H2164" s="37" t="s">
        <v>2308</v>
      </c>
      <c r="I2164" s="37">
        <v>72</v>
      </c>
      <c r="J2164" s="37" t="s">
        <v>2275</v>
      </c>
      <c r="K2164" s="37">
        <v>3</v>
      </c>
      <c r="L2164" s="37">
        <v>1</v>
      </c>
    </row>
    <row r="2165" spans="1:12" x14ac:dyDescent="0.25">
      <c r="A2165" s="37" t="s">
        <v>8127</v>
      </c>
      <c r="B2165" s="37">
        <v>5</v>
      </c>
      <c r="C2165" s="37">
        <v>0</v>
      </c>
      <c r="D2165" s="37">
        <v>0</v>
      </c>
      <c r="E2165" s="37">
        <v>0</v>
      </c>
      <c r="F2165" s="37">
        <v>0.64928000000000008</v>
      </c>
      <c r="G2165" s="37" t="s">
        <v>1219</v>
      </c>
      <c r="H2165" s="37" t="s">
        <v>2308</v>
      </c>
      <c r="I2165" s="37">
        <v>69</v>
      </c>
      <c r="J2165" s="37" t="s">
        <v>2268</v>
      </c>
      <c r="K2165" s="37">
        <v>3</v>
      </c>
      <c r="L2165" s="37">
        <v>0</v>
      </c>
    </row>
    <row r="2166" spans="1:12" x14ac:dyDescent="0.25">
      <c r="A2166" s="37" t="s">
        <v>8831</v>
      </c>
      <c r="B2166" s="37">
        <v>5</v>
      </c>
      <c r="C2166" s="37">
        <v>0</v>
      </c>
      <c r="D2166" s="37">
        <v>0</v>
      </c>
      <c r="E2166" s="37">
        <v>0</v>
      </c>
      <c r="F2166" s="37">
        <v>0.31994</v>
      </c>
      <c r="G2166" s="37" t="s">
        <v>1219</v>
      </c>
      <c r="H2166" s="37" t="s">
        <v>2308</v>
      </c>
      <c r="I2166" s="37">
        <v>34</v>
      </c>
      <c r="J2166" s="37" t="s">
        <v>2275</v>
      </c>
      <c r="K2166" s="37">
        <v>3</v>
      </c>
      <c r="L2166" s="37">
        <v>0</v>
      </c>
    </row>
    <row r="2167" spans="1:12" x14ac:dyDescent="0.25">
      <c r="A2167" s="37" t="s">
        <v>8987</v>
      </c>
      <c r="B2167" s="37">
        <v>5</v>
      </c>
      <c r="C2167" s="37">
        <v>0</v>
      </c>
      <c r="D2167" s="37">
        <v>1</v>
      </c>
      <c r="E2167" s="37">
        <v>1</v>
      </c>
      <c r="F2167" s="37">
        <v>0.69632000000000005</v>
      </c>
      <c r="G2167" s="37" t="s">
        <v>1219</v>
      </c>
      <c r="H2167" s="37" t="s">
        <v>2308</v>
      </c>
      <c r="I2167" s="37">
        <v>74</v>
      </c>
      <c r="J2167" s="37" t="s">
        <v>2268</v>
      </c>
      <c r="K2167" s="37">
        <v>3</v>
      </c>
      <c r="L2167" s="37">
        <v>1</v>
      </c>
    </row>
    <row r="2168" spans="1:12" x14ac:dyDescent="0.25">
      <c r="A2168" s="37" t="s">
        <v>8951</v>
      </c>
      <c r="B2168" s="37">
        <v>5</v>
      </c>
      <c r="C2168" s="37">
        <v>0</v>
      </c>
      <c r="D2168" s="37">
        <v>0</v>
      </c>
      <c r="E2168" s="37">
        <v>0</v>
      </c>
      <c r="F2168" s="37">
        <v>0.63046000000000002</v>
      </c>
      <c r="G2168" s="37" t="s">
        <v>1219</v>
      </c>
      <c r="H2168" s="37" t="s">
        <v>2308</v>
      </c>
      <c r="I2168" s="37">
        <v>67</v>
      </c>
      <c r="J2168" s="37" t="s">
        <v>2268</v>
      </c>
      <c r="K2168" s="37">
        <v>3</v>
      </c>
      <c r="L2168" s="37">
        <v>0</v>
      </c>
    </row>
    <row r="2169" spans="1:12" x14ac:dyDescent="0.25">
      <c r="A2169" s="37" t="s">
        <v>7262</v>
      </c>
      <c r="B2169" s="37">
        <v>5</v>
      </c>
      <c r="C2169" s="37">
        <v>0</v>
      </c>
      <c r="D2169" s="37">
        <v>0</v>
      </c>
      <c r="E2169" s="37">
        <v>0</v>
      </c>
      <c r="F2169" s="37">
        <v>0.40462000000000009</v>
      </c>
      <c r="G2169" s="37" t="s">
        <v>1219</v>
      </c>
      <c r="H2169" s="37" t="s">
        <v>2308</v>
      </c>
      <c r="I2169" s="37">
        <v>43</v>
      </c>
      <c r="J2169" s="37" t="s">
        <v>2268</v>
      </c>
      <c r="K2169" s="37">
        <v>3</v>
      </c>
      <c r="L2169" s="37">
        <v>0</v>
      </c>
    </row>
    <row r="2170" spans="1:12" x14ac:dyDescent="0.25">
      <c r="A2170" s="37" t="s">
        <v>9222</v>
      </c>
      <c r="B2170" s="37">
        <v>5</v>
      </c>
      <c r="C2170" s="37">
        <v>0</v>
      </c>
      <c r="D2170" s="37">
        <v>1</v>
      </c>
      <c r="E2170" s="37">
        <v>4</v>
      </c>
      <c r="F2170" s="37">
        <v>1.16682</v>
      </c>
      <c r="G2170" s="37" t="s">
        <v>1219</v>
      </c>
      <c r="H2170" s="37" t="s">
        <v>2308</v>
      </c>
      <c r="I2170" s="37">
        <v>124</v>
      </c>
      <c r="J2170" s="37" t="s">
        <v>2275</v>
      </c>
      <c r="K2170" s="37">
        <v>5</v>
      </c>
      <c r="L2170" s="37">
        <v>1</v>
      </c>
    </row>
    <row r="2171" spans="1:12" x14ac:dyDescent="0.25">
      <c r="A2171" s="37" t="s">
        <v>8680</v>
      </c>
      <c r="B2171" s="37">
        <v>5</v>
      </c>
      <c r="C2171" s="37">
        <v>0</v>
      </c>
      <c r="D2171" s="37">
        <v>2</v>
      </c>
      <c r="E2171" s="37">
        <v>2</v>
      </c>
      <c r="F2171" s="37">
        <v>1.86314</v>
      </c>
      <c r="G2171" s="37" t="s">
        <v>1219</v>
      </c>
      <c r="H2171" s="37" t="s">
        <v>2308</v>
      </c>
      <c r="I2171" s="37">
        <v>198</v>
      </c>
      <c r="J2171" s="37" t="s">
        <v>2268</v>
      </c>
      <c r="K2171" s="37">
        <v>5</v>
      </c>
      <c r="L2171" s="37">
        <v>2</v>
      </c>
    </row>
    <row r="2172" spans="1:12" x14ac:dyDescent="0.25">
      <c r="A2172" s="37" t="s">
        <v>8170</v>
      </c>
      <c r="B2172" s="37">
        <v>5</v>
      </c>
      <c r="C2172" s="37">
        <v>0</v>
      </c>
      <c r="D2172" s="37">
        <v>1</v>
      </c>
      <c r="E2172" s="37">
        <v>2</v>
      </c>
      <c r="F2172" s="37">
        <v>1.1668000000000001</v>
      </c>
      <c r="G2172" s="37" t="s">
        <v>1219</v>
      </c>
      <c r="H2172" s="37" t="s">
        <v>2308</v>
      </c>
      <c r="I2172" s="37">
        <v>124</v>
      </c>
      <c r="J2172" s="37" t="s">
        <v>2268</v>
      </c>
      <c r="K2172" s="37">
        <v>4</v>
      </c>
      <c r="L2172" s="37">
        <v>1</v>
      </c>
    </row>
    <row r="2173" spans="1:12" x14ac:dyDescent="0.25">
      <c r="A2173" s="37" t="s">
        <v>9252</v>
      </c>
      <c r="B2173" s="37">
        <v>5</v>
      </c>
      <c r="C2173" s="37">
        <v>0</v>
      </c>
      <c r="D2173" s="37">
        <v>0</v>
      </c>
      <c r="E2173" s="37">
        <v>2</v>
      </c>
      <c r="F2173" s="37">
        <v>0.10347999999999999</v>
      </c>
      <c r="G2173" s="37" t="s">
        <v>1219</v>
      </c>
      <c r="H2173" s="37" t="s">
        <v>2308</v>
      </c>
      <c r="I2173" s="37">
        <v>11</v>
      </c>
      <c r="J2173" s="37" t="s">
        <v>2275</v>
      </c>
      <c r="K2173" s="37">
        <v>3</v>
      </c>
      <c r="L2173" s="37">
        <v>0</v>
      </c>
    </row>
    <row r="2174" spans="1:12" x14ac:dyDescent="0.25">
      <c r="A2174" s="37" t="s">
        <v>8867</v>
      </c>
      <c r="B2174" s="37">
        <v>5</v>
      </c>
      <c r="C2174" s="37">
        <v>0</v>
      </c>
      <c r="D2174" s="37">
        <v>0</v>
      </c>
      <c r="E2174" s="37">
        <v>1</v>
      </c>
      <c r="F2174" s="37">
        <v>0.77158000000000004</v>
      </c>
      <c r="G2174" s="37" t="s">
        <v>1219</v>
      </c>
      <c r="H2174" s="37" t="s">
        <v>2308</v>
      </c>
      <c r="I2174" s="37">
        <v>82</v>
      </c>
      <c r="J2174" s="37" t="s">
        <v>2275</v>
      </c>
      <c r="K2174" s="37">
        <v>5</v>
      </c>
      <c r="L2174" s="37">
        <v>0</v>
      </c>
    </row>
    <row r="2175" spans="1:12" x14ac:dyDescent="0.25">
      <c r="A2175" s="37" t="s">
        <v>8519</v>
      </c>
      <c r="B2175" s="37">
        <v>5</v>
      </c>
      <c r="C2175" s="37">
        <v>0</v>
      </c>
      <c r="D2175" s="37">
        <v>0</v>
      </c>
      <c r="E2175" s="37">
        <v>2</v>
      </c>
      <c r="F2175" s="37">
        <v>0.40462000000000009</v>
      </c>
      <c r="G2175" s="37" t="s">
        <v>1219</v>
      </c>
      <c r="H2175" s="37" t="s">
        <v>2308</v>
      </c>
      <c r="I2175" s="37">
        <v>43</v>
      </c>
      <c r="J2175" s="37" t="s">
        <v>2268</v>
      </c>
      <c r="K2175" s="37">
        <v>4</v>
      </c>
      <c r="L2175" s="37">
        <v>0</v>
      </c>
    </row>
    <row r="2176" spans="1:12" x14ac:dyDescent="0.25">
      <c r="A2176" s="37" t="s">
        <v>8790</v>
      </c>
      <c r="B2176" s="37">
        <v>5</v>
      </c>
      <c r="C2176" s="37">
        <v>0</v>
      </c>
      <c r="D2176" s="37">
        <v>0</v>
      </c>
      <c r="E2176" s="37">
        <v>1</v>
      </c>
      <c r="F2176" s="37">
        <v>0.45166000000000006</v>
      </c>
      <c r="G2176" s="37" t="s">
        <v>1219</v>
      </c>
      <c r="H2176" s="37" t="s">
        <v>2308</v>
      </c>
      <c r="I2176" s="37">
        <v>48</v>
      </c>
      <c r="J2176" s="37" t="s">
        <v>2275</v>
      </c>
      <c r="K2176" s="37">
        <v>4</v>
      </c>
      <c r="L2176" s="37">
        <v>0</v>
      </c>
    </row>
    <row r="2177" spans="1:12" x14ac:dyDescent="0.25">
      <c r="A2177" s="37" t="s">
        <v>8360</v>
      </c>
      <c r="B2177" s="37">
        <v>5</v>
      </c>
      <c r="C2177" s="37">
        <v>0</v>
      </c>
      <c r="D2177" s="37">
        <v>0</v>
      </c>
      <c r="E2177" s="37">
        <v>2</v>
      </c>
      <c r="F2177" s="37">
        <v>0.54576000000000002</v>
      </c>
      <c r="G2177" s="37" t="s">
        <v>1219</v>
      </c>
      <c r="H2177" s="37" t="s">
        <v>2308</v>
      </c>
      <c r="I2177" s="37">
        <v>58</v>
      </c>
      <c r="J2177" s="37" t="s">
        <v>2268</v>
      </c>
      <c r="K2177" s="37">
        <v>3</v>
      </c>
      <c r="L2177" s="37">
        <v>0</v>
      </c>
    </row>
    <row r="2178" spans="1:12" x14ac:dyDescent="0.25">
      <c r="A2178" s="37" t="s">
        <v>9176</v>
      </c>
      <c r="B2178" s="37">
        <v>5</v>
      </c>
      <c r="C2178" s="37">
        <v>0</v>
      </c>
      <c r="D2178" s="37">
        <v>0</v>
      </c>
      <c r="E2178" s="37">
        <v>2</v>
      </c>
      <c r="F2178" s="37">
        <v>0.66808000000000001</v>
      </c>
      <c r="G2178" s="37" t="s">
        <v>1219</v>
      </c>
      <c r="H2178" s="37" t="s">
        <v>2308</v>
      </c>
      <c r="I2178" s="37">
        <v>71</v>
      </c>
      <c r="J2178" s="37" t="s">
        <v>2268</v>
      </c>
      <c r="K2178" s="37">
        <v>3</v>
      </c>
      <c r="L2178" s="37">
        <v>0</v>
      </c>
    </row>
    <row r="2179" spans="1:12" x14ac:dyDescent="0.25">
      <c r="A2179" s="37" t="s">
        <v>8241</v>
      </c>
      <c r="B2179" s="37">
        <v>5</v>
      </c>
      <c r="C2179" s="37">
        <v>0</v>
      </c>
      <c r="D2179" s="37">
        <v>0</v>
      </c>
      <c r="E2179" s="37">
        <v>1</v>
      </c>
      <c r="F2179" s="37">
        <v>0.66808000000000001</v>
      </c>
      <c r="G2179" s="37" t="s">
        <v>1219</v>
      </c>
      <c r="H2179" s="37" t="s">
        <v>2308</v>
      </c>
      <c r="I2179" s="37">
        <v>71</v>
      </c>
      <c r="J2179" s="37" t="s">
        <v>2268</v>
      </c>
      <c r="K2179" s="37">
        <v>5</v>
      </c>
      <c r="L2179" s="37">
        <v>0</v>
      </c>
    </row>
    <row r="2180" spans="1:12" x14ac:dyDescent="0.25">
      <c r="A2180" s="37" t="s">
        <v>8789</v>
      </c>
      <c r="B2180" s="37">
        <v>5</v>
      </c>
      <c r="C2180" s="37">
        <v>0</v>
      </c>
      <c r="D2180" s="37">
        <v>2</v>
      </c>
      <c r="E2180" s="37">
        <v>2</v>
      </c>
      <c r="F2180" s="37">
        <v>1.46794</v>
      </c>
      <c r="G2180" s="37" t="s">
        <v>1219</v>
      </c>
      <c r="H2180" s="37" t="s">
        <v>2308</v>
      </c>
      <c r="I2180" s="37">
        <v>156</v>
      </c>
      <c r="J2180" s="37" t="s">
        <v>2268</v>
      </c>
      <c r="K2180" s="37">
        <v>4</v>
      </c>
      <c r="L2180" s="37">
        <v>2</v>
      </c>
    </row>
    <row r="2181" spans="1:12" x14ac:dyDescent="0.25">
      <c r="A2181" s="37" t="s">
        <v>8417</v>
      </c>
      <c r="B2181" s="37">
        <v>5</v>
      </c>
      <c r="C2181" s="37">
        <v>0</v>
      </c>
      <c r="D2181" s="37">
        <v>0</v>
      </c>
      <c r="E2181" s="37">
        <v>3</v>
      </c>
      <c r="F2181" s="37">
        <v>0.22581999999999999</v>
      </c>
      <c r="G2181" s="37" t="s">
        <v>1219</v>
      </c>
      <c r="H2181" s="37" t="s">
        <v>2308</v>
      </c>
      <c r="I2181" s="37">
        <v>24</v>
      </c>
      <c r="J2181" s="37" t="s">
        <v>2268</v>
      </c>
      <c r="K2181" s="37">
        <v>3</v>
      </c>
      <c r="L2181" s="37">
        <v>0</v>
      </c>
    </row>
    <row r="2182" spans="1:12" x14ac:dyDescent="0.25">
      <c r="A2182" s="37" t="s">
        <v>8986</v>
      </c>
      <c r="B2182" s="37">
        <v>5</v>
      </c>
      <c r="C2182" s="37">
        <v>0</v>
      </c>
      <c r="D2182" s="37">
        <v>1</v>
      </c>
      <c r="E2182" s="37">
        <v>0</v>
      </c>
      <c r="F2182" s="37">
        <v>1.4491000000000001</v>
      </c>
      <c r="G2182" s="37" t="s">
        <v>1219</v>
      </c>
      <c r="H2182" s="37" t="s">
        <v>2308</v>
      </c>
      <c r="I2182" s="37">
        <v>154</v>
      </c>
      <c r="J2182" s="37" t="s">
        <v>2268</v>
      </c>
      <c r="K2182" s="37">
        <v>3</v>
      </c>
      <c r="L2182" s="37">
        <v>1</v>
      </c>
    </row>
    <row r="2183" spans="1:12" x14ac:dyDescent="0.25">
      <c r="A2183" s="37" t="s">
        <v>7642</v>
      </c>
      <c r="B2183" s="37">
        <v>5</v>
      </c>
      <c r="C2183" s="37">
        <v>0</v>
      </c>
      <c r="D2183" s="37">
        <v>0</v>
      </c>
      <c r="E2183" s="37">
        <v>3</v>
      </c>
      <c r="F2183" s="37">
        <v>0.9974400000000001</v>
      </c>
      <c r="G2183" s="37" t="s">
        <v>1219</v>
      </c>
      <c r="H2183" s="37" t="s">
        <v>2310</v>
      </c>
      <c r="I2183" s="37">
        <v>106</v>
      </c>
      <c r="J2183" s="37" t="s">
        <v>2275</v>
      </c>
      <c r="K2183" s="37">
        <v>5</v>
      </c>
      <c r="L2183" s="37">
        <v>0</v>
      </c>
    </row>
    <row r="2184" spans="1:12" x14ac:dyDescent="0.25">
      <c r="A2184" s="37" t="s">
        <v>8605</v>
      </c>
      <c r="B2184" s="37">
        <v>5</v>
      </c>
      <c r="C2184" s="37">
        <v>0</v>
      </c>
      <c r="D2184" s="37">
        <v>1</v>
      </c>
      <c r="E2184" s="37">
        <v>1</v>
      </c>
      <c r="F2184" s="37">
        <v>1.0539000000000001</v>
      </c>
      <c r="G2184" s="37" t="s">
        <v>2299</v>
      </c>
      <c r="H2184" s="37" t="s">
        <v>3729</v>
      </c>
      <c r="I2184" s="37">
        <v>112</v>
      </c>
      <c r="J2184" s="37" t="s">
        <v>2275</v>
      </c>
      <c r="K2184" s="37">
        <v>4</v>
      </c>
      <c r="L2184" s="37">
        <v>1</v>
      </c>
    </row>
    <row r="2185" spans="1:12" x14ac:dyDescent="0.25">
      <c r="A2185" s="37" t="s">
        <v>8060</v>
      </c>
      <c r="B2185" s="37">
        <v>5</v>
      </c>
      <c r="C2185" s="37">
        <v>0</v>
      </c>
      <c r="D2185" s="37">
        <v>0</v>
      </c>
      <c r="E2185" s="37">
        <v>2</v>
      </c>
      <c r="F2185" s="37">
        <v>0.60220000000000007</v>
      </c>
      <c r="G2185" s="37" t="s">
        <v>2529</v>
      </c>
      <c r="H2185" s="37" t="s">
        <v>2308</v>
      </c>
      <c r="I2185" s="37">
        <v>64</v>
      </c>
      <c r="J2185" s="37" t="s">
        <v>2275</v>
      </c>
      <c r="K2185" s="37">
        <v>4</v>
      </c>
      <c r="L2185" s="37">
        <v>0</v>
      </c>
    </row>
    <row r="2186" spans="1:12" x14ac:dyDescent="0.25">
      <c r="A2186" s="37" t="s">
        <v>9188</v>
      </c>
      <c r="B2186" s="37">
        <v>5</v>
      </c>
      <c r="C2186" s="37">
        <v>0</v>
      </c>
      <c r="D2186" s="37">
        <v>0</v>
      </c>
      <c r="E2186" s="37">
        <v>1</v>
      </c>
      <c r="F2186" s="37">
        <v>0.46108000000000005</v>
      </c>
      <c r="G2186" s="37" t="s">
        <v>1248</v>
      </c>
      <c r="H2186" s="37" t="s">
        <v>2308</v>
      </c>
      <c r="I2186" s="37">
        <v>49</v>
      </c>
      <c r="J2186" s="37" t="s">
        <v>2275</v>
      </c>
      <c r="K2186" s="37">
        <v>4</v>
      </c>
      <c r="L2186" s="37">
        <v>0</v>
      </c>
    </row>
    <row r="2187" spans="1:12" x14ac:dyDescent="0.25">
      <c r="A2187" s="37" t="s">
        <v>8059</v>
      </c>
      <c r="B2187" s="37">
        <v>5</v>
      </c>
      <c r="C2187" s="37">
        <v>0</v>
      </c>
      <c r="D2187" s="37">
        <v>1</v>
      </c>
      <c r="E2187" s="37">
        <v>5</v>
      </c>
      <c r="F2187" s="37">
        <v>0.80682000000000009</v>
      </c>
      <c r="G2187" s="37" t="s">
        <v>1235</v>
      </c>
      <c r="H2187" s="37" t="s">
        <v>2310</v>
      </c>
      <c r="I2187" s="37">
        <v>105</v>
      </c>
      <c r="J2187" s="37" t="s">
        <v>2275</v>
      </c>
      <c r="K2187" s="37">
        <v>5</v>
      </c>
      <c r="L2187" s="37">
        <v>1</v>
      </c>
    </row>
    <row r="2188" spans="1:12" x14ac:dyDescent="0.25">
      <c r="A2188" s="37" t="s">
        <v>8447</v>
      </c>
      <c r="B2188" s="37">
        <v>5</v>
      </c>
      <c r="C2188" s="37">
        <v>0</v>
      </c>
      <c r="D2188" s="37">
        <v>0</v>
      </c>
      <c r="E2188" s="37">
        <v>2</v>
      </c>
      <c r="F2188" s="37">
        <v>0.28226000000000001</v>
      </c>
      <c r="G2188" s="37" t="s">
        <v>1260</v>
      </c>
      <c r="H2188" s="37" t="s">
        <v>2308</v>
      </c>
      <c r="I2188" s="37">
        <v>30</v>
      </c>
      <c r="J2188" s="37" t="s">
        <v>2275</v>
      </c>
      <c r="K2188" s="37">
        <v>3</v>
      </c>
      <c r="L2188" s="37">
        <v>0</v>
      </c>
    </row>
    <row r="2189" spans="1:12" x14ac:dyDescent="0.25">
      <c r="A2189" s="37" t="s">
        <v>8972</v>
      </c>
      <c r="B2189" s="37">
        <v>5</v>
      </c>
      <c r="C2189" s="37">
        <v>0</v>
      </c>
      <c r="D2189" s="37">
        <v>0</v>
      </c>
      <c r="E2189" s="37">
        <v>1</v>
      </c>
      <c r="F2189" s="37">
        <v>0.76175999999999999</v>
      </c>
      <c r="G2189" s="37" t="s">
        <v>1257</v>
      </c>
      <c r="H2189" s="37" t="s">
        <v>2308</v>
      </c>
      <c r="I2189" s="37">
        <v>96</v>
      </c>
      <c r="J2189" s="37" t="s">
        <v>2275</v>
      </c>
      <c r="K2189" s="37">
        <v>4</v>
      </c>
      <c r="L2189" s="37">
        <v>0</v>
      </c>
    </row>
    <row r="2190" spans="1:12" x14ac:dyDescent="0.25">
      <c r="A2190" s="37" t="s">
        <v>8518</v>
      </c>
      <c r="B2190" s="37">
        <v>5</v>
      </c>
      <c r="C2190" s="37">
        <v>0</v>
      </c>
      <c r="D2190" s="37">
        <v>0</v>
      </c>
      <c r="E2190" s="37">
        <v>0</v>
      </c>
      <c r="F2190" s="37">
        <v>0.18434</v>
      </c>
      <c r="G2190" s="37" t="s">
        <v>1257</v>
      </c>
      <c r="H2190" s="37" t="s">
        <v>2308</v>
      </c>
      <c r="I2190" s="37">
        <v>22</v>
      </c>
      <c r="J2190" s="37" t="s">
        <v>2275</v>
      </c>
      <c r="K2190" s="37">
        <v>3</v>
      </c>
      <c r="L2190" s="37">
        <v>0</v>
      </c>
    </row>
    <row r="2191" spans="1:12" x14ac:dyDescent="0.25">
      <c r="A2191" s="37" t="s">
        <v>8827</v>
      </c>
      <c r="B2191" s="37">
        <v>5</v>
      </c>
      <c r="C2191" s="37">
        <v>2</v>
      </c>
      <c r="D2191" s="37">
        <v>2</v>
      </c>
      <c r="E2191" s="37">
        <v>4</v>
      </c>
      <c r="F2191" s="37">
        <v>5.0907</v>
      </c>
      <c r="G2191" s="37" t="s">
        <v>1257</v>
      </c>
      <c r="H2191" s="37" t="s">
        <v>2308</v>
      </c>
      <c r="I2191" s="37">
        <v>541</v>
      </c>
      <c r="J2191" s="37" t="s">
        <v>2275</v>
      </c>
      <c r="K2191" s="37">
        <v>5</v>
      </c>
      <c r="L2191" s="37">
        <v>2</v>
      </c>
    </row>
    <row r="2192" spans="1:12" x14ac:dyDescent="0.25">
      <c r="A2192" s="37" t="s">
        <v>7945</v>
      </c>
      <c r="B2192" s="37">
        <v>5</v>
      </c>
      <c r="C2192" s="37">
        <v>0</v>
      </c>
      <c r="D2192" s="37">
        <v>0</v>
      </c>
      <c r="E2192" s="37">
        <v>0</v>
      </c>
      <c r="F2192" s="37">
        <v>0.30110000000000003</v>
      </c>
      <c r="G2192" s="37" t="s">
        <v>1257</v>
      </c>
      <c r="H2192" s="37" t="s">
        <v>2308</v>
      </c>
      <c r="I2192" s="37">
        <v>32</v>
      </c>
      <c r="J2192" s="37" t="s">
        <v>2275</v>
      </c>
      <c r="K2192" s="37">
        <v>3</v>
      </c>
      <c r="L2192" s="37">
        <v>0</v>
      </c>
    </row>
    <row r="2193" spans="1:12" x14ac:dyDescent="0.25">
      <c r="A2193" s="37" t="s">
        <v>8120</v>
      </c>
      <c r="B2193" s="37">
        <v>5</v>
      </c>
      <c r="C2193" s="37">
        <v>0</v>
      </c>
      <c r="D2193" s="37">
        <v>0</v>
      </c>
      <c r="E2193" s="37">
        <v>0</v>
      </c>
      <c r="F2193" s="37">
        <v>0</v>
      </c>
      <c r="G2193" s="37" t="s">
        <v>1257</v>
      </c>
      <c r="H2193" s="37" t="s">
        <v>2308</v>
      </c>
      <c r="I2193" s="37">
        <v>0</v>
      </c>
      <c r="J2193" s="37" t="s">
        <v>2275</v>
      </c>
      <c r="K2193" s="37">
        <v>0</v>
      </c>
      <c r="L2193" s="37">
        <v>0</v>
      </c>
    </row>
    <row r="2194" spans="1:12" x14ac:dyDescent="0.25">
      <c r="A2194" s="37" t="s">
        <v>7887</v>
      </c>
      <c r="B2194" s="37">
        <v>5</v>
      </c>
      <c r="C2194" s="37">
        <v>0</v>
      </c>
      <c r="D2194" s="37">
        <v>1</v>
      </c>
      <c r="E2194" s="37">
        <v>0</v>
      </c>
      <c r="F2194" s="37">
        <v>0.89391999999999994</v>
      </c>
      <c r="G2194" s="37" t="s">
        <v>1257</v>
      </c>
      <c r="H2194" s="37" t="s">
        <v>2308</v>
      </c>
      <c r="I2194" s="37">
        <v>95</v>
      </c>
      <c r="J2194" s="37" t="s">
        <v>2268</v>
      </c>
      <c r="K2194" s="37">
        <v>4</v>
      </c>
      <c r="L2194" s="37">
        <v>1</v>
      </c>
    </row>
    <row r="2195" spans="1:12" x14ac:dyDescent="0.25">
      <c r="A2195" s="37" t="s">
        <v>7944</v>
      </c>
      <c r="B2195" s="37">
        <v>5</v>
      </c>
      <c r="C2195" s="37">
        <v>1</v>
      </c>
      <c r="D2195" s="37">
        <v>2</v>
      </c>
      <c r="E2195" s="37">
        <v>1</v>
      </c>
      <c r="F2195" s="37">
        <v>2.49498</v>
      </c>
      <c r="G2195" s="37" t="s">
        <v>1257</v>
      </c>
      <c r="H2195" s="37" t="s">
        <v>2308</v>
      </c>
      <c r="I2195" s="37">
        <v>545</v>
      </c>
      <c r="J2195" s="37" t="s">
        <v>2275</v>
      </c>
      <c r="K2195" s="37">
        <v>4</v>
      </c>
      <c r="L2195" s="37">
        <v>2</v>
      </c>
    </row>
    <row r="2196" spans="1:12" x14ac:dyDescent="0.25">
      <c r="A2196" s="37" t="s">
        <v>8278</v>
      </c>
      <c r="B2196" s="37">
        <v>5</v>
      </c>
      <c r="C2196" s="37">
        <v>0</v>
      </c>
      <c r="D2196" s="37">
        <v>0</v>
      </c>
      <c r="E2196" s="37">
        <v>1</v>
      </c>
      <c r="F2196" s="37">
        <v>1.1287400000000001</v>
      </c>
      <c r="G2196" s="37" t="s">
        <v>1257</v>
      </c>
      <c r="H2196" s="37" t="s">
        <v>2308</v>
      </c>
      <c r="I2196" s="37">
        <v>135</v>
      </c>
      <c r="J2196" s="37" t="s">
        <v>2268</v>
      </c>
      <c r="K2196" s="37">
        <v>5</v>
      </c>
      <c r="L2196" s="37">
        <v>0</v>
      </c>
    </row>
    <row r="2197" spans="1:12" x14ac:dyDescent="0.25">
      <c r="A2197" s="37" t="s">
        <v>8930</v>
      </c>
      <c r="B2197" s="37">
        <v>5</v>
      </c>
      <c r="C2197" s="37">
        <v>0</v>
      </c>
      <c r="D2197" s="37">
        <v>0</v>
      </c>
      <c r="E2197" s="37">
        <v>1</v>
      </c>
      <c r="F2197" s="37">
        <v>0.43282000000000009</v>
      </c>
      <c r="G2197" s="37" t="s">
        <v>1257</v>
      </c>
      <c r="H2197" s="37" t="s">
        <v>2308</v>
      </c>
      <c r="I2197" s="37">
        <v>46</v>
      </c>
      <c r="J2197" s="37" t="s">
        <v>2275</v>
      </c>
      <c r="K2197" s="37">
        <v>4</v>
      </c>
      <c r="L2197" s="37">
        <v>0</v>
      </c>
    </row>
    <row r="2198" spans="1:12" x14ac:dyDescent="0.25">
      <c r="A2198" s="37" t="s">
        <v>7833</v>
      </c>
      <c r="B2198" s="37">
        <v>5</v>
      </c>
      <c r="C2198" s="37">
        <v>0</v>
      </c>
      <c r="D2198" s="37">
        <v>2</v>
      </c>
      <c r="E2198" s="37">
        <v>1</v>
      </c>
      <c r="F2198" s="37">
        <v>1.86314</v>
      </c>
      <c r="G2198" s="37" t="s">
        <v>2823</v>
      </c>
      <c r="H2198" s="37" t="s">
        <v>2308</v>
      </c>
      <c r="I2198" s="37">
        <v>198</v>
      </c>
      <c r="J2198" s="37" t="s">
        <v>2275</v>
      </c>
      <c r="K2198" s="37">
        <v>5</v>
      </c>
      <c r="L2198" s="37">
        <v>2</v>
      </c>
    </row>
    <row r="2199" spans="1:12" x14ac:dyDescent="0.25">
      <c r="A2199" s="37" t="s">
        <v>8628</v>
      </c>
      <c r="B2199" s="37">
        <v>5</v>
      </c>
      <c r="C2199" s="37">
        <v>0</v>
      </c>
      <c r="D2199" s="37">
        <v>0</v>
      </c>
      <c r="E2199" s="37">
        <v>0</v>
      </c>
      <c r="F2199" s="37">
        <v>0.38580000000000003</v>
      </c>
      <c r="G2199" s="37" t="s">
        <v>1232</v>
      </c>
      <c r="H2199" s="37" t="s">
        <v>2308</v>
      </c>
      <c r="I2199" s="37">
        <v>41</v>
      </c>
      <c r="J2199" s="37" t="s">
        <v>2275</v>
      </c>
      <c r="K2199" s="37">
        <v>4</v>
      </c>
      <c r="L2199" s="37">
        <v>0</v>
      </c>
    </row>
    <row r="2200" spans="1:12" x14ac:dyDescent="0.25">
      <c r="A2200" s="37" t="s">
        <v>8741</v>
      </c>
      <c r="B2200" s="37">
        <v>5</v>
      </c>
      <c r="C2200" s="37">
        <v>0</v>
      </c>
      <c r="D2200" s="37">
        <v>0</v>
      </c>
      <c r="E2200" s="37">
        <v>0</v>
      </c>
      <c r="F2200" s="37">
        <v>0.51754</v>
      </c>
      <c r="G2200" s="37" t="s">
        <v>1232</v>
      </c>
      <c r="H2200" s="37" t="s">
        <v>2308</v>
      </c>
      <c r="I2200" s="37">
        <v>55</v>
      </c>
      <c r="J2200" s="37" t="s">
        <v>2275</v>
      </c>
      <c r="K2200" s="37">
        <v>4</v>
      </c>
      <c r="L2200" s="37">
        <v>0</v>
      </c>
    </row>
    <row r="2201" spans="1:12" x14ac:dyDescent="0.25">
      <c r="A2201" s="37" t="s">
        <v>8862</v>
      </c>
      <c r="B2201" s="37">
        <v>5</v>
      </c>
      <c r="C2201" s="37">
        <v>0</v>
      </c>
      <c r="D2201" s="37">
        <v>0</v>
      </c>
      <c r="E2201" s="37">
        <v>1</v>
      </c>
      <c r="F2201" s="37">
        <v>0.40958000000000006</v>
      </c>
      <c r="G2201" s="37" t="s">
        <v>1232</v>
      </c>
      <c r="H2201" s="37" t="s">
        <v>2308</v>
      </c>
      <c r="I2201" s="37">
        <v>67</v>
      </c>
      <c r="J2201" s="37" t="s">
        <v>2275</v>
      </c>
      <c r="K2201" s="37">
        <v>4</v>
      </c>
      <c r="L2201" s="37">
        <v>0</v>
      </c>
    </row>
    <row r="2202" spans="1:12" x14ac:dyDescent="0.25">
      <c r="A2202" s="37" t="s">
        <v>9079</v>
      </c>
      <c r="B2202" s="37">
        <v>5</v>
      </c>
      <c r="C2202" s="37">
        <v>0</v>
      </c>
      <c r="D2202" s="37">
        <v>0</v>
      </c>
      <c r="E2202" s="37">
        <v>1</v>
      </c>
      <c r="F2202" s="37">
        <v>1.1762200000000003</v>
      </c>
      <c r="G2202" s="37" t="s">
        <v>1232</v>
      </c>
      <c r="H2202" s="37" t="s">
        <v>2308</v>
      </c>
      <c r="I2202" s="37">
        <v>125</v>
      </c>
      <c r="J2202" s="37" t="s">
        <v>2275</v>
      </c>
      <c r="K2202" s="37">
        <v>5</v>
      </c>
      <c r="L2202" s="37">
        <v>0</v>
      </c>
    </row>
    <row r="2203" spans="1:12" x14ac:dyDescent="0.25">
      <c r="A2203" s="37" t="s">
        <v>8678</v>
      </c>
      <c r="B2203" s="37">
        <v>5</v>
      </c>
      <c r="C2203" s="37">
        <v>0</v>
      </c>
      <c r="D2203" s="37">
        <v>1</v>
      </c>
      <c r="E2203" s="37">
        <v>3</v>
      </c>
      <c r="F2203" s="37">
        <v>1.0633000000000001</v>
      </c>
      <c r="G2203" s="37" t="s">
        <v>1232</v>
      </c>
      <c r="H2203" s="37" t="s">
        <v>2308</v>
      </c>
      <c r="I2203" s="37">
        <v>113</v>
      </c>
      <c r="J2203" s="37" t="s">
        <v>2275</v>
      </c>
      <c r="K2203" s="37">
        <v>4</v>
      </c>
      <c r="L2203" s="37">
        <v>1</v>
      </c>
    </row>
    <row r="2204" spans="1:12" x14ac:dyDescent="0.25">
      <c r="A2204" s="37" t="s">
        <v>8786</v>
      </c>
      <c r="B2204" s="37">
        <v>5</v>
      </c>
      <c r="C2204" s="37">
        <v>0</v>
      </c>
      <c r="D2204" s="37">
        <v>1</v>
      </c>
      <c r="E2204" s="37">
        <v>2</v>
      </c>
      <c r="F2204" s="37">
        <v>1.2515000000000001</v>
      </c>
      <c r="G2204" s="37" t="s">
        <v>1232</v>
      </c>
      <c r="H2204" s="37" t="s">
        <v>2308</v>
      </c>
      <c r="I2204" s="37">
        <v>133</v>
      </c>
      <c r="J2204" s="37" t="s">
        <v>2275</v>
      </c>
      <c r="K2204" s="37">
        <v>5</v>
      </c>
      <c r="L2204" s="37">
        <v>1</v>
      </c>
    </row>
    <row r="2205" spans="1:12" x14ac:dyDescent="0.25">
      <c r="A2205" s="37" t="s">
        <v>8414</v>
      </c>
      <c r="B2205" s="37">
        <v>5</v>
      </c>
      <c r="C2205" s="37">
        <v>0</v>
      </c>
      <c r="D2205" s="37">
        <v>1</v>
      </c>
      <c r="E2205" s="37">
        <v>3</v>
      </c>
      <c r="F2205" s="37">
        <v>0.99740000000000006</v>
      </c>
      <c r="G2205" s="37" t="s">
        <v>1232</v>
      </c>
      <c r="H2205" s="37" t="s">
        <v>2308</v>
      </c>
      <c r="I2205" s="37">
        <v>106</v>
      </c>
      <c r="J2205" s="37" t="s">
        <v>2275</v>
      </c>
      <c r="K2205" s="37">
        <v>4</v>
      </c>
      <c r="L2205" s="37">
        <v>1</v>
      </c>
    </row>
    <row r="2206" spans="1:12" x14ac:dyDescent="0.25">
      <c r="A2206" s="37" t="s">
        <v>7830</v>
      </c>
      <c r="B2206" s="37">
        <v>5</v>
      </c>
      <c r="C2206" s="37">
        <v>0</v>
      </c>
      <c r="D2206" s="37">
        <v>0</v>
      </c>
      <c r="E2206" s="37">
        <v>3</v>
      </c>
      <c r="F2206" s="37">
        <v>1.0444800000000001</v>
      </c>
      <c r="G2206" s="37" t="s">
        <v>1232</v>
      </c>
      <c r="H2206" s="37" t="s">
        <v>2308</v>
      </c>
      <c r="I2206" s="37">
        <v>111</v>
      </c>
      <c r="J2206" s="37" t="s">
        <v>2275</v>
      </c>
      <c r="K2206" s="37">
        <v>5</v>
      </c>
      <c r="L2206" s="37">
        <v>0</v>
      </c>
    </row>
    <row r="2207" spans="1:12" x14ac:dyDescent="0.25">
      <c r="A2207" s="37" t="s">
        <v>8114</v>
      </c>
      <c r="B2207" s="37">
        <v>5</v>
      </c>
      <c r="C2207" s="37">
        <v>0</v>
      </c>
      <c r="D2207" s="37">
        <v>0</v>
      </c>
      <c r="E2207" s="37">
        <v>1</v>
      </c>
      <c r="F2207" s="37">
        <v>0.89391999999999994</v>
      </c>
      <c r="G2207" s="37" t="s">
        <v>1232</v>
      </c>
      <c r="H2207" s="37" t="s">
        <v>2308</v>
      </c>
      <c r="I2207" s="37">
        <v>95</v>
      </c>
      <c r="J2207" s="37" t="s">
        <v>2275</v>
      </c>
      <c r="K2207" s="37">
        <v>5</v>
      </c>
      <c r="L2207" s="37">
        <v>0</v>
      </c>
    </row>
    <row r="2208" spans="1:12" x14ac:dyDescent="0.25">
      <c r="A2208" s="37" t="s">
        <v>7939</v>
      </c>
      <c r="B2208" s="37">
        <v>5</v>
      </c>
      <c r="C2208" s="37">
        <v>1</v>
      </c>
      <c r="D2208" s="37">
        <v>1</v>
      </c>
      <c r="E2208" s="37">
        <v>3</v>
      </c>
      <c r="F2208" s="37">
        <v>3.7681200000000006</v>
      </c>
      <c r="G2208" s="37" t="s">
        <v>1232</v>
      </c>
      <c r="H2208" s="37" t="s">
        <v>2308</v>
      </c>
      <c r="I2208" s="37">
        <v>451</v>
      </c>
      <c r="J2208" s="37" t="s">
        <v>2275</v>
      </c>
      <c r="K2208" s="37">
        <v>4</v>
      </c>
      <c r="L2208" s="37">
        <v>1</v>
      </c>
    </row>
    <row r="2209" spans="1:12" x14ac:dyDescent="0.25">
      <c r="A2209" s="37" t="s">
        <v>8826</v>
      </c>
      <c r="B2209" s="37">
        <v>5</v>
      </c>
      <c r="C2209" s="37">
        <v>0</v>
      </c>
      <c r="D2209" s="37">
        <v>1</v>
      </c>
      <c r="E2209" s="37">
        <v>3</v>
      </c>
      <c r="F2209" s="37">
        <v>1.37382</v>
      </c>
      <c r="G2209" s="37" t="s">
        <v>1232</v>
      </c>
      <c r="H2209" s="37" t="s">
        <v>2308</v>
      </c>
      <c r="I2209" s="37">
        <v>146</v>
      </c>
      <c r="J2209" s="37" t="s">
        <v>2275</v>
      </c>
      <c r="K2209" s="37">
        <v>4</v>
      </c>
      <c r="L2209" s="37">
        <v>1</v>
      </c>
    </row>
    <row r="2210" spans="1:12" x14ac:dyDescent="0.25">
      <c r="A2210" s="37" t="s">
        <v>8112</v>
      </c>
      <c r="B2210" s="37">
        <v>5</v>
      </c>
      <c r="C2210" s="37">
        <v>0</v>
      </c>
      <c r="D2210" s="37">
        <v>1</v>
      </c>
      <c r="E2210" s="37">
        <v>0</v>
      </c>
      <c r="F2210" s="37">
        <v>1.1574</v>
      </c>
      <c r="G2210" s="37" t="s">
        <v>1232</v>
      </c>
      <c r="H2210" s="37" t="s">
        <v>2308</v>
      </c>
      <c r="I2210" s="37">
        <v>123</v>
      </c>
      <c r="J2210" s="37" t="s">
        <v>2275</v>
      </c>
      <c r="K2210" s="37">
        <v>4</v>
      </c>
      <c r="L2210" s="37">
        <v>1</v>
      </c>
    </row>
    <row r="2211" spans="1:12" x14ac:dyDescent="0.25">
      <c r="A2211" s="37" t="s">
        <v>8390</v>
      </c>
      <c r="B2211" s="37">
        <v>5</v>
      </c>
      <c r="C2211" s="37">
        <v>0</v>
      </c>
      <c r="D2211" s="37">
        <v>0</v>
      </c>
      <c r="E2211" s="37">
        <v>0</v>
      </c>
      <c r="F2211" s="37">
        <v>1.09154</v>
      </c>
      <c r="G2211" s="37" t="s">
        <v>1232</v>
      </c>
      <c r="H2211" s="37" t="s">
        <v>2308</v>
      </c>
      <c r="I2211" s="37">
        <v>116</v>
      </c>
      <c r="J2211" s="37" t="s">
        <v>2275</v>
      </c>
      <c r="K2211" s="37">
        <v>4</v>
      </c>
      <c r="L2211" s="37">
        <v>0</v>
      </c>
    </row>
    <row r="2212" spans="1:12" x14ac:dyDescent="0.25">
      <c r="A2212" s="37" t="s">
        <v>9058</v>
      </c>
      <c r="B2212" s="37">
        <v>5</v>
      </c>
      <c r="C2212" s="37">
        <v>0</v>
      </c>
      <c r="D2212" s="37">
        <v>3</v>
      </c>
      <c r="E2212" s="37">
        <v>2</v>
      </c>
      <c r="F2212" s="37">
        <v>2.2301199999999999</v>
      </c>
      <c r="G2212" s="37" t="s">
        <v>1232</v>
      </c>
      <c r="H2212" s="37" t="s">
        <v>2308</v>
      </c>
      <c r="I2212" s="37">
        <v>237</v>
      </c>
      <c r="J2212" s="37" t="s">
        <v>2275</v>
      </c>
      <c r="K2212" s="37">
        <v>3</v>
      </c>
      <c r="L2212" s="37">
        <v>3</v>
      </c>
    </row>
    <row r="2213" spans="1:12" x14ac:dyDescent="0.25">
      <c r="A2213" s="37" t="s">
        <v>8763</v>
      </c>
      <c r="B2213" s="37">
        <v>5</v>
      </c>
      <c r="C2213" s="37">
        <v>0</v>
      </c>
      <c r="D2213" s="37">
        <v>0</v>
      </c>
      <c r="E2213" s="37">
        <v>3</v>
      </c>
      <c r="F2213" s="37">
        <v>0.49868000000000007</v>
      </c>
      <c r="G2213" s="37" t="s">
        <v>1232</v>
      </c>
      <c r="H2213" s="37" t="s">
        <v>2308</v>
      </c>
      <c r="I2213" s="37">
        <v>53</v>
      </c>
      <c r="J2213" s="37" t="s">
        <v>2275</v>
      </c>
      <c r="K2213" s="37">
        <v>3</v>
      </c>
      <c r="L2213" s="37">
        <v>0</v>
      </c>
    </row>
    <row r="2214" spans="1:12" x14ac:dyDescent="0.25">
      <c r="A2214" s="37" t="s">
        <v>8273</v>
      </c>
      <c r="B2214" s="37">
        <v>5</v>
      </c>
      <c r="C2214" s="37">
        <v>0</v>
      </c>
      <c r="D2214" s="37">
        <v>1</v>
      </c>
      <c r="E2214" s="37">
        <v>3</v>
      </c>
      <c r="F2214" s="37">
        <v>0.76218000000000008</v>
      </c>
      <c r="G2214" s="37" t="s">
        <v>1263</v>
      </c>
      <c r="H2214" s="37" t="s">
        <v>2308</v>
      </c>
      <c r="I2214" s="37">
        <v>81</v>
      </c>
      <c r="J2214" s="37" t="s">
        <v>2268</v>
      </c>
      <c r="K2214" s="37">
        <v>4</v>
      </c>
      <c r="L2214" s="37">
        <v>1</v>
      </c>
    </row>
    <row r="2215" spans="1:12" x14ac:dyDescent="0.25">
      <c r="A2215" s="37" t="s">
        <v>8845</v>
      </c>
      <c r="B2215" s="37">
        <v>5</v>
      </c>
      <c r="C2215" s="37">
        <v>0</v>
      </c>
      <c r="D2215" s="37">
        <v>0</v>
      </c>
      <c r="E2215" s="37">
        <v>1</v>
      </c>
      <c r="F2215" s="37">
        <v>0.27288000000000001</v>
      </c>
      <c r="G2215" s="37" t="s">
        <v>1263</v>
      </c>
      <c r="H2215" s="37" t="s">
        <v>2308</v>
      </c>
      <c r="I2215" s="37">
        <v>29</v>
      </c>
      <c r="J2215" s="37" t="s">
        <v>2275</v>
      </c>
      <c r="K2215" s="37">
        <v>4</v>
      </c>
      <c r="L2215" s="37">
        <v>0</v>
      </c>
    </row>
    <row r="2216" spans="1:12" x14ac:dyDescent="0.25">
      <c r="A2216" s="37" t="s">
        <v>6495</v>
      </c>
      <c r="B2216" s="37">
        <v>5</v>
      </c>
      <c r="C2216" s="37">
        <v>0</v>
      </c>
      <c r="D2216" s="37">
        <v>0</v>
      </c>
      <c r="E2216" s="37">
        <v>3</v>
      </c>
      <c r="F2216" s="37">
        <v>0.65746000000000004</v>
      </c>
      <c r="G2216" s="37" t="s">
        <v>1230</v>
      </c>
      <c r="H2216" s="37" t="s">
        <v>2308</v>
      </c>
      <c r="I2216" s="37">
        <v>112</v>
      </c>
      <c r="J2216" s="37" t="s">
        <v>2268</v>
      </c>
      <c r="K2216" s="37">
        <v>5</v>
      </c>
      <c r="L2216" s="37">
        <v>0</v>
      </c>
    </row>
    <row r="2217" spans="1:12" x14ac:dyDescent="0.25">
      <c r="A2217" s="37" t="s">
        <v>9156</v>
      </c>
      <c r="B2217" s="37">
        <v>5</v>
      </c>
      <c r="C2217" s="37">
        <v>0</v>
      </c>
      <c r="D2217" s="37">
        <v>0</v>
      </c>
      <c r="E2217" s="37">
        <v>2</v>
      </c>
      <c r="F2217" s="37">
        <v>0.48930000000000007</v>
      </c>
      <c r="G2217" s="37" t="s">
        <v>3518</v>
      </c>
      <c r="H2217" s="37" t="s">
        <v>2308</v>
      </c>
      <c r="I2217" s="37">
        <v>52</v>
      </c>
      <c r="J2217" s="37" t="s">
        <v>2275</v>
      </c>
      <c r="K2217" s="37">
        <v>3</v>
      </c>
      <c r="L2217" s="37">
        <v>0</v>
      </c>
    </row>
    <row r="2218" spans="1:12" x14ac:dyDescent="0.25">
      <c r="A2218" s="37" t="s">
        <v>8355</v>
      </c>
      <c r="B2218" s="37">
        <v>5</v>
      </c>
      <c r="C2218" s="37">
        <v>0</v>
      </c>
      <c r="D2218" s="37">
        <v>1</v>
      </c>
      <c r="E2218" s="37">
        <v>3</v>
      </c>
      <c r="F2218" s="37">
        <v>1.1291800000000001</v>
      </c>
      <c r="G2218" s="37" t="s">
        <v>1227</v>
      </c>
      <c r="H2218" s="37" t="s">
        <v>2321</v>
      </c>
      <c r="I2218" s="37">
        <v>120</v>
      </c>
      <c r="J2218" s="37" t="s">
        <v>2275</v>
      </c>
      <c r="K2218" s="37">
        <v>4</v>
      </c>
      <c r="L2218" s="37">
        <v>1</v>
      </c>
    </row>
    <row r="2219" spans="1:12" x14ac:dyDescent="0.25">
      <c r="A2219" s="37" t="s">
        <v>9250</v>
      </c>
      <c r="B2219" s="37">
        <v>5</v>
      </c>
      <c r="C2219" s="37">
        <v>0</v>
      </c>
      <c r="D2219" s="37">
        <v>0</v>
      </c>
      <c r="E2219" s="37">
        <v>0</v>
      </c>
      <c r="F2219" s="37">
        <v>0.65866000000000002</v>
      </c>
      <c r="G2219" s="37" t="s">
        <v>1227</v>
      </c>
      <c r="H2219" s="37" t="s">
        <v>2405</v>
      </c>
      <c r="I2219" s="37">
        <v>70</v>
      </c>
      <c r="J2219" s="37" t="s">
        <v>2275</v>
      </c>
      <c r="K2219" s="37">
        <v>4</v>
      </c>
      <c r="L2219" s="37">
        <v>0</v>
      </c>
    </row>
    <row r="2220" spans="1:12" x14ac:dyDescent="0.25">
      <c r="A2220" s="37" t="s">
        <v>8708</v>
      </c>
      <c r="B2220" s="37">
        <v>5</v>
      </c>
      <c r="C2220" s="37">
        <v>0</v>
      </c>
      <c r="D2220" s="37">
        <v>0</v>
      </c>
      <c r="E2220" s="37">
        <v>1</v>
      </c>
      <c r="F2220" s="37">
        <v>0.38580000000000003</v>
      </c>
      <c r="G2220" s="37" t="s">
        <v>1220</v>
      </c>
      <c r="H2220" s="37" t="s">
        <v>2308</v>
      </c>
      <c r="I2220" s="37">
        <v>41</v>
      </c>
      <c r="J2220" s="37" t="s">
        <v>2275</v>
      </c>
      <c r="K2220" s="37">
        <v>4</v>
      </c>
      <c r="L2220" s="37">
        <v>0</v>
      </c>
    </row>
    <row r="2221" spans="1:12" x14ac:dyDescent="0.25">
      <c r="A2221" s="37" t="s">
        <v>9315</v>
      </c>
      <c r="B2221" s="37">
        <v>5</v>
      </c>
      <c r="C2221" s="37">
        <v>0</v>
      </c>
      <c r="D2221" s="37">
        <v>0</v>
      </c>
      <c r="E2221" s="37">
        <v>0</v>
      </c>
      <c r="F2221" s="37">
        <v>0.35754000000000002</v>
      </c>
      <c r="G2221" s="37" t="s">
        <v>1220</v>
      </c>
      <c r="H2221" s="37" t="s">
        <v>2308</v>
      </c>
      <c r="I2221" s="37">
        <v>38</v>
      </c>
      <c r="J2221" s="37" t="s">
        <v>2275</v>
      </c>
      <c r="K2221" s="37">
        <v>4</v>
      </c>
      <c r="L2221" s="37">
        <v>0</v>
      </c>
    </row>
    <row r="2222" spans="1:12" x14ac:dyDescent="0.25">
      <c r="A2222" s="37" t="s">
        <v>8193</v>
      </c>
      <c r="B2222" s="37">
        <v>5</v>
      </c>
      <c r="C2222" s="37">
        <v>0</v>
      </c>
      <c r="D2222" s="37">
        <v>0</v>
      </c>
      <c r="E2222" s="37">
        <v>0</v>
      </c>
      <c r="F2222" s="37">
        <v>0.19758000000000001</v>
      </c>
      <c r="G2222" s="37" t="s">
        <v>1220</v>
      </c>
      <c r="H2222" s="37" t="s">
        <v>2308</v>
      </c>
      <c r="I2222" s="37">
        <v>21</v>
      </c>
      <c r="J2222" s="37" t="s">
        <v>2275</v>
      </c>
      <c r="K2222" s="37">
        <v>2</v>
      </c>
      <c r="L2222" s="37">
        <v>0</v>
      </c>
    </row>
    <row r="2223" spans="1:12" x14ac:dyDescent="0.25">
      <c r="A2223" s="37" t="s">
        <v>8948</v>
      </c>
      <c r="B2223" s="37">
        <v>5</v>
      </c>
      <c r="C2223" s="37">
        <v>0</v>
      </c>
      <c r="D2223" s="37">
        <v>1</v>
      </c>
      <c r="E2223" s="37">
        <v>1</v>
      </c>
      <c r="F2223" s="37">
        <v>1.1385800000000001</v>
      </c>
      <c r="G2223" s="37" t="s">
        <v>1220</v>
      </c>
      <c r="H2223" s="37" t="s">
        <v>2308</v>
      </c>
      <c r="I2223" s="37">
        <v>121</v>
      </c>
      <c r="J2223" s="37" t="s">
        <v>2275</v>
      </c>
      <c r="K2223" s="37">
        <v>4</v>
      </c>
      <c r="L2223" s="37">
        <v>1</v>
      </c>
    </row>
    <row r="2224" spans="1:12" x14ac:dyDescent="0.25">
      <c r="A2224" s="37" t="s">
        <v>8739</v>
      </c>
      <c r="B2224" s="37">
        <v>5</v>
      </c>
      <c r="C2224" s="37">
        <v>0</v>
      </c>
      <c r="D2224" s="37">
        <v>1</v>
      </c>
      <c r="E2224" s="37">
        <v>1</v>
      </c>
      <c r="F2224" s="37">
        <v>0.71512000000000009</v>
      </c>
      <c r="G2224" s="37" t="s">
        <v>2276</v>
      </c>
      <c r="H2224" s="37" t="s">
        <v>2308</v>
      </c>
      <c r="I2224" s="37">
        <v>76</v>
      </c>
      <c r="J2224" s="37" t="s">
        <v>2275</v>
      </c>
      <c r="K2224" s="37">
        <v>3</v>
      </c>
      <c r="L2224" s="37">
        <v>1</v>
      </c>
    </row>
    <row r="2225" spans="1:12" x14ac:dyDescent="0.25">
      <c r="A2225" s="37" t="s">
        <v>9185</v>
      </c>
      <c r="B2225" s="37">
        <v>5</v>
      </c>
      <c r="C2225" s="37">
        <v>0</v>
      </c>
      <c r="D2225" s="37">
        <v>1</v>
      </c>
      <c r="E2225" s="37">
        <v>2</v>
      </c>
      <c r="F2225" s="37">
        <v>1.0350600000000001</v>
      </c>
      <c r="G2225" s="37" t="s">
        <v>2276</v>
      </c>
      <c r="H2225" s="37" t="s">
        <v>2405</v>
      </c>
      <c r="I2225" s="37">
        <v>110</v>
      </c>
      <c r="J2225" s="37" t="s">
        <v>2275</v>
      </c>
      <c r="K2225" s="37">
        <v>5</v>
      </c>
      <c r="L2225" s="37">
        <v>1</v>
      </c>
    </row>
    <row r="2226" spans="1:12" x14ac:dyDescent="0.25">
      <c r="A2226" s="37" t="s">
        <v>8484</v>
      </c>
      <c r="B2226" s="37">
        <v>5</v>
      </c>
      <c r="C2226" s="37">
        <v>0</v>
      </c>
      <c r="D2226" s="37">
        <v>2</v>
      </c>
      <c r="E2226" s="37">
        <v>4</v>
      </c>
      <c r="F2226" s="37">
        <v>1.3644400000000001</v>
      </c>
      <c r="G2226" s="37" t="s">
        <v>2276</v>
      </c>
      <c r="H2226" s="37" t="s">
        <v>2405</v>
      </c>
      <c r="I2226" s="37">
        <v>145</v>
      </c>
      <c r="J2226" s="37" t="s">
        <v>2275</v>
      </c>
      <c r="K2226" s="37">
        <v>5</v>
      </c>
      <c r="L2226" s="37">
        <v>2</v>
      </c>
    </row>
    <row r="2227" spans="1:12" x14ac:dyDescent="0.25">
      <c r="A2227" s="37" t="s">
        <v>7883</v>
      </c>
      <c r="B2227" s="37">
        <v>5</v>
      </c>
      <c r="C2227" s="37">
        <v>0</v>
      </c>
      <c r="D2227" s="37">
        <v>0</v>
      </c>
      <c r="E2227" s="37">
        <v>1</v>
      </c>
      <c r="F2227" s="37">
        <v>0.31992000000000004</v>
      </c>
      <c r="G2227" s="37" t="s">
        <v>1269</v>
      </c>
      <c r="H2227" s="37" t="s">
        <v>2308</v>
      </c>
      <c r="I2227" s="37">
        <v>34</v>
      </c>
      <c r="J2227" s="37" t="s">
        <v>2275</v>
      </c>
      <c r="K2227" s="37">
        <v>3</v>
      </c>
      <c r="L2227" s="37">
        <v>0</v>
      </c>
    </row>
    <row r="2228" spans="1:12" x14ac:dyDescent="0.25">
      <c r="A2228" s="37" t="s">
        <v>9040</v>
      </c>
      <c r="B2228" s="37">
        <v>5</v>
      </c>
      <c r="C2228" s="37">
        <v>0</v>
      </c>
      <c r="D2228" s="37">
        <v>0</v>
      </c>
      <c r="E2228" s="37">
        <v>0</v>
      </c>
      <c r="F2228" s="37">
        <v>0.9598000000000001</v>
      </c>
      <c r="G2228" s="37" t="s">
        <v>2299</v>
      </c>
      <c r="H2228" s="37" t="s">
        <v>2308</v>
      </c>
      <c r="I2228" s="37">
        <v>102</v>
      </c>
      <c r="J2228" s="37" t="s">
        <v>2275</v>
      </c>
      <c r="K2228" s="37">
        <v>5</v>
      </c>
      <c r="L2228" s="37">
        <v>0</v>
      </c>
    </row>
    <row r="2229" spans="1:12" x14ac:dyDescent="0.25">
      <c r="A2229" s="37" t="s">
        <v>7761</v>
      </c>
      <c r="B2229" s="37">
        <v>5</v>
      </c>
      <c r="C2229" s="37">
        <v>1</v>
      </c>
      <c r="D2229" s="37">
        <v>2</v>
      </c>
      <c r="E2229" s="37">
        <v>2</v>
      </c>
      <c r="F2229" s="37">
        <v>3.9144800000000002</v>
      </c>
      <c r="G2229" s="37" t="s">
        <v>2299</v>
      </c>
      <c r="H2229" s="37" t="s">
        <v>2308</v>
      </c>
      <c r="I2229" s="37">
        <v>416</v>
      </c>
      <c r="J2229" s="37" t="s">
        <v>2275</v>
      </c>
      <c r="K2229" s="37">
        <v>4</v>
      </c>
      <c r="L2229" s="37">
        <v>2</v>
      </c>
    </row>
    <row r="2230" spans="1:12" x14ac:dyDescent="0.25">
      <c r="A2230" s="37" t="s">
        <v>8158</v>
      </c>
      <c r="B2230" s="37">
        <v>5</v>
      </c>
      <c r="C2230" s="37">
        <v>0</v>
      </c>
      <c r="D2230" s="37">
        <v>2</v>
      </c>
      <c r="E2230" s="37">
        <v>1</v>
      </c>
      <c r="F2230" s="37">
        <v>2.7664599999999999</v>
      </c>
      <c r="G2230" s="37" t="s">
        <v>2299</v>
      </c>
      <c r="H2230" s="37" t="s">
        <v>2308</v>
      </c>
      <c r="I2230" s="37">
        <v>294</v>
      </c>
      <c r="J2230" s="37" t="s">
        <v>2275</v>
      </c>
      <c r="K2230" s="37">
        <v>4</v>
      </c>
      <c r="L2230" s="37">
        <v>2</v>
      </c>
    </row>
    <row r="2231" spans="1:12" x14ac:dyDescent="0.25">
      <c r="A2231" s="37" t="s">
        <v>8048</v>
      </c>
      <c r="B2231" s="37">
        <v>5</v>
      </c>
      <c r="C2231" s="37">
        <v>0</v>
      </c>
      <c r="D2231" s="37">
        <v>0</v>
      </c>
      <c r="E2231" s="37">
        <v>0</v>
      </c>
      <c r="F2231" s="37">
        <v>1.1385999999999998</v>
      </c>
      <c r="G2231" s="37" t="s">
        <v>2456</v>
      </c>
      <c r="H2231" s="37" t="s">
        <v>2308</v>
      </c>
      <c r="I2231" s="37">
        <v>121</v>
      </c>
      <c r="J2231" s="37" t="s">
        <v>2275</v>
      </c>
      <c r="K2231" s="37">
        <v>5</v>
      </c>
      <c r="L2231" s="37">
        <v>0</v>
      </c>
    </row>
    <row r="2232" spans="1:12" x14ac:dyDescent="0.25">
      <c r="A2232" s="37" t="s">
        <v>8483</v>
      </c>
      <c r="B2232" s="37">
        <v>5</v>
      </c>
      <c r="C2232" s="37">
        <v>0</v>
      </c>
      <c r="D2232" s="37">
        <v>0</v>
      </c>
      <c r="E2232" s="37">
        <v>3</v>
      </c>
      <c r="F2232" s="37">
        <v>0.59282000000000001</v>
      </c>
      <c r="G2232" s="37" t="s">
        <v>1234</v>
      </c>
      <c r="H2232" s="37" t="s">
        <v>2308</v>
      </c>
      <c r="I2232" s="37">
        <v>63</v>
      </c>
      <c r="J2232" s="37" t="s">
        <v>2268</v>
      </c>
      <c r="K2232" s="37">
        <v>4</v>
      </c>
      <c r="L2232" s="37">
        <v>0</v>
      </c>
    </row>
    <row r="2233" spans="1:12" x14ac:dyDescent="0.25">
      <c r="A2233" s="37" t="s">
        <v>9076</v>
      </c>
      <c r="B2233" s="37">
        <v>5</v>
      </c>
      <c r="C2233" s="37">
        <v>0</v>
      </c>
      <c r="D2233" s="37">
        <v>0</v>
      </c>
      <c r="E2233" s="37">
        <v>0</v>
      </c>
      <c r="F2233" s="37">
        <v>0.15054000000000001</v>
      </c>
      <c r="G2233" s="37" t="s">
        <v>1248</v>
      </c>
      <c r="H2233" s="37" t="s">
        <v>2308</v>
      </c>
      <c r="I2233" s="37">
        <v>16</v>
      </c>
      <c r="J2233" s="37" t="s">
        <v>2275</v>
      </c>
      <c r="K2233" s="37">
        <v>2</v>
      </c>
      <c r="L2233" s="37">
        <v>0</v>
      </c>
    </row>
    <row r="2234" spans="1:12" x14ac:dyDescent="0.25">
      <c r="A2234" s="37" t="s">
        <v>8268</v>
      </c>
      <c r="B2234" s="37">
        <v>5</v>
      </c>
      <c r="C2234" s="37">
        <v>0</v>
      </c>
      <c r="D2234" s="37">
        <v>0</v>
      </c>
      <c r="E2234" s="37">
        <v>1</v>
      </c>
      <c r="F2234" s="37">
        <v>0.51751999999999998</v>
      </c>
      <c r="G2234" s="37" t="s">
        <v>1248</v>
      </c>
      <c r="H2234" s="37" t="s">
        <v>2308</v>
      </c>
      <c r="I2234" s="37">
        <v>55</v>
      </c>
      <c r="J2234" s="37" t="s">
        <v>2268</v>
      </c>
      <c r="K2234" s="37">
        <v>4</v>
      </c>
      <c r="L2234" s="37">
        <v>0</v>
      </c>
    </row>
    <row r="2235" spans="1:12" x14ac:dyDescent="0.25">
      <c r="A2235" s="37" t="s">
        <v>8352</v>
      </c>
      <c r="B2235" s="37">
        <v>5</v>
      </c>
      <c r="C2235" s="37">
        <v>0</v>
      </c>
      <c r="D2235" s="37">
        <v>0</v>
      </c>
      <c r="E2235" s="37">
        <v>0</v>
      </c>
      <c r="F2235" s="37">
        <v>0.31050000000000005</v>
      </c>
      <c r="G2235" s="37" t="s">
        <v>1237</v>
      </c>
      <c r="H2235" s="37" t="s">
        <v>2308</v>
      </c>
      <c r="I2235" s="37">
        <v>33</v>
      </c>
      <c r="J2235" s="37" t="s">
        <v>2275</v>
      </c>
      <c r="K2235" s="37">
        <v>3</v>
      </c>
      <c r="L2235" s="37">
        <v>0</v>
      </c>
    </row>
    <row r="2236" spans="1:12" x14ac:dyDescent="0.25">
      <c r="A2236" s="37" t="s">
        <v>8307</v>
      </c>
      <c r="B2236" s="37">
        <v>5</v>
      </c>
      <c r="C2236" s="37">
        <v>0</v>
      </c>
      <c r="D2236" s="37">
        <v>1</v>
      </c>
      <c r="E2236" s="37">
        <v>2</v>
      </c>
      <c r="F2236" s="37">
        <v>0.63984000000000008</v>
      </c>
      <c r="G2236" s="37" t="s">
        <v>1223</v>
      </c>
      <c r="H2236" s="37" t="s">
        <v>2308</v>
      </c>
      <c r="I2236" s="37">
        <v>68</v>
      </c>
      <c r="J2236" s="37" t="s">
        <v>2268</v>
      </c>
      <c r="K2236" s="37">
        <v>2</v>
      </c>
      <c r="L2236" s="37">
        <v>1</v>
      </c>
    </row>
    <row r="2237" spans="1:12" x14ac:dyDescent="0.25">
      <c r="A2237" s="37" t="s">
        <v>8624</v>
      </c>
      <c r="B2237" s="37">
        <v>5</v>
      </c>
      <c r="C2237" s="37">
        <v>0</v>
      </c>
      <c r="D2237" s="37">
        <v>0</v>
      </c>
      <c r="E2237" s="37">
        <v>1</v>
      </c>
      <c r="F2237" s="37">
        <v>1.02566</v>
      </c>
      <c r="G2237" s="37" t="s">
        <v>1246</v>
      </c>
      <c r="H2237" s="37" t="s">
        <v>2308</v>
      </c>
      <c r="I2237" s="37">
        <v>109</v>
      </c>
      <c r="J2237" s="37" t="s">
        <v>2275</v>
      </c>
      <c r="K2237" s="37">
        <v>5</v>
      </c>
      <c r="L2237" s="37">
        <v>0</v>
      </c>
    </row>
    <row r="2238" spans="1:12" x14ac:dyDescent="0.25">
      <c r="A2238" s="37" t="s">
        <v>8672</v>
      </c>
      <c r="B2238" s="37">
        <v>5</v>
      </c>
      <c r="C2238" s="37">
        <v>0</v>
      </c>
      <c r="D2238" s="37">
        <v>0</v>
      </c>
      <c r="E2238" s="37">
        <v>3</v>
      </c>
      <c r="F2238" s="37">
        <v>0.42343999999999998</v>
      </c>
      <c r="G2238" s="37" t="s">
        <v>1253</v>
      </c>
      <c r="H2238" s="37" t="s">
        <v>2308</v>
      </c>
      <c r="I2238" s="37">
        <v>45</v>
      </c>
      <c r="J2238" s="37" t="s">
        <v>2268</v>
      </c>
      <c r="K2238" s="37">
        <v>3</v>
      </c>
      <c r="L2238" s="37">
        <v>0</v>
      </c>
    </row>
    <row r="2239" spans="1:12" x14ac:dyDescent="0.25">
      <c r="A2239" s="37" t="s">
        <v>8479</v>
      </c>
      <c r="B2239" s="37">
        <v>5</v>
      </c>
      <c r="C2239" s="37">
        <v>0</v>
      </c>
      <c r="D2239" s="37">
        <v>0</v>
      </c>
      <c r="E2239" s="37">
        <v>2</v>
      </c>
      <c r="F2239" s="37">
        <v>0.55518000000000001</v>
      </c>
      <c r="G2239" s="37" t="s">
        <v>1253</v>
      </c>
      <c r="H2239" s="37" t="s">
        <v>2308</v>
      </c>
      <c r="I2239" s="37">
        <v>59</v>
      </c>
      <c r="J2239" s="37" t="s">
        <v>2275</v>
      </c>
      <c r="K2239" s="37">
        <v>4</v>
      </c>
      <c r="L2239" s="37">
        <v>0</v>
      </c>
    </row>
    <row r="2240" spans="1:12" x14ac:dyDescent="0.25">
      <c r="A2240" s="37" t="s">
        <v>8348</v>
      </c>
      <c r="B2240" s="37">
        <v>5</v>
      </c>
      <c r="C2240" s="37">
        <v>0</v>
      </c>
      <c r="D2240" s="37">
        <v>1</v>
      </c>
      <c r="E2240" s="37">
        <v>0</v>
      </c>
      <c r="F2240" s="37">
        <v>0.9598000000000001</v>
      </c>
      <c r="G2240" s="37" t="s">
        <v>1233</v>
      </c>
      <c r="H2240" s="37" t="s">
        <v>2308</v>
      </c>
      <c r="I2240" s="37">
        <v>102</v>
      </c>
      <c r="J2240" s="37" t="s">
        <v>2275</v>
      </c>
      <c r="K2240" s="37">
        <v>4</v>
      </c>
      <c r="L2240" s="37">
        <v>1</v>
      </c>
    </row>
    <row r="2241" spans="1:12" x14ac:dyDescent="0.25">
      <c r="A2241" s="37" t="s">
        <v>8671</v>
      </c>
      <c r="B2241" s="37">
        <v>5</v>
      </c>
      <c r="C2241" s="37">
        <v>0</v>
      </c>
      <c r="D2241" s="37">
        <v>0</v>
      </c>
      <c r="E2241" s="37">
        <v>1</v>
      </c>
      <c r="F2241" s="37">
        <v>0.70574000000000003</v>
      </c>
      <c r="G2241" s="37" t="s">
        <v>1256</v>
      </c>
      <c r="H2241" s="37" t="s">
        <v>2308</v>
      </c>
      <c r="I2241" s="37">
        <v>75</v>
      </c>
      <c r="J2241" s="37" t="s">
        <v>2268</v>
      </c>
      <c r="K2241" s="37">
        <v>4</v>
      </c>
      <c r="L2241" s="37">
        <v>0</v>
      </c>
    </row>
    <row r="2242" spans="1:12" x14ac:dyDescent="0.25">
      <c r="A2242" s="37" t="s">
        <v>8670</v>
      </c>
      <c r="B2242" s="37">
        <v>5</v>
      </c>
      <c r="C2242" s="37">
        <v>0</v>
      </c>
      <c r="D2242" s="37">
        <v>0</v>
      </c>
      <c r="E2242" s="37">
        <v>1</v>
      </c>
      <c r="F2242" s="37">
        <v>0.34814000000000001</v>
      </c>
      <c r="G2242" s="37" t="s">
        <v>1256</v>
      </c>
      <c r="H2242" s="37" t="s">
        <v>2308</v>
      </c>
      <c r="I2242" s="37">
        <v>37</v>
      </c>
      <c r="J2242" s="37" t="s">
        <v>2268</v>
      </c>
      <c r="K2242" s="37">
        <v>3</v>
      </c>
      <c r="L2242" s="37">
        <v>0</v>
      </c>
    </row>
    <row r="2243" spans="1:12" x14ac:dyDescent="0.25">
      <c r="A2243" s="37" t="s">
        <v>7693</v>
      </c>
      <c r="B2243" s="37">
        <v>5</v>
      </c>
      <c r="C2243" s="37">
        <v>0</v>
      </c>
      <c r="D2243" s="37">
        <v>1</v>
      </c>
      <c r="E2243" s="37">
        <v>1</v>
      </c>
      <c r="F2243" s="37">
        <v>1.4114600000000002</v>
      </c>
      <c r="G2243" s="37" t="s">
        <v>1256</v>
      </c>
      <c r="H2243" s="37" t="s">
        <v>2308</v>
      </c>
      <c r="I2243" s="37">
        <v>150</v>
      </c>
      <c r="J2243" s="37" t="s">
        <v>2275</v>
      </c>
      <c r="K2243" s="37">
        <v>4</v>
      </c>
      <c r="L2243" s="37">
        <v>1</v>
      </c>
    </row>
    <row r="2244" spans="1:12" x14ac:dyDescent="0.25">
      <c r="A2244" s="37" t="s">
        <v>8568</v>
      </c>
      <c r="B2244" s="37">
        <v>5</v>
      </c>
      <c r="C2244" s="37">
        <v>0</v>
      </c>
      <c r="D2244" s="37">
        <v>1</v>
      </c>
      <c r="E2244" s="37">
        <v>1</v>
      </c>
      <c r="F2244" s="37">
        <v>1.34562</v>
      </c>
      <c r="G2244" s="37" t="s">
        <v>1256</v>
      </c>
      <c r="H2244" s="37" t="s">
        <v>2308</v>
      </c>
      <c r="I2244" s="37">
        <v>143</v>
      </c>
      <c r="J2244" s="37" t="s">
        <v>2268</v>
      </c>
      <c r="K2244" s="37">
        <v>4</v>
      </c>
      <c r="L2244" s="37">
        <v>1</v>
      </c>
    </row>
    <row r="2245" spans="1:12" x14ac:dyDescent="0.25">
      <c r="A2245" s="37" t="s">
        <v>7431</v>
      </c>
      <c r="B2245" s="37">
        <v>5</v>
      </c>
      <c r="C2245" s="37">
        <v>0</v>
      </c>
      <c r="D2245" s="37">
        <v>0</v>
      </c>
      <c r="E2245" s="37">
        <v>0</v>
      </c>
      <c r="F2245" s="37">
        <v>0.16936000000000001</v>
      </c>
      <c r="G2245" s="37" t="s">
        <v>1256</v>
      </c>
      <c r="H2245" s="37" t="s">
        <v>2308</v>
      </c>
      <c r="I2245" s="37">
        <v>18</v>
      </c>
      <c r="J2245" s="37" t="s">
        <v>2268</v>
      </c>
      <c r="K2245" s="37">
        <v>3</v>
      </c>
      <c r="L2245" s="37">
        <v>0</v>
      </c>
    </row>
    <row r="2246" spans="1:12" x14ac:dyDescent="0.25">
      <c r="A2246" s="37" t="s">
        <v>8781</v>
      </c>
      <c r="B2246" s="37">
        <v>5</v>
      </c>
      <c r="C2246" s="37">
        <v>1</v>
      </c>
      <c r="D2246" s="37">
        <v>1</v>
      </c>
      <c r="E2246" s="37">
        <v>1</v>
      </c>
      <c r="F2246" s="37">
        <v>5.8435000000000006</v>
      </c>
      <c r="G2246" s="37" t="s">
        <v>1256</v>
      </c>
      <c r="H2246" s="37" t="s">
        <v>2308</v>
      </c>
      <c r="I2246" s="37">
        <v>621</v>
      </c>
      <c r="J2246" s="37" t="s">
        <v>2275</v>
      </c>
      <c r="K2246" s="37">
        <v>4</v>
      </c>
      <c r="L2246" s="37">
        <v>1</v>
      </c>
    </row>
    <row r="2247" spans="1:12" x14ac:dyDescent="0.25">
      <c r="A2247" s="37" t="s">
        <v>8803</v>
      </c>
      <c r="B2247" s="37">
        <v>5</v>
      </c>
      <c r="C2247" s="37">
        <v>0</v>
      </c>
      <c r="D2247" s="37">
        <v>1</v>
      </c>
      <c r="E2247" s="37">
        <v>4</v>
      </c>
      <c r="F2247" s="37">
        <v>1.1480000000000001</v>
      </c>
      <c r="G2247" s="37" t="s">
        <v>1270</v>
      </c>
      <c r="H2247" s="37" t="s">
        <v>2308</v>
      </c>
      <c r="I2247" s="37">
        <v>122</v>
      </c>
      <c r="J2247" s="37" t="s">
        <v>2275</v>
      </c>
      <c r="K2247" s="37">
        <v>4</v>
      </c>
      <c r="L2247" s="37">
        <v>1</v>
      </c>
    </row>
    <row r="2248" spans="1:12" x14ac:dyDescent="0.25">
      <c r="A2248" s="37" t="s">
        <v>8945</v>
      </c>
      <c r="B2248" s="37">
        <v>5</v>
      </c>
      <c r="C2248" s="37">
        <v>0</v>
      </c>
      <c r="D2248" s="37">
        <v>0</v>
      </c>
      <c r="E2248" s="37">
        <v>0</v>
      </c>
      <c r="F2248" s="37">
        <v>0.27285999999999999</v>
      </c>
      <c r="G2248" s="37" t="s">
        <v>1260</v>
      </c>
      <c r="H2248" s="37" t="s">
        <v>2308</v>
      </c>
      <c r="I2248" s="37">
        <v>29</v>
      </c>
      <c r="J2248" s="37" t="s">
        <v>2275</v>
      </c>
      <c r="K2248" s="37">
        <v>2</v>
      </c>
      <c r="L2248" s="37">
        <v>0</v>
      </c>
    </row>
    <row r="2249" spans="1:12" x14ac:dyDescent="0.25">
      <c r="A2249" s="37" t="s">
        <v>8475</v>
      </c>
      <c r="B2249" s="37">
        <v>5</v>
      </c>
      <c r="C2249" s="37">
        <v>0</v>
      </c>
      <c r="D2249" s="37">
        <v>0</v>
      </c>
      <c r="E2249" s="37">
        <v>1</v>
      </c>
      <c r="F2249" s="37">
        <v>0.56458000000000008</v>
      </c>
      <c r="G2249" s="37" t="s">
        <v>1245</v>
      </c>
      <c r="H2249" s="37" t="s">
        <v>2308</v>
      </c>
      <c r="I2249" s="37">
        <v>60</v>
      </c>
      <c r="J2249" s="37" t="s">
        <v>2268</v>
      </c>
      <c r="K2249" s="37">
        <v>3</v>
      </c>
      <c r="L2249" s="37">
        <v>0</v>
      </c>
    </row>
    <row r="2250" spans="1:12" x14ac:dyDescent="0.25">
      <c r="A2250" s="37" t="s">
        <v>8669</v>
      </c>
      <c r="B2250" s="37">
        <v>5</v>
      </c>
      <c r="C2250" s="37">
        <v>0</v>
      </c>
      <c r="D2250" s="37">
        <v>0</v>
      </c>
      <c r="E2250" s="37">
        <v>1</v>
      </c>
      <c r="F2250" s="37">
        <v>0.32934000000000002</v>
      </c>
      <c r="G2250" s="37" t="s">
        <v>1245</v>
      </c>
      <c r="H2250" s="37" t="s">
        <v>2308</v>
      </c>
      <c r="I2250" s="37">
        <v>35</v>
      </c>
      <c r="J2250" s="37" t="s">
        <v>2268</v>
      </c>
      <c r="K2250" s="37">
        <v>2</v>
      </c>
      <c r="L2250" s="37">
        <v>0</v>
      </c>
    </row>
    <row r="2251" spans="1:12" x14ac:dyDescent="0.25">
      <c r="A2251" s="37" t="s">
        <v>8641</v>
      </c>
      <c r="B2251" s="37">
        <v>5</v>
      </c>
      <c r="C2251" s="37">
        <v>0</v>
      </c>
      <c r="D2251" s="37">
        <v>2</v>
      </c>
      <c r="E2251" s="37">
        <v>0</v>
      </c>
      <c r="F2251" s="37">
        <v>1.4585000000000001</v>
      </c>
      <c r="G2251" s="37" t="s">
        <v>1245</v>
      </c>
      <c r="H2251" s="37" t="s">
        <v>2308</v>
      </c>
      <c r="I2251" s="37">
        <v>155</v>
      </c>
      <c r="J2251" s="37" t="s">
        <v>2275</v>
      </c>
      <c r="K2251" s="37">
        <v>5</v>
      </c>
      <c r="L2251" s="37">
        <v>2</v>
      </c>
    </row>
    <row r="2252" spans="1:12" x14ac:dyDescent="0.25">
      <c r="A2252" s="37" t="s">
        <v>8668</v>
      </c>
      <c r="B2252" s="37">
        <v>5</v>
      </c>
      <c r="C2252" s="37">
        <v>0</v>
      </c>
      <c r="D2252" s="37">
        <v>0</v>
      </c>
      <c r="E2252" s="37">
        <v>2</v>
      </c>
      <c r="F2252" s="37">
        <v>0.14112</v>
      </c>
      <c r="G2252" s="37" t="s">
        <v>1245</v>
      </c>
      <c r="H2252" s="37" t="s">
        <v>2308</v>
      </c>
      <c r="I2252" s="37">
        <v>15</v>
      </c>
      <c r="J2252" s="37" t="s">
        <v>2275</v>
      </c>
      <c r="K2252" s="37">
        <v>3</v>
      </c>
      <c r="L2252" s="37">
        <v>0</v>
      </c>
    </row>
    <row r="2253" spans="1:12" x14ac:dyDescent="0.25">
      <c r="A2253" s="37" t="s">
        <v>8823</v>
      </c>
      <c r="B2253" s="37">
        <v>5</v>
      </c>
      <c r="C2253" s="37">
        <v>0</v>
      </c>
      <c r="D2253" s="37">
        <v>1</v>
      </c>
      <c r="E2253" s="37">
        <v>1</v>
      </c>
      <c r="F2253" s="37">
        <v>1.3832600000000002</v>
      </c>
      <c r="G2253" s="37" t="s">
        <v>1245</v>
      </c>
      <c r="H2253" s="37" t="s">
        <v>2308</v>
      </c>
      <c r="I2253" s="37">
        <v>147</v>
      </c>
      <c r="J2253" s="37" t="s">
        <v>2268</v>
      </c>
      <c r="K2253" s="37">
        <v>4</v>
      </c>
      <c r="L2253" s="37">
        <v>1</v>
      </c>
    </row>
    <row r="2254" spans="1:12" x14ac:dyDescent="0.25">
      <c r="A2254" s="37" t="s">
        <v>9018</v>
      </c>
      <c r="B2254" s="37">
        <v>5</v>
      </c>
      <c r="C2254" s="37">
        <v>0</v>
      </c>
      <c r="D2254" s="37">
        <v>0</v>
      </c>
      <c r="E2254" s="37">
        <v>1</v>
      </c>
      <c r="F2254" s="37">
        <v>0.44223999999999997</v>
      </c>
      <c r="G2254" s="37" t="s">
        <v>1245</v>
      </c>
      <c r="H2254" s="37" t="s">
        <v>2308</v>
      </c>
      <c r="I2254" s="37">
        <v>47</v>
      </c>
      <c r="J2254" s="37" t="s">
        <v>2275</v>
      </c>
      <c r="K2254" s="37">
        <v>3</v>
      </c>
      <c r="L2254" s="37">
        <v>0</v>
      </c>
    </row>
    <row r="2255" spans="1:12" x14ac:dyDescent="0.25">
      <c r="A2255" s="37" t="s">
        <v>8345</v>
      </c>
      <c r="B2255" s="37">
        <v>5</v>
      </c>
      <c r="C2255" s="37">
        <v>0</v>
      </c>
      <c r="D2255" s="37">
        <v>2</v>
      </c>
      <c r="E2255" s="37">
        <v>1</v>
      </c>
      <c r="F2255" s="37">
        <v>1.37384</v>
      </c>
      <c r="G2255" s="37" t="s">
        <v>1245</v>
      </c>
      <c r="H2255" s="37" t="s">
        <v>2308</v>
      </c>
      <c r="I2255" s="37">
        <v>146</v>
      </c>
      <c r="J2255" s="37" t="s">
        <v>2268</v>
      </c>
      <c r="K2255" s="37">
        <v>4</v>
      </c>
      <c r="L2255" s="37">
        <v>2</v>
      </c>
    </row>
    <row r="2256" spans="1:12" x14ac:dyDescent="0.25">
      <c r="A2256" s="37" t="s">
        <v>8306</v>
      </c>
      <c r="B2256" s="37">
        <v>5</v>
      </c>
      <c r="C2256" s="37">
        <v>0</v>
      </c>
      <c r="D2256" s="37">
        <v>0</v>
      </c>
      <c r="E2256" s="37">
        <v>1</v>
      </c>
      <c r="F2256" s="37">
        <v>0.23524000000000003</v>
      </c>
      <c r="G2256" s="37" t="s">
        <v>1240</v>
      </c>
      <c r="H2256" s="37" t="s">
        <v>2308</v>
      </c>
      <c r="I2256" s="37">
        <v>25</v>
      </c>
      <c r="J2256" s="37" t="s">
        <v>2275</v>
      </c>
      <c r="K2256" s="37">
        <v>3</v>
      </c>
      <c r="L2256" s="37">
        <v>0</v>
      </c>
    </row>
    <row r="2257" spans="1:12" x14ac:dyDescent="0.25">
      <c r="A2257" s="37" t="s">
        <v>8473</v>
      </c>
      <c r="B2257" s="37">
        <v>5</v>
      </c>
      <c r="C2257" s="37">
        <v>0</v>
      </c>
      <c r="D2257" s="37">
        <v>2</v>
      </c>
      <c r="E2257" s="37">
        <v>5</v>
      </c>
      <c r="F2257" s="37">
        <v>2.3242000000000003</v>
      </c>
      <c r="G2257" s="37" t="s">
        <v>1240</v>
      </c>
      <c r="H2257" s="37" t="s">
        <v>2308</v>
      </c>
      <c r="I2257" s="37">
        <v>247</v>
      </c>
      <c r="J2257" s="37" t="s">
        <v>2275</v>
      </c>
      <c r="K2257" s="37">
        <v>5</v>
      </c>
      <c r="L2257" s="37">
        <v>2</v>
      </c>
    </row>
    <row r="2258" spans="1:12" x14ac:dyDescent="0.25">
      <c r="A2258" s="37" t="s">
        <v>8756</v>
      </c>
      <c r="B2258" s="37">
        <v>5</v>
      </c>
      <c r="C2258" s="37">
        <v>0</v>
      </c>
      <c r="D2258" s="37">
        <v>0</v>
      </c>
      <c r="E2258" s="37">
        <v>0</v>
      </c>
      <c r="F2258" s="37">
        <v>0.36696000000000001</v>
      </c>
      <c r="G2258" s="37" t="s">
        <v>1240</v>
      </c>
      <c r="H2258" s="37" t="s">
        <v>2308</v>
      </c>
      <c r="I2258" s="37">
        <v>39</v>
      </c>
      <c r="J2258" s="37" t="s">
        <v>2275</v>
      </c>
      <c r="K2258" s="37">
        <v>3</v>
      </c>
      <c r="L2258" s="37">
        <v>0</v>
      </c>
    </row>
    <row r="2259" spans="1:12" x14ac:dyDescent="0.25">
      <c r="A2259" s="37" t="s">
        <v>8967</v>
      </c>
      <c r="B2259" s="37">
        <v>5</v>
      </c>
      <c r="C2259" s="37">
        <v>0</v>
      </c>
      <c r="D2259" s="37">
        <v>2</v>
      </c>
      <c r="E2259" s="37">
        <v>2</v>
      </c>
      <c r="F2259" s="37">
        <v>1.78918</v>
      </c>
      <c r="G2259" s="37" t="s">
        <v>3682</v>
      </c>
      <c r="H2259" s="37" t="s">
        <v>2308</v>
      </c>
      <c r="I2259" s="37">
        <v>275</v>
      </c>
      <c r="J2259" s="37" t="s">
        <v>2268</v>
      </c>
      <c r="K2259" s="37">
        <v>3</v>
      </c>
      <c r="L2259" s="37">
        <v>2</v>
      </c>
    </row>
    <row r="2260" spans="1:12" x14ac:dyDescent="0.25">
      <c r="A2260" s="37" t="s">
        <v>8566</v>
      </c>
      <c r="B2260" s="37">
        <v>5</v>
      </c>
      <c r="C2260" s="37">
        <v>0</v>
      </c>
      <c r="D2260" s="37">
        <v>0</v>
      </c>
      <c r="E2260" s="37">
        <v>0</v>
      </c>
      <c r="F2260" s="37">
        <v>0.66808000000000001</v>
      </c>
      <c r="G2260" s="37" t="s">
        <v>1242</v>
      </c>
      <c r="H2260" s="37" t="s">
        <v>2382</v>
      </c>
      <c r="I2260" s="37">
        <v>71</v>
      </c>
      <c r="J2260" s="37" t="s">
        <v>2275</v>
      </c>
      <c r="K2260" s="37">
        <v>4</v>
      </c>
      <c r="L2260" s="37">
        <v>0</v>
      </c>
    </row>
    <row r="2261" spans="1:12" x14ac:dyDescent="0.25">
      <c r="A2261" s="37" t="s">
        <v>7510</v>
      </c>
      <c r="B2261" s="37">
        <v>5</v>
      </c>
      <c r="C2261" s="37">
        <v>0</v>
      </c>
      <c r="D2261" s="37">
        <v>0</v>
      </c>
      <c r="E2261" s="37">
        <v>1</v>
      </c>
      <c r="F2261" s="37">
        <v>0.71514000000000011</v>
      </c>
      <c r="G2261" s="37" t="s">
        <v>2529</v>
      </c>
      <c r="H2261" s="37" t="s">
        <v>2308</v>
      </c>
      <c r="I2261" s="37">
        <v>76</v>
      </c>
      <c r="J2261" s="37" t="s">
        <v>2275</v>
      </c>
      <c r="K2261" s="37">
        <v>4</v>
      </c>
      <c r="L2261" s="37">
        <v>0</v>
      </c>
    </row>
    <row r="2262" spans="1:12" x14ac:dyDescent="0.25">
      <c r="A2262" s="37" t="s">
        <v>8779</v>
      </c>
      <c r="B2262" s="37">
        <v>5</v>
      </c>
      <c r="C2262" s="37">
        <v>0</v>
      </c>
      <c r="D2262" s="37">
        <v>0</v>
      </c>
      <c r="E2262" s="37">
        <v>0</v>
      </c>
      <c r="F2262" s="37">
        <v>0.42343999999999998</v>
      </c>
      <c r="G2262" s="37" t="s">
        <v>1271</v>
      </c>
      <c r="H2262" s="37" t="s">
        <v>2308</v>
      </c>
      <c r="I2262" s="37">
        <v>45</v>
      </c>
      <c r="J2262" s="37" t="s">
        <v>2275</v>
      </c>
      <c r="K2262" s="37">
        <v>2</v>
      </c>
      <c r="L2262" s="37">
        <v>0</v>
      </c>
    </row>
    <row r="2263" spans="1:12" x14ac:dyDescent="0.25">
      <c r="A2263" s="37" t="s">
        <v>9002</v>
      </c>
      <c r="B2263" s="37">
        <v>5</v>
      </c>
      <c r="C2263" s="37">
        <v>0</v>
      </c>
      <c r="D2263" s="37">
        <v>0</v>
      </c>
      <c r="E2263" s="37">
        <v>0</v>
      </c>
      <c r="F2263" s="37">
        <v>0.29170000000000001</v>
      </c>
      <c r="G2263" s="37" t="s">
        <v>1219</v>
      </c>
      <c r="H2263" s="37" t="s">
        <v>2316</v>
      </c>
      <c r="I2263" s="37">
        <v>31</v>
      </c>
      <c r="J2263" s="37" t="s">
        <v>2275</v>
      </c>
      <c r="K2263" s="37">
        <v>4</v>
      </c>
      <c r="L2263" s="37">
        <v>0</v>
      </c>
    </row>
    <row r="2264" spans="1:12" x14ac:dyDescent="0.25">
      <c r="A2264" s="37" t="s">
        <v>8664</v>
      </c>
      <c r="B2264" s="37">
        <v>5</v>
      </c>
      <c r="C2264" s="37">
        <v>0</v>
      </c>
      <c r="D2264" s="37">
        <v>2</v>
      </c>
      <c r="E2264" s="37">
        <v>3</v>
      </c>
      <c r="F2264" s="37">
        <v>2.1548600000000002</v>
      </c>
      <c r="G2264" s="37" t="s">
        <v>1219</v>
      </c>
      <c r="H2264" s="37" t="s">
        <v>2308</v>
      </c>
      <c r="I2264" s="37">
        <v>229</v>
      </c>
      <c r="J2264" s="37" t="s">
        <v>2275</v>
      </c>
      <c r="K2264" s="37">
        <v>5</v>
      </c>
      <c r="L2264" s="37">
        <v>2</v>
      </c>
    </row>
    <row r="2265" spans="1:12" x14ac:dyDescent="0.25">
      <c r="A2265" s="37" t="s">
        <v>8965</v>
      </c>
      <c r="B2265" s="37">
        <v>5</v>
      </c>
      <c r="C2265" s="37">
        <v>0</v>
      </c>
      <c r="D2265" s="37">
        <v>1</v>
      </c>
      <c r="E2265" s="37">
        <v>1</v>
      </c>
      <c r="F2265" s="37">
        <v>1.4302800000000002</v>
      </c>
      <c r="G2265" s="37" t="s">
        <v>1219</v>
      </c>
      <c r="H2265" s="37" t="s">
        <v>2308</v>
      </c>
      <c r="I2265" s="37">
        <v>152</v>
      </c>
      <c r="J2265" s="37" t="s">
        <v>2268</v>
      </c>
      <c r="K2265" s="37">
        <v>5</v>
      </c>
      <c r="L2265" s="37">
        <v>1</v>
      </c>
    </row>
    <row r="2266" spans="1:12" x14ac:dyDescent="0.25">
      <c r="A2266" s="37" t="s">
        <v>8798</v>
      </c>
      <c r="B2266" s="37">
        <v>5</v>
      </c>
      <c r="C2266" s="37">
        <v>0</v>
      </c>
      <c r="D2266" s="37">
        <v>0</v>
      </c>
      <c r="E2266" s="37">
        <v>1</v>
      </c>
      <c r="F2266" s="37">
        <v>0.36696000000000006</v>
      </c>
      <c r="G2266" s="37" t="s">
        <v>1219</v>
      </c>
      <c r="H2266" s="37" t="s">
        <v>2316</v>
      </c>
      <c r="I2266" s="37">
        <v>39</v>
      </c>
      <c r="J2266" s="37" t="s">
        <v>2275</v>
      </c>
      <c r="K2266" s="37">
        <v>3</v>
      </c>
      <c r="L2266" s="37">
        <v>0</v>
      </c>
    </row>
    <row r="2267" spans="1:12" x14ac:dyDescent="0.25">
      <c r="A2267" s="37" t="s">
        <v>8038</v>
      </c>
      <c r="B2267" s="37">
        <v>5</v>
      </c>
      <c r="C2267" s="37">
        <v>0</v>
      </c>
      <c r="D2267" s="37">
        <v>0</v>
      </c>
      <c r="E2267" s="37">
        <v>0</v>
      </c>
      <c r="F2267" s="37">
        <v>0.32932</v>
      </c>
      <c r="G2267" s="37" t="s">
        <v>1219</v>
      </c>
      <c r="H2267" s="37" t="s">
        <v>2269</v>
      </c>
      <c r="I2267" s="37">
        <v>35</v>
      </c>
      <c r="J2267" s="37" t="s">
        <v>2275</v>
      </c>
      <c r="K2267" s="37">
        <v>3</v>
      </c>
      <c r="L2267" s="37">
        <v>0</v>
      </c>
    </row>
    <row r="2268" spans="1:12" x14ac:dyDescent="0.25">
      <c r="A2268" s="37" t="s">
        <v>8594</v>
      </c>
      <c r="B2268" s="37">
        <v>5</v>
      </c>
      <c r="C2268" s="37">
        <v>0</v>
      </c>
      <c r="D2268" s="37">
        <v>0</v>
      </c>
      <c r="E2268" s="37">
        <v>2</v>
      </c>
      <c r="F2268" s="37">
        <v>0.30476000000000003</v>
      </c>
      <c r="G2268" s="37" t="s">
        <v>1224</v>
      </c>
      <c r="H2268" s="37" t="s">
        <v>2321</v>
      </c>
      <c r="I2268" s="37">
        <v>36</v>
      </c>
      <c r="J2268" s="37" t="s">
        <v>2275</v>
      </c>
      <c r="K2268" s="37">
        <v>5</v>
      </c>
      <c r="L2268" s="37">
        <v>0</v>
      </c>
    </row>
    <row r="2269" spans="1:12" x14ac:dyDescent="0.25">
      <c r="A2269" s="37" t="s">
        <v>8732</v>
      </c>
      <c r="B2269" s="37">
        <v>5</v>
      </c>
      <c r="C2269" s="37">
        <v>0</v>
      </c>
      <c r="D2269" s="37">
        <v>0</v>
      </c>
      <c r="E2269" s="37">
        <v>0</v>
      </c>
      <c r="F2269" s="37">
        <v>0.69632000000000005</v>
      </c>
      <c r="G2269" s="37" t="s">
        <v>1219</v>
      </c>
      <c r="H2269" s="37" t="s">
        <v>2308</v>
      </c>
      <c r="I2269" s="37">
        <v>74</v>
      </c>
      <c r="J2269" s="37" t="s">
        <v>2275</v>
      </c>
      <c r="K2269" s="37">
        <v>4</v>
      </c>
      <c r="L2269" s="37">
        <v>0</v>
      </c>
    </row>
    <row r="2270" spans="1:12" x14ac:dyDescent="0.25">
      <c r="A2270" s="37" t="s">
        <v>8924</v>
      </c>
      <c r="B2270" s="37">
        <v>5</v>
      </c>
      <c r="C2270" s="37">
        <v>0</v>
      </c>
      <c r="D2270" s="37">
        <v>0</v>
      </c>
      <c r="E2270" s="37">
        <v>1</v>
      </c>
      <c r="F2270" s="37">
        <v>0.30110000000000003</v>
      </c>
      <c r="G2270" s="37" t="s">
        <v>1219</v>
      </c>
      <c r="H2270" s="37" t="s">
        <v>2308</v>
      </c>
      <c r="I2270" s="37">
        <v>32</v>
      </c>
      <c r="J2270" s="37" t="s">
        <v>2275</v>
      </c>
      <c r="K2270" s="37">
        <v>3</v>
      </c>
      <c r="L2270" s="37">
        <v>0</v>
      </c>
    </row>
    <row r="2271" spans="1:12" x14ac:dyDescent="0.25">
      <c r="A2271" s="37" t="s">
        <v>8963</v>
      </c>
      <c r="B2271" s="37">
        <v>5</v>
      </c>
      <c r="C2271" s="37">
        <v>0</v>
      </c>
      <c r="D2271" s="37">
        <v>0</v>
      </c>
      <c r="E2271" s="37">
        <v>1</v>
      </c>
      <c r="F2271" s="37">
        <v>0.34816000000000003</v>
      </c>
      <c r="G2271" s="37" t="s">
        <v>1219</v>
      </c>
      <c r="H2271" s="37" t="s">
        <v>2308</v>
      </c>
      <c r="I2271" s="37">
        <v>37</v>
      </c>
      <c r="J2271" s="37" t="s">
        <v>2268</v>
      </c>
      <c r="K2271" s="37">
        <v>3</v>
      </c>
      <c r="L2271" s="37">
        <v>0</v>
      </c>
    </row>
    <row r="2272" spans="1:12" x14ac:dyDescent="0.25">
      <c r="A2272" s="37" t="s">
        <v>8962</v>
      </c>
      <c r="B2272" s="37">
        <v>5</v>
      </c>
      <c r="C2272" s="37">
        <v>0</v>
      </c>
      <c r="D2272" s="37">
        <v>0</v>
      </c>
      <c r="E2272" s="37">
        <v>2</v>
      </c>
      <c r="F2272" s="37">
        <v>0.89391999999999994</v>
      </c>
      <c r="G2272" s="37" t="s">
        <v>1266</v>
      </c>
      <c r="H2272" s="37" t="s">
        <v>2308</v>
      </c>
      <c r="I2272" s="37">
        <v>95</v>
      </c>
      <c r="J2272" s="37" t="s">
        <v>2275</v>
      </c>
      <c r="K2272" s="37">
        <v>5</v>
      </c>
      <c r="L2272" s="37">
        <v>0</v>
      </c>
    </row>
    <row r="2273" spans="1:12" x14ac:dyDescent="0.25">
      <c r="A2273" s="37" t="s">
        <v>7684</v>
      </c>
      <c r="B2273" s="37">
        <v>5</v>
      </c>
      <c r="C2273" s="37">
        <v>0</v>
      </c>
      <c r="D2273" s="37">
        <v>0</v>
      </c>
      <c r="E2273" s="37">
        <v>1</v>
      </c>
      <c r="F2273" s="37">
        <v>0.45166000000000006</v>
      </c>
      <c r="G2273" s="37" t="s">
        <v>1232</v>
      </c>
      <c r="H2273" s="37" t="s">
        <v>2308</v>
      </c>
      <c r="I2273" s="37">
        <v>48</v>
      </c>
      <c r="J2273" s="37" t="s">
        <v>2275</v>
      </c>
      <c r="K2273" s="37">
        <v>5</v>
      </c>
      <c r="L2273" s="37">
        <v>0</v>
      </c>
    </row>
    <row r="2274" spans="1:12" x14ac:dyDescent="0.25">
      <c r="A2274" s="37" t="s">
        <v>8503</v>
      </c>
      <c r="B2274" s="37">
        <v>5</v>
      </c>
      <c r="C2274" s="37">
        <v>1</v>
      </c>
      <c r="D2274" s="37">
        <v>3</v>
      </c>
      <c r="E2274" s="37">
        <v>3</v>
      </c>
      <c r="F2274" s="37">
        <v>3.9426999999999999</v>
      </c>
      <c r="G2274" s="37" t="s">
        <v>1267</v>
      </c>
      <c r="H2274" s="37" t="s">
        <v>2308</v>
      </c>
      <c r="I2274" s="37">
        <v>419</v>
      </c>
      <c r="J2274" s="37" t="s">
        <v>2275</v>
      </c>
      <c r="K2274" s="37">
        <v>5</v>
      </c>
      <c r="L2274" s="37">
        <v>3</v>
      </c>
    </row>
    <row r="2275" spans="1:12" x14ac:dyDescent="0.25">
      <c r="A2275" s="37" t="s">
        <v>7411</v>
      </c>
      <c r="B2275" s="37">
        <v>5</v>
      </c>
      <c r="C2275" s="37">
        <v>0</v>
      </c>
      <c r="D2275" s="37">
        <v>0</v>
      </c>
      <c r="E2275" s="37">
        <v>0</v>
      </c>
      <c r="F2275" s="37">
        <v>0.68689999999999996</v>
      </c>
      <c r="G2275" s="37" t="s">
        <v>2631</v>
      </c>
      <c r="H2275" s="37" t="s">
        <v>2308</v>
      </c>
      <c r="I2275" s="37">
        <v>73</v>
      </c>
      <c r="J2275" s="37" t="s">
        <v>2275</v>
      </c>
      <c r="K2275" s="37">
        <v>4</v>
      </c>
      <c r="L2275" s="37">
        <v>0</v>
      </c>
    </row>
    <row r="2276" spans="1:12" x14ac:dyDescent="0.25">
      <c r="A2276" s="37" t="s">
        <v>7496</v>
      </c>
      <c r="B2276" s="37">
        <v>5</v>
      </c>
      <c r="C2276" s="37">
        <v>0</v>
      </c>
      <c r="D2276" s="37">
        <v>1</v>
      </c>
      <c r="E2276" s="37">
        <v>2</v>
      </c>
      <c r="F2276" s="37">
        <v>1.59026</v>
      </c>
      <c r="G2276" s="37" t="s">
        <v>3492</v>
      </c>
      <c r="H2276" s="37" t="s">
        <v>2308</v>
      </c>
      <c r="I2276" s="37">
        <v>169</v>
      </c>
      <c r="J2276" s="37" t="s">
        <v>2275</v>
      </c>
      <c r="K2276" s="37">
        <v>4</v>
      </c>
      <c r="L2276" s="37">
        <v>1</v>
      </c>
    </row>
    <row r="2277" spans="1:12" x14ac:dyDescent="0.25">
      <c r="A2277" s="37" t="s">
        <v>8731</v>
      </c>
      <c r="B2277" s="37">
        <v>5</v>
      </c>
      <c r="C2277" s="37">
        <v>0</v>
      </c>
      <c r="D2277" s="37">
        <v>0</v>
      </c>
      <c r="E2277" s="37">
        <v>1</v>
      </c>
      <c r="F2277" s="37">
        <v>0.49870000000000003</v>
      </c>
      <c r="G2277" s="37" t="s">
        <v>3684</v>
      </c>
      <c r="H2277" s="37" t="s">
        <v>2308</v>
      </c>
      <c r="I2277" s="37">
        <v>53</v>
      </c>
      <c r="J2277" s="37" t="s">
        <v>2268</v>
      </c>
      <c r="K2277" s="37">
        <v>3</v>
      </c>
      <c r="L2277" s="37">
        <v>0</v>
      </c>
    </row>
    <row r="2278" spans="1:12" x14ac:dyDescent="0.25">
      <c r="A2278" s="37" t="s">
        <v>9400</v>
      </c>
      <c r="B2278" s="37">
        <v>5</v>
      </c>
      <c r="C2278" s="37">
        <v>0</v>
      </c>
      <c r="D2278" s="37">
        <v>0</v>
      </c>
      <c r="E2278" s="37">
        <v>0</v>
      </c>
      <c r="F2278" s="37">
        <v>0.44224000000000008</v>
      </c>
      <c r="G2278" s="37" t="s">
        <v>1258</v>
      </c>
      <c r="H2278" s="37" t="s">
        <v>2405</v>
      </c>
      <c r="I2278" s="37">
        <v>47</v>
      </c>
      <c r="J2278" s="37" t="s">
        <v>2275</v>
      </c>
      <c r="K2278" s="37">
        <v>4</v>
      </c>
      <c r="L2278" s="37">
        <v>0</v>
      </c>
    </row>
    <row r="2279" spans="1:12" x14ac:dyDescent="0.25">
      <c r="A2279" s="37" t="s">
        <v>8563</v>
      </c>
      <c r="B2279" s="37">
        <v>5</v>
      </c>
      <c r="C2279" s="37">
        <v>0</v>
      </c>
      <c r="D2279" s="37">
        <v>0</v>
      </c>
      <c r="E2279" s="37">
        <v>2</v>
      </c>
      <c r="F2279" s="37">
        <v>0.80926000000000009</v>
      </c>
      <c r="G2279" s="37" t="s">
        <v>2823</v>
      </c>
      <c r="H2279" s="37" t="s">
        <v>2308</v>
      </c>
      <c r="I2279" s="37">
        <v>86</v>
      </c>
      <c r="J2279" s="37" t="s">
        <v>2275</v>
      </c>
      <c r="K2279" s="37">
        <v>4</v>
      </c>
      <c r="L2279" s="37">
        <v>0</v>
      </c>
    </row>
    <row r="2280" spans="1:12" x14ac:dyDescent="0.25">
      <c r="A2280" s="37" t="s">
        <v>8797</v>
      </c>
      <c r="B2280" s="37">
        <v>5</v>
      </c>
      <c r="C2280" s="37">
        <v>0</v>
      </c>
      <c r="D2280" s="37">
        <v>0</v>
      </c>
      <c r="E2280" s="37">
        <v>1</v>
      </c>
      <c r="F2280" s="37">
        <v>0.15054000000000001</v>
      </c>
      <c r="G2280" s="37" t="s">
        <v>1248</v>
      </c>
      <c r="H2280" s="37" t="s">
        <v>2316</v>
      </c>
      <c r="I2280" s="37">
        <v>16</v>
      </c>
      <c r="J2280" s="37" t="s">
        <v>2275</v>
      </c>
      <c r="K2280" s="37">
        <v>2</v>
      </c>
      <c r="L2280" s="37">
        <v>0</v>
      </c>
    </row>
    <row r="2281" spans="1:12" x14ac:dyDescent="0.25">
      <c r="A2281" s="37" t="s">
        <v>8301</v>
      </c>
      <c r="B2281" s="37">
        <v>5</v>
      </c>
      <c r="C2281" s="37">
        <v>0</v>
      </c>
      <c r="D2281" s="37">
        <v>2</v>
      </c>
      <c r="E2281" s="37">
        <v>1</v>
      </c>
      <c r="F2281" s="37">
        <v>1.45852</v>
      </c>
      <c r="G2281" s="37" t="s">
        <v>1232</v>
      </c>
      <c r="H2281" s="37" t="s">
        <v>2308</v>
      </c>
      <c r="I2281" s="37">
        <v>155</v>
      </c>
      <c r="J2281" s="37" t="s">
        <v>2275</v>
      </c>
      <c r="K2281" s="37">
        <v>3</v>
      </c>
      <c r="L2281" s="37">
        <v>2</v>
      </c>
    </row>
    <row r="2282" spans="1:12" x14ac:dyDescent="0.25">
      <c r="A2282" s="37" t="s">
        <v>9000</v>
      </c>
      <c r="B2282" s="37">
        <v>5</v>
      </c>
      <c r="C2282" s="37">
        <v>0</v>
      </c>
      <c r="D2282" s="37">
        <v>1</v>
      </c>
      <c r="E2282" s="37">
        <v>2</v>
      </c>
      <c r="F2282" s="37">
        <v>1.3336400000000002</v>
      </c>
      <c r="G2282" s="37" t="s">
        <v>1257</v>
      </c>
      <c r="H2282" s="37" t="s">
        <v>2308</v>
      </c>
      <c r="I2282" s="37">
        <v>164</v>
      </c>
      <c r="J2282" s="37" t="s">
        <v>2275</v>
      </c>
      <c r="K2282" s="37">
        <v>5</v>
      </c>
      <c r="L2282" s="37">
        <v>1</v>
      </c>
    </row>
    <row r="2283" spans="1:12" x14ac:dyDescent="0.25">
      <c r="A2283" s="37" t="s">
        <v>8593</v>
      </c>
      <c r="B2283" s="37">
        <v>5</v>
      </c>
      <c r="C2283" s="37">
        <v>0</v>
      </c>
      <c r="D2283" s="37">
        <v>2</v>
      </c>
      <c r="E2283" s="37">
        <v>1</v>
      </c>
      <c r="F2283" s="37">
        <v>2.1830799999999999</v>
      </c>
      <c r="G2283" s="37" t="s">
        <v>1233</v>
      </c>
      <c r="H2283" s="37" t="s">
        <v>2308</v>
      </c>
      <c r="I2283" s="37">
        <v>232</v>
      </c>
      <c r="J2283" s="37" t="s">
        <v>2268</v>
      </c>
      <c r="K2283" s="37">
        <v>4</v>
      </c>
      <c r="L2283" s="37">
        <v>2</v>
      </c>
    </row>
    <row r="2284" spans="1:12" x14ac:dyDescent="0.25">
      <c r="A2284" s="37" t="s">
        <v>8730</v>
      </c>
      <c r="B2284" s="37">
        <v>5</v>
      </c>
      <c r="C2284" s="37">
        <v>0</v>
      </c>
      <c r="D2284" s="37">
        <v>1</v>
      </c>
      <c r="E2284" s="37">
        <v>2</v>
      </c>
      <c r="F2284" s="37">
        <v>2.6818</v>
      </c>
      <c r="G2284" s="37" t="s">
        <v>1232</v>
      </c>
      <c r="H2284" s="37" t="s">
        <v>2308</v>
      </c>
      <c r="I2284" s="37">
        <v>285</v>
      </c>
      <c r="J2284" s="37" t="s">
        <v>2275</v>
      </c>
      <c r="K2284" s="37">
        <v>5</v>
      </c>
      <c r="L2284" s="37">
        <v>1</v>
      </c>
    </row>
    <row r="2285" spans="1:12" x14ac:dyDescent="0.25">
      <c r="A2285" s="37" t="s">
        <v>8183</v>
      </c>
      <c r="B2285" s="37">
        <v>5</v>
      </c>
      <c r="C2285" s="37">
        <v>0</v>
      </c>
      <c r="D2285" s="37">
        <v>0</v>
      </c>
      <c r="E2285" s="37">
        <v>1</v>
      </c>
      <c r="F2285" s="37">
        <v>0.76219999999999999</v>
      </c>
      <c r="G2285" s="37" t="s">
        <v>1232</v>
      </c>
      <c r="H2285" s="37" t="s">
        <v>2308</v>
      </c>
      <c r="I2285" s="37">
        <v>81</v>
      </c>
      <c r="J2285" s="37" t="s">
        <v>2275</v>
      </c>
      <c r="K2285" s="37">
        <v>4</v>
      </c>
      <c r="L2285" s="37">
        <v>0</v>
      </c>
    </row>
    <row r="2286" spans="1:12" x14ac:dyDescent="0.25">
      <c r="A2286" s="37" t="s">
        <v>9231</v>
      </c>
      <c r="B2286" s="37">
        <v>5</v>
      </c>
      <c r="C2286" s="37">
        <v>0</v>
      </c>
      <c r="D2286" s="37">
        <v>1</v>
      </c>
      <c r="E2286" s="37">
        <v>2</v>
      </c>
      <c r="F2286" s="37">
        <v>1.9289999999999998</v>
      </c>
      <c r="G2286" s="37" t="s">
        <v>1222</v>
      </c>
      <c r="H2286" s="37" t="s">
        <v>2308</v>
      </c>
      <c r="I2286" s="37">
        <v>205</v>
      </c>
      <c r="J2286" s="37" t="s">
        <v>2275</v>
      </c>
      <c r="K2286" s="37">
        <v>4</v>
      </c>
      <c r="L2286" s="37">
        <v>1</v>
      </c>
    </row>
    <row r="2287" spans="1:12" x14ac:dyDescent="0.25">
      <c r="A2287" s="37" t="s">
        <v>8562</v>
      </c>
      <c r="B2287" s="37">
        <v>5</v>
      </c>
      <c r="C2287" s="37">
        <v>0</v>
      </c>
      <c r="D2287" s="37">
        <v>0</v>
      </c>
      <c r="E2287" s="37">
        <v>1</v>
      </c>
      <c r="F2287" s="37">
        <v>0.97864000000000007</v>
      </c>
      <c r="G2287" s="37" t="s">
        <v>1264</v>
      </c>
      <c r="H2287" s="37" t="s">
        <v>2308</v>
      </c>
      <c r="I2287" s="37">
        <v>104</v>
      </c>
      <c r="J2287" s="37" t="s">
        <v>2268</v>
      </c>
      <c r="K2287" s="37">
        <v>4</v>
      </c>
      <c r="L2287" s="37">
        <v>0</v>
      </c>
    </row>
    <row r="2288" spans="1:12" x14ac:dyDescent="0.25">
      <c r="A2288" s="37" t="s">
        <v>8637</v>
      </c>
      <c r="B2288" s="37">
        <v>5</v>
      </c>
      <c r="C2288" s="37">
        <v>0</v>
      </c>
      <c r="D2288" s="37">
        <v>2</v>
      </c>
      <c r="E2288" s="37">
        <v>1</v>
      </c>
      <c r="F2288" s="37">
        <v>1.7125800000000002</v>
      </c>
      <c r="G2288" s="37" t="s">
        <v>1232</v>
      </c>
      <c r="H2288" s="37" t="s">
        <v>2308</v>
      </c>
      <c r="I2288" s="37">
        <v>182</v>
      </c>
      <c r="J2288" s="37" t="s">
        <v>2275</v>
      </c>
      <c r="K2288" s="37">
        <v>5</v>
      </c>
      <c r="L2288" s="37">
        <v>2</v>
      </c>
    </row>
    <row r="2289" spans="1:12" x14ac:dyDescent="0.25">
      <c r="A2289" s="37" t="s">
        <v>8636</v>
      </c>
      <c r="B2289" s="37">
        <v>5</v>
      </c>
      <c r="C2289" s="37">
        <v>0</v>
      </c>
      <c r="D2289" s="37">
        <v>0</v>
      </c>
      <c r="E2289" s="37">
        <v>0</v>
      </c>
      <c r="F2289" s="37">
        <v>0.73394000000000015</v>
      </c>
      <c r="G2289" s="37" t="s">
        <v>1222</v>
      </c>
      <c r="H2289" s="37" t="s">
        <v>2308</v>
      </c>
      <c r="I2289" s="37">
        <v>78</v>
      </c>
      <c r="J2289" s="37" t="s">
        <v>2275</v>
      </c>
      <c r="K2289" s="37">
        <v>3</v>
      </c>
      <c r="L2289" s="37">
        <v>0</v>
      </c>
    </row>
    <row r="2290" spans="1:12" x14ac:dyDescent="0.25">
      <c r="A2290" s="37" t="s">
        <v>8090</v>
      </c>
      <c r="B2290" s="37">
        <v>5</v>
      </c>
      <c r="C2290" s="37">
        <v>0</v>
      </c>
      <c r="D2290" s="37">
        <v>0</v>
      </c>
      <c r="E2290" s="37">
        <v>1</v>
      </c>
      <c r="F2290" s="37">
        <v>0.73395999999999995</v>
      </c>
      <c r="G2290" s="37" t="s">
        <v>1224</v>
      </c>
      <c r="H2290" s="37" t="s">
        <v>2321</v>
      </c>
      <c r="I2290" s="37">
        <v>78</v>
      </c>
      <c r="J2290" s="37" t="s">
        <v>2275</v>
      </c>
      <c r="K2290" s="37">
        <v>5</v>
      </c>
      <c r="L2290" s="37">
        <v>0</v>
      </c>
    </row>
    <row r="2291" spans="1:12" x14ac:dyDescent="0.25">
      <c r="A2291" s="37" t="s">
        <v>6927</v>
      </c>
      <c r="B2291" s="37">
        <v>5</v>
      </c>
      <c r="C2291" s="37">
        <v>0</v>
      </c>
      <c r="D2291" s="37">
        <v>0</v>
      </c>
      <c r="E2291" s="37">
        <v>1</v>
      </c>
      <c r="F2291" s="37">
        <v>0.47004000000000001</v>
      </c>
      <c r="G2291" s="37" t="s">
        <v>1253</v>
      </c>
      <c r="H2291" s="37" t="s">
        <v>2308</v>
      </c>
      <c r="I2291" s="37">
        <v>65</v>
      </c>
      <c r="J2291" s="37" t="s">
        <v>2275</v>
      </c>
      <c r="K2291" s="37">
        <v>5</v>
      </c>
      <c r="L2291" s="37">
        <v>0</v>
      </c>
    </row>
    <row r="2292" spans="1:12" x14ac:dyDescent="0.25">
      <c r="A2292" s="37" t="s">
        <v>8335</v>
      </c>
      <c r="B2292" s="37">
        <v>5</v>
      </c>
      <c r="C2292" s="37">
        <v>0</v>
      </c>
      <c r="D2292" s="37">
        <v>1</v>
      </c>
      <c r="E2292" s="37">
        <v>2</v>
      </c>
      <c r="F2292" s="37">
        <v>1.9997600000000002</v>
      </c>
      <c r="G2292" s="37" t="s">
        <v>1240</v>
      </c>
      <c r="H2292" s="37" t="s">
        <v>2308</v>
      </c>
      <c r="I2292" s="37">
        <v>239</v>
      </c>
      <c r="J2292" s="37" t="s">
        <v>2268</v>
      </c>
      <c r="K2292" s="37">
        <v>5</v>
      </c>
      <c r="L2292" s="37">
        <v>1</v>
      </c>
    </row>
    <row r="2293" spans="1:12" x14ac:dyDescent="0.25">
      <c r="A2293" s="37" t="s">
        <v>8534</v>
      </c>
      <c r="B2293" s="37">
        <v>5</v>
      </c>
      <c r="C2293" s="37">
        <v>0</v>
      </c>
      <c r="D2293" s="37">
        <v>2</v>
      </c>
      <c r="E2293" s="37">
        <v>2</v>
      </c>
      <c r="F2293" s="37">
        <v>1.9749400000000001</v>
      </c>
      <c r="G2293" s="37" t="s">
        <v>2927</v>
      </c>
      <c r="H2293" s="37" t="s">
        <v>2308</v>
      </c>
      <c r="I2293" s="37">
        <v>249</v>
      </c>
      <c r="J2293" s="37" t="s">
        <v>2268</v>
      </c>
      <c r="K2293" s="37">
        <v>4</v>
      </c>
      <c r="L2293" s="37">
        <v>2</v>
      </c>
    </row>
    <row r="2294" spans="1:12" x14ac:dyDescent="0.25">
      <c r="A2294" s="37" t="s">
        <v>8901</v>
      </c>
      <c r="B2294" s="37">
        <v>5</v>
      </c>
      <c r="C2294" s="37">
        <v>0</v>
      </c>
      <c r="D2294" s="37">
        <v>0</v>
      </c>
      <c r="E2294" s="37">
        <v>2</v>
      </c>
      <c r="F2294" s="37">
        <v>0.18818000000000001</v>
      </c>
      <c r="G2294" s="37" t="s">
        <v>2927</v>
      </c>
      <c r="H2294" s="37" t="s">
        <v>2308</v>
      </c>
      <c r="I2294" s="37">
        <v>20</v>
      </c>
      <c r="J2294" s="37" t="s">
        <v>2268</v>
      </c>
      <c r="K2294" s="37">
        <v>3</v>
      </c>
      <c r="L2294" s="37">
        <v>0</v>
      </c>
    </row>
    <row r="2295" spans="1:12" x14ac:dyDescent="0.25">
      <c r="A2295" s="37" t="s">
        <v>8463</v>
      </c>
      <c r="B2295" s="37">
        <v>5</v>
      </c>
      <c r="C2295" s="37">
        <v>0</v>
      </c>
      <c r="D2295" s="37">
        <v>0</v>
      </c>
      <c r="E2295" s="37">
        <v>0</v>
      </c>
      <c r="F2295" s="37">
        <v>0.45879999999999999</v>
      </c>
      <c r="G2295" s="37" t="s">
        <v>1235</v>
      </c>
      <c r="H2295" s="37" t="s">
        <v>2321</v>
      </c>
      <c r="I2295" s="37">
        <v>62</v>
      </c>
      <c r="J2295" s="37" t="s">
        <v>2275</v>
      </c>
      <c r="K2295" s="37">
        <v>4</v>
      </c>
      <c r="L2295" s="37">
        <v>0</v>
      </c>
    </row>
    <row r="2296" spans="1:12" x14ac:dyDescent="0.25">
      <c r="A2296" s="37" t="s">
        <v>8996</v>
      </c>
      <c r="B2296" s="37">
        <v>5</v>
      </c>
      <c r="C2296" s="37">
        <v>0</v>
      </c>
      <c r="D2296" s="37">
        <v>0</v>
      </c>
      <c r="E2296" s="37">
        <v>0</v>
      </c>
      <c r="F2296" s="37">
        <v>0.64926000000000006</v>
      </c>
      <c r="G2296" s="37" t="s">
        <v>1259</v>
      </c>
      <c r="H2296" s="37" t="s">
        <v>2308</v>
      </c>
      <c r="I2296" s="37">
        <v>69</v>
      </c>
      <c r="J2296" s="37" t="s">
        <v>2275</v>
      </c>
      <c r="K2296" s="37">
        <v>5</v>
      </c>
      <c r="L2296" s="37">
        <v>0</v>
      </c>
    </row>
    <row r="2297" spans="1:12" x14ac:dyDescent="0.25">
      <c r="A2297" s="37" t="s">
        <v>8086</v>
      </c>
      <c r="B2297" s="37">
        <v>5</v>
      </c>
      <c r="C2297" s="37">
        <v>0</v>
      </c>
      <c r="D2297" s="37">
        <v>1</v>
      </c>
      <c r="E2297" s="37">
        <v>3</v>
      </c>
      <c r="F2297" s="37">
        <v>1.3267800000000001</v>
      </c>
      <c r="G2297" s="37" t="s">
        <v>1219</v>
      </c>
      <c r="H2297" s="37" t="s">
        <v>2308</v>
      </c>
      <c r="I2297" s="37">
        <v>141</v>
      </c>
      <c r="J2297" s="37" t="s">
        <v>2268</v>
      </c>
      <c r="K2297" s="37">
        <v>4</v>
      </c>
      <c r="L2297" s="37">
        <v>1</v>
      </c>
    </row>
    <row r="2298" spans="1:12" x14ac:dyDescent="0.25">
      <c r="A2298" s="37" t="s">
        <v>9245</v>
      </c>
      <c r="B2298" s="37">
        <v>5</v>
      </c>
      <c r="C2298" s="37">
        <v>0</v>
      </c>
      <c r="D2298" s="37">
        <v>2</v>
      </c>
      <c r="E2298" s="37">
        <v>1</v>
      </c>
      <c r="F2298" s="37">
        <v>1.27972</v>
      </c>
      <c r="G2298" s="37" t="s">
        <v>1232</v>
      </c>
      <c r="H2298" s="37" t="s">
        <v>2308</v>
      </c>
      <c r="I2298" s="37">
        <v>136</v>
      </c>
      <c r="J2298" s="37" t="s">
        <v>2268</v>
      </c>
      <c r="K2298" s="37">
        <v>4</v>
      </c>
      <c r="L2298" s="37">
        <v>2</v>
      </c>
    </row>
    <row r="2299" spans="1:12" x14ac:dyDescent="0.25">
      <c r="A2299" s="37" t="s">
        <v>8836</v>
      </c>
      <c r="B2299" s="37">
        <v>5</v>
      </c>
      <c r="C2299" s="37">
        <v>0</v>
      </c>
      <c r="D2299" s="37">
        <v>0</v>
      </c>
      <c r="E2299" s="37">
        <v>1</v>
      </c>
      <c r="F2299" s="37">
        <v>0.52128000000000008</v>
      </c>
      <c r="G2299" s="37" t="s">
        <v>1219</v>
      </c>
      <c r="H2299" s="37" t="s">
        <v>2547</v>
      </c>
      <c r="I2299" s="37">
        <v>56</v>
      </c>
      <c r="J2299" s="37" t="s">
        <v>2275</v>
      </c>
      <c r="K2299" s="37">
        <v>4</v>
      </c>
      <c r="L2299" s="37">
        <v>0</v>
      </c>
    </row>
    <row r="2300" spans="1:12" x14ac:dyDescent="0.25">
      <c r="A2300" s="37" t="s">
        <v>8259</v>
      </c>
      <c r="B2300" s="37">
        <v>5</v>
      </c>
      <c r="C2300" s="37">
        <v>0</v>
      </c>
      <c r="D2300" s="37">
        <v>1</v>
      </c>
      <c r="E2300" s="37">
        <v>1</v>
      </c>
      <c r="F2300" s="37">
        <v>1.4867400000000002</v>
      </c>
      <c r="G2300" s="37" t="s">
        <v>2276</v>
      </c>
      <c r="H2300" s="37" t="s">
        <v>2405</v>
      </c>
      <c r="I2300" s="37">
        <v>158</v>
      </c>
      <c r="J2300" s="37" t="s">
        <v>2275</v>
      </c>
      <c r="K2300" s="37">
        <v>5</v>
      </c>
      <c r="L2300" s="37">
        <v>1</v>
      </c>
    </row>
    <row r="2301" spans="1:12" x14ac:dyDescent="0.25">
      <c r="A2301" s="37" t="s">
        <v>7970</v>
      </c>
      <c r="B2301" s="37">
        <v>5</v>
      </c>
      <c r="C2301" s="37">
        <v>0</v>
      </c>
      <c r="D2301" s="37">
        <v>1</v>
      </c>
      <c r="E2301" s="37">
        <v>4</v>
      </c>
      <c r="F2301" s="37">
        <v>1.4585000000000001</v>
      </c>
      <c r="G2301" s="37" t="s">
        <v>2299</v>
      </c>
      <c r="H2301" s="37" t="s">
        <v>2308</v>
      </c>
      <c r="I2301" s="37">
        <v>155</v>
      </c>
      <c r="J2301" s="37" t="s">
        <v>2268</v>
      </c>
      <c r="K2301" s="37">
        <v>4</v>
      </c>
      <c r="L2301" s="37">
        <v>1</v>
      </c>
    </row>
    <row r="2302" spans="1:12" x14ac:dyDescent="0.25">
      <c r="A2302" s="37" t="s">
        <v>8559</v>
      </c>
      <c r="B2302" s="37">
        <v>5</v>
      </c>
      <c r="C2302" s="37">
        <v>0</v>
      </c>
      <c r="D2302" s="37">
        <v>0</v>
      </c>
      <c r="E2302" s="37">
        <v>0</v>
      </c>
      <c r="F2302" s="37">
        <v>3.7620000000000001E-2</v>
      </c>
      <c r="G2302" s="37" t="s">
        <v>1257</v>
      </c>
      <c r="H2302" s="37" t="s">
        <v>2308</v>
      </c>
      <c r="I2302" s="37">
        <v>4</v>
      </c>
      <c r="J2302" s="37" t="s">
        <v>2275</v>
      </c>
      <c r="K2302" s="37">
        <v>1</v>
      </c>
      <c r="L2302" s="37">
        <v>0</v>
      </c>
    </row>
    <row r="2303" spans="1:12" x14ac:dyDescent="0.25">
      <c r="A2303" s="37" t="s">
        <v>8146</v>
      </c>
      <c r="B2303" s="37">
        <v>5</v>
      </c>
      <c r="C2303" s="37">
        <v>1</v>
      </c>
      <c r="D2303" s="37">
        <v>2</v>
      </c>
      <c r="E2303" s="37">
        <v>1</v>
      </c>
      <c r="F2303" s="37">
        <v>3.9238599999999999</v>
      </c>
      <c r="G2303" s="37" t="s">
        <v>1257</v>
      </c>
      <c r="H2303" s="37" t="s">
        <v>2308</v>
      </c>
      <c r="I2303" s="37">
        <v>417</v>
      </c>
      <c r="J2303" s="37" t="s">
        <v>2268</v>
      </c>
      <c r="K2303" s="37">
        <v>2</v>
      </c>
      <c r="L2303" s="37">
        <v>2</v>
      </c>
    </row>
    <row r="2304" spans="1:12" x14ac:dyDescent="0.25">
      <c r="A2304" s="37" t="s">
        <v>8591</v>
      </c>
      <c r="B2304" s="37">
        <v>5</v>
      </c>
      <c r="C2304" s="37">
        <v>0</v>
      </c>
      <c r="D2304" s="37">
        <v>0</v>
      </c>
      <c r="E2304" s="37">
        <v>3</v>
      </c>
      <c r="F2304" s="37">
        <v>1.0256800000000001</v>
      </c>
      <c r="G2304" s="37" t="s">
        <v>1222</v>
      </c>
      <c r="H2304" s="37" t="s">
        <v>2316</v>
      </c>
      <c r="I2304" s="37">
        <v>109</v>
      </c>
      <c r="J2304" s="37" t="s">
        <v>2275</v>
      </c>
      <c r="K2304" s="37">
        <v>4</v>
      </c>
      <c r="L2304" s="37">
        <v>0</v>
      </c>
    </row>
    <row r="2305" spans="1:12" x14ac:dyDescent="0.25">
      <c r="A2305" s="37" t="s">
        <v>8145</v>
      </c>
      <c r="B2305" s="37">
        <v>5</v>
      </c>
      <c r="C2305" s="37">
        <v>1</v>
      </c>
      <c r="D2305" s="37">
        <v>1</v>
      </c>
      <c r="E2305" s="37">
        <v>4</v>
      </c>
      <c r="F2305" s="37">
        <v>1.4087600000000002</v>
      </c>
      <c r="G2305" s="37" t="s">
        <v>1239</v>
      </c>
      <c r="H2305" s="37" t="s">
        <v>2321</v>
      </c>
      <c r="I2305" s="37">
        <v>376</v>
      </c>
      <c r="J2305" s="37" t="s">
        <v>2275</v>
      </c>
      <c r="K2305" s="37">
        <v>4</v>
      </c>
      <c r="L2305" s="37">
        <v>1</v>
      </c>
    </row>
    <row r="2306" spans="1:12" x14ac:dyDescent="0.25">
      <c r="A2306" s="37" t="s">
        <v>9012</v>
      </c>
      <c r="B2306" s="37">
        <v>5</v>
      </c>
      <c r="C2306" s="37">
        <v>0</v>
      </c>
      <c r="D2306" s="37">
        <v>0</v>
      </c>
      <c r="E2306" s="37">
        <v>1</v>
      </c>
      <c r="F2306" s="37">
        <v>0.29166000000000003</v>
      </c>
      <c r="G2306" s="37" t="s">
        <v>1226</v>
      </c>
      <c r="H2306" s="37" t="s">
        <v>2308</v>
      </c>
      <c r="I2306" s="37">
        <v>31</v>
      </c>
      <c r="J2306" s="37" t="s">
        <v>2275</v>
      </c>
      <c r="K2306" s="37">
        <v>3</v>
      </c>
      <c r="L2306" s="37">
        <v>0</v>
      </c>
    </row>
    <row r="2307" spans="1:12" x14ac:dyDescent="0.25">
      <c r="A2307" s="37" t="s">
        <v>8794</v>
      </c>
      <c r="B2307" s="37">
        <v>5</v>
      </c>
      <c r="C2307" s="37">
        <v>0</v>
      </c>
      <c r="D2307" s="37">
        <v>2</v>
      </c>
      <c r="E2307" s="37">
        <v>3</v>
      </c>
      <c r="F2307" s="37">
        <v>2.46536</v>
      </c>
      <c r="G2307" s="37" t="s">
        <v>1240</v>
      </c>
      <c r="H2307" s="37" t="s">
        <v>2308</v>
      </c>
      <c r="I2307" s="37">
        <v>262</v>
      </c>
      <c r="J2307" s="37" t="s">
        <v>2268</v>
      </c>
      <c r="K2307" s="37">
        <v>5</v>
      </c>
      <c r="L2307" s="37">
        <v>2</v>
      </c>
    </row>
    <row r="2308" spans="1:12" x14ac:dyDescent="0.25">
      <c r="A2308" s="37" t="s">
        <v>8751</v>
      </c>
      <c r="B2308" s="37">
        <v>5</v>
      </c>
      <c r="C2308" s="37">
        <v>0</v>
      </c>
      <c r="D2308" s="37">
        <v>1</v>
      </c>
      <c r="E2308" s="37">
        <v>5</v>
      </c>
      <c r="F2308" s="37">
        <v>0.85627999999999993</v>
      </c>
      <c r="G2308" s="37" t="s">
        <v>1222</v>
      </c>
      <c r="H2308" s="37" t="s">
        <v>2321</v>
      </c>
      <c r="I2308" s="37">
        <v>91</v>
      </c>
      <c r="J2308" s="37" t="s">
        <v>2275</v>
      </c>
      <c r="K2308" s="37">
        <v>4</v>
      </c>
      <c r="L2308" s="37">
        <v>1</v>
      </c>
    </row>
    <row r="2309" spans="1:12" x14ac:dyDescent="0.25">
      <c r="A2309" s="37" t="s">
        <v>8368</v>
      </c>
      <c r="B2309" s="37">
        <v>5</v>
      </c>
      <c r="C2309" s="37">
        <v>0</v>
      </c>
      <c r="D2309" s="37">
        <v>0</v>
      </c>
      <c r="E2309" s="37">
        <v>4</v>
      </c>
      <c r="F2309" s="37">
        <v>0.30110000000000003</v>
      </c>
      <c r="G2309" s="37" t="s">
        <v>1219</v>
      </c>
      <c r="H2309" s="37" t="s">
        <v>2269</v>
      </c>
      <c r="I2309" s="37">
        <v>32</v>
      </c>
      <c r="J2309" s="37" t="s">
        <v>2275</v>
      </c>
      <c r="K2309" s="37">
        <v>4</v>
      </c>
      <c r="L2309" s="37">
        <v>0</v>
      </c>
    </row>
    <row r="2310" spans="1:12" x14ac:dyDescent="0.25">
      <c r="A2310" s="37" t="s">
        <v>8461</v>
      </c>
      <c r="B2310" s="37">
        <v>5</v>
      </c>
      <c r="C2310" s="37">
        <v>0</v>
      </c>
      <c r="D2310" s="37">
        <v>0</v>
      </c>
      <c r="E2310" s="37">
        <v>2</v>
      </c>
      <c r="F2310" s="37">
        <v>0.47987999999999997</v>
      </c>
      <c r="G2310" s="37" t="s">
        <v>1270</v>
      </c>
      <c r="H2310" s="37" t="s">
        <v>2321</v>
      </c>
      <c r="I2310" s="37">
        <v>51</v>
      </c>
      <c r="J2310" s="37" t="s">
        <v>2268</v>
      </c>
      <c r="K2310" s="37">
        <v>3</v>
      </c>
      <c r="L2310" s="37">
        <v>0</v>
      </c>
    </row>
    <row r="2311" spans="1:12" x14ac:dyDescent="0.25">
      <c r="A2311" s="37" t="s">
        <v>8256</v>
      </c>
      <c r="B2311" s="37">
        <v>5</v>
      </c>
      <c r="C2311" s="37">
        <v>0</v>
      </c>
      <c r="D2311" s="37">
        <v>0</v>
      </c>
      <c r="E2311" s="37">
        <v>2</v>
      </c>
      <c r="F2311" s="37">
        <v>0.73395999999999995</v>
      </c>
      <c r="G2311" s="37" t="s">
        <v>1270</v>
      </c>
      <c r="H2311" s="37" t="s">
        <v>2308</v>
      </c>
      <c r="I2311" s="37">
        <v>78</v>
      </c>
      <c r="J2311" s="37" t="s">
        <v>2268</v>
      </c>
      <c r="K2311" s="37">
        <v>5</v>
      </c>
      <c r="L2311" s="37">
        <v>0</v>
      </c>
    </row>
    <row r="2312" spans="1:12" x14ac:dyDescent="0.25">
      <c r="A2312" s="37" t="s">
        <v>9376</v>
      </c>
      <c r="B2312" s="37">
        <v>5</v>
      </c>
      <c r="C2312" s="37">
        <v>0</v>
      </c>
      <c r="D2312" s="37">
        <v>1</v>
      </c>
      <c r="E2312" s="37">
        <v>0</v>
      </c>
      <c r="F2312" s="37">
        <v>1.50556</v>
      </c>
      <c r="G2312" s="37" t="s">
        <v>1224</v>
      </c>
      <c r="H2312" s="37" t="s">
        <v>2405</v>
      </c>
      <c r="I2312" s="37">
        <v>160</v>
      </c>
      <c r="J2312" s="37" t="s">
        <v>2275</v>
      </c>
      <c r="K2312" s="37">
        <v>3</v>
      </c>
      <c r="L2312" s="37">
        <v>1</v>
      </c>
    </row>
    <row r="2313" spans="1:12" x14ac:dyDescent="0.25">
      <c r="A2313" s="37" t="s">
        <v>8533</v>
      </c>
      <c r="B2313" s="37">
        <v>5</v>
      </c>
      <c r="C2313" s="37">
        <v>0</v>
      </c>
      <c r="D2313" s="37">
        <v>0</v>
      </c>
      <c r="E2313" s="37">
        <v>4</v>
      </c>
      <c r="F2313" s="37">
        <v>0.95977999999999997</v>
      </c>
      <c r="G2313" s="37" t="s">
        <v>1227</v>
      </c>
      <c r="H2313" s="37" t="s">
        <v>2321</v>
      </c>
      <c r="I2313" s="37">
        <v>102</v>
      </c>
      <c r="J2313" s="37" t="s">
        <v>2275</v>
      </c>
      <c r="K2313" s="37">
        <v>5</v>
      </c>
      <c r="L2313" s="37">
        <v>0</v>
      </c>
    </row>
    <row r="2314" spans="1:12" x14ac:dyDescent="0.25">
      <c r="A2314" s="37" t="s">
        <v>8255</v>
      </c>
      <c r="B2314" s="37">
        <v>5</v>
      </c>
      <c r="C2314" s="37">
        <v>0</v>
      </c>
      <c r="D2314" s="37">
        <v>0</v>
      </c>
      <c r="E2314" s="37">
        <v>1</v>
      </c>
      <c r="F2314" s="37">
        <v>0.41400000000000003</v>
      </c>
      <c r="G2314" s="37" t="s">
        <v>1222</v>
      </c>
      <c r="H2314" s="37" t="s">
        <v>2308</v>
      </c>
      <c r="I2314" s="37">
        <v>44</v>
      </c>
      <c r="J2314" s="37" t="s">
        <v>2275</v>
      </c>
      <c r="K2314" s="37">
        <v>3</v>
      </c>
      <c r="L2314" s="37">
        <v>0</v>
      </c>
    </row>
    <row r="2315" spans="1:12" x14ac:dyDescent="0.25">
      <c r="A2315" s="37" t="s">
        <v>8749</v>
      </c>
      <c r="B2315" s="37">
        <v>5</v>
      </c>
      <c r="C2315" s="37">
        <v>0</v>
      </c>
      <c r="D2315" s="37">
        <v>0</v>
      </c>
      <c r="E2315" s="37">
        <v>0</v>
      </c>
      <c r="F2315" s="37">
        <v>0.74336000000000002</v>
      </c>
      <c r="G2315" s="37" t="s">
        <v>2456</v>
      </c>
      <c r="H2315" s="37" t="s">
        <v>2308</v>
      </c>
      <c r="I2315" s="37">
        <v>79</v>
      </c>
      <c r="J2315" s="37" t="s">
        <v>2275</v>
      </c>
      <c r="K2315" s="37">
        <v>4</v>
      </c>
      <c r="L2315" s="37">
        <v>0</v>
      </c>
    </row>
    <row r="2316" spans="1:12" x14ac:dyDescent="0.25">
      <c r="A2316" s="37" t="s">
        <v>8532</v>
      </c>
      <c r="B2316" s="37">
        <v>5</v>
      </c>
      <c r="C2316" s="37">
        <v>1</v>
      </c>
      <c r="D2316" s="37">
        <v>2</v>
      </c>
      <c r="E2316" s="37">
        <v>3</v>
      </c>
      <c r="F2316" s="37">
        <v>3.0676000000000001</v>
      </c>
      <c r="G2316" s="37" t="s">
        <v>1259</v>
      </c>
      <c r="H2316" s="37" t="s">
        <v>2308</v>
      </c>
      <c r="I2316" s="37">
        <v>326</v>
      </c>
      <c r="J2316" s="37" t="s">
        <v>2275</v>
      </c>
      <c r="K2316" s="37">
        <v>5</v>
      </c>
      <c r="L2316" s="37">
        <v>2</v>
      </c>
    </row>
    <row r="2317" spans="1:12" x14ac:dyDescent="0.25">
      <c r="A2317" s="37" t="s">
        <v>8215</v>
      </c>
      <c r="B2317" s="37">
        <v>5</v>
      </c>
      <c r="C2317" s="37">
        <v>0</v>
      </c>
      <c r="D2317" s="37">
        <v>2</v>
      </c>
      <c r="E2317" s="37">
        <v>4</v>
      </c>
      <c r="F2317" s="37">
        <v>2.39012</v>
      </c>
      <c r="G2317" s="37" t="s">
        <v>2299</v>
      </c>
      <c r="H2317" s="37" t="s">
        <v>2308</v>
      </c>
      <c r="I2317" s="37">
        <v>254</v>
      </c>
      <c r="J2317" s="37" t="s">
        <v>2275</v>
      </c>
      <c r="K2317" s="37">
        <v>5</v>
      </c>
      <c r="L2317" s="37">
        <v>2</v>
      </c>
    </row>
    <row r="2318" spans="1:12" x14ac:dyDescent="0.25">
      <c r="A2318" s="37" t="s">
        <v>8704</v>
      </c>
      <c r="B2318" s="37">
        <v>5</v>
      </c>
      <c r="C2318" s="37">
        <v>0</v>
      </c>
      <c r="D2318" s="37">
        <v>0</v>
      </c>
      <c r="E2318" s="37">
        <v>0</v>
      </c>
      <c r="F2318" s="37">
        <v>0.82806000000000002</v>
      </c>
      <c r="G2318" s="37" t="s">
        <v>2299</v>
      </c>
      <c r="H2318" s="37" t="s">
        <v>2308</v>
      </c>
      <c r="I2318" s="37">
        <v>88</v>
      </c>
      <c r="J2318" s="37" t="s">
        <v>2275</v>
      </c>
      <c r="K2318" s="37">
        <v>4</v>
      </c>
      <c r="L2318" s="37">
        <v>0</v>
      </c>
    </row>
    <row r="2319" spans="1:12" x14ac:dyDescent="0.25">
      <c r="A2319" s="37" t="s">
        <v>8295</v>
      </c>
      <c r="B2319" s="37">
        <v>5</v>
      </c>
      <c r="C2319" s="37">
        <v>0</v>
      </c>
      <c r="D2319" s="37">
        <v>0</v>
      </c>
      <c r="E2319" s="37">
        <v>1</v>
      </c>
      <c r="F2319" s="37">
        <v>0.48930000000000007</v>
      </c>
      <c r="G2319" s="37" t="s">
        <v>2299</v>
      </c>
      <c r="H2319" s="37" t="s">
        <v>2308</v>
      </c>
      <c r="I2319" s="37">
        <v>52</v>
      </c>
      <c r="J2319" s="37" t="s">
        <v>2268</v>
      </c>
      <c r="K2319" s="37">
        <v>4</v>
      </c>
      <c r="L2319" s="37">
        <v>0</v>
      </c>
    </row>
    <row r="2320" spans="1:12" x14ac:dyDescent="0.25">
      <c r="A2320" s="37" t="s">
        <v>8144</v>
      </c>
      <c r="B2320" s="37">
        <v>5</v>
      </c>
      <c r="C2320" s="37">
        <v>0</v>
      </c>
      <c r="D2320" s="37">
        <v>0</v>
      </c>
      <c r="E2320" s="37">
        <v>1</v>
      </c>
      <c r="F2320" s="37">
        <v>0.67749999999999999</v>
      </c>
      <c r="G2320" s="37" t="s">
        <v>1251</v>
      </c>
      <c r="H2320" s="37" t="s">
        <v>2321</v>
      </c>
      <c r="I2320" s="37">
        <v>72</v>
      </c>
      <c r="J2320" s="37" t="s">
        <v>2268</v>
      </c>
      <c r="K2320" s="37">
        <v>3</v>
      </c>
      <c r="L2320" s="37">
        <v>0</v>
      </c>
    </row>
    <row r="2321" spans="1:12" x14ac:dyDescent="0.25">
      <c r="A2321" s="37" t="s">
        <v>8727</v>
      </c>
      <c r="B2321" s="37">
        <v>5</v>
      </c>
      <c r="C2321" s="37">
        <v>0</v>
      </c>
      <c r="D2321" s="37">
        <v>0</v>
      </c>
      <c r="E2321" s="37">
        <v>1</v>
      </c>
      <c r="F2321" s="37">
        <v>0.4516400000000001</v>
      </c>
      <c r="G2321" s="37" t="s">
        <v>1224</v>
      </c>
      <c r="H2321" s="37" t="s">
        <v>2308</v>
      </c>
      <c r="I2321" s="37">
        <v>48</v>
      </c>
      <c r="J2321" s="37" t="s">
        <v>2268</v>
      </c>
      <c r="K2321" s="37">
        <v>3</v>
      </c>
      <c r="L2321" s="37">
        <v>0</v>
      </c>
    </row>
    <row r="2322" spans="1:12" x14ac:dyDescent="0.25">
      <c r="A2322" s="37" t="s">
        <v>7587</v>
      </c>
      <c r="B2322" s="37">
        <v>5</v>
      </c>
      <c r="C2322" s="37">
        <v>0</v>
      </c>
      <c r="D2322" s="37">
        <v>0</v>
      </c>
      <c r="E2322" s="37">
        <v>0</v>
      </c>
      <c r="F2322" s="37">
        <v>0.12232000000000001</v>
      </c>
      <c r="G2322" s="37" t="s">
        <v>1237</v>
      </c>
      <c r="H2322" s="37" t="s">
        <v>2308</v>
      </c>
      <c r="I2322" s="37">
        <v>13</v>
      </c>
      <c r="J2322" s="37" t="s">
        <v>2275</v>
      </c>
      <c r="K2322" s="37">
        <v>2</v>
      </c>
      <c r="L2322" s="37">
        <v>0</v>
      </c>
    </row>
    <row r="2323" spans="1:12" x14ac:dyDescent="0.25">
      <c r="A2323" s="37" t="s">
        <v>8180</v>
      </c>
      <c r="B2323" s="37">
        <v>5</v>
      </c>
      <c r="C2323" s="37">
        <v>0</v>
      </c>
      <c r="D2323" s="37">
        <v>0</v>
      </c>
      <c r="E2323" s="37">
        <v>0</v>
      </c>
      <c r="F2323" s="37">
        <v>0.80924000000000018</v>
      </c>
      <c r="G2323" s="37" t="s">
        <v>1267</v>
      </c>
      <c r="H2323" s="37" t="s">
        <v>2308</v>
      </c>
      <c r="I2323" s="37">
        <v>86</v>
      </c>
      <c r="J2323" s="37" t="s">
        <v>2268</v>
      </c>
      <c r="K2323" s="37">
        <v>4</v>
      </c>
      <c r="L2323" s="37">
        <v>0</v>
      </c>
    </row>
    <row r="2324" spans="1:12" x14ac:dyDescent="0.25">
      <c r="A2324" s="37" t="s">
        <v>8022</v>
      </c>
      <c r="B2324" s="37">
        <v>5</v>
      </c>
      <c r="C2324" s="37">
        <v>0</v>
      </c>
      <c r="D2324" s="37">
        <v>1</v>
      </c>
      <c r="E2324" s="37">
        <v>2</v>
      </c>
      <c r="F2324" s="37">
        <v>1.4020600000000001</v>
      </c>
      <c r="G2324" s="37" t="s">
        <v>2276</v>
      </c>
      <c r="H2324" s="37" t="s">
        <v>2308</v>
      </c>
      <c r="I2324" s="37">
        <v>149</v>
      </c>
      <c r="J2324" s="37" t="s">
        <v>2268</v>
      </c>
      <c r="K2324" s="37">
        <v>4</v>
      </c>
      <c r="L2324" s="37">
        <v>1</v>
      </c>
    </row>
    <row r="2325" spans="1:12" x14ac:dyDescent="0.25">
      <c r="A2325" s="37" t="s">
        <v>8458</v>
      </c>
      <c r="B2325" s="37">
        <v>5</v>
      </c>
      <c r="C2325" s="37">
        <v>1</v>
      </c>
      <c r="D2325" s="37">
        <v>1</v>
      </c>
      <c r="E2325" s="37">
        <v>1</v>
      </c>
      <c r="F2325" s="37">
        <v>1.9268000000000001</v>
      </c>
      <c r="G2325" s="37" t="s">
        <v>2299</v>
      </c>
      <c r="H2325" s="37" t="s">
        <v>2308</v>
      </c>
      <c r="I2325" s="37">
        <v>413</v>
      </c>
      <c r="J2325" s="37" t="s">
        <v>2268</v>
      </c>
      <c r="K2325" s="37">
        <v>5</v>
      </c>
      <c r="L2325" s="37">
        <v>1</v>
      </c>
    </row>
    <row r="2326" spans="1:12" x14ac:dyDescent="0.25">
      <c r="A2326" s="37" t="s">
        <v>8020</v>
      </c>
      <c r="B2326" s="37">
        <v>5</v>
      </c>
      <c r="C2326" s="37">
        <v>0</v>
      </c>
      <c r="D2326" s="37">
        <v>3</v>
      </c>
      <c r="E2326" s="37">
        <v>0</v>
      </c>
      <c r="F2326" s="37">
        <v>2.2525399999999998</v>
      </c>
      <c r="G2326" s="37" t="s">
        <v>1249</v>
      </c>
      <c r="H2326" s="37" t="s">
        <v>2308</v>
      </c>
      <c r="I2326" s="37">
        <v>311</v>
      </c>
      <c r="J2326" s="37" t="s">
        <v>2268</v>
      </c>
      <c r="K2326" s="37">
        <v>5</v>
      </c>
      <c r="L2326" s="37">
        <v>3</v>
      </c>
    </row>
    <row r="2327" spans="1:12" x14ac:dyDescent="0.25">
      <c r="A2327" s="37" t="s">
        <v>8773</v>
      </c>
      <c r="B2327" s="37">
        <v>5</v>
      </c>
      <c r="C2327" s="37">
        <v>0</v>
      </c>
      <c r="D2327" s="37">
        <v>0</v>
      </c>
      <c r="E2327" s="37">
        <v>1</v>
      </c>
      <c r="F2327" s="37">
        <v>0.34814000000000001</v>
      </c>
      <c r="G2327" s="37" t="s">
        <v>1219</v>
      </c>
      <c r="H2327" s="37" t="s">
        <v>2269</v>
      </c>
      <c r="I2327" s="37">
        <v>37</v>
      </c>
      <c r="J2327" s="37" t="s">
        <v>2275</v>
      </c>
      <c r="K2327" s="37">
        <v>3</v>
      </c>
      <c r="L2327" s="37">
        <v>0</v>
      </c>
    </row>
    <row r="2328" spans="1:12" x14ac:dyDescent="0.25">
      <c r="A2328" s="37" t="s">
        <v>7381</v>
      </c>
      <c r="B2328" s="37">
        <v>5</v>
      </c>
      <c r="C2328" s="37">
        <v>0</v>
      </c>
      <c r="D2328" s="37">
        <v>0</v>
      </c>
      <c r="E2328" s="37">
        <v>4</v>
      </c>
      <c r="F2328" s="37">
        <v>1.16682</v>
      </c>
      <c r="G2328" s="37" t="s">
        <v>1266</v>
      </c>
      <c r="H2328" s="37" t="s">
        <v>2308</v>
      </c>
      <c r="I2328" s="37">
        <v>124</v>
      </c>
      <c r="J2328" s="37" t="s">
        <v>2275</v>
      </c>
      <c r="K2328" s="37">
        <v>5</v>
      </c>
      <c r="L2328" s="37">
        <v>0</v>
      </c>
    </row>
    <row r="2329" spans="1:12" x14ac:dyDescent="0.25">
      <c r="A2329" s="37" t="s">
        <v>7912</v>
      </c>
      <c r="B2329" s="37">
        <v>5</v>
      </c>
      <c r="C2329" s="37">
        <v>0</v>
      </c>
      <c r="D2329" s="37">
        <v>1</v>
      </c>
      <c r="E2329" s="37">
        <v>0</v>
      </c>
      <c r="F2329" s="37">
        <v>1.09154</v>
      </c>
      <c r="G2329" s="37" t="s">
        <v>2823</v>
      </c>
      <c r="H2329" s="37" t="s">
        <v>2321</v>
      </c>
      <c r="I2329" s="37">
        <v>116</v>
      </c>
      <c r="J2329" s="37" t="s">
        <v>2268</v>
      </c>
      <c r="K2329" s="37">
        <v>4</v>
      </c>
      <c r="L2329" s="37">
        <v>1</v>
      </c>
    </row>
    <row r="2330" spans="1:12" x14ac:dyDescent="0.25">
      <c r="A2330" s="37" t="s">
        <v>7581</v>
      </c>
      <c r="B2330" s="37">
        <v>5</v>
      </c>
      <c r="C2330" s="37">
        <v>0</v>
      </c>
      <c r="D2330" s="37">
        <v>0</v>
      </c>
      <c r="E2330" s="37">
        <v>1</v>
      </c>
      <c r="F2330" s="37">
        <v>0.53592000000000006</v>
      </c>
      <c r="G2330" s="37" t="s">
        <v>1253</v>
      </c>
      <c r="H2330" s="37" t="s">
        <v>2321</v>
      </c>
      <c r="I2330" s="37">
        <v>72</v>
      </c>
      <c r="J2330" s="37" t="s">
        <v>2268</v>
      </c>
      <c r="K2330" s="37">
        <v>5</v>
      </c>
      <c r="L2330" s="37">
        <v>0</v>
      </c>
    </row>
    <row r="2331" spans="1:12" x14ac:dyDescent="0.25">
      <c r="A2331" s="37" t="s">
        <v>9132</v>
      </c>
      <c r="B2331" s="37">
        <v>5</v>
      </c>
      <c r="C2331" s="37">
        <v>0</v>
      </c>
      <c r="D2331" s="37">
        <v>0</v>
      </c>
      <c r="E2331" s="37">
        <v>3</v>
      </c>
      <c r="F2331" s="37">
        <v>0.76218000000000008</v>
      </c>
      <c r="G2331" s="37" t="s">
        <v>2823</v>
      </c>
      <c r="H2331" s="37" t="s">
        <v>2316</v>
      </c>
      <c r="I2331" s="37">
        <v>81</v>
      </c>
      <c r="J2331" s="37" t="s">
        <v>2275</v>
      </c>
      <c r="K2331" s="37">
        <v>4</v>
      </c>
      <c r="L2331" s="37">
        <v>0</v>
      </c>
    </row>
    <row r="2332" spans="1:12" x14ac:dyDescent="0.25">
      <c r="A2332" s="37" t="s">
        <v>9131</v>
      </c>
      <c r="B2332" s="37">
        <v>5</v>
      </c>
      <c r="C2332" s="37">
        <v>0</v>
      </c>
      <c r="D2332" s="37">
        <v>0</v>
      </c>
      <c r="E2332" s="37">
        <v>0</v>
      </c>
      <c r="F2332" s="37">
        <v>0.56457999999999997</v>
      </c>
      <c r="G2332" s="37" t="s">
        <v>2299</v>
      </c>
      <c r="H2332" s="37" t="s">
        <v>2321</v>
      </c>
      <c r="I2332" s="37">
        <v>60</v>
      </c>
      <c r="J2332" s="37" t="s">
        <v>2268</v>
      </c>
      <c r="K2332" s="37">
        <v>4</v>
      </c>
      <c r="L2332" s="37">
        <v>0</v>
      </c>
    </row>
    <row r="2333" spans="1:12" x14ac:dyDescent="0.25">
      <c r="A2333" s="37" t="s">
        <v>8135</v>
      </c>
      <c r="B2333" s="37">
        <v>5</v>
      </c>
      <c r="C2333" s="37">
        <v>0</v>
      </c>
      <c r="D2333" s="37">
        <v>0</v>
      </c>
      <c r="E2333" s="37">
        <v>0</v>
      </c>
      <c r="F2333" s="37">
        <v>0.53634000000000004</v>
      </c>
      <c r="G2333" s="37" t="s">
        <v>1259</v>
      </c>
      <c r="H2333" s="37" t="s">
        <v>2308</v>
      </c>
      <c r="I2333" s="37">
        <v>57</v>
      </c>
      <c r="J2333" s="37" t="s">
        <v>2268</v>
      </c>
      <c r="K2333" s="37">
        <v>4</v>
      </c>
      <c r="L2333" s="37">
        <v>0</v>
      </c>
    </row>
    <row r="2334" spans="1:12" x14ac:dyDescent="0.25">
      <c r="A2334" s="37" t="s">
        <v>9180</v>
      </c>
      <c r="B2334" s="37">
        <v>5</v>
      </c>
      <c r="C2334" s="37">
        <v>0</v>
      </c>
      <c r="D2334" s="37">
        <v>1</v>
      </c>
      <c r="E2334" s="37">
        <v>4</v>
      </c>
      <c r="F2334" s="37">
        <v>1.3832200000000001</v>
      </c>
      <c r="G2334" s="37" t="s">
        <v>1219</v>
      </c>
      <c r="H2334" s="37" t="s">
        <v>2547</v>
      </c>
      <c r="I2334" s="37">
        <v>147</v>
      </c>
      <c r="J2334" s="37" t="s">
        <v>2268</v>
      </c>
      <c r="K2334" s="37">
        <v>5</v>
      </c>
      <c r="L2334" s="37">
        <v>1</v>
      </c>
    </row>
    <row r="2335" spans="1:12" x14ac:dyDescent="0.25">
      <c r="A2335" s="37" t="s">
        <v>7577</v>
      </c>
      <c r="B2335" s="37">
        <v>5</v>
      </c>
      <c r="C2335" s="37">
        <v>0</v>
      </c>
      <c r="D2335" s="37">
        <v>0</v>
      </c>
      <c r="E2335" s="37">
        <v>0</v>
      </c>
      <c r="F2335" s="37">
        <v>0.53634000000000004</v>
      </c>
      <c r="G2335" s="37" t="s">
        <v>1249</v>
      </c>
      <c r="H2335" s="37" t="s">
        <v>2308</v>
      </c>
      <c r="I2335" s="37">
        <v>57</v>
      </c>
      <c r="J2335" s="37" t="s">
        <v>2268</v>
      </c>
      <c r="K2335" s="37">
        <v>4</v>
      </c>
      <c r="L2335" s="37">
        <v>0</v>
      </c>
    </row>
    <row r="2336" spans="1:12" x14ac:dyDescent="0.25">
      <c r="A2336" s="37" t="s">
        <v>9046</v>
      </c>
      <c r="B2336" s="37">
        <v>5</v>
      </c>
      <c r="C2336" s="37">
        <v>0</v>
      </c>
      <c r="D2336" s="37">
        <v>1</v>
      </c>
      <c r="E2336" s="37">
        <v>1</v>
      </c>
      <c r="F2336" s="37">
        <v>0.97862000000000005</v>
      </c>
      <c r="G2336" s="37" t="s">
        <v>2299</v>
      </c>
      <c r="H2336" s="37" t="s">
        <v>2321</v>
      </c>
      <c r="I2336" s="37">
        <v>104</v>
      </c>
      <c r="J2336" s="37" t="s">
        <v>2275</v>
      </c>
      <c r="K2336" s="37">
        <v>4</v>
      </c>
      <c r="L2336" s="37">
        <v>1</v>
      </c>
    </row>
    <row r="2337" spans="1:12" x14ac:dyDescent="0.25">
      <c r="A2337" s="37" t="s">
        <v>8722</v>
      </c>
      <c r="B2337" s="37">
        <v>5</v>
      </c>
      <c r="C2337" s="37">
        <v>0</v>
      </c>
      <c r="D2337" s="37">
        <v>0</v>
      </c>
      <c r="E2337" s="37">
        <v>1</v>
      </c>
      <c r="F2337" s="37">
        <v>0.47987999999999997</v>
      </c>
      <c r="G2337" s="37" t="s">
        <v>1249</v>
      </c>
      <c r="H2337" s="37" t="s">
        <v>2308</v>
      </c>
      <c r="I2337" s="37">
        <v>51</v>
      </c>
      <c r="J2337" s="37" t="s">
        <v>2268</v>
      </c>
      <c r="K2337" s="37">
        <v>3</v>
      </c>
      <c r="L2337" s="37">
        <v>0</v>
      </c>
    </row>
    <row r="2338" spans="1:12" x14ac:dyDescent="0.25">
      <c r="A2338" s="37" t="s">
        <v>8721</v>
      </c>
      <c r="B2338" s="37">
        <v>5</v>
      </c>
      <c r="C2338" s="37">
        <v>0</v>
      </c>
      <c r="D2338" s="37">
        <v>0</v>
      </c>
      <c r="E2338" s="37">
        <v>3</v>
      </c>
      <c r="F2338" s="37">
        <v>0.5081</v>
      </c>
      <c r="G2338" s="37" t="s">
        <v>1231</v>
      </c>
      <c r="H2338" s="37" t="s">
        <v>2316</v>
      </c>
      <c r="I2338" s="37">
        <v>54</v>
      </c>
      <c r="J2338" s="37" t="s">
        <v>2268</v>
      </c>
      <c r="K2338" s="37">
        <v>4</v>
      </c>
      <c r="L2338" s="37">
        <v>0</v>
      </c>
    </row>
    <row r="2339" spans="1:12" x14ac:dyDescent="0.25">
      <c r="A2339" s="37" t="s">
        <v>7572</v>
      </c>
      <c r="B2339" s="37">
        <v>5</v>
      </c>
      <c r="C2339" s="37">
        <v>0</v>
      </c>
      <c r="D2339" s="37">
        <v>0</v>
      </c>
      <c r="E2339" s="37">
        <v>0</v>
      </c>
      <c r="F2339" s="37">
        <v>1.30796</v>
      </c>
      <c r="G2339" s="37" t="s">
        <v>1232</v>
      </c>
      <c r="H2339" s="37" t="s">
        <v>2308</v>
      </c>
      <c r="I2339" s="37">
        <v>139</v>
      </c>
      <c r="J2339" s="37" t="s">
        <v>2268</v>
      </c>
      <c r="K2339" s="37">
        <v>5</v>
      </c>
      <c r="L2339" s="37">
        <v>0</v>
      </c>
    </row>
    <row r="2340" spans="1:12" x14ac:dyDescent="0.25">
      <c r="A2340" s="37" t="s">
        <v>7163</v>
      </c>
      <c r="B2340" s="37">
        <v>5</v>
      </c>
      <c r="C2340" s="37">
        <v>0</v>
      </c>
      <c r="D2340" s="37">
        <v>0</v>
      </c>
      <c r="E2340" s="37">
        <v>1</v>
      </c>
      <c r="F2340" s="37">
        <v>0.37638000000000005</v>
      </c>
      <c r="G2340" s="37" t="s">
        <v>1218</v>
      </c>
      <c r="H2340" s="37" t="s">
        <v>2308</v>
      </c>
      <c r="I2340" s="37">
        <v>40</v>
      </c>
      <c r="J2340" s="37" t="s">
        <v>2268</v>
      </c>
      <c r="K2340" s="37">
        <v>4</v>
      </c>
      <c r="L2340" s="37">
        <v>0</v>
      </c>
    </row>
    <row r="2341" spans="1:12" x14ac:dyDescent="0.25">
      <c r="A2341" s="37" t="s">
        <v>9310</v>
      </c>
      <c r="B2341" s="37">
        <v>5</v>
      </c>
      <c r="C2341" s="37">
        <v>0</v>
      </c>
      <c r="D2341" s="37">
        <v>0</v>
      </c>
      <c r="E2341" s="37">
        <v>0</v>
      </c>
      <c r="F2341" s="37">
        <v>0.5081</v>
      </c>
      <c r="G2341" s="37" t="s">
        <v>1249</v>
      </c>
      <c r="H2341" s="37" t="s">
        <v>2308</v>
      </c>
      <c r="I2341" s="37">
        <v>54</v>
      </c>
      <c r="J2341" s="37" t="s">
        <v>2268</v>
      </c>
      <c r="K2341" s="37">
        <v>3</v>
      </c>
      <c r="L2341" s="37">
        <v>0</v>
      </c>
    </row>
    <row r="2342" spans="1:12" x14ac:dyDescent="0.25">
      <c r="A2342" s="37" t="s">
        <v>8176</v>
      </c>
      <c r="B2342" s="37">
        <v>5</v>
      </c>
      <c r="C2342" s="37">
        <v>0</v>
      </c>
      <c r="D2342" s="37">
        <v>0</v>
      </c>
      <c r="E2342" s="37">
        <v>0</v>
      </c>
      <c r="F2342" s="37">
        <v>0.54574</v>
      </c>
      <c r="G2342" s="37" t="s">
        <v>2299</v>
      </c>
      <c r="H2342" s="37" t="s">
        <v>2405</v>
      </c>
      <c r="I2342" s="37">
        <v>58</v>
      </c>
      <c r="J2342" s="37" t="s">
        <v>2268</v>
      </c>
      <c r="K2342" s="37">
        <v>3</v>
      </c>
      <c r="L2342" s="37">
        <v>0</v>
      </c>
    </row>
    <row r="2343" spans="1:12" x14ac:dyDescent="0.25">
      <c r="A2343" s="37" t="s">
        <v>8175</v>
      </c>
      <c r="B2343" s="37">
        <v>5</v>
      </c>
      <c r="C2343" s="37">
        <v>0</v>
      </c>
      <c r="D2343" s="37">
        <v>0</v>
      </c>
      <c r="E2343" s="37">
        <v>0</v>
      </c>
      <c r="F2343" s="37">
        <v>0.54574</v>
      </c>
      <c r="G2343" s="37" t="s">
        <v>2299</v>
      </c>
      <c r="H2343" s="37" t="s">
        <v>2308</v>
      </c>
      <c r="I2343" s="37">
        <v>58</v>
      </c>
      <c r="J2343" s="37" t="s">
        <v>2268</v>
      </c>
      <c r="K2343" s="37">
        <v>3</v>
      </c>
      <c r="L2343" s="37">
        <v>0</v>
      </c>
    </row>
    <row r="2344" spans="1:12" x14ac:dyDescent="0.25">
      <c r="A2344" s="37" t="s">
        <v>9669</v>
      </c>
      <c r="B2344" s="37">
        <v>5</v>
      </c>
      <c r="C2344" s="37">
        <v>0</v>
      </c>
      <c r="D2344" s="37">
        <v>0</v>
      </c>
      <c r="E2344" s="37">
        <v>0</v>
      </c>
      <c r="F2344" s="37">
        <v>0.46107999999999993</v>
      </c>
      <c r="G2344" s="37" t="s">
        <v>1218</v>
      </c>
      <c r="H2344" s="37" t="s">
        <v>2308</v>
      </c>
      <c r="I2344" s="37">
        <v>49</v>
      </c>
      <c r="J2344" s="37" t="s">
        <v>2275</v>
      </c>
      <c r="K2344" s="37">
        <v>3</v>
      </c>
      <c r="L2344" s="37">
        <v>0</v>
      </c>
    </row>
    <row r="2345" spans="1:12" x14ac:dyDescent="0.25">
      <c r="A2345" s="37" t="s">
        <v>8211</v>
      </c>
      <c r="B2345" s="37">
        <v>5</v>
      </c>
      <c r="C2345" s="37">
        <v>0</v>
      </c>
      <c r="D2345" s="37">
        <v>0</v>
      </c>
      <c r="E2345" s="37">
        <v>1</v>
      </c>
      <c r="F2345" s="37">
        <v>0.47987999999999997</v>
      </c>
      <c r="G2345" s="37" t="s">
        <v>1218</v>
      </c>
      <c r="H2345" s="37" t="s">
        <v>2308</v>
      </c>
      <c r="I2345" s="37">
        <v>51</v>
      </c>
      <c r="J2345" s="37" t="s">
        <v>2275</v>
      </c>
      <c r="K2345" s="37">
        <v>3</v>
      </c>
      <c r="L2345" s="37">
        <v>0</v>
      </c>
    </row>
    <row r="2346" spans="1:12" x14ac:dyDescent="0.25">
      <c r="A2346" s="37" t="s">
        <v>8896</v>
      </c>
      <c r="B2346" s="37">
        <v>5</v>
      </c>
      <c r="C2346" s="37">
        <v>0</v>
      </c>
      <c r="D2346" s="37">
        <v>1</v>
      </c>
      <c r="E2346" s="37">
        <v>3</v>
      </c>
      <c r="F2346" s="37">
        <v>1.6561399999999999</v>
      </c>
      <c r="G2346" s="37" t="s">
        <v>1218</v>
      </c>
      <c r="H2346" s="37" t="s">
        <v>2308</v>
      </c>
      <c r="I2346" s="37">
        <v>176</v>
      </c>
      <c r="J2346" s="37" t="s">
        <v>2275</v>
      </c>
      <c r="K2346" s="37">
        <v>4</v>
      </c>
      <c r="L2346" s="37">
        <v>1</v>
      </c>
    </row>
    <row r="2347" spans="1:12" x14ac:dyDescent="0.25">
      <c r="A2347" s="37" t="s">
        <v>8011</v>
      </c>
      <c r="B2347" s="37">
        <v>5</v>
      </c>
      <c r="C2347" s="37">
        <v>0</v>
      </c>
      <c r="D2347" s="37">
        <v>1</v>
      </c>
      <c r="E2347" s="37">
        <v>0</v>
      </c>
      <c r="F2347" s="37">
        <v>2.06074</v>
      </c>
      <c r="G2347" s="37" t="s">
        <v>1218</v>
      </c>
      <c r="H2347" s="37" t="s">
        <v>2308</v>
      </c>
      <c r="I2347" s="37">
        <v>219</v>
      </c>
      <c r="J2347" s="37" t="s">
        <v>2268</v>
      </c>
      <c r="K2347" s="37">
        <v>5</v>
      </c>
      <c r="L2347" s="37">
        <v>1</v>
      </c>
    </row>
    <row r="2348" spans="1:12" x14ac:dyDescent="0.25">
      <c r="A2348" s="37" t="s">
        <v>8793</v>
      </c>
      <c r="B2348" s="37">
        <v>5</v>
      </c>
      <c r="C2348" s="37">
        <v>0</v>
      </c>
      <c r="D2348" s="37">
        <v>0</v>
      </c>
      <c r="E2348" s="37">
        <v>0</v>
      </c>
      <c r="F2348" s="37">
        <v>0.74334</v>
      </c>
      <c r="G2348" s="37" t="s">
        <v>1218</v>
      </c>
      <c r="H2348" s="37" t="s">
        <v>2308</v>
      </c>
      <c r="I2348" s="37">
        <v>79</v>
      </c>
      <c r="J2348" s="37" t="s">
        <v>2275</v>
      </c>
      <c r="K2348" s="37">
        <v>5</v>
      </c>
      <c r="L2348" s="37">
        <v>0</v>
      </c>
    </row>
    <row r="2349" spans="1:12" x14ac:dyDescent="0.25">
      <c r="A2349" s="37" t="s">
        <v>9064</v>
      </c>
      <c r="B2349" s="37">
        <v>5</v>
      </c>
      <c r="C2349" s="37">
        <v>0</v>
      </c>
      <c r="D2349" s="37">
        <v>2</v>
      </c>
      <c r="E2349" s="37">
        <v>2</v>
      </c>
      <c r="F2349" s="37">
        <v>1.65612</v>
      </c>
      <c r="G2349" s="37" t="s">
        <v>1243</v>
      </c>
      <c r="H2349" s="37" t="s">
        <v>2308</v>
      </c>
      <c r="I2349" s="37">
        <v>176</v>
      </c>
      <c r="J2349" s="37" t="s">
        <v>2275</v>
      </c>
      <c r="K2349" s="37">
        <v>4</v>
      </c>
      <c r="L2349" s="37">
        <v>2</v>
      </c>
    </row>
    <row r="2350" spans="1:12" x14ac:dyDescent="0.25">
      <c r="A2350" s="37" t="s">
        <v>7659</v>
      </c>
      <c r="B2350" s="37">
        <v>5</v>
      </c>
      <c r="C2350" s="37">
        <v>0</v>
      </c>
      <c r="D2350" s="37">
        <v>1</v>
      </c>
      <c r="E2350" s="37">
        <v>2</v>
      </c>
      <c r="F2350" s="37">
        <v>1.4302600000000001</v>
      </c>
      <c r="G2350" s="37" t="s">
        <v>1240</v>
      </c>
      <c r="H2350" s="37" t="s">
        <v>2308</v>
      </c>
      <c r="I2350" s="37">
        <v>152</v>
      </c>
      <c r="J2350" s="37" t="s">
        <v>2268</v>
      </c>
      <c r="K2350" s="37">
        <v>4</v>
      </c>
      <c r="L2350" s="37">
        <v>1</v>
      </c>
    </row>
    <row r="2351" spans="1:12" x14ac:dyDescent="0.25">
      <c r="A2351" s="37" t="s">
        <v>8071</v>
      </c>
      <c r="B2351" s="37">
        <v>5</v>
      </c>
      <c r="C2351" s="37">
        <v>0</v>
      </c>
      <c r="D2351" s="37">
        <v>1</v>
      </c>
      <c r="E2351" s="37">
        <v>0</v>
      </c>
      <c r="F2351" s="37">
        <v>1.3267599999999999</v>
      </c>
      <c r="G2351" s="37" t="s">
        <v>1240</v>
      </c>
      <c r="H2351" s="37" t="s">
        <v>2308</v>
      </c>
      <c r="I2351" s="37">
        <v>141</v>
      </c>
      <c r="J2351" s="37" t="s">
        <v>2268</v>
      </c>
      <c r="K2351" s="37">
        <v>5</v>
      </c>
      <c r="L2351" s="37">
        <v>1</v>
      </c>
    </row>
    <row r="2352" spans="1:12" x14ac:dyDescent="0.25">
      <c r="A2352" s="37" t="s">
        <v>8324</v>
      </c>
      <c r="B2352" s="37">
        <v>5</v>
      </c>
      <c r="C2352" s="37">
        <v>0</v>
      </c>
      <c r="D2352" s="37">
        <v>0</v>
      </c>
      <c r="E2352" s="37">
        <v>0</v>
      </c>
      <c r="F2352" s="37">
        <v>0.44223999999999997</v>
      </c>
      <c r="G2352" s="37" t="s">
        <v>1240</v>
      </c>
      <c r="H2352" s="37" t="s">
        <v>2308</v>
      </c>
      <c r="I2352" s="37">
        <v>47</v>
      </c>
      <c r="J2352" s="37" t="s">
        <v>2275</v>
      </c>
      <c r="K2352" s="37">
        <v>5</v>
      </c>
      <c r="L2352" s="37">
        <v>0</v>
      </c>
    </row>
    <row r="2353" spans="1:12" x14ac:dyDescent="0.25">
      <c r="A2353" s="37" t="s">
        <v>8494</v>
      </c>
      <c r="B2353" s="37">
        <v>5</v>
      </c>
      <c r="C2353" s="37">
        <v>0</v>
      </c>
      <c r="D2353" s="37">
        <v>1</v>
      </c>
      <c r="E2353" s="37">
        <v>2</v>
      </c>
      <c r="F2353" s="37">
        <v>1.4867600000000001</v>
      </c>
      <c r="G2353" s="37" t="s">
        <v>1240</v>
      </c>
      <c r="H2353" s="37" t="s">
        <v>2308</v>
      </c>
      <c r="I2353" s="37">
        <v>158</v>
      </c>
      <c r="J2353" s="37" t="s">
        <v>2275</v>
      </c>
      <c r="K2353" s="37">
        <v>4</v>
      </c>
      <c r="L2353" s="37">
        <v>1</v>
      </c>
    </row>
    <row r="2354" spans="1:12" x14ac:dyDescent="0.25">
      <c r="A2354" s="37" t="s">
        <v>9178</v>
      </c>
      <c r="B2354" s="37">
        <v>5</v>
      </c>
      <c r="C2354" s="37">
        <v>0</v>
      </c>
      <c r="D2354" s="37">
        <v>1</v>
      </c>
      <c r="E2354" s="37">
        <v>3</v>
      </c>
      <c r="F2354" s="37">
        <v>0.69630000000000003</v>
      </c>
      <c r="G2354" s="37" t="s">
        <v>1262</v>
      </c>
      <c r="H2354" s="37" t="s">
        <v>2308</v>
      </c>
      <c r="I2354" s="37">
        <v>74</v>
      </c>
      <c r="J2354" s="37" t="s">
        <v>2268</v>
      </c>
      <c r="K2354" s="37">
        <v>4</v>
      </c>
      <c r="L2354" s="37">
        <v>1</v>
      </c>
    </row>
    <row r="2355" spans="1:12" x14ac:dyDescent="0.25">
      <c r="A2355" s="37" t="s">
        <v>9062</v>
      </c>
      <c r="B2355" s="37">
        <v>5</v>
      </c>
      <c r="C2355" s="37">
        <v>0</v>
      </c>
      <c r="D2355" s="37">
        <v>0</v>
      </c>
      <c r="E2355" s="37">
        <v>1</v>
      </c>
      <c r="F2355" s="37">
        <v>0.15052000000000001</v>
      </c>
      <c r="G2355" s="37" t="s">
        <v>1270</v>
      </c>
      <c r="H2355" s="37" t="s">
        <v>2308</v>
      </c>
      <c r="I2355" s="37">
        <v>16</v>
      </c>
      <c r="J2355" s="37" t="s">
        <v>2275</v>
      </c>
      <c r="K2355" s="37">
        <v>3</v>
      </c>
      <c r="L2355" s="37">
        <v>0</v>
      </c>
    </row>
    <row r="2356" spans="1:12" x14ac:dyDescent="0.25">
      <c r="A2356" s="37" t="s">
        <v>8895</v>
      </c>
      <c r="B2356" s="37">
        <v>5</v>
      </c>
      <c r="C2356" s="37">
        <v>0</v>
      </c>
      <c r="D2356" s="37">
        <v>0</v>
      </c>
      <c r="E2356" s="37">
        <v>0</v>
      </c>
      <c r="F2356" s="37">
        <v>0.66810000000000003</v>
      </c>
      <c r="G2356" s="37" t="s">
        <v>1270</v>
      </c>
      <c r="H2356" s="37" t="s">
        <v>2308</v>
      </c>
      <c r="I2356" s="37">
        <v>71</v>
      </c>
      <c r="J2356" s="37" t="s">
        <v>2268</v>
      </c>
      <c r="K2356" s="37">
        <v>4</v>
      </c>
      <c r="L2356" s="37">
        <v>0</v>
      </c>
    </row>
    <row r="2357" spans="1:12" x14ac:dyDescent="0.25">
      <c r="A2357" s="37" t="s">
        <v>9082</v>
      </c>
      <c r="B2357" s="37">
        <v>5</v>
      </c>
      <c r="C2357" s="37">
        <v>0</v>
      </c>
      <c r="D2357" s="37">
        <v>0</v>
      </c>
      <c r="E2357" s="37">
        <v>0</v>
      </c>
      <c r="F2357" s="37">
        <v>0.68689999999999996</v>
      </c>
      <c r="G2357" s="37" t="s">
        <v>1232</v>
      </c>
      <c r="H2357" s="37" t="s">
        <v>2308</v>
      </c>
      <c r="I2357" s="37">
        <v>73</v>
      </c>
      <c r="J2357" s="37" t="s">
        <v>2268</v>
      </c>
      <c r="K2357" s="37">
        <v>4</v>
      </c>
      <c r="L2357" s="37">
        <v>0</v>
      </c>
    </row>
    <row r="2358" spans="1:12" x14ac:dyDescent="0.25">
      <c r="A2358" s="37" t="s">
        <v>9487</v>
      </c>
      <c r="B2358" s="37">
        <v>5</v>
      </c>
      <c r="C2358" s="37">
        <v>0</v>
      </c>
      <c r="D2358" s="37">
        <v>1</v>
      </c>
      <c r="E2358" s="37">
        <v>3</v>
      </c>
      <c r="F2358" s="37">
        <v>1.4585000000000001</v>
      </c>
      <c r="G2358" s="37" t="s">
        <v>1242</v>
      </c>
      <c r="H2358" s="37" t="s">
        <v>2308</v>
      </c>
      <c r="I2358" s="37">
        <v>155</v>
      </c>
      <c r="J2358" s="37" t="s">
        <v>2275</v>
      </c>
      <c r="K2358" s="37">
        <v>4</v>
      </c>
      <c r="L2358" s="37">
        <v>1</v>
      </c>
    </row>
    <row r="2359" spans="1:12" x14ac:dyDescent="0.25">
      <c r="A2359" s="37" t="s">
        <v>8209</v>
      </c>
      <c r="B2359" s="37">
        <v>5</v>
      </c>
      <c r="C2359" s="37">
        <v>0</v>
      </c>
      <c r="D2359" s="37">
        <v>0</v>
      </c>
      <c r="E2359" s="37">
        <v>0</v>
      </c>
      <c r="F2359" s="37">
        <v>0.51751999999999998</v>
      </c>
      <c r="G2359" s="37" t="s">
        <v>1220</v>
      </c>
      <c r="H2359" s="37" t="s">
        <v>2308</v>
      </c>
      <c r="I2359" s="37">
        <v>55</v>
      </c>
      <c r="J2359" s="37" t="s">
        <v>2275</v>
      </c>
      <c r="K2359" s="37">
        <v>4</v>
      </c>
      <c r="L2359" s="37">
        <v>0</v>
      </c>
    </row>
    <row r="2360" spans="1:12" x14ac:dyDescent="0.25">
      <c r="A2360" s="37" t="s">
        <v>8932</v>
      </c>
      <c r="B2360" s="37">
        <v>5</v>
      </c>
      <c r="C2360" s="37">
        <v>0</v>
      </c>
      <c r="D2360" s="37">
        <v>0</v>
      </c>
      <c r="E2360" s="37">
        <v>0</v>
      </c>
      <c r="F2360" s="37">
        <v>0.27285999999999999</v>
      </c>
      <c r="G2360" s="37" t="s">
        <v>1251</v>
      </c>
      <c r="H2360" s="37" t="s">
        <v>2308</v>
      </c>
      <c r="I2360" s="37">
        <v>29</v>
      </c>
      <c r="J2360" s="37" t="s">
        <v>2275</v>
      </c>
      <c r="K2360" s="37">
        <v>3</v>
      </c>
      <c r="L2360" s="37">
        <v>0</v>
      </c>
    </row>
    <row r="2361" spans="1:12" x14ac:dyDescent="0.25">
      <c r="A2361" s="37" t="s">
        <v>8894</v>
      </c>
      <c r="B2361" s="37">
        <v>5</v>
      </c>
      <c r="C2361" s="37">
        <v>0</v>
      </c>
      <c r="D2361" s="37">
        <v>0</v>
      </c>
      <c r="E2361" s="37">
        <v>1</v>
      </c>
      <c r="F2361" s="37">
        <v>0.29168000000000005</v>
      </c>
      <c r="G2361" s="37" t="s">
        <v>1241</v>
      </c>
      <c r="H2361" s="37" t="s">
        <v>2308</v>
      </c>
      <c r="I2361" s="37">
        <v>31</v>
      </c>
      <c r="J2361" s="37" t="s">
        <v>2275</v>
      </c>
      <c r="K2361" s="37">
        <v>2</v>
      </c>
      <c r="L2361" s="37">
        <v>0</v>
      </c>
    </row>
    <row r="2362" spans="1:12" x14ac:dyDescent="0.25">
      <c r="A2362" s="37" t="s">
        <v>8321</v>
      </c>
      <c r="B2362" s="37">
        <v>5</v>
      </c>
      <c r="C2362" s="37">
        <v>0</v>
      </c>
      <c r="D2362" s="37">
        <v>0</v>
      </c>
      <c r="E2362" s="37">
        <v>0</v>
      </c>
      <c r="F2362" s="37">
        <v>0.26346000000000003</v>
      </c>
      <c r="G2362" s="37" t="s">
        <v>1237</v>
      </c>
      <c r="H2362" s="37" t="s">
        <v>2308</v>
      </c>
      <c r="I2362" s="37">
        <v>28</v>
      </c>
      <c r="J2362" s="37" t="s">
        <v>2275</v>
      </c>
      <c r="K2362" s="37">
        <v>3</v>
      </c>
      <c r="L2362" s="37">
        <v>0</v>
      </c>
    </row>
    <row r="2363" spans="1:12" x14ac:dyDescent="0.25">
      <c r="A2363" s="37" t="s">
        <v>8716</v>
      </c>
      <c r="B2363" s="37">
        <v>5</v>
      </c>
      <c r="C2363" s="37">
        <v>0</v>
      </c>
      <c r="D2363" s="37">
        <v>0</v>
      </c>
      <c r="E2363" s="37">
        <v>3</v>
      </c>
      <c r="F2363" s="37">
        <v>0.83748</v>
      </c>
      <c r="G2363" s="37" t="s">
        <v>1226</v>
      </c>
      <c r="H2363" s="37" t="s">
        <v>2308</v>
      </c>
      <c r="I2363" s="37">
        <v>89</v>
      </c>
      <c r="J2363" s="37" t="s">
        <v>2275</v>
      </c>
      <c r="K2363" s="37">
        <v>4</v>
      </c>
      <c r="L2363" s="37">
        <v>0</v>
      </c>
    </row>
    <row r="2364" spans="1:12" x14ac:dyDescent="0.25">
      <c r="A2364" s="37" t="s">
        <v>8449</v>
      </c>
      <c r="B2364" s="37">
        <v>4</v>
      </c>
      <c r="C2364" s="37">
        <v>0</v>
      </c>
      <c r="D2364" s="37">
        <v>1</v>
      </c>
      <c r="E2364" s="37">
        <v>1</v>
      </c>
      <c r="F2364" s="37">
        <v>1.3056000000000001</v>
      </c>
      <c r="G2364" s="37" t="s">
        <v>1219</v>
      </c>
      <c r="H2364" s="37" t="s">
        <v>2308</v>
      </c>
      <c r="I2364" s="37">
        <v>111</v>
      </c>
      <c r="J2364" s="37" t="s">
        <v>2268</v>
      </c>
      <c r="K2364" s="37">
        <v>3</v>
      </c>
      <c r="L2364" s="37">
        <v>1</v>
      </c>
    </row>
    <row r="2365" spans="1:12" x14ac:dyDescent="0.25">
      <c r="A2365" s="37" t="s">
        <v>8832</v>
      </c>
      <c r="B2365" s="37">
        <v>4</v>
      </c>
      <c r="C2365" s="37">
        <v>0</v>
      </c>
      <c r="D2365" s="37">
        <v>0</v>
      </c>
      <c r="E2365" s="37">
        <v>1</v>
      </c>
      <c r="F2365" s="37">
        <v>0.25355</v>
      </c>
      <c r="G2365" s="37" t="s">
        <v>1219</v>
      </c>
      <c r="H2365" s="37" t="s">
        <v>2308</v>
      </c>
      <c r="I2365" s="37">
        <v>36</v>
      </c>
      <c r="J2365" s="37" t="s">
        <v>2268</v>
      </c>
      <c r="K2365" s="37">
        <v>3</v>
      </c>
      <c r="L2365" s="37">
        <v>0</v>
      </c>
    </row>
    <row r="2366" spans="1:12" x14ac:dyDescent="0.25">
      <c r="A2366" s="37" t="s">
        <v>8697</v>
      </c>
      <c r="B2366" s="37">
        <v>4</v>
      </c>
      <c r="C2366" s="37">
        <v>0</v>
      </c>
      <c r="D2366" s="37">
        <v>0</v>
      </c>
      <c r="E2366" s="37">
        <v>2</v>
      </c>
      <c r="F2366" s="37">
        <v>0.33390000000000003</v>
      </c>
      <c r="G2366" s="37" t="s">
        <v>1219</v>
      </c>
      <c r="H2366" s="37" t="s">
        <v>2308</v>
      </c>
      <c r="I2366" s="37">
        <v>32</v>
      </c>
      <c r="J2366" s="37" t="s">
        <v>2275</v>
      </c>
      <c r="K2366" s="37">
        <v>3</v>
      </c>
      <c r="L2366" s="37">
        <v>0</v>
      </c>
    </row>
    <row r="2367" spans="1:12" x14ac:dyDescent="0.25">
      <c r="A2367" s="37" t="s">
        <v>8000</v>
      </c>
      <c r="B2367" s="37">
        <v>4</v>
      </c>
      <c r="C2367" s="37">
        <v>0</v>
      </c>
      <c r="D2367" s="37">
        <v>1</v>
      </c>
      <c r="E2367" s="37">
        <v>2</v>
      </c>
      <c r="F2367" s="37">
        <v>0.99977500000000008</v>
      </c>
      <c r="G2367" s="37" t="s">
        <v>1219</v>
      </c>
      <c r="H2367" s="37" t="s">
        <v>2308</v>
      </c>
      <c r="I2367" s="37">
        <v>85</v>
      </c>
      <c r="J2367" s="37" t="s">
        <v>2268</v>
      </c>
      <c r="K2367" s="37">
        <v>3</v>
      </c>
      <c r="L2367" s="37">
        <v>1</v>
      </c>
    </row>
    <row r="2368" spans="1:12" x14ac:dyDescent="0.25">
      <c r="A2368" s="37" t="s">
        <v>8319</v>
      </c>
      <c r="B2368" s="37">
        <v>4</v>
      </c>
      <c r="C2368" s="37">
        <v>0</v>
      </c>
      <c r="D2368" s="37">
        <v>1</v>
      </c>
      <c r="E2368" s="37">
        <v>3</v>
      </c>
      <c r="F2368" s="37">
        <v>1.7525500000000001</v>
      </c>
      <c r="G2368" s="37" t="s">
        <v>1219</v>
      </c>
      <c r="H2368" s="37" t="s">
        <v>2308</v>
      </c>
      <c r="I2368" s="37">
        <v>149</v>
      </c>
      <c r="J2368" s="37" t="s">
        <v>2268</v>
      </c>
      <c r="K2368" s="37">
        <v>3</v>
      </c>
      <c r="L2368" s="37">
        <v>1</v>
      </c>
    </row>
    <row r="2369" spans="1:12" x14ac:dyDescent="0.25">
      <c r="A2369" s="37" t="s">
        <v>8245</v>
      </c>
      <c r="B2369" s="37">
        <v>4</v>
      </c>
      <c r="C2369" s="37">
        <v>0</v>
      </c>
      <c r="D2369" s="37">
        <v>0</v>
      </c>
      <c r="E2369" s="37">
        <v>1</v>
      </c>
      <c r="F2369" s="37">
        <v>0.141125</v>
      </c>
      <c r="G2369" s="37" t="s">
        <v>1219</v>
      </c>
      <c r="H2369" s="37" t="s">
        <v>2308</v>
      </c>
      <c r="I2369" s="37">
        <v>12</v>
      </c>
      <c r="J2369" s="37" t="s">
        <v>2268</v>
      </c>
      <c r="K2369" s="37">
        <v>2</v>
      </c>
      <c r="L2369" s="37">
        <v>0</v>
      </c>
    </row>
    <row r="2370" spans="1:12" x14ac:dyDescent="0.25">
      <c r="A2370" s="37" t="s">
        <v>8521</v>
      </c>
      <c r="B2370" s="37">
        <v>4</v>
      </c>
      <c r="C2370" s="37">
        <v>0</v>
      </c>
      <c r="D2370" s="37">
        <v>0</v>
      </c>
      <c r="E2370" s="37">
        <v>0</v>
      </c>
      <c r="F2370" s="37">
        <v>0.71270000000000011</v>
      </c>
      <c r="G2370" s="37" t="s">
        <v>1219</v>
      </c>
      <c r="H2370" s="37" t="s">
        <v>2308</v>
      </c>
      <c r="I2370" s="37">
        <v>63</v>
      </c>
      <c r="J2370" s="37" t="s">
        <v>2268</v>
      </c>
      <c r="K2370" s="37">
        <v>4</v>
      </c>
      <c r="L2370" s="37">
        <v>0</v>
      </c>
    </row>
    <row r="2371" spans="1:12" x14ac:dyDescent="0.25">
      <c r="A2371" s="37" t="s">
        <v>8580</v>
      </c>
      <c r="B2371" s="37">
        <v>4</v>
      </c>
      <c r="C2371" s="37">
        <v>0</v>
      </c>
      <c r="D2371" s="37">
        <v>0</v>
      </c>
      <c r="E2371" s="37">
        <v>2</v>
      </c>
      <c r="F2371" s="37">
        <v>0.25875000000000004</v>
      </c>
      <c r="G2371" s="37" t="s">
        <v>1219</v>
      </c>
      <c r="H2371" s="37" t="s">
        <v>2308</v>
      </c>
      <c r="I2371" s="37">
        <v>22</v>
      </c>
      <c r="J2371" s="37" t="s">
        <v>2268</v>
      </c>
      <c r="K2371" s="37">
        <v>3</v>
      </c>
      <c r="L2371" s="37">
        <v>0</v>
      </c>
    </row>
    <row r="2372" spans="1:12" x14ac:dyDescent="0.25">
      <c r="A2372" s="37" t="s">
        <v>8126</v>
      </c>
      <c r="B2372" s="37">
        <v>4</v>
      </c>
      <c r="C2372" s="37">
        <v>0</v>
      </c>
      <c r="D2372" s="37">
        <v>0</v>
      </c>
      <c r="E2372" s="37">
        <v>0</v>
      </c>
      <c r="F2372" s="37">
        <v>0.247</v>
      </c>
      <c r="G2372" s="37" t="s">
        <v>1219</v>
      </c>
      <c r="H2372" s="37" t="s">
        <v>2308</v>
      </c>
      <c r="I2372" s="37">
        <v>21</v>
      </c>
      <c r="J2372" s="37" t="s">
        <v>2268</v>
      </c>
      <c r="K2372" s="37">
        <v>3</v>
      </c>
      <c r="L2372" s="37">
        <v>0</v>
      </c>
    </row>
    <row r="2373" spans="1:12" x14ac:dyDescent="0.25">
      <c r="A2373" s="37" t="s">
        <v>8550</v>
      </c>
      <c r="B2373" s="37">
        <v>4</v>
      </c>
      <c r="C2373" s="37">
        <v>0</v>
      </c>
      <c r="D2373" s="37">
        <v>2</v>
      </c>
      <c r="E2373" s="37">
        <v>3</v>
      </c>
      <c r="F2373" s="37">
        <v>1.88195</v>
      </c>
      <c r="G2373" s="37" t="s">
        <v>1219</v>
      </c>
      <c r="H2373" s="37" t="s">
        <v>2308</v>
      </c>
      <c r="I2373" s="37">
        <v>160</v>
      </c>
      <c r="J2373" s="37" t="s">
        <v>2268</v>
      </c>
      <c r="K2373" s="37">
        <v>4</v>
      </c>
      <c r="L2373" s="37">
        <v>2</v>
      </c>
    </row>
    <row r="2374" spans="1:12" x14ac:dyDescent="0.25">
      <c r="A2374" s="37" t="s">
        <v>8892</v>
      </c>
      <c r="B2374" s="37">
        <v>4</v>
      </c>
      <c r="C2374" s="37">
        <v>0</v>
      </c>
      <c r="D2374" s="37">
        <v>0</v>
      </c>
      <c r="E2374" s="37">
        <v>0</v>
      </c>
      <c r="F2374" s="37">
        <v>0.49397500000000005</v>
      </c>
      <c r="G2374" s="37" t="s">
        <v>1219</v>
      </c>
      <c r="H2374" s="37" t="s">
        <v>2308</v>
      </c>
      <c r="I2374" s="37">
        <v>42</v>
      </c>
      <c r="J2374" s="37" t="s">
        <v>2268</v>
      </c>
      <c r="K2374" s="37">
        <v>3</v>
      </c>
      <c r="L2374" s="37">
        <v>0</v>
      </c>
    </row>
    <row r="2375" spans="1:12" x14ac:dyDescent="0.25">
      <c r="A2375" s="37" t="s">
        <v>7949</v>
      </c>
      <c r="B2375" s="37">
        <v>4</v>
      </c>
      <c r="C2375" s="37">
        <v>0</v>
      </c>
      <c r="D2375" s="37">
        <v>1</v>
      </c>
      <c r="E2375" s="37">
        <v>2</v>
      </c>
      <c r="F2375" s="37">
        <v>1.0938750000000002</v>
      </c>
      <c r="G2375" s="37" t="s">
        <v>1219</v>
      </c>
      <c r="H2375" s="37" t="s">
        <v>2308</v>
      </c>
      <c r="I2375" s="37">
        <v>93</v>
      </c>
      <c r="J2375" s="37" t="s">
        <v>2268</v>
      </c>
      <c r="K2375" s="37">
        <v>4</v>
      </c>
      <c r="L2375" s="37">
        <v>1</v>
      </c>
    </row>
    <row r="2376" spans="1:12" x14ac:dyDescent="0.25">
      <c r="A2376" s="37" t="s">
        <v>7359</v>
      </c>
      <c r="B2376" s="37">
        <v>4</v>
      </c>
      <c r="C2376" s="37">
        <v>0</v>
      </c>
      <c r="D2376" s="37">
        <v>0</v>
      </c>
      <c r="E2376" s="37">
        <v>0</v>
      </c>
      <c r="F2376" s="37">
        <v>0.44692500000000002</v>
      </c>
      <c r="G2376" s="37" t="s">
        <v>1219</v>
      </c>
      <c r="H2376" s="37" t="s">
        <v>2308</v>
      </c>
      <c r="I2376" s="37">
        <v>38</v>
      </c>
      <c r="J2376" s="37" t="s">
        <v>2268</v>
      </c>
      <c r="K2376" s="37">
        <v>3</v>
      </c>
      <c r="L2376" s="37">
        <v>0</v>
      </c>
    </row>
    <row r="2377" spans="1:12" x14ac:dyDescent="0.25">
      <c r="A2377" s="37" t="s">
        <v>7550</v>
      </c>
      <c r="B2377" s="37">
        <v>4</v>
      </c>
      <c r="C2377" s="37">
        <v>0</v>
      </c>
      <c r="D2377" s="37">
        <v>0</v>
      </c>
      <c r="E2377" s="37">
        <v>1</v>
      </c>
      <c r="F2377" s="37">
        <v>0.74099999999999999</v>
      </c>
      <c r="G2377" s="37" t="s">
        <v>1219</v>
      </c>
      <c r="H2377" s="37" t="s">
        <v>2308</v>
      </c>
      <c r="I2377" s="37">
        <v>63</v>
      </c>
      <c r="J2377" s="37" t="s">
        <v>2268</v>
      </c>
      <c r="K2377" s="37">
        <v>3</v>
      </c>
      <c r="L2377" s="37">
        <v>0</v>
      </c>
    </row>
    <row r="2378" spans="1:12" x14ac:dyDescent="0.25">
      <c r="A2378" s="37" t="s">
        <v>8579</v>
      </c>
      <c r="B2378" s="37">
        <v>4</v>
      </c>
      <c r="C2378" s="37">
        <v>0</v>
      </c>
      <c r="D2378" s="37">
        <v>1</v>
      </c>
      <c r="E2378" s="37">
        <v>2</v>
      </c>
      <c r="F2378" s="37">
        <v>2.081925</v>
      </c>
      <c r="G2378" s="37" t="s">
        <v>1219</v>
      </c>
      <c r="H2378" s="37" t="s">
        <v>2308</v>
      </c>
      <c r="I2378" s="37">
        <v>177</v>
      </c>
      <c r="J2378" s="37" t="s">
        <v>2275</v>
      </c>
      <c r="K2378" s="37">
        <v>3</v>
      </c>
      <c r="L2378" s="37">
        <v>1</v>
      </c>
    </row>
    <row r="2379" spans="1:12" x14ac:dyDescent="0.25">
      <c r="A2379" s="37" t="s">
        <v>8710</v>
      </c>
      <c r="B2379" s="37">
        <v>4</v>
      </c>
      <c r="C2379" s="37">
        <v>0</v>
      </c>
      <c r="D2379" s="37">
        <v>0</v>
      </c>
      <c r="E2379" s="37">
        <v>0</v>
      </c>
      <c r="F2379" s="37">
        <v>0.79982500000000012</v>
      </c>
      <c r="G2379" s="37" t="s">
        <v>1219</v>
      </c>
      <c r="H2379" s="37" t="s">
        <v>2308</v>
      </c>
      <c r="I2379" s="37">
        <v>68</v>
      </c>
      <c r="J2379" s="37" t="s">
        <v>2275</v>
      </c>
      <c r="K2379" s="37">
        <v>3</v>
      </c>
      <c r="L2379" s="37">
        <v>0</v>
      </c>
    </row>
    <row r="2380" spans="1:12" x14ac:dyDescent="0.25">
      <c r="A2380" s="37" t="s">
        <v>8123</v>
      </c>
      <c r="B2380" s="37">
        <v>4</v>
      </c>
      <c r="C2380" s="37">
        <v>0</v>
      </c>
      <c r="D2380" s="37">
        <v>1</v>
      </c>
      <c r="E2380" s="37">
        <v>1</v>
      </c>
      <c r="F2380" s="37">
        <v>1.4820249999999999</v>
      </c>
      <c r="G2380" s="37" t="s">
        <v>1219</v>
      </c>
      <c r="H2380" s="37" t="s">
        <v>2308</v>
      </c>
      <c r="I2380" s="37">
        <v>126</v>
      </c>
      <c r="J2380" s="37" t="s">
        <v>2268</v>
      </c>
      <c r="K2380" s="37">
        <v>3</v>
      </c>
      <c r="L2380" s="37">
        <v>1</v>
      </c>
    </row>
    <row r="2381" spans="1:12" x14ac:dyDescent="0.25">
      <c r="A2381" s="37" t="s">
        <v>8549</v>
      </c>
      <c r="B2381" s="37">
        <v>4</v>
      </c>
      <c r="C2381" s="37">
        <v>0</v>
      </c>
      <c r="D2381" s="37">
        <v>0</v>
      </c>
      <c r="E2381" s="37">
        <v>1</v>
      </c>
      <c r="F2381" s="37">
        <v>0.388125</v>
      </c>
      <c r="G2381" s="37" t="s">
        <v>1219</v>
      </c>
      <c r="H2381" s="37" t="s">
        <v>2308</v>
      </c>
      <c r="I2381" s="37">
        <v>33</v>
      </c>
      <c r="J2381" s="37" t="s">
        <v>2268</v>
      </c>
      <c r="K2381" s="37">
        <v>3</v>
      </c>
      <c r="L2381" s="37">
        <v>0</v>
      </c>
    </row>
    <row r="2382" spans="1:12" x14ac:dyDescent="0.25">
      <c r="A2382" s="37" t="s">
        <v>8419</v>
      </c>
      <c r="B2382" s="37">
        <v>4</v>
      </c>
      <c r="C2382" s="37">
        <v>0</v>
      </c>
      <c r="D2382" s="37">
        <v>0</v>
      </c>
      <c r="E2382" s="37">
        <v>1</v>
      </c>
      <c r="F2382" s="37">
        <v>0.57635000000000003</v>
      </c>
      <c r="G2382" s="37" t="s">
        <v>1219</v>
      </c>
      <c r="H2382" s="37" t="s">
        <v>2308</v>
      </c>
      <c r="I2382" s="37">
        <v>49</v>
      </c>
      <c r="J2382" s="37" t="s">
        <v>2268</v>
      </c>
      <c r="K2382" s="37">
        <v>3</v>
      </c>
      <c r="L2382" s="37">
        <v>0</v>
      </c>
    </row>
    <row r="2383" spans="1:12" x14ac:dyDescent="0.25">
      <c r="A2383" s="37" t="s">
        <v>7449</v>
      </c>
      <c r="B2383" s="37">
        <v>4</v>
      </c>
      <c r="C2383" s="37">
        <v>0</v>
      </c>
      <c r="D2383" s="37">
        <v>1</v>
      </c>
      <c r="E2383" s="37">
        <v>1</v>
      </c>
      <c r="F2383" s="37">
        <v>1.0703499999999999</v>
      </c>
      <c r="G2383" s="37" t="s">
        <v>1219</v>
      </c>
      <c r="H2383" s="37" t="s">
        <v>2308</v>
      </c>
      <c r="I2383" s="37">
        <v>91</v>
      </c>
      <c r="J2383" s="37" t="s">
        <v>2268</v>
      </c>
      <c r="K2383" s="37">
        <v>3</v>
      </c>
      <c r="L2383" s="37">
        <v>1</v>
      </c>
    </row>
    <row r="2384" spans="1:12" x14ac:dyDescent="0.25">
      <c r="A2384" s="37" t="s">
        <v>8281</v>
      </c>
      <c r="B2384" s="37">
        <v>4</v>
      </c>
      <c r="C2384" s="37">
        <v>0</v>
      </c>
      <c r="D2384" s="37">
        <v>0</v>
      </c>
      <c r="E2384" s="37">
        <v>1</v>
      </c>
      <c r="F2384" s="37">
        <v>0.27052500000000002</v>
      </c>
      <c r="G2384" s="37" t="s">
        <v>1248</v>
      </c>
      <c r="H2384" s="37" t="s">
        <v>2308</v>
      </c>
      <c r="I2384" s="37">
        <v>23</v>
      </c>
      <c r="J2384" s="37" t="s">
        <v>2275</v>
      </c>
      <c r="K2384" s="37">
        <v>2</v>
      </c>
      <c r="L2384" s="37">
        <v>0</v>
      </c>
    </row>
    <row r="2385" spans="1:12" x14ac:dyDescent="0.25">
      <c r="A2385" s="37" t="s">
        <v>9174</v>
      </c>
      <c r="B2385" s="37">
        <v>4</v>
      </c>
      <c r="C2385" s="37">
        <v>0</v>
      </c>
      <c r="D2385" s="37">
        <v>0</v>
      </c>
      <c r="E2385" s="37">
        <v>0</v>
      </c>
      <c r="F2385" s="37">
        <v>0.19995000000000002</v>
      </c>
      <c r="G2385" s="37" t="s">
        <v>1248</v>
      </c>
      <c r="H2385" s="37" t="s">
        <v>2308</v>
      </c>
      <c r="I2385" s="37">
        <v>17</v>
      </c>
      <c r="J2385" s="37" t="s">
        <v>2275</v>
      </c>
      <c r="K2385" s="37">
        <v>2</v>
      </c>
      <c r="L2385" s="37">
        <v>0</v>
      </c>
    </row>
    <row r="2386" spans="1:12" x14ac:dyDescent="0.25">
      <c r="A2386" s="37" t="s">
        <v>9007</v>
      </c>
      <c r="B2386" s="37">
        <v>4</v>
      </c>
      <c r="C2386" s="37">
        <v>0</v>
      </c>
      <c r="D2386" s="37">
        <v>1</v>
      </c>
      <c r="E2386" s="37">
        <v>3</v>
      </c>
      <c r="F2386" s="37">
        <v>1.4938</v>
      </c>
      <c r="G2386" s="37" t="s">
        <v>1235</v>
      </c>
      <c r="H2386" s="37" t="s">
        <v>2310</v>
      </c>
      <c r="I2386" s="37">
        <v>127</v>
      </c>
      <c r="J2386" s="37" t="s">
        <v>2275</v>
      </c>
      <c r="K2386" s="37">
        <v>4</v>
      </c>
      <c r="L2386" s="37">
        <v>1</v>
      </c>
    </row>
    <row r="2387" spans="1:12" x14ac:dyDescent="0.25">
      <c r="A2387" s="37" t="s">
        <v>8239</v>
      </c>
      <c r="B2387" s="37">
        <v>4</v>
      </c>
      <c r="C2387" s="37">
        <v>0</v>
      </c>
      <c r="D2387" s="37">
        <v>0</v>
      </c>
      <c r="E2387" s="37">
        <v>1</v>
      </c>
      <c r="F2387" s="37">
        <v>0.16467500000000002</v>
      </c>
      <c r="G2387" s="37" t="s">
        <v>1253</v>
      </c>
      <c r="H2387" s="37" t="s">
        <v>2308</v>
      </c>
      <c r="I2387" s="37">
        <v>14</v>
      </c>
      <c r="J2387" s="37" t="s">
        <v>2275</v>
      </c>
      <c r="K2387" s="37">
        <v>2</v>
      </c>
      <c r="L2387" s="37">
        <v>0</v>
      </c>
    </row>
    <row r="2388" spans="1:12" x14ac:dyDescent="0.25">
      <c r="A2388" s="37" t="s">
        <v>8847</v>
      </c>
      <c r="B2388" s="37">
        <v>4</v>
      </c>
      <c r="C2388" s="37">
        <v>0</v>
      </c>
      <c r="D2388" s="37">
        <v>0</v>
      </c>
      <c r="E2388" s="37">
        <v>0</v>
      </c>
      <c r="F2388" s="37">
        <v>0.68220000000000003</v>
      </c>
      <c r="G2388" s="37" t="s">
        <v>1256</v>
      </c>
      <c r="H2388" s="37" t="s">
        <v>2308</v>
      </c>
      <c r="I2388" s="37">
        <v>58</v>
      </c>
      <c r="J2388" s="37" t="s">
        <v>2275</v>
      </c>
      <c r="K2388" s="37">
        <v>2</v>
      </c>
      <c r="L2388" s="37">
        <v>0</v>
      </c>
    </row>
    <row r="2389" spans="1:12" x14ac:dyDescent="0.25">
      <c r="A2389" s="37" t="s">
        <v>8166</v>
      </c>
      <c r="B2389" s="37">
        <v>4</v>
      </c>
      <c r="C2389" s="37">
        <v>0</v>
      </c>
      <c r="D2389" s="37">
        <v>0</v>
      </c>
      <c r="E2389" s="37">
        <v>0</v>
      </c>
      <c r="F2389" s="37">
        <v>0.22345000000000001</v>
      </c>
      <c r="G2389" s="37" t="s">
        <v>1256</v>
      </c>
      <c r="H2389" s="37" t="s">
        <v>2310</v>
      </c>
      <c r="I2389" s="37">
        <v>19</v>
      </c>
      <c r="J2389" s="37" t="s">
        <v>2275</v>
      </c>
      <c r="K2389" s="37">
        <v>3</v>
      </c>
      <c r="L2389" s="37">
        <v>0</v>
      </c>
    </row>
    <row r="2390" spans="1:12" x14ac:dyDescent="0.25">
      <c r="A2390" s="37" t="s">
        <v>8203</v>
      </c>
      <c r="B2390" s="37">
        <v>4</v>
      </c>
      <c r="C2390" s="37">
        <v>0</v>
      </c>
      <c r="D2390" s="37">
        <v>0</v>
      </c>
      <c r="E2390" s="37">
        <v>1</v>
      </c>
      <c r="F2390" s="37">
        <v>0.29405000000000003</v>
      </c>
      <c r="G2390" s="37" t="s">
        <v>1260</v>
      </c>
      <c r="H2390" s="37" t="s">
        <v>2308</v>
      </c>
      <c r="I2390" s="37">
        <v>25</v>
      </c>
      <c r="J2390" s="37" t="s">
        <v>2275</v>
      </c>
      <c r="K2390" s="37">
        <v>3</v>
      </c>
      <c r="L2390" s="37">
        <v>0</v>
      </c>
    </row>
    <row r="2391" spans="1:12" x14ac:dyDescent="0.25">
      <c r="A2391" s="37" t="s">
        <v>7836</v>
      </c>
      <c r="B2391" s="37">
        <v>4</v>
      </c>
      <c r="C2391" s="37">
        <v>0</v>
      </c>
      <c r="D2391" s="37">
        <v>0</v>
      </c>
      <c r="E2391" s="37">
        <v>1</v>
      </c>
      <c r="F2391" s="37">
        <v>0.22347500000000001</v>
      </c>
      <c r="G2391" s="37" t="s">
        <v>1257</v>
      </c>
      <c r="H2391" s="37" t="s">
        <v>2308</v>
      </c>
      <c r="I2391" s="37">
        <v>19</v>
      </c>
      <c r="J2391" s="37" t="s">
        <v>2275</v>
      </c>
      <c r="K2391" s="37">
        <v>2</v>
      </c>
      <c r="L2391" s="37">
        <v>0</v>
      </c>
    </row>
    <row r="2392" spans="1:12" x14ac:dyDescent="0.25">
      <c r="A2392" s="37" t="s">
        <v>8446</v>
      </c>
      <c r="B2392" s="37">
        <v>4</v>
      </c>
      <c r="C2392" s="37">
        <v>0</v>
      </c>
      <c r="D2392" s="37">
        <v>1</v>
      </c>
      <c r="E2392" s="37">
        <v>0</v>
      </c>
      <c r="F2392" s="37">
        <v>0.82335000000000014</v>
      </c>
      <c r="G2392" s="37" t="s">
        <v>1257</v>
      </c>
      <c r="H2392" s="37" t="s">
        <v>2308</v>
      </c>
      <c r="I2392" s="37">
        <v>70</v>
      </c>
      <c r="J2392" s="37" t="s">
        <v>2275</v>
      </c>
      <c r="K2392" s="37">
        <v>3</v>
      </c>
      <c r="L2392" s="37">
        <v>1</v>
      </c>
    </row>
    <row r="2393" spans="1:12" x14ac:dyDescent="0.25">
      <c r="A2393" s="37" t="s">
        <v>7641</v>
      </c>
      <c r="B2393" s="37">
        <v>4</v>
      </c>
      <c r="C2393" s="37">
        <v>0</v>
      </c>
      <c r="D2393" s="37">
        <v>0</v>
      </c>
      <c r="E2393" s="37">
        <v>0</v>
      </c>
      <c r="F2393" s="37">
        <v>0.31757500000000005</v>
      </c>
      <c r="G2393" s="37" t="s">
        <v>1257</v>
      </c>
      <c r="H2393" s="37" t="s">
        <v>2308</v>
      </c>
      <c r="I2393" s="37">
        <v>27</v>
      </c>
      <c r="J2393" s="37" t="s">
        <v>2275</v>
      </c>
      <c r="K2393" s="37">
        <v>3</v>
      </c>
      <c r="L2393" s="37">
        <v>0</v>
      </c>
    </row>
    <row r="2394" spans="1:12" x14ac:dyDescent="0.25">
      <c r="A2394" s="37" t="s">
        <v>8315</v>
      </c>
      <c r="B2394" s="37">
        <v>4</v>
      </c>
      <c r="C2394" s="37">
        <v>0</v>
      </c>
      <c r="D2394" s="37">
        <v>1</v>
      </c>
      <c r="E2394" s="37">
        <v>3</v>
      </c>
      <c r="F2394" s="37">
        <v>1.4938250000000002</v>
      </c>
      <c r="G2394" s="37" t="s">
        <v>1257</v>
      </c>
      <c r="H2394" s="37" t="s">
        <v>2308</v>
      </c>
      <c r="I2394" s="37">
        <v>127</v>
      </c>
      <c r="J2394" s="37" t="s">
        <v>2275</v>
      </c>
      <c r="K2394" s="37">
        <v>3</v>
      </c>
      <c r="L2394" s="37">
        <v>1</v>
      </c>
    </row>
    <row r="2395" spans="1:12" x14ac:dyDescent="0.25">
      <c r="A2395" s="37" t="s">
        <v>8119</v>
      </c>
      <c r="B2395" s="37">
        <v>4</v>
      </c>
      <c r="C2395" s="37">
        <v>0</v>
      </c>
      <c r="D2395" s="37">
        <v>1</v>
      </c>
      <c r="E2395" s="37">
        <v>0</v>
      </c>
      <c r="F2395" s="37">
        <v>1.3761500000000002</v>
      </c>
      <c r="G2395" s="37" t="s">
        <v>1257</v>
      </c>
      <c r="H2395" s="37" t="s">
        <v>2308</v>
      </c>
      <c r="I2395" s="37">
        <v>117</v>
      </c>
      <c r="J2395" s="37" t="s">
        <v>2268</v>
      </c>
      <c r="K2395" s="37">
        <v>1</v>
      </c>
      <c r="L2395" s="37">
        <v>1</v>
      </c>
    </row>
    <row r="2396" spans="1:12" x14ac:dyDescent="0.25">
      <c r="A2396" s="37" t="s">
        <v>8118</v>
      </c>
      <c r="B2396" s="37">
        <v>4</v>
      </c>
      <c r="C2396" s="37">
        <v>0</v>
      </c>
      <c r="D2396" s="37">
        <v>0</v>
      </c>
      <c r="E2396" s="37">
        <v>1</v>
      </c>
      <c r="F2396" s="37">
        <v>0.81159999999999999</v>
      </c>
      <c r="G2396" s="37" t="s">
        <v>1239</v>
      </c>
      <c r="H2396" s="37" t="s">
        <v>2308</v>
      </c>
      <c r="I2396" s="37">
        <v>69</v>
      </c>
      <c r="J2396" s="37" t="s">
        <v>2275</v>
      </c>
      <c r="K2396" s="37">
        <v>4</v>
      </c>
      <c r="L2396" s="37">
        <v>0</v>
      </c>
    </row>
    <row r="2397" spans="1:12" x14ac:dyDescent="0.25">
      <c r="A2397" s="37" t="s">
        <v>7993</v>
      </c>
      <c r="B2397" s="37">
        <v>4</v>
      </c>
      <c r="C2397" s="37">
        <v>0</v>
      </c>
      <c r="D2397" s="37">
        <v>0</v>
      </c>
      <c r="E2397" s="37">
        <v>0</v>
      </c>
      <c r="F2397" s="37">
        <v>0.23520000000000002</v>
      </c>
      <c r="G2397" s="37" t="s">
        <v>2639</v>
      </c>
      <c r="H2397" s="37" t="s">
        <v>2308</v>
      </c>
      <c r="I2397" s="37">
        <v>20</v>
      </c>
      <c r="J2397" s="37" t="s">
        <v>2275</v>
      </c>
      <c r="K2397" s="37">
        <v>3</v>
      </c>
      <c r="L2397" s="37">
        <v>0</v>
      </c>
    </row>
    <row r="2398" spans="1:12" x14ac:dyDescent="0.25">
      <c r="A2398" s="37" t="s">
        <v>8547</v>
      </c>
      <c r="B2398" s="37">
        <v>4</v>
      </c>
      <c r="C2398" s="37">
        <v>0</v>
      </c>
      <c r="D2398" s="37">
        <v>0</v>
      </c>
      <c r="E2398" s="37">
        <v>2</v>
      </c>
      <c r="F2398" s="37">
        <v>1.0391250000000001</v>
      </c>
      <c r="G2398" s="37" t="s">
        <v>1226</v>
      </c>
      <c r="H2398" s="37" t="s">
        <v>2308</v>
      </c>
      <c r="I2398" s="37">
        <v>107</v>
      </c>
      <c r="J2398" s="37" t="s">
        <v>2268</v>
      </c>
      <c r="K2398" s="37">
        <v>4</v>
      </c>
      <c r="L2398" s="37">
        <v>0</v>
      </c>
    </row>
    <row r="2399" spans="1:12" x14ac:dyDescent="0.25">
      <c r="A2399" s="37" t="s">
        <v>7942</v>
      </c>
      <c r="B2399" s="37">
        <v>4</v>
      </c>
      <c r="C2399" s="37">
        <v>0</v>
      </c>
      <c r="D2399" s="37">
        <v>0</v>
      </c>
      <c r="E2399" s="37">
        <v>1</v>
      </c>
      <c r="F2399" s="37">
        <v>0.5293000000000001</v>
      </c>
      <c r="G2399" s="37" t="s">
        <v>1226</v>
      </c>
      <c r="H2399" s="37" t="s">
        <v>2308</v>
      </c>
      <c r="I2399" s="37">
        <v>45</v>
      </c>
      <c r="J2399" s="37" t="s">
        <v>2268</v>
      </c>
      <c r="K2399" s="37">
        <v>3</v>
      </c>
      <c r="L2399" s="37">
        <v>0</v>
      </c>
    </row>
    <row r="2400" spans="1:12" x14ac:dyDescent="0.25">
      <c r="A2400" s="37" t="s">
        <v>8488</v>
      </c>
      <c r="B2400" s="37">
        <v>4</v>
      </c>
      <c r="C2400" s="37">
        <v>0</v>
      </c>
      <c r="D2400" s="37">
        <v>1</v>
      </c>
      <c r="E2400" s="37">
        <v>1</v>
      </c>
      <c r="F2400" s="37">
        <v>0.976275</v>
      </c>
      <c r="G2400" s="37" t="s">
        <v>1226</v>
      </c>
      <c r="H2400" s="37" t="s">
        <v>2308</v>
      </c>
      <c r="I2400" s="37">
        <v>83</v>
      </c>
      <c r="J2400" s="37" t="s">
        <v>2275</v>
      </c>
      <c r="K2400" s="37">
        <v>4</v>
      </c>
      <c r="L2400" s="37">
        <v>1</v>
      </c>
    </row>
    <row r="2401" spans="1:12" x14ac:dyDescent="0.25">
      <c r="A2401" s="37" t="s">
        <v>7992</v>
      </c>
      <c r="B2401" s="37">
        <v>4</v>
      </c>
      <c r="C2401" s="37">
        <v>0</v>
      </c>
      <c r="D2401" s="37">
        <v>1</v>
      </c>
      <c r="E2401" s="37">
        <v>3</v>
      </c>
      <c r="F2401" s="37">
        <v>1.929025</v>
      </c>
      <c r="G2401" s="37" t="s">
        <v>1226</v>
      </c>
      <c r="H2401" s="37" t="s">
        <v>2308</v>
      </c>
      <c r="I2401" s="37">
        <v>164</v>
      </c>
      <c r="J2401" s="37" t="s">
        <v>2275</v>
      </c>
      <c r="K2401" s="37">
        <v>4</v>
      </c>
      <c r="L2401" s="37">
        <v>1</v>
      </c>
    </row>
    <row r="2402" spans="1:12" x14ac:dyDescent="0.25">
      <c r="A2402" s="37" t="s">
        <v>7636</v>
      </c>
      <c r="B2402" s="37">
        <v>4</v>
      </c>
      <c r="C2402" s="37">
        <v>0</v>
      </c>
      <c r="D2402" s="37">
        <v>0</v>
      </c>
      <c r="E2402" s="37">
        <v>1</v>
      </c>
      <c r="F2402" s="37">
        <v>0.44697500000000001</v>
      </c>
      <c r="G2402" s="37" t="s">
        <v>1226</v>
      </c>
      <c r="H2402" s="37" t="s">
        <v>2308</v>
      </c>
      <c r="I2402" s="37">
        <v>38</v>
      </c>
      <c r="J2402" s="37" t="s">
        <v>2275</v>
      </c>
      <c r="K2402" s="37">
        <v>4</v>
      </c>
      <c r="L2402" s="37">
        <v>0</v>
      </c>
    </row>
    <row r="2403" spans="1:12" x14ac:dyDescent="0.25">
      <c r="A2403" s="37" t="s">
        <v>8889</v>
      </c>
      <c r="B2403" s="37">
        <v>4</v>
      </c>
      <c r="C2403" s="37">
        <v>0</v>
      </c>
      <c r="D2403" s="37">
        <v>0</v>
      </c>
      <c r="E2403" s="37">
        <v>1</v>
      </c>
      <c r="F2403" s="37">
        <v>0.48225000000000007</v>
      </c>
      <c r="G2403" s="37" t="s">
        <v>1241</v>
      </c>
      <c r="H2403" s="37" t="s">
        <v>2308</v>
      </c>
      <c r="I2403" s="37">
        <v>41</v>
      </c>
      <c r="J2403" s="37" t="s">
        <v>2268</v>
      </c>
      <c r="K2403" s="37">
        <v>3</v>
      </c>
      <c r="L2403" s="37">
        <v>0</v>
      </c>
    </row>
    <row r="2404" spans="1:12" x14ac:dyDescent="0.25">
      <c r="A2404" s="37" t="s">
        <v>8695</v>
      </c>
      <c r="B2404" s="37">
        <v>4</v>
      </c>
      <c r="C2404" s="37">
        <v>0</v>
      </c>
      <c r="D2404" s="37">
        <v>0</v>
      </c>
      <c r="E2404" s="37">
        <v>1</v>
      </c>
      <c r="F2404" s="37">
        <v>0.68220000000000003</v>
      </c>
      <c r="G2404" s="37" t="s">
        <v>1241</v>
      </c>
      <c r="H2404" s="37" t="s">
        <v>2308</v>
      </c>
      <c r="I2404" s="37">
        <v>58</v>
      </c>
      <c r="J2404" s="37" t="s">
        <v>2275</v>
      </c>
      <c r="K2404" s="37">
        <v>2</v>
      </c>
      <c r="L2404" s="37">
        <v>0</v>
      </c>
    </row>
    <row r="2405" spans="1:12" x14ac:dyDescent="0.25">
      <c r="A2405" s="37" t="s">
        <v>9571</v>
      </c>
      <c r="B2405" s="37">
        <v>4</v>
      </c>
      <c r="C2405" s="37">
        <v>0</v>
      </c>
      <c r="D2405" s="37">
        <v>0</v>
      </c>
      <c r="E2405" s="37">
        <v>1</v>
      </c>
      <c r="F2405" s="37">
        <v>1.129175</v>
      </c>
      <c r="G2405" s="37" t="s">
        <v>1232</v>
      </c>
      <c r="H2405" s="37" t="s">
        <v>2308</v>
      </c>
      <c r="I2405" s="37">
        <v>96</v>
      </c>
      <c r="J2405" s="37" t="s">
        <v>2275</v>
      </c>
      <c r="K2405" s="37">
        <v>4</v>
      </c>
      <c r="L2405" s="37">
        <v>0</v>
      </c>
    </row>
    <row r="2406" spans="1:12" x14ac:dyDescent="0.25">
      <c r="A2406" s="37" t="s">
        <v>8574</v>
      </c>
      <c r="B2406" s="37">
        <v>4</v>
      </c>
      <c r="C2406" s="37">
        <v>0</v>
      </c>
      <c r="D2406" s="37">
        <v>1</v>
      </c>
      <c r="E2406" s="37">
        <v>1</v>
      </c>
      <c r="F2406" s="37">
        <v>2.199525</v>
      </c>
      <c r="G2406" s="37" t="s">
        <v>1232</v>
      </c>
      <c r="H2406" s="37" t="s">
        <v>2308</v>
      </c>
      <c r="I2406" s="37">
        <v>187</v>
      </c>
      <c r="J2406" s="37" t="s">
        <v>2275</v>
      </c>
      <c r="K2406" s="37">
        <v>4</v>
      </c>
      <c r="L2406" s="37">
        <v>1</v>
      </c>
    </row>
    <row r="2407" spans="1:12" x14ac:dyDescent="0.25">
      <c r="A2407" s="37" t="s">
        <v>9102</v>
      </c>
      <c r="B2407" s="37">
        <v>4</v>
      </c>
      <c r="C2407" s="37">
        <v>0</v>
      </c>
      <c r="D2407" s="37">
        <v>1</v>
      </c>
      <c r="E2407" s="37">
        <v>2</v>
      </c>
      <c r="F2407" s="37">
        <v>1.6232250000000001</v>
      </c>
      <c r="G2407" s="37" t="s">
        <v>1232</v>
      </c>
      <c r="H2407" s="37" t="s">
        <v>2308</v>
      </c>
      <c r="I2407" s="37">
        <v>138</v>
      </c>
      <c r="J2407" s="37" t="s">
        <v>2275</v>
      </c>
      <c r="K2407" s="37">
        <v>4</v>
      </c>
      <c r="L2407" s="37">
        <v>1</v>
      </c>
    </row>
    <row r="2408" spans="1:12" x14ac:dyDescent="0.25">
      <c r="A2408" s="37" t="s">
        <v>8392</v>
      </c>
      <c r="B2408" s="37">
        <v>4</v>
      </c>
      <c r="C2408" s="37">
        <v>0</v>
      </c>
      <c r="D2408" s="37">
        <v>0</v>
      </c>
      <c r="E2408" s="37">
        <v>0</v>
      </c>
      <c r="F2408" s="37">
        <v>0.41167500000000007</v>
      </c>
      <c r="G2408" s="37" t="s">
        <v>1232</v>
      </c>
      <c r="H2408" s="37" t="s">
        <v>2308</v>
      </c>
      <c r="I2408" s="37">
        <v>35</v>
      </c>
      <c r="J2408" s="37" t="s">
        <v>2275</v>
      </c>
      <c r="K2408" s="37">
        <v>4</v>
      </c>
      <c r="L2408" s="37">
        <v>0</v>
      </c>
    </row>
    <row r="2409" spans="1:12" x14ac:dyDescent="0.25">
      <c r="A2409" s="37" t="s">
        <v>9187</v>
      </c>
      <c r="B2409" s="37">
        <v>4</v>
      </c>
      <c r="C2409" s="37">
        <v>0</v>
      </c>
      <c r="D2409" s="37">
        <v>0</v>
      </c>
      <c r="E2409" s="37">
        <v>1</v>
      </c>
      <c r="F2409" s="37">
        <v>0.31755</v>
      </c>
      <c r="G2409" s="37" t="s">
        <v>1232</v>
      </c>
      <c r="H2409" s="37" t="s">
        <v>2308</v>
      </c>
      <c r="I2409" s="37">
        <v>27</v>
      </c>
      <c r="J2409" s="37" t="s">
        <v>2275</v>
      </c>
      <c r="K2409" s="37">
        <v>4</v>
      </c>
      <c r="L2409" s="37">
        <v>0</v>
      </c>
    </row>
    <row r="2410" spans="1:12" x14ac:dyDescent="0.25">
      <c r="A2410" s="37" t="s">
        <v>8627</v>
      </c>
      <c r="B2410" s="37">
        <v>4</v>
      </c>
      <c r="C2410" s="37">
        <v>0</v>
      </c>
      <c r="D2410" s="37">
        <v>0</v>
      </c>
      <c r="E2410" s="37">
        <v>1</v>
      </c>
      <c r="F2410" s="37">
        <v>0.55282500000000001</v>
      </c>
      <c r="G2410" s="37" t="s">
        <v>1232</v>
      </c>
      <c r="H2410" s="37" t="s">
        <v>2308</v>
      </c>
      <c r="I2410" s="37">
        <v>47</v>
      </c>
      <c r="J2410" s="37" t="s">
        <v>2275</v>
      </c>
      <c r="K2410" s="37">
        <v>4</v>
      </c>
      <c r="L2410" s="37">
        <v>0</v>
      </c>
    </row>
    <row r="2411" spans="1:12" x14ac:dyDescent="0.25">
      <c r="A2411" s="37" t="s">
        <v>6985</v>
      </c>
      <c r="B2411" s="37">
        <v>4</v>
      </c>
      <c r="C2411" s="37">
        <v>0</v>
      </c>
      <c r="D2411" s="37">
        <v>0</v>
      </c>
      <c r="E2411" s="37">
        <v>0</v>
      </c>
      <c r="F2411" s="37">
        <v>0.64690000000000003</v>
      </c>
      <c r="G2411" s="37" t="s">
        <v>1232</v>
      </c>
      <c r="H2411" s="37" t="s">
        <v>2308</v>
      </c>
      <c r="I2411" s="37">
        <v>55</v>
      </c>
      <c r="J2411" s="37" t="s">
        <v>2268</v>
      </c>
      <c r="K2411" s="37">
        <v>3</v>
      </c>
      <c r="L2411" s="37">
        <v>0</v>
      </c>
    </row>
    <row r="2412" spans="1:12" x14ac:dyDescent="0.25">
      <c r="A2412" s="37" t="s">
        <v>8950</v>
      </c>
      <c r="B2412" s="37">
        <v>4</v>
      </c>
      <c r="C2412" s="37">
        <v>0</v>
      </c>
      <c r="D2412" s="37">
        <v>0</v>
      </c>
      <c r="E2412" s="37">
        <v>1</v>
      </c>
      <c r="F2412" s="37">
        <v>0.83512500000000001</v>
      </c>
      <c r="G2412" s="37" t="s">
        <v>1232</v>
      </c>
      <c r="H2412" s="37" t="s">
        <v>2308</v>
      </c>
      <c r="I2412" s="37">
        <v>71</v>
      </c>
      <c r="J2412" s="37" t="s">
        <v>2275</v>
      </c>
      <c r="K2412" s="37">
        <v>4</v>
      </c>
      <c r="L2412" s="37">
        <v>0</v>
      </c>
    </row>
    <row r="2413" spans="1:12" x14ac:dyDescent="0.25">
      <c r="A2413" s="37" t="s">
        <v>8764</v>
      </c>
      <c r="B2413" s="37">
        <v>4</v>
      </c>
      <c r="C2413" s="37">
        <v>0</v>
      </c>
      <c r="D2413" s="37">
        <v>1</v>
      </c>
      <c r="E2413" s="37">
        <v>0</v>
      </c>
      <c r="F2413" s="37">
        <v>1.881975</v>
      </c>
      <c r="G2413" s="37" t="s">
        <v>1232</v>
      </c>
      <c r="H2413" s="37" t="s">
        <v>2308</v>
      </c>
      <c r="I2413" s="37">
        <v>160</v>
      </c>
      <c r="J2413" s="37" t="s">
        <v>2275</v>
      </c>
      <c r="K2413" s="37">
        <v>4</v>
      </c>
      <c r="L2413" s="37">
        <v>1</v>
      </c>
    </row>
    <row r="2414" spans="1:12" x14ac:dyDescent="0.25">
      <c r="A2414" s="37" t="s">
        <v>8677</v>
      </c>
      <c r="B2414" s="37">
        <v>4</v>
      </c>
      <c r="C2414" s="37">
        <v>0</v>
      </c>
      <c r="D2414" s="37">
        <v>2</v>
      </c>
      <c r="E2414" s="37">
        <v>2</v>
      </c>
      <c r="F2414" s="37">
        <v>1.6137250000000001</v>
      </c>
      <c r="G2414" s="37" t="s">
        <v>1232</v>
      </c>
      <c r="H2414" s="37" t="s">
        <v>2308</v>
      </c>
      <c r="I2414" s="37">
        <v>139</v>
      </c>
      <c r="J2414" s="37" t="s">
        <v>2275</v>
      </c>
      <c r="K2414" s="37">
        <v>3</v>
      </c>
      <c r="L2414" s="37">
        <v>2</v>
      </c>
    </row>
    <row r="2415" spans="1:12" x14ac:dyDescent="0.25">
      <c r="A2415" s="37" t="s">
        <v>9318</v>
      </c>
      <c r="B2415" s="37">
        <v>4</v>
      </c>
      <c r="C2415" s="37">
        <v>0</v>
      </c>
      <c r="D2415" s="37">
        <v>0</v>
      </c>
      <c r="E2415" s="37">
        <v>2</v>
      </c>
      <c r="F2415" s="37">
        <v>1.0938750000000002</v>
      </c>
      <c r="G2415" s="37" t="s">
        <v>1232</v>
      </c>
      <c r="H2415" s="37" t="s">
        <v>2308</v>
      </c>
      <c r="I2415" s="37">
        <v>93</v>
      </c>
      <c r="J2415" s="37" t="s">
        <v>2275</v>
      </c>
      <c r="K2415" s="37">
        <v>3</v>
      </c>
      <c r="L2415" s="37">
        <v>0</v>
      </c>
    </row>
    <row r="2416" spans="1:12" x14ac:dyDescent="0.25">
      <c r="A2416" s="37" t="s">
        <v>8572</v>
      </c>
      <c r="B2416" s="37">
        <v>4</v>
      </c>
      <c r="C2416" s="37">
        <v>0</v>
      </c>
      <c r="D2416" s="37">
        <v>0</v>
      </c>
      <c r="E2416" s="37">
        <v>0</v>
      </c>
      <c r="F2416" s="37">
        <v>0.47047499999999998</v>
      </c>
      <c r="G2416" s="37" t="s">
        <v>1232</v>
      </c>
      <c r="H2416" s="37" t="s">
        <v>2308</v>
      </c>
      <c r="I2416" s="37">
        <v>40</v>
      </c>
      <c r="J2416" s="37" t="s">
        <v>2275</v>
      </c>
      <c r="K2416" s="37">
        <v>3</v>
      </c>
      <c r="L2416" s="37">
        <v>0</v>
      </c>
    </row>
    <row r="2417" spans="1:12" x14ac:dyDescent="0.25">
      <c r="A2417" s="37" t="s">
        <v>8571</v>
      </c>
      <c r="B2417" s="37">
        <v>4</v>
      </c>
      <c r="C2417" s="37">
        <v>0</v>
      </c>
      <c r="D2417" s="37">
        <v>0</v>
      </c>
      <c r="E2417" s="37">
        <v>0</v>
      </c>
      <c r="F2417" s="37">
        <v>0.52929999999999999</v>
      </c>
      <c r="G2417" s="37" t="s">
        <v>1232</v>
      </c>
      <c r="H2417" s="37" t="s">
        <v>2308</v>
      </c>
      <c r="I2417" s="37">
        <v>45</v>
      </c>
      <c r="J2417" s="37" t="s">
        <v>2275</v>
      </c>
      <c r="K2417" s="37">
        <v>2</v>
      </c>
      <c r="L2417" s="37">
        <v>0</v>
      </c>
    </row>
    <row r="2418" spans="1:12" x14ac:dyDescent="0.25">
      <c r="A2418" s="37" t="s">
        <v>8740</v>
      </c>
      <c r="B2418" s="37">
        <v>4</v>
      </c>
      <c r="C2418" s="37">
        <v>0</v>
      </c>
      <c r="D2418" s="37">
        <v>0</v>
      </c>
      <c r="E2418" s="37">
        <v>0</v>
      </c>
      <c r="F2418" s="37">
        <v>0.82335000000000003</v>
      </c>
      <c r="G2418" s="37" t="s">
        <v>1232</v>
      </c>
      <c r="H2418" s="37" t="s">
        <v>2308</v>
      </c>
      <c r="I2418" s="37">
        <v>70</v>
      </c>
      <c r="J2418" s="37" t="s">
        <v>2275</v>
      </c>
      <c r="K2418" s="37">
        <v>4</v>
      </c>
      <c r="L2418" s="37">
        <v>0</v>
      </c>
    </row>
    <row r="2419" spans="1:12" x14ac:dyDescent="0.25">
      <c r="A2419" s="37" t="s">
        <v>9804</v>
      </c>
      <c r="B2419" s="37">
        <v>4</v>
      </c>
      <c r="C2419" s="37">
        <v>0</v>
      </c>
      <c r="D2419" s="37">
        <v>0</v>
      </c>
      <c r="E2419" s="37">
        <v>1</v>
      </c>
      <c r="F2419" s="37">
        <v>0.458175</v>
      </c>
      <c r="G2419" s="37" t="s">
        <v>1232</v>
      </c>
      <c r="H2419" s="37" t="s">
        <v>2308</v>
      </c>
      <c r="I2419" s="37">
        <v>54</v>
      </c>
      <c r="J2419" s="37" t="s">
        <v>2275</v>
      </c>
      <c r="K2419" s="37">
        <v>4</v>
      </c>
      <c r="L2419" s="37">
        <v>0</v>
      </c>
    </row>
    <row r="2420" spans="1:12" x14ac:dyDescent="0.25">
      <c r="A2420" s="37" t="s">
        <v>6835</v>
      </c>
      <c r="B2420" s="37">
        <v>4</v>
      </c>
      <c r="C2420" s="37">
        <v>0</v>
      </c>
      <c r="D2420" s="37">
        <v>0</v>
      </c>
      <c r="E2420" s="37">
        <v>1</v>
      </c>
      <c r="F2420" s="37">
        <v>0.42342500000000005</v>
      </c>
      <c r="G2420" s="37" t="s">
        <v>1263</v>
      </c>
      <c r="H2420" s="37" t="s">
        <v>2308</v>
      </c>
      <c r="I2420" s="37">
        <v>36</v>
      </c>
      <c r="J2420" s="37" t="s">
        <v>2268</v>
      </c>
      <c r="K2420" s="37">
        <v>4</v>
      </c>
      <c r="L2420" s="37">
        <v>0</v>
      </c>
    </row>
    <row r="2421" spans="1:12" x14ac:dyDescent="0.25">
      <c r="A2421" s="37" t="s">
        <v>8389</v>
      </c>
      <c r="B2421" s="37">
        <v>4</v>
      </c>
      <c r="C2421" s="37">
        <v>0</v>
      </c>
      <c r="D2421" s="37">
        <v>1</v>
      </c>
      <c r="E2421" s="37">
        <v>1</v>
      </c>
      <c r="F2421" s="37">
        <v>1.147575</v>
      </c>
      <c r="G2421" s="37" t="s">
        <v>6242</v>
      </c>
      <c r="H2421" s="37" t="s">
        <v>2308</v>
      </c>
      <c r="I2421" s="37">
        <v>174</v>
      </c>
      <c r="J2421" s="37" t="s">
        <v>2275</v>
      </c>
      <c r="K2421" s="37">
        <v>3</v>
      </c>
      <c r="L2421" s="37">
        <v>1</v>
      </c>
    </row>
    <row r="2422" spans="1:12" x14ac:dyDescent="0.25">
      <c r="A2422" s="37" t="s">
        <v>9057</v>
      </c>
      <c r="B2422" s="37">
        <v>4</v>
      </c>
      <c r="C2422" s="37">
        <v>0</v>
      </c>
      <c r="D2422" s="37">
        <v>0</v>
      </c>
      <c r="E2422" s="37">
        <v>1</v>
      </c>
      <c r="F2422" s="37">
        <v>0.16462500000000002</v>
      </c>
      <c r="G2422" s="37" t="s">
        <v>1251</v>
      </c>
      <c r="H2422" s="37" t="s">
        <v>2308</v>
      </c>
      <c r="I2422" s="37">
        <v>14</v>
      </c>
      <c r="J2422" s="37" t="s">
        <v>2268</v>
      </c>
      <c r="K2422" s="37">
        <v>3</v>
      </c>
      <c r="L2422" s="37">
        <v>0</v>
      </c>
    </row>
    <row r="2423" spans="1:12" x14ac:dyDescent="0.25">
      <c r="A2423" s="37" t="s">
        <v>8626</v>
      </c>
      <c r="B2423" s="37">
        <v>4</v>
      </c>
      <c r="C2423" s="37">
        <v>0</v>
      </c>
      <c r="D2423" s="37">
        <v>0</v>
      </c>
      <c r="E2423" s="37">
        <v>0</v>
      </c>
      <c r="F2423" s="37">
        <v>0.37640000000000001</v>
      </c>
      <c r="G2423" s="37" t="s">
        <v>3684</v>
      </c>
      <c r="H2423" s="37" t="s">
        <v>2308</v>
      </c>
      <c r="I2423" s="37">
        <v>32</v>
      </c>
      <c r="J2423" s="37" t="s">
        <v>2275</v>
      </c>
      <c r="K2423" s="37">
        <v>4</v>
      </c>
      <c r="L2423" s="37">
        <v>0</v>
      </c>
    </row>
    <row r="2424" spans="1:12" x14ac:dyDescent="0.25">
      <c r="A2424" s="37" t="s">
        <v>9233</v>
      </c>
      <c r="B2424" s="37">
        <v>4</v>
      </c>
      <c r="C2424" s="37">
        <v>0</v>
      </c>
      <c r="D2424" s="37">
        <v>1</v>
      </c>
      <c r="E2424" s="37">
        <v>0</v>
      </c>
      <c r="F2424" s="37">
        <v>1.16445</v>
      </c>
      <c r="G2424" s="37" t="s">
        <v>5795</v>
      </c>
      <c r="H2424" s="37" t="s">
        <v>2308</v>
      </c>
      <c r="I2424" s="37">
        <v>99</v>
      </c>
      <c r="J2424" s="37" t="s">
        <v>2275</v>
      </c>
      <c r="K2424" s="37">
        <v>4</v>
      </c>
      <c r="L2424" s="37">
        <v>1</v>
      </c>
    </row>
    <row r="2425" spans="1:12" x14ac:dyDescent="0.25">
      <c r="A2425" s="37" t="s">
        <v>8485</v>
      </c>
      <c r="B2425" s="37">
        <v>4</v>
      </c>
      <c r="C2425" s="37">
        <v>0</v>
      </c>
      <c r="D2425" s="37">
        <v>1</v>
      </c>
      <c r="E2425" s="37">
        <v>2</v>
      </c>
      <c r="F2425" s="37">
        <v>1.035075</v>
      </c>
      <c r="G2425" s="37" t="s">
        <v>1227</v>
      </c>
      <c r="H2425" s="37" t="s">
        <v>2308</v>
      </c>
      <c r="I2425" s="37">
        <v>88</v>
      </c>
      <c r="J2425" s="37" t="s">
        <v>2275</v>
      </c>
      <c r="K2425" s="37">
        <v>4</v>
      </c>
      <c r="L2425" s="37">
        <v>1</v>
      </c>
    </row>
    <row r="2426" spans="1:12" x14ac:dyDescent="0.25">
      <c r="A2426" s="37" t="s">
        <v>8514</v>
      </c>
      <c r="B2426" s="37">
        <v>4</v>
      </c>
      <c r="C2426" s="37">
        <v>0</v>
      </c>
      <c r="D2426" s="37">
        <v>1</v>
      </c>
      <c r="E2426" s="37">
        <v>4</v>
      </c>
      <c r="F2426" s="37">
        <v>1.023325</v>
      </c>
      <c r="G2426" s="37" t="s">
        <v>1220</v>
      </c>
      <c r="H2426" s="37" t="s">
        <v>2308</v>
      </c>
      <c r="I2426" s="37">
        <v>87</v>
      </c>
      <c r="J2426" s="37" t="s">
        <v>2275</v>
      </c>
      <c r="K2426" s="37">
        <v>4</v>
      </c>
      <c r="L2426" s="37">
        <v>1</v>
      </c>
    </row>
    <row r="2427" spans="1:12" x14ac:dyDescent="0.25">
      <c r="A2427" s="37" t="s">
        <v>9343</v>
      </c>
      <c r="B2427" s="37">
        <v>4</v>
      </c>
      <c r="C2427" s="37">
        <v>0</v>
      </c>
      <c r="D2427" s="37">
        <v>1</v>
      </c>
      <c r="E2427" s="37">
        <v>2</v>
      </c>
      <c r="F2427" s="37">
        <v>0.99980000000000002</v>
      </c>
      <c r="G2427" s="37" t="s">
        <v>1220</v>
      </c>
      <c r="H2427" s="37" t="s">
        <v>2308</v>
      </c>
      <c r="I2427" s="37">
        <v>85</v>
      </c>
      <c r="J2427" s="37" t="s">
        <v>2275</v>
      </c>
      <c r="K2427" s="37">
        <v>3</v>
      </c>
      <c r="L2427" s="37">
        <v>1</v>
      </c>
    </row>
    <row r="2428" spans="1:12" x14ac:dyDescent="0.25">
      <c r="A2428" s="37" t="s">
        <v>7826</v>
      </c>
      <c r="B2428" s="37">
        <v>4</v>
      </c>
      <c r="C2428" s="37">
        <v>0</v>
      </c>
      <c r="D2428" s="37">
        <v>1</v>
      </c>
      <c r="E2428" s="37">
        <v>3</v>
      </c>
      <c r="F2428" s="37">
        <v>1.623175</v>
      </c>
      <c r="G2428" s="37" t="s">
        <v>1220</v>
      </c>
      <c r="H2428" s="37" t="s">
        <v>2308</v>
      </c>
      <c r="I2428" s="37">
        <v>138</v>
      </c>
      <c r="J2428" s="37" t="s">
        <v>2275</v>
      </c>
      <c r="K2428" s="37">
        <v>3</v>
      </c>
      <c r="L2428" s="37">
        <v>1</v>
      </c>
    </row>
    <row r="2429" spans="1:12" x14ac:dyDescent="0.25">
      <c r="A2429" s="37" t="s">
        <v>7990</v>
      </c>
      <c r="B2429" s="37">
        <v>4</v>
      </c>
      <c r="C2429" s="37">
        <v>0</v>
      </c>
      <c r="D2429" s="37">
        <v>0</v>
      </c>
      <c r="E2429" s="37">
        <v>1</v>
      </c>
      <c r="F2429" s="37">
        <v>0.23522500000000002</v>
      </c>
      <c r="G2429" s="37" t="s">
        <v>1220</v>
      </c>
      <c r="H2429" s="37" t="s">
        <v>2269</v>
      </c>
      <c r="I2429" s="37">
        <v>20</v>
      </c>
      <c r="J2429" s="37" t="s">
        <v>2275</v>
      </c>
      <c r="K2429" s="37">
        <v>3</v>
      </c>
      <c r="L2429" s="37">
        <v>0</v>
      </c>
    </row>
    <row r="2430" spans="1:12" x14ac:dyDescent="0.25">
      <c r="A2430" s="37" t="s">
        <v>8233</v>
      </c>
      <c r="B2430" s="37">
        <v>4</v>
      </c>
      <c r="C2430" s="37">
        <v>0</v>
      </c>
      <c r="D2430" s="37">
        <v>1</v>
      </c>
      <c r="E2430" s="37">
        <v>3</v>
      </c>
      <c r="F2430" s="37">
        <v>1.082125</v>
      </c>
      <c r="G2430" s="37" t="s">
        <v>2276</v>
      </c>
      <c r="H2430" s="37" t="s">
        <v>2269</v>
      </c>
      <c r="I2430" s="37">
        <v>92</v>
      </c>
      <c r="J2430" s="37" t="s">
        <v>2275</v>
      </c>
      <c r="K2430" s="37">
        <v>4</v>
      </c>
      <c r="L2430" s="37">
        <v>1</v>
      </c>
    </row>
    <row r="2431" spans="1:12" x14ac:dyDescent="0.25">
      <c r="A2431" s="37" t="s">
        <v>8861</v>
      </c>
      <c r="B2431" s="37">
        <v>4</v>
      </c>
      <c r="C2431" s="37">
        <v>1</v>
      </c>
      <c r="D2431" s="37">
        <v>1</v>
      </c>
      <c r="E2431" s="37">
        <v>4</v>
      </c>
      <c r="F2431" s="37">
        <v>2.9287999999999998</v>
      </c>
      <c r="G2431" s="37" t="s">
        <v>1262</v>
      </c>
      <c r="H2431" s="37" t="s">
        <v>2308</v>
      </c>
      <c r="I2431" s="37">
        <v>249</v>
      </c>
      <c r="J2431" s="37" t="s">
        <v>2275</v>
      </c>
      <c r="K2431" s="37">
        <v>4</v>
      </c>
      <c r="L2431" s="37">
        <v>1</v>
      </c>
    </row>
    <row r="2432" spans="1:12" x14ac:dyDescent="0.25">
      <c r="A2432" s="37" t="s">
        <v>8860</v>
      </c>
      <c r="B2432" s="37">
        <v>4</v>
      </c>
      <c r="C2432" s="37">
        <v>0</v>
      </c>
      <c r="D2432" s="37">
        <v>0</v>
      </c>
      <c r="E2432" s="37">
        <v>0</v>
      </c>
      <c r="F2432" s="37">
        <v>0.7410000000000001</v>
      </c>
      <c r="G2432" s="37" t="s">
        <v>1262</v>
      </c>
      <c r="H2432" s="37" t="s">
        <v>2308</v>
      </c>
      <c r="I2432" s="37">
        <v>63</v>
      </c>
      <c r="J2432" s="37" t="s">
        <v>2275</v>
      </c>
      <c r="K2432" s="37">
        <v>3</v>
      </c>
      <c r="L2432" s="37">
        <v>0</v>
      </c>
    </row>
    <row r="2433" spans="1:12" x14ac:dyDescent="0.25">
      <c r="A2433" s="37" t="s">
        <v>8738</v>
      </c>
      <c r="B2433" s="37">
        <v>4</v>
      </c>
      <c r="C2433" s="37">
        <v>0</v>
      </c>
      <c r="D2433" s="37">
        <v>0</v>
      </c>
      <c r="E2433" s="37">
        <v>0</v>
      </c>
      <c r="F2433" s="37">
        <v>0.43520000000000003</v>
      </c>
      <c r="G2433" s="37" t="s">
        <v>1262</v>
      </c>
      <c r="H2433" s="37" t="s">
        <v>2308</v>
      </c>
      <c r="I2433" s="37">
        <v>37</v>
      </c>
      <c r="J2433" s="37" t="s">
        <v>2275</v>
      </c>
      <c r="K2433" s="37">
        <v>3</v>
      </c>
      <c r="L2433" s="37">
        <v>0</v>
      </c>
    </row>
    <row r="2434" spans="1:12" x14ac:dyDescent="0.25">
      <c r="A2434" s="37" t="s">
        <v>7987</v>
      </c>
      <c r="B2434" s="37">
        <v>4</v>
      </c>
      <c r="C2434" s="37">
        <v>0</v>
      </c>
      <c r="D2434" s="37">
        <v>1</v>
      </c>
      <c r="E2434" s="37">
        <v>1</v>
      </c>
      <c r="F2434" s="37">
        <v>1.799625</v>
      </c>
      <c r="G2434" s="37" t="s">
        <v>2299</v>
      </c>
      <c r="H2434" s="37" t="s">
        <v>2308</v>
      </c>
      <c r="I2434" s="37">
        <v>153</v>
      </c>
      <c r="J2434" s="37" t="s">
        <v>2275</v>
      </c>
      <c r="K2434" s="37">
        <v>4</v>
      </c>
      <c r="L2434" s="37">
        <v>1</v>
      </c>
    </row>
    <row r="2435" spans="1:12" x14ac:dyDescent="0.25">
      <c r="A2435" s="37" t="s">
        <v>8109</v>
      </c>
      <c r="B2435" s="37">
        <v>4</v>
      </c>
      <c r="C2435" s="37">
        <v>0</v>
      </c>
      <c r="D2435" s="37">
        <v>0</v>
      </c>
      <c r="E2435" s="37">
        <v>1</v>
      </c>
      <c r="F2435" s="37">
        <v>0.58810000000000007</v>
      </c>
      <c r="G2435" s="37" t="s">
        <v>2299</v>
      </c>
      <c r="H2435" s="37" t="s">
        <v>2308</v>
      </c>
      <c r="I2435" s="37">
        <v>50</v>
      </c>
      <c r="J2435" s="37" t="s">
        <v>2275</v>
      </c>
      <c r="K2435" s="37">
        <v>4</v>
      </c>
      <c r="L2435" s="37">
        <v>0</v>
      </c>
    </row>
    <row r="2436" spans="1:12" x14ac:dyDescent="0.25">
      <c r="A2436" s="37" t="s">
        <v>8694</v>
      </c>
      <c r="B2436" s="37">
        <v>4</v>
      </c>
      <c r="C2436" s="37">
        <v>0</v>
      </c>
      <c r="D2436" s="37">
        <v>0</v>
      </c>
      <c r="E2436" s="37">
        <v>1</v>
      </c>
      <c r="F2436" s="37">
        <v>0.75277500000000008</v>
      </c>
      <c r="G2436" s="37" t="s">
        <v>2299</v>
      </c>
      <c r="H2436" s="37" t="s">
        <v>2308</v>
      </c>
      <c r="I2436" s="37">
        <v>64</v>
      </c>
      <c r="J2436" s="37" t="s">
        <v>2275</v>
      </c>
      <c r="K2436" s="37">
        <v>4</v>
      </c>
      <c r="L2436" s="37">
        <v>0</v>
      </c>
    </row>
    <row r="2437" spans="1:12" x14ac:dyDescent="0.25">
      <c r="A2437" s="37" t="s">
        <v>8354</v>
      </c>
      <c r="B2437" s="37">
        <v>4</v>
      </c>
      <c r="C2437" s="37">
        <v>0</v>
      </c>
      <c r="D2437" s="37">
        <v>1</v>
      </c>
      <c r="E2437" s="37">
        <v>1</v>
      </c>
      <c r="F2437" s="37">
        <v>1.2703000000000002</v>
      </c>
      <c r="G2437" s="37" t="s">
        <v>2299</v>
      </c>
      <c r="H2437" s="37" t="s">
        <v>2308</v>
      </c>
      <c r="I2437" s="37">
        <v>108</v>
      </c>
      <c r="J2437" s="37" t="s">
        <v>2275</v>
      </c>
      <c r="K2437" s="37">
        <v>4</v>
      </c>
      <c r="L2437" s="37">
        <v>1</v>
      </c>
    </row>
    <row r="2438" spans="1:12" x14ac:dyDescent="0.25">
      <c r="A2438" s="37" t="s">
        <v>8312</v>
      </c>
      <c r="B2438" s="37">
        <v>4</v>
      </c>
      <c r="C2438" s="37">
        <v>0</v>
      </c>
      <c r="D2438" s="37">
        <v>0</v>
      </c>
      <c r="E2438" s="37">
        <v>0</v>
      </c>
      <c r="F2438" s="37">
        <v>0.27050000000000002</v>
      </c>
      <c r="G2438" s="37" t="s">
        <v>1266</v>
      </c>
      <c r="H2438" s="37" t="s">
        <v>2308</v>
      </c>
      <c r="I2438" s="37">
        <v>23</v>
      </c>
      <c r="J2438" s="37" t="s">
        <v>2275</v>
      </c>
      <c r="K2438" s="37">
        <v>3</v>
      </c>
      <c r="L2438" s="37">
        <v>0</v>
      </c>
    </row>
    <row r="2439" spans="1:12" x14ac:dyDescent="0.25">
      <c r="A2439" s="37" t="s">
        <v>8674</v>
      </c>
      <c r="B2439" s="37">
        <v>4</v>
      </c>
      <c r="C2439" s="37">
        <v>0</v>
      </c>
      <c r="D2439" s="37">
        <v>1</v>
      </c>
      <c r="E2439" s="37">
        <v>0</v>
      </c>
      <c r="F2439" s="37">
        <v>1.3831500000000001</v>
      </c>
      <c r="G2439" s="37" t="s">
        <v>1234</v>
      </c>
      <c r="H2439" s="37" t="s">
        <v>2308</v>
      </c>
      <c r="I2439" s="37">
        <v>120</v>
      </c>
      <c r="J2439" s="37" t="s">
        <v>2275</v>
      </c>
      <c r="K2439" s="37">
        <v>3</v>
      </c>
      <c r="L2439" s="37">
        <v>1</v>
      </c>
    </row>
    <row r="2440" spans="1:12" x14ac:dyDescent="0.25">
      <c r="A2440" s="37" t="s">
        <v>7436</v>
      </c>
      <c r="B2440" s="37">
        <v>4</v>
      </c>
      <c r="C2440" s="37">
        <v>0</v>
      </c>
      <c r="D2440" s="37">
        <v>0</v>
      </c>
      <c r="E2440" s="37">
        <v>2</v>
      </c>
      <c r="F2440" s="37">
        <v>0.54102500000000009</v>
      </c>
      <c r="G2440" s="37" t="s">
        <v>1224</v>
      </c>
      <c r="H2440" s="37" t="s">
        <v>2321</v>
      </c>
      <c r="I2440" s="37">
        <v>46</v>
      </c>
      <c r="J2440" s="37" t="s">
        <v>2275</v>
      </c>
      <c r="K2440" s="37">
        <v>3</v>
      </c>
      <c r="L2440" s="37">
        <v>0</v>
      </c>
    </row>
    <row r="2441" spans="1:12" x14ac:dyDescent="0.25">
      <c r="A2441" s="37" t="s">
        <v>8646</v>
      </c>
      <c r="B2441" s="37">
        <v>4</v>
      </c>
      <c r="C2441" s="37">
        <v>0</v>
      </c>
      <c r="D2441" s="37">
        <v>1</v>
      </c>
      <c r="E2441" s="37">
        <v>2</v>
      </c>
      <c r="F2441" s="37">
        <v>1.03505</v>
      </c>
      <c r="G2441" s="37" t="s">
        <v>1248</v>
      </c>
      <c r="H2441" s="37" t="s">
        <v>2308</v>
      </c>
      <c r="I2441" s="37">
        <v>88</v>
      </c>
      <c r="J2441" s="37" t="s">
        <v>2268</v>
      </c>
      <c r="K2441" s="37">
        <v>3</v>
      </c>
      <c r="L2441" s="37">
        <v>1</v>
      </c>
    </row>
    <row r="2442" spans="1:12" x14ac:dyDescent="0.25">
      <c r="A2442" s="37" t="s">
        <v>7823</v>
      </c>
      <c r="B2442" s="37">
        <v>4</v>
      </c>
      <c r="C2442" s="37">
        <v>0</v>
      </c>
      <c r="D2442" s="37">
        <v>0</v>
      </c>
      <c r="E2442" s="37">
        <v>0</v>
      </c>
      <c r="F2442" s="37">
        <v>0.21170000000000003</v>
      </c>
      <c r="G2442" s="37" t="s">
        <v>1248</v>
      </c>
      <c r="H2442" s="37" t="s">
        <v>2308</v>
      </c>
      <c r="I2442" s="37">
        <v>18</v>
      </c>
      <c r="J2442" s="37" t="s">
        <v>2275</v>
      </c>
      <c r="K2442" s="37">
        <v>2</v>
      </c>
      <c r="L2442" s="37">
        <v>0</v>
      </c>
    </row>
    <row r="2443" spans="1:12" x14ac:dyDescent="0.25">
      <c r="A2443" s="37" t="s">
        <v>8598</v>
      </c>
      <c r="B2443" s="37">
        <v>4</v>
      </c>
      <c r="C2443" s="37">
        <v>0</v>
      </c>
      <c r="D2443" s="37">
        <v>0</v>
      </c>
      <c r="E2443" s="37">
        <v>1</v>
      </c>
      <c r="F2443" s="37">
        <v>0.12935000000000002</v>
      </c>
      <c r="G2443" s="37" t="s">
        <v>1248</v>
      </c>
      <c r="H2443" s="37" t="s">
        <v>2308</v>
      </c>
      <c r="I2443" s="37">
        <v>11</v>
      </c>
      <c r="J2443" s="37" t="s">
        <v>2268</v>
      </c>
      <c r="K2443" s="37">
        <v>3</v>
      </c>
      <c r="L2443" s="37">
        <v>0</v>
      </c>
    </row>
    <row r="2444" spans="1:12" x14ac:dyDescent="0.25">
      <c r="A2444" s="37" t="s">
        <v>8412</v>
      </c>
      <c r="B2444" s="37">
        <v>4</v>
      </c>
      <c r="C2444" s="37">
        <v>0</v>
      </c>
      <c r="D2444" s="37">
        <v>0</v>
      </c>
      <c r="E2444" s="37">
        <v>1</v>
      </c>
      <c r="F2444" s="37">
        <v>0.57112499999999999</v>
      </c>
      <c r="G2444" s="37" t="s">
        <v>1248</v>
      </c>
      <c r="H2444" s="37" t="s">
        <v>2547</v>
      </c>
      <c r="I2444" s="37">
        <v>63</v>
      </c>
      <c r="J2444" s="37" t="s">
        <v>2275</v>
      </c>
      <c r="K2444" s="37">
        <v>4</v>
      </c>
      <c r="L2444" s="37">
        <v>0</v>
      </c>
    </row>
    <row r="2445" spans="1:12" x14ac:dyDescent="0.25">
      <c r="A2445" s="37" t="s">
        <v>8385</v>
      </c>
      <c r="B2445" s="37">
        <v>4</v>
      </c>
      <c r="C2445" s="37">
        <v>0</v>
      </c>
      <c r="D2445" s="37">
        <v>0</v>
      </c>
      <c r="E2445" s="37">
        <v>0</v>
      </c>
      <c r="F2445" s="37">
        <v>0.29402499999999998</v>
      </c>
      <c r="G2445" s="37" t="s">
        <v>2617</v>
      </c>
      <c r="H2445" s="37" t="s">
        <v>2308</v>
      </c>
      <c r="I2445" s="37">
        <v>25</v>
      </c>
      <c r="J2445" s="37" t="s">
        <v>2275</v>
      </c>
      <c r="K2445" s="37">
        <v>3</v>
      </c>
      <c r="L2445" s="37">
        <v>0</v>
      </c>
    </row>
    <row r="2446" spans="1:12" x14ac:dyDescent="0.25">
      <c r="A2446" s="37" t="s">
        <v>7986</v>
      </c>
      <c r="B2446" s="37">
        <v>4</v>
      </c>
      <c r="C2446" s="37">
        <v>0</v>
      </c>
      <c r="D2446" s="37">
        <v>0</v>
      </c>
      <c r="E2446" s="37">
        <v>3</v>
      </c>
      <c r="F2446" s="37">
        <v>0.89392500000000008</v>
      </c>
      <c r="G2446" s="37" t="s">
        <v>1237</v>
      </c>
      <c r="H2446" s="37" t="s">
        <v>2308</v>
      </c>
      <c r="I2446" s="37">
        <v>76</v>
      </c>
      <c r="J2446" s="37" t="s">
        <v>2275</v>
      </c>
      <c r="K2446" s="37">
        <v>2</v>
      </c>
      <c r="L2446" s="37">
        <v>0</v>
      </c>
    </row>
    <row r="2447" spans="1:12" x14ac:dyDescent="0.25">
      <c r="A2447" s="37" t="s">
        <v>8625</v>
      </c>
      <c r="B2447" s="37">
        <v>4</v>
      </c>
      <c r="C2447" s="37">
        <v>0</v>
      </c>
      <c r="D2447" s="37">
        <v>0</v>
      </c>
      <c r="E2447" s="37">
        <v>2</v>
      </c>
      <c r="F2447" s="37">
        <v>0.7057500000000001</v>
      </c>
      <c r="G2447" s="37" t="s">
        <v>1237</v>
      </c>
      <c r="H2447" s="37" t="s">
        <v>2308</v>
      </c>
      <c r="I2447" s="37">
        <v>60</v>
      </c>
      <c r="J2447" s="37" t="s">
        <v>2275</v>
      </c>
      <c r="K2447" s="37">
        <v>4</v>
      </c>
      <c r="L2447" s="37">
        <v>0</v>
      </c>
    </row>
    <row r="2448" spans="1:12" x14ac:dyDescent="0.25">
      <c r="A2448" s="37" t="s">
        <v>7433</v>
      </c>
      <c r="B2448" s="37">
        <v>4</v>
      </c>
      <c r="C2448" s="37">
        <v>0</v>
      </c>
      <c r="D2448" s="37">
        <v>0</v>
      </c>
      <c r="E2448" s="37">
        <v>1</v>
      </c>
      <c r="F2448" s="37">
        <v>0.36462499999999998</v>
      </c>
      <c r="G2448" s="37" t="s">
        <v>1237</v>
      </c>
      <c r="H2448" s="37" t="s">
        <v>2308</v>
      </c>
      <c r="I2448" s="37">
        <v>31</v>
      </c>
      <c r="J2448" s="37" t="s">
        <v>2275</v>
      </c>
      <c r="K2448" s="37">
        <v>3</v>
      </c>
      <c r="L2448" s="37">
        <v>0</v>
      </c>
    </row>
    <row r="2449" spans="1:12" x14ac:dyDescent="0.25">
      <c r="A2449" s="37" t="s">
        <v>8351</v>
      </c>
      <c r="B2449" s="37">
        <v>4</v>
      </c>
      <c r="C2449" s="37">
        <v>0</v>
      </c>
      <c r="D2449" s="37">
        <v>0</v>
      </c>
      <c r="E2449" s="37">
        <v>0</v>
      </c>
      <c r="F2449" s="37">
        <v>0.82335000000000003</v>
      </c>
      <c r="G2449" s="37" t="s">
        <v>3492</v>
      </c>
      <c r="H2449" s="37" t="s">
        <v>2308</v>
      </c>
      <c r="I2449" s="37">
        <v>70</v>
      </c>
      <c r="J2449" s="37" t="s">
        <v>2268</v>
      </c>
      <c r="K2449" s="37">
        <v>4</v>
      </c>
      <c r="L2449" s="37">
        <v>0</v>
      </c>
    </row>
    <row r="2450" spans="1:12" x14ac:dyDescent="0.25">
      <c r="A2450" s="37" t="s">
        <v>8350</v>
      </c>
      <c r="B2450" s="37">
        <v>4</v>
      </c>
      <c r="C2450" s="37">
        <v>0</v>
      </c>
      <c r="D2450" s="37">
        <v>0</v>
      </c>
      <c r="E2450" s="37">
        <v>0</v>
      </c>
      <c r="F2450" s="37">
        <v>0.90570000000000006</v>
      </c>
      <c r="G2450" s="37" t="s">
        <v>1246</v>
      </c>
      <c r="H2450" s="37" t="s">
        <v>2308</v>
      </c>
      <c r="I2450" s="37">
        <v>77</v>
      </c>
      <c r="J2450" s="37" t="s">
        <v>2268</v>
      </c>
      <c r="K2450" s="37">
        <v>4</v>
      </c>
      <c r="L2450" s="37">
        <v>0</v>
      </c>
    </row>
    <row r="2451" spans="1:12" x14ac:dyDescent="0.25">
      <c r="A2451" s="37" t="s">
        <v>8480</v>
      </c>
      <c r="B2451" s="37">
        <v>4</v>
      </c>
      <c r="C2451" s="37">
        <v>0</v>
      </c>
      <c r="D2451" s="37">
        <v>0</v>
      </c>
      <c r="E2451" s="37">
        <v>2</v>
      </c>
      <c r="F2451" s="37">
        <v>0.90569999999999995</v>
      </c>
      <c r="G2451" s="37" t="s">
        <v>1246</v>
      </c>
      <c r="H2451" s="37" t="s">
        <v>2308</v>
      </c>
      <c r="I2451" s="37">
        <v>77</v>
      </c>
      <c r="J2451" s="37" t="s">
        <v>2275</v>
      </c>
      <c r="K2451" s="37">
        <v>4</v>
      </c>
      <c r="L2451" s="37">
        <v>0</v>
      </c>
    </row>
    <row r="2452" spans="1:12" x14ac:dyDescent="0.25">
      <c r="A2452" s="37" t="s">
        <v>7756</v>
      </c>
      <c r="B2452" s="37">
        <v>4</v>
      </c>
      <c r="C2452" s="37">
        <v>0</v>
      </c>
      <c r="D2452" s="37">
        <v>0</v>
      </c>
      <c r="E2452" s="37">
        <v>2</v>
      </c>
      <c r="F2452" s="37">
        <v>0.55279999999999996</v>
      </c>
      <c r="G2452" s="37" t="s">
        <v>2880</v>
      </c>
      <c r="H2452" s="37" t="s">
        <v>2308</v>
      </c>
      <c r="I2452" s="37">
        <v>47</v>
      </c>
      <c r="J2452" s="37" t="s">
        <v>2268</v>
      </c>
      <c r="K2452" s="37">
        <v>3</v>
      </c>
      <c r="L2452" s="37">
        <v>0</v>
      </c>
    </row>
    <row r="2453" spans="1:12" x14ac:dyDescent="0.25">
      <c r="A2453" s="37" t="s">
        <v>8349</v>
      </c>
      <c r="B2453" s="37">
        <v>4</v>
      </c>
      <c r="C2453" s="37">
        <v>0</v>
      </c>
      <c r="D2453" s="37">
        <v>0</v>
      </c>
      <c r="E2453" s="37">
        <v>1</v>
      </c>
      <c r="F2453" s="37">
        <v>0.50577499999999997</v>
      </c>
      <c r="G2453" s="37" t="s">
        <v>2880</v>
      </c>
      <c r="H2453" s="37" t="s">
        <v>2308</v>
      </c>
      <c r="I2453" s="37">
        <v>43</v>
      </c>
      <c r="J2453" s="37" t="s">
        <v>2268</v>
      </c>
      <c r="K2453" s="37">
        <v>3</v>
      </c>
      <c r="L2453" s="37">
        <v>0</v>
      </c>
    </row>
    <row r="2454" spans="1:12" x14ac:dyDescent="0.25">
      <c r="A2454" s="37" t="s">
        <v>8570</v>
      </c>
      <c r="B2454" s="37">
        <v>4</v>
      </c>
      <c r="C2454" s="37">
        <v>0</v>
      </c>
      <c r="D2454" s="37">
        <v>1</v>
      </c>
      <c r="E2454" s="37">
        <v>0</v>
      </c>
      <c r="F2454" s="37">
        <v>1.2703250000000001</v>
      </c>
      <c r="G2454" s="37" t="s">
        <v>1253</v>
      </c>
      <c r="H2454" s="37" t="s">
        <v>2308</v>
      </c>
      <c r="I2454" s="37">
        <v>108</v>
      </c>
      <c r="J2454" s="37" t="s">
        <v>2275</v>
      </c>
      <c r="K2454" s="37">
        <v>3</v>
      </c>
      <c r="L2454" s="37">
        <v>1</v>
      </c>
    </row>
    <row r="2455" spans="1:12" x14ac:dyDescent="0.25">
      <c r="A2455" s="37" t="s">
        <v>8691</v>
      </c>
      <c r="B2455" s="37">
        <v>4</v>
      </c>
      <c r="C2455" s="37">
        <v>0</v>
      </c>
      <c r="D2455" s="37">
        <v>0</v>
      </c>
      <c r="E2455" s="37">
        <v>1</v>
      </c>
      <c r="F2455" s="37">
        <v>1.235025</v>
      </c>
      <c r="G2455" s="37" t="s">
        <v>1253</v>
      </c>
      <c r="H2455" s="37" t="s">
        <v>2308</v>
      </c>
      <c r="I2455" s="37">
        <v>105</v>
      </c>
      <c r="J2455" s="37" t="s">
        <v>2275</v>
      </c>
      <c r="K2455" s="37">
        <v>3</v>
      </c>
      <c r="L2455" s="37">
        <v>0</v>
      </c>
    </row>
    <row r="2456" spans="1:12" x14ac:dyDescent="0.25">
      <c r="A2456" s="37" t="s">
        <v>8478</v>
      </c>
      <c r="B2456" s="37">
        <v>4</v>
      </c>
      <c r="C2456" s="37">
        <v>0</v>
      </c>
      <c r="D2456" s="37">
        <v>0</v>
      </c>
      <c r="E2456" s="37">
        <v>1</v>
      </c>
      <c r="F2456" s="37">
        <v>0.6351500000000001</v>
      </c>
      <c r="G2456" s="37" t="s">
        <v>1233</v>
      </c>
      <c r="H2456" s="37" t="s">
        <v>2308</v>
      </c>
      <c r="I2456" s="37">
        <v>54</v>
      </c>
      <c r="J2456" s="37" t="s">
        <v>2268</v>
      </c>
      <c r="K2456" s="37">
        <v>4</v>
      </c>
      <c r="L2456" s="37">
        <v>0</v>
      </c>
    </row>
    <row r="2457" spans="1:12" x14ac:dyDescent="0.25">
      <c r="A2457" s="37" t="s">
        <v>8569</v>
      </c>
      <c r="B2457" s="37">
        <v>4</v>
      </c>
      <c r="C2457" s="37">
        <v>0</v>
      </c>
      <c r="D2457" s="37">
        <v>0</v>
      </c>
      <c r="E2457" s="37">
        <v>1</v>
      </c>
      <c r="F2457" s="37">
        <v>0.42342500000000005</v>
      </c>
      <c r="G2457" s="37" t="s">
        <v>1233</v>
      </c>
      <c r="H2457" s="37" t="s">
        <v>2308</v>
      </c>
      <c r="I2457" s="37">
        <v>36</v>
      </c>
      <c r="J2457" s="37" t="s">
        <v>2275</v>
      </c>
      <c r="K2457" s="37">
        <v>3</v>
      </c>
      <c r="L2457" s="37">
        <v>0</v>
      </c>
    </row>
    <row r="2458" spans="1:12" x14ac:dyDescent="0.25">
      <c r="A2458" s="37" t="s">
        <v>8476</v>
      </c>
      <c r="B2458" s="37">
        <v>4</v>
      </c>
      <c r="C2458" s="37">
        <v>0</v>
      </c>
      <c r="D2458" s="37">
        <v>0</v>
      </c>
      <c r="E2458" s="37">
        <v>0</v>
      </c>
      <c r="F2458" s="37">
        <v>0.34107500000000002</v>
      </c>
      <c r="G2458" s="37" t="s">
        <v>1256</v>
      </c>
      <c r="H2458" s="37" t="s">
        <v>2308</v>
      </c>
      <c r="I2458" s="37">
        <v>29</v>
      </c>
      <c r="J2458" s="37" t="s">
        <v>2275</v>
      </c>
      <c r="K2458" s="37">
        <v>2</v>
      </c>
      <c r="L2458" s="37">
        <v>0</v>
      </c>
    </row>
    <row r="2459" spans="1:12" x14ac:dyDescent="0.25">
      <c r="A2459" s="37" t="s">
        <v>8440</v>
      </c>
      <c r="B2459" s="37">
        <v>4</v>
      </c>
      <c r="C2459" s="37">
        <v>0</v>
      </c>
      <c r="D2459" s="37">
        <v>0</v>
      </c>
      <c r="E2459" s="37">
        <v>0</v>
      </c>
      <c r="F2459" s="37">
        <v>3.5275000000000001E-2</v>
      </c>
      <c r="G2459" s="37" t="s">
        <v>1256</v>
      </c>
      <c r="H2459" s="37" t="s">
        <v>2308</v>
      </c>
      <c r="I2459" s="37">
        <v>3</v>
      </c>
      <c r="J2459" s="37" t="s">
        <v>2268</v>
      </c>
      <c r="K2459" s="37">
        <v>1</v>
      </c>
      <c r="L2459" s="37">
        <v>0</v>
      </c>
    </row>
    <row r="2460" spans="1:12" x14ac:dyDescent="0.25">
      <c r="A2460" s="37" t="s">
        <v>8104</v>
      </c>
      <c r="B2460" s="37">
        <v>4</v>
      </c>
      <c r="C2460" s="37">
        <v>0</v>
      </c>
      <c r="D2460" s="37">
        <v>1</v>
      </c>
      <c r="E2460" s="37">
        <v>1</v>
      </c>
      <c r="F2460" s="37">
        <v>0.87037500000000001</v>
      </c>
      <c r="G2460" s="37" t="s">
        <v>1247</v>
      </c>
      <c r="H2460" s="37" t="s">
        <v>2308</v>
      </c>
      <c r="I2460" s="37">
        <v>74</v>
      </c>
      <c r="J2460" s="37" t="s">
        <v>2268</v>
      </c>
      <c r="K2460" s="37">
        <v>3</v>
      </c>
      <c r="L2460" s="37">
        <v>1</v>
      </c>
    </row>
    <row r="2461" spans="1:12" x14ac:dyDescent="0.25">
      <c r="A2461" s="37" t="s">
        <v>8103</v>
      </c>
      <c r="B2461" s="37">
        <v>4</v>
      </c>
      <c r="C2461" s="37">
        <v>0</v>
      </c>
      <c r="D2461" s="37">
        <v>0</v>
      </c>
      <c r="E2461" s="37">
        <v>1</v>
      </c>
      <c r="F2461" s="37">
        <v>0.6704500000000001</v>
      </c>
      <c r="G2461" s="37" t="s">
        <v>1247</v>
      </c>
      <c r="H2461" s="37" t="s">
        <v>2308</v>
      </c>
      <c r="I2461" s="37">
        <v>57</v>
      </c>
      <c r="J2461" s="37" t="s">
        <v>2275</v>
      </c>
      <c r="K2461" s="37">
        <v>2</v>
      </c>
      <c r="L2461" s="37">
        <v>0</v>
      </c>
    </row>
    <row r="2462" spans="1:12" x14ac:dyDescent="0.25">
      <c r="A2462" s="37" t="s">
        <v>7753</v>
      </c>
      <c r="B2462" s="37">
        <v>4</v>
      </c>
      <c r="C2462" s="37">
        <v>0</v>
      </c>
      <c r="D2462" s="37">
        <v>0</v>
      </c>
      <c r="E2462" s="37">
        <v>0</v>
      </c>
      <c r="F2462" s="37">
        <v>0.282275</v>
      </c>
      <c r="G2462" s="37" t="s">
        <v>2740</v>
      </c>
      <c r="H2462" s="37" t="s">
        <v>2308</v>
      </c>
      <c r="I2462" s="37">
        <v>24</v>
      </c>
      <c r="J2462" s="37" t="s">
        <v>2275</v>
      </c>
      <c r="K2462" s="37">
        <v>3</v>
      </c>
      <c r="L2462" s="37">
        <v>0</v>
      </c>
    </row>
    <row r="2463" spans="1:12" x14ac:dyDescent="0.25">
      <c r="A2463" s="37" t="s">
        <v>8410</v>
      </c>
      <c r="B2463" s="37">
        <v>4</v>
      </c>
      <c r="C2463" s="37">
        <v>0</v>
      </c>
      <c r="D2463" s="37">
        <v>0</v>
      </c>
      <c r="E2463" s="37">
        <v>2</v>
      </c>
      <c r="F2463" s="37">
        <v>0.76675000000000004</v>
      </c>
      <c r="G2463" s="37" t="s">
        <v>1221</v>
      </c>
      <c r="H2463" s="37" t="s">
        <v>2316</v>
      </c>
      <c r="I2463" s="37">
        <v>70</v>
      </c>
      <c r="J2463" s="37" t="s">
        <v>2275</v>
      </c>
      <c r="K2463" s="37">
        <v>4</v>
      </c>
      <c r="L2463" s="37">
        <v>0</v>
      </c>
    </row>
    <row r="2464" spans="1:12" x14ac:dyDescent="0.25">
      <c r="A2464" s="37" t="s">
        <v>9072</v>
      </c>
      <c r="B2464" s="37">
        <v>4</v>
      </c>
      <c r="C2464" s="37">
        <v>0</v>
      </c>
      <c r="D2464" s="37">
        <v>2</v>
      </c>
      <c r="E2464" s="37">
        <v>1</v>
      </c>
      <c r="F2464" s="37">
        <v>2.2113</v>
      </c>
      <c r="G2464" s="37" t="s">
        <v>1245</v>
      </c>
      <c r="H2464" s="37" t="s">
        <v>2308</v>
      </c>
      <c r="I2464" s="37">
        <v>188</v>
      </c>
      <c r="J2464" s="37" t="s">
        <v>2268</v>
      </c>
      <c r="K2464" s="37">
        <v>4</v>
      </c>
      <c r="L2464" s="37">
        <v>2</v>
      </c>
    </row>
    <row r="2465" spans="1:12" x14ac:dyDescent="0.25">
      <c r="A2465" s="37" t="s">
        <v>9037</v>
      </c>
      <c r="B2465" s="37">
        <v>4</v>
      </c>
      <c r="C2465" s="37">
        <v>0</v>
      </c>
      <c r="D2465" s="37">
        <v>0</v>
      </c>
      <c r="E2465" s="37">
        <v>2</v>
      </c>
      <c r="F2465" s="37">
        <v>0.54102500000000009</v>
      </c>
      <c r="G2465" s="37" t="s">
        <v>1245</v>
      </c>
      <c r="H2465" s="37" t="s">
        <v>2308</v>
      </c>
      <c r="I2465" s="37">
        <v>46</v>
      </c>
      <c r="J2465" s="37" t="s">
        <v>2268</v>
      </c>
      <c r="K2465" s="37">
        <v>3</v>
      </c>
      <c r="L2465" s="37">
        <v>0</v>
      </c>
    </row>
    <row r="2466" spans="1:12" x14ac:dyDescent="0.25">
      <c r="A2466" s="37" t="s">
        <v>8667</v>
      </c>
      <c r="B2466" s="37">
        <v>4</v>
      </c>
      <c r="C2466" s="37">
        <v>0</v>
      </c>
      <c r="D2466" s="37">
        <v>0</v>
      </c>
      <c r="E2466" s="37">
        <v>1</v>
      </c>
      <c r="F2466" s="37">
        <v>0.37637500000000002</v>
      </c>
      <c r="G2466" s="37" t="s">
        <v>3295</v>
      </c>
      <c r="H2466" s="37" t="s">
        <v>2308</v>
      </c>
      <c r="I2466" s="37">
        <v>32</v>
      </c>
      <c r="J2466" s="37" t="s">
        <v>2275</v>
      </c>
      <c r="K2466" s="37">
        <v>3</v>
      </c>
      <c r="L2466" s="37">
        <v>0</v>
      </c>
    </row>
    <row r="2467" spans="1:12" x14ac:dyDescent="0.25">
      <c r="A2467" s="37" t="s">
        <v>8689</v>
      </c>
      <c r="B2467" s="37">
        <v>4</v>
      </c>
      <c r="C2467" s="37">
        <v>0</v>
      </c>
      <c r="D2467" s="37">
        <v>1</v>
      </c>
      <c r="E2467" s="37">
        <v>3</v>
      </c>
      <c r="F2467" s="37">
        <v>1.187975</v>
      </c>
      <c r="G2467" s="37" t="s">
        <v>2339</v>
      </c>
      <c r="H2467" s="37" t="s">
        <v>2308</v>
      </c>
      <c r="I2467" s="37">
        <v>101</v>
      </c>
      <c r="J2467" s="37" t="s">
        <v>2275</v>
      </c>
      <c r="K2467" s="37">
        <v>4</v>
      </c>
      <c r="L2467" s="37">
        <v>1</v>
      </c>
    </row>
    <row r="2468" spans="1:12" x14ac:dyDescent="0.25">
      <c r="A2468" s="37" t="s">
        <v>8102</v>
      </c>
      <c r="B2468" s="37">
        <v>4</v>
      </c>
      <c r="C2468" s="37">
        <v>0</v>
      </c>
      <c r="D2468" s="37">
        <v>0</v>
      </c>
      <c r="E2468" s="37">
        <v>2</v>
      </c>
      <c r="F2468" s="37">
        <v>0.83512500000000001</v>
      </c>
      <c r="G2468" s="37" t="s">
        <v>2339</v>
      </c>
      <c r="H2468" s="37" t="s">
        <v>2308</v>
      </c>
      <c r="I2468" s="37">
        <v>71</v>
      </c>
      <c r="J2468" s="37" t="s">
        <v>2275</v>
      </c>
      <c r="K2468" s="37">
        <v>3</v>
      </c>
      <c r="L2468" s="37">
        <v>0</v>
      </c>
    </row>
    <row r="2469" spans="1:12" x14ac:dyDescent="0.25">
      <c r="A2469" s="37" t="s">
        <v>7612</v>
      </c>
      <c r="B2469" s="37">
        <v>4</v>
      </c>
      <c r="C2469" s="37">
        <v>0</v>
      </c>
      <c r="D2469" s="37">
        <v>0</v>
      </c>
      <c r="E2469" s="37">
        <v>1</v>
      </c>
      <c r="F2469" s="37">
        <v>0.48225000000000001</v>
      </c>
      <c r="G2469" s="37" t="s">
        <v>1240</v>
      </c>
      <c r="H2469" s="37" t="s">
        <v>2308</v>
      </c>
      <c r="I2469" s="37">
        <v>41</v>
      </c>
      <c r="J2469" s="37" t="s">
        <v>2275</v>
      </c>
      <c r="K2469" s="37">
        <v>3</v>
      </c>
      <c r="L2469" s="37">
        <v>0</v>
      </c>
    </row>
    <row r="2470" spans="1:12" x14ac:dyDescent="0.25">
      <c r="A2470" s="37" t="s">
        <v>8044</v>
      </c>
      <c r="B2470" s="37">
        <v>4</v>
      </c>
      <c r="C2470" s="37">
        <v>0</v>
      </c>
      <c r="D2470" s="37">
        <v>1</v>
      </c>
      <c r="E2470" s="37">
        <v>1</v>
      </c>
      <c r="F2470" s="37">
        <v>1.5643500000000001</v>
      </c>
      <c r="G2470" s="37" t="s">
        <v>1240</v>
      </c>
      <c r="H2470" s="37" t="s">
        <v>2308</v>
      </c>
      <c r="I2470" s="37">
        <v>133</v>
      </c>
      <c r="J2470" s="37" t="s">
        <v>2275</v>
      </c>
      <c r="K2470" s="37">
        <v>3</v>
      </c>
      <c r="L2470" s="37">
        <v>1</v>
      </c>
    </row>
    <row r="2471" spans="1:12" x14ac:dyDescent="0.25">
      <c r="A2471" s="37" t="s">
        <v>8228</v>
      </c>
      <c r="B2471" s="37">
        <v>4</v>
      </c>
      <c r="C2471" s="37">
        <v>0</v>
      </c>
      <c r="D2471" s="37">
        <v>0</v>
      </c>
      <c r="E2471" s="37">
        <v>0</v>
      </c>
      <c r="F2471" s="37">
        <v>7.0550000000000002E-2</v>
      </c>
      <c r="G2471" s="37" t="s">
        <v>1240</v>
      </c>
      <c r="H2471" s="37" t="s">
        <v>2308</v>
      </c>
      <c r="I2471" s="37">
        <v>6</v>
      </c>
      <c r="J2471" s="37" t="s">
        <v>2268</v>
      </c>
      <c r="K2471" s="37">
        <v>2</v>
      </c>
      <c r="L2471" s="37">
        <v>0</v>
      </c>
    </row>
    <row r="2472" spans="1:12" x14ac:dyDescent="0.25">
      <c r="A2472" s="37" t="s">
        <v>9126</v>
      </c>
      <c r="B2472" s="37">
        <v>4</v>
      </c>
      <c r="C2472" s="37">
        <v>0</v>
      </c>
      <c r="D2472" s="37">
        <v>0</v>
      </c>
      <c r="E2472" s="37">
        <v>0</v>
      </c>
      <c r="F2472" s="37">
        <v>0.52927500000000005</v>
      </c>
      <c r="G2472" s="37" t="s">
        <v>1240</v>
      </c>
      <c r="H2472" s="37" t="s">
        <v>2308</v>
      </c>
      <c r="I2472" s="37">
        <v>45</v>
      </c>
      <c r="J2472" s="37" t="s">
        <v>2275</v>
      </c>
      <c r="K2472" s="37">
        <v>4</v>
      </c>
      <c r="L2472" s="37">
        <v>0</v>
      </c>
    </row>
    <row r="2473" spans="1:12" x14ac:dyDescent="0.25">
      <c r="A2473" s="37" t="s">
        <v>8381</v>
      </c>
      <c r="B2473" s="37">
        <v>4</v>
      </c>
      <c r="C2473" s="37">
        <v>0</v>
      </c>
      <c r="D2473" s="37">
        <v>0</v>
      </c>
      <c r="E2473" s="37">
        <v>0</v>
      </c>
      <c r="F2473" s="37">
        <v>0.39989999999999998</v>
      </c>
      <c r="G2473" s="37" t="s">
        <v>1240</v>
      </c>
      <c r="H2473" s="37" t="s">
        <v>2308</v>
      </c>
      <c r="I2473" s="37">
        <v>34</v>
      </c>
      <c r="J2473" s="37" t="s">
        <v>2275</v>
      </c>
      <c r="K2473" s="37">
        <v>3</v>
      </c>
      <c r="L2473" s="37">
        <v>0</v>
      </c>
    </row>
    <row r="2474" spans="1:12" x14ac:dyDescent="0.25">
      <c r="A2474" s="37" t="s">
        <v>8507</v>
      </c>
      <c r="B2474" s="37">
        <v>4</v>
      </c>
      <c r="C2474" s="37">
        <v>0</v>
      </c>
      <c r="D2474" s="37">
        <v>0</v>
      </c>
      <c r="E2474" s="37">
        <v>1</v>
      </c>
      <c r="F2474" s="37">
        <v>0.47047500000000003</v>
      </c>
      <c r="G2474" s="37" t="s">
        <v>2496</v>
      </c>
      <c r="H2474" s="37" t="s">
        <v>2308</v>
      </c>
      <c r="I2474" s="37">
        <v>40</v>
      </c>
      <c r="J2474" s="37" t="s">
        <v>2275</v>
      </c>
      <c r="K2474" s="37">
        <v>3</v>
      </c>
      <c r="L2474" s="37">
        <v>0</v>
      </c>
    </row>
    <row r="2475" spans="1:12" x14ac:dyDescent="0.25">
      <c r="A2475" s="37" t="s">
        <v>8341</v>
      </c>
      <c r="B2475" s="37">
        <v>4</v>
      </c>
      <c r="C2475" s="37">
        <v>0</v>
      </c>
      <c r="D2475" s="37">
        <v>1</v>
      </c>
      <c r="E2475" s="37">
        <v>0</v>
      </c>
      <c r="F2475" s="37">
        <v>1.2526000000000002</v>
      </c>
      <c r="G2475" s="37" t="s">
        <v>1249</v>
      </c>
      <c r="H2475" s="37" t="s">
        <v>2308</v>
      </c>
      <c r="I2475" s="37">
        <v>207</v>
      </c>
      <c r="J2475" s="37" t="s">
        <v>2268</v>
      </c>
      <c r="K2475" s="37">
        <v>3</v>
      </c>
      <c r="L2475" s="37">
        <v>1</v>
      </c>
    </row>
    <row r="2476" spans="1:12" x14ac:dyDescent="0.25">
      <c r="A2476" s="37" t="s">
        <v>7509</v>
      </c>
      <c r="B2476" s="37">
        <v>4</v>
      </c>
      <c r="C2476" s="37">
        <v>0</v>
      </c>
      <c r="D2476" s="37">
        <v>0</v>
      </c>
      <c r="E2476" s="37">
        <v>1</v>
      </c>
      <c r="F2476" s="37">
        <v>0.78807500000000008</v>
      </c>
      <c r="G2476" s="37" t="s">
        <v>2299</v>
      </c>
      <c r="H2476" s="37" t="s">
        <v>2308</v>
      </c>
      <c r="I2476" s="37">
        <v>67</v>
      </c>
      <c r="J2476" s="37" t="s">
        <v>2275</v>
      </c>
      <c r="K2476" s="37">
        <v>3</v>
      </c>
      <c r="L2476" s="37">
        <v>0</v>
      </c>
    </row>
    <row r="2477" spans="1:12" x14ac:dyDescent="0.25">
      <c r="A2477" s="37" t="s">
        <v>8339</v>
      </c>
      <c r="B2477" s="37">
        <v>4</v>
      </c>
      <c r="C2477" s="37">
        <v>0</v>
      </c>
      <c r="D2477" s="37">
        <v>1</v>
      </c>
      <c r="E2477" s="37">
        <v>2</v>
      </c>
      <c r="F2477" s="37">
        <v>1.5056</v>
      </c>
      <c r="G2477" s="37" t="s">
        <v>1219</v>
      </c>
      <c r="H2477" s="37" t="s">
        <v>2308</v>
      </c>
      <c r="I2477" s="37">
        <v>128</v>
      </c>
      <c r="J2477" s="37" t="s">
        <v>2268</v>
      </c>
      <c r="K2477" s="37">
        <v>4</v>
      </c>
      <c r="L2477" s="37">
        <v>1</v>
      </c>
    </row>
    <row r="2478" spans="1:12" x14ac:dyDescent="0.25">
      <c r="A2478" s="37" t="s">
        <v>7876</v>
      </c>
      <c r="B2478" s="37">
        <v>4</v>
      </c>
      <c r="C2478" s="37">
        <v>0</v>
      </c>
      <c r="D2478" s="37">
        <v>0</v>
      </c>
      <c r="E2478" s="37">
        <v>3</v>
      </c>
      <c r="F2478" s="37">
        <v>0.4234</v>
      </c>
      <c r="G2478" s="37" t="s">
        <v>1219</v>
      </c>
      <c r="H2478" s="37" t="s">
        <v>2316</v>
      </c>
      <c r="I2478" s="37">
        <v>36</v>
      </c>
      <c r="J2478" s="37" t="s">
        <v>2275</v>
      </c>
      <c r="K2478" s="37">
        <v>3</v>
      </c>
      <c r="L2478" s="37">
        <v>0</v>
      </c>
    </row>
    <row r="2479" spans="1:12" x14ac:dyDescent="0.25">
      <c r="A2479" s="37" t="s">
        <v>8379</v>
      </c>
      <c r="B2479" s="37">
        <v>4</v>
      </c>
      <c r="C2479" s="37">
        <v>0</v>
      </c>
      <c r="D2479" s="37">
        <v>0</v>
      </c>
      <c r="E2479" s="37">
        <v>2</v>
      </c>
      <c r="F2479" s="37">
        <v>0.68220000000000003</v>
      </c>
      <c r="G2479" s="37" t="s">
        <v>1219</v>
      </c>
      <c r="H2479" s="37" t="s">
        <v>2316</v>
      </c>
      <c r="I2479" s="37">
        <v>58</v>
      </c>
      <c r="J2479" s="37" t="s">
        <v>2275</v>
      </c>
      <c r="K2479" s="37">
        <v>3</v>
      </c>
      <c r="L2479" s="37">
        <v>0</v>
      </c>
    </row>
    <row r="2480" spans="1:12" x14ac:dyDescent="0.25">
      <c r="A2480" s="37" t="s">
        <v>8821</v>
      </c>
      <c r="B2480" s="37">
        <v>4</v>
      </c>
      <c r="C2480" s="37">
        <v>0</v>
      </c>
      <c r="D2480" s="37">
        <v>1</v>
      </c>
      <c r="E2480" s="37">
        <v>1</v>
      </c>
      <c r="F2480" s="37">
        <v>3.02935</v>
      </c>
      <c r="G2480" s="37" t="s">
        <v>2299</v>
      </c>
      <c r="H2480" s="37" t="s">
        <v>2308</v>
      </c>
      <c r="I2480" s="37">
        <v>275</v>
      </c>
      <c r="J2480" s="37" t="s">
        <v>2268</v>
      </c>
      <c r="K2480" s="37">
        <v>4</v>
      </c>
      <c r="L2480" s="37">
        <v>1</v>
      </c>
    </row>
    <row r="2481" spans="1:12" x14ac:dyDescent="0.25">
      <c r="A2481" s="37" t="s">
        <v>8266</v>
      </c>
      <c r="B2481" s="37">
        <v>4</v>
      </c>
      <c r="C2481" s="37">
        <v>0</v>
      </c>
      <c r="D2481" s="37">
        <v>0</v>
      </c>
      <c r="E2481" s="37">
        <v>2</v>
      </c>
      <c r="F2481" s="37">
        <v>0.50577500000000009</v>
      </c>
      <c r="G2481" s="37" t="s">
        <v>1238</v>
      </c>
      <c r="H2481" s="37" t="s">
        <v>2316</v>
      </c>
      <c r="I2481" s="37">
        <v>43</v>
      </c>
      <c r="J2481" s="37" t="s">
        <v>2275</v>
      </c>
      <c r="K2481" s="37">
        <v>3</v>
      </c>
      <c r="L2481" s="37">
        <v>0</v>
      </c>
    </row>
    <row r="2482" spans="1:12" x14ac:dyDescent="0.25">
      <c r="A2482" s="37" t="s">
        <v>8376</v>
      </c>
      <c r="B2482" s="37">
        <v>4</v>
      </c>
      <c r="C2482" s="37">
        <v>0</v>
      </c>
      <c r="D2482" s="37">
        <v>0</v>
      </c>
      <c r="E2482" s="37">
        <v>2</v>
      </c>
      <c r="F2482" s="37">
        <v>0.77457500000000001</v>
      </c>
      <c r="G2482" s="37" t="s">
        <v>1219</v>
      </c>
      <c r="H2482" s="37" t="s">
        <v>2310</v>
      </c>
      <c r="I2482" s="37">
        <v>114</v>
      </c>
      <c r="J2482" s="37" t="s">
        <v>2275</v>
      </c>
      <c r="K2482" s="37">
        <v>4</v>
      </c>
      <c r="L2482" s="37">
        <v>0</v>
      </c>
    </row>
    <row r="2483" spans="1:12" x14ac:dyDescent="0.25">
      <c r="A2483" s="37" t="s">
        <v>8098</v>
      </c>
      <c r="B2483" s="37">
        <v>4</v>
      </c>
      <c r="C2483" s="37">
        <v>0</v>
      </c>
      <c r="D2483" s="37">
        <v>0</v>
      </c>
      <c r="E2483" s="37">
        <v>0</v>
      </c>
      <c r="F2483" s="37">
        <v>0.36462500000000003</v>
      </c>
      <c r="G2483" s="37" t="s">
        <v>1247</v>
      </c>
      <c r="H2483" s="37" t="s">
        <v>2308</v>
      </c>
      <c r="I2483" s="37">
        <v>31</v>
      </c>
      <c r="J2483" s="37" t="s">
        <v>2275</v>
      </c>
      <c r="K2483" s="37">
        <v>3</v>
      </c>
      <c r="L2483" s="37">
        <v>0</v>
      </c>
    </row>
    <row r="2484" spans="1:12" x14ac:dyDescent="0.25">
      <c r="A2484" s="37" t="s">
        <v>7925</v>
      </c>
      <c r="B2484" s="37">
        <v>4</v>
      </c>
      <c r="C2484" s="37">
        <v>0</v>
      </c>
      <c r="D2484" s="37">
        <v>0</v>
      </c>
      <c r="E2484" s="37">
        <v>0</v>
      </c>
      <c r="F2484" s="37">
        <v>0.105825</v>
      </c>
      <c r="G2484" s="37" t="s">
        <v>1219</v>
      </c>
      <c r="H2484" s="37" t="s">
        <v>2308</v>
      </c>
      <c r="I2484" s="37">
        <v>9</v>
      </c>
      <c r="J2484" s="37" t="s">
        <v>2268</v>
      </c>
      <c r="K2484" s="37">
        <v>2</v>
      </c>
      <c r="L2484" s="37">
        <v>0</v>
      </c>
    </row>
    <row r="2485" spans="1:12" x14ac:dyDescent="0.25">
      <c r="A2485" s="37" t="s">
        <v>9415</v>
      </c>
      <c r="B2485" s="37">
        <v>4</v>
      </c>
      <c r="C2485" s="37">
        <v>0</v>
      </c>
      <c r="D2485" s="37">
        <v>1</v>
      </c>
      <c r="E2485" s="37">
        <v>3</v>
      </c>
      <c r="F2485" s="37">
        <v>1.3535750000000002</v>
      </c>
      <c r="G2485" s="37" t="s">
        <v>1219</v>
      </c>
      <c r="H2485" s="37" t="s">
        <v>2316</v>
      </c>
      <c r="I2485" s="37">
        <v>221</v>
      </c>
      <c r="J2485" s="37" t="s">
        <v>2275</v>
      </c>
      <c r="K2485" s="37">
        <v>3</v>
      </c>
      <c r="L2485" s="37">
        <v>1</v>
      </c>
    </row>
    <row r="2486" spans="1:12" x14ac:dyDescent="0.25">
      <c r="A2486" s="37" t="s">
        <v>8841</v>
      </c>
      <c r="B2486" s="37">
        <v>4</v>
      </c>
      <c r="C2486" s="37">
        <v>0</v>
      </c>
      <c r="D2486" s="37">
        <v>0</v>
      </c>
      <c r="E2486" s="37">
        <v>1</v>
      </c>
      <c r="F2486" s="37">
        <v>0.84689999999999999</v>
      </c>
      <c r="G2486" s="37" t="s">
        <v>1223</v>
      </c>
      <c r="H2486" s="37" t="s">
        <v>2269</v>
      </c>
      <c r="I2486" s="37">
        <v>72</v>
      </c>
      <c r="J2486" s="37" t="s">
        <v>2275</v>
      </c>
      <c r="K2486" s="37">
        <v>4</v>
      </c>
      <c r="L2486" s="37">
        <v>0</v>
      </c>
    </row>
    <row r="2487" spans="1:12" x14ac:dyDescent="0.25">
      <c r="A2487" s="37" t="s">
        <v>8820</v>
      </c>
      <c r="B2487" s="37">
        <v>4</v>
      </c>
      <c r="C2487" s="37">
        <v>0</v>
      </c>
      <c r="D2487" s="37">
        <v>0</v>
      </c>
      <c r="E2487" s="37">
        <v>1</v>
      </c>
      <c r="F2487" s="37">
        <v>0.22347500000000001</v>
      </c>
      <c r="G2487" s="37" t="s">
        <v>2496</v>
      </c>
      <c r="H2487" s="37" t="s">
        <v>2308</v>
      </c>
      <c r="I2487" s="37">
        <v>19</v>
      </c>
      <c r="J2487" s="37" t="s">
        <v>2268</v>
      </c>
      <c r="K2487" s="37">
        <v>3</v>
      </c>
      <c r="L2487" s="37">
        <v>0</v>
      </c>
    </row>
    <row r="2488" spans="1:12" x14ac:dyDescent="0.25">
      <c r="A2488" s="37" t="s">
        <v>8840</v>
      </c>
      <c r="B2488" s="37">
        <v>4</v>
      </c>
      <c r="C2488" s="37">
        <v>0</v>
      </c>
      <c r="D2488" s="37">
        <v>0</v>
      </c>
      <c r="E2488" s="37">
        <v>2</v>
      </c>
      <c r="F2488" s="37">
        <v>1.16445</v>
      </c>
      <c r="G2488" s="37" t="s">
        <v>1219</v>
      </c>
      <c r="H2488" s="37" t="s">
        <v>2308</v>
      </c>
      <c r="I2488" s="37">
        <v>99</v>
      </c>
      <c r="J2488" s="37" t="s">
        <v>2268</v>
      </c>
      <c r="K2488" s="37">
        <v>4</v>
      </c>
      <c r="L2488" s="37">
        <v>0</v>
      </c>
    </row>
    <row r="2489" spans="1:12" x14ac:dyDescent="0.25">
      <c r="A2489" s="37" t="s">
        <v>8688</v>
      </c>
      <c r="B2489" s="37">
        <v>4</v>
      </c>
      <c r="C2489" s="37">
        <v>0</v>
      </c>
      <c r="D2489" s="37">
        <v>0</v>
      </c>
      <c r="E2489" s="37">
        <v>1</v>
      </c>
      <c r="F2489" s="37">
        <v>0.39990000000000003</v>
      </c>
      <c r="G2489" s="37" t="s">
        <v>1219</v>
      </c>
      <c r="H2489" s="37" t="s">
        <v>2316</v>
      </c>
      <c r="I2489" s="37">
        <v>34</v>
      </c>
      <c r="J2489" s="37" t="s">
        <v>2268</v>
      </c>
      <c r="K2489" s="37">
        <v>3</v>
      </c>
      <c r="L2489" s="37">
        <v>0</v>
      </c>
    </row>
    <row r="2490" spans="1:12" x14ac:dyDescent="0.25">
      <c r="A2490" s="37" t="s">
        <v>8224</v>
      </c>
      <c r="B2490" s="37">
        <v>4</v>
      </c>
      <c r="C2490" s="37">
        <v>0</v>
      </c>
      <c r="D2490" s="37">
        <v>0</v>
      </c>
      <c r="E2490" s="37">
        <v>0</v>
      </c>
      <c r="F2490" s="37">
        <v>0.38815</v>
      </c>
      <c r="G2490" s="37" t="s">
        <v>2276</v>
      </c>
      <c r="H2490" s="37" t="s">
        <v>2405</v>
      </c>
      <c r="I2490" s="37">
        <v>33</v>
      </c>
      <c r="J2490" s="37" t="s">
        <v>2275</v>
      </c>
      <c r="K2490" s="37">
        <v>3</v>
      </c>
      <c r="L2490" s="37">
        <v>0</v>
      </c>
    </row>
    <row r="2491" spans="1:12" x14ac:dyDescent="0.25">
      <c r="A2491" s="37" t="s">
        <v>7687</v>
      </c>
      <c r="B2491" s="37">
        <v>4</v>
      </c>
      <c r="C2491" s="37">
        <v>1</v>
      </c>
      <c r="D2491" s="37">
        <v>1</v>
      </c>
      <c r="E2491" s="37">
        <v>1</v>
      </c>
      <c r="F2491" s="37">
        <v>3.1405250000000002</v>
      </c>
      <c r="G2491" s="37" t="s">
        <v>1248</v>
      </c>
      <c r="H2491" s="37" t="s">
        <v>2321</v>
      </c>
      <c r="I2491" s="37">
        <v>267</v>
      </c>
      <c r="J2491" s="37" t="s">
        <v>2275</v>
      </c>
      <c r="K2491" s="37">
        <v>4</v>
      </c>
      <c r="L2491" s="37">
        <v>1</v>
      </c>
    </row>
    <row r="2492" spans="1:12" x14ac:dyDescent="0.25">
      <c r="A2492" s="37" t="s">
        <v>8838</v>
      </c>
      <c r="B2492" s="37">
        <v>4</v>
      </c>
      <c r="C2492" s="37">
        <v>0</v>
      </c>
      <c r="D2492" s="37">
        <v>0</v>
      </c>
      <c r="E2492" s="37">
        <v>0</v>
      </c>
      <c r="F2492" s="37">
        <v>0.74102500000000004</v>
      </c>
      <c r="G2492" s="37" t="s">
        <v>1219</v>
      </c>
      <c r="H2492" s="37" t="s">
        <v>2308</v>
      </c>
      <c r="I2492" s="37">
        <v>63</v>
      </c>
      <c r="J2492" s="37" t="s">
        <v>2268</v>
      </c>
      <c r="K2492" s="37">
        <v>3</v>
      </c>
      <c r="L2492" s="37">
        <v>0</v>
      </c>
    </row>
    <row r="2493" spans="1:12" x14ac:dyDescent="0.25">
      <c r="A2493" s="37" t="s">
        <v>8094</v>
      </c>
      <c r="B2493" s="37">
        <v>4</v>
      </c>
      <c r="C2493" s="37">
        <v>0</v>
      </c>
      <c r="D2493" s="37">
        <v>0</v>
      </c>
      <c r="E2493" s="37">
        <v>1</v>
      </c>
      <c r="F2493" s="37">
        <v>9.4050000000000009E-2</v>
      </c>
      <c r="G2493" s="37" t="s">
        <v>1219</v>
      </c>
      <c r="H2493" s="37" t="s">
        <v>2269</v>
      </c>
      <c r="I2493" s="37">
        <v>8</v>
      </c>
      <c r="J2493" s="37" t="s">
        <v>2268</v>
      </c>
      <c r="K2493" s="37">
        <v>1</v>
      </c>
      <c r="L2493" s="37">
        <v>0</v>
      </c>
    </row>
    <row r="2494" spans="1:12" x14ac:dyDescent="0.25">
      <c r="A2494" s="37" t="s">
        <v>7973</v>
      </c>
      <c r="B2494" s="37">
        <v>4</v>
      </c>
      <c r="C2494" s="37">
        <v>0</v>
      </c>
      <c r="D2494" s="37">
        <v>0</v>
      </c>
      <c r="E2494" s="37">
        <v>1</v>
      </c>
      <c r="F2494" s="37">
        <v>0.282275</v>
      </c>
      <c r="G2494" s="37" t="s">
        <v>1219</v>
      </c>
      <c r="H2494" s="37" t="s">
        <v>2269</v>
      </c>
      <c r="I2494" s="37">
        <v>24</v>
      </c>
      <c r="J2494" s="37" t="s">
        <v>2268</v>
      </c>
      <c r="K2494" s="37">
        <v>2</v>
      </c>
      <c r="L2494" s="37">
        <v>0</v>
      </c>
    </row>
    <row r="2495" spans="1:12" x14ac:dyDescent="0.25">
      <c r="A2495" s="37" t="s">
        <v>7746</v>
      </c>
      <c r="B2495" s="37">
        <v>4</v>
      </c>
      <c r="C2495" s="37">
        <v>0</v>
      </c>
      <c r="D2495" s="37">
        <v>1</v>
      </c>
      <c r="E2495" s="37">
        <v>1</v>
      </c>
      <c r="F2495" s="37">
        <v>1.7878750000000001</v>
      </c>
      <c r="G2495" s="37" t="s">
        <v>1232</v>
      </c>
      <c r="H2495" s="37" t="s">
        <v>2269</v>
      </c>
      <c r="I2495" s="37">
        <v>152</v>
      </c>
      <c r="J2495" s="37" t="s">
        <v>2268</v>
      </c>
      <c r="K2495" s="37">
        <v>4</v>
      </c>
      <c r="L2495" s="37">
        <v>1</v>
      </c>
    </row>
    <row r="2496" spans="1:12" x14ac:dyDescent="0.25">
      <c r="A2496" s="37" t="s">
        <v>7745</v>
      </c>
      <c r="B2496" s="37">
        <v>4</v>
      </c>
      <c r="C2496" s="37">
        <v>0</v>
      </c>
      <c r="D2496" s="37">
        <v>0</v>
      </c>
      <c r="E2496" s="37">
        <v>0</v>
      </c>
      <c r="F2496" s="37">
        <v>0.48222500000000001</v>
      </c>
      <c r="G2496" s="37" t="s">
        <v>2276</v>
      </c>
      <c r="H2496" s="37" t="s">
        <v>2269</v>
      </c>
      <c r="I2496" s="37">
        <v>41</v>
      </c>
      <c r="J2496" s="37" t="s">
        <v>2275</v>
      </c>
      <c r="K2496" s="37">
        <v>4</v>
      </c>
      <c r="L2496" s="37">
        <v>0</v>
      </c>
    </row>
    <row r="2497" spans="1:12" x14ac:dyDescent="0.25">
      <c r="A2497" s="37" t="s">
        <v>7604</v>
      </c>
      <c r="B2497" s="37">
        <v>4</v>
      </c>
      <c r="C2497" s="37">
        <v>0</v>
      </c>
      <c r="D2497" s="37">
        <v>0</v>
      </c>
      <c r="E2497" s="37">
        <v>0</v>
      </c>
      <c r="F2497" s="37">
        <v>0.58810000000000007</v>
      </c>
      <c r="G2497" s="37" t="s">
        <v>1245</v>
      </c>
      <c r="H2497" s="37" t="s">
        <v>2308</v>
      </c>
      <c r="I2497" s="37">
        <v>50</v>
      </c>
      <c r="J2497" s="37" t="s">
        <v>2268</v>
      </c>
      <c r="K2497" s="37">
        <v>2</v>
      </c>
      <c r="L2497" s="37">
        <v>0</v>
      </c>
    </row>
    <row r="2498" spans="1:12" x14ac:dyDescent="0.25">
      <c r="A2498" s="37" t="s">
        <v>8093</v>
      </c>
      <c r="B2498" s="37">
        <v>4</v>
      </c>
      <c r="C2498" s="37">
        <v>0</v>
      </c>
      <c r="D2498" s="37">
        <v>1</v>
      </c>
      <c r="E2498" s="37">
        <v>0</v>
      </c>
      <c r="F2498" s="37">
        <v>1.3291249999999999</v>
      </c>
      <c r="G2498" s="37" t="s">
        <v>1232</v>
      </c>
      <c r="H2498" s="37" t="s">
        <v>2269</v>
      </c>
      <c r="I2498" s="37">
        <v>113</v>
      </c>
      <c r="J2498" s="37" t="s">
        <v>2275</v>
      </c>
      <c r="K2498" s="37">
        <v>4</v>
      </c>
      <c r="L2498" s="37">
        <v>1</v>
      </c>
    </row>
    <row r="2499" spans="1:12" x14ac:dyDescent="0.25">
      <c r="A2499" s="37" t="s">
        <v>8564</v>
      </c>
      <c r="B2499" s="37">
        <v>4</v>
      </c>
      <c r="C2499" s="37">
        <v>0</v>
      </c>
      <c r="D2499" s="37">
        <v>0</v>
      </c>
      <c r="E2499" s="37">
        <v>1</v>
      </c>
      <c r="F2499" s="37">
        <v>0.52929999999999999</v>
      </c>
      <c r="G2499" s="37" t="s">
        <v>2633</v>
      </c>
      <c r="H2499" s="37" t="s">
        <v>2308</v>
      </c>
      <c r="I2499" s="37">
        <v>45</v>
      </c>
      <c r="J2499" s="37" t="s">
        <v>2268</v>
      </c>
      <c r="K2499" s="37">
        <v>4</v>
      </c>
      <c r="L2499" s="37">
        <v>0</v>
      </c>
    </row>
    <row r="2500" spans="1:12" x14ac:dyDescent="0.25">
      <c r="A2500" s="37" t="s">
        <v>8663</v>
      </c>
      <c r="B2500" s="37">
        <v>4</v>
      </c>
      <c r="C2500" s="37">
        <v>0</v>
      </c>
      <c r="D2500" s="37">
        <v>0</v>
      </c>
      <c r="E2500" s="37">
        <v>1</v>
      </c>
      <c r="F2500" s="37">
        <v>0.42342500000000005</v>
      </c>
      <c r="G2500" s="37" t="s">
        <v>1219</v>
      </c>
      <c r="H2500" s="37" t="s">
        <v>2308</v>
      </c>
      <c r="I2500" s="37">
        <v>36</v>
      </c>
      <c r="J2500" s="37" t="s">
        <v>2268</v>
      </c>
      <c r="K2500" s="37">
        <v>3</v>
      </c>
      <c r="L2500" s="37">
        <v>0</v>
      </c>
    </row>
    <row r="2501" spans="1:12" x14ac:dyDescent="0.25">
      <c r="A2501" s="37" t="s">
        <v>8855</v>
      </c>
      <c r="B2501" s="37">
        <v>4</v>
      </c>
      <c r="C2501" s="37">
        <v>0</v>
      </c>
      <c r="D2501" s="37">
        <v>0</v>
      </c>
      <c r="E2501" s="37">
        <v>0</v>
      </c>
      <c r="F2501" s="37">
        <v>0.31755</v>
      </c>
      <c r="G2501" s="37" t="s">
        <v>1272</v>
      </c>
      <c r="H2501" s="37" t="s">
        <v>2308</v>
      </c>
      <c r="I2501" s="37">
        <v>27</v>
      </c>
      <c r="J2501" s="37" t="s">
        <v>2268</v>
      </c>
      <c r="K2501" s="37">
        <v>2</v>
      </c>
      <c r="L2501" s="37">
        <v>0</v>
      </c>
    </row>
    <row r="2502" spans="1:12" x14ac:dyDescent="0.25">
      <c r="A2502" s="37" t="s">
        <v>8796</v>
      </c>
      <c r="B2502" s="37">
        <v>4</v>
      </c>
      <c r="C2502" s="37">
        <v>0</v>
      </c>
      <c r="D2502" s="37">
        <v>1</v>
      </c>
      <c r="E2502" s="37">
        <v>1</v>
      </c>
      <c r="F2502" s="37">
        <v>1.9172250000000002</v>
      </c>
      <c r="G2502" s="37" t="s">
        <v>1219</v>
      </c>
      <c r="H2502" s="37" t="s">
        <v>2308</v>
      </c>
      <c r="I2502" s="37">
        <v>163</v>
      </c>
      <c r="J2502" s="37" t="s">
        <v>2275</v>
      </c>
      <c r="K2502" s="37">
        <v>3</v>
      </c>
      <c r="L2502" s="37">
        <v>1</v>
      </c>
    </row>
    <row r="2503" spans="1:12" x14ac:dyDescent="0.25">
      <c r="A2503" s="37" t="s">
        <v>9394</v>
      </c>
      <c r="B2503" s="37">
        <v>4</v>
      </c>
      <c r="C2503" s="37">
        <v>0</v>
      </c>
      <c r="D2503" s="37">
        <v>1</v>
      </c>
      <c r="E2503" s="37">
        <v>1</v>
      </c>
      <c r="F2503" s="37">
        <v>1.5408500000000001</v>
      </c>
      <c r="G2503" s="37" t="s">
        <v>1220</v>
      </c>
      <c r="H2503" s="37" t="s">
        <v>2308</v>
      </c>
      <c r="I2503" s="37">
        <v>131</v>
      </c>
      <c r="J2503" s="37" t="s">
        <v>2268</v>
      </c>
      <c r="K2503" s="37">
        <v>3</v>
      </c>
      <c r="L2503" s="37">
        <v>1</v>
      </c>
    </row>
    <row r="2504" spans="1:12" x14ac:dyDescent="0.25">
      <c r="A2504" s="37" t="s">
        <v>9195</v>
      </c>
      <c r="B2504" s="37">
        <v>4</v>
      </c>
      <c r="C2504" s="37">
        <v>0</v>
      </c>
      <c r="D2504" s="37">
        <v>0</v>
      </c>
      <c r="E2504" s="37">
        <v>0</v>
      </c>
      <c r="F2504" s="37">
        <v>8.2324999999999995E-2</v>
      </c>
      <c r="G2504" s="37" t="s">
        <v>1220</v>
      </c>
      <c r="H2504" s="37" t="s">
        <v>2321</v>
      </c>
      <c r="I2504" s="37">
        <v>7</v>
      </c>
      <c r="J2504" s="37" t="s">
        <v>2275</v>
      </c>
      <c r="K2504" s="37">
        <v>2</v>
      </c>
      <c r="L2504" s="37">
        <v>0</v>
      </c>
    </row>
    <row r="2505" spans="1:12" x14ac:dyDescent="0.25">
      <c r="A2505" s="37" t="s">
        <v>8220</v>
      </c>
      <c r="B2505" s="37">
        <v>4</v>
      </c>
      <c r="C2505" s="37">
        <v>1</v>
      </c>
      <c r="D2505" s="37">
        <v>1</v>
      </c>
      <c r="E2505" s="37">
        <v>1</v>
      </c>
      <c r="F2505" s="37">
        <v>5.4459249999999999</v>
      </c>
      <c r="G2505" s="37" t="s">
        <v>1232</v>
      </c>
      <c r="H2505" s="37" t="s">
        <v>2308</v>
      </c>
      <c r="I2505" s="37">
        <v>463</v>
      </c>
      <c r="J2505" s="37" t="s">
        <v>2275</v>
      </c>
      <c r="K2505" s="37">
        <v>3</v>
      </c>
      <c r="L2505" s="37">
        <v>1</v>
      </c>
    </row>
    <row r="2506" spans="1:12" x14ac:dyDescent="0.25">
      <c r="A2506" s="37" t="s">
        <v>8535</v>
      </c>
      <c r="B2506" s="37">
        <v>4</v>
      </c>
      <c r="C2506" s="37">
        <v>0</v>
      </c>
      <c r="D2506" s="37">
        <v>0</v>
      </c>
      <c r="E2506" s="37">
        <v>1</v>
      </c>
      <c r="F2506" s="37">
        <v>0.68220000000000003</v>
      </c>
      <c r="G2506" s="37" t="s">
        <v>1263</v>
      </c>
      <c r="H2506" s="37" t="s">
        <v>2405</v>
      </c>
      <c r="I2506" s="37">
        <v>58</v>
      </c>
      <c r="J2506" s="37" t="s">
        <v>2275</v>
      </c>
      <c r="K2506" s="37">
        <v>4</v>
      </c>
      <c r="L2506" s="37">
        <v>0</v>
      </c>
    </row>
    <row r="2507" spans="1:12" x14ac:dyDescent="0.25">
      <c r="A2507" s="37" t="s">
        <v>8561</v>
      </c>
      <c r="B2507" s="37">
        <v>4</v>
      </c>
      <c r="C2507" s="37">
        <v>0</v>
      </c>
      <c r="D2507" s="37">
        <v>0</v>
      </c>
      <c r="E2507" s="37">
        <v>1</v>
      </c>
      <c r="F2507" s="37">
        <v>0.11762500000000001</v>
      </c>
      <c r="G2507" s="37" t="s">
        <v>1222</v>
      </c>
      <c r="H2507" s="37" t="s">
        <v>2308</v>
      </c>
      <c r="I2507" s="37">
        <v>10</v>
      </c>
      <c r="J2507" s="37" t="s">
        <v>2275</v>
      </c>
      <c r="K2507" s="37">
        <v>2</v>
      </c>
      <c r="L2507" s="37">
        <v>0</v>
      </c>
    </row>
    <row r="2508" spans="1:12" x14ac:dyDescent="0.25">
      <c r="A2508" s="37" t="s">
        <v>8261</v>
      </c>
      <c r="B2508" s="37">
        <v>4</v>
      </c>
      <c r="C2508" s="37">
        <v>0</v>
      </c>
      <c r="D2508" s="37">
        <v>0</v>
      </c>
      <c r="E2508" s="37">
        <v>0</v>
      </c>
      <c r="F2508" s="37">
        <v>7.0574999999999999E-2</v>
      </c>
      <c r="G2508" s="37" t="s">
        <v>1232</v>
      </c>
      <c r="H2508" s="37" t="s">
        <v>2308</v>
      </c>
      <c r="I2508" s="37">
        <v>6</v>
      </c>
      <c r="J2508" s="37" t="s">
        <v>2268</v>
      </c>
      <c r="K2508" s="37">
        <v>2</v>
      </c>
      <c r="L2508" s="37">
        <v>0</v>
      </c>
    </row>
    <row r="2509" spans="1:12" x14ac:dyDescent="0.25">
      <c r="A2509" s="37" t="s">
        <v>9014</v>
      </c>
      <c r="B2509" s="37">
        <v>4</v>
      </c>
      <c r="C2509" s="37">
        <v>1</v>
      </c>
      <c r="D2509" s="37">
        <v>1</v>
      </c>
      <c r="E2509" s="37">
        <v>1</v>
      </c>
      <c r="F2509" s="37">
        <v>2.3171500000000003</v>
      </c>
      <c r="G2509" s="37" t="s">
        <v>1240</v>
      </c>
      <c r="H2509" s="37" t="s">
        <v>2308</v>
      </c>
      <c r="I2509" s="37">
        <v>197</v>
      </c>
      <c r="J2509" s="37" t="s">
        <v>2275</v>
      </c>
      <c r="K2509" s="37">
        <v>3</v>
      </c>
      <c r="L2509" s="37">
        <v>1</v>
      </c>
    </row>
    <row r="2510" spans="1:12" x14ac:dyDescent="0.25">
      <c r="A2510" s="37" t="s">
        <v>8958</v>
      </c>
      <c r="B2510" s="37">
        <v>4</v>
      </c>
      <c r="C2510" s="37">
        <v>0</v>
      </c>
      <c r="D2510" s="37">
        <v>0</v>
      </c>
      <c r="E2510" s="37">
        <v>0</v>
      </c>
      <c r="F2510" s="37">
        <v>0.32932500000000003</v>
      </c>
      <c r="G2510" s="37" t="s">
        <v>1240</v>
      </c>
      <c r="H2510" s="37" t="s">
        <v>2308</v>
      </c>
      <c r="I2510" s="37">
        <v>28</v>
      </c>
      <c r="J2510" s="37" t="s">
        <v>2268</v>
      </c>
      <c r="K2510" s="37">
        <v>3</v>
      </c>
      <c r="L2510" s="37">
        <v>0</v>
      </c>
    </row>
    <row r="2511" spans="1:12" x14ac:dyDescent="0.25">
      <c r="A2511" s="37" t="s">
        <v>7320</v>
      </c>
      <c r="B2511" s="37">
        <v>4</v>
      </c>
      <c r="C2511" s="37">
        <v>0</v>
      </c>
      <c r="D2511" s="37">
        <v>0</v>
      </c>
      <c r="E2511" s="37">
        <v>0</v>
      </c>
      <c r="F2511" s="37">
        <v>0.176425</v>
      </c>
      <c r="G2511" s="37" t="s">
        <v>3518</v>
      </c>
      <c r="H2511" s="37" t="s">
        <v>2308</v>
      </c>
      <c r="I2511" s="37">
        <v>15</v>
      </c>
      <c r="J2511" s="37" t="s">
        <v>2275</v>
      </c>
      <c r="K2511" s="37">
        <v>2</v>
      </c>
      <c r="L2511" s="37">
        <v>0</v>
      </c>
    </row>
    <row r="2512" spans="1:12" x14ac:dyDescent="0.25">
      <c r="A2512" s="37" t="s">
        <v>7399</v>
      </c>
      <c r="B2512" s="37">
        <v>4</v>
      </c>
      <c r="C2512" s="37">
        <v>0</v>
      </c>
      <c r="D2512" s="37">
        <v>0</v>
      </c>
      <c r="E2512" s="37">
        <v>0</v>
      </c>
      <c r="F2512" s="37">
        <v>0.69397500000000001</v>
      </c>
      <c r="G2512" s="37" t="s">
        <v>1271</v>
      </c>
      <c r="H2512" s="37" t="s">
        <v>2308</v>
      </c>
      <c r="I2512" s="37">
        <v>59</v>
      </c>
      <c r="J2512" s="37" t="s">
        <v>2275</v>
      </c>
      <c r="K2512" s="37">
        <v>4</v>
      </c>
      <c r="L2512" s="37">
        <v>0</v>
      </c>
    </row>
    <row r="2513" spans="1:12" x14ac:dyDescent="0.25">
      <c r="A2513" s="37" t="s">
        <v>7206</v>
      </c>
      <c r="B2513" s="37">
        <v>4</v>
      </c>
      <c r="C2513" s="37">
        <v>0</v>
      </c>
      <c r="D2513" s="37">
        <v>0</v>
      </c>
      <c r="E2513" s="37">
        <v>1</v>
      </c>
      <c r="F2513" s="37">
        <v>0.38812500000000005</v>
      </c>
      <c r="G2513" s="37" t="s">
        <v>1222</v>
      </c>
      <c r="H2513" s="37" t="s">
        <v>2321</v>
      </c>
      <c r="I2513" s="37">
        <v>33</v>
      </c>
      <c r="J2513" s="37" t="s">
        <v>2275</v>
      </c>
      <c r="K2513" s="37">
        <v>3</v>
      </c>
      <c r="L2513" s="37">
        <v>0</v>
      </c>
    </row>
    <row r="2514" spans="1:12" x14ac:dyDescent="0.25">
      <c r="A2514" s="37" t="s">
        <v>9088</v>
      </c>
      <c r="B2514" s="37">
        <v>4</v>
      </c>
      <c r="C2514" s="37">
        <v>0</v>
      </c>
      <c r="D2514" s="37">
        <v>0</v>
      </c>
      <c r="E2514" s="37">
        <v>0</v>
      </c>
      <c r="F2514" s="37">
        <v>0.1176</v>
      </c>
      <c r="G2514" s="37" t="s">
        <v>1256</v>
      </c>
      <c r="H2514" s="37" t="s">
        <v>2321</v>
      </c>
      <c r="I2514" s="37">
        <v>10</v>
      </c>
      <c r="J2514" s="37" t="s">
        <v>2268</v>
      </c>
      <c r="K2514" s="37">
        <v>1</v>
      </c>
      <c r="L2514" s="37">
        <v>0</v>
      </c>
    </row>
    <row r="2515" spans="1:12" x14ac:dyDescent="0.25">
      <c r="A2515" s="37" t="s">
        <v>9167</v>
      </c>
      <c r="B2515" s="37">
        <v>4</v>
      </c>
      <c r="C2515" s="37">
        <v>0</v>
      </c>
      <c r="D2515" s="37">
        <v>0</v>
      </c>
      <c r="E2515" s="37">
        <v>0</v>
      </c>
      <c r="F2515" s="37">
        <v>0.282275</v>
      </c>
      <c r="G2515" s="37" t="s">
        <v>1232</v>
      </c>
      <c r="H2515" s="37" t="s">
        <v>2308</v>
      </c>
      <c r="I2515" s="37">
        <v>24</v>
      </c>
      <c r="J2515" s="37" t="s">
        <v>2275</v>
      </c>
      <c r="K2515" s="37">
        <v>4</v>
      </c>
      <c r="L2515" s="37">
        <v>0</v>
      </c>
    </row>
    <row r="2516" spans="1:12" x14ac:dyDescent="0.25">
      <c r="A2516" s="37" t="s">
        <v>8085</v>
      </c>
      <c r="B2516" s="37">
        <v>4</v>
      </c>
      <c r="C2516" s="37">
        <v>0</v>
      </c>
      <c r="D2516" s="37">
        <v>1</v>
      </c>
      <c r="E2516" s="37">
        <v>1</v>
      </c>
      <c r="F2516" s="37">
        <v>1.78305</v>
      </c>
      <c r="G2516" s="37" t="s">
        <v>1257</v>
      </c>
      <c r="H2516" s="37" t="s">
        <v>2308</v>
      </c>
      <c r="I2516" s="37">
        <v>154</v>
      </c>
      <c r="J2516" s="37" t="s">
        <v>2268</v>
      </c>
      <c r="K2516" s="37">
        <v>2</v>
      </c>
      <c r="L2516" s="37">
        <v>1</v>
      </c>
    </row>
    <row r="2517" spans="1:12" x14ac:dyDescent="0.25">
      <c r="A2517" s="37" t="s">
        <v>8432</v>
      </c>
      <c r="B2517" s="37">
        <v>4</v>
      </c>
      <c r="C2517" s="37">
        <v>0</v>
      </c>
      <c r="D2517" s="37">
        <v>0</v>
      </c>
      <c r="E2517" s="37">
        <v>1</v>
      </c>
      <c r="F2517" s="37">
        <v>0.59984999999999999</v>
      </c>
      <c r="G2517" s="37" t="s">
        <v>1220</v>
      </c>
      <c r="H2517" s="37" t="s">
        <v>2308</v>
      </c>
      <c r="I2517" s="37">
        <v>51</v>
      </c>
      <c r="J2517" s="37" t="s">
        <v>2268</v>
      </c>
      <c r="K2517" s="37">
        <v>4</v>
      </c>
      <c r="L2517" s="37">
        <v>0</v>
      </c>
    </row>
    <row r="2518" spans="1:12" x14ac:dyDescent="0.25">
      <c r="A2518" s="37" t="s">
        <v>8369</v>
      </c>
      <c r="B2518" s="37">
        <v>4</v>
      </c>
      <c r="C2518" s="37">
        <v>0</v>
      </c>
      <c r="D2518" s="37">
        <v>0</v>
      </c>
      <c r="E2518" s="37">
        <v>3</v>
      </c>
      <c r="F2518" s="37">
        <v>1.2703249999999999</v>
      </c>
      <c r="G2518" s="37" t="s">
        <v>1219</v>
      </c>
      <c r="H2518" s="37" t="s">
        <v>2308</v>
      </c>
      <c r="I2518" s="37">
        <v>108</v>
      </c>
      <c r="J2518" s="37" t="s">
        <v>2268</v>
      </c>
      <c r="K2518" s="37">
        <v>4</v>
      </c>
      <c r="L2518" s="37">
        <v>0</v>
      </c>
    </row>
    <row r="2519" spans="1:12" x14ac:dyDescent="0.25">
      <c r="A2519" s="37" t="s">
        <v>9407</v>
      </c>
      <c r="B2519" s="37">
        <v>4</v>
      </c>
      <c r="C2519" s="37">
        <v>0</v>
      </c>
      <c r="D2519" s="37">
        <v>0</v>
      </c>
      <c r="E2519" s="37">
        <v>3</v>
      </c>
      <c r="F2519" s="37">
        <v>0.38815</v>
      </c>
      <c r="G2519" s="37" t="s">
        <v>1219</v>
      </c>
      <c r="H2519" s="37" t="s">
        <v>2269</v>
      </c>
      <c r="I2519" s="37">
        <v>33</v>
      </c>
      <c r="J2519" s="37" t="s">
        <v>2275</v>
      </c>
      <c r="K2519" s="37">
        <v>3</v>
      </c>
      <c r="L2519" s="37">
        <v>0</v>
      </c>
    </row>
    <row r="2520" spans="1:12" x14ac:dyDescent="0.25">
      <c r="A2520" s="37" t="s">
        <v>8181</v>
      </c>
      <c r="B2520" s="37">
        <v>4</v>
      </c>
      <c r="C2520" s="37">
        <v>0</v>
      </c>
      <c r="D2520" s="37">
        <v>0</v>
      </c>
      <c r="E2520" s="37">
        <v>3</v>
      </c>
      <c r="F2520" s="37">
        <v>0.95272500000000004</v>
      </c>
      <c r="G2520" s="37" t="s">
        <v>1219</v>
      </c>
      <c r="H2520" s="37" t="s">
        <v>2405</v>
      </c>
      <c r="I2520" s="37">
        <v>81</v>
      </c>
      <c r="J2520" s="37" t="s">
        <v>2275</v>
      </c>
      <c r="K2520" s="37">
        <v>3</v>
      </c>
      <c r="L2520" s="37">
        <v>0</v>
      </c>
    </row>
    <row r="2521" spans="1:12" x14ac:dyDescent="0.25">
      <c r="A2521" s="37" t="s">
        <v>7969</v>
      </c>
      <c r="B2521" s="37">
        <v>4</v>
      </c>
      <c r="C2521" s="37">
        <v>0</v>
      </c>
      <c r="D2521" s="37">
        <v>0</v>
      </c>
      <c r="E2521" s="37">
        <v>2</v>
      </c>
      <c r="F2521" s="37">
        <v>0.61162499999999997</v>
      </c>
      <c r="G2521" s="37" t="s">
        <v>1232</v>
      </c>
      <c r="H2521" s="37" t="s">
        <v>2308</v>
      </c>
      <c r="I2521" s="37">
        <v>52</v>
      </c>
      <c r="J2521" s="37" t="s">
        <v>2275</v>
      </c>
      <c r="K2521" s="37">
        <v>4</v>
      </c>
      <c r="L2521" s="37">
        <v>0</v>
      </c>
    </row>
    <row r="2522" spans="1:12" x14ac:dyDescent="0.25">
      <c r="A2522" s="37" t="s">
        <v>7968</v>
      </c>
      <c r="B2522" s="37">
        <v>4</v>
      </c>
      <c r="C2522" s="37">
        <v>0</v>
      </c>
      <c r="D2522" s="37">
        <v>0</v>
      </c>
      <c r="E2522" s="37">
        <v>1</v>
      </c>
      <c r="F2522" s="37">
        <v>0.976275</v>
      </c>
      <c r="G2522" s="37" t="s">
        <v>1232</v>
      </c>
      <c r="H2522" s="37" t="s">
        <v>2308</v>
      </c>
      <c r="I2522" s="37">
        <v>83</v>
      </c>
      <c r="J2522" s="37" t="s">
        <v>2275</v>
      </c>
      <c r="K2522" s="37">
        <v>4</v>
      </c>
      <c r="L2522" s="37">
        <v>0</v>
      </c>
    </row>
    <row r="2523" spans="1:12" x14ac:dyDescent="0.25">
      <c r="A2523" s="37" t="s">
        <v>5758</v>
      </c>
      <c r="B2523" s="37">
        <v>4</v>
      </c>
      <c r="C2523" s="37">
        <v>0</v>
      </c>
      <c r="D2523" s="37">
        <v>3</v>
      </c>
      <c r="E2523" s="37">
        <v>0</v>
      </c>
      <c r="F2523" s="37">
        <v>2.9876000000000005</v>
      </c>
      <c r="G2523" s="37" t="s">
        <v>1232</v>
      </c>
      <c r="H2523" s="37" t="s">
        <v>2308</v>
      </c>
      <c r="I2523" s="37">
        <v>254</v>
      </c>
      <c r="J2523" s="37" t="s">
        <v>2268</v>
      </c>
      <c r="K2523" s="37">
        <v>4</v>
      </c>
      <c r="L2523" s="37">
        <v>3</v>
      </c>
    </row>
    <row r="2524" spans="1:12" x14ac:dyDescent="0.25">
      <c r="A2524" s="37" t="s">
        <v>8498</v>
      </c>
      <c r="B2524" s="37">
        <v>4</v>
      </c>
      <c r="C2524" s="37">
        <v>0</v>
      </c>
      <c r="D2524" s="37">
        <v>1</v>
      </c>
      <c r="E2524" s="37">
        <v>2</v>
      </c>
      <c r="F2524" s="37">
        <v>1.7408250000000001</v>
      </c>
      <c r="G2524" s="37" t="s">
        <v>1219</v>
      </c>
      <c r="H2524" s="37" t="s">
        <v>2405</v>
      </c>
      <c r="I2524" s="37">
        <v>148</v>
      </c>
      <c r="J2524" s="37" t="s">
        <v>2275</v>
      </c>
      <c r="K2524" s="37">
        <v>3</v>
      </c>
      <c r="L2524" s="37">
        <v>1</v>
      </c>
    </row>
    <row r="2525" spans="1:12" x14ac:dyDescent="0.25">
      <c r="A2525" s="37" t="s">
        <v>7967</v>
      </c>
      <c r="B2525" s="37">
        <v>4</v>
      </c>
      <c r="C2525" s="37">
        <v>0</v>
      </c>
      <c r="D2525" s="37">
        <v>0</v>
      </c>
      <c r="E2525" s="37">
        <v>1</v>
      </c>
      <c r="F2525" s="37">
        <v>0.43520000000000003</v>
      </c>
      <c r="G2525" s="37" t="s">
        <v>1219</v>
      </c>
      <c r="H2525" s="37" t="s">
        <v>2308</v>
      </c>
      <c r="I2525" s="37">
        <v>37</v>
      </c>
      <c r="J2525" s="37" t="s">
        <v>2275</v>
      </c>
      <c r="K2525" s="37">
        <v>4</v>
      </c>
      <c r="L2525" s="37">
        <v>0</v>
      </c>
    </row>
    <row r="2526" spans="1:12" x14ac:dyDescent="0.25">
      <c r="A2526" s="37" t="s">
        <v>8330</v>
      </c>
      <c r="B2526" s="37">
        <v>4</v>
      </c>
      <c r="C2526" s="37">
        <v>0</v>
      </c>
      <c r="D2526" s="37">
        <v>0</v>
      </c>
      <c r="E2526" s="37">
        <v>2</v>
      </c>
      <c r="F2526" s="37">
        <v>0.77457500000000001</v>
      </c>
      <c r="G2526" s="37" t="s">
        <v>1219</v>
      </c>
      <c r="H2526" s="37" t="s">
        <v>2308</v>
      </c>
      <c r="I2526" s="37">
        <v>114</v>
      </c>
      <c r="J2526" s="37" t="s">
        <v>2275</v>
      </c>
      <c r="K2526" s="37">
        <v>4</v>
      </c>
      <c r="L2526" s="37">
        <v>0</v>
      </c>
    </row>
    <row r="2527" spans="1:12" x14ac:dyDescent="0.25">
      <c r="A2527" s="37" t="s">
        <v>9031</v>
      </c>
      <c r="B2527" s="37">
        <v>4</v>
      </c>
      <c r="C2527" s="37">
        <v>0</v>
      </c>
      <c r="D2527" s="37">
        <v>1</v>
      </c>
      <c r="E2527" s="37">
        <v>1</v>
      </c>
      <c r="F2527" s="37">
        <v>1.9055</v>
      </c>
      <c r="G2527" s="37" t="s">
        <v>1261</v>
      </c>
      <c r="H2527" s="37" t="s">
        <v>2308</v>
      </c>
      <c r="I2527" s="37">
        <v>162</v>
      </c>
      <c r="J2527" s="37" t="s">
        <v>2275</v>
      </c>
      <c r="K2527" s="37">
        <v>4</v>
      </c>
      <c r="L2527" s="37">
        <v>1</v>
      </c>
    </row>
    <row r="2528" spans="1:12" x14ac:dyDescent="0.25">
      <c r="A2528" s="37" t="s">
        <v>9029</v>
      </c>
      <c r="B2528" s="37">
        <v>4</v>
      </c>
      <c r="C2528" s="37">
        <v>0</v>
      </c>
      <c r="D2528" s="37">
        <v>0</v>
      </c>
      <c r="E2528" s="37">
        <v>1</v>
      </c>
      <c r="F2528" s="37">
        <v>0.61162500000000009</v>
      </c>
      <c r="G2528" s="37" t="s">
        <v>2456</v>
      </c>
      <c r="H2528" s="37" t="s">
        <v>2405</v>
      </c>
      <c r="I2528" s="37">
        <v>52</v>
      </c>
      <c r="J2528" s="37" t="s">
        <v>2268</v>
      </c>
      <c r="K2528" s="37">
        <v>3</v>
      </c>
      <c r="L2528" s="37">
        <v>0</v>
      </c>
    </row>
    <row r="2529" spans="1:12" x14ac:dyDescent="0.25">
      <c r="A2529" s="37" t="s">
        <v>8401</v>
      </c>
      <c r="B2529" s="37">
        <v>4</v>
      </c>
      <c r="C2529" s="37">
        <v>0</v>
      </c>
      <c r="D2529" s="37">
        <v>4</v>
      </c>
      <c r="E2529" s="37">
        <v>4</v>
      </c>
      <c r="F2529" s="37">
        <v>6.3281000000000001</v>
      </c>
      <c r="G2529" s="37" t="s">
        <v>2299</v>
      </c>
      <c r="H2529" s="37" t="s">
        <v>2308</v>
      </c>
      <c r="I2529" s="37">
        <v>538</v>
      </c>
      <c r="J2529" s="37" t="s">
        <v>2268</v>
      </c>
      <c r="K2529" s="37">
        <v>4</v>
      </c>
      <c r="L2529" s="37">
        <v>4</v>
      </c>
    </row>
    <row r="2530" spans="1:12" x14ac:dyDescent="0.25">
      <c r="A2530" s="37" t="s">
        <v>7672</v>
      </c>
      <c r="B2530" s="37">
        <v>4</v>
      </c>
      <c r="C2530" s="37">
        <v>0</v>
      </c>
      <c r="D2530" s="37">
        <v>0</v>
      </c>
      <c r="E2530" s="37">
        <v>1</v>
      </c>
      <c r="F2530" s="37">
        <v>0.84687500000000004</v>
      </c>
      <c r="G2530" s="37" t="s">
        <v>1224</v>
      </c>
      <c r="H2530" s="37" t="s">
        <v>2308</v>
      </c>
      <c r="I2530" s="37">
        <v>72</v>
      </c>
      <c r="J2530" s="37" t="s">
        <v>2268</v>
      </c>
      <c r="K2530" s="37">
        <v>4</v>
      </c>
      <c r="L2530" s="37">
        <v>0</v>
      </c>
    </row>
    <row r="2531" spans="1:12" x14ac:dyDescent="0.25">
      <c r="A2531" s="37" t="s">
        <v>8459</v>
      </c>
      <c r="B2531" s="37">
        <v>4</v>
      </c>
      <c r="C2531" s="37">
        <v>0</v>
      </c>
      <c r="D2531" s="37">
        <v>0</v>
      </c>
      <c r="E2531" s="37">
        <v>2</v>
      </c>
      <c r="F2531" s="37">
        <v>0.50262499999999999</v>
      </c>
      <c r="G2531" s="37" t="s">
        <v>1224</v>
      </c>
      <c r="H2531" s="37" t="s">
        <v>2308</v>
      </c>
      <c r="I2531" s="37">
        <v>65</v>
      </c>
      <c r="J2531" s="37" t="s">
        <v>2268</v>
      </c>
      <c r="K2531" s="37">
        <v>3</v>
      </c>
      <c r="L2531" s="37">
        <v>0</v>
      </c>
    </row>
    <row r="2532" spans="1:12" x14ac:dyDescent="0.25">
      <c r="A2532" s="37" t="s">
        <v>7913</v>
      </c>
      <c r="B2532" s="37">
        <v>4</v>
      </c>
      <c r="C2532" s="37">
        <v>0</v>
      </c>
      <c r="D2532" s="37">
        <v>1</v>
      </c>
      <c r="E2532" s="37">
        <v>1</v>
      </c>
      <c r="F2532" s="37">
        <v>1.5068000000000001</v>
      </c>
      <c r="G2532" s="37" t="s">
        <v>1240</v>
      </c>
      <c r="H2532" s="37" t="s">
        <v>2308</v>
      </c>
      <c r="I2532" s="37">
        <v>225</v>
      </c>
      <c r="J2532" s="37" t="s">
        <v>2275</v>
      </c>
      <c r="K2532" s="37">
        <v>4</v>
      </c>
      <c r="L2532" s="37">
        <v>1</v>
      </c>
    </row>
    <row r="2533" spans="1:12" x14ac:dyDescent="0.25">
      <c r="A2533" s="37" t="s">
        <v>8293</v>
      </c>
      <c r="B2533" s="37">
        <v>4</v>
      </c>
      <c r="C2533" s="37">
        <v>0</v>
      </c>
      <c r="D2533" s="37">
        <v>1</v>
      </c>
      <c r="E2533" s="37">
        <v>3</v>
      </c>
      <c r="F2533" s="37">
        <v>2.4583249999999999</v>
      </c>
      <c r="G2533" s="37" t="s">
        <v>1224</v>
      </c>
      <c r="H2533" s="37" t="s">
        <v>2308</v>
      </c>
      <c r="I2533" s="37">
        <v>209</v>
      </c>
      <c r="J2533" s="37" t="s">
        <v>2268</v>
      </c>
      <c r="K2533" s="37">
        <v>4</v>
      </c>
      <c r="L2533" s="37">
        <v>1</v>
      </c>
    </row>
    <row r="2534" spans="1:12" x14ac:dyDescent="0.25">
      <c r="A2534" s="37" t="s">
        <v>8589</v>
      </c>
      <c r="B2534" s="37">
        <v>4</v>
      </c>
      <c r="C2534" s="37">
        <v>0</v>
      </c>
      <c r="D2534" s="37">
        <v>0</v>
      </c>
      <c r="E2534" s="37">
        <v>0</v>
      </c>
      <c r="F2534" s="37">
        <v>0.19994999999999999</v>
      </c>
      <c r="G2534" s="37" t="s">
        <v>1228</v>
      </c>
      <c r="H2534" s="37" t="s">
        <v>2308</v>
      </c>
      <c r="I2534" s="37">
        <v>17</v>
      </c>
      <c r="J2534" s="37" t="s">
        <v>2275</v>
      </c>
      <c r="K2534" s="37">
        <v>2</v>
      </c>
      <c r="L2534" s="37">
        <v>0</v>
      </c>
    </row>
    <row r="2535" spans="1:12" x14ac:dyDescent="0.25">
      <c r="A2535" s="37" t="s">
        <v>6348</v>
      </c>
      <c r="B2535" s="37">
        <v>4</v>
      </c>
      <c r="C2535" s="37">
        <v>0</v>
      </c>
      <c r="D2535" s="37">
        <v>0</v>
      </c>
      <c r="E2535" s="37">
        <v>0</v>
      </c>
      <c r="F2535" s="37">
        <v>0.81157500000000005</v>
      </c>
      <c r="G2535" s="37" t="s">
        <v>1228</v>
      </c>
      <c r="H2535" s="37" t="s">
        <v>2310</v>
      </c>
      <c r="I2535" s="37">
        <v>69</v>
      </c>
      <c r="J2535" s="37" t="s">
        <v>2275</v>
      </c>
      <c r="K2535" s="37">
        <v>4</v>
      </c>
      <c r="L2535" s="37">
        <v>0</v>
      </c>
    </row>
    <row r="2536" spans="1:12" x14ac:dyDescent="0.25">
      <c r="A2536" s="37" t="s">
        <v>8179</v>
      </c>
      <c r="B2536" s="37">
        <v>4</v>
      </c>
      <c r="C2536" s="37">
        <v>0</v>
      </c>
      <c r="D2536" s="37">
        <v>1</v>
      </c>
      <c r="E2536" s="37">
        <v>2</v>
      </c>
      <c r="F2536" s="37">
        <v>1.61145</v>
      </c>
      <c r="G2536" s="37" t="s">
        <v>1219</v>
      </c>
      <c r="H2536" s="37" t="s">
        <v>2308</v>
      </c>
      <c r="I2536" s="37">
        <v>137</v>
      </c>
      <c r="J2536" s="37" t="s">
        <v>2268</v>
      </c>
      <c r="K2536" s="37">
        <v>3</v>
      </c>
      <c r="L2536" s="37">
        <v>1</v>
      </c>
    </row>
    <row r="2537" spans="1:12" x14ac:dyDescent="0.25">
      <c r="A2537" s="37" t="s">
        <v>7725</v>
      </c>
      <c r="B2537" s="37">
        <v>4</v>
      </c>
      <c r="C2537" s="37">
        <v>1</v>
      </c>
      <c r="D2537" s="37">
        <v>1</v>
      </c>
      <c r="E2537" s="37">
        <v>1</v>
      </c>
      <c r="F2537" s="37">
        <v>5.881124999999999</v>
      </c>
      <c r="G2537" s="37" t="s">
        <v>1264</v>
      </c>
      <c r="H2537" s="37" t="s">
        <v>2308</v>
      </c>
      <c r="I2537" s="37">
        <v>500</v>
      </c>
      <c r="J2537" s="37" t="s">
        <v>2268</v>
      </c>
      <c r="K2537" s="37">
        <v>4</v>
      </c>
      <c r="L2537" s="37">
        <v>1</v>
      </c>
    </row>
    <row r="2538" spans="1:12" x14ac:dyDescent="0.25">
      <c r="A2538" s="37" t="s">
        <v>9166</v>
      </c>
      <c r="B2538" s="37">
        <v>4</v>
      </c>
      <c r="C2538" s="37">
        <v>0</v>
      </c>
      <c r="D2538" s="37">
        <v>1</v>
      </c>
      <c r="E2538" s="37">
        <v>1</v>
      </c>
      <c r="F2538" s="37">
        <v>1.4349750000000001</v>
      </c>
      <c r="G2538" s="37" t="s">
        <v>1218</v>
      </c>
      <c r="H2538" s="37" t="s">
        <v>2269</v>
      </c>
      <c r="I2538" s="37">
        <v>122</v>
      </c>
      <c r="J2538" s="37" t="s">
        <v>2268</v>
      </c>
      <c r="K2538" s="37">
        <v>4</v>
      </c>
      <c r="L2538" s="37">
        <v>1</v>
      </c>
    </row>
    <row r="2539" spans="1:12" x14ac:dyDescent="0.25">
      <c r="A2539" s="37" t="s">
        <v>7473</v>
      </c>
      <c r="B2539" s="37">
        <v>4</v>
      </c>
      <c r="C2539" s="37">
        <v>1</v>
      </c>
      <c r="D2539" s="37">
        <v>1</v>
      </c>
      <c r="E2539" s="37">
        <v>3</v>
      </c>
      <c r="F2539" s="37">
        <v>8.0336250000000007</v>
      </c>
      <c r="G2539" s="37" t="s">
        <v>1224</v>
      </c>
      <c r="H2539" s="37" t="s">
        <v>3297</v>
      </c>
      <c r="I2539" s="37">
        <v>683</v>
      </c>
      <c r="J2539" s="37" t="s">
        <v>2268</v>
      </c>
      <c r="K2539" s="37">
        <v>4</v>
      </c>
      <c r="L2539" s="37">
        <v>1</v>
      </c>
    </row>
    <row r="2540" spans="1:12" x14ac:dyDescent="0.25">
      <c r="A2540" s="37" t="s">
        <v>9147</v>
      </c>
      <c r="B2540" s="37">
        <v>4</v>
      </c>
      <c r="C2540" s="37">
        <v>0</v>
      </c>
      <c r="D2540" s="37">
        <v>0</v>
      </c>
      <c r="E2540" s="37">
        <v>3</v>
      </c>
      <c r="F2540" s="37">
        <v>0.78805000000000003</v>
      </c>
      <c r="G2540" s="37" t="s">
        <v>1218</v>
      </c>
      <c r="H2540" s="37" t="s">
        <v>2316</v>
      </c>
      <c r="I2540" s="37">
        <v>67</v>
      </c>
      <c r="J2540" s="37" t="s">
        <v>2275</v>
      </c>
      <c r="K2540" s="37">
        <v>4</v>
      </c>
      <c r="L2540" s="37">
        <v>0</v>
      </c>
    </row>
    <row r="2541" spans="1:12" x14ac:dyDescent="0.25">
      <c r="A2541" s="37" t="s">
        <v>9581</v>
      </c>
      <c r="B2541" s="37">
        <v>4</v>
      </c>
      <c r="C2541" s="37">
        <v>0</v>
      </c>
      <c r="D2541" s="37">
        <v>0</v>
      </c>
      <c r="E2541" s="37">
        <v>0</v>
      </c>
      <c r="F2541" s="37">
        <v>0.43520000000000003</v>
      </c>
      <c r="G2541" s="37" t="s">
        <v>1219</v>
      </c>
      <c r="H2541" s="37" t="s">
        <v>2269</v>
      </c>
      <c r="I2541" s="37">
        <v>37</v>
      </c>
      <c r="J2541" s="37" t="s">
        <v>2268</v>
      </c>
      <c r="K2541" s="37">
        <v>2</v>
      </c>
      <c r="L2541" s="37">
        <v>0</v>
      </c>
    </row>
    <row r="2542" spans="1:12" x14ac:dyDescent="0.25">
      <c r="A2542" s="37" t="s">
        <v>8726</v>
      </c>
      <c r="B2542" s="37">
        <v>4</v>
      </c>
      <c r="C2542" s="37">
        <v>0</v>
      </c>
      <c r="D2542" s="37">
        <v>0</v>
      </c>
      <c r="E2542" s="37">
        <v>1</v>
      </c>
      <c r="F2542" s="37">
        <v>0.68220000000000003</v>
      </c>
      <c r="G2542" s="37" t="s">
        <v>1220</v>
      </c>
      <c r="H2542" s="37" t="s">
        <v>2405</v>
      </c>
      <c r="I2542" s="37">
        <v>58</v>
      </c>
      <c r="J2542" s="37" t="s">
        <v>2275</v>
      </c>
      <c r="K2542" s="37">
        <v>4</v>
      </c>
      <c r="L2542" s="37">
        <v>0</v>
      </c>
    </row>
    <row r="2543" spans="1:12" x14ac:dyDescent="0.25">
      <c r="A2543" s="37" t="s">
        <v>6589</v>
      </c>
      <c r="B2543" s="37">
        <v>4</v>
      </c>
      <c r="C2543" s="37">
        <v>0</v>
      </c>
      <c r="D2543" s="37">
        <v>0</v>
      </c>
      <c r="E2543" s="37">
        <v>0</v>
      </c>
      <c r="F2543" s="37">
        <v>1.1526999999999998</v>
      </c>
      <c r="G2543" s="37" t="s">
        <v>2299</v>
      </c>
      <c r="H2543" s="37" t="s">
        <v>2308</v>
      </c>
      <c r="I2543" s="37">
        <v>98</v>
      </c>
      <c r="J2543" s="37" t="s">
        <v>2268</v>
      </c>
      <c r="K2543" s="37">
        <v>4</v>
      </c>
      <c r="L2543" s="37">
        <v>0</v>
      </c>
    </row>
    <row r="2544" spans="1:12" x14ac:dyDescent="0.25">
      <c r="A2544" s="37" t="s">
        <v>7963</v>
      </c>
      <c r="B2544" s="37">
        <v>4</v>
      </c>
      <c r="C2544" s="37">
        <v>0</v>
      </c>
      <c r="D2544" s="37">
        <v>1</v>
      </c>
      <c r="E2544" s="37">
        <v>1</v>
      </c>
      <c r="F2544" s="37">
        <v>1.411475</v>
      </c>
      <c r="G2544" s="37" t="s">
        <v>2823</v>
      </c>
      <c r="H2544" s="37" t="s">
        <v>2308</v>
      </c>
      <c r="I2544" s="37">
        <v>120</v>
      </c>
      <c r="J2544" s="37" t="s">
        <v>2275</v>
      </c>
      <c r="K2544" s="37">
        <v>4</v>
      </c>
      <c r="L2544" s="37">
        <v>1</v>
      </c>
    </row>
    <row r="2545" spans="1:12" x14ac:dyDescent="0.25">
      <c r="A2545" s="37" t="s">
        <v>8291</v>
      </c>
      <c r="B2545" s="37">
        <v>4</v>
      </c>
      <c r="C2545" s="37">
        <v>0</v>
      </c>
      <c r="D2545" s="37">
        <v>0</v>
      </c>
      <c r="E2545" s="37">
        <v>1</v>
      </c>
      <c r="F2545" s="37">
        <v>0.2117</v>
      </c>
      <c r="G2545" s="37" t="s">
        <v>1220</v>
      </c>
      <c r="H2545" s="37" t="s">
        <v>2308</v>
      </c>
      <c r="I2545" s="37">
        <v>18</v>
      </c>
      <c r="J2545" s="37" t="s">
        <v>2275</v>
      </c>
      <c r="K2545" s="37">
        <v>3</v>
      </c>
      <c r="L2545" s="37">
        <v>0</v>
      </c>
    </row>
    <row r="2546" spans="1:12" x14ac:dyDescent="0.25">
      <c r="A2546" s="37" t="s">
        <v>8496</v>
      </c>
      <c r="B2546" s="37">
        <v>4</v>
      </c>
      <c r="C2546" s="37">
        <v>0</v>
      </c>
      <c r="D2546" s="37">
        <v>4</v>
      </c>
      <c r="E2546" s="37">
        <v>4</v>
      </c>
      <c r="F2546" s="37">
        <v>6.3281000000000001</v>
      </c>
      <c r="G2546" s="37" t="s">
        <v>2299</v>
      </c>
      <c r="H2546" s="37" t="s">
        <v>2308</v>
      </c>
      <c r="I2546" s="37">
        <v>538</v>
      </c>
      <c r="J2546" s="37" t="s">
        <v>2268</v>
      </c>
      <c r="K2546" s="37">
        <v>4</v>
      </c>
      <c r="L2546" s="37">
        <v>4</v>
      </c>
    </row>
    <row r="2547" spans="1:12" x14ac:dyDescent="0.25">
      <c r="A2547" s="37" t="s">
        <v>8018</v>
      </c>
      <c r="B2547" s="37">
        <v>4</v>
      </c>
      <c r="C2547" s="37">
        <v>0</v>
      </c>
      <c r="D2547" s="37">
        <v>1</v>
      </c>
      <c r="E2547" s="37">
        <v>0</v>
      </c>
      <c r="F2547" s="37">
        <v>2.0348750000000004</v>
      </c>
      <c r="G2547" s="37" t="s">
        <v>2617</v>
      </c>
      <c r="H2547" s="37" t="s">
        <v>2308</v>
      </c>
      <c r="I2547" s="37">
        <v>173</v>
      </c>
      <c r="J2547" s="37" t="s">
        <v>2268</v>
      </c>
      <c r="K2547" s="37">
        <v>4</v>
      </c>
      <c r="L2547" s="37">
        <v>1</v>
      </c>
    </row>
    <row r="2548" spans="1:12" x14ac:dyDescent="0.25">
      <c r="A2548" s="37" t="s">
        <v>8815</v>
      </c>
      <c r="B2548" s="37">
        <v>4</v>
      </c>
      <c r="C2548" s="37">
        <v>0</v>
      </c>
      <c r="D2548" s="37">
        <v>1</v>
      </c>
      <c r="E2548" s="37">
        <v>1</v>
      </c>
      <c r="F2548" s="37">
        <v>0.78805000000000003</v>
      </c>
      <c r="G2548" s="37" t="s">
        <v>1219</v>
      </c>
      <c r="H2548" s="37" t="s">
        <v>2269</v>
      </c>
      <c r="I2548" s="37">
        <v>67</v>
      </c>
      <c r="J2548" s="37" t="s">
        <v>2268</v>
      </c>
      <c r="K2548" s="37">
        <v>3</v>
      </c>
      <c r="L2548" s="37">
        <v>1</v>
      </c>
    </row>
    <row r="2549" spans="1:12" x14ac:dyDescent="0.25">
      <c r="A2549" s="37" t="s">
        <v>7788</v>
      </c>
      <c r="B2549" s="37">
        <v>4</v>
      </c>
      <c r="C2549" s="37">
        <v>0</v>
      </c>
      <c r="D2549" s="37">
        <v>0</v>
      </c>
      <c r="E2549" s="37">
        <v>1</v>
      </c>
      <c r="F2549" s="37">
        <v>0.83512500000000001</v>
      </c>
      <c r="G2549" s="37" t="s">
        <v>1233</v>
      </c>
      <c r="H2549" s="37" t="s">
        <v>2321</v>
      </c>
      <c r="I2549" s="37">
        <v>71</v>
      </c>
      <c r="J2549" s="37" t="s">
        <v>2275</v>
      </c>
      <c r="K2549" s="37">
        <v>4</v>
      </c>
      <c r="L2549" s="37">
        <v>0</v>
      </c>
    </row>
    <row r="2550" spans="1:12" x14ac:dyDescent="0.25">
      <c r="A2550" s="37" t="s">
        <v>8077</v>
      </c>
      <c r="B2550" s="37">
        <v>4</v>
      </c>
      <c r="C2550" s="37">
        <v>0</v>
      </c>
      <c r="D2550" s="37">
        <v>1</v>
      </c>
      <c r="E2550" s="37">
        <v>2</v>
      </c>
      <c r="F2550" s="37">
        <v>1.3997250000000001</v>
      </c>
      <c r="G2550" s="37" t="s">
        <v>1232</v>
      </c>
      <c r="H2550" s="37" t="s">
        <v>2308</v>
      </c>
      <c r="I2550" s="37">
        <v>119</v>
      </c>
      <c r="J2550" s="37" t="s">
        <v>2268</v>
      </c>
      <c r="K2550" s="37">
        <v>3</v>
      </c>
      <c r="L2550" s="37">
        <v>1</v>
      </c>
    </row>
    <row r="2551" spans="1:12" x14ac:dyDescent="0.25">
      <c r="A2551" s="37" t="s">
        <v>8528</v>
      </c>
      <c r="B2551" s="37">
        <v>4</v>
      </c>
      <c r="C2551" s="37">
        <v>0</v>
      </c>
      <c r="D2551" s="37">
        <v>0</v>
      </c>
      <c r="E2551" s="37">
        <v>1</v>
      </c>
      <c r="F2551" s="37">
        <v>0.51752500000000001</v>
      </c>
      <c r="G2551" s="37" t="s">
        <v>1221</v>
      </c>
      <c r="H2551" s="37" t="s">
        <v>2308</v>
      </c>
      <c r="I2551" s="37">
        <v>44</v>
      </c>
      <c r="J2551" s="37" t="s">
        <v>2275</v>
      </c>
      <c r="K2551" s="37">
        <v>4</v>
      </c>
      <c r="L2551" s="37">
        <v>0</v>
      </c>
    </row>
    <row r="2552" spans="1:12" x14ac:dyDescent="0.25">
      <c r="A2552" s="37" t="s">
        <v>6575</v>
      </c>
      <c r="B2552" s="37">
        <v>4</v>
      </c>
      <c r="C2552" s="37">
        <v>1</v>
      </c>
      <c r="D2552" s="37">
        <v>2</v>
      </c>
      <c r="E2552" s="37">
        <v>1</v>
      </c>
      <c r="F2552" s="37">
        <v>4.6108000000000002</v>
      </c>
      <c r="G2552" s="37" t="s">
        <v>1246</v>
      </c>
      <c r="H2552" s="37" t="s">
        <v>2308</v>
      </c>
      <c r="I2552" s="37">
        <v>392</v>
      </c>
      <c r="J2552" s="37" t="s">
        <v>2275</v>
      </c>
      <c r="K2552" s="37">
        <v>4</v>
      </c>
      <c r="L2552" s="37">
        <v>2</v>
      </c>
    </row>
    <row r="2553" spans="1:12" x14ac:dyDescent="0.25">
      <c r="A2553" s="37" t="s">
        <v>9047</v>
      </c>
      <c r="B2553" s="37">
        <v>4</v>
      </c>
      <c r="C2553" s="37">
        <v>1</v>
      </c>
      <c r="D2553" s="37">
        <v>1</v>
      </c>
      <c r="E2553" s="37">
        <v>2</v>
      </c>
      <c r="F2553" s="37">
        <v>4.3184000000000005</v>
      </c>
      <c r="G2553" s="37" t="s">
        <v>2299</v>
      </c>
      <c r="H2553" s="37" t="s">
        <v>2308</v>
      </c>
      <c r="I2553" s="37">
        <v>387</v>
      </c>
      <c r="J2553" s="37" t="s">
        <v>2268</v>
      </c>
      <c r="K2553" s="37">
        <v>4</v>
      </c>
      <c r="L2553" s="37">
        <v>1</v>
      </c>
    </row>
    <row r="2554" spans="1:12" x14ac:dyDescent="0.25">
      <c r="A2554" s="37" t="s">
        <v>6007</v>
      </c>
      <c r="B2554" s="37">
        <v>4</v>
      </c>
      <c r="C2554" s="37">
        <v>0</v>
      </c>
      <c r="D2554" s="37">
        <v>0</v>
      </c>
      <c r="E2554" s="37">
        <v>0</v>
      </c>
      <c r="F2554" s="37">
        <v>0.35285</v>
      </c>
      <c r="G2554" s="37" t="s">
        <v>1229</v>
      </c>
      <c r="H2554" s="37" t="s">
        <v>2321</v>
      </c>
      <c r="I2554" s="37">
        <v>30</v>
      </c>
      <c r="J2554" s="37" t="s">
        <v>2268</v>
      </c>
      <c r="K2554" s="37">
        <v>3</v>
      </c>
      <c r="L2554" s="37">
        <v>0</v>
      </c>
    </row>
    <row r="2555" spans="1:12" x14ac:dyDescent="0.25">
      <c r="A2555" s="37" t="s">
        <v>8213</v>
      </c>
      <c r="B2555" s="37">
        <v>4</v>
      </c>
      <c r="C2555" s="37">
        <v>0</v>
      </c>
      <c r="D2555" s="37">
        <v>0</v>
      </c>
      <c r="E2555" s="37">
        <v>3</v>
      </c>
      <c r="F2555" s="37">
        <v>0.62340000000000007</v>
      </c>
      <c r="G2555" s="37" t="s">
        <v>1219</v>
      </c>
      <c r="H2555" s="37" t="s">
        <v>2316</v>
      </c>
      <c r="I2555" s="37">
        <v>53</v>
      </c>
      <c r="J2555" s="37" t="s">
        <v>2268</v>
      </c>
      <c r="K2555" s="37">
        <v>3</v>
      </c>
      <c r="L2555" s="37">
        <v>0</v>
      </c>
    </row>
    <row r="2556" spans="1:12" x14ac:dyDescent="0.25">
      <c r="A2556" s="37" t="s">
        <v>8873</v>
      </c>
      <c r="B2556" s="37">
        <v>4</v>
      </c>
      <c r="C2556" s="37">
        <v>0</v>
      </c>
      <c r="D2556" s="37">
        <v>0</v>
      </c>
      <c r="E2556" s="37">
        <v>0</v>
      </c>
      <c r="F2556" s="37">
        <v>0.90570000000000006</v>
      </c>
      <c r="G2556" s="37" t="s">
        <v>1238</v>
      </c>
      <c r="H2556" s="37" t="s">
        <v>2269</v>
      </c>
      <c r="I2556" s="37">
        <v>77</v>
      </c>
      <c r="J2556" s="37" t="s">
        <v>2268</v>
      </c>
      <c r="K2556" s="37">
        <v>3</v>
      </c>
      <c r="L2556" s="37">
        <v>0</v>
      </c>
    </row>
    <row r="2557" spans="1:12" x14ac:dyDescent="0.25">
      <c r="A2557" s="37" t="s">
        <v>8017</v>
      </c>
      <c r="B2557" s="37">
        <v>4</v>
      </c>
      <c r="C2557" s="37">
        <v>0</v>
      </c>
      <c r="D2557" s="37">
        <v>0</v>
      </c>
      <c r="E2557" s="37">
        <v>0</v>
      </c>
      <c r="F2557" s="37">
        <v>0.19992500000000002</v>
      </c>
      <c r="G2557" s="37" t="s">
        <v>1219</v>
      </c>
      <c r="H2557" s="37" t="s">
        <v>2269</v>
      </c>
      <c r="I2557" s="37">
        <v>17</v>
      </c>
      <c r="J2557" s="37" t="s">
        <v>2268</v>
      </c>
      <c r="K2557" s="37">
        <v>2</v>
      </c>
      <c r="L2557" s="37">
        <v>0</v>
      </c>
    </row>
    <row r="2558" spans="1:12" x14ac:dyDescent="0.25">
      <c r="A2558" s="37" t="s">
        <v>8016</v>
      </c>
      <c r="B2558" s="37">
        <v>4</v>
      </c>
      <c r="C2558" s="37">
        <v>0</v>
      </c>
      <c r="D2558" s="37">
        <v>0</v>
      </c>
      <c r="E2558" s="37">
        <v>1</v>
      </c>
      <c r="F2558" s="37">
        <v>0.211725</v>
      </c>
      <c r="G2558" s="37" t="s">
        <v>1219</v>
      </c>
      <c r="H2558" s="37" t="s">
        <v>2269</v>
      </c>
      <c r="I2558" s="37">
        <v>18</v>
      </c>
      <c r="J2558" s="37" t="s">
        <v>2268</v>
      </c>
      <c r="K2558" s="37">
        <v>2</v>
      </c>
      <c r="L2558" s="37">
        <v>0</v>
      </c>
    </row>
    <row r="2559" spans="1:12" x14ac:dyDescent="0.25">
      <c r="A2559" s="37" t="s">
        <v>8013</v>
      </c>
      <c r="B2559" s="37">
        <v>4</v>
      </c>
      <c r="C2559" s="37">
        <v>0</v>
      </c>
      <c r="D2559" s="37">
        <v>0</v>
      </c>
      <c r="E2559" s="37">
        <v>0</v>
      </c>
      <c r="F2559" s="37">
        <v>0.18817500000000001</v>
      </c>
      <c r="G2559" s="37" t="s">
        <v>1258</v>
      </c>
      <c r="H2559" s="37" t="s">
        <v>2321</v>
      </c>
      <c r="I2559" s="37">
        <v>16</v>
      </c>
      <c r="J2559" s="37" t="s">
        <v>2268</v>
      </c>
      <c r="K2559" s="37">
        <v>3</v>
      </c>
      <c r="L2559" s="37">
        <v>0</v>
      </c>
    </row>
    <row r="2560" spans="1:12" x14ac:dyDescent="0.25">
      <c r="A2560" s="37" t="s">
        <v>8612</v>
      </c>
      <c r="B2560" s="37">
        <v>4</v>
      </c>
      <c r="C2560" s="37">
        <v>0</v>
      </c>
      <c r="D2560" s="37">
        <v>1</v>
      </c>
      <c r="E2560" s="37">
        <v>1</v>
      </c>
      <c r="F2560" s="37">
        <v>1.2703000000000002</v>
      </c>
      <c r="G2560" s="37" t="s">
        <v>2299</v>
      </c>
      <c r="H2560" s="37" t="s">
        <v>2308</v>
      </c>
      <c r="I2560" s="37">
        <v>108</v>
      </c>
      <c r="J2560" s="37" t="s">
        <v>2275</v>
      </c>
      <c r="K2560" s="37">
        <v>4</v>
      </c>
      <c r="L2560" s="37">
        <v>1</v>
      </c>
    </row>
    <row r="2561" spans="1:12" x14ac:dyDescent="0.25">
      <c r="A2561" s="37" t="s">
        <v>7164</v>
      </c>
      <c r="B2561" s="37">
        <v>4</v>
      </c>
      <c r="C2561" s="37">
        <v>0</v>
      </c>
      <c r="D2561" s="37">
        <v>1</v>
      </c>
      <c r="E2561" s="37">
        <v>2</v>
      </c>
      <c r="F2561" s="37">
        <v>1.3451500000000001</v>
      </c>
      <c r="G2561" s="37" t="s">
        <v>1239</v>
      </c>
      <c r="H2561" s="37" t="s">
        <v>2308</v>
      </c>
      <c r="I2561" s="37">
        <v>127</v>
      </c>
      <c r="J2561" s="37" t="s">
        <v>2275</v>
      </c>
      <c r="K2561" s="37">
        <v>3</v>
      </c>
      <c r="L2561" s="37">
        <v>1</v>
      </c>
    </row>
    <row r="2562" spans="1:12" x14ac:dyDescent="0.25">
      <c r="A2562" s="37" t="s">
        <v>7035</v>
      </c>
      <c r="B2562" s="37">
        <v>4</v>
      </c>
      <c r="C2562" s="37">
        <v>0</v>
      </c>
      <c r="D2562" s="37">
        <v>0</v>
      </c>
      <c r="E2562" s="37">
        <v>1</v>
      </c>
      <c r="F2562" s="37">
        <v>0.47047500000000003</v>
      </c>
      <c r="G2562" s="37" t="s">
        <v>4432</v>
      </c>
      <c r="H2562" s="37" t="s">
        <v>2308</v>
      </c>
      <c r="I2562" s="37">
        <v>40</v>
      </c>
      <c r="J2562" s="37" t="s">
        <v>2268</v>
      </c>
      <c r="K2562" s="37">
        <v>3</v>
      </c>
      <c r="L2562" s="37">
        <v>0</v>
      </c>
    </row>
    <row r="2563" spans="1:12" x14ac:dyDescent="0.25">
      <c r="A2563" s="37" t="s">
        <v>8288</v>
      </c>
      <c r="B2563" s="37">
        <v>4</v>
      </c>
      <c r="C2563" s="37">
        <v>0</v>
      </c>
      <c r="D2563" s="37">
        <v>0</v>
      </c>
      <c r="E2563" s="37">
        <v>0</v>
      </c>
      <c r="F2563" s="37">
        <v>0.58810000000000007</v>
      </c>
      <c r="G2563" s="37" t="s">
        <v>1219</v>
      </c>
      <c r="H2563" s="37" t="s">
        <v>2308</v>
      </c>
      <c r="I2563" s="37">
        <v>50</v>
      </c>
      <c r="J2563" s="37" t="s">
        <v>2268</v>
      </c>
      <c r="K2563" s="37">
        <v>4</v>
      </c>
      <c r="L2563" s="37">
        <v>0</v>
      </c>
    </row>
    <row r="2564" spans="1:12" x14ac:dyDescent="0.25">
      <c r="A2564" s="37" t="s">
        <v>9214</v>
      </c>
      <c r="B2564" s="37">
        <v>4</v>
      </c>
      <c r="C2564" s="37">
        <v>0</v>
      </c>
      <c r="D2564" s="37">
        <v>3</v>
      </c>
      <c r="E2564" s="37">
        <v>2</v>
      </c>
      <c r="F2564" s="37">
        <v>4.2109250000000005</v>
      </c>
      <c r="G2564" s="37" t="s">
        <v>2299</v>
      </c>
      <c r="H2564" s="37" t="s">
        <v>2308</v>
      </c>
      <c r="I2564" s="37">
        <v>358</v>
      </c>
      <c r="J2564" s="37" t="s">
        <v>2268</v>
      </c>
      <c r="K2564" s="37">
        <v>4</v>
      </c>
      <c r="L2564" s="37">
        <v>3</v>
      </c>
    </row>
    <row r="2565" spans="1:12" x14ac:dyDescent="0.25">
      <c r="A2565" s="37" t="s">
        <v>9122</v>
      </c>
      <c r="B2565" s="37">
        <v>4</v>
      </c>
      <c r="C2565" s="37">
        <v>0</v>
      </c>
      <c r="D2565" s="37">
        <v>0</v>
      </c>
      <c r="E2565" s="37">
        <v>3</v>
      </c>
      <c r="F2565" s="37">
        <v>0.48222500000000001</v>
      </c>
      <c r="G2565" s="37" t="s">
        <v>1249</v>
      </c>
      <c r="H2565" s="37" t="s">
        <v>2308</v>
      </c>
      <c r="I2565" s="37">
        <v>41</v>
      </c>
      <c r="J2565" s="37" t="s">
        <v>2268</v>
      </c>
      <c r="K2565" s="37">
        <v>4</v>
      </c>
      <c r="L2565" s="37">
        <v>0</v>
      </c>
    </row>
    <row r="2566" spans="1:12" x14ac:dyDescent="0.25">
      <c r="A2566" s="37" t="s">
        <v>8634</v>
      </c>
      <c r="B2566" s="37">
        <v>4</v>
      </c>
      <c r="C2566" s="37">
        <v>0</v>
      </c>
      <c r="D2566" s="37">
        <v>1</v>
      </c>
      <c r="E2566" s="37">
        <v>2</v>
      </c>
      <c r="F2566" s="37">
        <v>1.6231750000000003</v>
      </c>
      <c r="G2566" s="37" t="s">
        <v>1219</v>
      </c>
      <c r="H2566" s="37" t="s">
        <v>2308</v>
      </c>
      <c r="I2566" s="37">
        <v>138</v>
      </c>
      <c r="J2566" s="37" t="s">
        <v>2268</v>
      </c>
      <c r="K2566" s="37">
        <v>3</v>
      </c>
      <c r="L2566" s="37">
        <v>1</v>
      </c>
    </row>
    <row r="2567" spans="1:12" x14ac:dyDescent="0.25">
      <c r="A2567" s="37" t="s">
        <v>6874</v>
      </c>
      <c r="B2567" s="37">
        <v>4</v>
      </c>
      <c r="C2567" s="37">
        <v>0</v>
      </c>
      <c r="D2567" s="37">
        <v>0</v>
      </c>
      <c r="E2567" s="37">
        <v>1</v>
      </c>
      <c r="F2567" s="37">
        <v>0.48222500000000001</v>
      </c>
      <c r="G2567" s="37" t="s">
        <v>1218</v>
      </c>
      <c r="H2567" s="37" t="s">
        <v>2308</v>
      </c>
      <c r="I2567" s="37">
        <v>41</v>
      </c>
      <c r="J2567" s="37" t="s">
        <v>2268</v>
      </c>
      <c r="K2567" s="37">
        <v>4</v>
      </c>
      <c r="L2567" s="37">
        <v>0</v>
      </c>
    </row>
    <row r="2568" spans="1:12" x14ac:dyDescent="0.25">
      <c r="A2568" s="37" t="s">
        <v>7848</v>
      </c>
      <c r="B2568" s="37">
        <v>4</v>
      </c>
      <c r="C2568" s="37">
        <v>0</v>
      </c>
      <c r="D2568" s="37">
        <v>1</v>
      </c>
      <c r="E2568" s="37">
        <v>1</v>
      </c>
      <c r="F2568" s="37">
        <v>2.0348999999999999</v>
      </c>
      <c r="G2568" s="37" t="s">
        <v>1218</v>
      </c>
      <c r="H2568" s="37" t="s">
        <v>2308</v>
      </c>
      <c r="I2568" s="37">
        <v>173</v>
      </c>
      <c r="J2568" s="37" t="s">
        <v>2268</v>
      </c>
      <c r="K2568" s="37">
        <v>4</v>
      </c>
      <c r="L2568" s="37">
        <v>1</v>
      </c>
    </row>
    <row r="2569" spans="1:12" x14ac:dyDescent="0.25">
      <c r="A2569" s="37" t="s">
        <v>7719</v>
      </c>
      <c r="B2569" s="37">
        <v>4</v>
      </c>
      <c r="C2569" s="37">
        <v>0</v>
      </c>
      <c r="D2569" s="37">
        <v>0</v>
      </c>
      <c r="E2569" s="37">
        <v>2</v>
      </c>
      <c r="F2569" s="37">
        <v>0.98802500000000004</v>
      </c>
      <c r="G2569" s="37" t="s">
        <v>1218</v>
      </c>
      <c r="H2569" s="37" t="s">
        <v>2308</v>
      </c>
      <c r="I2569" s="37">
        <v>84</v>
      </c>
      <c r="J2569" s="37" t="s">
        <v>2275</v>
      </c>
      <c r="K2569" s="37">
        <v>4</v>
      </c>
      <c r="L2569" s="37">
        <v>0</v>
      </c>
    </row>
    <row r="2570" spans="1:12" x14ac:dyDescent="0.25">
      <c r="A2570" s="37" t="s">
        <v>9065</v>
      </c>
      <c r="B2570" s="37">
        <v>4</v>
      </c>
      <c r="C2570" s="37">
        <v>0</v>
      </c>
      <c r="D2570" s="37">
        <v>0</v>
      </c>
      <c r="E2570" s="37">
        <v>0</v>
      </c>
      <c r="F2570" s="37">
        <v>0.81157499999999994</v>
      </c>
      <c r="G2570" s="37" t="s">
        <v>1236</v>
      </c>
      <c r="H2570" s="37" t="s">
        <v>2308</v>
      </c>
      <c r="I2570" s="37">
        <v>69</v>
      </c>
      <c r="J2570" s="37" t="s">
        <v>2275</v>
      </c>
      <c r="K2570" s="37">
        <v>4</v>
      </c>
      <c r="L2570" s="37">
        <v>0</v>
      </c>
    </row>
    <row r="2571" spans="1:12" x14ac:dyDescent="0.25">
      <c r="A2571" s="37" t="s">
        <v>8398</v>
      </c>
      <c r="B2571" s="37">
        <v>4</v>
      </c>
      <c r="C2571" s="37">
        <v>0</v>
      </c>
      <c r="D2571" s="37">
        <v>0</v>
      </c>
      <c r="E2571" s="37">
        <v>0</v>
      </c>
      <c r="F2571" s="37">
        <v>0.1176</v>
      </c>
      <c r="G2571" s="37" t="s">
        <v>1266</v>
      </c>
      <c r="H2571" s="37" t="s">
        <v>2308</v>
      </c>
      <c r="I2571" s="37">
        <v>10</v>
      </c>
      <c r="J2571" s="37" t="s">
        <v>2275</v>
      </c>
      <c r="K2571" s="37">
        <v>2</v>
      </c>
      <c r="L2571" s="37">
        <v>0</v>
      </c>
    </row>
    <row r="2572" spans="1:12" x14ac:dyDescent="0.25">
      <c r="A2572" s="37" t="s">
        <v>7845</v>
      </c>
      <c r="B2572" s="37">
        <v>4</v>
      </c>
      <c r="C2572" s="37">
        <v>1</v>
      </c>
      <c r="D2572" s="37">
        <v>1</v>
      </c>
      <c r="E2572" s="37">
        <v>0</v>
      </c>
      <c r="F2572" s="37">
        <v>9.8215000000000003</v>
      </c>
      <c r="G2572" s="37" t="s">
        <v>3670</v>
      </c>
      <c r="H2572" s="37" t="s">
        <v>2308</v>
      </c>
      <c r="I2572" s="37">
        <v>835</v>
      </c>
      <c r="J2572" s="37" t="s">
        <v>2275</v>
      </c>
      <c r="K2572" s="37">
        <v>3</v>
      </c>
      <c r="L2572" s="37">
        <v>1</v>
      </c>
    </row>
    <row r="2573" spans="1:12" x14ac:dyDescent="0.25">
      <c r="A2573" s="37" t="s">
        <v>8132</v>
      </c>
      <c r="B2573" s="37">
        <v>4</v>
      </c>
      <c r="C2573" s="37">
        <v>0</v>
      </c>
      <c r="D2573" s="37">
        <v>0</v>
      </c>
      <c r="E2573" s="37">
        <v>1</v>
      </c>
      <c r="F2573" s="37">
        <v>0.32930000000000004</v>
      </c>
      <c r="G2573" s="37" t="s">
        <v>1240</v>
      </c>
      <c r="H2573" s="37" t="s">
        <v>2308</v>
      </c>
      <c r="I2573" s="37">
        <v>28</v>
      </c>
      <c r="J2573" s="37" t="s">
        <v>2275</v>
      </c>
      <c r="K2573" s="37">
        <v>3</v>
      </c>
      <c r="L2573" s="37">
        <v>0</v>
      </c>
    </row>
    <row r="2574" spans="1:12" x14ac:dyDescent="0.25">
      <c r="A2574" s="37" t="s">
        <v>8364</v>
      </c>
      <c r="B2574" s="37">
        <v>4</v>
      </c>
      <c r="C2574" s="37">
        <v>0</v>
      </c>
      <c r="D2574" s="37">
        <v>2</v>
      </c>
      <c r="E2574" s="37">
        <v>3</v>
      </c>
      <c r="F2574" s="37">
        <v>2.1642749999999999</v>
      </c>
      <c r="G2574" s="37" t="s">
        <v>1240</v>
      </c>
      <c r="H2574" s="37" t="s">
        <v>2308</v>
      </c>
      <c r="I2574" s="37">
        <v>184</v>
      </c>
      <c r="J2574" s="37" t="s">
        <v>2275</v>
      </c>
      <c r="K2574" s="37">
        <v>4</v>
      </c>
      <c r="L2574" s="37">
        <v>2</v>
      </c>
    </row>
    <row r="2575" spans="1:12" x14ac:dyDescent="0.25">
      <c r="A2575" s="37" t="s">
        <v>8718</v>
      </c>
      <c r="B2575" s="37">
        <v>4</v>
      </c>
      <c r="C2575" s="37">
        <v>0</v>
      </c>
      <c r="D2575" s="37">
        <v>1</v>
      </c>
      <c r="E2575" s="37">
        <v>2</v>
      </c>
      <c r="F2575" s="37">
        <v>1.31735</v>
      </c>
      <c r="G2575" s="37" t="s">
        <v>1240</v>
      </c>
      <c r="H2575" s="37" t="s">
        <v>2308</v>
      </c>
      <c r="I2575" s="37">
        <v>112</v>
      </c>
      <c r="J2575" s="37" t="s">
        <v>2275</v>
      </c>
      <c r="K2575" s="37">
        <v>4</v>
      </c>
      <c r="L2575" s="37">
        <v>1</v>
      </c>
    </row>
    <row r="2576" spans="1:12" x14ac:dyDescent="0.25">
      <c r="A2576" s="37" t="s">
        <v>8323</v>
      </c>
      <c r="B2576" s="37">
        <v>4</v>
      </c>
      <c r="C2576" s="37">
        <v>0</v>
      </c>
      <c r="D2576" s="37">
        <v>0</v>
      </c>
      <c r="E2576" s="37">
        <v>1</v>
      </c>
      <c r="F2576" s="37">
        <v>5.8800000000000005E-2</v>
      </c>
      <c r="G2576" s="37" t="s">
        <v>1240</v>
      </c>
      <c r="H2576" s="37" t="s">
        <v>2308</v>
      </c>
      <c r="I2576" s="37">
        <v>5</v>
      </c>
      <c r="J2576" s="37" t="s">
        <v>2275</v>
      </c>
      <c r="K2576" s="37">
        <v>1</v>
      </c>
      <c r="L2576" s="37">
        <v>0</v>
      </c>
    </row>
    <row r="2577" spans="1:12" x14ac:dyDescent="0.25">
      <c r="A2577" s="37" t="s">
        <v>6737</v>
      </c>
      <c r="B2577" s="37">
        <v>4</v>
      </c>
      <c r="C2577" s="37">
        <v>0</v>
      </c>
      <c r="D2577" s="37">
        <v>0</v>
      </c>
      <c r="E2577" s="37">
        <v>1</v>
      </c>
      <c r="F2577" s="37">
        <v>0.62337500000000001</v>
      </c>
      <c r="G2577" s="37" t="s">
        <v>2496</v>
      </c>
      <c r="H2577" s="37" t="s">
        <v>2308</v>
      </c>
      <c r="I2577" s="37">
        <v>53</v>
      </c>
      <c r="J2577" s="37" t="s">
        <v>2275</v>
      </c>
      <c r="K2577" s="37">
        <v>3</v>
      </c>
      <c r="L2577" s="37">
        <v>0</v>
      </c>
    </row>
    <row r="2578" spans="1:12" x14ac:dyDescent="0.25">
      <c r="A2578" s="37" t="s">
        <v>7027</v>
      </c>
      <c r="B2578" s="37">
        <v>4</v>
      </c>
      <c r="C2578" s="37">
        <v>0</v>
      </c>
      <c r="D2578" s="37">
        <v>0</v>
      </c>
      <c r="E2578" s="37">
        <v>1</v>
      </c>
      <c r="F2578" s="37">
        <v>0.29402499999999998</v>
      </c>
      <c r="G2578" s="37" t="s">
        <v>1269</v>
      </c>
      <c r="H2578" s="37" t="s">
        <v>2308</v>
      </c>
      <c r="I2578" s="37">
        <v>25</v>
      </c>
      <c r="J2578" s="37" t="s">
        <v>2268</v>
      </c>
      <c r="K2578" s="37">
        <v>3</v>
      </c>
      <c r="L2578" s="37">
        <v>0</v>
      </c>
    </row>
    <row r="2579" spans="1:12" x14ac:dyDescent="0.25">
      <c r="A2579" s="37" t="s">
        <v>8287</v>
      </c>
      <c r="B2579" s="37">
        <v>4</v>
      </c>
      <c r="C2579" s="37">
        <v>0</v>
      </c>
      <c r="D2579" s="37">
        <v>1</v>
      </c>
      <c r="E2579" s="37">
        <v>1</v>
      </c>
      <c r="F2579" s="37">
        <v>1.4114750000000003</v>
      </c>
      <c r="G2579" s="37" t="s">
        <v>1253</v>
      </c>
      <c r="H2579" s="37" t="s">
        <v>2308</v>
      </c>
      <c r="I2579" s="37">
        <v>120</v>
      </c>
      <c r="J2579" s="37" t="s">
        <v>2275</v>
      </c>
      <c r="K2579" s="37">
        <v>4</v>
      </c>
      <c r="L2579" s="37">
        <v>1</v>
      </c>
    </row>
    <row r="2580" spans="1:12" x14ac:dyDescent="0.25">
      <c r="A2580" s="37" t="s">
        <v>8524</v>
      </c>
      <c r="B2580" s="37">
        <v>4</v>
      </c>
      <c r="C2580" s="37">
        <v>0</v>
      </c>
      <c r="D2580" s="37">
        <v>1</v>
      </c>
      <c r="E2580" s="37">
        <v>2</v>
      </c>
      <c r="F2580" s="37">
        <v>1.0007000000000001</v>
      </c>
      <c r="G2580" s="37" t="s">
        <v>1253</v>
      </c>
      <c r="H2580" s="37" t="s">
        <v>2308</v>
      </c>
      <c r="I2580" s="37">
        <v>191</v>
      </c>
      <c r="J2580" s="37" t="s">
        <v>2275</v>
      </c>
      <c r="K2580" s="37">
        <v>3</v>
      </c>
      <c r="L2580" s="37">
        <v>1</v>
      </c>
    </row>
    <row r="2581" spans="1:12" x14ac:dyDescent="0.25">
      <c r="A2581" s="37" t="s">
        <v>8953</v>
      </c>
      <c r="B2581" s="37">
        <v>4</v>
      </c>
      <c r="C2581" s="37">
        <v>0</v>
      </c>
      <c r="D2581" s="37">
        <v>0</v>
      </c>
      <c r="E2581" s="37">
        <v>0</v>
      </c>
      <c r="F2581" s="37">
        <v>0.24697500000000003</v>
      </c>
      <c r="G2581" s="37" t="s">
        <v>1270</v>
      </c>
      <c r="H2581" s="37" t="s">
        <v>2308</v>
      </c>
      <c r="I2581" s="37">
        <v>21</v>
      </c>
      <c r="J2581" s="37" t="s">
        <v>2275</v>
      </c>
      <c r="K2581" s="37">
        <v>2</v>
      </c>
      <c r="L2581" s="37">
        <v>0</v>
      </c>
    </row>
    <row r="2582" spans="1:12" x14ac:dyDescent="0.25">
      <c r="A2582" s="37" t="s">
        <v>8131</v>
      </c>
      <c r="B2582" s="37">
        <v>4</v>
      </c>
      <c r="C2582" s="37">
        <v>0</v>
      </c>
      <c r="D2582" s="37">
        <v>0</v>
      </c>
      <c r="E2582" s="37">
        <v>0</v>
      </c>
      <c r="F2582" s="37">
        <v>1.2232750000000001</v>
      </c>
      <c r="G2582" s="37" t="s">
        <v>1246</v>
      </c>
      <c r="H2582" s="37" t="s">
        <v>2308</v>
      </c>
      <c r="I2582" s="37">
        <v>104</v>
      </c>
      <c r="J2582" s="37" t="s">
        <v>2275</v>
      </c>
      <c r="K2582" s="37">
        <v>4</v>
      </c>
      <c r="L2582" s="37">
        <v>0</v>
      </c>
    </row>
    <row r="2583" spans="1:12" x14ac:dyDescent="0.25">
      <c r="A2583" s="37" t="s">
        <v>7565</v>
      </c>
      <c r="B2583" s="37">
        <v>4</v>
      </c>
      <c r="C2583" s="37">
        <v>0</v>
      </c>
      <c r="D2583" s="37">
        <v>0</v>
      </c>
      <c r="E2583" s="37">
        <v>0</v>
      </c>
      <c r="F2583" s="37">
        <v>0.50575000000000003</v>
      </c>
      <c r="G2583" s="37" t="s">
        <v>1246</v>
      </c>
      <c r="H2583" s="37" t="s">
        <v>2308</v>
      </c>
      <c r="I2583" s="37">
        <v>43</v>
      </c>
      <c r="J2583" s="37" t="s">
        <v>2275</v>
      </c>
      <c r="K2583" s="37">
        <v>4</v>
      </c>
      <c r="L2583" s="37">
        <v>0</v>
      </c>
    </row>
    <row r="2584" spans="1:12" x14ac:dyDescent="0.25">
      <c r="A2584" s="37" t="s">
        <v>7656</v>
      </c>
      <c r="B2584" s="37">
        <v>4</v>
      </c>
      <c r="C2584" s="37">
        <v>0</v>
      </c>
      <c r="D2584" s="37">
        <v>2</v>
      </c>
      <c r="E2584" s="37">
        <v>0</v>
      </c>
      <c r="F2584" s="37">
        <v>3.3169750000000002</v>
      </c>
      <c r="G2584" s="37" t="s">
        <v>1246</v>
      </c>
      <c r="H2584" s="37" t="s">
        <v>2308</v>
      </c>
      <c r="I2584" s="37">
        <v>282</v>
      </c>
      <c r="J2584" s="37" t="s">
        <v>2268</v>
      </c>
      <c r="K2584" s="37">
        <v>4</v>
      </c>
      <c r="L2584" s="37">
        <v>2</v>
      </c>
    </row>
    <row r="2585" spans="1:12" x14ac:dyDescent="0.25">
      <c r="A2585" s="37" t="s">
        <v>8450</v>
      </c>
      <c r="B2585" s="37">
        <v>4</v>
      </c>
      <c r="C2585" s="37">
        <v>0</v>
      </c>
      <c r="D2585" s="37">
        <v>1</v>
      </c>
      <c r="E2585" s="37">
        <v>1</v>
      </c>
      <c r="F2585" s="37">
        <v>1.082125</v>
      </c>
      <c r="G2585" s="37" t="s">
        <v>2299</v>
      </c>
      <c r="H2585" s="37" t="s">
        <v>2308</v>
      </c>
      <c r="I2585" s="37">
        <v>92</v>
      </c>
      <c r="J2585" s="37" t="s">
        <v>2275</v>
      </c>
      <c r="K2585" s="37">
        <v>3</v>
      </c>
      <c r="L2585" s="37">
        <v>1</v>
      </c>
    </row>
    <row r="2586" spans="1:12" x14ac:dyDescent="0.25">
      <c r="A2586" s="37" t="s">
        <v>8397</v>
      </c>
      <c r="B2586" s="37">
        <v>4</v>
      </c>
      <c r="C2586" s="37">
        <v>0</v>
      </c>
      <c r="D2586" s="37">
        <v>2</v>
      </c>
      <c r="E2586" s="37">
        <v>4</v>
      </c>
      <c r="F2586" s="37">
        <v>1.5879000000000001</v>
      </c>
      <c r="G2586" s="37" t="s">
        <v>2299</v>
      </c>
      <c r="H2586" s="37" t="s">
        <v>3297</v>
      </c>
      <c r="I2586" s="37">
        <v>135</v>
      </c>
      <c r="J2586" s="37" t="s">
        <v>2275</v>
      </c>
      <c r="K2586" s="37">
        <v>4</v>
      </c>
      <c r="L2586" s="37">
        <v>2</v>
      </c>
    </row>
    <row r="2587" spans="1:12" x14ac:dyDescent="0.25">
      <c r="A2587" s="37" t="s">
        <v>8210</v>
      </c>
      <c r="B2587" s="37">
        <v>4</v>
      </c>
      <c r="C2587" s="37">
        <v>0</v>
      </c>
      <c r="D2587" s="37">
        <v>0</v>
      </c>
      <c r="E2587" s="37">
        <v>2</v>
      </c>
      <c r="F2587" s="37">
        <v>0.87039999999999995</v>
      </c>
      <c r="G2587" s="37" t="s">
        <v>2299</v>
      </c>
      <c r="H2587" s="37" t="s">
        <v>2308</v>
      </c>
      <c r="I2587" s="37">
        <v>74</v>
      </c>
      <c r="J2587" s="37" t="s">
        <v>2275</v>
      </c>
      <c r="K2587" s="37">
        <v>3</v>
      </c>
      <c r="L2587" s="37">
        <v>0</v>
      </c>
    </row>
    <row r="2588" spans="1:12" x14ac:dyDescent="0.25">
      <c r="A2588" s="37" t="s">
        <v>8130</v>
      </c>
      <c r="B2588" s="37">
        <v>4</v>
      </c>
      <c r="C2588" s="37">
        <v>0</v>
      </c>
      <c r="D2588" s="37">
        <v>0</v>
      </c>
      <c r="E2588" s="37">
        <v>2</v>
      </c>
      <c r="F2588" s="37">
        <v>0.58807500000000001</v>
      </c>
      <c r="G2588" s="37" t="s">
        <v>1249</v>
      </c>
      <c r="H2588" s="37" t="s">
        <v>2308</v>
      </c>
      <c r="I2588" s="37">
        <v>50</v>
      </c>
      <c r="J2588" s="37" t="s">
        <v>2275</v>
      </c>
      <c r="K2588" s="37">
        <v>3</v>
      </c>
      <c r="L2588" s="37">
        <v>0</v>
      </c>
    </row>
    <row r="2589" spans="1:12" x14ac:dyDescent="0.25">
      <c r="A2589" s="37" t="s">
        <v>8552</v>
      </c>
      <c r="B2589" s="37">
        <v>4</v>
      </c>
      <c r="C2589" s="37">
        <v>0</v>
      </c>
      <c r="D2589" s="37">
        <v>0</v>
      </c>
      <c r="E2589" s="37">
        <v>3</v>
      </c>
      <c r="F2589" s="37">
        <v>0.64692499999999997</v>
      </c>
      <c r="G2589" s="37" t="s">
        <v>2337</v>
      </c>
      <c r="H2589" s="37" t="s">
        <v>2321</v>
      </c>
      <c r="I2589" s="37">
        <v>55</v>
      </c>
      <c r="J2589" s="37" t="s">
        <v>2275</v>
      </c>
      <c r="K2589" s="37">
        <v>4</v>
      </c>
      <c r="L2589" s="37">
        <v>0</v>
      </c>
    </row>
    <row r="2590" spans="1:12" x14ac:dyDescent="0.25">
      <c r="A2590" s="37" t="s">
        <v>7782</v>
      </c>
      <c r="B2590" s="37">
        <v>4</v>
      </c>
      <c r="C2590" s="37">
        <v>0</v>
      </c>
      <c r="D2590" s="37">
        <v>0</v>
      </c>
      <c r="E2590" s="37">
        <v>1</v>
      </c>
      <c r="F2590" s="37">
        <v>0.78807499999999997</v>
      </c>
      <c r="G2590" s="37" t="s">
        <v>1264</v>
      </c>
      <c r="H2590" s="37" t="s">
        <v>2308</v>
      </c>
      <c r="I2590" s="37">
        <v>67</v>
      </c>
      <c r="J2590" s="37" t="s">
        <v>2275</v>
      </c>
      <c r="K2590" s="37">
        <v>4</v>
      </c>
      <c r="L2590" s="37">
        <v>0</v>
      </c>
    </row>
    <row r="2591" spans="1:12" x14ac:dyDescent="0.25">
      <c r="A2591" s="37" t="s">
        <v>8426</v>
      </c>
      <c r="B2591" s="37">
        <v>4</v>
      </c>
      <c r="C2591" s="37">
        <v>0</v>
      </c>
      <c r="D2591" s="37">
        <v>0</v>
      </c>
      <c r="E2591" s="37">
        <v>2</v>
      </c>
      <c r="F2591" s="37">
        <v>0.99977500000000008</v>
      </c>
      <c r="G2591" s="37" t="s">
        <v>1242</v>
      </c>
      <c r="H2591" s="37" t="s">
        <v>3297</v>
      </c>
      <c r="I2591" s="37">
        <v>85</v>
      </c>
      <c r="J2591" s="37" t="s">
        <v>2275</v>
      </c>
      <c r="K2591" s="37">
        <v>4</v>
      </c>
      <c r="L2591" s="37">
        <v>0</v>
      </c>
    </row>
    <row r="2592" spans="1:12" x14ac:dyDescent="0.25">
      <c r="A2592" s="37" t="s">
        <v>9129</v>
      </c>
      <c r="B2592" s="37">
        <v>4</v>
      </c>
      <c r="C2592" s="37">
        <v>0</v>
      </c>
      <c r="D2592" s="37">
        <v>1</v>
      </c>
      <c r="E2592" s="37">
        <v>1</v>
      </c>
      <c r="F2592" s="37">
        <v>0.70572500000000005</v>
      </c>
      <c r="G2592" s="37" t="s">
        <v>1220</v>
      </c>
      <c r="H2592" s="37" t="s">
        <v>2308</v>
      </c>
      <c r="I2592" s="37">
        <v>60</v>
      </c>
      <c r="J2592" s="37" t="s">
        <v>2268</v>
      </c>
      <c r="K2592" s="37">
        <v>2</v>
      </c>
      <c r="L2592" s="37">
        <v>1</v>
      </c>
    </row>
    <row r="2593" spans="1:12" x14ac:dyDescent="0.25">
      <c r="A2593" s="37" t="s">
        <v>8681</v>
      </c>
      <c r="B2593" s="37">
        <v>4</v>
      </c>
      <c r="C2593" s="37">
        <v>0</v>
      </c>
      <c r="D2593" s="37">
        <v>0</v>
      </c>
      <c r="E2593" s="37">
        <v>2</v>
      </c>
      <c r="F2593" s="37">
        <v>0.65867500000000001</v>
      </c>
      <c r="G2593" s="37" t="s">
        <v>1220</v>
      </c>
      <c r="H2593" s="37" t="s">
        <v>2308</v>
      </c>
      <c r="I2593" s="37">
        <v>56</v>
      </c>
      <c r="J2593" s="37" t="s">
        <v>2275</v>
      </c>
      <c r="K2593" s="37">
        <v>4</v>
      </c>
      <c r="L2593" s="37">
        <v>0</v>
      </c>
    </row>
    <row r="2594" spans="1:12" x14ac:dyDescent="0.25">
      <c r="A2594" s="37" t="s">
        <v>9081</v>
      </c>
      <c r="B2594" s="37">
        <v>4</v>
      </c>
      <c r="C2594" s="37">
        <v>0</v>
      </c>
      <c r="D2594" s="37">
        <v>0</v>
      </c>
      <c r="E2594" s="37">
        <v>1</v>
      </c>
      <c r="F2594" s="37">
        <v>0.29402500000000004</v>
      </c>
      <c r="G2594" s="37" t="s">
        <v>1251</v>
      </c>
      <c r="H2594" s="37" t="s">
        <v>2308</v>
      </c>
      <c r="I2594" s="37">
        <v>25</v>
      </c>
      <c r="J2594" s="37" t="s">
        <v>2268</v>
      </c>
      <c r="K2594" s="37">
        <v>3</v>
      </c>
      <c r="L2594" s="37">
        <v>0</v>
      </c>
    </row>
    <row r="2595" spans="1:12" x14ac:dyDescent="0.25">
      <c r="A2595" s="37" t="s">
        <v>8250</v>
      </c>
      <c r="B2595" s="37">
        <v>4</v>
      </c>
      <c r="C2595" s="37">
        <v>0</v>
      </c>
      <c r="D2595" s="37">
        <v>0</v>
      </c>
      <c r="E2595" s="37">
        <v>1</v>
      </c>
      <c r="F2595" s="37">
        <v>0.34107500000000002</v>
      </c>
      <c r="G2595" s="37" t="s">
        <v>1251</v>
      </c>
      <c r="H2595" s="37" t="s">
        <v>2308</v>
      </c>
      <c r="I2595" s="37">
        <v>29</v>
      </c>
      <c r="J2595" s="37" t="s">
        <v>2275</v>
      </c>
      <c r="K2595" s="37">
        <v>3</v>
      </c>
      <c r="L2595" s="37">
        <v>0</v>
      </c>
    </row>
    <row r="2596" spans="1:12" x14ac:dyDescent="0.25">
      <c r="A2596" s="37" t="s">
        <v>8249</v>
      </c>
      <c r="B2596" s="37">
        <v>4</v>
      </c>
      <c r="C2596" s="37">
        <v>0</v>
      </c>
      <c r="D2596" s="37">
        <v>1</v>
      </c>
      <c r="E2596" s="37">
        <v>1</v>
      </c>
      <c r="F2596" s="37">
        <v>0.7763000000000001</v>
      </c>
      <c r="G2596" s="37" t="s">
        <v>2318</v>
      </c>
      <c r="H2596" s="37" t="s">
        <v>2308</v>
      </c>
      <c r="I2596" s="37">
        <v>66</v>
      </c>
      <c r="J2596" s="37" t="s">
        <v>2275</v>
      </c>
      <c r="K2596" s="37">
        <v>2</v>
      </c>
      <c r="L2596" s="37">
        <v>1</v>
      </c>
    </row>
    <row r="2597" spans="1:12" x14ac:dyDescent="0.25">
      <c r="A2597" s="37" t="s">
        <v>7899</v>
      </c>
      <c r="B2597" s="37">
        <v>4</v>
      </c>
      <c r="C2597" s="37">
        <v>0</v>
      </c>
      <c r="D2597" s="37">
        <v>0</v>
      </c>
      <c r="E2597" s="37">
        <v>0</v>
      </c>
      <c r="F2597" s="37">
        <v>0.16465000000000002</v>
      </c>
      <c r="G2597" s="37" t="s">
        <v>2318</v>
      </c>
      <c r="H2597" s="37" t="s">
        <v>2308</v>
      </c>
      <c r="I2597" s="37">
        <v>14</v>
      </c>
      <c r="J2597" s="37" t="s">
        <v>2268</v>
      </c>
      <c r="K2597" s="37">
        <v>2</v>
      </c>
      <c r="L2597" s="37">
        <v>0</v>
      </c>
    </row>
    <row r="2598" spans="1:12" x14ac:dyDescent="0.25">
      <c r="A2598" s="37" t="s">
        <v>7364</v>
      </c>
      <c r="B2598" s="37">
        <v>4</v>
      </c>
      <c r="C2598" s="37">
        <v>0</v>
      </c>
      <c r="D2598" s="37">
        <v>1</v>
      </c>
      <c r="E2598" s="37">
        <v>0</v>
      </c>
      <c r="F2598" s="37">
        <v>0.98802499999999993</v>
      </c>
      <c r="G2598" s="37" t="s">
        <v>1241</v>
      </c>
      <c r="H2598" s="37" t="s">
        <v>2308</v>
      </c>
      <c r="I2598" s="37">
        <v>84</v>
      </c>
      <c r="J2598" s="37" t="s">
        <v>2275</v>
      </c>
      <c r="K2598" s="37">
        <v>4</v>
      </c>
      <c r="L2598" s="37">
        <v>1</v>
      </c>
    </row>
    <row r="2599" spans="1:12" x14ac:dyDescent="0.25">
      <c r="A2599" s="37" t="s">
        <v>8248</v>
      </c>
      <c r="B2599" s="37">
        <v>4</v>
      </c>
      <c r="C2599" s="37">
        <v>0</v>
      </c>
      <c r="D2599" s="37">
        <v>0</v>
      </c>
      <c r="E2599" s="37">
        <v>0</v>
      </c>
      <c r="F2599" s="37">
        <v>0.52927499999999994</v>
      </c>
      <c r="G2599" s="37" t="s">
        <v>1237</v>
      </c>
      <c r="H2599" s="37" t="s">
        <v>2308</v>
      </c>
      <c r="I2599" s="37">
        <v>45</v>
      </c>
      <c r="J2599" s="37" t="s">
        <v>2275</v>
      </c>
      <c r="K2599" s="37">
        <v>3</v>
      </c>
      <c r="L2599" s="37">
        <v>0</v>
      </c>
    </row>
    <row r="2600" spans="1:12" x14ac:dyDescent="0.25">
      <c r="A2600" s="37" t="s">
        <v>8063</v>
      </c>
      <c r="B2600" s="37">
        <v>4</v>
      </c>
      <c r="C2600" s="37">
        <v>0</v>
      </c>
      <c r="D2600" s="37">
        <v>0</v>
      </c>
      <c r="E2600" s="37">
        <v>1</v>
      </c>
      <c r="F2600" s="37">
        <v>0.71747499999999997</v>
      </c>
      <c r="G2600" s="37" t="s">
        <v>1219</v>
      </c>
      <c r="H2600" s="37" t="s">
        <v>2308</v>
      </c>
      <c r="I2600" s="37">
        <v>61</v>
      </c>
      <c r="J2600" s="37" t="s">
        <v>2275</v>
      </c>
      <c r="K2600" s="37">
        <v>3</v>
      </c>
      <c r="L2600" s="37">
        <v>0</v>
      </c>
    </row>
    <row r="2601" spans="1:12" x14ac:dyDescent="0.25">
      <c r="A2601" s="37" t="s">
        <v>7455</v>
      </c>
      <c r="B2601" s="37">
        <v>4</v>
      </c>
      <c r="C2601" s="37">
        <v>0</v>
      </c>
      <c r="D2601" s="37">
        <v>0</v>
      </c>
      <c r="E2601" s="37">
        <v>2</v>
      </c>
      <c r="F2601" s="37">
        <v>0.60435000000000005</v>
      </c>
      <c r="G2601" s="37" t="s">
        <v>1219</v>
      </c>
      <c r="H2601" s="37" t="s">
        <v>2405</v>
      </c>
      <c r="I2601" s="37">
        <v>58</v>
      </c>
      <c r="J2601" s="37" t="s">
        <v>2275</v>
      </c>
      <c r="K2601" s="37">
        <v>3</v>
      </c>
      <c r="L2601" s="37">
        <v>0</v>
      </c>
    </row>
    <row r="2602" spans="1:12" x14ac:dyDescent="0.25">
      <c r="A2602" s="37" t="s">
        <v>8247</v>
      </c>
      <c r="B2602" s="37">
        <v>4</v>
      </c>
      <c r="C2602" s="37">
        <v>0</v>
      </c>
      <c r="D2602" s="37">
        <v>0</v>
      </c>
      <c r="E2602" s="37">
        <v>0</v>
      </c>
      <c r="F2602" s="37">
        <v>0.8116000000000001</v>
      </c>
      <c r="G2602" s="37" t="s">
        <v>1219</v>
      </c>
      <c r="H2602" s="37" t="s">
        <v>2308</v>
      </c>
      <c r="I2602" s="37">
        <v>69</v>
      </c>
      <c r="J2602" s="37" t="s">
        <v>2268</v>
      </c>
      <c r="K2602" s="37">
        <v>4</v>
      </c>
      <c r="L2602" s="37">
        <v>0</v>
      </c>
    </row>
    <row r="2603" spans="1:12" x14ac:dyDescent="0.25">
      <c r="A2603" s="37" t="s">
        <v>8001</v>
      </c>
      <c r="B2603" s="37">
        <v>4</v>
      </c>
      <c r="C2603" s="37">
        <v>0</v>
      </c>
      <c r="D2603" s="37">
        <v>0</v>
      </c>
      <c r="E2603" s="37">
        <v>0</v>
      </c>
      <c r="F2603" s="37">
        <v>0.38552500000000001</v>
      </c>
      <c r="G2603" s="37" t="s">
        <v>2299</v>
      </c>
      <c r="H2603" s="37" t="s">
        <v>2269</v>
      </c>
      <c r="I2603" s="37">
        <v>40</v>
      </c>
      <c r="J2603" s="37" t="s">
        <v>2275</v>
      </c>
      <c r="K2603" s="37">
        <v>4</v>
      </c>
      <c r="L2603" s="37">
        <v>0</v>
      </c>
    </row>
    <row r="2604" spans="1:12" x14ac:dyDescent="0.25">
      <c r="A2604" s="37" t="s">
        <v>8912</v>
      </c>
      <c r="B2604" s="37">
        <v>3</v>
      </c>
      <c r="C2604" s="37">
        <v>0</v>
      </c>
      <c r="D2604" s="37">
        <v>0</v>
      </c>
      <c r="E2604" s="37">
        <v>3</v>
      </c>
      <c r="F2604" s="37">
        <v>0.34793333333333337</v>
      </c>
      <c r="G2604" s="37" t="s">
        <v>1219</v>
      </c>
      <c r="H2604" s="37" t="s">
        <v>2308</v>
      </c>
      <c r="I2604" s="37">
        <v>27</v>
      </c>
      <c r="J2604" s="37" t="s">
        <v>2275</v>
      </c>
      <c r="K2604" s="37">
        <v>3</v>
      </c>
      <c r="L2604" s="37">
        <v>0</v>
      </c>
    </row>
    <row r="2605" spans="1:12" x14ac:dyDescent="0.25">
      <c r="A2605" s="37" t="s">
        <v>7708</v>
      </c>
      <c r="B2605" s="37">
        <v>3</v>
      </c>
      <c r="C2605" s="37">
        <v>0</v>
      </c>
      <c r="D2605" s="37">
        <v>1</v>
      </c>
      <c r="E2605" s="37">
        <v>1</v>
      </c>
      <c r="F2605" s="37">
        <v>3.1679666666666666</v>
      </c>
      <c r="G2605" s="37" t="s">
        <v>1219</v>
      </c>
      <c r="H2605" s="37" t="s">
        <v>2308</v>
      </c>
      <c r="I2605" s="37">
        <v>202</v>
      </c>
      <c r="J2605" s="37" t="s">
        <v>2268</v>
      </c>
      <c r="K2605" s="37">
        <v>3</v>
      </c>
      <c r="L2605" s="37">
        <v>1</v>
      </c>
    </row>
    <row r="2606" spans="1:12" x14ac:dyDescent="0.25">
      <c r="A2606" s="37" t="s">
        <v>8631</v>
      </c>
      <c r="B2606" s="37">
        <v>3</v>
      </c>
      <c r="C2606" s="37">
        <v>0</v>
      </c>
      <c r="D2606" s="37">
        <v>0</v>
      </c>
      <c r="E2606" s="37">
        <v>1</v>
      </c>
      <c r="F2606" s="37">
        <v>0.23523333333333332</v>
      </c>
      <c r="G2606" s="37" t="s">
        <v>1219</v>
      </c>
      <c r="H2606" s="37" t="s">
        <v>2308</v>
      </c>
      <c r="I2606" s="37">
        <v>15</v>
      </c>
      <c r="J2606" s="37" t="s">
        <v>2268</v>
      </c>
      <c r="K2606" s="37">
        <v>2</v>
      </c>
      <c r="L2606" s="37">
        <v>0</v>
      </c>
    </row>
    <row r="2607" spans="1:12" x14ac:dyDescent="0.25">
      <c r="A2607" s="37" t="s">
        <v>8246</v>
      </c>
      <c r="B2607" s="37">
        <v>3</v>
      </c>
      <c r="C2607" s="37">
        <v>0</v>
      </c>
      <c r="D2607" s="37">
        <v>0</v>
      </c>
      <c r="E2607" s="37">
        <v>0</v>
      </c>
      <c r="F2607" s="37">
        <v>0.36070000000000002</v>
      </c>
      <c r="G2607" s="37" t="s">
        <v>1219</v>
      </c>
      <c r="H2607" s="37" t="s">
        <v>2308</v>
      </c>
      <c r="I2607" s="37">
        <v>23</v>
      </c>
      <c r="J2607" s="37" t="s">
        <v>2268</v>
      </c>
      <c r="K2607" s="37">
        <v>2</v>
      </c>
      <c r="L2607" s="37">
        <v>0</v>
      </c>
    </row>
    <row r="2608" spans="1:12" x14ac:dyDescent="0.25">
      <c r="A2608" s="37" t="s">
        <v>7361</v>
      </c>
      <c r="B2608" s="37">
        <v>3</v>
      </c>
      <c r="C2608" s="37">
        <v>0</v>
      </c>
      <c r="D2608" s="37">
        <v>0</v>
      </c>
      <c r="E2608" s="37">
        <v>0</v>
      </c>
      <c r="F2608" s="37">
        <v>0.40773333333333334</v>
      </c>
      <c r="G2608" s="37" t="s">
        <v>1219</v>
      </c>
      <c r="H2608" s="37" t="s">
        <v>2308</v>
      </c>
      <c r="I2608" s="37">
        <v>26</v>
      </c>
      <c r="J2608" s="37" t="s">
        <v>2268</v>
      </c>
      <c r="K2608" s="37">
        <v>2</v>
      </c>
      <c r="L2608" s="37">
        <v>0</v>
      </c>
    </row>
    <row r="2609" spans="1:12" x14ac:dyDescent="0.25">
      <c r="A2609" s="37" t="s">
        <v>8654</v>
      </c>
      <c r="B2609" s="37">
        <v>3</v>
      </c>
      <c r="C2609" s="37">
        <v>0</v>
      </c>
      <c r="D2609" s="37">
        <v>0</v>
      </c>
      <c r="E2609" s="37">
        <v>0</v>
      </c>
      <c r="F2609" s="37">
        <v>0.21953333333333336</v>
      </c>
      <c r="G2609" s="37" t="s">
        <v>1219</v>
      </c>
      <c r="H2609" s="37" t="s">
        <v>2308</v>
      </c>
      <c r="I2609" s="37">
        <v>14</v>
      </c>
      <c r="J2609" s="37" t="s">
        <v>2268</v>
      </c>
      <c r="K2609" s="37">
        <v>3</v>
      </c>
      <c r="L2609" s="37">
        <v>0</v>
      </c>
    </row>
    <row r="2610" spans="1:12" x14ac:dyDescent="0.25">
      <c r="A2610" s="37" t="s">
        <v>8448</v>
      </c>
      <c r="B2610" s="37">
        <v>3</v>
      </c>
      <c r="C2610" s="37">
        <v>0</v>
      </c>
      <c r="D2610" s="37">
        <v>0</v>
      </c>
      <c r="E2610" s="37">
        <v>0</v>
      </c>
      <c r="F2610" s="37">
        <v>0.62730000000000008</v>
      </c>
      <c r="G2610" s="37" t="s">
        <v>1219</v>
      </c>
      <c r="H2610" s="37" t="s">
        <v>2308</v>
      </c>
      <c r="I2610" s="37">
        <v>40</v>
      </c>
      <c r="J2610" s="37" t="s">
        <v>2268</v>
      </c>
      <c r="K2610" s="37">
        <v>2</v>
      </c>
      <c r="L2610" s="37">
        <v>0</v>
      </c>
    </row>
    <row r="2611" spans="1:12" x14ac:dyDescent="0.25">
      <c r="A2611" s="37" t="s">
        <v>8491</v>
      </c>
      <c r="B2611" s="37">
        <v>3</v>
      </c>
      <c r="C2611" s="37">
        <v>0</v>
      </c>
      <c r="D2611" s="37">
        <v>0</v>
      </c>
      <c r="E2611" s="37">
        <v>1</v>
      </c>
      <c r="F2611" s="37">
        <v>0.81550000000000011</v>
      </c>
      <c r="G2611" s="37" t="s">
        <v>1219</v>
      </c>
      <c r="H2611" s="37" t="s">
        <v>2308</v>
      </c>
      <c r="I2611" s="37">
        <v>52</v>
      </c>
      <c r="J2611" s="37" t="s">
        <v>2268</v>
      </c>
      <c r="K2611" s="37">
        <v>3</v>
      </c>
      <c r="L2611" s="37">
        <v>0</v>
      </c>
    </row>
    <row r="2612" spans="1:12" x14ac:dyDescent="0.25">
      <c r="A2612" s="37" t="s">
        <v>7008</v>
      </c>
      <c r="B2612" s="37">
        <v>3</v>
      </c>
      <c r="C2612" s="37">
        <v>0</v>
      </c>
      <c r="D2612" s="37">
        <v>0</v>
      </c>
      <c r="E2612" s="37">
        <v>0</v>
      </c>
      <c r="F2612" s="37">
        <v>0.28226666666666672</v>
      </c>
      <c r="G2612" s="37" t="s">
        <v>1219</v>
      </c>
      <c r="H2612" s="37" t="s">
        <v>2308</v>
      </c>
      <c r="I2612" s="37">
        <v>18</v>
      </c>
      <c r="J2612" s="37" t="s">
        <v>2268</v>
      </c>
      <c r="K2612" s="37">
        <v>3</v>
      </c>
      <c r="L2612" s="37">
        <v>0</v>
      </c>
    </row>
    <row r="2613" spans="1:12" x14ac:dyDescent="0.25">
      <c r="A2613" s="37" t="s">
        <v>8317</v>
      </c>
      <c r="B2613" s="37">
        <v>3</v>
      </c>
      <c r="C2613" s="37">
        <v>0</v>
      </c>
      <c r="D2613" s="37">
        <v>0</v>
      </c>
      <c r="E2613" s="37">
        <v>2</v>
      </c>
      <c r="F2613" s="37">
        <v>0.42343333333333333</v>
      </c>
      <c r="G2613" s="37" t="s">
        <v>1219</v>
      </c>
      <c r="H2613" s="37" t="s">
        <v>2308</v>
      </c>
      <c r="I2613" s="37">
        <v>27</v>
      </c>
      <c r="J2613" s="37" t="s">
        <v>2268</v>
      </c>
      <c r="K2613" s="37">
        <v>2</v>
      </c>
      <c r="L2613" s="37">
        <v>0</v>
      </c>
    </row>
    <row r="2614" spans="1:12" x14ac:dyDescent="0.25">
      <c r="A2614" s="37" t="s">
        <v>7952</v>
      </c>
      <c r="B2614" s="37">
        <v>3</v>
      </c>
      <c r="C2614" s="37">
        <v>0</v>
      </c>
      <c r="D2614" s="37">
        <v>0</v>
      </c>
      <c r="E2614" s="37">
        <v>0</v>
      </c>
      <c r="F2614" s="37">
        <v>0.34500000000000003</v>
      </c>
      <c r="G2614" s="37" t="s">
        <v>1219</v>
      </c>
      <c r="H2614" s="37" t="s">
        <v>2308</v>
      </c>
      <c r="I2614" s="37">
        <v>22</v>
      </c>
      <c r="J2614" s="37" t="s">
        <v>2275</v>
      </c>
      <c r="K2614" s="37">
        <v>2</v>
      </c>
      <c r="L2614" s="37">
        <v>0</v>
      </c>
    </row>
    <row r="2615" spans="1:12" x14ac:dyDescent="0.25">
      <c r="A2615" s="37" t="s">
        <v>8581</v>
      </c>
      <c r="B2615" s="37">
        <v>3</v>
      </c>
      <c r="C2615" s="37">
        <v>0</v>
      </c>
      <c r="D2615" s="37">
        <v>0</v>
      </c>
      <c r="E2615" s="37">
        <v>2</v>
      </c>
      <c r="F2615" s="37">
        <v>1.286</v>
      </c>
      <c r="G2615" s="37" t="s">
        <v>1219</v>
      </c>
      <c r="H2615" s="37" t="s">
        <v>2308</v>
      </c>
      <c r="I2615" s="37">
        <v>82</v>
      </c>
      <c r="J2615" s="37" t="s">
        <v>2268</v>
      </c>
      <c r="K2615" s="37">
        <v>3</v>
      </c>
      <c r="L2615" s="37">
        <v>0</v>
      </c>
    </row>
    <row r="2616" spans="1:12" x14ac:dyDescent="0.25">
      <c r="A2616" s="37" t="s">
        <v>8206</v>
      </c>
      <c r="B2616" s="37">
        <v>3</v>
      </c>
      <c r="C2616" s="37">
        <v>0</v>
      </c>
      <c r="D2616" s="37">
        <v>0</v>
      </c>
      <c r="E2616" s="37">
        <v>0</v>
      </c>
      <c r="F2616" s="37">
        <v>0.22856666666666667</v>
      </c>
      <c r="G2616" s="37" t="s">
        <v>1219</v>
      </c>
      <c r="H2616" s="37" t="s">
        <v>2308</v>
      </c>
      <c r="I2616" s="37">
        <v>23</v>
      </c>
      <c r="J2616" s="37" t="s">
        <v>2268</v>
      </c>
      <c r="K2616" s="37">
        <v>3</v>
      </c>
      <c r="L2616" s="37">
        <v>0</v>
      </c>
    </row>
    <row r="2617" spans="1:12" x14ac:dyDescent="0.25">
      <c r="A2617" s="37" t="s">
        <v>8422</v>
      </c>
      <c r="B2617" s="37">
        <v>3</v>
      </c>
      <c r="C2617" s="37">
        <v>0</v>
      </c>
      <c r="D2617" s="37">
        <v>0</v>
      </c>
      <c r="E2617" s="37">
        <v>2</v>
      </c>
      <c r="F2617" s="37">
        <v>0.3920333333333334</v>
      </c>
      <c r="G2617" s="37" t="s">
        <v>1219</v>
      </c>
      <c r="H2617" s="37" t="s">
        <v>2308</v>
      </c>
      <c r="I2617" s="37">
        <v>25</v>
      </c>
      <c r="J2617" s="37" t="s">
        <v>2268</v>
      </c>
      <c r="K2617" s="37">
        <v>2</v>
      </c>
      <c r="L2617" s="37">
        <v>0</v>
      </c>
    </row>
    <row r="2618" spans="1:12" x14ac:dyDescent="0.25">
      <c r="A2618" s="37" t="s">
        <v>8866</v>
      </c>
      <c r="B2618" s="37">
        <v>3</v>
      </c>
      <c r="C2618" s="37">
        <v>0</v>
      </c>
      <c r="D2618" s="37">
        <v>0</v>
      </c>
      <c r="E2618" s="37">
        <v>0</v>
      </c>
      <c r="F2618" s="37">
        <v>0.48613333333333336</v>
      </c>
      <c r="G2618" s="37" t="s">
        <v>1219</v>
      </c>
      <c r="H2618" s="37" t="s">
        <v>2308</v>
      </c>
      <c r="I2618" s="37">
        <v>31</v>
      </c>
      <c r="J2618" s="37" t="s">
        <v>2268</v>
      </c>
      <c r="K2618" s="37">
        <v>3</v>
      </c>
      <c r="L2618" s="37">
        <v>0</v>
      </c>
    </row>
    <row r="2619" spans="1:12" x14ac:dyDescent="0.25">
      <c r="A2619" s="37" t="s">
        <v>8711</v>
      </c>
      <c r="B2619" s="37">
        <v>3</v>
      </c>
      <c r="C2619" s="37">
        <v>0</v>
      </c>
      <c r="D2619" s="37">
        <v>0</v>
      </c>
      <c r="E2619" s="37">
        <v>0</v>
      </c>
      <c r="F2619" s="37">
        <v>0.97236666666666682</v>
      </c>
      <c r="G2619" s="37" t="s">
        <v>1219</v>
      </c>
      <c r="H2619" s="37" t="s">
        <v>2308</v>
      </c>
      <c r="I2619" s="37">
        <v>62</v>
      </c>
      <c r="J2619" s="37" t="s">
        <v>2275</v>
      </c>
      <c r="K2619" s="37">
        <v>2</v>
      </c>
      <c r="L2619" s="37">
        <v>0</v>
      </c>
    </row>
    <row r="2620" spans="1:12" x14ac:dyDescent="0.25">
      <c r="A2620" s="37" t="s">
        <v>8809</v>
      </c>
      <c r="B2620" s="37">
        <v>3</v>
      </c>
      <c r="C2620" s="37">
        <v>0</v>
      </c>
      <c r="D2620" s="37">
        <v>0</v>
      </c>
      <c r="E2620" s="37">
        <v>0</v>
      </c>
      <c r="F2620" s="37">
        <v>0.50183333333333335</v>
      </c>
      <c r="G2620" s="37" t="s">
        <v>1219</v>
      </c>
      <c r="H2620" s="37" t="s">
        <v>2308</v>
      </c>
      <c r="I2620" s="37">
        <v>32</v>
      </c>
      <c r="J2620" s="37" t="s">
        <v>2268</v>
      </c>
      <c r="K2620" s="37">
        <v>2</v>
      </c>
      <c r="L2620" s="37">
        <v>0</v>
      </c>
    </row>
    <row r="2621" spans="1:12" x14ac:dyDescent="0.25">
      <c r="A2621" s="37" t="s">
        <v>8167</v>
      </c>
      <c r="B2621" s="37">
        <v>3</v>
      </c>
      <c r="C2621" s="37">
        <v>0</v>
      </c>
      <c r="D2621" s="37">
        <v>1</v>
      </c>
      <c r="E2621" s="37">
        <v>0</v>
      </c>
      <c r="F2621" s="37">
        <v>1.2075666666666667</v>
      </c>
      <c r="G2621" s="37" t="s">
        <v>1219</v>
      </c>
      <c r="H2621" s="37" t="s">
        <v>2308</v>
      </c>
      <c r="I2621" s="37">
        <v>77</v>
      </c>
      <c r="J2621" s="37" t="s">
        <v>2275</v>
      </c>
      <c r="K2621" s="37">
        <v>2</v>
      </c>
      <c r="L2621" s="37">
        <v>1</v>
      </c>
    </row>
    <row r="2622" spans="1:12" x14ac:dyDescent="0.25">
      <c r="A2622" s="37" t="s">
        <v>8359</v>
      </c>
      <c r="B2622" s="37">
        <v>3</v>
      </c>
      <c r="C2622" s="37">
        <v>0</v>
      </c>
      <c r="D2622" s="37">
        <v>0</v>
      </c>
      <c r="E2622" s="37">
        <v>0</v>
      </c>
      <c r="F2622" s="37">
        <v>0.98803333333333343</v>
      </c>
      <c r="G2622" s="37" t="s">
        <v>1219</v>
      </c>
      <c r="H2622" s="37" t="s">
        <v>2308</v>
      </c>
      <c r="I2622" s="37">
        <v>63</v>
      </c>
      <c r="J2622" s="37" t="s">
        <v>2275</v>
      </c>
      <c r="K2622" s="37">
        <v>3</v>
      </c>
      <c r="L2622" s="37">
        <v>0</v>
      </c>
    </row>
    <row r="2623" spans="1:12" x14ac:dyDescent="0.25">
      <c r="A2623" s="37" t="s">
        <v>9022</v>
      </c>
      <c r="B2623" s="37">
        <v>3</v>
      </c>
      <c r="C2623" s="37">
        <v>0</v>
      </c>
      <c r="D2623" s="37">
        <v>0</v>
      </c>
      <c r="E2623" s="37">
        <v>0</v>
      </c>
      <c r="F2623" s="37">
        <v>0.32930000000000004</v>
      </c>
      <c r="G2623" s="37" t="s">
        <v>1219</v>
      </c>
      <c r="H2623" s="37" t="s">
        <v>2308</v>
      </c>
      <c r="I2623" s="37">
        <v>21</v>
      </c>
      <c r="J2623" s="37" t="s">
        <v>2275</v>
      </c>
      <c r="K2623" s="37">
        <v>2</v>
      </c>
      <c r="L2623" s="37">
        <v>0</v>
      </c>
    </row>
    <row r="2624" spans="1:12" x14ac:dyDescent="0.25">
      <c r="A2624" s="37" t="s">
        <v>8744</v>
      </c>
      <c r="B2624" s="37">
        <v>3</v>
      </c>
      <c r="C2624" s="37">
        <v>0</v>
      </c>
      <c r="D2624" s="37">
        <v>0</v>
      </c>
      <c r="E2624" s="37">
        <v>0</v>
      </c>
      <c r="F2624" s="37">
        <v>0.14113333333333333</v>
      </c>
      <c r="G2624" s="37" t="s">
        <v>1219</v>
      </c>
      <c r="H2624" s="37" t="s">
        <v>2308</v>
      </c>
      <c r="I2624" s="37">
        <v>9</v>
      </c>
      <c r="J2624" s="37" t="s">
        <v>2268</v>
      </c>
      <c r="K2624" s="37">
        <v>2</v>
      </c>
      <c r="L2624" s="37">
        <v>0</v>
      </c>
    </row>
    <row r="2625" spans="1:12" x14ac:dyDescent="0.25">
      <c r="A2625" s="37" t="s">
        <v>7643</v>
      </c>
      <c r="B2625" s="37">
        <v>3</v>
      </c>
      <c r="C2625" s="37">
        <v>0</v>
      </c>
      <c r="D2625" s="37">
        <v>1</v>
      </c>
      <c r="E2625" s="37">
        <v>1</v>
      </c>
      <c r="F2625" s="37">
        <v>1.929</v>
      </c>
      <c r="G2625" s="37" t="s">
        <v>1219</v>
      </c>
      <c r="H2625" s="37" t="s">
        <v>2308</v>
      </c>
      <c r="I2625" s="37">
        <v>123</v>
      </c>
      <c r="J2625" s="37" t="s">
        <v>2268</v>
      </c>
      <c r="K2625" s="37">
        <v>3</v>
      </c>
      <c r="L2625" s="37">
        <v>1</v>
      </c>
    </row>
    <row r="2626" spans="1:12" x14ac:dyDescent="0.25">
      <c r="A2626" s="37" t="s">
        <v>8808</v>
      </c>
      <c r="B2626" s="37">
        <v>3</v>
      </c>
      <c r="C2626" s="37">
        <v>0</v>
      </c>
      <c r="D2626" s="37">
        <v>0</v>
      </c>
      <c r="E2626" s="37">
        <v>1</v>
      </c>
      <c r="F2626" s="37">
        <v>0.37930000000000003</v>
      </c>
      <c r="G2626" s="37" t="s">
        <v>1219</v>
      </c>
      <c r="H2626" s="37" t="s">
        <v>2308</v>
      </c>
      <c r="I2626" s="37">
        <v>29</v>
      </c>
      <c r="J2626" s="37" t="s">
        <v>2268</v>
      </c>
      <c r="K2626" s="37">
        <v>3</v>
      </c>
      <c r="L2626" s="37">
        <v>0</v>
      </c>
    </row>
    <row r="2627" spans="1:12" x14ac:dyDescent="0.25">
      <c r="A2627" s="37" t="s">
        <v>7548</v>
      </c>
      <c r="B2627" s="37">
        <v>3</v>
      </c>
      <c r="C2627" s="37">
        <v>0</v>
      </c>
      <c r="D2627" s="37">
        <v>1</v>
      </c>
      <c r="E2627" s="37">
        <v>1</v>
      </c>
      <c r="F2627" s="37">
        <v>2.2740333333333336</v>
      </c>
      <c r="G2627" s="37" t="s">
        <v>1219</v>
      </c>
      <c r="H2627" s="37" t="s">
        <v>2308</v>
      </c>
      <c r="I2627" s="37">
        <v>145</v>
      </c>
      <c r="J2627" s="37" t="s">
        <v>2268</v>
      </c>
      <c r="K2627" s="37">
        <v>2</v>
      </c>
      <c r="L2627" s="37">
        <v>1</v>
      </c>
    </row>
    <row r="2628" spans="1:12" x14ac:dyDescent="0.25">
      <c r="A2628" s="37" t="s">
        <v>7947</v>
      </c>
      <c r="B2628" s="37">
        <v>3</v>
      </c>
      <c r="C2628" s="37">
        <v>0</v>
      </c>
      <c r="D2628" s="37">
        <v>0</v>
      </c>
      <c r="E2628" s="37">
        <v>1</v>
      </c>
      <c r="F2628" s="37">
        <v>0.28226666666666667</v>
      </c>
      <c r="G2628" s="37" t="s">
        <v>1219</v>
      </c>
      <c r="H2628" s="37" t="s">
        <v>2310</v>
      </c>
      <c r="I2628" s="37">
        <v>18</v>
      </c>
      <c r="J2628" s="37" t="s">
        <v>2275</v>
      </c>
      <c r="K2628" s="37">
        <v>2</v>
      </c>
      <c r="L2628" s="37">
        <v>0</v>
      </c>
    </row>
    <row r="2629" spans="1:12" x14ac:dyDescent="0.25">
      <c r="A2629" s="37" t="s">
        <v>8282</v>
      </c>
      <c r="B2629" s="37">
        <v>3</v>
      </c>
      <c r="C2629" s="37">
        <v>0</v>
      </c>
      <c r="D2629" s="37">
        <v>0</v>
      </c>
      <c r="E2629" s="37">
        <v>1</v>
      </c>
      <c r="F2629" s="37">
        <v>0.25090000000000007</v>
      </c>
      <c r="G2629" s="37" t="s">
        <v>1219</v>
      </c>
      <c r="H2629" s="37" t="s">
        <v>2310</v>
      </c>
      <c r="I2629" s="37">
        <v>16</v>
      </c>
      <c r="J2629" s="37" t="s">
        <v>2275</v>
      </c>
      <c r="K2629" s="37">
        <v>2</v>
      </c>
      <c r="L2629" s="37">
        <v>0</v>
      </c>
    </row>
    <row r="2630" spans="1:12" x14ac:dyDescent="0.25">
      <c r="A2630" s="37" t="s">
        <v>8743</v>
      </c>
      <c r="B2630" s="37">
        <v>3</v>
      </c>
      <c r="C2630" s="37">
        <v>0</v>
      </c>
      <c r="D2630" s="37">
        <v>0</v>
      </c>
      <c r="E2630" s="37">
        <v>0</v>
      </c>
      <c r="F2630" s="37">
        <v>0.29796666666666666</v>
      </c>
      <c r="G2630" s="37" t="s">
        <v>1219</v>
      </c>
      <c r="H2630" s="37" t="s">
        <v>2310</v>
      </c>
      <c r="I2630" s="37">
        <v>19</v>
      </c>
      <c r="J2630" s="37" t="s">
        <v>2275</v>
      </c>
      <c r="K2630" s="37">
        <v>2</v>
      </c>
      <c r="L2630" s="37">
        <v>0</v>
      </c>
    </row>
    <row r="2631" spans="1:12" x14ac:dyDescent="0.25">
      <c r="A2631" s="37" t="s">
        <v>7003</v>
      </c>
      <c r="B2631" s="37">
        <v>3</v>
      </c>
      <c r="C2631" s="37">
        <v>0</v>
      </c>
      <c r="D2631" s="37">
        <v>0</v>
      </c>
      <c r="E2631" s="37">
        <v>2</v>
      </c>
      <c r="F2631" s="37">
        <v>0.53320000000000001</v>
      </c>
      <c r="G2631" s="37" t="s">
        <v>1235</v>
      </c>
      <c r="H2631" s="37" t="s">
        <v>2310</v>
      </c>
      <c r="I2631" s="37">
        <v>34</v>
      </c>
      <c r="J2631" s="37" t="s">
        <v>2275</v>
      </c>
      <c r="K2631" s="37">
        <v>3</v>
      </c>
      <c r="L2631" s="37">
        <v>0</v>
      </c>
    </row>
    <row r="2632" spans="1:12" x14ac:dyDescent="0.25">
      <c r="A2632" s="37" t="s">
        <v>7546</v>
      </c>
      <c r="B2632" s="37">
        <v>3</v>
      </c>
      <c r="C2632" s="37">
        <v>0</v>
      </c>
      <c r="D2632" s="37">
        <v>0</v>
      </c>
      <c r="E2632" s="37">
        <v>3</v>
      </c>
      <c r="F2632" s="37">
        <v>0.59593333333333331</v>
      </c>
      <c r="G2632" s="37" t="s">
        <v>1235</v>
      </c>
      <c r="H2632" s="37" t="s">
        <v>2310</v>
      </c>
      <c r="I2632" s="37">
        <v>38</v>
      </c>
      <c r="J2632" s="37" t="s">
        <v>2275</v>
      </c>
      <c r="K2632" s="37">
        <v>3</v>
      </c>
      <c r="L2632" s="37">
        <v>0</v>
      </c>
    </row>
    <row r="2633" spans="1:12" x14ac:dyDescent="0.25">
      <c r="A2633" s="37" t="s">
        <v>7448</v>
      </c>
      <c r="B2633" s="37">
        <v>3</v>
      </c>
      <c r="C2633" s="37">
        <v>0</v>
      </c>
      <c r="D2633" s="37">
        <v>0</v>
      </c>
      <c r="E2633" s="37">
        <v>2</v>
      </c>
      <c r="F2633" s="37">
        <v>0.5853666666666667</v>
      </c>
      <c r="G2633" s="37" t="s">
        <v>1231</v>
      </c>
      <c r="H2633" s="37" t="s">
        <v>2308</v>
      </c>
      <c r="I2633" s="37">
        <v>62</v>
      </c>
      <c r="J2633" s="37" t="s">
        <v>2275</v>
      </c>
      <c r="K2633" s="37">
        <v>3</v>
      </c>
      <c r="L2633" s="37">
        <v>0</v>
      </c>
    </row>
    <row r="2634" spans="1:12" x14ac:dyDescent="0.25">
      <c r="A2634" s="37" t="s">
        <v>8202</v>
      </c>
      <c r="B2634" s="37">
        <v>3</v>
      </c>
      <c r="C2634" s="37">
        <v>0</v>
      </c>
      <c r="D2634" s="37">
        <v>1</v>
      </c>
      <c r="E2634" s="37">
        <v>1</v>
      </c>
      <c r="F2634" s="37">
        <v>1.0821333333333334</v>
      </c>
      <c r="G2634" s="37" t="s">
        <v>1257</v>
      </c>
      <c r="H2634" s="37" t="s">
        <v>2308</v>
      </c>
      <c r="I2634" s="37">
        <v>69</v>
      </c>
      <c r="J2634" s="37" t="s">
        <v>2275</v>
      </c>
      <c r="K2634" s="37">
        <v>2</v>
      </c>
      <c r="L2634" s="37">
        <v>1</v>
      </c>
    </row>
    <row r="2635" spans="1:12" x14ac:dyDescent="0.25">
      <c r="A2635" s="37" t="s">
        <v>7837</v>
      </c>
      <c r="B2635" s="37">
        <v>3</v>
      </c>
      <c r="C2635" s="37">
        <v>0</v>
      </c>
      <c r="D2635" s="37">
        <v>0</v>
      </c>
      <c r="E2635" s="37">
        <v>0</v>
      </c>
      <c r="F2635" s="37">
        <v>0.20386666666666667</v>
      </c>
      <c r="G2635" s="37" t="s">
        <v>1257</v>
      </c>
      <c r="H2635" s="37" t="s">
        <v>2308</v>
      </c>
      <c r="I2635" s="37">
        <v>13</v>
      </c>
      <c r="J2635" s="37" t="s">
        <v>2275</v>
      </c>
      <c r="K2635" s="37">
        <v>2</v>
      </c>
      <c r="L2635" s="37">
        <v>0</v>
      </c>
    </row>
    <row r="2636" spans="1:12" x14ac:dyDescent="0.25">
      <c r="A2636" s="37" t="s">
        <v>8058</v>
      </c>
      <c r="B2636" s="37">
        <v>3</v>
      </c>
      <c r="C2636" s="37">
        <v>0</v>
      </c>
      <c r="D2636" s="37">
        <v>0</v>
      </c>
      <c r="E2636" s="37">
        <v>0</v>
      </c>
      <c r="F2636" s="37">
        <v>0.28226666666666667</v>
      </c>
      <c r="G2636" s="37" t="s">
        <v>1257</v>
      </c>
      <c r="H2636" s="37" t="s">
        <v>2308</v>
      </c>
      <c r="I2636" s="37">
        <v>18</v>
      </c>
      <c r="J2636" s="37" t="s">
        <v>2275</v>
      </c>
      <c r="K2636" s="37">
        <v>2</v>
      </c>
      <c r="L2636" s="37">
        <v>0</v>
      </c>
    </row>
    <row r="2637" spans="1:12" x14ac:dyDescent="0.25">
      <c r="A2637" s="37" t="s">
        <v>8577</v>
      </c>
      <c r="B2637" s="37">
        <v>3</v>
      </c>
      <c r="C2637" s="37">
        <v>0</v>
      </c>
      <c r="D2637" s="37">
        <v>0</v>
      </c>
      <c r="E2637" s="37">
        <v>1</v>
      </c>
      <c r="F2637" s="37">
        <v>0.51753333333333329</v>
      </c>
      <c r="G2637" s="37" t="s">
        <v>1257</v>
      </c>
      <c r="H2637" s="37" t="s">
        <v>2308</v>
      </c>
      <c r="I2637" s="37">
        <v>33</v>
      </c>
      <c r="J2637" s="37" t="s">
        <v>2275</v>
      </c>
      <c r="K2637" s="37">
        <v>2</v>
      </c>
      <c r="L2637" s="37">
        <v>0</v>
      </c>
    </row>
    <row r="2638" spans="1:12" x14ac:dyDescent="0.25">
      <c r="A2638" s="37" t="s">
        <v>8056</v>
      </c>
      <c r="B2638" s="37">
        <v>3</v>
      </c>
      <c r="C2638" s="37">
        <v>0</v>
      </c>
      <c r="D2638" s="37">
        <v>0</v>
      </c>
      <c r="E2638" s="37">
        <v>0</v>
      </c>
      <c r="F2638" s="37">
        <v>1.2703333333333333</v>
      </c>
      <c r="G2638" s="37" t="s">
        <v>1257</v>
      </c>
      <c r="H2638" s="37" t="s">
        <v>2308</v>
      </c>
      <c r="I2638" s="37">
        <v>81</v>
      </c>
      <c r="J2638" s="37" t="s">
        <v>2268</v>
      </c>
      <c r="K2638" s="37">
        <v>2</v>
      </c>
      <c r="L2638" s="37">
        <v>0</v>
      </c>
    </row>
    <row r="2639" spans="1:12" x14ac:dyDescent="0.25">
      <c r="A2639" s="37" t="s">
        <v>8279</v>
      </c>
      <c r="B2639" s="37">
        <v>3</v>
      </c>
      <c r="C2639" s="37">
        <v>0</v>
      </c>
      <c r="D2639" s="37">
        <v>0</v>
      </c>
      <c r="E2639" s="37">
        <v>0</v>
      </c>
      <c r="F2639" s="37">
        <v>0.2823</v>
      </c>
      <c r="G2639" s="37" t="s">
        <v>1257</v>
      </c>
      <c r="H2639" s="37" t="s">
        <v>2308</v>
      </c>
      <c r="I2639" s="37">
        <v>18</v>
      </c>
      <c r="J2639" s="37" t="s">
        <v>2275</v>
      </c>
      <c r="K2639" s="37">
        <v>2</v>
      </c>
      <c r="L2639" s="37">
        <v>0</v>
      </c>
    </row>
    <row r="2640" spans="1:12" x14ac:dyDescent="0.25">
      <c r="A2640" s="37" t="s">
        <v>9339</v>
      </c>
      <c r="B2640" s="37">
        <v>3</v>
      </c>
      <c r="C2640" s="37">
        <v>0</v>
      </c>
      <c r="D2640" s="37">
        <v>0</v>
      </c>
      <c r="E2640" s="37">
        <v>0</v>
      </c>
      <c r="F2640" s="37">
        <v>0.45480000000000009</v>
      </c>
      <c r="G2640" s="37" t="s">
        <v>1239</v>
      </c>
      <c r="H2640" s="37" t="s">
        <v>2308</v>
      </c>
      <c r="I2640" s="37">
        <v>29</v>
      </c>
      <c r="J2640" s="37" t="s">
        <v>2275</v>
      </c>
      <c r="K2640" s="37">
        <v>2</v>
      </c>
      <c r="L2640" s="37">
        <v>0</v>
      </c>
    </row>
    <row r="2641" spans="1:12" x14ac:dyDescent="0.25">
      <c r="A2641" s="37" t="s">
        <v>6512</v>
      </c>
      <c r="B2641" s="37">
        <v>3</v>
      </c>
      <c r="C2641" s="37">
        <v>0</v>
      </c>
      <c r="D2641" s="37">
        <v>0</v>
      </c>
      <c r="E2641" s="37">
        <v>1</v>
      </c>
      <c r="F2641" s="37">
        <v>0.27543333333333336</v>
      </c>
      <c r="G2641" s="37" t="s">
        <v>1239</v>
      </c>
      <c r="H2641" s="37" t="s">
        <v>2310</v>
      </c>
      <c r="I2641" s="37">
        <v>29</v>
      </c>
      <c r="J2641" s="37" t="s">
        <v>2275</v>
      </c>
      <c r="K2641" s="37">
        <v>3</v>
      </c>
      <c r="L2641" s="37">
        <v>0</v>
      </c>
    </row>
    <row r="2642" spans="1:12" x14ac:dyDescent="0.25">
      <c r="A2642" s="37" t="s">
        <v>8984</v>
      </c>
      <c r="B2642" s="37">
        <v>3</v>
      </c>
      <c r="C2642" s="37">
        <v>0</v>
      </c>
      <c r="D2642" s="37">
        <v>0</v>
      </c>
      <c r="E2642" s="37">
        <v>2</v>
      </c>
      <c r="F2642" s="37">
        <v>0.50183333333333335</v>
      </c>
      <c r="G2642" s="37" t="s">
        <v>2823</v>
      </c>
      <c r="H2642" s="37" t="s">
        <v>2308</v>
      </c>
      <c r="I2642" s="37">
        <v>32</v>
      </c>
      <c r="J2642" s="37" t="s">
        <v>2275</v>
      </c>
      <c r="K2642" s="37">
        <v>3</v>
      </c>
      <c r="L2642" s="37">
        <v>0</v>
      </c>
    </row>
    <row r="2643" spans="1:12" x14ac:dyDescent="0.25">
      <c r="A2643" s="37" t="s">
        <v>9021</v>
      </c>
      <c r="B2643" s="37">
        <v>3</v>
      </c>
      <c r="C2643" s="37">
        <v>0</v>
      </c>
      <c r="D2643" s="37">
        <v>1</v>
      </c>
      <c r="E2643" s="37">
        <v>0</v>
      </c>
      <c r="F2643" s="37">
        <v>1.4428333333333334</v>
      </c>
      <c r="G2643" s="37" t="s">
        <v>5233</v>
      </c>
      <c r="H2643" s="37" t="s">
        <v>2308</v>
      </c>
      <c r="I2643" s="37">
        <v>92</v>
      </c>
      <c r="J2643" s="37" t="s">
        <v>2275</v>
      </c>
      <c r="K2643" s="37">
        <v>3</v>
      </c>
      <c r="L2643" s="37">
        <v>1</v>
      </c>
    </row>
    <row r="2644" spans="1:12" x14ac:dyDescent="0.25">
      <c r="A2644" s="37" t="s">
        <v>8165</v>
      </c>
      <c r="B2644" s="37">
        <v>3</v>
      </c>
      <c r="C2644" s="37">
        <v>0</v>
      </c>
      <c r="D2644" s="37">
        <v>0</v>
      </c>
      <c r="E2644" s="37">
        <v>0</v>
      </c>
      <c r="F2644" s="37">
        <v>0.36070000000000002</v>
      </c>
      <c r="G2644" s="37" t="s">
        <v>1226</v>
      </c>
      <c r="H2644" s="37" t="s">
        <v>2308</v>
      </c>
      <c r="I2644" s="37">
        <v>23</v>
      </c>
      <c r="J2644" s="37" t="s">
        <v>2275</v>
      </c>
      <c r="K2644" s="37">
        <v>2</v>
      </c>
      <c r="L2644" s="37">
        <v>0</v>
      </c>
    </row>
    <row r="2645" spans="1:12" x14ac:dyDescent="0.25">
      <c r="A2645" s="37" t="s">
        <v>7142</v>
      </c>
      <c r="B2645" s="37">
        <v>3</v>
      </c>
      <c r="C2645" s="37">
        <v>0</v>
      </c>
      <c r="D2645" s="37">
        <v>0</v>
      </c>
      <c r="E2645" s="37">
        <v>2</v>
      </c>
      <c r="F2645" s="37">
        <v>1.0142</v>
      </c>
      <c r="G2645" s="37" t="s">
        <v>1226</v>
      </c>
      <c r="H2645" s="37" t="s">
        <v>2308</v>
      </c>
      <c r="I2645" s="37">
        <v>108</v>
      </c>
      <c r="J2645" s="37" t="s">
        <v>2268</v>
      </c>
      <c r="K2645" s="37">
        <v>2</v>
      </c>
      <c r="L2645" s="37">
        <v>0</v>
      </c>
    </row>
    <row r="2646" spans="1:12" x14ac:dyDescent="0.25">
      <c r="A2646" s="37" t="s">
        <v>8116</v>
      </c>
      <c r="B2646" s="37">
        <v>3</v>
      </c>
      <c r="C2646" s="37">
        <v>0</v>
      </c>
      <c r="D2646" s="37">
        <v>1</v>
      </c>
      <c r="E2646" s="37">
        <v>2</v>
      </c>
      <c r="F2646" s="37">
        <v>1.6467000000000001</v>
      </c>
      <c r="G2646" s="37" t="s">
        <v>1226</v>
      </c>
      <c r="H2646" s="37" t="s">
        <v>2308</v>
      </c>
      <c r="I2646" s="37">
        <v>105</v>
      </c>
      <c r="J2646" s="37" t="s">
        <v>2268</v>
      </c>
      <c r="K2646" s="37">
        <v>3</v>
      </c>
      <c r="L2646" s="37">
        <v>1</v>
      </c>
    </row>
    <row r="2647" spans="1:12" x14ac:dyDescent="0.25">
      <c r="A2647" s="37" t="s">
        <v>7355</v>
      </c>
      <c r="B2647" s="37">
        <v>3</v>
      </c>
      <c r="C2647" s="37">
        <v>0</v>
      </c>
      <c r="D2647" s="37">
        <v>0</v>
      </c>
      <c r="E2647" s="37">
        <v>1</v>
      </c>
      <c r="F2647" s="37">
        <v>0.47049999999999997</v>
      </c>
      <c r="G2647" s="37" t="s">
        <v>1232</v>
      </c>
      <c r="H2647" s="37" t="s">
        <v>2308</v>
      </c>
      <c r="I2647" s="37">
        <v>30</v>
      </c>
      <c r="J2647" s="37" t="s">
        <v>2275</v>
      </c>
      <c r="K2647" s="37">
        <v>3</v>
      </c>
      <c r="L2647" s="37">
        <v>0</v>
      </c>
    </row>
    <row r="2648" spans="1:12" x14ac:dyDescent="0.25">
      <c r="A2648" s="37" t="s">
        <v>8200</v>
      </c>
      <c r="B2648" s="37">
        <v>3</v>
      </c>
      <c r="C2648" s="37">
        <v>0</v>
      </c>
      <c r="D2648" s="37">
        <v>3</v>
      </c>
      <c r="E2648" s="37">
        <v>2</v>
      </c>
      <c r="F2648" s="37">
        <v>3.7168666666666668</v>
      </c>
      <c r="G2648" s="37" t="s">
        <v>1232</v>
      </c>
      <c r="H2648" s="37" t="s">
        <v>2308</v>
      </c>
      <c r="I2648" s="37">
        <v>237</v>
      </c>
      <c r="J2648" s="37" t="s">
        <v>2275</v>
      </c>
      <c r="K2648" s="37">
        <v>3</v>
      </c>
      <c r="L2648" s="37">
        <v>3</v>
      </c>
    </row>
    <row r="2649" spans="1:12" x14ac:dyDescent="0.25">
      <c r="A2649" s="37" t="s">
        <v>7139</v>
      </c>
      <c r="B2649" s="37">
        <v>3</v>
      </c>
      <c r="C2649" s="37">
        <v>0</v>
      </c>
      <c r="D2649" s="37">
        <v>0</v>
      </c>
      <c r="E2649" s="37">
        <v>0</v>
      </c>
      <c r="F2649" s="37">
        <v>0.32930000000000004</v>
      </c>
      <c r="G2649" s="37" t="s">
        <v>1232</v>
      </c>
      <c r="H2649" s="37" t="s">
        <v>2308</v>
      </c>
      <c r="I2649" s="37">
        <v>21</v>
      </c>
      <c r="J2649" s="37" t="s">
        <v>2275</v>
      </c>
      <c r="K2649" s="37">
        <v>3</v>
      </c>
      <c r="L2649" s="37">
        <v>0</v>
      </c>
    </row>
    <row r="2650" spans="1:12" x14ac:dyDescent="0.25">
      <c r="A2650" s="37" t="s">
        <v>7831</v>
      </c>
      <c r="B2650" s="37">
        <v>3</v>
      </c>
      <c r="C2650" s="37">
        <v>0</v>
      </c>
      <c r="D2650" s="37">
        <v>0</v>
      </c>
      <c r="E2650" s="37">
        <v>1</v>
      </c>
      <c r="F2650" s="37">
        <v>0.95666666666666667</v>
      </c>
      <c r="G2650" s="37" t="s">
        <v>1232</v>
      </c>
      <c r="H2650" s="37" t="s">
        <v>2308</v>
      </c>
      <c r="I2650" s="37">
        <v>61</v>
      </c>
      <c r="J2650" s="37" t="s">
        <v>2275</v>
      </c>
      <c r="K2650" s="37">
        <v>3</v>
      </c>
      <c r="L2650" s="37">
        <v>0</v>
      </c>
    </row>
    <row r="2651" spans="1:12" x14ac:dyDescent="0.25">
      <c r="A2651" s="37" t="s">
        <v>8650</v>
      </c>
      <c r="B2651" s="37">
        <v>3</v>
      </c>
      <c r="C2651" s="37">
        <v>0</v>
      </c>
      <c r="D2651" s="37">
        <v>3</v>
      </c>
      <c r="E2651" s="37">
        <v>3</v>
      </c>
      <c r="F2651" s="37">
        <v>3.8580000000000001</v>
      </c>
      <c r="G2651" s="37" t="s">
        <v>1232</v>
      </c>
      <c r="H2651" s="37" t="s">
        <v>2308</v>
      </c>
      <c r="I2651" s="37">
        <v>246</v>
      </c>
      <c r="J2651" s="37" t="s">
        <v>2268</v>
      </c>
      <c r="K2651" s="37">
        <v>3</v>
      </c>
      <c r="L2651" s="37">
        <v>3</v>
      </c>
    </row>
    <row r="2652" spans="1:12" x14ac:dyDescent="0.25">
      <c r="A2652" s="37" t="s">
        <v>7941</v>
      </c>
      <c r="B2652" s="37">
        <v>3</v>
      </c>
      <c r="C2652" s="37">
        <v>0</v>
      </c>
      <c r="D2652" s="37">
        <v>2</v>
      </c>
      <c r="E2652" s="37">
        <v>1</v>
      </c>
      <c r="F2652" s="37">
        <v>2.6190666666666664</v>
      </c>
      <c r="G2652" s="37" t="s">
        <v>1232</v>
      </c>
      <c r="H2652" s="37" t="s">
        <v>2308</v>
      </c>
      <c r="I2652" s="37">
        <v>167</v>
      </c>
      <c r="J2652" s="37" t="s">
        <v>2275</v>
      </c>
      <c r="K2652" s="37">
        <v>3</v>
      </c>
      <c r="L2652" s="37">
        <v>2</v>
      </c>
    </row>
    <row r="2653" spans="1:12" x14ac:dyDescent="0.25">
      <c r="A2653" s="37" t="s">
        <v>6842</v>
      </c>
      <c r="B2653" s="37">
        <v>3</v>
      </c>
      <c r="C2653" s="37">
        <v>0</v>
      </c>
      <c r="D2653" s="37">
        <v>0</v>
      </c>
      <c r="E2653" s="37">
        <v>0</v>
      </c>
      <c r="F2653" s="37">
        <v>0.73709999999999998</v>
      </c>
      <c r="G2653" s="37" t="s">
        <v>1232</v>
      </c>
      <c r="H2653" s="37" t="s">
        <v>2308</v>
      </c>
      <c r="I2653" s="37">
        <v>47</v>
      </c>
      <c r="J2653" s="37" t="s">
        <v>2268</v>
      </c>
      <c r="K2653" s="37">
        <v>3</v>
      </c>
      <c r="L2653" s="37">
        <v>0</v>
      </c>
    </row>
    <row r="2654" spans="1:12" x14ac:dyDescent="0.25">
      <c r="A2654" s="37" t="s">
        <v>8486</v>
      </c>
      <c r="B2654" s="37">
        <v>3</v>
      </c>
      <c r="C2654" s="37">
        <v>0</v>
      </c>
      <c r="D2654" s="37">
        <v>0</v>
      </c>
      <c r="E2654" s="37">
        <v>0</v>
      </c>
      <c r="F2654" s="37">
        <v>0.7057000000000001</v>
      </c>
      <c r="G2654" s="37" t="s">
        <v>1232</v>
      </c>
      <c r="H2654" s="37" t="s">
        <v>2308</v>
      </c>
      <c r="I2654" s="37">
        <v>45</v>
      </c>
      <c r="J2654" s="37" t="s">
        <v>2275</v>
      </c>
      <c r="K2654" s="37">
        <v>2</v>
      </c>
      <c r="L2654" s="37">
        <v>0</v>
      </c>
    </row>
    <row r="2655" spans="1:12" x14ac:dyDescent="0.25">
      <c r="A2655" s="37" t="s">
        <v>7536</v>
      </c>
      <c r="B2655" s="37">
        <v>3</v>
      </c>
      <c r="C2655" s="37">
        <v>0</v>
      </c>
      <c r="D2655" s="37">
        <v>0</v>
      </c>
      <c r="E2655" s="37">
        <v>0</v>
      </c>
      <c r="F2655" s="37">
        <v>0.64296666666666669</v>
      </c>
      <c r="G2655" s="37" t="s">
        <v>1232</v>
      </c>
      <c r="H2655" s="37" t="s">
        <v>2308</v>
      </c>
      <c r="I2655" s="37">
        <v>41</v>
      </c>
      <c r="J2655" s="37" t="s">
        <v>2275</v>
      </c>
      <c r="K2655" s="37">
        <v>3</v>
      </c>
      <c r="L2655" s="37">
        <v>0</v>
      </c>
    </row>
    <row r="2656" spans="1:12" x14ac:dyDescent="0.25">
      <c r="A2656" s="37" t="s">
        <v>8275</v>
      </c>
      <c r="B2656" s="37">
        <v>3</v>
      </c>
      <c r="C2656" s="37">
        <v>0</v>
      </c>
      <c r="D2656" s="37">
        <v>0</v>
      </c>
      <c r="E2656" s="37">
        <v>0</v>
      </c>
      <c r="F2656" s="37">
        <v>0.3920333333333334</v>
      </c>
      <c r="G2656" s="37" t="s">
        <v>1232</v>
      </c>
      <c r="H2656" s="37" t="s">
        <v>2308</v>
      </c>
      <c r="I2656" s="37">
        <v>25</v>
      </c>
      <c r="J2656" s="37" t="s">
        <v>2275</v>
      </c>
      <c r="K2656" s="37">
        <v>2</v>
      </c>
      <c r="L2656" s="37">
        <v>0</v>
      </c>
    </row>
    <row r="2657" spans="1:12" x14ac:dyDescent="0.25">
      <c r="A2657" s="37" t="s">
        <v>6838</v>
      </c>
      <c r="B2657" s="37">
        <v>3</v>
      </c>
      <c r="C2657" s="37">
        <v>0</v>
      </c>
      <c r="D2657" s="37">
        <v>1</v>
      </c>
      <c r="E2657" s="37">
        <v>1</v>
      </c>
      <c r="F2657" s="37">
        <v>1.3644333333333334</v>
      </c>
      <c r="G2657" s="37" t="s">
        <v>1232</v>
      </c>
      <c r="H2657" s="37" t="s">
        <v>2308</v>
      </c>
      <c r="I2657" s="37">
        <v>87</v>
      </c>
      <c r="J2657" s="37" t="s">
        <v>2275</v>
      </c>
      <c r="K2657" s="37">
        <v>3</v>
      </c>
      <c r="L2657" s="37">
        <v>1</v>
      </c>
    </row>
    <row r="2658" spans="1:12" x14ac:dyDescent="0.25">
      <c r="A2658" s="37" t="s">
        <v>8391</v>
      </c>
      <c r="B2658" s="37">
        <v>3</v>
      </c>
      <c r="C2658" s="37">
        <v>0</v>
      </c>
      <c r="D2658" s="37">
        <v>0</v>
      </c>
      <c r="E2658" s="37">
        <v>1</v>
      </c>
      <c r="F2658" s="37">
        <v>1.0507666666666668</v>
      </c>
      <c r="G2658" s="37" t="s">
        <v>1232</v>
      </c>
      <c r="H2658" s="37" t="s">
        <v>2308</v>
      </c>
      <c r="I2658" s="37">
        <v>67</v>
      </c>
      <c r="J2658" s="37" t="s">
        <v>2275</v>
      </c>
      <c r="K2658" s="37">
        <v>3</v>
      </c>
      <c r="L2658" s="37">
        <v>0</v>
      </c>
    </row>
    <row r="2659" spans="1:12" x14ac:dyDescent="0.25">
      <c r="A2659" s="37" t="s">
        <v>8051</v>
      </c>
      <c r="B2659" s="37">
        <v>3</v>
      </c>
      <c r="C2659" s="37">
        <v>0</v>
      </c>
      <c r="D2659" s="37">
        <v>0</v>
      </c>
      <c r="E2659" s="37">
        <v>2</v>
      </c>
      <c r="F2659" s="37">
        <v>0.34500000000000003</v>
      </c>
      <c r="G2659" s="37" t="s">
        <v>1232</v>
      </c>
      <c r="H2659" s="37" t="s">
        <v>2308</v>
      </c>
      <c r="I2659" s="37">
        <v>22</v>
      </c>
      <c r="J2659" s="37" t="s">
        <v>2275</v>
      </c>
      <c r="K2659" s="37">
        <v>3</v>
      </c>
      <c r="L2659" s="37">
        <v>0</v>
      </c>
    </row>
    <row r="2660" spans="1:12" x14ac:dyDescent="0.25">
      <c r="A2660" s="37" t="s">
        <v>7630</v>
      </c>
      <c r="B2660" s="37">
        <v>3</v>
      </c>
      <c r="C2660" s="37">
        <v>0</v>
      </c>
      <c r="D2660" s="37">
        <v>1</v>
      </c>
      <c r="E2660" s="37">
        <v>1</v>
      </c>
      <c r="F2660" s="37">
        <v>1.3173666666666668</v>
      </c>
      <c r="G2660" s="37" t="s">
        <v>1232</v>
      </c>
      <c r="H2660" s="37" t="s">
        <v>2308</v>
      </c>
      <c r="I2660" s="37">
        <v>84</v>
      </c>
      <c r="J2660" s="37" t="s">
        <v>2275</v>
      </c>
      <c r="K2660" s="37">
        <v>2</v>
      </c>
      <c r="L2660" s="37">
        <v>1</v>
      </c>
    </row>
    <row r="2661" spans="1:12" x14ac:dyDescent="0.25">
      <c r="A2661" s="37" t="s">
        <v>8198</v>
      </c>
      <c r="B2661" s="37">
        <v>3</v>
      </c>
      <c r="C2661" s="37">
        <v>0</v>
      </c>
      <c r="D2661" s="37">
        <v>1</v>
      </c>
      <c r="E2661" s="37">
        <v>0</v>
      </c>
      <c r="F2661" s="37">
        <v>1.1761999999999999</v>
      </c>
      <c r="G2661" s="37" t="s">
        <v>1232</v>
      </c>
      <c r="H2661" s="37" t="s">
        <v>2308</v>
      </c>
      <c r="I2661" s="37">
        <v>75</v>
      </c>
      <c r="J2661" s="37" t="s">
        <v>2275</v>
      </c>
      <c r="K2661" s="37">
        <v>3</v>
      </c>
      <c r="L2661" s="37">
        <v>1</v>
      </c>
    </row>
    <row r="2662" spans="1:12" x14ac:dyDescent="0.25">
      <c r="A2662" s="37" t="s">
        <v>8910</v>
      </c>
      <c r="B2662" s="37">
        <v>3</v>
      </c>
      <c r="C2662" s="37">
        <v>0</v>
      </c>
      <c r="D2662" s="37">
        <v>1</v>
      </c>
      <c r="E2662" s="37">
        <v>2</v>
      </c>
      <c r="F2662" s="37">
        <v>2.2269999999999999</v>
      </c>
      <c r="G2662" s="37" t="s">
        <v>1232</v>
      </c>
      <c r="H2662" s="37" t="s">
        <v>2308</v>
      </c>
      <c r="I2662" s="37">
        <v>142</v>
      </c>
      <c r="J2662" s="37" t="s">
        <v>2268</v>
      </c>
      <c r="K2662" s="37">
        <v>3</v>
      </c>
      <c r="L2662" s="37">
        <v>1</v>
      </c>
    </row>
    <row r="2663" spans="1:12" x14ac:dyDescent="0.25">
      <c r="A2663" s="37" t="s">
        <v>8274</v>
      </c>
      <c r="B2663" s="37">
        <v>3</v>
      </c>
      <c r="C2663" s="37">
        <v>0</v>
      </c>
      <c r="D2663" s="37">
        <v>1</v>
      </c>
      <c r="E2663" s="37">
        <v>0</v>
      </c>
      <c r="F2663" s="37">
        <v>2.0387666666666671</v>
      </c>
      <c r="G2663" s="37" t="s">
        <v>1232</v>
      </c>
      <c r="H2663" s="37" t="s">
        <v>2308</v>
      </c>
      <c r="I2663" s="37">
        <v>130</v>
      </c>
      <c r="J2663" s="37" t="s">
        <v>2275</v>
      </c>
      <c r="K2663" s="37">
        <v>3</v>
      </c>
      <c r="L2663" s="37">
        <v>1</v>
      </c>
    </row>
    <row r="2664" spans="1:12" x14ac:dyDescent="0.25">
      <c r="A2664" s="37" t="s">
        <v>7937</v>
      </c>
      <c r="B2664" s="37">
        <v>3</v>
      </c>
      <c r="C2664" s="37">
        <v>0</v>
      </c>
      <c r="D2664" s="37">
        <v>1</v>
      </c>
      <c r="E2664" s="37">
        <v>1</v>
      </c>
      <c r="F2664" s="37">
        <v>1.866266666666667</v>
      </c>
      <c r="G2664" s="37" t="s">
        <v>1232</v>
      </c>
      <c r="H2664" s="37" t="s">
        <v>2308</v>
      </c>
      <c r="I2664" s="37">
        <v>119</v>
      </c>
      <c r="J2664" s="37" t="s">
        <v>2275</v>
      </c>
      <c r="K2664" s="37">
        <v>3</v>
      </c>
      <c r="L2664" s="37">
        <v>1</v>
      </c>
    </row>
    <row r="2665" spans="1:12" x14ac:dyDescent="0.25">
      <c r="A2665" s="37" t="s">
        <v>8314</v>
      </c>
      <c r="B2665" s="37">
        <v>3</v>
      </c>
      <c r="C2665" s="37">
        <v>0</v>
      </c>
      <c r="D2665" s="37">
        <v>1</v>
      </c>
      <c r="E2665" s="37">
        <v>0</v>
      </c>
      <c r="F2665" s="37">
        <v>1.5055666666666667</v>
      </c>
      <c r="G2665" s="37" t="s">
        <v>1232</v>
      </c>
      <c r="H2665" s="37" t="s">
        <v>2308</v>
      </c>
      <c r="I2665" s="37">
        <v>96</v>
      </c>
      <c r="J2665" s="37" t="s">
        <v>2275</v>
      </c>
      <c r="K2665" s="37">
        <v>3</v>
      </c>
      <c r="L2665" s="37">
        <v>1</v>
      </c>
    </row>
    <row r="2666" spans="1:12" x14ac:dyDescent="0.25">
      <c r="A2666" s="37" t="s">
        <v>7698</v>
      </c>
      <c r="B2666" s="37">
        <v>3</v>
      </c>
      <c r="C2666" s="37">
        <v>0</v>
      </c>
      <c r="D2666" s="37">
        <v>0</v>
      </c>
      <c r="E2666" s="37">
        <v>1</v>
      </c>
      <c r="F2666" s="37">
        <v>0.43909999999999999</v>
      </c>
      <c r="G2666" s="37" t="s">
        <v>1263</v>
      </c>
      <c r="H2666" s="37" t="s">
        <v>2308</v>
      </c>
      <c r="I2666" s="37">
        <v>28</v>
      </c>
      <c r="J2666" s="37" t="s">
        <v>2268</v>
      </c>
      <c r="K2666" s="37">
        <v>3</v>
      </c>
      <c r="L2666" s="37">
        <v>0</v>
      </c>
    </row>
    <row r="2667" spans="1:12" x14ac:dyDescent="0.25">
      <c r="A2667" s="37" t="s">
        <v>7240</v>
      </c>
      <c r="B2667" s="37">
        <v>3</v>
      </c>
      <c r="C2667" s="37">
        <v>0</v>
      </c>
      <c r="D2667" s="37">
        <v>0</v>
      </c>
      <c r="E2667" s="37">
        <v>0</v>
      </c>
      <c r="F2667" s="37">
        <v>0.4985</v>
      </c>
      <c r="G2667" s="37" t="s">
        <v>1263</v>
      </c>
      <c r="H2667" s="37" t="s">
        <v>2308</v>
      </c>
      <c r="I2667" s="37">
        <v>36</v>
      </c>
      <c r="J2667" s="37" t="s">
        <v>2268</v>
      </c>
      <c r="K2667" s="37">
        <v>3</v>
      </c>
      <c r="L2667" s="37">
        <v>0</v>
      </c>
    </row>
    <row r="2668" spans="1:12" x14ac:dyDescent="0.25">
      <c r="A2668" s="37" t="s">
        <v>7350</v>
      </c>
      <c r="B2668" s="37">
        <v>3</v>
      </c>
      <c r="C2668" s="37">
        <v>0</v>
      </c>
      <c r="D2668" s="37">
        <v>0</v>
      </c>
      <c r="E2668" s="37">
        <v>0</v>
      </c>
      <c r="F2668" s="37">
        <v>0.15680000000000002</v>
      </c>
      <c r="G2668" s="37" t="s">
        <v>1263</v>
      </c>
      <c r="H2668" s="37" t="s">
        <v>2308</v>
      </c>
      <c r="I2668" s="37">
        <v>10</v>
      </c>
      <c r="J2668" s="37" t="s">
        <v>2268</v>
      </c>
      <c r="K2668" s="37">
        <v>2</v>
      </c>
      <c r="L2668" s="37">
        <v>0</v>
      </c>
    </row>
    <row r="2669" spans="1:12" x14ac:dyDescent="0.25">
      <c r="A2669" s="37" t="s">
        <v>7884</v>
      </c>
      <c r="B2669" s="37">
        <v>3</v>
      </c>
      <c r="C2669" s="37">
        <v>0</v>
      </c>
      <c r="D2669" s="37">
        <v>1</v>
      </c>
      <c r="E2669" s="37">
        <v>2</v>
      </c>
      <c r="F2669" s="37">
        <v>1.3017000000000001</v>
      </c>
      <c r="G2669" s="37" t="s">
        <v>1251</v>
      </c>
      <c r="H2669" s="37" t="s">
        <v>2308</v>
      </c>
      <c r="I2669" s="37">
        <v>83</v>
      </c>
      <c r="J2669" s="37" t="s">
        <v>2275</v>
      </c>
      <c r="K2669" s="37">
        <v>3</v>
      </c>
      <c r="L2669" s="37">
        <v>1</v>
      </c>
    </row>
    <row r="2670" spans="1:12" x14ac:dyDescent="0.25">
      <c r="A2670" s="37" t="s">
        <v>8762</v>
      </c>
      <c r="B2670" s="37">
        <v>3</v>
      </c>
      <c r="C2670" s="37">
        <v>0</v>
      </c>
      <c r="D2670" s="37">
        <v>0</v>
      </c>
      <c r="E2670" s="37">
        <v>0</v>
      </c>
      <c r="F2670" s="37">
        <v>0.23523333333333338</v>
      </c>
      <c r="G2670" s="37" t="s">
        <v>3684</v>
      </c>
      <c r="H2670" s="37" t="s">
        <v>2308</v>
      </c>
      <c r="I2670" s="37">
        <v>15</v>
      </c>
      <c r="J2670" s="37" t="s">
        <v>2268</v>
      </c>
      <c r="K2670" s="37">
        <v>3</v>
      </c>
      <c r="L2670" s="37">
        <v>0</v>
      </c>
    </row>
    <row r="2671" spans="1:12" x14ac:dyDescent="0.25">
      <c r="A2671" s="37" t="s">
        <v>7991</v>
      </c>
      <c r="B2671" s="37">
        <v>3</v>
      </c>
      <c r="C2671" s="37">
        <v>0</v>
      </c>
      <c r="D2671" s="37">
        <v>0</v>
      </c>
      <c r="E2671" s="37">
        <v>1</v>
      </c>
      <c r="F2671" s="37">
        <v>0.53323333333333334</v>
      </c>
      <c r="G2671" s="37" t="s">
        <v>2529</v>
      </c>
      <c r="H2671" s="37" t="s">
        <v>2308</v>
      </c>
      <c r="I2671" s="37">
        <v>34</v>
      </c>
      <c r="J2671" s="37" t="s">
        <v>2275</v>
      </c>
      <c r="K2671" s="37">
        <v>2</v>
      </c>
      <c r="L2671" s="37">
        <v>0</v>
      </c>
    </row>
    <row r="2672" spans="1:12" x14ac:dyDescent="0.25">
      <c r="A2672" s="37" t="s">
        <v>8444</v>
      </c>
      <c r="B2672" s="37">
        <v>3</v>
      </c>
      <c r="C2672" s="37">
        <v>0</v>
      </c>
      <c r="D2672" s="37">
        <v>0</v>
      </c>
      <c r="E2672" s="37">
        <v>1</v>
      </c>
      <c r="F2672" s="37">
        <v>0.42343333333333338</v>
      </c>
      <c r="G2672" s="37" t="s">
        <v>2529</v>
      </c>
      <c r="H2672" s="37" t="s">
        <v>2308</v>
      </c>
      <c r="I2672" s="37">
        <v>27</v>
      </c>
      <c r="J2672" s="37" t="s">
        <v>2268</v>
      </c>
      <c r="K2672" s="37">
        <v>3</v>
      </c>
      <c r="L2672" s="37">
        <v>0</v>
      </c>
    </row>
    <row r="2673" spans="1:12" x14ac:dyDescent="0.25">
      <c r="A2673" s="37" t="s">
        <v>7626</v>
      </c>
      <c r="B2673" s="37">
        <v>3</v>
      </c>
      <c r="C2673" s="37">
        <v>0</v>
      </c>
      <c r="D2673" s="37">
        <v>0</v>
      </c>
      <c r="E2673" s="37">
        <v>1</v>
      </c>
      <c r="F2673" s="37">
        <v>0.42343333333333338</v>
      </c>
      <c r="G2673" s="37" t="s">
        <v>1255</v>
      </c>
      <c r="H2673" s="37" t="s">
        <v>2308</v>
      </c>
      <c r="I2673" s="37">
        <v>27</v>
      </c>
      <c r="J2673" s="37" t="s">
        <v>2275</v>
      </c>
      <c r="K2673" s="37">
        <v>2</v>
      </c>
      <c r="L2673" s="37">
        <v>0</v>
      </c>
    </row>
    <row r="2674" spans="1:12" x14ac:dyDescent="0.25">
      <c r="A2674" s="37" t="s">
        <v>7624</v>
      </c>
      <c r="B2674" s="37">
        <v>3</v>
      </c>
      <c r="C2674" s="37">
        <v>0</v>
      </c>
      <c r="D2674" s="37">
        <v>0</v>
      </c>
      <c r="E2674" s="37">
        <v>0</v>
      </c>
      <c r="F2674" s="37">
        <v>0.69003333333333339</v>
      </c>
      <c r="G2674" s="37" t="s">
        <v>1227</v>
      </c>
      <c r="H2674" s="37" t="s">
        <v>2308</v>
      </c>
      <c r="I2674" s="37">
        <v>44</v>
      </c>
      <c r="J2674" s="37" t="s">
        <v>2268</v>
      </c>
      <c r="K2674" s="37">
        <v>3</v>
      </c>
      <c r="L2674" s="37">
        <v>0</v>
      </c>
    </row>
    <row r="2675" spans="1:12" x14ac:dyDescent="0.25">
      <c r="A2675" s="37" t="s">
        <v>8443</v>
      </c>
      <c r="B2675" s="37">
        <v>3</v>
      </c>
      <c r="C2675" s="37">
        <v>0</v>
      </c>
      <c r="D2675" s="37">
        <v>0</v>
      </c>
      <c r="E2675" s="37">
        <v>0</v>
      </c>
      <c r="F2675" s="37">
        <v>0.23523333333333332</v>
      </c>
      <c r="G2675" s="37" t="s">
        <v>1220</v>
      </c>
      <c r="H2675" s="37" t="s">
        <v>2308</v>
      </c>
      <c r="I2675" s="37">
        <v>15</v>
      </c>
      <c r="J2675" s="37" t="s">
        <v>2275</v>
      </c>
      <c r="K2675" s="37">
        <v>2</v>
      </c>
      <c r="L2675" s="37">
        <v>0</v>
      </c>
    </row>
    <row r="2676" spans="1:12" x14ac:dyDescent="0.25">
      <c r="A2676" s="37" t="s">
        <v>8272</v>
      </c>
      <c r="B2676" s="37">
        <v>3</v>
      </c>
      <c r="C2676" s="37">
        <v>0</v>
      </c>
      <c r="D2676" s="37">
        <v>0</v>
      </c>
      <c r="E2676" s="37">
        <v>1</v>
      </c>
      <c r="F2676" s="37">
        <v>0.2666</v>
      </c>
      <c r="G2676" s="37" t="s">
        <v>1220</v>
      </c>
      <c r="H2676" s="37" t="s">
        <v>2308</v>
      </c>
      <c r="I2676" s="37">
        <v>17</v>
      </c>
      <c r="J2676" s="37" t="s">
        <v>2275</v>
      </c>
      <c r="K2676" s="37">
        <v>2</v>
      </c>
      <c r="L2676" s="37">
        <v>0</v>
      </c>
    </row>
    <row r="2677" spans="1:12" x14ac:dyDescent="0.25">
      <c r="A2677" s="37" t="s">
        <v>7531</v>
      </c>
      <c r="B2677" s="37">
        <v>3</v>
      </c>
      <c r="C2677" s="37">
        <v>0</v>
      </c>
      <c r="D2677" s="37">
        <v>0</v>
      </c>
      <c r="E2677" s="37">
        <v>0</v>
      </c>
      <c r="F2677" s="37">
        <v>0.40773333333333334</v>
      </c>
      <c r="G2677" s="37" t="s">
        <v>1220</v>
      </c>
      <c r="H2677" s="37" t="s">
        <v>2308</v>
      </c>
      <c r="I2677" s="37">
        <v>26</v>
      </c>
      <c r="J2677" s="37" t="s">
        <v>2268</v>
      </c>
      <c r="K2677" s="37">
        <v>3</v>
      </c>
      <c r="L2677" s="37">
        <v>0</v>
      </c>
    </row>
    <row r="2678" spans="1:12" x14ac:dyDescent="0.25">
      <c r="A2678" s="37" t="s">
        <v>7989</v>
      </c>
      <c r="B2678" s="37">
        <v>3</v>
      </c>
      <c r="C2678" s="37">
        <v>0</v>
      </c>
      <c r="D2678" s="37">
        <v>0</v>
      </c>
      <c r="E2678" s="37">
        <v>3</v>
      </c>
      <c r="F2678" s="37">
        <v>0.37636666666666668</v>
      </c>
      <c r="G2678" s="37" t="s">
        <v>2276</v>
      </c>
      <c r="H2678" s="37" t="s">
        <v>2269</v>
      </c>
      <c r="I2678" s="37">
        <v>24</v>
      </c>
      <c r="J2678" s="37" t="s">
        <v>2275</v>
      </c>
      <c r="K2678" s="37">
        <v>2</v>
      </c>
      <c r="L2678" s="37">
        <v>0</v>
      </c>
    </row>
    <row r="2679" spans="1:12" x14ac:dyDescent="0.25">
      <c r="A2679" s="37" t="s">
        <v>8388</v>
      </c>
      <c r="B2679" s="37">
        <v>3</v>
      </c>
      <c r="C2679" s="37">
        <v>0</v>
      </c>
      <c r="D2679" s="37">
        <v>0</v>
      </c>
      <c r="E2679" s="37">
        <v>0</v>
      </c>
      <c r="F2679" s="37">
        <v>1.0351000000000001</v>
      </c>
      <c r="G2679" s="37" t="s">
        <v>2276</v>
      </c>
      <c r="H2679" s="37" t="s">
        <v>2321</v>
      </c>
      <c r="I2679" s="37">
        <v>66</v>
      </c>
      <c r="J2679" s="37" t="s">
        <v>2275</v>
      </c>
      <c r="K2679" s="37">
        <v>3</v>
      </c>
      <c r="L2679" s="37">
        <v>0</v>
      </c>
    </row>
    <row r="2680" spans="1:12" x14ac:dyDescent="0.25">
      <c r="A2680" s="37" t="s">
        <v>7530</v>
      </c>
      <c r="B2680" s="37">
        <v>3</v>
      </c>
      <c r="C2680" s="37">
        <v>0</v>
      </c>
      <c r="D2680" s="37">
        <v>0</v>
      </c>
      <c r="E2680" s="37">
        <v>1</v>
      </c>
      <c r="F2680" s="37">
        <v>1.1291666666666667</v>
      </c>
      <c r="G2680" s="37" t="s">
        <v>2276</v>
      </c>
      <c r="H2680" s="37" t="s">
        <v>2321</v>
      </c>
      <c r="I2680" s="37">
        <v>72</v>
      </c>
      <c r="J2680" s="37" t="s">
        <v>2275</v>
      </c>
      <c r="K2680" s="37">
        <v>3</v>
      </c>
      <c r="L2680" s="37">
        <v>0</v>
      </c>
    </row>
    <row r="2681" spans="1:12" x14ac:dyDescent="0.25">
      <c r="A2681" s="37" t="s">
        <v>7529</v>
      </c>
      <c r="B2681" s="37">
        <v>3</v>
      </c>
      <c r="C2681" s="37">
        <v>0</v>
      </c>
      <c r="D2681" s="37">
        <v>0</v>
      </c>
      <c r="E2681" s="37">
        <v>0</v>
      </c>
      <c r="F2681" s="37">
        <v>0.4234</v>
      </c>
      <c r="G2681" s="37" t="s">
        <v>1262</v>
      </c>
      <c r="H2681" s="37" t="s">
        <v>2308</v>
      </c>
      <c r="I2681" s="37">
        <v>27</v>
      </c>
      <c r="J2681" s="37" t="s">
        <v>2275</v>
      </c>
      <c r="K2681" s="37">
        <v>3</v>
      </c>
      <c r="L2681" s="37">
        <v>0</v>
      </c>
    </row>
    <row r="2682" spans="1:12" x14ac:dyDescent="0.25">
      <c r="A2682" s="37" t="s">
        <v>8647</v>
      </c>
      <c r="B2682" s="37">
        <v>3</v>
      </c>
      <c r="C2682" s="37">
        <v>0</v>
      </c>
      <c r="D2682" s="37">
        <v>0</v>
      </c>
      <c r="E2682" s="37">
        <v>1</v>
      </c>
      <c r="F2682" s="37">
        <v>0.2666</v>
      </c>
      <c r="G2682" s="37" t="s">
        <v>1269</v>
      </c>
      <c r="H2682" s="37" t="s">
        <v>2308</v>
      </c>
      <c r="I2682" s="37">
        <v>17</v>
      </c>
      <c r="J2682" s="37" t="s">
        <v>2268</v>
      </c>
      <c r="K2682" s="37">
        <v>3</v>
      </c>
      <c r="L2682" s="37">
        <v>0</v>
      </c>
    </row>
    <row r="2683" spans="1:12" x14ac:dyDescent="0.25">
      <c r="A2683" s="37" t="s">
        <v>7347</v>
      </c>
      <c r="B2683" s="37">
        <v>3</v>
      </c>
      <c r="C2683" s="37">
        <v>0</v>
      </c>
      <c r="D2683" s="37">
        <v>0</v>
      </c>
      <c r="E2683" s="37">
        <v>2</v>
      </c>
      <c r="F2683" s="37">
        <v>0.36070000000000002</v>
      </c>
      <c r="G2683" s="37" t="s">
        <v>2299</v>
      </c>
      <c r="H2683" s="37" t="s">
        <v>2308</v>
      </c>
      <c r="I2683" s="37">
        <v>23</v>
      </c>
      <c r="J2683" s="37" t="s">
        <v>2275</v>
      </c>
      <c r="K2683" s="37">
        <v>2</v>
      </c>
      <c r="L2683" s="37">
        <v>0</v>
      </c>
    </row>
    <row r="2684" spans="1:12" x14ac:dyDescent="0.25">
      <c r="A2684" s="37" t="s">
        <v>9098</v>
      </c>
      <c r="B2684" s="37">
        <v>3</v>
      </c>
      <c r="C2684" s="37">
        <v>0</v>
      </c>
      <c r="D2684" s="37">
        <v>0</v>
      </c>
      <c r="E2684" s="37">
        <v>0</v>
      </c>
      <c r="F2684" s="37">
        <v>0.25933333333333336</v>
      </c>
      <c r="G2684" s="37" t="s">
        <v>2299</v>
      </c>
      <c r="H2684" s="37" t="s">
        <v>2308</v>
      </c>
      <c r="I2684" s="37">
        <v>37</v>
      </c>
      <c r="J2684" s="37" t="s">
        <v>2275</v>
      </c>
      <c r="K2684" s="37">
        <v>2</v>
      </c>
      <c r="L2684" s="37">
        <v>0</v>
      </c>
    </row>
    <row r="2685" spans="1:12" x14ac:dyDescent="0.25">
      <c r="A2685" s="37" t="s">
        <v>8313</v>
      </c>
      <c r="B2685" s="37">
        <v>3</v>
      </c>
      <c r="C2685" s="37">
        <v>0</v>
      </c>
      <c r="D2685" s="37">
        <v>0</v>
      </c>
      <c r="E2685" s="37">
        <v>0</v>
      </c>
      <c r="F2685" s="37">
        <v>0.90959999999999985</v>
      </c>
      <c r="G2685" s="37" t="s">
        <v>2456</v>
      </c>
      <c r="H2685" s="37" t="s">
        <v>2308</v>
      </c>
      <c r="I2685" s="37">
        <v>58</v>
      </c>
      <c r="J2685" s="37" t="s">
        <v>2275</v>
      </c>
      <c r="K2685" s="37">
        <v>3</v>
      </c>
      <c r="L2685" s="37">
        <v>0</v>
      </c>
    </row>
    <row r="2686" spans="1:12" x14ac:dyDescent="0.25">
      <c r="A2686" s="37" t="s">
        <v>6830</v>
      </c>
      <c r="B2686" s="37">
        <v>3</v>
      </c>
      <c r="C2686" s="37">
        <v>0</v>
      </c>
      <c r="D2686" s="37">
        <v>0</v>
      </c>
      <c r="E2686" s="37">
        <v>1</v>
      </c>
      <c r="F2686" s="37">
        <v>0.97236666666666671</v>
      </c>
      <c r="G2686" s="37" t="s">
        <v>2456</v>
      </c>
      <c r="H2686" s="37" t="s">
        <v>2308</v>
      </c>
      <c r="I2686" s="37">
        <v>62</v>
      </c>
      <c r="J2686" s="37" t="s">
        <v>2275</v>
      </c>
      <c r="K2686" s="37">
        <v>3</v>
      </c>
      <c r="L2686" s="37">
        <v>0</v>
      </c>
    </row>
    <row r="2687" spans="1:12" x14ac:dyDescent="0.25">
      <c r="A2687" s="37" t="s">
        <v>7760</v>
      </c>
      <c r="B2687" s="37">
        <v>3</v>
      </c>
      <c r="C2687" s="37">
        <v>0</v>
      </c>
      <c r="D2687" s="37">
        <v>0</v>
      </c>
      <c r="E2687" s="37">
        <v>3</v>
      </c>
      <c r="F2687" s="37">
        <v>1.1515666666666666</v>
      </c>
      <c r="G2687" s="37" t="s">
        <v>1266</v>
      </c>
      <c r="H2687" s="37" t="s">
        <v>2308</v>
      </c>
      <c r="I2687" s="37">
        <v>130</v>
      </c>
      <c r="J2687" s="37" t="s">
        <v>2275</v>
      </c>
      <c r="K2687" s="37">
        <v>3</v>
      </c>
      <c r="L2687" s="37">
        <v>0</v>
      </c>
    </row>
    <row r="2688" spans="1:12" x14ac:dyDescent="0.25">
      <c r="A2688" s="37" t="s">
        <v>8785</v>
      </c>
      <c r="B2688" s="37">
        <v>3</v>
      </c>
      <c r="C2688" s="37">
        <v>0</v>
      </c>
      <c r="D2688" s="37">
        <v>0</v>
      </c>
      <c r="E2688" s="37">
        <v>1</v>
      </c>
      <c r="F2688" s="37">
        <v>0.36066666666666669</v>
      </c>
      <c r="G2688" s="37" t="s">
        <v>1266</v>
      </c>
      <c r="H2688" s="37" t="s">
        <v>2308</v>
      </c>
      <c r="I2688" s="37">
        <v>23</v>
      </c>
      <c r="J2688" s="37" t="s">
        <v>2275</v>
      </c>
      <c r="K2688" s="37">
        <v>1</v>
      </c>
      <c r="L2688" s="37">
        <v>0</v>
      </c>
    </row>
    <row r="2689" spans="1:12" x14ac:dyDescent="0.25">
      <c r="A2689" s="37" t="s">
        <v>8270</v>
      </c>
      <c r="B2689" s="37">
        <v>3</v>
      </c>
      <c r="C2689" s="37">
        <v>0</v>
      </c>
      <c r="D2689" s="37">
        <v>0</v>
      </c>
      <c r="E2689" s="37">
        <v>1</v>
      </c>
      <c r="F2689" s="37">
        <v>0.97236666666666671</v>
      </c>
      <c r="G2689" s="37" t="s">
        <v>1266</v>
      </c>
      <c r="H2689" s="37" t="s">
        <v>2308</v>
      </c>
      <c r="I2689" s="37">
        <v>62</v>
      </c>
      <c r="J2689" s="37" t="s">
        <v>2275</v>
      </c>
      <c r="K2689" s="37">
        <v>2</v>
      </c>
      <c r="L2689" s="37">
        <v>0</v>
      </c>
    </row>
    <row r="2690" spans="1:12" x14ac:dyDescent="0.25">
      <c r="A2690" s="37" t="s">
        <v>7881</v>
      </c>
      <c r="B2690" s="37">
        <v>3</v>
      </c>
      <c r="C2690" s="37">
        <v>0</v>
      </c>
      <c r="D2690" s="37">
        <v>0</v>
      </c>
      <c r="E2690" s="37">
        <v>0</v>
      </c>
      <c r="F2690" s="37">
        <v>0.42343333333333338</v>
      </c>
      <c r="G2690" s="37" t="s">
        <v>1266</v>
      </c>
      <c r="H2690" s="37" t="s">
        <v>2308</v>
      </c>
      <c r="I2690" s="37">
        <v>27</v>
      </c>
      <c r="J2690" s="37" t="s">
        <v>2275</v>
      </c>
      <c r="K2690" s="37">
        <v>2</v>
      </c>
      <c r="L2690" s="37">
        <v>0</v>
      </c>
    </row>
    <row r="2691" spans="1:12" x14ac:dyDescent="0.25">
      <c r="A2691" s="37" t="s">
        <v>8673</v>
      </c>
      <c r="B2691" s="37">
        <v>3</v>
      </c>
      <c r="C2691" s="37">
        <v>0</v>
      </c>
      <c r="D2691" s="37">
        <v>0</v>
      </c>
      <c r="E2691" s="37">
        <v>1</v>
      </c>
      <c r="F2691" s="37">
        <v>0.56456666666666666</v>
      </c>
      <c r="G2691" s="37" t="s">
        <v>1244</v>
      </c>
      <c r="H2691" s="37" t="s">
        <v>2308</v>
      </c>
      <c r="I2691" s="37">
        <v>36</v>
      </c>
      <c r="J2691" s="37" t="s">
        <v>2268</v>
      </c>
      <c r="K2691" s="37">
        <v>3</v>
      </c>
      <c r="L2691" s="37">
        <v>0</v>
      </c>
    </row>
    <row r="2692" spans="1:12" x14ac:dyDescent="0.25">
      <c r="A2692" s="37" t="s">
        <v>7127</v>
      </c>
      <c r="B2692" s="37">
        <v>3</v>
      </c>
      <c r="C2692" s="37">
        <v>0</v>
      </c>
      <c r="D2692" s="37">
        <v>0</v>
      </c>
      <c r="E2692" s="37">
        <v>1</v>
      </c>
      <c r="F2692" s="37">
        <v>0.89393333333333347</v>
      </c>
      <c r="G2692" s="37" t="s">
        <v>1224</v>
      </c>
      <c r="H2692" s="37" t="s">
        <v>2308</v>
      </c>
      <c r="I2692" s="37">
        <v>57</v>
      </c>
      <c r="J2692" s="37" t="s">
        <v>2268</v>
      </c>
      <c r="K2692" s="37">
        <v>2</v>
      </c>
      <c r="L2692" s="37">
        <v>0</v>
      </c>
    </row>
    <row r="2693" spans="1:12" x14ac:dyDescent="0.25">
      <c r="A2693" s="37" t="s">
        <v>7824</v>
      </c>
      <c r="B2693" s="37">
        <v>3</v>
      </c>
      <c r="C2693" s="37">
        <v>0</v>
      </c>
      <c r="D2693" s="37">
        <v>0</v>
      </c>
      <c r="E2693" s="37">
        <v>0</v>
      </c>
      <c r="F2693" s="37">
        <v>0.97236666666666682</v>
      </c>
      <c r="G2693" s="37" t="s">
        <v>1224</v>
      </c>
      <c r="H2693" s="37" t="s">
        <v>2308</v>
      </c>
      <c r="I2693" s="37">
        <v>62</v>
      </c>
      <c r="J2693" s="37" t="s">
        <v>2275</v>
      </c>
      <c r="K2693" s="37">
        <v>2</v>
      </c>
      <c r="L2693" s="37">
        <v>0</v>
      </c>
    </row>
    <row r="2694" spans="1:12" x14ac:dyDescent="0.25">
      <c r="A2694" s="37" t="s">
        <v>8601</v>
      </c>
      <c r="B2694" s="37">
        <v>3</v>
      </c>
      <c r="C2694" s="37">
        <v>0</v>
      </c>
      <c r="D2694" s="37">
        <v>1</v>
      </c>
      <c r="E2694" s="37">
        <v>2</v>
      </c>
      <c r="F2694" s="37">
        <v>1.631</v>
      </c>
      <c r="G2694" s="37" t="s">
        <v>1224</v>
      </c>
      <c r="H2694" s="37" t="s">
        <v>2308</v>
      </c>
      <c r="I2694" s="37">
        <v>104</v>
      </c>
      <c r="J2694" s="37" t="s">
        <v>2275</v>
      </c>
      <c r="K2694" s="37">
        <v>3</v>
      </c>
      <c r="L2694" s="37">
        <v>1</v>
      </c>
    </row>
    <row r="2695" spans="1:12" x14ac:dyDescent="0.25">
      <c r="A2695" s="37" t="s">
        <v>8783</v>
      </c>
      <c r="B2695" s="37">
        <v>3</v>
      </c>
      <c r="C2695" s="37">
        <v>0</v>
      </c>
      <c r="D2695" s="37">
        <v>0</v>
      </c>
      <c r="E2695" s="37">
        <v>1</v>
      </c>
      <c r="F2695" s="37">
        <v>0.5646000000000001</v>
      </c>
      <c r="G2695" s="37" t="s">
        <v>1248</v>
      </c>
      <c r="H2695" s="37" t="s">
        <v>2308</v>
      </c>
      <c r="I2695" s="37">
        <v>36</v>
      </c>
      <c r="J2695" s="37" t="s">
        <v>2275</v>
      </c>
      <c r="K2695" s="37">
        <v>3</v>
      </c>
      <c r="L2695" s="37">
        <v>0</v>
      </c>
    </row>
    <row r="2696" spans="1:12" x14ac:dyDescent="0.25">
      <c r="A2696" s="37" t="s">
        <v>8157</v>
      </c>
      <c r="B2696" s="37">
        <v>3</v>
      </c>
      <c r="C2696" s="37">
        <v>0</v>
      </c>
      <c r="D2696" s="37">
        <v>0</v>
      </c>
      <c r="E2696" s="37">
        <v>2</v>
      </c>
      <c r="F2696" s="37">
        <v>0.18816666666666668</v>
      </c>
      <c r="G2696" s="37" t="s">
        <v>1248</v>
      </c>
      <c r="H2696" s="37" t="s">
        <v>2308</v>
      </c>
      <c r="I2696" s="37">
        <v>12</v>
      </c>
      <c r="J2696" s="37" t="s">
        <v>2268</v>
      </c>
      <c r="K2696" s="37">
        <v>2</v>
      </c>
      <c r="L2696" s="37">
        <v>0</v>
      </c>
    </row>
    <row r="2697" spans="1:12" x14ac:dyDescent="0.25">
      <c r="A2697" s="37" t="s">
        <v>7930</v>
      </c>
      <c r="B2697" s="37">
        <v>3</v>
      </c>
      <c r="C2697" s="37">
        <v>0</v>
      </c>
      <c r="D2697" s="37">
        <v>0</v>
      </c>
      <c r="E2697" s="37">
        <v>0</v>
      </c>
      <c r="F2697" s="37">
        <v>0.61163333333333336</v>
      </c>
      <c r="G2697" s="37" t="s">
        <v>1248</v>
      </c>
      <c r="H2697" s="37" t="s">
        <v>2308</v>
      </c>
      <c r="I2697" s="37">
        <v>39</v>
      </c>
      <c r="J2697" s="37" t="s">
        <v>2268</v>
      </c>
      <c r="K2697" s="37">
        <v>2</v>
      </c>
      <c r="L2697" s="37">
        <v>0</v>
      </c>
    </row>
    <row r="2698" spans="1:12" x14ac:dyDescent="0.25">
      <c r="A2698" s="37" t="s">
        <v>8309</v>
      </c>
      <c r="B2698" s="37">
        <v>3</v>
      </c>
      <c r="C2698" s="37">
        <v>0</v>
      </c>
      <c r="D2698" s="37">
        <v>0</v>
      </c>
      <c r="E2698" s="37">
        <v>0</v>
      </c>
      <c r="F2698" s="37">
        <v>4.7033333333333337E-2</v>
      </c>
      <c r="G2698" s="37" t="s">
        <v>1248</v>
      </c>
      <c r="H2698" s="37" t="s">
        <v>2308</v>
      </c>
      <c r="I2698" s="37">
        <v>3</v>
      </c>
      <c r="J2698" s="37" t="s">
        <v>2268</v>
      </c>
      <c r="K2698" s="37">
        <v>1</v>
      </c>
      <c r="L2698" s="37">
        <v>0</v>
      </c>
    </row>
    <row r="2699" spans="1:12" x14ac:dyDescent="0.25">
      <c r="A2699" s="37" t="s">
        <v>7522</v>
      </c>
      <c r="B2699" s="37">
        <v>3</v>
      </c>
      <c r="C2699" s="37">
        <v>0</v>
      </c>
      <c r="D2699" s="37">
        <v>0</v>
      </c>
      <c r="E2699" s="37">
        <v>0</v>
      </c>
      <c r="F2699" s="37">
        <v>0.42343333333333333</v>
      </c>
      <c r="G2699" s="37" t="s">
        <v>1248</v>
      </c>
      <c r="H2699" s="37" t="s">
        <v>2308</v>
      </c>
      <c r="I2699" s="37">
        <v>27</v>
      </c>
      <c r="J2699" s="37" t="s">
        <v>2275</v>
      </c>
      <c r="K2699" s="37">
        <v>2</v>
      </c>
      <c r="L2699" s="37">
        <v>0</v>
      </c>
    </row>
    <row r="2700" spans="1:12" x14ac:dyDescent="0.25">
      <c r="A2700" s="37" t="s">
        <v>8707</v>
      </c>
      <c r="B2700" s="37">
        <v>3</v>
      </c>
      <c r="C2700" s="37">
        <v>0</v>
      </c>
      <c r="D2700" s="37">
        <v>1</v>
      </c>
      <c r="E2700" s="37">
        <v>1</v>
      </c>
      <c r="F2700" s="37">
        <v>2.6033666666666666</v>
      </c>
      <c r="G2700" s="37" t="s">
        <v>2617</v>
      </c>
      <c r="H2700" s="37" t="s">
        <v>2308</v>
      </c>
      <c r="I2700" s="37">
        <v>166</v>
      </c>
      <c r="J2700" s="37" t="s">
        <v>2275</v>
      </c>
      <c r="K2700" s="37">
        <v>2</v>
      </c>
      <c r="L2700" s="37">
        <v>1</v>
      </c>
    </row>
    <row r="2701" spans="1:12" x14ac:dyDescent="0.25">
      <c r="A2701" s="37" t="s">
        <v>8482</v>
      </c>
      <c r="B2701" s="37">
        <v>3</v>
      </c>
      <c r="C2701" s="37">
        <v>0</v>
      </c>
      <c r="D2701" s="37">
        <v>1</v>
      </c>
      <c r="E2701" s="37">
        <v>1</v>
      </c>
      <c r="F2701" s="37">
        <v>1.7565333333333335</v>
      </c>
      <c r="G2701" s="37" t="s">
        <v>1261</v>
      </c>
      <c r="H2701" s="37" t="s">
        <v>2308</v>
      </c>
      <c r="I2701" s="37">
        <v>112</v>
      </c>
      <c r="J2701" s="37" t="s">
        <v>2268</v>
      </c>
      <c r="K2701" s="37">
        <v>3</v>
      </c>
      <c r="L2701" s="37">
        <v>1</v>
      </c>
    </row>
    <row r="2702" spans="1:12" x14ac:dyDescent="0.25">
      <c r="A2702" s="37" t="s">
        <v>7344</v>
      </c>
      <c r="B2702" s="37">
        <v>3</v>
      </c>
      <c r="C2702" s="37">
        <v>0</v>
      </c>
      <c r="D2702" s="37">
        <v>0</v>
      </c>
      <c r="E2702" s="37">
        <v>0</v>
      </c>
      <c r="F2702" s="37">
        <v>0.59596666666666664</v>
      </c>
      <c r="G2702" s="37" t="s">
        <v>5176</v>
      </c>
      <c r="H2702" s="37" t="s">
        <v>2308</v>
      </c>
      <c r="I2702" s="37">
        <v>38</v>
      </c>
      <c r="J2702" s="37" t="s">
        <v>2268</v>
      </c>
      <c r="K2702" s="37">
        <v>3</v>
      </c>
      <c r="L2702" s="37">
        <v>0</v>
      </c>
    </row>
    <row r="2703" spans="1:12" x14ac:dyDescent="0.25">
      <c r="A2703" s="37" t="s">
        <v>7758</v>
      </c>
      <c r="B2703" s="37">
        <v>3</v>
      </c>
      <c r="C2703" s="37">
        <v>0</v>
      </c>
      <c r="D2703" s="37">
        <v>0</v>
      </c>
      <c r="E2703" s="37">
        <v>0</v>
      </c>
      <c r="F2703" s="37">
        <v>0.81550000000000011</v>
      </c>
      <c r="G2703" s="37" t="s">
        <v>7757</v>
      </c>
      <c r="H2703" s="37" t="s">
        <v>2308</v>
      </c>
      <c r="I2703" s="37">
        <v>52</v>
      </c>
      <c r="J2703" s="37" t="s">
        <v>2275</v>
      </c>
      <c r="K2703" s="37">
        <v>3</v>
      </c>
      <c r="L2703" s="37">
        <v>0</v>
      </c>
    </row>
    <row r="2704" spans="1:12" x14ac:dyDescent="0.25">
      <c r="A2704" s="37" t="s">
        <v>8983</v>
      </c>
      <c r="B2704" s="37">
        <v>3</v>
      </c>
      <c r="C2704" s="37">
        <v>0</v>
      </c>
      <c r="D2704" s="37">
        <v>0</v>
      </c>
      <c r="E2704" s="37">
        <v>0</v>
      </c>
      <c r="F2704" s="37">
        <v>1.1448666666666669</v>
      </c>
      <c r="G2704" s="37" t="s">
        <v>1264</v>
      </c>
      <c r="H2704" s="37" t="s">
        <v>2308</v>
      </c>
      <c r="I2704" s="37">
        <v>73</v>
      </c>
      <c r="J2704" s="37" t="s">
        <v>2275</v>
      </c>
      <c r="K2704" s="37">
        <v>3</v>
      </c>
      <c r="L2704" s="37">
        <v>0</v>
      </c>
    </row>
    <row r="2705" spans="1:12" x14ac:dyDescent="0.25">
      <c r="A2705" s="37" t="s">
        <v>8308</v>
      </c>
      <c r="B2705" s="37">
        <v>3</v>
      </c>
      <c r="C2705" s="37">
        <v>0</v>
      </c>
      <c r="D2705" s="37">
        <v>0</v>
      </c>
      <c r="E2705" s="37">
        <v>1</v>
      </c>
      <c r="F2705" s="37">
        <v>0.7371000000000002</v>
      </c>
      <c r="G2705" s="37" t="s">
        <v>1237</v>
      </c>
      <c r="H2705" s="37" t="s">
        <v>2308</v>
      </c>
      <c r="I2705" s="37">
        <v>47</v>
      </c>
      <c r="J2705" s="37" t="s">
        <v>2268</v>
      </c>
      <c r="K2705" s="37">
        <v>3</v>
      </c>
      <c r="L2705" s="37">
        <v>0</v>
      </c>
    </row>
    <row r="2706" spans="1:12" x14ac:dyDescent="0.25">
      <c r="A2706" s="37" t="s">
        <v>8192</v>
      </c>
      <c r="B2706" s="37">
        <v>3</v>
      </c>
      <c r="C2706" s="37">
        <v>0</v>
      </c>
      <c r="D2706" s="37">
        <v>0</v>
      </c>
      <c r="E2706" s="37">
        <v>2</v>
      </c>
      <c r="F2706" s="37">
        <v>0.40776666666666667</v>
      </c>
      <c r="G2706" s="37" t="s">
        <v>1237</v>
      </c>
      <c r="H2706" s="37" t="s">
        <v>2308</v>
      </c>
      <c r="I2706" s="37">
        <v>26</v>
      </c>
      <c r="J2706" s="37" t="s">
        <v>2268</v>
      </c>
      <c r="K2706" s="37">
        <v>2</v>
      </c>
      <c r="L2706" s="37">
        <v>0</v>
      </c>
    </row>
    <row r="2707" spans="1:12" x14ac:dyDescent="0.25">
      <c r="A2707" s="37" t="s">
        <v>8384</v>
      </c>
      <c r="B2707" s="37">
        <v>3</v>
      </c>
      <c r="C2707" s="37">
        <v>0</v>
      </c>
      <c r="D2707" s="37">
        <v>0</v>
      </c>
      <c r="E2707" s="37">
        <v>0</v>
      </c>
      <c r="F2707" s="37">
        <v>0.78416666666666668</v>
      </c>
      <c r="G2707" s="37" t="s">
        <v>3492</v>
      </c>
      <c r="H2707" s="37" t="s">
        <v>2308</v>
      </c>
      <c r="I2707" s="37">
        <v>50</v>
      </c>
      <c r="J2707" s="37" t="s">
        <v>2275</v>
      </c>
      <c r="K2707" s="37">
        <v>3</v>
      </c>
      <c r="L2707" s="37">
        <v>0</v>
      </c>
    </row>
    <row r="2708" spans="1:12" x14ac:dyDescent="0.25">
      <c r="A2708" s="37" t="s">
        <v>6684</v>
      </c>
      <c r="B2708" s="37">
        <v>3</v>
      </c>
      <c r="C2708" s="37">
        <v>0</v>
      </c>
      <c r="D2708" s="37">
        <v>2</v>
      </c>
      <c r="E2708" s="37">
        <v>2</v>
      </c>
      <c r="F2708" s="37">
        <v>3.5247666666666668</v>
      </c>
      <c r="G2708" s="37" t="s">
        <v>1223</v>
      </c>
      <c r="H2708" s="37" t="s">
        <v>2308</v>
      </c>
      <c r="I2708" s="37">
        <v>241</v>
      </c>
      <c r="J2708" s="37" t="s">
        <v>2268</v>
      </c>
      <c r="K2708" s="37">
        <v>3</v>
      </c>
      <c r="L2708" s="37">
        <v>2</v>
      </c>
    </row>
    <row r="2709" spans="1:12" x14ac:dyDescent="0.25">
      <c r="A2709" s="37" t="s">
        <v>7985</v>
      </c>
      <c r="B2709" s="37">
        <v>3</v>
      </c>
      <c r="C2709" s="37">
        <v>0</v>
      </c>
      <c r="D2709" s="37">
        <v>0</v>
      </c>
      <c r="E2709" s="37">
        <v>2</v>
      </c>
      <c r="F2709" s="37">
        <v>0.25093333333333334</v>
      </c>
      <c r="G2709" s="37" t="s">
        <v>3958</v>
      </c>
      <c r="H2709" s="37" t="s">
        <v>2308</v>
      </c>
      <c r="I2709" s="37">
        <v>16</v>
      </c>
      <c r="J2709" s="37" t="s">
        <v>2275</v>
      </c>
      <c r="K2709" s="37">
        <v>1</v>
      </c>
      <c r="L2709" s="37">
        <v>0</v>
      </c>
    </row>
    <row r="2710" spans="1:12" x14ac:dyDescent="0.25">
      <c r="A2710" s="37" t="s">
        <v>7432</v>
      </c>
      <c r="B2710" s="37">
        <v>3</v>
      </c>
      <c r="C2710" s="37">
        <v>0</v>
      </c>
      <c r="D2710" s="37">
        <v>1</v>
      </c>
      <c r="E2710" s="37">
        <v>0</v>
      </c>
      <c r="F2710" s="37">
        <v>1.3330333333333333</v>
      </c>
      <c r="G2710" s="37" t="s">
        <v>1253</v>
      </c>
      <c r="H2710" s="37" t="s">
        <v>2308</v>
      </c>
      <c r="I2710" s="37">
        <v>85</v>
      </c>
      <c r="J2710" s="37" t="s">
        <v>2275</v>
      </c>
      <c r="K2710" s="37">
        <v>2</v>
      </c>
      <c r="L2710" s="37">
        <v>1</v>
      </c>
    </row>
    <row r="2711" spans="1:12" x14ac:dyDescent="0.25">
      <c r="A2711" s="37" t="s">
        <v>7519</v>
      </c>
      <c r="B2711" s="37">
        <v>3</v>
      </c>
      <c r="C2711" s="37">
        <v>0</v>
      </c>
      <c r="D2711" s="37">
        <v>0</v>
      </c>
      <c r="E2711" s="37">
        <v>0</v>
      </c>
      <c r="F2711" s="37">
        <v>0.23519999999999999</v>
      </c>
      <c r="G2711" s="37" t="s">
        <v>1253</v>
      </c>
      <c r="H2711" s="37" t="s">
        <v>2308</v>
      </c>
      <c r="I2711" s="37">
        <v>15</v>
      </c>
      <c r="J2711" s="37" t="s">
        <v>2275</v>
      </c>
      <c r="K2711" s="37">
        <v>2</v>
      </c>
      <c r="L2711" s="37">
        <v>0</v>
      </c>
    </row>
    <row r="2712" spans="1:12" x14ac:dyDescent="0.25">
      <c r="A2712" s="37" t="s">
        <v>6967</v>
      </c>
      <c r="B2712" s="37">
        <v>3</v>
      </c>
      <c r="C2712" s="37">
        <v>0</v>
      </c>
      <c r="D2712" s="37">
        <v>0</v>
      </c>
      <c r="E2712" s="37">
        <v>0</v>
      </c>
      <c r="F2712" s="37">
        <v>0.28226666666666667</v>
      </c>
      <c r="G2712" s="37" t="s">
        <v>1253</v>
      </c>
      <c r="H2712" s="37" t="s">
        <v>2308</v>
      </c>
      <c r="I2712" s="37">
        <v>18</v>
      </c>
      <c r="J2712" s="37" t="s">
        <v>2275</v>
      </c>
      <c r="K2712" s="37">
        <v>3</v>
      </c>
      <c r="L2712" s="37">
        <v>0</v>
      </c>
    </row>
    <row r="2713" spans="1:12" x14ac:dyDescent="0.25">
      <c r="A2713" s="37" t="s">
        <v>7984</v>
      </c>
      <c r="B2713" s="37">
        <v>3</v>
      </c>
      <c r="C2713" s="37">
        <v>0</v>
      </c>
      <c r="D2713" s="37">
        <v>0</v>
      </c>
      <c r="E2713" s="37">
        <v>1</v>
      </c>
      <c r="F2713" s="37">
        <v>0.98803333333333343</v>
      </c>
      <c r="G2713" s="37" t="s">
        <v>1233</v>
      </c>
      <c r="H2713" s="37" t="s">
        <v>2308</v>
      </c>
      <c r="I2713" s="37">
        <v>63</v>
      </c>
      <c r="J2713" s="37" t="s">
        <v>2268</v>
      </c>
      <c r="K2713" s="37">
        <v>3</v>
      </c>
      <c r="L2713" s="37">
        <v>0</v>
      </c>
    </row>
    <row r="2714" spans="1:12" x14ac:dyDescent="0.25">
      <c r="A2714" s="37" t="s">
        <v>7614</v>
      </c>
      <c r="B2714" s="37">
        <v>3</v>
      </c>
      <c r="C2714" s="37">
        <v>0</v>
      </c>
      <c r="D2714" s="37">
        <v>0</v>
      </c>
      <c r="E2714" s="37">
        <v>1</v>
      </c>
      <c r="F2714" s="37">
        <v>0.45476666666666671</v>
      </c>
      <c r="G2714" s="37" t="s">
        <v>1256</v>
      </c>
      <c r="H2714" s="37" t="s">
        <v>2308</v>
      </c>
      <c r="I2714" s="37">
        <v>29</v>
      </c>
      <c r="J2714" s="37" t="s">
        <v>2275</v>
      </c>
      <c r="K2714" s="37">
        <v>3</v>
      </c>
      <c r="L2714" s="37">
        <v>0</v>
      </c>
    </row>
    <row r="2715" spans="1:12" x14ac:dyDescent="0.25">
      <c r="A2715" s="37" t="s">
        <v>8230</v>
      </c>
      <c r="B2715" s="37">
        <v>3</v>
      </c>
      <c r="C2715" s="37">
        <v>0</v>
      </c>
      <c r="D2715" s="37">
        <v>1</v>
      </c>
      <c r="E2715" s="37">
        <v>0</v>
      </c>
      <c r="F2715" s="37">
        <v>1.4114666666666666</v>
      </c>
      <c r="G2715" s="37" t="s">
        <v>1256</v>
      </c>
      <c r="H2715" s="37" t="s">
        <v>2308</v>
      </c>
      <c r="I2715" s="37">
        <v>90</v>
      </c>
      <c r="J2715" s="37" t="s">
        <v>2268</v>
      </c>
      <c r="K2715" s="37">
        <v>2</v>
      </c>
      <c r="L2715" s="37">
        <v>1</v>
      </c>
    </row>
    <row r="2716" spans="1:12" x14ac:dyDescent="0.25">
      <c r="A2716" s="37" t="s">
        <v>8477</v>
      </c>
      <c r="B2716" s="37">
        <v>3</v>
      </c>
      <c r="C2716" s="37">
        <v>0</v>
      </c>
      <c r="D2716" s="37">
        <v>0</v>
      </c>
      <c r="E2716" s="37">
        <v>0</v>
      </c>
      <c r="F2716" s="37">
        <v>0.76846666666666674</v>
      </c>
      <c r="G2716" s="37" t="s">
        <v>1256</v>
      </c>
      <c r="H2716" s="37" t="s">
        <v>2308</v>
      </c>
      <c r="I2716" s="37">
        <v>49</v>
      </c>
      <c r="J2716" s="37" t="s">
        <v>2268</v>
      </c>
      <c r="K2716" s="37">
        <v>3</v>
      </c>
      <c r="L2716" s="37">
        <v>0</v>
      </c>
    </row>
    <row r="2717" spans="1:12" x14ac:dyDescent="0.25">
      <c r="A2717" s="37" t="s">
        <v>7983</v>
      </c>
      <c r="B2717" s="37">
        <v>3</v>
      </c>
      <c r="C2717" s="37">
        <v>0</v>
      </c>
      <c r="D2717" s="37">
        <v>1</v>
      </c>
      <c r="E2717" s="37">
        <v>1</v>
      </c>
      <c r="F2717" s="37">
        <v>1.8349</v>
      </c>
      <c r="G2717" s="37" t="s">
        <v>1256</v>
      </c>
      <c r="H2717" s="37" t="s">
        <v>2308</v>
      </c>
      <c r="I2717" s="37">
        <v>117</v>
      </c>
      <c r="J2717" s="37" t="s">
        <v>2275</v>
      </c>
      <c r="K2717" s="37">
        <v>2</v>
      </c>
      <c r="L2717" s="37">
        <v>1</v>
      </c>
    </row>
    <row r="2718" spans="1:12" x14ac:dyDescent="0.25">
      <c r="A2718" s="37" t="s">
        <v>6819</v>
      </c>
      <c r="B2718" s="37">
        <v>3</v>
      </c>
      <c r="C2718" s="37">
        <v>0</v>
      </c>
      <c r="D2718" s="37">
        <v>0</v>
      </c>
      <c r="E2718" s="37">
        <v>0</v>
      </c>
      <c r="F2718" s="37">
        <v>0.36070000000000002</v>
      </c>
      <c r="G2718" s="37" t="s">
        <v>1256</v>
      </c>
      <c r="H2718" s="37" t="s">
        <v>2321</v>
      </c>
      <c r="I2718" s="37">
        <v>23</v>
      </c>
      <c r="J2718" s="37" t="s">
        <v>2275</v>
      </c>
      <c r="K2718" s="37">
        <v>2</v>
      </c>
      <c r="L2718" s="37">
        <v>0</v>
      </c>
    </row>
    <row r="2719" spans="1:12" x14ac:dyDescent="0.25">
      <c r="A2719" s="37" t="s">
        <v>8511</v>
      </c>
      <c r="B2719" s="37">
        <v>3</v>
      </c>
      <c r="C2719" s="37">
        <v>0</v>
      </c>
      <c r="D2719" s="37">
        <v>0</v>
      </c>
      <c r="E2719" s="37">
        <v>0</v>
      </c>
      <c r="F2719" s="37">
        <v>0.84010000000000007</v>
      </c>
      <c r="G2719" s="37" t="s">
        <v>1256</v>
      </c>
      <c r="H2719" s="37" t="s">
        <v>2308</v>
      </c>
      <c r="I2719" s="37">
        <v>130</v>
      </c>
      <c r="J2719" s="37" t="s">
        <v>2275</v>
      </c>
      <c r="K2719" s="37">
        <v>3</v>
      </c>
      <c r="L2719" s="37">
        <v>0</v>
      </c>
    </row>
    <row r="2720" spans="1:12" x14ac:dyDescent="0.25">
      <c r="A2720" s="37" t="s">
        <v>7429</v>
      </c>
      <c r="B2720" s="37">
        <v>3</v>
      </c>
      <c r="C2720" s="37">
        <v>0</v>
      </c>
      <c r="D2720" s="37">
        <v>0</v>
      </c>
      <c r="E2720" s="37">
        <v>0</v>
      </c>
      <c r="F2720" s="37">
        <v>0.14113333333333333</v>
      </c>
      <c r="G2720" s="37" t="s">
        <v>1256</v>
      </c>
      <c r="H2720" s="37" t="s">
        <v>2308</v>
      </c>
      <c r="I2720" s="37">
        <v>9</v>
      </c>
      <c r="J2720" s="37" t="s">
        <v>2275</v>
      </c>
      <c r="K2720" s="37">
        <v>1</v>
      </c>
      <c r="L2720" s="37">
        <v>0</v>
      </c>
    </row>
    <row r="2721" spans="1:12" x14ac:dyDescent="0.25">
      <c r="A2721" s="37" t="s">
        <v>8411</v>
      </c>
      <c r="B2721" s="37">
        <v>3</v>
      </c>
      <c r="C2721" s="37">
        <v>0</v>
      </c>
      <c r="D2721" s="37">
        <v>2</v>
      </c>
      <c r="E2721" s="37">
        <v>2</v>
      </c>
      <c r="F2721" s="37">
        <v>2.4622333333333333</v>
      </c>
      <c r="G2721" s="37" t="s">
        <v>1270</v>
      </c>
      <c r="H2721" s="37" t="s">
        <v>2308</v>
      </c>
      <c r="I2721" s="37">
        <v>157</v>
      </c>
      <c r="J2721" s="37" t="s">
        <v>2268</v>
      </c>
      <c r="K2721" s="37">
        <v>2</v>
      </c>
      <c r="L2721" s="37">
        <v>2</v>
      </c>
    </row>
    <row r="2722" spans="1:12" x14ac:dyDescent="0.25">
      <c r="A2722" s="37" t="s">
        <v>7691</v>
      </c>
      <c r="B2722" s="37">
        <v>3</v>
      </c>
      <c r="C2722" s="37">
        <v>0</v>
      </c>
      <c r="D2722" s="37">
        <v>0</v>
      </c>
      <c r="E2722" s="37">
        <v>2</v>
      </c>
      <c r="F2722" s="37">
        <v>0.76846666666666674</v>
      </c>
      <c r="G2722" s="37" t="s">
        <v>1247</v>
      </c>
      <c r="H2722" s="37" t="s">
        <v>2308</v>
      </c>
      <c r="I2722" s="37">
        <v>49</v>
      </c>
      <c r="J2722" s="37" t="s">
        <v>2268</v>
      </c>
      <c r="K2722" s="37">
        <v>3</v>
      </c>
      <c r="L2722" s="37">
        <v>0</v>
      </c>
    </row>
    <row r="2723" spans="1:12" x14ac:dyDescent="0.25">
      <c r="A2723" s="37" t="s">
        <v>8881</v>
      </c>
      <c r="B2723" s="37">
        <v>3</v>
      </c>
      <c r="C2723" s="37">
        <v>0</v>
      </c>
      <c r="D2723" s="37">
        <v>0</v>
      </c>
      <c r="E2723" s="37">
        <v>0</v>
      </c>
      <c r="F2723" s="37">
        <v>0.25093333333333334</v>
      </c>
      <c r="G2723" s="37" t="s">
        <v>1268</v>
      </c>
      <c r="H2723" s="37" t="s">
        <v>2308</v>
      </c>
      <c r="I2723" s="37">
        <v>16</v>
      </c>
      <c r="J2723" s="37" t="s">
        <v>2275</v>
      </c>
      <c r="K2723" s="37">
        <v>2</v>
      </c>
      <c r="L2723" s="37">
        <v>0</v>
      </c>
    </row>
    <row r="2724" spans="1:12" x14ac:dyDescent="0.25">
      <c r="A2724" s="37" t="s">
        <v>7817</v>
      </c>
      <c r="B2724" s="37">
        <v>3</v>
      </c>
      <c r="C2724" s="37">
        <v>0</v>
      </c>
      <c r="D2724" s="37">
        <v>0</v>
      </c>
      <c r="E2724" s="37">
        <v>0</v>
      </c>
      <c r="F2724" s="37">
        <v>0.92526666666666679</v>
      </c>
      <c r="G2724" s="37" t="s">
        <v>1268</v>
      </c>
      <c r="H2724" s="37" t="s">
        <v>2308</v>
      </c>
      <c r="I2724" s="37">
        <v>59</v>
      </c>
      <c r="J2724" s="37" t="s">
        <v>2268</v>
      </c>
      <c r="K2724" s="37">
        <v>3</v>
      </c>
      <c r="L2724" s="37">
        <v>0</v>
      </c>
    </row>
    <row r="2725" spans="1:12" x14ac:dyDescent="0.25">
      <c r="A2725" s="37" t="s">
        <v>7340</v>
      </c>
      <c r="B2725" s="37">
        <v>3</v>
      </c>
      <c r="C2725" s="37">
        <v>0</v>
      </c>
      <c r="D2725" s="37">
        <v>2</v>
      </c>
      <c r="E2725" s="37">
        <v>0</v>
      </c>
      <c r="F2725" s="37">
        <v>2.4465333333333334</v>
      </c>
      <c r="G2725" s="37" t="s">
        <v>1260</v>
      </c>
      <c r="H2725" s="37" t="s">
        <v>2308</v>
      </c>
      <c r="I2725" s="37">
        <v>156</v>
      </c>
      <c r="J2725" s="37" t="s">
        <v>2275</v>
      </c>
      <c r="K2725" s="37">
        <v>3</v>
      </c>
      <c r="L2725" s="37">
        <v>2</v>
      </c>
    </row>
    <row r="2726" spans="1:12" x14ac:dyDescent="0.25">
      <c r="A2726" s="37" t="s">
        <v>7113</v>
      </c>
      <c r="B2726" s="37">
        <v>3</v>
      </c>
      <c r="C2726" s="37">
        <v>0</v>
      </c>
      <c r="D2726" s="37">
        <v>0</v>
      </c>
      <c r="E2726" s="37">
        <v>0</v>
      </c>
      <c r="F2726" s="37">
        <v>0.58256666666666668</v>
      </c>
      <c r="G2726" s="37" t="s">
        <v>2740</v>
      </c>
      <c r="H2726" s="37" t="s">
        <v>2308</v>
      </c>
      <c r="I2726" s="37">
        <v>54</v>
      </c>
      <c r="J2726" s="37" t="s">
        <v>2275</v>
      </c>
      <c r="K2726" s="37">
        <v>3</v>
      </c>
      <c r="L2726" s="37">
        <v>0</v>
      </c>
    </row>
    <row r="2727" spans="1:12" x14ac:dyDescent="0.25">
      <c r="A2727" s="37" t="s">
        <v>9136</v>
      </c>
      <c r="B2727" s="37">
        <v>3</v>
      </c>
      <c r="C2727" s="37">
        <v>0</v>
      </c>
      <c r="D2727" s="37">
        <v>0</v>
      </c>
      <c r="E2727" s="37">
        <v>1</v>
      </c>
      <c r="F2727" s="37">
        <v>0.18816666666666668</v>
      </c>
      <c r="G2727" s="37" t="s">
        <v>1245</v>
      </c>
      <c r="H2727" s="37" t="s">
        <v>2308</v>
      </c>
      <c r="I2727" s="37">
        <v>12</v>
      </c>
      <c r="J2727" s="37" t="s">
        <v>2275</v>
      </c>
      <c r="K2727" s="37">
        <v>2</v>
      </c>
      <c r="L2727" s="37">
        <v>0</v>
      </c>
    </row>
    <row r="2728" spans="1:12" x14ac:dyDescent="0.25">
      <c r="A2728" s="37" t="s">
        <v>8735</v>
      </c>
      <c r="B2728" s="37">
        <v>3</v>
      </c>
      <c r="C2728" s="37">
        <v>0</v>
      </c>
      <c r="D2728" s="37">
        <v>1</v>
      </c>
      <c r="E2728" s="37">
        <v>2</v>
      </c>
      <c r="F2728" s="37">
        <v>1.2232666666666667</v>
      </c>
      <c r="G2728" s="37" t="s">
        <v>1245</v>
      </c>
      <c r="H2728" s="37" t="s">
        <v>2308</v>
      </c>
      <c r="I2728" s="37">
        <v>78</v>
      </c>
      <c r="J2728" s="37" t="s">
        <v>2268</v>
      </c>
      <c r="K2728" s="37">
        <v>2</v>
      </c>
      <c r="L2728" s="37">
        <v>1</v>
      </c>
    </row>
    <row r="2729" spans="1:12" x14ac:dyDescent="0.25">
      <c r="A2729" s="37" t="s">
        <v>8622</v>
      </c>
      <c r="B2729" s="37">
        <v>3</v>
      </c>
      <c r="C2729" s="37">
        <v>0</v>
      </c>
      <c r="D2729" s="37">
        <v>0</v>
      </c>
      <c r="E2729" s="37">
        <v>0</v>
      </c>
      <c r="F2729" s="37">
        <v>0.65866666666666673</v>
      </c>
      <c r="G2729" s="37" t="s">
        <v>1245</v>
      </c>
      <c r="H2729" s="37" t="s">
        <v>2308</v>
      </c>
      <c r="I2729" s="37">
        <v>42</v>
      </c>
      <c r="J2729" s="37" t="s">
        <v>2275</v>
      </c>
      <c r="K2729" s="37">
        <v>2</v>
      </c>
      <c r="L2729" s="37">
        <v>0</v>
      </c>
    </row>
    <row r="2730" spans="1:12" x14ac:dyDescent="0.25">
      <c r="A2730" s="37" t="s">
        <v>8567</v>
      </c>
      <c r="B2730" s="37">
        <v>3</v>
      </c>
      <c r="C2730" s="37">
        <v>0</v>
      </c>
      <c r="D2730" s="37">
        <v>0</v>
      </c>
      <c r="E2730" s="37">
        <v>1</v>
      </c>
      <c r="F2730" s="37">
        <v>0.73706666666666676</v>
      </c>
      <c r="G2730" s="37" t="s">
        <v>1245</v>
      </c>
      <c r="H2730" s="37" t="s">
        <v>2308</v>
      </c>
      <c r="I2730" s="37">
        <v>47</v>
      </c>
      <c r="J2730" s="37" t="s">
        <v>2275</v>
      </c>
      <c r="K2730" s="37">
        <v>3</v>
      </c>
      <c r="L2730" s="37">
        <v>0</v>
      </c>
    </row>
    <row r="2731" spans="1:12" x14ac:dyDescent="0.25">
      <c r="A2731" s="37" t="s">
        <v>8544</v>
      </c>
      <c r="B2731" s="37">
        <v>3</v>
      </c>
      <c r="C2731" s="37">
        <v>0</v>
      </c>
      <c r="D2731" s="37">
        <v>0</v>
      </c>
      <c r="E2731" s="37">
        <v>2</v>
      </c>
      <c r="F2731" s="37">
        <v>0.32933333333333331</v>
      </c>
      <c r="G2731" s="37" t="s">
        <v>1245</v>
      </c>
      <c r="H2731" s="37" t="s">
        <v>2308</v>
      </c>
      <c r="I2731" s="37">
        <v>21</v>
      </c>
      <c r="J2731" s="37" t="s">
        <v>2268</v>
      </c>
      <c r="K2731" s="37">
        <v>2</v>
      </c>
      <c r="L2731" s="37">
        <v>0</v>
      </c>
    </row>
    <row r="2732" spans="1:12" x14ac:dyDescent="0.25">
      <c r="A2732" s="37" t="s">
        <v>6957</v>
      </c>
      <c r="B2732" s="37">
        <v>3</v>
      </c>
      <c r="C2732" s="37">
        <v>0</v>
      </c>
      <c r="D2732" s="37">
        <v>0</v>
      </c>
      <c r="E2732" s="37">
        <v>0</v>
      </c>
      <c r="F2732" s="37">
        <v>0.76846666666666674</v>
      </c>
      <c r="G2732" s="37" t="s">
        <v>1245</v>
      </c>
      <c r="H2732" s="37" t="s">
        <v>2308</v>
      </c>
      <c r="I2732" s="37">
        <v>49</v>
      </c>
      <c r="J2732" s="37" t="s">
        <v>2268</v>
      </c>
      <c r="K2732" s="37">
        <v>3</v>
      </c>
      <c r="L2732" s="37">
        <v>0</v>
      </c>
    </row>
    <row r="2733" spans="1:12" x14ac:dyDescent="0.25">
      <c r="A2733" s="37" t="s">
        <v>8640</v>
      </c>
      <c r="B2733" s="37">
        <v>3</v>
      </c>
      <c r="C2733" s="37">
        <v>0</v>
      </c>
      <c r="D2733" s="37">
        <v>0</v>
      </c>
      <c r="E2733" s="37">
        <v>0</v>
      </c>
      <c r="F2733" s="37">
        <v>0.32933333333333337</v>
      </c>
      <c r="G2733" s="37" t="s">
        <v>1245</v>
      </c>
      <c r="H2733" s="37" t="s">
        <v>2308</v>
      </c>
      <c r="I2733" s="37">
        <v>21</v>
      </c>
      <c r="J2733" s="37" t="s">
        <v>2268</v>
      </c>
      <c r="K2733" s="37">
        <v>1</v>
      </c>
      <c r="L2733" s="37">
        <v>0</v>
      </c>
    </row>
    <row r="2734" spans="1:12" x14ac:dyDescent="0.25">
      <c r="A2734" s="37" t="s">
        <v>6956</v>
      </c>
      <c r="B2734" s="37">
        <v>3</v>
      </c>
      <c r="C2734" s="37">
        <v>0</v>
      </c>
      <c r="D2734" s="37">
        <v>0</v>
      </c>
      <c r="E2734" s="37">
        <v>0</v>
      </c>
      <c r="F2734" s="37">
        <v>0.48616666666666664</v>
      </c>
      <c r="G2734" s="37" t="s">
        <v>3490</v>
      </c>
      <c r="H2734" s="37" t="s">
        <v>2308</v>
      </c>
      <c r="I2734" s="37">
        <v>31</v>
      </c>
      <c r="J2734" s="37" t="s">
        <v>2268</v>
      </c>
      <c r="K2734" s="37">
        <v>3</v>
      </c>
      <c r="L2734" s="37">
        <v>0</v>
      </c>
    </row>
    <row r="2735" spans="1:12" x14ac:dyDescent="0.25">
      <c r="A2735" s="37" t="s">
        <v>7516</v>
      </c>
      <c r="B2735" s="37">
        <v>3</v>
      </c>
      <c r="C2735" s="37">
        <v>0</v>
      </c>
      <c r="D2735" s="37">
        <v>0</v>
      </c>
      <c r="E2735" s="37">
        <v>0</v>
      </c>
      <c r="F2735" s="37">
        <v>1.2787333333333335</v>
      </c>
      <c r="G2735" s="37" t="s">
        <v>2339</v>
      </c>
      <c r="H2735" s="37" t="s">
        <v>2308</v>
      </c>
      <c r="I2735" s="37">
        <v>102</v>
      </c>
      <c r="J2735" s="37" t="s">
        <v>2268</v>
      </c>
      <c r="K2735" s="37">
        <v>3</v>
      </c>
      <c r="L2735" s="37">
        <v>0</v>
      </c>
    </row>
    <row r="2736" spans="1:12" x14ac:dyDescent="0.25">
      <c r="A2736" s="37" t="s">
        <v>7514</v>
      </c>
      <c r="B2736" s="37">
        <v>3</v>
      </c>
      <c r="C2736" s="37">
        <v>0</v>
      </c>
      <c r="D2736" s="37">
        <v>0</v>
      </c>
      <c r="E2736" s="37">
        <v>2</v>
      </c>
      <c r="F2736" s="37">
        <v>0.7998333333333334</v>
      </c>
      <c r="G2736" s="37" t="s">
        <v>2339</v>
      </c>
      <c r="H2736" s="37" t="s">
        <v>2308</v>
      </c>
      <c r="I2736" s="37">
        <v>51</v>
      </c>
      <c r="J2736" s="37" t="s">
        <v>2268</v>
      </c>
      <c r="K2736" s="37">
        <v>3</v>
      </c>
      <c r="L2736" s="37">
        <v>0</v>
      </c>
    </row>
    <row r="2737" spans="1:12" x14ac:dyDescent="0.25">
      <c r="A2737" s="37" t="s">
        <v>9053</v>
      </c>
      <c r="B2737" s="37">
        <v>3</v>
      </c>
      <c r="C2737" s="37">
        <v>0</v>
      </c>
      <c r="D2737" s="37">
        <v>0</v>
      </c>
      <c r="E2737" s="37">
        <v>1</v>
      </c>
      <c r="F2737" s="37">
        <v>0.54890000000000005</v>
      </c>
      <c r="G2737" s="37" t="s">
        <v>2339</v>
      </c>
      <c r="H2737" s="37" t="s">
        <v>2308</v>
      </c>
      <c r="I2737" s="37">
        <v>35</v>
      </c>
      <c r="J2737" s="37" t="s">
        <v>2275</v>
      </c>
      <c r="K2737" s="37">
        <v>3</v>
      </c>
      <c r="L2737" s="37">
        <v>0</v>
      </c>
    </row>
    <row r="2738" spans="1:12" x14ac:dyDescent="0.25">
      <c r="A2738" s="37" t="s">
        <v>8382</v>
      </c>
      <c r="B2738" s="37">
        <v>3</v>
      </c>
      <c r="C2738" s="37">
        <v>0</v>
      </c>
      <c r="D2738" s="37">
        <v>0</v>
      </c>
      <c r="E2738" s="37">
        <v>0</v>
      </c>
      <c r="F2738" s="37">
        <v>0.87826666666666675</v>
      </c>
      <c r="G2738" s="37" t="s">
        <v>2339</v>
      </c>
      <c r="H2738" s="37" t="s">
        <v>2308</v>
      </c>
      <c r="I2738" s="37">
        <v>56</v>
      </c>
      <c r="J2738" s="37" t="s">
        <v>2275</v>
      </c>
      <c r="K2738" s="37">
        <v>2</v>
      </c>
      <c r="L2738" s="37">
        <v>0</v>
      </c>
    </row>
    <row r="2739" spans="1:12" x14ac:dyDescent="0.25">
      <c r="A2739" s="37" t="s">
        <v>9036</v>
      </c>
      <c r="B2739" s="37">
        <v>3</v>
      </c>
      <c r="C2739" s="37">
        <v>0</v>
      </c>
      <c r="D2739" s="37">
        <v>1</v>
      </c>
      <c r="E2739" s="37">
        <v>2</v>
      </c>
      <c r="F2739" s="37">
        <v>1.7565000000000002</v>
      </c>
      <c r="G2739" s="37" t="s">
        <v>2339</v>
      </c>
      <c r="H2739" s="37" t="s">
        <v>2308</v>
      </c>
      <c r="I2739" s="37">
        <v>112</v>
      </c>
      <c r="J2739" s="37" t="s">
        <v>2268</v>
      </c>
      <c r="K2739" s="37">
        <v>2</v>
      </c>
      <c r="L2739" s="37">
        <v>1</v>
      </c>
    </row>
    <row r="2740" spans="1:12" x14ac:dyDescent="0.25">
      <c r="A2740" s="37" t="s">
        <v>9052</v>
      </c>
      <c r="B2740" s="37">
        <v>3</v>
      </c>
      <c r="C2740" s="37">
        <v>0</v>
      </c>
      <c r="D2740" s="37">
        <v>2</v>
      </c>
      <c r="E2740" s="37">
        <v>2</v>
      </c>
      <c r="F2740" s="37">
        <v>2.1015333333333337</v>
      </c>
      <c r="G2740" s="37" t="s">
        <v>1240</v>
      </c>
      <c r="H2740" s="37" t="s">
        <v>2308</v>
      </c>
      <c r="I2740" s="37">
        <v>134</v>
      </c>
      <c r="J2740" s="37" t="s">
        <v>2275</v>
      </c>
      <c r="K2740" s="37">
        <v>3</v>
      </c>
      <c r="L2740" s="37">
        <v>2</v>
      </c>
    </row>
    <row r="2741" spans="1:12" x14ac:dyDescent="0.25">
      <c r="A2741" s="37" t="s">
        <v>8801</v>
      </c>
      <c r="B2741" s="37">
        <v>3</v>
      </c>
      <c r="C2741" s="37">
        <v>0</v>
      </c>
      <c r="D2741" s="37">
        <v>0</v>
      </c>
      <c r="E2741" s="37">
        <v>0</v>
      </c>
      <c r="F2741" s="37">
        <v>0.7998333333333334</v>
      </c>
      <c r="G2741" s="37" t="s">
        <v>1240</v>
      </c>
      <c r="H2741" s="37" t="s">
        <v>2308</v>
      </c>
      <c r="I2741" s="37">
        <v>51</v>
      </c>
      <c r="J2741" s="37" t="s">
        <v>2275</v>
      </c>
      <c r="K2741" s="37">
        <v>3</v>
      </c>
      <c r="L2741" s="37">
        <v>0</v>
      </c>
    </row>
    <row r="2742" spans="1:12" x14ac:dyDescent="0.25">
      <c r="A2742" s="37" t="s">
        <v>8474</v>
      </c>
      <c r="B2742" s="37">
        <v>3</v>
      </c>
      <c r="C2742" s="37">
        <v>0</v>
      </c>
      <c r="D2742" s="37">
        <v>0</v>
      </c>
      <c r="E2742" s="37">
        <v>0</v>
      </c>
      <c r="F2742" s="37">
        <v>0.2666</v>
      </c>
      <c r="G2742" s="37" t="s">
        <v>1240</v>
      </c>
      <c r="H2742" s="37" t="s">
        <v>2308</v>
      </c>
      <c r="I2742" s="37">
        <v>17</v>
      </c>
      <c r="J2742" s="37" t="s">
        <v>2275</v>
      </c>
      <c r="K2742" s="37">
        <v>3</v>
      </c>
      <c r="L2742" s="37">
        <v>0</v>
      </c>
    </row>
    <row r="2743" spans="1:12" x14ac:dyDescent="0.25">
      <c r="A2743" s="37" t="s">
        <v>7427</v>
      </c>
      <c r="B2743" s="37">
        <v>3</v>
      </c>
      <c r="C2743" s="37">
        <v>1</v>
      </c>
      <c r="D2743" s="37">
        <v>1</v>
      </c>
      <c r="E2743" s="37">
        <v>1</v>
      </c>
      <c r="F2743" s="37">
        <v>4.6421999999999999</v>
      </c>
      <c r="G2743" s="37" t="s">
        <v>1240</v>
      </c>
      <c r="H2743" s="37" t="s">
        <v>2308</v>
      </c>
      <c r="I2743" s="37">
        <v>296</v>
      </c>
      <c r="J2743" s="37" t="s">
        <v>2275</v>
      </c>
      <c r="K2743" s="37">
        <v>3</v>
      </c>
      <c r="L2743" s="37">
        <v>1</v>
      </c>
    </row>
    <row r="2744" spans="1:12" x14ac:dyDescent="0.25">
      <c r="A2744" s="37" t="s">
        <v>8800</v>
      </c>
      <c r="B2744" s="37">
        <v>3</v>
      </c>
      <c r="C2744" s="37">
        <v>0</v>
      </c>
      <c r="D2744" s="37">
        <v>0</v>
      </c>
      <c r="E2744" s="37">
        <v>2</v>
      </c>
      <c r="F2744" s="37">
        <v>0.40773333333333334</v>
      </c>
      <c r="G2744" s="37" t="s">
        <v>1240</v>
      </c>
      <c r="H2744" s="37" t="s">
        <v>2308</v>
      </c>
      <c r="I2744" s="37">
        <v>26</v>
      </c>
      <c r="J2744" s="37" t="s">
        <v>2268</v>
      </c>
      <c r="K2744" s="37">
        <v>2</v>
      </c>
      <c r="L2744" s="37">
        <v>0</v>
      </c>
    </row>
    <row r="2745" spans="1:12" x14ac:dyDescent="0.25">
      <c r="A2745" s="37" t="s">
        <v>8472</v>
      </c>
      <c r="B2745" s="37">
        <v>3</v>
      </c>
      <c r="C2745" s="37">
        <v>0</v>
      </c>
      <c r="D2745" s="37">
        <v>0</v>
      </c>
      <c r="E2745" s="37">
        <v>0</v>
      </c>
      <c r="F2745" s="37">
        <v>0.23523333333333332</v>
      </c>
      <c r="G2745" s="37" t="s">
        <v>1240</v>
      </c>
      <c r="H2745" s="37" t="s">
        <v>2308</v>
      </c>
      <c r="I2745" s="37">
        <v>15</v>
      </c>
      <c r="J2745" s="37" t="s">
        <v>2275</v>
      </c>
      <c r="K2745" s="37">
        <v>2</v>
      </c>
      <c r="L2745" s="37">
        <v>0</v>
      </c>
    </row>
    <row r="2746" spans="1:12" x14ac:dyDescent="0.25">
      <c r="A2746" s="37" t="s">
        <v>7814</v>
      </c>
      <c r="B2746" s="37">
        <v>3</v>
      </c>
      <c r="C2746" s="37">
        <v>0</v>
      </c>
      <c r="D2746" s="37">
        <v>0</v>
      </c>
      <c r="E2746" s="37">
        <v>0</v>
      </c>
      <c r="F2746" s="37">
        <v>0.20386666666666667</v>
      </c>
      <c r="G2746" s="37" t="s">
        <v>1240</v>
      </c>
      <c r="H2746" s="37" t="s">
        <v>2308</v>
      </c>
      <c r="I2746" s="37">
        <v>13</v>
      </c>
      <c r="J2746" s="37" t="s">
        <v>2275</v>
      </c>
      <c r="K2746" s="37">
        <v>2</v>
      </c>
      <c r="L2746" s="37">
        <v>0</v>
      </c>
    </row>
    <row r="2747" spans="1:12" x14ac:dyDescent="0.25">
      <c r="A2747" s="37" t="s">
        <v>7511</v>
      </c>
      <c r="B2747" s="37">
        <v>3</v>
      </c>
      <c r="C2747" s="37">
        <v>0</v>
      </c>
      <c r="D2747" s="37">
        <v>1</v>
      </c>
      <c r="E2747" s="37">
        <v>0</v>
      </c>
      <c r="F2747" s="37">
        <v>1.3272999999999999</v>
      </c>
      <c r="G2747" s="37" t="s">
        <v>1240</v>
      </c>
      <c r="H2747" s="37" t="s">
        <v>2308</v>
      </c>
      <c r="I2747" s="37">
        <v>205</v>
      </c>
      <c r="J2747" s="37" t="s">
        <v>2275</v>
      </c>
      <c r="K2747" s="37">
        <v>2</v>
      </c>
      <c r="L2747" s="37">
        <v>1</v>
      </c>
    </row>
    <row r="2748" spans="1:12" x14ac:dyDescent="0.25">
      <c r="A2748" s="37" t="s">
        <v>8380</v>
      </c>
      <c r="B2748" s="37">
        <v>3</v>
      </c>
      <c r="C2748" s="37">
        <v>0</v>
      </c>
      <c r="D2748" s="37">
        <v>0</v>
      </c>
      <c r="E2748" s="37">
        <v>1</v>
      </c>
      <c r="F2748" s="37">
        <v>0.18816666666666668</v>
      </c>
      <c r="G2748" s="37" t="s">
        <v>1245</v>
      </c>
      <c r="H2748" s="37" t="s">
        <v>2310</v>
      </c>
      <c r="I2748" s="37">
        <v>12</v>
      </c>
      <c r="J2748" s="37" t="s">
        <v>2275</v>
      </c>
      <c r="K2748" s="37">
        <v>2</v>
      </c>
      <c r="L2748" s="37">
        <v>0</v>
      </c>
    </row>
    <row r="2749" spans="1:12" x14ac:dyDescent="0.25">
      <c r="A2749" s="37" t="s">
        <v>8409</v>
      </c>
      <c r="B2749" s="37">
        <v>3</v>
      </c>
      <c r="C2749" s="37">
        <v>1</v>
      </c>
      <c r="D2749" s="37">
        <v>2</v>
      </c>
      <c r="E2749" s="37">
        <v>2</v>
      </c>
      <c r="F2749" s="37">
        <v>8.2179000000000002</v>
      </c>
      <c r="G2749" s="37" t="s">
        <v>1219</v>
      </c>
      <c r="H2749" s="37" t="s">
        <v>2308</v>
      </c>
      <c r="I2749" s="37">
        <v>524</v>
      </c>
      <c r="J2749" s="37" t="s">
        <v>2268</v>
      </c>
      <c r="K2749" s="37">
        <v>3</v>
      </c>
      <c r="L2749" s="37">
        <v>2</v>
      </c>
    </row>
    <row r="2750" spans="1:12" x14ac:dyDescent="0.25">
      <c r="A2750" s="37" t="s">
        <v>7108</v>
      </c>
      <c r="B2750" s="37">
        <v>3</v>
      </c>
      <c r="C2750" s="37">
        <v>0</v>
      </c>
      <c r="D2750" s="37">
        <v>1</v>
      </c>
      <c r="E2750" s="37">
        <v>1</v>
      </c>
      <c r="F2750" s="37">
        <v>2.8543333333333334</v>
      </c>
      <c r="G2750" s="37" t="s">
        <v>1219</v>
      </c>
      <c r="H2750" s="37" t="s">
        <v>2308</v>
      </c>
      <c r="I2750" s="37">
        <v>182</v>
      </c>
      <c r="J2750" s="37" t="s">
        <v>2268</v>
      </c>
      <c r="K2750" s="37">
        <v>3</v>
      </c>
      <c r="L2750" s="37">
        <v>1</v>
      </c>
    </row>
    <row r="2751" spans="1:12" x14ac:dyDescent="0.25">
      <c r="A2751" s="37" t="s">
        <v>7508</v>
      </c>
      <c r="B2751" s="37">
        <v>3</v>
      </c>
      <c r="C2751" s="37">
        <v>0</v>
      </c>
      <c r="D2751" s="37">
        <v>0</v>
      </c>
      <c r="E2751" s="37">
        <v>1</v>
      </c>
      <c r="F2751" s="37">
        <v>0.76846666666666674</v>
      </c>
      <c r="G2751" s="37" t="s">
        <v>1219</v>
      </c>
      <c r="H2751" s="37" t="s">
        <v>2316</v>
      </c>
      <c r="I2751" s="37">
        <v>49</v>
      </c>
      <c r="J2751" s="37" t="s">
        <v>2275</v>
      </c>
      <c r="K2751" s="37">
        <v>2</v>
      </c>
      <c r="L2751" s="37">
        <v>0</v>
      </c>
    </row>
    <row r="2752" spans="1:12" x14ac:dyDescent="0.25">
      <c r="A2752" s="37" t="s">
        <v>8471</v>
      </c>
      <c r="B2752" s="37">
        <v>3</v>
      </c>
      <c r="C2752" s="37">
        <v>0</v>
      </c>
      <c r="D2752" s="37">
        <v>0</v>
      </c>
      <c r="E2752" s="37">
        <v>1</v>
      </c>
      <c r="F2752" s="37">
        <v>1.0350666666666668</v>
      </c>
      <c r="G2752" s="37" t="s">
        <v>1232</v>
      </c>
      <c r="H2752" s="37" t="s">
        <v>2308</v>
      </c>
      <c r="I2752" s="37">
        <v>66</v>
      </c>
      <c r="J2752" s="37" t="s">
        <v>2275</v>
      </c>
      <c r="K2752" s="37">
        <v>2</v>
      </c>
      <c r="L2752" s="37">
        <v>0</v>
      </c>
    </row>
    <row r="2753" spans="1:12" x14ac:dyDescent="0.25">
      <c r="A2753" s="37" t="s">
        <v>7224</v>
      </c>
      <c r="B2753" s="37">
        <v>3</v>
      </c>
      <c r="C2753" s="37">
        <v>0</v>
      </c>
      <c r="D2753" s="37">
        <v>1</v>
      </c>
      <c r="E2753" s="37">
        <v>1</v>
      </c>
      <c r="F2753" s="37">
        <v>1.3330666666666666</v>
      </c>
      <c r="G2753" s="37" t="s">
        <v>1232</v>
      </c>
      <c r="H2753" s="37" t="s">
        <v>2308</v>
      </c>
      <c r="I2753" s="37">
        <v>85</v>
      </c>
      <c r="J2753" s="37" t="s">
        <v>2275</v>
      </c>
      <c r="K2753" s="37">
        <v>3</v>
      </c>
      <c r="L2753" s="37">
        <v>1</v>
      </c>
    </row>
    <row r="2754" spans="1:12" x14ac:dyDescent="0.25">
      <c r="A2754" s="37" t="s">
        <v>8469</v>
      </c>
      <c r="B2754" s="37">
        <v>3</v>
      </c>
      <c r="C2754" s="37">
        <v>1</v>
      </c>
      <c r="D2754" s="37">
        <v>2</v>
      </c>
      <c r="E2754" s="37">
        <v>2</v>
      </c>
      <c r="F2754" s="37">
        <v>12.013199999999999</v>
      </c>
      <c r="G2754" s="37" t="s">
        <v>1224</v>
      </c>
      <c r="H2754" s="37" t="s">
        <v>2321</v>
      </c>
      <c r="I2754" s="37">
        <v>766</v>
      </c>
      <c r="J2754" s="37" t="s">
        <v>2275</v>
      </c>
      <c r="K2754" s="37">
        <v>2</v>
      </c>
      <c r="L2754" s="37">
        <v>2</v>
      </c>
    </row>
    <row r="2755" spans="1:12" x14ac:dyDescent="0.25">
      <c r="A2755" s="37" t="s">
        <v>7222</v>
      </c>
      <c r="B2755" s="37">
        <v>3</v>
      </c>
      <c r="C2755" s="37">
        <v>0</v>
      </c>
      <c r="D2755" s="37">
        <v>0</v>
      </c>
      <c r="E2755" s="37">
        <v>1</v>
      </c>
      <c r="F2755" s="37">
        <v>0.63660000000000005</v>
      </c>
      <c r="G2755" s="37" t="s">
        <v>1219</v>
      </c>
      <c r="H2755" s="37" t="s">
        <v>2308</v>
      </c>
      <c r="I2755" s="37">
        <v>43</v>
      </c>
      <c r="J2755" s="37" t="s">
        <v>2268</v>
      </c>
      <c r="K2755" s="37">
        <v>3</v>
      </c>
      <c r="L2755" s="37">
        <v>0</v>
      </c>
    </row>
    <row r="2756" spans="1:12" x14ac:dyDescent="0.25">
      <c r="A2756" s="37" t="s">
        <v>7749</v>
      </c>
      <c r="B2756" s="37">
        <v>3</v>
      </c>
      <c r="C2756" s="37">
        <v>0</v>
      </c>
      <c r="D2756" s="37">
        <v>0</v>
      </c>
      <c r="E2756" s="37">
        <v>0</v>
      </c>
      <c r="F2756" s="37">
        <v>0.53323333333333334</v>
      </c>
      <c r="G2756" s="37" t="s">
        <v>1219</v>
      </c>
      <c r="H2756" s="37" t="s">
        <v>2308</v>
      </c>
      <c r="I2756" s="37">
        <v>34</v>
      </c>
      <c r="J2756" s="37" t="s">
        <v>2268</v>
      </c>
      <c r="K2756" s="37">
        <v>3</v>
      </c>
      <c r="L2756" s="37">
        <v>0</v>
      </c>
    </row>
    <row r="2757" spans="1:12" x14ac:dyDescent="0.25">
      <c r="A2757" s="37" t="s">
        <v>8041</v>
      </c>
      <c r="B2757" s="37">
        <v>3</v>
      </c>
      <c r="C2757" s="37">
        <v>0</v>
      </c>
      <c r="D2757" s="37">
        <v>0</v>
      </c>
      <c r="E2757" s="37">
        <v>1</v>
      </c>
      <c r="F2757" s="37">
        <v>0.48543333333333338</v>
      </c>
      <c r="G2757" s="37" t="s">
        <v>1220</v>
      </c>
      <c r="H2757" s="37" t="s">
        <v>2308</v>
      </c>
      <c r="I2757" s="37">
        <v>46</v>
      </c>
      <c r="J2757" s="37" t="s">
        <v>2275</v>
      </c>
      <c r="K2757" s="37">
        <v>3</v>
      </c>
      <c r="L2757" s="37">
        <v>0</v>
      </c>
    </row>
    <row r="2758" spans="1:12" x14ac:dyDescent="0.25">
      <c r="A2758" s="37" t="s">
        <v>6810</v>
      </c>
      <c r="B2758" s="37">
        <v>3</v>
      </c>
      <c r="C2758" s="37">
        <v>0</v>
      </c>
      <c r="D2758" s="37">
        <v>0</v>
      </c>
      <c r="E2758" s="37">
        <v>2</v>
      </c>
      <c r="F2758" s="37">
        <v>0.18786666666666671</v>
      </c>
      <c r="G2758" s="37" t="s">
        <v>1220</v>
      </c>
      <c r="H2758" s="37" t="s">
        <v>2310</v>
      </c>
      <c r="I2758" s="37">
        <v>18</v>
      </c>
      <c r="J2758" s="37" t="s">
        <v>2275</v>
      </c>
      <c r="K2758" s="37">
        <v>2</v>
      </c>
      <c r="L2758" s="37">
        <v>0</v>
      </c>
    </row>
    <row r="2759" spans="1:12" x14ac:dyDescent="0.25">
      <c r="A2759" s="37" t="s">
        <v>8377</v>
      </c>
      <c r="B2759" s="37">
        <v>3</v>
      </c>
      <c r="C2759" s="37">
        <v>0</v>
      </c>
      <c r="D2759" s="37">
        <v>0</v>
      </c>
      <c r="E2759" s="37">
        <v>1</v>
      </c>
      <c r="F2759" s="37">
        <v>0.29796666666666671</v>
      </c>
      <c r="G2759" s="37" t="s">
        <v>1219</v>
      </c>
      <c r="H2759" s="37" t="s">
        <v>2269</v>
      </c>
      <c r="I2759" s="37">
        <v>19</v>
      </c>
      <c r="J2759" s="37" t="s">
        <v>2275</v>
      </c>
      <c r="K2759" s="37">
        <v>2</v>
      </c>
      <c r="L2759" s="37">
        <v>0</v>
      </c>
    </row>
    <row r="2760" spans="1:12" x14ac:dyDescent="0.25">
      <c r="A2760" s="37" t="s">
        <v>7608</v>
      </c>
      <c r="B2760" s="37">
        <v>3</v>
      </c>
      <c r="C2760" s="37">
        <v>0</v>
      </c>
      <c r="D2760" s="37">
        <v>0</v>
      </c>
      <c r="E2760" s="37">
        <v>2</v>
      </c>
      <c r="F2760" s="37">
        <v>0.53920000000000001</v>
      </c>
      <c r="G2760" s="37" t="s">
        <v>1219</v>
      </c>
      <c r="H2760" s="37" t="s">
        <v>2310</v>
      </c>
      <c r="I2760" s="37">
        <v>41</v>
      </c>
      <c r="J2760" s="37" t="s">
        <v>2275</v>
      </c>
      <c r="K2760" s="37">
        <v>3</v>
      </c>
      <c r="L2760" s="37">
        <v>0</v>
      </c>
    </row>
    <row r="2761" spans="1:12" x14ac:dyDescent="0.25">
      <c r="A2761" s="37" t="s">
        <v>8799</v>
      </c>
      <c r="B2761" s="37">
        <v>3</v>
      </c>
      <c r="C2761" s="37">
        <v>0</v>
      </c>
      <c r="D2761" s="37">
        <v>0</v>
      </c>
      <c r="E2761" s="37">
        <v>0</v>
      </c>
      <c r="F2761" s="37">
        <v>0.84686666666666666</v>
      </c>
      <c r="G2761" s="37" t="s">
        <v>1219</v>
      </c>
      <c r="H2761" s="37" t="s">
        <v>2310</v>
      </c>
      <c r="I2761" s="37">
        <v>54</v>
      </c>
      <c r="J2761" s="37" t="s">
        <v>2268</v>
      </c>
      <c r="K2761" s="37">
        <v>3</v>
      </c>
      <c r="L2761" s="37">
        <v>0</v>
      </c>
    </row>
    <row r="2762" spans="1:12" x14ac:dyDescent="0.25">
      <c r="A2762" s="37" t="s">
        <v>6949</v>
      </c>
      <c r="B2762" s="37">
        <v>3</v>
      </c>
      <c r="C2762" s="37">
        <v>0</v>
      </c>
      <c r="D2762" s="37">
        <v>1</v>
      </c>
      <c r="E2762" s="37">
        <v>1</v>
      </c>
      <c r="F2762" s="37">
        <v>2.1956000000000002</v>
      </c>
      <c r="G2762" s="37" t="s">
        <v>1242</v>
      </c>
      <c r="H2762" s="37" t="s">
        <v>2321</v>
      </c>
      <c r="I2762" s="37">
        <v>140</v>
      </c>
      <c r="J2762" s="37" t="s">
        <v>2275</v>
      </c>
      <c r="K2762" s="37">
        <v>3</v>
      </c>
      <c r="L2762" s="37">
        <v>1</v>
      </c>
    </row>
    <row r="2763" spans="1:12" x14ac:dyDescent="0.25">
      <c r="A2763" s="37" t="s">
        <v>8539</v>
      </c>
      <c r="B2763" s="37">
        <v>3</v>
      </c>
      <c r="C2763" s="37">
        <v>0</v>
      </c>
      <c r="D2763" s="37">
        <v>1</v>
      </c>
      <c r="E2763" s="37">
        <v>1</v>
      </c>
      <c r="F2763" s="37">
        <v>2.2488999999999999</v>
      </c>
      <c r="G2763" s="37" t="s">
        <v>1219</v>
      </c>
      <c r="H2763" s="37" t="s">
        <v>2308</v>
      </c>
      <c r="I2763" s="37">
        <v>144</v>
      </c>
      <c r="J2763" s="37" t="s">
        <v>2268</v>
      </c>
      <c r="K2763" s="37">
        <v>1</v>
      </c>
      <c r="L2763" s="37">
        <v>1</v>
      </c>
    </row>
    <row r="2764" spans="1:12" x14ac:dyDescent="0.25">
      <c r="A2764" s="37" t="s">
        <v>7976</v>
      </c>
      <c r="B2764" s="37">
        <v>3</v>
      </c>
      <c r="C2764" s="37">
        <v>0</v>
      </c>
      <c r="D2764" s="37">
        <v>1</v>
      </c>
      <c r="E2764" s="37">
        <v>2</v>
      </c>
      <c r="F2764" s="37">
        <v>1.6623999999999999</v>
      </c>
      <c r="G2764" s="37" t="s">
        <v>1219</v>
      </c>
      <c r="H2764" s="37" t="s">
        <v>2308</v>
      </c>
      <c r="I2764" s="37">
        <v>106</v>
      </c>
      <c r="J2764" s="37" t="s">
        <v>2268</v>
      </c>
      <c r="K2764" s="37">
        <v>3</v>
      </c>
      <c r="L2764" s="37">
        <v>1</v>
      </c>
    </row>
    <row r="2765" spans="1:12" x14ac:dyDescent="0.25">
      <c r="A2765" s="37" t="s">
        <v>8099</v>
      </c>
      <c r="B2765" s="37">
        <v>3</v>
      </c>
      <c r="C2765" s="37">
        <v>0</v>
      </c>
      <c r="D2765" s="37">
        <v>0</v>
      </c>
      <c r="E2765" s="37">
        <v>1</v>
      </c>
      <c r="F2765" s="37">
        <v>0.12546666666666667</v>
      </c>
      <c r="G2765" s="37" t="s">
        <v>1219</v>
      </c>
      <c r="H2765" s="37" t="s">
        <v>2308</v>
      </c>
      <c r="I2765" s="37">
        <v>8</v>
      </c>
      <c r="J2765" s="37" t="s">
        <v>2268</v>
      </c>
      <c r="K2765" s="37">
        <v>1</v>
      </c>
      <c r="L2765" s="37">
        <v>0</v>
      </c>
    </row>
    <row r="2766" spans="1:12" x14ac:dyDescent="0.25">
      <c r="A2766" s="37" t="s">
        <v>8188</v>
      </c>
      <c r="B2766" s="37">
        <v>3</v>
      </c>
      <c r="C2766" s="37">
        <v>0</v>
      </c>
      <c r="D2766" s="37">
        <v>1</v>
      </c>
      <c r="E2766" s="37">
        <v>1</v>
      </c>
      <c r="F2766" s="37">
        <v>1.5996666666666668</v>
      </c>
      <c r="G2766" s="37" t="s">
        <v>1219</v>
      </c>
      <c r="H2766" s="37" t="s">
        <v>2316</v>
      </c>
      <c r="I2766" s="37">
        <v>102</v>
      </c>
      <c r="J2766" s="37" t="s">
        <v>2275</v>
      </c>
      <c r="K2766" s="37">
        <v>2</v>
      </c>
      <c r="L2766" s="37">
        <v>1</v>
      </c>
    </row>
    <row r="2767" spans="1:12" x14ac:dyDescent="0.25">
      <c r="A2767" s="37" t="s">
        <v>7607</v>
      </c>
      <c r="B2767" s="37">
        <v>3</v>
      </c>
      <c r="C2767" s="37">
        <v>0</v>
      </c>
      <c r="D2767" s="37">
        <v>0</v>
      </c>
      <c r="E2767" s="37">
        <v>1</v>
      </c>
      <c r="F2767" s="37">
        <v>0.36070000000000002</v>
      </c>
      <c r="G2767" s="37" t="s">
        <v>1222</v>
      </c>
      <c r="H2767" s="37" t="s">
        <v>2310</v>
      </c>
      <c r="I2767" s="37">
        <v>23</v>
      </c>
      <c r="J2767" s="37" t="s">
        <v>2275</v>
      </c>
      <c r="K2767" s="37">
        <v>2</v>
      </c>
      <c r="L2767" s="37">
        <v>0</v>
      </c>
    </row>
    <row r="2768" spans="1:12" x14ac:dyDescent="0.25">
      <c r="A2768" s="37" t="s">
        <v>8338</v>
      </c>
      <c r="B2768" s="37">
        <v>3</v>
      </c>
      <c r="C2768" s="37">
        <v>0</v>
      </c>
      <c r="D2768" s="37">
        <v>0</v>
      </c>
      <c r="E2768" s="37">
        <v>1</v>
      </c>
      <c r="F2768" s="37">
        <v>0.54890000000000005</v>
      </c>
      <c r="G2768" s="37" t="s">
        <v>1219</v>
      </c>
      <c r="H2768" s="37" t="s">
        <v>2308</v>
      </c>
      <c r="I2768" s="37">
        <v>35</v>
      </c>
      <c r="J2768" s="37" t="s">
        <v>2268</v>
      </c>
      <c r="K2768" s="37">
        <v>2</v>
      </c>
      <c r="L2768" s="37">
        <v>0</v>
      </c>
    </row>
    <row r="2769" spans="1:12" x14ac:dyDescent="0.25">
      <c r="A2769" s="37" t="s">
        <v>7874</v>
      </c>
      <c r="B2769" s="37">
        <v>3</v>
      </c>
      <c r="C2769" s="37">
        <v>0</v>
      </c>
      <c r="D2769" s="37">
        <v>1</v>
      </c>
      <c r="E2769" s="37">
        <v>1</v>
      </c>
      <c r="F2769" s="37">
        <v>1.5526333333333333</v>
      </c>
      <c r="G2769" s="37" t="s">
        <v>1232</v>
      </c>
      <c r="H2769" s="37" t="s">
        <v>2308</v>
      </c>
      <c r="I2769" s="37">
        <v>99</v>
      </c>
      <c r="J2769" s="37" t="s">
        <v>2275</v>
      </c>
      <c r="K2769" s="37">
        <v>3</v>
      </c>
      <c r="L2769" s="37">
        <v>1</v>
      </c>
    </row>
    <row r="2770" spans="1:12" x14ac:dyDescent="0.25">
      <c r="A2770" s="37" t="s">
        <v>7218</v>
      </c>
      <c r="B2770" s="37">
        <v>3</v>
      </c>
      <c r="C2770" s="37">
        <v>0</v>
      </c>
      <c r="D2770" s="37">
        <v>0</v>
      </c>
      <c r="E2770" s="37">
        <v>1</v>
      </c>
      <c r="F2770" s="37">
        <v>0.45480000000000004</v>
      </c>
      <c r="G2770" s="37" t="s">
        <v>2276</v>
      </c>
      <c r="H2770" s="37" t="s">
        <v>2405</v>
      </c>
      <c r="I2770" s="37">
        <v>29</v>
      </c>
      <c r="J2770" s="37" t="s">
        <v>2268</v>
      </c>
      <c r="K2770" s="37">
        <v>3</v>
      </c>
      <c r="L2770" s="37">
        <v>0</v>
      </c>
    </row>
    <row r="2771" spans="1:12" x14ac:dyDescent="0.25">
      <c r="A2771" s="37" t="s">
        <v>8942</v>
      </c>
      <c r="B2771" s="37">
        <v>3</v>
      </c>
      <c r="C2771" s="37">
        <v>1</v>
      </c>
      <c r="D2771" s="37">
        <v>1</v>
      </c>
      <c r="E2771" s="37">
        <v>2</v>
      </c>
      <c r="F2771" s="37">
        <v>1.880466666666667</v>
      </c>
      <c r="G2771" s="37" t="s">
        <v>1219</v>
      </c>
      <c r="H2771" s="37" t="s">
        <v>2547</v>
      </c>
      <c r="I2771" s="37">
        <v>283</v>
      </c>
      <c r="J2771" s="37" t="s">
        <v>2275</v>
      </c>
      <c r="K2771" s="37">
        <v>3</v>
      </c>
      <c r="L2771" s="37">
        <v>1</v>
      </c>
    </row>
    <row r="2772" spans="1:12" x14ac:dyDescent="0.25">
      <c r="A2772" s="37" t="s">
        <v>5853</v>
      </c>
      <c r="B2772" s="37">
        <v>3</v>
      </c>
      <c r="C2772" s="37">
        <v>0</v>
      </c>
      <c r="D2772" s="37">
        <v>0</v>
      </c>
      <c r="E2772" s="37">
        <v>0</v>
      </c>
      <c r="F2772" s="37">
        <v>0.95663333333333345</v>
      </c>
      <c r="G2772" s="37" t="s">
        <v>1228</v>
      </c>
      <c r="H2772" s="37" t="s">
        <v>2321</v>
      </c>
      <c r="I2772" s="37">
        <v>61</v>
      </c>
      <c r="J2772" s="37" t="s">
        <v>2275</v>
      </c>
      <c r="K2772" s="37">
        <v>3</v>
      </c>
      <c r="L2772" s="37">
        <v>0</v>
      </c>
    </row>
    <row r="2773" spans="1:12" x14ac:dyDescent="0.25">
      <c r="A2773" s="37" t="s">
        <v>7331</v>
      </c>
      <c r="B2773" s="37">
        <v>3</v>
      </c>
      <c r="C2773" s="37">
        <v>0</v>
      </c>
      <c r="D2773" s="37">
        <v>0</v>
      </c>
      <c r="E2773" s="37">
        <v>0</v>
      </c>
      <c r="F2773" s="37">
        <v>0.42343333333333333</v>
      </c>
      <c r="G2773" s="37" t="s">
        <v>1239</v>
      </c>
      <c r="H2773" s="37" t="s">
        <v>2316</v>
      </c>
      <c r="I2773" s="37">
        <v>27</v>
      </c>
      <c r="J2773" s="37" t="s">
        <v>2275</v>
      </c>
      <c r="K2773" s="37">
        <v>3</v>
      </c>
      <c r="L2773" s="37">
        <v>0</v>
      </c>
    </row>
    <row r="2774" spans="1:12" x14ac:dyDescent="0.25">
      <c r="A2774" s="37" t="s">
        <v>8151</v>
      </c>
      <c r="B2774" s="37">
        <v>3</v>
      </c>
      <c r="C2774" s="37">
        <v>0</v>
      </c>
      <c r="D2774" s="37">
        <v>2</v>
      </c>
      <c r="E2774" s="37">
        <v>2</v>
      </c>
      <c r="F2774" s="37">
        <v>2.4308666666666667</v>
      </c>
      <c r="G2774" s="37" t="s">
        <v>1229</v>
      </c>
      <c r="H2774" s="37" t="s">
        <v>2321</v>
      </c>
      <c r="I2774" s="37">
        <v>155</v>
      </c>
      <c r="J2774" s="37" t="s">
        <v>2275</v>
      </c>
      <c r="K2774" s="37">
        <v>3</v>
      </c>
      <c r="L2774" s="37">
        <v>2</v>
      </c>
    </row>
    <row r="2775" spans="1:12" x14ac:dyDescent="0.25">
      <c r="A2775" s="37" t="s">
        <v>8639</v>
      </c>
      <c r="B2775" s="37">
        <v>3</v>
      </c>
      <c r="C2775" s="37">
        <v>0</v>
      </c>
      <c r="D2775" s="37">
        <v>0</v>
      </c>
      <c r="E2775" s="37">
        <v>1</v>
      </c>
      <c r="F2775" s="37">
        <v>1.1762333333333332</v>
      </c>
      <c r="G2775" s="37" t="s">
        <v>1232</v>
      </c>
      <c r="H2775" s="37" t="s">
        <v>2308</v>
      </c>
      <c r="I2775" s="37">
        <v>75</v>
      </c>
      <c r="J2775" s="37" t="s">
        <v>2275</v>
      </c>
      <c r="K2775" s="37">
        <v>3</v>
      </c>
      <c r="L2775" s="37">
        <v>0</v>
      </c>
    </row>
    <row r="2776" spans="1:12" x14ac:dyDescent="0.25">
      <c r="A2776" s="37" t="s">
        <v>8223</v>
      </c>
      <c r="B2776" s="37">
        <v>3</v>
      </c>
      <c r="C2776" s="37">
        <v>0</v>
      </c>
      <c r="D2776" s="37">
        <v>0</v>
      </c>
      <c r="E2776" s="37">
        <v>0</v>
      </c>
      <c r="F2776" s="37">
        <v>0.59593333333333343</v>
      </c>
      <c r="G2776" s="37" t="s">
        <v>1233</v>
      </c>
      <c r="H2776" s="37" t="s">
        <v>2308</v>
      </c>
      <c r="I2776" s="37">
        <v>38</v>
      </c>
      <c r="J2776" s="37" t="s">
        <v>2268</v>
      </c>
      <c r="K2776" s="37">
        <v>2</v>
      </c>
      <c r="L2776" s="37">
        <v>0</v>
      </c>
    </row>
    <row r="2777" spans="1:12" x14ac:dyDescent="0.25">
      <c r="A2777" s="37" t="s">
        <v>8565</v>
      </c>
      <c r="B2777" s="37">
        <v>3</v>
      </c>
      <c r="C2777" s="37">
        <v>0</v>
      </c>
      <c r="D2777" s="37">
        <v>0</v>
      </c>
      <c r="E2777" s="37">
        <v>0</v>
      </c>
      <c r="F2777" s="37">
        <v>0.45476666666666671</v>
      </c>
      <c r="G2777" s="37" t="s">
        <v>1219</v>
      </c>
      <c r="H2777" s="37" t="s">
        <v>2308</v>
      </c>
      <c r="I2777" s="37">
        <v>29</v>
      </c>
      <c r="J2777" s="37" t="s">
        <v>2268</v>
      </c>
      <c r="K2777" s="37">
        <v>3</v>
      </c>
      <c r="L2777" s="37">
        <v>0</v>
      </c>
    </row>
    <row r="2778" spans="1:12" x14ac:dyDescent="0.25">
      <c r="A2778" s="37" t="s">
        <v>7096</v>
      </c>
      <c r="B2778" s="37">
        <v>3</v>
      </c>
      <c r="C2778" s="37">
        <v>0</v>
      </c>
      <c r="D2778" s="37">
        <v>0</v>
      </c>
      <c r="E2778" s="37">
        <v>0</v>
      </c>
      <c r="F2778" s="37">
        <v>0.54890000000000005</v>
      </c>
      <c r="G2778" s="37" t="s">
        <v>1219</v>
      </c>
      <c r="H2778" s="37" t="s">
        <v>2308</v>
      </c>
      <c r="I2778" s="37">
        <v>35</v>
      </c>
      <c r="J2778" s="37" t="s">
        <v>2268</v>
      </c>
      <c r="K2778" s="37">
        <v>3</v>
      </c>
      <c r="L2778" s="37">
        <v>0</v>
      </c>
    </row>
    <row r="2779" spans="1:12" x14ac:dyDescent="0.25">
      <c r="A2779" s="37" t="s">
        <v>7330</v>
      </c>
      <c r="B2779" s="37">
        <v>3</v>
      </c>
      <c r="C2779" s="37">
        <v>0</v>
      </c>
      <c r="D2779" s="37">
        <v>0</v>
      </c>
      <c r="E2779" s="37">
        <v>0</v>
      </c>
      <c r="F2779" s="37">
        <v>0.97236666666666682</v>
      </c>
      <c r="G2779" s="37" t="s">
        <v>1266</v>
      </c>
      <c r="H2779" s="37" t="s">
        <v>2308</v>
      </c>
      <c r="I2779" s="37">
        <v>62</v>
      </c>
      <c r="J2779" s="37" t="s">
        <v>2275</v>
      </c>
      <c r="K2779" s="37">
        <v>3</v>
      </c>
      <c r="L2779" s="37">
        <v>0</v>
      </c>
    </row>
    <row r="2780" spans="1:12" x14ac:dyDescent="0.25">
      <c r="A2780" s="37" t="s">
        <v>7329</v>
      </c>
      <c r="B2780" s="37">
        <v>3</v>
      </c>
      <c r="C2780" s="37">
        <v>0</v>
      </c>
      <c r="D2780" s="37">
        <v>0</v>
      </c>
      <c r="E2780" s="37">
        <v>1</v>
      </c>
      <c r="F2780" s="37">
        <v>0.63660000000000005</v>
      </c>
      <c r="G2780" s="37" t="s">
        <v>1219</v>
      </c>
      <c r="H2780" s="37" t="s">
        <v>2308</v>
      </c>
      <c r="I2780" s="37">
        <v>43</v>
      </c>
      <c r="J2780" s="37" t="s">
        <v>2268</v>
      </c>
      <c r="K2780" s="37">
        <v>3</v>
      </c>
      <c r="L2780" s="37">
        <v>0</v>
      </c>
    </row>
    <row r="2781" spans="1:12" x14ac:dyDescent="0.25">
      <c r="A2781" s="37" t="s">
        <v>8037</v>
      </c>
      <c r="B2781" s="37">
        <v>3</v>
      </c>
      <c r="C2781" s="37">
        <v>0</v>
      </c>
      <c r="D2781" s="37">
        <v>0</v>
      </c>
      <c r="E2781" s="37">
        <v>0</v>
      </c>
      <c r="F2781" s="37">
        <v>3.1366666666666668E-2</v>
      </c>
      <c r="G2781" s="37" t="s">
        <v>1256</v>
      </c>
      <c r="H2781" s="37" t="s">
        <v>2308</v>
      </c>
      <c r="I2781" s="37">
        <v>2</v>
      </c>
      <c r="J2781" s="37" t="s">
        <v>2275</v>
      </c>
      <c r="K2781" s="37">
        <v>1</v>
      </c>
      <c r="L2781" s="37">
        <v>0</v>
      </c>
    </row>
    <row r="2782" spans="1:12" x14ac:dyDescent="0.25">
      <c r="A2782" s="37" t="s">
        <v>7093</v>
      </c>
      <c r="B2782" s="37">
        <v>3</v>
      </c>
      <c r="C2782" s="37">
        <v>0</v>
      </c>
      <c r="D2782" s="37">
        <v>0</v>
      </c>
      <c r="E2782" s="37">
        <v>0</v>
      </c>
      <c r="F2782" s="37">
        <v>1.0484666666666669</v>
      </c>
      <c r="G2782" s="37" t="s">
        <v>2529</v>
      </c>
      <c r="H2782" s="37" t="s">
        <v>2308</v>
      </c>
      <c r="I2782" s="37">
        <v>115</v>
      </c>
      <c r="J2782" s="37" t="s">
        <v>2275</v>
      </c>
      <c r="K2782" s="37">
        <v>3</v>
      </c>
      <c r="L2782" s="37">
        <v>0</v>
      </c>
    </row>
    <row r="2783" spans="1:12" x14ac:dyDescent="0.25">
      <c r="A2783" s="37" t="s">
        <v>8754</v>
      </c>
      <c r="B2783" s="37">
        <v>3</v>
      </c>
      <c r="C2783" s="37">
        <v>0</v>
      </c>
      <c r="D2783" s="37">
        <v>0</v>
      </c>
      <c r="E2783" s="37">
        <v>2</v>
      </c>
      <c r="F2783" s="37">
        <v>0.36623333333333336</v>
      </c>
      <c r="G2783" s="37" t="s">
        <v>1229</v>
      </c>
      <c r="H2783" s="37" t="s">
        <v>2308</v>
      </c>
      <c r="I2783" s="37">
        <v>39</v>
      </c>
      <c r="J2783" s="37" t="s">
        <v>2268</v>
      </c>
      <c r="K2783" s="37">
        <v>3</v>
      </c>
      <c r="L2783" s="37">
        <v>0</v>
      </c>
    </row>
    <row r="2784" spans="1:12" x14ac:dyDescent="0.25">
      <c r="A2784" s="37" t="s">
        <v>8187</v>
      </c>
      <c r="B2784" s="37">
        <v>3</v>
      </c>
      <c r="C2784" s="37">
        <v>0</v>
      </c>
      <c r="D2784" s="37">
        <v>0</v>
      </c>
      <c r="E2784" s="37">
        <v>1</v>
      </c>
      <c r="F2784" s="37">
        <v>0.54890000000000005</v>
      </c>
      <c r="G2784" s="37" t="s">
        <v>2617</v>
      </c>
      <c r="H2784" s="37" t="s">
        <v>2308</v>
      </c>
      <c r="I2784" s="37">
        <v>35</v>
      </c>
      <c r="J2784" s="37" t="s">
        <v>2275</v>
      </c>
      <c r="K2784" s="37">
        <v>3</v>
      </c>
      <c r="L2784" s="37">
        <v>0</v>
      </c>
    </row>
    <row r="2785" spans="1:12" x14ac:dyDescent="0.25">
      <c r="A2785" s="37" t="s">
        <v>7974</v>
      </c>
      <c r="B2785" s="37">
        <v>3</v>
      </c>
      <c r="C2785" s="37">
        <v>0</v>
      </c>
      <c r="D2785" s="37">
        <v>1</v>
      </c>
      <c r="E2785" s="37">
        <v>1</v>
      </c>
      <c r="F2785" s="37">
        <v>1.2076000000000002</v>
      </c>
      <c r="G2785" s="37" t="s">
        <v>3639</v>
      </c>
      <c r="H2785" s="37" t="s">
        <v>2308</v>
      </c>
      <c r="I2785" s="37">
        <v>77</v>
      </c>
      <c r="J2785" s="37" t="s">
        <v>2268</v>
      </c>
      <c r="K2785" s="37">
        <v>3</v>
      </c>
      <c r="L2785" s="37">
        <v>1</v>
      </c>
    </row>
    <row r="2786" spans="1:12" x14ac:dyDescent="0.25">
      <c r="A2786" s="37" t="s">
        <v>7327</v>
      </c>
      <c r="B2786" s="37">
        <v>3</v>
      </c>
      <c r="C2786" s="37">
        <v>0</v>
      </c>
      <c r="D2786" s="37">
        <v>0</v>
      </c>
      <c r="E2786" s="37">
        <v>0</v>
      </c>
      <c r="F2786" s="37">
        <v>0.31363333333333338</v>
      </c>
      <c r="G2786" s="37" t="s">
        <v>1219</v>
      </c>
      <c r="H2786" s="37" t="s">
        <v>2269</v>
      </c>
      <c r="I2786" s="37">
        <v>20</v>
      </c>
      <c r="J2786" s="37" t="s">
        <v>2275</v>
      </c>
      <c r="K2786" s="37">
        <v>2</v>
      </c>
      <c r="L2786" s="37">
        <v>0</v>
      </c>
    </row>
    <row r="2787" spans="1:12" x14ac:dyDescent="0.25">
      <c r="A2787" s="37" t="s">
        <v>7092</v>
      </c>
      <c r="B2787" s="37">
        <v>3</v>
      </c>
      <c r="C2787" s="37">
        <v>0</v>
      </c>
      <c r="D2787" s="37">
        <v>0</v>
      </c>
      <c r="E2787" s="37">
        <v>2</v>
      </c>
      <c r="F2787" s="37">
        <v>0.18816666666666668</v>
      </c>
      <c r="G2787" s="37" t="s">
        <v>1219</v>
      </c>
      <c r="H2787" s="37" t="s">
        <v>2269</v>
      </c>
      <c r="I2787" s="37">
        <v>12</v>
      </c>
      <c r="J2787" s="37" t="s">
        <v>2275</v>
      </c>
      <c r="K2787" s="37">
        <v>2</v>
      </c>
      <c r="L2787" s="37">
        <v>0</v>
      </c>
    </row>
    <row r="2788" spans="1:12" x14ac:dyDescent="0.25">
      <c r="A2788" s="37" t="s">
        <v>7921</v>
      </c>
      <c r="B2788" s="37">
        <v>3</v>
      </c>
      <c r="C2788" s="37">
        <v>0</v>
      </c>
      <c r="D2788" s="37">
        <v>0</v>
      </c>
      <c r="E2788" s="37">
        <v>0</v>
      </c>
      <c r="F2788" s="37">
        <v>0.32930000000000004</v>
      </c>
      <c r="G2788" s="37" t="s">
        <v>2299</v>
      </c>
      <c r="H2788" s="37" t="s">
        <v>2308</v>
      </c>
      <c r="I2788" s="37">
        <v>21</v>
      </c>
      <c r="J2788" s="37" t="s">
        <v>2275</v>
      </c>
      <c r="K2788" s="37">
        <v>1</v>
      </c>
      <c r="L2788" s="37">
        <v>0</v>
      </c>
    </row>
    <row r="2789" spans="1:12" x14ac:dyDescent="0.25">
      <c r="A2789" s="37" t="s">
        <v>7743</v>
      </c>
      <c r="B2789" s="37">
        <v>3</v>
      </c>
      <c r="C2789" s="37">
        <v>0</v>
      </c>
      <c r="D2789" s="37">
        <v>1</v>
      </c>
      <c r="E2789" s="37">
        <v>1</v>
      </c>
      <c r="F2789" s="37">
        <v>1.9447000000000001</v>
      </c>
      <c r="G2789" s="37" t="s">
        <v>2299</v>
      </c>
      <c r="H2789" s="37" t="s">
        <v>2308</v>
      </c>
      <c r="I2789" s="37">
        <v>124</v>
      </c>
      <c r="J2789" s="37" t="s">
        <v>2275</v>
      </c>
      <c r="K2789" s="37">
        <v>3</v>
      </c>
      <c r="L2789" s="37">
        <v>1</v>
      </c>
    </row>
    <row r="2790" spans="1:12" x14ac:dyDescent="0.25">
      <c r="A2790" s="37" t="s">
        <v>8034</v>
      </c>
      <c r="B2790" s="37">
        <v>3</v>
      </c>
      <c r="C2790" s="37">
        <v>0</v>
      </c>
      <c r="D2790" s="37">
        <v>0</v>
      </c>
      <c r="E2790" s="37">
        <v>0</v>
      </c>
      <c r="F2790" s="37">
        <v>1.0037333333333334</v>
      </c>
      <c r="G2790" s="37" t="s">
        <v>2299</v>
      </c>
      <c r="H2790" s="37" t="s">
        <v>2308</v>
      </c>
      <c r="I2790" s="37">
        <v>64</v>
      </c>
      <c r="J2790" s="37" t="s">
        <v>2275</v>
      </c>
      <c r="K2790" s="37">
        <v>3</v>
      </c>
      <c r="L2790" s="37">
        <v>0</v>
      </c>
    </row>
    <row r="2791" spans="1:12" x14ac:dyDescent="0.25">
      <c r="A2791" s="37" t="s">
        <v>7497</v>
      </c>
      <c r="B2791" s="37">
        <v>3</v>
      </c>
      <c r="C2791" s="37">
        <v>0</v>
      </c>
      <c r="D2791" s="37">
        <v>1</v>
      </c>
      <c r="E2791" s="37">
        <v>1</v>
      </c>
      <c r="F2791" s="37">
        <v>1.6647000000000001</v>
      </c>
      <c r="G2791" s="37" t="s">
        <v>2299</v>
      </c>
      <c r="H2791" s="37" t="s">
        <v>2308</v>
      </c>
      <c r="I2791" s="37">
        <v>123</v>
      </c>
      <c r="J2791" s="37" t="s">
        <v>2275</v>
      </c>
      <c r="K2791" s="37">
        <v>3</v>
      </c>
      <c r="L2791" s="37">
        <v>1</v>
      </c>
    </row>
    <row r="2792" spans="1:12" x14ac:dyDescent="0.25">
      <c r="A2792" s="37" t="s">
        <v>7090</v>
      </c>
      <c r="B2792" s="37">
        <v>3</v>
      </c>
      <c r="C2792" s="37">
        <v>0</v>
      </c>
      <c r="D2792" s="37">
        <v>2</v>
      </c>
      <c r="E2792" s="37">
        <v>1</v>
      </c>
      <c r="F2792" s="37">
        <v>2.1015333333333337</v>
      </c>
      <c r="G2792" s="37" t="s">
        <v>2299</v>
      </c>
      <c r="H2792" s="37" t="s">
        <v>2308</v>
      </c>
      <c r="I2792" s="37">
        <v>134</v>
      </c>
      <c r="J2792" s="37" t="s">
        <v>2275</v>
      </c>
      <c r="K2792" s="37">
        <v>3</v>
      </c>
      <c r="L2792" s="37">
        <v>2</v>
      </c>
    </row>
    <row r="2793" spans="1:12" x14ac:dyDescent="0.25">
      <c r="A2793" s="37" t="s">
        <v>8467</v>
      </c>
      <c r="B2793" s="37">
        <v>3</v>
      </c>
      <c r="C2793" s="37">
        <v>0</v>
      </c>
      <c r="D2793" s="37">
        <v>0</v>
      </c>
      <c r="E2793" s="37">
        <v>0</v>
      </c>
      <c r="F2793" s="37">
        <v>0.20386666666666664</v>
      </c>
      <c r="G2793" s="37" t="s">
        <v>2276</v>
      </c>
      <c r="H2793" s="37" t="s">
        <v>2269</v>
      </c>
      <c r="I2793" s="37">
        <v>13</v>
      </c>
      <c r="J2793" s="37" t="s">
        <v>2268</v>
      </c>
      <c r="K2793" s="37">
        <v>2</v>
      </c>
      <c r="L2793" s="37">
        <v>0</v>
      </c>
    </row>
    <row r="2794" spans="1:12" x14ac:dyDescent="0.25">
      <c r="A2794" s="37" t="s">
        <v>8502</v>
      </c>
      <c r="B2794" s="37">
        <v>3</v>
      </c>
      <c r="C2794" s="37">
        <v>0</v>
      </c>
      <c r="D2794" s="37">
        <v>0</v>
      </c>
      <c r="E2794" s="37">
        <v>1</v>
      </c>
      <c r="F2794" s="37">
        <v>0.7998333333333334</v>
      </c>
      <c r="G2794" s="37" t="s">
        <v>2631</v>
      </c>
      <c r="H2794" s="37" t="s">
        <v>2308</v>
      </c>
      <c r="I2794" s="37">
        <v>51</v>
      </c>
      <c r="J2794" s="37" t="s">
        <v>2268</v>
      </c>
      <c r="K2794" s="37">
        <v>3</v>
      </c>
      <c r="L2794" s="37">
        <v>0</v>
      </c>
    </row>
    <row r="2795" spans="1:12" x14ac:dyDescent="0.25">
      <c r="A2795" s="37" t="s">
        <v>7495</v>
      </c>
      <c r="B2795" s="37">
        <v>3</v>
      </c>
      <c r="C2795" s="37">
        <v>0</v>
      </c>
      <c r="D2795" s="37">
        <v>0</v>
      </c>
      <c r="E2795" s="37">
        <v>0</v>
      </c>
      <c r="F2795" s="37">
        <v>0.59593333333333343</v>
      </c>
      <c r="G2795" s="37" t="s">
        <v>2299</v>
      </c>
      <c r="H2795" s="37" t="s">
        <v>2308</v>
      </c>
      <c r="I2795" s="37">
        <v>38</v>
      </c>
      <c r="J2795" s="37" t="s">
        <v>2275</v>
      </c>
      <c r="K2795" s="37">
        <v>3</v>
      </c>
      <c r="L2795" s="37">
        <v>0</v>
      </c>
    </row>
    <row r="2796" spans="1:12" x14ac:dyDescent="0.25">
      <c r="A2796" s="37" t="s">
        <v>8148</v>
      </c>
      <c r="B2796" s="37">
        <v>3</v>
      </c>
      <c r="C2796" s="37">
        <v>0</v>
      </c>
      <c r="D2796" s="37">
        <v>0</v>
      </c>
      <c r="E2796" s="37">
        <v>1</v>
      </c>
      <c r="F2796" s="37">
        <v>0.20386666666666667</v>
      </c>
      <c r="G2796" s="37" t="s">
        <v>1227</v>
      </c>
      <c r="H2796" s="37" t="s">
        <v>2316</v>
      </c>
      <c r="I2796" s="37">
        <v>13</v>
      </c>
      <c r="J2796" s="37" t="s">
        <v>2275</v>
      </c>
      <c r="K2796" s="37">
        <v>2</v>
      </c>
      <c r="L2796" s="37">
        <v>0</v>
      </c>
    </row>
    <row r="2797" spans="1:12" x14ac:dyDescent="0.25">
      <c r="A2797" s="37" t="s">
        <v>7868</v>
      </c>
      <c r="B2797" s="37">
        <v>3</v>
      </c>
      <c r="C2797" s="37">
        <v>0</v>
      </c>
      <c r="D2797" s="37">
        <v>0</v>
      </c>
      <c r="E2797" s="37">
        <v>0</v>
      </c>
      <c r="F2797" s="37">
        <v>0.58026666666666671</v>
      </c>
      <c r="G2797" s="37" t="s">
        <v>2529</v>
      </c>
      <c r="H2797" s="37" t="s">
        <v>2308</v>
      </c>
      <c r="I2797" s="37">
        <v>37</v>
      </c>
      <c r="J2797" s="37" t="s">
        <v>2275</v>
      </c>
      <c r="K2797" s="37">
        <v>3</v>
      </c>
      <c r="L2797" s="37">
        <v>0</v>
      </c>
    </row>
    <row r="2798" spans="1:12" x14ac:dyDescent="0.25">
      <c r="A2798" s="37" t="s">
        <v>8837</v>
      </c>
      <c r="B2798" s="37">
        <v>3</v>
      </c>
      <c r="C2798" s="37">
        <v>0</v>
      </c>
      <c r="D2798" s="37">
        <v>0</v>
      </c>
      <c r="E2798" s="37">
        <v>1</v>
      </c>
      <c r="F2798" s="37">
        <v>0.72140000000000004</v>
      </c>
      <c r="G2798" s="37" t="s">
        <v>1243</v>
      </c>
      <c r="H2798" s="37" t="s">
        <v>2308</v>
      </c>
      <c r="I2798" s="37">
        <v>46</v>
      </c>
      <c r="J2798" s="37" t="s">
        <v>2275</v>
      </c>
      <c r="K2798" s="37">
        <v>3</v>
      </c>
      <c r="L2798" s="37">
        <v>0</v>
      </c>
    </row>
    <row r="2799" spans="1:12" x14ac:dyDescent="0.25">
      <c r="A2799" s="37" t="s">
        <v>7408</v>
      </c>
      <c r="B2799" s="37">
        <v>3</v>
      </c>
      <c r="C2799" s="37">
        <v>0</v>
      </c>
      <c r="D2799" s="37">
        <v>0</v>
      </c>
      <c r="E2799" s="37">
        <v>0</v>
      </c>
      <c r="F2799" s="37">
        <v>1.0697000000000001</v>
      </c>
      <c r="G2799" s="37" t="s">
        <v>2617</v>
      </c>
      <c r="H2799" s="37" t="s">
        <v>2308</v>
      </c>
      <c r="I2799" s="37">
        <v>132</v>
      </c>
      <c r="J2799" s="37" t="s">
        <v>2268</v>
      </c>
      <c r="K2799" s="37">
        <v>3</v>
      </c>
      <c r="L2799" s="37">
        <v>0</v>
      </c>
    </row>
    <row r="2800" spans="1:12" x14ac:dyDescent="0.25">
      <c r="A2800" s="37" t="s">
        <v>7741</v>
      </c>
      <c r="B2800" s="37">
        <v>3</v>
      </c>
      <c r="C2800" s="37">
        <v>0</v>
      </c>
      <c r="D2800" s="37">
        <v>0</v>
      </c>
      <c r="E2800" s="37">
        <v>0</v>
      </c>
      <c r="F2800" s="37">
        <v>0.98803333333333343</v>
      </c>
      <c r="G2800" s="37" t="s">
        <v>2432</v>
      </c>
      <c r="H2800" s="37" t="s">
        <v>2308</v>
      </c>
      <c r="I2800" s="37">
        <v>63</v>
      </c>
      <c r="J2800" s="37" t="s">
        <v>2268</v>
      </c>
      <c r="K2800" s="37">
        <v>3</v>
      </c>
      <c r="L2800" s="37">
        <v>0</v>
      </c>
    </row>
    <row r="2801" spans="1:12" x14ac:dyDescent="0.25">
      <c r="A2801" s="37" t="s">
        <v>7867</v>
      </c>
      <c r="B2801" s="37">
        <v>3</v>
      </c>
      <c r="C2801" s="37">
        <v>0</v>
      </c>
      <c r="D2801" s="37">
        <v>0</v>
      </c>
      <c r="E2801" s="37">
        <v>0</v>
      </c>
      <c r="F2801" s="37">
        <v>1.1762333333333332</v>
      </c>
      <c r="G2801" s="37" t="s">
        <v>1266</v>
      </c>
      <c r="H2801" s="37" t="s">
        <v>2308</v>
      </c>
      <c r="I2801" s="37">
        <v>75</v>
      </c>
      <c r="J2801" s="37" t="s">
        <v>2275</v>
      </c>
      <c r="K2801" s="37">
        <v>2</v>
      </c>
      <c r="L2801" s="37">
        <v>0</v>
      </c>
    </row>
    <row r="2802" spans="1:12" x14ac:dyDescent="0.25">
      <c r="A2802" s="37" t="s">
        <v>6648</v>
      </c>
      <c r="B2802" s="37">
        <v>3</v>
      </c>
      <c r="C2802" s="37">
        <v>0</v>
      </c>
      <c r="D2802" s="37">
        <v>0</v>
      </c>
      <c r="E2802" s="37">
        <v>0</v>
      </c>
      <c r="F2802" s="37">
        <v>0.92530000000000001</v>
      </c>
      <c r="G2802" s="37" t="s">
        <v>1220</v>
      </c>
      <c r="H2802" s="37" t="s">
        <v>2316</v>
      </c>
      <c r="I2802" s="37">
        <v>59</v>
      </c>
      <c r="J2802" s="37" t="s">
        <v>2275</v>
      </c>
      <c r="K2802" s="37">
        <v>3</v>
      </c>
      <c r="L2802" s="37">
        <v>0</v>
      </c>
    </row>
    <row r="2803" spans="1:12" x14ac:dyDescent="0.25">
      <c r="A2803" s="37" t="s">
        <v>5379</v>
      </c>
      <c r="B2803" s="37">
        <v>3</v>
      </c>
      <c r="C2803" s="37">
        <v>0</v>
      </c>
      <c r="D2803" s="37">
        <v>1</v>
      </c>
      <c r="E2803" s="37">
        <v>1</v>
      </c>
      <c r="F2803" s="37">
        <v>1.0821333333333334</v>
      </c>
      <c r="G2803" s="37" t="s">
        <v>2276</v>
      </c>
      <c r="H2803" s="37" t="s">
        <v>2269</v>
      </c>
      <c r="I2803" s="37">
        <v>69</v>
      </c>
      <c r="J2803" s="37" t="s">
        <v>2268</v>
      </c>
      <c r="K2803" s="37">
        <v>3</v>
      </c>
      <c r="L2803" s="37">
        <v>1</v>
      </c>
    </row>
    <row r="2804" spans="1:12" x14ac:dyDescent="0.25">
      <c r="A2804" s="37" t="s">
        <v>8263</v>
      </c>
      <c r="B2804" s="37">
        <v>3</v>
      </c>
      <c r="C2804" s="37">
        <v>0</v>
      </c>
      <c r="D2804" s="37">
        <v>0</v>
      </c>
      <c r="E2804" s="37">
        <v>1</v>
      </c>
      <c r="F2804" s="37">
        <v>0.89393333333333336</v>
      </c>
      <c r="G2804" s="37" t="s">
        <v>1272</v>
      </c>
      <c r="H2804" s="37" t="s">
        <v>2308</v>
      </c>
      <c r="I2804" s="37">
        <v>57</v>
      </c>
      <c r="J2804" s="37" t="s">
        <v>2268</v>
      </c>
      <c r="K2804" s="37">
        <v>3</v>
      </c>
      <c r="L2804" s="37">
        <v>0</v>
      </c>
    </row>
    <row r="2805" spans="1:12" x14ac:dyDescent="0.25">
      <c r="A2805" s="37" t="s">
        <v>7803</v>
      </c>
      <c r="B2805" s="37">
        <v>3</v>
      </c>
      <c r="C2805" s="37">
        <v>0</v>
      </c>
      <c r="D2805" s="37">
        <v>0</v>
      </c>
      <c r="E2805" s="37">
        <v>1</v>
      </c>
      <c r="F2805" s="37">
        <v>0.25090000000000001</v>
      </c>
      <c r="G2805" s="37" t="s">
        <v>1253</v>
      </c>
      <c r="H2805" s="37" t="s">
        <v>2308</v>
      </c>
      <c r="I2805" s="37">
        <v>16</v>
      </c>
      <c r="J2805" s="37" t="s">
        <v>2275</v>
      </c>
      <c r="K2805" s="37">
        <v>2</v>
      </c>
      <c r="L2805" s="37">
        <v>0</v>
      </c>
    </row>
    <row r="2806" spans="1:12" x14ac:dyDescent="0.25">
      <c r="A2806" s="37" t="s">
        <v>7405</v>
      </c>
      <c r="B2806" s="37">
        <v>3</v>
      </c>
      <c r="C2806" s="37">
        <v>0</v>
      </c>
      <c r="D2806" s="37">
        <v>1</v>
      </c>
      <c r="E2806" s="37">
        <v>0</v>
      </c>
      <c r="F2806" s="37">
        <v>0.86253333333333349</v>
      </c>
      <c r="G2806" s="37" t="s">
        <v>2276</v>
      </c>
      <c r="H2806" s="37" t="s">
        <v>2269</v>
      </c>
      <c r="I2806" s="37">
        <v>55</v>
      </c>
      <c r="J2806" s="37" t="s">
        <v>2268</v>
      </c>
      <c r="K2806" s="37">
        <v>1</v>
      </c>
      <c r="L2806" s="37">
        <v>1</v>
      </c>
    </row>
    <row r="2807" spans="1:12" x14ac:dyDescent="0.25">
      <c r="A2807" s="37" t="s">
        <v>8031</v>
      </c>
      <c r="B2807" s="37">
        <v>3</v>
      </c>
      <c r="C2807" s="37">
        <v>0</v>
      </c>
      <c r="D2807" s="37">
        <v>0</v>
      </c>
      <c r="E2807" s="37">
        <v>2</v>
      </c>
      <c r="F2807" s="37">
        <v>0.78413333333333346</v>
      </c>
      <c r="G2807" s="37" t="s">
        <v>2823</v>
      </c>
      <c r="H2807" s="37" t="s">
        <v>2308</v>
      </c>
      <c r="I2807" s="37">
        <v>50</v>
      </c>
      <c r="J2807" s="37" t="s">
        <v>2275</v>
      </c>
      <c r="K2807" s="37">
        <v>3</v>
      </c>
      <c r="L2807" s="37">
        <v>0</v>
      </c>
    </row>
    <row r="2808" spans="1:12" x14ac:dyDescent="0.25">
      <c r="A2808" s="37" t="s">
        <v>7865</v>
      </c>
      <c r="B2808" s="37">
        <v>3</v>
      </c>
      <c r="C2808" s="37">
        <v>0</v>
      </c>
      <c r="D2808" s="37">
        <v>1</v>
      </c>
      <c r="E2808" s="37">
        <v>1</v>
      </c>
      <c r="F2808" s="37">
        <v>1.6467000000000003</v>
      </c>
      <c r="G2808" s="37" t="s">
        <v>1233</v>
      </c>
      <c r="H2808" s="37" t="s">
        <v>2308</v>
      </c>
      <c r="I2808" s="37">
        <v>105</v>
      </c>
      <c r="J2808" s="37" t="s">
        <v>2268</v>
      </c>
      <c r="K2808" s="37">
        <v>3</v>
      </c>
      <c r="L2808" s="37">
        <v>1</v>
      </c>
    </row>
    <row r="2809" spans="1:12" x14ac:dyDescent="0.25">
      <c r="A2809" s="37" t="s">
        <v>8262</v>
      </c>
      <c r="B2809" s="37">
        <v>3</v>
      </c>
      <c r="C2809" s="37">
        <v>0</v>
      </c>
      <c r="D2809" s="37">
        <v>0</v>
      </c>
      <c r="E2809" s="37">
        <v>1</v>
      </c>
      <c r="F2809" s="37">
        <v>1.1384666666666667</v>
      </c>
      <c r="G2809" s="37" t="s">
        <v>2851</v>
      </c>
      <c r="H2809" s="37" t="s">
        <v>2308</v>
      </c>
      <c r="I2809" s="37">
        <v>75</v>
      </c>
      <c r="J2809" s="37" t="s">
        <v>2275</v>
      </c>
      <c r="K2809" s="37">
        <v>3</v>
      </c>
      <c r="L2809" s="37">
        <v>0</v>
      </c>
    </row>
    <row r="2810" spans="1:12" x14ac:dyDescent="0.25">
      <c r="A2810" s="37" t="s">
        <v>6424</v>
      </c>
      <c r="B2810" s="37">
        <v>3</v>
      </c>
      <c r="C2810" s="37">
        <v>0</v>
      </c>
      <c r="D2810" s="37">
        <v>1</v>
      </c>
      <c r="E2810" s="37">
        <v>2</v>
      </c>
      <c r="F2810" s="37">
        <v>1.3487333333333336</v>
      </c>
      <c r="G2810" s="37" t="s">
        <v>1232</v>
      </c>
      <c r="H2810" s="37" t="s">
        <v>2269</v>
      </c>
      <c r="I2810" s="37">
        <v>86</v>
      </c>
      <c r="J2810" s="37" t="s">
        <v>2275</v>
      </c>
      <c r="K2810" s="37">
        <v>3</v>
      </c>
      <c r="L2810" s="37">
        <v>1</v>
      </c>
    </row>
    <row r="2811" spans="1:12" x14ac:dyDescent="0.25">
      <c r="A2811" s="37" t="s">
        <v>7087</v>
      </c>
      <c r="B2811" s="37">
        <v>3</v>
      </c>
      <c r="C2811" s="37">
        <v>0</v>
      </c>
      <c r="D2811" s="37">
        <v>0</v>
      </c>
      <c r="E2811" s="37">
        <v>0</v>
      </c>
      <c r="F2811" s="37">
        <v>0.37636666666666668</v>
      </c>
      <c r="G2811" s="37" t="s">
        <v>1218</v>
      </c>
      <c r="H2811" s="37" t="s">
        <v>2308</v>
      </c>
      <c r="I2811" s="37">
        <v>24</v>
      </c>
      <c r="J2811" s="37" t="s">
        <v>2275</v>
      </c>
      <c r="K2811" s="37">
        <v>3</v>
      </c>
      <c r="L2811" s="37">
        <v>0</v>
      </c>
    </row>
    <row r="2812" spans="1:12" x14ac:dyDescent="0.25">
      <c r="A2812" s="37" t="s">
        <v>7972</v>
      </c>
      <c r="B2812" s="37">
        <v>3</v>
      </c>
      <c r="C2812" s="37">
        <v>0</v>
      </c>
      <c r="D2812" s="37">
        <v>0</v>
      </c>
      <c r="E2812" s="37">
        <v>2</v>
      </c>
      <c r="F2812" s="37">
        <v>0.39206666666666673</v>
      </c>
      <c r="G2812" s="37" t="s">
        <v>3287</v>
      </c>
      <c r="H2812" s="37" t="s">
        <v>2308</v>
      </c>
      <c r="I2812" s="37">
        <v>25</v>
      </c>
      <c r="J2812" s="37" t="s">
        <v>2275</v>
      </c>
      <c r="K2812" s="37">
        <v>3</v>
      </c>
      <c r="L2812" s="37">
        <v>0</v>
      </c>
    </row>
    <row r="2813" spans="1:12" x14ac:dyDescent="0.25">
      <c r="A2813" s="37" t="s">
        <v>8336</v>
      </c>
      <c r="B2813" s="37">
        <v>3</v>
      </c>
      <c r="C2813" s="37">
        <v>0</v>
      </c>
      <c r="D2813" s="37">
        <v>0</v>
      </c>
      <c r="E2813" s="37">
        <v>0</v>
      </c>
      <c r="F2813" s="37">
        <v>0.61163333333333336</v>
      </c>
      <c r="G2813" s="37" t="s">
        <v>1232</v>
      </c>
      <c r="H2813" s="37" t="s">
        <v>2308</v>
      </c>
      <c r="I2813" s="37">
        <v>39</v>
      </c>
      <c r="J2813" s="37" t="s">
        <v>2268</v>
      </c>
      <c r="K2813" s="37">
        <v>3</v>
      </c>
      <c r="L2813" s="37">
        <v>0</v>
      </c>
    </row>
    <row r="2814" spans="1:12" x14ac:dyDescent="0.25">
      <c r="A2814" s="37" t="s">
        <v>8030</v>
      </c>
      <c r="B2814" s="37">
        <v>3</v>
      </c>
      <c r="C2814" s="37">
        <v>0</v>
      </c>
      <c r="D2814" s="37">
        <v>0</v>
      </c>
      <c r="E2814" s="37">
        <v>3</v>
      </c>
      <c r="F2814" s="37">
        <v>1.1605333333333334</v>
      </c>
      <c r="G2814" s="37" t="s">
        <v>1232</v>
      </c>
      <c r="H2814" s="37" t="s">
        <v>2308</v>
      </c>
      <c r="I2814" s="37">
        <v>74</v>
      </c>
      <c r="J2814" s="37" t="s">
        <v>2268</v>
      </c>
      <c r="K2814" s="37">
        <v>3</v>
      </c>
      <c r="L2814" s="37">
        <v>0</v>
      </c>
    </row>
    <row r="2815" spans="1:12" x14ac:dyDescent="0.25">
      <c r="A2815" s="37" t="s">
        <v>7492</v>
      </c>
      <c r="B2815" s="37">
        <v>3</v>
      </c>
      <c r="C2815" s="37">
        <v>0</v>
      </c>
      <c r="D2815" s="37">
        <v>0</v>
      </c>
      <c r="E2815" s="37">
        <v>2</v>
      </c>
      <c r="F2815" s="37">
        <v>0.21953333333333336</v>
      </c>
      <c r="G2815" s="37" t="s">
        <v>1220</v>
      </c>
      <c r="H2815" s="37" t="s">
        <v>2321</v>
      </c>
      <c r="I2815" s="37">
        <v>14</v>
      </c>
      <c r="J2815" s="37" t="s">
        <v>2275</v>
      </c>
      <c r="K2815" s="37">
        <v>2</v>
      </c>
      <c r="L2815" s="37">
        <v>0</v>
      </c>
    </row>
    <row r="2816" spans="1:12" x14ac:dyDescent="0.25">
      <c r="A2816" s="37" t="s">
        <v>7864</v>
      </c>
      <c r="B2816" s="37">
        <v>3</v>
      </c>
      <c r="C2816" s="37">
        <v>0</v>
      </c>
      <c r="D2816" s="37">
        <v>0</v>
      </c>
      <c r="E2816" s="37">
        <v>0</v>
      </c>
      <c r="F2816" s="37">
        <v>0.23523333333333332</v>
      </c>
      <c r="G2816" s="37" t="s">
        <v>1232</v>
      </c>
      <c r="H2816" s="37" t="s">
        <v>2308</v>
      </c>
      <c r="I2816" s="37">
        <v>15</v>
      </c>
      <c r="J2816" s="37" t="s">
        <v>2275</v>
      </c>
      <c r="K2816" s="37">
        <v>2</v>
      </c>
      <c r="L2816" s="37">
        <v>0</v>
      </c>
    </row>
    <row r="2817" spans="1:12" x14ac:dyDescent="0.25">
      <c r="A2817" s="37" t="s">
        <v>7491</v>
      </c>
      <c r="B2817" s="37">
        <v>3</v>
      </c>
      <c r="C2817" s="37">
        <v>0</v>
      </c>
      <c r="D2817" s="37">
        <v>2</v>
      </c>
      <c r="E2817" s="37">
        <v>1</v>
      </c>
      <c r="F2817" s="37">
        <v>2.4622333333333333</v>
      </c>
      <c r="G2817" s="37" t="s">
        <v>1232</v>
      </c>
      <c r="H2817" s="37" t="s">
        <v>2308</v>
      </c>
      <c r="I2817" s="37">
        <v>157</v>
      </c>
      <c r="J2817" s="37" t="s">
        <v>2275</v>
      </c>
      <c r="K2817" s="37">
        <v>3</v>
      </c>
      <c r="L2817" s="37">
        <v>2</v>
      </c>
    </row>
    <row r="2818" spans="1:12" x14ac:dyDescent="0.25">
      <c r="A2818" s="37" t="s">
        <v>8404</v>
      </c>
      <c r="B2818" s="37">
        <v>3</v>
      </c>
      <c r="C2818" s="37">
        <v>0</v>
      </c>
      <c r="D2818" s="37">
        <v>1</v>
      </c>
      <c r="E2818" s="37">
        <v>0</v>
      </c>
      <c r="F2818" s="37">
        <v>1.3958000000000002</v>
      </c>
      <c r="G2818" s="37" t="s">
        <v>1232</v>
      </c>
      <c r="H2818" s="37" t="s">
        <v>2308</v>
      </c>
      <c r="I2818" s="37">
        <v>89</v>
      </c>
      <c r="J2818" s="37" t="s">
        <v>2268</v>
      </c>
      <c r="K2818" s="37">
        <v>3</v>
      </c>
      <c r="L2818" s="37">
        <v>1</v>
      </c>
    </row>
    <row r="2819" spans="1:12" x14ac:dyDescent="0.25">
      <c r="A2819" s="37" t="s">
        <v>7490</v>
      </c>
      <c r="B2819" s="37">
        <v>3</v>
      </c>
      <c r="C2819" s="37">
        <v>0</v>
      </c>
      <c r="D2819" s="37">
        <v>0</v>
      </c>
      <c r="E2819" s="37">
        <v>1</v>
      </c>
      <c r="F2819" s="37">
        <v>0.51753333333333329</v>
      </c>
      <c r="G2819" s="37" t="s">
        <v>1232</v>
      </c>
      <c r="H2819" s="37" t="s">
        <v>2308</v>
      </c>
      <c r="I2819" s="37">
        <v>33</v>
      </c>
      <c r="J2819" s="37" t="s">
        <v>2275</v>
      </c>
      <c r="K2819" s="37">
        <v>3</v>
      </c>
      <c r="L2819" s="37">
        <v>0</v>
      </c>
    </row>
    <row r="2820" spans="1:12" x14ac:dyDescent="0.25">
      <c r="A2820" s="37" t="s">
        <v>8260</v>
      </c>
      <c r="B2820" s="37">
        <v>3</v>
      </c>
      <c r="C2820" s="37">
        <v>0</v>
      </c>
      <c r="D2820" s="37">
        <v>0</v>
      </c>
      <c r="E2820" s="37">
        <v>0</v>
      </c>
      <c r="F2820" s="37">
        <v>0.18816666666666668</v>
      </c>
      <c r="G2820" s="37" t="s">
        <v>3518</v>
      </c>
      <c r="H2820" s="37" t="s">
        <v>2308</v>
      </c>
      <c r="I2820" s="37">
        <v>12</v>
      </c>
      <c r="J2820" s="37" t="s">
        <v>2275</v>
      </c>
      <c r="K2820" s="37">
        <v>3</v>
      </c>
      <c r="L2820" s="37">
        <v>0</v>
      </c>
    </row>
    <row r="2821" spans="1:12" x14ac:dyDescent="0.25">
      <c r="A2821" s="37" t="s">
        <v>8977</v>
      </c>
      <c r="B2821" s="37">
        <v>3</v>
      </c>
      <c r="C2821" s="37">
        <v>0</v>
      </c>
      <c r="D2821" s="37">
        <v>0</v>
      </c>
      <c r="E2821" s="37">
        <v>2</v>
      </c>
      <c r="F2821" s="37">
        <v>0.69003333333333339</v>
      </c>
      <c r="G2821" s="37" t="s">
        <v>1218</v>
      </c>
      <c r="H2821" s="37" t="s">
        <v>3856</v>
      </c>
      <c r="I2821" s="37">
        <v>44</v>
      </c>
      <c r="J2821" s="37" t="s">
        <v>2275</v>
      </c>
      <c r="K2821" s="37">
        <v>3</v>
      </c>
      <c r="L2821" s="37">
        <v>0</v>
      </c>
    </row>
    <row r="2822" spans="1:12" x14ac:dyDescent="0.25">
      <c r="A2822" s="37" t="s">
        <v>8373</v>
      </c>
      <c r="B2822" s="37">
        <v>3</v>
      </c>
      <c r="C2822" s="37">
        <v>0</v>
      </c>
      <c r="D2822" s="37">
        <v>0</v>
      </c>
      <c r="E2822" s="37">
        <v>1</v>
      </c>
      <c r="F2822" s="37">
        <v>0.29796666666666666</v>
      </c>
      <c r="G2822" s="37" t="s">
        <v>1219</v>
      </c>
      <c r="H2822" s="37" t="s">
        <v>2269</v>
      </c>
      <c r="I2822" s="37">
        <v>19</v>
      </c>
      <c r="J2822" s="37" t="s">
        <v>2275</v>
      </c>
      <c r="K2822" s="37">
        <v>2</v>
      </c>
      <c r="L2822" s="37">
        <v>0</v>
      </c>
    </row>
    <row r="2823" spans="1:12" x14ac:dyDescent="0.25">
      <c r="A2823" s="37" t="s">
        <v>8434</v>
      </c>
      <c r="B2823" s="37">
        <v>3</v>
      </c>
      <c r="C2823" s="37">
        <v>0</v>
      </c>
      <c r="D2823" s="37">
        <v>0</v>
      </c>
      <c r="E2823" s="37">
        <v>0</v>
      </c>
      <c r="F2823" s="37">
        <v>0.31363333333333338</v>
      </c>
      <c r="G2823" s="37" t="s">
        <v>2299</v>
      </c>
      <c r="H2823" s="37" t="s">
        <v>3856</v>
      </c>
      <c r="I2823" s="37">
        <v>20</v>
      </c>
      <c r="J2823" s="37" t="s">
        <v>2275</v>
      </c>
      <c r="K2823" s="37">
        <v>2</v>
      </c>
      <c r="L2823" s="37">
        <v>0</v>
      </c>
    </row>
    <row r="2824" spans="1:12" x14ac:dyDescent="0.25">
      <c r="A2824" s="37" t="s">
        <v>7739</v>
      </c>
      <c r="B2824" s="37">
        <v>3</v>
      </c>
      <c r="C2824" s="37">
        <v>0</v>
      </c>
      <c r="D2824" s="37">
        <v>0</v>
      </c>
      <c r="E2824" s="37">
        <v>0</v>
      </c>
      <c r="F2824" s="37">
        <v>0.95663333333333345</v>
      </c>
      <c r="G2824" s="37" t="s">
        <v>1232</v>
      </c>
      <c r="H2824" s="37" t="s">
        <v>2308</v>
      </c>
      <c r="I2824" s="37">
        <v>61</v>
      </c>
      <c r="J2824" s="37" t="s">
        <v>2275</v>
      </c>
      <c r="K2824" s="37">
        <v>3</v>
      </c>
      <c r="L2824" s="37">
        <v>0</v>
      </c>
    </row>
    <row r="2825" spans="1:12" x14ac:dyDescent="0.25">
      <c r="A2825" s="37" t="s">
        <v>8960</v>
      </c>
      <c r="B2825" s="37">
        <v>3</v>
      </c>
      <c r="C2825" s="37">
        <v>0</v>
      </c>
      <c r="D2825" s="37">
        <v>1</v>
      </c>
      <c r="E2825" s="37">
        <v>0</v>
      </c>
      <c r="F2825" s="37">
        <v>1.0978333333333332</v>
      </c>
      <c r="G2825" s="37" t="s">
        <v>1232</v>
      </c>
      <c r="H2825" s="37" t="s">
        <v>2308</v>
      </c>
      <c r="I2825" s="37">
        <v>70</v>
      </c>
      <c r="J2825" s="37" t="s">
        <v>2275</v>
      </c>
      <c r="K2825" s="37">
        <v>3</v>
      </c>
      <c r="L2825" s="37">
        <v>1</v>
      </c>
    </row>
    <row r="2826" spans="1:12" x14ac:dyDescent="0.25">
      <c r="A2826" s="37" t="s">
        <v>7086</v>
      </c>
      <c r="B2826" s="37">
        <v>3</v>
      </c>
      <c r="C2826" s="37">
        <v>0</v>
      </c>
      <c r="D2826" s="37">
        <v>0</v>
      </c>
      <c r="E2826" s="37">
        <v>0</v>
      </c>
      <c r="F2826" s="37">
        <v>0.69003333333333339</v>
      </c>
      <c r="G2826" s="37" t="s">
        <v>1240</v>
      </c>
      <c r="H2826" s="37" t="s">
        <v>2308</v>
      </c>
      <c r="I2826" s="37">
        <v>44</v>
      </c>
      <c r="J2826" s="37" t="s">
        <v>2275</v>
      </c>
      <c r="K2826" s="37">
        <v>3</v>
      </c>
      <c r="L2826" s="37">
        <v>0</v>
      </c>
    </row>
    <row r="2827" spans="1:12" x14ac:dyDescent="0.25">
      <c r="A2827" s="37" t="s">
        <v>8464</v>
      </c>
      <c r="B2827" s="37">
        <v>3</v>
      </c>
      <c r="C2827" s="37">
        <v>0</v>
      </c>
      <c r="D2827" s="37">
        <v>1</v>
      </c>
      <c r="E2827" s="37">
        <v>2</v>
      </c>
      <c r="F2827" s="37">
        <v>3.4032333333333331</v>
      </c>
      <c r="G2827" s="37" t="s">
        <v>1240</v>
      </c>
      <c r="H2827" s="37" t="s">
        <v>2308</v>
      </c>
      <c r="I2827" s="37">
        <v>217</v>
      </c>
      <c r="J2827" s="37" t="s">
        <v>2268</v>
      </c>
      <c r="K2827" s="37">
        <v>2</v>
      </c>
      <c r="L2827" s="37">
        <v>1</v>
      </c>
    </row>
    <row r="2828" spans="1:12" x14ac:dyDescent="0.25">
      <c r="A2828" s="37" t="s">
        <v>8334</v>
      </c>
      <c r="B2828" s="37">
        <v>3</v>
      </c>
      <c r="C2828" s="37">
        <v>1</v>
      </c>
      <c r="D2828" s="37">
        <v>1</v>
      </c>
      <c r="E2828" s="37">
        <v>2</v>
      </c>
      <c r="F2828" s="37">
        <v>2.9640666666666671</v>
      </c>
      <c r="G2828" s="37" t="s">
        <v>1240</v>
      </c>
      <c r="H2828" s="37" t="s">
        <v>2308</v>
      </c>
      <c r="I2828" s="37">
        <v>189</v>
      </c>
      <c r="J2828" s="37" t="s">
        <v>2275</v>
      </c>
      <c r="K2828" s="37">
        <v>3</v>
      </c>
      <c r="L2828" s="37">
        <v>1</v>
      </c>
    </row>
    <row r="2829" spans="1:12" x14ac:dyDescent="0.25">
      <c r="A2829" s="37" t="s">
        <v>7596</v>
      </c>
      <c r="B2829" s="37">
        <v>3</v>
      </c>
      <c r="C2829" s="37">
        <v>0</v>
      </c>
      <c r="D2829" s="37">
        <v>0</v>
      </c>
      <c r="E2829" s="37">
        <v>1</v>
      </c>
      <c r="F2829" s="37">
        <v>0.32933333333333337</v>
      </c>
      <c r="G2829" s="37" t="s">
        <v>1235</v>
      </c>
      <c r="H2829" s="37" t="s">
        <v>2269</v>
      </c>
      <c r="I2829" s="37">
        <v>21</v>
      </c>
      <c r="J2829" s="37" t="s">
        <v>2275</v>
      </c>
      <c r="K2829" s="37">
        <v>2</v>
      </c>
      <c r="L2829" s="37">
        <v>0</v>
      </c>
    </row>
    <row r="2830" spans="1:12" x14ac:dyDescent="0.25">
      <c r="A2830" s="37" t="s">
        <v>7595</v>
      </c>
      <c r="B2830" s="37">
        <v>3</v>
      </c>
      <c r="C2830" s="37">
        <v>0</v>
      </c>
      <c r="D2830" s="37">
        <v>0</v>
      </c>
      <c r="E2830" s="37">
        <v>0</v>
      </c>
      <c r="F2830" s="37">
        <v>0.15683333333333335</v>
      </c>
      <c r="G2830" s="37" t="s">
        <v>3492</v>
      </c>
      <c r="H2830" s="37" t="s">
        <v>2308</v>
      </c>
      <c r="I2830" s="37">
        <v>10</v>
      </c>
      <c r="J2830" s="37" t="s">
        <v>2268</v>
      </c>
      <c r="K2830" s="37">
        <v>2</v>
      </c>
      <c r="L2830" s="37">
        <v>0</v>
      </c>
    </row>
    <row r="2831" spans="1:12" x14ac:dyDescent="0.25">
      <c r="A2831" s="37" t="s">
        <v>8662</v>
      </c>
      <c r="B2831" s="37">
        <v>3</v>
      </c>
      <c r="C2831" s="37">
        <v>0</v>
      </c>
      <c r="D2831" s="37">
        <v>0</v>
      </c>
      <c r="E2831" s="37">
        <v>2</v>
      </c>
      <c r="F2831" s="37">
        <v>0.39206666666666673</v>
      </c>
      <c r="G2831" s="37" t="s">
        <v>1224</v>
      </c>
      <c r="H2831" s="37" t="s">
        <v>2308</v>
      </c>
      <c r="I2831" s="37">
        <v>25</v>
      </c>
      <c r="J2831" s="37" t="s">
        <v>2275</v>
      </c>
      <c r="K2831" s="37">
        <v>2</v>
      </c>
      <c r="L2831" s="37">
        <v>0</v>
      </c>
    </row>
    <row r="2832" spans="1:12" x14ac:dyDescent="0.25">
      <c r="A2832" s="37" t="s">
        <v>6396</v>
      </c>
      <c r="B2832" s="37">
        <v>3</v>
      </c>
      <c r="C2832" s="37">
        <v>0</v>
      </c>
      <c r="D2832" s="37">
        <v>0</v>
      </c>
      <c r="E2832" s="37">
        <v>0</v>
      </c>
      <c r="F2832" s="37">
        <v>0.12543333333333334</v>
      </c>
      <c r="G2832" s="37" t="s">
        <v>2529</v>
      </c>
      <c r="H2832" s="37" t="s">
        <v>2308</v>
      </c>
      <c r="I2832" s="37">
        <v>8</v>
      </c>
      <c r="J2832" s="37" t="s">
        <v>2275</v>
      </c>
      <c r="K2832" s="37">
        <v>2</v>
      </c>
      <c r="L2832" s="37">
        <v>0</v>
      </c>
    </row>
    <row r="2833" spans="1:12" x14ac:dyDescent="0.25">
      <c r="A2833" s="37" t="s">
        <v>8182</v>
      </c>
      <c r="B2833" s="37">
        <v>3</v>
      </c>
      <c r="C2833" s="37">
        <v>1</v>
      </c>
      <c r="D2833" s="37">
        <v>2</v>
      </c>
      <c r="E2833" s="37">
        <v>3</v>
      </c>
      <c r="F2833" s="37">
        <v>4.6578333333333335</v>
      </c>
      <c r="G2833" s="37" t="s">
        <v>1232</v>
      </c>
      <c r="H2833" s="37" t="s">
        <v>2269</v>
      </c>
      <c r="I2833" s="37">
        <v>297</v>
      </c>
      <c r="J2833" s="37" t="s">
        <v>2275</v>
      </c>
      <c r="K2833" s="37">
        <v>3</v>
      </c>
      <c r="L2833" s="37">
        <v>2</v>
      </c>
    </row>
    <row r="2834" spans="1:12" x14ac:dyDescent="0.25">
      <c r="A2834" s="37" t="s">
        <v>6624</v>
      </c>
      <c r="B2834" s="37">
        <v>3</v>
      </c>
      <c r="C2834" s="37">
        <v>0</v>
      </c>
      <c r="D2834" s="37">
        <v>0</v>
      </c>
      <c r="E2834" s="37">
        <v>1</v>
      </c>
      <c r="F2834" s="37">
        <v>0.84686666666666677</v>
      </c>
      <c r="G2834" s="37" t="s">
        <v>1224</v>
      </c>
      <c r="H2834" s="37" t="s">
        <v>2321</v>
      </c>
      <c r="I2834" s="37">
        <v>54</v>
      </c>
      <c r="J2834" s="37" t="s">
        <v>2268</v>
      </c>
      <c r="K2834" s="37">
        <v>3</v>
      </c>
      <c r="L2834" s="37">
        <v>0</v>
      </c>
    </row>
    <row r="2835" spans="1:12" x14ac:dyDescent="0.25">
      <c r="A2835" s="37" t="s">
        <v>8753</v>
      </c>
      <c r="B2835" s="37">
        <v>3</v>
      </c>
      <c r="C2835" s="37">
        <v>0</v>
      </c>
      <c r="D2835" s="37">
        <v>1</v>
      </c>
      <c r="E2835" s="37">
        <v>1</v>
      </c>
      <c r="F2835" s="37">
        <v>1.1605333333333334</v>
      </c>
      <c r="G2835" s="37" t="s">
        <v>1256</v>
      </c>
      <c r="H2835" s="37" t="s">
        <v>2321</v>
      </c>
      <c r="I2835" s="37">
        <v>74</v>
      </c>
      <c r="J2835" s="37" t="s">
        <v>2268</v>
      </c>
      <c r="K2835" s="37">
        <v>2</v>
      </c>
      <c r="L2835" s="37">
        <v>1</v>
      </c>
    </row>
    <row r="2836" spans="1:12" x14ac:dyDescent="0.25">
      <c r="A2836" s="37" t="s">
        <v>9133</v>
      </c>
      <c r="B2836" s="37">
        <v>3</v>
      </c>
      <c r="C2836" s="37">
        <v>0</v>
      </c>
      <c r="D2836" s="37">
        <v>0</v>
      </c>
      <c r="E2836" s="37">
        <v>0</v>
      </c>
      <c r="F2836" s="37">
        <v>0.48616666666666664</v>
      </c>
      <c r="G2836" s="37" t="s">
        <v>1232</v>
      </c>
      <c r="H2836" s="37" t="s">
        <v>2308</v>
      </c>
      <c r="I2836" s="37">
        <v>31</v>
      </c>
      <c r="J2836" s="37" t="s">
        <v>2275</v>
      </c>
      <c r="K2836" s="37">
        <v>3</v>
      </c>
      <c r="L2836" s="37">
        <v>0</v>
      </c>
    </row>
    <row r="2837" spans="1:12" x14ac:dyDescent="0.25">
      <c r="A2837" s="37" t="s">
        <v>7860</v>
      </c>
      <c r="B2837" s="37">
        <v>3</v>
      </c>
      <c r="C2837" s="37">
        <v>0</v>
      </c>
      <c r="D2837" s="37">
        <v>0</v>
      </c>
      <c r="E2837" s="37">
        <v>1</v>
      </c>
      <c r="F2837" s="37">
        <v>0.31363333333333338</v>
      </c>
      <c r="G2837" s="37" t="s">
        <v>1219</v>
      </c>
      <c r="H2837" s="37" t="s">
        <v>2308</v>
      </c>
      <c r="I2837" s="37">
        <v>20</v>
      </c>
      <c r="J2837" s="37" t="s">
        <v>2268</v>
      </c>
      <c r="K2837" s="37">
        <v>3</v>
      </c>
      <c r="L2837" s="37">
        <v>0</v>
      </c>
    </row>
    <row r="2838" spans="1:12" x14ac:dyDescent="0.25">
      <c r="A2838" s="37" t="s">
        <v>8661</v>
      </c>
      <c r="B2838" s="37">
        <v>3</v>
      </c>
      <c r="C2838" s="37">
        <v>0</v>
      </c>
      <c r="D2838" s="37">
        <v>0</v>
      </c>
      <c r="E2838" s="37">
        <v>3</v>
      </c>
      <c r="F2838" s="37">
        <v>0.97233333333333338</v>
      </c>
      <c r="G2838" s="37" t="s">
        <v>2276</v>
      </c>
      <c r="H2838" s="37" t="s">
        <v>2405</v>
      </c>
      <c r="I2838" s="37">
        <v>62</v>
      </c>
      <c r="J2838" s="37" t="s">
        <v>2275</v>
      </c>
      <c r="K2838" s="37">
        <v>3</v>
      </c>
      <c r="L2838" s="37">
        <v>0</v>
      </c>
    </row>
    <row r="2839" spans="1:12" x14ac:dyDescent="0.25">
      <c r="A2839" s="37" t="s">
        <v>8616</v>
      </c>
      <c r="B2839" s="37">
        <v>3</v>
      </c>
      <c r="C2839" s="37">
        <v>0</v>
      </c>
      <c r="D2839" s="37">
        <v>0</v>
      </c>
      <c r="E2839" s="37">
        <v>0</v>
      </c>
      <c r="F2839" s="37">
        <v>0.59423333333333339</v>
      </c>
      <c r="G2839" s="37" t="s">
        <v>2299</v>
      </c>
      <c r="H2839" s="37" t="s">
        <v>2308</v>
      </c>
      <c r="I2839" s="37">
        <v>74</v>
      </c>
      <c r="J2839" s="37" t="s">
        <v>2268</v>
      </c>
      <c r="K2839" s="37">
        <v>3</v>
      </c>
      <c r="L2839" s="37">
        <v>0</v>
      </c>
    </row>
    <row r="2840" spans="1:12" x14ac:dyDescent="0.25">
      <c r="A2840" s="37" t="s">
        <v>6388</v>
      </c>
      <c r="B2840" s="37">
        <v>3</v>
      </c>
      <c r="C2840" s="37">
        <v>0</v>
      </c>
      <c r="D2840" s="37">
        <v>0</v>
      </c>
      <c r="E2840" s="37">
        <v>0</v>
      </c>
      <c r="F2840" s="37">
        <v>0.86520000000000008</v>
      </c>
      <c r="G2840" s="37" t="s">
        <v>1257</v>
      </c>
      <c r="H2840" s="37" t="s">
        <v>2308</v>
      </c>
      <c r="I2840" s="37">
        <v>66</v>
      </c>
      <c r="J2840" s="37" t="s">
        <v>2268</v>
      </c>
      <c r="K2840" s="37">
        <v>3</v>
      </c>
      <c r="L2840" s="37">
        <v>0</v>
      </c>
    </row>
    <row r="2841" spans="1:12" x14ac:dyDescent="0.25">
      <c r="A2841" s="37" t="s">
        <v>8147</v>
      </c>
      <c r="B2841" s="37">
        <v>3</v>
      </c>
      <c r="C2841" s="37">
        <v>0</v>
      </c>
      <c r="D2841" s="37">
        <v>2</v>
      </c>
      <c r="E2841" s="37">
        <v>2</v>
      </c>
      <c r="F2841" s="37">
        <v>2.0701666666666667</v>
      </c>
      <c r="G2841" s="37" t="s">
        <v>3592</v>
      </c>
      <c r="H2841" s="37" t="s">
        <v>2321</v>
      </c>
      <c r="I2841" s="37">
        <v>132</v>
      </c>
      <c r="J2841" s="37" t="s">
        <v>2275</v>
      </c>
      <c r="K2841" s="37">
        <v>3</v>
      </c>
      <c r="L2841" s="37">
        <v>2</v>
      </c>
    </row>
    <row r="2842" spans="1:12" x14ac:dyDescent="0.25">
      <c r="A2842" s="37" t="s">
        <v>7484</v>
      </c>
      <c r="B2842" s="37">
        <v>3</v>
      </c>
      <c r="C2842" s="37">
        <v>0</v>
      </c>
      <c r="D2842" s="37">
        <v>0</v>
      </c>
      <c r="E2842" s="37">
        <v>0</v>
      </c>
      <c r="F2842" s="37">
        <v>1.0194000000000001</v>
      </c>
      <c r="G2842" s="37" t="s">
        <v>1257</v>
      </c>
      <c r="H2842" s="37" t="s">
        <v>2308</v>
      </c>
      <c r="I2842" s="37">
        <v>65</v>
      </c>
      <c r="J2842" s="37" t="s">
        <v>2268</v>
      </c>
      <c r="K2842" s="37">
        <v>3</v>
      </c>
      <c r="L2842" s="37">
        <v>0</v>
      </c>
    </row>
    <row r="2843" spans="1:12" x14ac:dyDescent="0.25">
      <c r="A2843" s="37" t="s">
        <v>8332</v>
      </c>
      <c r="B2843" s="37">
        <v>3</v>
      </c>
      <c r="C2843" s="37">
        <v>0</v>
      </c>
      <c r="D2843" s="37">
        <v>0</v>
      </c>
      <c r="E2843" s="37">
        <v>0</v>
      </c>
      <c r="F2843" s="37">
        <v>0.14113333333333333</v>
      </c>
      <c r="G2843" s="37" t="s">
        <v>1247</v>
      </c>
      <c r="H2843" s="37" t="s">
        <v>2321</v>
      </c>
      <c r="I2843" s="37">
        <v>9</v>
      </c>
      <c r="J2843" s="37" t="s">
        <v>2268</v>
      </c>
      <c r="K2843" s="37">
        <v>2</v>
      </c>
      <c r="L2843" s="37">
        <v>0</v>
      </c>
    </row>
    <row r="2844" spans="1:12" x14ac:dyDescent="0.25">
      <c r="A2844" s="37" t="s">
        <v>7592</v>
      </c>
      <c r="B2844" s="37">
        <v>3</v>
      </c>
      <c r="C2844" s="37">
        <v>0</v>
      </c>
      <c r="D2844" s="37">
        <v>0</v>
      </c>
      <c r="E2844" s="37">
        <v>1</v>
      </c>
      <c r="F2844" s="37">
        <v>0.64300000000000002</v>
      </c>
      <c r="G2844" s="37" t="s">
        <v>1223</v>
      </c>
      <c r="H2844" s="37" t="s">
        <v>2321</v>
      </c>
      <c r="I2844" s="37">
        <v>41</v>
      </c>
      <c r="J2844" s="37" t="s">
        <v>2275</v>
      </c>
      <c r="K2844" s="37">
        <v>2</v>
      </c>
      <c r="L2844" s="37">
        <v>0</v>
      </c>
    </row>
    <row r="2845" spans="1:12" x14ac:dyDescent="0.25">
      <c r="A2845" s="37" t="s">
        <v>7070</v>
      </c>
      <c r="B2845" s="37">
        <v>3</v>
      </c>
      <c r="C2845" s="37">
        <v>0</v>
      </c>
      <c r="D2845" s="37">
        <v>1</v>
      </c>
      <c r="E2845" s="37">
        <v>0</v>
      </c>
      <c r="F2845" s="37">
        <v>1.5840000000000003</v>
      </c>
      <c r="G2845" s="37" t="s">
        <v>1266</v>
      </c>
      <c r="H2845" s="37" t="s">
        <v>2308</v>
      </c>
      <c r="I2845" s="37">
        <v>101</v>
      </c>
      <c r="J2845" s="37" t="s">
        <v>2275</v>
      </c>
      <c r="K2845" s="37">
        <v>3</v>
      </c>
      <c r="L2845" s="37">
        <v>1</v>
      </c>
    </row>
    <row r="2846" spans="1:12" x14ac:dyDescent="0.25">
      <c r="A2846" s="37" t="s">
        <v>7392</v>
      </c>
      <c r="B2846" s="37">
        <v>3</v>
      </c>
      <c r="C2846" s="37">
        <v>0</v>
      </c>
      <c r="D2846" s="37">
        <v>0</v>
      </c>
      <c r="E2846" s="37">
        <v>0</v>
      </c>
      <c r="F2846" s="37">
        <v>0.73709999999999998</v>
      </c>
      <c r="G2846" s="37" t="s">
        <v>1232</v>
      </c>
      <c r="H2846" s="37" t="s">
        <v>2308</v>
      </c>
      <c r="I2846" s="37">
        <v>47</v>
      </c>
      <c r="J2846" s="37" t="s">
        <v>2275</v>
      </c>
      <c r="K2846" s="37">
        <v>2</v>
      </c>
      <c r="L2846" s="37">
        <v>0</v>
      </c>
    </row>
    <row r="2847" spans="1:12" x14ac:dyDescent="0.25">
      <c r="A2847" s="37" t="s">
        <v>8499</v>
      </c>
      <c r="B2847" s="37">
        <v>3</v>
      </c>
      <c r="C2847" s="37">
        <v>0</v>
      </c>
      <c r="D2847" s="37">
        <v>0</v>
      </c>
      <c r="E2847" s="37">
        <v>0</v>
      </c>
      <c r="F2847" s="37">
        <v>0.18816666666666668</v>
      </c>
      <c r="G2847" s="37" t="s">
        <v>1245</v>
      </c>
      <c r="H2847" s="37" t="s">
        <v>2308</v>
      </c>
      <c r="I2847" s="37">
        <v>12</v>
      </c>
      <c r="J2847" s="37" t="s">
        <v>2275</v>
      </c>
      <c r="K2847" s="37">
        <v>2</v>
      </c>
      <c r="L2847" s="37">
        <v>0</v>
      </c>
    </row>
    <row r="2848" spans="1:12" x14ac:dyDescent="0.25">
      <c r="A2848" s="37" t="s">
        <v>6911</v>
      </c>
      <c r="B2848" s="37">
        <v>3</v>
      </c>
      <c r="C2848" s="37">
        <v>0</v>
      </c>
      <c r="D2848" s="37">
        <v>0</v>
      </c>
      <c r="E2848" s="37">
        <v>1</v>
      </c>
      <c r="F2848" s="37">
        <v>0.20053333333333334</v>
      </c>
      <c r="G2848" s="37" t="s">
        <v>1226</v>
      </c>
      <c r="H2848" s="37" t="s">
        <v>2405</v>
      </c>
      <c r="I2848" s="37">
        <v>17</v>
      </c>
      <c r="J2848" s="37" t="s">
        <v>2275</v>
      </c>
      <c r="K2848" s="37">
        <v>2</v>
      </c>
      <c r="L2848" s="37">
        <v>0</v>
      </c>
    </row>
    <row r="2849" spans="1:12" x14ac:dyDescent="0.25">
      <c r="A2849" s="37" t="s">
        <v>7198</v>
      </c>
      <c r="B2849" s="37">
        <v>3</v>
      </c>
      <c r="C2849" s="37">
        <v>0</v>
      </c>
      <c r="D2849" s="37">
        <v>0</v>
      </c>
      <c r="E2849" s="37">
        <v>0</v>
      </c>
      <c r="F2849" s="37">
        <v>0.54890000000000005</v>
      </c>
      <c r="G2849" s="37" t="s">
        <v>1232</v>
      </c>
      <c r="H2849" s="37" t="s">
        <v>2308</v>
      </c>
      <c r="I2849" s="37">
        <v>35</v>
      </c>
      <c r="J2849" s="37" t="s">
        <v>2275</v>
      </c>
      <c r="K2849" s="37">
        <v>2</v>
      </c>
      <c r="L2849" s="37">
        <v>0</v>
      </c>
    </row>
    <row r="2850" spans="1:12" x14ac:dyDescent="0.25">
      <c r="A2850" s="37" t="s">
        <v>7063</v>
      </c>
      <c r="B2850" s="37">
        <v>3</v>
      </c>
      <c r="C2850" s="37">
        <v>0</v>
      </c>
      <c r="D2850" s="37">
        <v>2</v>
      </c>
      <c r="E2850" s="37">
        <v>1</v>
      </c>
      <c r="F2850" s="37">
        <v>5.0186000000000002</v>
      </c>
      <c r="G2850" s="37" t="s">
        <v>1219</v>
      </c>
      <c r="H2850" s="37" t="s">
        <v>2308</v>
      </c>
      <c r="I2850" s="37">
        <v>320</v>
      </c>
      <c r="J2850" s="37" t="s">
        <v>2268</v>
      </c>
      <c r="K2850" s="37">
        <v>3</v>
      </c>
      <c r="L2850" s="37">
        <v>2</v>
      </c>
    </row>
    <row r="2851" spans="1:12" x14ac:dyDescent="0.25">
      <c r="A2851" s="37" t="s">
        <v>8462</v>
      </c>
      <c r="B2851" s="37">
        <v>3</v>
      </c>
      <c r="C2851" s="37">
        <v>0</v>
      </c>
      <c r="D2851" s="37">
        <v>0</v>
      </c>
      <c r="E2851" s="37">
        <v>0</v>
      </c>
      <c r="F2851" s="37">
        <v>0.48616666666666664</v>
      </c>
      <c r="G2851" s="37" t="s">
        <v>1271</v>
      </c>
      <c r="H2851" s="37" t="s">
        <v>2321</v>
      </c>
      <c r="I2851" s="37">
        <v>31</v>
      </c>
      <c r="J2851" s="37" t="s">
        <v>2268</v>
      </c>
      <c r="K2851" s="37">
        <v>1</v>
      </c>
      <c r="L2851" s="37">
        <v>0</v>
      </c>
    </row>
    <row r="2852" spans="1:12" x14ac:dyDescent="0.25">
      <c r="A2852" s="37" t="s">
        <v>8257</v>
      </c>
      <c r="B2852" s="37">
        <v>3</v>
      </c>
      <c r="C2852" s="37">
        <v>0</v>
      </c>
      <c r="D2852" s="37">
        <v>0</v>
      </c>
      <c r="E2852" s="37">
        <v>0</v>
      </c>
      <c r="F2852" s="37">
        <v>0.54890000000000005</v>
      </c>
      <c r="G2852" s="37" t="s">
        <v>5176</v>
      </c>
      <c r="H2852" s="37" t="s">
        <v>2321</v>
      </c>
      <c r="I2852" s="37">
        <v>35</v>
      </c>
      <c r="J2852" s="37" t="s">
        <v>2268</v>
      </c>
      <c r="K2852" s="37">
        <v>3</v>
      </c>
      <c r="L2852" s="37">
        <v>0</v>
      </c>
    </row>
    <row r="2853" spans="1:12" x14ac:dyDescent="0.25">
      <c r="A2853" s="37" t="s">
        <v>7733</v>
      </c>
      <c r="B2853" s="37">
        <v>3</v>
      </c>
      <c r="C2853" s="37">
        <v>0</v>
      </c>
      <c r="D2853" s="37">
        <v>0</v>
      </c>
      <c r="E2853" s="37">
        <v>0</v>
      </c>
      <c r="F2853" s="37">
        <v>0.29796666666666666</v>
      </c>
      <c r="G2853" s="37" t="s">
        <v>1266</v>
      </c>
      <c r="H2853" s="37" t="s">
        <v>2308</v>
      </c>
      <c r="I2853" s="37">
        <v>19</v>
      </c>
      <c r="J2853" s="37" t="s">
        <v>2275</v>
      </c>
      <c r="K2853" s="37">
        <v>2</v>
      </c>
      <c r="L2853" s="37">
        <v>0</v>
      </c>
    </row>
    <row r="2854" spans="1:12" x14ac:dyDescent="0.25">
      <c r="A2854" s="37" t="s">
        <v>6082</v>
      </c>
      <c r="B2854" s="37">
        <v>3</v>
      </c>
      <c r="C2854" s="37">
        <v>0</v>
      </c>
      <c r="D2854" s="37">
        <v>0</v>
      </c>
      <c r="E2854" s="37">
        <v>0</v>
      </c>
      <c r="F2854" s="37">
        <v>0.7998333333333334</v>
      </c>
      <c r="G2854" s="37" t="s">
        <v>2299</v>
      </c>
      <c r="H2854" s="37" t="s">
        <v>2308</v>
      </c>
      <c r="I2854" s="37">
        <v>51</v>
      </c>
      <c r="J2854" s="37" t="s">
        <v>2275</v>
      </c>
      <c r="K2854" s="37">
        <v>3</v>
      </c>
      <c r="L2854" s="37">
        <v>0</v>
      </c>
    </row>
    <row r="2855" spans="1:12" x14ac:dyDescent="0.25">
      <c r="A2855" s="37" t="s">
        <v>8216</v>
      </c>
      <c r="B2855" s="37">
        <v>3</v>
      </c>
      <c r="C2855" s="37">
        <v>0</v>
      </c>
      <c r="D2855" s="37">
        <v>1</v>
      </c>
      <c r="E2855" s="37">
        <v>0</v>
      </c>
      <c r="F2855" s="37">
        <v>3.2307000000000001</v>
      </c>
      <c r="G2855" s="37" t="s">
        <v>2299</v>
      </c>
      <c r="H2855" s="37" t="s">
        <v>2308</v>
      </c>
      <c r="I2855" s="37">
        <v>206</v>
      </c>
      <c r="J2855" s="37" t="s">
        <v>2275</v>
      </c>
      <c r="K2855" s="37">
        <v>2</v>
      </c>
      <c r="L2855" s="37">
        <v>1</v>
      </c>
    </row>
    <row r="2856" spans="1:12" x14ac:dyDescent="0.25">
      <c r="A2856" s="37" t="s">
        <v>5744</v>
      </c>
      <c r="B2856" s="37">
        <v>3</v>
      </c>
      <c r="C2856" s="37">
        <v>1</v>
      </c>
      <c r="D2856" s="37">
        <v>1</v>
      </c>
      <c r="E2856" s="37">
        <v>1</v>
      </c>
      <c r="F2856" s="37">
        <v>7.4023666666666665</v>
      </c>
      <c r="G2856" s="37" t="s">
        <v>2299</v>
      </c>
      <c r="H2856" s="37" t="s">
        <v>2308</v>
      </c>
      <c r="I2856" s="37">
        <v>472</v>
      </c>
      <c r="J2856" s="37" t="s">
        <v>2275</v>
      </c>
      <c r="K2856" s="37">
        <v>3</v>
      </c>
      <c r="L2856" s="37">
        <v>1</v>
      </c>
    </row>
    <row r="2857" spans="1:12" x14ac:dyDescent="0.25">
      <c r="A2857" s="37" t="s">
        <v>6908</v>
      </c>
      <c r="B2857" s="37">
        <v>3</v>
      </c>
      <c r="C2857" s="37">
        <v>0</v>
      </c>
      <c r="D2857" s="37">
        <v>0</v>
      </c>
      <c r="E2857" s="37">
        <v>1</v>
      </c>
      <c r="F2857" s="37">
        <v>0.86256666666666659</v>
      </c>
      <c r="G2857" s="37" t="s">
        <v>2456</v>
      </c>
      <c r="H2857" s="37" t="s">
        <v>2308</v>
      </c>
      <c r="I2857" s="37">
        <v>55</v>
      </c>
      <c r="J2857" s="37" t="s">
        <v>2268</v>
      </c>
      <c r="K2857" s="37">
        <v>3</v>
      </c>
      <c r="L2857" s="37">
        <v>0</v>
      </c>
    </row>
    <row r="2858" spans="1:12" x14ac:dyDescent="0.25">
      <c r="A2858" s="37" t="s">
        <v>7732</v>
      </c>
      <c r="B2858" s="37">
        <v>3</v>
      </c>
      <c r="C2858" s="37">
        <v>0</v>
      </c>
      <c r="D2858" s="37">
        <v>0</v>
      </c>
      <c r="E2858" s="37">
        <v>0</v>
      </c>
      <c r="F2858" s="37">
        <v>0.3920333333333334</v>
      </c>
      <c r="G2858" s="37" t="s">
        <v>1259</v>
      </c>
      <c r="H2858" s="37" t="s">
        <v>2308</v>
      </c>
      <c r="I2858" s="37">
        <v>25</v>
      </c>
      <c r="J2858" s="37" t="s">
        <v>2275</v>
      </c>
      <c r="K2858" s="37">
        <v>3</v>
      </c>
      <c r="L2858" s="37">
        <v>0</v>
      </c>
    </row>
    <row r="2859" spans="1:12" x14ac:dyDescent="0.25">
      <c r="A2859" s="37" t="s">
        <v>7306</v>
      </c>
      <c r="B2859" s="37">
        <v>3</v>
      </c>
      <c r="C2859" s="37">
        <v>0</v>
      </c>
      <c r="D2859" s="37">
        <v>0</v>
      </c>
      <c r="E2859" s="37">
        <v>1</v>
      </c>
      <c r="F2859" s="37">
        <v>0.62729999999999997</v>
      </c>
      <c r="G2859" s="37" t="s">
        <v>1259</v>
      </c>
      <c r="H2859" s="37" t="s">
        <v>2308</v>
      </c>
      <c r="I2859" s="37">
        <v>40</v>
      </c>
      <c r="J2859" s="37" t="s">
        <v>2275</v>
      </c>
      <c r="K2859" s="37">
        <v>3</v>
      </c>
      <c r="L2859" s="37">
        <v>0</v>
      </c>
    </row>
    <row r="2860" spans="1:12" x14ac:dyDescent="0.25">
      <c r="A2860" s="37" t="s">
        <v>7674</v>
      </c>
      <c r="B2860" s="37">
        <v>3</v>
      </c>
      <c r="C2860" s="37">
        <v>0</v>
      </c>
      <c r="D2860" s="37">
        <v>0</v>
      </c>
      <c r="E2860" s="37">
        <v>0</v>
      </c>
      <c r="F2860" s="37">
        <v>0.5175333333333334</v>
      </c>
      <c r="G2860" s="37" t="s">
        <v>1232</v>
      </c>
      <c r="H2860" s="37" t="s">
        <v>2321</v>
      </c>
      <c r="I2860" s="37">
        <v>33</v>
      </c>
      <c r="J2860" s="37" t="s">
        <v>2268</v>
      </c>
      <c r="K2860" s="37">
        <v>3</v>
      </c>
      <c r="L2860" s="37">
        <v>0</v>
      </c>
    </row>
    <row r="2861" spans="1:12" x14ac:dyDescent="0.25">
      <c r="A2861" s="37" t="s">
        <v>7193</v>
      </c>
      <c r="B2861" s="37">
        <v>3</v>
      </c>
      <c r="C2861" s="37">
        <v>0</v>
      </c>
      <c r="D2861" s="37">
        <v>1</v>
      </c>
      <c r="E2861" s="37">
        <v>0</v>
      </c>
      <c r="F2861" s="37">
        <v>2.148566666666667</v>
      </c>
      <c r="G2861" s="37" t="s">
        <v>2299</v>
      </c>
      <c r="H2861" s="37" t="s">
        <v>2308</v>
      </c>
      <c r="I2861" s="37">
        <v>137</v>
      </c>
      <c r="J2861" s="37" t="s">
        <v>2268</v>
      </c>
      <c r="K2861" s="37">
        <v>2</v>
      </c>
      <c r="L2861" s="37">
        <v>1</v>
      </c>
    </row>
    <row r="2862" spans="1:12" x14ac:dyDescent="0.25">
      <c r="A2862" s="37" t="s">
        <v>7478</v>
      </c>
      <c r="B2862" s="37">
        <v>3</v>
      </c>
      <c r="C2862" s="37">
        <v>0</v>
      </c>
      <c r="D2862" s="37">
        <v>0</v>
      </c>
      <c r="E2862" s="37">
        <v>0</v>
      </c>
      <c r="F2862" s="37">
        <v>0.64300000000000013</v>
      </c>
      <c r="G2862" s="37" t="s">
        <v>2299</v>
      </c>
      <c r="H2862" s="37" t="s">
        <v>2308</v>
      </c>
      <c r="I2862" s="37">
        <v>41</v>
      </c>
      <c r="J2862" s="37" t="s">
        <v>2275</v>
      </c>
      <c r="K2862" s="37">
        <v>3</v>
      </c>
      <c r="L2862" s="37">
        <v>0</v>
      </c>
    </row>
    <row r="2863" spans="1:12" x14ac:dyDescent="0.25">
      <c r="A2863" s="37" t="s">
        <v>6604</v>
      </c>
      <c r="B2863" s="37">
        <v>3</v>
      </c>
      <c r="C2863" s="37">
        <v>0</v>
      </c>
      <c r="D2863" s="37">
        <v>0</v>
      </c>
      <c r="E2863" s="37">
        <v>2</v>
      </c>
      <c r="F2863" s="37">
        <v>0.59593333333333331</v>
      </c>
      <c r="G2863" s="37" t="s">
        <v>1224</v>
      </c>
      <c r="H2863" s="37" t="s">
        <v>2308</v>
      </c>
      <c r="I2863" s="37">
        <v>38</v>
      </c>
      <c r="J2863" s="37" t="s">
        <v>2275</v>
      </c>
      <c r="K2863" s="37">
        <v>3</v>
      </c>
      <c r="L2863" s="37">
        <v>0</v>
      </c>
    </row>
    <row r="2864" spans="1:12" x14ac:dyDescent="0.25">
      <c r="A2864" s="37" t="s">
        <v>7589</v>
      </c>
      <c r="B2864" s="37">
        <v>3</v>
      </c>
      <c r="C2864" s="37">
        <v>0</v>
      </c>
      <c r="D2864" s="37">
        <v>0</v>
      </c>
      <c r="E2864" s="37">
        <v>0</v>
      </c>
      <c r="F2864" s="37">
        <v>9.4100000000000003E-2</v>
      </c>
      <c r="G2864" s="37" t="s">
        <v>1251</v>
      </c>
      <c r="H2864" s="37" t="s">
        <v>2308</v>
      </c>
      <c r="I2864" s="37">
        <v>6</v>
      </c>
      <c r="J2864" s="37" t="s">
        <v>2268</v>
      </c>
      <c r="K2864" s="37">
        <v>2</v>
      </c>
      <c r="L2864" s="37">
        <v>0</v>
      </c>
    </row>
    <row r="2865" spans="1:12" x14ac:dyDescent="0.25">
      <c r="A2865" s="37" t="s">
        <v>7054</v>
      </c>
      <c r="B2865" s="37">
        <v>3</v>
      </c>
      <c r="C2865" s="37">
        <v>0</v>
      </c>
      <c r="D2865" s="37">
        <v>0</v>
      </c>
      <c r="E2865" s="37">
        <v>1</v>
      </c>
      <c r="F2865" s="37">
        <v>0.79979999999999996</v>
      </c>
      <c r="G2865" s="37" t="s">
        <v>2456</v>
      </c>
      <c r="H2865" s="37" t="s">
        <v>2308</v>
      </c>
      <c r="I2865" s="37">
        <v>51</v>
      </c>
      <c r="J2865" s="37" t="s">
        <v>2268</v>
      </c>
      <c r="K2865" s="37">
        <v>3</v>
      </c>
      <c r="L2865" s="37">
        <v>0</v>
      </c>
    </row>
    <row r="2866" spans="1:12" x14ac:dyDescent="0.25">
      <c r="A2866" s="37" t="s">
        <v>8558</v>
      </c>
      <c r="B2866" s="37">
        <v>3</v>
      </c>
      <c r="C2866" s="37">
        <v>0</v>
      </c>
      <c r="D2866" s="37">
        <v>1</v>
      </c>
      <c r="E2866" s="37">
        <v>1</v>
      </c>
      <c r="F2866" s="37">
        <v>3.0111666666666665</v>
      </c>
      <c r="G2866" s="37" t="s">
        <v>2456</v>
      </c>
      <c r="H2866" s="37" t="s">
        <v>2316</v>
      </c>
      <c r="I2866" s="37">
        <v>192</v>
      </c>
      <c r="J2866" s="37" t="s">
        <v>2268</v>
      </c>
      <c r="K2866" s="37">
        <v>3</v>
      </c>
      <c r="L2866" s="37">
        <v>1</v>
      </c>
    </row>
    <row r="2867" spans="1:12" x14ac:dyDescent="0.25">
      <c r="A2867" s="37" t="s">
        <v>5718</v>
      </c>
      <c r="B2867" s="37">
        <v>3</v>
      </c>
      <c r="C2867" s="37">
        <v>0</v>
      </c>
      <c r="D2867" s="37">
        <v>0</v>
      </c>
      <c r="E2867" s="37">
        <v>1</v>
      </c>
      <c r="F2867" s="37">
        <v>0.83120000000000005</v>
      </c>
      <c r="G2867" s="37" t="s">
        <v>1251</v>
      </c>
      <c r="H2867" s="37" t="s">
        <v>2316</v>
      </c>
      <c r="I2867" s="37">
        <v>53</v>
      </c>
      <c r="J2867" s="37" t="s">
        <v>2275</v>
      </c>
      <c r="K2867" s="37">
        <v>3</v>
      </c>
      <c r="L2867" s="37">
        <v>0</v>
      </c>
    </row>
    <row r="2868" spans="1:12" x14ac:dyDescent="0.25">
      <c r="A2868" s="37" t="s">
        <v>7383</v>
      </c>
      <c r="B2868" s="37">
        <v>3</v>
      </c>
      <c r="C2868" s="37">
        <v>0</v>
      </c>
      <c r="D2868" s="37">
        <v>1</v>
      </c>
      <c r="E2868" s="37">
        <v>3</v>
      </c>
      <c r="F2868" s="37">
        <v>1.2232999999999998</v>
      </c>
      <c r="G2868" s="37" t="s">
        <v>1263</v>
      </c>
      <c r="H2868" s="37" t="s">
        <v>2308</v>
      </c>
      <c r="I2868" s="37">
        <v>78</v>
      </c>
      <c r="J2868" s="37" t="s">
        <v>2268</v>
      </c>
      <c r="K2868" s="37">
        <v>3</v>
      </c>
      <c r="L2868" s="37">
        <v>1</v>
      </c>
    </row>
    <row r="2869" spans="1:12" x14ac:dyDescent="0.25">
      <c r="A2869" s="37" t="s">
        <v>8460</v>
      </c>
      <c r="B2869" s="37">
        <v>3</v>
      </c>
      <c r="C2869" s="37">
        <v>0</v>
      </c>
      <c r="D2869" s="37">
        <v>0</v>
      </c>
      <c r="E2869" s="37">
        <v>1</v>
      </c>
      <c r="F2869" s="37">
        <v>0.25093333333333334</v>
      </c>
      <c r="G2869" s="37" t="s">
        <v>1259</v>
      </c>
      <c r="H2869" s="37" t="s">
        <v>2308</v>
      </c>
      <c r="I2869" s="37">
        <v>16</v>
      </c>
      <c r="J2869" s="37" t="s">
        <v>2275</v>
      </c>
      <c r="K2869" s="37">
        <v>2</v>
      </c>
      <c r="L2869" s="37">
        <v>0</v>
      </c>
    </row>
    <row r="2870" spans="1:12" x14ac:dyDescent="0.25">
      <c r="A2870" s="37" t="s">
        <v>7302</v>
      </c>
      <c r="B2870" s="37">
        <v>3</v>
      </c>
      <c r="C2870" s="37">
        <v>0</v>
      </c>
      <c r="D2870" s="37">
        <v>0</v>
      </c>
      <c r="E2870" s="37">
        <v>2</v>
      </c>
      <c r="F2870" s="37">
        <v>0.47046666666666676</v>
      </c>
      <c r="G2870" s="37" t="s">
        <v>1224</v>
      </c>
      <c r="H2870" s="37" t="s">
        <v>2308</v>
      </c>
      <c r="I2870" s="37">
        <v>30</v>
      </c>
      <c r="J2870" s="37" t="s">
        <v>2275</v>
      </c>
      <c r="K2870" s="37">
        <v>3</v>
      </c>
      <c r="L2870" s="37">
        <v>0</v>
      </c>
    </row>
    <row r="2871" spans="1:12" x14ac:dyDescent="0.25">
      <c r="A2871" s="37" t="s">
        <v>8143</v>
      </c>
      <c r="B2871" s="37">
        <v>3</v>
      </c>
      <c r="C2871" s="37">
        <v>0</v>
      </c>
      <c r="D2871" s="37">
        <v>0</v>
      </c>
      <c r="E2871" s="37">
        <v>2</v>
      </c>
      <c r="F2871" s="37">
        <v>0.62730000000000008</v>
      </c>
      <c r="G2871" s="37" t="s">
        <v>2276</v>
      </c>
      <c r="H2871" s="37" t="s">
        <v>2308</v>
      </c>
      <c r="I2871" s="37">
        <v>40</v>
      </c>
      <c r="J2871" s="37" t="s">
        <v>2275</v>
      </c>
      <c r="K2871" s="37">
        <v>2</v>
      </c>
      <c r="L2871" s="37">
        <v>0</v>
      </c>
    </row>
    <row r="2872" spans="1:12" x14ac:dyDescent="0.25">
      <c r="A2872" s="37" t="s">
        <v>8658</v>
      </c>
      <c r="B2872" s="37">
        <v>3</v>
      </c>
      <c r="C2872" s="37">
        <v>0</v>
      </c>
      <c r="D2872" s="37">
        <v>1</v>
      </c>
      <c r="E2872" s="37">
        <v>2</v>
      </c>
      <c r="F2872" s="37">
        <v>1.3487</v>
      </c>
      <c r="G2872" s="37" t="s">
        <v>2276</v>
      </c>
      <c r="H2872" s="37" t="s">
        <v>2308</v>
      </c>
      <c r="I2872" s="37">
        <v>86</v>
      </c>
      <c r="J2872" s="37" t="s">
        <v>2268</v>
      </c>
      <c r="K2872" s="37">
        <v>2</v>
      </c>
      <c r="L2872" s="37">
        <v>1</v>
      </c>
    </row>
    <row r="2873" spans="1:12" x14ac:dyDescent="0.25">
      <c r="A2873" s="37" t="s">
        <v>7729</v>
      </c>
      <c r="B2873" s="37">
        <v>3</v>
      </c>
      <c r="C2873" s="37">
        <v>0</v>
      </c>
      <c r="D2873" s="37">
        <v>0</v>
      </c>
      <c r="E2873" s="37">
        <v>2</v>
      </c>
      <c r="F2873" s="37">
        <v>0.32929999999999998</v>
      </c>
      <c r="G2873" s="37" t="s">
        <v>1256</v>
      </c>
      <c r="H2873" s="37" t="s">
        <v>2269</v>
      </c>
      <c r="I2873" s="37">
        <v>21</v>
      </c>
      <c r="J2873" s="37" t="s">
        <v>2275</v>
      </c>
      <c r="K2873" s="37">
        <v>2</v>
      </c>
      <c r="L2873" s="37">
        <v>0</v>
      </c>
    </row>
    <row r="2874" spans="1:12" x14ac:dyDescent="0.25">
      <c r="A2874" s="37" t="s">
        <v>6597</v>
      </c>
      <c r="B2874" s="37">
        <v>3</v>
      </c>
      <c r="C2874" s="37">
        <v>0</v>
      </c>
      <c r="D2874" s="37">
        <v>0</v>
      </c>
      <c r="E2874" s="37">
        <v>1</v>
      </c>
      <c r="F2874" s="37">
        <v>0.62730000000000008</v>
      </c>
      <c r="G2874" s="37" t="s">
        <v>1249</v>
      </c>
      <c r="H2874" s="37" t="s">
        <v>2308</v>
      </c>
      <c r="I2874" s="37">
        <v>40</v>
      </c>
      <c r="J2874" s="37" t="s">
        <v>2268</v>
      </c>
      <c r="K2874" s="37">
        <v>2</v>
      </c>
      <c r="L2874" s="37">
        <v>0</v>
      </c>
    </row>
    <row r="2875" spans="1:12" x14ac:dyDescent="0.25">
      <c r="A2875" s="37" t="s">
        <v>8292</v>
      </c>
      <c r="B2875" s="37">
        <v>3</v>
      </c>
      <c r="C2875" s="37">
        <v>0</v>
      </c>
      <c r="D2875" s="37">
        <v>0</v>
      </c>
      <c r="E2875" s="37">
        <v>1</v>
      </c>
      <c r="F2875" s="37">
        <v>0.89390000000000003</v>
      </c>
      <c r="G2875" s="37" t="s">
        <v>1219</v>
      </c>
      <c r="H2875" s="37" t="s">
        <v>2308</v>
      </c>
      <c r="I2875" s="37">
        <v>57</v>
      </c>
      <c r="J2875" s="37" t="s">
        <v>2268</v>
      </c>
      <c r="K2875" s="37">
        <v>2</v>
      </c>
      <c r="L2875" s="37">
        <v>0</v>
      </c>
    </row>
    <row r="2876" spans="1:12" x14ac:dyDescent="0.25">
      <c r="A2876" s="37" t="s">
        <v>8614</v>
      </c>
      <c r="B2876" s="37">
        <v>3</v>
      </c>
      <c r="C2876" s="37">
        <v>0</v>
      </c>
      <c r="D2876" s="37">
        <v>1</v>
      </c>
      <c r="E2876" s="37">
        <v>0</v>
      </c>
      <c r="F2876" s="37">
        <v>2.6347333333333331</v>
      </c>
      <c r="G2876" s="37" t="s">
        <v>1256</v>
      </c>
      <c r="H2876" s="37" t="s">
        <v>2308</v>
      </c>
      <c r="I2876" s="37">
        <v>168</v>
      </c>
      <c r="J2876" s="37" t="s">
        <v>2268</v>
      </c>
      <c r="K2876" s="37">
        <v>2</v>
      </c>
      <c r="L2876" s="37">
        <v>1</v>
      </c>
    </row>
    <row r="2877" spans="1:12" x14ac:dyDescent="0.25">
      <c r="A2877" s="37" t="s">
        <v>7476</v>
      </c>
      <c r="B2877" s="37">
        <v>3</v>
      </c>
      <c r="C2877" s="37">
        <v>0</v>
      </c>
      <c r="D2877" s="37">
        <v>0</v>
      </c>
      <c r="E2877" s="37">
        <v>1</v>
      </c>
      <c r="F2877" s="37">
        <v>0.76846666666666674</v>
      </c>
      <c r="G2877" s="37" t="s">
        <v>1222</v>
      </c>
      <c r="H2877" s="37" t="s">
        <v>2308</v>
      </c>
      <c r="I2877" s="37">
        <v>49</v>
      </c>
      <c r="J2877" s="37" t="s">
        <v>2275</v>
      </c>
      <c r="K2877" s="37">
        <v>3</v>
      </c>
      <c r="L2877" s="37">
        <v>0</v>
      </c>
    </row>
    <row r="2878" spans="1:12" x14ac:dyDescent="0.25">
      <c r="A2878" s="37" t="s">
        <v>7727</v>
      </c>
      <c r="B2878" s="37">
        <v>3</v>
      </c>
      <c r="C2878" s="37">
        <v>0</v>
      </c>
      <c r="D2878" s="37">
        <v>0</v>
      </c>
      <c r="E2878" s="37">
        <v>0</v>
      </c>
      <c r="F2878" s="37">
        <v>1.2389666666666665</v>
      </c>
      <c r="G2878" s="37" t="s">
        <v>1240</v>
      </c>
      <c r="H2878" s="37" t="s">
        <v>2308</v>
      </c>
      <c r="I2878" s="37">
        <v>79</v>
      </c>
      <c r="J2878" s="37" t="s">
        <v>2268</v>
      </c>
      <c r="K2878" s="37">
        <v>3</v>
      </c>
      <c r="L2878" s="37">
        <v>0</v>
      </c>
    </row>
    <row r="2879" spans="1:12" x14ac:dyDescent="0.25">
      <c r="A2879" s="37" t="s">
        <v>8178</v>
      </c>
      <c r="B2879" s="37">
        <v>3</v>
      </c>
      <c r="C2879" s="37">
        <v>0</v>
      </c>
      <c r="D2879" s="37">
        <v>1</v>
      </c>
      <c r="E2879" s="37">
        <v>2</v>
      </c>
      <c r="F2879" s="37">
        <v>1.9447000000000001</v>
      </c>
      <c r="G2879" s="37" t="s">
        <v>1245</v>
      </c>
      <c r="H2879" s="37" t="s">
        <v>2308</v>
      </c>
      <c r="I2879" s="37">
        <v>124</v>
      </c>
      <c r="J2879" s="37" t="s">
        <v>2268</v>
      </c>
      <c r="K2879" s="37">
        <v>3</v>
      </c>
      <c r="L2879" s="37">
        <v>1</v>
      </c>
    </row>
    <row r="2880" spans="1:12" x14ac:dyDescent="0.25">
      <c r="A2880" s="37" t="s">
        <v>7586</v>
      </c>
      <c r="B2880" s="37">
        <v>3</v>
      </c>
      <c r="C2880" s="37">
        <v>0</v>
      </c>
      <c r="D2880" s="37">
        <v>0</v>
      </c>
      <c r="E2880" s="37">
        <v>0</v>
      </c>
      <c r="F2880" s="37">
        <v>0.95666666666666667</v>
      </c>
      <c r="G2880" s="37" t="s">
        <v>1232</v>
      </c>
      <c r="H2880" s="37" t="s">
        <v>2308</v>
      </c>
      <c r="I2880" s="37">
        <v>61</v>
      </c>
      <c r="J2880" s="37" t="s">
        <v>2275</v>
      </c>
      <c r="K2880" s="37">
        <v>3</v>
      </c>
      <c r="L2880" s="37">
        <v>0</v>
      </c>
    </row>
    <row r="2881" spans="1:12" x14ac:dyDescent="0.25">
      <c r="A2881" s="37" t="s">
        <v>6894</v>
      </c>
      <c r="B2881" s="37">
        <v>3</v>
      </c>
      <c r="C2881" s="37">
        <v>0</v>
      </c>
      <c r="D2881" s="37">
        <v>0</v>
      </c>
      <c r="E2881" s="37">
        <v>1</v>
      </c>
      <c r="F2881" s="37">
        <v>0.87823333333333331</v>
      </c>
      <c r="G2881" s="37" t="s">
        <v>3958</v>
      </c>
      <c r="H2881" s="37" t="s">
        <v>2308</v>
      </c>
      <c r="I2881" s="37">
        <v>56</v>
      </c>
      <c r="J2881" s="37" t="s">
        <v>2268</v>
      </c>
      <c r="K2881" s="37">
        <v>3</v>
      </c>
      <c r="L2881" s="37">
        <v>0</v>
      </c>
    </row>
    <row r="2882" spans="1:12" x14ac:dyDescent="0.25">
      <c r="A2882" s="37" t="s">
        <v>7180</v>
      </c>
      <c r="B2882" s="37">
        <v>3</v>
      </c>
      <c r="C2882" s="37">
        <v>0</v>
      </c>
      <c r="D2882" s="37">
        <v>0</v>
      </c>
      <c r="E2882" s="37">
        <v>1</v>
      </c>
      <c r="F2882" s="37">
        <v>0.70573333333333332</v>
      </c>
      <c r="G2882" s="37" t="s">
        <v>1219</v>
      </c>
      <c r="H2882" s="37" t="s">
        <v>2269</v>
      </c>
      <c r="I2882" s="37">
        <v>45</v>
      </c>
      <c r="J2882" s="37" t="s">
        <v>2275</v>
      </c>
      <c r="K2882" s="37">
        <v>3</v>
      </c>
      <c r="L2882" s="37">
        <v>0</v>
      </c>
    </row>
    <row r="2883" spans="1:12" x14ac:dyDescent="0.25">
      <c r="A2883" s="37" t="s">
        <v>8019</v>
      </c>
      <c r="B2883" s="37">
        <v>3</v>
      </c>
      <c r="C2883" s="37">
        <v>0</v>
      </c>
      <c r="D2883" s="37">
        <v>1</v>
      </c>
      <c r="E2883" s="37">
        <v>0</v>
      </c>
      <c r="F2883" s="37">
        <v>1.0036666666666667</v>
      </c>
      <c r="G2883" s="37" t="s">
        <v>1224</v>
      </c>
      <c r="H2883" s="37" t="s">
        <v>2321</v>
      </c>
      <c r="I2883" s="37">
        <v>64</v>
      </c>
      <c r="J2883" s="37" t="s">
        <v>2268</v>
      </c>
      <c r="K2883" s="37">
        <v>3</v>
      </c>
      <c r="L2883" s="37">
        <v>1</v>
      </c>
    </row>
    <row r="2884" spans="1:12" x14ac:dyDescent="0.25">
      <c r="A2884" s="37" t="s">
        <v>7378</v>
      </c>
      <c r="B2884" s="37">
        <v>3</v>
      </c>
      <c r="C2884" s="37">
        <v>0</v>
      </c>
      <c r="D2884" s="37">
        <v>1</v>
      </c>
      <c r="E2884" s="37">
        <v>0</v>
      </c>
      <c r="F2884" s="37">
        <v>1.7878666666666667</v>
      </c>
      <c r="G2884" s="37" t="s">
        <v>2823</v>
      </c>
      <c r="H2884" s="37" t="s">
        <v>2308</v>
      </c>
      <c r="I2884" s="37">
        <v>114</v>
      </c>
      <c r="J2884" s="37" t="s">
        <v>2275</v>
      </c>
      <c r="K2884" s="37">
        <v>3</v>
      </c>
      <c r="L2884" s="37">
        <v>1</v>
      </c>
    </row>
    <row r="2885" spans="1:12" x14ac:dyDescent="0.25">
      <c r="A2885" s="37" t="s">
        <v>7854</v>
      </c>
      <c r="B2885" s="37">
        <v>3</v>
      </c>
      <c r="C2885" s="37">
        <v>0</v>
      </c>
      <c r="D2885" s="37">
        <v>0</v>
      </c>
      <c r="E2885" s="37">
        <v>0</v>
      </c>
      <c r="F2885" s="37">
        <v>0.39206666666666673</v>
      </c>
      <c r="G2885" s="37" t="s">
        <v>2823</v>
      </c>
      <c r="H2885" s="37" t="s">
        <v>2308</v>
      </c>
      <c r="I2885" s="37">
        <v>25</v>
      </c>
      <c r="J2885" s="37" t="s">
        <v>2268</v>
      </c>
      <c r="K2885" s="37">
        <v>2</v>
      </c>
      <c r="L2885" s="37">
        <v>0</v>
      </c>
    </row>
    <row r="2886" spans="1:12" x14ac:dyDescent="0.25">
      <c r="A2886" s="37" t="s">
        <v>5187</v>
      </c>
      <c r="B2886" s="37">
        <v>3</v>
      </c>
      <c r="C2886" s="37">
        <v>0</v>
      </c>
      <c r="D2886" s="37">
        <v>0</v>
      </c>
      <c r="E2886" s="37">
        <v>0</v>
      </c>
      <c r="F2886" s="37">
        <v>0.83116666666666672</v>
      </c>
      <c r="G2886" s="37" t="s">
        <v>2823</v>
      </c>
      <c r="H2886" s="37" t="s">
        <v>2308</v>
      </c>
      <c r="I2886" s="37">
        <v>53</v>
      </c>
      <c r="J2886" s="37" t="s">
        <v>2268</v>
      </c>
      <c r="K2886" s="37">
        <v>3</v>
      </c>
      <c r="L2886" s="37">
        <v>0</v>
      </c>
    </row>
    <row r="2887" spans="1:12" x14ac:dyDescent="0.25">
      <c r="A2887" s="37" t="s">
        <v>7790</v>
      </c>
      <c r="B2887" s="37">
        <v>3</v>
      </c>
      <c r="C2887" s="37">
        <v>0</v>
      </c>
      <c r="D2887" s="37">
        <v>0</v>
      </c>
      <c r="E2887" s="37">
        <v>1</v>
      </c>
      <c r="F2887" s="37">
        <v>0.72140000000000004</v>
      </c>
      <c r="G2887" s="37" t="s">
        <v>2823</v>
      </c>
      <c r="H2887" s="37" t="s">
        <v>2308</v>
      </c>
      <c r="I2887" s="37">
        <v>46</v>
      </c>
      <c r="J2887" s="37" t="s">
        <v>2268</v>
      </c>
      <c r="K2887" s="37">
        <v>3</v>
      </c>
      <c r="L2887" s="37">
        <v>0</v>
      </c>
    </row>
    <row r="2888" spans="1:12" x14ac:dyDescent="0.25">
      <c r="A2888" s="37" t="s">
        <v>6756</v>
      </c>
      <c r="B2888" s="37">
        <v>3</v>
      </c>
      <c r="C2888" s="37">
        <v>0</v>
      </c>
      <c r="D2888" s="37">
        <v>0</v>
      </c>
      <c r="E2888" s="37">
        <v>0</v>
      </c>
      <c r="F2888" s="37">
        <v>0.30393333333333333</v>
      </c>
      <c r="G2888" s="37" t="s">
        <v>1219</v>
      </c>
      <c r="H2888" s="37" t="s">
        <v>2547</v>
      </c>
      <c r="I2888" s="37">
        <v>26</v>
      </c>
      <c r="J2888" s="37" t="s">
        <v>2268</v>
      </c>
      <c r="K2888" s="37">
        <v>2</v>
      </c>
      <c r="L2888" s="37">
        <v>0</v>
      </c>
    </row>
    <row r="2889" spans="1:12" x14ac:dyDescent="0.25">
      <c r="A2889" s="37" t="s">
        <v>8366</v>
      </c>
      <c r="B2889" s="37">
        <v>3</v>
      </c>
      <c r="C2889" s="37">
        <v>0</v>
      </c>
      <c r="D2889" s="37">
        <v>0</v>
      </c>
      <c r="E2889" s="37">
        <v>1</v>
      </c>
      <c r="F2889" s="37">
        <v>0.43909999999999999</v>
      </c>
      <c r="G2889" s="37" t="s">
        <v>1223</v>
      </c>
      <c r="H2889" s="37" t="s">
        <v>2321</v>
      </c>
      <c r="I2889" s="37">
        <v>28</v>
      </c>
      <c r="J2889" s="37" t="s">
        <v>2275</v>
      </c>
      <c r="K2889" s="37">
        <v>3</v>
      </c>
      <c r="L2889" s="37">
        <v>0</v>
      </c>
    </row>
    <row r="2890" spans="1:12" x14ac:dyDescent="0.25">
      <c r="A2890" s="37" t="s">
        <v>7043</v>
      </c>
      <c r="B2890" s="37">
        <v>3</v>
      </c>
      <c r="C2890" s="37">
        <v>0</v>
      </c>
      <c r="D2890" s="37">
        <v>0</v>
      </c>
      <c r="E2890" s="37">
        <v>0</v>
      </c>
      <c r="F2890" s="37">
        <v>1.0821000000000001</v>
      </c>
      <c r="G2890" s="37" t="s">
        <v>1221</v>
      </c>
      <c r="H2890" s="37" t="s">
        <v>2547</v>
      </c>
      <c r="I2890" s="37">
        <v>69</v>
      </c>
      <c r="J2890" s="37" t="s">
        <v>2275</v>
      </c>
      <c r="K2890" s="37">
        <v>3</v>
      </c>
      <c r="L2890" s="37">
        <v>0</v>
      </c>
    </row>
    <row r="2891" spans="1:12" x14ac:dyDescent="0.25">
      <c r="A2891" s="37" t="s">
        <v>7789</v>
      </c>
      <c r="B2891" s="37">
        <v>3</v>
      </c>
      <c r="C2891" s="37">
        <v>0</v>
      </c>
      <c r="D2891" s="37">
        <v>0</v>
      </c>
      <c r="E2891" s="37">
        <v>2</v>
      </c>
      <c r="F2891" s="37">
        <v>0.76846666666666674</v>
      </c>
      <c r="G2891" s="37" t="s">
        <v>1243</v>
      </c>
      <c r="H2891" s="37" t="s">
        <v>2269</v>
      </c>
      <c r="I2891" s="37">
        <v>49</v>
      </c>
      <c r="J2891" s="37" t="s">
        <v>2268</v>
      </c>
      <c r="K2891" s="37">
        <v>3</v>
      </c>
      <c r="L2891" s="37">
        <v>0</v>
      </c>
    </row>
    <row r="2892" spans="1:12" x14ac:dyDescent="0.25">
      <c r="A2892" s="37" t="s">
        <v>7723</v>
      </c>
      <c r="B2892" s="37">
        <v>3</v>
      </c>
      <c r="C2892" s="37">
        <v>0</v>
      </c>
      <c r="D2892" s="37">
        <v>1</v>
      </c>
      <c r="E2892" s="37">
        <v>1</v>
      </c>
      <c r="F2892" s="37">
        <v>2.6190666666666669</v>
      </c>
      <c r="G2892" s="37" t="s">
        <v>1259</v>
      </c>
      <c r="H2892" s="37" t="s">
        <v>2308</v>
      </c>
      <c r="I2892" s="37">
        <v>167</v>
      </c>
      <c r="J2892" s="37" t="s">
        <v>2268</v>
      </c>
      <c r="K2892" s="37">
        <v>3</v>
      </c>
      <c r="L2892" s="37">
        <v>1</v>
      </c>
    </row>
    <row r="2893" spans="1:12" x14ac:dyDescent="0.25">
      <c r="A2893" s="37" t="s">
        <v>7293</v>
      </c>
      <c r="B2893" s="37">
        <v>3</v>
      </c>
      <c r="C2893" s="37">
        <v>0</v>
      </c>
      <c r="D2893" s="37">
        <v>0</v>
      </c>
      <c r="E2893" s="37">
        <v>1</v>
      </c>
      <c r="F2893" s="37">
        <v>0.34500000000000003</v>
      </c>
      <c r="G2893" s="37" t="s">
        <v>1234</v>
      </c>
      <c r="H2893" s="37" t="s">
        <v>2547</v>
      </c>
      <c r="I2893" s="37">
        <v>22</v>
      </c>
      <c r="J2893" s="37" t="s">
        <v>2275</v>
      </c>
      <c r="K2893" s="37">
        <v>2</v>
      </c>
      <c r="L2893" s="37">
        <v>0</v>
      </c>
    </row>
    <row r="2894" spans="1:12" x14ac:dyDescent="0.25">
      <c r="A2894" s="37" t="s">
        <v>5172</v>
      </c>
      <c r="B2894" s="37">
        <v>3</v>
      </c>
      <c r="C2894" s="37">
        <v>0</v>
      </c>
      <c r="D2894" s="37">
        <v>0</v>
      </c>
      <c r="E2894" s="37">
        <v>1</v>
      </c>
      <c r="F2894" s="37">
        <v>0.21956666666666669</v>
      </c>
      <c r="G2894" s="37" t="s">
        <v>1231</v>
      </c>
      <c r="H2894" s="37" t="s">
        <v>2321</v>
      </c>
      <c r="I2894" s="37">
        <v>14</v>
      </c>
      <c r="J2894" s="37" t="s">
        <v>2268</v>
      </c>
      <c r="K2894" s="37">
        <v>3</v>
      </c>
      <c r="L2894" s="37">
        <v>0</v>
      </c>
    </row>
    <row r="2895" spans="1:12" x14ac:dyDescent="0.25">
      <c r="A2895" s="37" t="s">
        <v>8816</v>
      </c>
      <c r="B2895" s="37">
        <v>3</v>
      </c>
      <c r="C2895" s="37">
        <v>0</v>
      </c>
      <c r="D2895" s="37">
        <v>0</v>
      </c>
      <c r="E2895" s="37">
        <v>0</v>
      </c>
      <c r="F2895" s="37">
        <v>0.29796666666666666</v>
      </c>
      <c r="G2895" s="37" t="s">
        <v>1231</v>
      </c>
      <c r="H2895" s="37" t="s">
        <v>2269</v>
      </c>
      <c r="I2895" s="37">
        <v>19</v>
      </c>
      <c r="J2895" s="37" t="s">
        <v>2275</v>
      </c>
      <c r="K2895" s="37">
        <v>2</v>
      </c>
      <c r="L2895" s="37">
        <v>0</v>
      </c>
    </row>
    <row r="2896" spans="1:12" x14ac:dyDescent="0.25">
      <c r="A2896" s="37" t="s">
        <v>7910</v>
      </c>
      <c r="B2896" s="37">
        <v>3</v>
      </c>
      <c r="C2896" s="37">
        <v>0</v>
      </c>
      <c r="D2896" s="37">
        <v>0</v>
      </c>
      <c r="E2896" s="37">
        <v>1</v>
      </c>
      <c r="F2896" s="37">
        <v>0.42343333333333333</v>
      </c>
      <c r="G2896" s="37" t="s">
        <v>1222</v>
      </c>
      <c r="H2896" s="37" t="s">
        <v>2308</v>
      </c>
      <c r="I2896" s="37">
        <v>27</v>
      </c>
      <c r="J2896" s="37" t="s">
        <v>2268</v>
      </c>
      <c r="K2896" s="37">
        <v>2</v>
      </c>
      <c r="L2896" s="37">
        <v>0</v>
      </c>
    </row>
    <row r="2897" spans="1:12" x14ac:dyDescent="0.25">
      <c r="A2897" s="37" t="s">
        <v>7289</v>
      </c>
      <c r="B2897" s="37">
        <v>3</v>
      </c>
      <c r="C2897" s="37">
        <v>0</v>
      </c>
      <c r="D2897" s="37">
        <v>0</v>
      </c>
      <c r="E2897" s="37">
        <v>1</v>
      </c>
      <c r="F2897" s="37">
        <v>0.98803333333333343</v>
      </c>
      <c r="G2897" s="37" t="s">
        <v>1219</v>
      </c>
      <c r="H2897" s="37" t="s">
        <v>2547</v>
      </c>
      <c r="I2897" s="37">
        <v>63</v>
      </c>
      <c r="J2897" s="37" t="s">
        <v>2275</v>
      </c>
      <c r="K2897" s="37">
        <v>3</v>
      </c>
      <c r="L2897" s="37">
        <v>0</v>
      </c>
    </row>
    <row r="2898" spans="1:12" x14ac:dyDescent="0.25">
      <c r="A2898" s="37" t="s">
        <v>7376</v>
      </c>
      <c r="B2898" s="37">
        <v>3</v>
      </c>
      <c r="C2898" s="37">
        <v>0</v>
      </c>
      <c r="D2898" s="37">
        <v>0</v>
      </c>
      <c r="E2898" s="37">
        <v>0</v>
      </c>
      <c r="F2898" s="37">
        <v>0.36070000000000002</v>
      </c>
      <c r="G2898" s="37" t="s">
        <v>1249</v>
      </c>
      <c r="H2898" s="37" t="s">
        <v>2308</v>
      </c>
      <c r="I2898" s="37">
        <v>23</v>
      </c>
      <c r="J2898" s="37" t="s">
        <v>2268</v>
      </c>
      <c r="K2898" s="37">
        <v>1</v>
      </c>
      <c r="L2898" s="37">
        <v>0</v>
      </c>
    </row>
    <row r="2899" spans="1:12" x14ac:dyDescent="0.25">
      <c r="A2899" s="37" t="s">
        <v>7287</v>
      </c>
      <c r="B2899" s="37">
        <v>3</v>
      </c>
      <c r="C2899" s="37">
        <v>0</v>
      </c>
      <c r="D2899" s="37">
        <v>0</v>
      </c>
      <c r="E2899" s="37">
        <v>2</v>
      </c>
      <c r="F2899" s="37">
        <v>0.7527666666666667</v>
      </c>
      <c r="G2899" s="37" t="s">
        <v>1249</v>
      </c>
      <c r="H2899" s="37" t="s">
        <v>2308</v>
      </c>
      <c r="I2899" s="37">
        <v>48</v>
      </c>
      <c r="J2899" s="37" t="s">
        <v>2268</v>
      </c>
      <c r="K2899" s="37">
        <v>3</v>
      </c>
      <c r="L2899" s="37">
        <v>0</v>
      </c>
    </row>
    <row r="2900" spans="1:12" x14ac:dyDescent="0.25">
      <c r="A2900" s="37" t="s">
        <v>8529</v>
      </c>
      <c r="B2900" s="37">
        <v>3</v>
      </c>
      <c r="C2900" s="37">
        <v>0</v>
      </c>
      <c r="D2900" s="37">
        <v>0</v>
      </c>
      <c r="E2900" s="37">
        <v>1</v>
      </c>
      <c r="F2900" s="37">
        <v>0.78416666666666668</v>
      </c>
      <c r="G2900" s="37" t="s">
        <v>1219</v>
      </c>
      <c r="H2900" s="37" t="s">
        <v>2269</v>
      </c>
      <c r="I2900" s="37">
        <v>50</v>
      </c>
      <c r="J2900" s="37" t="s">
        <v>2268</v>
      </c>
      <c r="K2900" s="37">
        <v>3</v>
      </c>
      <c r="L2900" s="37">
        <v>0</v>
      </c>
    </row>
    <row r="2901" spans="1:12" x14ac:dyDescent="0.25">
      <c r="A2901" s="37" t="s">
        <v>8588</v>
      </c>
      <c r="B2901" s="37">
        <v>3</v>
      </c>
      <c r="C2901" s="37">
        <v>0</v>
      </c>
      <c r="D2901" s="37">
        <v>0</v>
      </c>
      <c r="E2901" s="37">
        <v>1</v>
      </c>
      <c r="F2901" s="37">
        <v>0.89393333333333336</v>
      </c>
      <c r="G2901" s="37" t="s">
        <v>1239</v>
      </c>
      <c r="H2901" s="37" t="s">
        <v>2308</v>
      </c>
      <c r="I2901" s="37">
        <v>57</v>
      </c>
      <c r="J2901" s="37" t="s">
        <v>2275</v>
      </c>
      <c r="K2901" s="37">
        <v>3</v>
      </c>
      <c r="L2901" s="37">
        <v>0</v>
      </c>
    </row>
    <row r="2902" spans="1:12" x14ac:dyDescent="0.25">
      <c r="A2902" s="37" t="s">
        <v>7851</v>
      </c>
      <c r="B2902" s="37">
        <v>3</v>
      </c>
      <c r="C2902" s="37">
        <v>0</v>
      </c>
      <c r="D2902" s="37">
        <v>0</v>
      </c>
      <c r="E2902" s="37">
        <v>0</v>
      </c>
      <c r="F2902" s="37">
        <v>0.7527666666666667</v>
      </c>
      <c r="G2902" s="37" t="s">
        <v>1219</v>
      </c>
      <c r="H2902" s="37" t="s">
        <v>2269</v>
      </c>
      <c r="I2902" s="37">
        <v>48</v>
      </c>
      <c r="J2902" s="37" t="s">
        <v>2268</v>
      </c>
      <c r="K2902" s="37">
        <v>2</v>
      </c>
      <c r="L2902" s="37">
        <v>0</v>
      </c>
    </row>
    <row r="2903" spans="1:12" x14ac:dyDescent="0.25">
      <c r="A2903" s="37" t="s">
        <v>6578</v>
      </c>
      <c r="B2903" s="37">
        <v>3</v>
      </c>
      <c r="C2903" s="37">
        <v>0</v>
      </c>
      <c r="D2903" s="37">
        <v>0</v>
      </c>
      <c r="E2903" s="37">
        <v>1</v>
      </c>
      <c r="F2903" s="37">
        <v>0.55780000000000007</v>
      </c>
      <c r="G2903" s="37" t="s">
        <v>1233</v>
      </c>
      <c r="H2903" s="37" t="s">
        <v>2321</v>
      </c>
      <c r="I2903" s="37">
        <v>47</v>
      </c>
      <c r="J2903" s="37" t="s">
        <v>2275</v>
      </c>
      <c r="K2903" s="37">
        <v>3</v>
      </c>
      <c r="L2903" s="37">
        <v>0</v>
      </c>
    </row>
    <row r="2904" spans="1:12" x14ac:dyDescent="0.25">
      <c r="A2904" s="37" t="s">
        <v>7170</v>
      </c>
      <c r="B2904" s="37">
        <v>3</v>
      </c>
      <c r="C2904" s="37">
        <v>0</v>
      </c>
      <c r="D2904" s="37">
        <v>0</v>
      </c>
      <c r="E2904" s="37">
        <v>2</v>
      </c>
      <c r="F2904" s="37">
        <v>1.0194000000000001</v>
      </c>
      <c r="G2904" s="37" t="s">
        <v>1219</v>
      </c>
      <c r="H2904" s="37" t="s">
        <v>2547</v>
      </c>
      <c r="I2904" s="37">
        <v>65</v>
      </c>
      <c r="J2904" s="37" t="s">
        <v>2268</v>
      </c>
      <c r="K2904" s="37">
        <v>3</v>
      </c>
      <c r="L2904" s="37">
        <v>0</v>
      </c>
    </row>
    <row r="2905" spans="1:12" x14ac:dyDescent="0.25">
      <c r="A2905" s="37" t="s">
        <v>8455</v>
      </c>
      <c r="B2905" s="37">
        <v>3</v>
      </c>
      <c r="C2905" s="37">
        <v>1</v>
      </c>
      <c r="D2905" s="37">
        <v>1</v>
      </c>
      <c r="E2905" s="37">
        <v>2</v>
      </c>
      <c r="F2905" s="37">
        <v>6.0536333333333339</v>
      </c>
      <c r="G2905" s="37" t="s">
        <v>1219</v>
      </c>
      <c r="H2905" s="37" t="s">
        <v>2269</v>
      </c>
      <c r="I2905" s="37">
        <v>386</v>
      </c>
      <c r="J2905" s="37" t="s">
        <v>2268</v>
      </c>
      <c r="K2905" s="37">
        <v>2</v>
      </c>
      <c r="L2905" s="37">
        <v>1</v>
      </c>
    </row>
    <row r="2906" spans="1:12" x14ac:dyDescent="0.25">
      <c r="A2906" s="37" t="s">
        <v>8076</v>
      </c>
      <c r="B2906" s="37">
        <v>3</v>
      </c>
      <c r="C2906" s="37">
        <v>0</v>
      </c>
      <c r="D2906" s="37">
        <v>0</v>
      </c>
      <c r="E2906" s="37">
        <v>2</v>
      </c>
      <c r="F2906" s="37">
        <v>0.86256666666666681</v>
      </c>
      <c r="G2906" s="37" t="s">
        <v>1249</v>
      </c>
      <c r="H2906" s="37" t="s">
        <v>2308</v>
      </c>
      <c r="I2906" s="37">
        <v>55</v>
      </c>
      <c r="J2906" s="37" t="s">
        <v>2268</v>
      </c>
      <c r="K2906" s="37">
        <v>3</v>
      </c>
      <c r="L2906" s="37">
        <v>0</v>
      </c>
    </row>
    <row r="2907" spans="1:12" x14ac:dyDescent="0.25">
      <c r="A2907" s="37" t="s">
        <v>7850</v>
      </c>
      <c r="B2907" s="37">
        <v>3</v>
      </c>
      <c r="C2907" s="37">
        <v>0</v>
      </c>
      <c r="D2907" s="37">
        <v>0</v>
      </c>
      <c r="E2907" s="37">
        <v>1</v>
      </c>
      <c r="F2907" s="37">
        <v>0.23523333333333332</v>
      </c>
      <c r="G2907" s="37" t="s">
        <v>1219</v>
      </c>
      <c r="H2907" s="37" t="s">
        <v>2269</v>
      </c>
      <c r="I2907" s="37">
        <v>15</v>
      </c>
      <c r="J2907" s="37" t="s">
        <v>2268</v>
      </c>
      <c r="K2907" s="37">
        <v>2</v>
      </c>
      <c r="L2907" s="37">
        <v>0</v>
      </c>
    </row>
    <row r="2908" spans="1:12" x14ac:dyDescent="0.25">
      <c r="A2908" s="37" t="s">
        <v>9045</v>
      </c>
      <c r="B2908" s="37">
        <v>3</v>
      </c>
      <c r="C2908" s="37">
        <v>0</v>
      </c>
      <c r="D2908" s="37">
        <v>0</v>
      </c>
      <c r="E2908" s="37">
        <v>0</v>
      </c>
      <c r="F2908" s="37">
        <v>0.25090000000000001</v>
      </c>
      <c r="G2908" s="37" t="s">
        <v>1219</v>
      </c>
      <c r="H2908" s="37" t="s">
        <v>2269</v>
      </c>
      <c r="I2908" s="37">
        <v>16</v>
      </c>
      <c r="J2908" s="37" t="s">
        <v>2268</v>
      </c>
      <c r="K2908" s="37">
        <v>3</v>
      </c>
      <c r="L2908" s="37">
        <v>0</v>
      </c>
    </row>
    <row r="2909" spans="1:12" x14ac:dyDescent="0.25">
      <c r="A2909" s="37" t="s">
        <v>8453</v>
      </c>
      <c r="B2909" s="37">
        <v>3</v>
      </c>
      <c r="C2909" s="37">
        <v>0</v>
      </c>
      <c r="D2909" s="37">
        <v>0</v>
      </c>
      <c r="E2909" s="37">
        <v>1</v>
      </c>
      <c r="F2909" s="37">
        <v>0.47046666666666676</v>
      </c>
      <c r="G2909" s="37" t="s">
        <v>1232</v>
      </c>
      <c r="H2909" s="37" t="s">
        <v>2269</v>
      </c>
      <c r="I2909" s="37">
        <v>30</v>
      </c>
      <c r="J2909" s="37" t="s">
        <v>2268</v>
      </c>
      <c r="K2909" s="37">
        <v>3</v>
      </c>
      <c r="L2909" s="37">
        <v>0</v>
      </c>
    </row>
    <row r="2910" spans="1:12" x14ac:dyDescent="0.25">
      <c r="A2910" s="37" t="s">
        <v>8495</v>
      </c>
      <c r="B2910" s="37">
        <v>3</v>
      </c>
      <c r="C2910" s="37">
        <v>0</v>
      </c>
      <c r="D2910" s="37">
        <v>0</v>
      </c>
      <c r="E2910" s="37">
        <v>0</v>
      </c>
      <c r="F2910" s="37">
        <v>0.48613333333333336</v>
      </c>
      <c r="G2910" s="37" t="s">
        <v>1256</v>
      </c>
      <c r="H2910" s="37" t="s">
        <v>2269</v>
      </c>
      <c r="I2910" s="37">
        <v>31</v>
      </c>
      <c r="J2910" s="37" t="s">
        <v>2268</v>
      </c>
      <c r="K2910" s="37">
        <v>3</v>
      </c>
      <c r="L2910" s="37">
        <v>0</v>
      </c>
    </row>
    <row r="2911" spans="1:12" x14ac:dyDescent="0.25">
      <c r="A2911" s="37" t="s">
        <v>7466</v>
      </c>
      <c r="B2911" s="37">
        <v>3</v>
      </c>
      <c r="C2911" s="37">
        <v>0</v>
      </c>
      <c r="D2911" s="37">
        <v>0</v>
      </c>
      <c r="E2911" s="37">
        <v>0</v>
      </c>
      <c r="F2911" s="37">
        <v>0.61163333333333336</v>
      </c>
      <c r="G2911" s="37" t="s">
        <v>1219</v>
      </c>
      <c r="H2911" s="37" t="s">
        <v>2269</v>
      </c>
      <c r="I2911" s="37">
        <v>39</v>
      </c>
      <c r="J2911" s="37" t="s">
        <v>2268</v>
      </c>
      <c r="K2911" s="37">
        <v>2</v>
      </c>
      <c r="L2911" s="37">
        <v>0</v>
      </c>
    </row>
    <row r="2912" spans="1:12" x14ac:dyDescent="0.25">
      <c r="A2912" s="37" t="s">
        <v>6006</v>
      </c>
      <c r="B2912" s="37">
        <v>3</v>
      </c>
      <c r="C2912" s="37">
        <v>0</v>
      </c>
      <c r="D2912" s="37">
        <v>0</v>
      </c>
      <c r="E2912" s="37">
        <v>0</v>
      </c>
      <c r="F2912" s="37">
        <v>0.29793333333333338</v>
      </c>
      <c r="G2912" s="37" t="s">
        <v>1266</v>
      </c>
      <c r="H2912" s="37" t="s">
        <v>2321</v>
      </c>
      <c r="I2912" s="37">
        <v>19</v>
      </c>
      <c r="J2912" s="37" t="s">
        <v>2275</v>
      </c>
      <c r="K2912" s="37">
        <v>2</v>
      </c>
      <c r="L2912" s="37">
        <v>0</v>
      </c>
    </row>
    <row r="2913" spans="1:12" x14ac:dyDescent="0.25">
      <c r="A2913" s="37" t="s">
        <v>8399</v>
      </c>
      <c r="B2913" s="37">
        <v>3</v>
      </c>
      <c r="C2913" s="37">
        <v>0</v>
      </c>
      <c r="D2913" s="37">
        <v>0</v>
      </c>
      <c r="E2913" s="37">
        <v>1</v>
      </c>
      <c r="F2913" s="37">
        <v>0.95666666666666667</v>
      </c>
      <c r="G2913" s="37" t="s">
        <v>1232</v>
      </c>
      <c r="H2913" s="37" t="s">
        <v>2308</v>
      </c>
      <c r="I2913" s="37">
        <v>61</v>
      </c>
      <c r="J2913" s="37" t="s">
        <v>2268</v>
      </c>
      <c r="K2913" s="37">
        <v>3</v>
      </c>
      <c r="L2913" s="37">
        <v>0</v>
      </c>
    </row>
    <row r="2914" spans="1:12" x14ac:dyDescent="0.25">
      <c r="A2914" s="37" t="s">
        <v>6745</v>
      </c>
      <c r="B2914" s="37">
        <v>3</v>
      </c>
      <c r="C2914" s="37">
        <v>0</v>
      </c>
      <c r="D2914" s="37">
        <v>0</v>
      </c>
      <c r="E2914" s="37">
        <v>2</v>
      </c>
      <c r="F2914" s="37">
        <v>0.41660000000000003</v>
      </c>
      <c r="G2914" s="37" t="s">
        <v>1263</v>
      </c>
      <c r="H2914" s="37" t="s">
        <v>2308</v>
      </c>
      <c r="I2914" s="37">
        <v>38</v>
      </c>
      <c r="J2914" s="37" t="s">
        <v>2268</v>
      </c>
      <c r="K2914" s="37">
        <v>3</v>
      </c>
      <c r="L2914" s="37">
        <v>0</v>
      </c>
    </row>
    <row r="2915" spans="1:12" x14ac:dyDescent="0.25">
      <c r="A2915" s="37" t="s">
        <v>7908</v>
      </c>
      <c r="B2915" s="37">
        <v>3</v>
      </c>
      <c r="C2915" s="37">
        <v>0</v>
      </c>
      <c r="D2915" s="37">
        <v>2</v>
      </c>
      <c r="E2915" s="37">
        <v>2</v>
      </c>
      <c r="F2915" s="37">
        <v>2.7601999999999998</v>
      </c>
      <c r="G2915" s="37" t="s">
        <v>1232</v>
      </c>
      <c r="H2915" s="37" t="s">
        <v>2321</v>
      </c>
      <c r="I2915" s="37">
        <v>176</v>
      </c>
      <c r="J2915" s="37" t="s">
        <v>2275</v>
      </c>
      <c r="K2915" s="37">
        <v>3</v>
      </c>
      <c r="L2915" s="37">
        <v>2</v>
      </c>
    </row>
    <row r="2916" spans="1:12" x14ac:dyDescent="0.25">
      <c r="A2916" s="37" t="s">
        <v>7165</v>
      </c>
      <c r="B2916" s="37">
        <v>3</v>
      </c>
      <c r="C2916" s="37">
        <v>0</v>
      </c>
      <c r="D2916" s="37">
        <v>0</v>
      </c>
      <c r="E2916" s="37">
        <v>1</v>
      </c>
      <c r="F2916" s="37">
        <v>0.73709999999999998</v>
      </c>
      <c r="G2916" s="37" t="s">
        <v>1239</v>
      </c>
      <c r="H2916" s="37" t="s">
        <v>2308</v>
      </c>
      <c r="I2916" s="37">
        <v>47</v>
      </c>
      <c r="J2916" s="37" t="s">
        <v>2275</v>
      </c>
      <c r="K2916" s="37">
        <v>3</v>
      </c>
      <c r="L2916" s="37">
        <v>0</v>
      </c>
    </row>
    <row r="2917" spans="1:12" x14ac:dyDescent="0.25">
      <c r="A2917" s="37" t="s">
        <v>8554</v>
      </c>
      <c r="B2917" s="37">
        <v>3</v>
      </c>
      <c r="C2917" s="37">
        <v>0</v>
      </c>
      <c r="D2917" s="37">
        <v>0</v>
      </c>
      <c r="E2917" s="37">
        <v>2</v>
      </c>
      <c r="F2917" s="37">
        <v>0.94096666666666673</v>
      </c>
      <c r="G2917" s="37" t="s">
        <v>1239</v>
      </c>
      <c r="H2917" s="37" t="s">
        <v>2308</v>
      </c>
      <c r="I2917" s="37">
        <v>60</v>
      </c>
      <c r="J2917" s="37" t="s">
        <v>2275</v>
      </c>
      <c r="K2917" s="37">
        <v>3</v>
      </c>
      <c r="L2917" s="37">
        <v>0</v>
      </c>
    </row>
    <row r="2918" spans="1:12" x14ac:dyDescent="0.25">
      <c r="A2918" s="37" t="s">
        <v>5999</v>
      </c>
      <c r="B2918" s="37">
        <v>3</v>
      </c>
      <c r="C2918" s="37">
        <v>0</v>
      </c>
      <c r="D2918" s="37">
        <v>0</v>
      </c>
      <c r="E2918" s="37">
        <v>1</v>
      </c>
      <c r="F2918" s="37">
        <v>0.53320000000000001</v>
      </c>
      <c r="G2918" s="37" t="s">
        <v>1256</v>
      </c>
      <c r="H2918" s="37" t="s">
        <v>2321</v>
      </c>
      <c r="I2918" s="37">
        <v>34</v>
      </c>
      <c r="J2918" s="37" t="s">
        <v>2268</v>
      </c>
      <c r="K2918" s="37">
        <v>2</v>
      </c>
      <c r="L2918" s="37">
        <v>0</v>
      </c>
    </row>
    <row r="2919" spans="1:12" x14ac:dyDescent="0.25">
      <c r="A2919" s="37" t="s">
        <v>6878</v>
      </c>
      <c r="B2919" s="37">
        <v>3</v>
      </c>
      <c r="C2919" s="37">
        <v>0</v>
      </c>
      <c r="D2919" s="37">
        <v>0</v>
      </c>
      <c r="E2919" s="37">
        <v>0</v>
      </c>
      <c r="F2919" s="37">
        <v>0.53320000000000001</v>
      </c>
      <c r="G2919" s="37" t="s">
        <v>1266</v>
      </c>
      <c r="H2919" s="37" t="s">
        <v>2308</v>
      </c>
      <c r="I2919" s="37">
        <v>34</v>
      </c>
      <c r="J2919" s="37" t="s">
        <v>2275</v>
      </c>
      <c r="K2919" s="37">
        <v>3</v>
      </c>
      <c r="L2919" s="37">
        <v>0</v>
      </c>
    </row>
    <row r="2920" spans="1:12" x14ac:dyDescent="0.25">
      <c r="A2920" s="37" t="s">
        <v>8954</v>
      </c>
      <c r="B2920" s="37">
        <v>3</v>
      </c>
      <c r="C2920" s="37">
        <v>0</v>
      </c>
      <c r="D2920" s="37">
        <v>0</v>
      </c>
      <c r="E2920" s="37">
        <v>1</v>
      </c>
      <c r="F2920" s="37">
        <v>0.45480000000000004</v>
      </c>
      <c r="G2920" s="37" t="s">
        <v>1239</v>
      </c>
      <c r="H2920" s="37" t="s">
        <v>2308</v>
      </c>
      <c r="I2920" s="37">
        <v>29</v>
      </c>
      <c r="J2920" s="37" t="s">
        <v>2268</v>
      </c>
      <c r="K2920" s="37">
        <v>3</v>
      </c>
      <c r="L2920" s="37">
        <v>0</v>
      </c>
    </row>
    <row r="2921" spans="1:12" x14ac:dyDescent="0.25">
      <c r="A2921" s="37" t="s">
        <v>7570</v>
      </c>
      <c r="B2921" s="37">
        <v>3</v>
      </c>
      <c r="C2921" s="37">
        <v>0</v>
      </c>
      <c r="D2921" s="37">
        <v>0</v>
      </c>
      <c r="E2921" s="37">
        <v>0</v>
      </c>
      <c r="F2921" s="37">
        <v>0.43909999999999999</v>
      </c>
      <c r="G2921" s="37" t="s">
        <v>1239</v>
      </c>
      <c r="H2921" s="37" t="s">
        <v>2405</v>
      </c>
      <c r="I2921" s="37">
        <v>28</v>
      </c>
      <c r="J2921" s="37" t="s">
        <v>2268</v>
      </c>
      <c r="K2921" s="37">
        <v>2</v>
      </c>
      <c r="L2921" s="37">
        <v>0</v>
      </c>
    </row>
    <row r="2922" spans="1:12" x14ac:dyDescent="0.25">
      <c r="A2922" s="37" t="s">
        <v>8252</v>
      </c>
      <c r="B2922" s="37">
        <v>3</v>
      </c>
      <c r="C2922" s="37">
        <v>0</v>
      </c>
      <c r="D2922" s="37">
        <v>2</v>
      </c>
      <c r="E2922" s="37">
        <v>0</v>
      </c>
      <c r="F2922" s="37">
        <v>3.6698</v>
      </c>
      <c r="G2922" s="37" t="s">
        <v>1232</v>
      </c>
      <c r="H2922" s="37" t="s">
        <v>2308</v>
      </c>
      <c r="I2922" s="37">
        <v>234</v>
      </c>
      <c r="J2922" s="37" t="s">
        <v>2268</v>
      </c>
      <c r="K2922" s="37">
        <v>3</v>
      </c>
      <c r="L2922" s="37">
        <v>2</v>
      </c>
    </row>
    <row r="2923" spans="1:12" x14ac:dyDescent="0.25">
      <c r="A2923" s="37" t="s">
        <v>8075</v>
      </c>
      <c r="B2923" s="37">
        <v>3</v>
      </c>
      <c r="C2923" s="37">
        <v>0</v>
      </c>
      <c r="D2923" s="37">
        <v>0</v>
      </c>
      <c r="E2923" s="37">
        <v>0</v>
      </c>
      <c r="F2923" s="37">
        <v>0.21953333333333336</v>
      </c>
      <c r="G2923" s="37" t="s">
        <v>1225</v>
      </c>
      <c r="H2923" s="37" t="s">
        <v>2308</v>
      </c>
      <c r="I2923" s="37">
        <v>14</v>
      </c>
      <c r="J2923" s="37" t="s">
        <v>2268</v>
      </c>
      <c r="K2923" s="37">
        <v>2</v>
      </c>
      <c r="L2923" s="37">
        <v>0</v>
      </c>
    </row>
    <row r="2924" spans="1:12" x14ac:dyDescent="0.25">
      <c r="A2924" s="37" t="s">
        <v>8177</v>
      </c>
      <c r="B2924" s="37">
        <v>3</v>
      </c>
      <c r="C2924" s="37">
        <v>0</v>
      </c>
      <c r="D2924" s="37">
        <v>0</v>
      </c>
      <c r="E2924" s="37">
        <v>0</v>
      </c>
      <c r="F2924" s="37">
        <v>1.0193999999999999</v>
      </c>
      <c r="G2924" s="37" t="s">
        <v>1245</v>
      </c>
      <c r="H2924" s="37" t="s">
        <v>2308</v>
      </c>
      <c r="I2924" s="37">
        <v>65</v>
      </c>
      <c r="J2924" s="37" t="s">
        <v>2268</v>
      </c>
      <c r="K2924" s="37">
        <v>3</v>
      </c>
      <c r="L2924" s="37">
        <v>0</v>
      </c>
    </row>
    <row r="2925" spans="1:12" x14ac:dyDescent="0.25">
      <c r="A2925" s="37" t="s">
        <v>8074</v>
      </c>
      <c r="B2925" s="37">
        <v>3</v>
      </c>
      <c r="C2925" s="37">
        <v>0</v>
      </c>
      <c r="D2925" s="37">
        <v>0</v>
      </c>
      <c r="E2925" s="37">
        <v>1</v>
      </c>
      <c r="F2925" s="37">
        <v>0.26603333333333334</v>
      </c>
      <c r="G2925" s="37" t="s">
        <v>1219</v>
      </c>
      <c r="H2925" s="37" t="s">
        <v>2308</v>
      </c>
      <c r="I2925" s="37">
        <v>29</v>
      </c>
      <c r="J2925" s="37" t="s">
        <v>2268</v>
      </c>
      <c r="K2925" s="37">
        <v>3</v>
      </c>
      <c r="L2925" s="37">
        <v>0</v>
      </c>
    </row>
    <row r="2926" spans="1:12" x14ac:dyDescent="0.25">
      <c r="A2926" s="37" t="s">
        <v>7660</v>
      </c>
      <c r="B2926" s="37">
        <v>3</v>
      </c>
      <c r="C2926" s="37">
        <v>0</v>
      </c>
      <c r="D2926" s="37">
        <v>1</v>
      </c>
      <c r="E2926" s="37">
        <v>1</v>
      </c>
      <c r="F2926" s="37">
        <v>1.1727333333333334</v>
      </c>
      <c r="G2926" s="37" t="s">
        <v>1218</v>
      </c>
      <c r="H2926" s="37" t="s">
        <v>2308</v>
      </c>
      <c r="I2926" s="37">
        <v>82</v>
      </c>
      <c r="J2926" s="37" t="s">
        <v>2268</v>
      </c>
      <c r="K2926" s="37">
        <v>3</v>
      </c>
      <c r="L2926" s="37">
        <v>1</v>
      </c>
    </row>
    <row r="2927" spans="1:12" x14ac:dyDescent="0.25">
      <c r="A2927" s="37" t="s">
        <v>8452</v>
      </c>
      <c r="B2927" s="37">
        <v>3</v>
      </c>
      <c r="C2927" s="37">
        <v>0</v>
      </c>
      <c r="D2927" s="37">
        <v>0</v>
      </c>
      <c r="E2927" s="37">
        <v>3</v>
      </c>
      <c r="F2927" s="37">
        <v>0.50183333333333335</v>
      </c>
      <c r="G2927" s="37" t="s">
        <v>1218</v>
      </c>
      <c r="H2927" s="37" t="s">
        <v>2308</v>
      </c>
      <c r="I2927" s="37">
        <v>32</v>
      </c>
      <c r="J2927" s="37" t="s">
        <v>2275</v>
      </c>
      <c r="K2927" s="37">
        <v>2</v>
      </c>
      <c r="L2927" s="37">
        <v>0</v>
      </c>
    </row>
    <row r="2928" spans="1:12" x14ac:dyDescent="0.25">
      <c r="A2928" s="37" t="s">
        <v>8633</v>
      </c>
      <c r="B2928" s="37">
        <v>3</v>
      </c>
      <c r="C2928" s="37">
        <v>0</v>
      </c>
      <c r="D2928" s="37">
        <v>0</v>
      </c>
      <c r="E2928" s="37">
        <v>1</v>
      </c>
      <c r="F2928" s="37">
        <v>1.3487333333333333</v>
      </c>
      <c r="G2928" s="37" t="s">
        <v>1218</v>
      </c>
      <c r="H2928" s="37" t="s">
        <v>2308</v>
      </c>
      <c r="I2928" s="37">
        <v>86</v>
      </c>
      <c r="J2928" s="37" t="s">
        <v>2275</v>
      </c>
      <c r="K2928" s="37">
        <v>3</v>
      </c>
      <c r="L2928" s="37">
        <v>0</v>
      </c>
    </row>
    <row r="2929" spans="1:12" x14ac:dyDescent="0.25">
      <c r="A2929" s="37" t="s">
        <v>8072</v>
      </c>
      <c r="B2929" s="37">
        <v>3</v>
      </c>
      <c r="C2929" s="37">
        <v>0</v>
      </c>
      <c r="D2929" s="37">
        <v>0</v>
      </c>
      <c r="E2929" s="37">
        <v>3</v>
      </c>
      <c r="F2929" s="37">
        <v>0.73709999999999998</v>
      </c>
      <c r="G2929" s="37" t="s">
        <v>1236</v>
      </c>
      <c r="H2929" s="37" t="s">
        <v>2308</v>
      </c>
      <c r="I2929" s="37">
        <v>47</v>
      </c>
      <c r="J2929" s="37" t="s">
        <v>2268</v>
      </c>
      <c r="K2929" s="37">
        <v>3</v>
      </c>
      <c r="L2929" s="37">
        <v>0</v>
      </c>
    </row>
    <row r="2930" spans="1:12" x14ac:dyDescent="0.25">
      <c r="A2930" s="37" t="s">
        <v>7461</v>
      </c>
      <c r="B2930" s="37">
        <v>3</v>
      </c>
      <c r="C2930" s="37">
        <v>0</v>
      </c>
      <c r="D2930" s="37">
        <v>0</v>
      </c>
      <c r="E2930" s="37">
        <v>1</v>
      </c>
      <c r="F2930" s="37">
        <v>0.70573333333333332</v>
      </c>
      <c r="G2930" s="37" t="s">
        <v>3639</v>
      </c>
      <c r="H2930" s="37" t="s">
        <v>2308</v>
      </c>
      <c r="I2930" s="37">
        <v>45</v>
      </c>
      <c r="J2930" s="37" t="s">
        <v>2275</v>
      </c>
      <c r="K2930" s="37">
        <v>3</v>
      </c>
      <c r="L2930" s="37">
        <v>0</v>
      </c>
    </row>
    <row r="2931" spans="1:12" x14ac:dyDescent="0.25">
      <c r="A2931" s="37" t="s">
        <v>7846</v>
      </c>
      <c r="B2931" s="37">
        <v>3</v>
      </c>
      <c r="C2931" s="37">
        <v>0</v>
      </c>
      <c r="D2931" s="37">
        <v>0</v>
      </c>
      <c r="E2931" s="37">
        <v>0</v>
      </c>
      <c r="F2931" s="37">
        <v>0.90960000000000008</v>
      </c>
      <c r="G2931" s="37" t="s">
        <v>1259</v>
      </c>
      <c r="H2931" s="37" t="s">
        <v>2308</v>
      </c>
      <c r="I2931" s="37">
        <v>58</v>
      </c>
      <c r="J2931" s="37" t="s">
        <v>2275</v>
      </c>
      <c r="K2931" s="37">
        <v>3</v>
      </c>
      <c r="L2931" s="37">
        <v>0</v>
      </c>
    </row>
    <row r="2932" spans="1:12" x14ac:dyDescent="0.25">
      <c r="A2932" s="37" t="s">
        <v>8813</v>
      </c>
      <c r="B2932" s="37">
        <v>3</v>
      </c>
      <c r="C2932" s="37">
        <v>0</v>
      </c>
      <c r="D2932" s="37">
        <v>0</v>
      </c>
      <c r="E2932" s="37">
        <v>1</v>
      </c>
      <c r="F2932" s="37">
        <v>0.2666</v>
      </c>
      <c r="G2932" s="37" t="s">
        <v>1250</v>
      </c>
      <c r="H2932" s="37" t="s">
        <v>2308</v>
      </c>
      <c r="I2932" s="37">
        <v>17</v>
      </c>
      <c r="J2932" s="37" t="s">
        <v>2275</v>
      </c>
      <c r="K2932" s="37">
        <v>2</v>
      </c>
      <c r="L2932" s="37">
        <v>0</v>
      </c>
    </row>
    <row r="2933" spans="1:12" x14ac:dyDescent="0.25">
      <c r="A2933" s="37" t="s">
        <v>8719</v>
      </c>
      <c r="B2933" s="37">
        <v>3</v>
      </c>
      <c r="C2933" s="37">
        <v>0</v>
      </c>
      <c r="D2933" s="37">
        <v>0</v>
      </c>
      <c r="E2933" s="37">
        <v>0</v>
      </c>
      <c r="F2933" s="37">
        <v>0.12543333333333331</v>
      </c>
      <c r="G2933" s="37" t="s">
        <v>1240</v>
      </c>
      <c r="H2933" s="37" t="s">
        <v>2316</v>
      </c>
      <c r="I2933" s="37">
        <v>8</v>
      </c>
      <c r="J2933" s="37" t="s">
        <v>2268</v>
      </c>
      <c r="K2933" s="37">
        <v>2</v>
      </c>
      <c r="L2933" s="37">
        <v>0</v>
      </c>
    </row>
    <row r="2934" spans="1:12" x14ac:dyDescent="0.25">
      <c r="A2934" s="37" t="s">
        <v>7905</v>
      </c>
      <c r="B2934" s="37">
        <v>3</v>
      </c>
      <c r="C2934" s="37">
        <v>1</v>
      </c>
      <c r="D2934" s="37">
        <v>1</v>
      </c>
      <c r="E2934" s="37">
        <v>1</v>
      </c>
      <c r="F2934" s="37">
        <v>5.9438666666666675</v>
      </c>
      <c r="G2934" s="37" t="s">
        <v>1240</v>
      </c>
      <c r="H2934" s="37" t="s">
        <v>2308</v>
      </c>
      <c r="I2934" s="37">
        <v>379</v>
      </c>
      <c r="J2934" s="37" t="s">
        <v>2275</v>
      </c>
      <c r="K2934" s="37">
        <v>3</v>
      </c>
      <c r="L2934" s="37">
        <v>1</v>
      </c>
    </row>
    <row r="2935" spans="1:12" x14ac:dyDescent="0.25">
      <c r="A2935" s="37" t="s">
        <v>7957</v>
      </c>
      <c r="B2935" s="37">
        <v>3</v>
      </c>
      <c r="C2935" s="37">
        <v>0</v>
      </c>
      <c r="D2935" s="37">
        <v>1</v>
      </c>
      <c r="E2935" s="37">
        <v>0</v>
      </c>
      <c r="F2935" s="37">
        <v>1.0664666666666667</v>
      </c>
      <c r="G2935" s="37" t="s">
        <v>1240</v>
      </c>
      <c r="H2935" s="37" t="s">
        <v>2308</v>
      </c>
      <c r="I2935" s="37">
        <v>68</v>
      </c>
      <c r="J2935" s="37" t="s">
        <v>2268</v>
      </c>
      <c r="K2935" s="37">
        <v>3</v>
      </c>
      <c r="L2935" s="37">
        <v>1</v>
      </c>
    </row>
    <row r="2936" spans="1:12" x14ac:dyDescent="0.25">
      <c r="A2936" s="37" t="s">
        <v>7276</v>
      </c>
      <c r="B2936" s="37">
        <v>3</v>
      </c>
      <c r="C2936" s="37">
        <v>0</v>
      </c>
      <c r="D2936" s="37">
        <v>1</v>
      </c>
      <c r="E2936" s="37">
        <v>0</v>
      </c>
      <c r="F2936" s="37">
        <v>1.3800999999999999</v>
      </c>
      <c r="G2936" s="37" t="s">
        <v>1240</v>
      </c>
      <c r="H2936" s="37" t="s">
        <v>2308</v>
      </c>
      <c r="I2936" s="37">
        <v>88</v>
      </c>
      <c r="J2936" s="37" t="s">
        <v>2268</v>
      </c>
      <c r="K2936" s="37">
        <v>2</v>
      </c>
      <c r="L2936" s="37">
        <v>1</v>
      </c>
    </row>
    <row r="2937" spans="1:12" x14ac:dyDescent="0.25">
      <c r="A2937" s="37" t="s">
        <v>7459</v>
      </c>
      <c r="B2937" s="37">
        <v>3</v>
      </c>
      <c r="C2937" s="37">
        <v>0</v>
      </c>
      <c r="D2937" s="37">
        <v>0</v>
      </c>
      <c r="E2937" s="37">
        <v>1</v>
      </c>
      <c r="F2937" s="37">
        <v>0.28226666666666667</v>
      </c>
      <c r="G2937" s="37" t="s">
        <v>1240</v>
      </c>
      <c r="H2937" s="37" t="s">
        <v>2308</v>
      </c>
      <c r="I2937" s="37">
        <v>18</v>
      </c>
      <c r="J2937" s="37" t="s">
        <v>2275</v>
      </c>
      <c r="K2937" s="37">
        <v>2</v>
      </c>
      <c r="L2937" s="37">
        <v>0</v>
      </c>
    </row>
    <row r="2938" spans="1:12" x14ac:dyDescent="0.25">
      <c r="A2938" s="37" t="s">
        <v>8363</v>
      </c>
      <c r="B2938" s="37">
        <v>3</v>
      </c>
      <c r="C2938" s="37">
        <v>0</v>
      </c>
      <c r="D2938" s="37">
        <v>2</v>
      </c>
      <c r="E2938" s="37">
        <v>1</v>
      </c>
      <c r="F2938" s="37">
        <v>3.8109999999999999</v>
      </c>
      <c r="G2938" s="37" t="s">
        <v>1240</v>
      </c>
      <c r="H2938" s="37" t="s">
        <v>2308</v>
      </c>
      <c r="I2938" s="37">
        <v>243</v>
      </c>
      <c r="J2938" s="37" t="s">
        <v>2275</v>
      </c>
      <c r="K2938" s="37">
        <v>3</v>
      </c>
      <c r="L2938" s="37">
        <v>2</v>
      </c>
    </row>
    <row r="2939" spans="1:12" x14ac:dyDescent="0.25">
      <c r="A2939" s="37" t="s">
        <v>7367</v>
      </c>
      <c r="B2939" s="37">
        <v>3</v>
      </c>
      <c r="C2939" s="37">
        <v>0</v>
      </c>
      <c r="D2939" s="37">
        <v>0</v>
      </c>
      <c r="E2939" s="37">
        <v>2</v>
      </c>
      <c r="F2939" s="37">
        <v>0.64300000000000002</v>
      </c>
      <c r="G2939" s="37" t="s">
        <v>1253</v>
      </c>
      <c r="H2939" s="37" t="s">
        <v>2308</v>
      </c>
      <c r="I2939" s="37">
        <v>41</v>
      </c>
      <c r="J2939" s="37" t="s">
        <v>2275</v>
      </c>
      <c r="K2939" s="37">
        <v>3</v>
      </c>
      <c r="L2939" s="37">
        <v>0</v>
      </c>
    </row>
    <row r="2940" spans="1:12" x14ac:dyDescent="0.25">
      <c r="A2940" s="37" t="s">
        <v>7903</v>
      </c>
      <c r="B2940" s="37">
        <v>3</v>
      </c>
      <c r="C2940" s="37">
        <v>0</v>
      </c>
      <c r="D2940" s="37">
        <v>0</v>
      </c>
      <c r="E2940" s="37">
        <v>1</v>
      </c>
      <c r="F2940" s="37">
        <v>0.65866666666666662</v>
      </c>
      <c r="G2940" s="37" t="s">
        <v>1253</v>
      </c>
      <c r="H2940" s="37" t="s">
        <v>2308</v>
      </c>
      <c r="I2940" s="37">
        <v>42</v>
      </c>
      <c r="J2940" s="37" t="s">
        <v>2275</v>
      </c>
      <c r="K2940" s="37">
        <v>3</v>
      </c>
      <c r="L2940" s="37">
        <v>0</v>
      </c>
    </row>
    <row r="2941" spans="1:12" x14ac:dyDescent="0.25">
      <c r="A2941" s="37" t="s">
        <v>8682</v>
      </c>
      <c r="B2941" s="37">
        <v>3</v>
      </c>
      <c r="C2941" s="37">
        <v>0</v>
      </c>
      <c r="D2941" s="37">
        <v>0</v>
      </c>
      <c r="E2941" s="37">
        <v>0</v>
      </c>
      <c r="F2941" s="37">
        <v>0.31363333333333338</v>
      </c>
      <c r="G2941" s="37" t="s">
        <v>1270</v>
      </c>
      <c r="H2941" s="37" t="s">
        <v>2308</v>
      </c>
      <c r="I2941" s="37">
        <v>20</v>
      </c>
      <c r="J2941" s="37" t="s">
        <v>2268</v>
      </c>
      <c r="K2941" s="37">
        <v>3</v>
      </c>
      <c r="L2941" s="37">
        <v>0</v>
      </c>
    </row>
    <row r="2942" spans="1:12" x14ac:dyDescent="0.25">
      <c r="A2942" s="37" t="s">
        <v>8067</v>
      </c>
      <c r="B2942" s="37">
        <v>3</v>
      </c>
      <c r="C2942" s="37">
        <v>0</v>
      </c>
      <c r="D2942" s="37">
        <v>1</v>
      </c>
      <c r="E2942" s="37">
        <v>1</v>
      </c>
      <c r="F2942" s="37">
        <v>2.0544666666666669</v>
      </c>
      <c r="G2942" s="37" t="s">
        <v>1246</v>
      </c>
      <c r="H2942" s="37" t="s">
        <v>2308</v>
      </c>
      <c r="I2942" s="37">
        <v>131</v>
      </c>
      <c r="J2942" s="37" t="s">
        <v>2275</v>
      </c>
      <c r="K2942" s="37">
        <v>3</v>
      </c>
      <c r="L2942" s="37">
        <v>1</v>
      </c>
    </row>
    <row r="2943" spans="1:12" x14ac:dyDescent="0.25">
      <c r="A2943" s="37" t="s">
        <v>6872</v>
      </c>
      <c r="B2943" s="37">
        <v>3</v>
      </c>
      <c r="C2943" s="37">
        <v>0</v>
      </c>
      <c r="D2943" s="37">
        <v>0</v>
      </c>
      <c r="E2943" s="37">
        <v>0</v>
      </c>
      <c r="F2943" s="37">
        <v>0.34500000000000003</v>
      </c>
      <c r="G2943" s="37" t="s">
        <v>1246</v>
      </c>
      <c r="H2943" s="37" t="s">
        <v>2308</v>
      </c>
      <c r="I2943" s="37">
        <v>22</v>
      </c>
      <c r="J2943" s="37" t="s">
        <v>2275</v>
      </c>
      <c r="K2943" s="37">
        <v>3</v>
      </c>
      <c r="L2943" s="37">
        <v>0</v>
      </c>
    </row>
    <row r="2944" spans="1:12" x14ac:dyDescent="0.25">
      <c r="A2944" s="37" t="s">
        <v>7658</v>
      </c>
      <c r="B2944" s="37">
        <v>3</v>
      </c>
      <c r="C2944" s="37">
        <v>0</v>
      </c>
      <c r="D2944" s="37">
        <v>0</v>
      </c>
      <c r="E2944" s="37">
        <v>1</v>
      </c>
      <c r="F2944" s="37">
        <v>1.0978000000000001</v>
      </c>
      <c r="G2944" s="37" t="s">
        <v>1246</v>
      </c>
      <c r="H2944" s="37" t="s">
        <v>2308</v>
      </c>
      <c r="I2944" s="37">
        <v>70</v>
      </c>
      <c r="J2944" s="37" t="s">
        <v>2268</v>
      </c>
      <c r="K2944" s="37">
        <v>3</v>
      </c>
      <c r="L2944" s="37">
        <v>0</v>
      </c>
    </row>
    <row r="2945" spans="1:12" x14ac:dyDescent="0.25">
      <c r="A2945" s="37" t="s">
        <v>5079</v>
      </c>
      <c r="B2945" s="37">
        <v>3</v>
      </c>
      <c r="C2945" s="37">
        <v>0</v>
      </c>
      <c r="D2945" s="37">
        <v>0</v>
      </c>
      <c r="E2945" s="37">
        <v>1</v>
      </c>
      <c r="F2945" s="37">
        <v>0.48616666666666664</v>
      </c>
      <c r="G2945" s="37" t="s">
        <v>1246</v>
      </c>
      <c r="H2945" s="37" t="s">
        <v>2308</v>
      </c>
      <c r="I2945" s="37">
        <v>31</v>
      </c>
      <c r="J2945" s="37" t="s">
        <v>2268</v>
      </c>
      <c r="K2945" s="37">
        <v>3</v>
      </c>
      <c r="L2945" s="37">
        <v>0</v>
      </c>
    </row>
    <row r="2946" spans="1:12" x14ac:dyDescent="0.25">
      <c r="A2946" s="37" t="s">
        <v>6732</v>
      </c>
      <c r="B2946" s="37">
        <v>3</v>
      </c>
      <c r="C2946" s="37">
        <v>0</v>
      </c>
      <c r="D2946" s="37">
        <v>0</v>
      </c>
      <c r="E2946" s="37">
        <v>0</v>
      </c>
      <c r="F2946" s="37">
        <v>0.4234</v>
      </c>
      <c r="G2946" s="37" t="s">
        <v>1246</v>
      </c>
      <c r="H2946" s="37" t="s">
        <v>2308</v>
      </c>
      <c r="I2946" s="37">
        <v>27</v>
      </c>
      <c r="J2946" s="37" t="s">
        <v>2268</v>
      </c>
      <c r="K2946" s="37">
        <v>3</v>
      </c>
      <c r="L2946" s="37">
        <v>0</v>
      </c>
    </row>
    <row r="2947" spans="1:12" x14ac:dyDescent="0.25">
      <c r="A2947" s="37" t="s">
        <v>7563</v>
      </c>
      <c r="B2947" s="37">
        <v>3</v>
      </c>
      <c r="C2947" s="37">
        <v>1</v>
      </c>
      <c r="D2947" s="37">
        <v>1</v>
      </c>
      <c r="E2947" s="37">
        <v>1</v>
      </c>
      <c r="F2947" s="37">
        <v>4.8930999999999996</v>
      </c>
      <c r="G2947" s="37" t="s">
        <v>1246</v>
      </c>
      <c r="H2947" s="37" t="s">
        <v>2308</v>
      </c>
      <c r="I2947" s="37">
        <v>312</v>
      </c>
      <c r="J2947" s="37" t="s">
        <v>2268</v>
      </c>
      <c r="K2947" s="37">
        <v>3</v>
      </c>
      <c r="L2947" s="37">
        <v>1</v>
      </c>
    </row>
    <row r="2948" spans="1:12" x14ac:dyDescent="0.25">
      <c r="A2948" s="37" t="s">
        <v>8065</v>
      </c>
      <c r="B2948" s="37">
        <v>3</v>
      </c>
      <c r="C2948" s="37">
        <v>0</v>
      </c>
      <c r="D2948" s="37">
        <v>0</v>
      </c>
      <c r="E2948" s="37">
        <v>0</v>
      </c>
      <c r="F2948" s="37">
        <v>0.23523333333333332</v>
      </c>
      <c r="G2948" s="37" t="s">
        <v>2740</v>
      </c>
      <c r="H2948" s="37" t="s">
        <v>2308</v>
      </c>
      <c r="I2948" s="37">
        <v>15</v>
      </c>
      <c r="J2948" s="37" t="s">
        <v>2275</v>
      </c>
      <c r="K2948" s="37">
        <v>2</v>
      </c>
      <c r="L2948" s="37">
        <v>0</v>
      </c>
    </row>
    <row r="2949" spans="1:12" x14ac:dyDescent="0.25">
      <c r="A2949" s="37" t="s">
        <v>7901</v>
      </c>
      <c r="B2949" s="37">
        <v>3</v>
      </c>
      <c r="C2949" s="37">
        <v>0</v>
      </c>
      <c r="D2949" s="37">
        <v>0</v>
      </c>
      <c r="E2949" s="37">
        <v>3</v>
      </c>
      <c r="F2949" s="37">
        <v>1.0351000000000001</v>
      </c>
      <c r="G2949" s="37" t="s">
        <v>1264</v>
      </c>
      <c r="H2949" s="37" t="s">
        <v>2308</v>
      </c>
      <c r="I2949" s="37">
        <v>66</v>
      </c>
      <c r="J2949" s="37" t="s">
        <v>2275</v>
      </c>
      <c r="K2949" s="37">
        <v>3</v>
      </c>
      <c r="L2949" s="37">
        <v>0</v>
      </c>
    </row>
    <row r="2950" spans="1:12" x14ac:dyDescent="0.25">
      <c r="A2950" s="37" t="s">
        <v>8656</v>
      </c>
      <c r="B2950" s="37">
        <v>3</v>
      </c>
      <c r="C2950" s="37">
        <v>1</v>
      </c>
      <c r="D2950" s="37">
        <v>1</v>
      </c>
      <c r="E2950" s="37">
        <v>1</v>
      </c>
      <c r="F2950" s="37">
        <v>3.7482333333333333</v>
      </c>
      <c r="G2950" s="37" t="s">
        <v>1248</v>
      </c>
      <c r="H2950" s="37" t="s">
        <v>2321</v>
      </c>
      <c r="I2950" s="37">
        <v>239</v>
      </c>
      <c r="J2950" s="37" t="s">
        <v>2275</v>
      </c>
      <c r="K2950" s="37">
        <v>2</v>
      </c>
      <c r="L2950" s="37">
        <v>1</v>
      </c>
    </row>
    <row r="2951" spans="1:12" x14ac:dyDescent="0.25">
      <c r="A2951" s="37" t="s">
        <v>8285</v>
      </c>
      <c r="B2951" s="37">
        <v>3</v>
      </c>
      <c r="C2951" s="37">
        <v>0</v>
      </c>
      <c r="D2951" s="37">
        <v>1</v>
      </c>
      <c r="E2951" s="37">
        <v>0</v>
      </c>
      <c r="F2951" s="37">
        <v>2.5249666666666668</v>
      </c>
      <c r="G2951" s="37" t="s">
        <v>2851</v>
      </c>
      <c r="H2951" s="37" t="s">
        <v>2308</v>
      </c>
      <c r="I2951" s="37">
        <v>161</v>
      </c>
      <c r="J2951" s="37" t="s">
        <v>2275</v>
      </c>
      <c r="K2951" s="37">
        <v>2</v>
      </c>
      <c r="L2951" s="37">
        <v>1</v>
      </c>
    </row>
    <row r="2952" spans="1:12" x14ac:dyDescent="0.25">
      <c r="A2952" s="37" t="s">
        <v>8005</v>
      </c>
      <c r="B2952" s="37">
        <v>3</v>
      </c>
      <c r="C2952" s="37">
        <v>0</v>
      </c>
      <c r="D2952" s="37">
        <v>0</v>
      </c>
      <c r="E2952" s="37">
        <v>0</v>
      </c>
      <c r="F2952" s="37">
        <v>0.20386666666666664</v>
      </c>
      <c r="G2952" s="37" t="s">
        <v>1242</v>
      </c>
      <c r="H2952" s="37" t="s">
        <v>2308</v>
      </c>
      <c r="I2952" s="37">
        <v>13</v>
      </c>
      <c r="J2952" s="37" t="s">
        <v>2275</v>
      </c>
      <c r="K2952" s="37">
        <v>2</v>
      </c>
      <c r="L2952" s="37">
        <v>0</v>
      </c>
    </row>
    <row r="2953" spans="1:12" x14ac:dyDescent="0.25">
      <c r="A2953" s="37" t="s">
        <v>8251</v>
      </c>
      <c r="B2953" s="37">
        <v>3</v>
      </c>
      <c r="C2953" s="37">
        <v>0</v>
      </c>
      <c r="D2953" s="37">
        <v>0</v>
      </c>
      <c r="E2953" s="37">
        <v>1</v>
      </c>
      <c r="F2953" s="37">
        <v>0.18816666666666668</v>
      </c>
      <c r="G2953" s="37" t="s">
        <v>1220</v>
      </c>
      <c r="H2953" s="37" t="s">
        <v>2316</v>
      </c>
      <c r="I2953" s="37">
        <v>12</v>
      </c>
      <c r="J2953" s="37" t="s">
        <v>2275</v>
      </c>
      <c r="K2953" s="37">
        <v>2</v>
      </c>
      <c r="L2953" s="37">
        <v>0</v>
      </c>
    </row>
    <row r="2954" spans="1:12" x14ac:dyDescent="0.25">
      <c r="A2954" s="37" t="s">
        <v>8396</v>
      </c>
      <c r="B2954" s="37">
        <v>3</v>
      </c>
      <c r="C2954" s="37">
        <v>0</v>
      </c>
      <c r="D2954" s="37">
        <v>1</v>
      </c>
      <c r="E2954" s="37">
        <v>1</v>
      </c>
      <c r="F2954" s="37">
        <v>1.7094333333333334</v>
      </c>
      <c r="G2954" s="37" t="s">
        <v>1220</v>
      </c>
      <c r="H2954" s="37" t="s">
        <v>2316</v>
      </c>
      <c r="I2954" s="37">
        <v>109</v>
      </c>
      <c r="J2954" s="37" t="s">
        <v>2275</v>
      </c>
      <c r="K2954" s="37">
        <v>2</v>
      </c>
      <c r="L2954" s="37">
        <v>1</v>
      </c>
    </row>
    <row r="2955" spans="1:12" x14ac:dyDescent="0.25">
      <c r="A2955" s="37" t="s">
        <v>8871</v>
      </c>
      <c r="B2955" s="37">
        <v>3</v>
      </c>
      <c r="C2955" s="37">
        <v>0</v>
      </c>
      <c r="D2955" s="37">
        <v>0</v>
      </c>
      <c r="E2955" s="37">
        <v>0</v>
      </c>
      <c r="F2955" s="37">
        <v>0.37640000000000001</v>
      </c>
      <c r="G2955" s="37" t="s">
        <v>1220</v>
      </c>
      <c r="H2955" s="37" t="s">
        <v>2308</v>
      </c>
      <c r="I2955" s="37">
        <v>24</v>
      </c>
      <c r="J2955" s="37" t="s">
        <v>2275</v>
      </c>
      <c r="K2955" s="37">
        <v>3</v>
      </c>
      <c r="L2955" s="37">
        <v>0</v>
      </c>
    </row>
    <row r="2956" spans="1:12" x14ac:dyDescent="0.25">
      <c r="A2956" s="37" t="s">
        <v>8916</v>
      </c>
      <c r="B2956" s="37">
        <v>3</v>
      </c>
      <c r="C2956" s="37">
        <v>0</v>
      </c>
      <c r="D2956" s="37">
        <v>1</v>
      </c>
      <c r="E2956" s="37">
        <v>2</v>
      </c>
      <c r="F2956" s="37">
        <v>1.6780666666666668</v>
      </c>
      <c r="G2956" s="37" t="s">
        <v>1220</v>
      </c>
      <c r="H2956" s="37" t="s">
        <v>2308</v>
      </c>
      <c r="I2956" s="37">
        <v>107</v>
      </c>
      <c r="J2956" s="37" t="s">
        <v>2268</v>
      </c>
      <c r="K2956" s="37">
        <v>3</v>
      </c>
      <c r="L2956" s="37">
        <v>1</v>
      </c>
    </row>
    <row r="2957" spans="1:12" x14ac:dyDescent="0.25">
      <c r="A2957" s="37" t="s">
        <v>8395</v>
      </c>
      <c r="B2957" s="37">
        <v>3</v>
      </c>
      <c r="C2957" s="37">
        <v>0</v>
      </c>
      <c r="D2957" s="37">
        <v>0</v>
      </c>
      <c r="E2957" s="37">
        <v>0</v>
      </c>
      <c r="F2957" s="37">
        <v>0.37636666666666668</v>
      </c>
      <c r="G2957" s="37" t="s">
        <v>1251</v>
      </c>
      <c r="H2957" s="37" t="s">
        <v>2308</v>
      </c>
      <c r="I2957" s="37">
        <v>24</v>
      </c>
      <c r="J2957" s="37" t="s">
        <v>2268</v>
      </c>
      <c r="K2957" s="37">
        <v>1</v>
      </c>
      <c r="L2957" s="37">
        <v>0</v>
      </c>
    </row>
    <row r="2958" spans="1:12" x14ac:dyDescent="0.25">
      <c r="A2958" s="37" t="s">
        <v>7559</v>
      </c>
      <c r="B2958" s="37">
        <v>3</v>
      </c>
      <c r="C2958" s="37">
        <v>0</v>
      </c>
      <c r="D2958" s="37">
        <v>0</v>
      </c>
      <c r="E2958" s="37">
        <v>1</v>
      </c>
      <c r="F2958" s="37">
        <v>0.37640000000000001</v>
      </c>
      <c r="G2958" s="37" t="s">
        <v>1224</v>
      </c>
      <c r="H2958" s="37" t="s">
        <v>2321</v>
      </c>
      <c r="I2958" s="37">
        <v>24</v>
      </c>
      <c r="J2958" s="37" t="s">
        <v>2275</v>
      </c>
      <c r="K2958" s="37">
        <v>3</v>
      </c>
      <c r="L2958" s="37">
        <v>0</v>
      </c>
    </row>
    <row r="2959" spans="1:12" x14ac:dyDescent="0.25">
      <c r="A2959" s="37" t="s">
        <v>7714</v>
      </c>
      <c r="B2959" s="37">
        <v>3</v>
      </c>
      <c r="C2959" s="37">
        <v>0</v>
      </c>
      <c r="D2959" s="37">
        <v>0</v>
      </c>
      <c r="E2959" s="37">
        <v>3</v>
      </c>
      <c r="F2959" s="37">
        <v>0.5863666666666667</v>
      </c>
      <c r="G2959" s="37" t="s">
        <v>1224</v>
      </c>
      <c r="H2959" s="37" t="s">
        <v>2316</v>
      </c>
      <c r="I2959" s="37">
        <v>41</v>
      </c>
      <c r="J2959" s="37" t="s">
        <v>2275</v>
      </c>
      <c r="K2959" s="37">
        <v>3</v>
      </c>
      <c r="L2959" s="37">
        <v>0</v>
      </c>
    </row>
    <row r="2960" spans="1:12" x14ac:dyDescent="0.25">
      <c r="A2960" s="37" t="s">
        <v>8003</v>
      </c>
      <c r="B2960" s="37">
        <v>3</v>
      </c>
      <c r="C2960" s="37">
        <v>0</v>
      </c>
      <c r="D2960" s="37">
        <v>0</v>
      </c>
      <c r="E2960" s="37">
        <v>1</v>
      </c>
      <c r="F2960" s="37">
        <v>0.36579999999999996</v>
      </c>
      <c r="G2960" s="37" t="s">
        <v>1257</v>
      </c>
      <c r="H2960" s="37" t="s">
        <v>2308</v>
      </c>
      <c r="I2960" s="37">
        <v>48</v>
      </c>
      <c r="J2960" s="37" t="s">
        <v>2268</v>
      </c>
      <c r="K2960" s="37">
        <v>3</v>
      </c>
      <c r="L2960" s="37">
        <v>0</v>
      </c>
    </row>
    <row r="2961" spans="1:12" x14ac:dyDescent="0.25">
      <c r="A2961" s="37" t="s">
        <v>8655</v>
      </c>
      <c r="B2961" s="37">
        <v>3</v>
      </c>
      <c r="C2961" s="37">
        <v>0</v>
      </c>
      <c r="D2961" s="37">
        <v>0</v>
      </c>
      <c r="E2961" s="37">
        <v>0</v>
      </c>
      <c r="F2961" s="37">
        <v>0.62340000000000007</v>
      </c>
      <c r="G2961" s="37" t="s">
        <v>1241</v>
      </c>
      <c r="H2961" s="37" t="s">
        <v>2308</v>
      </c>
      <c r="I2961" s="37">
        <v>56</v>
      </c>
      <c r="J2961" s="37" t="s">
        <v>2275</v>
      </c>
      <c r="K2961" s="37">
        <v>3</v>
      </c>
      <c r="L2961" s="37">
        <v>0</v>
      </c>
    </row>
    <row r="2962" spans="1:12" x14ac:dyDescent="0.25">
      <c r="A2962" s="37" t="s">
        <v>8064</v>
      </c>
      <c r="B2962" s="37">
        <v>3</v>
      </c>
      <c r="C2962" s="37">
        <v>0</v>
      </c>
      <c r="D2962" s="37">
        <v>0</v>
      </c>
      <c r="E2962" s="37">
        <v>0</v>
      </c>
      <c r="F2962" s="37">
        <v>1.5666666666666666E-2</v>
      </c>
      <c r="G2962" s="37" t="s">
        <v>1237</v>
      </c>
      <c r="H2962" s="37" t="s">
        <v>2308</v>
      </c>
      <c r="I2962" s="37">
        <v>1</v>
      </c>
      <c r="J2962" s="37" t="s">
        <v>2275</v>
      </c>
      <c r="K2962" s="37">
        <v>1</v>
      </c>
      <c r="L2962" s="37">
        <v>0</v>
      </c>
    </row>
    <row r="2963" spans="1:12" x14ac:dyDescent="0.25">
      <c r="A2963" s="37" t="s">
        <v>6867</v>
      </c>
      <c r="B2963" s="37">
        <v>3</v>
      </c>
      <c r="C2963" s="37">
        <v>0</v>
      </c>
      <c r="D2963" s="37">
        <v>0</v>
      </c>
      <c r="E2963" s="37">
        <v>0</v>
      </c>
      <c r="F2963" s="37">
        <v>0.87826666666666675</v>
      </c>
      <c r="G2963" s="37" t="s">
        <v>1219</v>
      </c>
      <c r="H2963" s="37" t="s">
        <v>2308</v>
      </c>
      <c r="I2963" s="37">
        <v>56</v>
      </c>
      <c r="J2963" s="37" t="s">
        <v>2275</v>
      </c>
      <c r="K2963" s="37">
        <v>3</v>
      </c>
      <c r="L2963" s="37">
        <v>0</v>
      </c>
    </row>
    <row r="2964" spans="1:12" x14ac:dyDescent="0.25">
      <c r="A2964" s="37" t="s">
        <v>7267</v>
      </c>
      <c r="B2964" s="37">
        <v>3</v>
      </c>
      <c r="C2964" s="37">
        <v>0</v>
      </c>
      <c r="D2964" s="37">
        <v>0</v>
      </c>
      <c r="E2964" s="37">
        <v>3</v>
      </c>
      <c r="F2964" s="37">
        <v>0.2666</v>
      </c>
      <c r="G2964" s="37" t="s">
        <v>1219</v>
      </c>
      <c r="H2964" s="37" t="s">
        <v>2308</v>
      </c>
      <c r="I2964" s="37">
        <v>17</v>
      </c>
      <c r="J2964" s="37" t="s">
        <v>2268</v>
      </c>
      <c r="K2964" s="37">
        <v>2</v>
      </c>
      <c r="L2964" s="37">
        <v>0</v>
      </c>
    </row>
    <row r="2965" spans="1:12" x14ac:dyDescent="0.25">
      <c r="A2965" s="37" t="s">
        <v>8320</v>
      </c>
      <c r="B2965" s="37">
        <v>3</v>
      </c>
      <c r="C2965" s="37">
        <v>0</v>
      </c>
      <c r="D2965" s="37">
        <v>1</v>
      </c>
      <c r="E2965" s="37">
        <v>1</v>
      </c>
      <c r="F2965" s="37">
        <v>1.0664333333333333</v>
      </c>
      <c r="G2965" s="37" t="s">
        <v>1218</v>
      </c>
      <c r="H2965" s="37" t="s">
        <v>2308</v>
      </c>
      <c r="I2965" s="37">
        <v>68</v>
      </c>
      <c r="J2965" s="37" t="s">
        <v>2268</v>
      </c>
      <c r="K2965" s="37">
        <v>2</v>
      </c>
      <c r="L2965" s="37">
        <v>1</v>
      </c>
    </row>
    <row r="2966" spans="1:12" x14ac:dyDescent="0.25">
      <c r="A2966" s="37" t="s">
        <v>7650</v>
      </c>
      <c r="B2966" s="37">
        <v>3</v>
      </c>
      <c r="C2966" s="37">
        <v>0</v>
      </c>
      <c r="D2966" s="37">
        <v>1</v>
      </c>
      <c r="E2966" s="37">
        <v>2</v>
      </c>
      <c r="F2966" s="37">
        <v>1.3487333333333336</v>
      </c>
      <c r="G2966" s="37" t="s">
        <v>2276</v>
      </c>
      <c r="H2966" s="37" t="s">
        <v>2269</v>
      </c>
      <c r="I2966" s="37">
        <v>86</v>
      </c>
      <c r="J2966" s="37" t="s">
        <v>2275</v>
      </c>
      <c r="K2966" s="37">
        <v>3</v>
      </c>
      <c r="L2966" s="37">
        <v>1</v>
      </c>
    </row>
    <row r="2967" spans="1:12" x14ac:dyDescent="0.25">
      <c r="A2967" s="37" t="s">
        <v>8989</v>
      </c>
      <c r="B2967" s="37">
        <v>2</v>
      </c>
      <c r="C2967" s="37">
        <v>0</v>
      </c>
      <c r="D2967" s="37">
        <v>0</v>
      </c>
      <c r="E2967" s="37">
        <v>0</v>
      </c>
      <c r="F2967" s="37">
        <v>0.23525000000000001</v>
      </c>
      <c r="G2967" s="37" t="s">
        <v>1219</v>
      </c>
      <c r="H2967" s="37" t="s">
        <v>2308</v>
      </c>
      <c r="I2967" s="37">
        <v>10</v>
      </c>
      <c r="J2967" s="37" t="s">
        <v>2268</v>
      </c>
      <c r="K2967" s="37">
        <v>1</v>
      </c>
      <c r="L2967" s="37">
        <v>0</v>
      </c>
    </row>
    <row r="2968" spans="1:12" x14ac:dyDescent="0.25">
      <c r="A2968" s="37" t="s">
        <v>8914</v>
      </c>
      <c r="B2968" s="37">
        <v>2</v>
      </c>
      <c r="C2968" s="37">
        <v>0</v>
      </c>
      <c r="D2968" s="37">
        <v>0</v>
      </c>
      <c r="E2968" s="37">
        <v>0</v>
      </c>
      <c r="F2968" s="37">
        <v>0.35285</v>
      </c>
      <c r="G2968" s="37" t="s">
        <v>1219</v>
      </c>
      <c r="H2968" s="37" t="s">
        <v>2308</v>
      </c>
      <c r="I2968" s="37">
        <v>15</v>
      </c>
      <c r="J2968" s="37" t="s">
        <v>2268</v>
      </c>
      <c r="K2968" s="37">
        <v>1</v>
      </c>
      <c r="L2968" s="37">
        <v>0</v>
      </c>
    </row>
    <row r="2969" spans="1:12" x14ac:dyDescent="0.25">
      <c r="A2969" s="37" t="s">
        <v>6541</v>
      </c>
      <c r="B2969" s="37">
        <v>2</v>
      </c>
      <c r="C2969" s="37">
        <v>0</v>
      </c>
      <c r="D2969" s="37">
        <v>0</v>
      </c>
      <c r="E2969" s="37">
        <v>1</v>
      </c>
      <c r="F2969" s="37">
        <v>0.23525000000000001</v>
      </c>
      <c r="G2969" s="37" t="s">
        <v>1219</v>
      </c>
      <c r="H2969" s="37" t="s">
        <v>2308</v>
      </c>
      <c r="I2969" s="37">
        <v>10</v>
      </c>
      <c r="J2969" s="37" t="s">
        <v>2275</v>
      </c>
      <c r="K2969" s="37">
        <v>2</v>
      </c>
      <c r="L2969" s="37">
        <v>0</v>
      </c>
    </row>
    <row r="2970" spans="1:12" x14ac:dyDescent="0.25">
      <c r="A2970" s="37" t="s">
        <v>6724</v>
      </c>
      <c r="B2970" s="37">
        <v>2</v>
      </c>
      <c r="C2970" s="37">
        <v>0</v>
      </c>
      <c r="D2970" s="37">
        <v>0</v>
      </c>
      <c r="E2970" s="37">
        <v>0</v>
      </c>
      <c r="F2970" s="37">
        <v>0.23519999999999999</v>
      </c>
      <c r="G2970" s="37" t="s">
        <v>1219</v>
      </c>
      <c r="H2970" s="37" t="s">
        <v>2308</v>
      </c>
      <c r="I2970" s="37">
        <v>10</v>
      </c>
      <c r="J2970" s="37" t="s">
        <v>2275</v>
      </c>
      <c r="K2970" s="37">
        <v>1</v>
      </c>
      <c r="L2970" s="37">
        <v>0</v>
      </c>
    </row>
    <row r="2971" spans="1:12" x14ac:dyDescent="0.25">
      <c r="A2971" s="37" t="s">
        <v>8523</v>
      </c>
      <c r="B2971" s="37">
        <v>2</v>
      </c>
      <c r="C2971" s="37">
        <v>0</v>
      </c>
      <c r="D2971" s="37">
        <v>1</v>
      </c>
      <c r="E2971" s="37">
        <v>2</v>
      </c>
      <c r="F2971" s="37">
        <v>4.06975</v>
      </c>
      <c r="G2971" s="37" t="s">
        <v>1219</v>
      </c>
      <c r="H2971" s="37" t="s">
        <v>2308</v>
      </c>
      <c r="I2971" s="37">
        <v>173</v>
      </c>
      <c r="J2971" s="37" t="s">
        <v>2268</v>
      </c>
      <c r="K2971" s="37">
        <v>2</v>
      </c>
      <c r="L2971" s="37">
        <v>1</v>
      </c>
    </row>
    <row r="2972" spans="1:12" x14ac:dyDescent="0.25">
      <c r="A2972" s="37" t="s">
        <v>8423</v>
      </c>
      <c r="B2972" s="37">
        <v>2</v>
      </c>
      <c r="C2972" s="37">
        <v>0</v>
      </c>
      <c r="D2972" s="37">
        <v>1</v>
      </c>
      <c r="E2972" s="37">
        <v>2</v>
      </c>
      <c r="F2972" s="37">
        <v>2.3995000000000002</v>
      </c>
      <c r="G2972" s="37" t="s">
        <v>1219</v>
      </c>
      <c r="H2972" s="37" t="s">
        <v>2308</v>
      </c>
      <c r="I2972" s="37">
        <v>102</v>
      </c>
      <c r="J2972" s="37" t="s">
        <v>2268</v>
      </c>
      <c r="K2972" s="37">
        <v>2</v>
      </c>
      <c r="L2972" s="37">
        <v>1</v>
      </c>
    </row>
    <row r="2973" spans="1:12" x14ac:dyDescent="0.25">
      <c r="A2973" s="37" t="s">
        <v>7263</v>
      </c>
      <c r="B2973" s="37">
        <v>2</v>
      </c>
      <c r="C2973" s="37">
        <v>0</v>
      </c>
      <c r="D2973" s="37">
        <v>0</v>
      </c>
      <c r="E2973" s="37">
        <v>2</v>
      </c>
      <c r="F2973" s="37">
        <v>0.37640000000000001</v>
      </c>
      <c r="G2973" s="37" t="s">
        <v>1219</v>
      </c>
      <c r="H2973" s="37" t="s">
        <v>2308</v>
      </c>
      <c r="I2973" s="37">
        <v>16</v>
      </c>
      <c r="J2973" s="37" t="s">
        <v>2268</v>
      </c>
      <c r="K2973" s="37">
        <v>2</v>
      </c>
      <c r="L2973" s="37">
        <v>0</v>
      </c>
    </row>
    <row r="2974" spans="1:12" x14ac:dyDescent="0.25">
      <c r="A2974" s="37" t="s">
        <v>8715</v>
      </c>
      <c r="B2974" s="37">
        <v>2</v>
      </c>
      <c r="C2974" s="37">
        <v>0</v>
      </c>
      <c r="D2974" s="37">
        <v>0</v>
      </c>
      <c r="E2974" s="37">
        <v>1</v>
      </c>
      <c r="F2974" s="37">
        <v>0.16465000000000002</v>
      </c>
      <c r="G2974" s="37" t="s">
        <v>1219</v>
      </c>
      <c r="H2974" s="37" t="s">
        <v>2308</v>
      </c>
      <c r="I2974" s="37">
        <v>7</v>
      </c>
      <c r="J2974" s="37" t="s">
        <v>2275</v>
      </c>
      <c r="K2974" s="37">
        <v>2</v>
      </c>
      <c r="L2974" s="37">
        <v>0</v>
      </c>
    </row>
    <row r="2975" spans="1:12" x14ac:dyDescent="0.25">
      <c r="A2975" s="37" t="s">
        <v>7648</v>
      </c>
      <c r="B2975" s="37">
        <v>2</v>
      </c>
      <c r="C2975" s="37">
        <v>0</v>
      </c>
      <c r="D2975" s="37">
        <v>0</v>
      </c>
      <c r="E2975" s="37">
        <v>0</v>
      </c>
      <c r="F2975" s="37">
        <v>0.49399999999999999</v>
      </c>
      <c r="G2975" s="37" t="s">
        <v>1219</v>
      </c>
      <c r="H2975" s="37" t="s">
        <v>2308</v>
      </c>
      <c r="I2975" s="37">
        <v>21</v>
      </c>
      <c r="J2975" s="37" t="s">
        <v>2268</v>
      </c>
      <c r="K2975" s="37">
        <v>2</v>
      </c>
      <c r="L2975" s="37">
        <v>0</v>
      </c>
    </row>
    <row r="2976" spans="1:12" x14ac:dyDescent="0.25">
      <c r="A2976" s="37" t="s">
        <v>7776</v>
      </c>
      <c r="B2976" s="37">
        <v>2</v>
      </c>
      <c r="C2976" s="37">
        <v>0</v>
      </c>
      <c r="D2976" s="37">
        <v>0</v>
      </c>
      <c r="E2976" s="37">
        <v>0</v>
      </c>
      <c r="F2976" s="37">
        <v>0.61165000000000003</v>
      </c>
      <c r="G2976" s="37" t="s">
        <v>1219</v>
      </c>
      <c r="H2976" s="37" t="s">
        <v>2308</v>
      </c>
      <c r="I2976" s="37">
        <v>26</v>
      </c>
      <c r="J2976" s="37" t="s">
        <v>2275</v>
      </c>
      <c r="K2976" s="37">
        <v>1</v>
      </c>
      <c r="L2976" s="37">
        <v>0</v>
      </c>
    </row>
    <row r="2977" spans="1:12" x14ac:dyDescent="0.25">
      <c r="A2977" s="37" t="s">
        <v>8609</v>
      </c>
      <c r="B2977" s="37">
        <v>2</v>
      </c>
      <c r="C2977" s="37">
        <v>0</v>
      </c>
      <c r="D2977" s="37">
        <v>0</v>
      </c>
      <c r="E2977" s="37">
        <v>0</v>
      </c>
      <c r="F2977" s="37">
        <v>0.42344999999999999</v>
      </c>
      <c r="G2977" s="37" t="s">
        <v>1219</v>
      </c>
      <c r="H2977" s="37" t="s">
        <v>2308</v>
      </c>
      <c r="I2977" s="37">
        <v>18</v>
      </c>
      <c r="J2977" s="37" t="s">
        <v>2268</v>
      </c>
      <c r="K2977" s="37">
        <v>2</v>
      </c>
      <c r="L2977" s="37">
        <v>0</v>
      </c>
    </row>
    <row r="2978" spans="1:12" x14ac:dyDescent="0.25">
      <c r="A2978" s="37" t="s">
        <v>7895</v>
      </c>
      <c r="B2978" s="37">
        <v>2</v>
      </c>
      <c r="C2978" s="37">
        <v>0</v>
      </c>
      <c r="D2978" s="37">
        <v>0</v>
      </c>
      <c r="E2978" s="37">
        <v>0</v>
      </c>
      <c r="F2978" s="37">
        <v>0.16464999999999999</v>
      </c>
      <c r="G2978" s="37" t="s">
        <v>1219</v>
      </c>
      <c r="H2978" s="37" t="s">
        <v>2308</v>
      </c>
      <c r="I2978" s="37">
        <v>7</v>
      </c>
      <c r="J2978" s="37" t="s">
        <v>2268</v>
      </c>
      <c r="K2978" s="37">
        <v>1</v>
      </c>
      <c r="L2978" s="37">
        <v>0</v>
      </c>
    </row>
    <row r="2979" spans="1:12" x14ac:dyDescent="0.25">
      <c r="A2979" s="37" t="s">
        <v>7452</v>
      </c>
      <c r="B2979" s="37">
        <v>2</v>
      </c>
      <c r="C2979" s="37">
        <v>0</v>
      </c>
      <c r="D2979" s="37">
        <v>0</v>
      </c>
      <c r="E2979" s="37">
        <v>0</v>
      </c>
      <c r="F2979" s="37">
        <v>9.4100000000000003E-2</v>
      </c>
      <c r="G2979" s="37" t="s">
        <v>1219</v>
      </c>
      <c r="H2979" s="37" t="s">
        <v>2308</v>
      </c>
      <c r="I2979" s="37">
        <v>4</v>
      </c>
      <c r="J2979" s="37" t="s">
        <v>2268</v>
      </c>
      <c r="K2979" s="37">
        <v>1</v>
      </c>
      <c r="L2979" s="37">
        <v>0</v>
      </c>
    </row>
    <row r="2980" spans="1:12" x14ac:dyDescent="0.25">
      <c r="A2980" s="37" t="s">
        <v>7998</v>
      </c>
      <c r="B2980" s="37">
        <v>2</v>
      </c>
      <c r="C2980" s="37">
        <v>0</v>
      </c>
      <c r="D2980" s="37">
        <v>0</v>
      </c>
      <c r="E2980" s="37">
        <v>0</v>
      </c>
      <c r="F2980" s="37">
        <v>0.14115</v>
      </c>
      <c r="G2980" s="37" t="s">
        <v>1219</v>
      </c>
      <c r="H2980" s="37" t="s">
        <v>2308</v>
      </c>
      <c r="I2980" s="37">
        <v>6</v>
      </c>
      <c r="J2980" s="37" t="s">
        <v>2268</v>
      </c>
      <c r="K2980" s="37">
        <v>2</v>
      </c>
      <c r="L2980" s="37">
        <v>0</v>
      </c>
    </row>
    <row r="2981" spans="1:12" x14ac:dyDescent="0.25">
      <c r="A2981" s="37" t="s">
        <v>7894</v>
      </c>
      <c r="B2981" s="37">
        <v>2</v>
      </c>
      <c r="C2981" s="37">
        <v>0</v>
      </c>
      <c r="D2981" s="37">
        <v>0</v>
      </c>
      <c r="E2981" s="37">
        <v>1</v>
      </c>
      <c r="F2981" s="37">
        <v>0.70569999999999999</v>
      </c>
      <c r="G2981" s="37" t="s">
        <v>1219</v>
      </c>
      <c r="H2981" s="37" t="s">
        <v>2308</v>
      </c>
      <c r="I2981" s="37">
        <v>30</v>
      </c>
      <c r="J2981" s="37" t="s">
        <v>2268</v>
      </c>
      <c r="K2981" s="37">
        <v>2</v>
      </c>
      <c r="L2981" s="37">
        <v>0</v>
      </c>
    </row>
    <row r="2982" spans="1:12" x14ac:dyDescent="0.25">
      <c r="A2982" s="37" t="s">
        <v>7647</v>
      </c>
      <c r="B2982" s="37">
        <v>2</v>
      </c>
      <c r="C2982" s="37">
        <v>0</v>
      </c>
      <c r="D2982" s="37">
        <v>0</v>
      </c>
      <c r="E2982" s="37">
        <v>1</v>
      </c>
      <c r="F2982" s="37">
        <v>0.37640000000000001</v>
      </c>
      <c r="G2982" s="37" t="s">
        <v>1219</v>
      </c>
      <c r="H2982" s="37" t="s">
        <v>2308</v>
      </c>
      <c r="I2982" s="37">
        <v>16</v>
      </c>
      <c r="J2982" s="37" t="s">
        <v>2268</v>
      </c>
      <c r="K2982" s="37">
        <v>1</v>
      </c>
      <c r="L2982" s="37">
        <v>0</v>
      </c>
    </row>
    <row r="2983" spans="1:12" x14ac:dyDescent="0.25">
      <c r="A2983" s="37" t="s">
        <v>6719</v>
      </c>
      <c r="B2983" s="37">
        <v>2</v>
      </c>
      <c r="C2983" s="37">
        <v>0</v>
      </c>
      <c r="D2983" s="37">
        <v>0</v>
      </c>
      <c r="E2983" s="37">
        <v>1</v>
      </c>
      <c r="F2983" s="37">
        <v>0.75280000000000002</v>
      </c>
      <c r="G2983" s="37" t="s">
        <v>1219</v>
      </c>
      <c r="H2983" s="37" t="s">
        <v>2308</v>
      </c>
      <c r="I2983" s="37">
        <v>32</v>
      </c>
      <c r="J2983" s="37" t="s">
        <v>2268</v>
      </c>
      <c r="K2983" s="37">
        <v>2</v>
      </c>
      <c r="L2983" s="37">
        <v>0</v>
      </c>
    </row>
    <row r="2984" spans="1:12" x14ac:dyDescent="0.25">
      <c r="A2984" s="37" t="s">
        <v>7706</v>
      </c>
      <c r="B2984" s="37">
        <v>2</v>
      </c>
      <c r="C2984" s="37">
        <v>0</v>
      </c>
      <c r="D2984" s="37">
        <v>0</v>
      </c>
      <c r="E2984" s="37">
        <v>2</v>
      </c>
      <c r="F2984" s="37">
        <v>0.89395000000000002</v>
      </c>
      <c r="G2984" s="37" t="s">
        <v>1219</v>
      </c>
      <c r="H2984" s="37" t="s">
        <v>2308</v>
      </c>
      <c r="I2984" s="37">
        <v>38</v>
      </c>
      <c r="J2984" s="37" t="s">
        <v>2268</v>
      </c>
      <c r="K2984" s="37">
        <v>2</v>
      </c>
      <c r="L2984" s="37">
        <v>0</v>
      </c>
    </row>
    <row r="2985" spans="1:12" x14ac:dyDescent="0.25">
      <c r="A2985" s="37" t="s">
        <v>6535</v>
      </c>
      <c r="B2985" s="37">
        <v>2</v>
      </c>
      <c r="C2985" s="37">
        <v>0</v>
      </c>
      <c r="D2985" s="37">
        <v>0</v>
      </c>
      <c r="E2985" s="37">
        <v>0</v>
      </c>
      <c r="F2985" s="37">
        <v>0.58810000000000007</v>
      </c>
      <c r="G2985" s="37" t="s">
        <v>1219</v>
      </c>
      <c r="H2985" s="37" t="s">
        <v>2308</v>
      </c>
      <c r="I2985" s="37">
        <v>25</v>
      </c>
      <c r="J2985" s="37" t="s">
        <v>2268</v>
      </c>
      <c r="K2985" s="37">
        <v>2</v>
      </c>
      <c r="L2985" s="37">
        <v>0</v>
      </c>
    </row>
    <row r="2986" spans="1:12" x14ac:dyDescent="0.25">
      <c r="A2986" s="37" t="s">
        <v>7007</v>
      </c>
      <c r="B2986" s="37">
        <v>2</v>
      </c>
      <c r="C2986" s="37">
        <v>0</v>
      </c>
      <c r="D2986" s="37">
        <v>0</v>
      </c>
      <c r="E2986" s="37">
        <v>2</v>
      </c>
      <c r="F2986" s="37">
        <v>1.0115500000000002</v>
      </c>
      <c r="G2986" s="37" t="s">
        <v>1219</v>
      </c>
      <c r="H2986" s="37" t="s">
        <v>2308</v>
      </c>
      <c r="I2986" s="37">
        <v>43</v>
      </c>
      <c r="J2986" s="37" t="s">
        <v>2268</v>
      </c>
      <c r="K2986" s="37">
        <v>2</v>
      </c>
      <c r="L2986" s="37">
        <v>0</v>
      </c>
    </row>
    <row r="2987" spans="1:12" x14ac:dyDescent="0.25">
      <c r="A2987" s="37" t="s">
        <v>6280</v>
      </c>
      <c r="B2987" s="37">
        <v>2</v>
      </c>
      <c r="C2987" s="37">
        <v>0</v>
      </c>
      <c r="D2987" s="37">
        <v>0</v>
      </c>
      <c r="E2987" s="37">
        <v>1</v>
      </c>
      <c r="F2987" s="37">
        <v>0.79985000000000006</v>
      </c>
      <c r="G2987" s="37" t="s">
        <v>1219</v>
      </c>
      <c r="H2987" s="37" t="s">
        <v>2308</v>
      </c>
      <c r="I2987" s="37">
        <v>34</v>
      </c>
      <c r="J2987" s="37" t="s">
        <v>2268</v>
      </c>
      <c r="K2987" s="37">
        <v>2</v>
      </c>
      <c r="L2987" s="37">
        <v>0</v>
      </c>
    </row>
    <row r="2988" spans="1:12" x14ac:dyDescent="0.25">
      <c r="A2988" s="37" t="s">
        <v>6533</v>
      </c>
      <c r="B2988" s="37">
        <v>2</v>
      </c>
      <c r="C2988" s="37">
        <v>0</v>
      </c>
      <c r="D2988" s="37">
        <v>0</v>
      </c>
      <c r="E2988" s="37">
        <v>0</v>
      </c>
      <c r="F2988" s="37">
        <v>0.49400000000000005</v>
      </c>
      <c r="G2988" s="37" t="s">
        <v>1219</v>
      </c>
      <c r="H2988" s="37" t="s">
        <v>2308</v>
      </c>
      <c r="I2988" s="37">
        <v>21</v>
      </c>
      <c r="J2988" s="37" t="s">
        <v>2268</v>
      </c>
      <c r="K2988" s="37">
        <v>2</v>
      </c>
      <c r="L2988" s="37">
        <v>0</v>
      </c>
    </row>
    <row r="2989" spans="1:12" x14ac:dyDescent="0.25">
      <c r="A2989" s="37" t="s">
        <v>7451</v>
      </c>
      <c r="B2989" s="37">
        <v>2</v>
      </c>
      <c r="C2989" s="37">
        <v>0</v>
      </c>
      <c r="D2989" s="37">
        <v>1</v>
      </c>
      <c r="E2989" s="37">
        <v>2</v>
      </c>
      <c r="F2989" s="37">
        <v>1.38795</v>
      </c>
      <c r="G2989" s="37" t="s">
        <v>1219</v>
      </c>
      <c r="H2989" s="37" t="s">
        <v>2308</v>
      </c>
      <c r="I2989" s="37">
        <v>59</v>
      </c>
      <c r="J2989" s="37" t="s">
        <v>2268</v>
      </c>
      <c r="K2989" s="37">
        <v>2</v>
      </c>
      <c r="L2989" s="37">
        <v>1</v>
      </c>
    </row>
    <row r="2990" spans="1:12" x14ac:dyDescent="0.25">
      <c r="A2990" s="37" t="s">
        <v>8607</v>
      </c>
      <c r="B2990" s="37">
        <v>2</v>
      </c>
      <c r="C2990" s="37">
        <v>0</v>
      </c>
      <c r="D2990" s="37">
        <v>0</v>
      </c>
      <c r="E2990" s="37">
        <v>1</v>
      </c>
      <c r="F2990" s="37">
        <v>0.51750000000000007</v>
      </c>
      <c r="G2990" s="37" t="s">
        <v>1219</v>
      </c>
      <c r="H2990" s="37" t="s">
        <v>2308</v>
      </c>
      <c r="I2990" s="37">
        <v>22</v>
      </c>
      <c r="J2990" s="37" t="s">
        <v>2268</v>
      </c>
      <c r="K2990" s="37">
        <v>2</v>
      </c>
      <c r="L2990" s="37">
        <v>0</v>
      </c>
    </row>
    <row r="2991" spans="1:12" x14ac:dyDescent="0.25">
      <c r="A2991" s="37" t="s">
        <v>6278</v>
      </c>
      <c r="B2991" s="37">
        <v>2</v>
      </c>
      <c r="C2991" s="37">
        <v>0</v>
      </c>
      <c r="D2991" s="37">
        <v>0</v>
      </c>
      <c r="E2991" s="37">
        <v>0</v>
      </c>
      <c r="F2991" s="37">
        <v>0.18820000000000001</v>
      </c>
      <c r="G2991" s="37" t="s">
        <v>1219</v>
      </c>
      <c r="H2991" s="37" t="s">
        <v>2308</v>
      </c>
      <c r="I2991" s="37">
        <v>8</v>
      </c>
      <c r="J2991" s="37" t="s">
        <v>2268</v>
      </c>
      <c r="K2991" s="37">
        <v>2</v>
      </c>
      <c r="L2991" s="37">
        <v>0</v>
      </c>
    </row>
    <row r="2992" spans="1:12" x14ac:dyDescent="0.25">
      <c r="A2992" s="37" t="s">
        <v>8851</v>
      </c>
      <c r="B2992" s="37">
        <v>2</v>
      </c>
      <c r="C2992" s="37">
        <v>0</v>
      </c>
      <c r="D2992" s="37">
        <v>0</v>
      </c>
      <c r="E2992" s="37">
        <v>1</v>
      </c>
      <c r="F2992" s="37">
        <v>0.23525000000000001</v>
      </c>
      <c r="G2992" s="37" t="s">
        <v>1219</v>
      </c>
      <c r="H2992" s="37" t="s">
        <v>2308</v>
      </c>
      <c r="I2992" s="37">
        <v>10</v>
      </c>
      <c r="J2992" s="37" t="s">
        <v>2275</v>
      </c>
      <c r="K2992" s="37">
        <v>2</v>
      </c>
      <c r="L2992" s="37">
        <v>0</v>
      </c>
    </row>
    <row r="2993" spans="1:12" x14ac:dyDescent="0.25">
      <c r="A2993" s="37" t="s">
        <v>8421</v>
      </c>
      <c r="B2993" s="37">
        <v>2</v>
      </c>
      <c r="C2993" s="37">
        <v>0</v>
      </c>
      <c r="D2993" s="37">
        <v>0</v>
      </c>
      <c r="E2993" s="37">
        <v>2</v>
      </c>
      <c r="F2993" s="37">
        <v>0.39990000000000003</v>
      </c>
      <c r="G2993" s="37" t="s">
        <v>1219</v>
      </c>
      <c r="H2993" s="37" t="s">
        <v>2308</v>
      </c>
      <c r="I2993" s="37">
        <v>17</v>
      </c>
      <c r="J2993" s="37" t="s">
        <v>2275</v>
      </c>
      <c r="K2993" s="37">
        <v>2</v>
      </c>
      <c r="L2993" s="37">
        <v>0</v>
      </c>
    </row>
    <row r="2994" spans="1:12" x14ac:dyDescent="0.25">
      <c r="A2994" s="37" t="s">
        <v>8169</v>
      </c>
      <c r="B2994" s="37">
        <v>2</v>
      </c>
      <c r="C2994" s="37">
        <v>0</v>
      </c>
      <c r="D2994" s="37">
        <v>0</v>
      </c>
      <c r="E2994" s="37">
        <v>0</v>
      </c>
      <c r="F2994" s="37">
        <v>0.8469000000000001</v>
      </c>
      <c r="G2994" s="37" t="s">
        <v>1219</v>
      </c>
      <c r="H2994" s="37" t="s">
        <v>2308</v>
      </c>
      <c r="I2994" s="37">
        <v>36</v>
      </c>
      <c r="J2994" s="37" t="s">
        <v>2268</v>
      </c>
      <c r="K2994" s="37">
        <v>2</v>
      </c>
      <c r="L2994" s="37">
        <v>0</v>
      </c>
    </row>
    <row r="2995" spans="1:12" x14ac:dyDescent="0.25">
      <c r="A2995" s="37" t="s">
        <v>7705</v>
      </c>
      <c r="B2995" s="37">
        <v>2</v>
      </c>
      <c r="C2995" s="37">
        <v>0</v>
      </c>
      <c r="D2995" s="37">
        <v>0</v>
      </c>
      <c r="E2995" s="37">
        <v>2</v>
      </c>
      <c r="F2995" s="37">
        <v>1.2467999999999999</v>
      </c>
      <c r="G2995" s="37" t="s">
        <v>1219</v>
      </c>
      <c r="H2995" s="37" t="s">
        <v>2308</v>
      </c>
      <c r="I2995" s="37">
        <v>53</v>
      </c>
      <c r="J2995" s="37" t="s">
        <v>2268</v>
      </c>
      <c r="K2995" s="37">
        <v>2</v>
      </c>
      <c r="L2995" s="37">
        <v>0</v>
      </c>
    </row>
    <row r="2996" spans="1:12" x14ac:dyDescent="0.25">
      <c r="A2996" s="37" t="s">
        <v>6531</v>
      </c>
      <c r="B2996" s="37">
        <v>2</v>
      </c>
      <c r="C2996" s="37">
        <v>0</v>
      </c>
      <c r="D2996" s="37">
        <v>0</v>
      </c>
      <c r="E2996" s="37">
        <v>0</v>
      </c>
      <c r="F2996" s="37">
        <v>7.0550000000000002E-2</v>
      </c>
      <c r="G2996" s="37" t="s">
        <v>1219</v>
      </c>
      <c r="H2996" s="37" t="s">
        <v>2308</v>
      </c>
      <c r="I2996" s="37">
        <v>3</v>
      </c>
      <c r="J2996" s="37" t="s">
        <v>2268</v>
      </c>
      <c r="K2996" s="37">
        <v>1</v>
      </c>
      <c r="L2996" s="37">
        <v>0</v>
      </c>
    </row>
    <row r="2997" spans="1:12" x14ac:dyDescent="0.25">
      <c r="A2997" s="37" t="s">
        <v>8125</v>
      </c>
      <c r="B2997" s="37">
        <v>2</v>
      </c>
      <c r="C2997" s="37">
        <v>0</v>
      </c>
      <c r="D2997" s="37">
        <v>0</v>
      </c>
      <c r="E2997" s="37">
        <v>1</v>
      </c>
      <c r="F2997" s="37">
        <v>1.2233000000000001</v>
      </c>
      <c r="G2997" s="37" t="s">
        <v>1219</v>
      </c>
      <c r="H2997" s="37" t="s">
        <v>2308</v>
      </c>
      <c r="I2997" s="37">
        <v>52</v>
      </c>
      <c r="J2997" s="37" t="s">
        <v>2268</v>
      </c>
      <c r="K2997" s="37">
        <v>2</v>
      </c>
      <c r="L2997" s="37">
        <v>0</v>
      </c>
    </row>
    <row r="2998" spans="1:12" x14ac:dyDescent="0.25">
      <c r="A2998" s="37" t="s">
        <v>6530</v>
      </c>
      <c r="B2998" s="37">
        <v>2</v>
      </c>
      <c r="C2998" s="37">
        <v>0</v>
      </c>
      <c r="D2998" s="37">
        <v>0</v>
      </c>
      <c r="E2998" s="37">
        <v>0</v>
      </c>
      <c r="F2998" s="37">
        <v>1.2467999999999999</v>
      </c>
      <c r="G2998" s="37" t="s">
        <v>1219</v>
      </c>
      <c r="H2998" s="37" t="s">
        <v>2308</v>
      </c>
      <c r="I2998" s="37">
        <v>53</v>
      </c>
      <c r="J2998" s="37" t="s">
        <v>2268</v>
      </c>
      <c r="K2998" s="37">
        <v>2</v>
      </c>
      <c r="L2998" s="37">
        <v>0</v>
      </c>
    </row>
    <row r="2999" spans="1:12" x14ac:dyDescent="0.25">
      <c r="A2999" s="37" t="s">
        <v>8168</v>
      </c>
      <c r="B2999" s="37">
        <v>2</v>
      </c>
      <c r="C2999" s="37">
        <v>0</v>
      </c>
      <c r="D2999" s="37">
        <v>0</v>
      </c>
      <c r="E2999" s="37">
        <v>0</v>
      </c>
      <c r="F2999" s="37">
        <v>0.35285</v>
      </c>
      <c r="G2999" s="37" t="s">
        <v>1219</v>
      </c>
      <c r="H2999" s="37" t="s">
        <v>2308</v>
      </c>
      <c r="I2999" s="37">
        <v>15</v>
      </c>
      <c r="J2999" s="37" t="s">
        <v>2275</v>
      </c>
      <c r="K2999" s="37">
        <v>2</v>
      </c>
      <c r="L2999" s="37">
        <v>0</v>
      </c>
    </row>
    <row r="3000" spans="1:12" x14ac:dyDescent="0.25">
      <c r="A3000" s="37" t="s">
        <v>6860</v>
      </c>
      <c r="B3000" s="37">
        <v>2</v>
      </c>
      <c r="C3000" s="37">
        <v>0</v>
      </c>
      <c r="D3000" s="37">
        <v>1</v>
      </c>
      <c r="E3000" s="37">
        <v>0</v>
      </c>
      <c r="F3000" s="37">
        <v>1.2703000000000002</v>
      </c>
      <c r="G3000" s="37" t="s">
        <v>1219</v>
      </c>
      <c r="H3000" s="37" t="s">
        <v>2308</v>
      </c>
      <c r="I3000" s="37">
        <v>54</v>
      </c>
      <c r="J3000" s="37" t="s">
        <v>2275</v>
      </c>
      <c r="K3000" s="37">
        <v>1</v>
      </c>
      <c r="L3000" s="37">
        <v>1</v>
      </c>
    </row>
    <row r="3001" spans="1:12" x14ac:dyDescent="0.25">
      <c r="A3001" s="37" t="s">
        <v>7644</v>
      </c>
      <c r="B3001" s="37">
        <v>2</v>
      </c>
      <c r="C3001" s="37">
        <v>0</v>
      </c>
      <c r="D3001" s="37">
        <v>0</v>
      </c>
      <c r="E3001" s="37">
        <v>1</v>
      </c>
      <c r="F3001" s="37">
        <v>0.82335000000000003</v>
      </c>
      <c r="G3001" s="37" t="s">
        <v>1219</v>
      </c>
      <c r="H3001" s="37" t="s">
        <v>2308</v>
      </c>
      <c r="I3001" s="37">
        <v>35</v>
      </c>
      <c r="J3001" s="37" t="s">
        <v>2275</v>
      </c>
      <c r="K3001" s="37">
        <v>1</v>
      </c>
      <c r="L3001" s="37">
        <v>0</v>
      </c>
    </row>
    <row r="3002" spans="1:12" x14ac:dyDescent="0.25">
      <c r="A3002" s="37" t="s">
        <v>8242</v>
      </c>
      <c r="B3002" s="37">
        <v>2</v>
      </c>
      <c r="C3002" s="37">
        <v>0</v>
      </c>
      <c r="D3002" s="37">
        <v>0</v>
      </c>
      <c r="E3002" s="37">
        <v>0</v>
      </c>
      <c r="F3002" s="37">
        <v>1.0586</v>
      </c>
      <c r="G3002" s="37" t="s">
        <v>1219</v>
      </c>
      <c r="H3002" s="37" t="s">
        <v>2308</v>
      </c>
      <c r="I3002" s="37">
        <v>45</v>
      </c>
      <c r="J3002" s="37" t="s">
        <v>2268</v>
      </c>
      <c r="K3002" s="37">
        <v>2</v>
      </c>
      <c r="L3002" s="37">
        <v>0</v>
      </c>
    </row>
    <row r="3003" spans="1:12" x14ac:dyDescent="0.25">
      <c r="A3003" s="37" t="s">
        <v>7357</v>
      </c>
      <c r="B3003" s="37">
        <v>2</v>
      </c>
      <c r="C3003" s="37">
        <v>0</v>
      </c>
      <c r="D3003" s="37">
        <v>0</v>
      </c>
      <c r="E3003" s="37">
        <v>1</v>
      </c>
      <c r="F3003" s="37">
        <v>0.96450000000000014</v>
      </c>
      <c r="G3003" s="37" t="s">
        <v>1219</v>
      </c>
      <c r="H3003" s="37" t="s">
        <v>2308</v>
      </c>
      <c r="I3003" s="37">
        <v>41</v>
      </c>
      <c r="J3003" s="37" t="s">
        <v>2275</v>
      </c>
      <c r="K3003" s="37">
        <v>2</v>
      </c>
      <c r="L3003" s="37">
        <v>0</v>
      </c>
    </row>
    <row r="3004" spans="1:12" x14ac:dyDescent="0.25">
      <c r="A3004" s="37" t="s">
        <v>8061</v>
      </c>
      <c r="B3004" s="37">
        <v>2</v>
      </c>
      <c r="C3004" s="37">
        <v>0</v>
      </c>
      <c r="D3004" s="37">
        <v>0</v>
      </c>
      <c r="E3004" s="37">
        <v>0</v>
      </c>
      <c r="F3004" s="37">
        <v>0.84689999999999999</v>
      </c>
      <c r="G3004" s="37" t="s">
        <v>1219</v>
      </c>
      <c r="H3004" s="37" t="s">
        <v>2308</v>
      </c>
      <c r="I3004" s="37">
        <v>36</v>
      </c>
      <c r="J3004" s="37" t="s">
        <v>2268</v>
      </c>
      <c r="K3004" s="37">
        <v>2</v>
      </c>
      <c r="L3004" s="37">
        <v>0</v>
      </c>
    </row>
    <row r="3005" spans="1:12" x14ac:dyDescent="0.25">
      <c r="A3005" s="37" t="s">
        <v>8205</v>
      </c>
      <c r="B3005" s="37">
        <v>2</v>
      </c>
      <c r="C3005" s="37">
        <v>0</v>
      </c>
      <c r="D3005" s="37">
        <v>0</v>
      </c>
      <c r="E3005" s="37">
        <v>1</v>
      </c>
      <c r="F3005" s="37">
        <v>0.9174500000000001</v>
      </c>
      <c r="G3005" s="37" t="s">
        <v>1219</v>
      </c>
      <c r="H3005" s="37" t="s">
        <v>2308</v>
      </c>
      <c r="I3005" s="37">
        <v>39</v>
      </c>
      <c r="J3005" s="37" t="s">
        <v>2268</v>
      </c>
      <c r="K3005" s="37">
        <v>2</v>
      </c>
      <c r="L3005" s="37">
        <v>0</v>
      </c>
    </row>
    <row r="3006" spans="1:12" x14ac:dyDescent="0.25">
      <c r="A3006" s="37" t="s">
        <v>6526</v>
      </c>
      <c r="B3006" s="37">
        <v>2</v>
      </c>
      <c r="C3006" s="37">
        <v>0</v>
      </c>
      <c r="D3006" s="37">
        <v>0</v>
      </c>
      <c r="E3006" s="37">
        <v>1</v>
      </c>
      <c r="F3006" s="37">
        <v>0.49399999999999999</v>
      </c>
      <c r="G3006" s="37" t="s">
        <v>1219</v>
      </c>
      <c r="H3006" s="37" t="s">
        <v>2308</v>
      </c>
      <c r="I3006" s="37">
        <v>21</v>
      </c>
      <c r="J3006" s="37" t="s">
        <v>2275</v>
      </c>
      <c r="K3006" s="37">
        <v>2</v>
      </c>
      <c r="L3006" s="37">
        <v>0</v>
      </c>
    </row>
    <row r="3007" spans="1:12" x14ac:dyDescent="0.25">
      <c r="A3007" s="37" t="s">
        <v>6267</v>
      </c>
      <c r="B3007" s="37">
        <v>2</v>
      </c>
      <c r="C3007" s="37">
        <v>0</v>
      </c>
      <c r="D3007" s="37">
        <v>0</v>
      </c>
      <c r="E3007" s="37">
        <v>0</v>
      </c>
      <c r="F3007" s="37">
        <v>0.16465000000000002</v>
      </c>
      <c r="G3007" s="37" t="s">
        <v>1219</v>
      </c>
      <c r="H3007" s="37" t="s">
        <v>2310</v>
      </c>
      <c r="I3007" s="37">
        <v>7</v>
      </c>
      <c r="J3007" s="37" t="s">
        <v>2275</v>
      </c>
      <c r="K3007" s="37">
        <v>2</v>
      </c>
      <c r="L3007" s="37">
        <v>0</v>
      </c>
    </row>
    <row r="3008" spans="1:12" x14ac:dyDescent="0.25">
      <c r="A3008" s="37" t="s">
        <v>6266</v>
      </c>
      <c r="B3008" s="37">
        <v>2</v>
      </c>
      <c r="C3008" s="37">
        <v>0</v>
      </c>
      <c r="D3008" s="37">
        <v>0</v>
      </c>
      <c r="E3008" s="37">
        <v>0</v>
      </c>
      <c r="F3008" s="37">
        <v>0.63514999999999999</v>
      </c>
      <c r="G3008" s="37" t="s">
        <v>1219</v>
      </c>
      <c r="H3008" s="37" t="s">
        <v>2310</v>
      </c>
      <c r="I3008" s="37">
        <v>27</v>
      </c>
      <c r="J3008" s="37" t="s">
        <v>2275</v>
      </c>
      <c r="K3008" s="37">
        <v>2</v>
      </c>
      <c r="L3008" s="37">
        <v>0</v>
      </c>
    </row>
    <row r="3009" spans="1:12" x14ac:dyDescent="0.25">
      <c r="A3009" s="37" t="s">
        <v>7995</v>
      </c>
      <c r="B3009" s="37">
        <v>2</v>
      </c>
      <c r="C3009" s="37">
        <v>0</v>
      </c>
      <c r="D3009" s="37">
        <v>1</v>
      </c>
      <c r="E3009" s="37">
        <v>1</v>
      </c>
      <c r="F3009" s="37">
        <v>4.3285</v>
      </c>
      <c r="G3009" s="37" t="s">
        <v>1219</v>
      </c>
      <c r="H3009" s="37" t="s">
        <v>2310</v>
      </c>
      <c r="I3009" s="37">
        <v>184</v>
      </c>
      <c r="J3009" s="37" t="s">
        <v>2275</v>
      </c>
      <c r="K3009" s="37">
        <v>2</v>
      </c>
      <c r="L3009" s="37">
        <v>1</v>
      </c>
    </row>
    <row r="3010" spans="1:12" x14ac:dyDescent="0.25">
      <c r="A3010" s="37" t="s">
        <v>8316</v>
      </c>
      <c r="B3010" s="37">
        <v>2</v>
      </c>
      <c r="C3010" s="37">
        <v>0</v>
      </c>
      <c r="D3010" s="37">
        <v>1</v>
      </c>
      <c r="E3010" s="37">
        <v>0</v>
      </c>
      <c r="F3010" s="37">
        <v>1.8114000000000003</v>
      </c>
      <c r="G3010" s="37" t="s">
        <v>1230</v>
      </c>
      <c r="H3010" s="37" t="s">
        <v>2308</v>
      </c>
      <c r="I3010" s="37">
        <v>77</v>
      </c>
      <c r="J3010" s="37" t="s">
        <v>2275</v>
      </c>
      <c r="K3010" s="37">
        <v>2</v>
      </c>
      <c r="L3010" s="37">
        <v>1</v>
      </c>
    </row>
    <row r="3011" spans="1:12" x14ac:dyDescent="0.25">
      <c r="A3011" s="37" t="s">
        <v>8121</v>
      </c>
      <c r="B3011" s="37">
        <v>2</v>
      </c>
      <c r="C3011" s="37">
        <v>0</v>
      </c>
      <c r="D3011" s="37">
        <v>1</v>
      </c>
      <c r="E3011" s="37">
        <v>2</v>
      </c>
      <c r="F3011" s="37">
        <v>2.0298500000000002</v>
      </c>
      <c r="G3011" s="37" t="s">
        <v>2529</v>
      </c>
      <c r="H3011" s="37" t="s">
        <v>2308</v>
      </c>
      <c r="I3011" s="37">
        <v>123</v>
      </c>
      <c r="J3011" s="37" t="s">
        <v>2275</v>
      </c>
      <c r="K3011" s="37">
        <v>2</v>
      </c>
      <c r="L3011" s="37">
        <v>1</v>
      </c>
    </row>
    <row r="3012" spans="1:12" x14ac:dyDescent="0.25">
      <c r="A3012" s="37" t="s">
        <v>5561</v>
      </c>
      <c r="B3012" s="37">
        <v>2</v>
      </c>
      <c r="C3012" s="37">
        <v>0</v>
      </c>
      <c r="D3012" s="37">
        <v>0</v>
      </c>
      <c r="E3012" s="37">
        <v>0</v>
      </c>
      <c r="F3012" s="37">
        <v>0.25875000000000004</v>
      </c>
      <c r="G3012" s="37" t="s">
        <v>1227</v>
      </c>
      <c r="H3012" s="37" t="s">
        <v>2310</v>
      </c>
      <c r="I3012" s="37">
        <v>11</v>
      </c>
      <c r="J3012" s="37" t="s">
        <v>2275</v>
      </c>
      <c r="K3012" s="37">
        <v>2</v>
      </c>
      <c r="L3012" s="37">
        <v>0</v>
      </c>
    </row>
    <row r="3013" spans="1:12" x14ac:dyDescent="0.25">
      <c r="A3013" s="37" t="s">
        <v>7890</v>
      </c>
      <c r="B3013" s="37">
        <v>2</v>
      </c>
      <c r="C3013" s="37">
        <v>0</v>
      </c>
      <c r="D3013" s="37">
        <v>0</v>
      </c>
      <c r="E3013" s="37">
        <v>0</v>
      </c>
      <c r="F3013" s="37">
        <v>0.1411</v>
      </c>
      <c r="G3013" s="37" t="s">
        <v>2299</v>
      </c>
      <c r="H3013" s="37" t="s">
        <v>2308</v>
      </c>
      <c r="I3013" s="37">
        <v>6</v>
      </c>
      <c r="J3013" s="37" t="s">
        <v>2275</v>
      </c>
      <c r="K3013" s="37">
        <v>1</v>
      </c>
      <c r="L3013" s="37">
        <v>0</v>
      </c>
    </row>
    <row r="3014" spans="1:12" x14ac:dyDescent="0.25">
      <c r="A3014" s="37" t="s">
        <v>7547</v>
      </c>
      <c r="B3014" s="37">
        <v>2</v>
      </c>
      <c r="C3014" s="37">
        <v>0</v>
      </c>
      <c r="D3014" s="37">
        <v>0</v>
      </c>
      <c r="E3014" s="37">
        <v>1</v>
      </c>
      <c r="F3014" s="37">
        <v>0.18815000000000001</v>
      </c>
      <c r="G3014" s="37" t="s">
        <v>1248</v>
      </c>
      <c r="H3014" s="37" t="s">
        <v>2308</v>
      </c>
      <c r="I3014" s="37">
        <v>8</v>
      </c>
      <c r="J3014" s="37" t="s">
        <v>2275</v>
      </c>
      <c r="K3014" s="37">
        <v>1</v>
      </c>
      <c r="L3014" s="37">
        <v>0</v>
      </c>
    </row>
    <row r="3015" spans="1:12" x14ac:dyDescent="0.25">
      <c r="A3015" s="37" t="s">
        <v>6855</v>
      </c>
      <c r="B3015" s="37">
        <v>2</v>
      </c>
      <c r="C3015" s="37">
        <v>0</v>
      </c>
      <c r="D3015" s="37">
        <v>1</v>
      </c>
      <c r="E3015" s="37">
        <v>2</v>
      </c>
      <c r="F3015" s="37">
        <v>1.6702500000000002</v>
      </c>
      <c r="G3015" s="37" t="s">
        <v>1247</v>
      </c>
      <c r="H3015" s="37" t="s">
        <v>2308</v>
      </c>
      <c r="I3015" s="37">
        <v>71</v>
      </c>
      <c r="J3015" s="37" t="s">
        <v>2275</v>
      </c>
      <c r="K3015" s="37">
        <v>2</v>
      </c>
      <c r="L3015" s="37">
        <v>1</v>
      </c>
    </row>
    <row r="3016" spans="1:12" x14ac:dyDescent="0.25">
      <c r="A3016" s="37" t="s">
        <v>7770</v>
      </c>
      <c r="B3016" s="37">
        <v>2</v>
      </c>
      <c r="C3016" s="37">
        <v>0</v>
      </c>
      <c r="D3016" s="37">
        <v>0</v>
      </c>
      <c r="E3016" s="37">
        <v>1</v>
      </c>
      <c r="F3016" s="37">
        <v>0.4234</v>
      </c>
      <c r="G3016" s="37" t="s">
        <v>1247</v>
      </c>
      <c r="H3016" s="37" t="s">
        <v>2308</v>
      </c>
      <c r="I3016" s="37">
        <v>18</v>
      </c>
      <c r="J3016" s="37" t="s">
        <v>2275</v>
      </c>
      <c r="K3016" s="37">
        <v>2</v>
      </c>
      <c r="L3016" s="37">
        <v>0</v>
      </c>
    </row>
    <row r="3017" spans="1:12" x14ac:dyDescent="0.25">
      <c r="A3017" s="37" t="s">
        <v>5556</v>
      </c>
      <c r="B3017" s="37">
        <v>2</v>
      </c>
      <c r="C3017" s="37">
        <v>0</v>
      </c>
      <c r="D3017" s="37">
        <v>1</v>
      </c>
      <c r="E3017" s="37">
        <v>1</v>
      </c>
      <c r="F3017" s="37">
        <v>1.2468000000000001</v>
      </c>
      <c r="G3017" s="37" t="s">
        <v>1231</v>
      </c>
      <c r="H3017" s="37" t="s">
        <v>2308</v>
      </c>
      <c r="I3017" s="37">
        <v>53</v>
      </c>
      <c r="J3017" s="37" t="s">
        <v>2275</v>
      </c>
      <c r="K3017" s="37">
        <v>2</v>
      </c>
      <c r="L3017" s="37">
        <v>1</v>
      </c>
    </row>
    <row r="3018" spans="1:12" x14ac:dyDescent="0.25">
      <c r="A3018" s="37" t="s">
        <v>7769</v>
      </c>
      <c r="B3018" s="37">
        <v>2</v>
      </c>
      <c r="C3018" s="37">
        <v>0</v>
      </c>
      <c r="D3018" s="37">
        <v>0</v>
      </c>
      <c r="E3018" s="37">
        <v>1</v>
      </c>
      <c r="F3018" s="37">
        <v>0.96450000000000002</v>
      </c>
      <c r="G3018" s="37" t="s">
        <v>1221</v>
      </c>
      <c r="H3018" s="37" t="s">
        <v>2310</v>
      </c>
      <c r="I3018" s="37">
        <v>41</v>
      </c>
      <c r="J3018" s="37" t="s">
        <v>2275</v>
      </c>
      <c r="K3018" s="37">
        <v>1</v>
      </c>
      <c r="L3018" s="37">
        <v>0</v>
      </c>
    </row>
    <row r="3019" spans="1:12" x14ac:dyDescent="0.25">
      <c r="A3019" s="37" t="s">
        <v>8238</v>
      </c>
      <c r="B3019" s="37">
        <v>2</v>
      </c>
      <c r="C3019" s="37">
        <v>0</v>
      </c>
      <c r="D3019" s="37">
        <v>0</v>
      </c>
      <c r="E3019" s="37">
        <v>1</v>
      </c>
      <c r="F3019" s="37">
        <v>0.49400000000000005</v>
      </c>
      <c r="G3019" s="37" t="s">
        <v>1257</v>
      </c>
      <c r="H3019" s="37" t="s">
        <v>2316</v>
      </c>
      <c r="I3019" s="37">
        <v>21</v>
      </c>
      <c r="J3019" s="37" t="s">
        <v>2275</v>
      </c>
      <c r="K3019" s="37">
        <v>1</v>
      </c>
      <c r="L3019" s="37">
        <v>0</v>
      </c>
    </row>
    <row r="3020" spans="1:12" x14ac:dyDescent="0.25">
      <c r="A3020" s="37" t="s">
        <v>7144</v>
      </c>
      <c r="B3020" s="37">
        <v>2</v>
      </c>
      <c r="C3020" s="37">
        <v>0</v>
      </c>
      <c r="D3020" s="37">
        <v>0</v>
      </c>
      <c r="E3020" s="37">
        <v>1</v>
      </c>
      <c r="F3020" s="37">
        <v>0.38405</v>
      </c>
      <c r="G3020" s="37" t="s">
        <v>1257</v>
      </c>
      <c r="H3020" s="37" t="s">
        <v>2316</v>
      </c>
      <c r="I3020" s="37">
        <v>41</v>
      </c>
      <c r="J3020" s="37" t="s">
        <v>2275</v>
      </c>
      <c r="K3020" s="37">
        <v>1</v>
      </c>
      <c r="L3020" s="37">
        <v>0</v>
      </c>
    </row>
    <row r="3021" spans="1:12" x14ac:dyDescent="0.25">
      <c r="A3021" s="37" t="s">
        <v>5935</v>
      </c>
      <c r="B3021" s="37">
        <v>2</v>
      </c>
      <c r="C3021" s="37">
        <v>0</v>
      </c>
      <c r="D3021" s="37">
        <v>0</v>
      </c>
      <c r="E3021" s="37">
        <v>0</v>
      </c>
      <c r="F3021" s="37">
        <v>0.16465000000000002</v>
      </c>
      <c r="G3021" s="37" t="s">
        <v>1257</v>
      </c>
      <c r="H3021" s="37" t="s">
        <v>2308</v>
      </c>
      <c r="I3021" s="37">
        <v>7</v>
      </c>
      <c r="J3021" s="37" t="s">
        <v>2268</v>
      </c>
      <c r="K3021" s="37">
        <v>1</v>
      </c>
      <c r="L3021" s="37">
        <v>0</v>
      </c>
    </row>
    <row r="3022" spans="1:12" x14ac:dyDescent="0.25">
      <c r="A3022" s="37" t="s">
        <v>7946</v>
      </c>
      <c r="B3022" s="37">
        <v>2</v>
      </c>
      <c r="C3022" s="37">
        <v>0</v>
      </c>
      <c r="D3022" s="37">
        <v>0</v>
      </c>
      <c r="E3022" s="37">
        <v>1</v>
      </c>
      <c r="F3022" s="37">
        <v>0.61080000000000001</v>
      </c>
      <c r="G3022" s="37" t="s">
        <v>1257</v>
      </c>
      <c r="H3022" s="37" t="s">
        <v>2308</v>
      </c>
      <c r="I3022" s="37">
        <v>38</v>
      </c>
      <c r="J3022" s="37" t="s">
        <v>2275</v>
      </c>
      <c r="K3022" s="37">
        <v>2</v>
      </c>
      <c r="L3022" s="37">
        <v>0</v>
      </c>
    </row>
    <row r="3023" spans="1:12" x14ac:dyDescent="0.25">
      <c r="A3023" s="37" t="s">
        <v>7544</v>
      </c>
      <c r="B3023" s="37">
        <v>2</v>
      </c>
      <c r="C3023" s="37">
        <v>0</v>
      </c>
      <c r="D3023" s="37">
        <v>0</v>
      </c>
      <c r="E3023" s="37">
        <v>0</v>
      </c>
      <c r="F3023" s="37">
        <v>0.23525000000000001</v>
      </c>
      <c r="G3023" s="37" t="s">
        <v>1257</v>
      </c>
      <c r="H3023" s="37" t="s">
        <v>2308</v>
      </c>
      <c r="I3023" s="37">
        <v>10</v>
      </c>
      <c r="J3023" s="37" t="s">
        <v>2275</v>
      </c>
      <c r="K3023" s="37">
        <v>1</v>
      </c>
      <c r="L3023" s="37">
        <v>0</v>
      </c>
    </row>
    <row r="3024" spans="1:12" x14ac:dyDescent="0.25">
      <c r="A3024" s="37" t="s">
        <v>5554</v>
      </c>
      <c r="B3024" s="37">
        <v>2</v>
      </c>
      <c r="C3024" s="37">
        <v>0</v>
      </c>
      <c r="D3024" s="37">
        <v>0</v>
      </c>
      <c r="E3024" s="37">
        <v>0</v>
      </c>
      <c r="F3024" s="37">
        <v>1.03505</v>
      </c>
      <c r="G3024" s="37" t="s">
        <v>1257</v>
      </c>
      <c r="H3024" s="37" t="s">
        <v>2308</v>
      </c>
      <c r="I3024" s="37">
        <v>44</v>
      </c>
      <c r="J3024" s="37" t="s">
        <v>2268</v>
      </c>
      <c r="K3024" s="37">
        <v>2</v>
      </c>
      <c r="L3024" s="37">
        <v>0</v>
      </c>
    </row>
    <row r="3025" spans="1:12" x14ac:dyDescent="0.25">
      <c r="A3025" s="37" t="s">
        <v>8280</v>
      </c>
      <c r="B3025" s="37">
        <v>2</v>
      </c>
      <c r="C3025" s="37">
        <v>0</v>
      </c>
      <c r="D3025" s="37">
        <v>0</v>
      </c>
      <c r="E3025" s="37">
        <v>1</v>
      </c>
      <c r="F3025" s="37">
        <v>0.9174500000000001</v>
      </c>
      <c r="G3025" s="37" t="s">
        <v>1257</v>
      </c>
      <c r="H3025" s="37" t="s">
        <v>2308</v>
      </c>
      <c r="I3025" s="37">
        <v>39</v>
      </c>
      <c r="J3025" s="37" t="s">
        <v>2275</v>
      </c>
      <c r="K3025" s="37">
        <v>2</v>
      </c>
      <c r="L3025" s="37">
        <v>0</v>
      </c>
    </row>
    <row r="3026" spans="1:12" x14ac:dyDescent="0.25">
      <c r="A3026" s="37" t="s">
        <v>6998</v>
      </c>
      <c r="B3026" s="37">
        <v>2</v>
      </c>
      <c r="C3026" s="37">
        <v>0</v>
      </c>
      <c r="D3026" s="37">
        <v>0</v>
      </c>
      <c r="E3026" s="37">
        <v>0</v>
      </c>
      <c r="F3026" s="37">
        <v>1.03505</v>
      </c>
      <c r="G3026" s="37" t="s">
        <v>1257</v>
      </c>
      <c r="H3026" s="37" t="s">
        <v>2308</v>
      </c>
      <c r="I3026" s="37">
        <v>44</v>
      </c>
      <c r="J3026" s="37" t="s">
        <v>2275</v>
      </c>
      <c r="K3026" s="37">
        <v>2</v>
      </c>
      <c r="L3026" s="37">
        <v>0</v>
      </c>
    </row>
    <row r="3027" spans="1:12" x14ac:dyDescent="0.25">
      <c r="A3027" s="37" t="s">
        <v>7888</v>
      </c>
      <c r="B3027" s="37">
        <v>2</v>
      </c>
      <c r="C3027" s="37">
        <v>0</v>
      </c>
      <c r="D3027" s="37">
        <v>0</v>
      </c>
      <c r="E3027" s="37">
        <v>0</v>
      </c>
      <c r="F3027" s="37">
        <v>0.16465000000000002</v>
      </c>
      <c r="G3027" s="37" t="s">
        <v>1257</v>
      </c>
      <c r="H3027" s="37" t="s">
        <v>2308</v>
      </c>
      <c r="I3027" s="37">
        <v>7</v>
      </c>
      <c r="J3027" s="37" t="s">
        <v>2275</v>
      </c>
      <c r="K3027" s="37">
        <v>2</v>
      </c>
      <c r="L3027" s="37">
        <v>0</v>
      </c>
    </row>
    <row r="3028" spans="1:12" x14ac:dyDescent="0.25">
      <c r="A3028" s="37" t="s">
        <v>5550</v>
      </c>
      <c r="B3028" s="37">
        <v>2</v>
      </c>
      <c r="C3028" s="37">
        <v>0</v>
      </c>
      <c r="D3028" s="37">
        <v>0</v>
      </c>
      <c r="E3028" s="37">
        <v>0</v>
      </c>
      <c r="F3028" s="37">
        <v>0.39990000000000003</v>
      </c>
      <c r="G3028" s="37" t="s">
        <v>1257</v>
      </c>
      <c r="H3028" s="37" t="s">
        <v>2308</v>
      </c>
      <c r="I3028" s="37">
        <v>17</v>
      </c>
      <c r="J3028" s="37" t="s">
        <v>2268</v>
      </c>
      <c r="K3028" s="37">
        <v>2</v>
      </c>
      <c r="L3028" s="37">
        <v>0</v>
      </c>
    </row>
    <row r="3029" spans="1:12" x14ac:dyDescent="0.25">
      <c r="A3029" s="37" t="s">
        <v>7542</v>
      </c>
      <c r="B3029" s="37">
        <v>2</v>
      </c>
      <c r="C3029" s="37">
        <v>0</v>
      </c>
      <c r="D3029" s="37">
        <v>0</v>
      </c>
      <c r="E3029" s="37">
        <v>0</v>
      </c>
      <c r="F3029" s="37">
        <v>0.32930000000000004</v>
      </c>
      <c r="G3029" s="37" t="s">
        <v>2584</v>
      </c>
      <c r="H3029" s="37" t="s">
        <v>2308</v>
      </c>
      <c r="I3029" s="37">
        <v>14</v>
      </c>
      <c r="J3029" s="37" t="s">
        <v>2275</v>
      </c>
      <c r="K3029" s="37">
        <v>2</v>
      </c>
      <c r="L3029" s="37">
        <v>0</v>
      </c>
    </row>
    <row r="3030" spans="1:12" x14ac:dyDescent="0.25">
      <c r="A3030" s="37" t="s">
        <v>6254</v>
      </c>
      <c r="B3030" s="37">
        <v>2</v>
      </c>
      <c r="C3030" s="37">
        <v>0</v>
      </c>
      <c r="D3030" s="37">
        <v>0</v>
      </c>
      <c r="E3030" s="37">
        <v>2</v>
      </c>
      <c r="F3030" s="37">
        <v>0.1736</v>
      </c>
      <c r="G3030" s="37" t="s">
        <v>1239</v>
      </c>
      <c r="H3030" s="37" t="s">
        <v>2310</v>
      </c>
      <c r="I3030" s="37">
        <v>14</v>
      </c>
      <c r="J3030" s="37" t="s">
        <v>2275</v>
      </c>
      <c r="K3030" s="37">
        <v>2</v>
      </c>
      <c r="L3030" s="37">
        <v>0</v>
      </c>
    </row>
    <row r="3031" spans="1:12" x14ac:dyDescent="0.25">
      <c r="A3031" s="37" t="s">
        <v>7356</v>
      </c>
      <c r="B3031" s="37">
        <v>2</v>
      </c>
      <c r="C3031" s="37">
        <v>0</v>
      </c>
      <c r="D3031" s="37">
        <v>1</v>
      </c>
      <c r="E3031" s="37">
        <v>0</v>
      </c>
      <c r="F3031" s="37">
        <v>1.9525000000000001</v>
      </c>
      <c r="G3031" s="37" t="s">
        <v>3704</v>
      </c>
      <c r="H3031" s="37" t="s">
        <v>2308</v>
      </c>
      <c r="I3031" s="37">
        <v>83</v>
      </c>
      <c r="J3031" s="37" t="s">
        <v>2268</v>
      </c>
      <c r="K3031" s="37">
        <v>2</v>
      </c>
      <c r="L3031" s="37">
        <v>1</v>
      </c>
    </row>
    <row r="3032" spans="1:12" x14ac:dyDescent="0.25">
      <c r="A3032" s="37" t="s">
        <v>6850</v>
      </c>
      <c r="B3032" s="37">
        <v>2</v>
      </c>
      <c r="C3032" s="37">
        <v>0</v>
      </c>
      <c r="D3032" s="37">
        <v>0</v>
      </c>
      <c r="E3032" s="37">
        <v>2</v>
      </c>
      <c r="F3032" s="37">
        <v>0.87040000000000006</v>
      </c>
      <c r="G3032" s="37" t="s">
        <v>3704</v>
      </c>
      <c r="H3032" s="37" t="s">
        <v>2308</v>
      </c>
      <c r="I3032" s="37">
        <v>37</v>
      </c>
      <c r="J3032" s="37" t="s">
        <v>2275</v>
      </c>
      <c r="K3032" s="37">
        <v>2</v>
      </c>
      <c r="L3032" s="37">
        <v>0</v>
      </c>
    </row>
    <row r="3033" spans="1:12" x14ac:dyDescent="0.25">
      <c r="A3033" s="37" t="s">
        <v>7640</v>
      </c>
      <c r="B3033" s="37">
        <v>2</v>
      </c>
      <c r="C3033" s="37">
        <v>0</v>
      </c>
      <c r="D3033" s="37">
        <v>0</v>
      </c>
      <c r="E3033" s="37">
        <v>0</v>
      </c>
      <c r="F3033" s="37">
        <v>0.32930000000000004</v>
      </c>
      <c r="G3033" s="37" t="s">
        <v>2639</v>
      </c>
      <c r="H3033" s="37" t="s">
        <v>2308</v>
      </c>
      <c r="I3033" s="37">
        <v>14</v>
      </c>
      <c r="J3033" s="37" t="s">
        <v>2268</v>
      </c>
      <c r="K3033" s="37">
        <v>2</v>
      </c>
      <c r="L3033" s="37">
        <v>0</v>
      </c>
    </row>
    <row r="3034" spans="1:12" x14ac:dyDescent="0.25">
      <c r="A3034" s="37" t="s">
        <v>7541</v>
      </c>
      <c r="B3034" s="37">
        <v>2</v>
      </c>
      <c r="C3034" s="37">
        <v>0</v>
      </c>
      <c r="D3034" s="37">
        <v>0</v>
      </c>
      <c r="E3034" s="37">
        <v>0</v>
      </c>
      <c r="F3034" s="37">
        <v>0.11760000000000001</v>
      </c>
      <c r="G3034" s="37" t="s">
        <v>2436</v>
      </c>
      <c r="H3034" s="37" t="s">
        <v>2308</v>
      </c>
      <c r="I3034" s="37">
        <v>5</v>
      </c>
      <c r="J3034" s="37" t="s">
        <v>2275</v>
      </c>
      <c r="K3034" s="37">
        <v>1</v>
      </c>
      <c r="L3034" s="37">
        <v>0</v>
      </c>
    </row>
    <row r="3035" spans="1:12" x14ac:dyDescent="0.25">
      <c r="A3035" s="37" t="s">
        <v>6511</v>
      </c>
      <c r="B3035" s="37">
        <v>2</v>
      </c>
      <c r="C3035" s="37">
        <v>0</v>
      </c>
      <c r="D3035" s="37">
        <v>0</v>
      </c>
      <c r="E3035" s="37">
        <v>0</v>
      </c>
      <c r="F3035" s="37">
        <v>0.44695000000000001</v>
      </c>
      <c r="G3035" s="37" t="s">
        <v>2436</v>
      </c>
      <c r="H3035" s="37" t="s">
        <v>2308</v>
      </c>
      <c r="I3035" s="37">
        <v>19</v>
      </c>
      <c r="J3035" s="37" t="s">
        <v>2275</v>
      </c>
      <c r="K3035" s="37">
        <v>1</v>
      </c>
      <c r="L3035" s="37">
        <v>0</v>
      </c>
    </row>
    <row r="3036" spans="1:12" x14ac:dyDescent="0.25">
      <c r="A3036" s="37" t="s">
        <v>7639</v>
      </c>
      <c r="B3036" s="37">
        <v>2</v>
      </c>
      <c r="C3036" s="37">
        <v>0</v>
      </c>
      <c r="D3036" s="37">
        <v>0</v>
      </c>
      <c r="E3036" s="37">
        <v>1</v>
      </c>
      <c r="F3036" s="37">
        <v>0.28225000000000006</v>
      </c>
      <c r="G3036" s="37" t="s">
        <v>2370</v>
      </c>
      <c r="H3036" s="37" t="s">
        <v>2308</v>
      </c>
      <c r="I3036" s="37">
        <v>12</v>
      </c>
      <c r="J3036" s="37" t="s">
        <v>2268</v>
      </c>
      <c r="K3036" s="37">
        <v>1</v>
      </c>
      <c r="L3036" s="37">
        <v>0</v>
      </c>
    </row>
    <row r="3037" spans="1:12" x14ac:dyDescent="0.25">
      <c r="A3037" s="37" t="s">
        <v>8846</v>
      </c>
      <c r="B3037" s="37">
        <v>2</v>
      </c>
      <c r="C3037" s="37">
        <v>0</v>
      </c>
      <c r="D3037" s="37">
        <v>0</v>
      </c>
      <c r="E3037" s="37">
        <v>1</v>
      </c>
      <c r="F3037" s="37">
        <v>1.95255</v>
      </c>
      <c r="G3037" s="37" t="s">
        <v>7561</v>
      </c>
      <c r="H3037" s="37" t="s">
        <v>2308</v>
      </c>
      <c r="I3037" s="37">
        <v>83</v>
      </c>
      <c r="J3037" s="37" t="s">
        <v>2275</v>
      </c>
      <c r="K3037" s="37">
        <v>2</v>
      </c>
      <c r="L3037" s="37">
        <v>0</v>
      </c>
    </row>
    <row r="3038" spans="1:12" x14ac:dyDescent="0.25">
      <c r="A3038" s="37" t="s">
        <v>6849</v>
      </c>
      <c r="B3038" s="37">
        <v>2</v>
      </c>
      <c r="C3038" s="37">
        <v>0</v>
      </c>
      <c r="D3038" s="37">
        <v>0</v>
      </c>
      <c r="E3038" s="37">
        <v>0</v>
      </c>
      <c r="F3038" s="37">
        <v>0.25875000000000004</v>
      </c>
      <c r="G3038" s="37" t="s">
        <v>1226</v>
      </c>
      <c r="H3038" s="37" t="s">
        <v>2310</v>
      </c>
      <c r="I3038" s="37">
        <v>11</v>
      </c>
      <c r="J3038" s="37" t="s">
        <v>2275</v>
      </c>
      <c r="K3038" s="37">
        <v>1</v>
      </c>
      <c r="L3038" s="37">
        <v>0</v>
      </c>
    </row>
    <row r="3039" spans="1:12" x14ac:dyDescent="0.25">
      <c r="A3039" s="37" t="s">
        <v>7699</v>
      </c>
      <c r="B3039" s="37">
        <v>2</v>
      </c>
      <c r="C3039" s="37">
        <v>0</v>
      </c>
      <c r="D3039" s="37">
        <v>0</v>
      </c>
      <c r="E3039" s="37">
        <v>1</v>
      </c>
      <c r="F3039" s="37">
        <v>0.87040000000000006</v>
      </c>
      <c r="G3039" s="37" t="s">
        <v>1226</v>
      </c>
      <c r="H3039" s="37" t="s">
        <v>2308</v>
      </c>
      <c r="I3039" s="37">
        <v>37</v>
      </c>
      <c r="J3039" s="37" t="s">
        <v>2275</v>
      </c>
      <c r="K3039" s="37">
        <v>2</v>
      </c>
      <c r="L3039" s="37">
        <v>0</v>
      </c>
    </row>
    <row r="3040" spans="1:12" x14ac:dyDescent="0.25">
      <c r="A3040" s="37" t="s">
        <v>6994</v>
      </c>
      <c r="B3040" s="37">
        <v>2</v>
      </c>
      <c r="C3040" s="37">
        <v>0</v>
      </c>
      <c r="D3040" s="37">
        <v>0</v>
      </c>
      <c r="E3040" s="37">
        <v>2</v>
      </c>
      <c r="F3040" s="37">
        <v>0.98805000000000009</v>
      </c>
      <c r="G3040" s="37" t="s">
        <v>1226</v>
      </c>
      <c r="H3040" s="37" t="s">
        <v>2308</v>
      </c>
      <c r="I3040" s="37">
        <v>42</v>
      </c>
      <c r="J3040" s="37" t="s">
        <v>2268</v>
      </c>
      <c r="K3040" s="37">
        <v>2</v>
      </c>
      <c r="L3040" s="37">
        <v>0</v>
      </c>
    </row>
    <row r="3041" spans="1:12" x14ac:dyDescent="0.25">
      <c r="A3041" s="37" t="s">
        <v>7638</v>
      </c>
      <c r="B3041" s="37">
        <v>2</v>
      </c>
      <c r="C3041" s="37">
        <v>0</v>
      </c>
      <c r="D3041" s="37">
        <v>0</v>
      </c>
      <c r="E3041" s="37">
        <v>1</v>
      </c>
      <c r="F3041" s="37">
        <v>0.79980000000000007</v>
      </c>
      <c r="G3041" s="37" t="s">
        <v>1226</v>
      </c>
      <c r="H3041" s="37" t="s">
        <v>2308</v>
      </c>
      <c r="I3041" s="37">
        <v>34</v>
      </c>
      <c r="J3041" s="37" t="s">
        <v>2275</v>
      </c>
      <c r="K3041" s="37">
        <v>2</v>
      </c>
      <c r="L3041" s="37">
        <v>0</v>
      </c>
    </row>
    <row r="3042" spans="1:12" x14ac:dyDescent="0.25">
      <c r="A3042" s="37" t="s">
        <v>7141</v>
      </c>
      <c r="B3042" s="37">
        <v>2</v>
      </c>
      <c r="C3042" s="37">
        <v>0</v>
      </c>
      <c r="D3042" s="37">
        <v>0</v>
      </c>
      <c r="E3042" s="37">
        <v>0</v>
      </c>
      <c r="F3042" s="37">
        <v>0.2823</v>
      </c>
      <c r="G3042" s="37" t="s">
        <v>1226</v>
      </c>
      <c r="H3042" s="37" t="s">
        <v>2308</v>
      </c>
      <c r="I3042" s="37">
        <v>12</v>
      </c>
      <c r="J3042" s="37" t="s">
        <v>2275</v>
      </c>
      <c r="K3042" s="37">
        <v>2</v>
      </c>
      <c r="L3042" s="37">
        <v>0</v>
      </c>
    </row>
    <row r="3043" spans="1:12" x14ac:dyDescent="0.25">
      <c r="A3043" s="37" t="s">
        <v>6848</v>
      </c>
      <c r="B3043" s="37">
        <v>2</v>
      </c>
      <c r="C3043" s="37">
        <v>0</v>
      </c>
      <c r="D3043" s="37">
        <v>0</v>
      </c>
      <c r="E3043" s="37">
        <v>0</v>
      </c>
      <c r="F3043" s="37">
        <v>0.72925000000000006</v>
      </c>
      <c r="G3043" s="37" t="s">
        <v>1241</v>
      </c>
      <c r="H3043" s="37" t="s">
        <v>2308</v>
      </c>
      <c r="I3043" s="37">
        <v>31</v>
      </c>
      <c r="J3043" s="37" t="s">
        <v>2268</v>
      </c>
      <c r="K3043" s="37">
        <v>2</v>
      </c>
      <c r="L3043" s="37">
        <v>0</v>
      </c>
    </row>
    <row r="3044" spans="1:12" x14ac:dyDescent="0.25">
      <c r="A3044" s="37" t="s">
        <v>7538</v>
      </c>
      <c r="B3044" s="37">
        <v>2</v>
      </c>
      <c r="C3044" s="37">
        <v>0</v>
      </c>
      <c r="D3044" s="37">
        <v>0</v>
      </c>
      <c r="E3044" s="37">
        <v>0</v>
      </c>
      <c r="F3044" s="37">
        <v>0.39990000000000003</v>
      </c>
      <c r="G3044" s="37" t="s">
        <v>1241</v>
      </c>
      <c r="H3044" s="37" t="s">
        <v>2308</v>
      </c>
      <c r="I3044" s="37">
        <v>17</v>
      </c>
      <c r="J3044" s="37" t="s">
        <v>2268</v>
      </c>
      <c r="K3044" s="37">
        <v>2</v>
      </c>
      <c r="L3044" s="37">
        <v>0</v>
      </c>
    </row>
    <row r="3045" spans="1:12" x14ac:dyDescent="0.25">
      <c r="A3045" s="37" t="s">
        <v>8416</v>
      </c>
      <c r="B3045" s="37">
        <v>2</v>
      </c>
      <c r="C3045" s="37">
        <v>0</v>
      </c>
      <c r="D3045" s="37">
        <v>0</v>
      </c>
      <c r="E3045" s="37">
        <v>0</v>
      </c>
      <c r="F3045" s="37">
        <v>7.0550000000000002E-2</v>
      </c>
      <c r="G3045" s="37" t="s">
        <v>1232</v>
      </c>
      <c r="H3045" s="37" t="s">
        <v>2308</v>
      </c>
      <c r="I3045" s="37">
        <v>3</v>
      </c>
      <c r="J3045" s="37" t="s">
        <v>2275</v>
      </c>
      <c r="K3045" s="37">
        <v>1</v>
      </c>
      <c r="L3045" s="37">
        <v>0</v>
      </c>
    </row>
    <row r="3046" spans="1:12" x14ac:dyDescent="0.25">
      <c r="A3046" s="37" t="s">
        <v>8164</v>
      </c>
      <c r="B3046" s="37">
        <v>2</v>
      </c>
      <c r="C3046" s="37">
        <v>0</v>
      </c>
      <c r="D3046" s="37">
        <v>0</v>
      </c>
      <c r="E3046" s="37">
        <v>1</v>
      </c>
      <c r="F3046" s="37">
        <v>0.75275000000000003</v>
      </c>
      <c r="G3046" s="37" t="s">
        <v>1232</v>
      </c>
      <c r="H3046" s="37" t="s">
        <v>2308</v>
      </c>
      <c r="I3046" s="37">
        <v>32</v>
      </c>
      <c r="J3046" s="37" t="s">
        <v>2275</v>
      </c>
      <c r="K3046" s="37">
        <v>2</v>
      </c>
      <c r="L3046" s="37">
        <v>0</v>
      </c>
    </row>
    <row r="3047" spans="1:12" x14ac:dyDescent="0.25">
      <c r="A3047" s="37" t="s">
        <v>8053</v>
      </c>
      <c r="B3047" s="37">
        <v>2</v>
      </c>
      <c r="C3047" s="37">
        <v>0</v>
      </c>
      <c r="D3047" s="37">
        <v>1</v>
      </c>
      <c r="E3047" s="37">
        <v>0</v>
      </c>
      <c r="F3047" s="37">
        <v>2.51715</v>
      </c>
      <c r="G3047" s="37" t="s">
        <v>1232</v>
      </c>
      <c r="H3047" s="37" t="s">
        <v>2308</v>
      </c>
      <c r="I3047" s="37">
        <v>107</v>
      </c>
      <c r="J3047" s="37" t="s">
        <v>2275</v>
      </c>
      <c r="K3047" s="37">
        <v>2</v>
      </c>
      <c r="L3047" s="37">
        <v>1</v>
      </c>
    </row>
    <row r="3048" spans="1:12" x14ac:dyDescent="0.25">
      <c r="A3048" s="37" t="s">
        <v>6991</v>
      </c>
      <c r="B3048" s="37">
        <v>2</v>
      </c>
      <c r="C3048" s="37">
        <v>0</v>
      </c>
      <c r="D3048" s="37">
        <v>0</v>
      </c>
      <c r="E3048" s="37">
        <v>1</v>
      </c>
      <c r="F3048" s="37">
        <v>1.4820500000000001</v>
      </c>
      <c r="G3048" s="37" t="s">
        <v>1232</v>
      </c>
      <c r="H3048" s="37" t="s">
        <v>2308</v>
      </c>
      <c r="I3048" s="37">
        <v>63</v>
      </c>
      <c r="J3048" s="37" t="s">
        <v>2275</v>
      </c>
      <c r="K3048" s="37">
        <v>2</v>
      </c>
      <c r="L3048" s="37">
        <v>0</v>
      </c>
    </row>
    <row r="3049" spans="1:12" x14ac:dyDescent="0.25">
      <c r="A3049" s="37" t="s">
        <v>8277</v>
      </c>
      <c r="B3049" s="37">
        <v>2</v>
      </c>
      <c r="C3049" s="37">
        <v>0</v>
      </c>
      <c r="D3049" s="37">
        <v>0</v>
      </c>
      <c r="E3049" s="37">
        <v>1</v>
      </c>
      <c r="F3049" s="37">
        <v>0.25875000000000004</v>
      </c>
      <c r="G3049" s="37" t="s">
        <v>1232</v>
      </c>
      <c r="H3049" s="37" t="s">
        <v>2308</v>
      </c>
      <c r="I3049" s="37">
        <v>11</v>
      </c>
      <c r="J3049" s="37" t="s">
        <v>2275</v>
      </c>
      <c r="K3049" s="37">
        <v>2</v>
      </c>
      <c r="L3049" s="37">
        <v>0</v>
      </c>
    </row>
    <row r="3050" spans="1:12" x14ac:dyDescent="0.25">
      <c r="A3050" s="37" t="s">
        <v>6845</v>
      </c>
      <c r="B3050" s="37">
        <v>2</v>
      </c>
      <c r="C3050" s="37">
        <v>0</v>
      </c>
      <c r="D3050" s="37">
        <v>0</v>
      </c>
      <c r="E3050" s="37">
        <v>1</v>
      </c>
      <c r="F3050" s="37">
        <v>0.42345000000000005</v>
      </c>
      <c r="G3050" s="37" t="s">
        <v>1232</v>
      </c>
      <c r="H3050" s="37" t="s">
        <v>2308</v>
      </c>
      <c r="I3050" s="37">
        <v>18</v>
      </c>
      <c r="J3050" s="37" t="s">
        <v>2275</v>
      </c>
      <c r="K3050" s="37">
        <v>2</v>
      </c>
      <c r="L3050" s="37">
        <v>0</v>
      </c>
    </row>
    <row r="3051" spans="1:12" x14ac:dyDescent="0.25">
      <c r="A3051" s="37" t="s">
        <v>8357</v>
      </c>
      <c r="B3051" s="37">
        <v>2</v>
      </c>
      <c r="C3051" s="37">
        <v>0</v>
      </c>
      <c r="D3051" s="37">
        <v>0</v>
      </c>
      <c r="E3051" s="37">
        <v>0</v>
      </c>
      <c r="F3051" s="37">
        <v>4.7E-2</v>
      </c>
      <c r="G3051" s="37" t="s">
        <v>1232</v>
      </c>
      <c r="H3051" s="37" t="s">
        <v>2308</v>
      </c>
      <c r="I3051" s="37">
        <v>2</v>
      </c>
      <c r="J3051" s="37" t="s">
        <v>2275</v>
      </c>
      <c r="K3051" s="37">
        <v>1</v>
      </c>
      <c r="L3051" s="37">
        <v>0</v>
      </c>
    </row>
    <row r="3052" spans="1:12" x14ac:dyDescent="0.25">
      <c r="A3052" s="37" t="s">
        <v>6990</v>
      </c>
      <c r="B3052" s="37">
        <v>2</v>
      </c>
      <c r="C3052" s="37">
        <v>0</v>
      </c>
      <c r="D3052" s="37">
        <v>0</v>
      </c>
      <c r="E3052" s="37">
        <v>0</v>
      </c>
      <c r="F3052" s="37">
        <v>0.79980000000000007</v>
      </c>
      <c r="G3052" s="37" t="s">
        <v>1232</v>
      </c>
      <c r="H3052" s="37" t="s">
        <v>2308</v>
      </c>
      <c r="I3052" s="37">
        <v>34</v>
      </c>
      <c r="J3052" s="37" t="s">
        <v>2275</v>
      </c>
      <c r="K3052" s="37">
        <v>2</v>
      </c>
      <c r="L3052" s="37">
        <v>0</v>
      </c>
    </row>
    <row r="3053" spans="1:12" x14ac:dyDescent="0.25">
      <c r="A3053" s="37" t="s">
        <v>7446</v>
      </c>
      <c r="B3053" s="37">
        <v>2</v>
      </c>
      <c r="C3053" s="37">
        <v>0</v>
      </c>
      <c r="D3053" s="37">
        <v>0</v>
      </c>
      <c r="E3053" s="37">
        <v>0</v>
      </c>
      <c r="F3053" s="37">
        <v>0.23525000000000001</v>
      </c>
      <c r="G3053" s="37" t="s">
        <v>1232</v>
      </c>
      <c r="H3053" s="37" t="s">
        <v>2308</v>
      </c>
      <c r="I3053" s="37">
        <v>10</v>
      </c>
      <c r="J3053" s="37" t="s">
        <v>2275</v>
      </c>
      <c r="K3053" s="37">
        <v>2</v>
      </c>
      <c r="L3053" s="37">
        <v>0</v>
      </c>
    </row>
    <row r="3054" spans="1:12" x14ac:dyDescent="0.25">
      <c r="A3054" s="37" t="s">
        <v>8199</v>
      </c>
      <c r="B3054" s="37">
        <v>2</v>
      </c>
      <c r="C3054" s="37">
        <v>0</v>
      </c>
      <c r="D3054" s="37">
        <v>0</v>
      </c>
      <c r="E3054" s="37">
        <v>0</v>
      </c>
      <c r="F3054" s="37">
        <v>0.89395000000000002</v>
      </c>
      <c r="G3054" s="37" t="s">
        <v>1232</v>
      </c>
      <c r="H3054" s="37" t="s">
        <v>2308</v>
      </c>
      <c r="I3054" s="37">
        <v>38</v>
      </c>
      <c r="J3054" s="37" t="s">
        <v>2275</v>
      </c>
      <c r="K3054" s="37">
        <v>2</v>
      </c>
      <c r="L3054" s="37">
        <v>0</v>
      </c>
    </row>
    <row r="3055" spans="1:12" x14ac:dyDescent="0.25">
      <c r="A3055" s="37" t="s">
        <v>6844</v>
      </c>
      <c r="B3055" s="37">
        <v>2</v>
      </c>
      <c r="C3055" s="37">
        <v>0</v>
      </c>
      <c r="D3055" s="37">
        <v>0</v>
      </c>
      <c r="E3055" s="37">
        <v>1</v>
      </c>
      <c r="F3055" s="37">
        <v>1.2468000000000001</v>
      </c>
      <c r="G3055" s="37" t="s">
        <v>1232</v>
      </c>
      <c r="H3055" s="37" t="s">
        <v>2308</v>
      </c>
      <c r="I3055" s="37">
        <v>53</v>
      </c>
      <c r="J3055" s="37" t="s">
        <v>2275</v>
      </c>
      <c r="K3055" s="37">
        <v>2</v>
      </c>
      <c r="L3055" s="37">
        <v>0</v>
      </c>
    </row>
    <row r="3056" spans="1:12" x14ac:dyDescent="0.25">
      <c r="A3056" s="37" t="s">
        <v>8517</v>
      </c>
      <c r="B3056" s="37">
        <v>2</v>
      </c>
      <c r="C3056" s="37">
        <v>0</v>
      </c>
      <c r="D3056" s="37">
        <v>0</v>
      </c>
      <c r="E3056" s="37">
        <v>1</v>
      </c>
      <c r="F3056" s="37">
        <v>0.42340000000000005</v>
      </c>
      <c r="G3056" s="37" t="s">
        <v>1232</v>
      </c>
      <c r="H3056" s="37" t="s">
        <v>2308</v>
      </c>
      <c r="I3056" s="37">
        <v>18</v>
      </c>
      <c r="J3056" s="37" t="s">
        <v>2275</v>
      </c>
      <c r="K3056" s="37">
        <v>2</v>
      </c>
      <c r="L3056" s="37">
        <v>0</v>
      </c>
    </row>
    <row r="3057" spans="1:12" x14ac:dyDescent="0.25">
      <c r="A3057" s="37" t="s">
        <v>7445</v>
      </c>
      <c r="B3057" s="37">
        <v>2</v>
      </c>
      <c r="C3057" s="37">
        <v>0</v>
      </c>
      <c r="D3057" s="37">
        <v>1</v>
      </c>
      <c r="E3057" s="37">
        <v>1</v>
      </c>
      <c r="F3057" s="37">
        <v>1.7408000000000001</v>
      </c>
      <c r="G3057" s="37" t="s">
        <v>1232</v>
      </c>
      <c r="H3057" s="37" t="s">
        <v>2308</v>
      </c>
      <c r="I3057" s="37">
        <v>74</v>
      </c>
      <c r="J3057" s="37" t="s">
        <v>2275</v>
      </c>
      <c r="K3057" s="37">
        <v>2</v>
      </c>
      <c r="L3057" s="37">
        <v>1</v>
      </c>
    </row>
    <row r="3058" spans="1:12" x14ac:dyDescent="0.25">
      <c r="A3058" s="37" t="s">
        <v>7765</v>
      </c>
      <c r="B3058" s="37">
        <v>2</v>
      </c>
      <c r="C3058" s="37">
        <v>0</v>
      </c>
      <c r="D3058" s="37">
        <v>0</v>
      </c>
      <c r="E3058" s="37">
        <v>0</v>
      </c>
      <c r="F3058" s="37">
        <v>0.30580000000000002</v>
      </c>
      <c r="G3058" s="37" t="s">
        <v>1232</v>
      </c>
      <c r="H3058" s="37" t="s">
        <v>2308</v>
      </c>
      <c r="I3058" s="37">
        <v>13</v>
      </c>
      <c r="J3058" s="37" t="s">
        <v>2275</v>
      </c>
      <c r="K3058" s="37">
        <v>1</v>
      </c>
      <c r="L3058" s="37">
        <v>0</v>
      </c>
    </row>
    <row r="3059" spans="1:12" x14ac:dyDescent="0.25">
      <c r="A3059" s="37" t="s">
        <v>7352</v>
      </c>
      <c r="B3059" s="37">
        <v>2</v>
      </c>
      <c r="C3059" s="37">
        <v>0</v>
      </c>
      <c r="D3059" s="37">
        <v>1</v>
      </c>
      <c r="E3059" s="37">
        <v>1</v>
      </c>
      <c r="F3059" s="37">
        <v>2.1172000000000004</v>
      </c>
      <c r="G3059" s="37" t="s">
        <v>1232</v>
      </c>
      <c r="H3059" s="37" t="s">
        <v>2308</v>
      </c>
      <c r="I3059" s="37">
        <v>90</v>
      </c>
      <c r="J3059" s="37" t="s">
        <v>2275</v>
      </c>
      <c r="K3059" s="37">
        <v>2</v>
      </c>
      <c r="L3059" s="37">
        <v>1</v>
      </c>
    </row>
    <row r="3060" spans="1:12" x14ac:dyDescent="0.25">
      <c r="A3060" s="37" t="s">
        <v>6840</v>
      </c>
      <c r="B3060" s="37">
        <v>2</v>
      </c>
      <c r="C3060" s="37">
        <v>0</v>
      </c>
      <c r="D3060" s="37">
        <v>1</v>
      </c>
      <c r="E3060" s="37">
        <v>0</v>
      </c>
      <c r="F3060" s="37">
        <v>1.7408000000000001</v>
      </c>
      <c r="G3060" s="37" t="s">
        <v>1232</v>
      </c>
      <c r="H3060" s="37" t="s">
        <v>2308</v>
      </c>
      <c r="I3060" s="37">
        <v>74</v>
      </c>
      <c r="J3060" s="37" t="s">
        <v>2268</v>
      </c>
      <c r="K3060" s="37">
        <v>2</v>
      </c>
      <c r="L3060" s="37">
        <v>1</v>
      </c>
    </row>
    <row r="3061" spans="1:12" x14ac:dyDescent="0.25">
      <c r="A3061" s="37" t="s">
        <v>8356</v>
      </c>
      <c r="B3061" s="37">
        <v>2</v>
      </c>
      <c r="C3061" s="37">
        <v>0</v>
      </c>
      <c r="D3061" s="37">
        <v>0</v>
      </c>
      <c r="E3061" s="37">
        <v>0</v>
      </c>
      <c r="F3061" s="37">
        <v>1.0821500000000002</v>
      </c>
      <c r="G3061" s="37" t="s">
        <v>1232</v>
      </c>
      <c r="H3061" s="37" t="s">
        <v>2308</v>
      </c>
      <c r="I3061" s="37">
        <v>46</v>
      </c>
      <c r="J3061" s="37" t="s">
        <v>2275</v>
      </c>
      <c r="K3061" s="37">
        <v>2</v>
      </c>
      <c r="L3061" s="37">
        <v>0</v>
      </c>
    </row>
    <row r="3062" spans="1:12" x14ac:dyDescent="0.25">
      <c r="A3062" s="37" t="s">
        <v>7535</v>
      </c>
      <c r="B3062" s="37">
        <v>2</v>
      </c>
      <c r="C3062" s="37">
        <v>0</v>
      </c>
      <c r="D3062" s="37">
        <v>0</v>
      </c>
      <c r="E3062" s="37">
        <v>0</v>
      </c>
      <c r="F3062" s="37">
        <v>4.6850000000000003E-2</v>
      </c>
      <c r="G3062" s="37" t="s">
        <v>1232</v>
      </c>
      <c r="H3062" s="37" t="s">
        <v>2308</v>
      </c>
      <c r="I3062" s="37">
        <v>5</v>
      </c>
      <c r="J3062" s="37" t="s">
        <v>2275</v>
      </c>
      <c r="K3062" s="37">
        <v>1</v>
      </c>
      <c r="L3062" s="37">
        <v>0</v>
      </c>
    </row>
    <row r="3063" spans="1:12" x14ac:dyDescent="0.25">
      <c r="A3063" s="37" t="s">
        <v>6984</v>
      </c>
      <c r="B3063" s="37">
        <v>2</v>
      </c>
      <c r="C3063" s="37">
        <v>0</v>
      </c>
      <c r="D3063" s="37">
        <v>0</v>
      </c>
      <c r="E3063" s="37">
        <v>0</v>
      </c>
      <c r="F3063" s="37">
        <v>0.35285</v>
      </c>
      <c r="G3063" s="37" t="s">
        <v>1232</v>
      </c>
      <c r="H3063" s="37" t="s">
        <v>2308</v>
      </c>
      <c r="I3063" s="37">
        <v>15</v>
      </c>
      <c r="J3063" s="37" t="s">
        <v>2275</v>
      </c>
      <c r="K3063" s="37">
        <v>2</v>
      </c>
      <c r="L3063" s="37">
        <v>0</v>
      </c>
    </row>
    <row r="3064" spans="1:12" x14ac:dyDescent="0.25">
      <c r="A3064" s="37" t="s">
        <v>8113</v>
      </c>
      <c r="B3064" s="37">
        <v>2</v>
      </c>
      <c r="C3064" s="37">
        <v>0</v>
      </c>
      <c r="D3064" s="37">
        <v>0</v>
      </c>
      <c r="E3064" s="37">
        <v>0</v>
      </c>
      <c r="F3064" s="37">
        <v>0.77629999999999999</v>
      </c>
      <c r="G3064" s="37" t="s">
        <v>1232</v>
      </c>
      <c r="H3064" s="37" t="s">
        <v>2308</v>
      </c>
      <c r="I3064" s="37">
        <v>33</v>
      </c>
      <c r="J3064" s="37" t="s">
        <v>2275</v>
      </c>
      <c r="K3064" s="37">
        <v>2</v>
      </c>
      <c r="L3064" s="37">
        <v>0</v>
      </c>
    </row>
    <row r="3065" spans="1:12" x14ac:dyDescent="0.25">
      <c r="A3065" s="37" t="s">
        <v>7829</v>
      </c>
      <c r="B3065" s="37">
        <v>2</v>
      </c>
      <c r="C3065" s="37">
        <v>0</v>
      </c>
      <c r="D3065" s="37">
        <v>0</v>
      </c>
      <c r="E3065" s="37">
        <v>0</v>
      </c>
      <c r="F3065" s="37">
        <v>0.32935000000000003</v>
      </c>
      <c r="G3065" s="37" t="s">
        <v>1232</v>
      </c>
      <c r="H3065" s="37" t="s">
        <v>2308</v>
      </c>
      <c r="I3065" s="37">
        <v>14</v>
      </c>
      <c r="J3065" s="37" t="s">
        <v>2275</v>
      </c>
      <c r="K3065" s="37">
        <v>1</v>
      </c>
      <c r="L3065" s="37">
        <v>0</v>
      </c>
    </row>
    <row r="3066" spans="1:12" x14ac:dyDescent="0.25">
      <c r="A3066" s="37" t="s">
        <v>5924</v>
      </c>
      <c r="B3066" s="37">
        <v>2</v>
      </c>
      <c r="C3066" s="37">
        <v>0</v>
      </c>
      <c r="D3066" s="37">
        <v>0</v>
      </c>
      <c r="E3066" s="37">
        <v>0</v>
      </c>
      <c r="F3066" s="37">
        <v>0.73145000000000004</v>
      </c>
      <c r="G3066" s="37" t="s">
        <v>1232</v>
      </c>
      <c r="H3066" s="37" t="s">
        <v>2308</v>
      </c>
      <c r="I3066" s="37">
        <v>66</v>
      </c>
      <c r="J3066" s="37" t="s">
        <v>2268</v>
      </c>
      <c r="K3066" s="37">
        <v>2</v>
      </c>
      <c r="L3066" s="37">
        <v>0</v>
      </c>
    </row>
    <row r="3067" spans="1:12" x14ac:dyDescent="0.25">
      <c r="A3067" s="37" t="s">
        <v>8649</v>
      </c>
      <c r="B3067" s="37">
        <v>2</v>
      </c>
      <c r="C3067" s="37">
        <v>0</v>
      </c>
      <c r="D3067" s="37">
        <v>0</v>
      </c>
      <c r="E3067" s="37">
        <v>0</v>
      </c>
      <c r="F3067" s="37">
        <v>0.39990000000000003</v>
      </c>
      <c r="G3067" s="37" t="s">
        <v>1232</v>
      </c>
      <c r="H3067" s="37" t="s">
        <v>2308</v>
      </c>
      <c r="I3067" s="37">
        <v>17</v>
      </c>
      <c r="J3067" s="37" t="s">
        <v>2275</v>
      </c>
      <c r="K3067" s="37">
        <v>2</v>
      </c>
      <c r="L3067" s="37">
        <v>0</v>
      </c>
    </row>
    <row r="3068" spans="1:12" x14ac:dyDescent="0.25">
      <c r="A3068" s="37" t="s">
        <v>5923</v>
      </c>
      <c r="B3068" s="37">
        <v>2</v>
      </c>
      <c r="C3068" s="37">
        <v>0</v>
      </c>
      <c r="D3068" s="37">
        <v>0</v>
      </c>
      <c r="E3068" s="37">
        <v>0</v>
      </c>
      <c r="F3068" s="37">
        <v>0.63514999999999999</v>
      </c>
      <c r="G3068" s="37" t="s">
        <v>1232</v>
      </c>
      <c r="H3068" s="37" t="s">
        <v>2308</v>
      </c>
      <c r="I3068" s="37">
        <v>27</v>
      </c>
      <c r="J3068" s="37" t="s">
        <v>2275</v>
      </c>
      <c r="K3068" s="37">
        <v>2</v>
      </c>
      <c r="L3068" s="37">
        <v>0</v>
      </c>
    </row>
    <row r="3069" spans="1:12" x14ac:dyDescent="0.25">
      <c r="A3069" s="37" t="s">
        <v>7246</v>
      </c>
      <c r="B3069" s="37">
        <v>2</v>
      </c>
      <c r="C3069" s="37">
        <v>0</v>
      </c>
      <c r="D3069" s="37">
        <v>0</v>
      </c>
      <c r="E3069" s="37">
        <v>0</v>
      </c>
      <c r="F3069" s="37">
        <v>0.79985000000000006</v>
      </c>
      <c r="G3069" s="37" t="s">
        <v>1232</v>
      </c>
      <c r="H3069" s="37" t="s">
        <v>2308</v>
      </c>
      <c r="I3069" s="37">
        <v>34</v>
      </c>
      <c r="J3069" s="37" t="s">
        <v>2275</v>
      </c>
      <c r="K3069" s="37">
        <v>1</v>
      </c>
      <c r="L3069" s="37">
        <v>0</v>
      </c>
    </row>
    <row r="3070" spans="1:12" x14ac:dyDescent="0.25">
      <c r="A3070" s="37" t="s">
        <v>8163</v>
      </c>
      <c r="B3070" s="37">
        <v>2</v>
      </c>
      <c r="C3070" s="37">
        <v>0</v>
      </c>
      <c r="D3070" s="37">
        <v>0</v>
      </c>
      <c r="E3070" s="37">
        <v>0</v>
      </c>
      <c r="F3070" s="37">
        <v>0.56459999999999999</v>
      </c>
      <c r="G3070" s="37" t="s">
        <v>1232</v>
      </c>
      <c r="H3070" s="37" t="s">
        <v>2308</v>
      </c>
      <c r="I3070" s="37">
        <v>24</v>
      </c>
      <c r="J3070" s="37" t="s">
        <v>2275</v>
      </c>
      <c r="K3070" s="37">
        <v>2</v>
      </c>
      <c r="L3070" s="37">
        <v>0</v>
      </c>
    </row>
    <row r="3071" spans="1:12" x14ac:dyDescent="0.25">
      <c r="A3071" s="37" t="s">
        <v>7244</v>
      </c>
      <c r="B3071" s="37">
        <v>2</v>
      </c>
      <c r="C3071" s="37">
        <v>0</v>
      </c>
      <c r="D3071" s="37">
        <v>0</v>
      </c>
      <c r="E3071" s="37">
        <v>0</v>
      </c>
      <c r="F3071" s="37">
        <v>0.11760000000000001</v>
      </c>
      <c r="G3071" s="37" t="s">
        <v>1232</v>
      </c>
      <c r="H3071" s="37" t="s">
        <v>2308</v>
      </c>
      <c r="I3071" s="37">
        <v>5</v>
      </c>
      <c r="J3071" s="37" t="s">
        <v>2275</v>
      </c>
      <c r="K3071" s="37">
        <v>1</v>
      </c>
      <c r="L3071" s="37">
        <v>0</v>
      </c>
    </row>
    <row r="3072" spans="1:12" x14ac:dyDescent="0.25">
      <c r="A3072" s="37" t="s">
        <v>7243</v>
      </c>
      <c r="B3072" s="37">
        <v>2</v>
      </c>
      <c r="C3072" s="37">
        <v>0</v>
      </c>
      <c r="D3072" s="37">
        <v>0</v>
      </c>
      <c r="E3072" s="37">
        <v>1</v>
      </c>
      <c r="F3072" s="37">
        <v>0.61949999999999994</v>
      </c>
      <c r="G3072" s="37" t="s">
        <v>1232</v>
      </c>
      <c r="H3072" s="37" t="s">
        <v>2308</v>
      </c>
      <c r="I3072" s="37">
        <v>48</v>
      </c>
      <c r="J3072" s="37" t="s">
        <v>2275</v>
      </c>
      <c r="K3072" s="37">
        <v>2</v>
      </c>
      <c r="L3072" s="37">
        <v>0</v>
      </c>
    </row>
    <row r="3073" spans="1:12" x14ac:dyDescent="0.25">
      <c r="A3073" s="37" t="s">
        <v>8196</v>
      </c>
      <c r="B3073" s="37">
        <v>2</v>
      </c>
      <c r="C3073" s="37">
        <v>0</v>
      </c>
      <c r="D3073" s="37">
        <v>0</v>
      </c>
      <c r="E3073" s="37">
        <v>1</v>
      </c>
      <c r="F3073" s="37">
        <v>1.1527000000000001</v>
      </c>
      <c r="G3073" s="37" t="s">
        <v>1232</v>
      </c>
      <c r="H3073" s="37" t="s">
        <v>2308</v>
      </c>
      <c r="I3073" s="37">
        <v>49</v>
      </c>
      <c r="J3073" s="37" t="s">
        <v>2275</v>
      </c>
      <c r="K3073" s="37">
        <v>2</v>
      </c>
      <c r="L3073" s="37">
        <v>0</v>
      </c>
    </row>
    <row r="3074" spans="1:12" x14ac:dyDescent="0.25">
      <c r="A3074" s="37" t="s">
        <v>8886</v>
      </c>
      <c r="B3074" s="37">
        <v>2</v>
      </c>
      <c r="C3074" s="37">
        <v>0</v>
      </c>
      <c r="D3074" s="37">
        <v>0</v>
      </c>
      <c r="E3074" s="37">
        <v>0</v>
      </c>
      <c r="F3074" s="37">
        <v>1.6232000000000002</v>
      </c>
      <c r="G3074" s="37" t="s">
        <v>1232</v>
      </c>
      <c r="H3074" s="37" t="s">
        <v>2308</v>
      </c>
      <c r="I3074" s="37">
        <v>69</v>
      </c>
      <c r="J3074" s="37" t="s">
        <v>2268</v>
      </c>
      <c r="K3074" s="37">
        <v>2</v>
      </c>
      <c r="L3074" s="37">
        <v>0</v>
      </c>
    </row>
    <row r="3075" spans="1:12" x14ac:dyDescent="0.25">
      <c r="A3075" s="37" t="s">
        <v>8161</v>
      </c>
      <c r="B3075" s="37">
        <v>2</v>
      </c>
      <c r="C3075" s="37">
        <v>0</v>
      </c>
      <c r="D3075" s="37">
        <v>0</v>
      </c>
      <c r="E3075" s="37">
        <v>1</v>
      </c>
      <c r="F3075" s="37">
        <v>0.6351500000000001</v>
      </c>
      <c r="G3075" s="37" t="s">
        <v>1232</v>
      </c>
      <c r="H3075" s="37" t="s">
        <v>2308</v>
      </c>
      <c r="I3075" s="37">
        <v>27</v>
      </c>
      <c r="J3075" s="37" t="s">
        <v>2275</v>
      </c>
      <c r="K3075" s="37">
        <v>2</v>
      </c>
      <c r="L3075" s="37">
        <v>0</v>
      </c>
    </row>
    <row r="3076" spans="1:12" x14ac:dyDescent="0.25">
      <c r="A3076" s="37" t="s">
        <v>8885</v>
      </c>
      <c r="B3076" s="37">
        <v>2</v>
      </c>
      <c r="C3076" s="37">
        <v>0</v>
      </c>
      <c r="D3076" s="37">
        <v>0</v>
      </c>
      <c r="E3076" s="37">
        <v>0</v>
      </c>
      <c r="F3076" s="37">
        <v>0.25875000000000004</v>
      </c>
      <c r="G3076" s="37" t="s">
        <v>1263</v>
      </c>
      <c r="H3076" s="37" t="s">
        <v>2308</v>
      </c>
      <c r="I3076" s="37">
        <v>11</v>
      </c>
      <c r="J3076" s="37" t="s">
        <v>2275</v>
      </c>
      <c r="K3076" s="37">
        <v>1</v>
      </c>
      <c r="L3076" s="37">
        <v>0</v>
      </c>
    </row>
    <row r="3077" spans="1:12" x14ac:dyDescent="0.25">
      <c r="A3077" s="37" t="s">
        <v>5918</v>
      </c>
      <c r="B3077" s="37">
        <v>2</v>
      </c>
      <c r="C3077" s="37">
        <v>0</v>
      </c>
      <c r="D3077" s="37">
        <v>0</v>
      </c>
      <c r="E3077" s="37">
        <v>2</v>
      </c>
      <c r="F3077" s="37">
        <v>0.83665000000000012</v>
      </c>
      <c r="G3077" s="37" t="s">
        <v>1263</v>
      </c>
      <c r="H3077" s="37" t="s">
        <v>2308</v>
      </c>
      <c r="I3077" s="37">
        <v>47</v>
      </c>
      <c r="J3077" s="37" t="s">
        <v>2268</v>
      </c>
      <c r="K3077" s="37">
        <v>2</v>
      </c>
      <c r="L3077" s="37">
        <v>0</v>
      </c>
    </row>
    <row r="3078" spans="1:12" x14ac:dyDescent="0.25">
      <c r="A3078" s="37" t="s">
        <v>7628</v>
      </c>
      <c r="B3078" s="37">
        <v>2</v>
      </c>
      <c r="C3078" s="37">
        <v>0</v>
      </c>
      <c r="D3078" s="37">
        <v>0</v>
      </c>
      <c r="E3078" s="37">
        <v>0</v>
      </c>
      <c r="F3078" s="37">
        <v>0.51750000000000007</v>
      </c>
      <c r="G3078" s="37" t="s">
        <v>1263</v>
      </c>
      <c r="H3078" s="37" t="s">
        <v>2308</v>
      </c>
      <c r="I3078" s="37">
        <v>22</v>
      </c>
      <c r="J3078" s="37" t="s">
        <v>2275</v>
      </c>
      <c r="K3078" s="37">
        <v>2</v>
      </c>
      <c r="L3078" s="37">
        <v>0</v>
      </c>
    </row>
    <row r="3079" spans="1:12" x14ac:dyDescent="0.25">
      <c r="A3079" s="37" t="s">
        <v>7533</v>
      </c>
      <c r="B3079" s="37">
        <v>2</v>
      </c>
      <c r="C3079" s="37">
        <v>0</v>
      </c>
      <c r="D3079" s="37">
        <v>0</v>
      </c>
      <c r="E3079" s="37">
        <v>0</v>
      </c>
      <c r="F3079" s="37">
        <v>1.0351000000000001</v>
      </c>
      <c r="G3079" s="37" t="s">
        <v>1263</v>
      </c>
      <c r="H3079" s="37" t="s">
        <v>2308</v>
      </c>
      <c r="I3079" s="37">
        <v>44</v>
      </c>
      <c r="J3079" s="37" t="s">
        <v>2268</v>
      </c>
      <c r="K3079" s="37">
        <v>1</v>
      </c>
      <c r="L3079" s="37">
        <v>0</v>
      </c>
    </row>
    <row r="3080" spans="1:12" x14ac:dyDescent="0.25">
      <c r="A3080" s="37" t="s">
        <v>7827</v>
      </c>
      <c r="B3080" s="37">
        <v>2</v>
      </c>
      <c r="C3080" s="37">
        <v>0</v>
      </c>
      <c r="D3080" s="37">
        <v>0</v>
      </c>
      <c r="E3080" s="37">
        <v>0</v>
      </c>
      <c r="F3080" s="37">
        <v>0.49399999999999999</v>
      </c>
      <c r="G3080" s="37" t="s">
        <v>1254</v>
      </c>
      <c r="H3080" s="37" t="s">
        <v>2308</v>
      </c>
      <c r="I3080" s="37">
        <v>21</v>
      </c>
      <c r="J3080" s="37" t="s">
        <v>2275</v>
      </c>
      <c r="K3080" s="37">
        <v>2</v>
      </c>
      <c r="L3080" s="37">
        <v>0</v>
      </c>
    </row>
    <row r="3081" spans="1:12" x14ac:dyDescent="0.25">
      <c r="A3081" s="37" t="s">
        <v>6241</v>
      </c>
      <c r="B3081" s="37">
        <v>2</v>
      </c>
      <c r="C3081" s="37">
        <v>0</v>
      </c>
      <c r="D3081" s="37">
        <v>0</v>
      </c>
      <c r="E3081" s="37">
        <v>0</v>
      </c>
      <c r="F3081" s="37">
        <v>0.16465000000000002</v>
      </c>
      <c r="G3081" s="37" t="s">
        <v>1254</v>
      </c>
      <c r="H3081" s="37" t="s">
        <v>2308</v>
      </c>
      <c r="I3081" s="37">
        <v>7</v>
      </c>
      <c r="J3081" s="37" t="s">
        <v>2275</v>
      </c>
      <c r="K3081" s="37">
        <v>2</v>
      </c>
      <c r="L3081" s="37">
        <v>0</v>
      </c>
    </row>
    <row r="3082" spans="1:12" x14ac:dyDescent="0.25">
      <c r="A3082" s="37" t="s">
        <v>7349</v>
      </c>
      <c r="B3082" s="37">
        <v>2</v>
      </c>
      <c r="C3082" s="37">
        <v>0</v>
      </c>
      <c r="D3082" s="37">
        <v>0</v>
      </c>
      <c r="E3082" s="37">
        <v>0</v>
      </c>
      <c r="F3082" s="37">
        <v>7.0550000000000002E-2</v>
      </c>
      <c r="G3082" s="37" t="s">
        <v>3684</v>
      </c>
      <c r="H3082" s="37" t="s">
        <v>2308</v>
      </c>
      <c r="I3082" s="37">
        <v>3</v>
      </c>
      <c r="J3082" s="37" t="s">
        <v>2275</v>
      </c>
      <c r="K3082" s="37">
        <v>1</v>
      </c>
      <c r="L3082" s="37">
        <v>0</v>
      </c>
    </row>
    <row r="3083" spans="1:12" x14ac:dyDescent="0.25">
      <c r="A3083" s="37" t="s">
        <v>6834</v>
      </c>
      <c r="B3083" s="37">
        <v>2</v>
      </c>
      <c r="C3083" s="37">
        <v>0</v>
      </c>
      <c r="D3083" s="37">
        <v>0</v>
      </c>
      <c r="E3083" s="37">
        <v>0</v>
      </c>
      <c r="F3083" s="37">
        <v>0.42344999999999999</v>
      </c>
      <c r="G3083" s="37" t="s">
        <v>3684</v>
      </c>
      <c r="H3083" s="37" t="s">
        <v>2308</v>
      </c>
      <c r="I3083" s="37">
        <v>18</v>
      </c>
      <c r="J3083" s="37" t="s">
        <v>2275</v>
      </c>
      <c r="K3083" s="37">
        <v>2</v>
      </c>
      <c r="L3083" s="37">
        <v>0</v>
      </c>
    </row>
    <row r="3084" spans="1:12" x14ac:dyDescent="0.25">
      <c r="A3084" s="37" t="s">
        <v>7627</v>
      </c>
      <c r="B3084" s="37">
        <v>2</v>
      </c>
      <c r="C3084" s="37">
        <v>0</v>
      </c>
      <c r="D3084" s="37">
        <v>0</v>
      </c>
      <c r="E3084" s="37">
        <v>0</v>
      </c>
      <c r="F3084" s="37">
        <v>0.77629999999999999</v>
      </c>
      <c r="G3084" s="37" t="s">
        <v>3684</v>
      </c>
      <c r="H3084" s="37" t="s">
        <v>2308</v>
      </c>
      <c r="I3084" s="37">
        <v>33</v>
      </c>
      <c r="J3084" s="37" t="s">
        <v>2268</v>
      </c>
      <c r="K3084" s="37">
        <v>2</v>
      </c>
      <c r="L3084" s="37">
        <v>0</v>
      </c>
    </row>
    <row r="3085" spans="1:12" x14ac:dyDescent="0.25">
      <c r="A3085" s="37" t="s">
        <v>7348</v>
      </c>
      <c r="B3085" s="37">
        <v>2</v>
      </c>
      <c r="C3085" s="37">
        <v>0</v>
      </c>
      <c r="D3085" s="37">
        <v>0</v>
      </c>
      <c r="E3085" s="37">
        <v>1</v>
      </c>
      <c r="F3085" s="37">
        <v>0.84689999999999999</v>
      </c>
      <c r="G3085" s="37" t="s">
        <v>3518</v>
      </c>
      <c r="H3085" s="37" t="s">
        <v>2308</v>
      </c>
      <c r="I3085" s="37">
        <v>36</v>
      </c>
      <c r="J3085" s="37" t="s">
        <v>2275</v>
      </c>
      <c r="K3085" s="37">
        <v>2</v>
      </c>
      <c r="L3085" s="37">
        <v>0</v>
      </c>
    </row>
    <row r="3086" spans="1:12" x14ac:dyDescent="0.25">
      <c r="A3086" s="37" t="s">
        <v>6238</v>
      </c>
      <c r="B3086" s="37">
        <v>2</v>
      </c>
      <c r="C3086" s="37">
        <v>0</v>
      </c>
      <c r="D3086" s="37">
        <v>0</v>
      </c>
      <c r="E3086" s="37">
        <v>1</v>
      </c>
      <c r="F3086" s="37">
        <v>0.35285000000000005</v>
      </c>
      <c r="G3086" s="37" t="s">
        <v>1220</v>
      </c>
      <c r="H3086" s="37" t="s">
        <v>2308</v>
      </c>
      <c r="I3086" s="37">
        <v>15</v>
      </c>
      <c r="J3086" s="37" t="s">
        <v>2275</v>
      </c>
      <c r="K3086" s="37">
        <v>2</v>
      </c>
      <c r="L3086" s="37">
        <v>0</v>
      </c>
    </row>
    <row r="3087" spans="1:12" x14ac:dyDescent="0.25">
      <c r="A3087" s="37" t="s">
        <v>8160</v>
      </c>
      <c r="B3087" s="37">
        <v>2</v>
      </c>
      <c r="C3087" s="37">
        <v>0</v>
      </c>
      <c r="D3087" s="37">
        <v>0</v>
      </c>
      <c r="E3087" s="37">
        <v>1</v>
      </c>
      <c r="F3087" s="37">
        <v>0.37635000000000002</v>
      </c>
      <c r="G3087" s="37" t="s">
        <v>1220</v>
      </c>
      <c r="H3087" s="37" t="s">
        <v>2308</v>
      </c>
      <c r="I3087" s="37">
        <v>16</v>
      </c>
      <c r="J3087" s="37" t="s">
        <v>2268</v>
      </c>
      <c r="K3087" s="37">
        <v>1</v>
      </c>
      <c r="L3087" s="37">
        <v>0</v>
      </c>
    </row>
    <row r="3088" spans="1:12" x14ac:dyDescent="0.25">
      <c r="A3088" s="37" t="s">
        <v>5913</v>
      </c>
      <c r="B3088" s="37">
        <v>2</v>
      </c>
      <c r="C3088" s="37">
        <v>0</v>
      </c>
      <c r="D3088" s="37">
        <v>0</v>
      </c>
      <c r="E3088" s="37">
        <v>1</v>
      </c>
      <c r="F3088" s="37">
        <v>0.33850000000000002</v>
      </c>
      <c r="G3088" s="37" t="s">
        <v>1220</v>
      </c>
      <c r="H3088" s="37" t="s">
        <v>2310</v>
      </c>
      <c r="I3088" s="37">
        <v>18</v>
      </c>
      <c r="J3088" s="37" t="s">
        <v>2275</v>
      </c>
      <c r="K3088" s="37">
        <v>2</v>
      </c>
      <c r="L3088" s="37">
        <v>0</v>
      </c>
    </row>
    <row r="3089" spans="1:12" x14ac:dyDescent="0.25">
      <c r="A3089" s="37" t="s">
        <v>8648</v>
      </c>
      <c r="B3089" s="37">
        <v>2</v>
      </c>
      <c r="C3089" s="37">
        <v>0</v>
      </c>
      <c r="D3089" s="37">
        <v>0</v>
      </c>
      <c r="E3089" s="37">
        <v>0</v>
      </c>
      <c r="F3089" s="37">
        <v>0.23519999999999999</v>
      </c>
      <c r="G3089" s="37" t="s">
        <v>1220</v>
      </c>
      <c r="H3089" s="37" t="s">
        <v>2308</v>
      </c>
      <c r="I3089" s="37">
        <v>10</v>
      </c>
      <c r="J3089" s="37" t="s">
        <v>2275</v>
      </c>
      <c r="K3089" s="37">
        <v>1</v>
      </c>
      <c r="L3089" s="37">
        <v>0</v>
      </c>
    </row>
    <row r="3090" spans="1:12" x14ac:dyDescent="0.25">
      <c r="A3090" s="37" t="s">
        <v>7763</v>
      </c>
      <c r="B3090" s="37">
        <v>2</v>
      </c>
      <c r="C3090" s="37">
        <v>0</v>
      </c>
      <c r="D3090" s="37">
        <v>0</v>
      </c>
      <c r="E3090" s="37">
        <v>1</v>
      </c>
      <c r="F3090" s="37">
        <v>0.68220000000000003</v>
      </c>
      <c r="G3090" s="37" t="s">
        <v>2276</v>
      </c>
      <c r="H3090" s="37" t="s">
        <v>2269</v>
      </c>
      <c r="I3090" s="37">
        <v>29</v>
      </c>
      <c r="J3090" s="37" t="s">
        <v>2275</v>
      </c>
      <c r="K3090" s="37">
        <v>2</v>
      </c>
      <c r="L3090" s="37">
        <v>0</v>
      </c>
    </row>
    <row r="3091" spans="1:12" x14ac:dyDescent="0.25">
      <c r="A3091" s="37" t="s">
        <v>7623</v>
      </c>
      <c r="B3091" s="37">
        <v>2</v>
      </c>
      <c r="C3091" s="37">
        <v>0</v>
      </c>
      <c r="D3091" s="37">
        <v>0</v>
      </c>
      <c r="E3091" s="37">
        <v>1</v>
      </c>
      <c r="F3091" s="37">
        <v>0.39990000000000003</v>
      </c>
      <c r="G3091" s="37" t="s">
        <v>2276</v>
      </c>
      <c r="H3091" s="37" t="s">
        <v>2308</v>
      </c>
      <c r="I3091" s="37">
        <v>17</v>
      </c>
      <c r="J3091" s="37" t="s">
        <v>2268</v>
      </c>
      <c r="K3091" s="37">
        <v>2</v>
      </c>
      <c r="L3091" s="37">
        <v>0</v>
      </c>
    </row>
    <row r="3092" spans="1:12" x14ac:dyDescent="0.25">
      <c r="A3092" s="37" t="s">
        <v>7622</v>
      </c>
      <c r="B3092" s="37">
        <v>2</v>
      </c>
      <c r="C3092" s="37">
        <v>0</v>
      </c>
      <c r="D3092" s="37">
        <v>0</v>
      </c>
      <c r="E3092" s="37">
        <v>0</v>
      </c>
      <c r="F3092" s="37">
        <v>0.37635000000000002</v>
      </c>
      <c r="G3092" s="37" t="s">
        <v>2276</v>
      </c>
      <c r="H3092" s="37" t="s">
        <v>2269</v>
      </c>
      <c r="I3092" s="37">
        <v>16</v>
      </c>
      <c r="J3092" s="37" t="s">
        <v>2275</v>
      </c>
      <c r="K3092" s="37">
        <v>2</v>
      </c>
      <c r="L3092" s="37">
        <v>0</v>
      </c>
    </row>
    <row r="3093" spans="1:12" x14ac:dyDescent="0.25">
      <c r="A3093" s="37" t="s">
        <v>4939</v>
      </c>
      <c r="B3093" s="37">
        <v>2</v>
      </c>
      <c r="C3093" s="37">
        <v>0</v>
      </c>
      <c r="D3093" s="37">
        <v>0</v>
      </c>
      <c r="E3093" s="37">
        <v>1</v>
      </c>
      <c r="F3093" s="37">
        <v>2.35E-2</v>
      </c>
      <c r="G3093" s="37" t="s">
        <v>1269</v>
      </c>
      <c r="H3093" s="37" t="s">
        <v>2308</v>
      </c>
      <c r="I3093" s="37">
        <v>1</v>
      </c>
      <c r="J3093" s="37" t="s">
        <v>2268</v>
      </c>
      <c r="K3093" s="37">
        <v>1</v>
      </c>
      <c r="L3093" s="37">
        <v>0</v>
      </c>
    </row>
    <row r="3094" spans="1:12" x14ac:dyDescent="0.25">
      <c r="A3094" s="37" t="s">
        <v>7988</v>
      </c>
      <c r="B3094" s="37">
        <v>2</v>
      </c>
      <c r="C3094" s="37">
        <v>0</v>
      </c>
      <c r="D3094" s="37">
        <v>0</v>
      </c>
      <c r="E3094" s="37">
        <v>0</v>
      </c>
      <c r="F3094" s="37">
        <v>0.11760000000000001</v>
      </c>
      <c r="G3094" s="37" t="s">
        <v>1269</v>
      </c>
      <c r="H3094" s="37" t="s">
        <v>2308</v>
      </c>
      <c r="I3094" s="37">
        <v>5</v>
      </c>
      <c r="J3094" s="37" t="s">
        <v>2268</v>
      </c>
      <c r="K3094" s="37">
        <v>2</v>
      </c>
      <c r="L3094" s="37">
        <v>0</v>
      </c>
    </row>
    <row r="3095" spans="1:12" x14ac:dyDescent="0.25">
      <c r="A3095" s="37" t="s">
        <v>7621</v>
      </c>
      <c r="B3095" s="37">
        <v>2</v>
      </c>
      <c r="C3095" s="37">
        <v>0</v>
      </c>
      <c r="D3095" s="37">
        <v>0</v>
      </c>
      <c r="E3095" s="37">
        <v>0</v>
      </c>
      <c r="F3095" s="37">
        <v>0.37640000000000001</v>
      </c>
      <c r="G3095" s="37" t="s">
        <v>1269</v>
      </c>
      <c r="H3095" s="37" t="s">
        <v>2308</v>
      </c>
      <c r="I3095" s="37">
        <v>16</v>
      </c>
      <c r="J3095" s="37" t="s">
        <v>2268</v>
      </c>
      <c r="K3095" s="37">
        <v>2</v>
      </c>
      <c r="L3095" s="37">
        <v>0</v>
      </c>
    </row>
    <row r="3096" spans="1:12" x14ac:dyDescent="0.25">
      <c r="A3096" s="37" t="s">
        <v>6488</v>
      </c>
      <c r="B3096" s="37">
        <v>2</v>
      </c>
      <c r="C3096" s="37">
        <v>0</v>
      </c>
      <c r="D3096" s="37">
        <v>0</v>
      </c>
      <c r="E3096" s="37">
        <v>0</v>
      </c>
      <c r="F3096" s="37">
        <v>0.25875000000000004</v>
      </c>
      <c r="G3096" s="37" t="s">
        <v>2299</v>
      </c>
      <c r="H3096" s="37" t="s">
        <v>2308</v>
      </c>
      <c r="I3096" s="37">
        <v>11</v>
      </c>
      <c r="J3096" s="37" t="s">
        <v>2275</v>
      </c>
      <c r="K3096" s="37">
        <v>2</v>
      </c>
      <c r="L3096" s="37">
        <v>0</v>
      </c>
    </row>
    <row r="3097" spans="1:12" x14ac:dyDescent="0.25">
      <c r="A3097" s="37" t="s">
        <v>7882</v>
      </c>
      <c r="B3097" s="37">
        <v>2</v>
      </c>
      <c r="C3097" s="37">
        <v>0</v>
      </c>
      <c r="D3097" s="37">
        <v>0</v>
      </c>
      <c r="E3097" s="37">
        <v>1</v>
      </c>
      <c r="F3097" s="37">
        <v>1.2703</v>
      </c>
      <c r="G3097" s="37" t="s">
        <v>2299</v>
      </c>
      <c r="H3097" s="37" t="s">
        <v>2308</v>
      </c>
      <c r="I3097" s="37">
        <v>54</v>
      </c>
      <c r="J3097" s="37" t="s">
        <v>2275</v>
      </c>
      <c r="K3097" s="37">
        <v>2</v>
      </c>
      <c r="L3097" s="37">
        <v>0</v>
      </c>
    </row>
    <row r="3098" spans="1:12" x14ac:dyDescent="0.25">
      <c r="A3098" s="37" t="s">
        <v>6232</v>
      </c>
      <c r="B3098" s="37">
        <v>2</v>
      </c>
      <c r="C3098" s="37">
        <v>0</v>
      </c>
      <c r="D3098" s="37">
        <v>0</v>
      </c>
      <c r="E3098" s="37">
        <v>0</v>
      </c>
      <c r="F3098" s="37">
        <v>0.18820000000000001</v>
      </c>
      <c r="G3098" s="37" t="s">
        <v>2299</v>
      </c>
      <c r="H3098" s="37" t="s">
        <v>2308</v>
      </c>
      <c r="I3098" s="37">
        <v>8</v>
      </c>
      <c r="J3098" s="37" t="s">
        <v>2268</v>
      </c>
      <c r="K3098" s="37">
        <v>2</v>
      </c>
      <c r="L3098" s="37">
        <v>0</v>
      </c>
    </row>
    <row r="3099" spans="1:12" x14ac:dyDescent="0.25">
      <c r="A3099" s="37" t="s">
        <v>4935</v>
      </c>
      <c r="B3099" s="37">
        <v>2</v>
      </c>
      <c r="C3099" s="37">
        <v>0</v>
      </c>
      <c r="D3099" s="37">
        <v>0</v>
      </c>
      <c r="E3099" s="37">
        <v>0</v>
      </c>
      <c r="F3099" s="37">
        <v>0.72925000000000006</v>
      </c>
      <c r="G3099" s="37" t="s">
        <v>2299</v>
      </c>
      <c r="H3099" s="37" t="s">
        <v>2308</v>
      </c>
      <c r="I3099" s="37">
        <v>31</v>
      </c>
      <c r="J3099" s="37" t="s">
        <v>2275</v>
      </c>
      <c r="K3099" s="37">
        <v>2</v>
      </c>
      <c r="L3099" s="37">
        <v>0</v>
      </c>
    </row>
    <row r="3100" spans="1:12" x14ac:dyDescent="0.25">
      <c r="A3100" s="37" t="s">
        <v>8546</v>
      </c>
      <c r="B3100" s="37">
        <v>2</v>
      </c>
      <c r="C3100" s="37">
        <v>0</v>
      </c>
      <c r="D3100" s="37">
        <v>0</v>
      </c>
      <c r="E3100" s="37">
        <v>1</v>
      </c>
      <c r="F3100" s="37">
        <v>0.91744999999999999</v>
      </c>
      <c r="G3100" s="37" t="s">
        <v>2456</v>
      </c>
      <c r="H3100" s="37" t="s">
        <v>2308</v>
      </c>
      <c r="I3100" s="37">
        <v>39</v>
      </c>
      <c r="J3100" s="37" t="s">
        <v>2268</v>
      </c>
      <c r="K3100" s="37">
        <v>2</v>
      </c>
      <c r="L3100" s="37">
        <v>0</v>
      </c>
    </row>
    <row r="3101" spans="1:12" x14ac:dyDescent="0.25">
      <c r="A3101" s="37" t="s">
        <v>8271</v>
      </c>
      <c r="B3101" s="37">
        <v>2</v>
      </c>
      <c r="C3101" s="37">
        <v>0</v>
      </c>
      <c r="D3101" s="37">
        <v>0</v>
      </c>
      <c r="E3101" s="37">
        <v>0</v>
      </c>
      <c r="F3101" s="37">
        <v>1.0115500000000002</v>
      </c>
      <c r="G3101" s="37" t="s">
        <v>2456</v>
      </c>
      <c r="H3101" s="37" t="s">
        <v>2308</v>
      </c>
      <c r="I3101" s="37">
        <v>43</v>
      </c>
      <c r="J3101" s="37" t="s">
        <v>2268</v>
      </c>
      <c r="K3101" s="37">
        <v>2</v>
      </c>
      <c r="L3101" s="37">
        <v>0</v>
      </c>
    </row>
    <row r="3102" spans="1:12" x14ac:dyDescent="0.25">
      <c r="A3102" s="37" t="s">
        <v>7620</v>
      </c>
      <c r="B3102" s="37">
        <v>2</v>
      </c>
      <c r="C3102" s="37">
        <v>0</v>
      </c>
      <c r="D3102" s="37">
        <v>0</v>
      </c>
      <c r="E3102" s="37">
        <v>1</v>
      </c>
      <c r="F3102" s="37">
        <v>1.17625</v>
      </c>
      <c r="G3102" s="37" t="s">
        <v>2617</v>
      </c>
      <c r="H3102" s="37" t="s">
        <v>2308</v>
      </c>
      <c r="I3102" s="37">
        <v>50</v>
      </c>
      <c r="J3102" s="37" t="s">
        <v>2268</v>
      </c>
      <c r="K3102" s="37">
        <v>2</v>
      </c>
      <c r="L3102" s="37">
        <v>0</v>
      </c>
    </row>
    <row r="3103" spans="1:12" x14ac:dyDescent="0.25">
      <c r="A3103" s="37" t="s">
        <v>8442</v>
      </c>
      <c r="B3103" s="37">
        <v>2</v>
      </c>
      <c r="C3103" s="37">
        <v>0</v>
      </c>
      <c r="D3103" s="37">
        <v>0</v>
      </c>
      <c r="E3103" s="37">
        <v>1</v>
      </c>
      <c r="F3103" s="37">
        <v>0.68220000000000003</v>
      </c>
      <c r="G3103" s="37" t="s">
        <v>1224</v>
      </c>
      <c r="H3103" s="37" t="s">
        <v>2308</v>
      </c>
      <c r="I3103" s="37">
        <v>29</v>
      </c>
      <c r="J3103" s="37" t="s">
        <v>2268</v>
      </c>
      <c r="K3103" s="37">
        <v>2</v>
      </c>
      <c r="L3103" s="37">
        <v>0</v>
      </c>
    </row>
    <row r="3104" spans="1:12" x14ac:dyDescent="0.25">
      <c r="A3104" s="37" t="s">
        <v>7435</v>
      </c>
      <c r="B3104" s="37">
        <v>2</v>
      </c>
      <c r="C3104" s="37">
        <v>0</v>
      </c>
      <c r="D3104" s="37">
        <v>0</v>
      </c>
      <c r="E3104" s="37">
        <v>0</v>
      </c>
      <c r="F3104" s="37">
        <v>0.16465000000000002</v>
      </c>
      <c r="G3104" s="37" t="s">
        <v>1248</v>
      </c>
      <c r="H3104" s="37" t="s">
        <v>2308</v>
      </c>
      <c r="I3104" s="37">
        <v>7</v>
      </c>
      <c r="J3104" s="37" t="s">
        <v>2268</v>
      </c>
      <c r="K3104" s="37">
        <v>2</v>
      </c>
      <c r="L3104" s="37">
        <v>0</v>
      </c>
    </row>
    <row r="3105" spans="1:12" x14ac:dyDescent="0.25">
      <c r="A3105" s="37" t="s">
        <v>6691</v>
      </c>
      <c r="B3105" s="37">
        <v>2</v>
      </c>
      <c r="C3105" s="37">
        <v>0</v>
      </c>
      <c r="D3105" s="37">
        <v>0</v>
      </c>
      <c r="E3105" s="37">
        <v>0</v>
      </c>
      <c r="F3105" s="37">
        <v>0.32935000000000003</v>
      </c>
      <c r="G3105" s="37" t="s">
        <v>1248</v>
      </c>
      <c r="H3105" s="37" t="s">
        <v>2308</v>
      </c>
      <c r="I3105" s="37">
        <v>14</v>
      </c>
      <c r="J3105" s="37" t="s">
        <v>2268</v>
      </c>
      <c r="K3105" s="37">
        <v>2</v>
      </c>
      <c r="L3105" s="37">
        <v>0</v>
      </c>
    </row>
    <row r="3106" spans="1:12" x14ac:dyDescent="0.25">
      <c r="A3106" s="37" t="s">
        <v>7619</v>
      </c>
      <c r="B3106" s="37">
        <v>2</v>
      </c>
      <c r="C3106" s="37">
        <v>0</v>
      </c>
      <c r="D3106" s="37">
        <v>0</v>
      </c>
      <c r="E3106" s="37">
        <v>0</v>
      </c>
      <c r="F3106" s="37">
        <v>0.16465000000000002</v>
      </c>
      <c r="G3106" s="37" t="s">
        <v>1248</v>
      </c>
      <c r="H3106" s="37" t="s">
        <v>2308</v>
      </c>
      <c r="I3106" s="37">
        <v>7</v>
      </c>
      <c r="J3106" s="37" t="s">
        <v>2268</v>
      </c>
      <c r="K3106" s="37">
        <v>2</v>
      </c>
      <c r="L3106" s="37">
        <v>0</v>
      </c>
    </row>
    <row r="3107" spans="1:12" x14ac:dyDescent="0.25">
      <c r="A3107" s="37" t="s">
        <v>7125</v>
      </c>
      <c r="B3107" s="37">
        <v>2</v>
      </c>
      <c r="C3107" s="37">
        <v>0</v>
      </c>
      <c r="D3107" s="37">
        <v>0</v>
      </c>
      <c r="E3107" s="37">
        <v>0</v>
      </c>
      <c r="F3107" s="37">
        <v>4.7050000000000002E-2</v>
      </c>
      <c r="G3107" s="37" t="s">
        <v>1248</v>
      </c>
      <c r="H3107" s="37" t="s">
        <v>2308</v>
      </c>
      <c r="I3107" s="37">
        <v>2</v>
      </c>
      <c r="J3107" s="37" t="s">
        <v>2268</v>
      </c>
      <c r="K3107" s="37">
        <v>1</v>
      </c>
      <c r="L3107" s="37">
        <v>0</v>
      </c>
    </row>
    <row r="3108" spans="1:12" x14ac:dyDescent="0.25">
      <c r="A3108" s="37" t="s">
        <v>6485</v>
      </c>
      <c r="B3108" s="37">
        <v>2</v>
      </c>
      <c r="C3108" s="37">
        <v>0</v>
      </c>
      <c r="D3108" s="37">
        <v>0</v>
      </c>
      <c r="E3108" s="37">
        <v>0</v>
      </c>
      <c r="F3108" s="37">
        <v>0.16465000000000002</v>
      </c>
      <c r="G3108" s="37" t="s">
        <v>1248</v>
      </c>
      <c r="H3108" s="37" t="s">
        <v>2308</v>
      </c>
      <c r="I3108" s="37">
        <v>7</v>
      </c>
      <c r="J3108" s="37" t="s">
        <v>2268</v>
      </c>
      <c r="K3108" s="37">
        <v>2</v>
      </c>
      <c r="L3108" s="37">
        <v>0</v>
      </c>
    </row>
    <row r="3109" spans="1:12" x14ac:dyDescent="0.25">
      <c r="A3109" s="37" t="s">
        <v>7237</v>
      </c>
      <c r="B3109" s="37">
        <v>2</v>
      </c>
      <c r="C3109" s="37">
        <v>0</v>
      </c>
      <c r="D3109" s="37">
        <v>0</v>
      </c>
      <c r="E3109" s="37">
        <v>0</v>
      </c>
      <c r="F3109" s="37">
        <v>0.23525000000000001</v>
      </c>
      <c r="G3109" s="37" t="s">
        <v>1248</v>
      </c>
      <c r="H3109" s="37" t="s">
        <v>2308</v>
      </c>
      <c r="I3109" s="37">
        <v>10</v>
      </c>
      <c r="J3109" s="37" t="s">
        <v>2268</v>
      </c>
      <c r="K3109" s="37">
        <v>1</v>
      </c>
      <c r="L3109" s="37">
        <v>0</v>
      </c>
    </row>
    <row r="3110" spans="1:12" x14ac:dyDescent="0.25">
      <c r="A3110" s="37" t="s">
        <v>4922</v>
      </c>
      <c r="B3110" s="37">
        <v>2</v>
      </c>
      <c r="C3110" s="37">
        <v>0</v>
      </c>
      <c r="D3110" s="37">
        <v>0</v>
      </c>
      <c r="E3110" s="37">
        <v>0</v>
      </c>
      <c r="F3110" s="37">
        <v>9.4100000000000003E-2</v>
      </c>
      <c r="G3110" s="37" t="s">
        <v>1248</v>
      </c>
      <c r="H3110" s="37" t="s">
        <v>2308</v>
      </c>
      <c r="I3110" s="37">
        <v>4</v>
      </c>
      <c r="J3110" s="37" t="s">
        <v>2268</v>
      </c>
      <c r="K3110" s="37">
        <v>1</v>
      </c>
      <c r="L3110" s="37">
        <v>0</v>
      </c>
    </row>
    <row r="3111" spans="1:12" x14ac:dyDescent="0.25">
      <c r="A3111" s="37" t="s">
        <v>7932</v>
      </c>
      <c r="B3111" s="37">
        <v>2</v>
      </c>
      <c r="C3111" s="37">
        <v>0</v>
      </c>
      <c r="D3111" s="37">
        <v>0</v>
      </c>
      <c r="E3111" s="37">
        <v>0</v>
      </c>
      <c r="F3111" s="37">
        <v>0.11760000000000001</v>
      </c>
      <c r="G3111" s="37" t="s">
        <v>1248</v>
      </c>
      <c r="H3111" s="37" t="s">
        <v>2308</v>
      </c>
      <c r="I3111" s="37">
        <v>5</v>
      </c>
      <c r="J3111" s="37" t="s">
        <v>2268</v>
      </c>
      <c r="K3111" s="37">
        <v>1</v>
      </c>
      <c r="L3111" s="37">
        <v>0</v>
      </c>
    </row>
    <row r="3112" spans="1:12" x14ac:dyDescent="0.25">
      <c r="A3112" s="37" t="s">
        <v>6975</v>
      </c>
      <c r="B3112" s="37">
        <v>2</v>
      </c>
      <c r="C3112" s="37">
        <v>0</v>
      </c>
      <c r="D3112" s="37">
        <v>0</v>
      </c>
      <c r="E3112" s="37">
        <v>1</v>
      </c>
      <c r="F3112" s="37">
        <v>0.30954999999999999</v>
      </c>
      <c r="G3112" s="37" t="s">
        <v>1248</v>
      </c>
      <c r="H3112" s="37" t="s">
        <v>2308</v>
      </c>
      <c r="I3112" s="37">
        <v>27</v>
      </c>
      <c r="J3112" s="37" t="s">
        <v>2275</v>
      </c>
      <c r="K3112" s="37">
        <v>2</v>
      </c>
      <c r="L3112" s="37">
        <v>0</v>
      </c>
    </row>
    <row r="3113" spans="1:12" x14ac:dyDescent="0.25">
      <c r="A3113" s="37" t="s">
        <v>5511</v>
      </c>
      <c r="B3113" s="37">
        <v>2</v>
      </c>
      <c r="C3113" s="37">
        <v>0</v>
      </c>
      <c r="D3113" s="37">
        <v>0</v>
      </c>
      <c r="E3113" s="37">
        <v>1</v>
      </c>
      <c r="F3113" s="37">
        <v>0.82335000000000003</v>
      </c>
      <c r="G3113" s="37" t="s">
        <v>1248</v>
      </c>
      <c r="H3113" s="37" t="s">
        <v>2321</v>
      </c>
      <c r="I3113" s="37">
        <v>35</v>
      </c>
      <c r="J3113" s="37" t="s">
        <v>2275</v>
      </c>
      <c r="K3113" s="37">
        <v>2</v>
      </c>
      <c r="L3113" s="37">
        <v>0</v>
      </c>
    </row>
    <row r="3114" spans="1:12" x14ac:dyDescent="0.25">
      <c r="A3114" s="37" t="s">
        <v>8386</v>
      </c>
      <c r="B3114" s="37">
        <v>2</v>
      </c>
      <c r="C3114" s="37">
        <v>0</v>
      </c>
      <c r="D3114" s="37">
        <v>0</v>
      </c>
      <c r="E3114" s="37">
        <v>1</v>
      </c>
      <c r="F3114" s="37">
        <v>0.65865000000000007</v>
      </c>
      <c r="G3114" s="37" t="s">
        <v>1248</v>
      </c>
      <c r="H3114" s="37" t="s">
        <v>2308</v>
      </c>
      <c r="I3114" s="37">
        <v>28</v>
      </c>
      <c r="J3114" s="37" t="s">
        <v>2275</v>
      </c>
      <c r="K3114" s="37">
        <v>2</v>
      </c>
      <c r="L3114" s="37">
        <v>0</v>
      </c>
    </row>
    <row r="3115" spans="1:12" x14ac:dyDescent="0.25">
      <c r="A3115" s="37" t="s">
        <v>9003</v>
      </c>
      <c r="B3115" s="37">
        <v>2</v>
      </c>
      <c r="C3115" s="37">
        <v>0</v>
      </c>
      <c r="D3115" s="37">
        <v>0</v>
      </c>
      <c r="E3115" s="37">
        <v>1</v>
      </c>
      <c r="F3115" s="37">
        <v>0.58809999999999996</v>
      </c>
      <c r="G3115" s="37" t="s">
        <v>1248</v>
      </c>
      <c r="H3115" s="37" t="s">
        <v>2308</v>
      </c>
      <c r="I3115" s="37">
        <v>25</v>
      </c>
      <c r="J3115" s="37" t="s">
        <v>2275</v>
      </c>
      <c r="K3115" s="37">
        <v>1</v>
      </c>
      <c r="L3115" s="37">
        <v>0</v>
      </c>
    </row>
    <row r="3116" spans="1:12" x14ac:dyDescent="0.25">
      <c r="A3116" s="37" t="s">
        <v>7525</v>
      </c>
      <c r="B3116" s="37">
        <v>2</v>
      </c>
      <c r="C3116" s="37">
        <v>0</v>
      </c>
      <c r="D3116" s="37">
        <v>0</v>
      </c>
      <c r="E3116" s="37">
        <v>0</v>
      </c>
      <c r="F3116" s="37">
        <v>0.32930000000000004</v>
      </c>
      <c r="G3116" s="37" t="s">
        <v>1248</v>
      </c>
      <c r="H3116" s="37" t="s">
        <v>2308</v>
      </c>
      <c r="I3116" s="37">
        <v>14</v>
      </c>
      <c r="J3116" s="37" t="s">
        <v>2275</v>
      </c>
      <c r="K3116" s="37">
        <v>2</v>
      </c>
      <c r="L3116" s="37">
        <v>0</v>
      </c>
    </row>
    <row r="3117" spans="1:12" x14ac:dyDescent="0.25">
      <c r="A3117" s="37" t="s">
        <v>7124</v>
      </c>
      <c r="B3117" s="37">
        <v>2</v>
      </c>
      <c r="C3117" s="37">
        <v>0</v>
      </c>
      <c r="D3117" s="37">
        <v>0</v>
      </c>
      <c r="E3117" s="37">
        <v>0</v>
      </c>
      <c r="F3117" s="37">
        <v>2.35E-2</v>
      </c>
      <c r="G3117" s="37" t="s">
        <v>1248</v>
      </c>
      <c r="H3117" s="37" t="s">
        <v>2308</v>
      </c>
      <c r="I3117" s="37">
        <v>1</v>
      </c>
      <c r="J3117" s="37" t="s">
        <v>2275</v>
      </c>
      <c r="K3117" s="37">
        <v>1</v>
      </c>
      <c r="L3117" s="37">
        <v>0</v>
      </c>
    </row>
    <row r="3118" spans="1:12" x14ac:dyDescent="0.25">
      <c r="A3118" s="37" t="s">
        <v>6226</v>
      </c>
      <c r="B3118" s="37">
        <v>2</v>
      </c>
      <c r="C3118" s="37">
        <v>0</v>
      </c>
      <c r="D3118" s="37">
        <v>0</v>
      </c>
      <c r="E3118" s="37">
        <v>0</v>
      </c>
      <c r="F3118" s="37">
        <v>0.18820000000000001</v>
      </c>
      <c r="G3118" s="37" t="s">
        <v>1248</v>
      </c>
      <c r="H3118" s="37" t="s">
        <v>2308</v>
      </c>
      <c r="I3118" s="37">
        <v>8</v>
      </c>
      <c r="J3118" s="37" t="s">
        <v>2275</v>
      </c>
      <c r="K3118" s="37">
        <v>2</v>
      </c>
      <c r="L3118" s="37">
        <v>0</v>
      </c>
    </row>
    <row r="3119" spans="1:12" x14ac:dyDescent="0.25">
      <c r="A3119" s="37" t="s">
        <v>8597</v>
      </c>
      <c r="B3119" s="37">
        <v>2</v>
      </c>
      <c r="C3119" s="37">
        <v>0</v>
      </c>
      <c r="D3119" s="37">
        <v>0</v>
      </c>
      <c r="E3119" s="37">
        <v>0</v>
      </c>
      <c r="F3119" s="37">
        <v>2.35E-2</v>
      </c>
      <c r="G3119" s="37" t="s">
        <v>1248</v>
      </c>
      <c r="H3119" s="37" t="s">
        <v>2308</v>
      </c>
      <c r="I3119" s="37">
        <v>1</v>
      </c>
      <c r="J3119" s="37" t="s">
        <v>2268</v>
      </c>
      <c r="K3119" s="37">
        <v>1</v>
      </c>
      <c r="L3119" s="37">
        <v>0</v>
      </c>
    </row>
    <row r="3120" spans="1:12" x14ac:dyDescent="0.25">
      <c r="A3120" s="37" t="s">
        <v>6220</v>
      </c>
      <c r="B3120" s="37">
        <v>2</v>
      </c>
      <c r="C3120" s="37">
        <v>0</v>
      </c>
      <c r="D3120" s="37">
        <v>0</v>
      </c>
      <c r="E3120" s="37">
        <v>0</v>
      </c>
      <c r="F3120" s="37">
        <v>0.37635000000000002</v>
      </c>
      <c r="G3120" s="37" t="s">
        <v>1248</v>
      </c>
      <c r="H3120" s="37" t="s">
        <v>2308</v>
      </c>
      <c r="I3120" s="37">
        <v>16</v>
      </c>
      <c r="J3120" s="37" t="s">
        <v>2275</v>
      </c>
      <c r="K3120" s="37">
        <v>2</v>
      </c>
      <c r="L3120" s="37">
        <v>0</v>
      </c>
    </row>
    <row r="3121" spans="1:12" x14ac:dyDescent="0.25">
      <c r="A3121" s="37" t="s">
        <v>7434</v>
      </c>
      <c r="B3121" s="37">
        <v>2</v>
      </c>
      <c r="C3121" s="37">
        <v>0</v>
      </c>
      <c r="D3121" s="37">
        <v>0</v>
      </c>
      <c r="E3121" s="37">
        <v>0</v>
      </c>
      <c r="F3121" s="37">
        <v>0.47045000000000003</v>
      </c>
      <c r="G3121" s="37" t="s">
        <v>1248</v>
      </c>
      <c r="H3121" s="37" t="s">
        <v>2308</v>
      </c>
      <c r="I3121" s="37">
        <v>20</v>
      </c>
      <c r="J3121" s="37" t="s">
        <v>2275</v>
      </c>
      <c r="K3121" s="37">
        <v>1</v>
      </c>
      <c r="L3121" s="37">
        <v>0</v>
      </c>
    </row>
    <row r="3122" spans="1:12" x14ac:dyDescent="0.25">
      <c r="A3122" s="37" t="s">
        <v>6969</v>
      </c>
      <c r="B3122" s="37">
        <v>2</v>
      </c>
      <c r="C3122" s="37">
        <v>0</v>
      </c>
      <c r="D3122" s="37">
        <v>0</v>
      </c>
      <c r="E3122" s="37">
        <v>0</v>
      </c>
      <c r="F3122" s="37">
        <v>1.38795</v>
      </c>
      <c r="G3122" s="37" t="s">
        <v>2617</v>
      </c>
      <c r="H3122" s="37" t="s">
        <v>2308</v>
      </c>
      <c r="I3122" s="37">
        <v>59</v>
      </c>
      <c r="J3122" s="37" t="s">
        <v>2275</v>
      </c>
      <c r="K3122" s="37">
        <v>2</v>
      </c>
      <c r="L3122" s="37">
        <v>0</v>
      </c>
    </row>
    <row r="3123" spans="1:12" x14ac:dyDescent="0.25">
      <c r="A3123" s="37" t="s">
        <v>6219</v>
      </c>
      <c r="B3123" s="37">
        <v>2</v>
      </c>
      <c r="C3123" s="37">
        <v>0</v>
      </c>
      <c r="D3123" s="37">
        <v>0</v>
      </c>
      <c r="E3123" s="37">
        <v>0</v>
      </c>
      <c r="F3123" s="37">
        <v>0.65864999999999996</v>
      </c>
      <c r="G3123" s="37" t="s">
        <v>3592</v>
      </c>
      <c r="H3123" s="37" t="s">
        <v>2308</v>
      </c>
      <c r="I3123" s="37">
        <v>28</v>
      </c>
      <c r="J3123" s="37" t="s">
        <v>2275</v>
      </c>
      <c r="K3123" s="37">
        <v>1</v>
      </c>
      <c r="L3123" s="37">
        <v>0</v>
      </c>
    </row>
    <row r="3124" spans="1:12" x14ac:dyDescent="0.25">
      <c r="A3124" s="37" t="s">
        <v>8107</v>
      </c>
      <c r="B3124" s="37">
        <v>2</v>
      </c>
      <c r="C3124" s="37">
        <v>0</v>
      </c>
      <c r="D3124" s="37">
        <v>0</v>
      </c>
      <c r="E3124" s="37">
        <v>0</v>
      </c>
      <c r="F3124" s="37">
        <v>0.89390000000000003</v>
      </c>
      <c r="G3124" s="37" t="s">
        <v>3313</v>
      </c>
      <c r="H3124" s="37" t="s">
        <v>2308</v>
      </c>
      <c r="I3124" s="37">
        <v>38</v>
      </c>
      <c r="J3124" s="37" t="s">
        <v>2275</v>
      </c>
      <c r="K3124" s="37">
        <v>2</v>
      </c>
      <c r="L3124" s="37">
        <v>0</v>
      </c>
    </row>
    <row r="3125" spans="1:12" x14ac:dyDescent="0.25">
      <c r="A3125" s="37" t="s">
        <v>8155</v>
      </c>
      <c r="B3125" s="37">
        <v>2</v>
      </c>
      <c r="C3125" s="37">
        <v>0</v>
      </c>
      <c r="D3125" s="37">
        <v>1</v>
      </c>
      <c r="E3125" s="37">
        <v>0</v>
      </c>
      <c r="F3125" s="37">
        <v>1.482</v>
      </c>
      <c r="G3125" s="37" t="s">
        <v>3639</v>
      </c>
      <c r="H3125" s="37" t="s">
        <v>2308</v>
      </c>
      <c r="I3125" s="37">
        <v>63</v>
      </c>
      <c r="J3125" s="37" t="s">
        <v>2275</v>
      </c>
      <c r="K3125" s="37">
        <v>2</v>
      </c>
      <c r="L3125" s="37">
        <v>1</v>
      </c>
    </row>
    <row r="3126" spans="1:12" x14ac:dyDescent="0.25">
      <c r="A3126" s="37" t="s">
        <v>7123</v>
      </c>
      <c r="B3126" s="37">
        <v>2</v>
      </c>
      <c r="C3126" s="37">
        <v>0</v>
      </c>
      <c r="D3126" s="37">
        <v>0</v>
      </c>
      <c r="E3126" s="37">
        <v>0</v>
      </c>
      <c r="F3126" s="37">
        <v>9.4049999999999995E-2</v>
      </c>
      <c r="G3126" s="37" t="s">
        <v>1272</v>
      </c>
      <c r="H3126" s="37" t="s">
        <v>2308</v>
      </c>
      <c r="I3126" s="37">
        <v>4</v>
      </c>
      <c r="J3126" s="37" t="s">
        <v>2268</v>
      </c>
      <c r="K3126" s="37">
        <v>1</v>
      </c>
      <c r="L3126" s="37">
        <v>0</v>
      </c>
    </row>
    <row r="3127" spans="1:12" x14ac:dyDescent="0.25">
      <c r="A3127" s="37" t="s">
        <v>7821</v>
      </c>
      <c r="B3127" s="37">
        <v>2</v>
      </c>
      <c r="C3127" s="37">
        <v>0</v>
      </c>
      <c r="D3127" s="37">
        <v>0</v>
      </c>
      <c r="E3127" s="37">
        <v>1</v>
      </c>
      <c r="F3127" s="37">
        <v>0.11760000000000001</v>
      </c>
      <c r="G3127" s="37" t="s">
        <v>1264</v>
      </c>
      <c r="H3127" s="37" t="s">
        <v>2308</v>
      </c>
      <c r="I3127" s="37">
        <v>5</v>
      </c>
      <c r="J3127" s="37" t="s">
        <v>2268</v>
      </c>
      <c r="K3127" s="37">
        <v>1</v>
      </c>
      <c r="L3127" s="37">
        <v>0</v>
      </c>
    </row>
    <row r="3128" spans="1:12" x14ac:dyDescent="0.25">
      <c r="A3128" s="37" t="s">
        <v>8047</v>
      </c>
      <c r="B3128" s="37">
        <v>2</v>
      </c>
      <c r="C3128" s="37">
        <v>0</v>
      </c>
      <c r="D3128" s="37">
        <v>0</v>
      </c>
      <c r="E3128" s="37">
        <v>0</v>
      </c>
      <c r="F3128" s="37">
        <v>0.47049999999999997</v>
      </c>
      <c r="G3128" s="37" t="s">
        <v>1264</v>
      </c>
      <c r="H3128" s="37" t="s">
        <v>2308</v>
      </c>
      <c r="I3128" s="37">
        <v>20</v>
      </c>
      <c r="J3128" s="37" t="s">
        <v>2275</v>
      </c>
      <c r="K3128" s="37">
        <v>2</v>
      </c>
      <c r="L3128" s="37">
        <v>0</v>
      </c>
    </row>
    <row r="3129" spans="1:12" x14ac:dyDescent="0.25">
      <c r="A3129" s="37" t="s">
        <v>7343</v>
      </c>
      <c r="B3129" s="37">
        <v>2</v>
      </c>
      <c r="C3129" s="37">
        <v>0</v>
      </c>
      <c r="D3129" s="37">
        <v>0</v>
      </c>
      <c r="E3129" s="37">
        <v>1</v>
      </c>
      <c r="F3129" s="37">
        <v>0.60075000000000001</v>
      </c>
      <c r="G3129" s="37" t="s">
        <v>7121</v>
      </c>
      <c r="H3129" s="37" t="s">
        <v>2308</v>
      </c>
      <c r="I3129" s="37">
        <v>46</v>
      </c>
      <c r="J3129" s="37" t="s">
        <v>2268</v>
      </c>
      <c r="K3129" s="37">
        <v>2</v>
      </c>
      <c r="L3129" s="37">
        <v>0</v>
      </c>
    </row>
    <row r="3130" spans="1:12" x14ac:dyDescent="0.25">
      <c r="A3130" s="37" t="s">
        <v>7122</v>
      </c>
      <c r="B3130" s="37">
        <v>2</v>
      </c>
      <c r="C3130" s="37">
        <v>0</v>
      </c>
      <c r="D3130" s="37">
        <v>0</v>
      </c>
      <c r="E3130" s="37">
        <v>0</v>
      </c>
      <c r="F3130" s="37">
        <v>0.65870000000000006</v>
      </c>
      <c r="G3130" s="37" t="s">
        <v>7121</v>
      </c>
      <c r="H3130" s="37" t="s">
        <v>2308</v>
      </c>
      <c r="I3130" s="37">
        <v>28</v>
      </c>
      <c r="J3130" s="37" t="s">
        <v>2275</v>
      </c>
      <c r="K3130" s="37">
        <v>2</v>
      </c>
      <c r="L3130" s="37">
        <v>0</v>
      </c>
    </row>
    <row r="3131" spans="1:12" x14ac:dyDescent="0.25">
      <c r="A3131" s="37" t="s">
        <v>8231</v>
      </c>
      <c r="B3131" s="37">
        <v>2</v>
      </c>
      <c r="C3131" s="37">
        <v>0</v>
      </c>
      <c r="D3131" s="37">
        <v>0</v>
      </c>
      <c r="E3131" s="37">
        <v>0</v>
      </c>
      <c r="F3131" s="37">
        <v>1.03505</v>
      </c>
      <c r="G3131" s="37" t="s">
        <v>1246</v>
      </c>
      <c r="H3131" s="37" t="s">
        <v>2308</v>
      </c>
      <c r="I3131" s="37">
        <v>44</v>
      </c>
      <c r="J3131" s="37" t="s">
        <v>2275</v>
      </c>
      <c r="K3131" s="37">
        <v>2</v>
      </c>
      <c r="L3131" s="37">
        <v>0</v>
      </c>
    </row>
    <row r="3132" spans="1:12" x14ac:dyDescent="0.25">
      <c r="A3132" s="37" t="s">
        <v>7696</v>
      </c>
      <c r="B3132" s="37">
        <v>2</v>
      </c>
      <c r="C3132" s="37">
        <v>0</v>
      </c>
      <c r="D3132" s="37">
        <v>0</v>
      </c>
      <c r="E3132" s="37">
        <v>1</v>
      </c>
      <c r="F3132" s="37">
        <v>0.65870000000000006</v>
      </c>
      <c r="G3132" s="37" t="s">
        <v>2337</v>
      </c>
      <c r="H3132" s="37" t="s">
        <v>2308</v>
      </c>
      <c r="I3132" s="37">
        <v>28</v>
      </c>
      <c r="J3132" s="37" t="s">
        <v>2275</v>
      </c>
      <c r="K3132" s="37">
        <v>2</v>
      </c>
      <c r="L3132" s="37">
        <v>0</v>
      </c>
    </row>
    <row r="3133" spans="1:12" x14ac:dyDescent="0.25">
      <c r="A3133" s="37" t="s">
        <v>7120</v>
      </c>
      <c r="B3133" s="37">
        <v>2</v>
      </c>
      <c r="C3133" s="37">
        <v>0</v>
      </c>
      <c r="D3133" s="37">
        <v>0</v>
      </c>
      <c r="E3133" s="37">
        <v>0</v>
      </c>
      <c r="F3133" s="37">
        <v>0.21170000000000003</v>
      </c>
      <c r="G3133" s="37" t="s">
        <v>1253</v>
      </c>
      <c r="H3133" s="37" t="s">
        <v>2308</v>
      </c>
      <c r="I3133" s="37">
        <v>9</v>
      </c>
      <c r="J3133" s="37" t="s">
        <v>2268</v>
      </c>
      <c r="K3133" s="37">
        <v>2</v>
      </c>
      <c r="L3133" s="37">
        <v>0</v>
      </c>
    </row>
    <row r="3134" spans="1:12" x14ac:dyDescent="0.25">
      <c r="A3134" s="37" t="s">
        <v>5892</v>
      </c>
      <c r="B3134" s="37">
        <v>2</v>
      </c>
      <c r="C3134" s="37">
        <v>0</v>
      </c>
      <c r="D3134" s="37">
        <v>0</v>
      </c>
      <c r="E3134" s="37">
        <v>0</v>
      </c>
      <c r="F3134" s="37">
        <v>0.65870000000000006</v>
      </c>
      <c r="G3134" s="37" t="s">
        <v>1253</v>
      </c>
      <c r="H3134" s="37" t="s">
        <v>2308</v>
      </c>
      <c r="I3134" s="37">
        <v>28</v>
      </c>
      <c r="J3134" s="37" t="s">
        <v>2268</v>
      </c>
      <c r="K3134" s="37">
        <v>2</v>
      </c>
      <c r="L3134" s="37">
        <v>0</v>
      </c>
    </row>
    <row r="3135" spans="1:12" x14ac:dyDescent="0.25">
      <c r="A3135" s="37" t="s">
        <v>6215</v>
      </c>
      <c r="B3135" s="37">
        <v>2</v>
      </c>
      <c r="C3135" s="37">
        <v>0</v>
      </c>
      <c r="D3135" s="37">
        <v>0</v>
      </c>
      <c r="E3135" s="37">
        <v>1</v>
      </c>
      <c r="F3135" s="37">
        <v>0.82335000000000003</v>
      </c>
      <c r="G3135" s="37" t="s">
        <v>1253</v>
      </c>
      <c r="H3135" s="37" t="s">
        <v>2308</v>
      </c>
      <c r="I3135" s="37">
        <v>35</v>
      </c>
      <c r="J3135" s="37" t="s">
        <v>2268</v>
      </c>
      <c r="K3135" s="37">
        <v>2</v>
      </c>
      <c r="L3135" s="37">
        <v>0</v>
      </c>
    </row>
    <row r="3136" spans="1:12" x14ac:dyDescent="0.25">
      <c r="A3136" s="37" t="s">
        <v>8106</v>
      </c>
      <c r="B3136" s="37">
        <v>2</v>
      </c>
      <c r="C3136" s="37">
        <v>0</v>
      </c>
      <c r="D3136" s="37">
        <v>1</v>
      </c>
      <c r="E3136" s="37">
        <v>0</v>
      </c>
      <c r="F3136" s="37">
        <v>1.1527000000000001</v>
      </c>
      <c r="G3136" s="37" t="s">
        <v>1253</v>
      </c>
      <c r="H3136" s="37" t="s">
        <v>2308</v>
      </c>
      <c r="I3136" s="37">
        <v>49</v>
      </c>
      <c r="J3136" s="37" t="s">
        <v>2275</v>
      </c>
      <c r="K3136" s="37">
        <v>1</v>
      </c>
      <c r="L3136" s="37">
        <v>1</v>
      </c>
    </row>
    <row r="3137" spans="1:12" x14ac:dyDescent="0.25">
      <c r="A3137" s="37" t="s">
        <v>6966</v>
      </c>
      <c r="B3137" s="37">
        <v>2</v>
      </c>
      <c r="C3137" s="37">
        <v>0</v>
      </c>
      <c r="D3137" s="37">
        <v>0</v>
      </c>
      <c r="E3137" s="37">
        <v>0</v>
      </c>
      <c r="F3137" s="37">
        <v>0.47045000000000003</v>
      </c>
      <c r="G3137" s="37" t="s">
        <v>1253</v>
      </c>
      <c r="H3137" s="37" t="s">
        <v>2308</v>
      </c>
      <c r="I3137" s="37">
        <v>20</v>
      </c>
      <c r="J3137" s="37" t="s">
        <v>2275</v>
      </c>
      <c r="K3137" s="37">
        <v>2</v>
      </c>
      <c r="L3137" s="37">
        <v>0</v>
      </c>
    </row>
    <row r="3138" spans="1:12" x14ac:dyDescent="0.25">
      <c r="A3138" s="37" t="s">
        <v>7695</v>
      </c>
      <c r="B3138" s="37">
        <v>2</v>
      </c>
      <c r="C3138" s="37">
        <v>0</v>
      </c>
      <c r="D3138" s="37">
        <v>1</v>
      </c>
      <c r="E3138" s="37">
        <v>1</v>
      </c>
      <c r="F3138" s="37">
        <v>2.6583000000000001</v>
      </c>
      <c r="G3138" s="37" t="s">
        <v>1233</v>
      </c>
      <c r="H3138" s="37" t="s">
        <v>2308</v>
      </c>
      <c r="I3138" s="37">
        <v>113</v>
      </c>
      <c r="J3138" s="37" t="s">
        <v>2275</v>
      </c>
      <c r="K3138" s="37">
        <v>2</v>
      </c>
      <c r="L3138" s="37">
        <v>1</v>
      </c>
    </row>
    <row r="3139" spans="1:12" x14ac:dyDescent="0.25">
      <c r="A3139" s="37" t="s">
        <v>6965</v>
      </c>
      <c r="B3139" s="37">
        <v>2</v>
      </c>
      <c r="C3139" s="37">
        <v>0</v>
      </c>
      <c r="D3139" s="37">
        <v>0</v>
      </c>
      <c r="E3139" s="37">
        <v>0</v>
      </c>
      <c r="F3139" s="37">
        <v>0.16465000000000002</v>
      </c>
      <c r="G3139" s="37" t="s">
        <v>1233</v>
      </c>
      <c r="H3139" s="37" t="s">
        <v>2308</v>
      </c>
      <c r="I3139" s="37">
        <v>7</v>
      </c>
      <c r="J3139" s="37" t="s">
        <v>2275</v>
      </c>
      <c r="K3139" s="37">
        <v>2</v>
      </c>
      <c r="L3139" s="37">
        <v>0</v>
      </c>
    </row>
    <row r="3140" spans="1:12" x14ac:dyDescent="0.25">
      <c r="A3140" s="37" t="s">
        <v>8690</v>
      </c>
      <c r="B3140" s="37">
        <v>2</v>
      </c>
      <c r="C3140" s="37">
        <v>0</v>
      </c>
      <c r="D3140" s="37">
        <v>0</v>
      </c>
      <c r="E3140" s="37">
        <v>0</v>
      </c>
      <c r="F3140" s="37">
        <v>0.32934999999999998</v>
      </c>
      <c r="G3140" s="37" t="s">
        <v>1233</v>
      </c>
      <c r="H3140" s="37" t="s">
        <v>2308</v>
      </c>
      <c r="I3140" s="37">
        <v>14</v>
      </c>
      <c r="J3140" s="37" t="s">
        <v>2275</v>
      </c>
      <c r="K3140" s="37">
        <v>2</v>
      </c>
      <c r="L3140" s="37">
        <v>0</v>
      </c>
    </row>
    <row r="3141" spans="1:12" x14ac:dyDescent="0.25">
      <c r="A3141" s="37" t="s">
        <v>7118</v>
      </c>
      <c r="B3141" s="37">
        <v>2</v>
      </c>
      <c r="C3141" s="37">
        <v>0</v>
      </c>
      <c r="D3141" s="37">
        <v>0</v>
      </c>
      <c r="E3141" s="37">
        <v>2</v>
      </c>
      <c r="F3141" s="37">
        <v>0.47045000000000003</v>
      </c>
      <c r="G3141" s="37" t="s">
        <v>1219</v>
      </c>
      <c r="H3141" s="37" t="s">
        <v>2308</v>
      </c>
      <c r="I3141" s="37">
        <v>20</v>
      </c>
      <c r="J3141" s="37" t="s">
        <v>2275</v>
      </c>
      <c r="K3141" s="37">
        <v>2</v>
      </c>
      <c r="L3141" s="37">
        <v>0</v>
      </c>
    </row>
    <row r="3142" spans="1:12" x14ac:dyDescent="0.25">
      <c r="A3142" s="37" t="s">
        <v>6211</v>
      </c>
      <c r="B3142" s="37">
        <v>2</v>
      </c>
      <c r="C3142" s="37">
        <v>0</v>
      </c>
      <c r="D3142" s="37">
        <v>0</v>
      </c>
      <c r="E3142" s="37">
        <v>0</v>
      </c>
      <c r="F3142" s="37">
        <v>2.35E-2</v>
      </c>
      <c r="G3142" s="37" t="s">
        <v>1256</v>
      </c>
      <c r="H3142" s="37" t="s">
        <v>2308</v>
      </c>
      <c r="I3142" s="37">
        <v>1</v>
      </c>
      <c r="J3142" s="37" t="s">
        <v>2268</v>
      </c>
      <c r="K3142" s="37">
        <v>1</v>
      </c>
      <c r="L3142" s="37">
        <v>0</v>
      </c>
    </row>
    <row r="3143" spans="1:12" x14ac:dyDescent="0.25">
      <c r="A3143" s="37" t="s">
        <v>7819</v>
      </c>
      <c r="B3143" s="37">
        <v>2</v>
      </c>
      <c r="C3143" s="37">
        <v>0</v>
      </c>
      <c r="D3143" s="37">
        <v>0</v>
      </c>
      <c r="E3143" s="37">
        <v>0</v>
      </c>
      <c r="F3143" s="37">
        <v>0.35285000000000005</v>
      </c>
      <c r="G3143" s="37" t="s">
        <v>1256</v>
      </c>
      <c r="H3143" s="37" t="s">
        <v>2308</v>
      </c>
      <c r="I3143" s="37">
        <v>15</v>
      </c>
      <c r="J3143" s="37" t="s">
        <v>2275</v>
      </c>
      <c r="K3143" s="37">
        <v>2</v>
      </c>
      <c r="L3143" s="37">
        <v>0</v>
      </c>
    </row>
    <row r="3144" spans="1:12" x14ac:dyDescent="0.25">
      <c r="A3144" s="37" t="s">
        <v>6474</v>
      </c>
      <c r="B3144" s="37">
        <v>2</v>
      </c>
      <c r="C3144" s="37">
        <v>0</v>
      </c>
      <c r="D3144" s="37">
        <v>0</v>
      </c>
      <c r="E3144" s="37">
        <v>0</v>
      </c>
      <c r="F3144" s="37">
        <v>7.0550000000000002E-2</v>
      </c>
      <c r="G3144" s="37" t="s">
        <v>1256</v>
      </c>
      <c r="H3144" s="37" t="s">
        <v>2308</v>
      </c>
      <c r="I3144" s="37">
        <v>3</v>
      </c>
      <c r="J3144" s="37" t="s">
        <v>2268</v>
      </c>
      <c r="K3144" s="37">
        <v>1</v>
      </c>
      <c r="L3144" s="37">
        <v>0</v>
      </c>
    </row>
    <row r="3145" spans="1:12" x14ac:dyDescent="0.25">
      <c r="A3145" s="37" t="s">
        <v>7692</v>
      </c>
      <c r="B3145" s="37">
        <v>2</v>
      </c>
      <c r="C3145" s="37">
        <v>0</v>
      </c>
      <c r="D3145" s="37">
        <v>2</v>
      </c>
      <c r="E3145" s="37">
        <v>2</v>
      </c>
      <c r="F3145" s="37">
        <v>4.1638500000000001</v>
      </c>
      <c r="G3145" s="37" t="s">
        <v>1256</v>
      </c>
      <c r="H3145" s="37" t="s">
        <v>2308</v>
      </c>
      <c r="I3145" s="37">
        <v>177</v>
      </c>
      <c r="J3145" s="37" t="s">
        <v>2268</v>
      </c>
      <c r="K3145" s="37">
        <v>2</v>
      </c>
      <c r="L3145" s="37">
        <v>2</v>
      </c>
    </row>
    <row r="3146" spans="1:12" x14ac:dyDescent="0.25">
      <c r="A3146" s="37" t="s">
        <v>7818</v>
      </c>
      <c r="B3146" s="37">
        <v>2</v>
      </c>
      <c r="C3146" s="37">
        <v>0</v>
      </c>
      <c r="D3146" s="37">
        <v>0</v>
      </c>
      <c r="E3146" s="37">
        <v>0</v>
      </c>
      <c r="F3146" s="37">
        <v>0.16465000000000002</v>
      </c>
      <c r="G3146" s="37" t="s">
        <v>1256</v>
      </c>
      <c r="H3146" s="37" t="s">
        <v>2308</v>
      </c>
      <c r="I3146" s="37">
        <v>7</v>
      </c>
      <c r="J3146" s="37" t="s">
        <v>2275</v>
      </c>
      <c r="K3146" s="37">
        <v>1</v>
      </c>
      <c r="L3146" s="37">
        <v>0</v>
      </c>
    </row>
    <row r="3147" spans="1:12" x14ac:dyDescent="0.25">
      <c r="A3147" s="37" t="s">
        <v>7117</v>
      </c>
      <c r="B3147" s="37">
        <v>2</v>
      </c>
      <c r="C3147" s="37">
        <v>0</v>
      </c>
      <c r="D3147" s="37">
        <v>0</v>
      </c>
      <c r="E3147" s="37">
        <v>0</v>
      </c>
      <c r="F3147" s="37">
        <v>2.35E-2</v>
      </c>
      <c r="G3147" s="37" t="s">
        <v>1256</v>
      </c>
      <c r="H3147" s="37" t="s">
        <v>2308</v>
      </c>
      <c r="I3147" s="37">
        <v>1</v>
      </c>
      <c r="J3147" s="37" t="s">
        <v>2268</v>
      </c>
      <c r="K3147" s="37">
        <v>1</v>
      </c>
      <c r="L3147" s="37">
        <v>0</v>
      </c>
    </row>
    <row r="3148" spans="1:12" x14ac:dyDescent="0.25">
      <c r="A3148" s="37" t="s">
        <v>7232</v>
      </c>
      <c r="B3148" s="37">
        <v>2</v>
      </c>
      <c r="C3148" s="37">
        <v>0</v>
      </c>
      <c r="D3148" s="37">
        <v>0</v>
      </c>
      <c r="E3148" s="37">
        <v>0</v>
      </c>
      <c r="F3148" s="37">
        <v>0.2117</v>
      </c>
      <c r="G3148" s="37" t="s">
        <v>1256</v>
      </c>
      <c r="H3148" s="37" t="s">
        <v>2308</v>
      </c>
      <c r="I3148" s="37">
        <v>9</v>
      </c>
      <c r="J3148" s="37" t="s">
        <v>2268</v>
      </c>
      <c r="K3148" s="37">
        <v>2</v>
      </c>
      <c r="L3148" s="37">
        <v>0</v>
      </c>
    </row>
    <row r="3149" spans="1:12" x14ac:dyDescent="0.25">
      <c r="A3149" s="37" t="s">
        <v>7230</v>
      </c>
      <c r="B3149" s="37">
        <v>2</v>
      </c>
      <c r="C3149" s="37">
        <v>0</v>
      </c>
      <c r="D3149" s="37">
        <v>0</v>
      </c>
      <c r="E3149" s="37">
        <v>0</v>
      </c>
      <c r="F3149" s="37">
        <v>0.42340000000000005</v>
      </c>
      <c r="G3149" s="37" t="s">
        <v>1256</v>
      </c>
      <c r="H3149" s="37" t="s">
        <v>2308</v>
      </c>
      <c r="I3149" s="37">
        <v>18</v>
      </c>
      <c r="J3149" s="37" t="s">
        <v>2275</v>
      </c>
      <c r="K3149" s="37">
        <v>1</v>
      </c>
      <c r="L3149" s="37">
        <v>0</v>
      </c>
    </row>
    <row r="3150" spans="1:12" x14ac:dyDescent="0.25">
      <c r="A3150" s="37" t="s">
        <v>6817</v>
      </c>
      <c r="B3150" s="37">
        <v>2</v>
      </c>
      <c r="C3150" s="37">
        <v>0</v>
      </c>
      <c r="D3150" s="37">
        <v>0</v>
      </c>
      <c r="E3150" s="37">
        <v>0</v>
      </c>
      <c r="F3150" s="37">
        <v>0.14115</v>
      </c>
      <c r="G3150" s="37" t="s">
        <v>1256</v>
      </c>
      <c r="H3150" s="37" t="s">
        <v>2308</v>
      </c>
      <c r="I3150" s="37">
        <v>6</v>
      </c>
      <c r="J3150" s="37" t="s">
        <v>2275</v>
      </c>
      <c r="K3150" s="37">
        <v>1</v>
      </c>
      <c r="L3150" s="37">
        <v>0</v>
      </c>
    </row>
    <row r="3151" spans="1:12" x14ac:dyDescent="0.25">
      <c r="A3151" s="37" t="s">
        <v>7115</v>
      </c>
      <c r="B3151" s="37">
        <v>2</v>
      </c>
      <c r="C3151" s="37">
        <v>0</v>
      </c>
      <c r="D3151" s="37">
        <v>0</v>
      </c>
      <c r="E3151" s="37">
        <v>1</v>
      </c>
      <c r="F3151" s="37">
        <v>0.37635000000000002</v>
      </c>
      <c r="G3151" s="37" t="s">
        <v>1259</v>
      </c>
      <c r="H3151" s="37" t="s">
        <v>2316</v>
      </c>
      <c r="I3151" s="37">
        <v>16</v>
      </c>
      <c r="J3151" s="37" t="s">
        <v>2268</v>
      </c>
      <c r="K3151" s="37">
        <v>2</v>
      </c>
      <c r="L3151" s="37">
        <v>0</v>
      </c>
    </row>
    <row r="3152" spans="1:12" x14ac:dyDescent="0.25">
      <c r="A3152" s="37" t="s">
        <v>7517</v>
      </c>
      <c r="B3152" s="37">
        <v>2</v>
      </c>
      <c r="C3152" s="37">
        <v>0</v>
      </c>
      <c r="D3152" s="37">
        <v>0</v>
      </c>
      <c r="E3152" s="37">
        <v>0</v>
      </c>
      <c r="F3152" s="37">
        <v>0.6351500000000001</v>
      </c>
      <c r="G3152" s="37" t="s">
        <v>1259</v>
      </c>
      <c r="H3152" s="37" t="s">
        <v>2308</v>
      </c>
      <c r="I3152" s="37">
        <v>27</v>
      </c>
      <c r="J3152" s="37" t="s">
        <v>2275</v>
      </c>
      <c r="K3152" s="37">
        <v>2</v>
      </c>
      <c r="L3152" s="37">
        <v>0</v>
      </c>
    </row>
    <row r="3153" spans="1:12" x14ac:dyDescent="0.25">
      <c r="A3153" s="37" t="s">
        <v>8780</v>
      </c>
      <c r="B3153" s="37">
        <v>2</v>
      </c>
      <c r="C3153" s="37">
        <v>0</v>
      </c>
      <c r="D3153" s="37">
        <v>0</v>
      </c>
      <c r="E3153" s="37">
        <v>1</v>
      </c>
      <c r="F3153" s="37">
        <v>0.42344999999999999</v>
      </c>
      <c r="G3153" s="37" t="s">
        <v>1259</v>
      </c>
      <c r="H3153" s="37" t="s">
        <v>2308</v>
      </c>
      <c r="I3153" s="37">
        <v>18</v>
      </c>
      <c r="J3153" s="37" t="s">
        <v>2275</v>
      </c>
      <c r="K3153" s="37">
        <v>2</v>
      </c>
      <c r="L3153" s="37">
        <v>0</v>
      </c>
    </row>
    <row r="3154" spans="1:12" x14ac:dyDescent="0.25">
      <c r="A3154" s="37" t="s">
        <v>7754</v>
      </c>
      <c r="B3154" s="37">
        <v>2</v>
      </c>
      <c r="C3154" s="37">
        <v>0</v>
      </c>
      <c r="D3154" s="37">
        <v>1</v>
      </c>
      <c r="E3154" s="37">
        <v>1</v>
      </c>
      <c r="F3154" s="37">
        <v>1.7173</v>
      </c>
      <c r="G3154" s="37" t="s">
        <v>1268</v>
      </c>
      <c r="H3154" s="37" t="s">
        <v>2308</v>
      </c>
      <c r="I3154" s="37">
        <v>73</v>
      </c>
      <c r="J3154" s="37" t="s">
        <v>2275</v>
      </c>
      <c r="K3154" s="37">
        <v>2</v>
      </c>
      <c r="L3154" s="37">
        <v>1</v>
      </c>
    </row>
    <row r="3155" spans="1:12" x14ac:dyDescent="0.25">
      <c r="A3155" s="37" t="s">
        <v>8438</v>
      </c>
      <c r="B3155" s="37">
        <v>2</v>
      </c>
      <c r="C3155" s="37">
        <v>0</v>
      </c>
      <c r="D3155" s="37">
        <v>0</v>
      </c>
      <c r="E3155" s="37">
        <v>0</v>
      </c>
      <c r="F3155" s="37">
        <v>0.16465000000000002</v>
      </c>
      <c r="G3155" s="37" t="s">
        <v>1268</v>
      </c>
      <c r="H3155" s="37" t="s">
        <v>2308</v>
      </c>
      <c r="I3155" s="37">
        <v>7</v>
      </c>
      <c r="J3155" s="37" t="s">
        <v>2275</v>
      </c>
      <c r="K3155" s="37">
        <v>2</v>
      </c>
      <c r="L3155" s="37">
        <v>0</v>
      </c>
    </row>
    <row r="3156" spans="1:12" x14ac:dyDescent="0.25">
      <c r="A3156" s="37" t="s">
        <v>7816</v>
      </c>
      <c r="B3156" s="37">
        <v>2</v>
      </c>
      <c r="C3156" s="37">
        <v>0</v>
      </c>
      <c r="D3156" s="37">
        <v>0</v>
      </c>
      <c r="E3156" s="37">
        <v>0</v>
      </c>
      <c r="F3156" s="37">
        <v>0.37640000000000001</v>
      </c>
      <c r="G3156" s="37" t="s">
        <v>1260</v>
      </c>
      <c r="H3156" s="37" t="s">
        <v>2308</v>
      </c>
      <c r="I3156" s="37">
        <v>16</v>
      </c>
      <c r="J3156" s="37" t="s">
        <v>2275</v>
      </c>
      <c r="K3156" s="37">
        <v>2</v>
      </c>
      <c r="L3156" s="37">
        <v>0</v>
      </c>
    </row>
    <row r="3157" spans="1:12" x14ac:dyDescent="0.25">
      <c r="A3157" s="37" t="s">
        <v>7690</v>
      </c>
      <c r="B3157" s="37">
        <v>2</v>
      </c>
      <c r="C3157" s="37">
        <v>0</v>
      </c>
      <c r="D3157" s="37">
        <v>0</v>
      </c>
      <c r="E3157" s="37">
        <v>0</v>
      </c>
      <c r="F3157" s="37">
        <v>0.18820000000000001</v>
      </c>
      <c r="G3157" s="37" t="s">
        <v>1260</v>
      </c>
      <c r="H3157" s="37" t="s">
        <v>2308</v>
      </c>
      <c r="I3157" s="37">
        <v>8</v>
      </c>
      <c r="J3157" s="37" t="s">
        <v>2275</v>
      </c>
      <c r="K3157" s="37">
        <v>2</v>
      </c>
      <c r="L3157" s="37">
        <v>0</v>
      </c>
    </row>
    <row r="3158" spans="1:12" x14ac:dyDescent="0.25">
      <c r="A3158" s="37" t="s">
        <v>7114</v>
      </c>
      <c r="B3158" s="37">
        <v>2</v>
      </c>
      <c r="C3158" s="37">
        <v>0</v>
      </c>
      <c r="D3158" s="37">
        <v>0</v>
      </c>
      <c r="E3158" s="37">
        <v>1</v>
      </c>
      <c r="F3158" s="37">
        <v>0.16465000000000002</v>
      </c>
      <c r="G3158" s="37" t="s">
        <v>2740</v>
      </c>
      <c r="H3158" s="37" t="s">
        <v>2308</v>
      </c>
      <c r="I3158" s="37">
        <v>7</v>
      </c>
      <c r="J3158" s="37" t="s">
        <v>2275</v>
      </c>
      <c r="K3158" s="37">
        <v>2</v>
      </c>
      <c r="L3158" s="37">
        <v>0</v>
      </c>
    </row>
    <row r="3159" spans="1:12" x14ac:dyDescent="0.25">
      <c r="A3159" s="37" t="s">
        <v>6960</v>
      </c>
      <c r="B3159" s="37">
        <v>2</v>
      </c>
      <c r="C3159" s="37">
        <v>0</v>
      </c>
      <c r="D3159" s="37">
        <v>0</v>
      </c>
      <c r="E3159" s="37">
        <v>1</v>
      </c>
      <c r="F3159" s="37">
        <v>1.1997500000000001</v>
      </c>
      <c r="G3159" s="37" t="s">
        <v>6959</v>
      </c>
      <c r="H3159" s="37" t="s">
        <v>2308</v>
      </c>
      <c r="I3159" s="37">
        <v>51</v>
      </c>
      <c r="J3159" s="37" t="s">
        <v>2275</v>
      </c>
      <c r="K3159" s="37">
        <v>2</v>
      </c>
      <c r="L3159" s="37">
        <v>0</v>
      </c>
    </row>
    <row r="3160" spans="1:12" x14ac:dyDescent="0.25">
      <c r="A3160" s="37" t="s">
        <v>8642</v>
      </c>
      <c r="B3160" s="37">
        <v>2</v>
      </c>
      <c r="C3160" s="37">
        <v>0</v>
      </c>
      <c r="D3160" s="37">
        <v>0</v>
      </c>
      <c r="E3160" s="37">
        <v>0</v>
      </c>
      <c r="F3160" s="37">
        <v>1.2467999999999999</v>
      </c>
      <c r="G3160" s="37" t="s">
        <v>1231</v>
      </c>
      <c r="H3160" s="37" t="s">
        <v>2308</v>
      </c>
      <c r="I3160" s="37">
        <v>53</v>
      </c>
      <c r="J3160" s="37" t="s">
        <v>2275</v>
      </c>
      <c r="K3160" s="37">
        <v>2</v>
      </c>
      <c r="L3160" s="37">
        <v>0</v>
      </c>
    </row>
    <row r="3161" spans="1:12" x14ac:dyDescent="0.25">
      <c r="A3161" s="37" t="s">
        <v>8346</v>
      </c>
      <c r="B3161" s="37">
        <v>2</v>
      </c>
      <c r="C3161" s="37">
        <v>0</v>
      </c>
      <c r="D3161" s="37">
        <v>0</v>
      </c>
      <c r="E3161" s="37">
        <v>1</v>
      </c>
      <c r="F3161" s="37">
        <v>0.72925000000000006</v>
      </c>
      <c r="G3161" s="37" t="s">
        <v>1221</v>
      </c>
      <c r="H3161" s="37" t="s">
        <v>2308</v>
      </c>
      <c r="I3161" s="37">
        <v>31</v>
      </c>
      <c r="J3161" s="37" t="s">
        <v>2275</v>
      </c>
      <c r="K3161" s="37">
        <v>2</v>
      </c>
      <c r="L3161" s="37">
        <v>0</v>
      </c>
    </row>
    <row r="3162" spans="1:12" x14ac:dyDescent="0.25">
      <c r="A3162" s="37" t="s">
        <v>6204</v>
      </c>
      <c r="B3162" s="37">
        <v>2</v>
      </c>
      <c r="C3162" s="37">
        <v>0</v>
      </c>
      <c r="D3162" s="37">
        <v>0</v>
      </c>
      <c r="E3162" s="37">
        <v>0</v>
      </c>
      <c r="F3162" s="37">
        <v>0.39990000000000003</v>
      </c>
      <c r="G3162" s="37" t="s">
        <v>3921</v>
      </c>
      <c r="H3162" s="37" t="s">
        <v>2308</v>
      </c>
      <c r="I3162" s="37">
        <v>17</v>
      </c>
      <c r="J3162" s="37" t="s">
        <v>2268</v>
      </c>
      <c r="K3162" s="37">
        <v>2</v>
      </c>
      <c r="L3162" s="37">
        <v>0</v>
      </c>
    </row>
    <row r="3163" spans="1:12" x14ac:dyDescent="0.25">
      <c r="A3163" s="37" t="s">
        <v>7752</v>
      </c>
      <c r="B3163" s="37">
        <v>2</v>
      </c>
      <c r="C3163" s="37">
        <v>0</v>
      </c>
      <c r="D3163" s="37">
        <v>0</v>
      </c>
      <c r="E3163" s="37">
        <v>0</v>
      </c>
      <c r="F3163" s="37">
        <v>0.39990000000000003</v>
      </c>
      <c r="G3163" s="37" t="s">
        <v>3921</v>
      </c>
      <c r="H3163" s="37" t="s">
        <v>2308</v>
      </c>
      <c r="I3163" s="37">
        <v>17</v>
      </c>
      <c r="J3163" s="37" t="s">
        <v>2268</v>
      </c>
      <c r="K3163" s="37">
        <v>2</v>
      </c>
      <c r="L3163" s="37">
        <v>0</v>
      </c>
    </row>
    <row r="3164" spans="1:12" x14ac:dyDescent="0.25">
      <c r="A3164" s="37" t="s">
        <v>8509</v>
      </c>
      <c r="B3164" s="37">
        <v>2</v>
      </c>
      <c r="C3164" s="37">
        <v>0</v>
      </c>
      <c r="D3164" s="37">
        <v>0</v>
      </c>
      <c r="E3164" s="37">
        <v>0</v>
      </c>
      <c r="F3164" s="37">
        <v>0.16465000000000002</v>
      </c>
      <c r="G3164" s="37" t="s">
        <v>1245</v>
      </c>
      <c r="H3164" s="37" t="s">
        <v>2308</v>
      </c>
      <c r="I3164" s="37">
        <v>7</v>
      </c>
      <c r="J3164" s="37" t="s">
        <v>2268</v>
      </c>
      <c r="K3164" s="37">
        <v>2</v>
      </c>
      <c r="L3164" s="37">
        <v>0</v>
      </c>
    </row>
    <row r="3165" spans="1:12" x14ac:dyDescent="0.25">
      <c r="A3165" s="37" t="s">
        <v>6958</v>
      </c>
      <c r="B3165" s="37">
        <v>2</v>
      </c>
      <c r="C3165" s="37">
        <v>0</v>
      </c>
      <c r="D3165" s="37">
        <v>0</v>
      </c>
      <c r="E3165" s="37">
        <v>0</v>
      </c>
      <c r="F3165" s="37">
        <v>2.35E-2</v>
      </c>
      <c r="G3165" s="37" t="s">
        <v>1245</v>
      </c>
      <c r="H3165" s="37" t="s">
        <v>2308</v>
      </c>
      <c r="I3165" s="37">
        <v>1</v>
      </c>
      <c r="J3165" s="37" t="s">
        <v>2275</v>
      </c>
      <c r="K3165" s="37">
        <v>1</v>
      </c>
      <c r="L3165" s="37">
        <v>0</v>
      </c>
    </row>
    <row r="3166" spans="1:12" x14ac:dyDescent="0.25">
      <c r="A3166" s="37" t="s">
        <v>7339</v>
      </c>
      <c r="B3166" s="37">
        <v>2</v>
      </c>
      <c r="C3166" s="37">
        <v>0</v>
      </c>
      <c r="D3166" s="37">
        <v>0</v>
      </c>
      <c r="E3166" s="37">
        <v>1</v>
      </c>
      <c r="F3166" s="37">
        <v>0.75275000000000003</v>
      </c>
      <c r="G3166" s="37" t="s">
        <v>1245</v>
      </c>
      <c r="H3166" s="37" t="s">
        <v>2308</v>
      </c>
      <c r="I3166" s="37">
        <v>32</v>
      </c>
      <c r="J3166" s="37" t="s">
        <v>2275</v>
      </c>
      <c r="K3166" s="37">
        <v>2</v>
      </c>
      <c r="L3166" s="37">
        <v>0</v>
      </c>
    </row>
    <row r="3167" spans="1:12" x14ac:dyDescent="0.25">
      <c r="A3167" s="37" t="s">
        <v>7981</v>
      </c>
      <c r="B3167" s="37">
        <v>2</v>
      </c>
      <c r="C3167" s="37">
        <v>0</v>
      </c>
      <c r="D3167" s="37">
        <v>0</v>
      </c>
      <c r="E3167" s="37">
        <v>0</v>
      </c>
      <c r="F3167" s="37">
        <v>0.11760000000000001</v>
      </c>
      <c r="G3167" s="37" t="s">
        <v>1245</v>
      </c>
      <c r="H3167" s="37" t="s">
        <v>2308</v>
      </c>
      <c r="I3167" s="37">
        <v>5</v>
      </c>
      <c r="J3167" s="37" t="s">
        <v>2268</v>
      </c>
      <c r="K3167" s="37">
        <v>1</v>
      </c>
      <c r="L3167" s="37">
        <v>0</v>
      </c>
    </row>
    <row r="3168" spans="1:12" x14ac:dyDescent="0.25">
      <c r="A3168" s="37" t="s">
        <v>7229</v>
      </c>
      <c r="B3168" s="37">
        <v>2</v>
      </c>
      <c r="C3168" s="37">
        <v>0</v>
      </c>
      <c r="D3168" s="37">
        <v>0</v>
      </c>
      <c r="E3168" s="37">
        <v>1</v>
      </c>
      <c r="F3168" s="37">
        <v>0.98804999999999998</v>
      </c>
      <c r="G3168" s="37" t="s">
        <v>1245</v>
      </c>
      <c r="H3168" s="37" t="s">
        <v>2308</v>
      </c>
      <c r="I3168" s="37">
        <v>42</v>
      </c>
      <c r="J3168" s="37" t="s">
        <v>2275</v>
      </c>
      <c r="K3168" s="37">
        <v>2</v>
      </c>
      <c r="L3168" s="37">
        <v>0</v>
      </c>
    </row>
    <row r="3169" spans="1:12" x14ac:dyDescent="0.25">
      <c r="A3169" s="37" t="s">
        <v>7878</v>
      </c>
      <c r="B3169" s="37">
        <v>2</v>
      </c>
      <c r="C3169" s="37">
        <v>0</v>
      </c>
      <c r="D3169" s="37">
        <v>1</v>
      </c>
      <c r="E3169" s="37">
        <v>0</v>
      </c>
      <c r="F3169" s="37">
        <v>2.1407500000000002</v>
      </c>
      <c r="G3169" s="37" t="s">
        <v>1245</v>
      </c>
      <c r="H3169" s="37" t="s">
        <v>2308</v>
      </c>
      <c r="I3169" s="37">
        <v>91</v>
      </c>
      <c r="J3169" s="37" t="s">
        <v>2268</v>
      </c>
      <c r="K3169" s="37">
        <v>2</v>
      </c>
      <c r="L3169" s="37">
        <v>1</v>
      </c>
    </row>
    <row r="3170" spans="1:12" x14ac:dyDescent="0.25">
      <c r="A3170" s="37" t="s">
        <v>7515</v>
      </c>
      <c r="B3170" s="37">
        <v>2</v>
      </c>
      <c r="C3170" s="37">
        <v>0</v>
      </c>
      <c r="D3170" s="37">
        <v>0</v>
      </c>
      <c r="E3170" s="37">
        <v>1</v>
      </c>
      <c r="F3170" s="37">
        <v>1.1878</v>
      </c>
      <c r="G3170" s="37" t="s">
        <v>2339</v>
      </c>
      <c r="H3170" s="37" t="s">
        <v>2308</v>
      </c>
      <c r="I3170" s="37">
        <v>86</v>
      </c>
      <c r="J3170" s="37" t="s">
        <v>2268</v>
      </c>
      <c r="K3170" s="37">
        <v>2</v>
      </c>
      <c r="L3170" s="37">
        <v>0</v>
      </c>
    </row>
    <row r="3171" spans="1:12" x14ac:dyDescent="0.25">
      <c r="A3171" s="37" t="s">
        <v>6955</v>
      </c>
      <c r="B3171" s="37">
        <v>2</v>
      </c>
      <c r="C3171" s="37">
        <v>0</v>
      </c>
      <c r="D3171" s="37">
        <v>0</v>
      </c>
      <c r="E3171" s="37">
        <v>0</v>
      </c>
      <c r="F3171" s="37">
        <v>0.54105000000000003</v>
      </c>
      <c r="G3171" s="37" t="s">
        <v>2339</v>
      </c>
      <c r="H3171" s="37" t="s">
        <v>2308</v>
      </c>
      <c r="I3171" s="37">
        <v>23</v>
      </c>
      <c r="J3171" s="37" t="s">
        <v>2275</v>
      </c>
      <c r="K3171" s="37">
        <v>2</v>
      </c>
      <c r="L3171" s="37">
        <v>0</v>
      </c>
    </row>
    <row r="3172" spans="1:12" x14ac:dyDescent="0.25">
      <c r="A3172" s="37" t="s">
        <v>7751</v>
      </c>
      <c r="B3172" s="37">
        <v>2</v>
      </c>
      <c r="C3172" s="37">
        <v>0</v>
      </c>
      <c r="D3172" s="37">
        <v>0</v>
      </c>
      <c r="E3172" s="37">
        <v>0</v>
      </c>
      <c r="F3172" s="37">
        <v>0.23525000000000001</v>
      </c>
      <c r="G3172" s="37" t="s">
        <v>2339</v>
      </c>
      <c r="H3172" s="37" t="s">
        <v>2308</v>
      </c>
      <c r="I3172" s="37">
        <v>10</v>
      </c>
      <c r="J3172" s="37" t="s">
        <v>2268</v>
      </c>
      <c r="K3172" s="37">
        <v>1</v>
      </c>
      <c r="L3172" s="37">
        <v>0</v>
      </c>
    </row>
    <row r="3173" spans="1:12" x14ac:dyDescent="0.25">
      <c r="A3173" s="37" t="s">
        <v>6677</v>
      </c>
      <c r="B3173" s="37">
        <v>2</v>
      </c>
      <c r="C3173" s="37">
        <v>0</v>
      </c>
      <c r="D3173" s="37">
        <v>1</v>
      </c>
      <c r="E3173" s="37">
        <v>1</v>
      </c>
      <c r="F3173" s="37">
        <v>2.1172000000000004</v>
      </c>
      <c r="G3173" s="37" t="s">
        <v>2339</v>
      </c>
      <c r="H3173" s="37" t="s">
        <v>2308</v>
      </c>
      <c r="I3173" s="37">
        <v>90</v>
      </c>
      <c r="J3173" s="37" t="s">
        <v>2268</v>
      </c>
      <c r="K3173" s="37">
        <v>2</v>
      </c>
      <c r="L3173" s="37">
        <v>1</v>
      </c>
    </row>
    <row r="3174" spans="1:12" x14ac:dyDescent="0.25">
      <c r="A3174" s="37" t="s">
        <v>8344</v>
      </c>
      <c r="B3174" s="37">
        <v>2</v>
      </c>
      <c r="C3174" s="37">
        <v>0</v>
      </c>
      <c r="D3174" s="37">
        <v>0</v>
      </c>
      <c r="E3174" s="37">
        <v>0</v>
      </c>
      <c r="F3174" s="37">
        <v>0.44695000000000007</v>
      </c>
      <c r="G3174" s="37" t="s">
        <v>1240</v>
      </c>
      <c r="H3174" s="37" t="s">
        <v>2308</v>
      </c>
      <c r="I3174" s="37">
        <v>19</v>
      </c>
      <c r="J3174" s="37" t="s">
        <v>2275</v>
      </c>
      <c r="K3174" s="37">
        <v>2</v>
      </c>
      <c r="L3174" s="37">
        <v>0</v>
      </c>
    </row>
    <row r="3175" spans="1:12" x14ac:dyDescent="0.25">
      <c r="A3175" s="37" t="s">
        <v>7513</v>
      </c>
      <c r="B3175" s="37">
        <v>2</v>
      </c>
      <c r="C3175" s="37">
        <v>0</v>
      </c>
      <c r="D3175" s="37">
        <v>0</v>
      </c>
      <c r="E3175" s="37">
        <v>1</v>
      </c>
      <c r="F3175" s="37">
        <v>0.44695000000000001</v>
      </c>
      <c r="G3175" s="37" t="s">
        <v>1240</v>
      </c>
      <c r="H3175" s="37" t="s">
        <v>2308</v>
      </c>
      <c r="I3175" s="37">
        <v>19</v>
      </c>
      <c r="J3175" s="37" t="s">
        <v>2275</v>
      </c>
      <c r="K3175" s="37">
        <v>1</v>
      </c>
      <c r="L3175" s="37">
        <v>0</v>
      </c>
    </row>
    <row r="3176" spans="1:12" x14ac:dyDescent="0.25">
      <c r="A3176" s="37" t="s">
        <v>8043</v>
      </c>
      <c r="B3176" s="37">
        <v>2</v>
      </c>
      <c r="C3176" s="37">
        <v>0</v>
      </c>
      <c r="D3176" s="37">
        <v>0</v>
      </c>
      <c r="E3176" s="37">
        <v>0</v>
      </c>
      <c r="F3176" s="37">
        <v>0.30580000000000002</v>
      </c>
      <c r="G3176" s="37" t="s">
        <v>1240</v>
      </c>
      <c r="H3176" s="37" t="s">
        <v>2308</v>
      </c>
      <c r="I3176" s="37">
        <v>13</v>
      </c>
      <c r="J3176" s="37" t="s">
        <v>2275</v>
      </c>
      <c r="K3176" s="37">
        <v>2</v>
      </c>
      <c r="L3176" s="37">
        <v>0</v>
      </c>
    </row>
    <row r="3177" spans="1:12" x14ac:dyDescent="0.25">
      <c r="A3177" s="37" t="s">
        <v>7610</v>
      </c>
      <c r="B3177" s="37">
        <v>2</v>
      </c>
      <c r="C3177" s="37">
        <v>0</v>
      </c>
      <c r="D3177" s="37">
        <v>0</v>
      </c>
      <c r="E3177" s="37">
        <v>1</v>
      </c>
      <c r="F3177" s="37">
        <v>0.97105000000000008</v>
      </c>
      <c r="G3177" s="37" t="s">
        <v>1240</v>
      </c>
      <c r="H3177" s="37" t="s">
        <v>2308</v>
      </c>
      <c r="I3177" s="37">
        <v>81</v>
      </c>
      <c r="J3177" s="37" t="s">
        <v>2275</v>
      </c>
      <c r="K3177" s="37">
        <v>2</v>
      </c>
      <c r="L3177" s="37">
        <v>0</v>
      </c>
    </row>
    <row r="3178" spans="1:12" x14ac:dyDescent="0.25">
      <c r="A3178" s="37" t="s">
        <v>7877</v>
      </c>
      <c r="B3178" s="37">
        <v>2</v>
      </c>
      <c r="C3178" s="37">
        <v>0</v>
      </c>
      <c r="D3178" s="37">
        <v>1</v>
      </c>
      <c r="E3178" s="37">
        <v>0</v>
      </c>
      <c r="F3178" s="37">
        <v>2.3995000000000002</v>
      </c>
      <c r="G3178" s="37" t="s">
        <v>1240</v>
      </c>
      <c r="H3178" s="37" t="s">
        <v>2308</v>
      </c>
      <c r="I3178" s="37">
        <v>102</v>
      </c>
      <c r="J3178" s="37" t="s">
        <v>2275</v>
      </c>
      <c r="K3178" s="37">
        <v>2</v>
      </c>
      <c r="L3178" s="37">
        <v>1</v>
      </c>
    </row>
    <row r="3179" spans="1:12" x14ac:dyDescent="0.25">
      <c r="A3179" s="37" t="s">
        <v>8437</v>
      </c>
      <c r="B3179" s="37">
        <v>2</v>
      </c>
      <c r="C3179" s="37">
        <v>0</v>
      </c>
      <c r="D3179" s="37">
        <v>0</v>
      </c>
      <c r="E3179" s="37">
        <v>0</v>
      </c>
      <c r="F3179" s="37">
        <v>0.35285</v>
      </c>
      <c r="G3179" s="37" t="s">
        <v>1240</v>
      </c>
      <c r="H3179" s="37" t="s">
        <v>2308</v>
      </c>
      <c r="I3179" s="37">
        <v>15</v>
      </c>
      <c r="J3179" s="37" t="s">
        <v>2275</v>
      </c>
      <c r="K3179" s="37">
        <v>1</v>
      </c>
      <c r="L3179" s="37">
        <v>0</v>
      </c>
    </row>
    <row r="3180" spans="1:12" x14ac:dyDescent="0.25">
      <c r="A3180" s="37" t="s">
        <v>7813</v>
      </c>
      <c r="B3180" s="37">
        <v>2</v>
      </c>
      <c r="C3180" s="37">
        <v>0</v>
      </c>
      <c r="D3180" s="37">
        <v>0</v>
      </c>
      <c r="E3180" s="37">
        <v>0</v>
      </c>
      <c r="F3180" s="37">
        <v>0.42344999999999999</v>
      </c>
      <c r="G3180" s="37" t="s">
        <v>3682</v>
      </c>
      <c r="H3180" s="37" t="s">
        <v>2308</v>
      </c>
      <c r="I3180" s="37">
        <v>18</v>
      </c>
      <c r="J3180" s="37" t="s">
        <v>2268</v>
      </c>
      <c r="K3180" s="37">
        <v>2</v>
      </c>
      <c r="L3180" s="37">
        <v>0</v>
      </c>
    </row>
    <row r="3181" spans="1:12" x14ac:dyDescent="0.25">
      <c r="A3181" s="37" t="s">
        <v>8342</v>
      </c>
      <c r="B3181" s="37">
        <v>2</v>
      </c>
      <c r="C3181" s="37">
        <v>0</v>
      </c>
      <c r="D3181" s="37">
        <v>0</v>
      </c>
      <c r="E3181" s="37">
        <v>1</v>
      </c>
      <c r="F3181" s="37">
        <v>0.14115</v>
      </c>
      <c r="G3181" s="37" t="s">
        <v>1249</v>
      </c>
      <c r="H3181" s="37" t="s">
        <v>2308</v>
      </c>
      <c r="I3181" s="37">
        <v>6</v>
      </c>
      <c r="J3181" s="37" t="s">
        <v>2275</v>
      </c>
      <c r="K3181" s="37">
        <v>1</v>
      </c>
      <c r="L3181" s="37">
        <v>0</v>
      </c>
    </row>
    <row r="3182" spans="1:12" x14ac:dyDescent="0.25">
      <c r="A3182" s="37" t="s">
        <v>8340</v>
      </c>
      <c r="B3182" s="37">
        <v>2</v>
      </c>
      <c r="C3182" s="37">
        <v>0</v>
      </c>
      <c r="D3182" s="37">
        <v>0</v>
      </c>
      <c r="E3182" s="37">
        <v>1</v>
      </c>
      <c r="F3182" s="37">
        <v>1.1997500000000001</v>
      </c>
      <c r="G3182" s="37" t="s">
        <v>1242</v>
      </c>
      <c r="H3182" s="37" t="s">
        <v>2308</v>
      </c>
      <c r="I3182" s="37">
        <v>51</v>
      </c>
      <c r="J3182" s="37" t="s">
        <v>2275</v>
      </c>
      <c r="K3182" s="37">
        <v>2</v>
      </c>
      <c r="L3182" s="37">
        <v>0</v>
      </c>
    </row>
    <row r="3183" spans="1:12" x14ac:dyDescent="0.25">
      <c r="A3183" s="37" t="s">
        <v>6200</v>
      </c>
      <c r="B3183" s="37">
        <v>2</v>
      </c>
      <c r="C3183" s="37">
        <v>0</v>
      </c>
      <c r="D3183" s="37">
        <v>0</v>
      </c>
      <c r="E3183" s="37">
        <v>0</v>
      </c>
      <c r="F3183" s="37">
        <v>0.18815000000000001</v>
      </c>
      <c r="G3183" s="37" t="s">
        <v>2276</v>
      </c>
      <c r="H3183" s="37" t="s">
        <v>2405</v>
      </c>
      <c r="I3183" s="37">
        <v>8</v>
      </c>
      <c r="J3183" s="37" t="s">
        <v>2275</v>
      </c>
      <c r="K3183" s="37">
        <v>1</v>
      </c>
      <c r="L3183" s="37">
        <v>0</v>
      </c>
    </row>
    <row r="3184" spans="1:12" x14ac:dyDescent="0.25">
      <c r="A3184" s="37" t="s">
        <v>4875</v>
      </c>
      <c r="B3184" s="37">
        <v>2</v>
      </c>
      <c r="C3184" s="37">
        <v>0</v>
      </c>
      <c r="D3184" s="37">
        <v>0</v>
      </c>
      <c r="E3184" s="37">
        <v>0</v>
      </c>
      <c r="F3184" s="37">
        <v>0.25875000000000004</v>
      </c>
      <c r="G3184" s="37" t="s">
        <v>1248</v>
      </c>
      <c r="H3184" s="37" t="s">
        <v>2308</v>
      </c>
      <c r="I3184" s="37">
        <v>11</v>
      </c>
      <c r="J3184" s="37" t="s">
        <v>2275</v>
      </c>
      <c r="K3184" s="37">
        <v>1</v>
      </c>
      <c r="L3184" s="37">
        <v>0</v>
      </c>
    </row>
    <row r="3185" spans="1:12" x14ac:dyDescent="0.25">
      <c r="A3185" s="37" t="s">
        <v>7609</v>
      </c>
      <c r="B3185" s="37">
        <v>2</v>
      </c>
      <c r="C3185" s="37">
        <v>0</v>
      </c>
      <c r="D3185" s="37">
        <v>0</v>
      </c>
      <c r="E3185" s="37">
        <v>0</v>
      </c>
      <c r="F3185" s="37">
        <v>0.23520000000000002</v>
      </c>
      <c r="G3185" s="37" t="s">
        <v>1245</v>
      </c>
      <c r="H3185" s="37" t="s">
        <v>2308</v>
      </c>
      <c r="I3185" s="37">
        <v>10</v>
      </c>
      <c r="J3185" s="37" t="s">
        <v>2275</v>
      </c>
      <c r="K3185" s="37">
        <v>2</v>
      </c>
      <c r="L3185" s="37">
        <v>0</v>
      </c>
    </row>
    <row r="3186" spans="1:12" x14ac:dyDescent="0.25">
      <c r="A3186" s="37" t="s">
        <v>7689</v>
      </c>
      <c r="B3186" s="37">
        <v>2</v>
      </c>
      <c r="C3186" s="37">
        <v>0</v>
      </c>
      <c r="D3186" s="37">
        <v>0</v>
      </c>
      <c r="E3186" s="37">
        <v>1</v>
      </c>
      <c r="F3186" s="37">
        <v>0.25874999999999998</v>
      </c>
      <c r="G3186" s="37" t="s">
        <v>2276</v>
      </c>
      <c r="H3186" s="37" t="s">
        <v>2308</v>
      </c>
      <c r="I3186" s="37">
        <v>11</v>
      </c>
      <c r="J3186" s="37" t="s">
        <v>2275</v>
      </c>
      <c r="K3186" s="37">
        <v>2</v>
      </c>
      <c r="L3186" s="37">
        <v>0</v>
      </c>
    </row>
    <row r="3187" spans="1:12" x14ac:dyDescent="0.25">
      <c r="A3187" s="37" t="s">
        <v>5876</v>
      </c>
      <c r="B3187" s="37">
        <v>2</v>
      </c>
      <c r="C3187" s="37">
        <v>0</v>
      </c>
      <c r="D3187" s="37">
        <v>0</v>
      </c>
      <c r="E3187" s="37">
        <v>1</v>
      </c>
      <c r="F3187" s="37">
        <v>0.28225</v>
      </c>
      <c r="G3187" s="37" t="s">
        <v>2276</v>
      </c>
      <c r="H3187" s="37" t="s">
        <v>2310</v>
      </c>
      <c r="I3187" s="37">
        <v>12</v>
      </c>
      <c r="J3187" s="37" t="s">
        <v>2275</v>
      </c>
      <c r="K3187" s="37">
        <v>2</v>
      </c>
      <c r="L3187" s="37">
        <v>0</v>
      </c>
    </row>
    <row r="3188" spans="1:12" x14ac:dyDescent="0.25">
      <c r="A3188" s="37" t="s">
        <v>8304</v>
      </c>
      <c r="B3188" s="37">
        <v>2</v>
      </c>
      <c r="C3188" s="37">
        <v>0</v>
      </c>
      <c r="D3188" s="37">
        <v>0</v>
      </c>
      <c r="E3188" s="37">
        <v>1</v>
      </c>
      <c r="F3188" s="37">
        <v>0.42344999999999999</v>
      </c>
      <c r="G3188" s="37" t="s">
        <v>2276</v>
      </c>
      <c r="H3188" s="37" t="s">
        <v>2310</v>
      </c>
      <c r="I3188" s="37">
        <v>18</v>
      </c>
      <c r="J3188" s="37" t="s">
        <v>2275</v>
      </c>
      <c r="K3188" s="37">
        <v>2</v>
      </c>
      <c r="L3188" s="37">
        <v>0</v>
      </c>
    </row>
    <row r="3189" spans="1:12" x14ac:dyDescent="0.25">
      <c r="A3189" s="37" t="s">
        <v>7107</v>
      </c>
      <c r="B3189" s="37">
        <v>2</v>
      </c>
      <c r="C3189" s="37">
        <v>0</v>
      </c>
      <c r="D3189" s="37">
        <v>0</v>
      </c>
      <c r="E3189" s="37">
        <v>0</v>
      </c>
      <c r="F3189" s="37">
        <v>0.18820000000000001</v>
      </c>
      <c r="G3189" s="37" t="s">
        <v>1219</v>
      </c>
      <c r="H3189" s="37" t="s">
        <v>2321</v>
      </c>
      <c r="I3189" s="37">
        <v>8</v>
      </c>
      <c r="J3189" s="37" t="s">
        <v>2275</v>
      </c>
      <c r="K3189" s="37">
        <v>1</v>
      </c>
      <c r="L3189" s="37">
        <v>0</v>
      </c>
    </row>
    <row r="3190" spans="1:12" x14ac:dyDescent="0.25">
      <c r="A3190" s="37" t="s">
        <v>8542</v>
      </c>
      <c r="B3190" s="37">
        <v>2</v>
      </c>
      <c r="C3190" s="37">
        <v>0</v>
      </c>
      <c r="D3190" s="37">
        <v>1</v>
      </c>
      <c r="E3190" s="37">
        <v>2</v>
      </c>
      <c r="F3190" s="37">
        <v>2.1407500000000002</v>
      </c>
      <c r="G3190" s="37" t="s">
        <v>1219</v>
      </c>
      <c r="H3190" s="37" t="s">
        <v>2316</v>
      </c>
      <c r="I3190" s="37">
        <v>91</v>
      </c>
      <c r="J3190" s="37" t="s">
        <v>2275</v>
      </c>
      <c r="K3190" s="37">
        <v>2</v>
      </c>
      <c r="L3190" s="37">
        <v>1</v>
      </c>
    </row>
    <row r="3191" spans="1:12" x14ac:dyDescent="0.25">
      <c r="A3191" s="37" t="s">
        <v>7811</v>
      </c>
      <c r="B3191" s="37">
        <v>2</v>
      </c>
      <c r="C3191" s="37">
        <v>0</v>
      </c>
      <c r="D3191" s="37">
        <v>0</v>
      </c>
      <c r="E3191" s="37">
        <v>1</v>
      </c>
      <c r="F3191" s="37">
        <v>0.61160000000000003</v>
      </c>
      <c r="G3191" s="37" t="s">
        <v>1219</v>
      </c>
      <c r="H3191" s="37" t="s">
        <v>2405</v>
      </c>
      <c r="I3191" s="37">
        <v>26</v>
      </c>
      <c r="J3191" s="37" t="s">
        <v>2275</v>
      </c>
      <c r="K3191" s="37">
        <v>2</v>
      </c>
      <c r="L3191" s="37">
        <v>0</v>
      </c>
    </row>
    <row r="3192" spans="1:12" x14ac:dyDescent="0.25">
      <c r="A3192" s="37" t="s">
        <v>6193</v>
      </c>
      <c r="B3192" s="37">
        <v>2</v>
      </c>
      <c r="C3192" s="37">
        <v>0</v>
      </c>
      <c r="D3192" s="37">
        <v>0</v>
      </c>
      <c r="E3192" s="37">
        <v>0</v>
      </c>
      <c r="F3192" s="37">
        <v>0.2823</v>
      </c>
      <c r="G3192" s="37" t="s">
        <v>1232</v>
      </c>
      <c r="H3192" s="37" t="s">
        <v>2316</v>
      </c>
      <c r="I3192" s="37">
        <v>12</v>
      </c>
      <c r="J3192" s="37" t="s">
        <v>2275</v>
      </c>
      <c r="K3192" s="37">
        <v>2</v>
      </c>
      <c r="L3192" s="37">
        <v>0</v>
      </c>
    </row>
    <row r="3193" spans="1:12" x14ac:dyDescent="0.25">
      <c r="A3193" s="37" t="s">
        <v>7225</v>
      </c>
      <c r="B3193" s="37">
        <v>2</v>
      </c>
      <c r="C3193" s="37">
        <v>2</v>
      </c>
      <c r="D3193" s="37">
        <v>2</v>
      </c>
      <c r="E3193" s="37">
        <v>2</v>
      </c>
      <c r="F3193" s="37">
        <v>9.4803999999999995</v>
      </c>
      <c r="G3193" s="37" t="s">
        <v>1232</v>
      </c>
      <c r="H3193" s="37" t="s">
        <v>2321</v>
      </c>
      <c r="I3193" s="37">
        <v>403</v>
      </c>
      <c r="J3193" s="37" t="s">
        <v>2275</v>
      </c>
      <c r="K3193" s="37">
        <v>2</v>
      </c>
      <c r="L3193" s="37">
        <v>2</v>
      </c>
    </row>
    <row r="3194" spans="1:12" x14ac:dyDescent="0.25">
      <c r="A3194" s="37" t="s">
        <v>5873</v>
      </c>
      <c r="B3194" s="37">
        <v>2</v>
      </c>
      <c r="C3194" s="37">
        <v>0</v>
      </c>
      <c r="D3194" s="37">
        <v>0</v>
      </c>
      <c r="E3194" s="37">
        <v>0</v>
      </c>
      <c r="F3194" s="37">
        <v>1.03505</v>
      </c>
      <c r="G3194" s="37" t="s">
        <v>1232</v>
      </c>
      <c r="H3194" s="37" t="s">
        <v>2308</v>
      </c>
      <c r="I3194" s="37">
        <v>44</v>
      </c>
      <c r="J3194" s="37" t="s">
        <v>2275</v>
      </c>
      <c r="K3194" s="37">
        <v>2</v>
      </c>
      <c r="L3194" s="37">
        <v>0</v>
      </c>
    </row>
    <row r="3195" spans="1:12" x14ac:dyDescent="0.25">
      <c r="A3195" s="37" t="s">
        <v>7106</v>
      </c>
      <c r="B3195" s="37">
        <v>2</v>
      </c>
      <c r="C3195" s="37">
        <v>0</v>
      </c>
      <c r="D3195" s="37">
        <v>1</v>
      </c>
      <c r="E3195" s="37">
        <v>1</v>
      </c>
      <c r="F3195" s="37">
        <v>2.1878000000000002</v>
      </c>
      <c r="G3195" s="37" t="s">
        <v>2617</v>
      </c>
      <c r="H3195" s="37" t="s">
        <v>2308</v>
      </c>
      <c r="I3195" s="37">
        <v>93</v>
      </c>
      <c r="J3195" s="37" t="s">
        <v>2268</v>
      </c>
      <c r="K3195" s="37">
        <v>2</v>
      </c>
      <c r="L3195" s="37">
        <v>1</v>
      </c>
    </row>
    <row r="3196" spans="1:12" x14ac:dyDescent="0.25">
      <c r="A3196" s="37" t="s">
        <v>8153</v>
      </c>
      <c r="B3196" s="37">
        <v>2</v>
      </c>
      <c r="C3196" s="37">
        <v>0</v>
      </c>
      <c r="D3196" s="37">
        <v>0</v>
      </c>
      <c r="E3196" s="37">
        <v>0</v>
      </c>
      <c r="F3196" s="37">
        <v>1.0586</v>
      </c>
      <c r="G3196" s="37" t="s">
        <v>1269</v>
      </c>
      <c r="H3196" s="37" t="s">
        <v>2316</v>
      </c>
      <c r="I3196" s="37">
        <v>45</v>
      </c>
      <c r="J3196" s="37" t="s">
        <v>2268</v>
      </c>
      <c r="K3196" s="37">
        <v>2</v>
      </c>
      <c r="L3196" s="37">
        <v>0</v>
      </c>
    </row>
    <row r="3197" spans="1:12" x14ac:dyDescent="0.25">
      <c r="A3197" s="37" t="s">
        <v>9016</v>
      </c>
      <c r="B3197" s="37">
        <v>2</v>
      </c>
      <c r="C3197" s="37">
        <v>0</v>
      </c>
      <c r="D3197" s="37">
        <v>0</v>
      </c>
      <c r="E3197" s="37">
        <v>0</v>
      </c>
      <c r="F3197" s="37">
        <v>0.6351500000000001</v>
      </c>
      <c r="G3197" s="37" t="s">
        <v>1269</v>
      </c>
      <c r="H3197" s="37" t="s">
        <v>2316</v>
      </c>
      <c r="I3197" s="37">
        <v>27</v>
      </c>
      <c r="J3197" s="37" t="s">
        <v>2268</v>
      </c>
      <c r="K3197" s="37">
        <v>2</v>
      </c>
      <c r="L3197" s="37">
        <v>0</v>
      </c>
    </row>
    <row r="3198" spans="1:12" x14ac:dyDescent="0.25">
      <c r="A3198" s="37" t="s">
        <v>7425</v>
      </c>
      <c r="B3198" s="37">
        <v>2</v>
      </c>
      <c r="C3198" s="37">
        <v>0</v>
      </c>
      <c r="D3198" s="37">
        <v>0</v>
      </c>
      <c r="E3198" s="37">
        <v>1</v>
      </c>
      <c r="F3198" s="37">
        <v>0.35285000000000005</v>
      </c>
      <c r="G3198" s="37" t="s">
        <v>1269</v>
      </c>
      <c r="H3198" s="37" t="s">
        <v>2316</v>
      </c>
      <c r="I3198" s="37">
        <v>15</v>
      </c>
      <c r="J3198" s="37" t="s">
        <v>2275</v>
      </c>
      <c r="K3198" s="37">
        <v>2</v>
      </c>
      <c r="L3198" s="37">
        <v>0</v>
      </c>
    </row>
    <row r="3199" spans="1:12" x14ac:dyDescent="0.25">
      <c r="A3199" s="37" t="s">
        <v>7223</v>
      </c>
      <c r="B3199" s="37">
        <v>2</v>
      </c>
      <c r="C3199" s="37">
        <v>0</v>
      </c>
      <c r="D3199" s="37">
        <v>0</v>
      </c>
      <c r="E3199" s="37">
        <v>1</v>
      </c>
      <c r="F3199" s="37">
        <v>1.2703</v>
      </c>
      <c r="G3199" s="37" t="s">
        <v>1219</v>
      </c>
      <c r="H3199" s="37" t="s">
        <v>2308</v>
      </c>
      <c r="I3199" s="37">
        <v>54</v>
      </c>
      <c r="J3199" s="37" t="s">
        <v>2268</v>
      </c>
      <c r="K3199" s="37">
        <v>2</v>
      </c>
      <c r="L3199" s="37">
        <v>0</v>
      </c>
    </row>
    <row r="3200" spans="1:12" x14ac:dyDescent="0.25">
      <c r="A3200" s="37" t="s">
        <v>8303</v>
      </c>
      <c r="B3200" s="37">
        <v>2</v>
      </c>
      <c r="C3200" s="37">
        <v>0</v>
      </c>
      <c r="D3200" s="37">
        <v>1</v>
      </c>
      <c r="E3200" s="37">
        <v>1</v>
      </c>
      <c r="F3200" s="37">
        <v>2.2348000000000003</v>
      </c>
      <c r="G3200" s="37" t="s">
        <v>1219</v>
      </c>
      <c r="H3200" s="37" t="s">
        <v>2308</v>
      </c>
      <c r="I3200" s="37">
        <v>95</v>
      </c>
      <c r="J3200" s="37" t="s">
        <v>2268</v>
      </c>
      <c r="K3200" s="37">
        <v>2</v>
      </c>
      <c r="L3200" s="37">
        <v>1</v>
      </c>
    </row>
    <row r="3201" spans="1:12" x14ac:dyDescent="0.25">
      <c r="A3201" s="37" t="s">
        <v>6951</v>
      </c>
      <c r="B3201" s="37">
        <v>2</v>
      </c>
      <c r="C3201" s="37">
        <v>0</v>
      </c>
      <c r="D3201" s="37">
        <v>1</v>
      </c>
      <c r="E3201" s="37">
        <v>1</v>
      </c>
      <c r="F3201" s="37">
        <v>1.5055500000000002</v>
      </c>
      <c r="G3201" s="37" t="s">
        <v>1220</v>
      </c>
      <c r="H3201" s="37" t="s">
        <v>2308</v>
      </c>
      <c r="I3201" s="37">
        <v>64</v>
      </c>
      <c r="J3201" s="37" t="s">
        <v>2275</v>
      </c>
      <c r="K3201" s="37">
        <v>1</v>
      </c>
      <c r="L3201" s="37">
        <v>1</v>
      </c>
    </row>
    <row r="3202" spans="1:12" x14ac:dyDescent="0.25">
      <c r="A3202" s="37" t="s">
        <v>5869</v>
      </c>
      <c r="B3202" s="37">
        <v>2</v>
      </c>
      <c r="C3202" s="37">
        <v>0</v>
      </c>
      <c r="D3202" s="37">
        <v>0</v>
      </c>
      <c r="E3202" s="37">
        <v>1</v>
      </c>
      <c r="F3202" s="37">
        <v>0.82335000000000003</v>
      </c>
      <c r="G3202" s="37" t="s">
        <v>1219</v>
      </c>
      <c r="H3202" s="37" t="s">
        <v>2310</v>
      </c>
      <c r="I3202" s="37">
        <v>35</v>
      </c>
      <c r="J3202" s="37" t="s">
        <v>2275</v>
      </c>
      <c r="K3202" s="37">
        <v>1</v>
      </c>
      <c r="L3202" s="37">
        <v>0</v>
      </c>
    </row>
    <row r="3203" spans="1:12" x14ac:dyDescent="0.25">
      <c r="A3203" s="37" t="s">
        <v>7927</v>
      </c>
      <c r="B3203" s="37">
        <v>2</v>
      </c>
      <c r="C3203" s="37">
        <v>0</v>
      </c>
      <c r="D3203" s="37">
        <v>0</v>
      </c>
      <c r="E3203" s="37">
        <v>0</v>
      </c>
      <c r="F3203" s="37">
        <v>0.32930000000000004</v>
      </c>
      <c r="G3203" s="37" t="s">
        <v>1219</v>
      </c>
      <c r="H3203" s="37" t="s">
        <v>2310</v>
      </c>
      <c r="I3203" s="37">
        <v>14</v>
      </c>
      <c r="J3203" s="37" t="s">
        <v>2275</v>
      </c>
      <c r="K3203" s="37">
        <v>2</v>
      </c>
      <c r="L3203" s="37">
        <v>0</v>
      </c>
    </row>
    <row r="3204" spans="1:12" x14ac:dyDescent="0.25">
      <c r="A3204" s="37" t="s">
        <v>5867</v>
      </c>
      <c r="B3204" s="37">
        <v>2</v>
      </c>
      <c r="C3204" s="37">
        <v>0</v>
      </c>
      <c r="D3204" s="37">
        <v>0</v>
      </c>
      <c r="E3204" s="37">
        <v>1</v>
      </c>
      <c r="F3204" s="37">
        <v>0.1222</v>
      </c>
      <c r="G3204" s="37" t="s">
        <v>1226</v>
      </c>
      <c r="H3204" s="37" t="s">
        <v>2310</v>
      </c>
      <c r="I3204" s="37">
        <v>7</v>
      </c>
      <c r="J3204" s="37" t="s">
        <v>2268</v>
      </c>
      <c r="K3204" s="37">
        <v>2</v>
      </c>
      <c r="L3204" s="37">
        <v>0</v>
      </c>
    </row>
    <row r="3205" spans="1:12" x14ac:dyDescent="0.25">
      <c r="A3205" s="37" t="s">
        <v>8778</v>
      </c>
      <c r="B3205" s="37">
        <v>2</v>
      </c>
      <c r="C3205" s="37">
        <v>0</v>
      </c>
      <c r="D3205" s="37">
        <v>0</v>
      </c>
      <c r="E3205" s="37">
        <v>1</v>
      </c>
      <c r="F3205" s="37">
        <v>1.1527000000000001</v>
      </c>
      <c r="G3205" s="37" t="s">
        <v>1226</v>
      </c>
      <c r="H3205" s="37" t="s">
        <v>2310</v>
      </c>
      <c r="I3205" s="37">
        <v>49</v>
      </c>
      <c r="J3205" s="37" t="s">
        <v>2268</v>
      </c>
      <c r="K3205" s="37">
        <v>2</v>
      </c>
      <c r="L3205" s="37">
        <v>0</v>
      </c>
    </row>
    <row r="3206" spans="1:12" x14ac:dyDescent="0.25">
      <c r="A3206" s="37" t="s">
        <v>8302</v>
      </c>
      <c r="B3206" s="37">
        <v>2</v>
      </c>
      <c r="C3206" s="37">
        <v>0</v>
      </c>
      <c r="D3206" s="37">
        <v>0</v>
      </c>
      <c r="E3206" s="37">
        <v>2</v>
      </c>
      <c r="F3206" s="37">
        <v>0.9174500000000001</v>
      </c>
      <c r="G3206" s="37" t="s">
        <v>1226</v>
      </c>
      <c r="H3206" s="37" t="s">
        <v>2310</v>
      </c>
      <c r="I3206" s="37">
        <v>39</v>
      </c>
      <c r="J3206" s="37" t="s">
        <v>2275</v>
      </c>
      <c r="K3206" s="37">
        <v>2</v>
      </c>
      <c r="L3206" s="37">
        <v>0</v>
      </c>
    </row>
    <row r="3207" spans="1:12" x14ac:dyDescent="0.25">
      <c r="A3207" s="37" t="s">
        <v>7423</v>
      </c>
      <c r="B3207" s="37">
        <v>2</v>
      </c>
      <c r="C3207" s="37">
        <v>0</v>
      </c>
      <c r="D3207" s="37">
        <v>0</v>
      </c>
      <c r="E3207" s="37">
        <v>0</v>
      </c>
      <c r="F3207" s="37">
        <v>2.35E-2</v>
      </c>
      <c r="G3207" s="37" t="s">
        <v>1219</v>
      </c>
      <c r="H3207" s="37" t="s">
        <v>2405</v>
      </c>
      <c r="I3207" s="37">
        <v>1</v>
      </c>
      <c r="J3207" s="37" t="s">
        <v>2268</v>
      </c>
      <c r="K3207" s="37">
        <v>1</v>
      </c>
      <c r="L3207" s="37">
        <v>0</v>
      </c>
    </row>
    <row r="3208" spans="1:12" x14ac:dyDescent="0.25">
      <c r="A3208" s="37" t="s">
        <v>7422</v>
      </c>
      <c r="B3208" s="37">
        <v>2</v>
      </c>
      <c r="C3208" s="37">
        <v>0</v>
      </c>
      <c r="D3208" s="37">
        <v>0</v>
      </c>
      <c r="E3208" s="37">
        <v>0</v>
      </c>
      <c r="F3208" s="37">
        <v>0.35285</v>
      </c>
      <c r="G3208" s="37" t="s">
        <v>1231</v>
      </c>
      <c r="H3208" s="37" t="s">
        <v>2269</v>
      </c>
      <c r="I3208" s="37">
        <v>15</v>
      </c>
      <c r="J3208" s="37" t="s">
        <v>2268</v>
      </c>
      <c r="K3208" s="37">
        <v>2</v>
      </c>
      <c r="L3208" s="37">
        <v>0</v>
      </c>
    </row>
    <row r="3209" spans="1:12" x14ac:dyDescent="0.25">
      <c r="A3209" s="37" t="s">
        <v>7977</v>
      </c>
      <c r="B3209" s="37">
        <v>2</v>
      </c>
      <c r="C3209" s="37">
        <v>0</v>
      </c>
      <c r="D3209" s="37">
        <v>0</v>
      </c>
      <c r="E3209" s="37">
        <v>0</v>
      </c>
      <c r="F3209" s="37">
        <v>0.44695000000000001</v>
      </c>
      <c r="G3209" s="37" t="s">
        <v>1219</v>
      </c>
      <c r="H3209" s="37" t="s">
        <v>2308</v>
      </c>
      <c r="I3209" s="37">
        <v>19</v>
      </c>
      <c r="J3209" s="37" t="s">
        <v>2275</v>
      </c>
      <c r="K3209" s="37">
        <v>1</v>
      </c>
      <c r="L3209" s="37">
        <v>0</v>
      </c>
    </row>
    <row r="3210" spans="1:12" x14ac:dyDescent="0.25">
      <c r="A3210" s="37" t="s">
        <v>8040</v>
      </c>
      <c r="B3210" s="37">
        <v>2</v>
      </c>
      <c r="C3210" s="37">
        <v>0</v>
      </c>
      <c r="D3210" s="37">
        <v>0</v>
      </c>
      <c r="E3210" s="37">
        <v>0</v>
      </c>
      <c r="F3210" s="37">
        <v>0.49399999999999999</v>
      </c>
      <c r="G3210" s="37" t="s">
        <v>1219</v>
      </c>
      <c r="H3210" s="37" t="s">
        <v>2308</v>
      </c>
      <c r="I3210" s="37">
        <v>21</v>
      </c>
      <c r="J3210" s="37" t="s">
        <v>2268</v>
      </c>
      <c r="K3210" s="37">
        <v>2</v>
      </c>
      <c r="L3210" s="37">
        <v>0</v>
      </c>
    </row>
    <row r="3211" spans="1:12" x14ac:dyDescent="0.25">
      <c r="A3211" s="37" t="s">
        <v>7421</v>
      </c>
      <c r="B3211" s="37">
        <v>2</v>
      </c>
      <c r="C3211" s="37">
        <v>0</v>
      </c>
      <c r="D3211" s="37">
        <v>0</v>
      </c>
      <c r="E3211" s="37">
        <v>0</v>
      </c>
      <c r="F3211" s="37">
        <v>0.87040000000000006</v>
      </c>
      <c r="G3211" s="37" t="s">
        <v>1219</v>
      </c>
      <c r="H3211" s="37" t="s">
        <v>2308</v>
      </c>
      <c r="I3211" s="37">
        <v>37</v>
      </c>
      <c r="J3211" s="37" t="s">
        <v>2275</v>
      </c>
      <c r="K3211" s="37">
        <v>2</v>
      </c>
      <c r="L3211" s="37">
        <v>0</v>
      </c>
    </row>
    <row r="3212" spans="1:12" x14ac:dyDescent="0.25">
      <c r="A3212" s="37" t="s">
        <v>6183</v>
      </c>
      <c r="B3212" s="37">
        <v>2</v>
      </c>
      <c r="C3212" s="37">
        <v>0</v>
      </c>
      <c r="D3212" s="37">
        <v>0</v>
      </c>
      <c r="E3212" s="37">
        <v>1</v>
      </c>
      <c r="F3212" s="37">
        <v>0.89390000000000014</v>
      </c>
      <c r="G3212" s="37" t="s">
        <v>1219</v>
      </c>
      <c r="H3212" s="37" t="s">
        <v>2308</v>
      </c>
      <c r="I3212" s="37">
        <v>38</v>
      </c>
      <c r="J3212" s="37" t="s">
        <v>2268</v>
      </c>
      <c r="K3212" s="37">
        <v>2</v>
      </c>
      <c r="L3212" s="37">
        <v>0</v>
      </c>
    </row>
    <row r="3213" spans="1:12" x14ac:dyDescent="0.25">
      <c r="A3213" s="37" t="s">
        <v>8905</v>
      </c>
      <c r="B3213" s="37">
        <v>2</v>
      </c>
      <c r="C3213" s="37">
        <v>0</v>
      </c>
      <c r="D3213" s="37">
        <v>0</v>
      </c>
      <c r="E3213" s="37">
        <v>0</v>
      </c>
      <c r="F3213" s="37">
        <v>0.35285</v>
      </c>
      <c r="G3213" s="37" t="s">
        <v>1219</v>
      </c>
      <c r="H3213" s="37" t="s">
        <v>3729</v>
      </c>
      <c r="I3213" s="37">
        <v>15</v>
      </c>
      <c r="J3213" s="37" t="s">
        <v>2268</v>
      </c>
      <c r="K3213" s="37">
        <v>1</v>
      </c>
      <c r="L3213" s="37">
        <v>0</v>
      </c>
    </row>
    <row r="3214" spans="1:12" x14ac:dyDescent="0.25">
      <c r="A3214" s="37" t="s">
        <v>8706</v>
      </c>
      <c r="B3214" s="37">
        <v>2</v>
      </c>
      <c r="C3214" s="37">
        <v>0</v>
      </c>
      <c r="D3214" s="37">
        <v>1</v>
      </c>
      <c r="E3214" s="37">
        <v>2</v>
      </c>
      <c r="F3214" s="37">
        <v>2.4230499999999999</v>
      </c>
      <c r="G3214" s="37" t="s">
        <v>1236</v>
      </c>
      <c r="H3214" s="37" t="s">
        <v>2321</v>
      </c>
      <c r="I3214" s="37">
        <v>103</v>
      </c>
      <c r="J3214" s="37" t="s">
        <v>2275</v>
      </c>
      <c r="K3214" s="37">
        <v>2</v>
      </c>
      <c r="L3214" s="37">
        <v>1</v>
      </c>
    </row>
    <row r="3215" spans="1:12" x14ac:dyDescent="0.25">
      <c r="A3215" s="37" t="s">
        <v>7220</v>
      </c>
      <c r="B3215" s="37">
        <v>2</v>
      </c>
      <c r="C3215" s="37">
        <v>0</v>
      </c>
      <c r="D3215" s="37">
        <v>1</v>
      </c>
      <c r="E3215" s="37">
        <v>1</v>
      </c>
      <c r="F3215" s="37">
        <v>2.3760000000000003</v>
      </c>
      <c r="G3215" s="37" t="s">
        <v>1219</v>
      </c>
      <c r="H3215" s="37" t="s">
        <v>2308</v>
      </c>
      <c r="I3215" s="37">
        <v>101</v>
      </c>
      <c r="J3215" s="37" t="s">
        <v>2268</v>
      </c>
      <c r="K3215" s="37">
        <v>2</v>
      </c>
      <c r="L3215" s="37">
        <v>1</v>
      </c>
    </row>
    <row r="3216" spans="1:12" x14ac:dyDescent="0.25">
      <c r="A3216" s="37" t="s">
        <v>7924</v>
      </c>
      <c r="B3216" s="37">
        <v>2</v>
      </c>
      <c r="C3216" s="37">
        <v>0</v>
      </c>
      <c r="D3216" s="37">
        <v>0</v>
      </c>
      <c r="E3216" s="37">
        <v>1</v>
      </c>
      <c r="F3216" s="37">
        <v>0.2117</v>
      </c>
      <c r="G3216" s="37" t="s">
        <v>1219</v>
      </c>
      <c r="H3216" s="37" t="s">
        <v>2308</v>
      </c>
      <c r="I3216" s="37">
        <v>9</v>
      </c>
      <c r="J3216" s="37" t="s">
        <v>2268</v>
      </c>
      <c r="K3216" s="37">
        <v>2</v>
      </c>
      <c r="L3216" s="37">
        <v>0</v>
      </c>
    </row>
    <row r="3217" spans="1:12" x14ac:dyDescent="0.25">
      <c r="A3217" s="37" t="s">
        <v>8226</v>
      </c>
      <c r="B3217" s="37">
        <v>2</v>
      </c>
      <c r="C3217" s="37">
        <v>0</v>
      </c>
      <c r="D3217" s="37">
        <v>0</v>
      </c>
      <c r="E3217" s="37">
        <v>0</v>
      </c>
      <c r="F3217" s="37">
        <v>0.1411</v>
      </c>
      <c r="G3217" s="37" t="s">
        <v>1222</v>
      </c>
      <c r="H3217" s="37" t="s">
        <v>2321</v>
      </c>
      <c r="I3217" s="37">
        <v>6</v>
      </c>
      <c r="J3217" s="37" t="s">
        <v>2275</v>
      </c>
      <c r="K3217" s="37">
        <v>2</v>
      </c>
      <c r="L3217" s="37">
        <v>0</v>
      </c>
    </row>
    <row r="3218" spans="1:12" x14ac:dyDescent="0.25">
      <c r="A3218" s="37" t="s">
        <v>6947</v>
      </c>
      <c r="B3218" s="37">
        <v>2</v>
      </c>
      <c r="C3218" s="37">
        <v>1</v>
      </c>
      <c r="D3218" s="37">
        <v>1</v>
      </c>
      <c r="E3218" s="37">
        <v>0</v>
      </c>
      <c r="F3218" s="37">
        <v>2.0044500000000003</v>
      </c>
      <c r="G3218" s="37" t="s">
        <v>1248</v>
      </c>
      <c r="H3218" s="37" t="s">
        <v>2321</v>
      </c>
      <c r="I3218" s="37">
        <v>214</v>
      </c>
      <c r="J3218" s="37" t="s">
        <v>2275</v>
      </c>
      <c r="K3218" s="37">
        <v>1</v>
      </c>
      <c r="L3218" s="37">
        <v>1</v>
      </c>
    </row>
    <row r="3219" spans="1:12" x14ac:dyDescent="0.25">
      <c r="A3219" s="37" t="s">
        <v>5455</v>
      </c>
      <c r="B3219" s="37">
        <v>2</v>
      </c>
      <c r="C3219" s="37">
        <v>0</v>
      </c>
      <c r="D3219" s="37">
        <v>0</v>
      </c>
      <c r="E3219" s="37">
        <v>0</v>
      </c>
      <c r="F3219" s="37">
        <v>0.79985000000000006</v>
      </c>
      <c r="G3219" s="37" t="s">
        <v>1222</v>
      </c>
      <c r="H3219" s="37" t="s">
        <v>2321</v>
      </c>
      <c r="I3219" s="37">
        <v>34</v>
      </c>
      <c r="J3219" s="37" t="s">
        <v>2275</v>
      </c>
      <c r="K3219" s="37">
        <v>2</v>
      </c>
      <c r="L3219" s="37">
        <v>0</v>
      </c>
    </row>
    <row r="3220" spans="1:12" x14ac:dyDescent="0.25">
      <c r="A3220" s="37" t="s">
        <v>7102</v>
      </c>
      <c r="B3220" s="37">
        <v>2</v>
      </c>
      <c r="C3220" s="37">
        <v>0</v>
      </c>
      <c r="D3220" s="37">
        <v>0</v>
      </c>
      <c r="E3220" s="37">
        <v>0</v>
      </c>
      <c r="F3220" s="37">
        <v>9.4100000000000003E-2</v>
      </c>
      <c r="G3220" s="37" t="s">
        <v>1219</v>
      </c>
      <c r="H3220" s="37" t="s">
        <v>2308</v>
      </c>
      <c r="I3220" s="37">
        <v>4</v>
      </c>
      <c r="J3220" s="37" t="s">
        <v>2268</v>
      </c>
      <c r="K3220" s="37">
        <v>2</v>
      </c>
      <c r="L3220" s="37">
        <v>0</v>
      </c>
    </row>
    <row r="3221" spans="1:12" x14ac:dyDescent="0.25">
      <c r="A3221" s="37" t="s">
        <v>5863</v>
      </c>
      <c r="B3221" s="37">
        <v>2</v>
      </c>
      <c r="C3221" s="37">
        <v>0</v>
      </c>
      <c r="D3221" s="37">
        <v>0</v>
      </c>
      <c r="E3221" s="37">
        <v>1</v>
      </c>
      <c r="F3221" s="37">
        <v>0.82335000000000003</v>
      </c>
      <c r="G3221" s="37" t="s">
        <v>1219</v>
      </c>
      <c r="H3221" s="37" t="s">
        <v>2308</v>
      </c>
      <c r="I3221" s="37">
        <v>35</v>
      </c>
      <c r="J3221" s="37" t="s">
        <v>2268</v>
      </c>
      <c r="K3221" s="37">
        <v>2</v>
      </c>
      <c r="L3221" s="37">
        <v>0</v>
      </c>
    </row>
    <row r="3222" spans="1:12" x14ac:dyDescent="0.25">
      <c r="A3222" s="37" t="s">
        <v>6668</v>
      </c>
      <c r="B3222" s="37">
        <v>2</v>
      </c>
      <c r="C3222" s="37">
        <v>0</v>
      </c>
      <c r="D3222" s="37">
        <v>0</v>
      </c>
      <c r="E3222" s="37">
        <v>1</v>
      </c>
      <c r="F3222" s="37">
        <v>1.4115000000000002</v>
      </c>
      <c r="G3222" s="37" t="s">
        <v>1219</v>
      </c>
      <c r="H3222" s="37" t="s">
        <v>2321</v>
      </c>
      <c r="I3222" s="37">
        <v>60</v>
      </c>
      <c r="J3222" s="37" t="s">
        <v>2275</v>
      </c>
      <c r="K3222" s="37">
        <v>2</v>
      </c>
      <c r="L3222" s="37">
        <v>0</v>
      </c>
    </row>
    <row r="3223" spans="1:12" x14ac:dyDescent="0.25">
      <c r="A3223" s="37" t="s">
        <v>6946</v>
      </c>
      <c r="B3223" s="37">
        <v>2</v>
      </c>
      <c r="C3223" s="37">
        <v>0</v>
      </c>
      <c r="D3223" s="37">
        <v>0</v>
      </c>
      <c r="E3223" s="37">
        <v>0</v>
      </c>
      <c r="F3223" s="37">
        <v>0.11760000000000001</v>
      </c>
      <c r="G3223" s="37" t="s">
        <v>1247</v>
      </c>
      <c r="H3223" s="37" t="s">
        <v>2321</v>
      </c>
      <c r="I3223" s="37">
        <v>5</v>
      </c>
      <c r="J3223" s="37" t="s">
        <v>2275</v>
      </c>
      <c r="K3223" s="37">
        <v>1</v>
      </c>
      <c r="L3223" s="37">
        <v>0</v>
      </c>
    </row>
    <row r="3224" spans="1:12" x14ac:dyDescent="0.25">
      <c r="A3224" s="37" t="s">
        <v>6452</v>
      </c>
      <c r="B3224" s="37">
        <v>2</v>
      </c>
      <c r="C3224" s="37">
        <v>0</v>
      </c>
      <c r="D3224" s="37">
        <v>0</v>
      </c>
      <c r="E3224" s="37">
        <v>0</v>
      </c>
      <c r="F3224" s="37">
        <v>1.1527000000000001</v>
      </c>
      <c r="G3224" s="37" t="s">
        <v>2276</v>
      </c>
      <c r="H3224" s="37" t="s">
        <v>2405</v>
      </c>
      <c r="I3224" s="37">
        <v>49</v>
      </c>
      <c r="J3224" s="37" t="s">
        <v>2268</v>
      </c>
      <c r="K3224" s="37">
        <v>2</v>
      </c>
      <c r="L3224" s="37">
        <v>0</v>
      </c>
    </row>
    <row r="3225" spans="1:12" x14ac:dyDescent="0.25">
      <c r="A3225" s="37" t="s">
        <v>4825</v>
      </c>
      <c r="B3225" s="37">
        <v>2</v>
      </c>
      <c r="C3225" s="37">
        <v>0</v>
      </c>
      <c r="D3225" s="37">
        <v>1</v>
      </c>
      <c r="E3225" s="37">
        <v>1</v>
      </c>
      <c r="F3225" s="37">
        <v>2.7523499999999999</v>
      </c>
      <c r="G3225" s="37" t="s">
        <v>2276</v>
      </c>
      <c r="H3225" s="37" t="s">
        <v>2405</v>
      </c>
      <c r="I3225" s="37">
        <v>117</v>
      </c>
      <c r="J3225" s="37" t="s">
        <v>2268</v>
      </c>
      <c r="K3225" s="37">
        <v>2</v>
      </c>
      <c r="L3225" s="37">
        <v>1</v>
      </c>
    </row>
    <row r="3226" spans="1:12" x14ac:dyDescent="0.25">
      <c r="A3226" s="37" t="s">
        <v>8225</v>
      </c>
      <c r="B3226" s="37">
        <v>2</v>
      </c>
      <c r="C3226" s="37">
        <v>0</v>
      </c>
      <c r="D3226" s="37">
        <v>0</v>
      </c>
      <c r="E3226" s="37">
        <v>0</v>
      </c>
      <c r="F3226" s="37">
        <v>0.2823</v>
      </c>
      <c r="G3226" s="37" t="s">
        <v>1219</v>
      </c>
      <c r="H3226" s="37" t="s">
        <v>2316</v>
      </c>
      <c r="I3226" s="37">
        <v>12</v>
      </c>
      <c r="J3226" s="37" t="s">
        <v>2275</v>
      </c>
      <c r="K3226" s="37">
        <v>2</v>
      </c>
      <c r="L3226" s="37">
        <v>0</v>
      </c>
    </row>
    <row r="3227" spans="1:12" x14ac:dyDescent="0.25">
      <c r="A3227" s="37" t="s">
        <v>5856</v>
      </c>
      <c r="B3227" s="37">
        <v>2</v>
      </c>
      <c r="C3227" s="37">
        <v>0</v>
      </c>
      <c r="D3227" s="37">
        <v>0</v>
      </c>
      <c r="E3227" s="37">
        <v>1</v>
      </c>
      <c r="F3227" s="37">
        <v>0.1222</v>
      </c>
      <c r="G3227" s="37" t="s">
        <v>1226</v>
      </c>
      <c r="H3227" s="37" t="s">
        <v>2310</v>
      </c>
      <c r="I3227" s="37">
        <v>7</v>
      </c>
      <c r="J3227" s="37" t="s">
        <v>2275</v>
      </c>
      <c r="K3227" s="37">
        <v>2</v>
      </c>
      <c r="L3227" s="37">
        <v>0</v>
      </c>
    </row>
    <row r="3228" spans="1:12" x14ac:dyDescent="0.25">
      <c r="A3228" s="37" t="s">
        <v>5440</v>
      </c>
      <c r="B3228" s="37">
        <v>2</v>
      </c>
      <c r="C3228" s="37">
        <v>0</v>
      </c>
      <c r="D3228" s="37">
        <v>0</v>
      </c>
      <c r="E3228" s="37">
        <v>2</v>
      </c>
      <c r="F3228" s="37">
        <v>0.6351500000000001</v>
      </c>
      <c r="G3228" s="37" t="s">
        <v>1228</v>
      </c>
      <c r="H3228" s="37" t="s">
        <v>2310</v>
      </c>
      <c r="I3228" s="37">
        <v>27</v>
      </c>
      <c r="J3228" s="37" t="s">
        <v>2275</v>
      </c>
      <c r="K3228" s="37">
        <v>2</v>
      </c>
      <c r="L3228" s="37">
        <v>0</v>
      </c>
    </row>
    <row r="3229" spans="1:12" x14ac:dyDescent="0.25">
      <c r="A3229" s="37" t="s">
        <v>7418</v>
      </c>
      <c r="B3229" s="37">
        <v>2</v>
      </c>
      <c r="C3229" s="37">
        <v>0</v>
      </c>
      <c r="D3229" s="37">
        <v>0</v>
      </c>
      <c r="E3229" s="37">
        <v>1</v>
      </c>
      <c r="F3229" s="37">
        <v>0.32935000000000003</v>
      </c>
      <c r="G3229" s="37" t="s">
        <v>1219</v>
      </c>
      <c r="H3229" s="37" t="s">
        <v>2269</v>
      </c>
      <c r="I3229" s="37">
        <v>14</v>
      </c>
      <c r="J3229" s="37" t="s">
        <v>2275</v>
      </c>
      <c r="K3229" s="37">
        <v>2</v>
      </c>
      <c r="L3229" s="37">
        <v>0</v>
      </c>
    </row>
    <row r="3230" spans="1:12" x14ac:dyDescent="0.25">
      <c r="A3230" s="37" t="s">
        <v>7922</v>
      </c>
      <c r="B3230" s="37">
        <v>2</v>
      </c>
      <c r="C3230" s="37">
        <v>0</v>
      </c>
      <c r="D3230" s="37">
        <v>0</v>
      </c>
      <c r="E3230" s="37">
        <v>0</v>
      </c>
      <c r="F3230" s="37">
        <v>0.77629999999999999</v>
      </c>
      <c r="G3230" s="37" t="s">
        <v>1259</v>
      </c>
      <c r="H3230" s="37" t="s">
        <v>2308</v>
      </c>
      <c r="I3230" s="37">
        <v>33</v>
      </c>
      <c r="J3230" s="37" t="s">
        <v>2275</v>
      </c>
      <c r="K3230" s="37">
        <v>2</v>
      </c>
      <c r="L3230" s="37">
        <v>0</v>
      </c>
    </row>
    <row r="3231" spans="1:12" x14ac:dyDescent="0.25">
      <c r="A3231" s="37" t="s">
        <v>5431</v>
      </c>
      <c r="B3231" s="37">
        <v>2</v>
      </c>
      <c r="C3231" s="37">
        <v>0</v>
      </c>
      <c r="D3231" s="37">
        <v>0</v>
      </c>
      <c r="E3231" s="37">
        <v>0</v>
      </c>
      <c r="F3231" s="37">
        <v>0.35285</v>
      </c>
      <c r="G3231" s="37" t="s">
        <v>1270</v>
      </c>
      <c r="H3231" s="37" t="s">
        <v>2308</v>
      </c>
      <c r="I3231" s="37">
        <v>15</v>
      </c>
      <c r="J3231" s="37" t="s">
        <v>2268</v>
      </c>
      <c r="K3231" s="37">
        <v>2</v>
      </c>
      <c r="L3231" s="37">
        <v>0</v>
      </c>
    </row>
    <row r="3232" spans="1:12" x14ac:dyDescent="0.25">
      <c r="A3232" s="37" t="s">
        <v>8538</v>
      </c>
      <c r="B3232" s="37">
        <v>2</v>
      </c>
      <c r="C3232" s="37">
        <v>0</v>
      </c>
      <c r="D3232" s="37">
        <v>0</v>
      </c>
      <c r="E3232" s="37">
        <v>1</v>
      </c>
      <c r="F3232" s="37">
        <v>2.35E-2</v>
      </c>
      <c r="G3232" s="37" t="s">
        <v>1222</v>
      </c>
      <c r="H3232" s="37" t="s">
        <v>2308</v>
      </c>
      <c r="I3232" s="37">
        <v>1</v>
      </c>
      <c r="J3232" s="37" t="s">
        <v>2275</v>
      </c>
      <c r="K3232" s="37">
        <v>1</v>
      </c>
      <c r="L3232" s="37">
        <v>0</v>
      </c>
    </row>
    <row r="3233" spans="1:12" x14ac:dyDescent="0.25">
      <c r="A3233" s="37" t="s">
        <v>7097</v>
      </c>
      <c r="B3233" s="37">
        <v>2</v>
      </c>
      <c r="C3233" s="37">
        <v>0</v>
      </c>
      <c r="D3233" s="37">
        <v>0</v>
      </c>
      <c r="E3233" s="37">
        <v>0</v>
      </c>
      <c r="F3233" s="37">
        <v>0.2117</v>
      </c>
      <c r="G3233" s="37" t="s">
        <v>1219</v>
      </c>
      <c r="H3233" s="37" t="s">
        <v>2308</v>
      </c>
      <c r="I3233" s="37">
        <v>9</v>
      </c>
      <c r="J3233" s="37" t="s">
        <v>2268</v>
      </c>
      <c r="K3233" s="37">
        <v>2</v>
      </c>
      <c r="L3233" s="37">
        <v>0</v>
      </c>
    </row>
    <row r="3234" spans="1:12" x14ac:dyDescent="0.25">
      <c r="A3234" s="37" t="s">
        <v>7501</v>
      </c>
      <c r="B3234" s="37">
        <v>2</v>
      </c>
      <c r="C3234" s="37">
        <v>0</v>
      </c>
      <c r="D3234" s="37">
        <v>1</v>
      </c>
      <c r="E3234" s="37">
        <v>1</v>
      </c>
      <c r="F3234" s="37">
        <v>1.6232000000000002</v>
      </c>
      <c r="G3234" s="37" t="s">
        <v>1233</v>
      </c>
      <c r="H3234" s="37" t="s">
        <v>2308</v>
      </c>
      <c r="I3234" s="37">
        <v>69</v>
      </c>
      <c r="J3234" s="37" t="s">
        <v>2268</v>
      </c>
      <c r="K3234" s="37">
        <v>2</v>
      </c>
      <c r="L3234" s="37">
        <v>1</v>
      </c>
    </row>
    <row r="3235" spans="1:12" x14ac:dyDescent="0.25">
      <c r="A3235" s="37" t="s">
        <v>7872</v>
      </c>
      <c r="B3235" s="37">
        <v>2</v>
      </c>
      <c r="C3235" s="37">
        <v>0</v>
      </c>
      <c r="D3235" s="37">
        <v>0</v>
      </c>
      <c r="E3235" s="37">
        <v>1</v>
      </c>
      <c r="F3235" s="37">
        <v>1.2938499999999999</v>
      </c>
      <c r="G3235" s="37" t="s">
        <v>3592</v>
      </c>
      <c r="H3235" s="37" t="s">
        <v>2308</v>
      </c>
      <c r="I3235" s="37">
        <v>55</v>
      </c>
      <c r="J3235" s="37" t="s">
        <v>2275</v>
      </c>
      <c r="K3235" s="37">
        <v>2</v>
      </c>
      <c r="L3235" s="37">
        <v>0</v>
      </c>
    </row>
    <row r="3236" spans="1:12" x14ac:dyDescent="0.25">
      <c r="A3236" s="37" t="s">
        <v>7500</v>
      </c>
      <c r="B3236" s="37">
        <v>2</v>
      </c>
      <c r="C3236" s="37">
        <v>0</v>
      </c>
      <c r="D3236" s="37">
        <v>0</v>
      </c>
      <c r="E3236" s="37">
        <v>1</v>
      </c>
      <c r="F3236" s="37">
        <v>0.7057500000000001</v>
      </c>
      <c r="G3236" s="37" t="s">
        <v>3592</v>
      </c>
      <c r="H3236" s="37" t="s">
        <v>2316</v>
      </c>
      <c r="I3236" s="37">
        <v>30</v>
      </c>
      <c r="J3236" s="37" t="s">
        <v>2275</v>
      </c>
      <c r="K3236" s="37">
        <v>2</v>
      </c>
      <c r="L3236" s="37">
        <v>0</v>
      </c>
    </row>
    <row r="3237" spans="1:12" x14ac:dyDescent="0.25">
      <c r="A3237" s="37" t="s">
        <v>8337</v>
      </c>
      <c r="B3237" s="37">
        <v>2</v>
      </c>
      <c r="C3237" s="37">
        <v>0</v>
      </c>
      <c r="D3237" s="37">
        <v>0</v>
      </c>
      <c r="E3237" s="37">
        <v>1</v>
      </c>
      <c r="F3237" s="37">
        <v>0.44695000000000001</v>
      </c>
      <c r="G3237" s="37" t="s">
        <v>1219</v>
      </c>
      <c r="H3237" s="37" t="s">
        <v>2405</v>
      </c>
      <c r="I3237" s="37">
        <v>19</v>
      </c>
      <c r="J3237" s="37" t="s">
        <v>2268</v>
      </c>
      <c r="K3237" s="37">
        <v>2</v>
      </c>
      <c r="L3237" s="37">
        <v>0</v>
      </c>
    </row>
    <row r="3238" spans="1:12" x14ac:dyDescent="0.25">
      <c r="A3238" s="37" t="s">
        <v>7810</v>
      </c>
      <c r="B3238" s="37">
        <v>2</v>
      </c>
      <c r="C3238" s="37">
        <v>0</v>
      </c>
      <c r="D3238" s="37">
        <v>0</v>
      </c>
      <c r="E3238" s="37">
        <v>2</v>
      </c>
      <c r="F3238" s="37">
        <v>0.75275000000000003</v>
      </c>
      <c r="G3238" s="37" t="s">
        <v>3492</v>
      </c>
      <c r="H3238" s="37" t="s">
        <v>2405</v>
      </c>
      <c r="I3238" s="37">
        <v>32</v>
      </c>
      <c r="J3238" s="37" t="s">
        <v>2275</v>
      </c>
      <c r="K3238" s="37">
        <v>2</v>
      </c>
      <c r="L3238" s="37">
        <v>0</v>
      </c>
    </row>
    <row r="3239" spans="1:12" x14ac:dyDescent="0.25">
      <c r="A3239" s="37" t="s">
        <v>7809</v>
      </c>
      <c r="B3239" s="37">
        <v>2</v>
      </c>
      <c r="C3239" s="37">
        <v>0</v>
      </c>
      <c r="D3239" s="37">
        <v>0</v>
      </c>
      <c r="E3239" s="37">
        <v>0</v>
      </c>
      <c r="F3239" s="37">
        <v>0.37635000000000002</v>
      </c>
      <c r="G3239" s="37" t="s">
        <v>2529</v>
      </c>
      <c r="H3239" s="37" t="s">
        <v>2308</v>
      </c>
      <c r="I3239" s="37">
        <v>16</v>
      </c>
      <c r="J3239" s="37" t="s">
        <v>2275</v>
      </c>
      <c r="K3239" s="37">
        <v>2</v>
      </c>
      <c r="L3239" s="37">
        <v>0</v>
      </c>
    </row>
    <row r="3240" spans="1:12" x14ac:dyDescent="0.25">
      <c r="A3240" s="37" t="s">
        <v>7216</v>
      </c>
      <c r="B3240" s="37">
        <v>2</v>
      </c>
      <c r="C3240" s="37">
        <v>0</v>
      </c>
      <c r="D3240" s="37">
        <v>0</v>
      </c>
      <c r="E3240" s="37">
        <v>1</v>
      </c>
      <c r="F3240" s="37">
        <v>0.33850000000000002</v>
      </c>
      <c r="G3240" s="37" t="s">
        <v>1220</v>
      </c>
      <c r="H3240" s="37" t="s">
        <v>2310</v>
      </c>
      <c r="I3240" s="37">
        <v>18</v>
      </c>
      <c r="J3240" s="37" t="s">
        <v>2275</v>
      </c>
      <c r="K3240" s="37">
        <v>2</v>
      </c>
      <c r="L3240" s="37">
        <v>0</v>
      </c>
    </row>
    <row r="3241" spans="1:12" x14ac:dyDescent="0.25">
      <c r="A3241" s="37" t="s">
        <v>7871</v>
      </c>
      <c r="B3241" s="37">
        <v>2</v>
      </c>
      <c r="C3241" s="37">
        <v>0</v>
      </c>
      <c r="D3241" s="37">
        <v>0</v>
      </c>
      <c r="E3241" s="37">
        <v>1</v>
      </c>
      <c r="F3241" s="37">
        <v>1.1997500000000001</v>
      </c>
      <c r="G3241" s="37" t="s">
        <v>1222</v>
      </c>
      <c r="H3241" s="37" t="s">
        <v>2308</v>
      </c>
      <c r="I3241" s="37">
        <v>51</v>
      </c>
      <c r="J3241" s="37" t="s">
        <v>2275</v>
      </c>
      <c r="K3241" s="37">
        <v>2</v>
      </c>
      <c r="L3241" s="37">
        <v>0</v>
      </c>
    </row>
    <row r="3242" spans="1:12" x14ac:dyDescent="0.25">
      <c r="A3242" s="37" t="s">
        <v>6800</v>
      </c>
      <c r="B3242" s="37">
        <v>2</v>
      </c>
      <c r="C3242" s="37">
        <v>0</v>
      </c>
      <c r="D3242" s="37">
        <v>1</v>
      </c>
      <c r="E3242" s="37">
        <v>0</v>
      </c>
      <c r="F3242" s="37">
        <v>2.423</v>
      </c>
      <c r="G3242" s="37" t="s">
        <v>1219</v>
      </c>
      <c r="H3242" s="37" t="s">
        <v>2269</v>
      </c>
      <c r="I3242" s="37">
        <v>103</v>
      </c>
      <c r="J3242" s="37" t="s">
        <v>2275</v>
      </c>
      <c r="K3242" s="37">
        <v>2</v>
      </c>
      <c r="L3242" s="37">
        <v>1</v>
      </c>
    </row>
    <row r="3243" spans="1:12" x14ac:dyDescent="0.25">
      <c r="A3243" s="37" t="s">
        <v>6661</v>
      </c>
      <c r="B3243" s="37">
        <v>2</v>
      </c>
      <c r="C3243" s="37">
        <v>0</v>
      </c>
      <c r="D3243" s="37">
        <v>0</v>
      </c>
      <c r="E3243" s="37">
        <v>0</v>
      </c>
      <c r="F3243" s="37">
        <v>0.99720000000000009</v>
      </c>
      <c r="G3243" s="37" t="s">
        <v>1219</v>
      </c>
      <c r="H3243" s="37" t="s">
        <v>2269</v>
      </c>
      <c r="I3243" s="37">
        <v>46</v>
      </c>
      <c r="J3243" s="37" t="s">
        <v>2268</v>
      </c>
      <c r="K3243" s="37">
        <v>2</v>
      </c>
      <c r="L3243" s="37">
        <v>0</v>
      </c>
    </row>
    <row r="3244" spans="1:12" x14ac:dyDescent="0.25">
      <c r="A3244" s="37" t="s">
        <v>7870</v>
      </c>
      <c r="B3244" s="37">
        <v>2</v>
      </c>
      <c r="C3244" s="37">
        <v>0</v>
      </c>
      <c r="D3244" s="37">
        <v>0</v>
      </c>
      <c r="E3244" s="37">
        <v>0</v>
      </c>
      <c r="F3244" s="37">
        <v>0.54105000000000003</v>
      </c>
      <c r="G3244" s="37" t="s">
        <v>1232</v>
      </c>
      <c r="H3244" s="37" t="s">
        <v>2269</v>
      </c>
      <c r="I3244" s="37">
        <v>23</v>
      </c>
      <c r="J3244" s="37" t="s">
        <v>2268</v>
      </c>
      <c r="K3244" s="37">
        <v>2</v>
      </c>
      <c r="L3244" s="37">
        <v>0</v>
      </c>
    </row>
    <row r="3245" spans="1:12" x14ac:dyDescent="0.25">
      <c r="A3245" s="37" t="s">
        <v>7869</v>
      </c>
      <c r="B3245" s="37">
        <v>2</v>
      </c>
      <c r="C3245" s="37">
        <v>0</v>
      </c>
      <c r="D3245" s="37">
        <v>0</v>
      </c>
      <c r="E3245" s="37">
        <v>0</v>
      </c>
      <c r="F3245" s="37">
        <v>0.28225000000000006</v>
      </c>
      <c r="G3245" s="37" t="s">
        <v>1220</v>
      </c>
      <c r="H3245" s="37" t="s">
        <v>2269</v>
      </c>
      <c r="I3245" s="37">
        <v>12</v>
      </c>
      <c r="J3245" s="37" t="s">
        <v>2268</v>
      </c>
      <c r="K3245" s="37">
        <v>1</v>
      </c>
      <c r="L3245" s="37">
        <v>0</v>
      </c>
    </row>
    <row r="3246" spans="1:12" x14ac:dyDescent="0.25">
      <c r="A3246" s="37" t="s">
        <v>6799</v>
      </c>
      <c r="B3246" s="37">
        <v>2</v>
      </c>
      <c r="C3246" s="37">
        <v>0</v>
      </c>
      <c r="D3246" s="37">
        <v>0</v>
      </c>
      <c r="E3246" s="37">
        <v>0</v>
      </c>
      <c r="F3246" s="37">
        <v>0.87040000000000006</v>
      </c>
      <c r="G3246" s="37" t="s">
        <v>1222</v>
      </c>
      <c r="H3246" s="37" t="s">
        <v>2269</v>
      </c>
      <c r="I3246" s="37">
        <v>37</v>
      </c>
      <c r="J3246" s="37" t="s">
        <v>2268</v>
      </c>
      <c r="K3246" s="37">
        <v>2</v>
      </c>
      <c r="L3246" s="37">
        <v>0</v>
      </c>
    </row>
    <row r="3247" spans="1:12" x14ac:dyDescent="0.25">
      <c r="A3247" s="37" t="s">
        <v>7214</v>
      </c>
      <c r="B3247" s="37">
        <v>2</v>
      </c>
      <c r="C3247" s="37">
        <v>0</v>
      </c>
      <c r="D3247" s="37">
        <v>0</v>
      </c>
      <c r="E3247" s="37">
        <v>0</v>
      </c>
      <c r="F3247" s="37">
        <v>1.2233000000000001</v>
      </c>
      <c r="G3247" s="37" t="s">
        <v>2276</v>
      </c>
      <c r="H3247" s="37" t="s">
        <v>2269</v>
      </c>
      <c r="I3247" s="37">
        <v>52</v>
      </c>
      <c r="J3247" s="37" t="s">
        <v>2275</v>
      </c>
      <c r="K3247" s="37">
        <v>2</v>
      </c>
      <c r="L3247" s="37">
        <v>0</v>
      </c>
    </row>
    <row r="3248" spans="1:12" x14ac:dyDescent="0.25">
      <c r="A3248" s="37" t="s">
        <v>8436</v>
      </c>
      <c r="B3248" s="37">
        <v>2</v>
      </c>
      <c r="C3248" s="37">
        <v>0</v>
      </c>
      <c r="D3248" s="37">
        <v>0</v>
      </c>
      <c r="E3248" s="37">
        <v>1</v>
      </c>
      <c r="F3248" s="37">
        <v>0.35285</v>
      </c>
      <c r="G3248" s="37" t="s">
        <v>1220</v>
      </c>
      <c r="H3248" s="37" t="s">
        <v>2269</v>
      </c>
      <c r="I3248" s="37">
        <v>15</v>
      </c>
      <c r="J3248" s="37" t="s">
        <v>2275</v>
      </c>
      <c r="K3248" s="37">
        <v>2</v>
      </c>
      <c r="L3248" s="37">
        <v>0</v>
      </c>
    </row>
    <row r="3249" spans="1:12" x14ac:dyDescent="0.25">
      <c r="A3249" s="37" t="s">
        <v>6442</v>
      </c>
      <c r="B3249" s="37">
        <v>2</v>
      </c>
      <c r="C3249" s="37">
        <v>0</v>
      </c>
      <c r="D3249" s="37">
        <v>0</v>
      </c>
      <c r="E3249" s="37">
        <v>0</v>
      </c>
      <c r="F3249" s="37">
        <v>0.2117</v>
      </c>
      <c r="G3249" s="37" t="s">
        <v>1232</v>
      </c>
      <c r="H3249" s="37" t="s">
        <v>2269</v>
      </c>
      <c r="I3249" s="37">
        <v>9</v>
      </c>
      <c r="J3249" s="37" t="s">
        <v>2268</v>
      </c>
      <c r="K3249" s="37">
        <v>1</v>
      </c>
      <c r="L3249" s="37">
        <v>0</v>
      </c>
    </row>
    <row r="3250" spans="1:12" x14ac:dyDescent="0.25">
      <c r="A3250" s="37" t="s">
        <v>8222</v>
      </c>
      <c r="B3250" s="37">
        <v>2</v>
      </c>
      <c r="C3250" s="37">
        <v>0</v>
      </c>
      <c r="D3250" s="37">
        <v>0</v>
      </c>
      <c r="E3250" s="37">
        <v>1</v>
      </c>
      <c r="F3250" s="37">
        <v>4.7050000000000002E-2</v>
      </c>
      <c r="G3250" s="37" t="s">
        <v>1253</v>
      </c>
      <c r="H3250" s="37" t="s">
        <v>2308</v>
      </c>
      <c r="I3250" s="37">
        <v>2</v>
      </c>
      <c r="J3250" s="37" t="s">
        <v>2268</v>
      </c>
      <c r="K3250" s="37">
        <v>1</v>
      </c>
      <c r="L3250" s="37">
        <v>0</v>
      </c>
    </row>
    <row r="3251" spans="1:12" x14ac:dyDescent="0.25">
      <c r="A3251" s="37" t="s">
        <v>7414</v>
      </c>
      <c r="B3251" s="37">
        <v>2</v>
      </c>
      <c r="C3251" s="37">
        <v>0</v>
      </c>
      <c r="D3251" s="37">
        <v>0</v>
      </c>
      <c r="E3251" s="37">
        <v>1</v>
      </c>
      <c r="F3251" s="37">
        <v>0.37635000000000002</v>
      </c>
      <c r="G3251" s="37" t="s">
        <v>1218</v>
      </c>
      <c r="H3251" s="37" t="s">
        <v>2405</v>
      </c>
      <c r="I3251" s="37">
        <v>16</v>
      </c>
      <c r="J3251" s="37" t="s">
        <v>2275</v>
      </c>
      <c r="K3251" s="37">
        <v>1</v>
      </c>
      <c r="L3251" s="37">
        <v>0</v>
      </c>
    </row>
    <row r="3252" spans="1:12" x14ac:dyDescent="0.25">
      <c r="A3252" s="37" t="s">
        <v>6147</v>
      </c>
      <c r="B3252" s="37">
        <v>2</v>
      </c>
      <c r="C3252" s="37">
        <v>0</v>
      </c>
      <c r="D3252" s="37">
        <v>0</v>
      </c>
      <c r="E3252" s="37">
        <v>0</v>
      </c>
      <c r="F3252" s="37">
        <v>0.68220000000000003</v>
      </c>
      <c r="G3252" s="37" t="s">
        <v>2299</v>
      </c>
      <c r="H3252" s="37" t="s">
        <v>2308</v>
      </c>
      <c r="I3252" s="37">
        <v>29</v>
      </c>
      <c r="J3252" s="37" t="s">
        <v>2275</v>
      </c>
      <c r="K3252" s="37">
        <v>2</v>
      </c>
      <c r="L3252" s="37">
        <v>0</v>
      </c>
    </row>
    <row r="3253" spans="1:12" x14ac:dyDescent="0.25">
      <c r="A3253" s="37" t="s">
        <v>8149</v>
      </c>
      <c r="B3253" s="37">
        <v>2</v>
      </c>
      <c r="C3253" s="37">
        <v>0</v>
      </c>
      <c r="D3253" s="37">
        <v>1</v>
      </c>
      <c r="E3253" s="37">
        <v>0</v>
      </c>
      <c r="F3253" s="37">
        <v>3.4346000000000001</v>
      </c>
      <c r="G3253" s="37" t="s">
        <v>2299</v>
      </c>
      <c r="H3253" s="37" t="s">
        <v>2308</v>
      </c>
      <c r="I3253" s="37">
        <v>146</v>
      </c>
      <c r="J3253" s="37" t="s">
        <v>2275</v>
      </c>
      <c r="K3253" s="37">
        <v>2</v>
      </c>
      <c r="L3253" s="37">
        <v>1</v>
      </c>
    </row>
    <row r="3254" spans="1:12" x14ac:dyDescent="0.25">
      <c r="A3254" s="37" t="s">
        <v>7807</v>
      </c>
      <c r="B3254" s="37">
        <v>2</v>
      </c>
      <c r="C3254" s="37">
        <v>0</v>
      </c>
      <c r="D3254" s="37">
        <v>1</v>
      </c>
      <c r="E3254" s="37">
        <v>1</v>
      </c>
      <c r="F3254" s="37">
        <v>1.8584000000000001</v>
      </c>
      <c r="G3254" s="37" t="s">
        <v>2299</v>
      </c>
      <c r="H3254" s="37" t="s">
        <v>2308</v>
      </c>
      <c r="I3254" s="37">
        <v>79</v>
      </c>
      <c r="J3254" s="37" t="s">
        <v>2275</v>
      </c>
      <c r="K3254" s="37">
        <v>2</v>
      </c>
      <c r="L3254" s="37">
        <v>1</v>
      </c>
    </row>
    <row r="3255" spans="1:12" x14ac:dyDescent="0.25">
      <c r="A3255" s="37" t="s">
        <v>5833</v>
      </c>
      <c r="B3255" s="37">
        <v>2</v>
      </c>
      <c r="C3255" s="37">
        <v>0</v>
      </c>
      <c r="D3255" s="37">
        <v>0</v>
      </c>
      <c r="E3255" s="37">
        <v>0</v>
      </c>
      <c r="F3255" s="37">
        <v>0.47050000000000003</v>
      </c>
      <c r="G3255" s="37" t="s">
        <v>1219</v>
      </c>
      <c r="H3255" s="37" t="s">
        <v>2316</v>
      </c>
      <c r="I3255" s="37">
        <v>20</v>
      </c>
      <c r="J3255" s="37" t="s">
        <v>2275</v>
      </c>
      <c r="K3255" s="37">
        <v>2</v>
      </c>
      <c r="L3255" s="37">
        <v>0</v>
      </c>
    </row>
    <row r="3256" spans="1:12" x14ac:dyDescent="0.25">
      <c r="A3256" s="37" t="s">
        <v>6438</v>
      </c>
      <c r="B3256" s="37">
        <v>2</v>
      </c>
      <c r="C3256" s="37">
        <v>0</v>
      </c>
      <c r="D3256" s="37">
        <v>1</v>
      </c>
      <c r="E3256" s="37">
        <v>2</v>
      </c>
      <c r="F3256" s="37">
        <v>1.9290000000000003</v>
      </c>
      <c r="G3256" s="37" t="s">
        <v>1219</v>
      </c>
      <c r="H3256" s="37" t="s">
        <v>2316</v>
      </c>
      <c r="I3256" s="37">
        <v>82</v>
      </c>
      <c r="J3256" s="37" t="s">
        <v>2275</v>
      </c>
      <c r="K3256" s="37">
        <v>2</v>
      </c>
      <c r="L3256" s="37">
        <v>1</v>
      </c>
    </row>
    <row r="3257" spans="1:12" x14ac:dyDescent="0.25">
      <c r="A3257" s="37" t="s">
        <v>7806</v>
      </c>
      <c r="B3257" s="37">
        <v>2</v>
      </c>
      <c r="C3257" s="37">
        <v>0</v>
      </c>
      <c r="D3257" s="37">
        <v>0</v>
      </c>
      <c r="E3257" s="37">
        <v>0</v>
      </c>
      <c r="F3257" s="37">
        <v>0.56455</v>
      </c>
      <c r="G3257" s="37" t="s">
        <v>1219</v>
      </c>
      <c r="H3257" s="37" t="s">
        <v>2308</v>
      </c>
      <c r="I3257" s="37">
        <v>24</v>
      </c>
      <c r="J3257" s="37" t="s">
        <v>2268</v>
      </c>
      <c r="K3257" s="37">
        <v>2</v>
      </c>
      <c r="L3257" s="37">
        <v>0</v>
      </c>
    </row>
    <row r="3258" spans="1:12" x14ac:dyDescent="0.25">
      <c r="A3258" s="37" t="s">
        <v>8033</v>
      </c>
      <c r="B3258" s="37">
        <v>2</v>
      </c>
      <c r="C3258" s="37">
        <v>0</v>
      </c>
      <c r="D3258" s="37">
        <v>0</v>
      </c>
      <c r="E3258" s="37">
        <v>1</v>
      </c>
      <c r="F3258" s="37">
        <v>0.58810000000000007</v>
      </c>
      <c r="G3258" s="37" t="s">
        <v>1248</v>
      </c>
      <c r="H3258" s="37" t="s">
        <v>2321</v>
      </c>
      <c r="I3258" s="37">
        <v>25</v>
      </c>
      <c r="J3258" s="37" t="s">
        <v>2275</v>
      </c>
      <c r="K3258" s="37">
        <v>2</v>
      </c>
      <c r="L3258" s="37">
        <v>0</v>
      </c>
    </row>
    <row r="3259" spans="1:12" x14ac:dyDescent="0.25">
      <c r="A3259" s="37" t="s">
        <v>7412</v>
      </c>
      <c r="B3259" s="37">
        <v>2</v>
      </c>
      <c r="C3259" s="37">
        <v>0</v>
      </c>
      <c r="D3259" s="37">
        <v>1</v>
      </c>
      <c r="E3259" s="37">
        <v>1</v>
      </c>
      <c r="F3259" s="37">
        <v>1.2703500000000001</v>
      </c>
      <c r="G3259" s="37" t="s">
        <v>1256</v>
      </c>
      <c r="H3259" s="37" t="s">
        <v>2269</v>
      </c>
      <c r="I3259" s="37">
        <v>54</v>
      </c>
      <c r="J3259" s="37" t="s">
        <v>2275</v>
      </c>
      <c r="K3259" s="37">
        <v>1</v>
      </c>
      <c r="L3259" s="37">
        <v>1</v>
      </c>
    </row>
    <row r="3260" spans="1:12" x14ac:dyDescent="0.25">
      <c r="A3260" s="37" t="s">
        <v>7326</v>
      </c>
      <c r="B3260" s="37">
        <v>2</v>
      </c>
      <c r="C3260" s="37">
        <v>0</v>
      </c>
      <c r="D3260" s="37">
        <v>0</v>
      </c>
      <c r="E3260" s="37">
        <v>0</v>
      </c>
      <c r="F3260" s="37">
        <v>0.4234</v>
      </c>
      <c r="G3260" s="37" t="s">
        <v>1218</v>
      </c>
      <c r="H3260" s="37" t="s">
        <v>2269</v>
      </c>
      <c r="I3260" s="37">
        <v>18</v>
      </c>
      <c r="J3260" s="37" t="s">
        <v>2268</v>
      </c>
      <c r="K3260" s="37">
        <v>2</v>
      </c>
      <c r="L3260" s="37">
        <v>0</v>
      </c>
    </row>
    <row r="3261" spans="1:12" x14ac:dyDescent="0.25">
      <c r="A3261" s="37" t="s">
        <v>8638</v>
      </c>
      <c r="B3261" s="37">
        <v>2</v>
      </c>
      <c r="C3261" s="37">
        <v>0</v>
      </c>
      <c r="D3261" s="37">
        <v>0</v>
      </c>
      <c r="E3261" s="37">
        <v>0</v>
      </c>
      <c r="F3261" s="37">
        <v>0.23520000000000002</v>
      </c>
      <c r="G3261" s="37" t="s">
        <v>1232</v>
      </c>
      <c r="H3261" s="37" t="s">
        <v>2269</v>
      </c>
      <c r="I3261" s="37">
        <v>10</v>
      </c>
      <c r="J3261" s="37" t="s">
        <v>2268</v>
      </c>
      <c r="K3261" s="37">
        <v>2</v>
      </c>
      <c r="L3261" s="37">
        <v>0</v>
      </c>
    </row>
    <row r="3262" spans="1:12" x14ac:dyDescent="0.25">
      <c r="A3262" s="37" t="s">
        <v>7213</v>
      </c>
      <c r="B3262" s="37">
        <v>2</v>
      </c>
      <c r="C3262" s="37">
        <v>0</v>
      </c>
      <c r="D3262" s="37">
        <v>0</v>
      </c>
      <c r="E3262" s="37">
        <v>0</v>
      </c>
      <c r="F3262" s="37">
        <v>0.49399999999999999</v>
      </c>
      <c r="G3262" s="37" t="s">
        <v>2276</v>
      </c>
      <c r="H3262" s="37" t="s">
        <v>2547</v>
      </c>
      <c r="I3262" s="37">
        <v>21</v>
      </c>
      <c r="J3262" s="37" t="s">
        <v>2275</v>
      </c>
      <c r="K3262" s="37">
        <v>2</v>
      </c>
      <c r="L3262" s="37">
        <v>0</v>
      </c>
    </row>
    <row r="3263" spans="1:12" x14ac:dyDescent="0.25">
      <c r="A3263" s="37" t="s">
        <v>7601</v>
      </c>
      <c r="B3263" s="37">
        <v>2</v>
      </c>
      <c r="C3263" s="37">
        <v>0</v>
      </c>
      <c r="D3263" s="37">
        <v>0</v>
      </c>
      <c r="E3263" s="37">
        <v>0</v>
      </c>
      <c r="F3263" s="37">
        <v>9.4100000000000003E-2</v>
      </c>
      <c r="G3263" s="37" t="s">
        <v>1241</v>
      </c>
      <c r="H3263" s="37" t="s">
        <v>2308</v>
      </c>
      <c r="I3263" s="37">
        <v>4</v>
      </c>
      <c r="J3263" s="37" t="s">
        <v>2275</v>
      </c>
      <c r="K3263" s="37">
        <v>1</v>
      </c>
      <c r="L3263" s="37">
        <v>0</v>
      </c>
    </row>
    <row r="3264" spans="1:12" x14ac:dyDescent="0.25">
      <c r="A3264" s="37" t="s">
        <v>7600</v>
      </c>
      <c r="B3264" s="37">
        <v>2</v>
      </c>
      <c r="C3264" s="37">
        <v>0</v>
      </c>
      <c r="D3264" s="37">
        <v>0</v>
      </c>
      <c r="E3264" s="37">
        <v>2</v>
      </c>
      <c r="F3264" s="37">
        <v>0.31974999999999998</v>
      </c>
      <c r="G3264" s="37" t="s">
        <v>1219</v>
      </c>
      <c r="H3264" s="37" t="s">
        <v>2308</v>
      </c>
      <c r="I3264" s="37">
        <v>16</v>
      </c>
      <c r="J3264" s="37" t="s">
        <v>2268</v>
      </c>
      <c r="K3264" s="37">
        <v>2</v>
      </c>
      <c r="L3264" s="37">
        <v>0</v>
      </c>
    </row>
    <row r="3265" spans="1:12" x14ac:dyDescent="0.25">
      <c r="A3265" s="37" t="s">
        <v>6431</v>
      </c>
      <c r="B3265" s="37">
        <v>2</v>
      </c>
      <c r="C3265" s="37">
        <v>0</v>
      </c>
      <c r="D3265" s="37">
        <v>0</v>
      </c>
      <c r="E3265" s="37">
        <v>1</v>
      </c>
      <c r="F3265" s="37">
        <v>0.42340000000000005</v>
      </c>
      <c r="G3265" s="37" t="s">
        <v>2584</v>
      </c>
      <c r="H3265" s="37" t="s">
        <v>2308</v>
      </c>
      <c r="I3265" s="37">
        <v>18</v>
      </c>
      <c r="J3265" s="37" t="s">
        <v>2275</v>
      </c>
      <c r="K3265" s="37">
        <v>2</v>
      </c>
      <c r="L3265" s="37">
        <v>0</v>
      </c>
    </row>
    <row r="3266" spans="1:12" x14ac:dyDescent="0.25">
      <c r="A3266" s="37" t="s">
        <v>5388</v>
      </c>
      <c r="B3266" s="37">
        <v>2</v>
      </c>
      <c r="C3266" s="37">
        <v>0</v>
      </c>
      <c r="D3266" s="37">
        <v>0</v>
      </c>
      <c r="E3266" s="37">
        <v>0</v>
      </c>
      <c r="F3266" s="37">
        <v>2.35E-2</v>
      </c>
      <c r="G3266" s="37" t="s">
        <v>2880</v>
      </c>
      <c r="H3266" s="37" t="s">
        <v>2308</v>
      </c>
      <c r="I3266" s="37">
        <v>1</v>
      </c>
      <c r="J3266" s="37" t="s">
        <v>2275</v>
      </c>
      <c r="K3266" s="37">
        <v>1</v>
      </c>
      <c r="L3266" s="37">
        <v>0</v>
      </c>
    </row>
    <row r="3267" spans="1:12" x14ac:dyDescent="0.25">
      <c r="A3267" s="37" t="s">
        <v>7212</v>
      </c>
      <c r="B3267" s="37">
        <v>2</v>
      </c>
      <c r="C3267" s="37">
        <v>0</v>
      </c>
      <c r="D3267" s="37">
        <v>0</v>
      </c>
      <c r="E3267" s="37">
        <v>0</v>
      </c>
      <c r="F3267" s="37">
        <v>1.0115500000000002</v>
      </c>
      <c r="G3267" s="37" t="s">
        <v>2880</v>
      </c>
      <c r="H3267" s="37" t="s">
        <v>2316</v>
      </c>
      <c r="I3267" s="37">
        <v>43</v>
      </c>
      <c r="J3267" s="37" t="s">
        <v>2275</v>
      </c>
      <c r="K3267" s="37">
        <v>2</v>
      </c>
      <c r="L3267" s="37">
        <v>0</v>
      </c>
    </row>
    <row r="3268" spans="1:12" x14ac:dyDescent="0.25">
      <c r="A3268" s="37" t="s">
        <v>7088</v>
      </c>
      <c r="B3268" s="37">
        <v>2</v>
      </c>
      <c r="C3268" s="37">
        <v>0</v>
      </c>
      <c r="D3268" s="37">
        <v>1</v>
      </c>
      <c r="E3268" s="37">
        <v>1</v>
      </c>
      <c r="F3268" s="37">
        <v>1.17625</v>
      </c>
      <c r="G3268" s="37" t="s">
        <v>3684</v>
      </c>
      <c r="H3268" s="37" t="s">
        <v>2308</v>
      </c>
      <c r="I3268" s="37">
        <v>50</v>
      </c>
      <c r="J3268" s="37" t="s">
        <v>2268</v>
      </c>
      <c r="K3268" s="37">
        <v>1</v>
      </c>
      <c r="L3268" s="37">
        <v>1</v>
      </c>
    </row>
    <row r="3269" spans="1:12" x14ac:dyDescent="0.25">
      <c r="A3269" s="37" t="s">
        <v>6794</v>
      </c>
      <c r="B3269" s="37">
        <v>2</v>
      </c>
      <c r="C3269" s="37">
        <v>0</v>
      </c>
      <c r="D3269" s="37">
        <v>1</v>
      </c>
      <c r="E3269" s="37">
        <v>0</v>
      </c>
      <c r="F3269" s="37">
        <v>1.88195</v>
      </c>
      <c r="G3269" s="37" t="s">
        <v>2529</v>
      </c>
      <c r="H3269" s="37" t="s">
        <v>2308</v>
      </c>
      <c r="I3269" s="37">
        <v>80</v>
      </c>
      <c r="J3269" s="37" t="s">
        <v>2275</v>
      </c>
      <c r="K3269" s="37">
        <v>2</v>
      </c>
      <c r="L3269" s="37">
        <v>1</v>
      </c>
    </row>
    <row r="3270" spans="1:12" x14ac:dyDescent="0.25">
      <c r="A3270" s="37" t="s">
        <v>5384</v>
      </c>
      <c r="B3270" s="37">
        <v>2</v>
      </c>
      <c r="C3270" s="37">
        <v>0</v>
      </c>
      <c r="D3270" s="37">
        <v>1</v>
      </c>
      <c r="E3270" s="37">
        <v>2</v>
      </c>
      <c r="F3270" s="37">
        <v>2.37595</v>
      </c>
      <c r="G3270" s="37" t="s">
        <v>1264</v>
      </c>
      <c r="H3270" s="37" t="s">
        <v>2308</v>
      </c>
      <c r="I3270" s="37">
        <v>101</v>
      </c>
      <c r="J3270" s="37" t="s">
        <v>2275</v>
      </c>
      <c r="K3270" s="37">
        <v>2</v>
      </c>
      <c r="L3270" s="37">
        <v>1</v>
      </c>
    </row>
    <row r="3271" spans="1:12" x14ac:dyDescent="0.25">
      <c r="A3271" s="37" t="s">
        <v>7804</v>
      </c>
      <c r="B3271" s="37">
        <v>2</v>
      </c>
      <c r="C3271" s="37">
        <v>0</v>
      </c>
      <c r="D3271" s="37">
        <v>0</v>
      </c>
      <c r="E3271" s="37">
        <v>0</v>
      </c>
      <c r="F3271" s="37">
        <v>9.4100000000000003E-2</v>
      </c>
      <c r="G3271" s="37" t="s">
        <v>2823</v>
      </c>
      <c r="H3271" s="37" t="s">
        <v>2308</v>
      </c>
      <c r="I3271" s="37">
        <v>4</v>
      </c>
      <c r="J3271" s="37" t="s">
        <v>2275</v>
      </c>
      <c r="K3271" s="37">
        <v>2</v>
      </c>
      <c r="L3271" s="37">
        <v>0</v>
      </c>
    </row>
    <row r="3272" spans="1:12" x14ac:dyDescent="0.25">
      <c r="A3272" s="37" t="s">
        <v>7494</v>
      </c>
      <c r="B3272" s="37">
        <v>2</v>
      </c>
      <c r="C3272" s="37">
        <v>0</v>
      </c>
      <c r="D3272" s="37">
        <v>0</v>
      </c>
      <c r="E3272" s="37">
        <v>1</v>
      </c>
      <c r="F3272" s="37">
        <v>0.37635000000000002</v>
      </c>
      <c r="G3272" s="37" t="s">
        <v>2823</v>
      </c>
      <c r="H3272" s="37" t="s">
        <v>2308</v>
      </c>
      <c r="I3272" s="37">
        <v>16</v>
      </c>
      <c r="J3272" s="37" t="s">
        <v>2268</v>
      </c>
      <c r="K3272" s="37">
        <v>2</v>
      </c>
      <c r="L3272" s="37">
        <v>0</v>
      </c>
    </row>
    <row r="3273" spans="1:12" x14ac:dyDescent="0.25">
      <c r="A3273" s="37" t="s">
        <v>6141</v>
      </c>
      <c r="B3273" s="37">
        <v>2</v>
      </c>
      <c r="C3273" s="37">
        <v>0</v>
      </c>
      <c r="D3273" s="37">
        <v>0</v>
      </c>
      <c r="E3273" s="37">
        <v>0</v>
      </c>
      <c r="F3273" s="37">
        <v>7.0550000000000002E-2</v>
      </c>
      <c r="G3273" s="37" t="s">
        <v>1219</v>
      </c>
      <c r="H3273" s="37" t="s">
        <v>2308</v>
      </c>
      <c r="I3273" s="37">
        <v>3</v>
      </c>
      <c r="J3273" s="37" t="s">
        <v>2275</v>
      </c>
      <c r="K3273" s="37">
        <v>1</v>
      </c>
      <c r="L3273" s="37">
        <v>0</v>
      </c>
    </row>
    <row r="3274" spans="1:12" x14ac:dyDescent="0.25">
      <c r="A3274" s="37" t="s">
        <v>7683</v>
      </c>
      <c r="B3274" s="37">
        <v>2</v>
      </c>
      <c r="C3274" s="37">
        <v>0</v>
      </c>
      <c r="D3274" s="37">
        <v>0</v>
      </c>
      <c r="E3274" s="37">
        <v>1</v>
      </c>
      <c r="F3274" s="37">
        <v>0.96450000000000002</v>
      </c>
      <c r="G3274" s="37" t="s">
        <v>1272</v>
      </c>
      <c r="H3274" s="37" t="s">
        <v>2308</v>
      </c>
      <c r="I3274" s="37">
        <v>41</v>
      </c>
      <c r="J3274" s="37" t="s">
        <v>2268</v>
      </c>
      <c r="K3274" s="37">
        <v>2</v>
      </c>
      <c r="L3274" s="37">
        <v>0</v>
      </c>
    </row>
    <row r="3275" spans="1:12" x14ac:dyDescent="0.25">
      <c r="A3275" s="37" t="s">
        <v>6934</v>
      </c>
      <c r="B3275" s="37">
        <v>2</v>
      </c>
      <c r="C3275" s="37">
        <v>0</v>
      </c>
      <c r="D3275" s="37">
        <v>0</v>
      </c>
      <c r="E3275" s="37">
        <v>0</v>
      </c>
      <c r="F3275" s="37">
        <v>0.14115</v>
      </c>
      <c r="G3275" s="37" t="s">
        <v>1235</v>
      </c>
      <c r="H3275" s="37" t="s">
        <v>2269</v>
      </c>
      <c r="I3275" s="37">
        <v>6</v>
      </c>
      <c r="J3275" s="37" t="s">
        <v>2268</v>
      </c>
      <c r="K3275" s="37">
        <v>1</v>
      </c>
      <c r="L3275" s="37">
        <v>0</v>
      </c>
    </row>
    <row r="3276" spans="1:12" x14ac:dyDescent="0.25">
      <c r="A3276" s="37" t="s">
        <v>7920</v>
      </c>
      <c r="B3276" s="37">
        <v>2</v>
      </c>
      <c r="C3276" s="37">
        <v>0</v>
      </c>
      <c r="D3276" s="37">
        <v>0</v>
      </c>
      <c r="E3276" s="37">
        <v>1</v>
      </c>
      <c r="F3276" s="37">
        <v>0.25875000000000004</v>
      </c>
      <c r="G3276" s="37" t="s">
        <v>1234</v>
      </c>
      <c r="H3276" s="37" t="s">
        <v>2269</v>
      </c>
      <c r="I3276" s="37">
        <v>11</v>
      </c>
      <c r="J3276" s="37" t="s">
        <v>2268</v>
      </c>
      <c r="K3276" s="37">
        <v>2</v>
      </c>
      <c r="L3276" s="37">
        <v>0</v>
      </c>
    </row>
    <row r="3277" spans="1:12" x14ac:dyDescent="0.25">
      <c r="A3277" s="37" t="s">
        <v>6645</v>
      </c>
      <c r="B3277" s="37">
        <v>2</v>
      </c>
      <c r="C3277" s="37">
        <v>0</v>
      </c>
      <c r="D3277" s="37">
        <v>0</v>
      </c>
      <c r="E3277" s="37">
        <v>1</v>
      </c>
      <c r="F3277" s="37">
        <v>9.4100000000000003E-2</v>
      </c>
      <c r="G3277" s="37" t="s">
        <v>1220</v>
      </c>
      <c r="H3277" s="37" t="s">
        <v>2269</v>
      </c>
      <c r="I3277" s="37">
        <v>4</v>
      </c>
      <c r="J3277" s="37" t="s">
        <v>2275</v>
      </c>
      <c r="K3277" s="37">
        <v>2</v>
      </c>
      <c r="L3277" s="37">
        <v>0</v>
      </c>
    </row>
    <row r="3278" spans="1:12" x14ac:dyDescent="0.25">
      <c r="A3278" s="37" t="s">
        <v>8618</v>
      </c>
      <c r="B3278" s="37">
        <v>2</v>
      </c>
      <c r="C3278" s="37">
        <v>0</v>
      </c>
      <c r="D3278" s="37">
        <v>0</v>
      </c>
      <c r="E3278" s="37">
        <v>0</v>
      </c>
      <c r="F3278" s="37">
        <v>0.79985000000000006</v>
      </c>
      <c r="G3278" s="37" t="s">
        <v>2276</v>
      </c>
      <c r="H3278" s="37" t="s">
        <v>2308</v>
      </c>
      <c r="I3278" s="37">
        <v>34</v>
      </c>
      <c r="J3278" s="37" t="s">
        <v>2275</v>
      </c>
      <c r="K3278" s="37">
        <v>2</v>
      </c>
      <c r="L3278" s="37">
        <v>0</v>
      </c>
    </row>
    <row r="3279" spans="1:12" x14ac:dyDescent="0.25">
      <c r="A3279" s="37" t="s">
        <v>7493</v>
      </c>
      <c r="B3279" s="37">
        <v>2</v>
      </c>
      <c r="C3279" s="37">
        <v>0</v>
      </c>
      <c r="D3279" s="37">
        <v>0</v>
      </c>
      <c r="E3279" s="37">
        <v>0</v>
      </c>
      <c r="F3279" s="37">
        <v>0.30580000000000002</v>
      </c>
      <c r="G3279" s="37" t="s">
        <v>1252</v>
      </c>
      <c r="H3279" s="37" t="s">
        <v>2321</v>
      </c>
      <c r="I3279" s="37">
        <v>13</v>
      </c>
      <c r="J3279" s="37" t="s">
        <v>2275</v>
      </c>
      <c r="K3279" s="37">
        <v>2</v>
      </c>
      <c r="L3279" s="37">
        <v>0</v>
      </c>
    </row>
    <row r="3280" spans="1:12" x14ac:dyDescent="0.25">
      <c r="A3280" s="37" t="s">
        <v>5373</v>
      </c>
      <c r="B3280" s="37">
        <v>2</v>
      </c>
      <c r="C3280" s="37">
        <v>0</v>
      </c>
      <c r="D3280" s="37">
        <v>0</v>
      </c>
      <c r="E3280" s="37">
        <v>0</v>
      </c>
      <c r="F3280" s="37">
        <v>0.11760000000000001</v>
      </c>
      <c r="G3280" s="37" t="s">
        <v>1218</v>
      </c>
      <c r="H3280" s="37" t="s">
        <v>2269</v>
      </c>
      <c r="I3280" s="37">
        <v>5</v>
      </c>
      <c r="J3280" s="37" t="s">
        <v>2268</v>
      </c>
      <c r="K3280" s="37">
        <v>1</v>
      </c>
      <c r="L3280" s="37">
        <v>0</v>
      </c>
    </row>
    <row r="3281" spans="1:12" x14ac:dyDescent="0.25">
      <c r="A3281" s="37" t="s">
        <v>6137</v>
      </c>
      <c r="B3281" s="37">
        <v>2</v>
      </c>
      <c r="C3281" s="37">
        <v>0</v>
      </c>
      <c r="D3281" s="37">
        <v>0</v>
      </c>
      <c r="E3281" s="37">
        <v>0</v>
      </c>
      <c r="F3281" s="37">
        <v>0.16465000000000002</v>
      </c>
      <c r="G3281" s="37" t="s">
        <v>2851</v>
      </c>
      <c r="H3281" s="37" t="s">
        <v>2308</v>
      </c>
      <c r="I3281" s="37">
        <v>7</v>
      </c>
      <c r="J3281" s="37" t="s">
        <v>2268</v>
      </c>
      <c r="K3281" s="37">
        <v>2</v>
      </c>
      <c r="L3281" s="37">
        <v>0</v>
      </c>
    </row>
    <row r="3282" spans="1:12" x14ac:dyDescent="0.25">
      <c r="A3282" s="37" t="s">
        <v>8091</v>
      </c>
      <c r="B3282" s="37">
        <v>2</v>
      </c>
      <c r="C3282" s="37">
        <v>0</v>
      </c>
      <c r="D3282" s="37">
        <v>0</v>
      </c>
      <c r="E3282" s="37">
        <v>1</v>
      </c>
      <c r="F3282" s="37">
        <v>0.56459999999999999</v>
      </c>
      <c r="G3282" s="37" t="s">
        <v>2851</v>
      </c>
      <c r="H3282" s="37" t="s">
        <v>2308</v>
      </c>
      <c r="I3282" s="37">
        <v>24</v>
      </c>
      <c r="J3282" s="37" t="s">
        <v>2275</v>
      </c>
      <c r="K3282" s="37">
        <v>2</v>
      </c>
      <c r="L3282" s="37">
        <v>0</v>
      </c>
    </row>
    <row r="3283" spans="1:12" x14ac:dyDescent="0.25">
      <c r="A3283" s="37" t="s">
        <v>8617</v>
      </c>
      <c r="B3283" s="37">
        <v>2</v>
      </c>
      <c r="C3283" s="37">
        <v>0</v>
      </c>
      <c r="D3283" s="37">
        <v>0</v>
      </c>
      <c r="E3283" s="37">
        <v>1</v>
      </c>
      <c r="F3283" s="37">
        <v>0.21170000000000003</v>
      </c>
      <c r="G3283" s="37" t="s">
        <v>1232</v>
      </c>
      <c r="H3283" s="37" t="s">
        <v>2321</v>
      </c>
      <c r="I3283" s="37">
        <v>9</v>
      </c>
      <c r="J3283" s="37" t="s">
        <v>2268</v>
      </c>
      <c r="K3283" s="37">
        <v>2</v>
      </c>
      <c r="L3283" s="37">
        <v>0</v>
      </c>
    </row>
    <row r="3284" spans="1:12" x14ac:dyDescent="0.25">
      <c r="A3284" s="37" t="s">
        <v>7209</v>
      </c>
      <c r="B3284" s="37">
        <v>2</v>
      </c>
      <c r="C3284" s="37">
        <v>0</v>
      </c>
      <c r="D3284" s="37">
        <v>0</v>
      </c>
      <c r="E3284" s="37">
        <v>1</v>
      </c>
      <c r="F3284" s="37">
        <v>1.1761999999999999</v>
      </c>
      <c r="G3284" s="37" t="s">
        <v>1232</v>
      </c>
      <c r="H3284" s="37" t="s">
        <v>2308</v>
      </c>
      <c r="I3284" s="37">
        <v>50</v>
      </c>
      <c r="J3284" s="37" t="s">
        <v>2275</v>
      </c>
      <c r="K3284" s="37">
        <v>2</v>
      </c>
      <c r="L3284" s="37">
        <v>0</v>
      </c>
    </row>
    <row r="3285" spans="1:12" x14ac:dyDescent="0.25">
      <c r="A3285" s="37" t="s">
        <v>6422</v>
      </c>
      <c r="B3285" s="37">
        <v>2</v>
      </c>
      <c r="C3285" s="37">
        <v>1</v>
      </c>
      <c r="D3285" s="37">
        <v>2</v>
      </c>
      <c r="E3285" s="37">
        <v>2</v>
      </c>
      <c r="F3285" s="37">
        <v>10.044950000000002</v>
      </c>
      <c r="G3285" s="37" t="s">
        <v>1232</v>
      </c>
      <c r="H3285" s="37" t="s">
        <v>2308</v>
      </c>
      <c r="I3285" s="37">
        <v>427</v>
      </c>
      <c r="J3285" s="37" t="s">
        <v>2275</v>
      </c>
      <c r="K3285" s="37">
        <v>2</v>
      </c>
      <c r="L3285" s="37">
        <v>2</v>
      </c>
    </row>
    <row r="3286" spans="1:12" x14ac:dyDescent="0.25">
      <c r="A3286" s="37" t="s">
        <v>6929</v>
      </c>
      <c r="B3286" s="37">
        <v>2</v>
      </c>
      <c r="C3286" s="37">
        <v>0</v>
      </c>
      <c r="D3286" s="37">
        <v>1</v>
      </c>
      <c r="E3286" s="37">
        <v>1</v>
      </c>
      <c r="F3286" s="37">
        <v>2.5171000000000001</v>
      </c>
      <c r="G3286" s="37" t="s">
        <v>1220</v>
      </c>
      <c r="H3286" s="37" t="s">
        <v>2316</v>
      </c>
      <c r="I3286" s="37">
        <v>107</v>
      </c>
      <c r="J3286" s="37" t="s">
        <v>2275</v>
      </c>
      <c r="K3286" s="37">
        <v>2</v>
      </c>
      <c r="L3286" s="37">
        <v>1</v>
      </c>
    </row>
    <row r="3287" spans="1:12" x14ac:dyDescent="0.25">
      <c r="A3287" s="37" t="s">
        <v>8501</v>
      </c>
      <c r="B3287" s="37">
        <v>2</v>
      </c>
      <c r="C3287" s="37">
        <v>0</v>
      </c>
      <c r="D3287" s="37">
        <v>1</v>
      </c>
      <c r="E3287" s="37">
        <v>0</v>
      </c>
      <c r="F3287" s="37">
        <v>2.4230500000000004</v>
      </c>
      <c r="G3287" s="37" t="s">
        <v>1264</v>
      </c>
      <c r="H3287" s="37" t="s">
        <v>2308</v>
      </c>
      <c r="I3287" s="37">
        <v>103</v>
      </c>
      <c r="J3287" s="37" t="s">
        <v>2268</v>
      </c>
      <c r="K3287" s="37">
        <v>2</v>
      </c>
      <c r="L3287" s="37">
        <v>1</v>
      </c>
    </row>
    <row r="3288" spans="1:12" x14ac:dyDescent="0.25">
      <c r="A3288" s="37" t="s">
        <v>7918</v>
      </c>
      <c r="B3288" s="37">
        <v>2</v>
      </c>
      <c r="C3288" s="37">
        <v>0</v>
      </c>
      <c r="D3288" s="37">
        <v>0</v>
      </c>
      <c r="E3288" s="37">
        <v>1</v>
      </c>
      <c r="F3288" s="37">
        <v>0.94094999999999995</v>
      </c>
      <c r="G3288" s="37" t="s">
        <v>1219</v>
      </c>
      <c r="H3288" s="37" t="s">
        <v>2405</v>
      </c>
      <c r="I3288" s="37">
        <v>40</v>
      </c>
      <c r="J3288" s="37" t="s">
        <v>2275</v>
      </c>
      <c r="K3288" s="37">
        <v>2</v>
      </c>
      <c r="L3288" s="37">
        <v>0</v>
      </c>
    </row>
    <row r="3289" spans="1:12" x14ac:dyDescent="0.25">
      <c r="A3289" s="37" t="s">
        <v>7403</v>
      </c>
      <c r="B3289" s="37">
        <v>2</v>
      </c>
      <c r="C3289" s="37">
        <v>0</v>
      </c>
      <c r="D3289" s="37">
        <v>1</v>
      </c>
      <c r="E3289" s="37">
        <v>0</v>
      </c>
      <c r="F3289" s="37">
        <v>2.2583500000000001</v>
      </c>
      <c r="G3289" s="37" t="s">
        <v>1232</v>
      </c>
      <c r="H3289" s="37" t="s">
        <v>2308</v>
      </c>
      <c r="I3289" s="37">
        <v>96</v>
      </c>
      <c r="J3289" s="37" t="s">
        <v>2275</v>
      </c>
      <c r="K3289" s="37">
        <v>2</v>
      </c>
      <c r="L3289" s="37">
        <v>1</v>
      </c>
    </row>
    <row r="3290" spans="1:12" x14ac:dyDescent="0.25">
      <c r="A3290" s="37" t="s">
        <v>6787</v>
      </c>
      <c r="B3290" s="37">
        <v>2</v>
      </c>
      <c r="C3290" s="37">
        <v>0</v>
      </c>
      <c r="D3290" s="37">
        <v>0</v>
      </c>
      <c r="E3290" s="37">
        <v>1</v>
      </c>
      <c r="F3290" s="37">
        <v>0.63514999999999999</v>
      </c>
      <c r="G3290" s="37" t="s">
        <v>1222</v>
      </c>
      <c r="H3290" s="37" t="s">
        <v>2308</v>
      </c>
      <c r="I3290" s="37">
        <v>27</v>
      </c>
      <c r="J3290" s="37" t="s">
        <v>2268</v>
      </c>
      <c r="K3290" s="37">
        <v>2</v>
      </c>
      <c r="L3290" s="37">
        <v>0</v>
      </c>
    </row>
    <row r="3291" spans="1:12" x14ac:dyDescent="0.25">
      <c r="A3291" s="37" t="s">
        <v>5359</v>
      </c>
      <c r="B3291" s="37">
        <v>2</v>
      </c>
      <c r="C3291" s="37">
        <v>0</v>
      </c>
      <c r="D3291" s="37">
        <v>0</v>
      </c>
      <c r="E3291" s="37">
        <v>0</v>
      </c>
      <c r="F3291" s="37">
        <v>0.82335000000000003</v>
      </c>
      <c r="G3291" s="37" t="s">
        <v>1232</v>
      </c>
      <c r="H3291" s="37" t="s">
        <v>2308</v>
      </c>
      <c r="I3291" s="37">
        <v>35</v>
      </c>
      <c r="J3291" s="37" t="s">
        <v>2268</v>
      </c>
      <c r="K3291" s="37">
        <v>2</v>
      </c>
      <c r="L3291" s="37">
        <v>0</v>
      </c>
    </row>
    <row r="3292" spans="1:12" x14ac:dyDescent="0.25">
      <c r="A3292" s="37" t="s">
        <v>6416</v>
      </c>
      <c r="B3292" s="37">
        <v>2</v>
      </c>
      <c r="C3292" s="37">
        <v>0</v>
      </c>
      <c r="D3292" s="37">
        <v>1</v>
      </c>
      <c r="E3292" s="37">
        <v>1</v>
      </c>
      <c r="F3292" s="37">
        <v>1.81135</v>
      </c>
      <c r="G3292" s="37" t="s">
        <v>1232</v>
      </c>
      <c r="H3292" s="37" t="s">
        <v>2308</v>
      </c>
      <c r="I3292" s="37">
        <v>77</v>
      </c>
      <c r="J3292" s="37" t="s">
        <v>2268</v>
      </c>
      <c r="K3292" s="37">
        <v>2</v>
      </c>
      <c r="L3292" s="37">
        <v>1</v>
      </c>
    </row>
    <row r="3293" spans="1:12" x14ac:dyDescent="0.25">
      <c r="A3293" s="37" t="s">
        <v>8433</v>
      </c>
      <c r="B3293" s="37">
        <v>2</v>
      </c>
      <c r="C3293" s="37">
        <v>0</v>
      </c>
      <c r="D3293" s="37">
        <v>2</v>
      </c>
      <c r="E3293" s="37">
        <v>2</v>
      </c>
      <c r="F3293" s="37">
        <v>5.1519000000000004</v>
      </c>
      <c r="G3293" s="37" t="s">
        <v>1232</v>
      </c>
      <c r="H3293" s="37" t="s">
        <v>2308</v>
      </c>
      <c r="I3293" s="37">
        <v>219</v>
      </c>
      <c r="J3293" s="37" t="s">
        <v>2275</v>
      </c>
      <c r="K3293" s="37">
        <v>2</v>
      </c>
      <c r="L3293" s="37">
        <v>2</v>
      </c>
    </row>
    <row r="3294" spans="1:12" x14ac:dyDescent="0.25">
      <c r="A3294" s="37" t="s">
        <v>6638</v>
      </c>
      <c r="B3294" s="37">
        <v>2</v>
      </c>
      <c r="C3294" s="37">
        <v>0</v>
      </c>
      <c r="D3294" s="37">
        <v>0</v>
      </c>
      <c r="E3294" s="37">
        <v>0</v>
      </c>
      <c r="F3294" s="37">
        <v>1.2468000000000001</v>
      </c>
      <c r="G3294" s="37" t="s">
        <v>2880</v>
      </c>
      <c r="H3294" s="37" t="s">
        <v>2308</v>
      </c>
      <c r="I3294" s="37">
        <v>53</v>
      </c>
      <c r="J3294" s="37" t="s">
        <v>2275</v>
      </c>
      <c r="K3294" s="37">
        <v>2</v>
      </c>
      <c r="L3294" s="37">
        <v>0</v>
      </c>
    </row>
    <row r="3295" spans="1:12" x14ac:dyDescent="0.25">
      <c r="A3295" s="37" t="s">
        <v>7402</v>
      </c>
      <c r="B3295" s="37">
        <v>2</v>
      </c>
      <c r="C3295" s="37">
        <v>0</v>
      </c>
      <c r="D3295" s="37">
        <v>0</v>
      </c>
      <c r="E3295" s="37">
        <v>1</v>
      </c>
      <c r="F3295" s="37">
        <v>0.96450000000000002</v>
      </c>
      <c r="G3295" s="37" t="s">
        <v>1232</v>
      </c>
      <c r="H3295" s="37" t="s">
        <v>2308</v>
      </c>
      <c r="I3295" s="37">
        <v>41</v>
      </c>
      <c r="J3295" s="37" t="s">
        <v>2275</v>
      </c>
      <c r="K3295" s="37">
        <v>2</v>
      </c>
      <c r="L3295" s="37">
        <v>0</v>
      </c>
    </row>
    <row r="3296" spans="1:12" x14ac:dyDescent="0.25">
      <c r="A3296" s="37" t="s">
        <v>7917</v>
      </c>
      <c r="B3296" s="37">
        <v>2</v>
      </c>
      <c r="C3296" s="37">
        <v>0</v>
      </c>
      <c r="D3296" s="37">
        <v>0</v>
      </c>
      <c r="E3296" s="37">
        <v>0</v>
      </c>
      <c r="F3296" s="37">
        <v>0.23525000000000001</v>
      </c>
      <c r="G3296" s="37" t="s">
        <v>1232</v>
      </c>
      <c r="H3296" s="37" t="s">
        <v>2308</v>
      </c>
      <c r="I3296" s="37">
        <v>10</v>
      </c>
      <c r="J3296" s="37" t="s">
        <v>2275</v>
      </c>
      <c r="K3296" s="37">
        <v>1</v>
      </c>
      <c r="L3296" s="37">
        <v>0</v>
      </c>
    </row>
    <row r="3297" spans="1:12" x14ac:dyDescent="0.25">
      <c r="A3297" s="37" t="s">
        <v>8088</v>
      </c>
      <c r="B3297" s="37">
        <v>2</v>
      </c>
      <c r="C3297" s="37">
        <v>0</v>
      </c>
      <c r="D3297" s="37">
        <v>0</v>
      </c>
      <c r="E3297" s="37">
        <v>1</v>
      </c>
      <c r="F3297" s="37">
        <v>0.65870000000000006</v>
      </c>
      <c r="G3297" s="37" t="s">
        <v>1240</v>
      </c>
      <c r="H3297" s="37" t="s">
        <v>2308</v>
      </c>
      <c r="I3297" s="37">
        <v>28</v>
      </c>
      <c r="J3297" s="37" t="s">
        <v>2275</v>
      </c>
      <c r="K3297" s="37">
        <v>2</v>
      </c>
      <c r="L3297" s="37">
        <v>0</v>
      </c>
    </row>
    <row r="3298" spans="1:12" x14ac:dyDescent="0.25">
      <c r="A3298" s="37" t="s">
        <v>7862</v>
      </c>
      <c r="B3298" s="37">
        <v>2</v>
      </c>
      <c r="C3298" s="37">
        <v>0</v>
      </c>
      <c r="D3298" s="37">
        <v>1</v>
      </c>
      <c r="E3298" s="37">
        <v>1</v>
      </c>
      <c r="F3298" s="37">
        <v>3.3639999999999999</v>
      </c>
      <c r="G3298" s="37" t="s">
        <v>1240</v>
      </c>
      <c r="H3298" s="37" t="s">
        <v>2308</v>
      </c>
      <c r="I3298" s="37">
        <v>143</v>
      </c>
      <c r="J3298" s="37" t="s">
        <v>2268</v>
      </c>
      <c r="K3298" s="37">
        <v>1</v>
      </c>
      <c r="L3298" s="37">
        <v>1</v>
      </c>
    </row>
    <row r="3299" spans="1:12" x14ac:dyDescent="0.25">
      <c r="A3299" s="37" t="s">
        <v>6782</v>
      </c>
      <c r="B3299" s="37">
        <v>2</v>
      </c>
      <c r="C3299" s="37">
        <v>0</v>
      </c>
      <c r="D3299" s="37">
        <v>0</v>
      </c>
      <c r="E3299" s="37">
        <v>0</v>
      </c>
      <c r="F3299" s="37">
        <v>0.58810000000000007</v>
      </c>
      <c r="G3299" s="37" t="s">
        <v>3518</v>
      </c>
      <c r="H3299" s="37" t="s">
        <v>2321</v>
      </c>
      <c r="I3299" s="37">
        <v>25</v>
      </c>
      <c r="J3299" s="37" t="s">
        <v>2275</v>
      </c>
      <c r="K3299" s="37">
        <v>2</v>
      </c>
      <c r="L3299" s="37">
        <v>0</v>
      </c>
    </row>
    <row r="3300" spans="1:12" x14ac:dyDescent="0.25">
      <c r="A3300" s="37" t="s">
        <v>7682</v>
      </c>
      <c r="B3300" s="37">
        <v>2</v>
      </c>
      <c r="C3300" s="37">
        <v>0</v>
      </c>
      <c r="D3300" s="37">
        <v>0</v>
      </c>
      <c r="E3300" s="37">
        <v>2</v>
      </c>
      <c r="F3300" s="37">
        <v>0.47045000000000003</v>
      </c>
      <c r="G3300" s="37" t="s">
        <v>1235</v>
      </c>
      <c r="H3300" s="37" t="s">
        <v>2321</v>
      </c>
      <c r="I3300" s="37">
        <v>20</v>
      </c>
      <c r="J3300" s="37" t="s">
        <v>2268</v>
      </c>
      <c r="K3300" s="37">
        <v>2</v>
      </c>
      <c r="L3300" s="37">
        <v>0</v>
      </c>
    </row>
    <row r="3301" spans="1:12" x14ac:dyDescent="0.25">
      <c r="A3301" s="37" t="s">
        <v>6635</v>
      </c>
      <c r="B3301" s="37">
        <v>2</v>
      </c>
      <c r="C3301" s="37">
        <v>0</v>
      </c>
      <c r="D3301" s="37">
        <v>0</v>
      </c>
      <c r="E3301" s="37">
        <v>1</v>
      </c>
      <c r="F3301" s="37">
        <v>0.49400000000000005</v>
      </c>
      <c r="G3301" s="37" t="s">
        <v>1235</v>
      </c>
      <c r="H3301" s="37" t="s">
        <v>2321</v>
      </c>
      <c r="I3301" s="37">
        <v>21</v>
      </c>
      <c r="J3301" s="37" t="s">
        <v>2268</v>
      </c>
      <c r="K3301" s="37">
        <v>2</v>
      </c>
      <c r="L3301" s="37">
        <v>0</v>
      </c>
    </row>
    <row r="3302" spans="1:12" x14ac:dyDescent="0.25">
      <c r="A3302" s="37" t="s">
        <v>6634</v>
      </c>
      <c r="B3302" s="37">
        <v>2</v>
      </c>
      <c r="C3302" s="37">
        <v>0</v>
      </c>
      <c r="D3302" s="37">
        <v>0</v>
      </c>
      <c r="E3302" s="37">
        <v>0</v>
      </c>
      <c r="F3302" s="37">
        <v>0.32935000000000003</v>
      </c>
      <c r="G3302" s="37" t="s">
        <v>2496</v>
      </c>
      <c r="H3302" s="37" t="s">
        <v>2308</v>
      </c>
      <c r="I3302" s="37">
        <v>14</v>
      </c>
      <c r="J3302" s="37" t="s">
        <v>2268</v>
      </c>
      <c r="K3302" s="37">
        <v>1</v>
      </c>
      <c r="L3302" s="37">
        <v>0</v>
      </c>
    </row>
    <row r="3303" spans="1:12" x14ac:dyDescent="0.25">
      <c r="A3303" s="37" t="s">
        <v>7487</v>
      </c>
      <c r="B3303" s="37">
        <v>2</v>
      </c>
      <c r="C3303" s="37">
        <v>0</v>
      </c>
      <c r="D3303" s="37">
        <v>0</v>
      </c>
      <c r="E3303" s="37">
        <v>0</v>
      </c>
      <c r="F3303" s="37">
        <v>0.65870000000000006</v>
      </c>
      <c r="G3303" s="37" t="s">
        <v>1232</v>
      </c>
      <c r="H3303" s="37" t="s">
        <v>2308</v>
      </c>
      <c r="I3303" s="37">
        <v>28</v>
      </c>
      <c r="J3303" s="37" t="s">
        <v>2275</v>
      </c>
      <c r="K3303" s="37">
        <v>2</v>
      </c>
      <c r="L3303" s="37">
        <v>0</v>
      </c>
    </row>
    <row r="3304" spans="1:12" x14ac:dyDescent="0.25">
      <c r="A3304" s="37" t="s">
        <v>7737</v>
      </c>
      <c r="B3304" s="37">
        <v>2</v>
      </c>
      <c r="C3304" s="37">
        <v>0</v>
      </c>
      <c r="D3304" s="37">
        <v>0</v>
      </c>
      <c r="E3304" s="37">
        <v>1</v>
      </c>
      <c r="F3304" s="37">
        <v>0.30580000000000002</v>
      </c>
      <c r="G3304" s="37" t="s">
        <v>1232</v>
      </c>
      <c r="H3304" s="37" t="s">
        <v>2308</v>
      </c>
      <c r="I3304" s="37">
        <v>13</v>
      </c>
      <c r="J3304" s="37" t="s">
        <v>2275</v>
      </c>
      <c r="K3304" s="37">
        <v>2</v>
      </c>
      <c r="L3304" s="37">
        <v>0</v>
      </c>
    </row>
    <row r="3305" spans="1:12" x14ac:dyDescent="0.25">
      <c r="A3305" s="37" t="s">
        <v>4680</v>
      </c>
      <c r="B3305" s="37">
        <v>2</v>
      </c>
      <c r="C3305" s="37">
        <v>0</v>
      </c>
      <c r="D3305" s="37">
        <v>0</v>
      </c>
      <c r="E3305" s="37">
        <v>0</v>
      </c>
      <c r="F3305" s="37">
        <v>0.1411</v>
      </c>
      <c r="G3305" s="37" t="s">
        <v>2529</v>
      </c>
      <c r="H3305" s="37" t="s">
        <v>2405</v>
      </c>
      <c r="I3305" s="37">
        <v>6</v>
      </c>
      <c r="J3305" s="37" t="s">
        <v>2275</v>
      </c>
      <c r="K3305" s="37">
        <v>1</v>
      </c>
      <c r="L3305" s="37">
        <v>0</v>
      </c>
    </row>
    <row r="3306" spans="1:12" x14ac:dyDescent="0.25">
      <c r="A3306" s="37" t="s">
        <v>7681</v>
      </c>
      <c r="B3306" s="37">
        <v>2</v>
      </c>
      <c r="C3306" s="37">
        <v>0</v>
      </c>
      <c r="D3306" s="37">
        <v>2</v>
      </c>
      <c r="E3306" s="37">
        <v>0</v>
      </c>
      <c r="F3306" s="37">
        <v>3.1993499999999999</v>
      </c>
      <c r="G3306" s="37" t="s">
        <v>2529</v>
      </c>
      <c r="H3306" s="37" t="s">
        <v>2308</v>
      </c>
      <c r="I3306" s="37">
        <v>136</v>
      </c>
      <c r="J3306" s="37" t="s">
        <v>2275</v>
      </c>
      <c r="K3306" s="37">
        <v>2</v>
      </c>
      <c r="L3306" s="37">
        <v>2</v>
      </c>
    </row>
    <row r="3307" spans="1:12" x14ac:dyDescent="0.25">
      <c r="A3307" s="37" t="s">
        <v>5350</v>
      </c>
      <c r="B3307" s="37">
        <v>2</v>
      </c>
      <c r="C3307" s="37">
        <v>0</v>
      </c>
      <c r="D3307" s="37">
        <v>0</v>
      </c>
      <c r="E3307" s="37">
        <v>0</v>
      </c>
      <c r="F3307" s="37">
        <v>0.30580000000000002</v>
      </c>
      <c r="G3307" s="37" t="s">
        <v>2529</v>
      </c>
      <c r="H3307" s="37" t="s">
        <v>2308</v>
      </c>
      <c r="I3307" s="37">
        <v>13</v>
      </c>
      <c r="J3307" s="37" t="s">
        <v>2268</v>
      </c>
      <c r="K3307" s="37">
        <v>2</v>
      </c>
      <c r="L3307" s="37">
        <v>0</v>
      </c>
    </row>
    <row r="3308" spans="1:12" x14ac:dyDescent="0.25">
      <c r="A3308" s="37" t="s">
        <v>8560</v>
      </c>
      <c r="B3308" s="37">
        <v>2</v>
      </c>
      <c r="C3308" s="37">
        <v>0</v>
      </c>
      <c r="D3308" s="37">
        <v>1</v>
      </c>
      <c r="E3308" s="37">
        <v>1</v>
      </c>
      <c r="F3308" s="37">
        <v>3.4345500000000002</v>
      </c>
      <c r="G3308" s="37" t="s">
        <v>1240</v>
      </c>
      <c r="H3308" s="37" t="s">
        <v>2308</v>
      </c>
      <c r="I3308" s="37">
        <v>146</v>
      </c>
      <c r="J3308" s="37" t="s">
        <v>2268</v>
      </c>
      <c r="K3308" s="37">
        <v>2</v>
      </c>
      <c r="L3308" s="37">
        <v>1</v>
      </c>
    </row>
    <row r="3309" spans="1:12" x14ac:dyDescent="0.25">
      <c r="A3309" s="37" t="s">
        <v>6924</v>
      </c>
      <c r="B3309" s="37">
        <v>2</v>
      </c>
      <c r="C3309" s="37">
        <v>0</v>
      </c>
      <c r="D3309" s="37">
        <v>0</v>
      </c>
      <c r="E3309" s="37">
        <v>0</v>
      </c>
      <c r="F3309" s="37">
        <v>0.14115</v>
      </c>
      <c r="G3309" s="37" t="s">
        <v>2496</v>
      </c>
      <c r="H3309" s="37" t="s">
        <v>2321</v>
      </c>
      <c r="I3309" s="37">
        <v>6</v>
      </c>
      <c r="J3309" s="37" t="s">
        <v>2268</v>
      </c>
      <c r="K3309" s="37">
        <v>2</v>
      </c>
      <c r="L3309" s="37">
        <v>0</v>
      </c>
    </row>
    <row r="3310" spans="1:12" x14ac:dyDescent="0.25">
      <c r="A3310" s="37" t="s">
        <v>7486</v>
      </c>
      <c r="B3310" s="37">
        <v>2</v>
      </c>
      <c r="C3310" s="37">
        <v>0</v>
      </c>
      <c r="D3310" s="37">
        <v>0</v>
      </c>
      <c r="E3310" s="37">
        <v>0</v>
      </c>
      <c r="F3310" s="37">
        <v>0.82335000000000003</v>
      </c>
      <c r="G3310" s="37" t="s">
        <v>2299</v>
      </c>
      <c r="H3310" s="37" t="s">
        <v>2308</v>
      </c>
      <c r="I3310" s="37">
        <v>35</v>
      </c>
      <c r="J3310" s="37" t="s">
        <v>2275</v>
      </c>
      <c r="K3310" s="37">
        <v>1</v>
      </c>
      <c r="L3310" s="37">
        <v>0</v>
      </c>
    </row>
    <row r="3311" spans="1:12" x14ac:dyDescent="0.25">
      <c r="A3311" s="37" t="s">
        <v>6632</v>
      </c>
      <c r="B3311" s="37">
        <v>2</v>
      </c>
      <c r="C3311" s="37">
        <v>0</v>
      </c>
      <c r="D3311" s="37">
        <v>1</v>
      </c>
      <c r="E3311" s="37">
        <v>2</v>
      </c>
      <c r="F3311" s="37">
        <v>1.4350000000000001</v>
      </c>
      <c r="G3311" s="37" t="s">
        <v>2276</v>
      </c>
      <c r="H3311" s="37" t="s">
        <v>2405</v>
      </c>
      <c r="I3311" s="37">
        <v>61</v>
      </c>
      <c r="J3311" s="37" t="s">
        <v>2275</v>
      </c>
      <c r="K3311" s="37">
        <v>2</v>
      </c>
      <c r="L3311" s="37">
        <v>1</v>
      </c>
    </row>
    <row r="3312" spans="1:12" x14ac:dyDescent="0.25">
      <c r="A3312" s="37" t="s">
        <v>8500</v>
      </c>
      <c r="B3312" s="37">
        <v>2</v>
      </c>
      <c r="C3312" s="37">
        <v>0</v>
      </c>
      <c r="D3312" s="37">
        <v>0</v>
      </c>
      <c r="E3312" s="37">
        <v>1</v>
      </c>
      <c r="F3312" s="37">
        <v>0.39990000000000003</v>
      </c>
      <c r="G3312" s="37" t="s">
        <v>1219</v>
      </c>
      <c r="H3312" s="37" t="s">
        <v>2308</v>
      </c>
      <c r="I3312" s="37">
        <v>17</v>
      </c>
      <c r="J3312" s="37" t="s">
        <v>2268</v>
      </c>
      <c r="K3312" s="37">
        <v>2</v>
      </c>
      <c r="L3312" s="37">
        <v>0</v>
      </c>
    </row>
    <row r="3313" spans="1:12" x14ac:dyDescent="0.25">
      <c r="A3313" s="37" t="s">
        <v>6408</v>
      </c>
      <c r="B3313" s="37">
        <v>2</v>
      </c>
      <c r="C3313" s="37">
        <v>0</v>
      </c>
      <c r="D3313" s="37">
        <v>0</v>
      </c>
      <c r="E3313" s="37">
        <v>1</v>
      </c>
      <c r="F3313" s="37">
        <v>0.61160000000000003</v>
      </c>
      <c r="G3313" s="37" t="s">
        <v>2398</v>
      </c>
      <c r="H3313" s="37" t="s">
        <v>2308</v>
      </c>
      <c r="I3313" s="37">
        <v>26</v>
      </c>
      <c r="J3313" s="37" t="s">
        <v>2275</v>
      </c>
      <c r="K3313" s="37">
        <v>2</v>
      </c>
      <c r="L3313" s="37">
        <v>0</v>
      </c>
    </row>
    <row r="3314" spans="1:12" x14ac:dyDescent="0.25">
      <c r="A3314" s="37" t="s">
        <v>5796</v>
      </c>
      <c r="B3314" s="37">
        <v>2</v>
      </c>
      <c r="C3314" s="37">
        <v>0</v>
      </c>
      <c r="D3314" s="37">
        <v>1</v>
      </c>
      <c r="E3314" s="37">
        <v>0</v>
      </c>
      <c r="F3314" s="37">
        <v>1.6937500000000001</v>
      </c>
      <c r="G3314" s="37" t="s">
        <v>5795</v>
      </c>
      <c r="H3314" s="37" t="s">
        <v>2308</v>
      </c>
      <c r="I3314" s="37">
        <v>72</v>
      </c>
      <c r="J3314" s="37" t="s">
        <v>2275</v>
      </c>
      <c r="K3314" s="37">
        <v>2</v>
      </c>
      <c r="L3314" s="37">
        <v>1</v>
      </c>
    </row>
    <row r="3315" spans="1:12" x14ac:dyDescent="0.25">
      <c r="A3315" s="37" t="s">
        <v>6630</v>
      </c>
      <c r="B3315" s="37">
        <v>2</v>
      </c>
      <c r="C3315" s="37">
        <v>0</v>
      </c>
      <c r="D3315" s="37">
        <v>0</v>
      </c>
      <c r="E3315" s="37">
        <v>0</v>
      </c>
      <c r="F3315" s="37">
        <v>0.72924999999999995</v>
      </c>
      <c r="G3315" s="37" t="s">
        <v>1232</v>
      </c>
      <c r="H3315" s="37" t="s">
        <v>2308</v>
      </c>
      <c r="I3315" s="37">
        <v>31</v>
      </c>
      <c r="J3315" s="37" t="s">
        <v>2275</v>
      </c>
      <c r="K3315" s="37">
        <v>2</v>
      </c>
      <c r="L3315" s="37">
        <v>0</v>
      </c>
    </row>
    <row r="3316" spans="1:12" x14ac:dyDescent="0.25">
      <c r="A3316" s="37" t="s">
        <v>7594</v>
      </c>
      <c r="B3316" s="37">
        <v>2</v>
      </c>
      <c r="C3316" s="37">
        <v>0</v>
      </c>
      <c r="D3316" s="37">
        <v>0</v>
      </c>
      <c r="E3316" s="37">
        <v>1</v>
      </c>
      <c r="F3316" s="37">
        <v>1.38795</v>
      </c>
      <c r="G3316" s="37" t="s">
        <v>1232</v>
      </c>
      <c r="H3316" s="37" t="s">
        <v>2308</v>
      </c>
      <c r="I3316" s="37">
        <v>59</v>
      </c>
      <c r="J3316" s="37" t="s">
        <v>2268</v>
      </c>
      <c r="K3316" s="37">
        <v>2</v>
      </c>
      <c r="L3316" s="37">
        <v>0</v>
      </c>
    </row>
    <row r="3317" spans="1:12" x14ac:dyDescent="0.25">
      <c r="A3317" s="37" t="s">
        <v>6922</v>
      </c>
      <c r="B3317" s="37">
        <v>2</v>
      </c>
      <c r="C3317" s="37">
        <v>0</v>
      </c>
      <c r="D3317" s="37">
        <v>0</v>
      </c>
      <c r="E3317" s="37">
        <v>1</v>
      </c>
      <c r="F3317" s="37">
        <v>0.79985000000000006</v>
      </c>
      <c r="G3317" s="37" t="s">
        <v>1263</v>
      </c>
      <c r="H3317" s="37" t="s">
        <v>2308</v>
      </c>
      <c r="I3317" s="37">
        <v>34</v>
      </c>
      <c r="J3317" s="37" t="s">
        <v>2268</v>
      </c>
      <c r="K3317" s="37">
        <v>2</v>
      </c>
      <c r="L3317" s="37">
        <v>0</v>
      </c>
    </row>
    <row r="3318" spans="1:12" x14ac:dyDescent="0.25">
      <c r="A3318" s="37" t="s">
        <v>4656</v>
      </c>
      <c r="B3318" s="37">
        <v>2</v>
      </c>
      <c r="C3318" s="37">
        <v>0</v>
      </c>
      <c r="D3318" s="37">
        <v>0</v>
      </c>
      <c r="E3318" s="37">
        <v>0</v>
      </c>
      <c r="F3318" s="37">
        <v>0.25875000000000004</v>
      </c>
      <c r="G3318" s="37" t="s">
        <v>1232</v>
      </c>
      <c r="H3318" s="37" t="s">
        <v>2308</v>
      </c>
      <c r="I3318" s="37">
        <v>11</v>
      </c>
      <c r="J3318" s="37" t="s">
        <v>2268</v>
      </c>
      <c r="K3318" s="37">
        <v>2</v>
      </c>
      <c r="L3318" s="37">
        <v>0</v>
      </c>
    </row>
    <row r="3319" spans="1:12" x14ac:dyDescent="0.25">
      <c r="A3319" s="37" t="s">
        <v>6780</v>
      </c>
      <c r="B3319" s="37">
        <v>2</v>
      </c>
      <c r="C3319" s="37">
        <v>0</v>
      </c>
      <c r="D3319" s="37">
        <v>1</v>
      </c>
      <c r="E3319" s="37">
        <v>1</v>
      </c>
      <c r="F3319" s="37">
        <v>2.3289</v>
      </c>
      <c r="G3319" s="37" t="s">
        <v>1232</v>
      </c>
      <c r="H3319" s="37" t="s">
        <v>2308</v>
      </c>
      <c r="I3319" s="37">
        <v>99</v>
      </c>
      <c r="J3319" s="37" t="s">
        <v>2268</v>
      </c>
      <c r="K3319" s="37">
        <v>2</v>
      </c>
      <c r="L3319" s="37">
        <v>1</v>
      </c>
    </row>
    <row r="3320" spans="1:12" x14ac:dyDescent="0.25">
      <c r="A3320" s="37" t="s">
        <v>5339</v>
      </c>
      <c r="B3320" s="37">
        <v>2</v>
      </c>
      <c r="C3320" s="37">
        <v>0</v>
      </c>
      <c r="D3320" s="37">
        <v>0</v>
      </c>
      <c r="E3320" s="37">
        <v>1</v>
      </c>
      <c r="F3320" s="37">
        <v>0.61165000000000003</v>
      </c>
      <c r="G3320" s="37" t="s">
        <v>1256</v>
      </c>
      <c r="H3320" s="37" t="s">
        <v>2269</v>
      </c>
      <c r="I3320" s="37">
        <v>26</v>
      </c>
      <c r="J3320" s="37" t="s">
        <v>2275</v>
      </c>
      <c r="K3320" s="37">
        <v>2</v>
      </c>
      <c r="L3320" s="37">
        <v>0</v>
      </c>
    </row>
    <row r="3321" spans="1:12" x14ac:dyDescent="0.25">
      <c r="A3321" s="37" t="s">
        <v>5338</v>
      </c>
      <c r="B3321" s="37">
        <v>2</v>
      </c>
      <c r="C3321" s="37">
        <v>0</v>
      </c>
      <c r="D3321" s="37">
        <v>0</v>
      </c>
      <c r="E3321" s="37">
        <v>0</v>
      </c>
      <c r="F3321" s="37">
        <v>0.32935000000000003</v>
      </c>
      <c r="G3321" s="37" t="s">
        <v>2496</v>
      </c>
      <c r="H3321" s="37" t="s">
        <v>2308</v>
      </c>
      <c r="I3321" s="37">
        <v>14</v>
      </c>
      <c r="J3321" s="37" t="s">
        <v>2268</v>
      </c>
      <c r="K3321" s="37">
        <v>1</v>
      </c>
      <c r="L3321" s="37">
        <v>0</v>
      </c>
    </row>
    <row r="3322" spans="1:12" x14ac:dyDescent="0.25">
      <c r="A3322" s="37" t="s">
        <v>7593</v>
      </c>
      <c r="B3322" s="37">
        <v>2</v>
      </c>
      <c r="C3322" s="37">
        <v>0</v>
      </c>
      <c r="D3322" s="37">
        <v>1</v>
      </c>
      <c r="E3322" s="37">
        <v>0</v>
      </c>
      <c r="F3322" s="37">
        <v>2.0466000000000002</v>
      </c>
      <c r="G3322" s="37" t="s">
        <v>1232</v>
      </c>
      <c r="H3322" s="37" t="s">
        <v>2308</v>
      </c>
      <c r="I3322" s="37">
        <v>87</v>
      </c>
      <c r="J3322" s="37" t="s">
        <v>2275</v>
      </c>
      <c r="K3322" s="37">
        <v>2</v>
      </c>
      <c r="L3322" s="37">
        <v>1</v>
      </c>
    </row>
    <row r="3323" spans="1:12" x14ac:dyDescent="0.25">
      <c r="A3323" s="37" t="s">
        <v>8027</v>
      </c>
      <c r="B3323" s="37">
        <v>2</v>
      </c>
      <c r="C3323" s="37">
        <v>0</v>
      </c>
      <c r="D3323" s="37">
        <v>0</v>
      </c>
      <c r="E3323" s="37">
        <v>0</v>
      </c>
      <c r="F3323" s="37">
        <v>0.72924999999999995</v>
      </c>
      <c r="G3323" s="37" t="s">
        <v>1232</v>
      </c>
      <c r="H3323" s="37" t="s">
        <v>2308</v>
      </c>
      <c r="I3323" s="37">
        <v>31</v>
      </c>
      <c r="J3323" s="37" t="s">
        <v>2275</v>
      </c>
      <c r="K3323" s="37">
        <v>2</v>
      </c>
      <c r="L3323" s="37">
        <v>0</v>
      </c>
    </row>
    <row r="3324" spans="1:12" x14ac:dyDescent="0.25">
      <c r="A3324" s="37" t="s">
        <v>7081</v>
      </c>
      <c r="B3324" s="37">
        <v>2</v>
      </c>
      <c r="C3324" s="37">
        <v>0</v>
      </c>
      <c r="D3324" s="37">
        <v>0</v>
      </c>
      <c r="E3324" s="37">
        <v>0</v>
      </c>
      <c r="F3324" s="37">
        <v>0.16465000000000002</v>
      </c>
      <c r="G3324" s="37" t="s">
        <v>1224</v>
      </c>
      <c r="H3324" s="37" t="s">
        <v>2321</v>
      </c>
      <c r="I3324" s="37">
        <v>7</v>
      </c>
      <c r="J3324" s="37" t="s">
        <v>2275</v>
      </c>
      <c r="K3324" s="37">
        <v>2</v>
      </c>
      <c r="L3324" s="37">
        <v>0</v>
      </c>
    </row>
    <row r="3325" spans="1:12" x14ac:dyDescent="0.25">
      <c r="A3325" s="37" t="s">
        <v>7396</v>
      </c>
      <c r="B3325" s="37">
        <v>2</v>
      </c>
      <c r="C3325" s="37">
        <v>0</v>
      </c>
      <c r="D3325" s="37">
        <v>0</v>
      </c>
      <c r="E3325" s="37">
        <v>0</v>
      </c>
      <c r="F3325" s="37">
        <v>1.2233000000000001</v>
      </c>
      <c r="G3325" s="37" t="s">
        <v>2299</v>
      </c>
      <c r="H3325" s="37" t="s">
        <v>2308</v>
      </c>
      <c r="I3325" s="37">
        <v>52</v>
      </c>
      <c r="J3325" s="37" t="s">
        <v>2275</v>
      </c>
      <c r="K3325" s="37">
        <v>2</v>
      </c>
      <c r="L3325" s="37">
        <v>0</v>
      </c>
    </row>
    <row r="3326" spans="1:12" x14ac:dyDescent="0.25">
      <c r="A3326" s="37" t="s">
        <v>5325</v>
      </c>
      <c r="B3326" s="37">
        <v>2</v>
      </c>
      <c r="C3326" s="37">
        <v>0</v>
      </c>
      <c r="D3326" s="37">
        <v>0</v>
      </c>
      <c r="E3326" s="37">
        <v>1</v>
      </c>
      <c r="F3326" s="37">
        <v>1.6938</v>
      </c>
      <c r="G3326" s="37" t="s">
        <v>1219</v>
      </c>
      <c r="H3326" s="37" t="s">
        <v>2316</v>
      </c>
      <c r="I3326" s="37">
        <v>72</v>
      </c>
      <c r="J3326" s="37" t="s">
        <v>2275</v>
      </c>
      <c r="K3326" s="37">
        <v>2</v>
      </c>
      <c r="L3326" s="37">
        <v>0</v>
      </c>
    </row>
    <row r="3327" spans="1:12" x14ac:dyDescent="0.25">
      <c r="A3327" s="37" t="s">
        <v>7080</v>
      </c>
      <c r="B3327" s="37">
        <v>2</v>
      </c>
      <c r="C3327" s="37">
        <v>0</v>
      </c>
      <c r="D3327" s="37">
        <v>0</v>
      </c>
      <c r="E3327" s="37">
        <v>1</v>
      </c>
      <c r="F3327" s="37">
        <v>0.68220000000000003</v>
      </c>
      <c r="G3327" s="37" t="s">
        <v>1223</v>
      </c>
      <c r="H3327" s="37" t="s">
        <v>2308</v>
      </c>
      <c r="I3327" s="37">
        <v>29</v>
      </c>
      <c r="J3327" s="37" t="s">
        <v>2275</v>
      </c>
      <c r="K3327" s="37">
        <v>2</v>
      </c>
      <c r="L3327" s="37">
        <v>0</v>
      </c>
    </row>
    <row r="3328" spans="1:12" x14ac:dyDescent="0.25">
      <c r="A3328" s="37" t="s">
        <v>6389</v>
      </c>
      <c r="B3328" s="37">
        <v>2</v>
      </c>
      <c r="C3328" s="37">
        <v>0</v>
      </c>
      <c r="D3328" s="37">
        <v>0</v>
      </c>
      <c r="E3328" s="37">
        <v>1</v>
      </c>
      <c r="F3328" s="37">
        <v>0.94095000000000006</v>
      </c>
      <c r="G3328" s="37" t="s">
        <v>2299</v>
      </c>
      <c r="H3328" s="37" t="s">
        <v>2308</v>
      </c>
      <c r="I3328" s="37">
        <v>40</v>
      </c>
      <c r="J3328" s="37" t="s">
        <v>2268</v>
      </c>
      <c r="K3328" s="37">
        <v>2</v>
      </c>
      <c r="L3328" s="37">
        <v>0</v>
      </c>
    </row>
    <row r="3329" spans="1:12" x14ac:dyDescent="0.25">
      <c r="A3329" s="37" t="s">
        <v>7395</v>
      </c>
      <c r="B3329" s="37">
        <v>2</v>
      </c>
      <c r="C3329" s="37">
        <v>0</v>
      </c>
      <c r="D3329" s="37">
        <v>0</v>
      </c>
      <c r="E3329" s="37">
        <v>0</v>
      </c>
      <c r="F3329" s="37">
        <v>1.2468000000000001</v>
      </c>
      <c r="G3329" s="37" t="s">
        <v>2299</v>
      </c>
      <c r="H3329" s="37" t="s">
        <v>2308</v>
      </c>
      <c r="I3329" s="37">
        <v>53</v>
      </c>
      <c r="J3329" s="37" t="s">
        <v>2275</v>
      </c>
      <c r="K3329" s="37">
        <v>2</v>
      </c>
      <c r="L3329" s="37">
        <v>0</v>
      </c>
    </row>
    <row r="3330" spans="1:12" x14ac:dyDescent="0.25">
      <c r="A3330" s="37" t="s">
        <v>7916</v>
      </c>
      <c r="B3330" s="37">
        <v>2</v>
      </c>
      <c r="C3330" s="37">
        <v>0</v>
      </c>
      <c r="D3330" s="37">
        <v>0</v>
      </c>
      <c r="E3330" s="37">
        <v>0</v>
      </c>
      <c r="F3330" s="37">
        <v>1.2703</v>
      </c>
      <c r="G3330" s="37" t="s">
        <v>3684</v>
      </c>
      <c r="H3330" s="37" t="s">
        <v>2308</v>
      </c>
      <c r="I3330" s="37">
        <v>54</v>
      </c>
      <c r="J3330" s="37" t="s">
        <v>2268</v>
      </c>
      <c r="K3330" s="37">
        <v>2</v>
      </c>
      <c r="L3330" s="37">
        <v>0</v>
      </c>
    </row>
    <row r="3331" spans="1:12" x14ac:dyDescent="0.25">
      <c r="A3331" s="37" t="s">
        <v>7799</v>
      </c>
      <c r="B3331" s="37">
        <v>2</v>
      </c>
      <c r="C3331" s="37">
        <v>0</v>
      </c>
      <c r="D3331" s="37">
        <v>0</v>
      </c>
      <c r="E3331" s="37">
        <v>0</v>
      </c>
      <c r="F3331" s="37">
        <v>0.16465000000000002</v>
      </c>
      <c r="G3331" s="37" t="s">
        <v>2299</v>
      </c>
      <c r="H3331" s="37" t="s">
        <v>2308</v>
      </c>
      <c r="I3331" s="37">
        <v>7</v>
      </c>
      <c r="J3331" s="37" t="s">
        <v>2275</v>
      </c>
      <c r="K3331" s="37">
        <v>2</v>
      </c>
      <c r="L3331" s="37">
        <v>0</v>
      </c>
    </row>
    <row r="3332" spans="1:12" x14ac:dyDescent="0.25">
      <c r="A3332" s="37" t="s">
        <v>5320</v>
      </c>
      <c r="B3332" s="37">
        <v>2</v>
      </c>
      <c r="C3332" s="37">
        <v>0</v>
      </c>
      <c r="D3332" s="37">
        <v>0</v>
      </c>
      <c r="E3332" s="37">
        <v>0</v>
      </c>
      <c r="F3332" s="37">
        <v>0.44695000000000001</v>
      </c>
      <c r="G3332" s="37" t="s">
        <v>1257</v>
      </c>
      <c r="H3332" s="37" t="s">
        <v>2308</v>
      </c>
      <c r="I3332" s="37">
        <v>19</v>
      </c>
      <c r="J3332" s="37" t="s">
        <v>2268</v>
      </c>
      <c r="K3332" s="37">
        <v>1</v>
      </c>
      <c r="L3332" s="37">
        <v>0</v>
      </c>
    </row>
    <row r="3333" spans="1:12" x14ac:dyDescent="0.25">
      <c r="A3333" s="37" t="s">
        <v>6107</v>
      </c>
      <c r="B3333" s="37">
        <v>2</v>
      </c>
      <c r="C3333" s="37">
        <v>0</v>
      </c>
      <c r="D3333" s="37">
        <v>0</v>
      </c>
      <c r="E3333" s="37">
        <v>0</v>
      </c>
      <c r="F3333" s="37">
        <v>0.21170000000000003</v>
      </c>
      <c r="G3333" s="37" t="s">
        <v>2276</v>
      </c>
      <c r="H3333" s="37" t="s">
        <v>2405</v>
      </c>
      <c r="I3333" s="37">
        <v>9</v>
      </c>
      <c r="J3333" s="37" t="s">
        <v>2268</v>
      </c>
      <c r="K3333" s="37">
        <v>2</v>
      </c>
      <c r="L3333" s="37">
        <v>0</v>
      </c>
    </row>
    <row r="3334" spans="1:12" x14ac:dyDescent="0.25">
      <c r="A3334" s="37" t="s">
        <v>7078</v>
      </c>
      <c r="B3334" s="37">
        <v>2</v>
      </c>
      <c r="C3334" s="37">
        <v>0</v>
      </c>
      <c r="D3334" s="37">
        <v>0</v>
      </c>
      <c r="E3334" s="37">
        <v>0</v>
      </c>
      <c r="F3334" s="37">
        <v>0.25875000000000004</v>
      </c>
      <c r="G3334" s="37" t="s">
        <v>1257</v>
      </c>
      <c r="H3334" s="37" t="s">
        <v>2308</v>
      </c>
      <c r="I3334" s="37">
        <v>11</v>
      </c>
      <c r="J3334" s="37" t="s">
        <v>2268</v>
      </c>
      <c r="K3334" s="37">
        <v>1</v>
      </c>
      <c r="L3334" s="37">
        <v>0</v>
      </c>
    </row>
    <row r="3335" spans="1:12" x14ac:dyDescent="0.25">
      <c r="A3335" s="37" t="s">
        <v>7077</v>
      </c>
      <c r="B3335" s="37">
        <v>2</v>
      </c>
      <c r="C3335" s="37">
        <v>0</v>
      </c>
      <c r="D3335" s="37">
        <v>0</v>
      </c>
      <c r="E3335" s="37">
        <v>1</v>
      </c>
      <c r="F3335" s="37">
        <v>1.03505</v>
      </c>
      <c r="G3335" s="37" t="s">
        <v>1257</v>
      </c>
      <c r="H3335" s="37" t="s">
        <v>2308</v>
      </c>
      <c r="I3335" s="37">
        <v>44</v>
      </c>
      <c r="J3335" s="37" t="s">
        <v>2268</v>
      </c>
      <c r="K3335" s="37">
        <v>1</v>
      </c>
      <c r="L3335" s="37">
        <v>0</v>
      </c>
    </row>
    <row r="3336" spans="1:12" x14ac:dyDescent="0.25">
      <c r="A3336" s="37" t="s">
        <v>4621</v>
      </c>
      <c r="B3336" s="37">
        <v>2</v>
      </c>
      <c r="C3336" s="37">
        <v>0</v>
      </c>
      <c r="D3336" s="37">
        <v>0</v>
      </c>
      <c r="E3336" s="37">
        <v>0</v>
      </c>
      <c r="F3336" s="37">
        <v>0</v>
      </c>
      <c r="G3336" s="37" t="s">
        <v>1257</v>
      </c>
      <c r="H3336" s="37" t="s">
        <v>2308</v>
      </c>
      <c r="I3336" s="37">
        <v>0</v>
      </c>
      <c r="J3336" s="37" t="s">
        <v>2268</v>
      </c>
      <c r="K3336" s="37">
        <v>0</v>
      </c>
      <c r="L3336" s="37">
        <v>0</v>
      </c>
    </row>
    <row r="3337" spans="1:12" x14ac:dyDescent="0.25">
      <c r="A3337" s="37" t="s">
        <v>6386</v>
      </c>
      <c r="B3337" s="37">
        <v>2</v>
      </c>
      <c r="C3337" s="37">
        <v>0</v>
      </c>
      <c r="D3337" s="37">
        <v>0</v>
      </c>
      <c r="E3337" s="37">
        <v>1</v>
      </c>
      <c r="F3337" s="37">
        <v>0.43735000000000002</v>
      </c>
      <c r="G3337" s="37" t="s">
        <v>1257</v>
      </c>
      <c r="H3337" s="37" t="s">
        <v>2308</v>
      </c>
      <c r="I3337" s="37">
        <v>21</v>
      </c>
      <c r="J3337" s="37" t="s">
        <v>2268</v>
      </c>
      <c r="K3337" s="37">
        <v>2</v>
      </c>
      <c r="L3337" s="37">
        <v>0</v>
      </c>
    </row>
    <row r="3338" spans="1:12" x14ac:dyDescent="0.25">
      <c r="A3338" s="37" t="s">
        <v>6385</v>
      </c>
      <c r="B3338" s="37">
        <v>2</v>
      </c>
      <c r="C3338" s="37">
        <v>0</v>
      </c>
      <c r="D3338" s="37">
        <v>0</v>
      </c>
      <c r="E3338" s="37">
        <v>0</v>
      </c>
      <c r="F3338" s="37">
        <v>0.2117</v>
      </c>
      <c r="G3338" s="37" t="s">
        <v>1257</v>
      </c>
      <c r="H3338" s="37" t="s">
        <v>2308</v>
      </c>
      <c r="I3338" s="37">
        <v>9</v>
      </c>
      <c r="J3338" s="37" t="s">
        <v>2268</v>
      </c>
      <c r="K3338" s="37">
        <v>2</v>
      </c>
      <c r="L3338" s="37">
        <v>0</v>
      </c>
    </row>
    <row r="3339" spans="1:12" x14ac:dyDescent="0.25">
      <c r="A3339" s="37" t="s">
        <v>7735</v>
      </c>
      <c r="B3339" s="37">
        <v>2</v>
      </c>
      <c r="C3339" s="37">
        <v>0</v>
      </c>
      <c r="D3339" s="37">
        <v>0</v>
      </c>
      <c r="E3339" s="37">
        <v>1</v>
      </c>
      <c r="F3339" s="37">
        <v>0.25875000000000004</v>
      </c>
      <c r="G3339" s="37" t="s">
        <v>1257</v>
      </c>
      <c r="H3339" s="37" t="s">
        <v>2308</v>
      </c>
      <c r="I3339" s="37">
        <v>11</v>
      </c>
      <c r="J3339" s="37" t="s">
        <v>2268</v>
      </c>
      <c r="K3339" s="37">
        <v>1</v>
      </c>
      <c r="L3339" s="37">
        <v>0</v>
      </c>
    </row>
    <row r="3340" spans="1:12" x14ac:dyDescent="0.25">
      <c r="A3340" s="37" t="s">
        <v>4608</v>
      </c>
      <c r="B3340" s="37">
        <v>2</v>
      </c>
      <c r="C3340" s="37">
        <v>0</v>
      </c>
      <c r="D3340" s="37">
        <v>0</v>
      </c>
      <c r="E3340" s="37">
        <v>0</v>
      </c>
      <c r="F3340" s="37">
        <v>0</v>
      </c>
      <c r="G3340" s="37" t="s">
        <v>1257</v>
      </c>
      <c r="H3340" s="37" t="s">
        <v>2308</v>
      </c>
      <c r="I3340" s="37">
        <v>0</v>
      </c>
      <c r="J3340" s="37" t="s">
        <v>2268</v>
      </c>
      <c r="K3340" s="37">
        <v>0</v>
      </c>
      <c r="L3340" s="37">
        <v>0</v>
      </c>
    </row>
    <row r="3341" spans="1:12" x14ac:dyDescent="0.25">
      <c r="A3341" s="37" t="s">
        <v>8025</v>
      </c>
      <c r="B3341" s="37">
        <v>2</v>
      </c>
      <c r="C3341" s="37">
        <v>0</v>
      </c>
      <c r="D3341" s="37">
        <v>0</v>
      </c>
      <c r="E3341" s="37">
        <v>2</v>
      </c>
      <c r="F3341" s="37">
        <v>0.14070000000000002</v>
      </c>
      <c r="G3341" s="37" t="s">
        <v>1235</v>
      </c>
      <c r="H3341" s="37" t="s">
        <v>2310</v>
      </c>
      <c r="I3341" s="37">
        <v>12</v>
      </c>
      <c r="J3341" s="37" t="s">
        <v>2275</v>
      </c>
      <c r="K3341" s="37">
        <v>2</v>
      </c>
      <c r="L3341" s="37">
        <v>0</v>
      </c>
    </row>
    <row r="3342" spans="1:12" x14ac:dyDescent="0.25">
      <c r="A3342" s="37" t="s">
        <v>8084</v>
      </c>
      <c r="B3342" s="37">
        <v>2</v>
      </c>
      <c r="C3342" s="37">
        <v>0</v>
      </c>
      <c r="D3342" s="37">
        <v>0</v>
      </c>
      <c r="E3342" s="37">
        <v>0</v>
      </c>
      <c r="F3342" s="37">
        <v>0.47045000000000003</v>
      </c>
      <c r="G3342" s="37" t="s">
        <v>1266</v>
      </c>
      <c r="H3342" s="37" t="s">
        <v>2308</v>
      </c>
      <c r="I3342" s="37">
        <v>20</v>
      </c>
      <c r="J3342" s="37" t="s">
        <v>2275</v>
      </c>
      <c r="K3342" s="37">
        <v>2</v>
      </c>
      <c r="L3342" s="37">
        <v>0</v>
      </c>
    </row>
    <row r="3343" spans="1:12" x14ac:dyDescent="0.25">
      <c r="A3343" s="37" t="s">
        <v>7203</v>
      </c>
      <c r="B3343" s="37">
        <v>2</v>
      </c>
      <c r="C3343" s="37">
        <v>0</v>
      </c>
      <c r="D3343" s="37">
        <v>0</v>
      </c>
      <c r="E3343" s="37">
        <v>0</v>
      </c>
      <c r="F3343" s="37">
        <v>0.28225</v>
      </c>
      <c r="G3343" s="37" t="s">
        <v>1266</v>
      </c>
      <c r="H3343" s="37" t="s">
        <v>2308</v>
      </c>
      <c r="I3343" s="37">
        <v>12</v>
      </c>
      <c r="J3343" s="37" t="s">
        <v>2275</v>
      </c>
      <c r="K3343" s="37">
        <v>2</v>
      </c>
      <c r="L3343" s="37">
        <v>0</v>
      </c>
    </row>
    <row r="3344" spans="1:12" x14ac:dyDescent="0.25">
      <c r="A3344" s="37" t="s">
        <v>8331</v>
      </c>
      <c r="B3344" s="37">
        <v>2</v>
      </c>
      <c r="C3344" s="37">
        <v>0</v>
      </c>
      <c r="D3344" s="37">
        <v>0</v>
      </c>
      <c r="E3344" s="37">
        <v>1</v>
      </c>
      <c r="F3344" s="37">
        <v>0.79984999999999995</v>
      </c>
      <c r="G3344" s="37" t="s">
        <v>1266</v>
      </c>
      <c r="H3344" s="37" t="s">
        <v>2308</v>
      </c>
      <c r="I3344" s="37">
        <v>34</v>
      </c>
      <c r="J3344" s="37" t="s">
        <v>2275</v>
      </c>
      <c r="K3344" s="37">
        <v>2</v>
      </c>
      <c r="L3344" s="37">
        <v>0</v>
      </c>
    </row>
    <row r="3345" spans="1:12" x14ac:dyDescent="0.25">
      <c r="A3345" s="37" t="s">
        <v>7202</v>
      </c>
      <c r="B3345" s="37">
        <v>2</v>
      </c>
      <c r="C3345" s="37">
        <v>0</v>
      </c>
      <c r="D3345" s="37">
        <v>0</v>
      </c>
      <c r="E3345" s="37">
        <v>0</v>
      </c>
      <c r="F3345" s="37">
        <v>0.87039999999999995</v>
      </c>
      <c r="G3345" s="37" t="s">
        <v>4266</v>
      </c>
      <c r="H3345" s="37" t="s">
        <v>2308</v>
      </c>
      <c r="I3345" s="37">
        <v>37</v>
      </c>
      <c r="J3345" s="37" t="s">
        <v>2275</v>
      </c>
      <c r="K3345" s="37">
        <v>1</v>
      </c>
      <c r="L3345" s="37">
        <v>0</v>
      </c>
    </row>
    <row r="3346" spans="1:12" x14ac:dyDescent="0.25">
      <c r="A3346" s="37" t="s">
        <v>6617</v>
      </c>
      <c r="B3346" s="37">
        <v>2</v>
      </c>
      <c r="C3346" s="37">
        <v>0</v>
      </c>
      <c r="D3346" s="37">
        <v>1</v>
      </c>
      <c r="E3346" s="37">
        <v>1</v>
      </c>
      <c r="F3346" s="37">
        <v>4.3285499999999999</v>
      </c>
      <c r="G3346" s="37" t="s">
        <v>1250</v>
      </c>
      <c r="H3346" s="37" t="s">
        <v>2308</v>
      </c>
      <c r="I3346" s="37">
        <v>184</v>
      </c>
      <c r="J3346" s="37" t="s">
        <v>2268</v>
      </c>
      <c r="K3346" s="37">
        <v>2</v>
      </c>
      <c r="L3346" s="37">
        <v>1</v>
      </c>
    </row>
    <row r="3347" spans="1:12" x14ac:dyDescent="0.25">
      <c r="A3347" s="37" t="s">
        <v>6095</v>
      </c>
      <c r="B3347" s="37">
        <v>2</v>
      </c>
      <c r="C3347" s="37">
        <v>0</v>
      </c>
      <c r="D3347" s="37">
        <v>0</v>
      </c>
      <c r="E3347" s="37">
        <v>2</v>
      </c>
      <c r="F3347" s="37">
        <v>1.2467999999999999</v>
      </c>
      <c r="G3347" s="37" t="s">
        <v>1266</v>
      </c>
      <c r="H3347" s="37" t="s">
        <v>2308</v>
      </c>
      <c r="I3347" s="37">
        <v>53</v>
      </c>
      <c r="J3347" s="37" t="s">
        <v>2275</v>
      </c>
      <c r="K3347" s="37">
        <v>2</v>
      </c>
      <c r="L3347" s="37">
        <v>0</v>
      </c>
    </row>
    <row r="3348" spans="1:12" x14ac:dyDescent="0.25">
      <c r="A3348" s="37" t="s">
        <v>7393</v>
      </c>
      <c r="B3348" s="37">
        <v>2</v>
      </c>
      <c r="C3348" s="37">
        <v>0</v>
      </c>
      <c r="D3348" s="37">
        <v>0</v>
      </c>
      <c r="E3348" s="37">
        <v>0</v>
      </c>
      <c r="F3348" s="37">
        <v>0.49399999999999999</v>
      </c>
      <c r="G3348" s="37" t="s">
        <v>1239</v>
      </c>
      <c r="H3348" s="37" t="s">
        <v>2321</v>
      </c>
      <c r="I3348" s="37">
        <v>21</v>
      </c>
      <c r="J3348" s="37" t="s">
        <v>2275</v>
      </c>
      <c r="K3348" s="37">
        <v>2</v>
      </c>
      <c r="L3348" s="37">
        <v>0</v>
      </c>
    </row>
    <row r="3349" spans="1:12" x14ac:dyDescent="0.25">
      <c r="A3349" s="37" t="s">
        <v>6772</v>
      </c>
      <c r="B3349" s="37">
        <v>2</v>
      </c>
      <c r="C3349" s="37">
        <v>0</v>
      </c>
      <c r="D3349" s="37">
        <v>1</v>
      </c>
      <c r="E3349" s="37">
        <v>0</v>
      </c>
      <c r="F3349" s="37">
        <v>1.3174000000000001</v>
      </c>
      <c r="G3349" s="37" t="s">
        <v>1232</v>
      </c>
      <c r="H3349" s="37" t="s">
        <v>2308</v>
      </c>
      <c r="I3349" s="37">
        <v>56</v>
      </c>
      <c r="J3349" s="37" t="s">
        <v>2275</v>
      </c>
      <c r="K3349" s="37">
        <v>2</v>
      </c>
      <c r="L3349" s="37">
        <v>1</v>
      </c>
    </row>
    <row r="3350" spans="1:12" x14ac:dyDescent="0.25">
      <c r="A3350" s="37" t="s">
        <v>4567</v>
      </c>
      <c r="B3350" s="37">
        <v>2</v>
      </c>
      <c r="C3350" s="37">
        <v>0</v>
      </c>
      <c r="D3350" s="37">
        <v>0</v>
      </c>
      <c r="E3350" s="37">
        <v>0</v>
      </c>
      <c r="F3350" s="37">
        <v>0.39990000000000003</v>
      </c>
      <c r="G3350" s="37" t="s">
        <v>1232</v>
      </c>
      <c r="H3350" s="37" t="s">
        <v>2308</v>
      </c>
      <c r="I3350" s="37">
        <v>17</v>
      </c>
      <c r="J3350" s="37" t="s">
        <v>2275</v>
      </c>
      <c r="K3350" s="37">
        <v>2</v>
      </c>
      <c r="L3350" s="37">
        <v>0</v>
      </c>
    </row>
    <row r="3351" spans="1:12" x14ac:dyDescent="0.25">
      <c r="A3351" s="37" t="s">
        <v>6377</v>
      </c>
      <c r="B3351" s="37">
        <v>2</v>
      </c>
      <c r="C3351" s="37">
        <v>0</v>
      </c>
      <c r="D3351" s="37">
        <v>0</v>
      </c>
      <c r="E3351" s="37">
        <v>0</v>
      </c>
      <c r="F3351" s="37">
        <v>0.2823</v>
      </c>
      <c r="G3351" s="37" t="s">
        <v>1232</v>
      </c>
      <c r="H3351" s="37" t="s">
        <v>2308</v>
      </c>
      <c r="I3351" s="37">
        <v>12</v>
      </c>
      <c r="J3351" s="37" t="s">
        <v>2268</v>
      </c>
      <c r="K3351" s="37">
        <v>2</v>
      </c>
      <c r="L3351" s="37">
        <v>0</v>
      </c>
    </row>
    <row r="3352" spans="1:12" x14ac:dyDescent="0.25">
      <c r="A3352" s="37" t="s">
        <v>4564</v>
      </c>
      <c r="B3352" s="37">
        <v>2</v>
      </c>
      <c r="C3352" s="37">
        <v>0</v>
      </c>
      <c r="D3352" s="37">
        <v>0</v>
      </c>
      <c r="E3352" s="37">
        <v>0</v>
      </c>
      <c r="F3352" s="37">
        <v>0.82335000000000003</v>
      </c>
      <c r="G3352" s="37" t="s">
        <v>1232</v>
      </c>
      <c r="H3352" s="37" t="s">
        <v>2308</v>
      </c>
      <c r="I3352" s="37">
        <v>35</v>
      </c>
      <c r="J3352" s="37" t="s">
        <v>2268</v>
      </c>
      <c r="K3352" s="37">
        <v>2</v>
      </c>
      <c r="L3352" s="37">
        <v>0</v>
      </c>
    </row>
    <row r="3353" spans="1:12" x14ac:dyDescent="0.25">
      <c r="A3353" s="37" t="s">
        <v>8687</v>
      </c>
      <c r="B3353" s="37">
        <v>2</v>
      </c>
      <c r="C3353" s="37">
        <v>0</v>
      </c>
      <c r="D3353" s="37">
        <v>0</v>
      </c>
      <c r="E3353" s="37">
        <v>1</v>
      </c>
      <c r="F3353" s="37">
        <v>0.70569999999999999</v>
      </c>
      <c r="G3353" s="37" t="s">
        <v>1219</v>
      </c>
      <c r="H3353" s="37" t="s">
        <v>2269</v>
      </c>
      <c r="I3353" s="37">
        <v>30</v>
      </c>
      <c r="J3353" s="37" t="s">
        <v>2275</v>
      </c>
      <c r="K3353" s="37">
        <v>2</v>
      </c>
      <c r="L3353" s="37">
        <v>0</v>
      </c>
    </row>
    <row r="3354" spans="1:12" x14ac:dyDescent="0.25">
      <c r="A3354" s="37" t="s">
        <v>6771</v>
      </c>
      <c r="B3354" s="37">
        <v>2</v>
      </c>
      <c r="C3354" s="37">
        <v>0</v>
      </c>
      <c r="D3354" s="37">
        <v>0</v>
      </c>
      <c r="E3354" s="37">
        <v>0</v>
      </c>
      <c r="F3354" s="37">
        <v>9.4100000000000003E-2</v>
      </c>
      <c r="G3354" s="37" t="s">
        <v>1253</v>
      </c>
      <c r="H3354" s="37" t="s">
        <v>2321</v>
      </c>
      <c r="I3354" s="37">
        <v>4</v>
      </c>
      <c r="J3354" s="37" t="s">
        <v>2275</v>
      </c>
      <c r="K3354" s="37">
        <v>2</v>
      </c>
      <c r="L3354" s="37">
        <v>0</v>
      </c>
    </row>
    <row r="3355" spans="1:12" x14ac:dyDescent="0.25">
      <c r="A3355" s="37" t="s">
        <v>8258</v>
      </c>
      <c r="B3355" s="37">
        <v>2</v>
      </c>
      <c r="C3355" s="37">
        <v>0</v>
      </c>
      <c r="D3355" s="37">
        <v>1</v>
      </c>
      <c r="E3355" s="37">
        <v>0</v>
      </c>
      <c r="F3355" s="37">
        <v>2.2348500000000002</v>
      </c>
      <c r="G3355" s="37" t="s">
        <v>1254</v>
      </c>
      <c r="H3355" s="37" t="s">
        <v>2321</v>
      </c>
      <c r="I3355" s="37">
        <v>95</v>
      </c>
      <c r="J3355" s="37" t="s">
        <v>2268</v>
      </c>
      <c r="K3355" s="37">
        <v>2</v>
      </c>
      <c r="L3355" s="37">
        <v>1</v>
      </c>
    </row>
    <row r="3356" spans="1:12" x14ac:dyDescent="0.25">
      <c r="A3356" s="37" t="s">
        <v>7734</v>
      </c>
      <c r="B3356" s="37">
        <v>2</v>
      </c>
      <c r="C3356" s="37">
        <v>0</v>
      </c>
      <c r="D3356" s="37">
        <v>0</v>
      </c>
      <c r="E3356" s="37">
        <v>0</v>
      </c>
      <c r="F3356" s="37">
        <v>0.2117</v>
      </c>
      <c r="G3356" s="37" t="s">
        <v>1219</v>
      </c>
      <c r="H3356" s="37" t="s">
        <v>2316</v>
      </c>
      <c r="I3356" s="37">
        <v>9</v>
      </c>
      <c r="J3356" s="37" t="s">
        <v>2275</v>
      </c>
      <c r="K3356" s="37">
        <v>2</v>
      </c>
      <c r="L3356" s="37">
        <v>0</v>
      </c>
    </row>
    <row r="3357" spans="1:12" x14ac:dyDescent="0.25">
      <c r="A3357" s="37" t="s">
        <v>7197</v>
      </c>
      <c r="B3357" s="37">
        <v>2</v>
      </c>
      <c r="C3357" s="37">
        <v>0</v>
      </c>
      <c r="D3357" s="37">
        <v>0</v>
      </c>
      <c r="E3357" s="37">
        <v>0</v>
      </c>
      <c r="F3357" s="37">
        <v>0.35285</v>
      </c>
      <c r="G3357" s="37" t="s">
        <v>1245</v>
      </c>
      <c r="H3357" s="37" t="s">
        <v>2308</v>
      </c>
      <c r="I3357" s="37">
        <v>15</v>
      </c>
      <c r="J3357" s="37" t="s">
        <v>2268</v>
      </c>
      <c r="K3357" s="37">
        <v>2</v>
      </c>
      <c r="L3357" s="37">
        <v>0</v>
      </c>
    </row>
    <row r="3358" spans="1:12" x14ac:dyDescent="0.25">
      <c r="A3358" s="37" t="s">
        <v>7313</v>
      </c>
      <c r="B3358" s="37">
        <v>2</v>
      </c>
      <c r="C3358" s="37">
        <v>0</v>
      </c>
      <c r="D3358" s="37">
        <v>0</v>
      </c>
      <c r="E3358" s="37">
        <v>0</v>
      </c>
      <c r="F3358" s="37">
        <v>1.5291000000000001</v>
      </c>
      <c r="G3358" s="37" t="s">
        <v>2370</v>
      </c>
      <c r="H3358" s="37" t="s">
        <v>2308</v>
      </c>
      <c r="I3358" s="37">
        <v>65</v>
      </c>
      <c r="J3358" s="37" t="s">
        <v>2268</v>
      </c>
      <c r="K3358" s="37">
        <v>2</v>
      </c>
      <c r="L3358" s="37">
        <v>0</v>
      </c>
    </row>
    <row r="3359" spans="1:12" x14ac:dyDescent="0.25">
      <c r="A3359" s="37" t="s">
        <v>7858</v>
      </c>
      <c r="B3359" s="37">
        <v>2</v>
      </c>
      <c r="C3359" s="37">
        <v>0</v>
      </c>
      <c r="D3359" s="37">
        <v>1</v>
      </c>
      <c r="E3359" s="37">
        <v>2</v>
      </c>
      <c r="F3359" s="37">
        <v>1.6701999999999999</v>
      </c>
      <c r="G3359" s="37" t="s">
        <v>1222</v>
      </c>
      <c r="H3359" s="37" t="s">
        <v>2321</v>
      </c>
      <c r="I3359" s="37">
        <v>71</v>
      </c>
      <c r="J3359" s="37" t="s">
        <v>2275</v>
      </c>
      <c r="K3359" s="37">
        <v>2</v>
      </c>
      <c r="L3359" s="37">
        <v>1</v>
      </c>
    </row>
    <row r="3360" spans="1:12" x14ac:dyDescent="0.25">
      <c r="A3360" s="37" t="s">
        <v>7676</v>
      </c>
      <c r="B3360" s="37">
        <v>2</v>
      </c>
      <c r="C3360" s="37">
        <v>0</v>
      </c>
      <c r="D3360" s="37">
        <v>0</v>
      </c>
      <c r="E3360" s="37">
        <v>1</v>
      </c>
      <c r="F3360" s="37">
        <v>0.42344999999999999</v>
      </c>
      <c r="G3360" s="37" t="s">
        <v>3639</v>
      </c>
      <c r="H3360" s="37" t="s">
        <v>2405</v>
      </c>
      <c r="I3360" s="37">
        <v>18</v>
      </c>
      <c r="J3360" s="37" t="s">
        <v>2275</v>
      </c>
      <c r="K3360" s="37">
        <v>2</v>
      </c>
      <c r="L3360" s="37">
        <v>0</v>
      </c>
    </row>
    <row r="3361" spans="1:12" x14ac:dyDescent="0.25">
      <c r="A3361" s="37" t="s">
        <v>8750</v>
      </c>
      <c r="B3361" s="37">
        <v>2</v>
      </c>
      <c r="C3361" s="37">
        <v>0</v>
      </c>
      <c r="D3361" s="37">
        <v>0</v>
      </c>
      <c r="E3361" s="37">
        <v>0</v>
      </c>
      <c r="F3361" s="37">
        <v>0.75280000000000002</v>
      </c>
      <c r="G3361" s="37" t="s">
        <v>1240</v>
      </c>
      <c r="H3361" s="37" t="s">
        <v>2269</v>
      </c>
      <c r="I3361" s="37">
        <v>32</v>
      </c>
      <c r="J3361" s="37" t="s">
        <v>2268</v>
      </c>
      <c r="K3361" s="37">
        <v>2</v>
      </c>
      <c r="L3361" s="37">
        <v>0</v>
      </c>
    </row>
    <row r="3362" spans="1:12" x14ac:dyDescent="0.25">
      <c r="A3362" s="37" t="s">
        <v>7062</v>
      </c>
      <c r="B3362" s="37">
        <v>2</v>
      </c>
      <c r="C3362" s="37">
        <v>0</v>
      </c>
      <c r="D3362" s="37">
        <v>0</v>
      </c>
      <c r="E3362" s="37">
        <v>0</v>
      </c>
      <c r="F3362" s="37">
        <v>0.39990000000000003</v>
      </c>
      <c r="G3362" s="37" t="s">
        <v>1240</v>
      </c>
      <c r="H3362" s="37" t="s">
        <v>2316</v>
      </c>
      <c r="I3362" s="37">
        <v>17</v>
      </c>
      <c r="J3362" s="37" t="s">
        <v>2268</v>
      </c>
      <c r="K3362" s="37">
        <v>1</v>
      </c>
      <c r="L3362" s="37">
        <v>0</v>
      </c>
    </row>
    <row r="3363" spans="1:12" x14ac:dyDescent="0.25">
      <c r="A3363" s="37" t="s">
        <v>8297</v>
      </c>
      <c r="B3363" s="37">
        <v>2</v>
      </c>
      <c r="C3363" s="37">
        <v>0</v>
      </c>
      <c r="D3363" s="37">
        <v>0</v>
      </c>
      <c r="E3363" s="37">
        <v>0</v>
      </c>
      <c r="F3363" s="37">
        <v>4.7050000000000002E-2</v>
      </c>
      <c r="G3363" s="37" t="s">
        <v>1240</v>
      </c>
      <c r="H3363" s="37" t="s">
        <v>2308</v>
      </c>
      <c r="I3363" s="37">
        <v>2</v>
      </c>
      <c r="J3363" s="37" t="s">
        <v>2275</v>
      </c>
      <c r="K3363" s="37">
        <v>1</v>
      </c>
      <c r="L3363" s="37">
        <v>0</v>
      </c>
    </row>
    <row r="3364" spans="1:12" x14ac:dyDescent="0.25">
      <c r="A3364" s="37" t="s">
        <v>7481</v>
      </c>
      <c r="B3364" s="37">
        <v>2</v>
      </c>
      <c r="C3364" s="37">
        <v>0</v>
      </c>
      <c r="D3364" s="37">
        <v>0</v>
      </c>
      <c r="E3364" s="37">
        <v>0</v>
      </c>
      <c r="F3364" s="37">
        <v>0.21170000000000003</v>
      </c>
      <c r="G3364" s="37" t="s">
        <v>1219</v>
      </c>
      <c r="H3364" s="37" t="s">
        <v>2308</v>
      </c>
      <c r="I3364" s="37">
        <v>9</v>
      </c>
      <c r="J3364" s="37" t="s">
        <v>2275</v>
      </c>
      <c r="K3364" s="37">
        <v>2</v>
      </c>
      <c r="L3364" s="37">
        <v>0</v>
      </c>
    </row>
    <row r="3365" spans="1:12" x14ac:dyDescent="0.25">
      <c r="A3365" s="37" t="s">
        <v>6910</v>
      </c>
      <c r="B3365" s="37">
        <v>2</v>
      </c>
      <c r="C3365" s="37">
        <v>0</v>
      </c>
      <c r="D3365" s="37">
        <v>0</v>
      </c>
      <c r="E3365" s="37">
        <v>0</v>
      </c>
      <c r="F3365" s="37">
        <v>9.4049999999999995E-2</v>
      </c>
      <c r="G3365" s="37" t="s">
        <v>1251</v>
      </c>
      <c r="H3365" s="37" t="s">
        <v>2308</v>
      </c>
      <c r="I3365" s="37">
        <v>4</v>
      </c>
      <c r="J3365" s="37" t="s">
        <v>2268</v>
      </c>
      <c r="K3365" s="37">
        <v>1</v>
      </c>
      <c r="L3365" s="37">
        <v>0</v>
      </c>
    </row>
    <row r="3366" spans="1:12" x14ac:dyDescent="0.25">
      <c r="A3366" s="37" t="s">
        <v>4530</v>
      </c>
      <c r="B3366" s="37">
        <v>2</v>
      </c>
      <c r="C3366" s="37">
        <v>0</v>
      </c>
      <c r="D3366" s="37">
        <v>1</v>
      </c>
      <c r="E3366" s="37">
        <v>2</v>
      </c>
      <c r="F3366" s="37">
        <v>1.7172499999999999</v>
      </c>
      <c r="G3366" s="37" t="s">
        <v>1239</v>
      </c>
      <c r="H3366" s="37" t="s">
        <v>2310</v>
      </c>
      <c r="I3366" s="37">
        <v>73</v>
      </c>
      <c r="J3366" s="37" t="s">
        <v>2275</v>
      </c>
      <c r="K3366" s="37">
        <v>2</v>
      </c>
      <c r="L3366" s="37">
        <v>1</v>
      </c>
    </row>
    <row r="3367" spans="1:12" x14ac:dyDescent="0.25">
      <c r="A3367" s="37" t="s">
        <v>6614</v>
      </c>
      <c r="B3367" s="37">
        <v>2</v>
      </c>
      <c r="C3367" s="37">
        <v>0</v>
      </c>
      <c r="D3367" s="37">
        <v>0</v>
      </c>
      <c r="E3367" s="37">
        <v>1</v>
      </c>
      <c r="F3367" s="37">
        <v>0.18820000000000001</v>
      </c>
      <c r="G3367" s="37" t="s">
        <v>2276</v>
      </c>
      <c r="H3367" s="37" t="s">
        <v>2308</v>
      </c>
      <c r="I3367" s="37">
        <v>8</v>
      </c>
      <c r="J3367" s="37" t="s">
        <v>2275</v>
      </c>
      <c r="K3367" s="37">
        <v>2</v>
      </c>
      <c r="L3367" s="37">
        <v>0</v>
      </c>
    </row>
    <row r="3368" spans="1:12" x14ac:dyDescent="0.25">
      <c r="A3368" s="37" t="s">
        <v>5745</v>
      </c>
      <c r="B3368" s="37">
        <v>2</v>
      </c>
      <c r="C3368" s="37">
        <v>0</v>
      </c>
      <c r="D3368" s="37">
        <v>0</v>
      </c>
      <c r="E3368" s="37">
        <v>0</v>
      </c>
      <c r="F3368" s="37">
        <v>0.82335000000000003</v>
      </c>
      <c r="G3368" s="37" t="s">
        <v>2299</v>
      </c>
      <c r="H3368" s="37" t="s">
        <v>2308</v>
      </c>
      <c r="I3368" s="37">
        <v>35</v>
      </c>
      <c r="J3368" s="37" t="s">
        <v>2268</v>
      </c>
      <c r="K3368" s="37">
        <v>2</v>
      </c>
      <c r="L3368" s="37">
        <v>0</v>
      </c>
    </row>
    <row r="3369" spans="1:12" x14ac:dyDescent="0.25">
      <c r="A3369" s="37" t="s">
        <v>7966</v>
      </c>
      <c r="B3369" s="37">
        <v>2</v>
      </c>
      <c r="C3369" s="37">
        <v>0</v>
      </c>
      <c r="D3369" s="37">
        <v>0</v>
      </c>
      <c r="E3369" s="37">
        <v>1</v>
      </c>
      <c r="F3369" s="37">
        <v>0.72925000000000006</v>
      </c>
      <c r="G3369" s="37" t="s">
        <v>2299</v>
      </c>
      <c r="H3369" s="37" t="s">
        <v>2321</v>
      </c>
      <c r="I3369" s="37">
        <v>31</v>
      </c>
      <c r="J3369" s="37" t="s">
        <v>2268</v>
      </c>
      <c r="K3369" s="37">
        <v>2</v>
      </c>
      <c r="L3369" s="37">
        <v>0</v>
      </c>
    </row>
    <row r="3370" spans="1:12" x14ac:dyDescent="0.25">
      <c r="A3370" s="37" t="s">
        <v>6612</v>
      </c>
      <c r="B3370" s="37">
        <v>2</v>
      </c>
      <c r="C3370" s="37">
        <v>0</v>
      </c>
      <c r="D3370" s="37">
        <v>0</v>
      </c>
      <c r="E3370" s="37">
        <v>1</v>
      </c>
      <c r="F3370" s="37">
        <v>0.23519999999999999</v>
      </c>
      <c r="G3370" s="37" t="s">
        <v>1228</v>
      </c>
      <c r="H3370" s="37" t="s">
        <v>2321</v>
      </c>
      <c r="I3370" s="37">
        <v>10</v>
      </c>
      <c r="J3370" s="37" t="s">
        <v>2275</v>
      </c>
      <c r="K3370" s="37">
        <v>1</v>
      </c>
      <c r="L3370" s="37">
        <v>0</v>
      </c>
    </row>
    <row r="3371" spans="1:12" x14ac:dyDescent="0.25">
      <c r="A3371" s="37" t="s">
        <v>7796</v>
      </c>
      <c r="B3371" s="37">
        <v>2</v>
      </c>
      <c r="C3371" s="37">
        <v>0</v>
      </c>
      <c r="D3371" s="37">
        <v>0</v>
      </c>
      <c r="E3371" s="37">
        <v>1</v>
      </c>
      <c r="F3371" s="37">
        <v>0.1411</v>
      </c>
      <c r="G3371" s="37" t="s">
        <v>2299</v>
      </c>
      <c r="H3371" s="37" t="s">
        <v>2308</v>
      </c>
      <c r="I3371" s="37">
        <v>6</v>
      </c>
      <c r="J3371" s="37" t="s">
        <v>2275</v>
      </c>
      <c r="K3371" s="37">
        <v>1</v>
      </c>
      <c r="L3371" s="37">
        <v>0</v>
      </c>
    </row>
    <row r="3372" spans="1:12" x14ac:dyDescent="0.25">
      <c r="A3372" s="37" t="s">
        <v>5742</v>
      </c>
      <c r="B3372" s="37">
        <v>2</v>
      </c>
      <c r="C3372" s="37">
        <v>0</v>
      </c>
      <c r="D3372" s="37">
        <v>0</v>
      </c>
      <c r="E3372" s="37">
        <v>0</v>
      </c>
      <c r="F3372" s="37">
        <v>0.25875000000000004</v>
      </c>
      <c r="G3372" s="37" t="s">
        <v>2299</v>
      </c>
      <c r="H3372" s="37" t="s">
        <v>2308</v>
      </c>
      <c r="I3372" s="37">
        <v>11</v>
      </c>
      <c r="J3372" s="37" t="s">
        <v>2268</v>
      </c>
      <c r="K3372" s="37">
        <v>2</v>
      </c>
      <c r="L3372" s="37">
        <v>0</v>
      </c>
    </row>
    <row r="3373" spans="1:12" x14ac:dyDescent="0.25">
      <c r="A3373" s="37" t="s">
        <v>7059</v>
      </c>
      <c r="B3373" s="37">
        <v>2</v>
      </c>
      <c r="C3373" s="37">
        <v>0</v>
      </c>
      <c r="D3373" s="37">
        <v>2</v>
      </c>
      <c r="E3373" s="37">
        <v>0</v>
      </c>
      <c r="F3373" s="37">
        <v>5.1989000000000001</v>
      </c>
      <c r="G3373" s="37" t="s">
        <v>2456</v>
      </c>
      <c r="H3373" s="37" t="s">
        <v>2308</v>
      </c>
      <c r="I3373" s="37">
        <v>221</v>
      </c>
      <c r="J3373" s="37" t="s">
        <v>2268</v>
      </c>
      <c r="K3373" s="37">
        <v>2</v>
      </c>
      <c r="L3373" s="37">
        <v>2</v>
      </c>
    </row>
    <row r="3374" spans="1:12" x14ac:dyDescent="0.25">
      <c r="A3374" s="37" t="s">
        <v>7794</v>
      </c>
      <c r="B3374" s="37">
        <v>2</v>
      </c>
      <c r="C3374" s="37">
        <v>0</v>
      </c>
      <c r="D3374" s="37">
        <v>1</v>
      </c>
      <c r="E3374" s="37">
        <v>0</v>
      </c>
      <c r="F3374" s="37">
        <v>1.7173000000000003</v>
      </c>
      <c r="G3374" s="37" t="s">
        <v>2456</v>
      </c>
      <c r="H3374" s="37" t="s">
        <v>2308</v>
      </c>
      <c r="I3374" s="37">
        <v>73</v>
      </c>
      <c r="J3374" s="37" t="s">
        <v>2268</v>
      </c>
      <c r="K3374" s="37">
        <v>2</v>
      </c>
      <c r="L3374" s="37">
        <v>1</v>
      </c>
    </row>
    <row r="3375" spans="1:12" x14ac:dyDescent="0.25">
      <c r="A3375" s="37" t="s">
        <v>7058</v>
      </c>
      <c r="B3375" s="37">
        <v>2</v>
      </c>
      <c r="C3375" s="37">
        <v>0</v>
      </c>
      <c r="D3375" s="37">
        <v>0</v>
      </c>
      <c r="E3375" s="37">
        <v>2</v>
      </c>
      <c r="F3375" s="37">
        <v>0.30580000000000002</v>
      </c>
      <c r="G3375" s="37" t="s">
        <v>2456</v>
      </c>
      <c r="H3375" s="37" t="s">
        <v>2308</v>
      </c>
      <c r="I3375" s="37">
        <v>13</v>
      </c>
      <c r="J3375" s="37" t="s">
        <v>2268</v>
      </c>
      <c r="K3375" s="37">
        <v>2</v>
      </c>
      <c r="L3375" s="37">
        <v>0</v>
      </c>
    </row>
    <row r="3376" spans="1:12" x14ac:dyDescent="0.25">
      <c r="A3376" s="37" t="s">
        <v>5739</v>
      </c>
      <c r="B3376" s="37">
        <v>2</v>
      </c>
      <c r="C3376" s="37">
        <v>0</v>
      </c>
      <c r="D3376" s="37">
        <v>0</v>
      </c>
      <c r="E3376" s="37">
        <v>1</v>
      </c>
      <c r="F3376" s="37">
        <v>0.87039999999999995</v>
      </c>
      <c r="G3376" s="37" t="s">
        <v>2456</v>
      </c>
      <c r="H3376" s="37" t="s">
        <v>2308</v>
      </c>
      <c r="I3376" s="37">
        <v>37</v>
      </c>
      <c r="J3376" s="37" t="s">
        <v>2268</v>
      </c>
      <c r="K3376" s="37">
        <v>2</v>
      </c>
      <c r="L3376" s="37">
        <v>0</v>
      </c>
    </row>
    <row r="3377" spans="1:12" x14ac:dyDescent="0.25">
      <c r="A3377" s="37" t="s">
        <v>6907</v>
      </c>
      <c r="B3377" s="37">
        <v>2</v>
      </c>
      <c r="C3377" s="37">
        <v>0</v>
      </c>
      <c r="D3377" s="37">
        <v>0</v>
      </c>
      <c r="E3377" s="37">
        <v>0</v>
      </c>
      <c r="F3377" s="37">
        <v>0.87040000000000006</v>
      </c>
      <c r="G3377" s="37" t="s">
        <v>2456</v>
      </c>
      <c r="H3377" s="37" t="s">
        <v>2308</v>
      </c>
      <c r="I3377" s="37">
        <v>37</v>
      </c>
      <c r="J3377" s="37" t="s">
        <v>2268</v>
      </c>
      <c r="K3377" s="37">
        <v>1</v>
      </c>
      <c r="L3377" s="37">
        <v>0</v>
      </c>
    </row>
    <row r="3378" spans="1:12" x14ac:dyDescent="0.25">
      <c r="A3378" s="37" t="s">
        <v>7387</v>
      </c>
      <c r="B3378" s="37">
        <v>2</v>
      </c>
      <c r="C3378" s="37">
        <v>0</v>
      </c>
      <c r="D3378" s="37">
        <v>0</v>
      </c>
      <c r="E3378" s="37">
        <v>0</v>
      </c>
      <c r="F3378" s="37">
        <v>1.8113999999999999</v>
      </c>
      <c r="G3378" s="37" t="s">
        <v>2456</v>
      </c>
      <c r="H3378" s="37" t="s">
        <v>2308</v>
      </c>
      <c r="I3378" s="37">
        <v>77</v>
      </c>
      <c r="J3378" s="37" t="s">
        <v>2268</v>
      </c>
      <c r="K3378" s="37">
        <v>2</v>
      </c>
      <c r="L3378" s="37">
        <v>0</v>
      </c>
    </row>
    <row r="3379" spans="1:12" x14ac:dyDescent="0.25">
      <c r="A3379" s="37" t="s">
        <v>6365</v>
      </c>
      <c r="B3379" s="37">
        <v>2</v>
      </c>
      <c r="C3379" s="37">
        <v>0</v>
      </c>
      <c r="D3379" s="37">
        <v>0</v>
      </c>
      <c r="E3379" s="37">
        <v>0</v>
      </c>
      <c r="F3379" s="37">
        <v>1.4350000000000001</v>
      </c>
      <c r="G3379" s="37" t="s">
        <v>2456</v>
      </c>
      <c r="H3379" s="37" t="s">
        <v>2308</v>
      </c>
      <c r="I3379" s="37">
        <v>61</v>
      </c>
      <c r="J3379" s="37" t="s">
        <v>2268</v>
      </c>
      <c r="K3379" s="37">
        <v>2</v>
      </c>
      <c r="L3379" s="37">
        <v>0</v>
      </c>
    </row>
    <row r="3380" spans="1:12" x14ac:dyDescent="0.25">
      <c r="A3380" s="37" t="s">
        <v>7308</v>
      </c>
      <c r="B3380" s="37">
        <v>2</v>
      </c>
      <c r="C3380" s="37">
        <v>0</v>
      </c>
      <c r="D3380" s="37">
        <v>2</v>
      </c>
      <c r="E3380" s="37">
        <v>0</v>
      </c>
      <c r="F3380" s="37">
        <v>5.1989000000000001</v>
      </c>
      <c r="G3380" s="37" t="s">
        <v>2456</v>
      </c>
      <c r="H3380" s="37" t="s">
        <v>2308</v>
      </c>
      <c r="I3380" s="37">
        <v>221</v>
      </c>
      <c r="J3380" s="37" t="s">
        <v>2268</v>
      </c>
      <c r="K3380" s="37">
        <v>2</v>
      </c>
      <c r="L3380" s="37">
        <v>2</v>
      </c>
    </row>
    <row r="3381" spans="1:12" x14ac:dyDescent="0.25">
      <c r="A3381" s="37" t="s">
        <v>7793</v>
      </c>
      <c r="B3381" s="37">
        <v>2</v>
      </c>
      <c r="C3381" s="37">
        <v>0</v>
      </c>
      <c r="D3381" s="37">
        <v>0</v>
      </c>
      <c r="E3381" s="37">
        <v>0</v>
      </c>
      <c r="F3381" s="37">
        <v>0.70569999999999999</v>
      </c>
      <c r="G3381" s="37" t="s">
        <v>1259</v>
      </c>
      <c r="H3381" s="37" t="s">
        <v>2308</v>
      </c>
      <c r="I3381" s="37">
        <v>30</v>
      </c>
      <c r="J3381" s="37" t="s">
        <v>2275</v>
      </c>
      <c r="K3381" s="37">
        <v>2</v>
      </c>
      <c r="L3381" s="37">
        <v>0</v>
      </c>
    </row>
    <row r="3382" spans="1:12" x14ac:dyDescent="0.25">
      <c r="A3382" s="37" t="s">
        <v>7194</v>
      </c>
      <c r="B3382" s="37">
        <v>2</v>
      </c>
      <c r="C3382" s="37">
        <v>0</v>
      </c>
      <c r="D3382" s="37">
        <v>0</v>
      </c>
      <c r="E3382" s="37">
        <v>2</v>
      </c>
      <c r="F3382" s="37">
        <v>0.37635000000000002</v>
      </c>
      <c r="G3382" s="37" t="s">
        <v>1259</v>
      </c>
      <c r="H3382" s="37" t="s">
        <v>2308</v>
      </c>
      <c r="I3382" s="37">
        <v>16</v>
      </c>
      <c r="J3382" s="37" t="s">
        <v>2268</v>
      </c>
      <c r="K3382" s="37">
        <v>2</v>
      </c>
      <c r="L3382" s="37">
        <v>0</v>
      </c>
    </row>
    <row r="3383" spans="1:12" x14ac:dyDescent="0.25">
      <c r="A3383" s="37" t="s">
        <v>7479</v>
      </c>
      <c r="B3383" s="37">
        <v>2</v>
      </c>
      <c r="C3383" s="37">
        <v>0</v>
      </c>
      <c r="D3383" s="37">
        <v>0</v>
      </c>
      <c r="E3383" s="37">
        <v>0</v>
      </c>
      <c r="F3383" s="37">
        <v>0.70569999999999999</v>
      </c>
      <c r="G3383" s="37" t="s">
        <v>1219</v>
      </c>
      <c r="H3383" s="37" t="s">
        <v>2269</v>
      </c>
      <c r="I3383" s="37">
        <v>30</v>
      </c>
      <c r="J3383" s="37" t="s">
        <v>2275</v>
      </c>
      <c r="K3383" s="37">
        <v>2</v>
      </c>
      <c r="L3383" s="37">
        <v>0</v>
      </c>
    </row>
    <row r="3384" spans="1:12" x14ac:dyDescent="0.25">
      <c r="A3384" s="37" t="s">
        <v>8023</v>
      </c>
      <c r="B3384" s="37">
        <v>2</v>
      </c>
      <c r="C3384" s="37">
        <v>0</v>
      </c>
      <c r="D3384" s="37">
        <v>0</v>
      </c>
      <c r="E3384" s="37">
        <v>1</v>
      </c>
      <c r="F3384" s="37">
        <v>0.65865000000000007</v>
      </c>
      <c r="G3384" s="37" t="s">
        <v>1228</v>
      </c>
      <c r="H3384" s="37" t="s">
        <v>2308</v>
      </c>
      <c r="I3384" s="37">
        <v>28</v>
      </c>
      <c r="J3384" s="37" t="s">
        <v>2275</v>
      </c>
      <c r="K3384" s="37">
        <v>2</v>
      </c>
      <c r="L3384" s="37">
        <v>0</v>
      </c>
    </row>
    <row r="3385" spans="1:12" x14ac:dyDescent="0.25">
      <c r="A3385" s="37" t="s">
        <v>8748</v>
      </c>
      <c r="B3385" s="37">
        <v>2</v>
      </c>
      <c r="C3385" s="37">
        <v>0</v>
      </c>
      <c r="D3385" s="37">
        <v>0</v>
      </c>
      <c r="E3385" s="37">
        <v>0</v>
      </c>
      <c r="F3385" s="37">
        <v>0.51754999999999995</v>
      </c>
      <c r="G3385" s="37" t="s">
        <v>1223</v>
      </c>
      <c r="H3385" s="37" t="s">
        <v>2405</v>
      </c>
      <c r="I3385" s="37">
        <v>22</v>
      </c>
      <c r="J3385" s="37" t="s">
        <v>2275</v>
      </c>
      <c r="K3385" s="37">
        <v>2</v>
      </c>
      <c r="L3385" s="37">
        <v>0</v>
      </c>
    </row>
    <row r="3386" spans="1:12" x14ac:dyDescent="0.25">
      <c r="A3386" s="37" t="s">
        <v>7192</v>
      </c>
      <c r="B3386" s="37">
        <v>2</v>
      </c>
      <c r="C3386" s="37">
        <v>0</v>
      </c>
      <c r="D3386" s="37">
        <v>0</v>
      </c>
      <c r="E3386" s="37">
        <v>0</v>
      </c>
      <c r="F3386" s="37">
        <v>0.39989999999999998</v>
      </c>
      <c r="G3386" s="37" t="s">
        <v>2299</v>
      </c>
      <c r="H3386" s="37" t="s">
        <v>2308</v>
      </c>
      <c r="I3386" s="37">
        <v>17</v>
      </c>
      <c r="J3386" s="37" t="s">
        <v>2268</v>
      </c>
      <c r="K3386" s="37">
        <v>2</v>
      </c>
      <c r="L3386" s="37">
        <v>0</v>
      </c>
    </row>
    <row r="3387" spans="1:12" x14ac:dyDescent="0.25">
      <c r="A3387" s="37" t="s">
        <v>6767</v>
      </c>
      <c r="B3387" s="37">
        <v>2</v>
      </c>
      <c r="C3387" s="37">
        <v>0</v>
      </c>
      <c r="D3387" s="37">
        <v>0</v>
      </c>
      <c r="E3387" s="37">
        <v>0</v>
      </c>
      <c r="F3387" s="37">
        <v>0.35285000000000005</v>
      </c>
      <c r="G3387" s="37" t="s">
        <v>1222</v>
      </c>
      <c r="H3387" s="37" t="s">
        <v>2308</v>
      </c>
      <c r="I3387" s="37">
        <v>15</v>
      </c>
      <c r="J3387" s="37" t="s">
        <v>2268</v>
      </c>
      <c r="K3387" s="37">
        <v>1</v>
      </c>
      <c r="L3387" s="37">
        <v>0</v>
      </c>
    </row>
    <row r="3388" spans="1:12" x14ac:dyDescent="0.25">
      <c r="A3388" s="37" t="s">
        <v>8254</v>
      </c>
      <c r="B3388" s="37">
        <v>2</v>
      </c>
      <c r="C3388" s="37">
        <v>0</v>
      </c>
      <c r="D3388" s="37">
        <v>0</v>
      </c>
      <c r="E3388" s="37">
        <v>2</v>
      </c>
      <c r="F3388" s="37">
        <v>0.14985000000000001</v>
      </c>
      <c r="G3388" s="37" t="s">
        <v>1218</v>
      </c>
      <c r="H3388" s="37" t="s">
        <v>2269</v>
      </c>
      <c r="I3388" s="37">
        <v>16</v>
      </c>
      <c r="J3388" s="37" t="s">
        <v>2275</v>
      </c>
      <c r="K3388" s="37">
        <v>2</v>
      </c>
      <c r="L3388" s="37">
        <v>0</v>
      </c>
    </row>
    <row r="3389" spans="1:12" x14ac:dyDescent="0.25">
      <c r="A3389" s="37" t="s">
        <v>7190</v>
      </c>
      <c r="B3389" s="37">
        <v>2</v>
      </c>
      <c r="C3389" s="37">
        <v>0</v>
      </c>
      <c r="D3389" s="37">
        <v>1</v>
      </c>
      <c r="E3389" s="37">
        <v>1</v>
      </c>
      <c r="F3389" s="37">
        <v>2.2348500000000002</v>
      </c>
      <c r="G3389" s="37" t="s">
        <v>2276</v>
      </c>
      <c r="H3389" s="37" t="s">
        <v>2308</v>
      </c>
      <c r="I3389" s="37">
        <v>95</v>
      </c>
      <c r="J3389" s="37" t="s">
        <v>2268</v>
      </c>
      <c r="K3389" s="37">
        <v>2</v>
      </c>
      <c r="L3389" s="37">
        <v>1</v>
      </c>
    </row>
    <row r="3390" spans="1:12" x14ac:dyDescent="0.25">
      <c r="A3390" s="37" t="s">
        <v>6903</v>
      </c>
      <c r="B3390" s="37">
        <v>2</v>
      </c>
      <c r="C3390" s="37">
        <v>0</v>
      </c>
      <c r="D3390" s="37">
        <v>0</v>
      </c>
      <c r="E3390" s="37">
        <v>2</v>
      </c>
      <c r="F3390" s="37">
        <v>0.66635</v>
      </c>
      <c r="G3390" s="37" t="s">
        <v>1236</v>
      </c>
      <c r="H3390" s="37" t="s">
        <v>2310</v>
      </c>
      <c r="I3390" s="37">
        <v>53</v>
      </c>
      <c r="J3390" s="37" t="s">
        <v>2275</v>
      </c>
      <c r="K3390" s="37">
        <v>2</v>
      </c>
      <c r="L3390" s="37">
        <v>0</v>
      </c>
    </row>
    <row r="3391" spans="1:12" x14ac:dyDescent="0.25">
      <c r="A3391" s="37" t="s">
        <v>7856</v>
      </c>
      <c r="B3391" s="37">
        <v>2</v>
      </c>
      <c r="C3391" s="37">
        <v>0</v>
      </c>
      <c r="D3391" s="37">
        <v>0</v>
      </c>
      <c r="E3391" s="37">
        <v>0</v>
      </c>
      <c r="F3391" s="37">
        <v>0.25874999999999998</v>
      </c>
      <c r="G3391" s="37" t="s">
        <v>1220</v>
      </c>
      <c r="H3391" s="37" t="s">
        <v>2321</v>
      </c>
      <c r="I3391" s="37">
        <v>11</v>
      </c>
      <c r="J3391" s="37" t="s">
        <v>2275</v>
      </c>
      <c r="K3391" s="37">
        <v>2</v>
      </c>
      <c r="L3391" s="37">
        <v>0</v>
      </c>
    </row>
    <row r="3392" spans="1:12" x14ac:dyDescent="0.25">
      <c r="A3392" s="37" t="s">
        <v>7303</v>
      </c>
      <c r="B3392" s="37">
        <v>2</v>
      </c>
      <c r="C3392" s="37">
        <v>0</v>
      </c>
      <c r="D3392" s="37">
        <v>0</v>
      </c>
      <c r="E3392" s="37">
        <v>1</v>
      </c>
      <c r="F3392" s="37">
        <v>0.20170000000000002</v>
      </c>
      <c r="G3392" s="37" t="s">
        <v>1219</v>
      </c>
      <c r="H3392" s="37" t="s">
        <v>2405</v>
      </c>
      <c r="I3392" s="37">
        <v>17</v>
      </c>
      <c r="J3392" s="37" t="s">
        <v>2268</v>
      </c>
      <c r="K3392" s="37">
        <v>2</v>
      </c>
      <c r="L3392" s="37">
        <v>0</v>
      </c>
    </row>
    <row r="3393" spans="1:12" x14ac:dyDescent="0.25">
      <c r="A3393" s="37" t="s">
        <v>6765</v>
      </c>
      <c r="B3393" s="37">
        <v>2</v>
      </c>
      <c r="C3393" s="37">
        <v>0</v>
      </c>
      <c r="D3393" s="37">
        <v>0</v>
      </c>
      <c r="E3393" s="37">
        <v>0</v>
      </c>
      <c r="F3393" s="37">
        <v>0.16465000000000002</v>
      </c>
      <c r="G3393" s="37" t="s">
        <v>1248</v>
      </c>
      <c r="H3393" s="37" t="s">
        <v>2269</v>
      </c>
      <c r="I3393" s="37">
        <v>7</v>
      </c>
      <c r="J3393" s="37" t="s">
        <v>2275</v>
      </c>
      <c r="K3393" s="37">
        <v>2</v>
      </c>
      <c r="L3393" s="37">
        <v>0</v>
      </c>
    </row>
    <row r="3394" spans="1:12" x14ac:dyDescent="0.25">
      <c r="A3394" s="37" t="s">
        <v>6050</v>
      </c>
      <c r="B3394" s="37">
        <v>2</v>
      </c>
      <c r="C3394" s="37">
        <v>0</v>
      </c>
      <c r="D3394" s="37">
        <v>0</v>
      </c>
      <c r="E3394" s="37">
        <v>1</v>
      </c>
      <c r="F3394" s="37">
        <v>0.47045000000000003</v>
      </c>
      <c r="G3394" s="37" t="s">
        <v>1259</v>
      </c>
      <c r="H3394" s="37" t="s">
        <v>2308</v>
      </c>
      <c r="I3394" s="37">
        <v>20</v>
      </c>
      <c r="J3394" s="37" t="s">
        <v>2275</v>
      </c>
      <c r="K3394" s="37">
        <v>2</v>
      </c>
      <c r="L3394" s="37">
        <v>0</v>
      </c>
    </row>
    <row r="3395" spans="1:12" x14ac:dyDescent="0.25">
      <c r="A3395" s="37" t="s">
        <v>7188</v>
      </c>
      <c r="B3395" s="37">
        <v>2</v>
      </c>
      <c r="C3395" s="37">
        <v>0</v>
      </c>
      <c r="D3395" s="37">
        <v>0</v>
      </c>
      <c r="E3395" s="37">
        <v>0</v>
      </c>
      <c r="F3395" s="37">
        <v>0.30580000000000002</v>
      </c>
      <c r="G3395" s="37" t="s">
        <v>1220</v>
      </c>
      <c r="H3395" s="37" t="s">
        <v>2308</v>
      </c>
      <c r="I3395" s="37">
        <v>13</v>
      </c>
      <c r="J3395" s="37" t="s">
        <v>2275</v>
      </c>
      <c r="K3395" s="37">
        <v>1</v>
      </c>
      <c r="L3395" s="37">
        <v>0</v>
      </c>
    </row>
    <row r="3396" spans="1:12" x14ac:dyDescent="0.25">
      <c r="A3396" s="37" t="s">
        <v>6901</v>
      </c>
      <c r="B3396" s="37">
        <v>2</v>
      </c>
      <c r="C3396" s="37">
        <v>0</v>
      </c>
      <c r="D3396" s="37">
        <v>0</v>
      </c>
      <c r="E3396" s="37">
        <v>0</v>
      </c>
      <c r="F3396" s="37">
        <v>0.18820000000000001</v>
      </c>
      <c r="G3396" s="37" t="s">
        <v>1253</v>
      </c>
      <c r="H3396" s="37" t="s">
        <v>2308</v>
      </c>
      <c r="I3396" s="37">
        <v>8</v>
      </c>
      <c r="J3396" s="37" t="s">
        <v>2268</v>
      </c>
      <c r="K3396" s="37">
        <v>2</v>
      </c>
      <c r="L3396" s="37">
        <v>0</v>
      </c>
    </row>
    <row r="3397" spans="1:12" x14ac:dyDescent="0.25">
      <c r="A3397" s="37" t="s">
        <v>7053</v>
      </c>
      <c r="B3397" s="37">
        <v>2</v>
      </c>
      <c r="C3397" s="37">
        <v>0</v>
      </c>
      <c r="D3397" s="37">
        <v>1</v>
      </c>
      <c r="E3397" s="37">
        <v>1</v>
      </c>
      <c r="F3397" s="37">
        <v>1.2703500000000001</v>
      </c>
      <c r="G3397" s="37" t="s">
        <v>1256</v>
      </c>
      <c r="H3397" s="37" t="s">
        <v>2269</v>
      </c>
      <c r="I3397" s="37">
        <v>54</v>
      </c>
      <c r="J3397" s="37" t="s">
        <v>2268</v>
      </c>
      <c r="K3397" s="37">
        <v>1</v>
      </c>
      <c r="L3397" s="37">
        <v>1</v>
      </c>
    </row>
    <row r="3398" spans="1:12" x14ac:dyDescent="0.25">
      <c r="A3398" s="37" t="s">
        <v>8367</v>
      </c>
      <c r="B3398" s="37">
        <v>2</v>
      </c>
      <c r="C3398" s="37">
        <v>0</v>
      </c>
      <c r="D3398" s="37">
        <v>1</v>
      </c>
      <c r="E3398" s="37">
        <v>1</v>
      </c>
      <c r="F3398" s="37">
        <v>1.6467000000000001</v>
      </c>
      <c r="G3398" s="37" t="s">
        <v>1267</v>
      </c>
      <c r="H3398" s="37" t="s">
        <v>2308</v>
      </c>
      <c r="I3398" s="37">
        <v>70</v>
      </c>
      <c r="J3398" s="37" t="s">
        <v>2268</v>
      </c>
      <c r="K3398" s="37">
        <v>2</v>
      </c>
      <c r="L3398" s="37">
        <v>1</v>
      </c>
    </row>
    <row r="3399" spans="1:12" x14ac:dyDescent="0.25">
      <c r="A3399" s="37" t="s">
        <v>6599</v>
      </c>
      <c r="B3399" s="37">
        <v>2</v>
      </c>
      <c r="C3399" s="37">
        <v>0</v>
      </c>
      <c r="D3399" s="37">
        <v>0</v>
      </c>
      <c r="E3399" s="37">
        <v>2</v>
      </c>
      <c r="F3399" s="37">
        <v>1.5291000000000001</v>
      </c>
      <c r="G3399" s="37" t="s">
        <v>1218</v>
      </c>
      <c r="H3399" s="37" t="s">
        <v>2405</v>
      </c>
      <c r="I3399" s="37">
        <v>65</v>
      </c>
      <c r="J3399" s="37" t="s">
        <v>2275</v>
      </c>
      <c r="K3399" s="37">
        <v>2</v>
      </c>
      <c r="L3399" s="37">
        <v>0</v>
      </c>
    </row>
    <row r="3400" spans="1:12" x14ac:dyDescent="0.25">
      <c r="A3400" s="37" t="s">
        <v>6351</v>
      </c>
      <c r="B3400" s="37">
        <v>2</v>
      </c>
      <c r="C3400" s="37">
        <v>0</v>
      </c>
      <c r="D3400" s="37">
        <v>0</v>
      </c>
      <c r="E3400" s="37">
        <v>1</v>
      </c>
      <c r="F3400" s="37">
        <v>0.82335000000000003</v>
      </c>
      <c r="G3400" s="37" t="s">
        <v>1256</v>
      </c>
      <c r="H3400" s="37" t="s">
        <v>2321</v>
      </c>
      <c r="I3400" s="37">
        <v>35</v>
      </c>
      <c r="J3400" s="37" t="s">
        <v>2275</v>
      </c>
      <c r="K3400" s="37">
        <v>2</v>
      </c>
      <c r="L3400" s="37">
        <v>0</v>
      </c>
    </row>
    <row r="3401" spans="1:12" x14ac:dyDescent="0.25">
      <c r="A3401" s="37" t="s">
        <v>8590</v>
      </c>
      <c r="B3401" s="37">
        <v>2</v>
      </c>
      <c r="C3401" s="37">
        <v>0</v>
      </c>
      <c r="D3401" s="37">
        <v>0</v>
      </c>
      <c r="E3401" s="37">
        <v>0</v>
      </c>
      <c r="F3401" s="37">
        <v>0.23525000000000001</v>
      </c>
      <c r="G3401" s="37" t="s">
        <v>1256</v>
      </c>
      <c r="H3401" s="37" t="s">
        <v>2321</v>
      </c>
      <c r="I3401" s="37">
        <v>10</v>
      </c>
      <c r="J3401" s="37" t="s">
        <v>2268</v>
      </c>
      <c r="K3401" s="37">
        <v>2</v>
      </c>
      <c r="L3401" s="37">
        <v>0</v>
      </c>
    </row>
    <row r="3402" spans="1:12" x14ac:dyDescent="0.25">
      <c r="A3402" s="37" t="s">
        <v>8141</v>
      </c>
      <c r="B3402" s="37">
        <v>2</v>
      </c>
      <c r="C3402" s="37">
        <v>0</v>
      </c>
      <c r="D3402" s="37">
        <v>0</v>
      </c>
      <c r="E3402" s="37">
        <v>0</v>
      </c>
      <c r="F3402" s="37">
        <v>0.11760000000000001</v>
      </c>
      <c r="G3402" s="37" t="s">
        <v>1256</v>
      </c>
      <c r="H3402" s="37" t="s">
        <v>2321</v>
      </c>
      <c r="I3402" s="37">
        <v>5</v>
      </c>
      <c r="J3402" s="37" t="s">
        <v>2268</v>
      </c>
      <c r="K3402" s="37">
        <v>2</v>
      </c>
      <c r="L3402" s="37">
        <v>0</v>
      </c>
    </row>
    <row r="3403" spans="1:12" x14ac:dyDescent="0.25">
      <c r="A3403" s="37" t="s">
        <v>7477</v>
      </c>
      <c r="B3403" s="37">
        <v>2</v>
      </c>
      <c r="C3403" s="37">
        <v>0</v>
      </c>
      <c r="D3403" s="37">
        <v>0</v>
      </c>
      <c r="E3403" s="37">
        <v>0</v>
      </c>
      <c r="F3403" s="37">
        <v>0.49400000000000005</v>
      </c>
      <c r="G3403" s="37" t="s">
        <v>1232</v>
      </c>
      <c r="H3403" s="37" t="s">
        <v>2308</v>
      </c>
      <c r="I3403" s="37">
        <v>21</v>
      </c>
      <c r="J3403" s="37" t="s">
        <v>2275</v>
      </c>
      <c r="K3403" s="37">
        <v>2</v>
      </c>
      <c r="L3403" s="37">
        <v>0</v>
      </c>
    </row>
    <row r="3404" spans="1:12" x14ac:dyDescent="0.25">
      <c r="A3404" s="37" t="s">
        <v>7792</v>
      </c>
      <c r="B3404" s="37">
        <v>2</v>
      </c>
      <c r="C3404" s="37">
        <v>0</v>
      </c>
      <c r="D3404" s="37">
        <v>0</v>
      </c>
      <c r="E3404" s="37">
        <v>0</v>
      </c>
      <c r="F3404" s="37">
        <v>0.51755000000000007</v>
      </c>
      <c r="G3404" s="37" t="s">
        <v>1220</v>
      </c>
      <c r="H3404" s="37" t="s">
        <v>2308</v>
      </c>
      <c r="I3404" s="37">
        <v>22</v>
      </c>
      <c r="J3404" s="37" t="s">
        <v>2275</v>
      </c>
      <c r="K3404" s="37">
        <v>2</v>
      </c>
      <c r="L3404" s="37">
        <v>0</v>
      </c>
    </row>
    <row r="3405" spans="1:12" x14ac:dyDescent="0.25">
      <c r="A3405" s="37" t="s">
        <v>6045</v>
      </c>
      <c r="B3405" s="37">
        <v>2</v>
      </c>
      <c r="C3405" s="37">
        <v>0</v>
      </c>
      <c r="D3405" s="37">
        <v>0</v>
      </c>
      <c r="E3405" s="37">
        <v>0</v>
      </c>
      <c r="F3405" s="37">
        <v>0.2823</v>
      </c>
      <c r="G3405" s="37" t="s">
        <v>1232</v>
      </c>
      <c r="H3405" s="37" t="s">
        <v>2316</v>
      </c>
      <c r="I3405" s="37">
        <v>12</v>
      </c>
      <c r="J3405" s="37" t="s">
        <v>2268</v>
      </c>
      <c r="K3405" s="37">
        <v>2</v>
      </c>
      <c r="L3405" s="37">
        <v>0</v>
      </c>
    </row>
    <row r="3406" spans="1:12" x14ac:dyDescent="0.25">
      <c r="A3406" s="37" t="s">
        <v>6900</v>
      </c>
      <c r="B3406" s="37">
        <v>2</v>
      </c>
      <c r="C3406" s="37">
        <v>0</v>
      </c>
      <c r="D3406" s="37">
        <v>0</v>
      </c>
      <c r="E3406" s="37">
        <v>1</v>
      </c>
      <c r="F3406" s="37">
        <v>0.1411</v>
      </c>
      <c r="G3406" s="37" t="s">
        <v>1232</v>
      </c>
      <c r="H3406" s="37" t="s">
        <v>2308</v>
      </c>
      <c r="I3406" s="37">
        <v>6</v>
      </c>
      <c r="J3406" s="37" t="s">
        <v>2275</v>
      </c>
      <c r="K3406" s="37">
        <v>1</v>
      </c>
      <c r="L3406" s="37">
        <v>0</v>
      </c>
    </row>
    <row r="3407" spans="1:12" x14ac:dyDescent="0.25">
      <c r="A3407" s="37" t="s">
        <v>7301</v>
      </c>
      <c r="B3407" s="37">
        <v>2</v>
      </c>
      <c r="C3407" s="37">
        <v>0</v>
      </c>
      <c r="D3407" s="37">
        <v>0</v>
      </c>
      <c r="E3407" s="37">
        <v>1</v>
      </c>
      <c r="F3407" s="37">
        <v>0.2823</v>
      </c>
      <c r="G3407" s="37" t="s">
        <v>1224</v>
      </c>
      <c r="H3407" s="37" t="s">
        <v>2308</v>
      </c>
      <c r="I3407" s="37">
        <v>12</v>
      </c>
      <c r="J3407" s="37" t="s">
        <v>2268</v>
      </c>
      <c r="K3407" s="37">
        <v>2</v>
      </c>
      <c r="L3407" s="37">
        <v>0</v>
      </c>
    </row>
    <row r="3408" spans="1:12" x14ac:dyDescent="0.25">
      <c r="A3408" s="37" t="s">
        <v>5710</v>
      </c>
      <c r="B3408" s="37">
        <v>2</v>
      </c>
      <c r="C3408" s="37">
        <v>0</v>
      </c>
      <c r="D3408" s="37">
        <v>0</v>
      </c>
      <c r="E3408" s="37">
        <v>2</v>
      </c>
      <c r="F3408" s="37">
        <v>0.84689999999999999</v>
      </c>
      <c r="G3408" s="37" t="s">
        <v>1223</v>
      </c>
      <c r="H3408" s="37" t="s">
        <v>2308</v>
      </c>
      <c r="I3408" s="37">
        <v>36</v>
      </c>
      <c r="J3408" s="37" t="s">
        <v>2268</v>
      </c>
      <c r="K3408" s="37">
        <v>1</v>
      </c>
      <c r="L3408" s="37">
        <v>0</v>
      </c>
    </row>
    <row r="3409" spans="1:12" x14ac:dyDescent="0.25">
      <c r="A3409" s="37" t="s">
        <v>7964</v>
      </c>
      <c r="B3409" s="37">
        <v>2</v>
      </c>
      <c r="C3409" s="37">
        <v>0</v>
      </c>
      <c r="D3409" s="37">
        <v>0</v>
      </c>
      <c r="E3409" s="37">
        <v>0</v>
      </c>
      <c r="F3409" s="37">
        <v>0.70569999999999999</v>
      </c>
      <c r="G3409" s="37" t="s">
        <v>1232</v>
      </c>
      <c r="H3409" s="37" t="s">
        <v>2308</v>
      </c>
      <c r="I3409" s="37">
        <v>30</v>
      </c>
      <c r="J3409" s="37" t="s">
        <v>2268</v>
      </c>
      <c r="K3409" s="37">
        <v>1</v>
      </c>
      <c r="L3409" s="37">
        <v>0</v>
      </c>
    </row>
    <row r="3410" spans="1:12" x14ac:dyDescent="0.25">
      <c r="A3410" s="37" t="s">
        <v>6897</v>
      </c>
      <c r="B3410" s="37">
        <v>2</v>
      </c>
      <c r="C3410" s="37">
        <v>0</v>
      </c>
      <c r="D3410" s="37">
        <v>0</v>
      </c>
      <c r="E3410" s="37">
        <v>0</v>
      </c>
      <c r="F3410" s="37">
        <v>0.14115</v>
      </c>
      <c r="G3410" s="37" t="s">
        <v>1247</v>
      </c>
      <c r="H3410" s="37" t="s">
        <v>2321</v>
      </c>
      <c r="I3410" s="37">
        <v>6</v>
      </c>
      <c r="J3410" s="37" t="s">
        <v>2268</v>
      </c>
      <c r="K3410" s="37">
        <v>1</v>
      </c>
      <c r="L3410" s="37">
        <v>0</v>
      </c>
    </row>
    <row r="3411" spans="1:12" x14ac:dyDescent="0.25">
      <c r="A3411" s="37" t="s">
        <v>7728</v>
      </c>
      <c r="B3411" s="37">
        <v>2</v>
      </c>
      <c r="C3411" s="37">
        <v>0</v>
      </c>
      <c r="D3411" s="37">
        <v>0</v>
      </c>
      <c r="E3411" s="37">
        <v>0</v>
      </c>
      <c r="F3411" s="37">
        <v>0.35285</v>
      </c>
      <c r="G3411" s="37" t="s">
        <v>1219</v>
      </c>
      <c r="H3411" s="37" t="s">
        <v>2308</v>
      </c>
      <c r="I3411" s="37">
        <v>15</v>
      </c>
      <c r="J3411" s="37" t="s">
        <v>2268</v>
      </c>
      <c r="K3411" s="37">
        <v>2</v>
      </c>
      <c r="L3411" s="37">
        <v>0</v>
      </c>
    </row>
    <row r="3412" spans="1:12" x14ac:dyDescent="0.25">
      <c r="A3412" s="37" t="s">
        <v>6039</v>
      </c>
      <c r="B3412" s="37">
        <v>2</v>
      </c>
      <c r="C3412" s="37">
        <v>2</v>
      </c>
      <c r="D3412" s="37">
        <v>2</v>
      </c>
      <c r="E3412" s="37">
        <v>2</v>
      </c>
      <c r="F3412" s="37">
        <v>9.4803999999999995</v>
      </c>
      <c r="G3412" s="37" t="s">
        <v>1232</v>
      </c>
      <c r="H3412" s="37" t="s">
        <v>2321</v>
      </c>
      <c r="I3412" s="37">
        <v>403</v>
      </c>
      <c r="J3412" s="37" t="s">
        <v>2275</v>
      </c>
      <c r="K3412" s="37">
        <v>2</v>
      </c>
      <c r="L3412" s="37">
        <v>2</v>
      </c>
    </row>
    <row r="3413" spans="1:12" x14ac:dyDescent="0.25">
      <c r="A3413" s="37" t="s">
        <v>6035</v>
      </c>
      <c r="B3413" s="37">
        <v>2</v>
      </c>
      <c r="C3413" s="37">
        <v>0</v>
      </c>
      <c r="D3413" s="37">
        <v>0</v>
      </c>
      <c r="E3413" s="37">
        <v>1</v>
      </c>
      <c r="F3413" s="37">
        <v>0.2117</v>
      </c>
      <c r="G3413" s="37" t="s">
        <v>1226</v>
      </c>
      <c r="H3413" s="37" t="s">
        <v>2310</v>
      </c>
      <c r="I3413" s="37">
        <v>9</v>
      </c>
      <c r="J3413" s="37" t="s">
        <v>2275</v>
      </c>
      <c r="K3413" s="37">
        <v>1</v>
      </c>
      <c r="L3413" s="37">
        <v>0</v>
      </c>
    </row>
    <row r="3414" spans="1:12" x14ac:dyDescent="0.25">
      <c r="A3414" s="37" t="s">
        <v>6343</v>
      </c>
      <c r="B3414" s="37">
        <v>2</v>
      </c>
      <c r="C3414" s="37">
        <v>0</v>
      </c>
      <c r="D3414" s="37">
        <v>0</v>
      </c>
      <c r="E3414" s="37">
        <v>1</v>
      </c>
      <c r="F3414" s="37">
        <v>0.96450000000000002</v>
      </c>
      <c r="G3414" s="37" t="s">
        <v>1267</v>
      </c>
      <c r="H3414" s="37" t="s">
        <v>2308</v>
      </c>
      <c r="I3414" s="37">
        <v>41</v>
      </c>
      <c r="J3414" s="37" t="s">
        <v>2275</v>
      </c>
      <c r="K3414" s="37">
        <v>2</v>
      </c>
      <c r="L3414" s="37">
        <v>0</v>
      </c>
    </row>
    <row r="3415" spans="1:12" x14ac:dyDescent="0.25">
      <c r="A3415" s="37" t="s">
        <v>8685</v>
      </c>
      <c r="B3415" s="37">
        <v>2</v>
      </c>
      <c r="C3415" s="37">
        <v>0</v>
      </c>
      <c r="D3415" s="37">
        <v>1</v>
      </c>
      <c r="E3415" s="37">
        <v>1</v>
      </c>
      <c r="F3415" s="37">
        <v>1.9996</v>
      </c>
      <c r="G3415" s="37" t="s">
        <v>1224</v>
      </c>
      <c r="H3415" s="37" t="s">
        <v>2321</v>
      </c>
      <c r="I3415" s="37">
        <v>85</v>
      </c>
      <c r="J3415" s="37" t="s">
        <v>2268</v>
      </c>
      <c r="K3415" s="37">
        <v>2</v>
      </c>
      <c r="L3415" s="37">
        <v>1</v>
      </c>
    </row>
    <row r="3416" spans="1:12" x14ac:dyDescent="0.25">
      <c r="A3416" s="37" t="s">
        <v>8497</v>
      </c>
      <c r="B3416" s="37">
        <v>2</v>
      </c>
      <c r="C3416" s="37">
        <v>0</v>
      </c>
      <c r="D3416" s="37">
        <v>0</v>
      </c>
      <c r="E3416" s="37">
        <v>0</v>
      </c>
      <c r="F3416" s="37">
        <v>0.8468500000000001</v>
      </c>
      <c r="G3416" s="37" t="s">
        <v>1232</v>
      </c>
      <c r="H3416" s="37" t="s">
        <v>2308</v>
      </c>
      <c r="I3416" s="37">
        <v>36</v>
      </c>
      <c r="J3416" s="37" t="s">
        <v>2268</v>
      </c>
      <c r="K3416" s="37">
        <v>2</v>
      </c>
      <c r="L3416" s="37">
        <v>0</v>
      </c>
    </row>
    <row r="3417" spans="1:12" x14ac:dyDescent="0.25">
      <c r="A3417" s="37" t="s">
        <v>4393</v>
      </c>
      <c r="B3417" s="37">
        <v>2</v>
      </c>
      <c r="C3417" s="37">
        <v>0</v>
      </c>
      <c r="D3417" s="37">
        <v>0</v>
      </c>
      <c r="E3417" s="37">
        <v>2</v>
      </c>
      <c r="F3417" s="37">
        <v>0.82335000000000003</v>
      </c>
      <c r="G3417" s="37" t="s">
        <v>1222</v>
      </c>
      <c r="H3417" s="37" t="s">
        <v>2310</v>
      </c>
      <c r="I3417" s="37">
        <v>35</v>
      </c>
      <c r="J3417" s="37" t="s">
        <v>2275</v>
      </c>
      <c r="K3417" s="37">
        <v>2</v>
      </c>
      <c r="L3417" s="37">
        <v>0</v>
      </c>
    </row>
    <row r="3418" spans="1:12" x14ac:dyDescent="0.25">
      <c r="A3418" s="37" t="s">
        <v>6591</v>
      </c>
      <c r="B3418" s="37">
        <v>2</v>
      </c>
      <c r="C3418" s="37">
        <v>0</v>
      </c>
      <c r="D3418" s="37">
        <v>0</v>
      </c>
      <c r="E3418" s="37">
        <v>1</v>
      </c>
      <c r="F3418" s="37">
        <v>0.23525000000000001</v>
      </c>
      <c r="G3418" s="37" t="s">
        <v>1221</v>
      </c>
      <c r="H3418" s="37" t="s">
        <v>2308</v>
      </c>
      <c r="I3418" s="37">
        <v>10</v>
      </c>
      <c r="J3418" s="37" t="s">
        <v>2268</v>
      </c>
      <c r="K3418" s="37">
        <v>2</v>
      </c>
      <c r="L3418" s="37">
        <v>0</v>
      </c>
    </row>
    <row r="3419" spans="1:12" x14ac:dyDescent="0.25">
      <c r="A3419" s="37" t="s">
        <v>7472</v>
      </c>
      <c r="B3419" s="37">
        <v>2</v>
      </c>
      <c r="C3419" s="37">
        <v>0</v>
      </c>
      <c r="D3419" s="37">
        <v>0</v>
      </c>
      <c r="E3419" s="37">
        <v>0</v>
      </c>
      <c r="F3419" s="37">
        <v>0.4234</v>
      </c>
      <c r="G3419" s="37" t="s">
        <v>1251</v>
      </c>
      <c r="H3419" s="37" t="s">
        <v>2308</v>
      </c>
      <c r="I3419" s="37">
        <v>18</v>
      </c>
      <c r="J3419" s="37" t="s">
        <v>2268</v>
      </c>
      <c r="K3419" s="37">
        <v>2</v>
      </c>
      <c r="L3419" s="37">
        <v>0</v>
      </c>
    </row>
    <row r="3420" spans="1:12" x14ac:dyDescent="0.25">
      <c r="A3420" s="37" t="s">
        <v>5190</v>
      </c>
      <c r="B3420" s="37">
        <v>2</v>
      </c>
      <c r="C3420" s="37">
        <v>0</v>
      </c>
      <c r="D3420" s="37">
        <v>0</v>
      </c>
      <c r="E3420" s="37">
        <v>0</v>
      </c>
      <c r="F3420" s="37">
        <v>4.7050000000000002E-2</v>
      </c>
      <c r="G3420" s="37" t="s">
        <v>1232</v>
      </c>
      <c r="H3420" s="37" t="s">
        <v>2308</v>
      </c>
      <c r="I3420" s="37">
        <v>2</v>
      </c>
      <c r="J3420" s="37" t="s">
        <v>2268</v>
      </c>
      <c r="K3420" s="37">
        <v>1</v>
      </c>
      <c r="L3420" s="37">
        <v>0</v>
      </c>
    </row>
    <row r="3421" spans="1:12" x14ac:dyDescent="0.25">
      <c r="A3421" s="37" t="s">
        <v>7297</v>
      </c>
      <c r="B3421" s="37">
        <v>2</v>
      </c>
      <c r="C3421" s="37">
        <v>0</v>
      </c>
      <c r="D3421" s="37">
        <v>0</v>
      </c>
      <c r="E3421" s="37">
        <v>2</v>
      </c>
      <c r="F3421" s="37">
        <v>0.9174500000000001</v>
      </c>
      <c r="G3421" s="37" t="s">
        <v>1231</v>
      </c>
      <c r="H3421" s="37" t="s">
        <v>2321</v>
      </c>
      <c r="I3421" s="37">
        <v>39</v>
      </c>
      <c r="J3421" s="37" t="s">
        <v>2275</v>
      </c>
      <c r="K3421" s="37">
        <v>2</v>
      </c>
      <c r="L3421" s="37">
        <v>0</v>
      </c>
    </row>
    <row r="3422" spans="1:12" x14ac:dyDescent="0.25">
      <c r="A3422" s="37" t="s">
        <v>6030</v>
      </c>
      <c r="B3422" s="37">
        <v>2</v>
      </c>
      <c r="C3422" s="37">
        <v>0</v>
      </c>
      <c r="D3422" s="37">
        <v>0</v>
      </c>
      <c r="E3422" s="37">
        <v>0</v>
      </c>
      <c r="F3422" s="37">
        <v>0.25875000000000004</v>
      </c>
      <c r="G3422" s="37" t="s">
        <v>2823</v>
      </c>
      <c r="H3422" s="37" t="s">
        <v>2308</v>
      </c>
      <c r="I3422" s="37">
        <v>11</v>
      </c>
      <c r="J3422" s="37" t="s">
        <v>2268</v>
      </c>
      <c r="K3422" s="37">
        <v>2</v>
      </c>
      <c r="L3422" s="37">
        <v>0</v>
      </c>
    </row>
    <row r="3423" spans="1:12" x14ac:dyDescent="0.25">
      <c r="A3423" s="37" t="s">
        <v>6029</v>
      </c>
      <c r="B3423" s="37">
        <v>2</v>
      </c>
      <c r="C3423" s="37">
        <v>0</v>
      </c>
      <c r="D3423" s="37">
        <v>1</v>
      </c>
      <c r="E3423" s="37">
        <v>1</v>
      </c>
      <c r="F3423" s="37">
        <v>1.38795</v>
      </c>
      <c r="G3423" s="37" t="s">
        <v>2823</v>
      </c>
      <c r="H3423" s="37" t="s">
        <v>2308</v>
      </c>
      <c r="I3423" s="37">
        <v>59</v>
      </c>
      <c r="J3423" s="37" t="s">
        <v>2268</v>
      </c>
      <c r="K3423" s="37">
        <v>2</v>
      </c>
      <c r="L3423" s="37">
        <v>1</v>
      </c>
    </row>
    <row r="3424" spans="1:12" x14ac:dyDescent="0.25">
      <c r="A3424" s="37" t="s">
        <v>8138</v>
      </c>
      <c r="B3424" s="37">
        <v>2</v>
      </c>
      <c r="C3424" s="37">
        <v>0</v>
      </c>
      <c r="D3424" s="37">
        <v>1</v>
      </c>
      <c r="E3424" s="37">
        <v>1</v>
      </c>
      <c r="F3424" s="37">
        <v>1.4820500000000001</v>
      </c>
      <c r="G3424" s="37" t="s">
        <v>2823</v>
      </c>
      <c r="H3424" s="37" t="s">
        <v>2308</v>
      </c>
      <c r="I3424" s="37">
        <v>63</v>
      </c>
      <c r="J3424" s="37" t="s">
        <v>2268</v>
      </c>
      <c r="K3424" s="37">
        <v>2</v>
      </c>
      <c r="L3424" s="37">
        <v>1</v>
      </c>
    </row>
    <row r="3425" spans="1:12" x14ac:dyDescent="0.25">
      <c r="A3425" s="37" t="s">
        <v>7178</v>
      </c>
      <c r="B3425" s="37">
        <v>2</v>
      </c>
      <c r="C3425" s="37">
        <v>0</v>
      </c>
      <c r="D3425" s="37">
        <v>1</v>
      </c>
      <c r="E3425" s="37">
        <v>1</v>
      </c>
      <c r="F3425" s="37">
        <v>1.6938</v>
      </c>
      <c r="G3425" s="37" t="s">
        <v>2823</v>
      </c>
      <c r="H3425" s="37" t="s">
        <v>2308</v>
      </c>
      <c r="I3425" s="37">
        <v>72</v>
      </c>
      <c r="J3425" s="37" t="s">
        <v>2275</v>
      </c>
      <c r="K3425" s="37">
        <v>2</v>
      </c>
      <c r="L3425" s="37">
        <v>1</v>
      </c>
    </row>
    <row r="3426" spans="1:12" x14ac:dyDescent="0.25">
      <c r="A3426" s="37" t="s">
        <v>6025</v>
      </c>
      <c r="B3426" s="37">
        <v>2</v>
      </c>
      <c r="C3426" s="37">
        <v>0</v>
      </c>
      <c r="D3426" s="37">
        <v>0</v>
      </c>
      <c r="E3426" s="37">
        <v>2</v>
      </c>
      <c r="F3426" s="37">
        <v>0.65870000000000006</v>
      </c>
      <c r="G3426" s="37" t="s">
        <v>2276</v>
      </c>
      <c r="H3426" s="37" t="s">
        <v>2269</v>
      </c>
      <c r="I3426" s="37">
        <v>28</v>
      </c>
      <c r="J3426" s="37" t="s">
        <v>2268</v>
      </c>
      <c r="K3426" s="37">
        <v>2</v>
      </c>
      <c r="L3426" s="37">
        <v>0</v>
      </c>
    </row>
    <row r="3427" spans="1:12" x14ac:dyDescent="0.25">
      <c r="A3427" s="37" t="s">
        <v>5184</v>
      </c>
      <c r="B3427" s="37">
        <v>2</v>
      </c>
      <c r="C3427" s="37">
        <v>0</v>
      </c>
      <c r="D3427" s="37">
        <v>0</v>
      </c>
      <c r="E3427" s="37">
        <v>0</v>
      </c>
      <c r="F3427" s="37">
        <v>0.39990000000000003</v>
      </c>
      <c r="G3427" s="37" t="s">
        <v>1248</v>
      </c>
      <c r="H3427" s="37" t="s">
        <v>2269</v>
      </c>
      <c r="I3427" s="37">
        <v>17</v>
      </c>
      <c r="J3427" s="37" t="s">
        <v>2268</v>
      </c>
      <c r="K3427" s="37">
        <v>2</v>
      </c>
      <c r="L3427" s="37">
        <v>0</v>
      </c>
    </row>
    <row r="3428" spans="1:12" x14ac:dyDescent="0.25">
      <c r="A3428" s="37" t="s">
        <v>8078</v>
      </c>
      <c r="B3428" s="37">
        <v>2</v>
      </c>
      <c r="C3428" s="37">
        <v>1</v>
      </c>
      <c r="D3428" s="37">
        <v>1</v>
      </c>
      <c r="E3428" s="37">
        <v>2</v>
      </c>
      <c r="F3428" s="37">
        <v>2.5384000000000002</v>
      </c>
      <c r="G3428" s="37" t="s">
        <v>1221</v>
      </c>
      <c r="H3428" s="37" t="s">
        <v>2269</v>
      </c>
      <c r="I3428" s="37">
        <v>271</v>
      </c>
      <c r="J3428" s="37" t="s">
        <v>2275</v>
      </c>
      <c r="K3428" s="37">
        <v>2</v>
      </c>
      <c r="L3428" s="37">
        <v>1</v>
      </c>
    </row>
    <row r="3429" spans="1:12" x14ac:dyDescent="0.25">
      <c r="A3429" s="37" t="s">
        <v>7724</v>
      </c>
      <c r="B3429" s="37">
        <v>2</v>
      </c>
      <c r="C3429" s="37">
        <v>0</v>
      </c>
      <c r="D3429" s="37">
        <v>1</v>
      </c>
      <c r="E3429" s="37">
        <v>2</v>
      </c>
      <c r="F3429" s="37">
        <v>1.8113999999999999</v>
      </c>
      <c r="G3429" s="37" t="s">
        <v>1264</v>
      </c>
      <c r="H3429" s="37" t="s">
        <v>2308</v>
      </c>
      <c r="I3429" s="37">
        <v>77</v>
      </c>
      <c r="J3429" s="37" t="s">
        <v>2268</v>
      </c>
      <c r="K3429" s="37">
        <v>2</v>
      </c>
      <c r="L3429" s="37">
        <v>1</v>
      </c>
    </row>
    <row r="3430" spans="1:12" x14ac:dyDescent="0.25">
      <c r="A3430" s="37" t="s">
        <v>8657</v>
      </c>
      <c r="B3430" s="37">
        <v>2</v>
      </c>
      <c r="C3430" s="37">
        <v>0</v>
      </c>
      <c r="D3430" s="37">
        <v>1</v>
      </c>
      <c r="E3430" s="37">
        <v>1</v>
      </c>
      <c r="F3430" s="37">
        <v>1.929</v>
      </c>
      <c r="G3430" s="37" t="s">
        <v>2299</v>
      </c>
      <c r="H3430" s="37" t="s">
        <v>2321</v>
      </c>
      <c r="I3430" s="37">
        <v>82</v>
      </c>
      <c r="J3430" s="37" t="s">
        <v>2268</v>
      </c>
      <c r="K3430" s="37">
        <v>2</v>
      </c>
      <c r="L3430" s="37">
        <v>1</v>
      </c>
    </row>
    <row r="3431" spans="1:12" x14ac:dyDescent="0.25">
      <c r="A3431" s="37" t="s">
        <v>8365</v>
      </c>
      <c r="B3431" s="37">
        <v>2</v>
      </c>
      <c r="C3431" s="37">
        <v>0</v>
      </c>
      <c r="D3431" s="37">
        <v>1</v>
      </c>
      <c r="E3431" s="37">
        <v>1</v>
      </c>
      <c r="F3431" s="37">
        <v>3.08175</v>
      </c>
      <c r="G3431" s="37" t="s">
        <v>2299</v>
      </c>
      <c r="H3431" s="37" t="s">
        <v>2321</v>
      </c>
      <c r="I3431" s="37">
        <v>131</v>
      </c>
      <c r="J3431" s="37" t="s">
        <v>2268</v>
      </c>
      <c r="K3431" s="37">
        <v>2</v>
      </c>
      <c r="L3431" s="37">
        <v>1</v>
      </c>
    </row>
    <row r="3432" spans="1:12" x14ac:dyDescent="0.25">
      <c r="A3432" s="37" t="s">
        <v>6587</v>
      </c>
      <c r="B3432" s="37">
        <v>2</v>
      </c>
      <c r="C3432" s="37">
        <v>0</v>
      </c>
      <c r="D3432" s="37">
        <v>0</v>
      </c>
      <c r="E3432" s="37">
        <v>0</v>
      </c>
      <c r="F3432" s="37">
        <v>0.32935000000000003</v>
      </c>
      <c r="G3432" s="37" t="s">
        <v>1234</v>
      </c>
      <c r="H3432" s="37" t="s">
        <v>2547</v>
      </c>
      <c r="I3432" s="37">
        <v>14</v>
      </c>
      <c r="J3432" s="37" t="s">
        <v>2268</v>
      </c>
      <c r="K3432" s="37">
        <v>2</v>
      </c>
      <c r="L3432" s="37">
        <v>0</v>
      </c>
    </row>
    <row r="3433" spans="1:12" x14ac:dyDescent="0.25">
      <c r="A3433" s="37" t="s">
        <v>6893</v>
      </c>
      <c r="B3433" s="37">
        <v>2</v>
      </c>
      <c r="C3433" s="37">
        <v>0</v>
      </c>
      <c r="D3433" s="37">
        <v>0</v>
      </c>
      <c r="E3433" s="37">
        <v>0</v>
      </c>
      <c r="F3433" s="37">
        <v>9.4100000000000003E-2</v>
      </c>
      <c r="G3433" s="37" t="s">
        <v>1232</v>
      </c>
      <c r="H3433" s="37" t="s">
        <v>2308</v>
      </c>
      <c r="I3433" s="37">
        <v>4</v>
      </c>
      <c r="J3433" s="37" t="s">
        <v>2268</v>
      </c>
      <c r="K3433" s="37">
        <v>1</v>
      </c>
      <c r="L3433" s="37">
        <v>0</v>
      </c>
    </row>
    <row r="3434" spans="1:12" x14ac:dyDescent="0.25">
      <c r="A3434" s="37" t="s">
        <v>7962</v>
      </c>
      <c r="B3434" s="37">
        <v>2</v>
      </c>
      <c r="C3434" s="37">
        <v>0</v>
      </c>
      <c r="D3434" s="37">
        <v>0</v>
      </c>
      <c r="E3434" s="37">
        <v>0</v>
      </c>
      <c r="F3434" s="37">
        <v>0.11760000000000001</v>
      </c>
      <c r="G3434" s="37" t="s">
        <v>2299</v>
      </c>
      <c r="H3434" s="37" t="s">
        <v>2308</v>
      </c>
      <c r="I3434" s="37">
        <v>5</v>
      </c>
      <c r="J3434" s="37" t="s">
        <v>2268</v>
      </c>
      <c r="K3434" s="37">
        <v>1</v>
      </c>
      <c r="L3434" s="37">
        <v>0</v>
      </c>
    </row>
    <row r="3435" spans="1:12" x14ac:dyDescent="0.25">
      <c r="A3435" s="37" t="s">
        <v>7911</v>
      </c>
      <c r="B3435" s="37">
        <v>2</v>
      </c>
      <c r="C3435" s="37">
        <v>0</v>
      </c>
      <c r="D3435" s="37">
        <v>0</v>
      </c>
      <c r="E3435" s="37">
        <v>0</v>
      </c>
      <c r="F3435" s="37">
        <v>0.11760000000000001</v>
      </c>
      <c r="G3435" s="37" t="s">
        <v>2299</v>
      </c>
      <c r="H3435" s="37" t="s">
        <v>2308</v>
      </c>
      <c r="I3435" s="37">
        <v>5</v>
      </c>
      <c r="J3435" s="37" t="s">
        <v>2268</v>
      </c>
      <c r="K3435" s="37">
        <v>1</v>
      </c>
      <c r="L3435" s="37">
        <v>0</v>
      </c>
    </row>
    <row r="3436" spans="1:12" x14ac:dyDescent="0.25">
      <c r="A3436" s="37" t="s">
        <v>7580</v>
      </c>
      <c r="B3436" s="37">
        <v>2</v>
      </c>
      <c r="C3436" s="37">
        <v>0</v>
      </c>
      <c r="D3436" s="37">
        <v>0</v>
      </c>
      <c r="E3436" s="37">
        <v>0</v>
      </c>
      <c r="F3436" s="37">
        <v>2.35E-2</v>
      </c>
      <c r="G3436" s="37" t="s">
        <v>1231</v>
      </c>
      <c r="H3436" s="37" t="s">
        <v>2269</v>
      </c>
      <c r="I3436" s="37">
        <v>1</v>
      </c>
      <c r="J3436" s="37" t="s">
        <v>2275</v>
      </c>
      <c r="K3436" s="37">
        <v>1</v>
      </c>
      <c r="L3436" s="37">
        <v>0</v>
      </c>
    </row>
    <row r="3437" spans="1:12" x14ac:dyDescent="0.25">
      <c r="A3437" s="37" t="s">
        <v>8134</v>
      </c>
      <c r="B3437" s="37">
        <v>2</v>
      </c>
      <c r="C3437" s="37">
        <v>0</v>
      </c>
      <c r="D3437" s="37">
        <v>1</v>
      </c>
      <c r="E3437" s="37">
        <v>2</v>
      </c>
      <c r="F3437" s="37">
        <v>2.7994499999999998</v>
      </c>
      <c r="G3437" s="37" t="s">
        <v>1242</v>
      </c>
      <c r="H3437" s="37" t="s">
        <v>2269</v>
      </c>
      <c r="I3437" s="37">
        <v>119</v>
      </c>
      <c r="J3437" s="37" t="s">
        <v>2268</v>
      </c>
      <c r="K3437" s="37">
        <v>2</v>
      </c>
      <c r="L3437" s="37">
        <v>1</v>
      </c>
    </row>
    <row r="3438" spans="1:12" x14ac:dyDescent="0.25">
      <c r="A3438" s="37" t="s">
        <v>6021</v>
      </c>
      <c r="B3438" s="37">
        <v>2</v>
      </c>
      <c r="C3438" s="37">
        <v>0</v>
      </c>
      <c r="D3438" s="37">
        <v>0</v>
      </c>
      <c r="E3438" s="37">
        <v>0</v>
      </c>
      <c r="F3438" s="37">
        <v>0.62470000000000003</v>
      </c>
      <c r="G3438" s="37" t="s">
        <v>1218</v>
      </c>
      <c r="H3438" s="37" t="s">
        <v>2269</v>
      </c>
      <c r="I3438" s="37">
        <v>41</v>
      </c>
      <c r="J3438" s="37" t="s">
        <v>2268</v>
      </c>
      <c r="K3438" s="37">
        <v>2</v>
      </c>
      <c r="L3438" s="37">
        <v>0</v>
      </c>
    </row>
    <row r="3439" spans="1:12" x14ac:dyDescent="0.25">
      <c r="A3439" s="37" t="s">
        <v>7175</v>
      </c>
      <c r="B3439" s="37">
        <v>2</v>
      </c>
      <c r="C3439" s="37">
        <v>0</v>
      </c>
      <c r="D3439" s="37">
        <v>1</v>
      </c>
      <c r="E3439" s="37">
        <v>0</v>
      </c>
      <c r="F3439" s="37">
        <v>2.3524500000000002</v>
      </c>
      <c r="G3439" s="37" t="s">
        <v>1231</v>
      </c>
      <c r="H3439" s="37" t="s">
        <v>2321</v>
      </c>
      <c r="I3439" s="37">
        <v>100</v>
      </c>
      <c r="J3439" s="37" t="s">
        <v>2268</v>
      </c>
      <c r="K3439" s="37">
        <v>2</v>
      </c>
      <c r="L3439" s="37">
        <v>1</v>
      </c>
    </row>
    <row r="3440" spans="1:12" x14ac:dyDescent="0.25">
      <c r="A3440" s="37" t="s">
        <v>6752</v>
      </c>
      <c r="B3440" s="37">
        <v>2</v>
      </c>
      <c r="C3440" s="37">
        <v>0</v>
      </c>
      <c r="D3440" s="37">
        <v>1</v>
      </c>
      <c r="E3440" s="37">
        <v>1</v>
      </c>
      <c r="F3440" s="37">
        <v>1.7408000000000001</v>
      </c>
      <c r="G3440" s="37" t="s">
        <v>1232</v>
      </c>
      <c r="H3440" s="37" t="s">
        <v>2308</v>
      </c>
      <c r="I3440" s="37">
        <v>74</v>
      </c>
      <c r="J3440" s="37" t="s">
        <v>2268</v>
      </c>
      <c r="K3440" s="37">
        <v>1</v>
      </c>
      <c r="L3440" s="37">
        <v>1</v>
      </c>
    </row>
    <row r="3441" spans="1:12" x14ac:dyDescent="0.25">
      <c r="A3441" s="37" t="s">
        <v>8253</v>
      </c>
      <c r="B3441" s="37">
        <v>2</v>
      </c>
      <c r="C3441" s="37">
        <v>0</v>
      </c>
      <c r="D3441" s="37">
        <v>0</v>
      </c>
      <c r="E3441" s="37">
        <v>0</v>
      </c>
      <c r="F3441" s="37">
        <v>0.25875000000000004</v>
      </c>
      <c r="G3441" s="37" t="s">
        <v>1249</v>
      </c>
      <c r="H3441" s="37" t="s">
        <v>2308</v>
      </c>
      <c r="I3441" s="37">
        <v>11</v>
      </c>
      <c r="J3441" s="37" t="s">
        <v>2268</v>
      </c>
      <c r="K3441" s="37">
        <v>1</v>
      </c>
      <c r="L3441" s="37">
        <v>0</v>
      </c>
    </row>
    <row r="3442" spans="1:12" x14ac:dyDescent="0.25">
      <c r="A3442" s="37" t="s">
        <v>5681</v>
      </c>
      <c r="B3442" s="37">
        <v>2</v>
      </c>
      <c r="C3442" s="37">
        <v>0</v>
      </c>
      <c r="D3442" s="37">
        <v>0</v>
      </c>
      <c r="E3442" s="37">
        <v>1</v>
      </c>
      <c r="F3442" s="37">
        <v>0.49399999999999999</v>
      </c>
      <c r="G3442" s="37" t="s">
        <v>2299</v>
      </c>
      <c r="H3442" s="37" t="s">
        <v>2308</v>
      </c>
      <c r="I3442" s="37">
        <v>21</v>
      </c>
      <c r="J3442" s="37" t="s">
        <v>2268</v>
      </c>
      <c r="K3442" s="37">
        <v>2</v>
      </c>
      <c r="L3442" s="37">
        <v>0</v>
      </c>
    </row>
    <row r="3443" spans="1:12" x14ac:dyDescent="0.25">
      <c r="A3443" s="37" t="s">
        <v>7172</v>
      </c>
      <c r="B3443" s="37">
        <v>2</v>
      </c>
      <c r="C3443" s="37">
        <v>0</v>
      </c>
      <c r="D3443" s="37">
        <v>0</v>
      </c>
      <c r="E3443" s="37">
        <v>0</v>
      </c>
      <c r="F3443" s="37">
        <v>1.0586000000000002</v>
      </c>
      <c r="G3443" s="37" t="s">
        <v>2299</v>
      </c>
      <c r="H3443" s="37" t="s">
        <v>2308</v>
      </c>
      <c r="I3443" s="37">
        <v>45</v>
      </c>
      <c r="J3443" s="37" t="s">
        <v>2275</v>
      </c>
      <c r="K3443" s="37">
        <v>2</v>
      </c>
      <c r="L3443" s="37">
        <v>0</v>
      </c>
    </row>
    <row r="3444" spans="1:12" x14ac:dyDescent="0.25">
      <c r="A3444" s="37" t="s">
        <v>6751</v>
      </c>
      <c r="B3444" s="37">
        <v>2</v>
      </c>
      <c r="C3444" s="37">
        <v>0</v>
      </c>
      <c r="D3444" s="37">
        <v>0</v>
      </c>
      <c r="E3444" s="37">
        <v>1</v>
      </c>
      <c r="F3444" s="37">
        <v>0.44695000000000001</v>
      </c>
      <c r="G3444" s="37" t="s">
        <v>2299</v>
      </c>
      <c r="H3444" s="37" t="s">
        <v>2308</v>
      </c>
      <c r="I3444" s="37">
        <v>19</v>
      </c>
      <c r="J3444" s="37" t="s">
        <v>2268</v>
      </c>
      <c r="K3444" s="37">
        <v>2</v>
      </c>
      <c r="L3444" s="37">
        <v>0</v>
      </c>
    </row>
    <row r="3445" spans="1:12" x14ac:dyDescent="0.25">
      <c r="A3445" s="37" t="s">
        <v>7578</v>
      </c>
      <c r="B3445" s="37">
        <v>2</v>
      </c>
      <c r="C3445" s="37">
        <v>0</v>
      </c>
      <c r="D3445" s="37">
        <v>0</v>
      </c>
      <c r="E3445" s="37">
        <v>0</v>
      </c>
      <c r="F3445" s="37">
        <v>0.23520000000000002</v>
      </c>
      <c r="G3445" s="37" t="s">
        <v>1249</v>
      </c>
      <c r="H3445" s="37" t="s">
        <v>2308</v>
      </c>
      <c r="I3445" s="37">
        <v>10</v>
      </c>
      <c r="J3445" s="37" t="s">
        <v>2275</v>
      </c>
      <c r="K3445" s="37">
        <v>2</v>
      </c>
      <c r="L3445" s="37">
        <v>0</v>
      </c>
    </row>
    <row r="3446" spans="1:12" x14ac:dyDescent="0.25">
      <c r="A3446" s="37" t="s">
        <v>6583</v>
      </c>
      <c r="B3446" s="37">
        <v>2</v>
      </c>
      <c r="C3446" s="37">
        <v>0</v>
      </c>
      <c r="D3446" s="37">
        <v>0</v>
      </c>
      <c r="E3446" s="37">
        <v>1</v>
      </c>
      <c r="F3446" s="37">
        <v>0.44065000000000004</v>
      </c>
      <c r="G3446" s="37" t="s">
        <v>1226</v>
      </c>
      <c r="H3446" s="37" t="s">
        <v>2310</v>
      </c>
      <c r="I3446" s="37">
        <v>41</v>
      </c>
      <c r="J3446" s="37" t="s">
        <v>2275</v>
      </c>
      <c r="K3446" s="37">
        <v>2</v>
      </c>
      <c r="L3446" s="37">
        <v>0</v>
      </c>
    </row>
    <row r="3447" spans="1:12" x14ac:dyDescent="0.25">
      <c r="A3447" s="37" t="s">
        <v>6582</v>
      </c>
      <c r="B3447" s="37">
        <v>2</v>
      </c>
      <c r="C3447" s="37">
        <v>0</v>
      </c>
      <c r="D3447" s="37">
        <v>0</v>
      </c>
      <c r="E3447" s="37">
        <v>1</v>
      </c>
      <c r="F3447" s="37">
        <v>0.54105000000000003</v>
      </c>
      <c r="G3447" s="37" t="s">
        <v>1249</v>
      </c>
      <c r="H3447" s="37" t="s">
        <v>2308</v>
      </c>
      <c r="I3447" s="37">
        <v>23</v>
      </c>
      <c r="J3447" s="37" t="s">
        <v>2268</v>
      </c>
      <c r="K3447" s="37">
        <v>2</v>
      </c>
      <c r="L3447" s="37">
        <v>0</v>
      </c>
    </row>
    <row r="3448" spans="1:12" x14ac:dyDescent="0.25">
      <c r="A3448" s="37" t="s">
        <v>7669</v>
      </c>
      <c r="B3448" s="37">
        <v>2</v>
      </c>
      <c r="C3448" s="37">
        <v>0</v>
      </c>
      <c r="D3448" s="37">
        <v>0</v>
      </c>
      <c r="E3448" s="37">
        <v>0</v>
      </c>
      <c r="F3448" s="37">
        <v>0.30580000000000002</v>
      </c>
      <c r="G3448" s="37" t="s">
        <v>1219</v>
      </c>
      <c r="H3448" s="37" t="s">
        <v>2269</v>
      </c>
      <c r="I3448" s="37">
        <v>13</v>
      </c>
      <c r="J3448" s="37" t="s">
        <v>2268</v>
      </c>
      <c r="K3448" s="37">
        <v>1</v>
      </c>
      <c r="L3448" s="37">
        <v>0</v>
      </c>
    </row>
    <row r="3449" spans="1:12" x14ac:dyDescent="0.25">
      <c r="A3449" s="37" t="s">
        <v>8556</v>
      </c>
      <c r="B3449" s="37">
        <v>2</v>
      </c>
      <c r="C3449" s="37">
        <v>0</v>
      </c>
      <c r="D3449" s="37">
        <v>0</v>
      </c>
      <c r="E3449" s="37">
        <v>0</v>
      </c>
      <c r="F3449" s="37">
        <v>0.42344999999999999</v>
      </c>
      <c r="G3449" s="37" t="s">
        <v>1219</v>
      </c>
      <c r="H3449" s="37" t="s">
        <v>2269</v>
      </c>
      <c r="I3449" s="37">
        <v>18</v>
      </c>
      <c r="J3449" s="37" t="s">
        <v>2268</v>
      </c>
      <c r="K3449" s="37">
        <v>2</v>
      </c>
      <c r="L3449" s="37">
        <v>0</v>
      </c>
    </row>
    <row r="3450" spans="1:12" x14ac:dyDescent="0.25">
      <c r="A3450" s="37" t="s">
        <v>7576</v>
      </c>
      <c r="B3450" s="37">
        <v>2</v>
      </c>
      <c r="C3450" s="37">
        <v>0</v>
      </c>
      <c r="D3450" s="37">
        <v>1</v>
      </c>
      <c r="E3450" s="37">
        <v>1</v>
      </c>
      <c r="F3450" s="37">
        <v>1.9760499999999999</v>
      </c>
      <c r="G3450" s="37" t="s">
        <v>1219</v>
      </c>
      <c r="H3450" s="37" t="s">
        <v>2269</v>
      </c>
      <c r="I3450" s="37">
        <v>84</v>
      </c>
      <c r="J3450" s="37" t="s">
        <v>2268</v>
      </c>
      <c r="K3450" s="37">
        <v>2</v>
      </c>
      <c r="L3450" s="37">
        <v>1</v>
      </c>
    </row>
    <row r="3451" spans="1:12" x14ac:dyDescent="0.25">
      <c r="A3451" s="37" t="s">
        <v>4312</v>
      </c>
      <c r="B3451" s="37">
        <v>2</v>
      </c>
      <c r="C3451" s="37">
        <v>0</v>
      </c>
      <c r="D3451" s="37">
        <v>0</v>
      </c>
      <c r="E3451" s="37">
        <v>0</v>
      </c>
      <c r="F3451" s="37">
        <v>0.51750000000000007</v>
      </c>
      <c r="G3451" s="37" t="s">
        <v>1219</v>
      </c>
      <c r="H3451" s="37" t="s">
        <v>2308</v>
      </c>
      <c r="I3451" s="37">
        <v>22</v>
      </c>
      <c r="J3451" s="37" t="s">
        <v>2268</v>
      </c>
      <c r="K3451" s="37">
        <v>1</v>
      </c>
      <c r="L3451" s="37">
        <v>0</v>
      </c>
    </row>
    <row r="3452" spans="1:12" x14ac:dyDescent="0.25">
      <c r="A3452" s="37" t="s">
        <v>8289</v>
      </c>
      <c r="B3452" s="37">
        <v>2</v>
      </c>
      <c r="C3452" s="37">
        <v>0</v>
      </c>
      <c r="D3452" s="37">
        <v>1</v>
      </c>
      <c r="E3452" s="37">
        <v>1</v>
      </c>
      <c r="F3452" s="37">
        <v>2.1878000000000002</v>
      </c>
      <c r="G3452" s="37" t="s">
        <v>1233</v>
      </c>
      <c r="H3452" s="37" t="s">
        <v>2308</v>
      </c>
      <c r="I3452" s="37">
        <v>93</v>
      </c>
      <c r="J3452" s="37" t="s">
        <v>2275</v>
      </c>
      <c r="K3452" s="37">
        <v>2</v>
      </c>
      <c r="L3452" s="37">
        <v>1</v>
      </c>
    </row>
    <row r="3453" spans="1:12" x14ac:dyDescent="0.25">
      <c r="A3453" s="37" t="s">
        <v>4302</v>
      </c>
      <c r="B3453" s="37">
        <v>2</v>
      </c>
      <c r="C3453" s="37">
        <v>0</v>
      </c>
      <c r="D3453" s="37">
        <v>0</v>
      </c>
      <c r="E3453" s="37">
        <v>2</v>
      </c>
      <c r="F3453" s="37">
        <v>0.51754999999999995</v>
      </c>
      <c r="G3453" s="37" t="s">
        <v>1224</v>
      </c>
      <c r="H3453" s="37" t="s">
        <v>2321</v>
      </c>
      <c r="I3453" s="37">
        <v>22</v>
      </c>
      <c r="J3453" s="37" t="s">
        <v>2268</v>
      </c>
      <c r="K3453" s="37">
        <v>2</v>
      </c>
      <c r="L3453" s="37">
        <v>0</v>
      </c>
    </row>
    <row r="3454" spans="1:12" x14ac:dyDescent="0.25">
      <c r="A3454" s="37" t="s">
        <v>7286</v>
      </c>
      <c r="B3454" s="37">
        <v>2</v>
      </c>
      <c r="C3454" s="37">
        <v>0</v>
      </c>
      <c r="D3454" s="37">
        <v>0</v>
      </c>
      <c r="E3454" s="37">
        <v>0</v>
      </c>
      <c r="F3454" s="37">
        <v>0.18815000000000001</v>
      </c>
      <c r="G3454" s="37" t="s">
        <v>2496</v>
      </c>
      <c r="H3454" s="37" t="s">
        <v>2316</v>
      </c>
      <c r="I3454" s="37">
        <v>8</v>
      </c>
      <c r="J3454" s="37" t="s">
        <v>2268</v>
      </c>
      <c r="K3454" s="37">
        <v>2</v>
      </c>
      <c r="L3454" s="37">
        <v>0</v>
      </c>
    </row>
    <row r="3455" spans="1:12" x14ac:dyDescent="0.25">
      <c r="A3455" s="37" t="s">
        <v>7470</v>
      </c>
      <c r="B3455" s="37">
        <v>2</v>
      </c>
      <c r="C3455" s="37">
        <v>0</v>
      </c>
      <c r="D3455" s="37">
        <v>0</v>
      </c>
      <c r="E3455" s="37">
        <v>0</v>
      </c>
      <c r="F3455" s="37">
        <v>1.2703500000000001</v>
      </c>
      <c r="G3455" s="37" t="s">
        <v>2276</v>
      </c>
      <c r="H3455" s="37" t="s">
        <v>2308</v>
      </c>
      <c r="I3455" s="37">
        <v>54</v>
      </c>
      <c r="J3455" s="37" t="s">
        <v>2268</v>
      </c>
      <c r="K3455" s="37">
        <v>2</v>
      </c>
      <c r="L3455" s="37">
        <v>0</v>
      </c>
    </row>
    <row r="3456" spans="1:12" x14ac:dyDescent="0.25">
      <c r="A3456" s="37" t="s">
        <v>7666</v>
      </c>
      <c r="B3456" s="37">
        <v>2</v>
      </c>
      <c r="C3456" s="37">
        <v>0</v>
      </c>
      <c r="D3456" s="37">
        <v>0</v>
      </c>
      <c r="E3456" s="37">
        <v>1</v>
      </c>
      <c r="F3456" s="37">
        <v>0.25874999999999998</v>
      </c>
      <c r="G3456" s="37" t="s">
        <v>2276</v>
      </c>
      <c r="H3456" s="37" t="s">
        <v>2321</v>
      </c>
      <c r="I3456" s="37">
        <v>11</v>
      </c>
      <c r="J3456" s="37" t="s">
        <v>2275</v>
      </c>
      <c r="K3456" s="37">
        <v>2</v>
      </c>
      <c r="L3456" s="37">
        <v>0</v>
      </c>
    </row>
    <row r="3457" spans="1:12" x14ac:dyDescent="0.25">
      <c r="A3457" s="37" t="s">
        <v>8937</v>
      </c>
      <c r="B3457" s="37">
        <v>2</v>
      </c>
      <c r="C3457" s="37">
        <v>0</v>
      </c>
      <c r="D3457" s="37">
        <v>0</v>
      </c>
      <c r="E3457" s="37">
        <v>0</v>
      </c>
      <c r="F3457" s="37">
        <v>0.44695000000000001</v>
      </c>
      <c r="G3457" s="37" t="s">
        <v>1219</v>
      </c>
      <c r="H3457" s="37" t="s">
        <v>2308</v>
      </c>
      <c r="I3457" s="37">
        <v>19</v>
      </c>
      <c r="J3457" s="37" t="s">
        <v>2268</v>
      </c>
      <c r="K3457" s="37">
        <v>1</v>
      </c>
      <c r="L3457" s="37">
        <v>0</v>
      </c>
    </row>
    <row r="3458" spans="1:12" x14ac:dyDescent="0.25">
      <c r="A3458" s="37" t="s">
        <v>8454</v>
      </c>
      <c r="B3458" s="37">
        <v>2</v>
      </c>
      <c r="C3458" s="37">
        <v>0</v>
      </c>
      <c r="D3458" s="37">
        <v>0</v>
      </c>
      <c r="E3458" s="37">
        <v>0</v>
      </c>
      <c r="F3458" s="37">
        <v>0.14115</v>
      </c>
      <c r="G3458" s="37" t="s">
        <v>2299</v>
      </c>
      <c r="H3458" s="37" t="s">
        <v>2308</v>
      </c>
      <c r="I3458" s="37">
        <v>6</v>
      </c>
      <c r="J3458" s="37" t="s">
        <v>2268</v>
      </c>
      <c r="K3458" s="37">
        <v>2</v>
      </c>
      <c r="L3458" s="37">
        <v>0</v>
      </c>
    </row>
    <row r="3459" spans="1:12" x14ac:dyDescent="0.25">
      <c r="A3459" s="37" t="s">
        <v>7375</v>
      </c>
      <c r="B3459" s="37">
        <v>2</v>
      </c>
      <c r="C3459" s="37">
        <v>0</v>
      </c>
      <c r="D3459" s="37">
        <v>0</v>
      </c>
      <c r="E3459" s="37">
        <v>0</v>
      </c>
      <c r="F3459" s="37">
        <v>1.0115500000000002</v>
      </c>
      <c r="G3459" s="37" t="s">
        <v>7373</v>
      </c>
      <c r="H3459" s="37" t="s">
        <v>2308</v>
      </c>
      <c r="I3459" s="37">
        <v>43</v>
      </c>
      <c r="J3459" s="37" t="s">
        <v>2268</v>
      </c>
      <c r="K3459" s="37">
        <v>2</v>
      </c>
      <c r="L3459" s="37">
        <v>0</v>
      </c>
    </row>
    <row r="3460" spans="1:12" x14ac:dyDescent="0.25">
      <c r="A3460" s="37" t="s">
        <v>5144</v>
      </c>
      <c r="B3460" s="37">
        <v>2</v>
      </c>
      <c r="C3460" s="37">
        <v>0</v>
      </c>
      <c r="D3460" s="37">
        <v>0</v>
      </c>
      <c r="E3460" s="37">
        <v>0</v>
      </c>
      <c r="F3460" s="37">
        <v>0.39990000000000003</v>
      </c>
      <c r="G3460" s="37" t="s">
        <v>1232</v>
      </c>
      <c r="H3460" s="37" t="s">
        <v>2321</v>
      </c>
      <c r="I3460" s="37">
        <v>17</v>
      </c>
      <c r="J3460" s="37" t="s">
        <v>2275</v>
      </c>
      <c r="K3460" s="37">
        <v>1</v>
      </c>
      <c r="L3460" s="37">
        <v>0</v>
      </c>
    </row>
    <row r="3461" spans="1:12" x14ac:dyDescent="0.25">
      <c r="A3461" s="37" t="s">
        <v>8133</v>
      </c>
      <c r="B3461" s="37">
        <v>2</v>
      </c>
      <c r="C3461" s="37">
        <v>0</v>
      </c>
      <c r="D3461" s="37">
        <v>0</v>
      </c>
      <c r="E3461" s="37">
        <v>2</v>
      </c>
      <c r="F3461" s="37">
        <v>1.2938500000000002</v>
      </c>
      <c r="G3461" s="37" t="s">
        <v>1219</v>
      </c>
      <c r="H3461" s="37" t="s">
        <v>2405</v>
      </c>
      <c r="I3461" s="37">
        <v>55</v>
      </c>
      <c r="J3461" s="37" t="s">
        <v>2275</v>
      </c>
      <c r="K3461" s="37">
        <v>2</v>
      </c>
      <c r="L3461" s="37">
        <v>0</v>
      </c>
    </row>
    <row r="3462" spans="1:12" x14ac:dyDescent="0.25">
      <c r="A3462" s="37" t="s">
        <v>7721</v>
      </c>
      <c r="B3462" s="37">
        <v>2</v>
      </c>
      <c r="C3462" s="37">
        <v>0</v>
      </c>
      <c r="D3462" s="37">
        <v>0</v>
      </c>
      <c r="E3462" s="37">
        <v>0</v>
      </c>
      <c r="F3462" s="37">
        <v>0.65864999999999996</v>
      </c>
      <c r="G3462" s="37" t="s">
        <v>1258</v>
      </c>
      <c r="H3462" s="37" t="s">
        <v>2308</v>
      </c>
      <c r="I3462" s="37">
        <v>28</v>
      </c>
      <c r="J3462" s="37" t="s">
        <v>2268</v>
      </c>
      <c r="K3462" s="37">
        <v>2</v>
      </c>
      <c r="L3462" s="37">
        <v>0</v>
      </c>
    </row>
    <row r="3463" spans="1:12" x14ac:dyDescent="0.25">
      <c r="A3463" s="37" t="s">
        <v>7664</v>
      </c>
      <c r="B3463" s="37">
        <v>2</v>
      </c>
      <c r="C3463" s="37">
        <v>0</v>
      </c>
      <c r="D3463" s="37">
        <v>0</v>
      </c>
      <c r="E3463" s="37">
        <v>0</v>
      </c>
      <c r="F3463" s="37">
        <v>0.11760000000000001</v>
      </c>
      <c r="G3463" s="37" t="s">
        <v>1258</v>
      </c>
      <c r="H3463" s="37" t="s">
        <v>2308</v>
      </c>
      <c r="I3463" s="37">
        <v>5</v>
      </c>
      <c r="J3463" s="37" t="s">
        <v>2268</v>
      </c>
      <c r="K3463" s="37">
        <v>1</v>
      </c>
      <c r="L3463" s="37">
        <v>0</v>
      </c>
    </row>
    <row r="3464" spans="1:12" x14ac:dyDescent="0.25">
      <c r="A3464" s="37" t="s">
        <v>7720</v>
      </c>
      <c r="B3464" s="37">
        <v>2</v>
      </c>
      <c r="C3464" s="37">
        <v>0</v>
      </c>
      <c r="D3464" s="37">
        <v>0</v>
      </c>
      <c r="E3464" s="37">
        <v>0</v>
      </c>
      <c r="F3464" s="37">
        <v>0.18815000000000001</v>
      </c>
      <c r="G3464" s="37" t="s">
        <v>2456</v>
      </c>
      <c r="H3464" s="37" t="s">
        <v>2321</v>
      </c>
      <c r="I3464" s="37">
        <v>8</v>
      </c>
      <c r="J3464" s="37" t="s">
        <v>2275</v>
      </c>
      <c r="K3464" s="37">
        <v>2</v>
      </c>
      <c r="L3464" s="37">
        <v>0</v>
      </c>
    </row>
    <row r="3465" spans="1:12" x14ac:dyDescent="0.25">
      <c r="A3465" s="37" t="s">
        <v>7374</v>
      </c>
      <c r="B3465" s="37">
        <v>2</v>
      </c>
      <c r="C3465" s="37">
        <v>0</v>
      </c>
      <c r="D3465" s="37">
        <v>1</v>
      </c>
      <c r="E3465" s="37">
        <v>0</v>
      </c>
      <c r="F3465" s="37">
        <v>1.9760500000000001</v>
      </c>
      <c r="G3465" s="37" t="s">
        <v>7373</v>
      </c>
      <c r="H3465" s="37" t="s">
        <v>2308</v>
      </c>
      <c r="I3465" s="37">
        <v>84</v>
      </c>
      <c r="J3465" s="37" t="s">
        <v>2275</v>
      </c>
      <c r="K3465" s="37">
        <v>2</v>
      </c>
      <c r="L3465" s="37">
        <v>1</v>
      </c>
    </row>
    <row r="3466" spans="1:12" x14ac:dyDescent="0.25">
      <c r="A3466" s="37" t="s">
        <v>5653</v>
      </c>
      <c r="B3466" s="37">
        <v>2</v>
      </c>
      <c r="C3466" s="37">
        <v>0</v>
      </c>
      <c r="D3466" s="37">
        <v>0</v>
      </c>
      <c r="E3466" s="37">
        <v>0</v>
      </c>
      <c r="F3466" s="37">
        <v>0.37640000000000001</v>
      </c>
      <c r="G3466" s="37" t="s">
        <v>1232</v>
      </c>
      <c r="H3466" s="37" t="s">
        <v>2321</v>
      </c>
      <c r="I3466" s="37">
        <v>16</v>
      </c>
      <c r="J3466" s="37" t="s">
        <v>2275</v>
      </c>
      <c r="K3466" s="37">
        <v>2</v>
      </c>
      <c r="L3466" s="37">
        <v>0</v>
      </c>
    </row>
    <row r="3467" spans="1:12" x14ac:dyDescent="0.25">
      <c r="A3467" s="37" t="s">
        <v>5130</v>
      </c>
      <c r="B3467" s="37">
        <v>2</v>
      </c>
      <c r="C3467" s="37">
        <v>0</v>
      </c>
      <c r="D3467" s="37">
        <v>1</v>
      </c>
      <c r="E3467" s="37">
        <v>2</v>
      </c>
      <c r="F3467" s="37">
        <v>2.7994000000000003</v>
      </c>
      <c r="G3467" s="37" t="s">
        <v>2276</v>
      </c>
      <c r="H3467" s="37" t="s">
        <v>2405</v>
      </c>
      <c r="I3467" s="37">
        <v>119</v>
      </c>
      <c r="J3467" s="37" t="s">
        <v>2268</v>
      </c>
      <c r="K3467" s="37">
        <v>2</v>
      </c>
      <c r="L3467" s="37">
        <v>1</v>
      </c>
    </row>
    <row r="3468" spans="1:12" x14ac:dyDescent="0.25">
      <c r="A3468" s="37" t="s">
        <v>7166</v>
      </c>
      <c r="B3468" s="37">
        <v>2</v>
      </c>
      <c r="C3468" s="37">
        <v>0</v>
      </c>
      <c r="D3468" s="37">
        <v>0</v>
      </c>
      <c r="E3468" s="37">
        <v>0</v>
      </c>
      <c r="F3468" s="37">
        <v>0.23520000000000002</v>
      </c>
      <c r="G3468" s="37" t="s">
        <v>1225</v>
      </c>
      <c r="H3468" s="37" t="s">
        <v>2308</v>
      </c>
      <c r="I3468" s="37">
        <v>10</v>
      </c>
      <c r="J3468" s="37" t="s">
        <v>2268</v>
      </c>
      <c r="K3468" s="37">
        <v>2</v>
      </c>
      <c r="L3468" s="37">
        <v>0</v>
      </c>
    </row>
    <row r="3469" spans="1:12" x14ac:dyDescent="0.25">
      <c r="A3469" s="37" t="s">
        <v>7036</v>
      </c>
      <c r="B3469" s="37">
        <v>2</v>
      </c>
      <c r="C3469" s="37">
        <v>0</v>
      </c>
      <c r="D3469" s="37">
        <v>0</v>
      </c>
      <c r="E3469" s="37">
        <v>1</v>
      </c>
      <c r="F3469" s="37">
        <v>0.58810000000000007</v>
      </c>
      <c r="G3469" s="37" t="s">
        <v>1239</v>
      </c>
      <c r="H3469" s="37" t="s">
        <v>2308</v>
      </c>
      <c r="I3469" s="37">
        <v>25</v>
      </c>
      <c r="J3469" s="37" t="s">
        <v>2275</v>
      </c>
      <c r="K3469" s="37">
        <v>2</v>
      </c>
      <c r="L3469" s="37">
        <v>0</v>
      </c>
    </row>
    <row r="3470" spans="1:12" x14ac:dyDescent="0.25">
      <c r="A3470" s="37" t="s">
        <v>7959</v>
      </c>
      <c r="B3470" s="37">
        <v>2</v>
      </c>
      <c r="C3470" s="37">
        <v>0</v>
      </c>
      <c r="D3470" s="37">
        <v>0</v>
      </c>
      <c r="E3470" s="37">
        <v>0</v>
      </c>
      <c r="F3470" s="37">
        <v>2.35E-2</v>
      </c>
      <c r="G3470" s="37" t="s">
        <v>2521</v>
      </c>
      <c r="H3470" s="37" t="s">
        <v>2308</v>
      </c>
      <c r="I3470" s="37">
        <v>1</v>
      </c>
      <c r="J3470" s="37" t="s">
        <v>2268</v>
      </c>
      <c r="K3470" s="37">
        <v>1</v>
      </c>
      <c r="L3470" s="37">
        <v>0</v>
      </c>
    </row>
    <row r="3471" spans="1:12" x14ac:dyDescent="0.25">
      <c r="A3471" s="37" t="s">
        <v>7371</v>
      </c>
      <c r="B3471" s="37">
        <v>2</v>
      </c>
      <c r="C3471" s="37">
        <v>0</v>
      </c>
      <c r="D3471" s="37">
        <v>1</v>
      </c>
      <c r="E3471" s="37">
        <v>0</v>
      </c>
      <c r="F3471" s="37">
        <v>1.7879</v>
      </c>
      <c r="G3471" s="37" t="s">
        <v>2521</v>
      </c>
      <c r="H3471" s="37" t="s">
        <v>2308</v>
      </c>
      <c r="I3471" s="37">
        <v>76</v>
      </c>
      <c r="J3471" s="37" t="s">
        <v>2268</v>
      </c>
      <c r="K3471" s="37">
        <v>2</v>
      </c>
      <c r="L3471" s="37">
        <v>1</v>
      </c>
    </row>
    <row r="3472" spans="1:12" x14ac:dyDescent="0.25">
      <c r="A3472" s="37" t="s">
        <v>6314</v>
      </c>
      <c r="B3472" s="37">
        <v>2</v>
      </c>
      <c r="C3472" s="37">
        <v>0</v>
      </c>
      <c r="D3472" s="37">
        <v>0</v>
      </c>
      <c r="E3472" s="37">
        <v>0</v>
      </c>
      <c r="F3472" s="37">
        <v>0.7763000000000001</v>
      </c>
      <c r="G3472" s="37" t="s">
        <v>2398</v>
      </c>
      <c r="H3472" s="37" t="s">
        <v>2308</v>
      </c>
      <c r="I3472" s="37">
        <v>33</v>
      </c>
      <c r="J3472" s="37" t="s">
        <v>2275</v>
      </c>
      <c r="K3472" s="37">
        <v>2</v>
      </c>
      <c r="L3472" s="37">
        <v>0</v>
      </c>
    </row>
    <row r="3473" spans="1:12" x14ac:dyDescent="0.25">
      <c r="A3473" s="37" t="s">
        <v>4264</v>
      </c>
      <c r="B3473" s="37">
        <v>2</v>
      </c>
      <c r="C3473" s="37">
        <v>0</v>
      </c>
      <c r="D3473" s="37">
        <v>1</v>
      </c>
      <c r="E3473" s="37">
        <v>2</v>
      </c>
      <c r="F3473" s="37">
        <v>1.6702500000000002</v>
      </c>
      <c r="G3473" s="37" t="s">
        <v>1239</v>
      </c>
      <c r="H3473" s="37" t="s">
        <v>2308</v>
      </c>
      <c r="I3473" s="37">
        <v>71</v>
      </c>
      <c r="J3473" s="37" t="s">
        <v>2268</v>
      </c>
      <c r="K3473" s="37">
        <v>2</v>
      </c>
      <c r="L3473" s="37">
        <v>1</v>
      </c>
    </row>
    <row r="3474" spans="1:12" x14ac:dyDescent="0.25">
      <c r="A3474" s="37" t="s">
        <v>7661</v>
      </c>
      <c r="B3474" s="37">
        <v>2</v>
      </c>
      <c r="C3474" s="37">
        <v>0</v>
      </c>
      <c r="D3474" s="37">
        <v>0</v>
      </c>
      <c r="E3474" s="37">
        <v>1</v>
      </c>
      <c r="F3474" s="37">
        <v>0.35285</v>
      </c>
      <c r="G3474" s="37" t="s">
        <v>1239</v>
      </c>
      <c r="H3474" s="37" t="s">
        <v>2316</v>
      </c>
      <c r="I3474" s="37">
        <v>15</v>
      </c>
      <c r="J3474" s="37" t="s">
        <v>2268</v>
      </c>
      <c r="K3474" s="37">
        <v>2</v>
      </c>
      <c r="L3474" s="37">
        <v>0</v>
      </c>
    </row>
    <row r="3475" spans="1:12" x14ac:dyDescent="0.25">
      <c r="A3475" s="37" t="s">
        <v>5641</v>
      </c>
      <c r="B3475" s="37">
        <v>2</v>
      </c>
      <c r="C3475" s="37">
        <v>0</v>
      </c>
      <c r="D3475" s="37">
        <v>0</v>
      </c>
      <c r="E3475" s="37">
        <v>2</v>
      </c>
      <c r="F3475" s="37">
        <v>0.1736</v>
      </c>
      <c r="G3475" s="37" t="s">
        <v>1239</v>
      </c>
      <c r="H3475" s="37" t="s">
        <v>2310</v>
      </c>
      <c r="I3475" s="37">
        <v>14</v>
      </c>
      <c r="J3475" s="37" t="s">
        <v>2275</v>
      </c>
      <c r="K3475" s="37">
        <v>2</v>
      </c>
      <c r="L3475" s="37">
        <v>0</v>
      </c>
    </row>
    <row r="3476" spans="1:12" x14ac:dyDescent="0.25">
      <c r="A3476" s="37" t="s">
        <v>6310</v>
      </c>
      <c r="B3476" s="37">
        <v>2</v>
      </c>
      <c r="C3476" s="37">
        <v>0</v>
      </c>
      <c r="D3476" s="37">
        <v>0</v>
      </c>
      <c r="E3476" s="37">
        <v>0</v>
      </c>
      <c r="F3476" s="37">
        <v>0.64365000000000006</v>
      </c>
      <c r="G3476" s="37" t="s">
        <v>1239</v>
      </c>
      <c r="H3476" s="37" t="s">
        <v>2405</v>
      </c>
      <c r="I3476" s="37">
        <v>40</v>
      </c>
      <c r="J3476" s="37" t="s">
        <v>2268</v>
      </c>
      <c r="K3476" s="37">
        <v>2</v>
      </c>
      <c r="L3476" s="37">
        <v>0</v>
      </c>
    </row>
    <row r="3477" spans="1:12" x14ac:dyDescent="0.25">
      <c r="A3477" s="37" t="s">
        <v>5995</v>
      </c>
      <c r="B3477" s="37">
        <v>2</v>
      </c>
      <c r="C3477" s="37">
        <v>0</v>
      </c>
      <c r="D3477" s="37">
        <v>0</v>
      </c>
      <c r="E3477" s="37">
        <v>0</v>
      </c>
      <c r="F3477" s="37">
        <v>0.35285000000000005</v>
      </c>
      <c r="G3477" s="37" t="s">
        <v>1232</v>
      </c>
      <c r="H3477" s="37" t="s">
        <v>2308</v>
      </c>
      <c r="I3477" s="37">
        <v>15</v>
      </c>
      <c r="J3477" s="37" t="s">
        <v>2268</v>
      </c>
      <c r="K3477" s="37">
        <v>1</v>
      </c>
      <c r="L3477" s="37">
        <v>0</v>
      </c>
    </row>
    <row r="3478" spans="1:12" x14ac:dyDescent="0.25">
      <c r="A3478" s="37" t="s">
        <v>5630</v>
      </c>
      <c r="B3478" s="37">
        <v>2</v>
      </c>
      <c r="C3478" s="37">
        <v>0</v>
      </c>
      <c r="D3478" s="37">
        <v>0</v>
      </c>
      <c r="E3478" s="37">
        <v>0</v>
      </c>
      <c r="F3478" s="37">
        <v>0.37640000000000001</v>
      </c>
      <c r="G3478" s="37" t="s">
        <v>1232</v>
      </c>
      <c r="H3478" s="37" t="s">
        <v>2321</v>
      </c>
      <c r="I3478" s="37">
        <v>16</v>
      </c>
      <c r="J3478" s="37" t="s">
        <v>2275</v>
      </c>
      <c r="K3478" s="37">
        <v>2</v>
      </c>
      <c r="L3478" s="37">
        <v>0</v>
      </c>
    </row>
    <row r="3479" spans="1:12" x14ac:dyDescent="0.25">
      <c r="A3479" s="37" t="s">
        <v>5987</v>
      </c>
      <c r="B3479" s="37">
        <v>2</v>
      </c>
      <c r="C3479" s="37">
        <v>0</v>
      </c>
      <c r="D3479" s="37">
        <v>0</v>
      </c>
      <c r="E3479" s="37">
        <v>1</v>
      </c>
      <c r="F3479" s="37">
        <v>1.8584500000000002</v>
      </c>
      <c r="G3479" s="37" t="s">
        <v>1218</v>
      </c>
      <c r="H3479" s="37" t="s">
        <v>2405</v>
      </c>
      <c r="I3479" s="37">
        <v>79</v>
      </c>
      <c r="J3479" s="37" t="s">
        <v>2275</v>
      </c>
      <c r="K3479" s="37">
        <v>2</v>
      </c>
      <c r="L3479" s="37">
        <v>0</v>
      </c>
    </row>
    <row r="3480" spans="1:12" x14ac:dyDescent="0.25">
      <c r="A3480" s="37" t="s">
        <v>7847</v>
      </c>
      <c r="B3480" s="37">
        <v>2</v>
      </c>
      <c r="C3480" s="37">
        <v>0</v>
      </c>
      <c r="D3480" s="37">
        <v>0</v>
      </c>
      <c r="E3480" s="37">
        <v>0</v>
      </c>
      <c r="F3480" s="37">
        <v>0.30580000000000002</v>
      </c>
      <c r="G3480" s="37" t="s">
        <v>1218</v>
      </c>
      <c r="H3480" s="37" t="s">
        <v>2308</v>
      </c>
      <c r="I3480" s="37">
        <v>13</v>
      </c>
      <c r="J3480" s="37" t="s">
        <v>2268</v>
      </c>
      <c r="K3480" s="37">
        <v>2</v>
      </c>
      <c r="L3480" s="37">
        <v>0</v>
      </c>
    </row>
    <row r="3481" spans="1:12" x14ac:dyDescent="0.25">
      <c r="A3481" s="37" t="s">
        <v>8746</v>
      </c>
      <c r="B3481" s="37">
        <v>2</v>
      </c>
      <c r="C3481" s="37">
        <v>0</v>
      </c>
      <c r="D3481" s="37">
        <v>0</v>
      </c>
      <c r="E3481" s="37">
        <v>2</v>
      </c>
      <c r="F3481" s="37">
        <v>0.2823</v>
      </c>
      <c r="G3481" s="37" t="s">
        <v>1243</v>
      </c>
      <c r="H3481" s="37" t="s">
        <v>2308</v>
      </c>
      <c r="I3481" s="37">
        <v>12</v>
      </c>
      <c r="J3481" s="37" t="s">
        <v>2275</v>
      </c>
      <c r="K3481" s="37">
        <v>2</v>
      </c>
      <c r="L3481" s="37">
        <v>0</v>
      </c>
    </row>
    <row r="3482" spans="1:12" x14ac:dyDescent="0.25">
      <c r="A3482" s="37" t="s">
        <v>7906</v>
      </c>
      <c r="B3482" s="37">
        <v>2</v>
      </c>
      <c r="C3482" s="37">
        <v>0</v>
      </c>
      <c r="D3482" s="37">
        <v>0</v>
      </c>
      <c r="E3482" s="37">
        <v>1</v>
      </c>
      <c r="F3482" s="37">
        <v>0.63514999999999999</v>
      </c>
      <c r="G3482" s="37" t="s">
        <v>1259</v>
      </c>
      <c r="H3482" s="37" t="s">
        <v>2308</v>
      </c>
      <c r="I3482" s="37">
        <v>27</v>
      </c>
      <c r="J3482" s="37" t="s">
        <v>2275</v>
      </c>
      <c r="K3482" s="37">
        <v>2</v>
      </c>
      <c r="L3482" s="37">
        <v>0</v>
      </c>
    </row>
    <row r="3483" spans="1:12" x14ac:dyDescent="0.25">
      <c r="A3483" s="37" t="s">
        <v>7369</v>
      </c>
      <c r="B3483" s="37">
        <v>2</v>
      </c>
      <c r="C3483" s="37">
        <v>0</v>
      </c>
      <c r="D3483" s="37">
        <v>1</v>
      </c>
      <c r="E3483" s="37">
        <v>1</v>
      </c>
      <c r="F3483" s="37">
        <v>1.9290000000000003</v>
      </c>
      <c r="G3483" s="37" t="s">
        <v>1240</v>
      </c>
      <c r="H3483" s="37" t="s">
        <v>2308</v>
      </c>
      <c r="I3483" s="37">
        <v>82</v>
      </c>
      <c r="J3483" s="37" t="s">
        <v>2275</v>
      </c>
      <c r="K3483" s="37">
        <v>2</v>
      </c>
      <c r="L3483" s="37">
        <v>1</v>
      </c>
    </row>
    <row r="3484" spans="1:12" x14ac:dyDescent="0.25">
      <c r="A3484" s="37" t="s">
        <v>7277</v>
      </c>
      <c r="B3484" s="37">
        <v>2</v>
      </c>
      <c r="C3484" s="37">
        <v>0</v>
      </c>
      <c r="D3484" s="37">
        <v>0</v>
      </c>
      <c r="E3484" s="37">
        <v>0</v>
      </c>
      <c r="F3484" s="37">
        <v>0.1411</v>
      </c>
      <c r="G3484" s="37" t="s">
        <v>1240</v>
      </c>
      <c r="H3484" s="37" t="s">
        <v>2308</v>
      </c>
      <c r="I3484" s="37">
        <v>6</v>
      </c>
      <c r="J3484" s="37" t="s">
        <v>2268</v>
      </c>
      <c r="K3484" s="37">
        <v>1</v>
      </c>
      <c r="L3484" s="37">
        <v>0</v>
      </c>
    </row>
    <row r="3485" spans="1:12" x14ac:dyDescent="0.25">
      <c r="A3485" s="37" t="s">
        <v>7160</v>
      </c>
      <c r="B3485" s="37">
        <v>2</v>
      </c>
      <c r="C3485" s="37">
        <v>0</v>
      </c>
      <c r="D3485" s="37">
        <v>0</v>
      </c>
      <c r="E3485" s="37">
        <v>0</v>
      </c>
      <c r="F3485" s="37">
        <v>0.54105000000000003</v>
      </c>
      <c r="G3485" s="37" t="s">
        <v>1240</v>
      </c>
      <c r="H3485" s="37" t="s">
        <v>2308</v>
      </c>
      <c r="I3485" s="37">
        <v>23</v>
      </c>
      <c r="J3485" s="37" t="s">
        <v>2275</v>
      </c>
      <c r="K3485" s="37">
        <v>1</v>
      </c>
      <c r="L3485" s="37">
        <v>0</v>
      </c>
    </row>
    <row r="3486" spans="1:12" x14ac:dyDescent="0.25">
      <c r="A3486" s="37" t="s">
        <v>7569</v>
      </c>
      <c r="B3486" s="37">
        <v>2</v>
      </c>
      <c r="C3486" s="37">
        <v>0</v>
      </c>
      <c r="D3486" s="37">
        <v>1</v>
      </c>
      <c r="E3486" s="37">
        <v>0</v>
      </c>
      <c r="F3486" s="37">
        <v>1.8114000000000001</v>
      </c>
      <c r="G3486" s="37" t="s">
        <v>1240</v>
      </c>
      <c r="H3486" s="37" t="s">
        <v>2308</v>
      </c>
      <c r="I3486" s="37">
        <v>77</v>
      </c>
      <c r="J3486" s="37" t="s">
        <v>2275</v>
      </c>
      <c r="K3486" s="37">
        <v>2</v>
      </c>
      <c r="L3486" s="37">
        <v>1</v>
      </c>
    </row>
    <row r="3487" spans="1:12" x14ac:dyDescent="0.25">
      <c r="A3487" s="37" t="s">
        <v>6739</v>
      </c>
      <c r="B3487" s="37">
        <v>2</v>
      </c>
      <c r="C3487" s="37">
        <v>0</v>
      </c>
      <c r="D3487" s="37">
        <v>0</v>
      </c>
      <c r="E3487" s="37">
        <v>0</v>
      </c>
      <c r="F3487" s="37">
        <v>0.42345000000000005</v>
      </c>
      <c r="G3487" s="37" t="s">
        <v>1240</v>
      </c>
      <c r="H3487" s="37" t="s">
        <v>2308</v>
      </c>
      <c r="I3487" s="37">
        <v>18</v>
      </c>
      <c r="J3487" s="37" t="s">
        <v>2268</v>
      </c>
      <c r="K3487" s="37">
        <v>2</v>
      </c>
      <c r="L3487" s="37">
        <v>0</v>
      </c>
    </row>
    <row r="3488" spans="1:12" x14ac:dyDescent="0.25">
      <c r="A3488" s="37" t="s">
        <v>7275</v>
      </c>
      <c r="B3488" s="37">
        <v>2</v>
      </c>
      <c r="C3488" s="37">
        <v>0</v>
      </c>
      <c r="D3488" s="37">
        <v>0</v>
      </c>
      <c r="E3488" s="37">
        <v>0</v>
      </c>
      <c r="F3488" s="37">
        <v>9.4100000000000003E-2</v>
      </c>
      <c r="G3488" s="37" t="s">
        <v>1240</v>
      </c>
      <c r="H3488" s="37" t="s">
        <v>2308</v>
      </c>
      <c r="I3488" s="37">
        <v>4</v>
      </c>
      <c r="J3488" s="37" t="s">
        <v>2275</v>
      </c>
      <c r="K3488" s="37">
        <v>1</v>
      </c>
      <c r="L3488" s="37">
        <v>0</v>
      </c>
    </row>
    <row r="3489" spans="1:12" x14ac:dyDescent="0.25">
      <c r="A3489" s="37" t="s">
        <v>8009</v>
      </c>
      <c r="B3489" s="37">
        <v>2</v>
      </c>
      <c r="C3489" s="37">
        <v>0</v>
      </c>
      <c r="D3489" s="37">
        <v>0</v>
      </c>
      <c r="E3489" s="37">
        <v>1</v>
      </c>
      <c r="F3489" s="37">
        <v>0.82335000000000003</v>
      </c>
      <c r="G3489" s="37" t="s">
        <v>1240</v>
      </c>
      <c r="H3489" s="37" t="s">
        <v>2308</v>
      </c>
      <c r="I3489" s="37">
        <v>35</v>
      </c>
      <c r="J3489" s="37" t="s">
        <v>2275</v>
      </c>
      <c r="K3489" s="37">
        <v>2</v>
      </c>
      <c r="L3489" s="37">
        <v>0</v>
      </c>
    </row>
    <row r="3490" spans="1:12" x14ac:dyDescent="0.25">
      <c r="A3490" s="37" t="s">
        <v>7568</v>
      </c>
      <c r="B3490" s="37">
        <v>2</v>
      </c>
      <c r="C3490" s="37">
        <v>0</v>
      </c>
      <c r="D3490" s="37">
        <v>0</v>
      </c>
      <c r="E3490" s="37">
        <v>0</v>
      </c>
      <c r="F3490" s="37">
        <v>0.87040000000000006</v>
      </c>
      <c r="G3490" s="37" t="s">
        <v>1240</v>
      </c>
      <c r="H3490" s="37" t="s">
        <v>2316</v>
      </c>
      <c r="I3490" s="37">
        <v>37</v>
      </c>
      <c r="J3490" s="37" t="s">
        <v>2275</v>
      </c>
      <c r="K3490" s="37">
        <v>2</v>
      </c>
      <c r="L3490" s="37">
        <v>0</v>
      </c>
    </row>
    <row r="3491" spans="1:12" x14ac:dyDescent="0.25">
      <c r="A3491" s="37" t="s">
        <v>7717</v>
      </c>
      <c r="B3491" s="37">
        <v>2</v>
      </c>
      <c r="C3491" s="37">
        <v>0</v>
      </c>
      <c r="D3491" s="37">
        <v>0</v>
      </c>
      <c r="E3491" s="37">
        <v>0</v>
      </c>
      <c r="F3491" s="37">
        <v>0.18815000000000001</v>
      </c>
      <c r="G3491" s="37" t="s">
        <v>1240</v>
      </c>
      <c r="H3491" s="37" t="s">
        <v>2308</v>
      </c>
      <c r="I3491" s="37">
        <v>8</v>
      </c>
      <c r="J3491" s="37" t="s">
        <v>2275</v>
      </c>
      <c r="K3491" s="37">
        <v>1</v>
      </c>
      <c r="L3491" s="37">
        <v>0</v>
      </c>
    </row>
    <row r="3492" spans="1:12" x14ac:dyDescent="0.25">
      <c r="A3492" s="37" t="s">
        <v>6559</v>
      </c>
      <c r="B3492" s="37">
        <v>2</v>
      </c>
      <c r="C3492" s="37">
        <v>0</v>
      </c>
      <c r="D3492" s="37">
        <v>1</v>
      </c>
      <c r="E3492" s="37">
        <v>1</v>
      </c>
      <c r="F3492" s="37">
        <v>1.2938500000000002</v>
      </c>
      <c r="G3492" s="37" t="s">
        <v>1240</v>
      </c>
      <c r="H3492" s="37" t="s">
        <v>2308</v>
      </c>
      <c r="I3492" s="37">
        <v>55</v>
      </c>
      <c r="J3492" s="37" t="s">
        <v>2275</v>
      </c>
      <c r="K3492" s="37">
        <v>2</v>
      </c>
      <c r="L3492" s="37">
        <v>1</v>
      </c>
    </row>
    <row r="3493" spans="1:12" x14ac:dyDescent="0.25">
      <c r="A3493" s="37" t="s">
        <v>7904</v>
      </c>
      <c r="B3493" s="37">
        <v>2</v>
      </c>
      <c r="C3493" s="37">
        <v>0</v>
      </c>
      <c r="D3493" s="37">
        <v>0</v>
      </c>
      <c r="E3493" s="37">
        <v>1</v>
      </c>
      <c r="F3493" s="37">
        <v>0.63514999999999999</v>
      </c>
      <c r="G3493" s="37" t="s">
        <v>1240</v>
      </c>
      <c r="H3493" s="37" t="s">
        <v>2316</v>
      </c>
      <c r="I3493" s="37">
        <v>27</v>
      </c>
      <c r="J3493" s="37" t="s">
        <v>2275</v>
      </c>
      <c r="K3493" s="37">
        <v>2</v>
      </c>
      <c r="L3493" s="37">
        <v>0</v>
      </c>
    </row>
    <row r="3494" spans="1:12" x14ac:dyDescent="0.25">
      <c r="A3494" s="37" t="s">
        <v>6738</v>
      </c>
      <c r="B3494" s="37">
        <v>2</v>
      </c>
      <c r="C3494" s="37">
        <v>0</v>
      </c>
      <c r="D3494" s="37">
        <v>0</v>
      </c>
      <c r="E3494" s="37">
        <v>0</v>
      </c>
      <c r="F3494" s="37">
        <v>0.23520000000000002</v>
      </c>
      <c r="G3494" s="37" t="s">
        <v>1240</v>
      </c>
      <c r="H3494" s="37" t="s">
        <v>2316</v>
      </c>
      <c r="I3494" s="37">
        <v>10</v>
      </c>
      <c r="J3494" s="37" t="s">
        <v>2275</v>
      </c>
      <c r="K3494" s="37">
        <v>2</v>
      </c>
      <c r="L3494" s="37">
        <v>0</v>
      </c>
    </row>
    <row r="3495" spans="1:12" x14ac:dyDescent="0.25">
      <c r="A3495" s="37" t="s">
        <v>8069</v>
      </c>
      <c r="B3495" s="37">
        <v>2</v>
      </c>
      <c r="C3495" s="37">
        <v>0</v>
      </c>
      <c r="D3495" s="37">
        <v>1</v>
      </c>
      <c r="E3495" s="37">
        <v>1</v>
      </c>
      <c r="F3495" s="37">
        <v>2.5406500000000003</v>
      </c>
      <c r="G3495" s="37" t="s">
        <v>1240</v>
      </c>
      <c r="H3495" s="37" t="s">
        <v>2308</v>
      </c>
      <c r="I3495" s="37">
        <v>108</v>
      </c>
      <c r="J3495" s="37" t="s">
        <v>2268</v>
      </c>
      <c r="K3495" s="37">
        <v>2</v>
      </c>
      <c r="L3495" s="37">
        <v>1</v>
      </c>
    </row>
    <row r="3496" spans="1:12" x14ac:dyDescent="0.25">
      <c r="A3496" s="37" t="s">
        <v>8068</v>
      </c>
      <c r="B3496" s="37">
        <v>2</v>
      </c>
      <c r="C3496" s="37">
        <v>0</v>
      </c>
      <c r="D3496" s="37">
        <v>1</v>
      </c>
      <c r="E3496" s="37">
        <v>0</v>
      </c>
      <c r="F3496" s="37">
        <v>1.7643500000000001</v>
      </c>
      <c r="G3496" s="37" t="s">
        <v>3313</v>
      </c>
      <c r="H3496" s="37" t="s">
        <v>2308</v>
      </c>
      <c r="I3496" s="37">
        <v>75</v>
      </c>
      <c r="J3496" s="37" t="s">
        <v>2275</v>
      </c>
      <c r="K3496" s="37">
        <v>2</v>
      </c>
      <c r="L3496" s="37">
        <v>1</v>
      </c>
    </row>
    <row r="3497" spans="1:12" x14ac:dyDescent="0.25">
      <c r="A3497" s="37" t="s">
        <v>7274</v>
      </c>
      <c r="B3497" s="37">
        <v>2</v>
      </c>
      <c r="C3497" s="37">
        <v>0</v>
      </c>
      <c r="D3497" s="37">
        <v>1</v>
      </c>
      <c r="E3497" s="37">
        <v>0</v>
      </c>
      <c r="F3497" s="37">
        <v>1.3408500000000001</v>
      </c>
      <c r="G3497" s="37" t="s">
        <v>1227</v>
      </c>
      <c r="H3497" s="37" t="s">
        <v>2269</v>
      </c>
      <c r="I3497" s="37">
        <v>57</v>
      </c>
      <c r="J3497" s="37" t="s">
        <v>2275</v>
      </c>
      <c r="K3497" s="37">
        <v>1</v>
      </c>
      <c r="L3497" s="37">
        <v>1</v>
      </c>
    </row>
    <row r="3498" spans="1:12" x14ac:dyDescent="0.25">
      <c r="A3498" s="37" t="s">
        <v>7843</v>
      </c>
      <c r="B3498" s="37">
        <v>2</v>
      </c>
      <c r="C3498" s="37">
        <v>0</v>
      </c>
      <c r="D3498" s="37">
        <v>0</v>
      </c>
      <c r="E3498" s="37">
        <v>0</v>
      </c>
      <c r="F3498" s="37">
        <v>0.14115</v>
      </c>
      <c r="G3498" s="37" t="s">
        <v>2496</v>
      </c>
      <c r="H3498" s="37" t="s">
        <v>2382</v>
      </c>
      <c r="I3498" s="37">
        <v>6</v>
      </c>
      <c r="J3498" s="37" t="s">
        <v>2275</v>
      </c>
      <c r="K3498" s="37">
        <v>2</v>
      </c>
      <c r="L3498" s="37">
        <v>0</v>
      </c>
    </row>
    <row r="3499" spans="1:12" x14ac:dyDescent="0.25">
      <c r="A3499" s="37" t="s">
        <v>7956</v>
      </c>
      <c r="B3499" s="37">
        <v>2</v>
      </c>
      <c r="C3499" s="37">
        <v>0</v>
      </c>
      <c r="D3499" s="37">
        <v>0</v>
      </c>
      <c r="E3499" s="37">
        <v>0</v>
      </c>
      <c r="F3499" s="37">
        <v>0.23525000000000001</v>
      </c>
      <c r="G3499" s="37" t="s">
        <v>1269</v>
      </c>
      <c r="H3499" s="37" t="s">
        <v>2308</v>
      </c>
      <c r="I3499" s="37">
        <v>10</v>
      </c>
      <c r="J3499" s="37" t="s">
        <v>2275</v>
      </c>
      <c r="K3499" s="37">
        <v>2</v>
      </c>
      <c r="L3499" s="37">
        <v>0</v>
      </c>
    </row>
    <row r="3500" spans="1:12" x14ac:dyDescent="0.25">
      <c r="A3500" s="37" t="s">
        <v>6301</v>
      </c>
      <c r="B3500" s="37">
        <v>2</v>
      </c>
      <c r="C3500" s="37">
        <v>0</v>
      </c>
      <c r="D3500" s="37">
        <v>0</v>
      </c>
      <c r="E3500" s="37">
        <v>0</v>
      </c>
      <c r="F3500" s="37">
        <v>0.9174500000000001</v>
      </c>
      <c r="G3500" s="37" t="s">
        <v>1270</v>
      </c>
      <c r="H3500" s="37" t="s">
        <v>2321</v>
      </c>
      <c r="I3500" s="37">
        <v>39</v>
      </c>
      <c r="J3500" s="37" t="s">
        <v>2268</v>
      </c>
      <c r="K3500" s="37">
        <v>2</v>
      </c>
      <c r="L3500" s="37">
        <v>0</v>
      </c>
    </row>
    <row r="3501" spans="1:12" x14ac:dyDescent="0.25">
      <c r="A3501" s="37" t="s">
        <v>7273</v>
      </c>
      <c r="B3501" s="37">
        <v>2</v>
      </c>
      <c r="C3501" s="37">
        <v>0</v>
      </c>
      <c r="D3501" s="37">
        <v>0</v>
      </c>
      <c r="E3501" s="37">
        <v>0</v>
      </c>
      <c r="F3501" s="37">
        <v>0.2823</v>
      </c>
      <c r="G3501" s="37" t="s">
        <v>1270</v>
      </c>
      <c r="H3501" s="37" t="s">
        <v>2308</v>
      </c>
      <c r="I3501" s="37">
        <v>12</v>
      </c>
      <c r="J3501" s="37" t="s">
        <v>2275</v>
      </c>
      <c r="K3501" s="37">
        <v>2</v>
      </c>
      <c r="L3501" s="37">
        <v>0</v>
      </c>
    </row>
    <row r="3502" spans="1:12" x14ac:dyDescent="0.25">
      <c r="A3502" s="37" t="s">
        <v>9025</v>
      </c>
      <c r="B3502" s="37">
        <v>2</v>
      </c>
      <c r="C3502" s="37">
        <v>0</v>
      </c>
      <c r="D3502" s="37">
        <v>0</v>
      </c>
      <c r="E3502" s="37">
        <v>0</v>
      </c>
      <c r="F3502" s="37">
        <v>0.14115</v>
      </c>
      <c r="G3502" s="37" t="s">
        <v>1270</v>
      </c>
      <c r="H3502" s="37" t="s">
        <v>2308</v>
      </c>
      <c r="I3502" s="37">
        <v>6</v>
      </c>
      <c r="J3502" s="37" t="s">
        <v>2268</v>
      </c>
      <c r="K3502" s="37">
        <v>2</v>
      </c>
      <c r="L3502" s="37">
        <v>0</v>
      </c>
    </row>
    <row r="3503" spans="1:12" x14ac:dyDescent="0.25">
      <c r="A3503" s="37" t="s">
        <v>7272</v>
      </c>
      <c r="B3503" s="37">
        <v>2</v>
      </c>
      <c r="C3503" s="37">
        <v>0</v>
      </c>
      <c r="D3503" s="37">
        <v>0</v>
      </c>
      <c r="E3503" s="37">
        <v>0</v>
      </c>
      <c r="F3503" s="37">
        <v>0.37635000000000007</v>
      </c>
      <c r="G3503" s="37" t="s">
        <v>1270</v>
      </c>
      <c r="H3503" s="37" t="s">
        <v>2308</v>
      </c>
      <c r="I3503" s="37">
        <v>16</v>
      </c>
      <c r="J3503" s="37" t="s">
        <v>2268</v>
      </c>
      <c r="K3503" s="37">
        <v>2</v>
      </c>
      <c r="L3503" s="37">
        <v>0</v>
      </c>
    </row>
    <row r="3504" spans="1:12" x14ac:dyDescent="0.25">
      <c r="A3504" s="37" t="s">
        <v>7783</v>
      </c>
      <c r="B3504" s="37">
        <v>2</v>
      </c>
      <c r="C3504" s="37">
        <v>0</v>
      </c>
      <c r="D3504" s="37">
        <v>1</v>
      </c>
      <c r="E3504" s="37">
        <v>1</v>
      </c>
      <c r="F3504" s="37">
        <v>1.2232500000000002</v>
      </c>
      <c r="G3504" s="37" t="s">
        <v>1270</v>
      </c>
      <c r="H3504" s="37" t="s">
        <v>2308</v>
      </c>
      <c r="I3504" s="37">
        <v>52</v>
      </c>
      <c r="J3504" s="37" t="s">
        <v>2268</v>
      </c>
      <c r="K3504" s="37">
        <v>2</v>
      </c>
      <c r="L3504" s="37">
        <v>1</v>
      </c>
    </row>
    <row r="3505" spans="1:12" x14ac:dyDescent="0.25">
      <c r="A3505" s="37" t="s">
        <v>7567</v>
      </c>
      <c r="B3505" s="37">
        <v>2</v>
      </c>
      <c r="C3505" s="37">
        <v>0</v>
      </c>
      <c r="D3505" s="37">
        <v>0</v>
      </c>
      <c r="E3505" s="37">
        <v>0</v>
      </c>
      <c r="F3505" s="37">
        <v>1.1997500000000001</v>
      </c>
      <c r="G3505" s="37" t="s">
        <v>1260</v>
      </c>
      <c r="H3505" s="37" t="s">
        <v>2308</v>
      </c>
      <c r="I3505" s="37">
        <v>51</v>
      </c>
      <c r="J3505" s="37" t="s">
        <v>2268</v>
      </c>
      <c r="K3505" s="37">
        <v>2</v>
      </c>
      <c r="L3505" s="37">
        <v>0</v>
      </c>
    </row>
    <row r="3506" spans="1:12" x14ac:dyDescent="0.25">
      <c r="A3506" s="37" t="s">
        <v>7566</v>
      </c>
      <c r="B3506" s="37">
        <v>2</v>
      </c>
      <c r="C3506" s="37">
        <v>0</v>
      </c>
      <c r="D3506" s="37">
        <v>1</v>
      </c>
      <c r="E3506" s="37">
        <v>0</v>
      </c>
      <c r="F3506" s="37">
        <v>1.8584000000000001</v>
      </c>
      <c r="G3506" s="37" t="s">
        <v>1260</v>
      </c>
      <c r="H3506" s="37" t="s">
        <v>2308</v>
      </c>
      <c r="I3506" s="37">
        <v>79</v>
      </c>
      <c r="J3506" s="37" t="s">
        <v>2268</v>
      </c>
      <c r="K3506" s="37">
        <v>2</v>
      </c>
      <c r="L3506" s="37">
        <v>1</v>
      </c>
    </row>
    <row r="3507" spans="1:12" x14ac:dyDescent="0.25">
      <c r="A3507" s="37" t="s">
        <v>8007</v>
      </c>
      <c r="B3507" s="37">
        <v>2</v>
      </c>
      <c r="C3507" s="37">
        <v>0</v>
      </c>
      <c r="D3507" s="37">
        <v>0</v>
      </c>
      <c r="E3507" s="37">
        <v>0</v>
      </c>
      <c r="F3507" s="37">
        <v>1.4350000000000001</v>
      </c>
      <c r="G3507" s="37" t="s">
        <v>1246</v>
      </c>
      <c r="H3507" s="37" t="s">
        <v>2308</v>
      </c>
      <c r="I3507" s="37">
        <v>61</v>
      </c>
      <c r="J3507" s="37" t="s">
        <v>2275</v>
      </c>
      <c r="K3507" s="37">
        <v>2</v>
      </c>
      <c r="L3507" s="37">
        <v>0</v>
      </c>
    </row>
    <row r="3508" spans="1:12" x14ac:dyDescent="0.25">
      <c r="A3508" s="37" t="s">
        <v>7657</v>
      </c>
      <c r="B3508" s="37">
        <v>2</v>
      </c>
      <c r="C3508" s="37">
        <v>0</v>
      </c>
      <c r="D3508" s="37">
        <v>0</v>
      </c>
      <c r="E3508" s="37">
        <v>1</v>
      </c>
      <c r="F3508" s="37">
        <v>0.82335000000000003</v>
      </c>
      <c r="G3508" s="37" t="s">
        <v>1246</v>
      </c>
      <c r="H3508" s="37" t="s">
        <v>2308</v>
      </c>
      <c r="I3508" s="37">
        <v>35</v>
      </c>
      <c r="J3508" s="37" t="s">
        <v>2275</v>
      </c>
      <c r="K3508" s="37">
        <v>2</v>
      </c>
      <c r="L3508" s="37">
        <v>0</v>
      </c>
    </row>
    <row r="3509" spans="1:12" x14ac:dyDescent="0.25">
      <c r="A3509" s="37" t="s">
        <v>7024</v>
      </c>
      <c r="B3509" s="37">
        <v>2</v>
      </c>
      <c r="C3509" s="37">
        <v>0</v>
      </c>
      <c r="D3509" s="37">
        <v>1</v>
      </c>
      <c r="E3509" s="37">
        <v>1</v>
      </c>
      <c r="F3509" s="37">
        <v>1.6467499999999999</v>
      </c>
      <c r="G3509" s="37" t="s">
        <v>1246</v>
      </c>
      <c r="H3509" s="37" t="s">
        <v>2308</v>
      </c>
      <c r="I3509" s="37">
        <v>70</v>
      </c>
      <c r="J3509" s="37" t="s">
        <v>2268</v>
      </c>
      <c r="K3509" s="37">
        <v>2</v>
      </c>
      <c r="L3509" s="37">
        <v>1</v>
      </c>
    </row>
    <row r="3510" spans="1:12" x14ac:dyDescent="0.25">
      <c r="A3510" s="37" t="s">
        <v>8322</v>
      </c>
      <c r="B3510" s="37">
        <v>2</v>
      </c>
      <c r="C3510" s="37">
        <v>0</v>
      </c>
      <c r="D3510" s="37">
        <v>0</v>
      </c>
      <c r="E3510" s="37">
        <v>0</v>
      </c>
      <c r="F3510" s="37">
        <v>0.68220000000000003</v>
      </c>
      <c r="G3510" s="37" t="s">
        <v>1246</v>
      </c>
      <c r="H3510" s="37" t="s">
        <v>2308</v>
      </c>
      <c r="I3510" s="37">
        <v>29</v>
      </c>
      <c r="J3510" s="37" t="s">
        <v>2275</v>
      </c>
      <c r="K3510" s="37">
        <v>2</v>
      </c>
      <c r="L3510" s="37">
        <v>0</v>
      </c>
    </row>
    <row r="3511" spans="1:12" x14ac:dyDescent="0.25">
      <c r="A3511" s="37" t="s">
        <v>5975</v>
      </c>
      <c r="B3511" s="37">
        <v>2</v>
      </c>
      <c r="C3511" s="37">
        <v>0</v>
      </c>
      <c r="D3511" s="37">
        <v>0</v>
      </c>
      <c r="E3511" s="37">
        <v>1</v>
      </c>
      <c r="F3511" s="37">
        <v>1.6467499999999999</v>
      </c>
      <c r="G3511" s="37" t="s">
        <v>1246</v>
      </c>
      <c r="H3511" s="37" t="s">
        <v>2308</v>
      </c>
      <c r="I3511" s="37">
        <v>70</v>
      </c>
      <c r="J3511" s="37" t="s">
        <v>2275</v>
      </c>
      <c r="K3511" s="37">
        <v>2</v>
      </c>
      <c r="L3511" s="37">
        <v>0</v>
      </c>
    </row>
    <row r="3512" spans="1:12" x14ac:dyDescent="0.25">
      <c r="A3512" s="37" t="s">
        <v>7564</v>
      </c>
      <c r="B3512" s="37">
        <v>2</v>
      </c>
      <c r="C3512" s="37">
        <v>0</v>
      </c>
      <c r="D3512" s="37">
        <v>0</v>
      </c>
      <c r="E3512" s="37">
        <v>0</v>
      </c>
      <c r="F3512" s="37">
        <v>1.2703500000000001</v>
      </c>
      <c r="G3512" s="37" t="s">
        <v>1246</v>
      </c>
      <c r="H3512" s="37" t="s">
        <v>2308</v>
      </c>
      <c r="I3512" s="37">
        <v>54</v>
      </c>
      <c r="J3512" s="37" t="s">
        <v>2275</v>
      </c>
      <c r="K3512" s="37">
        <v>2</v>
      </c>
      <c r="L3512" s="37">
        <v>0</v>
      </c>
    </row>
    <row r="3513" spans="1:12" x14ac:dyDescent="0.25">
      <c r="A3513" s="37" t="s">
        <v>8066</v>
      </c>
      <c r="B3513" s="37">
        <v>2</v>
      </c>
      <c r="C3513" s="37">
        <v>0</v>
      </c>
      <c r="D3513" s="37">
        <v>0</v>
      </c>
      <c r="E3513" s="37">
        <v>1</v>
      </c>
      <c r="F3513" s="37">
        <v>0.56455000000000011</v>
      </c>
      <c r="G3513" s="37" t="s">
        <v>1246</v>
      </c>
      <c r="H3513" s="37" t="s">
        <v>2308</v>
      </c>
      <c r="I3513" s="37">
        <v>24</v>
      </c>
      <c r="J3513" s="37" t="s">
        <v>2275</v>
      </c>
      <c r="K3513" s="37">
        <v>2</v>
      </c>
      <c r="L3513" s="37">
        <v>0</v>
      </c>
    </row>
    <row r="3514" spans="1:12" x14ac:dyDescent="0.25">
      <c r="A3514" s="37" t="s">
        <v>6731</v>
      </c>
      <c r="B3514" s="37">
        <v>2</v>
      </c>
      <c r="C3514" s="37">
        <v>0</v>
      </c>
      <c r="D3514" s="37">
        <v>0</v>
      </c>
      <c r="E3514" s="37">
        <v>0</v>
      </c>
      <c r="F3514" s="37">
        <v>1.0821499999999999</v>
      </c>
      <c r="G3514" s="37" t="s">
        <v>1246</v>
      </c>
      <c r="H3514" s="37" t="s">
        <v>2308</v>
      </c>
      <c r="I3514" s="37">
        <v>46</v>
      </c>
      <c r="J3514" s="37" t="s">
        <v>2275</v>
      </c>
      <c r="K3514" s="37">
        <v>2</v>
      </c>
      <c r="L3514" s="37">
        <v>0</v>
      </c>
    </row>
    <row r="3515" spans="1:12" x14ac:dyDescent="0.25">
      <c r="A3515" s="37" t="s">
        <v>8286</v>
      </c>
      <c r="B3515" s="37">
        <v>2</v>
      </c>
      <c r="C3515" s="37">
        <v>0</v>
      </c>
      <c r="D3515" s="37">
        <v>1</v>
      </c>
      <c r="E3515" s="37">
        <v>0</v>
      </c>
      <c r="F3515" s="37">
        <v>3.2228500000000002</v>
      </c>
      <c r="G3515" s="37" t="s">
        <v>2299</v>
      </c>
      <c r="H3515" s="37" t="s">
        <v>2308</v>
      </c>
      <c r="I3515" s="37">
        <v>137</v>
      </c>
      <c r="J3515" s="37" t="s">
        <v>2275</v>
      </c>
      <c r="K3515" s="37">
        <v>2</v>
      </c>
      <c r="L3515" s="37">
        <v>1</v>
      </c>
    </row>
    <row r="3516" spans="1:12" x14ac:dyDescent="0.25">
      <c r="A3516" s="37" t="s">
        <v>6295</v>
      </c>
      <c r="B3516" s="37">
        <v>2</v>
      </c>
      <c r="C3516" s="37">
        <v>0</v>
      </c>
      <c r="D3516" s="37">
        <v>0</v>
      </c>
      <c r="E3516" s="37">
        <v>1</v>
      </c>
      <c r="F3516" s="37">
        <v>0.32934999999999998</v>
      </c>
      <c r="G3516" s="37" t="s">
        <v>2339</v>
      </c>
      <c r="H3516" s="37" t="s">
        <v>2308</v>
      </c>
      <c r="I3516" s="37">
        <v>14</v>
      </c>
      <c r="J3516" s="37" t="s">
        <v>2268</v>
      </c>
      <c r="K3516" s="37">
        <v>2</v>
      </c>
      <c r="L3516" s="37">
        <v>0</v>
      </c>
    </row>
    <row r="3517" spans="1:12" x14ac:dyDescent="0.25">
      <c r="A3517" s="37" t="s">
        <v>4191</v>
      </c>
      <c r="B3517" s="37">
        <v>2</v>
      </c>
      <c r="C3517" s="37">
        <v>0</v>
      </c>
      <c r="D3517" s="37">
        <v>2</v>
      </c>
      <c r="E3517" s="37">
        <v>1</v>
      </c>
      <c r="F3517" s="37">
        <v>2.7994500000000002</v>
      </c>
      <c r="G3517" s="37" t="s">
        <v>2339</v>
      </c>
      <c r="H3517" s="37" t="s">
        <v>2308</v>
      </c>
      <c r="I3517" s="37">
        <v>119</v>
      </c>
      <c r="J3517" s="37" t="s">
        <v>2268</v>
      </c>
      <c r="K3517" s="37">
        <v>2</v>
      </c>
      <c r="L3517" s="37">
        <v>2</v>
      </c>
    </row>
    <row r="3518" spans="1:12" x14ac:dyDescent="0.25">
      <c r="A3518" s="37" t="s">
        <v>7270</v>
      </c>
      <c r="B3518" s="37">
        <v>2</v>
      </c>
      <c r="C3518" s="37">
        <v>0</v>
      </c>
      <c r="D3518" s="37">
        <v>0</v>
      </c>
      <c r="E3518" s="37">
        <v>1</v>
      </c>
      <c r="F3518" s="37">
        <v>0.30580000000000002</v>
      </c>
      <c r="G3518" s="37" t="s">
        <v>1245</v>
      </c>
      <c r="H3518" s="37" t="s">
        <v>2405</v>
      </c>
      <c r="I3518" s="37">
        <v>13</v>
      </c>
      <c r="J3518" s="37" t="s">
        <v>2275</v>
      </c>
      <c r="K3518" s="37">
        <v>2</v>
      </c>
      <c r="L3518" s="37">
        <v>0</v>
      </c>
    </row>
    <row r="3519" spans="1:12" x14ac:dyDescent="0.25">
      <c r="A3519" s="37" t="s">
        <v>7842</v>
      </c>
      <c r="B3519" s="37">
        <v>2</v>
      </c>
      <c r="C3519" s="37">
        <v>0</v>
      </c>
      <c r="D3519" s="37">
        <v>0</v>
      </c>
      <c r="E3519" s="37">
        <v>0</v>
      </c>
      <c r="F3519" s="37">
        <v>0.61165000000000003</v>
      </c>
      <c r="G3519" s="37" t="s">
        <v>1245</v>
      </c>
      <c r="H3519" s="37" t="s">
        <v>2308</v>
      </c>
      <c r="I3519" s="37">
        <v>26</v>
      </c>
      <c r="J3519" s="37" t="s">
        <v>2268</v>
      </c>
      <c r="K3519" s="37">
        <v>2</v>
      </c>
      <c r="L3519" s="37">
        <v>0</v>
      </c>
    </row>
    <row r="3520" spans="1:12" x14ac:dyDescent="0.25">
      <c r="A3520" s="37" t="s">
        <v>8006</v>
      </c>
      <c r="B3520" s="37">
        <v>2</v>
      </c>
      <c r="C3520" s="37">
        <v>0</v>
      </c>
      <c r="D3520" s="37">
        <v>0</v>
      </c>
      <c r="E3520" s="37">
        <v>0</v>
      </c>
      <c r="F3520" s="37">
        <v>0.16465000000000002</v>
      </c>
      <c r="G3520" s="37" t="s">
        <v>1256</v>
      </c>
      <c r="H3520" s="37" t="s">
        <v>2308</v>
      </c>
      <c r="I3520" s="37">
        <v>7</v>
      </c>
      <c r="J3520" s="37" t="s">
        <v>2275</v>
      </c>
      <c r="K3520" s="37">
        <v>1</v>
      </c>
      <c r="L3520" s="37">
        <v>0</v>
      </c>
    </row>
    <row r="3521" spans="1:12" x14ac:dyDescent="0.25">
      <c r="A3521" s="37" t="s">
        <v>7654</v>
      </c>
      <c r="B3521" s="37">
        <v>2</v>
      </c>
      <c r="C3521" s="37">
        <v>0</v>
      </c>
      <c r="D3521" s="37">
        <v>0</v>
      </c>
      <c r="E3521" s="37">
        <v>1</v>
      </c>
      <c r="F3521" s="37">
        <v>9.4100000000000003E-2</v>
      </c>
      <c r="G3521" s="37" t="s">
        <v>1248</v>
      </c>
      <c r="H3521" s="37" t="s">
        <v>2321</v>
      </c>
      <c r="I3521" s="37">
        <v>4</v>
      </c>
      <c r="J3521" s="37" t="s">
        <v>2275</v>
      </c>
      <c r="K3521" s="37">
        <v>2</v>
      </c>
      <c r="L3521" s="37">
        <v>0</v>
      </c>
    </row>
    <row r="3522" spans="1:12" x14ac:dyDescent="0.25">
      <c r="A3522" s="37" t="s">
        <v>7781</v>
      </c>
      <c r="B3522" s="37">
        <v>2</v>
      </c>
      <c r="C3522" s="37">
        <v>0</v>
      </c>
      <c r="D3522" s="37">
        <v>0</v>
      </c>
      <c r="E3522" s="37">
        <v>1</v>
      </c>
      <c r="F3522" s="37">
        <v>0.23519999999999999</v>
      </c>
      <c r="G3522" s="37" t="s">
        <v>1228</v>
      </c>
      <c r="H3522" s="37" t="s">
        <v>2321</v>
      </c>
      <c r="I3522" s="37">
        <v>10</v>
      </c>
      <c r="J3522" s="37" t="s">
        <v>2275</v>
      </c>
      <c r="K3522" s="37">
        <v>1</v>
      </c>
      <c r="L3522" s="37">
        <v>0</v>
      </c>
    </row>
    <row r="3523" spans="1:12" x14ac:dyDescent="0.25">
      <c r="A3523" s="37" t="s">
        <v>6290</v>
      </c>
      <c r="B3523" s="37">
        <v>2</v>
      </c>
      <c r="C3523" s="37">
        <v>0</v>
      </c>
      <c r="D3523" s="37">
        <v>1</v>
      </c>
      <c r="E3523" s="37">
        <v>0</v>
      </c>
      <c r="F3523" s="37">
        <v>2.7759000000000005</v>
      </c>
      <c r="G3523" s="37" t="s">
        <v>1247</v>
      </c>
      <c r="H3523" s="37" t="s">
        <v>2308</v>
      </c>
      <c r="I3523" s="37">
        <v>118</v>
      </c>
      <c r="J3523" s="37" t="s">
        <v>2275</v>
      </c>
      <c r="K3523" s="37">
        <v>2</v>
      </c>
      <c r="L3523" s="37">
        <v>1</v>
      </c>
    </row>
    <row r="3524" spans="1:12" x14ac:dyDescent="0.25">
      <c r="A3524" s="37" t="s">
        <v>7562</v>
      </c>
      <c r="B3524" s="37">
        <v>2</v>
      </c>
      <c r="C3524" s="37">
        <v>0</v>
      </c>
      <c r="D3524" s="37">
        <v>0</v>
      </c>
      <c r="E3524" s="37">
        <v>0</v>
      </c>
      <c r="F3524" s="37">
        <v>0.14115</v>
      </c>
      <c r="G3524" s="37" t="s">
        <v>7561</v>
      </c>
      <c r="H3524" s="37" t="s">
        <v>2308</v>
      </c>
      <c r="I3524" s="37">
        <v>6</v>
      </c>
      <c r="J3524" s="37" t="s">
        <v>2275</v>
      </c>
      <c r="K3524" s="37">
        <v>2</v>
      </c>
      <c r="L3524" s="37">
        <v>0</v>
      </c>
    </row>
    <row r="3525" spans="1:12" x14ac:dyDescent="0.25">
      <c r="A3525" s="37" t="s">
        <v>7780</v>
      </c>
      <c r="B3525" s="37">
        <v>2</v>
      </c>
      <c r="C3525" s="37">
        <v>0</v>
      </c>
      <c r="D3525" s="37">
        <v>0</v>
      </c>
      <c r="E3525" s="37">
        <v>1</v>
      </c>
      <c r="F3525" s="37">
        <v>7.0550000000000002E-2</v>
      </c>
      <c r="G3525" s="37" t="s">
        <v>2276</v>
      </c>
      <c r="H3525" s="37" t="s">
        <v>2269</v>
      </c>
      <c r="I3525" s="37">
        <v>3</v>
      </c>
      <c r="J3525" s="37" t="s">
        <v>2275</v>
      </c>
      <c r="K3525" s="37">
        <v>1</v>
      </c>
      <c r="L3525" s="37">
        <v>0</v>
      </c>
    </row>
    <row r="3526" spans="1:12" x14ac:dyDescent="0.25">
      <c r="A3526" s="37" t="s">
        <v>7779</v>
      </c>
      <c r="B3526" s="37">
        <v>2</v>
      </c>
      <c r="C3526" s="37">
        <v>0</v>
      </c>
      <c r="D3526" s="37">
        <v>0</v>
      </c>
      <c r="E3526" s="37">
        <v>1</v>
      </c>
      <c r="F3526" s="37">
        <v>0.77629999999999999</v>
      </c>
      <c r="G3526" s="37" t="s">
        <v>1220</v>
      </c>
      <c r="H3526" s="37" t="s">
        <v>2321</v>
      </c>
      <c r="I3526" s="37">
        <v>33</v>
      </c>
      <c r="J3526" s="37" t="s">
        <v>2275</v>
      </c>
      <c r="K3526" s="37">
        <v>1</v>
      </c>
      <c r="L3526" s="37">
        <v>0</v>
      </c>
    </row>
    <row r="3527" spans="1:12" x14ac:dyDescent="0.25">
      <c r="A3527" s="37" t="s">
        <v>7653</v>
      </c>
      <c r="B3527" s="37">
        <v>2</v>
      </c>
      <c r="C3527" s="37">
        <v>0</v>
      </c>
      <c r="D3527" s="37">
        <v>0</v>
      </c>
      <c r="E3527" s="37">
        <v>0</v>
      </c>
      <c r="F3527" s="37">
        <v>0.51755000000000007</v>
      </c>
      <c r="G3527" s="37" t="s">
        <v>1220</v>
      </c>
      <c r="H3527" s="37" t="s">
        <v>2308</v>
      </c>
      <c r="I3527" s="37">
        <v>22</v>
      </c>
      <c r="J3527" s="37" t="s">
        <v>2268</v>
      </c>
      <c r="K3527" s="37">
        <v>2</v>
      </c>
      <c r="L3527" s="37">
        <v>0</v>
      </c>
    </row>
    <row r="3528" spans="1:12" x14ac:dyDescent="0.25">
      <c r="A3528" s="37" t="s">
        <v>7155</v>
      </c>
      <c r="B3528" s="37">
        <v>2</v>
      </c>
      <c r="C3528" s="37">
        <v>0</v>
      </c>
      <c r="D3528" s="37">
        <v>0</v>
      </c>
      <c r="E3528" s="37">
        <v>0</v>
      </c>
      <c r="F3528" s="37">
        <v>0.23525000000000001</v>
      </c>
      <c r="G3528" s="37" t="s">
        <v>1220</v>
      </c>
      <c r="H3528" s="37" t="s">
        <v>2316</v>
      </c>
      <c r="I3528" s="37">
        <v>10</v>
      </c>
      <c r="J3528" s="37" t="s">
        <v>2275</v>
      </c>
      <c r="K3528" s="37">
        <v>2</v>
      </c>
      <c r="L3528" s="37">
        <v>0</v>
      </c>
    </row>
    <row r="3529" spans="1:12" x14ac:dyDescent="0.25">
      <c r="A3529" s="37" t="s">
        <v>7900</v>
      </c>
      <c r="B3529" s="37">
        <v>2</v>
      </c>
      <c r="C3529" s="37">
        <v>0</v>
      </c>
      <c r="D3529" s="37">
        <v>0</v>
      </c>
      <c r="E3529" s="37">
        <v>1</v>
      </c>
      <c r="F3529" s="37">
        <v>1.0821000000000001</v>
      </c>
      <c r="G3529" s="37" t="s">
        <v>1220</v>
      </c>
      <c r="H3529" s="37" t="s">
        <v>2308</v>
      </c>
      <c r="I3529" s="37">
        <v>46</v>
      </c>
      <c r="J3529" s="37" t="s">
        <v>2275</v>
      </c>
      <c r="K3529" s="37">
        <v>2</v>
      </c>
      <c r="L3529" s="37">
        <v>0</v>
      </c>
    </row>
    <row r="3530" spans="1:12" x14ac:dyDescent="0.25">
      <c r="A3530" s="37" t="s">
        <v>9242</v>
      </c>
      <c r="B3530" s="37">
        <v>2</v>
      </c>
      <c r="C3530" s="37">
        <v>0</v>
      </c>
      <c r="D3530" s="37">
        <v>0</v>
      </c>
      <c r="E3530" s="37">
        <v>1</v>
      </c>
      <c r="F3530" s="37">
        <v>0.44695000000000007</v>
      </c>
      <c r="G3530" s="37" t="s">
        <v>1220</v>
      </c>
      <c r="H3530" s="37" t="s">
        <v>2308</v>
      </c>
      <c r="I3530" s="37">
        <v>19</v>
      </c>
      <c r="J3530" s="37" t="s">
        <v>2268</v>
      </c>
      <c r="K3530" s="37">
        <v>2</v>
      </c>
      <c r="L3530" s="37">
        <v>0</v>
      </c>
    </row>
    <row r="3531" spans="1:12" x14ac:dyDescent="0.25">
      <c r="A3531" s="37" t="s">
        <v>7018</v>
      </c>
      <c r="B3531" s="37">
        <v>2</v>
      </c>
      <c r="C3531" s="37">
        <v>0</v>
      </c>
      <c r="D3531" s="37">
        <v>0</v>
      </c>
      <c r="E3531" s="37">
        <v>0</v>
      </c>
      <c r="F3531" s="37">
        <v>0.98804999999999998</v>
      </c>
      <c r="G3531" s="37" t="s">
        <v>1251</v>
      </c>
      <c r="H3531" s="37" t="s">
        <v>2308</v>
      </c>
      <c r="I3531" s="37">
        <v>42</v>
      </c>
      <c r="J3531" s="37" t="s">
        <v>2268</v>
      </c>
      <c r="K3531" s="37">
        <v>2</v>
      </c>
      <c r="L3531" s="37">
        <v>0</v>
      </c>
    </row>
    <row r="3532" spans="1:12" x14ac:dyDescent="0.25">
      <c r="A3532" s="37" t="s">
        <v>8004</v>
      </c>
      <c r="B3532" s="37">
        <v>2</v>
      </c>
      <c r="C3532" s="37">
        <v>0</v>
      </c>
      <c r="D3532" s="37">
        <v>1</v>
      </c>
      <c r="E3532" s="37">
        <v>1</v>
      </c>
      <c r="F3532" s="37">
        <v>3.3169500000000003</v>
      </c>
      <c r="G3532" s="37" t="s">
        <v>1224</v>
      </c>
      <c r="H3532" s="37" t="s">
        <v>2308</v>
      </c>
      <c r="I3532" s="37">
        <v>141</v>
      </c>
      <c r="J3532" s="37" t="s">
        <v>2275</v>
      </c>
      <c r="K3532" s="37">
        <v>2</v>
      </c>
      <c r="L3532" s="37">
        <v>1</v>
      </c>
    </row>
    <row r="3533" spans="1:12" x14ac:dyDescent="0.25">
      <c r="A3533" s="37" t="s">
        <v>7016</v>
      </c>
      <c r="B3533" s="37">
        <v>2</v>
      </c>
      <c r="C3533" s="37">
        <v>0</v>
      </c>
      <c r="D3533" s="37">
        <v>0</v>
      </c>
      <c r="E3533" s="37">
        <v>0</v>
      </c>
      <c r="F3533" s="37">
        <v>0.47050000000000003</v>
      </c>
      <c r="G3533" s="37" t="s">
        <v>3916</v>
      </c>
      <c r="H3533" s="37" t="s">
        <v>2308</v>
      </c>
      <c r="I3533" s="37">
        <v>20</v>
      </c>
      <c r="J3533" s="37" t="s">
        <v>2275</v>
      </c>
      <c r="K3533" s="37">
        <v>2</v>
      </c>
      <c r="L3533" s="37">
        <v>0</v>
      </c>
    </row>
    <row r="3534" spans="1:12" x14ac:dyDescent="0.25">
      <c r="A3534" s="37" t="s">
        <v>7456</v>
      </c>
      <c r="B3534" s="37">
        <v>2</v>
      </c>
      <c r="C3534" s="37">
        <v>0</v>
      </c>
      <c r="D3534" s="37">
        <v>0</v>
      </c>
      <c r="E3534" s="37">
        <v>1</v>
      </c>
      <c r="F3534" s="37">
        <v>0.40755000000000002</v>
      </c>
      <c r="G3534" s="37" t="s">
        <v>2318</v>
      </c>
      <c r="H3534" s="37" t="s">
        <v>2308</v>
      </c>
      <c r="I3534" s="37">
        <v>42</v>
      </c>
      <c r="J3534" s="37" t="s">
        <v>2275</v>
      </c>
      <c r="K3534" s="37">
        <v>1</v>
      </c>
      <c r="L3534" s="37">
        <v>0</v>
      </c>
    </row>
    <row r="3535" spans="1:12" x14ac:dyDescent="0.25">
      <c r="A3535" s="37" t="s">
        <v>8002</v>
      </c>
      <c r="B3535" s="37">
        <v>2</v>
      </c>
      <c r="C3535" s="37">
        <v>0</v>
      </c>
      <c r="D3535" s="37">
        <v>0</v>
      </c>
      <c r="E3535" s="37">
        <v>1</v>
      </c>
      <c r="F3535" s="37">
        <v>0.44695000000000007</v>
      </c>
      <c r="G3535" s="37" t="s">
        <v>2318</v>
      </c>
      <c r="H3535" s="37" t="s">
        <v>2308</v>
      </c>
      <c r="I3535" s="37">
        <v>19</v>
      </c>
      <c r="J3535" s="37" t="s">
        <v>2275</v>
      </c>
      <c r="K3535" s="37">
        <v>2</v>
      </c>
      <c r="L3535" s="37">
        <v>0</v>
      </c>
    </row>
    <row r="3536" spans="1:12" x14ac:dyDescent="0.25">
      <c r="A3536" s="37" t="s">
        <v>7713</v>
      </c>
      <c r="B3536" s="37">
        <v>2</v>
      </c>
      <c r="C3536" s="37">
        <v>0</v>
      </c>
      <c r="D3536" s="37">
        <v>0</v>
      </c>
      <c r="E3536" s="37">
        <v>1</v>
      </c>
      <c r="F3536" s="37">
        <v>0.18820000000000001</v>
      </c>
      <c r="G3536" s="37" t="s">
        <v>2318</v>
      </c>
      <c r="H3536" s="37" t="s">
        <v>2308</v>
      </c>
      <c r="I3536" s="37">
        <v>8</v>
      </c>
      <c r="J3536" s="37" t="s">
        <v>2275</v>
      </c>
      <c r="K3536" s="37">
        <v>2</v>
      </c>
      <c r="L3536" s="37">
        <v>0</v>
      </c>
    </row>
    <row r="3537" spans="1:12" x14ac:dyDescent="0.25">
      <c r="A3537" s="37" t="s">
        <v>7778</v>
      </c>
      <c r="B3537" s="37">
        <v>2</v>
      </c>
      <c r="C3537" s="37">
        <v>0</v>
      </c>
      <c r="D3537" s="37">
        <v>0</v>
      </c>
      <c r="E3537" s="37">
        <v>0</v>
      </c>
      <c r="F3537" s="37">
        <v>0.87040000000000006</v>
      </c>
      <c r="G3537" s="37" t="s">
        <v>1241</v>
      </c>
      <c r="H3537" s="37" t="s">
        <v>2308</v>
      </c>
      <c r="I3537" s="37">
        <v>37</v>
      </c>
      <c r="J3537" s="37" t="s">
        <v>2275</v>
      </c>
      <c r="K3537" s="37">
        <v>2</v>
      </c>
      <c r="L3537" s="37">
        <v>0</v>
      </c>
    </row>
    <row r="3538" spans="1:12" x14ac:dyDescent="0.25">
      <c r="A3538" s="37" t="s">
        <v>7557</v>
      </c>
      <c r="B3538" s="37">
        <v>2</v>
      </c>
      <c r="C3538" s="37">
        <v>0</v>
      </c>
      <c r="D3538" s="37">
        <v>0</v>
      </c>
      <c r="E3538" s="37">
        <v>0</v>
      </c>
      <c r="F3538" s="37">
        <v>2.35E-2</v>
      </c>
      <c r="G3538" s="37" t="s">
        <v>1237</v>
      </c>
      <c r="H3538" s="37" t="s">
        <v>2308</v>
      </c>
      <c r="I3538" s="37">
        <v>1</v>
      </c>
      <c r="J3538" s="37" t="s">
        <v>2275</v>
      </c>
      <c r="K3538" s="37">
        <v>1</v>
      </c>
      <c r="L3538" s="37">
        <v>0</v>
      </c>
    </row>
    <row r="3539" spans="1:12" x14ac:dyDescent="0.25">
      <c r="A3539" s="37" t="s">
        <v>8128</v>
      </c>
      <c r="B3539" s="37">
        <v>2</v>
      </c>
      <c r="C3539" s="37">
        <v>0</v>
      </c>
      <c r="D3539" s="37">
        <v>0</v>
      </c>
      <c r="E3539" s="37">
        <v>1</v>
      </c>
      <c r="F3539" s="37">
        <v>0.47050000000000003</v>
      </c>
      <c r="G3539" s="37" t="s">
        <v>1237</v>
      </c>
      <c r="H3539" s="37" t="s">
        <v>2308</v>
      </c>
      <c r="I3539" s="37">
        <v>20</v>
      </c>
      <c r="J3539" s="37" t="s">
        <v>2275</v>
      </c>
      <c r="K3539" s="37">
        <v>1</v>
      </c>
      <c r="L3539" s="37">
        <v>0</v>
      </c>
    </row>
    <row r="3540" spans="1:12" x14ac:dyDescent="0.25">
      <c r="A3540" s="37" t="s">
        <v>7556</v>
      </c>
      <c r="B3540" s="37">
        <v>2</v>
      </c>
      <c r="C3540" s="37">
        <v>0</v>
      </c>
      <c r="D3540" s="37">
        <v>0</v>
      </c>
      <c r="E3540" s="37">
        <v>1</v>
      </c>
      <c r="F3540" s="37">
        <v>0.6351500000000001</v>
      </c>
      <c r="G3540" s="37" t="s">
        <v>1237</v>
      </c>
      <c r="H3540" s="37" t="s">
        <v>2308</v>
      </c>
      <c r="I3540" s="37">
        <v>27</v>
      </c>
      <c r="J3540" s="37" t="s">
        <v>2275</v>
      </c>
      <c r="K3540" s="37">
        <v>2</v>
      </c>
      <c r="L3540" s="37">
        <v>0</v>
      </c>
    </row>
    <row r="3541" spans="1:12" x14ac:dyDescent="0.25">
      <c r="A3541" s="37" t="s">
        <v>7898</v>
      </c>
      <c r="B3541" s="37">
        <v>2</v>
      </c>
      <c r="C3541" s="37">
        <v>0</v>
      </c>
      <c r="D3541" s="37">
        <v>0</v>
      </c>
      <c r="E3541" s="37">
        <v>0</v>
      </c>
      <c r="F3541" s="37">
        <v>0.11760000000000001</v>
      </c>
      <c r="G3541" s="37" t="s">
        <v>1219</v>
      </c>
      <c r="H3541" s="37" t="s">
        <v>2269</v>
      </c>
      <c r="I3541" s="37">
        <v>5</v>
      </c>
      <c r="J3541" s="37" t="s">
        <v>2275</v>
      </c>
      <c r="K3541" s="37">
        <v>1</v>
      </c>
      <c r="L3541" s="37">
        <v>0</v>
      </c>
    </row>
    <row r="3542" spans="1:12" x14ac:dyDescent="0.25">
      <c r="A3542" s="37" t="s">
        <v>8584</v>
      </c>
      <c r="B3542" s="37">
        <v>2</v>
      </c>
      <c r="C3542" s="37">
        <v>0</v>
      </c>
      <c r="D3542" s="37">
        <v>0</v>
      </c>
      <c r="E3542" s="37">
        <v>0</v>
      </c>
      <c r="F3542" s="37">
        <v>0.18815000000000001</v>
      </c>
      <c r="G3542" s="37" t="s">
        <v>1219</v>
      </c>
      <c r="H3542" s="37" t="s">
        <v>2316</v>
      </c>
      <c r="I3542" s="37">
        <v>8</v>
      </c>
      <c r="J3542" s="37" t="s">
        <v>2275</v>
      </c>
      <c r="K3542" s="37">
        <v>1</v>
      </c>
      <c r="L3542" s="37">
        <v>0</v>
      </c>
    </row>
    <row r="3543" spans="1:12" x14ac:dyDescent="0.25">
      <c r="A3543" s="37" t="s">
        <v>6544</v>
      </c>
      <c r="B3543" s="37">
        <v>2</v>
      </c>
      <c r="C3543" s="37">
        <v>0</v>
      </c>
      <c r="D3543" s="37">
        <v>0</v>
      </c>
      <c r="E3543" s="37">
        <v>1</v>
      </c>
      <c r="F3543" s="37">
        <v>1.6938</v>
      </c>
      <c r="G3543" s="37" t="s">
        <v>1219</v>
      </c>
      <c r="H3543" s="37" t="s">
        <v>2316</v>
      </c>
      <c r="I3543" s="37">
        <v>72</v>
      </c>
      <c r="J3543" s="37" t="s">
        <v>2275</v>
      </c>
      <c r="K3543" s="37">
        <v>2</v>
      </c>
      <c r="L3543" s="37">
        <v>0</v>
      </c>
    </row>
    <row r="3544" spans="1:12" x14ac:dyDescent="0.25">
      <c r="A3544" s="37" t="s">
        <v>7266</v>
      </c>
      <c r="B3544" s="37">
        <v>2</v>
      </c>
      <c r="C3544" s="37">
        <v>0</v>
      </c>
      <c r="D3544" s="37">
        <v>0</v>
      </c>
      <c r="E3544" s="37">
        <v>1</v>
      </c>
      <c r="F3544" s="37">
        <v>0.51750000000000007</v>
      </c>
      <c r="G3544" s="37" t="s">
        <v>1219</v>
      </c>
      <c r="H3544" s="37" t="s">
        <v>2308</v>
      </c>
      <c r="I3544" s="37">
        <v>22</v>
      </c>
      <c r="J3544" s="37" t="s">
        <v>2275</v>
      </c>
      <c r="K3544" s="37">
        <v>2</v>
      </c>
      <c r="L3544" s="37">
        <v>0</v>
      </c>
    </row>
    <row r="3545" spans="1:12" x14ac:dyDescent="0.25">
      <c r="A3545" s="37" t="s">
        <v>9201</v>
      </c>
      <c r="B3545" s="37">
        <v>2</v>
      </c>
      <c r="C3545" s="37">
        <v>0</v>
      </c>
      <c r="D3545" s="37">
        <v>0</v>
      </c>
      <c r="E3545" s="37">
        <v>1</v>
      </c>
      <c r="F3545" s="37">
        <v>0.6351500000000001</v>
      </c>
      <c r="G3545" s="37" t="s">
        <v>1219</v>
      </c>
      <c r="H3545" s="37" t="s">
        <v>2308</v>
      </c>
      <c r="I3545" s="37">
        <v>27</v>
      </c>
      <c r="J3545" s="37" t="s">
        <v>2268</v>
      </c>
      <c r="K3545" s="37">
        <v>2</v>
      </c>
      <c r="L3545" s="37">
        <v>0</v>
      </c>
    </row>
    <row r="3546" spans="1:12" x14ac:dyDescent="0.25">
      <c r="A3546" s="37" t="s">
        <v>7897</v>
      </c>
      <c r="B3546" s="37">
        <v>2</v>
      </c>
      <c r="C3546" s="37">
        <v>0</v>
      </c>
      <c r="D3546" s="37">
        <v>1</v>
      </c>
      <c r="E3546" s="37">
        <v>1</v>
      </c>
      <c r="F3546" s="37">
        <v>1.38795</v>
      </c>
      <c r="G3546" s="37" t="s">
        <v>1218</v>
      </c>
      <c r="H3546" s="37" t="s">
        <v>2308</v>
      </c>
      <c r="I3546" s="37">
        <v>59</v>
      </c>
      <c r="J3546" s="37" t="s">
        <v>2268</v>
      </c>
      <c r="K3546" s="37">
        <v>2</v>
      </c>
      <c r="L3546" s="37">
        <v>1</v>
      </c>
    </row>
    <row r="3547" spans="1:12" x14ac:dyDescent="0.25">
      <c r="A3547" s="37" t="s">
        <v>5600</v>
      </c>
      <c r="B3547" s="37">
        <v>2</v>
      </c>
      <c r="C3547" s="37">
        <v>0</v>
      </c>
      <c r="D3547" s="37">
        <v>0</v>
      </c>
      <c r="E3547" s="37">
        <v>0</v>
      </c>
      <c r="F3547" s="37">
        <v>0.51754999999999995</v>
      </c>
      <c r="G3547" s="37" t="s">
        <v>1248</v>
      </c>
      <c r="H3547" s="37" t="s">
        <v>2269</v>
      </c>
      <c r="I3547" s="37">
        <v>22</v>
      </c>
      <c r="J3547" s="37" t="s">
        <v>2268</v>
      </c>
      <c r="K3547" s="37">
        <v>2</v>
      </c>
      <c r="L3547" s="37">
        <v>0</v>
      </c>
    </row>
    <row r="3548" spans="1:12" x14ac:dyDescent="0.25">
      <c r="A3548" s="37" t="s">
        <v>4164</v>
      </c>
      <c r="B3548" s="37">
        <v>2</v>
      </c>
      <c r="C3548" s="37">
        <v>0</v>
      </c>
      <c r="D3548" s="37">
        <v>1</v>
      </c>
      <c r="E3548" s="37">
        <v>2</v>
      </c>
      <c r="F3548" s="37">
        <v>1.38795</v>
      </c>
      <c r="G3548" s="37" t="s">
        <v>1223</v>
      </c>
      <c r="H3548" s="37" t="s">
        <v>2269</v>
      </c>
      <c r="I3548" s="37">
        <v>59</v>
      </c>
      <c r="J3548" s="37" t="s">
        <v>2268</v>
      </c>
      <c r="K3548" s="37">
        <v>2</v>
      </c>
      <c r="L3548" s="37">
        <v>1</v>
      </c>
    </row>
    <row r="3549" spans="1:12" x14ac:dyDescent="0.25">
      <c r="A3549" s="37" t="s">
        <v>7264</v>
      </c>
      <c r="B3549" s="37">
        <v>2</v>
      </c>
      <c r="C3549" s="37">
        <v>0</v>
      </c>
      <c r="D3549" s="37">
        <v>0</v>
      </c>
      <c r="E3549" s="37">
        <v>1</v>
      </c>
      <c r="F3549" s="37">
        <v>0.89395000000000002</v>
      </c>
      <c r="G3549" s="37" t="s">
        <v>1218</v>
      </c>
      <c r="H3549" s="37" t="s">
        <v>2269</v>
      </c>
      <c r="I3549" s="37">
        <v>38</v>
      </c>
      <c r="J3549" s="37" t="s">
        <v>2275</v>
      </c>
      <c r="K3549" s="37">
        <v>2</v>
      </c>
      <c r="L3549" s="37">
        <v>0</v>
      </c>
    </row>
    <row r="3550" spans="1:12" x14ac:dyDescent="0.25">
      <c r="A3550" s="37" t="s">
        <v>6542</v>
      </c>
      <c r="B3550" s="37">
        <v>2</v>
      </c>
      <c r="C3550" s="37">
        <v>0</v>
      </c>
      <c r="D3550" s="37">
        <v>0</v>
      </c>
      <c r="E3550" s="37">
        <v>0</v>
      </c>
      <c r="F3550" s="37">
        <v>0.16465000000000002</v>
      </c>
      <c r="G3550" s="37" t="s">
        <v>1248</v>
      </c>
      <c r="H3550" s="37" t="s">
        <v>2269</v>
      </c>
      <c r="I3550" s="37">
        <v>7</v>
      </c>
      <c r="J3550" s="37" t="s">
        <v>2275</v>
      </c>
      <c r="K3550" s="37">
        <v>2</v>
      </c>
      <c r="L3550" s="37">
        <v>0</v>
      </c>
    </row>
    <row r="3551" spans="1:12" x14ac:dyDescent="0.25">
      <c r="A3551" s="37" t="s">
        <v>7152</v>
      </c>
      <c r="B3551" s="37">
        <v>2</v>
      </c>
      <c r="C3551" s="37">
        <v>0</v>
      </c>
      <c r="D3551" s="37">
        <v>0</v>
      </c>
      <c r="E3551" s="37">
        <v>1</v>
      </c>
      <c r="F3551" s="37">
        <v>7.0550000000000002E-2</v>
      </c>
      <c r="G3551" s="37" t="s">
        <v>2276</v>
      </c>
      <c r="H3551" s="37" t="s">
        <v>2269</v>
      </c>
      <c r="I3551" s="37">
        <v>3</v>
      </c>
      <c r="J3551" s="37" t="s">
        <v>2268</v>
      </c>
      <c r="K3551" s="37">
        <v>1</v>
      </c>
      <c r="L3551" s="37">
        <v>0</v>
      </c>
    </row>
    <row r="3552" spans="1:12" x14ac:dyDescent="0.25">
      <c r="A3552" s="37" t="s">
        <v>8172</v>
      </c>
      <c r="B3552" s="37">
        <v>1</v>
      </c>
      <c r="C3552" s="37">
        <v>0</v>
      </c>
      <c r="D3552" s="37">
        <v>0</v>
      </c>
      <c r="E3552" s="37">
        <v>0</v>
      </c>
      <c r="F3552" s="37">
        <v>4.7E-2</v>
      </c>
      <c r="G3552" s="37" t="s">
        <v>1219</v>
      </c>
      <c r="H3552" s="37" t="s">
        <v>2308</v>
      </c>
      <c r="I3552" s="37">
        <v>1</v>
      </c>
      <c r="J3552" s="37" t="s">
        <v>2268</v>
      </c>
      <c r="K3552" s="37">
        <v>1</v>
      </c>
      <c r="L3552" s="37">
        <v>0</v>
      </c>
    </row>
    <row r="3553" spans="1:12" x14ac:dyDescent="0.25">
      <c r="A3553" s="37" t="s">
        <v>7710</v>
      </c>
      <c r="B3553" s="37">
        <v>1</v>
      </c>
      <c r="C3553" s="37">
        <v>0</v>
      </c>
      <c r="D3553" s="37">
        <v>0</v>
      </c>
      <c r="E3553" s="37">
        <v>0</v>
      </c>
      <c r="F3553" s="37">
        <v>0.75280000000000002</v>
      </c>
      <c r="G3553" s="37" t="s">
        <v>1219</v>
      </c>
      <c r="H3553" s="37" t="s">
        <v>2308</v>
      </c>
      <c r="I3553" s="37">
        <v>16</v>
      </c>
      <c r="J3553" s="37" t="s">
        <v>2268</v>
      </c>
      <c r="K3553" s="37">
        <v>1</v>
      </c>
      <c r="L3553" s="37">
        <v>0</v>
      </c>
    </row>
    <row r="3554" spans="1:12" x14ac:dyDescent="0.25">
      <c r="A3554" s="37" t="s">
        <v>5594</v>
      </c>
      <c r="B3554" s="37">
        <v>1</v>
      </c>
      <c r="C3554" s="37">
        <v>0</v>
      </c>
      <c r="D3554" s="37">
        <v>0</v>
      </c>
      <c r="E3554" s="37">
        <v>0</v>
      </c>
      <c r="F3554" s="37">
        <v>0.2823</v>
      </c>
      <c r="G3554" s="37" t="s">
        <v>1219</v>
      </c>
      <c r="H3554" s="37" t="s">
        <v>2308</v>
      </c>
      <c r="I3554" s="37">
        <v>6</v>
      </c>
      <c r="J3554" s="37" t="s">
        <v>2268</v>
      </c>
      <c r="K3554" s="37">
        <v>1</v>
      </c>
      <c r="L3554" s="37">
        <v>0</v>
      </c>
    </row>
    <row r="3555" spans="1:12" x14ac:dyDescent="0.25">
      <c r="A3555" s="37" t="s">
        <v>5957</v>
      </c>
      <c r="B3555" s="37">
        <v>1</v>
      </c>
      <c r="C3555" s="37">
        <v>0</v>
      </c>
      <c r="D3555" s="37">
        <v>0</v>
      </c>
      <c r="E3555" s="37">
        <v>0</v>
      </c>
      <c r="F3555" s="37">
        <v>1.5056</v>
      </c>
      <c r="G3555" s="37" t="s">
        <v>1219</v>
      </c>
      <c r="H3555" s="37" t="s">
        <v>2308</v>
      </c>
      <c r="I3555" s="37">
        <v>32</v>
      </c>
      <c r="J3555" s="37" t="s">
        <v>2268</v>
      </c>
      <c r="K3555" s="37">
        <v>1</v>
      </c>
      <c r="L3555" s="37">
        <v>0</v>
      </c>
    </row>
    <row r="3556" spans="1:12" x14ac:dyDescent="0.25">
      <c r="A3556" s="37" t="s">
        <v>7777</v>
      </c>
      <c r="B3556" s="37">
        <v>1</v>
      </c>
      <c r="C3556" s="37">
        <v>0</v>
      </c>
      <c r="D3556" s="37">
        <v>0</v>
      </c>
      <c r="E3556" s="37">
        <v>0</v>
      </c>
      <c r="F3556" s="37">
        <v>0.37640000000000001</v>
      </c>
      <c r="G3556" s="37" t="s">
        <v>1219</v>
      </c>
      <c r="H3556" s="37" t="s">
        <v>2308</v>
      </c>
      <c r="I3556" s="37">
        <v>8</v>
      </c>
      <c r="J3556" s="37" t="s">
        <v>2268</v>
      </c>
      <c r="K3556" s="37">
        <v>1</v>
      </c>
      <c r="L3556" s="37">
        <v>0</v>
      </c>
    </row>
    <row r="3557" spans="1:12" x14ac:dyDescent="0.25">
      <c r="A3557" s="37" t="s">
        <v>4160</v>
      </c>
      <c r="B3557" s="37">
        <v>1</v>
      </c>
      <c r="C3557" s="37">
        <v>0</v>
      </c>
      <c r="D3557" s="37">
        <v>0</v>
      </c>
      <c r="E3557" s="37">
        <v>0</v>
      </c>
      <c r="F3557" s="37">
        <v>1.5056</v>
      </c>
      <c r="G3557" s="37" t="s">
        <v>1219</v>
      </c>
      <c r="H3557" s="37" t="s">
        <v>2308</v>
      </c>
      <c r="I3557" s="37">
        <v>32</v>
      </c>
      <c r="J3557" s="37" t="s">
        <v>2268</v>
      </c>
      <c r="K3557" s="37">
        <v>1</v>
      </c>
      <c r="L3557" s="37">
        <v>0</v>
      </c>
    </row>
    <row r="3558" spans="1:12" x14ac:dyDescent="0.25">
      <c r="A3558" s="37" t="s">
        <v>7363</v>
      </c>
      <c r="B3558" s="37">
        <v>1</v>
      </c>
      <c r="C3558" s="37">
        <v>0</v>
      </c>
      <c r="D3558" s="37">
        <v>0</v>
      </c>
      <c r="E3558" s="37">
        <v>0</v>
      </c>
      <c r="F3558" s="37">
        <v>0.18820000000000001</v>
      </c>
      <c r="G3558" s="37" t="s">
        <v>1219</v>
      </c>
      <c r="H3558" s="37" t="s">
        <v>2308</v>
      </c>
      <c r="I3558" s="37">
        <v>4</v>
      </c>
      <c r="J3558" s="37" t="s">
        <v>2268</v>
      </c>
      <c r="K3558" s="37">
        <v>1</v>
      </c>
      <c r="L3558" s="37">
        <v>0</v>
      </c>
    </row>
    <row r="3559" spans="1:12" x14ac:dyDescent="0.25">
      <c r="A3559" s="37" t="s">
        <v>7151</v>
      </c>
      <c r="B3559" s="37">
        <v>1</v>
      </c>
      <c r="C3559" s="37">
        <v>0</v>
      </c>
      <c r="D3559" s="37">
        <v>0</v>
      </c>
      <c r="E3559" s="37">
        <v>0</v>
      </c>
      <c r="F3559" s="37">
        <v>9.4100000000000003E-2</v>
      </c>
      <c r="G3559" s="37" t="s">
        <v>1219</v>
      </c>
      <c r="H3559" s="37" t="s">
        <v>2308</v>
      </c>
      <c r="I3559" s="37">
        <v>2</v>
      </c>
      <c r="J3559" s="37" t="s">
        <v>2268</v>
      </c>
      <c r="K3559" s="37">
        <v>1</v>
      </c>
      <c r="L3559" s="37">
        <v>0</v>
      </c>
    </row>
    <row r="3560" spans="1:12" x14ac:dyDescent="0.25">
      <c r="A3560" s="37" t="s">
        <v>8171</v>
      </c>
      <c r="B3560" s="37">
        <v>1</v>
      </c>
      <c r="C3560" s="37">
        <v>0</v>
      </c>
      <c r="D3560" s="37">
        <v>1</v>
      </c>
      <c r="E3560" s="37">
        <v>1</v>
      </c>
      <c r="F3560" s="37">
        <v>3.2934000000000001</v>
      </c>
      <c r="G3560" s="37" t="s">
        <v>1219</v>
      </c>
      <c r="H3560" s="37" t="s">
        <v>2308</v>
      </c>
      <c r="I3560" s="37">
        <v>70</v>
      </c>
      <c r="J3560" s="37" t="s">
        <v>2275</v>
      </c>
      <c r="K3560" s="37">
        <v>1</v>
      </c>
      <c r="L3560" s="37">
        <v>1</v>
      </c>
    </row>
    <row r="3561" spans="1:12" x14ac:dyDescent="0.25">
      <c r="A3561" s="37" t="s">
        <v>7953</v>
      </c>
      <c r="B3561" s="37">
        <v>1</v>
      </c>
      <c r="C3561" s="37">
        <v>0</v>
      </c>
      <c r="D3561" s="37">
        <v>0</v>
      </c>
      <c r="E3561" s="37">
        <v>0</v>
      </c>
      <c r="F3561" s="37">
        <v>4.7E-2</v>
      </c>
      <c r="G3561" s="37" t="s">
        <v>1219</v>
      </c>
      <c r="H3561" s="37" t="s">
        <v>2308</v>
      </c>
      <c r="I3561" s="37">
        <v>1</v>
      </c>
      <c r="J3561" s="37" t="s">
        <v>2268</v>
      </c>
      <c r="K3561" s="37">
        <v>1</v>
      </c>
      <c r="L3561" s="37">
        <v>0</v>
      </c>
    </row>
    <row r="3562" spans="1:12" x14ac:dyDescent="0.25">
      <c r="A3562" s="37" t="s">
        <v>7707</v>
      </c>
      <c r="B3562" s="37">
        <v>1</v>
      </c>
      <c r="C3562" s="37">
        <v>0</v>
      </c>
      <c r="D3562" s="37">
        <v>0</v>
      </c>
      <c r="E3562" s="37">
        <v>0</v>
      </c>
      <c r="F3562" s="37">
        <v>1.0351000000000001</v>
      </c>
      <c r="G3562" s="37" t="s">
        <v>1219</v>
      </c>
      <c r="H3562" s="37" t="s">
        <v>2308</v>
      </c>
      <c r="I3562" s="37">
        <v>22</v>
      </c>
      <c r="J3562" s="37" t="s">
        <v>2268</v>
      </c>
      <c r="K3562" s="37">
        <v>1</v>
      </c>
      <c r="L3562" s="37">
        <v>0</v>
      </c>
    </row>
    <row r="3563" spans="1:12" x14ac:dyDescent="0.25">
      <c r="A3563" s="37" t="s">
        <v>6539</v>
      </c>
      <c r="B3563" s="37">
        <v>1</v>
      </c>
      <c r="C3563" s="37">
        <v>0</v>
      </c>
      <c r="D3563" s="37">
        <v>0</v>
      </c>
      <c r="E3563" s="37">
        <v>1</v>
      </c>
      <c r="F3563" s="37">
        <v>1.3174000000000001</v>
      </c>
      <c r="G3563" s="37" t="s">
        <v>1219</v>
      </c>
      <c r="H3563" s="37" t="s">
        <v>2308</v>
      </c>
      <c r="I3563" s="37">
        <v>28</v>
      </c>
      <c r="J3563" s="37" t="s">
        <v>2268</v>
      </c>
      <c r="K3563" s="37">
        <v>1</v>
      </c>
      <c r="L3563" s="37">
        <v>0</v>
      </c>
    </row>
    <row r="3564" spans="1:12" x14ac:dyDescent="0.25">
      <c r="A3564" s="37" t="s">
        <v>6538</v>
      </c>
      <c r="B3564" s="37">
        <v>1</v>
      </c>
      <c r="C3564" s="37">
        <v>1</v>
      </c>
      <c r="D3564" s="37">
        <v>1</v>
      </c>
      <c r="E3564" s="37">
        <v>0</v>
      </c>
      <c r="F3564" s="37">
        <v>11.9505</v>
      </c>
      <c r="G3564" s="37" t="s">
        <v>1219</v>
      </c>
      <c r="H3564" s="37" t="s">
        <v>2308</v>
      </c>
      <c r="I3564" s="37">
        <v>254</v>
      </c>
      <c r="J3564" s="37" t="s">
        <v>2268</v>
      </c>
      <c r="K3564" s="37">
        <v>1</v>
      </c>
      <c r="L3564" s="37">
        <v>1</v>
      </c>
    </row>
    <row r="3565" spans="1:12" x14ac:dyDescent="0.25">
      <c r="A3565" s="37" t="s">
        <v>6723</v>
      </c>
      <c r="B3565" s="37">
        <v>1</v>
      </c>
      <c r="C3565" s="37">
        <v>0</v>
      </c>
      <c r="D3565" s="37">
        <v>1</v>
      </c>
      <c r="E3565" s="37">
        <v>1</v>
      </c>
      <c r="F3565" s="37">
        <v>2.7288000000000001</v>
      </c>
      <c r="G3565" s="37" t="s">
        <v>1219</v>
      </c>
      <c r="H3565" s="37" t="s">
        <v>2308</v>
      </c>
      <c r="I3565" s="37">
        <v>58</v>
      </c>
      <c r="J3565" s="37" t="s">
        <v>2268</v>
      </c>
      <c r="K3565" s="37">
        <v>1</v>
      </c>
      <c r="L3565" s="37">
        <v>1</v>
      </c>
    </row>
    <row r="3566" spans="1:12" x14ac:dyDescent="0.25">
      <c r="A3566" s="37" t="s">
        <v>7150</v>
      </c>
      <c r="B3566" s="37">
        <v>1</v>
      </c>
      <c r="C3566" s="37">
        <v>0</v>
      </c>
      <c r="D3566" s="37">
        <v>0</v>
      </c>
      <c r="E3566" s="37">
        <v>0</v>
      </c>
      <c r="F3566" s="37">
        <v>0.61160000000000003</v>
      </c>
      <c r="G3566" s="37" t="s">
        <v>1219</v>
      </c>
      <c r="H3566" s="37" t="s">
        <v>2308</v>
      </c>
      <c r="I3566" s="37">
        <v>13</v>
      </c>
      <c r="J3566" s="37" t="s">
        <v>2268</v>
      </c>
      <c r="K3566" s="37">
        <v>1</v>
      </c>
      <c r="L3566" s="37">
        <v>0</v>
      </c>
    </row>
    <row r="3567" spans="1:12" x14ac:dyDescent="0.25">
      <c r="A3567" s="37" t="s">
        <v>7009</v>
      </c>
      <c r="B3567" s="37">
        <v>1</v>
      </c>
      <c r="C3567" s="37">
        <v>0</v>
      </c>
      <c r="D3567" s="37">
        <v>0</v>
      </c>
      <c r="E3567" s="37">
        <v>0</v>
      </c>
      <c r="F3567" s="37">
        <v>0.18820000000000001</v>
      </c>
      <c r="G3567" s="37" t="s">
        <v>1219</v>
      </c>
      <c r="H3567" s="37" t="s">
        <v>2308</v>
      </c>
      <c r="I3567" s="37">
        <v>4</v>
      </c>
      <c r="J3567" s="37" t="s">
        <v>2268</v>
      </c>
      <c r="K3567" s="37">
        <v>1</v>
      </c>
      <c r="L3567" s="37">
        <v>0</v>
      </c>
    </row>
    <row r="3568" spans="1:12" x14ac:dyDescent="0.25">
      <c r="A3568" s="37" t="s">
        <v>6722</v>
      </c>
      <c r="B3568" s="37">
        <v>1</v>
      </c>
      <c r="C3568" s="37">
        <v>0</v>
      </c>
      <c r="D3568" s="37">
        <v>0</v>
      </c>
      <c r="E3568" s="37">
        <v>1</v>
      </c>
      <c r="F3568" s="37">
        <v>1.3644000000000001</v>
      </c>
      <c r="G3568" s="37" t="s">
        <v>1219</v>
      </c>
      <c r="H3568" s="37" t="s">
        <v>2308</v>
      </c>
      <c r="I3568" s="37">
        <v>29</v>
      </c>
      <c r="J3568" s="37" t="s">
        <v>2268</v>
      </c>
      <c r="K3568" s="37">
        <v>1</v>
      </c>
      <c r="L3568" s="37">
        <v>0</v>
      </c>
    </row>
    <row r="3569" spans="1:12" x14ac:dyDescent="0.25">
      <c r="A3569" s="37" t="s">
        <v>7841</v>
      </c>
      <c r="B3569" s="37">
        <v>1</v>
      </c>
      <c r="C3569" s="37">
        <v>0</v>
      </c>
      <c r="D3569" s="37">
        <v>0</v>
      </c>
      <c r="E3569" s="37">
        <v>1</v>
      </c>
      <c r="F3569" s="37">
        <v>0.84689999999999999</v>
      </c>
      <c r="G3569" s="37" t="s">
        <v>1219</v>
      </c>
      <c r="H3569" s="37" t="s">
        <v>2308</v>
      </c>
      <c r="I3569" s="37">
        <v>18</v>
      </c>
      <c r="J3569" s="37" t="s">
        <v>2268</v>
      </c>
      <c r="K3569" s="37">
        <v>1</v>
      </c>
      <c r="L3569" s="37">
        <v>0</v>
      </c>
    </row>
    <row r="3570" spans="1:12" x14ac:dyDescent="0.25">
      <c r="A3570" s="37" t="s">
        <v>5032</v>
      </c>
      <c r="B3570" s="37">
        <v>1</v>
      </c>
      <c r="C3570" s="37">
        <v>0</v>
      </c>
      <c r="D3570" s="37">
        <v>0</v>
      </c>
      <c r="E3570" s="37">
        <v>1</v>
      </c>
      <c r="F3570" s="37">
        <v>0.61160000000000003</v>
      </c>
      <c r="G3570" s="37" t="s">
        <v>1219</v>
      </c>
      <c r="H3570" s="37" t="s">
        <v>2308</v>
      </c>
      <c r="I3570" s="37">
        <v>13</v>
      </c>
      <c r="J3570" s="37" t="s">
        <v>2268</v>
      </c>
      <c r="K3570" s="37">
        <v>1</v>
      </c>
      <c r="L3570" s="37">
        <v>0</v>
      </c>
    </row>
    <row r="3571" spans="1:12" x14ac:dyDescent="0.25">
      <c r="A3571" s="37" t="s">
        <v>8767</v>
      </c>
      <c r="B3571" s="37">
        <v>1</v>
      </c>
      <c r="C3571" s="37">
        <v>0</v>
      </c>
      <c r="D3571" s="37">
        <v>0</v>
      </c>
      <c r="E3571" s="37">
        <v>0</v>
      </c>
      <c r="F3571" s="37">
        <v>0.23520000000000002</v>
      </c>
      <c r="G3571" s="37" t="s">
        <v>1219</v>
      </c>
      <c r="H3571" s="37" t="s">
        <v>2308</v>
      </c>
      <c r="I3571" s="37">
        <v>5</v>
      </c>
      <c r="J3571" s="37" t="s">
        <v>2268</v>
      </c>
      <c r="K3571" s="37">
        <v>1</v>
      </c>
      <c r="L3571" s="37">
        <v>0</v>
      </c>
    </row>
    <row r="3572" spans="1:12" x14ac:dyDescent="0.25">
      <c r="A3572" s="37" t="s">
        <v>7840</v>
      </c>
      <c r="B3572" s="37">
        <v>1</v>
      </c>
      <c r="C3572" s="37">
        <v>0</v>
      </c>
      <c r="D3572" s="37">
        <v>0</v>
      </c>
      <c r="E3572" s="37">
        <v>0</v>
      </c>
      <c r="F3572" s="37">
        <v>0.32930000000000004</v>
      </c>
      <c r="G3572" s="37" t="s">
        <v>1219</v>
      </c>
      <c r="H3572" s="37" t="s">
        <v>2308</v>
      </c>
      <c r="I3572" s="37">
        <v>7</v>
      </c>
      <c r="J3572" s="37" t="s">
        <v>2268</v>
      </c>
      <c r="K3572" s="37">
        <v>1</v>
      </c>
      <c r="L3572" s="37">
        <v>0</v>
      </c>
    </row>
    <row r="3573" spans="1:12" x14ac:dyDescent="0.25">
      <c r="A3573" s="37" t="s">
        <v>6720</v>
      </c>
      <c r="B3573" s="37">
        <v>1</v>
      </c>
      <c r="C3573" s="37">
        <v>0</v>
      </c>
      <c r="D3573" s="37">
        <v>0</v>
      </c>
      <c r="E3573" s="37">
        <v>0</v>
      </c>
      <c r="F3573" s="37">
        <v>0.18820000000000001</v>
      </c>
      <c r="G3573" s="37" t="s">
        <v>1219</v>
      </c>
      <c r="H3573" s="37" t="s">
        <v>2308</v>
      </c>
      <c r="I3573" s="37">
        <v>4</v>
      </c>
      <c r="J3573" s="37" t="s">
        <v>2268</v>
      </c>
      <c r="K3573" s="37">
        <v>1</v>
      </c>
      <c r="L3573" s="37">
        <v>0</v>
      </c>
    </row>
    <row r="3574" spans="1:12" x14ac:dyDescent="0.25">
      <c r="A3574" s="37" t="s">
        <v>5589</v>
      </c>
      <c r="B3574" s="37">
        <v>1</v>
      </c>
      <c r="C3574" s="37">
        <v>0</v>
      </c>
      <c r="D3574" s="37">
        <v>0</v>
      </c>
      <c r="E3574" s="37">
        <v>0</v>
      </c>
      <c r="F3574" s="37">
        <v>9.4100000000000003E-2</v>
      </c>
      <c r="G3574" s="37" t="s">
        <v>1219</v>
      </c>
      <c r="H3574" s="37" t="s">
        <v>2308</v>
      </c>
      <c r="I3574" s="37">
        <v>2</v>
      </c>
      <c r="J3574" s="37" t="s">
        <v>2268</v>
      </c>
      <c r="K3574" s="37">
        <v>1</v>
      </c>
      <c r="L3574" s="37">
        <v>0</v>
      </c>
    </row>
    <row r="3575" spans="1:12" x14ac:dyDescent="0.25">
      <c r="A3575" s="37" t="s">
        <v>7775</v>
      </c>
      <c r="B3575" s="37">
        <v>1</v>
      </c>
      <c r="C3575" s="37">
        <v>0</v>
      </c>
      <c r="D3575" s="37">
        <v>0</v>
      </c>
      <c r="E3575" s="37">
        <v>0</v>
      </c>
      <c r="F3575" s="37">
        <v>4.7E-2</v>
      </c>
      <c r="G3575" s="37" t="s">
        <v>1219</v>
      </c>
      <c r="H3575" s="37" t="s">
        <v>2308</v>
      </c>
      <c r="I3575" s="37">
        <v>1</v>
      </c>
      <c r="J3575" s="37" t="s">
        <v>2268</v>
      </c>
      <c r="K3575" s="37">
        <v>1</v>
      </c>
      <c r="L3575" s="37">
        <v>0</v>
      </c>
    </row>
    <row r="3576" spans="1:12" x14ac:dyDescent="0.25">
      <c r="A3576" s="37" t="s">
        <v>5953</v>
      </c>
      <c r="B3576" s="37">
        <v>1</v>
      </c>
      <c r="C3576" s="37">
        <v>0</v>
      </c>
      <c r="D3576" s="37">
        <v>0</v>
      </c>
      <c r="E3576" s="37">
        <v>0</v>
      </c>
      <c r="F3576" s="37">
        <v>0.4234</v>
      </c>
      <c r="G3576" s="37" t="s">
        <v>1219</v>
      </c>
      <c r="H3576" s="37" t="s">
        <v>2308</v>
      </c>
      <c r="I3576" s="37">
        <v>9</v>
      </c>
      <c r="J3576" s="37" t="s">
        <v>2275</v>
      </c>
      <c r="K3576" s="37">
        <v>1</v>
      </c>
      <c r="L3576" s="37">
        <v>0</v>
      </c>
    </row>
    <row r="3577" spans="1:12" x14ac:dyDescent="0.25">
      <c r="A3577" s="37" t="s">
        <v>6864</v>
      </c>
      <c r="B3577" s="37">
        <v>1</v>
      </c>
      <c r="C3577" s="37">
        <v>0</v>
      </c>
      <c r="D3577" s="37">
        <v>0</v>
      </c>
      <c r="E3577" s="37">
        <v>0</v>
      </c>
      <c r="F3577" s="37">
        <v>0</v>
      </c>
      <c r="G3577" s="37" t="s">
        <v>1219</v>
      </c>
      <c r="H3577" s="37" t="s">
        <v>2308</v>
      </c>
      <c r="I3577" s="37">
        <v>0</v>
      </c>
      <c r="J3577" s="37" t="s">
        <v>2268</v>
      </c>
      <c r="K3577" s="37">
        <v>0</v>
      </c>
      <c r="L3577" s="37">
        <v>0</v>
      </c>
    </row>
    <row r="3578" spans="1:12" x14ac:dyDescent="0.25">
      <c r="A3578" s="37" t="s">
        <v>5588</v>
      </c>
      <c r="B3578" s="37">
        <v>1</v>
      </c>
      <c r="C3578" s="37">
        <v>0</v>
      </c>
      <c r="D3578" s="37">
        <v>0</v>
      </c>
      <c r="E3578" s="37">
        <v>1</v>
      </c>
      <c r="F3578" s="37">
        <v>0</v>
      </c>
      <c r="G3578" s="37" t="s">
        <v>1219</v>
      </c>
      <c r="H3578" s="37" t="s">
        <v>2308</v>
      </c>
      <c r="I3578" s="37">
        <v>0</v>
      </c>
      <c r="J3578" s="37" t="s">
        <v>2268</v>
      </c>
      <c r="K3578" s="37">
        <v>0</v>
      </c>
      <c r="L3578" s="37">
        <v>0</v>
      </c>
    </row>
    <row r="3579" spans="1:12" x14ac:dyDescent="0.25">
      <c r="A3579" s="37" t="s">
        <v>6537</v>
      </c>
      <c r="B3579" s="37">
        <v>1</v>
      </c>
      <c r="C3579" s="37">
        <v>0</v>
      </c>
      <c r="D3579" s="37">
        <v>0</v>
      </c>
      <c r="E3579" s="37">
        <v>1</v>
      </c>
      <c r="F3579" s="37">
        <v>0.1411</v>
      </c>
      <c r="G3579" s="37" t="s">
        <v>1219</v>
      </c>
      <c r="H3579" s="37" t="s">
        <v>2308</v>
      </c>
      <c r="I3579" s="37">
        <v>3</v>
      </c>
      <c r="J3579" s="37" t="s">
        <v>2268</v>
      </c>
      <c r="K3579" s="37">
        <v>1</v>
      </c>
      <c r="L3579" s="37">
        <v>0</v>
      </c>
    </row>
    <row r="3580" spans="1:12" x14ac:dyDescent="0.25">
      <c r="A3580" s="37" t="s">
        <v>5586</v>
      </c>
      <c r="B3580" s="37">
        <v>1</v>
      </c>
      <c r="C3580" s="37">
        <v>0</v>
      </c>
      <c r="D3580" s="37">
        <v>0</v>
      </c>
      <c r="E3580" s="37">
        <v>0</v>
      </c>
      <c r="F3580" s="37">
        <v>0.75280000000000002</v>
      </c>
      <c r="G3580" s="37" t="s">
        <v>1219</v>
      </c>
      <c r="H3580" s="37" t="s">
        <v>2308</v>
      </c>
      <c r="I3580" s="37">
        <v>16</v>
      </c>
      <c r="J3580" s="37" t="s">
        <v>2268</v>
      </c>
      <c r="K3580" s="37">
        <v>1</v>
      </c>
      <c r="L3580" s="37">
        <v>0</v>
      </c>
    </row>
    <row r="3581" spans="1:12" x14ac:dyDescent="0.25">
      <c r="A3581" s="37" t="s">
        <v>6534</v>
      </c>
      <c r="B3581" s="37">
        <v>1</v>
      </c>
      <c r="C3581" s="37">
        <v>0</v>
      </c>
      <c r="D3581" s="37">
        <v>0</v>
      </c>
      <c r="E3581" s="37">
        <v>0</v>
      </c>
      <c r="F3581" s="37">
        <v>0</v>
      </c>
      <c r="G3581" s="37" t="s">
        <v>1219</v>
      </c>
      <c r="H3581" s="37" t="s">
        <v>2308</v>
      </c>
      <c r="I3581" s="37">
        <v>0</v>
      </c>
      <c r="J3581" s="37" t="s">
        <v>2268</v>
      </c>
      <c r="K3581" s="37">
        <v>0</v>
      </c>
      <c r="L3581" s="37">
        <v>0</v>
      </c>
    </row>
    <row r="3582" spans="1:12" x14ac:dyDescent="0.25">
      <c r="A3582" s="37" t="s">
        <v>8208</v>
      </c>
      <c r="B3582" s="37">
        <v>1</v>
      </c>
      <c r="C3582" s="37">
        <v>0</v>
      </c>
      <c r="D3582" s="37">
        <v>0</v>
      </c>
      <c r="E3582" s="37">
        <v>1</v>
      </c>
      <c r="F3582" s="37">
        <v>0.32930000000000004</v>
      </c>
      <c r="G3582" s="37" t="s">
        <v>1219</v>
      </c>
      <c r="H3582" s="37" t="s">
        <v>2308</v>
      </c>
      <c r="I3582" s="37">
        <v>7</v>
      </c>
      <c r="J3582" s="37" t="s">
        <v>2268</v>
      </c>
      <c r="K3582" s="37">
        <v>1</v>
      </c>
      <c r="L3582" s="37">
        <v>0</v>
      </c>
    </row>
    <row r="3583" spans="1:12" x14ac:dyDescent="0.25">
      <c r="A3583" s="37" t="s">
        <v>6718</v>
      </c>
      <c r="B3583" s="37">
        <v>1</v>
      </c>
      <c r="C3583" s="37">
        <v>0</v>
      </c>
      <c r="D3583" s="37">
        <v>0</v>
      </c>
      <c r="E3583" s="37">
        <v>0</v>
      </c>
      <c r="F3583" s="37">
        <v>0.48710000000000003</v>
      </c>
      <c r="G3583" s="37" t="s">
        <v>1219</v>
      </c>
      <c r="H3583" s="37" t="s">
        <v>2308</v>
      </c>
      <c r="I3583" s="37">
        <v>26</v>
      </c>
      <c r="J3583" s="37" t="s">
        <v>2268</v>
      </c>
      <c r="K3583" s="37">
        <v>1</v>
      </c>
      <c r="L3583" s="37">
        <v>0</v>
      </c>
    </row>
    <row r="3584" spans="1:12" x14ac:dyDescent="0.25">
      <c r="A3584" s="37" t="s">
        <v>7553</v>
      </c>
      <c r="B3584" s="37">
        <v>1</v>
      </c>
      <c r="C3584" s="37">
        <v>0</v>
      </c>
      <c r="D3584" s="37">
        <v>0</v>
      </c>
      <c r="E3584" s="37">
        <v>0</v>
      </c>
      <c r="F3584" s="37">
        <v>0.75280000000000002</v>
      </c>
      <c r="G3584" s="37" t="s">
        <v>1219</v>
      </c>
      <c r="H3584" s="37" t="s">
        <v>2308</v>
      </c>
      <c r="I3584" s="37">
        <v>16</v>
      </c>
      <c r="J3584" s="37" t="s">
        <v>2268</v>
      </c>
      <c r="K3584" s="37">
        <v>1</v>
      </c>
      <c r="L3584" s="37">
        <v>0</v>
      </c>
    </row>
    <row r="3585" spans="1:12" x14ac:dyDescent="0.25">
      <c r="A3585" s="37" t="s">
        <v>7261</v>
      </c>
      <c r="B3585" s="37">
        <v>1</v>
      </c>
      <c r="C3585" s="37">
        <v>0</v>
      </c>
      <c r="D3585" s="37">
        <v>1</v>
      </c>
      <c r="E3585" s="37">
        <v>1</v>
      </c>
      <c r="F3585" s="37">
        <v>2.3525</v>
      </c>
      <c r="G3585" s="37" t="s">
        <v>1219</v>
      </c>
      <c r="H3585" s="37" t="s">
        <v>2308</v>
      </c>
      <c r="I3585" s="37">
        <v>50</v>
      </c>
      <c r="J3585" s="37" t="s">
        <v>2268</v>
      </c>
      <c r="K3585" s="37">
        <v>1</v>
      </c>
      <c r="L3585" s="37">
        <v>1</v>
      </c>
    </row>
    <row r="3586" spans="1:12" x14ac:dyDescent="0.25">
      <c r="A3586" s="37" t="s">
        <v>7006</v>
      </c>
      <c r="B3586" s="37">
        <v>1</v>
      </c>
      <c r="C3586" s="37">
        <v>0</v>
      </c>
      <c r="D3586" s="37">
        <v>1</v>
      </c>
      <c r="E3586" s="37">
        <v>1</v>
      </c>
      <c r="F3586" s="37">
        <v>3.2934000000000001</v>
      </c>
      <c r="G3586" s="37" t="s">
        <v>1219</v>
      </c>
      <c r="H3586" s="37" t="s">
        <v>2308</v>
      </c>
      <c r="I3586" s="37">
        <v>70</v>
      </c>
      <c r="J3586" s="37" t="s">
        <v>2268</v>
      </c>
      <c r="K3586" s="37">
        <v>1</v>
      </c>
      <c r="L3586" s="37">
        <v>1</v>
      </c>
    </row>
    <row r="3587" spans="1:12" x14ac:dyDescent="0.25">
      <c r="A3587" s="37" t="s">
        <v>7552</v>
      </c>
      <c r="B3587" s="37">
        <v>1</v>
      </c>
      <c r="C3587" s="37">
        <v>0</v>
      </c>
      <c r="D3587" s="37">
        <v>0</v>
      </c>
      <c r="E3587" s="37">
        <v>0</v>
      </c>
      <c r="F3587" s="37">
        <v>0.70569999999999999</v>
      </c>
      <c r="G3587" s="37" t="s">
        <v>1219</v>
      </c>
      <c r="H3587" s="37" t="s">
        <v>2308</v>
      </c>
      <c r="I3587" s="37">
        <v>15</v>
      </c>
      <c r="J3587" s="37" t="s">
        <v>2268</v>
      </c>
      <c r="K3587" s="37">
        <v>1</v>
      </c>
      <c r="L3587" s="37">
        <v>0</v>
      </c>
    </row>
    <row r="3588" spans="1:12" x14ac:dyDescent="0.25">
      <c r="A3588" s="37" t="s">
        <v>6279</v>
      </c>
      <c r="B3588" s="37">
        <v>1</v>
      </c>
      <c r="C3588" s="37">
        <v>0</v>
      </c>
      <c r="D3588" s="37">
        <v>0</v>
      </c>
      <c r="E3588" s="37">
        <v>0</v>
      </c>
      <c r="F3588" s="37">
        <v>0.32930000000000004</v>
      </c>
      <c r="G3588" s="37" t="s">
        <v>1219</v>
      </c>
      <c r="H3588" s="37" t="s">
        <v>2308</v>
      </c>
      <c r="I3588" s="37">
        <v>7</v>
      </c>
      <c r="J3588" s="37" t="s">
        <v>2268</v>
      </c>
      <c r="K3588" s="37">
        <v>1</v>
      </c>
      <c r="L3588" s="37">
        <v>0</v>
      </c>
    </row>
    <row r="3589" spans="1:12" x14ac:dyDescent="0.25">
      <c r="A3589" s="37" t="s">
        <v>7005</v>
      </c>
      <c r="B3589" s="37">
        <v>1</v>
      </c>
      <c r="C3589" s="37">
        <v>0</v>
      </c>
      <c r="D3589" s="37">
        <v>0</v>
      </c>
      <c r="E3589" s="37">
        <v>0</v>
      </c>
      <c r="F3589" s="37">
        <v>0.1411</v>
      </c>
      <c r="G3589" s="37" t="s">
        <v>1219</v>
      </c>
      <c r="H3589" s="37" t="s">
        <v>2308</v>
      </c>
      <c r="I3589" s="37">
        <v>3</v>
      </c>
      <c r="J3589" s="37" t="s">
        <v>2268</v>
      </c>
      <c r="K3589" s="37">
        <v>1</v>
      </c>
      <c r="L3589" s="37">
        <v>0</v>
      </c>
    </row>
    <row r="3590" spans="1:12" x14ac:dyDescent="0.25">
      <c r="A3590" s="37" t="s">
        <v>5948</v>
      </c>
      <c r="B3590" s="37">
        <v>1</v>
      </c>
      <c r="C3590" s="37">
        <v>0</v>
      </c>
      <c r="D3590" s="37">
        <v>0</v>
      </c>
      <c r="E3590" s="37">
        <v>0</v>
      </c>
      <c r="F3590" s="37">
        <v>0.18820000000000001</v>
      </c>
      <c r="G3590" s="37" t="s">
        <v>1219</v>
      </c>
      <c r="H3590" s="37" t="s">
        <v>2308</v>
      </c>
      <c r="I3590" s="37">
        <v>4</v>
      </c>
      <c r="J3590" s="37" t="s">
        <v>2268</v>
      </c>
      <c r="K3590" s="37">
        <v>1</v>
      </c>
      <c r="L3590" s="37">
        <v>0</v>
      </c>
    </row>
    <row r="3591" spans="1:12" x14ac:dyDescent="0.25">
      <c r="A3591" s="37" t="s">
        <v>4139</v>
      </c>
      <c r="B3591" s="37">
        <v>1</v>
      </c>
      <c r="C3591" s="37">
        <v>0</v>
      </c>
      <c r="D3591" s="37">
        <v>0</v>
      </c>
      <c r="E3591" s="37">
        <v>1</v>
      </c>
      <c r="F3591" s="37">
        <v>0.1124</v>
      </c>
      <c r="G3591" s="37" t="s">
        <v>1219</v>
      </c>
      <c r="H3591" s="37" t="s">
        <v>2308</v>
      </c>
      <c r="I3591" s="37">
        <v>6</v>
      </c>
      <c r="J3591" s="37" t="s">
        <v>2268</v>
      </c>
      <c r="K3591" s="37">
        <v>1</v>
      </c>
      <c r="L3591" s="37">
        <v>0</v>
      </c>
    </row>
    <row r="3592" spans="1:12" x14ac:dyDescent="0.25">
      <c r="A3592" s="37" t="s">
        <v>7646</v>
      </c>
      <c r="B3592" s="37">
        <v>1</v>
      </c>
      <c r="C3592" s="37">
        <v>0</v>
      </c>
      <c r="D3592" s="37">
        <v>0</v>
      </c>
      <c r="E3592" s="37">
        <v>0</v>
      </c>
      <c r="F3592" s="37">
        <v>2.2113</v>
      </c>
      <c r="G3592" s="37" t="s">
        <v>1219</v>
      </c>
      <c r="H3592" s="37" t="s">
        <v>2308</v>
      </c>
      <c r="I3592" s="37">
        <v>47</v>
      </c>
      <c r="J3592" s="37" t="s">
        <v>2275</v>
      </c>
      <c r="K3592" s="37">
        <v>1</v>
      </c>
      <c r="L3592" s="37">
        <v>0</v>
      </c>
    </row>
    <row r="3593" spans="1:12" x14ac:dyDescent="0.25">
      <c r="A3593" s="37" t="s">
        <v>6277</v>
      </c>
      <c r="B3593" s="37">
        <v>1</v>
      </c>
      <c r="C3593" s="37">
        <v>0</v>
      </c>
      <c r="D3593" s="37">
        <v>0</v>
      </c>
      <c r="E3593" s="37">
        <v>1</v>
      </c>
      <c r="F3593" s="37">
        <v>1.6938</v>
      </c>
      <c r="G3593" s="37" t="s">
        <v>1219</v>
      </c>
      <c r="H3593" s="37" t="s">
        <v>2308</v>
      </c>
      <c r="I3593" s="37">
        <v>36</v>
      </c>
      <c r="J3593" s="37" t="s">
        <v>2275</v>
      </c>
      <c r="K3593" s="37">
        <v>1</v>
      </c>
      <c r="L3593" s="37">
        <v>0</v>
      </c>
    </row>
    <row r="3594" spans="1:12" x14ac:dyDescent="0.25">
      <c r="A3594" s="37" t="s">
        <v>5946</v>
      </c>
      <c r="B3594" s="37">
        <v>1</v>
      </c>
      <c r="C3594" s="37">
        <v>0</v>
      </c>
      <c r="D3594" s="37">
        <v>0</v>
      </c>
      <c r="E3594" s="37">
        <v>1</v>
      </c>
      <c r="F3594" s="37">
        <v>1.0821000000000001</v>
      </c>
      <c r="G3594" s="37" t="s">
        <v>1219</v>
      </c>
      <c r="H3594" s="37" t="s">
        <v>2308</v>
      </c>
      <c r="I3594" s="37">
        <v>23</v>
      </c>
      <c r="J3594" s="37" t="s">
        <v>2268</v>
      </c>
      <c r="K3594" s="37">
        <v>1</v>
      </c>
      <c r="L3594" s="37">
        <v>0</v>
      </c>
    </row>
    <row r="3595" spans="1:12" x14ac:dyDescent="0.25">
      <c r="A3595" s="37" t="s">
        <v>7147</v>
      </c>
      <c r="B3595" s="37">
        <v>1</v>
      </c>
      <c r="C3595" s="37">
        <v>0</v>
      </c>
      <c r="D3595" s="37">
        <v>0</v>
      </c>
      <c r="E3595" s="37">
        <v>0</v>
      </c>
      <c r="F3595" s="37">
        <v>0.47050000000000003</v>
      </c>
      <c r="G3595" s="37" t="s">
        <v>1219</v>
      </c>
      <c r="H3595" s="37" t="s">
        <v>2308</v>
      </c>
      <c r="I3595" s="37">
        <v>10</v>
      </c>
      <c r="J3595" s="37" t="s">
        <v>2268</v>
      </c>
      <c r="K3595" s="37">
        <v>1</v>
      </c>
      <c r="L3595" s="37">
        <v>0</v>
      </c>
    </row>
    <row r="3596" spans="1:12" x14ac:dyDescent="0.25">
      <c r="A3596" s="37" t="s">
        <v>7997</v>
      </c>
      <c r="B3596" s="37">
        <v>1</v>
      </c>
      <c r="C3596" s="37">
        <v>0</v>
      </c>
      <c r="D3596" s="37">
        <v>0</v>
      </c>
      <c r="E3596" s="37">
        <v>0</v>
      </c>
      <c r="F3596" s="37">
        <v>0.32930000000000004</v>
      </c>
      <c r="G3596" s="37" t="s">
        <v>1219</v>
      </c>
      <c r="H3596" s="37" t="s">
        <v>2308</v>
      </c>
      <c r="I3596" s="37">
        <v>7</v>
      </c>
      <c r="J3596" s="37" t="s">
        <v>2268</v>
      </c>
      <c r="K3596" s="37">
        <v>1</v>
      </c>
      <c r="L3596" s="37">
        <v>0</v>
      </c>
    </row>
    <row r="3597" spans="1:12" x14ac:dyDescent="0.25">
      <c r="A3597" s="37" t="s">
        <v>7358</v>
      </c>
      <c r="B3597" s="37">
        <v>1</v>
      </c>
      <c r="C3597" s="37">
        <v>0</v>
      </c>
      <c r="D3597" s="37">
        <v>0</v>
      </c>
      <c r="E3597" s="37">
        <v>1</v>
      </c>
      <c r="F3597" s="37">
        <v>0.51750000000000007</v>
      </c>
      <c r="G3597" s="37" t="s">
        <v>1219</v>
      </c>
      <c r="H3597" s="37" t="s">
        <v>2308</v>
      </c>
      <c r="I3597" s="37">
        <v>11</v>
      </c>
      <c r="J3597" s="37" t="s">
        <v>2268</v>
      </c>
      <c r="K3597" s="37">
        <v>1</v>
      </c>
      <c r="L3597" s="37">
        <v>0</v>
      </c>
    </row>
    <row r="3598" spans="1:12" x14ac:dyDescent="0.25">
      <c r="A3598" s="37" t="s">
        <v>7004</v>
      </c>
      <c r="B3598" s="37">
        <v>1</v>
      </c>
      <c r="C3598" s="37">
        <v>0</v>
      </c>
      <c r="D3598" s="37">
        <v>0</v>
      </c>
      <c r="E3598" s="37">
        <v>0</v>
      </c>
      <c r="F3598" s="37">
        <v>0.4234</v>
      </c>
      <c r="G3598" s="37" t="s">
        <v>1219</v>
      </c>
      <c r="H3598" s="37" t="s">
        <v>2308</v>
      </c>
      <c r="I3598" s="37">
        <v>9</v>
      </c>
      <c r="J3598" s="37" t="s">
        <v>2275</v>
      </c>
      <c r="K3598" s="37">
        <v>1</v>
      </c>
      <c r="L3598" s="37">
        <v>0</v>
      </c>
    </row>
    <row r="3599" spans="1:12" x14ac:dyDescent="0.25">
      <c r="A3599" s="37" t="s">
        <v>7839</v>
      </c>
      <c r="B3599" s="37">
        <v>1</v>
      </c>
      <c r="C3599" s="37">
        <v>0</v>
      </c>
      <c r="D3599" s="37">
        <v>0</v>
      </c>
      <c r="E3599" s="37">
        <v>0</v>
      </c>
      <c r="F3599" s="37">
        <v>0.32930000000000004</v>
      </c>
      <c r="G3599" s="37" t="s">
        <v>1219</v>
      </c>
      <c r="H3599" s="37" t="s">
        <v>2308</v>
      </c>
      <c r="I3599" s="37">
        <v>7</v>
      </c>
      <c r="J3599" s="37" t="s">
        <v>2268</v>
      </c>
      <c r="K3599" s="37">
        <v>1</v>
      </c>
      <c r="L3599" s="37">
        <v>0</v>
      </c>
    </row>
    <row r="3600" spans="1:12" x14ac:dyDescent="0.25">
      <c r="A3600" s="37" t="s">
        <v>6274</v>
      </c>
      <c r="B3600" s="37">
        <v>1</v>
      </c>
      <c r="C3600" s="37">
        <v>0</v>
      </c>
      <c r="D3600" s="37">
        <v>0</v>
      </c>
      <c r="E3600" s="37">
        <v>0</v>
      </c>
      <c r="F3600" s="37">
        <v>0.75280000000000002</v>
      </c>
      <c r="G3600" s="37" t="s">
        <v>1219</v>
      </c>
      <c r="H3600" s="37" t="s">
        <v>2308</v>
      </c>
      <c r="I3600" s="37">
        <v>16</v>
      </c>
      <c r="J3600" s="37" t="s">
        <v>2268</v>
      </c>
      <c r="K3600" s="37">
        <v>1</v>
      </c>
      <c r="L3600" s="37">
        <v>0</v>
      </c>
    </row>
    <row r="3601" spans="1:12" x14ac:dyDescent="0.25">
      <c r="A3601" s="37" t="s">
        <v>7704</v>
      </c>
      <c r="B3601" s="37">
        <v>1</v>
      </c>
      <c r="C3601" s="37">
        <v>0</v>
      </c>
      <c r="D3601" s="37">
        <v>0</v>
      </c>
      <c r="E3601" s="37">
        <v>0</v>
      </c>
      <c r="F3601" s="37">
        <v>0.2823</v>
      </c>
      <c r="G3601" s="37" t="s">
        <v>1219</v>
      </c>
      <c r="H3601" s="37" t="s">
        <v>2308</v>
      </c>
      <c r="I3601" s="37">
        <v>6</v>
      </c>
      <c r="J3601" s="37" t="s">
        <v>2268</v>
      </c>
      <c r="K3601" s="37">
        <v>1</v>
      </c>
      <c r="L3601" s="37">
        <v>0</v>
      </c>
    </row>
    <row r="3602" spans="1:12" x14ac:dyDescent="0.25">
      <c r="A3602" s="37" t="s">
        <v>5013</v>
      </c>
      <c r="B3602" s="37">
        <v>1</v>
      </c>
      <c r="C3602" s="37">
        <v>0</v>
      </c>
      <c r="D3602" s="37">
        <v>0</v>
      </c>
      <c r="E3602" s="37">
        <v>0</v>
      </c>
      <c r="F3602" s="37">
        <v>0.18820000000000001</v>
      </c>
      <c r="G3602" s="37" t="s">
        <v>1219</v>
      </c>
      <c r="H3602" s="37" t="s">
        <v>2308</v>
      </c>
      <c r="I3602" s="37">
        <v>4</v>
      </c>
      <c r="J3602" s="37" t="s">
        <v>2268</v>
      </c>
      <c r="K3602" s="37">
        <v>1</v>
      </c>
      <c r="L3602" s="37">
        <v>0</v>
      </c>
    </row>
    <row r="3603" spans="1:12" x14ac:dyDescent="0.25">
      <c r="A3603" s="37" t="s">
        <v>8124</v>
      </c>
      <c r="B3603" s="37">
        <v>1</v>
      </c>
      <c r="C3603" s="37">
        <v>0</v>
      </c>
      <c r="D3603" s="37">
        <v>0</v>
      </c>
      <c r="E3603" s="37">
        <v>0</v>
      </c>
      <c r="F3603" s="37">
        <v>1.2233000000000001</v>
      </c>
      <c r="G3603" s="37" t="s">
        <v>1219</v>
      </c>
      <c r="H3603" s="37" t="s">
        <v>2308</v>
      </c>
      <c r="I3603" s="37">
        <v>26</v>
      </c>
      <c r="J3603" s="37" t="s">
        <v>2275</v>
      </c>
      <c r="K3603" s="37">
        <v>1</v>
      </c>
      <c r="L3603" s="37">
        <v>0</v>
      </c>
    </row>
    <row r="3604" spans="1:12" x14ac:dyDescent="0.25">
      <c r="A3604" s="37" t="s">
        <v>6273</v>
      </c>
      <c r="B3604" s="37">
        <v>1</v>
      </c>
      <c r="C3604" s="37">
        <v>0</v>
      </c>
      <c r="D3604" s="37">
        <v>0</v>
      </c>
      <c r="E3604" s="37">
        <v>1</v>
      </c>
      <c r="F3604" s="37">
        <v>0.47050000000000003</v>
      </c>
      <c r="G3604" s="37" t="s">
        <v>1219</v>
      </c>
      <c r="H3604" s="37" t="s">
        <v>2308</v>
      </c>
      <c r="I3604" s="37">
        <v>10</v>
      </c>
      <c r="J3604" s="37" t="s">
        <v>2268</v>
      </c>
      <c r="K3604" s="37">
        <v>1</v>
      </c>
      <c r="L3604" s="37">
        <v>0</v>
      </c>
    </row>
    <row r="3605" spans="1:12" x14ac:dyDescent="0.25">
      <c r="A3605" s="37" t="s">
        <v>6272</v>
      </c>
      <c r="B3605" s="37">
        <v>1</v>
      </c>
      <c r="C3605" s="37">
        <v>0</v>
      </c>
      <c r="D3605" s="37">
        <v>0</v>
      </c>
      <c r="E3605" s="37">
        <v>1</v>
      </c>
      <c r="F3605" s="37">
        <v>1.6938</v>
      </c>
      <c r="G3605" s="37" t="s">
        <v>1219</v>
      </c>
      <c r="H3605" s="37" t="s">
        <v>2308</v>
      </c>
      <c r="I3605" s="37">
        <v>36</v>
      </c>
      <c r="J3605" s="37" t="s">
        <v>2268</v>
      </c>
      <c r="K3605" s="37">
        <v>1</v>
      </c>
      <c r="L3605" s="37">
        <v>0</v>
      </c>
    </row>
    <row r="3606" spans="1:12" x14ac:dyDescent="0.25">
      <c r="A3606" s="37" t="s">
        <v>7260</v>
      </c>
      <c r="B3606" s="37">
        <v>1</v>
      </c>
      <c r="C3606" s="37">
        <v>0</v>
      </c>
      <c r="D3606" s="37">
        <v>0</v>
      </c>
      <c r="E3606" s="37">
        <v>1</v>
      </c>
      <c r="F3606" s="37">
        <v>0.32930000000000004</v>
      </c>
      <c r="G3606" s="37" t="s">
        <v>1219</v>
      </c>
      <c r="H3606" s="37" t="s">
        <v>2308</v>
      </c>
      <c r="I3606" s="37">
        <v>7</v>
      </c>
      <c r="J3606" s="37" t="s">
        <v>2268</v>
      </c>
      <c r="K3606" s="37">
        <v>1</v>
      </c>
      <c r="L3606" s="37">
        <v>0</v>
      </c>
    </row>
    <row r="3607" spans="1:12" x14ac:dyDescent="0.25">
      <c r="A3607" s="37" t="s">
        <v>5011</v>
      </c>
      <c r="B3607" s="37">
        <v>1</v>
      </c>
      <c r="C3607" s="37">
        <v>0</v>
      </c>
      <c r="D3607" s="37">
        <v>0</v>
      </c>
      <c r="E3607" s="37">
        <v>0</v>
      </c>
      <c r="F3607" s="37">
        <v>0.1411</v>
      </c>
      <c r="G3607" s="37" t="s">
        <v>1219</v>
      </c>
      <c r="H3607" s="37" t="s">
        <v>2308</v>
      </c>
      <c r="I3607" s="37">
        <v>3</v>
      </c>
      <c r="J3607" s="37" t="s">
        <v>2268</v>
      </c>
      <c r="K3607" s="37">
        <v>1</v>
      </c>
      <c r="L3607" s="37">
        <v>0</v>
      </c>
    </row>
    <row r="3608" spans="1:12" x14ac:dyDescent="0.25">
      <c r="A3608" s="37" t="s">
        <v>7774</v>
      </c>
      <c r="B3608" s="37">
        <v>1</v>
      </c>
      <c r="C3608" s="37">
        <v>0</v>
      </c>
      <c r="D3608" s="37">
        <v>0</v>
      </c>
      <c r="E3608" s="37">
        <v>0</v>
      </c>
      <c r="F3608" s="37">
        <v>0.65870000000000006</v>
      </c>
      <c r="G3608" s="37" t="s">
        <v>1219</v>
      </c>
      <c r="H3608" s="37" t="s">
        <v>2308</v>
      </c>
      <c r="I3608" s="37">
        <v>14</v>
      </c>
      <c r="J3608" s="37" t="s">
        <v>2268</v>
      </c>
      <c r="K3608" s="37">
        <v>1</v>
      </c>
      <c r="L3608" s="37">
        <v>0</v>
      </c>
    </row>
    <row r="3609" spans="1:12" x14ac:dyDescent="0.25">
      <c r="A3609" s="37" t="s">
        <v>6714</v>
      </c>
      <c r="B3609" s="37">
        <v>1</v>
      </c>
      <c r="C3609" s="37">
        <v>0</v>
      </c>
      <c r="D3609" s="37">
        <v>0</v>
      </c>
      <c r="E3609" s="37">
        <v>1</v>
      </c>
      <c r="F3609" s="37">
        <v>0.4234</v>
      </c>
      <c r="G3609" s="37" t="s">
        <v>1219</v>
      </c>
      <c r="H3609" s="37" t="s">
        <v>2308</v>
      </c>
      <c r="I3609" s="37">
        <v>9</v>
      </c>
      <c r="J3609" s="37" t="s">
        <v>2268</v>
      </c>
      <c r="K3609" s="37">
        <v>1</v>
      </c>
      <c r="L3609" s="37">
        <v>0</v>
      </c>
    </row>
    <row r="3610" spans="1:12" x14ac:dyDescent="0.25">
      <c r="A3610" s="37" t="s">
        <v>7773</v>
      </c>
      <c r="B3610" s="37">
        <v>1</v>
      </c>
      <c r="C3610" s="37">
        <v>0</v>
      </c>
      <c r="D3610" s="37">
        <v>0</v>
      </c>
      <c r="E3610" s="37">
        <v>0</v>
      </c>
      <c r="F3610" s="37">
        <v>0.61160000000000003</v>
      </c>
      <c r="G3610" s="37" t="s">
        <v>1219</v>
      </c>
      <c r="H3610" s="37" t="s">
        <v>2308</v>
      </c>
      <c r="I3610" s="37">
        <v>13</v>
      </c>
      <c r="J3610" s="37" t="s">
        <v>2268</v>
      </c>
      <c r="K3610" s="37">
        <v>1</v>
      </c>
      <c r="L3610" s="37">
        <v>0</v>
      </c>
    </row>
    <row r="3611" spans="1:12" x14ac:dyDescent="0.25">
      <c r="A3611" s="37" t="s">
        <v>7450</v>
      </c>
      <c r="B3611" s="37">
        <v>1</v>
      </c>
      <c r="C3611" s="37">
        <v>0</v>
      </c>
      <c r="D3611" s="37">
        <v>0</v>
      </c>
      <c r="E3611" s="37">
        <v>0</v>
      </c>
      <c r="F3611" s="37">
        <v>0</v>
      </c>
      <c r="G3611" s="37" t="s">
        <v>1219</v>
      </c>
      <c r="H3611" s="37" t="s">
        <v>2308</v>
      </c>
      <c r="I3611" s="37">
        <v>0</v>
      </c>
      <c r="J3611" s="37" t="s">
        <v>2268</v>
      </c>
      <c r="K3611" s="37">
        <v>0</v>
      </c>
      <c r="L3611" s="37">
        <v>0</v>
      </c>
    </row>
    <row r="3612" spans="1:12" x14ac:dyDescent="0.25">
      <c r="A3612" s="37" t="s">
        <v>8361</v>
      </c>
      <c r="B3612" s="37">
        <v>1</v>
      </c>
      <c r="C3612" s="37">
        <v>0</v>
      </c>
      <c r="D3612" s="37">
        <v>0</v>
      </c>
      <c r="E3612" s="37">
        <v>0</v>
      </c>
      <c r="F3612" s="37">
        <v>0.4234</v>
      </c>
      <c r="G3612" s="37" t="s">
        <v>1219</v>
      </c>
      <c r="H3612" s="37" t="s">
        <v>2308</v>
      </c>
      <c r="I3612" s="37">
        <v>9</v>
      </c>
      <c r="J3612" s="37" t="s">
        <v>2275</v>
      </c>
      <c r="K3612" s="37">
        <v>1</v>
      </c>
      <c r="L3612" s="37">
        <v>0</v>
      </c>
    </row>
    <row r="3613" spans="1:12" x14ac:dyDescent="0.25">
      <c r="A3613" s="37" t="s">
        <v>7771</v>
      </c>
      <c r="B3613" s="37">
        <v>1</v>
      </c>
      <c r="C3613" s="37">
        <v>0</v>
      </c>
      <c r="D3613" s="37">
        <v>0</v>
      </c>
      <c r="E3613" s="37">
        <v>0</v>
      </c>
      <c r="F3613" s="37">
        <v>0.4234</v>
      </c>
      <c r="G3613" s="37" t="s">
        <v>1219</v>
      </c>
      <c r="H3613" s="37" t="s">
        <v>2308</v>
      </c>
      <c r="I3613" s="37">
        <v>9</v>
      </c>
      <c r="J3613" s="37" t="s">
        <v>2268</v>
      </c>
      <c r="K3613" s="37">
        <v>1</v>
      </c>
      <c r="L3613" s="37">
        <v>0</v>
      </c>
    </row>
    <row r="3614" spans="1:12" x14ac:dyDescent="0.25">
      <c r="A3614" s="37" t="s">
        <v>7146</v>
      </c>
      <c r="B3614" s="37">
        <v>1</v>
      </c>
      <c r="C3614" s="37">
        <v>0</v>
      </c>
      <c r="D3614" s="37">
        <v>0</v>
      </c>
      <c r="E3614" s="37">
        <v>1</v>
      </c>
      <c r="F3614" s="37">
        <v>0.94100000000000006</v>
      </c>
      <c r="G3614" s="37" t="s">
        <v>1219</v>
      </c>
      <c r="H3614" s="37" t="s">
        <v>2308</v>
      </c>
      <c r="I3614" s="37">
        <v>20</v>
      </c>
      <c r="J3614" s="37" t="s">
        <v>2268</v>
      </c>
      <c r="K3614" s="37">
        <v>1</v>
      </c>
      <c r="L3614" s="37">
        <v>0</v>
      </c>
    </row>
    <row r="3615" spans="1:12" x14ac:dyDescent="0.25">
      <c r="A3615" s="37" t="s">
        <v>6859</v>
      </c>
      <c r="B3615" s="37">
        <v>1</v>
      </c>
      <c r="C3615" s="37">
        <v>0</v>
      </c>
      <c r="D3615" s="37">
        <v>0</v>
      </c>
      <c r="E3615" s="37">
        <v>1</v>
      </c>
      <c r="F3615" s="37">
        <v>1.6467000000000001</v>
      </c>
      <c r="G3615" s="37" t="s">
        <v>1219</v>
      </c>
      <c r="H3615" s="37" t="s">
        <v>2308</v>
      </c>
      <c r="I3615" s="37">
        <v>35</v>
      </c>
      <c r="J3615" s="37" t="s">
        <v>2275</v>
      </c>
      <c r="K3615" s="37">
        <v>1</v>
      </c>
      <c r="L3615" s="37">
        <v>0</v>
      </c>
    </row>
    <row r="3616" spans="1:12" x14ac:dyDescent="0.25">
      <c r="A3616" s="37" t="s">
        <v>4122</v>
      </c>
      <c r="B3616" s="37">
        <v>1</v>
      </c>
      <c r="C3616" s="37">
        <v>0</v>
      </c>
      <c r="D3616" s="37">
        <v>0</v>
      </c>
      <c r="E3616" s="37">
        <v>1</v>
      </c>
      <c r="F3616" s="37">
        <v>9.4100000000000003E-2</v>
      </c>
      <c r="G3616" s="37" t="s">
        <v>1219</v>
      </c>
      <c r="H3616" s="37" t="s">
        <v>2308</v>
      </c>
      <c r="I3616" s="37">
        <v>2</v>
      </c>
      <c r="J3616" s="37" t="s">
        <v>2268</v>
      </c>
      <c r="K3616" s="37">
        <v>1</v>
      </c>
      <c r="L3616" s="37">
        <v>0</v>
      </c>
    </row>
    <row r="3617" spans="1:12" x14ac:dyDescent="0.25">
      <c r="A3617" s="37" t="s">
        <v>7996</v>
      </c>
      <c r="B3617" s="37">
        <v>1</v>
      </c>
      <c r="C3617" s="37">
        <v>0</v>
      </c>
      <c r="D3617" s="37">
        <v>0</v>
      </c>
      <c r="E3617" s="37">
        <v>1</v>
      </c>
      <c r="F3617" s="37">
        <v>1.2233000000000001</v>
      </c>
      <c r="G3617" s="37" t="s">
        <v>1219</v>
      </c>
      <c r="H3617" s="37" t="s">
        <v>2308</v>
      </c>
      <c r="I3617" s="37">
        <v>26</v>
      </c>
      <c r="J3617" s="37" t="s">
        <v>2268</v>
      </c>
      <c r="K3617" s="37">
        <v>1</v>
      </c>
      <c r="L3617" s="37">
        <v>0</v>
      </c>
    </row>
    <row r="3618" spans="1:12" x14ac:dyDescent="0.25">
      <c r="A3618" s="37" t="s">
        <v>7948</v>
      </c>
      <c r="B3618" s="37">
        <v>1</v>
      </c>
      <c r="C3618" s="37">
        <v>0</v>
      </c>
      <c r="D3618" s="37">
        <v>0</v>
      </c>
      <c r="E3618" s="37">
        <v>0</v>
      </c>
      <c r="F3618" s="37">
        <v>0.70569999999999999</v>
      </c>
      <c r="G3618" s="37" t="s">
        <v>1219</v>
      </c>
      <c r="H3618" s="37" t="s">
        <v>2308</v>
      </c>
      <c r="I3618" s="37">
        <v>15</v>
      </c>
      <c r="J3618" s="37" t="s">
        <v>2275</v>
      </c>
      <c r="K3618" s="37">
        <v>1</v>
      </c>
      <c r="L3618" s="37">
        <v>0</v>
      </c>
    </row>
    <row r="3619" spans="1:12" x14ac:dyDescent="0.25">
      <c r="A3619" s="37" t="s">
        <v>6529</v>
      </c>
      <c r="B3619" s="37">
        <v>1</v>
      </c>
      <c r="C3619" s="37">
        <v>0</v>
      </c>
      <c r="D3619" s="37">
        <v>0</v>
      </c>
      <c r="E3619" s="37">
        <v>0</v>
      </c>
      <c r="F3619" s="37">
        <v>0.79980000000000007</v>
      </c>
      <c r="G3619" s="37" t="s">
        <v>1219</v>
      </c>
      <c r="H3619" s="37" t="s">
        <v>2308</v>
      </c>
      <c r="I3619" s="37">
        <v>17</v>
      </c>
      <c r="J3619" s="37" t="s">
        <v>2268</v>
      </c>
      <c r="K3619" s="37">
        <v>1</v>
      </c>
      <c r="L3619" s="37">
        <v>0</v>
      </c>
    </row>
    <row r="3620" spans="1:12" x14ac:dyDescent="0.25">
      <c r="A3620" s="37" t="s">
        <v>7838</v>
      </c>
      <c r="B3620" s="37">
        <v>1</v>
      </c>
      <c r="C3620" s="37">
        <v>0</v>
      </c>
      <c r="D3620" s="37">
        <v>0</v>
      </c>
      <c r="E3620" s="37">
        <v>0</v>
      </c>
      <c r="F3620" s="37">
        <v>9.4100000000000003E-2</v>
      </c>
      <c r="G3620" s="37" t="s">
        <v>1219</v>
      </c>
      <c r="H3620" s="37" t="s">
        <v>2308</v>
      </c>
      <c r="I3620" s="37">
        <v>2</v>
      </c>
      <c r="J3620" s="37" t="s">
        <v>2275</v>
      </c>
      <c r="K3620" s="37">
        <v>1</v>
      </c>
      <c r="L3620" s="37">
        <v>0</v>
      </c>
    </row>
    <row r="3621" spans="1:12" x14ac:dyDescent="0.25">
      <c r="A3621" s="37" t="s">
        <v>6271</v>
      </c>
      <c r="B3621" s="37">
        <v>1</v>
      </c>
      <c r="C3621" s="37">
        <v>0</v>
      </c>
      <c r="D3621" s="37">
        <v>0</v>
      </c>
      <c r="E3621" s="37">
        <v>0</v>
      </c>
      <c r="F3621" s="37">
        <v>0.18820000000000001</v>
      </c>
      <c r="G3621" s="37" t="s">
        <v>1219</v>
      </c>
      <c r="H3621" s="37" t="s">
        <v>2308</v>
      </c>
      <c r="I3621" s="37">
        <v>4</v>
      </c>
      <c r="J3621" s="37" t="s">
        <v>2275</v>
      </c>
      <c r="K3621" s="37">
        <v>1</v>
      </c>
      <c r="L3621" s="37">
        <v>0</v>
      </c>
    </row>
    <row r="3622" spans="1:12" x14ac:dyDescent="0.25">
      <c r="A3622" s="37" t="s">
        <v>5008</v>
      </c>
      <c r="B3622" s="37">
        <v>1</v>
      </c>
      <c r="C3622" s="37">
        <v>0</v>
      </c>
      <c r="D3622" s="37">
        <v>0</v>
      </c>
      <c r="E3622" s="37">
        <v>0</v>
      </c>
      <c r="F3622" s="37">
        <v>0.1411</v>
      </c>
      <c r="G3622" s="37" t="s">
        <v>1219</v>
      </c>
      <c r="H3622" s="37" t="s">
        <v>2308</v>
      </c>
      <c r="I3622" s="37">
        <v>3</v>
      </c>
      <c r="J3622" s="37" t="s">
        <v>2268</v>
      </c>
      <c r="K3622" s="37">
        <v>1</v>
      </c>
      <c r="L3622" s="37">
        <v>0</v>
      </c>
    </row>
    <row r="3623" spans="1:12" x14ac:dyDescent="0.25">
      <c r="A3623" s="37" t="s">
        <v>6527</v>
      </c>
      <c r="B3623" s="37">
        <v>1</v>
      </c>
      <c r="C3623" s="37">
        <v>0</v>
      </c>
      <c r="D3623" s="37">
        <v>0</v>
      </c>
      <c r="E3623" s="37">
        <v>0</v>
      </c>
      <c r="F3623" s="37">
        <v>1.0351000000000001</v>
      </c>
      <c r="G3623" s="37" t="s">
        <v>1219</v>
      </c>
      <c r="H3623" s="37" t="s">
        <v>2308</v>
      </c>
      <c r="I3623" s="37">
        <v>22</v>
      </c>
      <c r="J3623" s="37" t="s">
        <v>2268</v>
      </c>
      <c r="K3623" s="37">
        <v>1</v>
      </c>
      <c r="L3623" s="37">
        <v>0</v>
      </c>
    </row>
    <row r="3624" spans="1:12" x14ac:dyDescent="0.25">
      <c r="A3624" s="37" t="s">
        <v>5572</v>
      </c>
      <c r="B3624" s="37">
        <v>1</v>
      </c>
      <c r="C3624" s="37">
        <v>0</v>
      </c>
      <c r="D3624" s="37">
        <v>0</v>
      </c>
      <c r="E3624" s="37">
        <v>0</v>
      </c>
      <c r="F3624" s="37">
        <v>0.9880000000000001</v>
      </c>
      <c r="G3624" s="37" t="s">
        <v>1219</v>
      </c>
      <c r="H3624" s="37" t="s">
        <v>2308</v>
      </c>
      <c r="I3624" s="37">
        <v>21</v>
      </c>
      <c r="J3624" s="37" t="s">
        <v>2268</v>
      </c>
      <c r="K3624" s="37">
        <v>1</v>
      </c>
      <c r="L3624" s="37">
        <v>0</v>
      </c>
    </row>
    <row r="3625" spans="1:12" x14ac:dyDescent="0.25">
      <c r="A3625" s="37" t="s">
        <v>7703</v>
      </c>
      <c r="B3625" s="37">
        <v>1</v>
      </c>
      <c r="C3625" s="37">
        <v>0</v>
      </c>
      <c r="D3625" s="37">
        <v>0</v>
      </c>
      <c r="E3625" s="37">
        <v>0</v>
      </c>
      <c r="F3625" s="37">
        <v>0.23520000000000002</v>
      </c>
      <c r="G3625" s="37" t="s">
        <v>1219</v>
      </c>
      <c r="H3625" s="37" t="s">
        <v>2308</v>
      </c>
      <c r="I3625" s="37">
        <v>5</v>
      </c>
      <c r="J3625" s="37" t="s">
        <v>2268</v>
      </c>
      <c r="K3625" s="37">
        <v>1</v>
      </c>
      <c r="L3625" s="37">
        <v>0</v>
      </c>
    </row>
    <row r="3626" spans="1:12" x14ac:dyDescent="0.25">
      <c r="A3626" s="37" t="s">
        <v>7259</v>
      </c>
      <c r="B3626" s="37">
        <v>1</v>
      </c>
      <c r="C3626" s="37">
        <v>0</v>
      </c>
      <c r="D3626" s="37">
        <v>0</v>
      </c>
      <c r="E3626" s="37">
        <v>1</v>
      </c>
      <c r="F3626" s="37">
        <v>1.5526</v>
      </c>
      <c r="G3626" s="37" t="s">
        <v>1219</v>
      </c>
      <c r="H3626" s="37" t="s">
        <v>2308</v>
      </c>
      <c r="I3626" s="37">
        <v>33</v>
      </c>
      <c r="J3626" s="37" t="s">
        <v>2268</v>
      </c>
      <c r="K3626" s="37">
        <v>1</v>
      </c>
      <c r="L3626" s="37">
        <v>0</v>
      </c>
    </row>
    <row r="3627" spans="1:12" x14ac:dyDescent="0.25">
      <c r="A3627" s="37" t="s">
        <v>5942</v>
      </c>
      <c r="B3627" s="37">
        <v>1</v>
      </c>
      <c r="C3627" s="37">
        <v>0</v>
      </c>
      <c r="D3627" s="37">
        <v>0</v>
      </c>
      <c r="E3627" s="37">
        <v>0</v>
      </c>
      <c r="F3627" s="37">
        <v>0.18820000000000001</v>
      </c>
      <c r="G3627" s="37" t="s">
        <v>1219</v>
      </c>
      <c r="H3627" s="37" t="s">
        <v>2308</v>
      </c>
      <c r="I3627" s="37">
        <v>4</v>
      </c>
      <c r="J3627" s="37" t="s">
        <v>2268</v>
      </c>
      <c r="K3627" s="37">
        <v>1</v>
      </c>
      <c r="L3627" s="37">
        <v>0</v>
      </c>
    </row>
    <row r="3628" spans="1:12" x14ac:dyDescent="0.25">
      <c r="A3628" s="37" t="s">
        <v>8204</v>
      </c>
      <c r="B3628" s="37">
        <v>1</v>
      </c>
      <c r="C3628" s="37">
        <v>0</v>
      </c>
      <c r="D3628" s="37">
        <v>0</v>
      </c>
      <c r="E3628" s="37">
        <v>1</v>
      </c>
      <c r="F3628" s="37">
        <v>0.37640000000000001</v>
      </c>
      <c r="G3628" s="37" t="s">
        <v>1219</v>
      </c>
      <c r="H3628" s="37" t="s">
        <v>2308</v>
      </c>
      <c r="I3628" s="37">
        <v>8</v>
      </c>
      <c r="J3628" s="37" t="s">
        <v>2268</v>
      </c>
      <c r="K3628" s="37">
        <v>1</v>
      </c>
      <c r="L3628" s="37">
        <v>0</v>
      </c>
    </row>
    <row r="3629" spans="1:12" x14ac:dyDescent="0.25">
      <c r="A3629" s="37" t="s">
        <v>8358</v>
      </c>
      <c r="B3629" s="37">
        <v>1</v>
      </c>
      <c r="C3629" s="37">
        <v>0</v>
      </c>
      <c r="D3629" s="37">
        <v>0</v>
      </c>
      <c r="E3629" s="37">
        <v>0</v>
      </c>
      <c r="F3629" s="37">
        <v>4.7E-2</v>
      </c>
      <c r="G3629" s="37" t="s">
        <v>1219</v>
      </c>
      <c r="H3629" s="37" t="s">
        <v>2308</v>
      </c>
      <c r="I3629" s="37">
        <v>1</v>
      </c>
      <c r="J3629" s="37" t="s">
        <v>2268</v>
      </c>
      <c r="K3629" s="37">
        <v>1</v>
      </c>
      <c r="L3629" s="37">
        <v>0</v>
      </c>
    </row>
    <row r="3630" spans="1:12" x14ac:dyDescent="0.25">
      <c r="A3630" s="37" t="s">
        <v>5941</v>
      </c>
      <c r="B3630" s="37">
        <v>1</v>
      </c>
      <c r="C3630" s="37">
        <v>0</v>
      </c>
      <c r="D3630" s="37">
        <v>0</v>
      </c>
      <c r="E3630" s="37">
        <v>0</v>
      </c>
      <c r="F3630" s="37">
        <v>0</v>
      </c>
      <c r="G3630" s="37" t="s">
        <v>1219</v>
      </c>
      <c r="H3630" s="37" t="s">
        <v>2308</v>
      </c>
      <c r="I3630" s="37">
        <v>0</v>
      </c>
      <c r="J3630" s="37" t="s">
        <v>2268</v>
      </c>
      <c r="K3630" s="37">
        <v>0</v>
      </c>
      <c r="L3630" s="37">
        <v>0</v>
      </c>
    </row>
    <row r="3631" spans="1:12" x14ac:dyDescent="0.25">
      <c r="A3631" s="37" t="s">
        <v>4114</v>
      </c>
      <c r="B3631" s="37">
        <v>1</v>
      </c>
      <c r="C3631" s="37">
        <v>0</v>
      </c>
      <c r="D3631" s="37">
        <v>0</v>
      </c>
      <c r="E3631" s="37">
        <v>0</v>
      </c>
      <c r="F3631" s="37">
        <v>0.18820000000000001</v>
      </c>
      <c r="G3631" s="37" t="s">
        <v>1219</v>
      </c>
      <c r="H3631" s="37" t="s">
        <v>2310</v>
      </c>
      <c r="I3631" s="37">
        <v>4</v>
      </c>
      <c r="J3631" s="37" t="s">
        <v>2275</v>
      </c>
      <c r="K3631" s="37">
        <v>1</v>
      </c>
      <c r="L3631" s="37">
        <v>0</v>
      </c>
    </row>
    <row r="3632" spans="1:12" x14ac:dyDescent="0.25">
      <c r="A3632" s="37" t="s">
        <v>6525</v>
      </c>
      <c r="B3632" s="37">
        <v>1</v>
      </c>
      <c r="C3632" s="37">
        <v>0</v>
      </c>
      <c r="D3632" s="37">
        <v>1</v>
      </c>
      <c r="E3632" s="37">
        <v>1</v>
      </c>
      <c r="F3632" s="37">
        <v>2.5407000000000002</v>
      </c>
      <c r="G3632" s="37" t="s">
        <v>1219</v>
      </c>
      <c r="H3632" s="37" t="s">
        <v>2310</v>
      </c>
      <c r="I3632" s="37">
        <v>54</v>
      </c>
      <c r="J3632" s="37" t="s">
        <v>2275</v>
      </c>
      <c r="K3632" s="37">
        <v>1</v>
      </c>
      <c r="L3632" s="37">
        <v>1</v>
      </c>
    </row>
    <row r="3633" spans="1:12" x14ac:dyDescent="0.25">
      <c r="A3633" s="37" t="s">
        <v>6268</v>
      </c>
      <c r="B3633" s="37">
        <v>1</v>
      </c>
      <c r="C3633" s="37">
        <v>0</v>
      </c>
      <c r="D3633" s="37">
        <v>0</v>
      </c>
      <c r="E3633" s="37">
        <v>1</v>
      </c>
      <c r="F3633" s="37">
        <v>1.4987000000000001</v>
      </c>
      <c r="G3633" s="37" t="s">
        <v>1219</v>
      </c>
      <c r="H3633" s="37" t="s">
        <v>2310</v>
      </c>
      <c r="I3633" s="37">
        <v>80</v>
      </c>
      <c r="J3633" s="37" t="s">
        <v>2275</v>
      </c>
      <c r="K3633" s="37">
        <v>1</v>
      </c>
      <c r="L3633" s="37">
        <v>0</v>
      </c>
    </row>
    <row r="3634" spans="1:12" x14ac:dyDescent="0.25">
      <c r="A3634" s="37" t="s">
        <v>5939</v>
      </c>
      <c r="B3634" s="37">
        <v>1</v>
      </c>
      <c r="C3634" s="37">
        <v>0</v>
      </c>
      <c r="D3634" s="37">
        <v>0</v>
      </c>
      <c r="E3634" s="37">
        <v>0</v>
      </c>
      <c r="F3634" s="37">
        <v>0</v>
      </c>
      <c r="G3634" s="37" t="s">
        <v>1219</v>
      </c>
      <c r="H3634" s="37" t="s">
        <v>2310</v>
      </c>
      <c r="I3634" s="37">
        <v>0</v>
      </c>
      <c r="J3634" s="37" t="s">
        <v>2275</v>
      </c>
      <c r="K3634" s="37">
        <v>0</v>
      </c>
      <c r="L3634" s="37">
        <v>0</v>
      </c>
    </row>
    <row r="3635" spans="1:12" x14ac:dyDescent="0.25">
      <c r="A3635" s="37" t="s">
        <v>7702</v>
      </c>
      <c r="B3635" s="37">
        <v>1</v>
      </c>
      <c r="C3635" s="37">
        <v>0</v>
      </c>
      <c r="D3635" s="37">
        <v>0</v>
      </c>
      <c r="E3635" s="37">
        <v>1</v>
      </c>
      <c r="F3635" s="37">
        <v>0.2823</v>
      </c>
      <c r="G3635" s="37" t="s">
        <v>1219</v>
      </c>
      <c r="H3635" s="37" t="s">
        <v>2310</v>
      </c>
      <c r="I3635" s="37">
        <v>6</v>
      </c>
      <c r="J3635" s="37" t="s">
        <v>2275</v>
      </c>
      <c r="K3635" s="37">
        <v>1</v>
      </c>
      <c r="L3635" s="37">
        <v>0</v>
      </c>
    </row>
    <row r="3636" spans="1:12" x14ac:dyDescent="0.25">
      <c r="A3636" s="37" t="s">
        <v>5566</v>
      </c>
      <c r="B3636" s="37">
        <v>1</v>
      </c>
      <c r="C3636" s="37">
        <v>0</v>
      </c>
      <c r="D3636" s="37">
        <v>0</v>
      </c>
      <c r="E3636" s="37">
        <v>1</v>
      </c>
      <c r="F3636" s="37">
        <v>0.70569999999999999</v>
      </c>
      <c r="G3636" s="37" t="s">
        <v>1219</v>
      </c>
      <c r="H3636" s="37" t="s">
        <v>2310</v>
      </c>
      <c r="I3636" s="37">
        <v>15</v>
      </c>
      <c r="J3636" s="37" t="s">
        <v>2275</v>
      </c>
      <c r="K3636" s="37">
        <v>1</v>
      </c>
      <c r="L3636" s="37">
        <v>0</v>
      </c>
    </row>
    <row r="3637" spans="1:12" x14ac:dyDescent="0.25">
      <c r="A3637" s="37" t="s">
        <v>7145</v>
      </c>
      <c r="B3637" s="37">
        <v>1</v>
      </c>
      <c r="C3637" s="37">
        <v>0</v>
      </c>
      <c r="D3637" s="37">
        <v>0</v>
      </c>
      <c r="E3637" s="37">
        <v>0</v>
      </c>
      <c r="F3637" s="37">
        <v>0.75280000000000002</v>
      </c>
      <c r="G3637" s="37" t="s">
        <v>1219</v>
      </c>
      <c r="H3637" s="37" t="s">
        <v>2310</v>
      </c>
      <c r="I3637" s="37">
        <v>16</v>
      </c>
      <c r="J3637" s="37" t="s">
        <v>2275</v>
      </c>
      <c r="K3637" s="37">
        <v>1</v>
      </c>
      <c r="L3637" s="37">
        <v>0</v>
      </c>
    </row>
    <row r="3638" spans="1:12" x14ac:dyDescent="0.25">
      <c r="A3638" s="37" t="s">
        <v>4098</v>
      </c>
      <c r="B3638" s="37">
        <v>1</v>
      </c>
      <c r="C3638" s="37">
        <v>0</v>
      </c>
      <c r="D3638" s="37">
        <v>0</v>
      </c>
      <c r="E3638" s="37">
        <v>0</v>
      </c>
      <c r="F3638" s="37">
        <v>0.70569999999999999</v>
      </c>
      <c r="G3638" s="37" t="s">
        <v>1219</v>
      </c>
      <c r="H3638" s="37" t="s">
        <v>2310</v>
      </c>
      <c r="I3638" s="37">
        <v>15</v>
      </c>
      <c r="J3638" s="37" t="s">
        <v>2268</v>
      </c>
      <c r="K3638" s="37">
        <v>1</v>
      </c>
      <c r="L3638" s="37">
        <v>0</v>
      </c>
    </row>
    <row r="3639" spans="1:12" x14ac:dyDescent="0.25">
      <c r="A3639" s="37" t="s">
        <v>6521</v>
      </c>
      <c r="B3639" s="37">
        <v>1</v>
      </c>
      <c r="C3639" s="37">
        <v>0</v>
      </c>
      <c r="D3639" s="37">
        <v>0</v>
      </c>
      <c r="E3639" s="37">
        <v>1</v>
      </c>
      <c r="F3639" s="37">
        <v>0.75280000000000002</v>
      </c>
      <c r="G3639" s="37" t="s">
        <v>1224</v>
      </c>
      <c r="H3639" s="37" t="s">
        <v>2310</v>
      </c>
      <c r="I3639" s="37">
        <v>16</v>
      </c>
      <c r="J3639" s="37" t="s">
        <v>2275</v>
      </c>
      <c r="K3639" s="37">
        <v>1</v>
      </c>
      <c r="L3639" s="37">
        <v>0</v>
      </c>
    </row>
    <row r="3640" spans="1:12" x14ac:dyDescent="0.25">
      <c r="A3640" s="37" t="s">
        <v>7257</v>
      </c>
      <c r="B3640" s="37">
        <v>1</v>
      </c>
      <c r="C3640" s="37">
        <v>0</v>
      </c>
      <c r="D3640" s="37">
        <v>0</v>
      </c>
      <c r="E3640" s="37">
        <v>0</v>
      </c>
      <c r="F3640" s="37">
        <v>4.7E-2</v>
      </c>
      <c r="G3640" s="37" t="s">
        <v>1248</v>
      </c>
      <c r="H3640" s="37" t="s">
        <v>2321</v>
      </c>
      <c r="I3640" s="37">
        <v>1</v>
      </c>
      <c r="J3640" s="37" t="s">
        <v>2275</v>
      </c>
      <c r="K3640" s="37">
        <v>1</v>
      </c>
      <c r="L3640" s="37">
        <v>0</v>
      </c>
    </row>
    <row r="3641" spans="1:12" x14ac:dyDescent="0.25">
      <c r="A3641" s="37" t="s">
        <v>7256</v>
      </c>
      <c r="B3641" s="37">
        <v>1</v>
      </c>
      <c r="C3641" s="37">
        <v>0</v>
      </c>
      <c r="D3641" s="37">
        <v>0</v>
      </c>
      <c r="E3641" s="37">
        <v>0</v>
      </c>
      <c r="F3641" s="37">
        <v>1.7879</v>
      </c>
      <c r="G3641" s="37" t="s">
        <v>1247</v>
      </c>
      <c r="H3641" s="37" t="s">
        <v>2308</v>
      </c>
      <c r="I3641" s="37">
        <v>38</v>
      </c>
      <c r="J3641" s="37" t="s">
        <v>2275</v>
      </c>
      <c r="K3641" s="37">
        <v>1</v>
      </c>
      <c r="L3641" s="37">
        <v>0</v>
      </c>
    </row>
    <row r="3642" spans="1:12" x14ac:dyDescent="0.25">
      <c r="A3642" s="37" t="s">
        <v>5936</v>
      </c>
      <c r="B3642" s="37">
        <v>1</v>
      </c>
      <c r="C3642" s="37">
        <v>0</v>
      </c>
      <c r="D3642" s="37">
        <v>0</v>
      </c>
      <c r="E3642" s="37">
        <v>0</v>
      </c>
      <c r="F3642" s="37">
        <v>9.4100000000000003E-2</v>
      </c>
      <c r="G3642" s="37" t="s">
        <v>1247</v>
      </c>
      <c r="H3642" s="37" t="s">
        <v>2308</v>
      </c>
      <c r="I3642" s="37">
        <v>2</v>
      </c>
      <c r="J3642" s="37" t="s">
        <v>2275</v>
      </c>
      <c r="K3642" s="37">
        <v>1</v>
      </c>
      <c r="L3642" s="37">
        <v>0</v>
      </c>
    </row>
    <row r="3643" spans="1:12" x14ac:dyDescent="0.25">
      <c r="A3643" s="37" t="s">
        <v>6264</v>
      </c>
      <c r="B3643" s="37">
        <v>1</v>
      </c>
      <c r="C3643" s="37">
        <v>0</v>
      </c>
      <c r="D3643" s="37">
        <v>0</v>
      </c>
      <c r="E3643" s="37">
        <v>1</v>
      </c>
      <c r="F3643" s="37">
        <v>2.2584</v>
      </c>
      <c r="G3643" s="37" t="s">
        <v>1247</v>
      </c>
      <c r="H3643" s="37" t="s">
        <v>2308</v>
      </c>
      <c r="I3643" s="37">
        <v>48</v>
      </c>
      <c r="J3643" s="37" t="s">
        <v>2268</v>
      </c>
      <c r="K3643" s="37">
        <v>1</v>
      </c>
      <c r="L3643" s="37">
        <v>0</v>
      </c>
    </row>
    <row r="3644" spans="1:12" x14ac:dyDescent="0.25">
      <c r="A3644" s="37" t="s">
        <v>7545</v>
      </c>
      <c r="B3644" s="37">
        <v>1</v>
      </c>
      <c r="C3644" s="37">
        <v>0</v>
      </c>
      <c r="D3644" s="37">
        <v>0</v>
      </c>
      <c r="E3644" s="37">
        <v>0</v>
      </c>
      <c r="F3644" s="37">
        <v>0.89390000000000003</v>
      </c>
      <c r="G3644" s="37" t="s">
        <v>1247</v>
      </c>
      <c r="H3644" s="37" t="s">
        <v>2308</v>
      </c>
      <c r="I3644" s="37">
        <v>19</v>
      </c>
      <c r="J3644" s="37" t="s">
        <v>2275</v>
      </c>
      <c r="K3644" s="37">
        <v>1</v>
      </c>
      <c r="L3644" s="37">
        <v>0</v>
      </c>
    </row>
    <row r="3645" spans="1:12" x14ac:dyDescent="0.25">
      <c r="A3645" s="37" t="s">
        <v>7255</v>
      </c>
      <c r="B3645" s="37">
        <v>1</v>
      </c>
      <c r="C3645" s="37">
        <v>0</v>
      </c>
      <c r="D3645" s="37">
        <v>0</v>
      </c>
      <c r="E3645" s="37">
        <v>1</v>
      </c>
      <c r="F3645" s="37">
        <v>1.2233000000000001</v>
      </c>
      <c r="G3645" s="37" t="s">
        <v>1260</v>
      </c>
      <c r="H3645" s="37" t="s">
        <v>2316</v>
      </c>
      <c r="I3645" s="37">
        <v>26</v>
      </c>
      <c r="J3645" s="37" t="s">
        <v>2275</v>
      </c>
      <c r="K3645" s="37">
        <v>1</v>
      </c>
      <c r="L3645" s="37">
        <v>0</v>
      </c>
    </row>
    <row r="3646" spans="1:12" x14ac:dyDescent="0.25">
      <c r="A3646" s="37" t="s">
        <v>6263</v>
      </c>
      <c r="B3646" s="37">
        <v>1</v>
      </c>
      <c r="C3646" s="37">
        <v>0</v>
      </c>
      <c r="D3646" s="37">
        <v>0</v>
      </c>
      <c r="E3646" s="37">
        <v>1</v>
      </c>
      <c r="F3646" s="37">
        <v>1.2233000000000001</v>
      </c>
      <c r="G3646" s="37" t="s">
        <v>1221</v>
      </c>
      <c r="H3646" s="37" t="s">
        <v>2308</v>
      </c>
      <c r="I3646" s="37">
        <v>26</v>
      </c>
      <c r="J3646" s="37" t="s">
        <v>2275</v>
      </c>
      <c r="K3646" s="37">
        <v>1</v>
      </c>
      <c r="L3646" s="37">
        <v>0</v>
      </c>
    </row>
    <row r="3647" spans="1:12" x14ac:dyDescent="0.25">
      <c r="A3647" s="37" t="s">
        <v>6262</v>
      </c>
      <c r="B3647" s="37">
        <v>1</v>
      </c>
      <c r="C3647" s="37">
        <v>0</v>
      </c>
      <c r="D3647" s="37">
        <v>0</v>
      </c>
      <c r="E3647" s="37">
        <v>1</v>
      </c>
      <c r="F3647" s="37">
        <v>9.4100000000000003E-2</v>
      </c>
      <c r="G3647" s="37" t="s">
        <v>1245</v>
      </c>
      <c r="H3647" s="37" t="s">
        <v>2310</v>
      </c>
      <c r="I3647" s="37">
        <v>2</v>
      </c>
      <c r="J3647" s="37" t="s">
        <v>2275</v>
      </c>
      <c r="K3647" s="37">
        <v>1</v>
      </c>
      <c r="L3647" s="37">
        <v>0</v>
      </c>
    </row>
    <row r="3648" spans="1:12" x14ac:dyDescent="0.25">
      <c r="A3648" s="37" t="s">
        <v>4082</v>
      </c>
      <c r="B3648" s="37">
        <v>1</v>
      </c>
      <c r="C3648" s="37">
        <v>0</v>
      </c>
      <c r="D3648" s="37">
        <v>0</v>
      </c>
      <c r="E3648" s="37">
        <v>0</v>
      </c>
      <c r="F3648" s="37">
        <v>4.7E-2</v>
      </c>
      <c r="G3648" s="37" t="s">
        <v>1257</v>
      </c>
      <c r="H3648" s="37" t="s">
        <v>2316</v>
      </c>
      <c r="I3648" s="37">
        <v>1</v>
      </c>
      <c r="J3648" s="37" t="s">
        <v>2275</v>
      </c>
      <c r="K3648" s="37">
        <v>1</v>
      </c>
      <c r="L3648" s="37">
        <v>0</v>
      </c>
    </row>
    <row r="3649" spans="1:12" x14ac:dyDescent="0.25">
      <c r="A3649" s="37" t="s">
        <v>6261</v>
      </c>
      <c r="B3649" s="37">
        <v>1</v>
      </c>
      <c r="C3649" s="37">
        <v>0</v>
      </c>
      <c r="D3649" s="37">
        <v>0</v>
      </c>
      <c r="E3649" s="37">
        <v>0</v>
      </c>
      <c r="F3649" s="37">
        <v>0.37640000000000001</v>
      </c>
      <c r="G3649" s="37" t="s">
        <v>1257</v>
      </c>
      <c r="H3649" s="37" t="s">
        <v>2316</v>
      </c>
      <c r="I3649" s="37">
        <v>8</v>
      </c>
      <c r="J3649" s="37" t="s">
        <v>2275</v>
      </c>
      <c r="K3649" s="37">
        <v>1</v>
      </c>
      <c r="L3649" s="37">
        <v>0</v>
      </c>
    </row>
    <row r="3650" spans="1:12" x14ac:dyDescent="0.25">
      <c r="A3650" s="37" t="s">
        <v>4977</v>
      </c>
      <c r="B3650" s="37">
        <v>1</v>
      </c>
      <c r="C3650" s="37">
        <v>0</v>
      </c>
      <c r="D3650" s="37">
        <v>0</v>
      </c>
      <c r="E3650" s="37">
        <v>0</v>
      </c>
      <c r="F3650" s="37">
        <v>0.4234</v>
      </c>
      <c r="G3650" s="37" t="s">
        <v>1257</v>
      </c>
      <c r="H3650" s="37" t="s">
        <v>2308</v>
      </c>
      <c r="I3650" s="37">
        <v>9</v>
      </c>
      <c r="J3650" s="37" t="s">
        <v>2268</v>
      </c>
      <c r="K3650" s="37">
        <v>1</v>
      </c>
      <c r="L3650" s="37">
        <v>0</v>
      </c>
    </row>
    <row r="3651" spans="1:12" x14ac:dyDescent="0.25">
      <c r="A3651" s="37" t="s">
        <v>7889</v>
      </c>
      <c r="B3651" s="37">
        <v>1</v>
      </c>
      <c r="C3651" s="37">
        <v>0</v>
      </c>
      <c r="D3651" s="37">
        <v>0</v>
      </c>
      <c r="E3651" s="37">
        <v>0</v>
      </c>
      <c r="F3651" s="37">
        <v>0.1411</v>
      </c>
      <c r="G3651" s="37" t="s">
        <v>1257</v>
      </c>
      <c r="H3651" s="37" t="s">
        <v>2316</v>
      </c>
      <c r="I3651" s="37">
        <v>3</v>
      </c>
      <c r="J3651" s="37" t="s">
        <v>2268</v>
      </c>
      <c r="K3651" s="37">
        <v>1</v>
      </c>
      <c r="L3651" s="37">
        <v>0</v>
      </c>
    </row>
    <row r="3652" spans="1:12" x14ac:dyDescent="0.25">
      <c r="A3652" s="37" t="s">
        <v>6519</v>
      </c>
      <c r="B3652" s="37">
        <v>1</v>
      </c>
      <c r="C3652" s="37">
        <v>0</v>
      </c>
      <c r="D3652" s="37">
        <v>0</v>
      </c>
      <c r="E3652" s="37">
        <v>1</v>
      </c>
      <c r="F3652" s="37">
        <v>0.9880000000000001</v>
      </c>
      <c r="G3652" s="37" t="s">
        <v>1257</v>
      </c>
      <c r="H3652" s="37" t="s">
        <v>2316</v>
      </c>
      <c r="I3652" s="37">
        <v>21</v>
      </c>
      <c r="J3652" s="37" t="s">
        <v>2268</v>
      </c>
      <c r="K3652" s="37">
        <v>1</v>
      </c>
      <c r="L3652" s="37">
        <v>0</v>
      </c>
    </row>
    <row r="3653" spans="1:12" x14ac:dyDescent="0.25">
      <c r="A3653" s="37" t="s">
        <v>7002</v>
      </c>
      <c r="B3653" s="37">
        <v>1</v>
      </c>
      <c r="C3653" s="37">
        <v>0</v>
      </c>
      <c r="D3653" s="37">
        <v>0</v>
      </c>
      <c r="E3653" s="37">
        <v>1</v>
      </c>
      <c r="F3653" s="37">
        <v>1.0351000000000001</v>
      </c>
      <c r="G3653" s="37" t="s">
        <v>1257</v>
      </c>
      <c r="H3653" s="37" t="s">
        <v>2316</v>
      </c>
      <c r="I3653" s="37">
        <v>22</v>
      </c>
      <c r="J3653" s="37" t="s">
        <v>2275</v>
      </c>
      <c r="K3653" s="37">
        <v>1</v>
      </c>
      <c r="L3653" s="37">
        <v>0</v>
      </c>
    </row>
    <row r="3654" spans="1:12" x14ac:dyDescent="0.25">
      <c r="A3654" s="37" t="s">
        <v>6260</v>
      </c>
      <c r="B3654" s="37">
        <v>1</v>
      </c>
      <c r="C3654" s="37">
        <v>0</v>
      </c>
      <c r="D3654" s="37">
        <v>0</v>
      </c>
      <c r="E3654" s="37">
        <v>0</v>
      </c>
      <c r="F3654" s="37">
        <v>0.37640000000000001</v>
      </c>
      <c r="G3654" s="37" t="s">
        <v>1257</v>
      </c>
      <c r="H3654" s="37" t="s">
        <v>2308</v>
      </c>
      <c r="I3654" s="37">
        <v>8</v>
      </c>
      <c r="J3654" s="37" t="s">
        <v>2275</v>
      </c>
      <c r="K3654" s="37">
        <v>1</v>
      </c>
      <c r="L3654" s="37">
        <v>0</v>
      </c>
    </row>
    <row r="3655" spans="1:12" x14ac:dyDescent="0.25">
      <c r="A3655" s="37" t="s">
        <v>5934</v>
      </c>
      <c r="B3655" s="37">
        <v>1</v>
      </c>
      <c r="C3655" s="37">
        <v>0</v>
      </c>
      <c r="D3655" s="37">
        <v>1</v>
      </c>
      <c r="E3655" s="37">
        <v>1</v>
      </c>
      <c r="F3655" s="37">
        <v>3.8110000000000004</v>
      </c>
      <c r="G3655" s="37" t="s">
        <v>1257</v>
      </c>
      <c r="H3655" s="37" t="s">
        <v>2308</v>
      </c>
      <c r="I3655" s="37">
        <v>81</v>
      </c>
      <c r="J3655" s="37" t="s">
        <v>2275</v>
      </c>
      <c r="K3655" s="37">
        <v>1</v>
      </c>
      <c r="L3655" s="37">
        <v>1</v>
      </c>
    </row>
    <row r="3656" spans="1:12" x14ac:dyDescent="0.25">
      <c r="A3656" s="37" t="s">
        <v>6518</v>
      </c>
      <c r="B3656" s="37">
        <v>1</v>
      </c>
      <c r="C3656" s="37">
        <v>0</v>
      </c>
      <c r="D3656" s="37">
        <v>0</v>
      </c>
      <c r="E3656" s="37">
        <v>0</v>
      </c>
      <c r="F3656" s="37">
        <v>0.1411</v>
      </c>
      <c r="G3656" s="37" t="s">
        <v>1257</v>
      </c>
      <c r="H3656" s="37" t="s">
        <v>2308</v>
      </c>
      <c r="I3656" s="37">
        <v>3</v>
      </c>
      <c r="J3656" s="37" t="s">
        <v>2275</v>
      </c>
      <c r="K3656" s="37">
        <v>1</v>
      </c>
      <c r="L3656" s="37">
        <v>0</v>
      </c>
    </row>
    <row r="3657" spans="1:12" x14ac:dyDescent="0.25">
      <c r="A3657" s="37" t="s">
        <v>7254</v>
      </c>
      <c r="B3657" s="37">
        <v>1</v>
      </c>
      <c r="C3657" s="37">
        <v>0</v>
      </c>
      <c r="D3657" s="37">
        <v>0</v>
      </c>
      <c r="E3657" s="37">
        <v>0</v>
      </c>
      <c r="F3657" s="37">
        <v>4.7E-2</v>
      </c>
      <c r="G3657" s="37" t="s">
        <v>1257</v>
      </c>
      <c r="H3657" s="37" t="s">
        <v>2308</v>
      </c>
      <c r="I3657" s="37">
        <v>1</v>
      </c>
      <c r="J3657" s="37" t="s">
        <v>2275</v>
      </c>
      <c r="K3657" s="37">
        <v>1</v>
      </c>
      <c r="L3657" s="37">
        <v>0</v>
      </c>
    </row>
    <row r="3658" spans="1:12" x14ac:dyDescent="0.25">
      <c r="A3658" s="37" t="s">
        <v>4974</v>
      </c>
      <c r="B3658" s="37">
        <v>1</v>
      </c>
      <c r="C3658" s="37">
        <v>0</v>
      </c>
      <c r="D3658" s="37">
        <v>0</v>
      </c>
      <c r="E3658" s="37">
        <v>0</v>
      </c>
      <c r="F3658" s="37">
        <v>0.1411</v>
      </c>
      <c r="G3658" s="37" t="s">
        <v>1257</v>
      </c>
      <c r="H3658" s="37" t="s">
        <v>2308</v>
      </c>
      <c r="I3658" s="37">
        <v>3</v>
      </c>
      <c r="J3658" s="37" t="s">
        <v>2275</v>
      </c>
      <c r="K3658" s="37">
        <v>1</v>
      </c>
      <c r="L3658" s="37">
        <v>0</v>
      </c>
    </row>
    <row r="3659" spans="1:12" x14ac:dyDescent="0.25">
      <c r="A3659" s="37" t="s">
        <v>7835</v>
      </c>
      <c r="B3659" s="37">
        <v>1</v>
      </c>
      <c r="C3659" s="37">
        <v>0</v>
      </c>
      <c r="D3659" s="37">
        <v>0</v>
      </c>
      <c r="E3659" s="37">
        <v>0</v>
      </c>
      <c r="F3659" s="37">
        <v>4.7E-2</v>
      </c>
      <c r="G3659" s="37" t="s">
        <v>1257</v>
      </c>
      <c r="H3659" s="37" t="s">
        <v>2308</v>
      </c>
      <c r="I3659" s="37">
        <v>1</v>
      </c>
      <c r="J3659" s="37" t="s">
        <v>2275</v>
      </c>
      <c r="K3659" s="37">
        <v>1</v>
      </c>
      <c r="L3659" s="37">
        <v>0</v>
      </c>
    </row>
    <row r="3660" spans="1:12" x14ac:dyDescent="0.25">
      <c r="A3660" s="37" t="s">
        <v>7253</v>
      </c>
      <c r="B3660" s="37">
        <v>1</v>
      </c>
      <c r="C3660" s="37">
        <v>0</v>
      </c>
      <c r="D3660" s="37">
        <v>0</v>
      </c>
      <c r="E3660" s="37">
        <v>0</v>
      </c>
      <c r="F3660" s="37">
        <v>0</v>
      </c>
      <c r="G3660" s="37" t="s">
        <v>1257</v>
      </c>
      <c r="H3660" s="37" t="s">
        <v>2308</v>
      </c>
      <c r="I3660" s="37">
        <v>0</v>
      </c>
      <c r="J3660" s="37" t="s">
        <v>2268</v>
      </c>
      <c r="K3660" s="37">
        <v>0</v>
      </c>
      <c r="L3660" s="37">
        <v>0</v>
      </c>
    </row>
    <row r="3661" spans="1:12" x14ac:dyDescent="0.25">
      <c r="A3661" s="37" t="s">
        <v>6516</v>
      </c>
      <c r="B3661" s="37">
        <v>1</v>
      </c>
      <c r="C3661" s="37">
        <v>0</v>
      </c>
      <c r="D3661" s="37">
        <v>0</v>
      </c>
      <c r="E3661" s="37">
        <v>0</v>
      </c>
      <c r="F3661" s="37">
        <v>0</v>
      </c>
      <c r="G3661" s="37" t="s">
        <v>1257</v>
      </c>
      <c r="H3661" s="37" t="s">
        <v>2308</v>
      </c>
      <c r="I3661" s="37">
        <v>0</v>
      </c>
      <c r="J3661" s="37" t="s">
        <v>2268</v>
      </c>
      <c r="K3661" s="37">
        <v>0</v>
      </c>
      <c r="L3661" s="37">
        <v>0</v>
      </c>
    </row>
    <row r="3662" spans="1:12" x14ac:dyDescent="0.25">
      <c r="A3662" s="37" t="s">
        <v>6259</v>
      </c>
      <c r="B3662" s="37">
        <v>1</v>
      </c>
      <c r="C3662" s="37">
        <v>0</v>
      </c>
      <c r="D3662" s="37">
        <v>0</v>
      </c>
      <c r="E3662" s="37">
        <v>0</v>
      </c>
      <c r="F3662" s="37">
        <v>0.4234</v>
      </c>
      <c r="G3662" s="37" t="s">
        <v>1257</v>
      </c>
      <c r="H3662" s="37" t="s">
        <v>2308</v>
      </c>
      <c r="I3662" s="37">
        <v>9</v>
      </c>
      <c r="J3662" s="37" t="s">
        <v>2275</v>
      </c>
      <c r="K3662" s="37">
        <v>1</v>
      </c>
      <c r="L3662" s="37">
        <v>0</v>
      </c>
    </row>
    <row r="3663" spans="1:12" x14ac:dyDescent="0.25">
      <c r="A3663" s="37" t="s">
        <v>7834</v>
      </c>
      <c r="B3663" s="37">
        <v>1</v>
      </c>
      <c r="C3663" s="37">
        <v>0</v>
      </c>
      <c r="D3663" s="37">
        <v>1</v>
      </c>
      <c r="E3663" s="37">
        <v>0</v>
      </c>
      <c r="F3663" s="37">
        <v>2.4936000000000003</v>
      </c>
      <c r="G3663" s="37" t="s">
        <v>1257</v>
      </c>
      <c r="H3663" s="37" t="s">
        <v>2308</v>
      </c>
      <c r="I3663" s="37">
        <v>53</v>
      </c>
      <c r="J3663" s="37" t="s">
        <v>2268</v>
      </c>
      <c r="K3663" s="37">
        <v>1</v>
      </c>
      <c r="L3663" s="37">
        <v>1</v>
      </c>
    </row>
    <row r="3664" spans="1:12" x14ac:dyDescent="0.25">
      <c r="A3664" s="37" t="s">
        <v>4066</v>
      </c>
      <c r="B3664" s="37">
        <v>1</v>
      </c>
      <c r="C3664" s="37">
        <v>0</v>
      </c>
      <c r="D3664" s="37">
        <v>0</v>
      </c>
      <c r="E3664" s="37">
        <v>0</v>
      </c>
      <c r="F3664" s="37">
        <v>0.79980000000000007</v>
      </c>
      <c r="G3664" s="37" t="s">
        <v>1257</v>
      </c>
      <c r="H3664" s="37" t="s">
        <v>2308</v>
      </c>
      <c r="I3664" s="37">
        <v>17</v>
      </c>
      <c r="J3664" s="37" t="s">
        <v>2268</v>
      </c>
      <c r="K3664" s="37">
        <v>1</v>
      </c>
      <c r="L3664" s="37">
        <v>0</v>
      </c>
    </row>
    <row r="3665" spans="1:12" x14ac:dyDescent="0.25">
      <c r="A3665" s="37" t="s">
        <v>6255</v>
      </c>
      <c r="B3665" s="37">
        <v>1</v>
      </c>
      <c r="C3665" s="37">
        <v>0</v>
      </c>
      <c r="D3665" s="37">
        <v>0</v>
      </c>
      <c r="E3665" s="37">
        <v>0</v>
      </c>
      <c r="F3665" s="37">
        <v>0.18820000000000001</v>
      </c>
      <c r="G3665" s="37" t="s">
        <v>2318</v>
      </c>
      <c r="H3665" s="37" t="s">
        <v>2308</v>
      </c>
      <c r="I3665" s="37">
        <v>4</v>
      </c>
      <c r="J3665" s="37" t="s">
        <v>2275</v>
      </c>
      <c r="K3665" s="37">
        <v>1</v>
      </c>
      <c r="L3665" s="37">
        <v>0</v>
      </c>
    </row>
    <row r="3666" spans="1:12" x14ac:dyDescent="0.25">
      <c r="A3666" s="37" t="s">
        <v>6708</v>
      </c>
      <c r="B3666" s="37">
        <v>1</v>
      </c>
      <c r="C3666" s="37">
        <v>0</v>
      </c>
      <c r="D3666" s="37">
        <v>0</v>
      </c>
      <c r="E3666" s="37">
        <v>1</v>
      </c>
      <c r="F3666" s="37">
        <v>4.7E-2</v>
      </c>
      <c r="G3666" s="37" t="s">
        <v>2318</v>
      </c>
      <c r="H3666" s="37" t="s">
        <v>2308</v>
      </c>
      <c r="I3666" s="37">
        <v>1</v>
      </c>
      <c r="J3666" s="37" t="s">
        <v>2275</v>
      </c>
      <c r="K3666" s="37">
        <v>1</v>
      </c>
      <c r="L3666" s="37">
        <v>0</v>
      </c>
    </row>
    <row r="3667" spans="1:12" x14ac:dyDescent="0.25">
      <c r="A3667" s="37" t="s">
        <v>6513</v>
      </c>
      <c r="B3667" s="37">
        <v>1</v>
      </c>
      <c r="C3667" s="37">
        <v>0</v>
      </c>
      <c r="D3667" s="37">
        <v>0</v>
      </c>
      <c r="E3667" s="37">
        <v>1</v>
      </c>
      <c r="F3667" s="37">
        <v>0.84689999999999999</v>
      </c>
      <c r="G3667" s="37" t="s">
        <v>1239</v>
      </c>
      <c r="H3667" s="37" t="s">
        <v>2321</v>
      </c>
      <c r="I3667" s="37">
        <v>18</v>
      </c>
      <c r="J3667" s="37" t="s">
        <v>2275</v>
      </c>
      <c r="K3667" s="37">
        <v>1</v>
      </c>
      <c r="L3667" s="37">
        <v>0</v>
      </c>
    </row>
    <row r="3668" spans="1:12" x14ac:dyDescent="0.25">
      <c r="A3668" s="37" t="s">
        <v>6707</v>
      </c>
      <c r="B3668" s="37">
        <v>1</v>
      </c>
      <c r="C3668" s="37">
        <v>0</v>
      </c>
      <c r="D3668" s="37">
        <v>0</v>
      </c>
      <c r="E3668" s="37">
        <v>0</v>
      </c>
      <c r="F3668" s="37">
        <v>0.4234</v>
      </c>
      <c r="G3668" s="37" t="s">
        <v>1239</v>
      </c>
      <c r="H3668" s="37" t="s">
        <v>2321</v>
      </c>
      <c r="I3668" s="37">
        <v>9</v>
      </c>
      <c r="J3668" s="37" t="s">
        <v>2275</v>
      </c>
      <c r="K3668" s="37">
        <v>1</v>
      </c>
      <c r="L3668" s="37">
        <v>0</v>
      </c>
    </row>
    <row r="3669" spans="1:12" x14ac:dyDescent="0.25">
      <c r="A3669" s="37" t="s">
        <v>4966</v>
      </c>
      <c r="B3669" s="37">
        <v>1</v>
      </c>
      <c r="C3669" s="37">
        <v>0</v>
      </c>
      <c r="D3669" s="37">
        <v>1</v>
      </c>
      <c r="E3669" s="37">
        <v>0</v>
      </c>
      <c r="F3669" s="37">
        <v>3.5287000000000002</v>
      </c>
      <c r="G3669" s="37" t="s">
        <v>2927</v>
      </c>
      <c r="H3669" s="37" t="s">
        <v>2308</v>
      </c>
      <c r="I3669" s="37">
        <v>75</v>
      </c>
      <c r="J3669" s="37" t="s">
        <v>2268</v>
      </c>
      <c r="K3669" s="37">
        <v>1</v>
      </c>
      <c r="L3669" s="37">
        <v>1</v>
      </c>
    </row>
    <row r="3670" spans="1:12" x14ac:dyDescent="0.25">
      <c r="A3670" s="37" t="s">
        <v>6253</v>
      </c>
      <c r="B3670" s="37">
        <v>1</v>
      </c>
      <c r="C3670" s="37">
        <v>0</v>
      </c>
      <c r="D3670" s="37">
        <v>0</v>
      </c>
      <c r="E3670" s="37">
        <v>1</v>
      </c>
      <c r="F3670" s="37">
        <v>2.0230999999999999</v>
      </c>
      <c r="G3670" s="37" t="s">
        <v>2823</v>
      </c>
      <c r="H3670" s="37" t="s">
        <v>2308</v>
      </c>
      <c r="I3670" s="37">
        <v>43</v>
      </c>
      <c r="J3670" s="37" t="s">
        <v>2268</v>
      </c>
      <c r="K3670" s="37">
        <v>1</v>
      </c>
      <c r="L3670" s="37">
        <v>0</v>
      </c>
    </row>
    <row r="3671" spans="1:12" x14ac:dyDescent="0.25">
      <c r="A3671" s="37" t="s">
        <v>8055</v>
      </c>
      <c r="B3671" s="37">
        <v>1</v>
      </c>
      <c r="C3671" s="37">
        <v>0</v>
      </c>
      <c r="D3671" s="37">
        <v>0</v>
      </c>
      <c r="E3671" s="37">
        <v>0</v>
      </c>
      <c r="F3671" s="37">
        <v>0.1411</v>
      </c>
      <c r="G3671" s="37" t="s">
        <v>7468</v>
      </c>
      <c r="H3671" s="37" t="s">
        <v>2308</v>
      </c>
      <c r="I3671" s="37">
        <v>3</v>
      </c>
      <c r="J3671" s="37" t="s">
        <v>2275</v>
      </c>
      <c r="K3671" s="37">
        <v>1</v>
      </c>
      <c r="L3671" s="37">
        <v>0</v>
      </c>
    </row>
    <row r="3672" spans="1:12" x14ac:dyDescent="0.25">
      <c r="A3672" s="37" t="s">
        <v>4061</v>
      </c>
      <c r="B3672" s="37">
        <v>1</v>
      </c>
      <c r="C3672" s="37">
        <v>0</v>
      </c>
      <c r="D3672" s="37">
        <v>0</v>
      </c>
      <c r="E3672" s="37">
        <v>0</v>
      </c>
      <c r="F3672" s="37">
        <v>0.23520000000000002</v>
      </c>
      <c r="G3672" s="37" t="s">
        <v>4060</v>
      </c>
      <c r="H3672" s="37" t="s">
        <v>2308</v>
      </c>
      <c r="I3672" s="37">
        <v>5</v>
      </c>
      <c r="J3672" s="37" t="s">
        <v>2275</v>
      </c>
      <c r="K3672" s="37">
        <v>1</v>
      </c>
      <c r="L3672" s="37">
        <v>0</v>
      </c>
    </row>
    <row r="3673" spans="1:12" x14ac:dyDescent="0.25">
      <c r="A3673" s="37" t="s">
        <v>6252</v>
      </c>
      <c r="B3673" s="37">
        <v>1</v>
      </c>
      <c r="C3673" s="37">
        <v>0</v>
      </c>
      <c r="D3673" s="37">
        <v>0</v>
      </c>
      <c r="E3673" s="37">
        <v>0</v>
      </c>
      <c r="F3673" s="37">
        <v>0.1411</v>
      </c>
      <c r="G3673" s="37" t="s">
        <v>2436</v>
      </c>
      <c r="H3673" s="37" t="s">
        <v>2308</v>
      </c>
      <c r="I3673" s="37">
        <v>3</v>
      </c>
      <c r="J3673" s="37" t="s">
        <v>2275</v>
      </c>
      <c r="K3673" s="37">
        <v>1</v>
      </c>
      <c r="L3673" s="37">
        <v>0</v>
      </c>
    </row>
    <row r="3674" spans="1:12" x14ac:dyDescent="0.25">
      <c r="A3674" s="37" t="s">
        <v>7540</v>
      </c>
      <c r="B3674" s="37">
        <v>1</v>
      </c>
      <c r="C3674" s="37">
        <v>0</v>
      </c>
      <c r="D3674" s="37">
        <v>0</v>
      </c>
      <c r="E3674" s="37">
        <v>0</v>
      </c>
      <c r="F3674" s="37">
        <v>4.7E-2</v>
      </c>
      <c r="G3674" s="37" t="s">
        <v>7539</v>
      </c>
      <c r="H3674" s="37" t="s">
        <v>2308</v>
      </c>
      <c r="I3674" s="37">
        <v>1</v>
      </c>
      <c r="J3674" s="37" t="s">
        <v>2275</v>
      </c>
      <c r="K3674" s="37">
        <v>1</v>
      </c>
      <c r="L3674" s="37">
        <v>0</v>
      </c>
    </row>
    <row r="3675" spans="1:12" x14ac:dyDescent="0.25">
      <c r="A3675" s="37" t="s">
        <v>8117</v>
      </c>
      <c r="B3675" s="37">
        <v>1</v>
      </c>
      <c r="C3675" s="37">
        <v>0</v>
      </c>
      <c r="D3675" s="37">
        <v>0</v>
      </c>
      <c r="E3675" s="37">
        <v>0</v>
      </c>
      <c r="F3675" s="37">
        <v>0</v>
      </c>
      <c r="G3675" s="37" t="s">
        <v>2370</v>
      </c>
      <c r="H3675" s="37" t="s">
        <v>2308</v>
      </c>
      <c r="I3675" s="37">
        <v>0</v>
      </c>
      <c r="J3675" s="37" t="s">
        <v>2275</v>
      </c>
      <c r="K3675" s="37">
        <v>0</v>
      </c>
      <c r="L3675" s="37">
        <v>0</v>
      </c>
    </row>
    <row r="3676" spans="1:12" x14ac:dyDescent="0.25">
      <c r="A3676" s="37" t="s">
        <v>6706</v>
      </c>
      <c r="B3676" s="37">
        <v>1</v>
      </c>
      <c r="C3676" s="37">
        <v>0</v>
      </c>
      <c r="D3676" s="37">
        <v>0</v>
      </c>
      <c r="E3676" s="37">
        <v>0</v>
      </c>
      <c r="F3676" s="37">
        <v>4.7E-2</v>
      </c>
      <c r="G3676" s="37" t="s">
        <v>1226</v>
      </c>
      <c r="H3676" s="37" t="s">
        <v>2316</v>
      </c>
      <c r="I3676" s="37">
        <v>1</v>
      </c>
      <c r="J3676" s="37" t="s">
        <v>2275</v>
      </c>
      <c r="K3676" s="37">
        <v>1</v>
      </c>
      <c r="L3676" s="37">
        <v>0</v>
      </c>
    </row>
    <row r="3677" spans="1:12" x14ac:dyDescent="0.25">
      <c r="A3677" s="37" t="s">
        <v>7143</v>
      </c>
      <c r="B3677" s="37">
        <v>1</v>
      </c>
      <c r="C3677" s="37">
        <v>0</v>
      </c>
      <c r="D3677" s="37">
        <v>0</v>
      </c>
      <c r="E3677" s="37">
        <v>0</v>
      </c>
      <c r="F3677" s="37">
        <v>4.7E-2</v>
      </c>
      <c r="G3677" s="37" t="s">
        <v>1226</v>
      </c>
      <c r="H3677" s="37" t="s">
        <v>2308</v>
      </c>
      <c r="I3677" s="37">
        <v>1</v>
      </c>
      <c r="J3677" s="37" t="s">
        <v>2268</v>
      </c>
      <c r="K3677" s="37">
        <v>1</v>
      </c>
      <c r="L3677" s="37">
        <v>0</v>
      </c>
    </row>
    <row r="3678" spans="1:12" x14ac:dyDescent="0.25">
      <c r="A3678" s="37" t="s">
        <v>7886</v>
      </c>
      <c r="B3678" s="37">
        <v>1</v>
      </c>
      <c r="C3678" s="37">
        <v>0</v>
      </c>
      <c r="D3678" s="37">
        <v>0</v>
      </c>
      <c r="E3678" s="37">
        <v>0</v>
      </c>
      <c r="F3678" s="37">
        <v>0</v>
      </c>
      <c r="G3678" s="37" t="s">
        <v>1226</v>
      </c>
      <c r="H3678" s="37" t="s">
        <v>2308</v>
      </c>
      <c r="I3678" s="37">
        <v>0</v>
      </c>
      <c r="J3678" s="37" t="s">
        <v>2268</v>
      </c>
      <c r="K3678" s="37">
        <v>0</v>
      </c>
      <c r="L3678" s="37">
        <v>0</v>
      </c>
    </row>
    <row r="3679" spans="1:12" x14ac:dyDescent="0.25">
      <c r="A3679" s="37" t="s">
        <v>6705</v>
      </c>
      <c r="B3679" s="37">
        <v>1</v>
      </c>
      <c r="C3679" s="37">
        <v>0</v>
      </c>
      <c r="D3679" s="37">
        <v>0</v>
      </c>
      <c r="E3679" s="37">
        <v>0</v>
      </c>
      <c r="F3679" s="37">
        <v>1.3174000000000001</v>
      </c>
      <c r="G3679" s="37" t="s">
        <v>1226</v>
      </c>
      <c r="H3679" s="37" t="s">
        <v>2308</v>
      </c>
      <c r="I3679" s="37">
        <v>28</v>
      </c>
      <c r="J3679" s="37" t="s">
        <v>2268</v>
      </c>
      <c r="K3679" s="37">
        <v>1</v>
      </c>
      <c r="L3679" s="37">
        <v>0</v>
      </c>
    </row>
    <row r="3680" spans="1:12" x14ac:dyDescent="0.25">
      <c r="A3680" s="37" t="s">
        <v>7943</v>
      </c>
      <c r="B3680" s="37">
        <v>1</v>
      </c>
      <c r="C3680" s="37">
        <v>0</v>
      </c>
      <c r="D3680" s="37">
        <v>0</v>
      </c>
      <c r="E3680" s="37">
        <v>1</v>
      </c>
      <c r="F3680" s="37">
        <v>0.51750000000000007</v>
      </c>
      <c r="G3680" s="37" t="s">
        <v>1226</v>
      </c>
      <c r="H3680" s="37" t="s">
        <v>2308</v>
      </c>
      <c r="I3680" s="37">
        <v>11</v>
      </c>
      <c r="J3680" s="37" t="s">
        <v>2275</v>
      </c>
      <c r="K3680" s="37">
        <v>1</v>
      </c>
      <c r="L3680" s="37">
        <v>0</v>
      </c>
    </row>
    <row r="3681" spans="1:12" x14ac:dyDescent="0.25">
      <c r="A3681" s="37" t="s">
        <v>7768</v>
      </c>
      <c r="B3681" s="37">
        <v>1</v>
      </c>
      <c r="C3681" s="37">
        <v>0</v>
      </c>
      <c r="D3681" s="37">
        <v>0</v>
      </c>
      <c r="E3681" s="37">
        <v>1</v>
      </c>
      <c r="F3681" s="37">
        <v>0.37640000000000001</v>
      </c>
      <c r="G3681" s="37" t="s">
        <v>1226</v>
      </c>
      <c r="H3681" s="37" t="s">
        <v>2310</v>
      </c>
      <c r="I3681" s="37">
        <v>8</v>
      </c>
      <c r="J3681" s="37" t="s">
        <v>2275</v>
      </c>
      <c r="K3681" s="37">
        <v>1</v>
      </c>
      <c r="L3681" s="37">
        <v>0</v>
      </c>
    </row>
    <row r="3682" spans="1:12" x14ac:dyDescent="0.25">
      <c r="A3682" s="37" t="s">
        <v>8054</v>
      </c>
      <c r="B3682" s="37">
        <v>1</v>
      </c>
      <c r="C3682" s="37">
        <v>0</v>
      </c>
      <c r="D3682" s="37">
        <v>0</v>
      </c>
      <c r="E3682" s="37">
        <v>0</v>
      </c>
      <c r="F3682" s="37">
        <v>4.7E-2</v>
      </c>
      <c r="G3682" s="37" t="s">
        <v>1226</v>
      </c>
      <c r="H3682" s="37" t="s">
        <v>2308</v>
      </c>
      <c r="I3682" s="37">
        <v>1</v>
      </c>
      <c r="J3682" s="37" t="s">
        <v>2275</v>
      </c>
      <c r="K3682" s="37">
        <v>1</v>
      </c>
      <c r="L3682" s="37">
        <v>0</v>
      </c>
    </row>
    <row r="3683" spans="1:12" x14ac:dyDescent="0.25">
      <c r="A3683" s="37" t="s">
        <v>7251</v>
      </c>
      <c r="B3683" s="37">
        <v>1</v>
      </c>
      <c r="C3683" s="37">
        <v>0</v>
      </c>
      <c r="D3683" s="37">
        <v>0</v>
      </c>
      <c r="E3683" s="37">
        <v>0</v>
      </c>
      <c r="F3683" s="37">
        <v>0.94100000000000006</v>
      </c>
      <c r="G3683" s="37" t="s">
        <v>1226</v>
      </c>
      <c r="H3683" s="37" t="s">
        <v>2308</v>
      </c>
      <c r="I3683" s="37">
        <v>20</v>
      </c>
      <c r="J3683" s="37" t="s">
        <v>2268</v>
      </c>
      <c r="K3683" s="37">
        <v>1</v>
      </c>
      <c r="L3683" s="37">
        <v>0</v>
      </c>
    </row>
    <row r="3684" spans="1:12" x14ac:dyDescent="0.25">
      <c r="A3684" s="37" t="s">
        <v>7637</v>
      </c>
      <c r="B3684" s="37">
        <v>1</v>
      </c>
      <c r="C3684" s="37">
        <v>0</v>
      </c>
      <c r="D3684" s="37">
        <v>0</v>
      </c>
      <c r="E3684" s="37">
        <v>1</v>
      </c>
      <c r="F3684" s="37">
        <v>0.69310000000000005</v>
      </c>
      <c r="G3684" s="37" t="s">
        <v>1226</v>
      </c>
      <c r="H3684" s="37" t="s">
        <v>2310</v>
      </c>
      <c r="I3684" s="37">
        <v>37</v>
      </c>
      <c r="J3684" s="37" t="s">
        <v>2275</v>
      </c>
      <c r="K3684" s="37">
        <v>1</v>
      </c>
      <c r="L3684" s="37">
        <v>0</v>
      </c>
    </row>
    <row r="3685" spans="1:12" x14ac:dyDescent="0.25">
      <c r="A3685" s="37" t="s">
        <v>6704</v>
      </c>
      <c r="B3685" s="37">
        <v>1</v>
      </c>
      <c r="C3685" s="37">
        <v>0</v>
      </c>
      <c r="D3685" s="37">
        <v>1</v>
      </c>
      <c r="E3685" s="37">
        <v>0</v>
      </c>
      <c r="F3685" s="37">
        <v>2.4936000000000003</v>
      </c>
      <c r="G3685" s="37" t="s">
        <v>1226</v>
      </c>
      <c r="H3685" s="37" t="s">
        <v>2310</v>
      </c>
      <c r="I3685" s="37">
        <v>53</v>
      </c>
      <c r="J3685" s="37" t="s">
        <v>2275</v>
      </c>
      <c r="K3685" s="37">
        <v>1</v>
      </c>
      <c r="L3685" s="37">
        <v>1</v>
      </c>
    </row>
    <row r="3686" spans="1:12" x14ac:dyDescent="0.25">
      <c r="A3686" s="37" t="s">
        <v>6703</v>
      </c>
      <c r="B3686" s="37">
        <v>1</v>
      </c>
      <c r="C3686" s="37">
        <v>0</v>
      </c>
      <c r="D3686" s="37">
        <v>0</v>
      </c>
      <c r="E3686" s="37">
        <v>1</v>
      </c>
      <c r="F3686" s="37">
        <v>9.4100000000000003E-2</v>
      </c>
      <c r="G3686" s="37" t="s">
        <v>1226</v>
      </c>
      <c r="H3686" s="37" t="s">
        <v>2310</v>
      </c>
      <c r="I3686" s="37">
        <v>2</v>
      </c>
      <c r="J3686" s="37" t="s">
        <v>2275</v>
      </c>
      <c r="K3686" s="37">
        <v>1</v>
      </c>
      <c r="L3686" s="37">
        <v>0</v>
      </c>
    </row>
    <row r="3687" spans="1:12" x14ac:dyDescent="0.25">
      <c r="A3687" s="37" t="s">
        <v>8201</v>
      </c>
      <c r="B3687" s="37">
        <v>1</v>
      </c>
      <c r="C3687" s="37">
        <v>0</v>
      </c>
      <c r="D3687" s="37">
        <v>0</v>
      </c>
      <c r="E3687" s="37">
        <v>0</v>
      </c>
      <c r="F3687" s="37">
        <v>0.2823</v>
      </c>
      <c r="G3687" s="37" t="s">
        <v>1226</v>
      </c>
      <c r="H3687" s="37" t="s">
        <v>2308</v>
      </c>
      <c r="I3687" s="37">
        <v>6</v>
      </c>
      <c r="J3687" s="37" t="s">
        <v>2275</v>
      </c>
      <c r="K3687" s="37">
        <v>1</v>
      </c>
      <c r="L3687" s="37">
        <v>0</v>
      </c>
    </row>
    <row r="3688" spans="1:12" x14ac:dyDescent="0.25">
      <c r="A3688" s="37" t="s">
        <v>6993</v>
      </c>
      <c r="B3688" s="37">
        <v>1</v>
      </c>
      <c r="C3688" s="37">
        <v>0</v>
      </c>
      <c r="D3688" s="37">
        <v>0</v>
      </c>
      <c r="E3688" s="37">
        <v>0</v>
      </c>
      <c r="F3688" s="37">
        <v>0.18820000000000001</v>
      </c>
      <c r="G3688" s="37" t="s">
        <v>1241</v>
      </c>
      <c r="H3688" s="37" t="s">
        <v>2308</v>
      </c>
      <c r="I3688" s="37">
        <v>4</v>
      </c>
      <c r="J3688" s="37" t="s">
        <v>2275</v>
      </c>
      <c r="K3688" s="37">
        <v>1</v>
      </c>
      <c r="L3688" s="37">
        <v>0</v>
      </c>
    </row>
    <row r="3689" spans="1:12" x14ac:dyDescent="0.25">
      <c r="A3689" s="37" t="s">
        <v>6992</v>
      </c>
      <c r="B3689" s="37">
        <v>1</v>
      </c>
      <c r="C3689" s="37">
        <v>0</v>
      </c>
      <c r="D3689" s="37">
        <v>0</v>
      </c>
      <c r="E3689" s="37">
        <v>0</v>
      </c>
      <c r="F3689" s="37">
        <v>9.4100000000000003E-2</v>
      </c>
      <c r="G3689" s="37" t="s">
        <v>1241</v>
      </c>
      <c r="H3689" s="37" t="s">
        <v>2308</v>
      </c>
      <c r="I3689" s="37">
        <v>2</v>
      </c>
      <c r="J3689" s="37" t="s">
        <v>2275</v>
      </c>
      <c r="K3689" s="37">
        <v>1</v>
      </c>
      <c r="L3689" s="37">
        <v>0</v>
      </c>
    </row>
    <row r="3690" spans="1:12" x14ac:dyDescent="0.25">
      <c r="A3690" s="37" t="s">
        <v>6847</v>
      </c>
      <c r="B3690" s="37">
        <v>1</v>
      </c>
      <c r="C3690" s="37">
        <v>0</v>
      </c>
      <c r="D3690" s="37">
        <v>0</v>
      </c>
      <c r="E3690" s="37">
        <v>0</v>
      </c>
      <c r="F3690" s="37">
        <v>0.65870000000000006</v>
      </c>
      <c r="G3690" s="37" t="s">
        <v>1232</v>
      </c>
      <c r="H3690" s="37" t="s">
        <v>2308</v>
      </c>
      <c r="I3690" s="37">
        <v>14</v>
      </c>
      <c r="J3690" s="37" t="s">
        <v>2275</v>
      </c>
      <c r="K3690" s="37">
        <v>1</v>
      </c>
      <c r="L3690" s="37">
        <v>0</v>
      </c>
    </row>
    <row r="3691" spans="1:12" x14ac:dyDescent="0.25">
      <c r="A3691" s="37" t="s">
        <v>6846</v>
      </c>
      <c r="B3691" s="37">
        <v>1</v>
      </c>
      <c r="C3691" s="37">
        <v>0</v>
      </c>
      <c r="D3691" s="37">
        <v>0</v>
      </c>
      <c r="E3691" s="37">
        <v>0</v>
      </c>
      <c r="F3691" s="37">
        <v>1.0821000000000001</v>
      </c>
      <c r="G3691" s="37" t="s">
        <v>1232</v>
      </c>
      <c r="H3691" s="37" t="s">
        <v>2308</v>
      </c>
      <c r="I3691" s="37">
        <v>23</v>
      </c>
      <c r="J3691" s="37" t="s">
        <v>2275</v>
      </c>
      <c r="K3691" s="37">
        <v>1</v>
      </c>
      <c r="L3691" s="37">
        <v>0</v>
      </c>
    </row>
    <row r="3692" spans="1:12" x14ac:dyDescent="0.25">
      <c r="A3692" s="37" t="s">
        <v>6702</v>
      </c>
      <c r="B3692" s="37">
        <v>1</v>
      </c>
      <c r="C3692" s="37">
        <v>0</v>
      </c>
      <c r="D3692" s="37">
        <v>0</v>
      </c>
      <c r="E3692" s="37">
        <v>1</v>
      </c>
      <c r="F3692" s="37">
        <v>0.61160000000000003</v>
      </c>
      <c r="G3692" s="37" t="s">
        <v>1232</v>
      </c>
      <c r="H3692" s="37" t="s">
        <v>2308</v>
      </c>
      <c r="I3692" s="37">
        <v>13</v>
      </c>
      <c r="J3692" s="37" t="s">
        <v>2275</v>
      </c>
      <c r="K3692" s="37">
        <v>1</v>
      </c>
      <c r="L3692" s="37">
        <v>0</v>
      </c>
    </row>
    <row r="3693" spans="1:12" x14ac:dyDescent="0.25">
      <c r="A3693" s="37" t="s">
        <v>5932</v>
      </c>
      <c r="B3693" s="37">
        <v>1</v>
      </c>
      <c r="C3693" s="37">
        <v>0</v>
      </c>
      <c r="D3693" s="37">
        <v>0</v>
      </c>
      <c r="E3693" s="37">
        <v>0</v>
      </c>
      <c r="F3693" s="37">
        <v>0.32930000000000004</v>
      </c>
      <c r="G3693" s="37" t="s">
        <v>1232</v>
      </c>
      <c r="H3693" s="37" t="s">
        <v>2308</v>
      </c>
      <c r="I3693" s="37">
        <v>7</v>
      </c>
      <c r="J3693" s="37" t="s">
        <v>2268</v>
      </c>
      <c r="K3693" s="37">
        <v>1</v>
      </c>
      <c r="L3693" s="37">
        <v>0</v>
      </c>
    </row>
    <row r="3694" spans="1:12" x14ac:dyDescent="0.25">
      <c r="A3694" s="37" t="s">
        <v>7537</v>
      </c>
      <c r="B3694" s="37">
        <v>1</v>
      </c>
      <c r="C3694" s="37">
        <v>0</v>
      </c>
      <c r="D3694" s="37">
        <v>0</v>
      </c>
      <c r="E3694" s="37">
        <v>0</v>
      </c>
      <c r="F3694" s="37">
        <v>0.47050000000000003</v>
      </c>
      <c r="G3694" s="37" t="s">
        <v>1232</v>
      </c>
      <c r="H3694" s="37" t="s">
        <v>2308</v>
      </c>
      <c r="I3694" s="37">
        <v>10</v>
      </c>
      <c r="J3694" s="37" t="s">
        <v>2268</v>
      </c>
      <c r="K3694" s="37">
        <v>1</v>
      </c>
      <c r="L3694" s="37">
        <v>0</v>
      </c>
    </row>
    <row r="3695" spans="1:12" x14ac:dyDescent="0.25">
      <c r="A3695" s="37" t="s">
        <v>7250</v>
      </c>
      <c r="B3695" s="37">
        <v>1</v>
      </c>
      <c r="C3695" s="37">
        <v>0</v>
      </c>
      <c r="D3695" s="37">
        <v>0</v>
      </c>
      <c r="E3695" s="37">
        <v>0</v>
      </c>
      <c r="F3695" s="37">
        <v>1.2703</v>
      </c>
      <c r="G3695" s="37" t="s">
        <v>1232</v>
      </c>
      <c r="H3695" s="37" t="s">
        <v>2308</v>
      </c>
      <c r="I3695" s="37">
        <v>27</v>
      </c>
      <c r="J3695" s="37" t="s">
        <v>2268</v>
      </c>
      <c r="K3695" s="37">
        <v>1</v>
      </c>
      <c r="L3695" s="37">
        <v>0</v>
      </c>
    </row>
    <row r="3696" spans="1:12" x14ac:dyDescent="0.25">
      <c r="A3696" s="37" t="s">
        <v>4053</v>
      </c>
      <c r="B3696" s="37">
        <v>1</v>
      </c>
      <c r="C3696" s="37">
        <v>0</v>
      </c>
      <c r="D3696" s="37">
        <v>0</v>
      </c>
      <c r="E3696" s="37">
        <v>0</v>
      </c>
      <c r="F3696" s="37">
        <v>4.7E-2</v>
      </c>
      <c r="G3696" s="37" t="s">
        <v>1232</v>
      </c>
      <c r="H3696" s="37" t="s">
        <v>2308</v>
      </c>
      <c r="I3696" s="37">
        <v>1</v>
      </c>
      <c r="J3696" s="37" t="s">
        <v>2268</v>
      </c>
      <c r="K3696" s="37">
        <v>1</v>
      </c>
      <c r="L3696" s="37">
        <v>0</v>
      </c>
    </row>
    <row r="3697" spans="1:12" x14ac:dyDescent="0.25">
      <c r="A3697" s="37" t="s">
        <v>8115</v>
      </c>
      <c r="B3697" s="37">
        <v>1</v>
      </c>
      <c r="C3697" s="37">
        <v>0</v>
      </c>
      <c r="D3697" s="37">
        <v>0</v>
      </c>
      <c r="E3697" s="37">
        <v>0</v>
      </c>
      <c r="F3697" s="37">
        <v>1.1762000000000001</v>
      </c>
      <c r="G3697" s="37" t="s">
        <v>1232</v>
      </c>
      <c r="H3697" s="37" t="s">
        <v>2308</v>
      </c>
      <c r="I3697" s="37">
        <v>25</v>
      </c>
      <c r="J3697" s="37" t="s">
        <v>2275</v>
      </c>
      <c r="K3697" s="37">
        <v>1</v>
      </c>
      <c r="L3697" s="37">
        <v>0</v>
      </c>
    </row>
    <row r="3698" spans="1:12" x14ac:dyDescent="0.25">
      <c r="A3698" s="37" t="s">
        <v>8888</v>
      </c>
      <c r="B3698" s="37">
        <v>1</v>
      </c>
      <c r="C3698" s="37">
        <v>0</v>
      </c>
      <c r="D3698" s="37">
        <v>0</v>
      </c>
      <c r="E3698" s="37">
        <v>1</v>
      </c>
      <c r="F3698" s="37">
        <v>0.51750000000000007</v>
      </c>
      <c r="G3698" s="37" t="s">
        <v>1232</v>
      </c>
      <c r="H3698" s="37" t="s">
        <v>2308</v>
      </c>
      <c r="I3698" s="37">
        <v>11</v>
      </c>
      <c r="J3698" s="37" t="s">
        <v>2275</v>
      </c>
      <c r="K3698" s="37">
        <v>1</v>
      </c>
      <c r="L3698" s="37">
        <v>0</v>
      </c>
    </row>
    <row r="3699" spans="1:12" x14ac:dyDescent="0.25">
      <c r="A3699" s="37" t="s">
        <v>7766</v>
      </c>
      <c r="B3699" s="37">
        <v>1</v>
      </c>
      <c r="C3699" s="37">
        <v>0</v>
      </c>
      <c r="D3699" s="37">
        <v>0</v>
      </c>
      <c r="E3699" s="37">
        <v>0</v>
      </c>
      <c r="F3699" s="37">
        <v>1.2703</v>
      </c>
      <c r="G3699" s="37" t="s">
        <v>1232</v>
      </c>
      <c r="H3699" s="37" t="s">
        <v>2308</v>
      </c>
      <c r="I3699" s="37">
        <v>27</v>
      </c>
      <c r="J3699" s="37" t="s">
        <v>2275</v>
      </c>
      <c r="K3699" s="37">
        <v>1</v>
      </c>
      <c r="L3699" s="37">
        <v>0</v>
      </c>
    </row>
    <row r="3700" spans="1:12" x14ac:dyDescent="0.25">
      <c r="A3700" s="37" t="s">
        <v>5543</v>
      </c>
      <c r="B3700" s="37">
        <v>1</v>
      </c>
      <c r="C3700" s="37">
        <v>0</v>
      </c>
      <c r="D3700" s="37">
        <v>0</v>
      </c>
      <c r="E3700" s="37">
        <v>0</v>
      </c>
      <c r="F3700" s="37">
        <v>0</v>
      </c>
      <c r="G3700" s="37" t="s">
        <v>1232</v>
      </c>
      <c r="H3700" s="37" t="s">
        <v>2308</v>
      </c>
      <c r="I3700" s="37">
        <v>0</v>
      </c>
      <c r="J3700" s="37" t="s">
        <v>2275</v>
      </c>
      <c r="K3700" s="37">
        <v>0</v>
      </c>
      <c r="L3700" s="37">
        <v>0</v>
      </c>
    </row>
    <row r="3701" spans="1:12" x14ac:dyDescent="0.25">
      <c r="A3701" s="37" t="s">
        <v>4960</v>
      </c>
      <c r="B3701" s="37">
        <v>1</v>
      </c>
      <c r="C3701" s="37">
        <v>1</v>
      </c>
      <c r="D3701" s="37">
        <v>1</v>
      </c>
      <c r="E3701" s="37">
        <v>0</v>
      </c>
      <c r="F3701" s="37">
        <v>16.702400000000001</v>
      </c>
      <c r="G3701" s="37" t="s">
        <v>1232</v>
      </c>
      <c r="H3701" s="37" t="s">
        <v>2308</v>
      </c>
      <c r="I3701" s="37">
        <v>355</v>
      </c>
      <c r="J3701" s="37" t="s">
        <v>2275</v>
      </c>
      <c r="K3701" s="37">
        <v>1</v>
      </c>
      <c r="L3701" s="37">
        <v>1</v>
      </c>
    </row>
    <row r="3702" spans="1:12" x14ac:dyDescent="0.25">
      <c r="A3702" s="37" t="s">
        <v>5542</v>
      </c>
      <c r="B3702" s="37">
        <v>1</v>
      </c>
      <c r="C3702" s="37">
        <v>1</v>
      </c>
      <c r="D3702" s="37">
        <v>1</v>
      </c>
      <c r="E3702" s="37">
        <v>0</v>
      </c>
      <c r="F3702" s="37">
        <v>16.702400000000001</v>
      </c>
      <c r="G3702" s="37" t="s">
        <v>1232</v>
      </c>
      <c r="H3702" s="37" t="s">
        <v>2308</v>
      </c>
      <c r="I3702" s="37">
        <v>355</v>
      </c>
      <c r="J3702" s="37" t="s">
        <v>2275</v>
      </c>
      <c r="K3702" s="37">
        <v>1</v>
      </c>
      <c r="L3702" s="37">
        <v>1</v>
      </c>
    </row>
    <row r="3703" spans="1:12" x14ac:dyDescent="0.25">
      <c r="A3703" s="37" t="s">
        <v>6988</v>
      </c>
      <c r="B3703" s="37">
        <v>1</v>
      </c>
      <c r="C3703" s="37">
        <v>0</v>
      </c>
      <c r="D3703" s="37">
        <v>0</v>
      </c>
      <c r="E3703" s="37">
        <v>0</v>
      </c>
      <c r="F3703" s="37">
        <v>0.1411</v>
      </c>
      <c r="G3703" s="37" t="s">
        <v>1232</v>
      </c>
      <c r="H3703" s="37" t="s">
        <v>2308</v>
      </c>
      <c r="I3703" s="37">
        <v>3</v>
      </c>
      <c r="J3703" s="37" t="s">
        <v>2275</v>
      </c>
      <c r="K3703" s="37">
        <v>1</v>
      </c>
      <c r="L3703" s="37">
        <v>0</v>
      </c>
    </row>
    <row r="3704" spans="1:12" x14ac:dyDescent="0.25">
      <c r="A3704" s="37" t="s">
        <v>5541</v>
      </c>
      <c r="B3704" s="37">
        <v>1</v>
      </c>
      <c r="C3704" s="37">
        <v>0</v>
      </c>
      <c r="D3704" s="37">
        <v>0</v>
      </c>
      <c r="E3704" s="37">
        <v>1</v>
      </c>
      <c r="F3704" s="37">
        <v>0.89390000000000003</v>
      </c>
      <c r="G3704" s="37" t="s">
        <v>1232</v>
      </c>
      <c r="H3704" s="37" t="s">
        <v>2308</v>
      </c>
      <c r="I3704" s="37">
        <v>19</v>
      </c>
      <c r="J3704" s="37" t="s">
        <v>2275</v>
      </c>
      <c r="K3704" s="37">
        <v>1</v>
      </c>
      <c r="L3704" s="37">
        <v>0</v>
      </c>
    </row>
    <row r="3705" spans="1:12" x14ac:dyDescent="0.25">
      <c r="A3705" s="37" t="s">
        <v>6251</v>
      </c>
      <c r="B3705" s="37">
        <v>1</v>
      </c>
      <c r="C3705" s="37">
        <v>0</v>
      </c>
      <c r="D3705" s="37">
        <v>0</v>
      </c>
      <c r="E3705" s="37">
        <v>1</v>
      </c>
      <c r="F3705" s="37">
        <v>1.5526</v>
      </c>
      <c r="G3705" s="37" t="s">
        <v>1232</v>
      </c>
      <c r="H3705" s="37" t="s">
        <v>2308</v>
      </c>
      <c r="I3705" s="37">
        <v>33</v>
      </c>
      <c r="J3705" s="37" t="s">
        <v>2275</v>
      </c>
      <c r="K3705" s="37">
        <v>1</v>
      </c>
      <c r="L3705" s="37">
        <v>0</v>
      </c>
    </row>
    <row r="3706" spans="1:12" x14ac:dyDescent="0.25">
      <c r="A3706" s="37" t="s">
        <v>7354</v>
      </c>
      <c r="B3706" s="37">
        <v>1</v>
      </c>
      <c r="C3706" s="37">
        <v>0</v>
      </c>
      <c r="D3706" s="37">
        <v>0</v>
      </c>
      <c r="E3706" s="37">
        <v>0</v>
      </c>
      <c r="F3706" s="37">
        <v>0</v>
      </c>
      <c r="G3706" s="37" t="s">
        <v>1232</v>
      </c>
      <c r="H3706" s="37" t="s">
        <v>2308</v>
      </c>
      <c r="I3706" s="37">
        <v>0</v>
      </c>
      <c r="J3706" s="37" t="s">
        <v>2275</v>
      </c>
      <c r="K3706" s="37">
        <v>0</v>
      </c>
      <c r="L3706" s="37">
        <v>0</v>
      </c>
    </row>
    <row r="3707" spans="1:12" x14ac:dyDescent="0.25">
      <c r="A3707" s="37" t="s">
        <v>8236</v>
      </c>
      <c r="B3707" s="37">
        <v>1</v>
      </c>
      <c r="C3707" s="37">
        <v>0</v>
      </c>
      <c r="D3707" s="37">
        <v>0</v>
      </c>
      <c r="E3707" s="37">
        <v>0</v>
      </c>
      <c r="F3707" s="37">
        <v>0.37640000000000001</v>
      </c>
      <c r="G3707" s="37" t="s">
        <v>1232</v>
      </c>
      <c r="H3707" s="37" t="s">
        <v>2308</v>
      </c>
      <c r="I3707" s="37">
        <v>8</v>
      </c>
      <c r="J3707" s="37" t="s">
        <v>2275</v>
      </c>
      <c r="K3707" s="37">
        <v>1</v>
      </c>
      <c r="L3707" s="37">
        <v>0</v>
      </c>
    </row>
    <row r="3708" spans="1:12" x14ac:dyDescent="0.25">
      <c r="A3708" s="37" t="s">
        <v>6250</v>
      </c>
      <c r="B3708" s="37">
        <v>1</v>
      </c>
      <c r="C3708" s="37">
        <v>0</v>
      </c>
      <c r="D3708" s="37">
        <v>0</v>
      </c>
      <c r="E3708" s="37">
        <v>1</v>
      </c>
      <c r="F3708" s="37">
        <v>1.1762000000000001</v>
      </c>
      <c r="G3708" s="37" t="s">
        <v>1232</v>
      </c>
      <c r="H3708" s="37" t="s">
        <v>2308</v>
      </c>
      <c r="I3708" s="37">
        <v>25</v>
      </c>
      <c r="J3708" s="37" t="s">
        <v>2275</v>
      </c>
      <c r="K3708" s="37">
        <v>1</v>
      </c>
      <c r="L3708" s="37">
        <v>0</v>
      </c>
    </row>
    <row r="3709" spans="1:12" x14ac:dyDescent="0.25">
      <c r="A3709" s="37" t="s">
        <v>6843</v>
      </c>
      <c r="B3709" s="37">
        <v>1</v>
      </c>
      <c r="C3709" s="37">
        <v>0</v>
      </c>
      <c r="D3709" s="37">
        <v>0</v>
      </c>
      <c r="E3709" s="37">
        <v>0</v>
      </c>
      <c r="F3709" s="37">
        <v>1.4115</v>
      </c>
      <c r="G3709" s="37" t="s">
        <v>1232</v>
      </c>
      <c r="H3709" s="37" t="s">
        <v>2308</v>
      </c>
      <c r="I3709" s="37">
        <v>30</v>
      </c>
      <c r="J3709" s="37" t="s">
        <v>2275</v>
      </c>
      <c r="K3709" s="37">
        <v>1</v>
      </c>
      <c r="L3709" s="37">
        <v>0</v>
      </c>
    </row>
    <row r="3710" spans="1:12" x14ac:dyDescent="0.25">
      <c r="A3710" s="37" t="s">
        <v>4043</v>
      </c>
      <c r="B3710" s="37">
        <v>1</v>
      </c>
      <c r="C3710" s="37">
        <v>0</v>
      </c>
      <c r="D3710" s="37">
        <v>0</v>
      </c>
      <c r="E3710" s="37">
        <v>0</v>
      </c>
      <c r="F3710" s="37">
        <v>0.9880000000000001</v>
      </c>
      <c r="G3710" s="37" t="s">
        <v>1232</v>
      </c>
      <c r="H3710" s="37" t="s">
        <v>2308</v>
      </c>
      <c r="I3710" s="37">
        <v>21</v>
      </c>
      <c r="J3710" s="37" t="s">
        <v>2275</v>
      </c>
      <c r="K3710" s="37">
        <v>1</v>
      </c>
      <c r="L3710" s="37">
        <v>0</v>
      </c>
    </row>
    <row r="3711" spans="1:12" x14ac:dyDescent="0.25">
      <c r="A3711" s="37" t="s">
        <v>7248</v>
      </c>
      <c r="B3711" s="37">
        <v>1</v>
      </c>
      <c r="C3711" s="37">
        <v>0</v>
      </c>
      <c r="D3711" s="37">
        <v>0</v>
      </c>
      <c r="E3711" s="37">
        <v>0</v>
      </c>
      <c r="F3711" s="37">
        <v>0.4234</v>
      </c>
      <c r="G3711" s="37" t="s">
        <v>1232</v>
      </c>
      <c r="H3711" s="37" t="s">
        <v>2308</v>
      </c>
      <c r="I3711" s="37">
        <v>9</v>
      </c>
      <c r="J3711" s="37" t="s">
        <v>2275</v>
      </c>
      <c r="K3711" s="37">
        <v>1</v>
      </c>
      <c r="L3711" s="37">
        <v>0</v>
      </c>
    </row>
    <row r="3712" spans="1:12" x14ac:dyDescent="0.25">
      <c r="A3712" s="37" t="s">
        <v>7353</v>
      </c>
      <c r="B3712" s="37">
        <v>1</v>
      </c>
      <c r="C3712" s="37">
        <v>0</v>
      </c>
      <c r="D3712" s="37">
        <v>0</v>
      </c>
      <c r="E3712" s="37">
        <v>0</v>
      </c>
      <c r="F3712" s="37">
        <v>2.1642999999999999</v>
      </c>
      <c r="G3712" s="37" t="s">
        <v>1232</v>
      </c>
      <c r="H3712" s="37" t="s">
        <v>2308</v>
      </c>
      <c r="I3712" s="37">
        <v>46</v>
      </c>
      <c r="J3712" s="37" t="s">
        <v>2268</v>
      </c>
      <c r="K3712" s="37">
        <v>1</v>
      </c>
      <c r="L3712" s="37">
        <v>0</v>
      </c>
    </row>
    <row r="3713" spans="1:12" x14ac:dyDescent="0.25">
      <c r="A3713" s="37" t="s">
        <v>5930</v>
      </c>
      <c r="B3713" s="37">
        <v>1</v>
      </c>
      <c r="C3713" s="37">
        <v>0</v>
      </c>
      <c r="D3713" s="37">
        <v>0</v>
      </c>
      <c r="E3713" s="37">
        <v>0</v>
      </c>
      <c r="F3713" s="37">
        <v>0.23520000000000002</v>
      </c>
      <c r="G3713" s="37" t="s">
        <v>1232</v>
      </c>
      <c r="H3713" s="37" t="s">
        <v>2308</v>
      </c>
      <c r="I3713" s="37">
        <v>5</v>
      </c>
      <c r="J3713" s="37" t="s">
        <v>2275</v>
      </c>
      <c r="K3713" s="37">
        <v>1</v>
      </c>
      <c r="L3713" s="37">
        <v>0</v>
      </c>
    </row>
    <row r="3714" spans="1:12" x14ac:dyDescent="0.25">
      <c r="A3714" s="37" t="s">
        <v>7444</v>
      </c>
      <c r="B3714" s="37">
        <v>1</v>
      </c>
      <c r="C3714" s="37">
        <v>0</v>
      </c>
      <c r="D3714" s="37">
        <v>0</v>
      </c>
      <c r="E3714" s="37">
        <v>0</v>
      </c>
      <c r="F3714" s="37">
        <v>1.0351000000000001</v>
      </c>
      <c r="G3714" s="37" t="s">
        <v>1232</v>
      </c>
      <c r="H3714" s="37" t="s">
        <v>2308</v>
      </c>
      <c r="I3714" s="37">
        <v>22</v>
      </c>
      <c r="J3714" s="37" t="s">
        <v>2275</v>
      </c>
      <c r="K3714" s="37">
        <v>1</v>
      </c>
      <c r="L3714" s="37">
        <v>0</v>
      </c>
    </row>
    <row r="3715" spans="1:12" x14ac:dyDescent="0.25">
      <c r="A3715" s="37" t="s">
        <v>7634</v>
      </c>
      <c r="B3715" s="37">
        <v>1</v>
      </c>
      <c r="C3715" s="37">
        <v>0</v>
      </c>
      <c r="D3715" s="37">
        <v>0</v>
      </c>
      <c r="E3715" s="37">
        <v>0</v>
      </c>
      <c r="F3715" s="37">
        <v>1.3644000000000001</v>
      </c>
      <c r="G3715" s="37" t="s">
        <v>1232</v>
      </c>
      <c r="H3715" s="37" t="s">
        <v>2308</v>
      </c>
      <c r="I3715" s="37">
        <v>29</v>
      </c>
      <c r="J3715" s="37" t="s">
        <v>2275</v>
      </c>
      <c r="K3715" s="37">
        <v>1</v>
      </c>
      <c r="L3715" s="37">
        <v>0</v>
      </c>
    </row>
    <row r="3716" spans="1:12" x14ac:dyDescent="0.25">
      <c r="A3716" s="37" t="s">
        <v>6700</v>
      </c>
      <c r="B3716" s="37">
        <v>1</v>
      </c>
      <c r="C3716" s="37">
        <v>0</v>
      </c>
      <c r="D3716" s="37">
        <v>0</v>
      </c>
      <c r="E3716" s="37">
        <v>0</v>
      </c>
      <c r="F3716" s="37">
        <v>4.7E-2</v>
      </c>
      <c r="G3716" s="37" t="s">
        <v>1232</v>
      </c>
      <c r="H3716" s="37" t="s">
        <v>2308</v>
      </c>
      <c r="I3716" s="37">
        <v>1</v>
      </c>
      <c r="J3716" s="37" t="s">
        <v>2275</v>
      </c>
      <c r="K3716" s="37">
        <v>1</v>
      </c>
      <c r="L3716" s="37">
        <v>0</v>
      </c>
    </row>
    <row r="3717" spans="1:12" x14ac:dyDescent="0.25">
      <c r="A3717" s="37" t="s">
        <v>8573</v>
      </c>
      <c r="B3717" s="37">
        <v>1</v>
      </c>
      <c r="C3717" s="37">
        <v>0</v>
      </c>
      <c r="D3717" s="37">
        <v>1</v>
      </c>
      <c r="E3717" s="37">
        <v>1</v>
      </c>
      <c r="F3717" s="37">
        <v>4.0933000000000002</v>
      </c>
      <c r="G3717" s="37" t="s">
        <v>1232</v>
      </c>
      <c r="H3717" s="37" t="s">
        <v>2308</v>
      </c>
      <c r="I3717" s="37">
        <v>87</v>
      </c>
      <c r="J3717" s="37" t="s">
        <v>2275</v>
      </c>
      <c r="K3717" s="37">
        <v>1</v>
      </c>
      <c r="L3717" s="37">
        <v>1</v>
      </c>
    </row>
    <row r="3718" spans="1:12" x14ac:dyDescent="0.25">
      <c r="A3718" s="37" t="s">
        <v>6841</v>
      </c>
      <c r="B3718" s="37">
        <v>1</v>
      </c>
      <c r="C3718" s="37">
        <v>0</v>
      </c>
      <c r="D3718" s="37">
        <v>0</v>
      </c>
      <c r="E3718" s="37">
        <v>0</v>
      </c>
      <c r="F3718" s="37">
        <v>4.7E-2</v>
      </c>
      <c r="G3718" s="37" t="s">
        <v>1232</v>
      </c>
      <c r="H3718" s="37" t="s">
        <v>2308</v>
      </c>
      <c r="I3718" s="37">
        <v>1</v>
      </c>
      <c r="J3718" s="37" t="s">
        <v>2268</v>
      </c>
      <c r="K3718" s="37">
        <v>1</v>
      </c>
      <c r="L3718" s="37">
        <v>0</v>
      </c>
    </row>
    <row r="3719" spans="1:12" x14ac:dyDescent="0.25">
      <c r="A3719" s="37" t="s">
        <v>5928</v>
      </c>
      <c r="B3719" s="37">
        <v>1</v>
      </c>
      <c r="C3719" s="37">
        <v>0</v>
      </c>
      <c r="D3719" s="37">
        <v>0</v>
      </c>
      <c r="E3719" s="37">
        <v>0</v>
      </c>
      <c r="F3719" s="37">
        <v>0.65870000000000006</v>
      </c>
      <c r="G3719" s="37" t="s">
        <v>1232</v>
      </c>
      <c r="H3719" s="37" t="s">
        <v>2308</v>
      </c>
      <c r="I3719" s="37">
        <v>14</v>
      </c>
      <c r="J3719" s="37" t="s">
        <v>2275</v>
      </c>
      <c r="K3719" s="37">
        <v>1</v>
      </c>
      <c r="L3719" s="37">
        <v>0</v>
      </c>
    </row>
    <row r="3720" spans="1:12" x14ac:dyDescent="0.25">
      <c r="A3720" s="37" t="s">
        <v>6699</v>
      </c>
      <c r="B3720" s="37">
        <v>1</v>
      </c>
      <c r="C3720" s="37">
        <v>0</v>
      </c>
      <c r="D3720" s="37">
        <v>0</v>
      </c>
      <c r="E3720" s="37">
        <v>0</v>
      </c>
      <c r="F3720" s="37">
        <v>0.18820000000000001</v>
      </c>
      <c r="G3720" s="37" t="s">
        <v>1232</v>
      </c>
      <c r="H3720" s="37" t="s">
        <v>2308</v>
      </c>
      <c r="I3720" s="37">
        <v>4</v>
      </c>
      <c r="J3720" s="37" t="s">
        <v>2275</v>
      </c>
      <c r="K3720" s="37">
        <v>1</v>
      </c>
      <c r="L3720" s="37">
        <v>0</v>
      </c>
    </row>
    <row r="3721" spans="1:12" x14ac:dyDescent="0.25">
      <c r="A3721" s="37" t="s">
        <v>6839</v>
      </c>
      <c r="B3721" s="37">
        <v>1</v>
      </c>
      <c r="C3721" s="37">
        <v>0</v>
      </c>
      <c r="D3721" s="37">
        <v>0</v>
      </c>
      <c r="E3721" s="37">
        <v>0</v>
      </c>
      <c r="F3721" s="37">
        <v>0.56459999999999999</v>
      </c>
      <c r="G3721" s="37" t="s">
        <v>1232</v>
      </c>
      <c r="H3721" s="37" t="s">
        <v>2308</v>
      </c>
      <c r="I3721" s="37">
        <v>12</v>
      </c>
      <c r="J3721" s="37" t="s">
        <v>2275</v>
      </c>
      <c r="K3721" s="37">
        <v>1</v>
      </c>
      <c r="L3721" s="37">
        <v>0</v>
      </c>
    </row>
    <row r="3722" spans="1:12" x14ac:dyDescent="0.25">
      <c r="A3722" s="37" t="s">
        <v>7442</v>
      </c>
      <c r="B3722" s="37">
        <v>1</v>
      </c>
      <c r="C3722" s="37">
        <v>0</v>
      </c>
      <c r="D3722" s="37">
        <v>0</v>
      </c>
      <c r="E3722" s="37">
        <v>0</v>
      </c>
      <c r="F3722" s="37">
        <v>0.18820000000000001</v>
      </c>
      <c r="G3722" s="37" t="s">
        <v>1232</v>
      </c>
      <c r="H3722" s="37" t="s">
        <v>2308</v>
      </c>
      <c r="I3722" s="37">
        <v>4</v>
      </c>
      <c r="J3722" s="37" t="s">
        <v>2275</v>
      </c>
      <c r="K3722" s="37">
        <v>1</v>
      </c>
      <c r="L3722" s="37">
        <v>0</v>
      </c>
    </row>
    <row r="3723" spans="1:12" x14ac:dyDescent="0.25">
      <c r="A3723" s="37" t="s">
        <v>6249</v>
      </c>
      <c r="B3723" s="37">
        <v>1</v>
      </c>
      <c r="C3723" s="37">
        <v>0</v>
      </c>
      <c r="D3723" s="37">
        <v>0</v>
      </c>
      <c r="E3723" s="37">
        <v>0</v>
      </c>
      <c r="F3723" s="37">
        <v>0.2823</v>
      </c>
      <c r="G3723" s="37" t="s">
        <v>1232</v>
      </c>
      <c r="H3723" s="37" t="s">
        <v>2308</v>
      </c>
      <c r="I3723" s="37">
        <v>6</v>
      </c>
      <c r="J3723" s="37" t="s">
        <v>2275</v>
      </c>
      <c r="K3723" s="37">
        <v>1</v>
      </c>
      <c r="L3723" s="37">
        <v>0</v>
      </c>
    </row>
    <row r="3724" spans="1:12" x14ac:dyDescent="0.25">
      <c r="A3724" s="37" t="s">
        <v>4954</v>
      </c>
      <c r="B3724" s="37">
        <v>1</v>
      </c>
      <c r="C3724" s="37">
        <v>0</v>
      </c>
      <c r="D3724" s="37">
        <v>0</v>
      </c>
      <c r="E3724" s="37">
        <v>0</v>
      </c>
      <c r="F3724" s="37">
        <v>0.1411</v>
      </c>
      <c r="G3724" s="37" t="s">
        <v>1232</v>
      </c>
      <c r="H3724" s="37" t="s">
        <v>2308</v>
      </c>
      <c r="I3724" s="37">
        <v>3</v>
      </c>
      <c r="J3724" s="37" t="s">
        <v>2275</v>
      </c>
      <c r="K3724" s="37">
        <v>1</v>
      </c>
      <c r="L3724" s="37">
        <v>0</v>
      </c>
    </row>
    <row r="3725" spans="1:12" x14ac:dyDescent="0.25">
      <c r="A3725" s="37" t="s">
        <v>5926</v>
      </c>
      <c r="B3725" s="37">
        <v>1</v>
      </c>
      <c r="C3725" s="37">
        <v>0</v>
      </c>
      <c r="D3725" s="37">
        <v>0</v>
      </c>
      <c r="E3725" s="37">
        <v>0</v>
      </c>
      <c r="F3725" s="37">
        <v>2.1172</v>
      </c>
      <c r="G3725" s="37" t="s">
        <v>1232</v>
      </c>
      <c r="H3725" s="37" t="s">
        <v>2308</v>
      </c>
      <c r="I3725" s="37">
        <v>45</v>
      </c>
      <c r="J3725" s="37" t="s">
        <v>2275</v>
      </c>
      <c r="K3725" s="37">
        <v>1</v>
      </c>
      <c r="L3725" s="37">
        <v>0</v>
      </c>
    </row>
    <row r="3726" spans="1:12" x14ac:dyDescent="0.25">
      <c r="A3726" s="37" t="s">
        <v>7134</v>
      </c>
      <c r="B3726" s="37">
        <v>1</v>
      </c>
      <c r="C3726" s="37">
        <v>0</v>
      </c>
      <c r="D3726" s="37">
        <v>0</v>
      </c>
      <c r="E3726" s="37">
        <v>0</v>
      </c>
      <c r="F3726" s="37">
        <v>0.23520000000000002</v>
      </c>
      <c r="G3726" s="37" t="s">
        <v>1232</v>
      </c>
      <c r="H3726" s="37" t="s">
        <v>2308</v>
      </c>
      <c r="I3726" s="37">
        <v>5</v>
      </c>
      <c r="J3726" s="37" t="s">
        <v>2275</v>
      </c>
      <c r="K3726" s="37">
        <v>1</v>
      </c>
      <c r="L3726" s="37">
        <v>0</v>
      </c>
    </row>
    <row r="3727" spans="1:12" x14ac:dyDescent="0.25">
      <c r="A3727" s="37" t="s">
        <v>7247</v>
      </c>
      <c r="B3727" s="37">
        <v>1</v>
      </c>
      <c r="C3727" s="37">
        <v>0</v>
      </c>
      <c r="D3727" s="37">
        <v>1</v>
      </c>
      <c r="E3727" s="37">
        <v>1</v>
      </c>
      <c r="F3727" s="37">
        <v>2.6347</v>
      </c>
      <c r="G3727" s="37" t="s">
        <v>1232</v>
      </c>
      <c r="H3727" s="37" t="s">
        <v>2308</v>
      </c>
      <c r="I3727" s="37">
        <v>56</v>
      </c>
      <c r="J3727" s="37" t="s">
        <v>2268</v>
      </c>
      <c r="K3727" s="37">
        <v>1</v>
      </c>
      <c r="L3727" s="37">
        <v>1</v>
      </c>
    </row>
    <row r="3728" spans="1:12" x14ac:dyDescent="0.25">
      <c r="A3728" s="37" t="s">
        <v>8052</v>
      </c>
      <c r="B3728" s="37">
        <v>1</v>
      </c>
      <c r="C3728" s="37">
        <v>0</v>
      </c>
      <c r="D3728" s="37">
        <v>0</v>
      </c>
      <c r="E3728" s="37">
        <v>0</v>
      </c>
      <c r="F3728" s="37">
        <v>4.7E-2</v>
      </c>
      <c r="G3728" s="37" t="s">
        <v>1232</v>
      </c>
      <c r="H3728" s="37" t="s">
        <v>2308</v>
      </c>
      <c r="I3728" s="37">
        <v>1</v>
      </c>
      <c r="J3728" s="37" t="s">
        <v>2275</v>
      </c>
      <c r="K3728" s="37">
        <v>1</v>
      </c>
      <c r="L3728" s="37">
        <v>0</v>
      </c>
    </row>
    <row r="3729" spans="1:12" x14ac:dyDescent="0.25">
      <c r="A3729" s="37" t="s">
        <v>5925</v>
      </c>
      <c r="B3729" s="37">
        <v>1</v>
      </c>
      <c r="C3729" s="37">
        <v>0</v>
      </c>
      <c r="D3729" s="37">
        <v>0</v>
      </c>
      <c r="E3729" s="37">
        <v>0</v>
      </c>
      <c r="F3729" s="37">
        <v>0.2823</v>
      </c>
      <c r="G3729" s="37" t="s">
        <v>1232</v>
      </c>
      <c r="H3729" s="37" t="s">
        <v>2308</v>
      </c>
      <c r="I3729" s="37">
        <v>6</v>
      </c>
      <c r="J3729" s="37" t="s">
        <v>2268</v>
      </c>
      <c r="K3729" s="37">
        <v>1</v>
      </c>
      <c r="L3729" s="37">
        <v>0</v>
      </c>
    </row>
    <row r="3730" spans="1:12" x14ac:dyDescent="0.25">
      <c r="A3730" s="37" t="s">
        <v>6837</v>
      </c>
      <c r="B3730" s="37">
        <v>1</v>
      </c>
      <c r="C3730" s="37">
        <v>0</v>
      </c>
      <c r="D3730" s="37">
        <v>0</v>
      </c>
      <c r="E3730" s="37">
        <v>1</v>
      </c>
      <c r="F3730" s="37">
        <v>1.7879</v>
      </c>
      <c r="G3730" s="37" t="s">
        <v>1232</v>
      </c>
      <c r="H3730" s="37" t="s">
        <v>2308</v>
      </c>
      <c r="I3730" s="37">
        <v>38</v>
      </c>
      <c r="J3730" s="37" t="s">
        <v>2275</v>
      </c>
      <c r="K3730" s="37">
        <v>1</v>
      </c>
      <c r="L3730" s="37">
        <v>0</v>
      </c>
    </row>
    <row r="3731" spans="1:12" x14ac:dyDescent="0.25">
      <c r="A3731" s="37" t="s">
        <v>8413</v>
      </c>
      <c r="B3731" s="37">
        <v>1</v>
      </c>
      <c r="C3731" s="37">
        <v>0</v>
      </c>
      <c r="D3731" s="37">
        <v>0</v>
      </c>
      <c r="E3731" s="37">
        <v>1</v>
      </c>
      <c r="F3731" s="37">
        <v>1.3174000000000001</v>
      </c>
      <c r="G3731" s="37" t="s">
        <v>1232</v>
      </c>
      <c r="H3731" s="37" t="s">
        <v>2308</v>
      </c>
      <c r="I3731" s="37">
        <v>28</v>
      </c>
      <c r="J3731" s="37" t="s">
        <v>2275</v>
      </c>
      <c r="K3731" s="37">
        <v>1</v>
      </c>
      <c r="L3731" s="37">
        <v>0</v>
      </c>
    </row>
    <row r="3732" spans="1:12" x14ac:dyDescent="0.25">
      <c r="A3732" s="37" t="s">
        <v>6248</v>
      </c>
      <c r="B3732" s="37">
        <v>1</v>
      </c>
      <c r="C3732" s="37">
        <v>0</v>
      </c>
      <c r="D3732" s="37">
        <v>0</v>
      </c>
      <c r="E3732" s="37">
        <v>0</v>
      </c>
      <c r="F3732" s="37">
        <v>0.47050000000000003</v>
      </c>
      <c r="G3732" s="37" t="s">
        <v>1232</v>
      </c>
      <c r="H3732" s="37" t="s">
        <v>2308</v>
      </c>
      <c r="I3732" s="37">
        <v>10</v>
      </c>
      <c r="J3732" s="37" t="s">
        <v>2268</v>
      </c>
      <c r="K3732" s="37">
        <v>1</v>
      </c>
      <c r="L3732" s="37">
        <v>0</v>
      </c>
    </row>
    <row r="3733" spans="1:12" x14ac:dyDescent="0.25">
      <c r="A3733" s="37" t="s">
        <v>4038</v>
      </c>
      <c r="B3733" s="37">
        <v>1</v>
      </c>
      <c r="C3733" s="37">
        <v>0</v>
      </c>
      <c r="D3733" s="37">
        <v>0</v>
      </c>
      <c r="E3733" s="37">
        <v>0</v>
      </c>
      <c r="F3733" s="37">
        <v>0.23520000000000002</v>
      </c>
      <c r="G3733" s="37" t="s">
        <v>1232</v>
      </c>
      <c r="H3733" s="37" t="s">
        <v>2308</v>
      </c>
      <c r="I3733" s="37">
        <v>5</v>
      </c>
      <c r="J3733" s="37" t="s">
        <v>2275</v>
      </c>
      <c r="K3733" s="37">
        <v>1</v>
      </c>
      <c r="L3733" s="37">
        <v>0</v>
      </c>
    </row>
    <row r="3734" spans="1:12" x14ac:dyDescent="0.25">
      <c r="A3734" s="37" t="s">
        <v>5922</v>
      </c>
      <c r="B3734" s="37">
        <v>1</v>
      </c>
      <c r="C3734" s="37">
        <v>0</v>
      </c>
      <c r="D3734" s="37">
        <v>1</v>
      </c>
      <c r="E3734" s="37">
        <v>1</v>
      </c>
      <c r="F3734" s="37">
        <v>6.0693000000000001</v>
      </c>
      <c r="G3734" s="37" t="s">
        <v>1232</v>
      </c>
      <c r="H3734" s="37" t="s">
        <v>2308</v>
      </c>
      <c r="I3734" s="37">
        <v>129</v>
      </c>
      <c r="J3734" s="37" t="s">
        <v>2268</v>
      </c>
      <c r="K3734" s="37">
        <v>1</v>
      </c>
      <c r="L3734" s="37">
        <v>1</v>
      </c>
    </row>
    <row r="3735" spans="1:12" x14ac:dyDescent="0.25">
      <c r="A3735" s="37" t="s">
        <v>7132</v>
      </c>
      <c r="B3735" s="37">
        <v>1</v>
      </c>
      <c r="C3735" s="37">
        <v>0</v>
      </c>
      <c r="D3735" s="37">
        <v>0</v>
      </c>
      <c r="E3735" s="37">
        <v>1</v>
      </c>
      <c r="F3735" s="37">
        <v>1.2703</v>
      </c>
      <c r="G3735" s="37" t="s">
        <v>1232</v>
      </c>
      <c r="H3735" s="37" t="s">
        <v>2308</v>
      </c>
      <c r="I3735" s="37">
        <v>27</v>
      </c>
      <c r="J3735" s="37" t="s">
        <v>2275</v>
      </c>
      <c r="K3735" s="37">
        <v>1</v>
      </c>
      <c r="L3735" s="37">
        <v>0</v>
      </c>
    </row>
    <row r="3736" spans="1:12" x14ac:dyDescent="0.25">
      <c r="A3736" s="37" t="s">
        <v>8515</v>
      </c>
      <c r="B3736" s="37">
        <v>1</v>
      </c>
      <c r="C3736" s="37">
        <v>0</v>
      </c>
      <c r="D3736" s="37">
        <v>0</v>
      </c>
      <c r="E3736" s="37">
        <v>0</v>
      </c>
      <c r="F3736" s="37">
        <v>0.1411</v>
      </c>
      <c r="G3736" s="37" t="s">
        <v>1232</v>
      </c>
      <c r="H3736" s="37" t="s">
        <v>2308</v>
      </c>
      <c r="I3736" s="37">
        <v>3</v>
      </c>
      <c r="J3736" s="37" t="s">
        <v>2275</v>
      </c>
      <c r="K3736" s="37">
        <v>1</v>
      </c>
      <c r="L3736" s="37">
        <v>0</v>
      </c>
    </row>
    <row r="3737" spans="1:12" x14ac:dyDescent="0.25">
      <c r="A3737" s="37" t="s">
        <v>6247</v>
      </c>
      <c r="B3737" s="37">
        <v>1</v>
      </c>
      <c r="C3737" s="37">
        <v>0</v>
      </c>
      <c r="D3737" s="37">
        <v>0</v>
      </c>
      <c r="E3737" s="37">
        <v>0</v>
      </c>
      <c r="F3737" s="37">
        <v>1.2703</v>
      </c>
      <c r="G3737" s="37" t="s">
        <v>1228</v>
      </c>
      <c r="H3737" s="37" t="s">
        <v>2310</v>
      </c>
      <c r="I3737" s="37">
        <v>27</v>
      </c>
      <c r="J3737" s="37" t="s">
        <v>2275</v>
      </c>
      <c r="K3737" s="37">
        <v>1</v>
      </c>
      <c r="L3737" s="37">
        <v>0</v>
      </c>
    </row>
    <row r="3738" spans="1:12" x14ac:dyDescent="0.25">
      <c r="A3738" s="37" t="s">
        <v>6501</v>
      </c>
      <c r="B3738" s="37">
        <v>1</v>
      </c>
      <c r="C3738" s="37">
        <v>0</v>
      </c>
      <c r="D3738" s="37">
        <v>0</v>
      </c>
      <c r="E3738" s="37">
        <v>0</v>
      </c>
      <c r="F3738" s="37">
        <v>0.18820000000000001</v>
      </c>
      <c r="G3738" s="37" t="s">
        <v>1232</v>
      </c>
      <c r="H3738" s="37" t="s">
        <v>2308</v>
      </c>
      <c r="I3738" s="37">
        <v>4</v>
      </c>
      <c r="J3738" s="37" t="s">
        <v>2268</v>
      </c>
      <c r="K3738" s="37">
        <v>1</v>
      </c>
      <c r="L3738" s="37">
        <v>0</v>
      </c>
    </row>
    <row r="3739" spans="1:12" x14ac:dyDescent="0.25">
      <c r="A3739" s="37" t="s">
        <v>4952</v>
      </c>
      <c r="B3739" s="37">
        <v>1</v>
      </c>
      <c r="C3739" s="37">
        <v>1</v>
      </c>
      <c r="D3739" s="37">
        <v>1</v>
      </c>
      <c r="E3739" s="37">
        <v>0</v>
      </c>
      <c r="F3739" s="37">
        <v>16.702400000000001</v>
      </c>
      <c r="G3739" s="37" t="s">
        <v>1232</v>
      </c>
      <c r="H3739" s="37" t="s">
        <v>2308</v>
      </c>
      <c r="I3739" s="37">
        <v>355</v>
      </c>
      <c r="J3739" s="37" t="s">
        <v>2275</v>
      </c>
      <c r="K3739" s="37">
        <v>1</v>
      </c>
      <c r="L3739" s="37">
        <v>1</v>
      </c>
    </row>
    <row r="3740" spans="1:12" x14ac:dyDescent="0.25">
      <c r="A3740" s="37" t="s">
        <v>7629</v>
      </c>
      <c r="B3740" s="37">
        <v>1</v>
      </c>
      <c r="C3740" s="37">
        <v>0</v>
      </c>
      <c r="D3740" s="37">
        <v>0</v>
      </c>
      <c r="E3740" s="37">
        <v>0</v>
      </c>
      <c r="F3740" s="37">
        <v>0</v>
      </c>
      <c r="G3740" s="37" t="s">
        <v>1232</v>
      </c>
      <c r="H3740" s="37" t="s">
        <v>2308</v>
      </c>
      <c r="I3740" s="37">
        <v>0</v>
      </c>
      <c r="J3740" s="37" t="s">
        <v>2275</v>
      </c>
      <c r="K3740" s="37">
        <v>0</v>
      </c>
      <c r="L3740" s="37">
        <v>0</v>
      </c>
    </row>
    <row r="3741" spans="1:12" x14ac:dyDescent="0.25">
      <c r="A3741" s="37" t="s">
        <v>6836</v>
      </c>
      <c r="B3741" s="37">
        <v>1</v>
      </c>
      <c r="C3741" s="37">
        <v>0</v>
      </c>
      <c r="D3741" s="37">
        <v>0</v>
      </c>
      <c r="E3741" s="37">
        <v>0</v>
      </c>
      <c r="F3741" s="37">
        <v>0.65870000000000006</v>
      </c>
      <c r="G3741" s="37" t="s">
        <v>1232</v>
      </c>
      <c r="H3741" s="37" t="s">
        <v>2308</v>
      </c>
      <c r="I3741" s="37">
        <v>14</v>
      </c>
      <c r="J3741" s="37" t="s">
        <v>2275</v>
      </c>
      <c r="K3741" s="37">
        <v>1</v>
      </c>
      <c r="L3741" s="37">
        <v>0</v>
      </c>
    </row>
    <row r="3742" spans="1:12" x14ac:dyDescent="0.25">
      <c r="A3742" s="37" t="s">
        <v>8162</v>
      </c>
      <c r="B3742" s="37">
        <v>1</v>
      </c>
      <c r="C3742" s="37">
        <v>0</v>
      </c>
      <c r="D3742" s="37">
        <v>0</v>
      </c>
      <c r="E3742" s="37">
        <v>0</v>
      </c>
      <c r="F3742" s="37">
        <v>0.70569999999999999</v>
      </c>
      <c r="G3742" s="37" t="s">
        <v>1232</v>
      </c>
      <c r="H3742" s="37" t="s">
        <v>2308</v>
      </c>
      <c r="I3742" s="37">
        <v>15</v>
      </c>
      <c r="J3742" s="37" t="s">
        <v>2268</v>
      </c>
      <c r="K3742" s="37">
        <v>1</v>
      </c>
      <c r="L3742" s="37">
        <v>0</v>
      </c>
    </row>
    <row r="3743" spans="1:12" x14ac:dyDescent="0.25">
      <c r="A3743" s="37" t="s">
        <v>8111</v>
      </c>
      <c r="B3743" s="37">
        <v>1</v>
      </c>
      <c r="C3743" s="37">
        <v>0</v>
      </c>
      <c r="D3743" s="37">
        <v>0</v>
      </c>
      <c r="E3743" s="37">
        <v>0</v>
      </c>
      <c r="F3743" s="37">
        <v>0.1411</v>
      </c>
      <c r="G3743" s="37" t="s">
        <v>1232</v>
      </c>
      <c r="H3743" s="37" t="s">
        <v>2308</v>
      </c>
      <c r="I3743" s="37">
        <v>3</v>
      </c>
      <c r="J3743" s="37" t="s">
        <v>2275</v>
      </c>
      <c r="K3743" s="37">
        <v>1</v>
      </c>
      <c r="L3743" s="37">
        <v>0</v>
      </c>
    </row>
    <row r="3744" spans="1:12" x14ac:dyDescent="0.25">
      <c r="A3744" s="37" t="s">
        <v>8197</v>
      </c>
      <c r="B3744" s="37">
        <v>1</v>
      </c>
      <c r="C3744" s="37">
        <v>0</v>
      </c>
      <c r="D3744" s="37">
        <v>0</v>
      </c>
      <c r="E3744" s="37">
        <v>0</v>
      </c>
      <c r="F3744" s="37">
        <v>0.37640000000000001</v>
      </c>
      <c r="G3744" s="37" t="s">
        <v>1232</v>
      </c>
      <c r="H3744" s="37" t="s">
        <v>2308</v>
      </c>
      <c r="I3744" s="37">
        <v>8</v>
      </c>
      <c r="J3744" s="37" t="s">
        <v>2275</v>
      </c>
      <c r="K3744" s="37">
        <v>1</v>
      </c>
      <c r="L3744" s="37">
        <v>0</v>
      </c>
    </row>
    <row r="3745" spans="1:12" x14ac:dyDescent="0.25">
      <c r="A3745" s="37" t="s">
        <v>4949</v>
      </c>
      <c r="B3745" s="37">
        <v>1</v>
      </c>
      <c r="C3745" s="37">
        <v>0</v>
      </c>
      <c r="D3745" s="37">
        <v>0</v>
      </c>
      <c r="E3745" s="37">
        <v>0</v>
      </c>
      <c r="F3745" s="37">
        <v>0</v>
      </c>
      <c r="G3745" s="37" t="s">
        <v>1232</v>
      </c>
      <c r="H3745" s="37" t="s">
        <v>2308</v>
      </c>
      <c r="I3745" s="37">
        <v>0</v>
      </c>
      <c r="J3745" s="37" t="s">
        <v>2275</v>
      </c>
      <c r="K3745" s="37">
        <v>0</v>
      </c>
      <c r="L3745" s="37">
        <v>0</v>
      </c>
    </row>
    <row r="3746" spans="1:12" x14ac:dyDescent="0.25">
      <c r="A3746" s="37" t="s">
        <v>6498</v>
      </c>
      <c r="B3746" s="37">
        <v>1</v>
      </c>
      <c r="C3746" s="37">
        <v>0</v>
      </c>
      <c r="D3746" s="37">
        <v>0</v>
      </c>
      <c r="E3746" s="37">
        <v>0</v>
      </c>
      <c r="F3746" s="37">
        <v>0.37640000000000001</v>
      </c>
      <c r="G3746" s="37" t="s">
        <v>1232</v>
      </c>
      <c r="H3746" s="37" t="s">
        <v>2308</v>
      </c>
      <c r="I3746" s="37">
        <v>8</v>
      </c>
      <c r="J3746" s="37" t="s">
        <v>2275</v>
      </c>
      <c r="K3746" s="37">
        <v>1</v>
      </c>
      <c r="L3746" s="37">
        <v>0</v>
      </c>
    </row>
    <row r="3747" spans="1:12" x14ac:dyDescent="0.25">
      <c r="A3747" s="37" t="s">
        <v>7242</v>
      </c>
      <c r="B3747" s="37">
        <v>1</v>
      </c>
      <c r="C3747" s="37">
        <v>0</v>
      </c>
      <c r="D3747" s="37">
        <v>0</v>
      </c>
      <c r="E3747" s="37">
        <v>0</v>
      </c>
      <c r="F3747" s="37">
        <v>0.2823</v>
      </c>
      <c r="G3747" s="37" t="s">
        <v>1232</v>
      </c>
      <c r="H3747" s="37" t="s">
        <v>2308</v>
      </c>
      <c r="I3747" s="37">
        <v>6</v>
      </c>
      <c r="J3747" s="37" t="s">
        <v>2275</v>
      </c>
      <c r="K3747" s="37">
        <v>1</v>
      </c>
      <c r="L3747" s="37">
        <v>0</v>
      </c>
    </row>
    <row r="3748" spans="1:12" x14ac:dyDescent="0.25">
      <c r="A3748" s="37" t="s">
        <v>8110</v>
      </c>
      <c r="B3748" s="37">
        <v>1</v>
      </c>
      <c r="C3748" s="37">
        <v>0</v>
      </c>
      <c r="D3748" s="37">
        <v>0</v>
      </c>
      <c r="E3748" s="37">
        <v>0</v>
      </c>
      <c r="F3748" s="37">
        <v>0.32930000000000004</v>
      </c>
      <c r="G3748" s="37" t="s">
        <v>1232</v>
      </c>
      <c r="H3748" s="37" t="s">
        <v>2308</v>
      </c>
      <c r="I3748" s="37">
        <v>7</v>
      </c>
      <c r="J3748" s="37" t="s">
        <v>2275</v>
      </c>
      <c r="K3748" s="37">
        <v>1</v>
      </c>
      <c r="L3748" s="37">
        <v>0</v>
      </c>
    </row>
    <row r="3749" spans="1:12" x14ac:dyDescent="0.25">
      <c r="A3749" s="37" t="s">
        <v>6696</v>
      </c>
      <c r="B3749" s="37">
        <v>1</v>
      </c>
      <c r="C3749" s="37">
        <v>0</v>
      </c>
      <c r="D3749" s="37">
        <v>0</v>
      </c>
      <c r="E3749" s="37">
        <v>0</v>
      </c>
      <c r="F3749" s="37">
        <v>0.4234</v>
      </c>
      <c r="G3749" s="37" t="s">
        <v>1263</v>
      </c>
      <c r="H3749" s="37" t="s">
        <v>2308</v>
      </c>
      <c r="I3749" s="37">
        <v>9</v>
      </c>
      <c r="J3749" s="37" t="s">
        <v>2268</v>
      </c>
      <c r="K3749" s="37">
        <v>1</v>
      </c>
      <c r="L3749" s="37">
        <v>0</v>
      </c>
    </row>
    <row r="3750" spans="1:12" x14ac:dyDescent="0.25">
      <c r="A3750" s="37" t="s">
        <v>6243</v>
      </c>
      <c r="B3750" s="37">
        <v>1</v>
      </c>
      <c r="C3750" s="37">
        <v>0</v>
      </c>
      <c r="D3750" s="37">
        <v>0</v>
      </c>
      <c r="E3750" s="37">
        <v>0</v>
      </c>
      <c r="F3750" s="37">
        <v>0.23520000000000002</v>
      </c>
      <c r="G3750" s="37" t="s">
        <v>6242</v>
      </c>
      <c r="H3750" s="37" t="s">
        <v>2308</v>
      </c>
      <c r="I3750" s="37">
        <v>5</v>
      </c>
      <c r="J3750" s="37" t="s">
        <v>2275</v>
      </c>
      <c r="K3750" s="37">
        <v>1</v>
      </c>
      <c r="L3750" s="37">
        <v>0</v>
      </c>
    </row>
    <row r="3751" spans="1:12" x14ac:dyDescent="0.25">
      <c r="A3751" s="37" t="s">
        <v>8709</v>
      </c>
      <c r="B3751" s="37">
        <v>1</v>
      </c>
      <c r="C3751" s="37">
        <v>0</v>
      </c>
      <c r="D3751" s="37">
        <v>0</v>
      </c>
      <c r="E3751" s="37">
        <v>0</v>
      </c>
      <c r="F3751" s="37">
        <v>0.65870000000000006</v>
      </c>
      <c r="G3751" s="37" t="s">
        <v>3684</v>
      </c>
      <c r="H3751" s="37" t="s">
        <v>2308</v>
      </c>
      <c r="I3751" s="37">
        <v>14</v>
      </c>
      <c r="J3751" s="37" t="s">
        <v>2268</v>
      </c>
      <c r="K3751" s="37">
        <v>1</v>
      </c>
      <c r="L3751" s="37">
        <v>0</v>
      </c>
    </row>
    <row r="3752" spans="1:12" x14ac:dyDescent="0.25">
      <c r="A3752" s="37" t="s">
        <v>4946</v>
      </c>
      <c r="B3752" s="37">
        <v>1</v>
      </c>
      <c r="C3752" s="37">
        <v>0</v>
      </c>
      <c r="D3752" s="37">
        <v>0</v>
      </c>
      <c r="E3752" s="37">
        <v>0</v>
      </c>
      <c r="F3752" s="37">
        <v>0.2823</v>
      </c>
      <c r="G3752" s="37" t="s">
        <v>4945</v>
      </c>
      <c r="H3752" s="37" t="s">
        <v>2308</v>
      </c>
      <c r="I3752" s="37">
        <v>6</v>
      </c>
      <c r="J3752" s="37" t="s">
        <v>2268</v>
      </c>
      <c r="K3752" s="37">
        <v>1</v>
      </c>
      <c r="L3752" s="37">
        <v>0</v>
      </c>
    </row>
    <row r="3753" spans="1:12" x14ac:dyDescent="0.25">
      <c r="A3753" s="37" t="s">
        <v>6494</v>
      </c>
      <c r="B3753" s="37">
        <v>1</v>
      </c>
      <c r="C3753" s="37">
        <v>0</v>
      </c>
      <c r="D3753" s="37">
        <v>0</v>
      </c>
      <c r="E3753" s="37">
        <v>0</v>
      </c>
      <c r="F3753" s="37">
        <v>0.2823</v>
      </c>
      <c r="G3753" s="37" t="s">
        <v>1255</v>
      </c>
      <c r="H3753" s="37" t="s">
        <v>2308</v>
      </c>
      <c r="I3753" s="37">
        <v>6</v>
      </c>
      <c r="J3753" s="37" t="s">
        <v>2275</v>
      </c>
      <c r="K3753" s="37">
        <v>1</v>
      </c>
      <c r="L3753" s="37">
        <v>0</v>
      </c>
    </row>
    <row r="3754" spans="1:12" x14ac:dyDescent="0.25">
      <c r="A3754" s="37" t="s">
        <v>6695</v>
      </c>
      <c r="B3754" s="37">
        <v>1</v>
      </c>
      <c r="C3754" s="37">
        <v>0</v>
      </c>
      <c r="D3754" s="37">
        <v>0</v>
      </c>
      <c r="E3754" s="37">
        <v>0</v>
      </c>
      <c r="F3754" s="37">
        <v>1.5056</v>
      </c>
      <c r="G3754" s="37" t="s">
        <v>3518</v>
      </c>
      <c r="H3754" s="37" t="s">
        <v>2308</v>
      </c>
      <c r="I3754" s="37">
        <v>32</v>
      </c>
      <c r="J3754" s="37" t="s">
        <v>2268</v>
      </c>
      <c r="K3754" s="37">
        <v>1</v>
      </c>
      <c r="L3754" s="37">
        <v>0</v>
      </c>
    </row>
    <row r="3755" spans="1:12" x14ac:dyDescent="0.25">
      <c r="A3755" s="37" t="s">
        <v>7625</v>
      </c>
      <c r="B3755" s="37">
        <v>1</v>
      </c>
      <c r="C3755" s="37">
        <v>0</v>
      </c>
      <c r="D3755" s="37">
        <v>0</v>
      </c>
      <c r="E3755" s="37">
        <v>1</v>
      </c>
      <c r="F3755" s="37">
        <v>0.51750000000000007</v>
      </c>
      <c r="G3755" s="37" t="s">
        <v>3518</v>
      </c>
      <c r="H3755" s="37" t="s">
        <v>2308</v>
      </c>
      <c r="I3755" s="37">
        <v>11</v>
      </c>
      <c r="J3755" s="37" t="s">
        <v>2275</v>
      </c>
      <c r="K3755" s="37">
        <v>1</v>
      </c>
      <c r="L3755" s="37">
        <v>0</v>
      </c>
    </row>
    <row r="3756" spans="1:12" x14ac:dyDescent="0.25">
      <c r="A3756" s="37" t="s">
        <v>7441</v>
      </c>
      <c r="B3756" s="37">
        <v>1</v>
      </c>
      <c r="C3756" s="37">
        <v>0</v>
      </c>
      <c r="D3756" s="37">
        <v>0</v>
      </c>
      <c r="E3756" s="37">
        <v>0</v>
      </c>
      <c r="F3756" s="37">
        <v>0.37470000000000003</v>
      </c>
      <c r="G3756" s="37" t="s">
        <v>3518</v>
      </c>
      <c r="H3756" s="37" t="s">
        <v>2308</v>
      </c>
      <c r="I3756" s="37">
        <v>20</v>
      </c>
      <c r="J3756" s="37" t="s">
        <v>2275</v>
      </c>
      <c r="K3756" s="37">
        <v>1</v>
      </c>
      <c r="L3756" s="37">
        <v>0</v>
      </c>
    </row>
    <row r="3757" spans="1:12" x14ac:dyDescent="0.25">
      <c r="A3757" s="37" t="s">
        <v>6982</v>
      </c>
      <c r="B3757" s="37">
        <v>1</v>
      </c>
      <c r="C3757" s="37">
        <v>0</v>
      </c>
      <c r="D3757" s="37">
        <v>0</v>
      </c>
      <c r="E3757" s="37">
        <v>0</v>
      </c>
      <c r="F3757" s="37">
        <v>0.32930000000000004</v>
      </c>
      <c r="G3757" s="37" t="s">
        <v>1227</v>
      </c>
      <c r="H3757" s="37" t="s">
        <v>2316</v>
      </c>
      <c r="I3757" s="37">
        <v>7</v>
      </c>
      <c r="J3757" s="37" t="s">
        <v>2275</v>
      </c>
      <c r="K3757" s="37">
        <v>1</v>
      </c>
      <c r="L3757" s="37">
        <v>0</v>
      </c>
    </row>
    <row r="3758" spans="1:12" x14ac:dyDescent="0.25">
      <c r="A3758" s="37" t="s">
        <v>7532</v>
      </c>
      <c r="B3758" s="37">
        <v>1</v>
      </c>
      <c r="C3758" s="37">
        <v>0</v>
      </c>
      <c r="D3758" s="37">
        <v>1</v>
      </c>
      <c r="E3758" s="37">
        <v>1</v>
      </c>
      <c r="F3758" s="37">
        <v>2.7288000000000001</v>
      </c>
      <c r="G3758" s="37" t="s">
        <v>1227</v>
      </c>
      <c r="H3758" s="37" t="s">
        <v>2308</v>
      </c>
      <c r="I3758" s="37">
        <v>58</v>
      </c>
      <c r="J3758" s="37" t="s">
        <v>2268</v>
      </c>
      <c r="K3758" s="37">
        <v>1</v>
      </c>
      <c r="L3758" s="37">
        <v>1</v>
      </c>
    </row>
    <row r="3759" spans="1:12" x14ac:dyDescent="0.25">
      <c r="A3759" s="37" t="s">
        <v>4028</v>
      </c>
      <c r="B3759" s="37">
        <v>1</v>
      </c>
      <c r="C3759" s="37">
        <v>0</v>
      </c>
      <c r="D3759" s="37">
        <v>0</v>
      </c>
      <c r="E3759" s="37">
        <v>1</v>
      </c>
      <c r="F3759" s="37">
        <v>0.37640000000000001</v>
      </c>
      <c r="G3759" s="37" t="s">
        <v>1227</v>
      </c>
      <c r="H3759" s="37" t="s">
        <v>2308</v>
      </c>
      <c r="I3759" s="37">
        <v>8</v>
      </c>
      <c r="J3759" s="37" t="s">
        <v>2268</v>
      </c>
      <c r="K3759" s="37">
        <v>1</v>
      </c>
      <c r="L3759" s="37">
        <v>0</v>
      </c>
    </row>
    <row r="3760" spans="1:12" x14ac:dyDescent="0.25">
      <c r="A3760" s="37" t="s">
        <v>5528</v>
      </c>
      <c r="B3760" s="37">
        <v>1</v>
      </c>
      <c r="C3760" s="37">
        <v>0</v>
      </c>
      <c r="D3760" s="37">
        <v>0</v>
      </c>
      <c r="E3760" s="37">
        <v>1</v>
      </c>
      <c r="F3760" s="37">
        <v>0.94100000000000006</v>
      </c>
      <c r="G3760" s="37" t="s">
        <v>1227</v>
      </c>
      <c r="H3760" s="37" t="s">
        <v>2308</v>
      </c>
      <c r="I3760" s="37">
        <v>20</v>
      </c>
      <c r="J3760" s="37" t="s">
        <v>2268</v>
      </c>
      <c r="K3760" s="37">
        <v>1</v>
      </c>
      <c r="L3760" s="37">
        <v>0</v>
      </c>
    </row>
    <row r="3761" spans="1:12" x14ac:dyDescent="0.25">
      <c r="A3761" s="37" t="s">
        <v>6981</v>
      </c>
      <c r="B3761" s="37">
        <v>1</v>
      </c>
      <c r="C3761" s="37">
        <v>0</v>
      </c>
      <c r="D3761" s="37">
        <v>0</v>
      </c>
      <c r="E3761" s="37">
        <v>0</v>
      </c>
      <c r="F3761" s="37">
        <v>0</v>
      </c>
      <c r="G3761" s="37" t="s">
        <v>1220</v>
      </c>
      <c r="H3761" s="37" t="s">
        <v>2308</v>
      </c>
      <c r="I3761" s="37">
        <v>0</v>
      </c>
      <c r="J3761" s="37" t="s">
        <v>2268</v>
      </c>
      <c r="K3761" s="37">
        <v>0</v>
      </c>
      <c r="L3761" s="37">
        <v>0</v>
      </c>
    </row>
    <row r="3762" spans="1:12" x14ac:dyDescent="0.25">
      <c r="A3762" s="37" t="s">
        <v>8825</v>
      </c>
      <c r="B3762" s="37">
        <v>1</v>
      </c>
      <c r="C3762" s="37">
        <v>0</v>
      </c>
      <c r="D3762" s="37">
        <v>0</v>
      </c>
      <c r="E3762" s="37">
        <v>1</v>
      </c>
      <c r="F3762" s="37">
        <v>0.32930000000000004</v>
      </c>
      <c r="G3762" s="37" t="s">
        <v>1220</v>
      </c>
      <c r="H3762" s="37" t="s">
        <v>2310</v>
      </c>
      <c r="I3762" s="37">
        <v>7</v>
      </c>
      <c r="J3762" s="37" t="s">
        <v>2275</v>
      </c>
      <c r="K3762" s="37">
        <v>1</v>
      </c>
      <c r="L3762" s="37">
        <v>0</v>
      </c>
    </row>
    <row r="3763" spans="1:12" x14ac:dyDescent="0.25">
      <c r="A3763" s="37" t="s">
        <v>6694</v>
      </c>
      <c r="B3763" s="37">
        <v>1</v>
      </c>
      <c r="C3763" s="37">
        <v>0</v>
      </c>
      <c r="D3763" s="37">
        <v>0</v>
      </c>
      <c r="E3763" s="37">
        <v>0</v>
      </c>
      <c r="F3763" s="37">
        <v>0.1411</v>
      </c>
      <c r="G3763" s="37" t="s">
        <v>1220</v>
      </c>
      <c r="H3763" s="37" t="s">
        <v>2308</v>
      </c>
      <c r="I3763" s="37">
        <v>3</v>
      </c>
      <c r="J3763" s="37" t="s">
        <v>2268</v>
      </c>
      <c r="K3763" s="37">
        <v>1</v>
      </c>
      <c r="L3763" s="37">
        <v>0</v>
      </c>
    </row>
    <row r="3764" spans="1:12" x14ac:dyDescent="0.25">
      <c r="A3764" s="37" t="s">
        <v>9351</v>
      </c>
      <c r="B3764" s="37">
        <v>1</v>
      </c>
      <c r="C3764" s="37">
        <v>0</v>
      </c>
      <c r="D3764" s="37">
        <v>0</v>
      </c>
      <c r="E3764" s="37">
        <v>1</v>
      </c>
      <c r="F3764" s="37">
        <v>1.1292</v>
      </c>
      <c r="G3764" s="37" t="s">
        <v>1220</v>
      </c>
      <c r="H3764" s="37" t="s">
        <v>2308</v>
      </c>
      <c r="I3764" s="37">
        <v>24</v>
      </c>
      <c r="J3764" s="37" t="s">
        <v>2268</v>
      </c>
      <c r="K3764" s="37">
        <v>1</v>
      </c>
      <c r="L3764" s="37">
        <v>0</v>
      </c>
    </row>
    <row r="3765" spans="1:12" x14ac:dyDescent="0.25">
      <c r="A3765" s="37" t="s">
        <v>7825</v>
      </c>
      <c r="B3765" s="37">
        <v>1</v>
      </c>
      <c r="C3765" s="37">
        <v>0</v>
      </c>
      <c r="D3765" s="37">
        <v>0</v>
      </c>
      <c r="E3765" s="37">
        <v>0</v>
      </c>
      <c r="F3765" s="37">
        <v>0</v>
      </c>
      <c r="G3765" s="37" t="s">
        <v>1220</v>
      </c>
      <c r="H3765" s="37" t="s">
        <v>2308</v>
      </c>
      <c r="I3765" s="37">
        <v>0</v>
      </c>
      <c r="J3765" s="37" t="s">
        <v>2268</v>
      </c>
      <c r="K3765" s="37">
        <v>0</v>
      </c>
      <c r="L3765" s="37">
        <v>0</v>
      </c>
    </row>
    <row r="3766" spans="1:12" x14ac:dyDescent="0.25">
      <c r="A3766" s="37" t="s">
        <v>6236</v>
      </c>
      <c r="B3766" s="37">
        <v>1</v>
      </c>
      <c r="C3766" s="37">
        <v>0</v>
      </c>
      <c r="D3766" s="37">
        <v>0</v>
      </c>
      <c r="E3766" s="37">
        <v>1</v>
      </c>
      <c r="F3766" s="37">
        <v>0.89390000000000003</v>
      </c>
      <c r="G3766" s="37" t="s">
        <v>1220</v>
      </c>
      <c r="H3766" s="37" t="s">
        <v>2308</v>
      </c>
      <c r="I3766" s="37">
        <v>19</v>
      </c>
      <c r="J3766" s="37" t="s">
        <v>2275</v>
      </c>
      <c r="K3766" s="37">
        <v>1</v>
      </c>
      <c r="L3766" s="37">
        <v>0</v>
      </c>
    </row>
    <row r="3767" spans="1:12" x14ac:dyDescent="0.25">
      <c r="A3767" s="37" t="s">
        <v>6833</v>
      </c>
      <c r="B3767" s="37">
        <v>1</v>
      </c>
      <c r="C3767" s="37">
        <v>0</v>
      </c>
      <c r="D3767" s="37">
        <v>0</v>
      </c>
      <c r="E3767" s="37">
        <v>1</v>
      </c>
      <c r="F3767" s="37">
        <v>0.70569999999999999</v>
      </c>
      <c r="G3767" s="37" t="s">
        <v>1220</v>
      </c>
      <c r="H3767" s="37" t="s">
        <v>2308</v>
      </c>
      <c r="I3767" s="37">
        <v>15</v>
      </c>
      <c r="J3767" s="37" t="s">
        <v>2275</v>
      </c>
      <c r="K3767" s="37">
        <v>1</v>
      </c>
      <c r="L3767" s="37">
        <v>0</v>
      </c>
    </row>
    <row r="3768" spans="1:12" x14ac:dyDescent="0.25">
      <c r="A3768" s="37" t="s">
        <v>6489</v>
      </c>
      <c r="B3768" s="37">
        <v>1</v>
      </c>
      <c r="C3768" s="37">
        <v>0</v>
      </c>
      <c r="D3768" s="37">
        <v>0</v>
      </c>
      <c r="E3768" s="37">
        <v>1</v>
      </c>
      <c r="F3768" s="37">
        <v>0.23520000000000002</v>
      </c>
      <c r="G3768" s="37" t="s">
        <v>2276</v>
      </c>
      <c r="H3768" s="37" t="s">
        <v>2308</v>
      </c>
      <c r="I3768" s="37">
        <v>5</v>
      </c>
      <c r="J3768" s="37" t="s">
        <v>2268</v>
      </c>
      <c r="K3768" s="37">
        <v>1</v>
      </c>
      <c r="L3768" s="37">
        <v>0</v>
      </c>
    </row>
    <row r="3769" spans="1:12" x14ac:dyDescent="0.25">
      <c r="A3769" s="37" t="s">
        <v>5912</v>
      </c>
      <c r="B3769" s="37">
        <v>1</v>
      </c>
      <c r="C3769" s="37">
        <v>0</v>
      </c>
      <c r="D3769" s="37">
        <v>0</v>
      </c>
      <c r="E3769" s="37">
        <v>0</v>
      </c>
      <c r="F3769" s="37">
        <v>0.84689999999999999</v>
      </c>
      <c r="G3769" s="37" t="s">
        <v>2276</v>
      </c>
      <c r="H3769" s="37" t="s">
        <v>2308</v>
      </c>
      <c r="I3769" s="37">
        <v>18</v>
      </c>
      <c r="J3769" s="37" t="s">
        <v>2268</v>
      </c>
      <c r="K3769" s="37">
        <v>1</v>
      </c>
      <c r="L3769" s="37">
        <v>0</v>
      </c>
    </row>
    <row r="3770" spans="1:12" x14ac:dyDescent="0.25">
      <c r="A3770" s="37" t="s">
        <v>7129</v>
      </c>
      <c r="B3770" s="37">
        <v>1</v>
      </c>
      <c r="C3770" s="37">
        <v>0</v>
      </c>
      <c r="D3770" s="37">
        <v>1</v>
      </c>
      <c r="E3770" s="37">
        <v>1</v>
      </c>
      <c r="F3770" s="37">
        <v>2.3525</v>
      </c>
      <c r="G3770" s="37" t="s">
        <v>2276</v>
      </c>
      <c r="H3770" s="37" t="s">
        <v>2310</v>
      </c>
      <c r="I3770" s="37">
        <v>50</v>
      </c>
      <c r="J3770" s="37" t="s">
        <v>2275</v>
      </c>
      <c r="K3770" s="37">
        <v>1</v>
      </c>
      <c r="L3770" s="37">
        <v>1</v>
      </c>
    </row>
    <row r="3771" spans="1:12" x14ac:dyDescent="0.25">
      <c r="A3771" s="37" t="s">
        <v>8159</v>
      </c>
      <c r="B3771" s="37">
        <v>1</v>
      </c>
      <c r="C3771" s="37">
        <v>0</v>
      </c>
      <c r="D3771" s="37">
        <v>0</v>
      </c>
      <c r="E3771" s="37">
        <v>1</v>
      </c>
      <c r="F3771" s="37">
        <v>0.2823</v>
      </c>
      <c r="G3771" s="37" t="s">
        <v>2276</v>
      </c>
      <c r="H3771" s="37" t="s">
        <v>2308</v>
      </c>
      <c r="I3771" s="37">
        <v>6</v>
      </c>
      <c r="J3771" s="37" t="s">
        <v>2275</v>
      </c>
      <c r="K3771" s="37">
        <v>1</v>
      </c>
      <c r="L3771" s="37">
        <v>0</v>
      </c>
    </row>
    <row r="3772" spans="1:12" x14ac:dyDescent="0.25">
      <c r="A3772" s="37" t="s">
        <v>7439</v>
      </c>
      <c r="B3772" s="37">
        <v>1</v>
      </c>
      <c r="C3772" s="37">
        <v>0</v>
      </c>
      <c r="D3772" s="37">
        <v>0</v>
      </c>
      <c r="E3772" s="37">
        <v>0</v>
      </c>
      <c r="F3772" s="37">
        <v>0.65870000000000006</v>
      </c>
      <c r="G3772" s="37" t="s">
        <v>2276</v>
      </c>
      <c r="H3772" s="37" t="s">
        <v>2308</v>
      </c>
      <c r="I3772" s="37">
        <v>14</v>
      </c>
      <c r="J3772" s="37" t="s">
        <v>2268</v>
      </c>
      <c r="K3772" s="37">
        <v>1</v>
      </c>
      <c r="L3772" s="37">
        <v>0</v>
      </c>
    </row>
    <row r="3773" spans="1:12" x14ac:dyDescent="0.25">
      <c r="A3773" s="37" t="s">
        <v>7697</v>
      </c>
      <c r="B3773" s="37">
        <v>1</v>
      </c>
      <c r="C3773" s="37">
        <v>0</v>
      </c>
      <c r="D3773" s="37">
        <v>0</v>
      </c>
      <c r="E3773" s="37">
        <v>0</v>
      </c>
      <c r="F3773" s="37">
        <v>0.1411</v>
      </c>
      <c r="G3773" s="37" t="s">
        <v>2276</v>
      </c>
      <c r="H3773" s="37" t="s">
        <v>2308</v>
      </c>
      <c r="I3773" s="37">
        <v>3</v>
      </c>
      <c r="J3773" s="37" t="s">
        <v>2268</v>
      </c>
      <c r="K3773" s="37">
        <v>1</v>
      </c>
      <c r="L3773" s="37">
        <v>0</v>
      </c>
    </row>
    <row r="3774" spans="1:12" x14ac:dyDescent="0.25">
      <c r="A3774" s="37" t="s">
        <v>8761</v>
      </c>
      <c r="B3774" s="37">
        <v>1</v>
      </c>
      <c r="C3774" s="37">
        <v>0</v>
      </c>
      <c r="D3774" s="37">
        <v>1</v>
      </c>
      <c r="E3774" s="37">
        <v>1</v>
      </c>
      <c r="F3774" s="37">
        <v>3.0582000000000003</v>
      </c>
      <c r="G3774" s="37" t="s">
        <v>2276</v>
      </c>
      <c r="H3774" s="37" t="s">
        <v>2308</v>
      </c>
      <c r="I3774" s="37">
        <v>65</v>
      </c>
      <c r="J3774" s="37" t="s">
        <v>2275</v>
      </c>
      <c r="K3774" s="37">
        <v>1</v>
      </c>
      <c r="L3774" s="37">
        <v>1</v>
      </c>
    </row>
    <row r="3775" spans="1:12" x14ac:dyDescent="0.25">
      <c r="A3775" s="37" t="s">
        <v>7438</v>
      </c>
      <c r="B3775" s="37">
        <v>1</v>
      </c>
      <c r="C3775" s="37">
        <v>0</v>
      </c>
      <c r="D3775" s="37">
        <v>0</v>
      </c>
      <c r="E3775" s="37">
        <v>1</v>
      </c>
      <c r="F3775" s="37">
        <v>2.2584</v>
      </c>
      <c r="G3775" s="37" t="s">
        <v>1262</v>
      </c>
      <c r="H3775" s="37" t="s">
        <v>2308</v>
      </c>
      <c r="I3775" s="37">
        <v>48</v>
      </c>
      <c r="J3775" s="37" t="s">
        <v>2268</v>
      </c>
      <c r="K3775" s="37">
        <v>1</v>
      </c>
      <c r="L3775" s="37">
        <v>0</v>
      </c>
    </row>
    <row r="3776" spans="1:12" x14ac:dyDescent="0.25">
      <c r="A3776" s="37" t="s">
        <v>6234</v>
      </c>
      <c r="B3776" s="37">
        <v>1</v>
      </c>
      <c r="C3776" s="37">
        <v>0</v>
      </c>
      <c r="D3776" s="37">
        <v>0</v>
      </c>
      <c r="E3776" s="37">
        <v>0</v>
      </c>
      <c r="F3776" s="37">
        <v>0.51750000000000007</v>
      </c>
      <c r="G3776" s="37" t="s">
        <v>1219</v>
      </c>
      <c r="H3776" s="37" t="s">
        <v>2308</v>
      </c>
      <c r="I3776" s="37">
        <v>11</v>
      </c>
      <c r="J3776" s="37" t="s">
        <v>2268</v>
      </c>
      <c r="K3776" s="37">
        <v>1</v>
      </c>
      <c r="L3776" s="37">
        <v>0</v>
      </c>
    </row>
    <row r="3777" spans="1:12" x14ac:dyDescent="0.25">
      <c r="A3777" s="37" t="s">
        <v>8232</v>
      </c>
      <c r="B3777" s="37">
        <v>1</v>
      </c>
      <c r="C3777" s="37">
        <v>0</v>
      </c>
      <c r="D3777" s="37">
        <v>0</v>
      </c>
      <c r="E3777" s="37">
        <v>0</v>
      </c>
      <c r="F3777" s="37">
        <v>0.37640000000000001</v>
      </c>
      <c r="G3777" s="37" t="s">
        <v>1269</v>
      </c>
      <c r="H3777" s="37" t="s">
        <v>2308</v>
      </c>
      <c r="I3777" s="37">
        <v>8</v>
      </c>
      <c r="J3777" s="37" t="s">
        <v>2275</v>
      </c>
      <c r="K3777" s="37">
        <v>1</v>
      </c>
      <c r="L3777" s="37">
        <v>0</v>
      </c>
    </row>
    <row r="3778" spans="1:12" x14ac:dyDescent="0.25">
      <c r="A3778" s="37" t="s">
        <v>8737</v>
      </c>
      <c r="B3778" s="37">
        <v>1</v>
      </c>
      <c r="C3778" s="37">
        <v>0</v>
      </c>
      <c r="D3778" s="37">
        <v>0</v>
      </c>
      <c r="E3778" s="37">
        <v>0</v>
      </c>
      <c r="F3778" s="37">
        <v>9.4100000000000003E-2</v>
      </c>
      <c r="G3778" s="37" t="s">
        <v>1269</v>
      </c>
      <c r="H3778" s="37" t="s">
        <v>2308</v>
      </c>
      <c r="I3778" s="37">
        <v>2</v>
      </c>
      <c r="J3778" s="37" t="s">
        <v>2275</v>
      </c>
      <c r="K3778" s="37">
        <v>1</v>
      </c>
      <c r="L3778" s="37">
        <v>0</v>
      </c>
    </row>
    <row r="3779" spans="1:12" x14ac:dyDescent="0.25">
      <c r="A3779" s="37" t="s">
        <v>4011</v>
      </c>
      <c r="B3779" s="37">
        <v>1</v>
      </c>
      <c r="C3779" s="37">
        <v>0</v>
      </c>
      <c r="D3779" s="37">
        <v>0</v>
      </c>
      <c r="E3779" s="37">
        <v>0</v>
      </c>
      <c r="F3779" s="37">
        <v>0.2823</v>
      </c>
      <c r="G3779" s="37" t="s">
        <v>1269</v>
      </c>
      <c r="H3779" s="37" t="s">
        <v>2308</v>
      </c>
      <c r="I3779" s="37">
        <v>6</v>
      </c>
      <c r="J3779" s="37" t="s">
        <v>2268</v>
      </c>
      <c r="K3779" s="37">
        <v>1</v>
      </c>
      <c r="L3779" s="37">
        <v>0</v>
      </c>
    </row>
    <row r="3780" spans="1:12" x14ac:dyDescent="0.25">
      <c r="A3780" s="37" t="s">
        <v>6233</v>
      </c>
      <c r="B3780" s="37">
        <v>1</v>
      </c>
      <c r="C3780" s="37">
        <v>0</v>
      </c>
      <c r="D3780" s="37">
        <v>0</v>
      </c>
      <c r="E3780" s="37">
        <v>0</v>
      </c>
      <c r="F3780" s="37">
        <v>0.70569999999999999</v>
      </c>
      <c r="G3780" s="37" t="s">
        <v>2612</v>
      </c>
      <c r="H3780" s="37" t="s">
        <v>2308</v>
      </c>
      <c r="I3780" s="37">
        <v>15</v>
      </c>
      <c r="J3780" s="37" t="s">
        <v>2268</v>
      </c>
      <c r="K3780" s="37">
        <v>1</v>
      </c>
      <c r="L3780" s="37">
        <v>0</v>
      </c>
    </row>
    <row r="3781" spans="1:12" x14ac:dyDescent="0.25">
      <c r="A3781" s="37" t="s">
        <v>7762</v>
      </c>
      <c r="B3781" s="37">
        <v>1</v>
      </c>
      <c r="C3781" s="37">
        <v>0</v>
      </c>
      <c r="D3781" s="37">
        <v>0</v>
      </c>
      <c r="E3781" s="37">
        <v>0</v>
      </c>
      <c r="F3781" s="37">
        <v>0.51750000000000007</v>
      </c>
      <c r="G3781" s="37" t="s">
        <v>2299</v>
      </c>
      <c r="H3781" s="37" t="s">
        <v>2308</v>
      </c>
      <c r="I3781" s="37">
        <v>11</v>
      </c>
      <c r="J3781" s="37" t="s">
        <v>2268</v>
      </c>
      <c r="K3781" s="37">
        <v>1</v>
      </c>
      <c r="L3781" s="37">
        <v>0</v>
      </c>
    </row>
    <row r="3782" spans="1:12" x14ac:dyDescent="0.25">
      <c r="A3782" s="37" t="s">
        <v>5523</v>
      </c>
      <c r="B3782" s="37">
        <v>1</v>
      </c>
      <c r="C3782" s="37">
        <v>0</v>
      </c>
      <c r="D3782" s="37">
        <v>0</v>
      </c>
      <c r="E3782" s="37">
        <v>0</v>
      </c>
      <c r="F3782" s="37">
        <v>0.32930000000000004</v>
      </c>
      <c r="G3782" s="37" t="s">
        <v>2299</v>
      </c>
      <c r="H3782" s="37" t="s">
        <v>2308</v>
      </c>
      <c r="I3782" s="37">
        <v>7</v>
      </c>
      <c r="J3782" s="37" t="s">
        <v>2268</v>
      </c>
      <c r="K3782" s="37">
        <v>1</v>
      </c>
      <c r="L3782" s="37">
        <v>0</v>
      </c>
    </row>
    <row r="3783" spans="1:12" x14ac:dyDescent="0.25">
      <c r="A3783" s="37" t="s">
        <v>5522</v>
      </c>
      <c r="B3783" s="37">
        <v>1</v>
      </c>
      <c r="C3783" s="37">
        <v>0</v>
      </c>
      <c r="D3783" s="37">
        <v>0</v>
      </c>
      <c r="E3783" s="37">
        <v>1</v>
      </c>
      <c r="F3783" s="37">
        <v>1.3174000000000001</v>
      </c>
      <c r="G3783" s="37" t="s">
        <v>2299</v>
      </c>
      <c r="H3783" s="37" t="s">
        <v>2308</v>
      </c>
      <c r="I3783" s="37">
        <v>28</v>
      </c>
      <c r="J3783" s="37" t="s">
        <v>2268</v>
      </c>
      <c r="K3783" s="37">
        <v>1</v>
      </c>
      <c r="L3783" s="37">
        <v>0</v>
      </c>
    </row>
    <row r="3784" spans="1:12" x14ac:dyDescent="0.25">
      <c r="A3784" s="37" t="s">
        <v>6831</v>
      </c>
      <c r="B3784" s="37">
        <v>1</v>
      </c>
      <c r="C3784" s="37">
        <v>0</v>
      </c>
      <c r="D3784" s="37">
        <v>0</v>
      </c>
      <c r="E3784" s="37">
        <v>0</v>
      </c>
      <c r="F3784" s="37">
        <v>1.9761000000000002</v>
      </c>
      <c r="G3784" s="37" t="s">
        <v>2299</v>
      </c>
      <c r="H3784" s="37" t="s">
        <v>2308</v>
      </c>
      <c r="I3784" s="37">
        <v>42</v>
      </c>
      <c r="J3784" s="37" t="s">
        <v>2275</v>
      </c>
      <c r="K3784" s="37">
        <v>1</v>
      </c>
      <c r="L3784" s="37">
        <v>0</v>
      </c>
    </row>
    <row r="3785" spans="1:12" x14ac:dyDescent="0.25">
      <c r="A3785" s="37" t="s">
        <v>4934</v>
      </c>
      <c r="B3785" s="37">
        <v>1</v>
      </c>
      <c r="C3785" s="37">
        <v>0</v>
      </c>
      <c r="D3785" s="37">
        <v>0</v>
      </c>
      <c r="E3785" s="37">
        <v>0</v>
      </c>
      <c r="F3785" s="37">
        <v>0.23520000000000002</v>
      </c>
      <c r="G3785" s="37" t="s">
        <v>2299</v>
      </c>
      <c r="H3785" s="37" t="s">
        <v>2308</v>
      </c>
      <c r="I3785" s="37">
        <v>5</v>
      </c>
      <c r="J3785" s="37" t="s">
        <v>2275</v>
      </c>
      <c r="K3785" s="37">
        <v>1</v>
      </c>
      <c r="L3785" s="37">
        <v>0</v>
      </c>
    </row>
    <row r="3786" spans="1:12" x14ac:dyDescent="0.25">
      <c r="A3786" s="37" t="s">
        <v>6231</v>
      </c>
      <c r="B3786" s="37">
        <v>1</v>
      </c>
      <c r="C3786" s="37">
        <v>0</v>
      </c>
      <c r="D3786" s="37">
        <v>0</v>
      </c>
      <c r="E3786" s="37">
        <v>0</v>
      </c>
      <c r="F3786" s="37">
        <v>0.4234</v>
      </c>
      <c r="G3786" s="37" t="s">
        <v>2299</v>
      </c>
      <c r="H3786" s="37" t="s">
        <v>2308</v>
      </c>
      <c r="I3786" s="37">
        <v>9</v>
      </c>
      <c r="J3786" s="37" t="s">
        <v>2275</v>
      </c>
      <c r="K3786" s="37">
        <v>1</v>
      </c>
      <c r="L3786" s="37">
        <v>0</v>
      </c>
    </row>
    <row r="3787" spans="1:12" x14ac:dyDescent="0.25">
      <c r="A3787" s="37" t="s">
        <v>6979</v>
      </c>
      <c r="B3787" s="37">
        <v>1</v>
      </c>
      <c r="C3787" s="37">
        <v>0</v>
      </c>
      <c r="D3787" s="37">
        <v>0</v>
      </c>
      <c r="E3787" s="37">
        <v>0</v>
      </c>
      <c r="F3787" s="37">
        <v>9.4100000000000003E-2</v>
      </c>
      <c r="G3787" s="37" t="s">
        <v>1266</v>
      </c>
      <c r="H3787" s="37" t="s">
        <v>2308</v>
      </c>
      <c r="I3787" s="37">
        <v>2</v>
      </c>
      <c r="J3787" s="37" t="s">
        <v>2275</v>
      </c>
      <c r="K3787" s="37">
        <v>1</v>
      </c>
      <c r="L3787" s="37">
        <v>0</v>
      </c>
    </row>
    <row r="3788" spans="1:12" x14ac:dyDescent="0.25">
      <c r="A3788" s="37" t="s">
        <v>5519</v>
      </c>
      <c r="B3788" s="37">
        <v>1</v>
      </c>
      <c r="C3788" s="37">
        <v>0</v>
      </c>
      <c r="D3788" s="37">
        <v>0</v>
      </c>
      <c r="E3788" s="37">
        <v>0</v>
      </c>
      <c r="F3788" s="37">
        <v>4.7E-2</v>
      </c>
      <c r="G3788" s="37" t="s">
        <v>1266</v>
      </c>
      <c r="H3788" s="37" t="s">
        <v>2308</v>
      </c>
      <c r="I3788" s="37">
        <v>1</v>
      </c>
      <c r="J3788" s="37" t="s">
        <v>2275</v>
      </c>
      <c r="K3788" s="37">
        <v>1</v>
      </c>
      <c r="L3788" s="37">
        <v>0</v>
      </c>
    </row>
    <row r="3789" spans="1:12" x14ac:dyDescent="0.25">
      <c r="A3789" s="37" t="s">
        <v>6230</v>
      </c>
      <c r="B3789" s="37">
        <v>1</v>
      </c>
      <c r="C3789" s="37">
        <v>0</v>
      </c>
      <c r="D3789" s="37">
        <v>0</v>
      </c>
      <c r="E3789" s="37">
        <v>0</v>
      </c>
      <c r="F3789" s="37">
        <v>0.18820000000000001</v>
      </c>
      <c r="G3789" s="37" t="s">
        <v>1266</v>
      </c>
      <c r="H3789" s="37" t="s">
        <v>2308</v>
      </c>
      <c r="I3789" s="37">
        <v>4</v>
      </c>
      <c r="J3789" s="37" t="s">
        <v>2275</v>
      </c>
      <c r="K3789" s="37">
        <v>1</v>
      </c>
      <c r="L3789" s="37">
        <v>0</v>
      </c>
    </row>
    <row r="3790" spans="1:12" x14ac:dyDescent="0.25">
      <c r="A3790" s="37" t="s">
        <v>8311</v>
      </c>
      <c r="B3790" s="37">
        <v>1</v>
      </c>
      <c r="C3790" s="37">
        <v>0</v>
      </c>
      <c r="D3790" s="37">
        <v>0</v>
      </c>
      <c r="E3790" s="37">
        <v>0</v>
      </c>
      <c r="F3790" s="37">
        <v>1.4115</v>
      </c>
      <c r="G3790" s="37" t="s">
        <v>1266</v>
      </c>
      <c r="H3790" s="37" t="s">
        <v>2308</v>
      </c>
      <c r="I3790" s="37">
        <v>30</v>
      </c>
      <c r="J3790" s="37" t="s">
        <v>2275</v>
      </c>
      <c r="K3790" s="37">
        <v>1</v>
      </c>
      <c r="L3790" s="37">
        <v>0</v>
      </c>
    </row>
    <row r="3791" spans="1:12" x14ac:dyDescent="0.25">
      <c r="A3791" s="37" t="s">
        <v>4931</v>
      </c>
      <c r="B3791" s="37">
        <v>1</v>
      </c>
      <c r="C3791" s="37">
        <v>0</v>
      </c>
      <c r="D3791" s="37">
        <v>0</v>
      </c>
      <c r="E3791" s="37">
        <v>0</v>
      </c>
      <c r="F3791" s="37">
        <v>0.9880000000000001</v>
      </c>
      <c r="G3791" s="37" t="s">
        <v>1266</v>
      </c>
      <c r="H3791" s="37" t="s">
        <v>2308</v>
      </c>
      <c r="I3791" s="37">
        <v>21</v>
      </c>
      <c r="J3791" s="37" t="s">
        <v>2275</v>
      </c>
      <c r="K3791" s="37">
        <v>1</v>
      </c>
      <c r="L3791" s="37">
        <v>0</v>
      </c>
    </row>
    <row r="3792" spans="1:12" x14ac:dyDescent="0.25">
      <c r="A3792" s="37" t="s">
        <v>7933</v>
      </c>
      <c r="B3792" s="37">
        <v>1</v>
      </c>
      <c r="C3792" s="37">
        <v>0</v>
      </c>
      <c r="D3792" s="37">
        <v>0</v>
      </c>
      <c r="E3792" s="37">
        <v>0</v>
      </c>
      <c r="F3792" s="37">
        <v>1.4585000000000001</v>
      </c>
      <c r="G3792" s="37" t="s">
        <v>1266</v>
      </c>
      <c r="H3792" s="37" t="s">
        <v>2308</v>
      </c>
      <c r="I3792" s="37">
        <v>31</v>
      </c>
      <c r="J3792" s="37" t="s">
        <v>2275</v>
      </c>
      <c r="K3792" s="37">
        <v>1</v>
      </c>
      <c r="L3792" s="37">
        <v>0</v>
      </c>
    </row>
    <row r="3793" spans="1:12" x14ac:dyDescent="0.25">
      <c r="A3793" s="37" t="s">
        <v>4930</v>
      </c>
      <c r="B3793" s="37">
        <v>1</v>
      </c>
      <c r="C3793" s="37">
        <v>0</v>
      </c>
      <c r="D3793" s="37">
        <v>0</v>
      </c>
      <c r="E3793" s="37">
        <v>0</v>
      </c>
      <c r="F3793" s="37">
        <v>1.0821000000000001</v>
      </c>
      <c r="G3793" s="37" t="s">
        <v>1266</v>
      </c>
      <c r="H3793" s="37" t="s">
        <v>2308</v>
      </c>
      <c r="I3793" s="37">
        <v>23</v>
      </c>
      <c r="J3793" s="37" t="s">
        <v>2275</v>
      </c>
      <c r="K3793" s="37">
        <v>1</v>
      </c>
      <c r="L3793" s="37">
        <v>0</v>
      </c>
    </row>
    <row r="3794" spans="1:12" x14ac:dyDescent="0.25">
      <c r="A3794" s="37" t="s">
        <v>7527</v>
      </c>
      <c r="B3794" s="37">
        <v>1</v>
      </c>
      <c r="C3794" s="37">
        <v>0</v>
      </c>
      <c r="D3794" s="37">
        <v>0</v>
      </c>
      <c r="E3794" s="37">
        <v>0</v>
      </c>
      <c r="F3794" s="37">
        <v>0.61160000000000003</v>
      </c>
      <c r="G3794" s="37" t="s">
        <v>1234</v>
      </c>
      <c r="H3794" s="37" t="s">
        <v>2308</v>
      </c>
      <c r="I3794" s="37">
        <v>13</v>
      </c>
      <c r="J3794" s="37" t="s">
        <v>2275</v>
      </c>
      <c r="K3794" s="37">
        <v>1</v>
      </c>
      <c r="L3794" s="37">
        <v>0</v>
      </c>
    </row>
    <row r="3795" spans="1:12" x14ac:dyDescent="0.25">
      <c r="A3795" s="37" t="s">
        <v>6978</v>
      </c>
      <c r="B3795" s="37">
        <v>1</v>
      </c>
      <c r="C3795" s="37">
        <v>0</v>
      </c>
      <c r="D3795" s="37">
        <v>0</v>
      </c>
      <c r="E3795" s="37">
        <v>0</v>
      </c>
      <c r="F3795" s="37">
        <v>0.37640000000000001</v>
      </c>
      <c r="G3795" s="37" t="s">
        <v>3958</v>
      </c>
      <c r="H3795" s="37" t="s">
        <v>2308</v>
      </c>
      <c r="I3795" s="37">
        <v>8</v>
      </c>
      <c r="J3795" s="37" t="s">
        <v>2275</v>
      </c>
      <c r="K3795" s="37">
        <v>1</v>
      </c>
      <c r="L3795" s="37">
        <v>0</v>
      </c>
    </row>
    <row r="3796" spans="1:12" x14ac:dyDescent="0.25">
      <c r="A3796" s="37" t="s">
        <v>7526</v>
      </c>
      <c r="B3796" s="37">
        <v>1</v>
      </c>
      <c r="C3796" s="37">
        <v>0</v>
      </c>
      <c r="D3796" s="37">
        <v>0</v>
      </c>
      <c r="E3796" s="37">
        <v>1</v>
      </c>
      <c r="F3796" s="37">
        <v>0.51750000000000007</v>
      </c>
      <c r="G3796" s="37" t="s">
        <v>1244</v>
      </c>
      <c r="H3796" s="37" t="s">
        <v>2308</v>
      </c>
      <c r="I3796" s="37">
        <v>11</v>
      </c>
      <c r="J3796" s="37" t="s">
        <v>2268</v>
      </c>
      <c r="K3796" s="37">
        <v>1</v>
      </c>
      <c r="L3796" s="37">
        <v>0</v>
      </c>
    </row>
    <row r="3797" spans="1:12" x14ac:dyDescent="0.25">
      <c r="A3797" s="37" t="s">
        <v>7437</v>
      </c>
      <c r="B3797" s="37">
        <v>1</v>
      </c>
      <c r="C3797" s="37">
        <v>0</v>
      </c>
      <c r="D3797" s="37">
        <v>0</v>
      </c>
      <c r="E3797" s="37">
        <v>0</v>
      </c>
      <c r="F3797" s="37">
        <v>4.7E-2</v>
      </c>
      <c r="G3797" s="37" t="s">
        <v>1244</v>
      </c>
      <c r="H3797" s="37" t="s">
        <v>2308</v>
      </c>
      <c r="I3797" s="37">
        <v>1</v>
      </c>
      <c r="J3797" s="37" t="s">
        <v>2275</v>
      </c>
      <c r="K3797" s="37">
        <v>1</v>
      </c>
      <c r="L3797" s="37">
        <v>0</v>
      </c>
    </row>
    <row r="3798" spans="1:12" x14ac:dyDescent="0.25">
      <c r="A3798" s="37" t="s">
        <v>6486</v>
      </c>
      <c r="B3798" s="37">
        <v>1</v>
      </c>
      <c r="C3798" s="37">
        <v>0</v>
      </c>
      <c r="D3798" s="37">
        <v>0</v>
      </c>
      <c r="E3798" s="37">
        <v>1</v>
      </c>
      <c r="F3798" s="37">
        <v>0.7681</v>
      </c>
      <c r="G3798" s="37" t="s">
        <v>1224</v>
      </c>
      <c r="H3798" s="37" t="s">
        <v>2321</v>
      </c>
      <c r="I3798" s="37">
        <v>41</v>
      </c>
      <c r="J3798" s="37" t="s">
        <v>2275</v>
      </c>
      <c r="K3798" s="37">
        <v>1</v>
      </c>
      <c r="L3798" s="37">
        <v>0</v>
      </c>
    </row>
    <row r="3799" spans="1:12" x14ac:dyDescent="0.25">
      <c r="A3799" s="37" t="s">
        <v>7126</v>
      </c>
      <c r="B3799" s="37">
        <v>1</v>
      </c>
      <c r="C3799" s="37">
        <v>0</v>
      </c>
      <c r="D3799" s="37">
        <v>0</v>
      </c>
      <c r="E3799" s="37">
        <v>0</v>
      </c>
      <c r="F3799" s="37">
        <v>0.32930000000000004</v>
      </c>
      <c r="G3799" s="37" t="s">
        <v>1224</v>
      </c>
      <c r="H3799" s="37" t="s">
        <v>2308</v>
      </c>
      <c r="I3799" s="37">
        <v>7</v>
      </c>
      <c r="J3799" s="37" t="s">
        <v>2268</v>
      </c>
      <c r="K3799" s="37">
        <v>1</v>
      </c>
      <c r="L3799" s="37">
        <v>0</v>
      </c>
    </row>
    <row r="3800" spans="1:12" x14ac:dyDescent="0.25">
      <c r="A3800" s="37" t="s">
        <v>6690</v>
      </c>
      <c r="B3800" s="37">
        <v>1</v>
      </c>
      <c r="C3800" s="37">
        <v>0</v>
      </c>
      <c r="D3800" s="37">
        <v>0</v>
      </c>
      <c r="E3800" s="37">
        <v>0</v>
      </c>
      <c r="F3800" s="37">
        <v>4.7E-2</v>
      </c>
      <c r="G3800" s="37" t="s">
        <v>1248</v>
      </c>
      <c r="H3800" s="37" t="s">
        <v>2308</v>
      </c>
      <c r="I3800" s="37">
        <v>1</v>
      </c>
      <c r="J3800" s="37" t="s">
        <v>2268</v>
      </c>
      <c r="K3800" s="37">
        <v>1</v>
      </c>
      <c r="L3800" s="37">
        <v>0</v>
      </c>
    </row>
    <row r="3801" spans="1:12" x14ac:dyDescent="0.25">
      <c r="A3801" s="37" t="s">
        <v>6229</v>
      </c>
      <c r="B3801" s="37">
        <v>1</v>
      </c>
      <c r="C3801" s="37">
        <v>0</v>
      </c>
      <c r="D3801" s="37">
        <v>0</v>
      </c>
      <c r="E3801" s="37">
        <v>0</v>
      </c>
      <c r="F3801" s="37">
        <v>0.18820000000000001</v>
      </c>
      <c r="G3801" s="37" t="s">
        <v>1248</v>
      </c>
      <c r="H3801" s="37" t="s">
        <v>2547</v>
      </c>
      <c r="I3801" s="37">
        <v>4</v>
      </c>
      <c r="J3801" s="37" t="s">
        <v>2275</v>
      </c>
      <c r="K3801" s="37">
        <v>1</v>
      </c>
      <c r="L3801" s="37">
        <v>0</v>
      </c>
    </row>
    <row r="3802" spans="1:12" x14ac:dyDescent="0.25">
      <c r="A3802" s="37" t="s">
        <v>6829</v>
      </c>
      <c r="B3802" s="37">
        <v>1</v>
      </c>
      <c r="C3802" s="37">
        <v>0</v>
      </c>
      <c r="D3802" s="37">
        <v>0</v>
      </c>
      <c r="E3802" s="37">
        <v>0</v>
      </c>
      <c r="F3802" s="37">
        <v>0.2823</v>
      </c>
      <c r="G3802" s="37" t="s">
        <v>1248</v>
      </c>
      <c r="H3802" s="37" t="s">
        <v>2308</v>
      </c>
      <c r="I3802" s="37">
        <v>6</v>
      </c>
      <c r="J3802" s="37" t="s">
        <v>2268</v>
      </c>
      <c r="K3802" s="37">
        <v>1</v>
      </c>
      <c r="L3802" s="37">
        <v>0</v>
      </c>
    </row>
    <row r="3803" spans="1:12" x14ac:dyDescent="0.25">
      <c r="A3803" s="37" t="s">
        <v>6828</v>
      </c>
      <c r="B3803" s="37">
        <v>1</v>
      </c>
      <c r="C3803" s="37">
        <v>0</v>
      </c>
      <c r="D3803" s="37">
        <v>0</v>
      </c>
      <c r="E3803" s="37">
        <v>1</v>
      </c>
      <c r="F3803" s="37">
        <v>0.61160000000000003</v>
      </c>
      <c r="G3803" s="37" t="s">
        <v>1248</v>
      </c>
      <c r="H3803" s="37" t="s">
        <v>2308</v>
      </c>
      <c r="I3803" s="37">
        <v>13</v>
      </c>
      <c r="J3803" s="37" t="s">
        <v>2275</v>
      </c>
      <c r="K3803" s="37">
        <v>1</v>
      </c>
      <c r="L3803" s="37">
        <v>0</v>
      </c>
    </row>
    <row r="3804" spans="1:12" x14ac:dyDescent="0.25">
      <c r="A3804" s="37" t="s">
        <v>4920</v>
      </c>
      <c r="B3804" s="37">
        <v>1</v>
      </c>
      <c r="C3804" s="37">
        <v>0</v>
      </c>
      <c r="D3804" s="37">
        <v>0</v>
      </c>
      <c r="E3804" s="37">
        <v>0</v>
      </c>
      <c r="F3804" s="37">
        <v>0.1411</v>
      </c>
      <c r="G3804" s="37" t="s">
        <v>1248</v>
      </c>
      <c r="H3804" s="37" t="s">
        <v>2308</v>
      </c>
      <c r="I3804" s="37">
        <v>3</v>
      </c>
      <c r="J3804" s="37" t="s">
        <v>2275</v>
      </c>
      <c r="K3804" s="37">
        <v>1</v>
      </c>
      <c r="L3804" s="37">
        <v>0</v>
      </c>
    </row>
    <row r="3805" spans="1:12" x14ac:dyDescent="0.25">
      <c r="A3805" s="37" t="s">
        <v>7931</v>
      </c>
      <c r="B3805" s="37">
        <v>1</v>
      </c>
      <c r="C3805" s="37">
        <v>0</v>
      </c>
      <c r="D3805" s="37">
        <v>0</v>
      </c>
      <c r="E3805" s="37">
        <v>0</v>
      </c>
      <c r="F3805" s="37">
        <v>0.1411</v>
      </c>
      <c r="G3805" s="37" t="s">
        <v>1248</v>
      </c>
      <c r="H3805" s="37" t="s">
        <v>2308</v>
      </c>
      <c r="I3805" s="37">
        <v>3</v>
      </c>
      <c r="J3805" s="37" t="s">
        <v>2275</v>
      </c>
      <c r="K3805" s="37">
        <v>1</v>
      </c>
      <c r="L3805" s="37">
        <v>0</v>
      </c>
    </row>
    <row r="3806" spans="1:12" x14ac:dyDescent="0.25">
      <c r="A3806" s="37" t="s">
        <v>6974</v>
      </c>
      <c r="B3806" s="37">
        <v>1</v>
      </c>
      <c r="C3806" s="37">
        <v>0</v>
      </c>
      <c r="D3806" s="37">
        <v>0</v>
      </c>
      <c r="E3806" s="37">
        <v>0</v>
      </c>
      <c r="F3806" s="37">
        <v>0</v>
      </c>
      <c r="G3806" s="37" t="s">
        <v>1248</v>
      </c>
      <c r="H3806" s="37" t="s">
        <v>2308</v>
      </c>
      <c r="I3806" s="37">
        <v>0</v>
      </c>
      <c r="J3806" s="37" t="s">
        <v>2275</v>
      </c>
      <c r="K3806" s="37">
        <v>0</v>
      </c>
      <c r="L3806" s="37">
        <v>0</v>
      </c>
    </row>
    <row r="3807" spans="1:12" x14ac:dyDescent="0.25">
      <c r="A3807" s="37" t="s">
        <v>6973</v>
      </c>
      <c r="B3807" s="37">
        <v>1</v>
      </c>
      <c r="C3807" s="37">
        <v>0</v>
      </c>
      <c r="D3807" s="37">
        <v>0</v>
      </c>
      <c r="E3807" s="37">
        <v>0</v>
      </c>
      <c r="F3807" s="37">
        <v>0.1411</v>
      </c>
      <c r="G3807" s="37" t="s">
        <v>1248</v>
      </c>
      <c r="H3807" s="37" t="s">
        <v>2308</v>
      </c>
      <c r="I3807" s="37">
        <v>3</v>
      </c>
      <c r="J3807" s="37" t="s">
        <v>2275</v>
      </c>
      <c r="K3807" s="37">
        <v>1</v>
      </c>
      <c r="L3807" s="37">
        <v>0</v>
      </c>
    </row>
    <row r="3808" spans="1:12" x14ac:dyDescent="0.25">
      <c r="A3808" s="37" t="s">
        <v>3985</v>
      </c>
      <c r="B3808" s="37">
        <v>1</v>
      </c>
      <c r="C3808" s="37">
        <v>0</v>
      </c>
      <c r="D3808" s="37">
        <v>0</v>
      </c>
      <c r="E3808" s="37">
        <v>0</v>
      </c>
      <c r="F3808" s="37">
        <v>0.1411</v>
      </c>
      <c r="G3808" s="37" t="s">
        <v>1248</v>
      </c>
      <c r="H3808" s="37" t="s">
        <v>2308</v>
      </c>
      <c r="I3808" s="37">
        <v>3</v>
      </c>
      <c r="J3808" s="37" t="s">
        <v>2275</v>
      </c>
      <c r="K3808" s="37">
        <v>1</v>
      </c>
      <c r="L3808" s="37">
        <v>0</v>
      </c>
    </row>
    <row r="3809" spans="1:12" x14ac:dyDescent="0.25">
      <c r="A3809" s="37" t="s">
        <v>6227</v>
      </c>
      <c r="B3809" s="37">
        <v>1</v>
      </c>
      <c r="C3809" s="37">
        <v>0</v>
      </c>
      <c r="D3809" s="37">
        <v>0</v>
      </c>
      <c r="E3809" s="37">
        <v>0</v>
      </c>
      <c r="F3809" s="37">
        <v>0.61160000000000003</v>
      </c>
      <c r="G3809" s="37" t="s">
        <v>1248</v>
      </c>
      <c r="H3809" s="37" t="s">
        <v>2308</v>
      </c>
      <c r="I3809" s="37">
        <v>13</v>
      </c>
      <c r="J3809" s="37" t="s">
        <v>2275</v>
      </c>
      <c r="K3809" s="37">
        <v>1</v>
      </c>
      <c r="L3809" s="37">
        <v>0</v>
      </c>
    </row>
    <row r="3810" spans="1:12" x14ac:dyDescent="0.25">
      <c r="A3810" s="37" t="s">
        <v>3984</v>
      </c>
      <c r="B3810" s="37">
        <v>1</v>
      </c>
      <c r="C3810" s="37">
        <v>0</v>
      </c>
      <c r="D3810" s="37">
        <v>0</v>
      </c>
      <c r="E3810" s="37">
        <v>1</v>
      </c>
      <c r="F3810" s="37">
        <v>0.47050000000000003</v>
      </c>
      <c r="G3810" s="37" t="s">
        <v>1248</v>
      </c>
      <c r="H3810" s="37" t="s">
        <v>2308</v>
      </c>
      <c r="I3810" s="37">
        <v>10</v>
      </c>
      <c r="J3810" s="37" t="s">
        <v>2268</v>
      </c>
      <c r="K3810" s="37">
        <v>1</v>
      </c>
      <c r="L3810" s="37">
        <v>0</v>
      </c>
    </row>
    <row r="3811" spans="1:12" x14ac:dyDescent="0.25">
      <c r="A3811" s="37" t="s">
        <v>3982</v>
      </c>
      <c r="B3811" s="37">
        <v>1</v>
      </c>
      <c r="C3811" s="37">
        <v>0</v>
      </c>
      <c r="D3811" s="37">
        <v>0</v>
      </c>
      <c r="E3811" s="37">
        <v>1</v>
      </c>
      <c r="F3811" s="37">
        <v>0.2823</v>
      </c>
      <c r="G3811" s="37" t="s">
        <v>1248</v>
      </c>
      <c r="H3811" s="37" t="s">
        <v>2308</v>
      </c>
      <c r="I3811" s="37">
        <v>6</v>
      </c>
      <c r="J3811" s="37" t="s">
        <v>2268</v>
      </c>
      <c r="K3811" s="37">
        <v>1</v>
      </c>
      <c r="L3811" s="37">
        <v>0</v>
      </c>
    </row>
    <row r="3812" spans="1:12" x14ac:dyDescent="0.25">
      <c r="A3812" s="37" t="s">
        <v>5907</v>
      </c>
      <c r="B3812" s="37">
        <v>1</v>
      </c>
      <c r="C3812" s="37">
        <v>0</v>
      </c>
      <c r="D3812" s="37">
        <v>0</v>
      </c>
      <c r="E3812" s="37">
        <v>1</v>
      </c>
      <c r="F3812" s="37">
        <v>0.84689999999999999</v>
      </c>
      <c r="G3812" s="37" t="s">
        <v>1248</v>
      </c>
      <c r="H3812" s="37" t="s">
        <v>2308</v>
      </c>
      <c r="I3812" s="37">
        <v>18</v>
      </c>
      <c r="J3812" s="37" t="s">
        <v>2268</v>
      </c>
      <c r="K3812" s="37">
        <v>1</v>
      </c>
      <c r="L3812" s="37">
        <v>0</v>
      </c>
    </row>
    <row r="3813" spans="1:12" x14ac:dyDescent="0.25">
      <c r="A3813" s="37" t="s">
        <v>6972</v>
      </c>
      <c r="B3813" s="37">
        <v>1</v>
      </c>
      <c r="C3813" s="37">
        <v>0</v>
      </c>
      <c r="D3813" s="37">
        <v>0</v>
      </c>
      <c r="E3813" s="37">
        <v>0</v>
      </c>
      <c r="F3813" s="37">
        <v>9.4100000000000003E-2</v>
      </c>
      <c r="G3813" s="37" t="s">
        <v>1248</v>
      </c>
      <c r="H3813" s="37" t="s">
        <v>2308</v>
      </c>
      <c r="I3813" s="37">
        <v>2</v>
      </c>
      <c r="J3813" s="37" t="s">
        <v>2268</v>
      </c>
      <c r="K3813" s="37">
        <v>1</v>
      </c>
      <c r="L3813" s="37">
        <v>0</v>
      </c>
    </row>
    <row r="3814" spans="1:12" x14ac:dyDescent="0.25">
      <c r="A3814" s="37" t="s">
        <v>5906</v>
      </c>
      <c r="B3814" s="37">
        <v>1</v>
      </c>
      <c r="C3814" s="37">
        <v>0</v>
      </c>
      <c r="D3814" s="37">
        <v>0</v>
      </c>
      <c r="E3814" s="37">
        <v>0</v>
      </c>
      <c r="F3814" s="37">
        <v>1.5526</v>
      </c>
      <c r="G3814" s="37" t="s">
        <v>1248</v>
      </c>
      <c r="H3814" s="37" t="s">
        <v>2308</v>
      </c>
      <c r="I3814" s="37">
        <v>33</v>
      </c>
      <c r="J3814" s="37" t="s">
        <v>2268</v>
      </c>
      <c r="K3814" s="37">
        <v>1</v>
      </c>
      <c r="L3814" s="37">
        <v>0</v>
      </c>
    </row>
    <row r="3815" spans="1:12" x14ac:dyDescent="0.25">
      <c r="A3815" s="37" t="s">
        <v>4916</v>
      </c>
      <c r="B3815" s="37">
        <v>1</v>
      </c>
      <c r="C3815" s="37">
        <v>0</v>
      </c>
      <c r="D3815" s="37">
        <v>0</v>
      </c>
      <c r="E3815" s="37">
        <v>0</v>
      </c>
      <c r="F3815" s="37">
        <v>0.32930000000000004</v>
      </c>
      <c r="G3815" s="37" t="s">
        <v>1248</v>
      </c>
      <c r="H3815" s="37" t="s">
        <v>2308</v>
      </c>
      <c r="I3815" s="37">
        <v>7</v>
      </c>
      <c r="J3815" s="37" t="s">
        <v>2268</v>
      </c>
      <c r="K3815" s="37">
        <v>1</v>
      </c>
      <c r="L3815" s="37">
        <v>0</v>
      </c>
    </row>
    <row r="3816" spans="1:12" x14ac:dyDescent="0.25">
      <c r="A3816" s="37" t="s">
        <v>4915</v>
      </c>
      <c r="B3816" s="37">
        <v>1</v>
      </c>
      <c r="C3816" s="37">
        <v>0</v>
      </c>
      <c r="D3816" s="37">
        <v>0</v>
      </c>
      <c r="E3816" s="37">
        <v>0</v>
      </c>
      <c r="F3816" s="37">
        <v>0.1411</v>
      </c>
      <c r="G3816" s="37" t="s">
        <v>1248</v>
      </c>
      <c r="H3816" s="37" t="s">
        <v>2308</v>
      </c>
      <c r="I3816" s="37">
        <v>3</v>
      </c>
      <c r="J3816" s="37" t="s">
        <v>2268</v>
      </c>
      <c r="K3816" s="37">
        <v>1</v>
      </c>
      <c r="L3816" s="37">
        <v>0</v>
      </c>
    </row>
    <row r="3817" spans="1:12" x14ac:dyDescent="0.25">
      <c r="A3817" s="37" t="s">
        <v>7822</v>
      </c>
      <c r="B3817" s="37">
        <v>1</v>
      </c>
      <c r="C3817" s="37">
        <v>0</v>
      </c>
      <c r="D3817" s="37">
        <v>0</v>
      </c>
      <c r="E3817" s="37">
        <v>0</v>
      </c>
      <c r="F3817" s="37">
        <v>0.1411</v>
      </c>
      <c r="G3817" s="37" t="s">
        <v>1248</v>
      </c>
      <c r="H3817" s="37" t="s">
        <v>2308</v>
      </c>
      <c r="I3817" s="37">
        <v>3</v>
      </c>
      <c r="J3817" s="37" t="s">
        <v>2268</v>
      </c>
      <c r="K3817" s="37">
        <v>1</v>
      </c>
      <c r="L3817" s="37">
        <v>0</v>
      </c>
    </row>
    <row r="3818" spans="1:12" x14ac:dyDescent="0.25">
      <c r="A3818" s="37" t="s">
        <v>6971</v>
      </c>
      <c r="B3818" s="37">
        <v>1</v>
      </c>
      <c r="C3818" s="37">
        <v>0</v>
      </c>
      <c r="D3818" s="37">
        <v>0</v>
      </c>
      <c r="E3818" s="37">
        <v>0</v>
      </c>
      <c r="F3818" s="37">
        <v>0.18820000000000001</v>
      </c>
      <c r="G3818" s="37" t="s">
        <v>1248</v>
      </c>
      <c r="H3818" s="37" t="s">
        <v>2308</v>
      </c>
      <c r="I3818" s="37">
        <v>4</v>
      </c>
      <c r="J3818" s="37" t="s">
        <v>2275</v>
      </c>
      <c r="K3818" s="37">
        <v>1</v>
      </c>
      <c r="L3818" s="37">
        <v>0</v>
      </c>
    </row>
    <row r="3819" spans="1:12" x14ac:dyDescent="0.25">
      <c r="A3819" s="37" t="s">
        <v>7523</v>
      </c>
      <c r="B3819" s="37">
        <v>1</v>
      </c>
      <c r="C3819" s="37">
        <v>0</v>
      </c>
      <c r="D3819" s="37">
        <v>0</v>
      </c>
      <c r="E3819" s="37">
        <v>0</v>
      </c>
      <c r="F3819" s="37">
        <v>4.7E-2</v>
      </c>
      <c r="G3819" s="37" t="s">
        <v>1248</v>
      </c>
      <c r="H3819" s="37" t="s">
        <v>2308</v>
      </c>
      <c r="I3819" s="37">
        <v>1</v>
      </c>
      <c r="J3819" s="37" t="s">
        <v>2275</v>
      </c>
      <c r="K3819" s="37">
        <v>1</v>
      </c>
      <c r="L3819" s="37">
        <v>0</v>
      </c>
    </row>
    <row r="3820" spans="1:12" x14ac:dyDescent="0.25">
      <c r="A3820" s="37" t="s">
        <v>6224</v>
      </c>
      <c r="B3820" s="37">
        <v>1</v>
      </c>
      <c r="C3820" s="37">
        <v>0</v>
      </c>
      <c r="D3820" s="37">
        <v>0</v>
      </c>
      <c r="E3820" s="37">
        <v>0</v>
      </c>
      <c r="F3820" s="37">
        <v>0.1411</v>
      </c>
      <c r="G3820" s="37" t="s">
        <v>1248</v>
      </c>
      <c r="H3820" s="37" t="s">
        <v>2308</v>
      </c>
      <c r="I3820" s="37">
        <v>3</v>
      </c>
      <c r="J3820" s="37" t="s">
        <v>2275</v>
      </c>
      <c r="K3820" s="37">
        <v>1</v>
      </c>
      <c r="L3820" s="37">
        <v>0</v>
      </c>
    </row>
    <row r="3821" spans="1:12" x14ac:dyDescent="0.25">
      <c r="A3821" s="37" t="s">
        <v>5507</v>
      </c>
      <c r="B3821" s="37">
        <v>1</v>
      </c>
      <c r="C3821" s="37">
        <v>0</v>
      </c>
      <c r="D3821" s="37">
        <v>0</v>
      </c>
      <c r="E3821" s="37">
        <v>1</v>
      </c>
      <c r="F3821" s="37">
        <v>9.4100000000000003E-2</v>
      </c>
      <c r="G3821" s="37" t="s">
        <v>1248</v>
      </c>
      <c r="H3821" s="37" t="s">
        <v>2308</v>
      </c>
      <c r="I3821" s="37">
        <v>2</v>
      </c>
      <c r="J3821" s="37" t="s">
        <v>2268</v>
      </c>
      <c r="K3821" s="37">
        <v>1</v>
      </c>
      <c r="L3821" s="37">
        <v>0</v>
      </c>
    </row>
    <row r="3822" spans="1:12" x14ac:dyDescent="0.25">
      <c r="A3822" s="37" t="s">
        <v>6483</v>
      </c>
      <c r="B3822" s="37">
        <v>1</v>
      </c>
      <c r="C3822" s="37">
        <v>0</v>
      </c>
      <c r="D3822" s="37">
        <v>0</v>
      </c>
      <c r="E3822" s="37">
        <v>1</v>
      </c>
      <c r="F3822" s="37">
        <v>0.2823</v>
      </c>
      <c r="G3822" s="37" t="s">
        <v>1248</v>
      </c>
      <c r="H3822" s="37" t="s">
        <v>2308</v>
      </c>
      <c r="I3822" s="37">
        <v>6</v>
      </c>
      <c r="J3822" s="37" t="s">
        <v>2275</v>
      </c>
      <c r="K3822" s="37">
        <v>1</v>
      </c>
      <c r="L3822" s="37">
        <v>0</v>
      </c>
    </row>
    <row r="3823" spans="1:12" x14ac:dyDescent="0.25">
      <c r="A3823" s="37" t="s">
        <v>6223</v>
      </c>
      <c r="B3823" s="37">
        <v>1</v>
      </c>
      <c r="C3823" s="37">
        <v>0</v>
      </c>
      <c r="D3823" s="37">
        <v>0</v>
      </c>
      <c r="E3823" s="37">
        <v>0</v>
      </c>
      <c r="F3823" s="37">
        <v>0.37640000000000001</v>
      </c>
      <c r="G3823" s="37" t="s">
        <v>1248</v>
      </c>
      <c r="H3823" s="37" t="s">
        <v>2308</v>
      </c>
      <c r="I3823" s="37">
        <v>8</v>
      </c>
      <c r="J3823" s="37" t="s">
        <v>2275</v>
      </c>
      <c r="K3823" s="37">
        <v>1</v>
      </c>
      <c r="L3823" s="37">
        <v>0</v>
      </c>
    </row>
    <row r="3824" spans="1:12" x14ac:dyDescent="0.25">
      <c r="A3824" s="37" t="s">
        <v>6221</v>
      </c>
      <c r="B3824" s="37">
        <v>1</v>
      </c>
      <c r="C3824" s="37">
        <v>0</v>
      </c>
      <c r="D3824" s="37">
        <v>0</v>
      </c>
      <c r="E3824" s="37">
        <v>1</v>
      </c>
      <c r="F3824" s="37">
        <v>0.1411</v>
      </c>
      <c r="G3824" s="37" t="s">
        <v>1248</v>
      </c>
      <c r="H3824" s="37" t="s">
        <v>2308</v>
      </c>
      <c r="I3824" s="37">
        <v>3</v>
      </c>
      <c r="J3824" s="37" t="s">
        <v>2275</v>
      </c>
      <c r="K3824" s="37">
        <v>1</v>
      </c>
      <c r="L3824" s="37">
        <v>0</v>
      </c>
    </row>
    <row r="3825" spans="1:12" x14ac:dyDescent="0.25">
      <c r="A3825" s="37" t="s">
        <v>6689</v>
      </c>
      <c r="B3825" s="37">
        <v>1</v>
      </c>
      <c r="C3825" s="37">
        <v>0</v>
      </c>
      <c r="D3825" s="37">
        <v>0</v>
      </c>
      <c r="E3825" s="37">
        <v>0</v>
      </c>
      <c r="F3825" s="37">
        <v>0.1411</v>
      </c>
      <c r="G3825" s="37" t="s">
        <v>3670</v>
      </c>
      <c r="H3825" s="37" t="s">
        <v>2308</v>
      </c>
      <c r="I3825" s="37">
        <v>3</v>
      </c>
      <c r="J3825" s="37" t="s">
        <v>2268</v>
      </c>
      <c r="K3825" s="37">
        <v>1</v>
      </c>
      <c r="L3825" s="37">
        <v>0</v>
      </c>
    </row>
    <row r="3826" spans="1:12" x14ac:dyDescent="0.25">
      <c r="A3826" s="37" t="s">
        <v>5506</v>
      </c>
      <c r="B3826" s="37">
        <v>1</v>
      </c>
      <c r="C3826" s="37">
        <v>0</v>
      </c>
      <c r="D3826" s="37">
        <v>0</v>
      </c>
      <c r="E3826" s="37">
        <v>1</v>
      </c>
      <c r="F3826" s="37">
        <v>1.7408000000000001</v>
      </c>
      <c r="G3826" s="37" t="s">
        <v>3490</v>
      </c>
      <c r="H3826" s="37" t="s">
        <v>2308</v>
      </c>
      <c r="I3826" s="37">
        <v>37</v>
      </c>
      <c r="J3826" s="37" t="s">
        <v>2268</v>
      </c>
      <c r="K3826" s="37">
        <v>1</v>
      </c>
      <c r="L3826" s="37">
        <v>0</v>
      </c>
    </row>
    <row r="3827" spans="1:12" x14ac:dyDescent="0.25">
      <c r="A3827" s="37" t="s">
        <v>5901</v>
      </c>
      <c r="B3827" s="37">
        <v>1</v>
      </c>
      <c r="C3827" s="37">
        <v>0</v>
      </c>
      <c r="D3827" s="37">
        <v>0</v>
      </c>
      <c r="E3827" s="37">
        <v>0</v>
      </c>
      <c r="F3827" s="37">
        <v>0.61160000000000003</v>
      </c>
      <c r="G3827" s="37" t="s">
        <v>3967</v>
      </c>
      <c r="H3827" s="37" t="s">
        <v>2308</v>
      </c>
      <c r="I3827" s="37">
        <v>13</v>
      </c>
      <c r="J3827" s="37" t="s">
        <v>2275</v>
      </c>
      <c r="K3827" s="37">
        <v>1</v>
      </c>
      <c r="L3827" s="37">
        <v>0</v>
      </c>
    </row>
    <row r="3828" spans="1:12" x14ac:dyDescent="0.25">
      <c r="A3828" s="37" t="s">
        <v>7521</v>
      </c>
      <c r="B3828" s="37">
        <v>1</v>
      </c>
      <c r="C3828" s="37">
        <v>0</v>
      </c>
      <c r="D3828" s="37">
        <v>0</v>
      </c>
      <c r="E3828" s="37">
        <v>1</v>
      </c>
      <c r="F3828" s="37">
        <v>0.47050000000000003</v>
      </c>
      <c r="G3828" s="37" t="s">
        <v>1264</v>
      </c>
      <c r="H3828" s="37" t="s">
        <v>2308</v>
      </c>
      <c r="I3828" s="37">
        <v>10</v>
      </c>
      <c r="J3828" s="37" t="s">
        <v>2275</v>
      </c>
      <c r="K3828" s="37">
        <v>1</v>
      </c>
      <c r="L3828" s="37">
        <v>0</v>
      </c>
    </row>
    <row r="3829" spans="1:12" x14ac:dyDescent="0.25">
      <c r="A3829" s="37" t="s">
        <v>7236</v>
      </c>
      <c r="B3829" s="37">
        <v>1</v>
      </c>
      <c r="C3829" s="37">
        <v>0</v>
      </c>
      <c r="D3829" s="37">
        <v>1</v>
      </c>
      <c r="E3829" s="37">
        <v>0</v>
      </c>
      <c r="F3829" s="37">
        <v>2.3995000000000002</v>
      </c>
      <c r="G3829" s="37" t="s">
        <v>1264</v>
      </c>
      <c r="H3829" s="37" t="s">
        <v>2308</v>
      </c>
      <c r="I3829" s="37">
        <v>51</v>
      </c>
      <c r="J3829" s="37" t="s">
        <v>2275</v>
      </c>
      <c r="K3829" s="37">
        <v>1</v>
      </c>
      <c r="L3829" s="37">
        <v>1</v>
      </c>
    </row>
    <row r="3830" spans="1:12" x14ac:dyDescent="0.25">
      <c r="A3830" s="37" t="s">
        <v>7520</v>
      </c>
      <c r="B3830" s="37">
        <v>1</v>
      </c>
      <c r="C3830" s="37">
        <v>0</v>
      </c>
      <c r="D3830" s="37">
        <v>0</v>
      </c>
      <c r="E3830" s="37">
        <v>1</v>
      </c>
      <c r="F3830" s="37">
        <v>1.3174000000000001</v>
      </c>
      <c r="G3830" s="37" t="s">
        <v>1264</v>
      </c>
      <c r="H3830" s="37" t="s">
        <v>2308</v>
      </c>
      <c r="I3830" s="37">
        <v>28</v>
      </c>
      <c r="J3830" s="37" t="s">
        <v>2275</v>
      </c>
      <c r="K3830" s="37">
        <v>1</v>
      </c>
      <c r="L3830" s="37">
        <v>0</v>
      </c>
    </row>
    <row r="3831" spans="1:12" x14ac:dyDescent="0.25">
      <c r="A3831" s="37" t="s">
        <v>7820</v>
      </c>
      <c r="B3831" s="37">
        <v>1</v>
      </c>
      <c r="C3831" s="37">
        <v>0</v>
      </c>
      <c r="D3831" s="37">
        <v>0</v>
      </c>
      <c r="E3831" s="37">
        <v>0</v>
      </c>
      <c r="F3831" s="37">
        <v>0.18820000000000001</v>
      </c>
      <c r="G3831" s="37" t="s">
        <v>1237</v>
      </c>
      <c r="H3831" s="37" t="s">
        <v>2308</v>
      </c>
      <c r="I3831" s="37">
        <v>4</v>
      </c>
      <c r="J3831" s="37" t="s">
        <v>2268</v>
      </c>
      <c r="K3831" s="37">
        <v>1</v>
      </c>
      <c r="L3831" s="37">
        <v>0</v>
      </c>
    </row>
    <row r="3832" spans="1:12" x14ac:dyDescent="0.25">
      <c r="A3832" s="37" t="s">
        <v>5898</v>
      </c>
      <c r="B3832" s="37">
        <v>1</v>
      </c>
      <c r="C3832" s="37">
        <v>0</v>
      </c>
      <c r="D3832" s="37">
        <v>0</v>
      </c>
      <c r="E3832" s="37">
        <v>0</v>
      </c>
      <c r="F3832" s="37">
        <v>4.7E-2</v>
      </c>
      <c r="G3832" s="37" t="s">
        <v>1237</v>
      </c>
      <c r="H3832" s="37" t="s">
        <v>2308</v>
      </c>
      <c r="I3832" s="37">
        <v>1</v>
      </c>
      <c r="J3832" s="37" t="s">
        <v>2268</v>
      </c>
      <c r="K3832" s="37">
        <v>1</v>
      </c>
      <c r="L3832" s="37">
        <v>0</v>
      </c>
    </row>
    <row r="3833" spans="1:12" x14ac:dyDescent="0.25">
      <c r="A3833" s="37" t="s">
        <v>6481</v>
      </c>
      <c r="B3833" s="37">
        <v>1</v>
      </c>
      <c r="C3833" s="37">
        <v>0</v>
      </c>
      <c r="D3833" s="37">
        <v>0</v>
      </c>
      <c r="E3833" s="37">
        <v>1</v>
      </c>
      <c r="F3833" s="37">
        <v>0.9880000000000001</v>
      </c>
      <c r="G3833" s="37" t="s">
        <v>1237</v>
      </c>
      <c r="H3833" s="37" t="s">
        <v>2308</v>
      </c>
      <c r="I3833" s="37">
        <v>21</v>
      </c>
      <c r="J3833" s="37" t="s">
        <v>2275</v>
      </c>
      <c r="K3833" s="37">
        <v>1</v>
      </c>
      <c r="L3833" s="37">
        <v>0</v>
      </c>
    </row>
    <row r="3834" spans="1:12" x14ac:dyDescent="0.25">
      <c r="A3834" s="37" t="s">
        <v>6687</v>
      </c>
      <c r="B3834" s="37">
        <v>1</v>
      </c>
      <c r="C3834" s="37">
        <v>0</v>
      </c>
      <c r="D3834" s="37">
        <v>0</v>
      </c>
      <c r="E3834" s="37">
        <v>0</v>
      </c>
      <c r="F3834" s="37">
        <v>0</v>
      </c>
      <c r="G3834" s="37" t="s">
        <v>1237</v>
      </c>
      <c r="H3834" s="37" t="s">
        <v>2308</v>
      </c>
      <c r="I3834" s="37">
        <v>0</v>
      </c>
      <c r="J3834" s="37" t="s">
        <v>2268</v>
      </c>
      <c r="K3834" s="37">
        <v>0</v>
      </c>
      <c r="L3834" s="37">
        <v>0</v>
      </c>
    </row>
    <row r="3835" spans="1:12" x14ac:dyDescent="0.25">
      <c r="A3835" s="37" t="s">
        <v>8191</v>
      </c>
      <c r="B3835" s="37">
        <v>1</v>
      </c>
      <c r="C3835" s="37">
        <v>0</v>
      </c>
      <c r="D3835" s="37">
        <v>0</v>
      </c>
      <c r="E3835" s="37">
        <v>0</v>
      </c>
      <c r="F3835" s="37">
        <v>1.2233000000000001</v>
      </c>
      <c r="G3835" s="37" t="s">
        <v>4907</v>
      </c>
      <c r="H3835" s="37" t="s">
        <v>2308</v>
      </c>
      <c r="I3835" s="37">
        <v>26</v>
      </c>
      <c r="J3835" s="37" t="s">
        <v>2268</v>
      </c>
      <c r="K3835" s="37">
        <v>1</v>
      </c>
      <c r="L3835" s="37">
        <v>0</v>
      </c>
    </row>
    <row r="3836" spans="1:12" x14ac:dyDescent="0.25">
      <c r="A3836" s="37" t="s">
        <v>7618</v>
      </c>
      <c r="B3836" s="37">
        <v>1</v>
      </c>
      <c r="C3836" s="37">
        <v>0</v>
      </c>
      <c r="D3836" s="37">
        <v>0</v>
      </c>
      <c r="E3836" s="37">
        <v>0</v>
      </c>
      <c r="F3836" s="37">
        <v>1.1762000000000001</v>
      </c>
      <c r="G3836" s="37" t="s">
        <v>5732</v>
      </c>
      <c r="H3836" s="37" t="s">
        <v>2308</v>
      </c>
      <c r="I3836" s="37">
        <v>25</v>
      </c>
      <c r="J3836" s="37" t="s">
        <v>2275</v>
      </c>
      <c r="K3836" s="37">
        <v>1</v>
      </c>
      <c r="L3836" s="37">
        <v>0</v>
      </c>
    </row>
    <row r="3837" spans="1:12" x14ac:dyDescent="0.25">
      <c r="A3837" s="37" t="s">
        <v>5897</v>
      </c>
      <c r="B3837" s="37">
        <v>1</v>
      </c>
      <c r="C3837" s="37">
        <v>0</v>
      </c>
      <c r="D3837" s="37">
        <v>0</v>
      </c>
      <c r="E3837" s="37">
        <v>1</v>
      </c>
      <c r="F3837" s="37">
        <v>0.75280000000000002</v>
      </c>
      <c r="G3837" s="37" t="s">
        <v>4409</v>
      </c>
      <c r="H3837" s="37" t="s">
        <v>2308</v>
      </c>
      <c r="I3837" s="37">
        <v>16</v>
      </c>
      <c r="J3837" s="37" t="s">
        <v>2268</v>
      </c>
      <c r="K3837" s="37">
        <v>1</v>
      </c>
      <c r="L3837" s="37">
        <v>0</v>
      </c>
    </row>
    <row r="3838" spans="1:12" x14ac:dyDescent="0.25">
      <c r="A3838" s="37" t="s">
        <v>6685</v>
      </c>
      <c r="B3838" s="37">
        <v>1</v>
      </c>
      <c r="C3838" s="37">
        <v>0</v>
      </c>
      <c r="D3838" s="37">
        <v>0</v>
      </c>
      <c r="E3838" s="37">
        <v>1</v>
      </c>
      <c r="F3838" s="37">
        <v>0.94100000000000006</v>
      </c>
      <c r="G3838" s="37" t="s">
        <v>1238</v>
      </c>
      <c r="H3838" s="37" t="s">
        <v>2308</v>
      </c>
      <c r="I3838" s="37">
        <v>20</v>
      </c>
      <c r="J3838" s="37" t="s">
        <v>2268</v>
      </c>
      <c r="K3838" s="37">
        <v>1</v>
      </c>
      <c r="L3838" s="37">
        <v>0</v>
      </c>
    </row>
    <row r="3839" spans="1:12" x14ac:dyDescent="0.25">
      <c r="A3839" s="37" t="s">
        <v>6479</v>
      </c>
      <c r="B3839" s="37">
        <v>1</v>
      </c>
      <c r="C3839" s="37">
        <v>0</v>
      </c>
      <c r="D3839" s="37">
        <v>0</v>
      </c>
      <c r="E3839" s="37">
        <v>0</v>
      </c>
      <c r="F3839" s="37">
        <v>9.4100000000000003E-2</v>
      </c>
      <c r="G3839" s="37" t="s">
        <v>3492</v>
      </c>
      <c r="H3839" s="37" t="s">
        <v>2308</v>
      </c>
      <c r="I3839" s="37">
        <v>2</v>
      </c>
      <c r="J3839" s="37" t="s">
        <v>2275</v>
      </c>
      <c r="K3839" s="37">
        <v>1</v>
      </c>
      <c r="L3839" s="37">
        <v>0</v>
      </c>
    </row>
    <row r="3840" spans="1:12" x14ac:dyDescent="0.25">
      <c r="A3840" s="37" t="s">
        <v>7929</v>
      </c>
      <c r="B3840" s="37">
        <v>1</v>
      </c>
      <c r="C3840" s="37">
        <v>0</v>
      </c>
      <c r="D3840" s="37">
        <v>0</v>
      </c>
      <c r="E3840" s="37">
        <v>1</v>
      </c>
      <c r="F3840" s="37">
        <v>0.84689999999999999</v>
      </c>
      <c r="G3840" s="37" t="s">
        <v>1223</v>
      </c>
      <c r="H3840" s="37" t="s">
        <v>2321</v>
      </c>
      <c r="I3840" s="37">
        <v>18</v>
      </c>
      <c r="J3840" s="37" t="s">
        <v>2275</v>
      </c>
      <c r="K3840" s="37">
        <v>1</v>
      </c>
      <c r="L3840" s="37">
        <v>0</v>
      </c>
    </row>
    <row r="3841" spans="1:12" x14ac:dyDescent="0.25">
      <c r="A3841" s="37" t="s">
        <v>6682</v>
      </c>
      <c r="B3841" s="37">
        <v>1</v>
      </c>
      <c r="C3841" s="37">
        <v>0</v>
      </c>
      <c r="D3841" s="37">
        <v>0</v>
      </c>
      <c r="E3841" s="37">
        <v>0</v>
      </c>
      <c r="F3841" s="37">
        <v>0.65870000000000006</v>
      </c>
      <c r="G3841" s="37" t="s">
        <v>1253</v>
      </c>
      <c r="H3841" s="37" t="s">
        <v>2308</v>
      </c>
      <c r="I3841" s="37">
        <v>14</v>
      </c>
      <c r="J3841" s="37" t="s">
        <v>2275</v>
      </c>
      <c r="K3841" s="37">
        <v>1</v>
      </c>
      <c r="L3841" s="37">
        <v>0</v>
      </c>
    </row>
    <row r="3842" spans="1:12" x14ac:dyDescent="0.25">
      <c r="A3842" s="37" t="s">
        <v>3954</v>
      </c>
      <c r="B3842" s="37">
        <v>1</v>
      </c>
      <c r="C3842" s="37">
        <v>0</v>
      </c>
      <c r="D3842" s="37">
        <v>0</v>
      </c>
      <c r="E3842" s="37">
        <v>0</v>
      </c>
      <c r="F3842" s="37">
        <v>0.47050000000000003</v>
      </c>
      <c r="G3842" s="37" t="s">
        <v>1253</v>
      </c>
      <c r="H3842" s="37" t="s">
        <v>2308</v>
      </c>
      <c r="I3842" s="37">
        <v>10</v>
      </c>
      <c r="J3842" s="37" t="s">
        <v>2268</v>
      </c>
      <c r="K3842" s="37">
        <v>1</v>
      </c>
      <c r="L3842" s="37">
        <v>0</v>
      </c>
    </row>
    <row r="3843" spans="1:12" x14ac:dyDescent="0.25">
      <c r="A3843" s="37" t="s">
        <v>6680</v>
      </c>
      <c r="B3843" s="37">
        <v>1</v>
      </c>
      <c r="C3843" s="37">
        <v>0</v>
      </c>
      <c r="D3843" s="37">
        <v>0</v>
      </c>
      <c r="E3843" s="37">
        <v>0</v>
      </c>
      <c r="F3843" s="37">
        <v>0.70569999999999999</v>
      </c>
      <c r="G3843" s="37" t="s">
        <v>1253</v>
      </c>
      <c r="H3843" s="37" t="s">
        <v>2308</v>
      </c>
      <c r="I3843" s="37">
        <v>15</v>
      </c>
      <c r="J3843" s="37" t="s">
        <v>2275</v>
      </c>
      <c r="K3843" s="37">
        <v>1</v>
      </c>
      <c r="L3843" s="37">
        <v>0</v>
      </c>
    </row>
    <row r="3844" spans="1:12" x14ac:dyDescent="0.25">
      <c r="A3844" s="37" t="s">
        <v>3952</v>
      </c>
      <c r="B3844" s="37">
        <v>1</v>
      </c>
      <c r="C3844" s="37">
        <v>0</v>
      </c>
      <c r="D3844" s="37">
        <v>0</v>
      </c>
      <c r="E3844" s="37">
        <v>0</v>
      </c>
      <c r="F3844" s="37">
        <v>0.23520000000000002</v>
      </c>
      <c r="G3844" s="37" t="s">
        <v>1253</v>
      </c>
      <c r="H3844" s="37" t="s">
        <v>2308</v>
      </c>
      <c r="I3844" s="37">
        <v>5</v>
      </c>
      <c r="J3844" s="37" t="s">
        <v>2275</v>
      </c>
      <c r="K3844" s="37">
        <v>1</v>
      </c>
      <c r="L3844" s="37">
        <v>0</v>
      </c>
    </row>
    <row r="3845" spans="1:12" x14ac:dyDescent="0.25">
      <c r="A3845" s="37" t="s">
        <v>5891</v>
      </c>
      <c r="B3845" s="37">
        <v>1</v>
      </c>
      <c r="C3845" s="37">
        <v>0</v>
      </c>
      <c r="D3845" s="37">
        <v>0</v>
      </c>
      <c r="E3845" s="37">
        <v>0</v>
      </c>
      <c r="F3845" s="37">
        <v>0.37640000000000001</v>
      </c>
      <c r="G3845" s="37" t="s">
        <v>1253</v>
      </c>
      <c r="H3845" s="37" t="s">
        <v>2308</v>
      </c>
      <c r="I3845" s="37">
        <v>8</v>
      </c>
      <c r="J3845" s="37" t="s">
        <v>2275</v>
      </c>
      <c r="K3845" s="37">
        <v>1</v>
      </c>
      <c r="L3845" s="37">
        <v>0</v>
      </c>
    </row>
    <row r="3846" spans="1:12" x14ac:dyDescent="0.25">
      <c r="A3846" s="37" t="s">
        <v>7235</v>
      </c>
      <c r="B3846" s="37">
        <v>1</v>
      </c>
      <c r="C3846" s="37">
        <v>0</v>
      </c>
      <c r="D3846" s="37">
        <v>0</v>
      </c>
      <c r="E3846" s="37">
        <v>0</v>
      </c>
      <c r="F3846" s="37">
        <v>0.47050000000000003</v>
      </c>
      <c r="G3846" s="37" t="s">
        <v>1253</v>
      </c>
      <c r="H3846" s="37" t="s">
        <v>2308</v>
      </c>
      <c r="I3846" s="37">
        <v>10</v>
      </c>
      <c r="J3846" s="37" t="s">
        <v>2275</v>
      </c>
      <c r="K3846" s="37">
        <v>1</v>
      </c>
      <c r="L3846" s="37">
        <v>0</v>
      </c>
    </row>
    <row r="3847" spans="1:12" x14ac:dyDescent="0.25">
      <c r="A3847" s="37" t="s">
        <v>5502</v>
      </c>
      <c r="B3847" s="37">
        <v>1</v>
      </c>
      <c r="C3847" s="37">
        <v>0</v>
      </c>
      <c r="D3847" s="37">
        <v>0</v>
      </c>
      <c r="E3847" s="37">
        <v>0</v>
      </c>
      <c r="F3847" s="37">
        <v>0.47050000000000003</v>
      </c>
      <c r="G3847" s="37" t="s">
        <v>1253</v>
      </c>
      <c r="H3847" s="37" t="s">
        <v>2308</v>
      </c>
      <c r="I3847" s="37">
        <v>10</v>
      </c>
      <c r="J3847" s="37" t="s">
        <v>2268</v>
      </c>
      <c r="K3847" s="37">
        <v>1</v>
      </c>
      <c r="L3847" s="37">
        <v>0</v>
      </c>
    </row>
    <row r="3848" spans="1:12" x14ac:dyDescent="0.25">
      <c r="A3848" s="37" t="s">
        <v>7119</v>
      </c>
      <c r="B3848" s="37">
        <v>1</v>
      </c>
      <c r="C3848" s="37">
        <v>0</v>
      </c>
      <c r="D3848" s="37">
        <v>0</v>
      </c>
      <c r="E3848" s="37">
        <v>0</v>
      </c>
      <c r="F3848" s="37">
        <v>0</v>
      </c>
      <c r="G3848" s="37" t="s">
        <v>1233</v>
      </c>
      <c r="H3848" s="37" t="s">
        <v>2308</v>
      </c>
      <c r="I3848" s="37">
        <v>0</v>
      </c>
      <c r="J3848" s="37" t="s">
        <v>2268</v>
      </c>
      <c r="K3848" s="37">
        <v>0</v>
      </c>
      <c r="L3848" s="37">
        <v>0</v>
      </c>
    </row>
    <row r="3849" spans="1:12" x14ac:dyDescent="0.25">
      <c r="A3849" s="37" t="s">
        <v>7234</v>
      </c>
      <c r="B3849" s="37">
        <v>1</v>
      </c>
      <c r="C3849" s="37">
        <v>0</v>
      </c>
      <c r="D3849" s="37">
        <v>0</v>
      </c>
      <c r="E3849" s="37">
        <v>0</v>
      </c>
      <c r="F3849" s="37">
        <v>9.4100000000000003E-2</v>
      </c>
      <c r="G3849" s="37" t="s">
        <v>1233</v>
      </c>
      <c r="H3849" s="37" t="s">
        <v>2308</v>
      </c>
      <c r="I3849" s="37">
        <v>2</v>
      </c>
      <c r="J3849" s="37" t="s">
        <v>2268</v>
      </c>
      <c r="K3849" s="37">
        <v>1</v>
      </c>
      <c r="L3849" s="37">
        <v>0</v>
      </c>
    </row>
    <row r="3850" spans="1:12" x14ac:dyDescent="0.25">
      <c r="A3850" s="37" t="s">
        <v>7615</v>
      </c>
      <c r="B3850" s="37">
        <v>1</v>
      </c>
      <c r="C3850" s="37">
        <v>0</v>
      </c>
      <c r="D3850" s="37">
        <v>1</v>
      </c>
      <c r="E3850" s="37">
        <v>1</v>
      </c>
      <c r="F3850" s="37">
        <v>2.9641000000000002</v>
      </c>
      <c r="G3850" s="37" t="s">
        <v>1233</v>
      </c>
      <c r="H3850" s="37" t="s">
        <v>2308</v>
      </c>
      <c r="I3850" s="37">
        <v>63</v>
      </c>
      <c r="J3850" s="37" t="s">
        <v>2275</v>
      </c>
      <c r="K3850" s="37">
        <v>1</v>
      </c>
      <c r="L3850" s="37">
        <v>1</v>
      </c>
    </row>
    <row r="3851" spans="1:12" x14ac:dyDescent="0.25">
      <c r="A3851" s="37" t="s">
        <v>6214</v>
      </c>
      <c r="B3851" s="37">
        <v>1</v>
      </c>
      <c r="C3851" s="37">
        <v>0</v>
      </c>
      <c r="D3851" s="37">
        <v>0</v>
      </c>
      <c r="E3851" s="37">
        <v>1</v>
      </c>
      <c r="F3851" s="37">
        <v>1.5997000000000001</v>
      </c>
      <c r="G3851" s="37" t="s">
        <v>1233</v>
      </c>
      <c r="H3851" s="37" t="s">
        <v>2308</v>
      </c>
      <c r="I3851" s="37">
        <v>34</v>
      </c>
      <c r="J3851" s="37" t="s">
        <v>2275</v>
      </c>
      <c r="K3851" s="37">
        <v>1</v>
      </c>
      <c r="L3851" s="37">
        <v>0</v>
      </c>
    </row>
    <row r="3852" spans="1:12" x14ac:dyDescent="0.25">
      <c r="A3852" s="37" t="s">
        <v>6679</v>
      </c>
      <c r="B3852" s="37">
        <v>1</v>
      </c>
      <c r="C3852" s="37">
        <v>0</v>
      </c>
      <c r="D3852" s="37">
        <v>0</v>
      </c>
      <c r="E3852" s="37">
        <v>0</v>
      </c>
      <c r="F3852" s="37">
        <v>2.1172</v>
      </c>
      <c r="G3852" s="37" t="s">
        <v>1219</v>
      </c>
      <c r="H3852" s="37" t="s">
        <v>2308</v>
      </c>
      <c r="I3852" s="37">
        <v>45</v>
      </c>
      <c r="J3852" s="37" t="s">
        <v>2275</v>
      </c>
      <c r="K3852" s="37">
        <v>1</v>
      </c>
      <c r="L3852" s="37">
        <v>0</v>
      </c>
    </row>
    <row r="3853" spans="1:12" x14ac:dyDescent="0.25">
      <c r="A3853" s="37" t="s">
        <v>6821</v>
      </c>
      <c r="B3853" s="37">
        <v>1</v>
      </c>
      <c r="C3853" s="37">
        <v>0</v>
      </c>
      <c r="D3853" s="37">
        <v>0</v>
      </c>
      <c r="E3853" s="37">
        <v>0</v>
      </c>
      <c r="F3853" s="37">
        <v>0.2823</v>
      </c>
      <c r="G3853" s="37" t="s">
        <v>1256</v>
      </c>
      <c r="H3853" s="37" t="s">
        <v>2308</v>
      </c>
      <c r="I3853" s="37">
        <v>6</v>
      </c>
      <c r="J3853" s="37" t="s">
        <v>2268</v>
      </c>
      <c r="K3853" s="37">
        <v>1</v>
      </c>
      <c r="L3853" s="37">
        <v>0</v>
      </c>
    </row>
    <row r="3854" spans="1:12" x14ac:dyDescent="0.25">
      <c r="A3854" s="37" t="s">
        <v>6212</v>
      </c>
      <c r="B3854" s="37">
        <v>1</v>
      </c>
      <c r="C3854" s="37">
        <v>0</v>
      </c>
      <c r="D3854" s="37">
        <v>1</v>
      </c>
      <c r="E3854" s="37">
        <v>1</v>
      </c>
      <c r="F3854" s="37">
        <v>2.5877000000000003</v>
      </c>
      <c r="G3854" s="37" t="s">
        <v>1256</v>
      </c>
      <c r="H3854" s="37" t="s">
        <v>2308</v>
      </c>
      <c r="I3854" s="37">
        <v>55</v>
      </c>
      <c r="J3854" s="37" t="s">
        <v>2275</v>
      </c>
      <c r="K3854" s="37">
        <v>1</v>
      </c>
      <c r="L3854" s="37">
        <v>1</v>
      </c>
    </row>
    <row r="3855" spans="1:12" x14ac:dyDescent="0.25">
      <c r="A3855" s="37" t="s">
        <v>5889</v>
      </c>
      <c r="B3855" s="37">
        <v>1</v>
      </c>
      <c r="C3855" s="37">
        <v>0</v>
      </c>
      <c r="D3855" s="37">
        <v>0</v>
      </c>
      <c r="E3855" s="37">
        <v>0</v>
      </c>
      <c r="F3855" s="37">
        <v>1.5997000000000001</v>
      </c>
      <c r="G3855" s="37" t="s">
        <v>1256</v>
      </c>
      <c r="H3855" s="37" t="s">
        <v>2308</v>
      </c>
      <c r="I3855" s="37">
        <v>34</v>
      </c>
      <c r="J3855" s="37" t="s">
        <v>2268</v>
      </c>
      <c r="K3855" s="37">
        <v>1</v>
      </c>
      <c r="L3855" s="37">
        <v>0</v>
      </c>
    </row>
    <row r="3856" spans="1:12" x14ac:dyDescent="0.25">
      <c r="A3856" s="37" t="s">
        <v>7233</v>
      </c>
      <c r="B3856" s="37">
        <v>1</v>
      </c>
      <c r="C3856" s="37">
        <v>0</v>
      </c>
      <c r="D3856" s="37">
        <v>0</v>
      </c>
      <c r="E3856" s="37">
        <v>0</v>
      </c>
      <c r="F3856" s="37">
        <v>0.32930000000000004</v>
      </c>
      <c r="G3856" s="37" t="s">
        <v>1256</v>
      </c>
      <c r="H3856" s="37" t="s">
        <v>2308</v>
      </c>
      <c r="I3856" s="37">
        <v>7</v>
      </c>
      <c r="J3856" s="37" t="s">
        <v>2275</v>
      </c>
      <c r="K3856" s="37">
        <v>1</v>
      </c>
      <c r="L3856" s="37">
        <v>0</v>
      </c>
    </row>
    <row r="3857" spans="1:12" x14ac:dyDescent="0.25">
      <c r="A3857" s="37" t="s">
        <v>6820</v>
      </c>
      <c r="B3857" s="37">
        <v>1</v>
      </c>
      <c r="C3857" s="37">
        <v>0</v>
      </c>
      <c r="D3857" s="37">
        <v>0</v>
      </c>
      <c r="E3857" s="37">
        <v>0</v>
      </c>
      <c r="F3857" s="37">
        <v>0.1411</v>
      </c>
      <c r="G3857" s="37" t="s">
        <v>1256</v>
      </c>
      <c r="H3857" s="37" t="s">
        <v>2308</v>
      </c>
      <c r="I3857" s="37">
        <v>3</v>
      </c>
      <c r="J3857" s="37" t="s">
        <v>2268</v>
      </c>
      <c r="K3857" s="37">
        <v>1</v>
      </c>
      <c r="L3857" s="37">
        <v>0</v>
      </c>
    </row>
    <row r="3858" spans="1:12" x14ac:dyDescent="0.25">
      <c r="A3858" s="37" t="s">
        <v>5501</v>
      </c>
      <c r="B3858" s="37">
        <v>1</v>
      </c>
      <c r="C3858" s="37">
        <v>0</v>
      </c>
      <c r="D3858" s="37">
        <v>0</v>
      </c>
      <c r="E3858" s="37">
        <v>0</v>
      </c>
      <c r="F3858" s="37">
        <v>1.2233000000000001</v>
      </c>
      <c r="G3858" s="37" t="s">
        <v>1256</v>
      </c>
      <c r="H3858" s="37" t="s">
        <v>2308</v>
      </c>
      <c r="I3858" s="37">
        <v>26</v>
      </c>
      <c r="J3858" s="37" t="s">
        <v>2268</v>
      </c>
      <c r="K3858" s="37">
        <v>1</v>
      </c>
      <c r="L3858" s="37">
        <v>0</v>
      </c>
    </row>
    <row r="3859" spans="1:12" x14ac:dyDescent="0.25">
      <c r="A3859" s="37" t="s">
        <v>5887</v>
      </c>
      <c r="B3859" s="37">
        <v>1</v>
      </c>
      <c r="C3859" s="37">
        <v>0</v>
      </c>
      <c r="D3859" s="37">
        <v>0</v>
      </c>
      <c r="E3859" s="37">
        <v>0</v>
      </c>
      <c r="F3859" s="37">
        <v>0</v>
      </c>
      <c r="G3859" s="37" t="s">
        <v>1256</v>
      </c>
      <c r="H3859" s="37" t="s">
        <v>2308</v>
      </c>
      <c r="I3859" s="37">
        <v>0</v>
      </c>
      <c r="J3859" s="37" t="s">
        <v>2275</v>
      </c>
      <c r="K3859" s="37">
        <v>0</v>
      </c>
      <c r="L3859" s="37">
        <v>0</v>
      </c>
    </row>
    <row r="3860" spans="1:12" x14ac:dyDescent="0.25">
      <c r="A3860" s="37" t="s">
        <v>7879</v>
      </c>
      <c r="B3860" s="37">
        <v>1</v>
      </c>
      <c r="C3860" s="37">
        <v>0</v>
      </c>
      <c r="D3860" s="37">
        <v>0</v>
      </c>
      <c r="E3860" s="37">
        <v>0</v>
      </c>
      <c r="F3860" s="37">
        <v>0.37640000000000001</v>
      </c>
      <c r="G3860" s="37" t="s">
        <v>1256</v>
      </c>
      <c r="H3860" s="37" t="s">
        <v>2308</v>
      </c>
      <c r="I3860" s="37">
        <v>8</v>
      </c>
      <c r="J3860" s="37" t="s">
        <v>2268</v>
      </c>
      <c r="K3860" s="37">
        <v>1</v>
      </c>
      <c r="L3860" s="37">
        <v>0</v>
      </c>
    </row>
    <row r="3861" spans="1:12" x14ac:dyDescent="0.25">
      <c r="A3861" s="37" t="s">
        <v>6210</v>
      </c>
      <c r="B3861" s="37">
        <v>1</v>
      </c>
      <c r="C3861" s="37">
        <v>0</v>
      </c>
      <c r="D3861" s="37">
        <v>0</v>
      </c>
      <c r="E3861" s="37">
        <v>0</v>
      </c>
      <c r="F3861" s="37">
        <v>0.18820000000000001</v>
      </c>
      <c r="G3861" s="37" t="s">
        <v>1256</v>
      </c>
      <c r="H3861" s="37" t="s">
        <v>2308</v>
      </c>
      <c r="I3861" s="37">
        <v>4</v>
      </c>
      <c r="J3861" s="37" t="s">
        <v>2275</v>
      </c>
      <c r="K3861" s="37">
        <v>1</v>
      </c>
      <c r="L3861" s="37">
        <v>0</v>
      </c>
    </row>
    <row r="3862" spans="1:12" x14ac:dyDescent="0.25">
      <c r="A3862" s="37" t="s">
        <v>7341</v>
      </c>
      <c r="B3862" s="37">
        <v>1</v>
      </c>
      <c r="C3862" s="37">
        <v>0</v>
      </c>
      <c r="D3862" s="37">
        <v>0</v>
      </c>
      <c r="E3862" s="37">
        <v>0</v>
      </c>
      <c r="F3862" s="37">
        <v>0.47050000000000003</v>
      </c>
      <c r="G3862" s="37" t="s">
        <v>1256</v>
      </c>
      <c r="H3862" s="37" t="s">
        <v>2308</v>
      </c>
      <c r="I3862" s="37">
        <v>10</v>
      </c>
      <c r="J3862" s="37" t="s">
        <v>2268</v>
      </c>
      <c r="K3862" s="37">
        <v>1</v>
      </c>
      <c r="L3862" s="37">
        <v>0</v>
      </c>
    </row>
    <row r="3863" spans="1:12" x14ac:dyDescent="0.25">
      <c r="A3863" s="37" t="s">
        <v>6473</v>
      </c>
      <c r="B3863" s="37">
        <v>1</v>
      </c>
      <c r="C3863" s="37">
        <v>0</v>
      </c>
      <c r="D3863" s="37">
        <v>0</v>
      </c>
      <c r="E3863" s="37">
        <v>0</v>
      </c>
      <c r="F3863" s="37">
        <v>9.4100000000000003E-2</v>
      </c>
      <c r="G3863" s="37" t="s">
        <v>1256</v>
      </c>
      <c r="H3863" s="37" t="s">
        <v>2308</v>
      </c>
      <c r="I3863" s="37">
        <v>2</v>
      </c>
      <c r="J3863" s="37" t="s">
        <v>2275</v>
      </c>
      <c r="K3863" s="37">
        <v>1</v>
      </c>
      <c r="L3863" s="37">
        <v>0</v>
      </c>
    </row>
    <row r="3864" spans="1:12" x14ac:dyDescent="0.25">
      <c r="A3864" s="37" t="s">
        <v>7116</v>
      </c>
      <c r="B3864" s="37">
        <v>1</v>
      </c>
      <c r="C3864" s="37">
        <v>0</v>
      </c>
      <c r="D3864" s="37">
        <v>1</v>
      </c>
      <c r="E3864" s="37">
        <v>0</v>
      </c>
      <c r="F3864" s="37">
        <v>2.5877000000000003</v>
      </c>
      <c r="G3864" s="37" t="s">
        <v>1256</v>
      </c>
      <c r="H3864" s="37" t="s">
        <v>2308</v>
      </c>
      <c r="I3864" s="37">
        <v>55</v>
      </c>
      <c r="J3864" s="37" t="s">
        <v>2268</v>
      </c>
      <c r="K3864" s="37">
        <v>1</v>
      </c>
      <c r="L3864" s="37">
        <v>1</v>
      </c>
    </row>
    <row r="3865" spans="1:12" x14ac:dyDescent="0.25">
      <c r="A3865" s="37" t="s">
        <v>6678</v>
      </c>
      <c r="B3865" s="37">
        <v>1</v>
      </c>
      <c r="C3865" s="37">
        <v>0</v>
      </c>
      <c r="D3865" s="37">
        <v>0</v>
      </c>
      <c r="E3865" s="37">
        <v>1</v>
      </c>
      <c r="F3865" s="37">
        <v>1.1292</v>
      </c>
      <c r="G3865" s="37" t="s">
        <v>1256</v>
      </c>
      <c r="H3865" s="37" t="s">
        <v>2308</v>
      </c>
      <c r="I3865" s="37">
        <v>24</v>
      </c>
      <c r="J3865" s="37" t="s">
        <v>2268</v>
      </c>
      <c r="K3865" s="37">
        <v>1</v>
      </c>
      <c r="L3865" s="37">
        <v>0</v>
      </c>
    </row>
    <row r="3866" spans="1:12" x14ac:dyDescent="0.25">
      <c r="A3866" s="37" t="s">
        <v>7231</v>
      </c>
      <c r="B3866" s="37">
        <v>1</v>
      </c>
      <c r="C3866" s="37">
        <v>0</v>
      </c>
      <c r="D3866" s="37">
        <v>0</v>
      </c>
      <c r="E3866" s="37">
        <v>0</v>
      </c>
      <c r="F3866" s="37">
        <v>1.3644000000000001</v>
      </c>
      <c r="G3866" s="37" t="s">
        <v>1256</v>
      </c>
      <c r="H3866" s="37" t="s">
        <v>2308</v>
      </c>
      <c r="I3866" s="37">
        <v>29</v>
      </c>
      <c r="J3866" s="37" t="s">
        <v>2268</v>
      </c>
      <c r="K3866" s="37">
        <v>1</v>
      </c>
      <c r="L3866" s="37">
        <v>0</v>
      </c>
    </row>
    <row r="3867" spans="1:12" x14ac:dyDescent="0.25">
      <c r="A3867" s="37" t="s">
        <v>6818</v>
      </c>
      <c r="B3867" s="37">
        <v>1</v>
      </c>
      <c r="C3867" s="37">
        <v>0</v>
      </c>
      <c r="D3867" s="37">
        <v>0</v>
      </c>
      <c r="E3867" s="37">
        <v>0</v>
      </c>
      <c r="F3867" s="37">
        <v>0.61160000000000003</v>
      </c>
      <c r="G3867" s="37" t="s">
        <v>1256</v>
      </c>
      <c r="H3867" s="37" t="s">
        <v>2308</v>
      </c>
      <c r="I3867" s="37">
        <v>13</v>
      </c>
      <c r="J3867" s="37" t="s">
        <v>2268</v>
      </c>
      <c r="K3867" s="37">
        <v>1</v>
      </c>
      <c r="L3867" s="37">
        <v>0</v>
      </c>
    </row>
    <row r="3868" spans="1:12" x14ac:dyDescent="0.25">
      <c r="A3868" s="37" t="s">
        <v>7613</v>
      </c>
      <c r="B3868" s="37">
        <v>1</v>
      </c>
      <c r="C3868" s="37">
        <v>0</v>
      </c>
      <c r="D3868" s="37">
        <v>0</v>
      </c>
      <c r="E3868" s="37">
        <v>0</v>
      </c>
      <c r="F3868" s="37">
        <v>4.7E-2</v>
      </c>
      <c r="G3868" s="37" t="s">
        <v>1256</v>
      </c>
      <c r="H3868" s="37" t="s">
        <v>2308</v>
      </c>
      <c r="I3868" s="37">
        <v>1</v>
      </c>
      <c r="J3868" s="37" t="s">
        <v>2268</v>
      </c>
      <c r="K3868" s="37">
        <v>1</v>
      </c>
      <c r="L3868" s="37">
        <v>0</v>
      </c>
    </row>
    <row r="3869" spans="1:12" x14ac:dyDescent="0.25">
      <c r="A3869" s="37" t="s">
        <v>8046</v>
      </c>
      <c r="B3869" s="37">
        <v>1</v>
      </c>
      <c r="C3869" s="37">
        <v>0</v>
      </c>
      <c r="D3869" s="37">
        <v>0</v>
      </c>
      <c r="E3869" s="37">
        <v>0</v>
      </c>
      <c r="F3869" s="37">
        <v>0.4234</v>
      </c>
      <c r="G3869" s="37" t="s">
        <v>1256</v>
      </c>
      <c r="H3869" s="37" t="s">
        <v>2308</v>
      </c>
      <c r="I3869" s="37">
        <v>9</v>
      </c>
      <c r="J3869" s="37" t="s">
        <v>2268</v>
      </c>
      <c r="K3869" s="37">
        <v>1</v>
      </c>
      <c r="L3869" s="37">
        <v>0</v>
      </c>
    </row>
    <row r="3870" spans="1:12" x14ac:dyDescent="0.25">
      <c r="A3870" s="37" t="s">
        <v>7518</v>
      </c>
      <c r="B3870" s="37">
        <v>1</v>
      </c>
      <c r="C3870" s="37">
        <v>0</v>
      </c>
      <c r="D3870" s="37">
        <v>0</v>
      </c>
      <c r="E3870" s="37">
        <v>0</v>
      </c>
      <c r="F3870" s="37">
        <v>1.2703</v>
      </c>
      <c r="G3870" s="37" t="s">
        <v>1270</v>
      </c>
      <c r="H3870" s="37" t="s">
        <v>2308</v>
      </c>
      <c r="I3870" s="37">
        <v>27</v>
      </c>
      <c r="J3870" s="37" t="s">
        <v>2275</v>
      </c>
      <c r="K3870" s="37">
        <v>1</v>
      </c>
      <c r="L3870" s="37">
        <v>0</v>
      </c>
    </row>
    <row r="3871" spans="1:12" x14ac:dyDescent="0.25">
      <c r="A3871" s="37" t="s">
        <v>8105</v>
      </c>
      <c r="B3871" s="37">
        <v>1</v>
      </c>
      <c r="C3871" s="37">
        <v>0</v>
      </c>
      <c r="D3871" s="37">
        <v>0</v>
      </c>
      <c r="E3871" s="37">
        <v>0</v>
      </c>
      <c r="F3871" s="37">
        <v>1.6467000000000001</v>
      </c>
      <c r="G3871" s="37" t="s">
        <v>1270</v>
      </c>
      <c r="H3871" s="37" t="s">
        <v>2308</v>
      </c>
      <c r="I3871" s="37">
        <v>35</v>
      </c>
      <c r="J3871" s="37" t="s">
        <v>2268</v>
      </c>
      <c r="K3871" s="37">
        <v>1</v>
      </c>
      <c r="L3871" s="37">
        <v>0</v>
      </c>
    </row>
    <row r="3872" spans="1:12" x14ac:dyDescent="0.25">
      <c r="A3872" s="37" t="s">
        <v>8439</v>
      </c>
      <c r="B3872" s="37">
        <v>1</v>
      </c>
      <c r="C3872" s="37">
        <v>0</v>
      </c>
      <c r="D3872" s="37">
        <v>0</v>
      </c>
      <c r="E3872" s="37">
        <v>0</v>
      </c>
      <c r="F3872" s="37">
        <v>0.79980000000000007</v>
      </c>
      <c r="G3872" s="37" t="s">
        <v>1270</v>
      </c>
      <c r="H3872" s="37" t="s">
        <v>2308</v>
      </c>
      <c r="I3872" s="37">
        <v>17</v>
      </c>
      <c r="J3872" s="37" t="s">
        <v>2268</v>
      </c>
      <c r="K3872" s="37">
        <v>1</v>
      </c>
      <c r="L3872" s="37">
        <v>0</v>
      </c>
    </row>
    <row r="3873" spans="1:12" x14ac:dyDescent="0.25">
      <c r="A3873" s="37" t="s">
        <v>5496</v>
      </c>
      <c r="B3873" s="37">
        <v>1</v>
      </c>
      <c r="C3873" s="37">
        <v>0</v>
      </c>
      <c r="D3873" s="37">
        <v>0</v>
      </c>
      <c r="E3873" s="37">
        <v>0</v>
      </c>
      <c r="F3873" s="37">
        <v>9.4100000000000003E-2</v>
      </c>
      <c r="G3873" s="37" t="s">
        <v>1247</v>
      </c>
      <c r="H3873" s="37" t="s">
        <v>2308</v>
      </c>
      <c r="I3873" s="37">
        <v>2</v>
      </c>
      <c r="J3873" s="37" t="s">
        <v>2268</v>
      </c>
      <c r="K3873" s="37">
        <v>1</v>
      </c>
      <c r="L3873" s="37">
        <v>0</v>
      </c>
    </row>
    <row r="3874" spans="1:12" x14ac:dyDescent="0.25">
      <c r="A3874" s="37" t="s">
        <v>5885</v>
      </c>
      <c r="B3874" s="37">
        <v>1</v>
      </c>
      <c r="C3874" s="37">
        <v>0</v>
      </c>
      <c r="D3874" s="37">
        <v>0</v>
      </c>
      <c r="E3874" s="37">
        <v>1</v>
      </c>
      <c r="F3874" s="37">
        <v>0.51750000000000007</v>
      </c>
      <c r="G3874" s="37" t="s">
        <v>1247</v>
      </c>
      <c r="H3874" s="37" t="s">
        <v>2308</v>
      </c>
      <c r="I3874" s="37">
        <v>11</v>
      </c>
      <c r="J3874" s="37" t="s">
        <v>2268</v>
      </c>
      <c r="K3874" s="37">
        <v>1</v>
      </c>
      <c r="L3874" s="37">
        <v>0</v>
      </c>
    </row>
    <row r="3875" spans="1:12" x14ac:dyDescent="0.25">
      <c r="A3875" s="37" t="s">
        <v>5884</v>
      </c>
      <c r="B3875" s="37">
        <v>1</v>
      </c>
      <c r="C3875" s="37">
        <v>0</v>
      </c>
      <c r="D3875" s="37">
        <v>0</v>
      </c>
      <c r="E3875" s="37">
        <v>0</v>
      </c>
      <c r="F3875" s="37">
        <v>0.1411</v>
      </c>
      <c r="G3875" s="37" t="s">
        <v>1247</v>
      </c>
      <c r="H3875" s="37" t="s">
        <v>2308</v>
      </c>
      <c r="I3875" s="37">
        <v>3</v>
      </c>
      <c r="J3875" s="37" t="s">
        <v>2275</v>
      </c>
      <c r="K3875" s="37">
        <v>1</v>
      </c>
      <c r="L3875" s="37">
        <v>0</v>
      </c>
    </row>
    <row r="3876" spans="1:12" x14ac:dyDescent="0.25">
      <c r="A3876" s="37" t="s">
        <v>4888</v>
      </c>
      <c r="B3876" s="37">
        <v>1</v>
      </c>
      <c r="C3876" s="37">
        <v>0</v>
      </c>
      <c r="D3876" s="37">
        <v>0</v>
      </c>
      <c r="E3876" s="37">
        <v>0</v>
      </c>
      <c r="F3876" s="37">
        <v>0.32930000000000004</v>
      </c>
      <c r="G3876" s="37" t="s">
        <v>1247</v>
      </c>
      <c r="H3876" s="37" t="s">
        <v>2308</v>
      </c>
      <c r="I3876" s="37">
        <v>7</v>
      </c>
      <c r="J3876" s="37" t="s">
        <v>2268</v>
      </c>
      <c r="K3876" s="37">
        <v>1</v>
      </c>
      <c r="L3876" s="37">
        <v>0</v>
      </c>
    </row>
    <row r="3877" spans="1:12" x14ac:dyDescent="0.25">
      <c r="A3877" s="37" t="s">
        <v>3936</v>
      </c>
      <c r="B3877" s="37">
        <v>1</v>
      </c>
      <c r="C3877" s="37">
        <v>0</v>
      </c>
      <c r="D3877" s="37">
        <v>0</v>
      </c>
      <c r="E3877" s="37">
        <v>0</v>
      </c>
      <c r="F3877" s="37">
        <v>0.94100000000000006</v>
      </c>
      <c r="G3877" s="37" t="s">
        <v>1247</v>
      </c>
      <c r="H3877" s="37" t="s">
        <v>2308</v>
      </c>
      <c r="I3877" s="37">
        <v>20</v>
      </c>
      <c r="J3877" s="37" t="s">
        <v>2268</v>
      </c>
      <c r="K3877" s="37">
        <v>1</v>
      </c>
      <c r="L3877" s="37">
        <v>0</v>
      </c>
    </row>
    <row r="3878" spans="1:12" x14ac:dyDescent="0.25">
      <c r="A3878" s="37" t="s">
        <v>3935</v>
      </c>
      <c r="B3878" s="37">
        <v>1</v>
      </c>
      <c r="C3878" s="37">
        <v>0</v>
      </c>
      <c r="D3878" s="37">
        <v>0</v>
      </c>
      <c r="E3878" s="37">
        <v>0</v>
      </c>
      <c r="F3878" s="37">
        <v>0.23520000000000002</v>
      </c>
      <c r="G3878" s="37" t="s">
        <v>1247</v>
      </c>
      <c r="H3878" s="37" t="s">
        <v>2308</v>
      </c>
      <c r="I3878" s="37">
        <v>5</v>
      </c>
      <c r="J3878" s="37" t="s">
        <v>2268</v>
      </c>
      <c r="K3878" s="37">
        <v>1</v>
      </c>
      <c r="L3878" s="37">
        <v>0</v>
      </c>
    </row>
    <row r="3879" spans="1:12" x14ac:dyDescent="0.25">
      <c r="A3879" s="37" t="s">
        <v>5492</v>
      </c>
      <c r="B3879" s="37">
        <v>1</v>
      </c>
      <c r="C3879" s="37">
        <v>0</v>
      </c>
      <c r="D3879" s="37">
        <v>0</v>
      </c>
      <c r="E3879" s="37">
        <v>0</v>
      </c>
      <c r="F3879" s="37">
        <v>0.84689999999999999</v>
      </c>
      <c r="G3879" s="37" t="s">
        <v>1247</v>
      </c>
      <c r="H3879" s="37" t="s">
        <v>2308</v>
      </c>
      <c r="I3879" s="37">
        <v>18</v>
      </c>
      <c r="J3879" s="37" t="s">
        <v>2268</v>
      </c>
      <c r="K3879" s="37">
        <v>1</v>
      </c>
      <c r="L3879" s="37">
        <v>0</v>
      </c>
    </row>
    <row r="3880" spans="1:12" x14ac:dyDescent="0.25">
      <c r="A3880" s="37" t="s">
        <v>6961</v>
      </c>
      <c r="B3880" s="37">
        <v>1</v>
      </c>
      <c r="C3880" s="37">
        <v>0</v>
      </c>
      <c r="D3880" s="37">
        <v>0</v>
      </c>
      <c r="E3880" s="37">
        <v>1</v>
      </c>
      <c r="F3880" s="37">
        <v>0.51750000000000007</v>
      </c>
      <c r="G3880" s="37" t="s">
        <v>1247</v>
      </c>
      <c r="H3880" s="37" t="s">
        <v>2308</v>
      </c>
      <c r="I3880" s="37">
        <v>11</v>
      </c>
      <c r="J3880" s="37" t="s">
        <v>2275</v>
      </c>
      <c r="K3880" s="37">
        <v>1</v>
      </c>
      <c r="L3880" s="37">
        <v>0</v>
      </c>
    </row>
    <row r="3881" spans="1:12" x14ac:dyDescent="0.25">
      <c r="A3881" s="37" t="s">
        <v>4885</v>
      </c>
      <c r="B3881" s="37">
        <v>1</v>
      </c>
      <c r="C3881" s="37">
        <v>0</v>
      </c>
      <c r="D3881" s="37">
        <v>0</v>
      </c>
      <c r="E3881" s="37">
        <v>0</v>
      </c>
      <c r="F3881" s="37">
        <v>4.7E-2</v>
      </c>
      <c r="G3881" s="37" t="s">
        <v>1247</v>
      </c>
      <c r="H3881" s="37" t="s">
        <v>2308</v>
      </c>
      <c r="I3881" s="37">
        <v>1</v>
      </c>
      <c r="J3881" s="37" t="s">
        <v>2268</v>
      </c>
      <c r="K3881" s="37">
        <v>1</v>
      </c>
      <c r="L3881" s="37">
        <v>0</v>
      </c>
    </row>
    <row r="3882" spans="1:12" x14ac:dyDescent="0.25">
      <c r="A3882" s="37" t="s">
        <v>3930</v>
      </c>
      <c r="B3882" s="37">
        <v>1</v>
      </c>
      <c r="C3882" s="37">
        <v>0</v>
      </c>
      <c r="D3882" s="37">
        <v>0</v>
      </c>
      <c r="E3882" s="37">
        <v>1</v>
      </c>
      <c r="F3882" s="37">
        <v>0.75280000000000002</v>
      </c>
      <c r="G3882" s="37" t="s">
        <v>1247</v>
      </c>
      <c r="H3882" s="37" t="s">
        <v>2308</v>
      </c>
      <c r="I3882" s="37">
        <v>16</v>
      </c>
      <c r="J3882" s="37" t="s">
        <v>2268</v>
      </c>
      <c r="K3882" s="37">
        <v>1</v>
      </c>
      <c r="L3882" s="37">
        <v>0</v>
      </c>
    </row>
    <row r="3883" spans="1:12" x14ac:dyDescent="0.25">
      <c r="A3883" s="37" t="s">
        <v>7982</v>
      </c>
      <c r="B3883" s="37">
        <v>1</v>
      </c>
      <c r="C3883" s="37">
        <v>0</v>
      </c>
      <c r="D3883" s="37">
        <v>0</v>
      </c>
      <c r="E3883" s="37">
        <v>0</v>
      </c>
      <c r="F3883" s="37">
        <v>0.37640000000000001</v>
      </c>
      <c r="G3883" s="37" t="s">
        <v>7662</v>
      </c>
      <c r="H3883" s="37" t="s">
        <v>2308</v>
      </c>
      <c r="I3883" s="37">
        <v>8</v>
      </c>
      <c r="J3883" s="37" t="s">
        <v>2275</v>
      </c>
      <c r="K3883" s="37">
        <v>1</v>
      </c>
      <c r="L3883" s="37">
        <v>0</v>
      </c>
    </row>
    <row r="3884" spans="1:12" x14ac:dyDescent="0.25">
      <c r="A3884" s="37" t="s">
        <v>3926</v>
      </c>
      <c r="B3884" s="37">
        <v>1</v>
      </c>
      <c r="C3884" s="37">
        <v>0</v>
      </c>
      <c r="D3884" s="37">
        <v>0</v>
      </c>
      <c r="E3884" s="37">
        <v>0</v>
      </c>
      <c r="F3884" s="37">
        <v>2.2113</v>
      </c>
      <c r="G3884" s="37" t="s">
        <v>1228</v>
      </c>
      <c r="H3884" s="37" t="s">
        <v>2308</v>
      </c>
      <c r="I3884" s="37">
        <v>47</v>
      </c>
      <c r="J3884" s="37" t="s">
        <v>2268</v>
      </c>
      <c r="K3884" s="37">
        <v>1</v>
      </c>
      <c r="L3884" s="37">
        <v>0</v>
      </c>
    </row>
    <row r="3885" spans="1:12" x14ac:dyDescent="0.25">
      <c r="A3885" s="37" t="s">
        <v>3925</v>
      </c>
      <c r="B3885" s="37">
        <v>1</v>
      </c>
      <c r="C3885" s="37">
        <v>0</v>
      </c>
      <c r="D3885" s="37">
        <v>0</v>
      </c>
      <c r="E3885" s="37">
        <v>0</v>
      </c>
      <c r="F3885" s="37">
        <v>0.51750000000000007</v>
      </c>
      <c r="G3885" s="37" t="s">
        <v>1228</v>
      </c>
      <c r="H3885" s="37" t="s">
        <v>2308</v>
      </c>
      <c r="I3885" s="37">
        <v>11</v>
      </c>
      <c r="J3885" s="37" t="s">
        <v>2275</v>
      </c>
      <c r="K3885" s="37">
        <v>1</v>
      </c>
      <c r="L3885" s="37">
        <v>0</v>
      </c>
    </row>
    <row r="3886" spans="1:12" x14ac:dyDescent="0.25">
      <c r="A3886" s="37" t="s">
        <v>6206</v>
      </c>
      <c r="B3886" s="37">
        <v>1</v>
      </c>
      <c r="C3886" s="37">
        <v>0</v>
      </c>
      <c r="D3886" s="37">
        <v>0</v>
      </c>
      <c r="E3886" s="37">
        <v>0</v>
      </c>
      <c r="F3886" s="37">
        <v>0.47050000000000003</v>
      </c>
      <c r="G3886" s="37" t="s">
        <v>1268</v>
      </c>
      <c r="H3886" s="37" t="s">
        <v>2308</v>
      </c>
      <c r="I3886" s="37">
        <v>10</v>
      </c>
      <c r="J3886" s="37" t="s">
        <v>2268</v>
      </c>
      <c r="K3886" s="37">
        <v>1</v>
      </c>
      <c r="L3886" s="37">
        <v>0</v>
      </c>
    </row>
    <row r="3887" spans="1:12" x14ac:dyDescent="0.25">
      <c r="A3887" s="37" t="s">
        <v>6816</v>
      </c>
      <c r="B3887" s="37">
        <v>1</v>
      </c>
      <c r="C3887" s="37">
        <v>0</v>
      </c>
      <c r="D3887" s="37">
        <v>0</v>
      </c>
      <c r="E3887" s="37">
        <v>0</v>
      </c>
      <c r="F3887" s="37">
        <v>0.18820000000000001</v>
      </c>
      <c r="G3887" s="37" t="s">
        <v>1268</v>
      </c>
      <c r="H3887" s="37" t="s">
        <v>2308</v>
      </c>
      <c r="I3887" s="37">
        <v>4</v>
      </c>
      <c r="J3887" s="37" t="s">
        <v>2268</v>
      </c>
      <c r="K3887" s="37">
        <v>1</v>
      </c>
      <c r="L3887" s="37">
        <v>0</v>
      </c>
    </row>
    <row r="3888" spans="1:12" x14ac:dyDescent="0.25">
      <c r="A3888" s="37" t="s">
        <v>8510</v>
      </c>
      <c r="B3888" s="37">
        <v>1</v>
      </c>
      <c r="C3888" s="37">
        <v>0</v>
      </c>
      <c r="D3888" s="37">
        <v>0</v>
      </c>
      <c r="E3888" s="37">
        <v>0</v>
      </c>
      <c r="F3888" s="37">
        <v>0.56459999999999999</v>
      </c>
      <c r="G3888" s="37" t="s">
        <v>1260</v>
      </c>
      <c r="H3888" s="37" t="s">
        <v>2308</v>
      </c>
      <c r="I3888" s="37">
        <v>12</v>
      </c>
      <c r="J3888" s="37" t="s">
        <v>2275</v>
      </c>
      <c r="K3888" s="37">
        <v>1</v>
      </c>
      <c r="L3888" s="37">
        <v>0</v>
      </c>
    </row>
    <row r="3889" spans="1:12" x14ac:dyDescent="0.25">
      <c r="A3889" s="37" t="s">
        <v>7428</v>
      </c>
      <c r="B3889" s="37">
        <v>1</v>
      </c>
      <c r="C3889" s="37">
        <v>0</v>
      </c>
      <c r="D3889" s="37">
        <v>0</v>
      </c>
      <c r="E3889" s="37">
        <v>0</v>
      </c>
      <c r="F3889" s="37">
        <v>0.56459999999999999</v>
      </c>
      <c r="G3889" s="37" t="s">
        <v>1260</v>
      </c>
      <c r="H3889" s="37" t="s">
        <v>2308</v>
      </c>
      <c r="I3889" s="37">
        <v>12</v>
      </c>
      <c r="J3889" s="37" t="s">
        <v>2275</v>
      </c>
      <c r="K3889" s="37">
        <v>1</v>
      </c>
      <c r="L3889" s="37">
        <v>0</v>
      </c>
    </row>
    <row r="3890" spans="1:12" x14ac:dyDescent="0.25">
      <c r="A3890" s="37" t="s">
        <v>6471</v>
      </c>
      <c r="B3890" s="37">
        <v>1</v>
      </c>
      <c r="C3890" s="37">
        <v>0</v>
      </c>
      <c r="D3890" s="37">
        <v>0</v>
      </c>
      <c r="E3890" s="37">
        <v>0</v>
      </c>
      <c r="F3890" s="37">
        <v>0.23520000000000002</v>
      </c>
      <c r="G3890" s="37" t="s">
        <v>1260</v>
      </c>
      <c r="H3890" s="37" t="s">
        <v>2308</v>
      </c>
      <c r="I3890" s="37">
        <v>5</v>
      </c>
      <c r="J3890" s="37" t="s">
        <v>2275</v>
      </c>
      <c r="K3890" s="37">
        <v>1</v>
      </c>
      <c r="L3890" s="37">
        <v>0</v>
      </c>
    </row>
    <row r="3891" spans="1:12" x14ac:dyDescent="0.25">
      <c r="A3891" s="37" t="s">
        <v>5489</v>
      </c>
      <c r="B3891" s="37">
        <v>1</v>
      </c>
      <c r="C3891" s="37">
        <v>0</v>
      </c>
      <c r="D3891" s="37">
        <v>0</v>
      </c>
      <c r="E3891" s="37">
        <v>0</v>
      </c>
      <c r="F3891" s="37">
        <v>0</v>
      </c>
      <c r="G3891" s="37" t="s">
        <v>1260</v>
      </c>
      <c r="H3891" s="37" t="s">
        <v>2308</v>
      </c>
      <c r="I3891" s="37">
        <v>0</v>
      </c>
      <c r="J3891" s="37" t="s">
        <v>2275</v>
      </c>
      <c r="K3891" s="37">
        <v>0</v>
      </c>
      <c r="L3891" s="37">
        <v>0</v>
      </c>
    </row>
    <row r="3892" spans="1:12" x14ac:dyDescent="0.25">
      <c r="A3892" s="37" t="s">
        <v>4883</v>
      </c>
      <c r="B3892" s="37">
        <v>1</v>
      </c>
      <c r="C3892" s="37">
        <v>0</v>
      </c>
      <c r="D3892" s="37">
        <v>0</v>
      </c>
      <c r="E3892" s="37">
        <v>0</v>
      </c>
      <c r="F3892" s="37">
        <v>0.1411</v>
      </c>
      <c r="G3892" s="37" t="s">
        <v>1221</v>
      </c>
      <c r="H3892" s="37" t="s">
        <v>2321</v>
      </c>
      <c r="I3892" s="37">
        <v>3</v>
      </c>
      <c r="J3892" s="37" t="s">
        <v>2275</v>
      </c>
      <c r="K3892" s="37">
        <v>1</v>
      </c>
      <c r="L3892" s="37">
        <v>0</v>
      </c>
    </row>
    <row r="3893" spans="1:12" x14ac:dyDescent="0.25">
      <c r="A3893" s="37" t="s">
        <v>4881</v>
      </c>
      <c r="B3893" s="37">
        <v>1</v>
      </c>
      <c r="C3893" s="37">
        <v>0</v>
      </c>
      <c r="D3893" s="37">
        <v>0</v>
      </c>
      <c r="E3893" s="37">
        <v>0</v>
      </c>
      <c r="F3893" s="37">
        <v>1.3174000000000001</v>
      </c>
      <c r="G3893" s="37" t="s">
        <v>3921</v>
      </c>
      <c r="H3893" s="37" t="s">
        <v>2308</v>
      </c>
      <c r="I3893" s="37">
        <v>28</v>
      </c>
      <c r="J3893" s="37" t="s">
        <v>2268</v>
      </c>
      <c r="K3893" s="37">
        <v>1</v>
      </c>
      <c r="L3893" s="37">
        <v>0</v>
      </c>
    </row>
    <row r="3894" spans="1:12" x14ac:dyDescent="0.25">
      <c r="A3894" s="37" t="s">
        <v>3922</v>
      </c>
      <c r="B3894" s="37">
        <v>1</v>
      </c>
      <c r="C3894" s="37">
        <v>0</v>
      </c>
      <c r="D3894" s="37">
        <v>0</v>
      </c>
      <c r="E3894" s="37">
        <v>0</v>
      </c>
      <c r="F3894" s="37">
        <v>1.3174000000000001</v>
      </c>
      <c r="G3894" s="37" t="s">
        <v>3921</v>
      </c>
      <c r="H3894" s="37" t="s">
        <v>2308</v>
      </c>
      <c r="I3894" s="37">
        <v>28</v>
      </c>
      <c r="J3894" s="37" t="s">
        <v>2268</v>
      </c>
      <c r="K3894" s="37">
        <v>1</v>
      </c>
      <c r="L3894" s="37">
        <v>0</v>
      </c>
    </row>
    <row r="3895" spans="1:12" x14ac:dyDescent="0.25">
      <c r="A3895" s="37" t="s">
        <v>7338</v>
      </c>
      <c r="B3895" s="37">
        <v>1</v>
      </c>
      <c r="C3895" s="37">
        <v>0</v>
      </c>
      <c r="D3895" s="37">
        <v>0</v>
      </c>
      <c r="E3895" s="37">
        <v>0</v>
      </c>
      <c r="F3895" s="37">
        <v>0.18820000000000001</v>
      </c>
      <c r="G3895" s="37" t="s">
        <v>1245</v>
      </c>
      <c r="H3895" s="37" t="s">
        <v>2308</v>
      </c>
      <c r="I3895" s="37">
        <v>4</v>
      </c>
      <c r="J3895" s="37" t="s">
        <v>2268</v>
      </c>
      <c r="K3895" s="37">
        <v>1</v>
      </c>
      <c r="L3895" s="37">
        <v>0</v>
      </c>
    </row>
    <row r="3896" spans="1:12" x14ac:dyDescent="0.25">
      <c r="A3896" s="37" t="s">
        <v>8383</v>
      </c>
      <c r="B3896" s="37">
        <v>1</v>
      </c>
      <c r="C3896" s="37">
        <v>0</v>
      </c>
      <c r="D3896" s="37">
        <v>0</v>
      </c>
      <c r="E3896" s="37">
        <v>0</v>
      </c>
      <c r="F3896" s="37">
        <v>0.23520000000000002</v>
      </c>
      <c r="G3896" s="37" t="s">
        <v>1245</v>
      </c>
      <c r="H3896" s="37" t="s">
        <v>2308</v>
      </c>
      <c r="I3896" s="37">
        <v>5</v>
      </c>
      <c r="J3896" s="37" t="s">
        <v>2275</v>
      </c>
      <c r="K3896" s="37">
        <v>1</v>
      </c>
      <c r="L3896" s="37">
        <v>0</v>
      </c>
    </row>
    <row r="3897" spans="1:12" x14ac:dyDescent="0.25">
      <c r="A3897" s="37" t="s">
        <v>6468</v>
      </c>
      <c r="B3897" s="37">
        <v>1</v>
      </c>
      <c r="C3897" s="37">
        <v>0</v>
      </c>
      <c r="D3897" s="37">
        <v>0</v>
      </c>
      <c r="E3897" s="37">
        <v>1</v>
      </c>
      <c r="F3897" s="37">
        <v>0.75280000000000002</v>
      </c>
      <c r="G3897" s="37" t="s">
        <v>1245</v>
      </c>
      <c r="H3897" s="37" t="s">
        <v>2308</v>
      </c>
      <c r="I3897" s="37">
        <v>16</v>
      </c>
      <c r="J3897" s="37" t="s">
        <v>2268</v>
      </c>
      <c r="K3897" s="37">
        <v>1</v>
      </c>
      <c r="L3897" s="37">
        <v>0</v>
      </c>
    </row>
    <row r="3898" spans="1:12" x14ac:dyDescent="0.25">
      <c r="A3898" s="37" t="s">
        <v>7337</v>
      </c>
      <c r="B3898" s="37">
        <v>1</v>
      </c>
      <c r="C3898" s="37">
        <v>0</v>
      </c>
      <c r="D3898" s="37">
        <v>0</v>
      </c>
      <c r="E3898" s="37">
        <v>0</v>
      </c>
      <c r="F3898" s="37">
        <v>0.1411</v>
      </c>
      <c r="G3898" s="37" t="s">
        <v>1245</v>
      </c>
      <c r="H3898" s="37" t="s">
        <v>2308</v>
      </c>
      <c r="I3898" s="37">
        <v>3</v>
      </c>
      <c r="J3898" s="37" t="s">
        <v>2268</v>
      </c>
      <c r="K3898" s="37">
        <v>1</v>
      </c>
      <c r="L3898" s="37">
        <v>0</v>
      </c>
    </row>
    <row r="3899" spans="1:12" x14ac:dyDescent="0.25">
      <c r="A3899" s="37" t="s">
        <v>6202</v>
      </c>
      <c r="B3899" s="37">
        <v>1</v>
      </c>
      <c r="C3899" s="37">
        <v>0</v>
      </c>
      <c r="D3899" s="37">
        <v>0</v>
      </c>
      <c r="E3899" s="37">
        <v>0</v>
      </c>
      <c r="F3899" s="37">
        <v>0.18820000000000001</v>
      </c>
      <c r="G3899" s="37" t="s">
        <v>2339</v>
      </c>
      <c r="H3899" s="37" t="s">
        <v>2308</v>
      </c>
      <c r="I3899" s="37">
        <v>4</v>
      </c>
      <c r="J3899" s="37" t="s">
        <v>2268</v>
      </c>
      <c r="K3899" s="37">
        <v>1</v>
      </c>
      <c r="L3899" s="37">
        <v>0</v>
      </c>
    </row>
    <row r="3900" spans="1:12" x14ac:dyDescent="0.25">
      <c r="A3900" s="37" t="s">
        <v>8189</v>
      </c>
      <c r="B3900" s="37">
        <v>1</v>
      </c>
      <c r="C3900" s="37">
        <v>0</v>
      </c>
      <c r="D3900" s="37">
        <v>0</v>
      </c>
      <c r="E3900" s="37">
        <v>1</v>
      </c>
      <c r="F3900" s="37">
        <v>0.47050000000000003</v>
      </c>
      <c r="G3900" s="37" t="s">
        <v>1260</v>
      </c>
      <c r="H3900" s="37" t="s">
        <v>2308</v>
      </c>
      <c r="I3900" s="37">
        <v>10</v>
      </c>
      <c r="J3900" s="37" t="s">
        <v>2275</v>
      </c>
      <c r="K3900" s="37">
        <v>1</v>
      </c>
      <c r="L3900" s="37">
        <v>0</v>
      </c>
    </row>
    <row r="3901" spans="1:12" x14ac:dyDescent="0.25">
      <c r="A3901" s="37" t="s">
        <v>8267</v>
      </c>
      <c r="B3901" s="37">
        <v>1</v>
      </c>
      <c r="C3901" s="37">
        <v>0</v>
      </c>
      <c r="D3901" s="37">
        <v>0</v>
      </c>
      <c r="E3901" s="37">
        <v>0</v>
      </c>
      <c r="F3901" s="37">
        <v>1.8820000000000001</v>
      </c>
      <c r="G3901" s="37" t="s">
        <v>1240</v>
      </c>
      <c r="H3901" s="37" t="s">
        <v>2308</v>
      </c>
      <c r="I3901" s="37">
        <v>40</v>
      </c>
      <c r="J3901" s="37" t="s">
        <v>2275</v>
      </c>
      <c r="K3901" s="37">
        <v>1</v>
      </c>
      <c r="L3901" s="37">
        <v>0</v>
      </c>
    </row>
    <row r="3902" spans="1:12" x14ac:dyDescent="0.25">
      <c r="A3902" s="37" t="s">
        <v>8305</v>
      </c>
      <c r="B3902" s="37">
        <v>1</v>
      </c>
      <c r="C3902" s="37">
        <v>0</v>
      </c>
      <c r="D3902" s="37">
        <v>0</v>
      </c>
      <c r="E3902" s="37">
        <v>0</v>
      </c>
      <c r="F3902" s="37">
        <v>0.47050000000000003</v>
      </c>
      <c r="G3902" s="37" t="s">
        <v>1240</v>
      </c>
      <c r="H3902" s="37" t="s">
        <v>2308</v>
      </c>
      <c r="I3902" s="37">
        <v>10</v>
      </c>
      <c r="J3902" s="37" t="s">
        <v>2275</v>
      </c>
      <c r="K3902" s="37">
        <v>1</v>
      </c>
      <c r="L3902" s="37">
        <v>0</v>
      </c>
    </row>
    <row r="3903" spans="1:12" x14ac:dyDescent="0.25">
      <c r="A3903" s="37" t="s">
        <v>7928</v>
      </c>
      <c r="B3903" s="37">
        <v>1</v>
      </c>
      <c r="C3903" s="37">
        <v>0</v>
      </c>
      <c r="D3903" s="37">
        <v>0</v>
      </c>
      <c r="E3903" s="37">
        <v>0</v>
      </c>
      <c r="F3903" s="37">
        <v>4.7E-2</v>
      </c>
      <c r="G3903" s="37" t="s">
        <v>1240</v>
      </c>
      <c r="H3903" s="37" t="s">
        <v>2308</v>
      </c>
      <c r="I3903" s="37">
        <v>1</v>
      </c>
      <c r="J3903" s="37" t="s">
        <v>2275</v>
      </c>
      <c r="K3903" s="37">
        <v>1</v>
      </c>
      <c r="L3903" s="37">
        <v>0</v>
      </c>
    </row>
    <row r="3904" spans="1:12" x14ac:dyDescent="0.25">
      <c r="A3904" s="37" t="s">
        <v>6466</v>
      </c>
      <c r="B3904" s="37">
        <v>1</v>
      </c>
      <c r="C3904" s="37">
        <v>0</v>
      </c>
      <c r="D3904" s="37">
        <v>0</v>
      </c>
      <c r="E3904" s="37">
        <v>0</v>
      </c>
      <c r="F3904" s="37">
        <v>1.3174000000000001</v>
      </c>
      <c r="G3904" s="37" t="s">
        <v>1240</v>
      </c>
      <c r="H3904" s="37" t="s">
        <v>2308</v>
      </c>
      <c r="I3904" s="37">
        <v>28</v>
      </c>
      <c r="J3904" s="37" t="s">
        <v>2268</v>
      </c>
      <c r="K3904" s="37">
        <v>1</v>
      </c>
      <c r="L3904" s="37">
        <v>0</v>
      </c>
    </row>
    <row r="3905" spans="1:12" x14ac:dyDescent="0.25">
      <c r="A3905" s="37" t="s">
        <v>8666</v>
      </c>
      <c r="B3905" s="37">
        <v>1</v>
      </c>
      <c r="C3905" s="37">
        <v>0</v>
      </c>
      <c r="D3905" s="37">
        <v>0</v>
      </c>
      <c r="E3905" s="37">
        <v>0</v>
      </c>
      <c r="F3905" s="37">
        <v>4.7E-2</v>
      </c>
      <c r="G3905" s="37" t="s">
        <v>1240</v>
      </c>
      <c r="H3905" s="37" t="s">
        <v>2308</v>
      </c>
      <c r="I3905" s="37">
        <v>1</v>
      </c>
      <c r="J3905" s="37" t="s">
        <v>2268</v>
      </c>
      <c r="K3905" s="37">
        <v>1</v>
      </c>
      <c r="L3905" s="37">
        <v>0</v>
      </c>
    </row>
    <row r="3906" spans="1:12" x14ac:dyDescent="0.25">
      <c r="A3906" s="37" t="s">
        <v>5480</v>
      </c>
      <c r="B3906" s="37">
        <v>1</v>
      </c>
      <c r="C3906" s="37">
        <v>0</v>
      </c>
      <c r="D3906" s="37">
        <v>0</v>
      </c>
      <c r="E3906" s="37">
        <v>0</v>
      </c>
      <c r="F3906" s="37">
        <v>0</v>
      </c>
      <c r="G3906" s="37" t="s">
        <v>1240</v>
      </c>
      <c r="H3906" s="37" t="s">
        <v>2308</v>
      </c>
      <c r="I3906" s="37">
        <v>0</v>
      </c>
      <c r="J3906" s="37" t="s">
        <v>2268</v>
      </c>
      <c r="K3906" s="37">
        <v>0</v>
      </c>
      <c r="L3906" s="37">
        <v>0</v>
      </c>
    </row>
    <row r="3907" spans="1:12" x14ac:dyDescent="0.25">
      <c r="A3907" s="37" t="s">
        <v>8227</v>
      </c>
      <c r="B3907" s="37">
        <v>1</v>
      </c>
      <c r="C3907" s="37">
        <v>0</v>
      </c>
      <c r="D3907" s="37">
        <v>0</v>
      </c>
      <c r="E3907" s="37">
        <v>0</v>
      </c>
      <c r="F3907" s="37">
        <v>0.37640000000000001</v>
      </c>
      <c r="G3907" s="37" t="s">
        <v>1240</v>
      </c>
      <c r="H3907" s="37" t="s">
        <v>2308</v>
      </c>
      <c r="I3907" s="37">
        <v>8</v>
      </c>
      <c r="J3907" s="37" t="s">
        <v>2275</v>
      </c>
      <c r="K3907" s="37">
        <v>1</v>
      </c>
      <c r="L3907" s="37">
        <v>0</v>
      </c>
    </row>
    <row r="3908" spans="1:12" x14ac:dyDescent="0.25">
      <c r="A3908" s="37" t="s">
        <v>8343</v>
      </c>
      <c r="B3908" s="37">
        <v>1</v>
      </c>
      <c r="C3908" s="37">
        <v>0</v>
      </c>
      <c r="D3908" s="37">
        <v>0</v>
      </c>
      <c r="E3908" s="37">
        <v>0</v>
      </c>
      <c r="F3908" s="37">
        <v>0.47050000000000003</v>
      </c>
      <c r="G3908" s="37" t="s">
        <v>1240</v>
      </c>
      <c r="H3908" s="37" t="s">
        <v>2308</v>
      </c>
      <c r="I3908" s="37">
        <v>10</v>
      </c>
      <c r="J3908" s="37" t="s">
        <v>2275</v>
      </c>
      <c r="K3908" s="37">
        <v>1</v>
      </c>
      <c r="L3908" s="37">
        <v>0</v>
      </c>
    </row>
    <row r="3909" spans="1:12" x14ac:dyDescent="0.25">
      <c r="A3909" s="37" t="s">
        <v>5479</v>
      </c>
      <c r="B3909" s="37">
        <v>1</v>
      </c>
      <c r="C3909" s="37">
        <v>0</v>
      </c>
      <c r="D3909" s="37">
        <v>0</v>
      </c>
      <c r="E3909" s="37">
        <v>0</v>
      </c>
      <c r="F3909" s="37">
        <v>0.4234</v>
      </c>
      <c r="G3909" s="37" t="s">
        <v>2496</v>
      </c>
      <c r="H3909" s="37" t="s">
        <v>2308</v>
      </c>
      <c r="I3909" s="37">
        <v>9</v>
      </c>
      <c r="J3909" s="37" t="s">
        <v>2268</v>
      </c>
      <c r="K3909" s="37">
        <v>1</v>
      </c>
      <c r="L3909" s="37">
        <v>0</v>
      </c>
    </row>
    <row r="3910" spans="1:12" x14ac:dyDescent="0.25">
      <c r="A3910" s="37" t="s">
        <v>7227</v>
      </c>
      <c r="B3910" s="37">
        <v>1</v>
      </c>
      <c r="C3910" s="37">
        <v>0</v>
      </c>
      <c r="D3910" s="37">
        <v>0</v>
      </c>
      <c r="E3910" s="37">
        <v>0</v>
      </c>
      <c r="F3910" s="37">
        <v>4.7E-2</v>
      </c>
      <c r="G3910" s="37" t="s">
        <v>2496</v>
      </c>
      <c r="H3910" s="37" t="s">
        <v>2308</v>
      </c>
      <c r="I3910" s="37">
        <v>1</v>
      </c>
      <c r="J3910" s="37" t="s">
        <v>2268</v>
      </c>
      <c r="K3910" s="37">
        <v>1</v>
      </c>
      <c r="L3910" s="37">
        <v>0</v>
      </c>
    </row>
    <row r="3911" spans="1:12" x14ac:dyDescent="0.25">
      <c r="A3911" s="37" t="s">
        <v>8596</v>
      </c>
      <c r="B3911" s="37">
        <v>1</v>
      </c>
      <c r="C3911" s="37">
        <v>0</v>
      </c>
      <c r="D3911" s="37">
        <v>0</v>
      </c>
      <c r="E3911" s="37">
        <v>0</v>
      </c>
      <c r="F3911" s="37">
        <v>0.32930000000000004</v>
      </c>
      <c r="G3911" s="37" t="s">
        <v>3043</v>
      </c>
      <c r="H3911" s="37" t="s">
        <v>2308</v>
      </c>
      <c r="I3911" s="37">
        <v>7</v>
      </c>
      <c r="J3911" s="37" t="s">
        <v>2268</v>
      </c>
      <c r="K3911" s="37">
        <v>1</v>
      </c>
      <c r="L3911" s="37">
        <v>0</v>
      </c>
    </row>
    <row r="3912" spans="1:12" x14ac:dyDescent="0.25">
      <c r="A3912" s="37" t="s">
        <v>8042</v>
      </c>
      <c r="B3912" s="37">
        <v>1</v>
      </c>
      <c r="C3912" s="37">
        <v>0</v>
      </c>
      <c r="D3912" s="37">
        <v>0</v>
      </c>
      <c r="E3912" s="37">
        <v>0</v>
      </c>
      <c r="F3912" s="37">
        <v>0.2248</v>
      </c>
      <c r="G3912" s="37" t="s">
        <v>6162</v>
      </c>
      <c r="H3912" s="37" t="s">
        <v>2308</v>
      </c>
      <c r="I3912" s="37">
        <v>12</v>
      </c>
      <c r="J3912" s="37" t="s">
        <v>2275</v>
      </c>
      <c r="K3912" s="37">
        <v>1</v>
      </c>
      <c r="L3912" s="37">
        <v>0</v>
      </c>
    </row>
    <row r="3913" spans="1:12" x14ac:dyDescent="0.25">
      <c r="A3913" s="37" t="s">
        <v>7336</v>
      </c>
      <c r="B3913" s="37">
        <v>1</v>
      </c>
      <c r="C3913" s="37">
        <v>0</v>
      </c>
      <c r="D3913" s="37">
        <v>0</v>
      </c>
      <c r="E3913" s="37">
        <v>0</v>
      </c>
      <c r="F3913" s="37">
        <v>4.7E-2</v>
      </c>
      <c r="G3913" s="37" t="s">
        <v>2945</v>
      </c>
      <c r="H3913" s="37" t="s">
        <v>2308</v>
      </c>
      <c r="I3913" s="37">
        <v>1</v>
      </c>
      <c r="J3913" s="37" t="s">
        <v>2275</v>
      </c>
      <c r="K3913" s="37">
        <v>1</v>
      </c>
      <c r="L3913" s="37">
        <v>0</v>
      </c>
    </row>
    <row r="3914" spans="1:12" x14ac:dyDescent="0.25">
      <c r="A3914" s="37" t="s">
        <v>4876</v>
      </c>
      <c r="B3914" s="37">
        <v>1</v>
      </c>
      <c r="C3914" s="37">
        <v>0</v>
      </c>
      <c r="D3914" s="37">
        <v>0</v>
      </c>
      <c r="E3914" s="37">
        <v>0</v>
      </c>
      <c r="F3914" s="37">
        <v>4.7E-2</v>
      </c>
      <c r="G3914" s="37" t="s">
        <v>1239</v>
      </c>
      <c r="H3914" s="37" t="s">
        <v>2310</v>
      </c>
      <c r="I3914" s="37">
        <v>1</v>
      </c>
      <c r="J3914" s="37" t="s">
        <v>2275</v>
      </c>
      <c r="K3914" s="37">
        <v>1</v>
      </c>
      <c r="L3914" s="37">
        <v>0</v>
      </c>
    </row>
    <row r="3915" spans="1:12" x14ac:dyDescent="0.25">
      <c r="A3915" s="37" t="s">
        <v>3915</v>
      </c>
      <c r="B3915" s="37">
        <v>1</v>
      </c>
      <c r="C3915" s="37">
        <v>0</v>
      </c>
      <c r="D3915" s="37">
        <v>1</v>
      </c>
      <c r="E3915" s="37">
        <v>1</v>
      </c>
      <c r="F3915" s="37">
        <v>5.6928999999999998</v>
      </c>
      <c r="G3915" s="37" t="s">
        <v>1242</v>
      </c>
      <c r="H3915" s="37" t="s">
        <v>3297</v>
      </c>
      <c r="I3915" s="37">
        <v>121</v>
      </c>
      <c r="J3915" s="37" t="s">
        <v>2275</v>
      </c>
      <c r="K3915" s="37">
        <v>1</v>
      </c>
      <c r="L3915" s="37">
        <v>1</v>
      </c>
    </row>
    <row r="3916" spans="1:12" x14ac:dyDescent="0.25">
      <c r="A3916" s="37" t="s">
        <v>8101</v>
      </c>
      <c r="B3916" s="37">
        <v>1</v>
      </c>
      <c r="C3916" s="37">
        <v>0</v>
      </c>
      <c r="D3916" s="37">
        <v>1</v>
      </c>
      <c r="E3916" s="37">
        <v>1</v>
      </c>
      <c r="F3916" s="37">
        <v>2.5407000000000002</v>
      </c>
      <c r="G3916" s="37" t="s">
        <v>3600</v>
      </c>
      <c r="H3916" s="37" t="s">
        <v>2308</v>
      </c>
      <c r="I3916" s="37">
        <v>54</v>
      </c>
      <c r="J3916" s="37" t="s">
        <v>2275</v>
      </c>
      <c r="K3916" s="37">
        <v>1</v>
      </c>
      <c r="L3916" s="37">
        <v>1</v>
      </c>
    </row>
    <row r="3917" spans="1:12" x14ac:dyDescent="0.25">
      <c r="A3917" s="37" t="s">
        <v>8543</v>
      </c>
      <c r="B3917" s="37">
        <v>1</v>
      </c>
      <c r="C3917" s="37">
        <v>0</v>
      </c>
      <c r="D3917" s="37">
        <v>0</v>
      </c>
      <c r="E3917" s="37">
        <v>1</v>
      </c>
      <c r="F3917" s="37">
        <v>1.5526</v>
      </c>
      <c r="G3917" s="37" t="s">
        <v>1234</v>
      </c>
      <c r="H3917" s="37" t="s">
        <v>2321</v>
      </c>
      <c r="I3917" s="37">
        <v>33</v>
      </c>
      <c r="J3917" s="37" t="s">
        <v>2275</v>
      </c>
      <c r="K3917" s="37">
        <v>1</v>
      </c>
      <c r="L3917" s="37">
        <v>0</v>
      </c>
    </row>
    <row r="3918" spans="1:12" x14ac:dyDescent="0.25">
      <c r="A3918" s="37" t="s">
        <v>6676</v>
      </c>
      <c r="B3918" s="37">
        <v>1</v>
      </c>
      <c r="C3918" s="37">
        <v>0</v>
      </c>
      <c r="D3918" s="37">
        <v>0</v>
      </c>
      <c r="E3918" s="37">
        <v>1</v>
      </c>
      <c r="F3918" s="37">
        <v>0.2823</v>
      </c>
      <c r="G3918" s="37" t="s">
        <v>1235</v>
      </c>
      <c r="H3918" s="37" t="s">
        <v>2310</v>
      </c>
      <c r="I3918" s="37">
        <v>6</v>
      </c>
      <c r="J3918" s="37" t="s">
        <v>2275</v>
      </c>
      <c r="K3918" s="37">
        <v>1</v>
      </c>
      <c r="L3918" s="37">
        <v>0</v>
      </c>
    </row>
    <row r="3919" spans="1:12" x14ac:dyDescent="0.25">
      <c r="A3919" s="37" t="s">
        <v>7111</v>
      </c>
      <c r="B3919" s="37">
        <v>1</v>
      </c>
      <c r="C3919" s="37">
        <v>0</v>
      </c>
      <c r="D3919" s="37">
        <v>0</v>
      </c>
      <c r="E3919" s="37">
        <v>0</v>
      </c>
      <c r="F3919" s="37">
        <v>0.47050000000000003</v>
      </c>
      <c r="G3919" s="37" t="s">
        <v>1235</v>
      </c>
      <c r="H3919" s="37" t="s">
        <v>2308</v>
      </c>
      <c r="I3919" s="37">
        <v>10</v>
      </c>
      <c r="J3919" s="37" t="s">
        <v>2268</v>
      </c>
      <c r="K3919" s="37">
        <v>1</v>
      </c>
      <c r="L3919" s="37">
        <v>0</v>
      </c>
    </row>
    <row r="3920" spans="1:12" x14ac:dyDescent="0.25">
      <c r="A3920" s="37" t="s">
        <v>6675</v>
      </c>
      <c r="B3920" s="37">
        <v>1</v>
      </c>
      <c r="C3920" s="37">
        <v>0</v>
      </c>
      <c r="D3920" s="37">
        <v>0</v>
      </c>
      <c r="E3920" s="37">
        <v>0</v>
      </c>
      <c r="F3920" s="37">
        <v>0.32930000000000004</v>
      </c>
      <c r="G3920" s="37" t="s">
        <v>1218</v>
      </c>
      <c r="H3920" s="37" t="s">
        <v>2269</v>
      </c>
      <c r="I3920" s="37">
        <v>7</v>
      </c>
      <c r="J3920" s="37" t="s">
        <v>2275</v>
      </c>
      <c r="K3920" s="37">
        <v>1</v>
      </c>
      <c r="L3920" s="37">
        <v>0</v>
      </c>
    </row>
    <row r="3921" spans="1:12" x14ac:dyDescent="0.25">
      <c r="A3921" s="37" t="s">
        <v>5478</v>
      </c>
      <c r="B3921" s="37">
        <v>1</v>
      </c>
      <c r="C3921" s="37">
        <v>0</v>
      </c>
      <c r="D3921" s="37">
        <v>0</v>
      </c>
      <c r="E3921" s="37">
        <v>0</v>
      </c>
      <c r="F3921" s="37">
        <v>0.18820000000000001</v>
      </c>
      <c r="G3921" s="37" t="s">
        <v>1245</v>
      </c>
      <c r="H3921" s="37" t="s">
        <v>2310</v>
      </c>
      <c r="I3921" s="37">
        <v>4</v>
      </c>
      <c r="J3921" s="37" t="s">
        <v>2275</v>
      </c>
      <c r="K3921" s="37">
        <v>1</v>
      </c>
      <c r="L3921" s="37">
        <v>0</v>
      </c>
    </row>
    <row r="3922" spans="1:12" x14ac:dyDescent="0.25">
      <c r="A3922" s="37" t="s">
        <v>7335</v>
      </c>
      <c r="B3922" s="37">
        <v>1</v>
      </c>
      <c r="C3922" s="37">
        <v>0</v>
      </c>
      <c r="D3922" s="37">
        <v>0</v>
      </c>
      <c r="E3922" s="37">
        <v>1</v>
      </c>
      <c r="F3922" s="37">
        <v>1.0351000000000001</v>
      </c>
      <c r="G3922" s="37" t="s">
        <v>1220</v>
      </c>
      <c r="H3922" s="37" t="s">
        <v>2308</v>
      </c>
      <c r="I3922" s="37">
        <v>22</v>
      </c>
      <c r="J3922" s="37" t="s">
        <v>2275</v>
      </c>
      <c r="K3922" s="37">
        <v>1</v>
      </c>
      <c r="L3922" s="37">
        <v>0</v>
      </c>
    </row>
    <row r="3923" spans="1:12" x14ac:dyDescent="0.25">
      <c r="A3923" s="37" t="s">
        <v>5476</v>
      </c>
      <c r="B3923" s="37">
        <v>1</v>
      </c>
      <c r="C3923" s="37">
        <v>0</v>
      </c>
      <c r="D3923" s="37">
        <v>0</v>
      </c>
      <c r="E3923" s="37">
        <v>1</v>
      </c>
      <c r="F3923" s="37">
        <v>0.51750000000000007</v>
      </c>
      <c r="G3923" s="37" t="s">
        <v>2276</v>
      </c>
      <c r="H3923" s="37" t="s">
        <v>2310</v>
      </c>
      <c r="I3923" s="37">
        <v>11</v>
      </c>
      <c r="J3923" s="37" t="s">
        <v>2275</v>
      </c>
      <c r="K3923" s="37">
        <v>1</v>
      </c>
      <c r="L3923" s="37">
        <v>0</v>
      </c>
    </row>
    <row r="3924" spans="1:12" x14ac:dyDescent="0.25">
      <c r="A3924" s="37" t="s">
        <v>5475</v>
      </c>
      <c r="B3924" s="37">
        <v>1</v>
      </c>
      <c r="C3924" s="37">
        <v>0</v>
      </c>
      <c r="D3924" s="37">
        <v>0</v>
      </c>
      <c r="E3924" s="37">
        <v>0</v>
      </c>
      <c r="F3924" s="37">
        <v>1.2703</v>
      </c>
      <c r="G3924" s="37" t="s">
        <v>2276</v>
      </c>
      <c r="H3924" s="37" t="s">
        <v>2308</v>
      </c>
      <c r="I3924" s="37">
        <v>27</v>
      </c>
      <c r="J3924" s="37" t="s">
        <v>2275</v>
      </c>
      <c r="K3924" s="37">
        <v>1</v>
      </c>
      <c r="L3924" s="37">
        <v>0</v>
      </c>
    </row>
    <row r="3925" spans="1:12" x14ac:dyDescent="0.25">
      <c r="A3925" s="37" t="s">
        <v>7226</v>
      </c>
      <c r="B3925" s="37">
        <v>1</v>
      </c>
      <c r="C3925" s="37">
        <v>0</v>
      </c>
      <c r="D3925" s="37">
        <v>0</v>
      </c>
      <c r="E3925" s="37">
        <v>1</v>
      </c>
      <c r="F3925" s="37">
        <v>4.7E-2</v>
      </c>
      <c r="G3925" s="37" t="s">
        <v>1219</v>
      </c>
      <c r="H3925" s="37" t="s">
        <v>2308</v>
      </c>
      <c r="I3925" s="37">
        <v>1</v>
      </c>
      <c r="J3925" s="37" t="s">
        <v>2268</v>
      </c>
      <c r="K3925" s="37">
        <v>1</v>
      </c>
      <c r="L3925" s="37">
        <v>0</v>
      </c>
    </row>
    <row r="3926" spans="1:12" x14ac:dyDescent="0.25">
      <c r="A3926" s="37" t="s">
        <v>8408</v>
      </c>
      <c r="B3926" s="37">
        <v>1</v>
      </c>
      <c r="C3926" s="37">
        <v>0</v>
      </c>
      <c r="D3926" s="37">
        <v>1</v>
      </c>
      <c r="E3926" s="37">
        <v>0</v>
      </c>
      <c r="F3926" s="37">
        <v>2.3525</v>
      </c>
      <c r="G3926" s="37" t="s">
        <v>1219</v>
      </c>
      <c r="H3926" s="37" t="s">
        <v>2316</v>
      </c>
      <c r="I3926" s="37">
        <v>50</v>
      </c>
      <c r="J3926" s="37" t="s">
        <v>2275</v>
      </c>
      <c r="K3926" s="37">
        <v>1</v>
      </c>
      <c r="L3926" s="37">
        <v>1</v>
      </c>
    </row>
    <row r="3927" spans="1:12" x14ac:dyDescent="0.25">
      <c r="A3927" s="37" t="s">
        <v>6952</v>
      </c>
      <c r="B3927" s="37">
        <v>1</v>
      </c>
      <c r="C3927" s="37">
        <v>0</v>
      </c>
      <c r="D3927" s="37">
        <v>0</v>
      </c>
      <c r="E3927" s="37">
        <v>0</v>
      </c>
      <c r="F3927" s="37">
        <v>0.32930000000000004</v>
      </c>
      <c r="G3927" s="37" t="s">
        <v>1219</v>
      </c>
      <c r="H3927" s="37" t="s">
        <v>2316</v>
      </c>
      <c r="I3927" s="37">
        <v>7</v>
      </c>
      <c r="J3927" s="37" t="s">
        <v>2275</v>
      </c>
      <c r="K3927" s="37">
        <v>1</v>
      </c>
      <c r="L3927" s="37">
        <v>0</v>
      </c>
    </row>
    <row r="3928" spans="1:12" x14ac:dyDescent="0.25">
      <c r="A3928" s="37" t="s">
        <v>6197</v>
      </c>
      <c r="B3928" s="37">
        <v>1</v>
      </c>
      <c r="C3928" s="37">
        <v>0</v>
      </c>
      <c r="D3928" s="37">
        <v>0</v>
      </c>
      <c r="E3928" s="37">
        <v>0</v>
      </c>
      <c r="F3928" s="37">
        <v>0</v>
      </c>
      <c r="G3928" s="37" t="s">
        <v>1219</v>
      </c>
      <c r="H3928" s="37" t="s">
        <v>2316</v>
      </c>
      <c r="I3928" s="37">
        <v>0</v>
      </c>
      <c r="J3928" s="37" t="s">
        <v>2275</v>
      </c>
      <c r="K3928" s="37">
        <v>0</v>
      </c>
      <c r="L3928" s="37">
        <v>0</v>
      </c>
    </row>
    <row r="3929" spans="1:12" x14ac:dyDescent="0.25">
      <c r="A3929" s="37" t="s">
        <v>6673</v>
      </c>
      <c r="B3929" s="37">
        <v>1</v>
      </c>
      <c r="C3929" s="37">
        <v>0</v>
      </c>
      <c r="D3929" s="37">
        <v>0</v>
      </c>
      <c r="E3929" s="37">
        <v>0</v>
      </c>
      <c r="F3929" s="37">
        <v>0.2823</v>
      </c>
      <c r="G3929" s="37" t="s">
        <v>1219</v>
      </c>
      <c r="H3929" s="37" t="s">
        <v>2405</v>
      </c>
      <c r="I3929" s="37">
        <v>6</v>
      </c>
      <c r="J3929" s="37" t="s">
        <v>2275</v>
      </c>
      <c r="K3929" s="37">
        <v>1</v>
      </c>
      <c r="L3929" s="37">
        <v>0</v>
      </c>
    </row>
    <row r="3930" spans="1:12" x14ac:dyDescent="0.25">
      <c r="A3930" s="37" t="s">
        <v>5874</v>
      </c>
      <c r="B3930" s="37">
        <v>1</v>
      </c>
      <c r="C3930" s="37">
        <v>0</v>
      </c>
      <c r="D3930" s="37">
        <v>0</v>
      </c>
      <c r="E3930" s="37">
        <v>1</v>
      </c>
      <c r="F3930" s="37">
        <v>0.37640000000000001</v>
      </c>
      <c r="G3930" s="37" t="s">
        <v>1219</v>
      </c>
      <c r="H3930" s="37" t="s">
        <v>2308</v>
      </c>
      <c r="I3930" s="37">
        <v>8</v>
      </c>
      <c r="J3930" s="37" t="s">
        <v>2275</v>
      </c>
      <c r="K3930" s="37">
        <v>1</v>
      </c>
      <c r="L3930" s="37">
        <v>0</v>
      </c>
    </row>
    <row r="3931" spans="1:12" x14ac:dyDescent="0.25">
      <c r="A3931" s="37" t="s">
        <v>6194</v>
      </c>
      <c r="B3931" s="37">
        <v>1</v>
      </c>
      <c r="C3931" s="37">
        <v>0</v>
      </c>
      <c r="D3931" s="37">
        <v>0</v>
      </c>
      <c r="E3931" s="37">
        <v>0</v>
      </c>
      <c r="F3931" s="37">
        <v>0.37640000000000001</v>
      </c>
      <c r="G3931" s="37" t="s">
        <v>1239</v>
      </c>
      <c r="H3931" s="37" t="s">
        <v>2321</v>
      </c>
      <c r="I3931" s="37">
        <v>8</v>
      </c>
      <c r="J3931" s="37" t="s">
        <v>2275</v>
      </c>
      <c r="K3931" s="37">
        <v>1</v>
      </c>
      <c r="L3931" s="37">
        <v>0</v>
      </c>
    </row>
    <row r="3932" spans="1:12" x14ac:dyDescent="0.25">
      <c r="A3932" s="37" t="s">
        <v>6462</v>
      </c>
      <c r="B3932" s="37">
        <v>1</v>
      </c>
      <c r="C3932" s="37">
        <v>0</v>
      </c>
      <c r="D3932" s="37">
        <v>1</v>
      </c>
      <c r="E3932" s="37">
        <v>0</v>
      </c>
      <c r="F3932" s="37">
        <v>2.9641000000000002</v>
      </c>
      <c r="G3932" s="37" t="s">
        <v>1232</v>
      </c>
      <c r="H3932" s="37" t="s">
        <v>2269</v>
      </c>
      <c r="I3932" s="37">
        <v>63</v>
      </c>
      <c r="J3932" s="37" t="s">
        <v>2275</v>
      </c>
      <c r="K3932" s="37">
        <v>1</v>
      </c>
      <c r="L3932" s="37">
        <v>1</v>
      </c>
    </row>
    <row r="3933" spans="1:12" x14ac:dyDescent="0.25">
      <c r="A3933" s="37" t="s">
        <v>7978</v>
      </c>
      <c r="B3933" s="37">
        <v>1</v>
      </c>
      <c r="C3933" s="37">
        <v>0</v>
      </c>
      <c r="D3933" s="37">
        <v>0</v>
      </c>
      <c r="E3933" s="37">
        <v>0</v>
      </c>
      <c r="F3933" s="37">
        <v>0.23520000000000002</v>
      </c>
      <c r="G3933" s="37" t="s">
        <v>1248</v>
      </c>
      <c r="H3933" s="37" t="s">
        <v>2316</v>
      </c>
      <c r="I3933" s="37">
        <v>5</v>
      </c>
      <c r="J3933" s="37" t="s">
        <v>2275</v>
      </c>
      <c r="K3933" s="37">
        <v>1</v>
      </c>
      <c r="L3933" s="37">
        <v>0</v>
      </c>
    </row>
    <row r="3934" spans="1:12" x14ac:dyDescent="0.25">
      <c r="A3934" s="37" t="s">
        <v>6812</v>
      </c>
      <c r="B3934" s="37">
        <v>1</v>
      </c>
      <c r="C3934" s="37">
        <v>0</v>
      </c>
      <c r="D3934" s="37">
        <v>0</v>
      </c>
      <c r="E3934" s="37">
        <v>1</v>
      </c>
      <c r="F3934" s="37">
        <v>0.56459999999999999</v>
      </c>
      <c r="G3934" s="37" t="s">
        <v>1256</v>
      </c>
      <c r="H3934" s="37" t="s">
        <v>2321</v>
      </c>
      <c r="I3934" s="37">
        <v>12</v>
      </c>
      <c r="J3934" s="37" t="s">
        <v>2275</v>
      </c>
      <c r="K3934" s="37">
        <v>1</v>
      </c>
      <c r="L3934" s="37">
        <v>0</v>
      </c>
    </row>
    <row r="3935" spans="1:12" x14ac:dyDescent="0.25">
      <c r="A3935" s="37" t="s">
        <v>6461</v>
      </c>
      <c r="B3935" s="37">
        <v>1</v>
      </c>
      <c r="C3935" s="37">
        <v>0</v>
      </c>
      <c r="D3935" s="37">
        <v>1</v>
      </c>
      <c r="E3935" s="37">
        <v>1</v>
      </c>
      <c r="F3935" s="37">
        <v>4.9872000000000005</v>
      </c>
      <c r="G3935" s="37" t="s">
        <v>1221</v>
      </c>
      <c r="H3935" s="37" t="s">
        <v>2321</v>
      </c>
      <c r="I3935" s="37">
        <v>106</v>
      </c>
      <c r="J3935" s="37" t="s">
        <v>2275</v>
      </c>
      <c r="K3935" s="37">
        <v>1</v>
      </c>
      <c r="L3935" s="37">
        <v>1</v>
      </c>
    </row>
    <row r="3936" spans="1:12" x14ac:dyDescent="0.25">
      <c r="A3936" s="37" t="s">
        <v>7105</v>
      </c>
      <c r="B3936" s="37">
        <v>1</v>
      </c>
      <c r="C3936" s="37">
        <v>0</v>
      </c>
      <c r="D3936" s="37">
        <v>0</v>
      </c>
      <c r="E3936" s="37">
        <v>0</v>
      </c>
      <c r="F3936" s="37">
        <v>0.47050000000000003</v>
      </c>
      <c r="G3936" s="37" t="s">
        <v>1269</v>
      </c>
      <c r="H3936" s="37" t="s">
        <v>2316</v>
      </c>
      <c r="I3936" s="37">
        <v>10</v>
      </c>
      <c r="J3936" s="37" t="s">
        <v>2275</v>
      </c>
      <c r="K3936" s="37">
        <v>1</v>
      </c>
      <c r="L3936" s="37">
        <v>0</v>
      </c>
    </row>
    <row r="3937" spans="1:12" x14ac:dyDescent="0.25">
      <c r="A3937" s="37" t="s">
        <v>3889</v>
      </c>
      <c r="B3937" s="37">
        <v>1</v>
      </c>
      <c r="C3937" s="37">
        <v>0</v>
      </c>
      <c r="D3937" s="37">
        <v>0</v>
      </c>
      <c r="E3937" s="37">
        <v>0</v>
      </c>
      <c r="F3937" s="37">
        <v>0.2823</v>
      </c>
      <c r="G3937" s="37" t="s">
        <v>1259</v>
      </c>
      <c r="H3937" s="37" t="s">
        <v>2310</v>
      </c>
      <c r="I3937" s="37">
        <v>6</v>
      </c>
      <c r="J3937" s="37" t="s">
        <v>2275</v>
      </c>
      <c r="K3937" s="37">
        <v>1</v>
      </c>
      <c r="L3937" s="37">
        <v>0</v>
      </c>
    </row>
    <row r="3938" spans="1:12" x14ac:dyDescent="0.25">
      <c r="A3938" s="37" t="s">
        <v>5870</v>
      </c>
      <c r="B3938" s="37">
        <v>1</v>
      </c>
      <c r="C3938" s="37">
        <v>0</v>
      </c>
      <c r="D3938" s="37">
        <v>0</v>
      </c>
      <c r="E3938" s="37">
        <v>0</v>
      </c>
      <c r="F3938" s="37">
        <v>0.51750000000000007</v>
      </c>
      <c r="G3938" s="37" t="s">
        <v>1219</v>
      </c>
      <c r="H3938" s="37" t="s">
        <v>2308</v>
      </c>
      <c r="I3938" s="37">
        <v>11</v>
      </c>
      <c r="J3938" s="37" t="s">
        <v>2268</v>
      </c>
      <c r="K3938" s="37">
        <v>1</v>
      </c>
      <c r="L3938" s="37">
        <v>0</v>
      </c>
    </row>
    <row r="3939" spans="1:12" x14ac:dyDescent="0.25">
      <c r="A3939" s="37" t="s">
        <v>3886</v>
      </c>
      <c r="B3939" s="37">
        <v>1</v>
      </c>
      <c r="C3939" s="37">
        <v>0</v>
      </c>
      <c r="D3939" s="37">
        <v>1</v>
      </c>
      <c r="E3939" s="37">
        <v>0</v>
      </c>
      <c r="F3939" s="37">
        <v>2.5877000000000003</v>
      </c>
      <c r="G3939" s="37" t="s">
        <v>1232</v>
      </c>
      <c r="H3939" s="37" t="s">
        <v>2308</v>
      </c>
      <c r="I3939" s="37">
        <v>55</v>
      </c>
      <c r="J3939" s="37" t="s">
        <v>2268</v>
      </c>
      <c r="K3939" s="37">
        <v>1</v>
      </c>
      <c r="L3939" s="37">
        <v>1</v>
      </c>
    </row>
    <row r="3940" spans="1:12" x14ac:dyDescent="0.25">
      <c r="A3940" s="37" t="s">
        <v>7333</v>
      </c>
      <c r="B3940" s="37">
        <v>1</v>
      </c>
      <c r="C3940" s="37">
        <v>0</v>
      </c>
      <c r="D3940" s="37">
        <v>0</v>
      </c>
      <c r="E3940" s="37">
        <v>0</v>
      </c>
      <c r="F3940" s="37">
        <v>4.7E-2</v>
      </c>
      <c r="G3940" s="37" t="s">
        <v>1219</v>
      </c>
      <c r="H3940" s="37" t="s">
        <v>2308</v>
      </c>
      <c r="I3940" s="37">
        <v>1</v>
      </c>
      <c r="J3940" s="37" t="s">
        <v>2268</v>
      </c>
      <c r="K3940" s="37">
        <v>1</v>
      </c>
      <c r="L3940" s="37">
        <v>0</v>
      </c>
    </row>
    <row r="3941" spans="1:12" x14ac:dyDescent="0.25">
      <c r="A3941" s="37" t="s">
        <v>7104</v>
      </c>
      <c r="B3941" s="37">
        <v>1</v>
      </c>
      <c r="C3941" s="37">
        <v>0</v>
      </c>
      <c r="D3941" s="37">
        <v>0</v>
      </c>
      <c r="E3941" s="37">
        <v>0</v>
      </c>
      <c r="F3941" s="37">
        <v>0.75280000000000002</v>
      </c>
      <c r="G3941" s="37" t="s">
        <v>1219</v>
      </c>
      <c r="H3941" s="37" t="s">
        <v>2308</v>
      </c>
      <c r="I3941" s="37">
        <v>16</v>
      </c>
      <c r="J3941" s="37" t="s">
        <v>2268</v>
      </c>
      <c r="K3941" s="37">
        <v>1</v>
      </c>
      <c r="L3941" s="37">
        <v>0</v>
      </c>
    </row>
    <row r="3942" spans="1:12" x14ac:dyDescent="0.25">
      <c r="A3942" s="37" t="s">
        <v>8100</v>
      </c>
      <c r="B3942" s="37">
        <v>1</v>
      </c>
      <c r="C3942" s="37">
        <v>0</v>
      </c>
      <c r="D3942" s="37">
        <v>0</v>
      </c>
      <c r="E3942" s="37">
        <v>0</v>
      </c>
      <c r="F3942" s="37">
        <v>4.7E-2</v>
      </c>
      <c r="G3942" s="37" t="s">
        <v>1219</v>
      </c>
      <c r="H3942" s="37" t="s">
        <v>2308</v>
      </c>
      <c r="I3942" s="37">
        <v>1</v>
      </c>
      <c r="J3942" s="37" t="s">
        <v>2268</v>
      </c>
      <c r="K3942" s="37">
        <v>1</v>
      </c>
      <c r="L3942" s="37">
        <v>0</v>
      </c>
    </row>
    <row r="3943" spans="1:12" x14ac:dyDescent="0.25">
      <c r="A3943" s="37" t="s">
        <v>6187</v>
      </c>
      <c r="B3943" s="37">
        <v>1</v>
      </c>
      <c r="C3943" s="37">
        <v>0</v>
      </c>
      <c r="D3943" s="37">
        <v>0</v>
      </c>
      <c r="E3943" s="37">
        <v>0</v>
      </c>
      <c r="F3943" s="37">
        <v>0.47050000000000003</v>
      </c>
      <c r="G3943" s="37" t="s">
        <v>1220</v>
      </c>
      <c r="H3943" s="37" t="s">
        <v>3297</v>
      </c>
      <c r="I3943" s="37">
        <v>10</v>
      </c>
      <c r="J3943" s="37" t="s">
        <v>2275</v>
      </c>
      <c r="K3943" s="37">
        <v>1</v>
      </c>
      <c r="L3943" s="37">
        <v>0</v>
      </c>
    </row>
    <row r="3944" spans="1:12" x14ac:dyDescent="0.25">
      <c r="A3944" s="37" t="s">
        <v>8378</v>
      </c>
      <c r="B3944" s="37">
        <v>1</v>
      </c>
      <c r="C3944" s="37">
        <v>0</v>
      </c>
      <c r="D3944" s="37">
        <v>0</v>
      </c>
      <c r="E3944" s="37">
        <v>0</v>
      </c>
      <c r="F3944" s="37">
        <v>9.4100000000000003E-2</v>
      </c>
      <c r="G3944" s="37" t="s">
        <v>1219</v>
      </c>
      <c r="H3944" s="37" t="s">
        <v>2269</v>
      </c>
      <c r="I3944" s="37">
        <v>2</v>
      </c>
      <c r="J3944" s="37" t="s">
        <v>2275</v>
      </c>
      <c r="K3944" s="37">
        <v>1</v>
      </c>
      <c r="L3944" s="37">
        <v>0</v>
      </c>
    </row>
    <row r="3945" spans="1:12" x14ac:dyDescent="0.25">
      <c r="A3945" s="37" t="s">
        <v>6458</v>
      </c>
      <c r="B3945" s="37">
        <v>1</v>
      </c>
      <c r="C3945" s="37">
        <v>0</v>
      </c>
      <c r="D3945" s="37">
        <v>0</v>
      </c>
      <c r="E3945" s="37">
        <v>0</v>
      </c>
      <c r="F3945" s="37">
        <v>0.32930000000000004</v>
      </c>
      <c r="G3945" s="37" t="s">
        <v>1219</v>
      </c>
      <c r="H3945" s="37" t="s">
        <v>2269</v>
      </c>
      <c r="I3945" s="37">
        <v>7</v>
      </c>
      <c r="J3945" s="37" t="s">
        <v>2275</v>
      </c>
      <c r="K3945" s="37">
        <v>1</v>
      </c>
      <c r="L3945" s="37">
        <v>0</v>
      </c>
    </row>
    <row r="3946" spans="1:12" x14ac:dyDescent="0.25">
      <c r="A3946" s="37" t="s">
        <v>3881</v>
      </c>
      <c r="B3946" s="37">
        <v>1</v>
      </c>
      <c r="C3946" s="37">
        <v>0</v>
      </c>
      <c r="D3946" s="37">
        <v>0</v>
      </c>
      <c r="E3946" s="37">
        <v>1</v>
      </c>
      <c r="F3946" s="37">
        <v>0.2823</v>
      </c>
      <c r="G3946" s="37" t="s">
        <v>1219</v>
      </c>
      <c r="H3946" s="37" t="s">
        <v>2269</v>
      </c>
      <c r="I3946" s="37">
        <v>6</v>
      </c>
      <c r="J3946" s="37" t="s">
        <v>2275</v>
      </c>
      <c r="K3946" s="37">
        <v>1</v>
      </c>
      <c r="L3946" s="37">
        <v>0</v>
      </c>
    </row>
    <row r="3947" spans="1:12" x14ac:dyDescent="0.25">
      <c r="A3947" s="37" t="s">
        <v>5466</v>
      </c>
      <c r="B3947" s="37">
        <v>1</v>
      </c>
      <c r="C3947" s="37">
        <v>0</v>
      </c>
      <c r="D3947" s="37">
        <v>0</v>
      </c>
      <c r="E3947" s="37">
        <v>0</v>
      </c>
      <c r="F3947" s="37">
        <v>0.1411</v>
      </c>
      <c r="G3947" s="37" t="s">
        <v>1219</v>
      </c>
      <c r="H3947" s="37" t="s">
        <v>2310</v>
      </c>
      <c r="I3947" s="37">
        <v>3</v>
      </c>
      <c r="J3947" s="37" t="s">
        <v>2275</v>
      </c>
      <c r="K3947" s="37">
        <v>1</v>
      </c>
      <c r="L3947" s="37">
        <v>0</v>
      </c>
    </row>
    <row r="3948" spans="1:12" x14ac:dyDescent="0.25">
      <c r="A3948" s="37" t="s">
        <v>4857</v>
      </c>
      <c r="B3948" s="37">
        <v>1</v>
      </c>
      <c r="C3948" s="37">
        <v>0</v>
      </c>
      <c r="D3948" s="37">
        <v>0</v>
      </c>
      <c r="E3948" s="37">
        <v>0</v>
      </c>
      <c r="F3948" s="37">
        <v>0.94100000000000006</v>
      </c>
      <c r="G3948" s="37" t="s">
        <v>1219</v>
      </c>
      <c r="H3948" s="37" t="s">
        <v>2310</v>
      </c>
      <c r="I3948" s="37">
        <v>20</v>
      </c>
      <c r="J3948" s="37" t="s">
        <v>2275</v>
      </c>
      <c r="K3948" s="37">
        <v>1</v>
      </c>
      <c r="L3948" s="37">
        <v>0</v>
      </c>
    </row>
    <row r="3949" spans="1:12" x14ac:dyDescent="0.25">
      <c r="A3949" s="37" t="s">
        <v>5464</v>
      </c>
      <c r="B3949" s="37">
        <v>1</v>
      </c>
      <c r="C3949" s="37">
        <v>0</v>
      </c>
      <c r="D3949" s="37">
        <v>0</v>
      </c>
      <c r="E3949" s="37">
        <v>1</v>
      </c>
      <c r="F3949" s="37">
        <v>1.5056</v>
      </c>
      <c r="G3949" s="37" t="s">
        <v>1226</v>
      </c>
      <c r="H3949" s="37" t="s">
        <v>2310</v>
      </c>
      <c r="I3949" s="37">
        <v>32</v>
      </c>
      <c r="J3949" s="37" t="s">
        <v>2275</v>
      </c>
      <c r="K3949" s="37">
        <v>1</v>
      </c>
      <c r="L3949" s="37">
        <v>0</v>
      </c>
    </row>
    <row r="3950" spans="1:12" x14ac:dyDescent="0.25">
      <c r="A3950" s="37" t="s">
        <v>5865</v>
      </c>
      <c r="B3950" s="37">
        <v>1</v>
      </c>
      <c r="C3950" s="37">
        <v>0</v>
      </c>
      <c r="D3950" s="37">
        <v>0</v>
      </c>
      <c r="E3950" s="37">
        <v>1</v>
      </c>
      <c r="F3950" s="37">
        <v>0.32930000000000004</v>
      </c>
      <c r="G3950" s="37" t="s">
        <v>1226</v>
      </c>
      <c r="H3950" s="37" t="s">
        <v>2310</v>
      </c>
      <c r="I3950" s="37">
        <v>7</v>
      </c>
      <c r="J3950" s="37" t="s">
        <v>2275</v>
      </c>
      <c r="K3950" s="37">
        <v>1</v>
      </c>
      <c r="L3950" s="37">
        <v>0</v>
      </c>
    </row>
    <row r="3951" spans="1:12" x14ac:dyDescent="0.25">
      <c r="A3951" s="37" t="s">
        <v>8152</v>
      </c>
      <c r="B3951" s="37">
        <v>1</v>
      </c>
      <c r="C3951" s="37">
        <v>0</v>
      </c>
      <c r="D3951" s="37">
        <v>0</v>
      </c>
      <c r="E3951" s="37">
        <v>1</v>
      </c>
      <c r="F3951" s="37">
        <v>0.37640000000000001</v>
      </c>
      <c r="G3951" s="37" t="s">
        <v>1219</v>
      </c>
      <c r="H3951" s="37" t="s">
        <v>2308</v>
      </c>
      <c r="I3951" s="37">
        <v>8</v>
      </c>
      <c r="J3951" s="37" t="s">
        <v>2268</v>
      </c>
      <c r="K3951" s="37">
        <v>1</v>
      </c>
      <c r="L3951" s="37">
        <v>0</v>
      </c>
    </row>
    <row r="3952" spans="1:12" x14ac:dyDescent="0.25">
      <c r="A3952" s="37" t="s">
        <v>7505</v>
      </c>
      <c r="B3952" s="37">
        <v>1</v>
      </c>
      <c r="C3952" s="37">
        <v>0</v>
      </c>
      <c r="D3952" s="37">
        <v>0</v>
      </c>
      <c r="E3952" s="37">
        <v>0</v>
      </c>
      <c r="F3952" s="37">
        <v>0.23520000000000002</v>
      </c>
      <c r="G3952" s="37" t="s">
        <v>1219</v>
      </c>
      <c r="H3952" s="37" t="s">
        <v>2308</v>
      </c>
      <c r="I3952" s="37">
        <v>5</v>
      </c>
      <c r="J3952" s="37" t="s">
        <v>2268</v>
      </c>
      <c r="K3952" s="37">
        <v>1</v>
      </c>
      <c r="L3952" s="37">
        <v>0</v>
      </c>
    </row>
    <row r="3953" spans="1:12" x14ac:dyDescent="0.25">
      <c r="A3953" s="37" t="s">
        <v>6456</v>
      </c>
      <c r="B3953" s="37">
        <v>1</v>
      </c>
      <c r="C3953" s="37">
        <v>0</v>
      </c>
      <c r="D3953" s="37">
        <v>0</v>
      </c>
      <c r="E3953" s="37">
        <v>0</v>
      </c>
      <c r="F3953" s="37">
        <v>0.4234</v>
      </c>
      <c r="G3953" s="37" t="s">
        <v>1219</v>
      </c>
      <c r="H3953" s="37" t="s">
        <v>3729</v>
      </c>
      <c r="I3953" s="37">
        <v>9</v>
      </c>
      <c r="J3953" s="37" t="s">
        <v>2275</v>
      </c>
      <c r="K3953" s="37">
        <v>1</v>
      </c>
      <c r="L3953" s="37">
        <v>0</v>
      </c>
    </row>
    <row r="3954" spans="1:12" x14ac:dyDescent="0.25">
      <c r="A3954" s="37" t="s">
        <v>6671</v>
      </c>
      <c r="B3954" s="37">
        <v>1</v>
      </c>
      <c r="C3954" s="37">
        <v>0</v>
      </c>
      <c r="D3954" s="37">
        <v>0</v>
      </c>
      <c r="E3954" s="37">
        <v>0</v>
      </c>
      <c r="F3954" s="37">
        <v>0.2823</v>
      </c>
      <c r="G3954" s="37" t="s">
        <v>1219</v>
      </c>
      <c r="H3954" s="37" t="s">
        <v>2308</v>
      </c>
      <c r="I3954" s="37">
        <v>6</v>
      </c>
      <c r="J3954" s="37" t="s">
        <v>2275</v>
      </c>
      <c r="K3954" s="37">
        <v>1</v>
      </c>
      <c r="L3954" s="37">
        <v>0</v>
      </c>
    </row>
    <row r="3955" spans="1:12" x14ac:dyDescent="0.25">
      <c r="A3955" s="37" t="s">
        <v>4851</v>
      </c>
      <c r="B3955" s="37">
        <v>1</v>
      </c>
      <c r="C3955" s="37">
        <v>0</v>
      </c>
      <c r="D3955" s="37">
        <v>0</v>
      </c>
      <c r="E3955" s="37">
        <v>0</v>
      </c>
      <c r="F3955" s="37">
        <v>0.37640000000000001</v>
      </c>
      <c r="G3955" s="37" t="s">
        <v>1219</v>
      </c>
      <c r="H3955" s="37" t="s">
        <v>2308</v>
      </c>
      <c r="I3955" s="37">
        <v>8</v>
      </c>
      <c r="J3955" s="37" t="s">
        <v>2268</v>
      </c>
      <c r="K3955" s="37">
        <v>1</v>
      </c>
      <c r="L3955" s="37">
        <v>0</v>
      </c>
    </row>
    <row r="3956" spans="1:12" x14ac:dyDescent="0.25">
      <c r="A3956" s="37" t="s">
        <v>4849</v>
      </c>
      <c r="B3956" s="37">
        <v>1</v>
      </c>
      <c r="C3956" s="37">
        <v>0</v>
      </c>
      <c r="D3956" s="37">
        <v>1</v>
      </c>
      <c r="E3956" s="37">
        <v>1</v>
      </c>
      <c r="F3956" s="37">
        <v>4.4697000000000005</v>
      </c>
      <c r="G3956" s="37" t="s">
        <v>1219</v>
      </c>
      <c r="H3956" s="37" t="s">
        <v>2308</v>
      </c>
      <c r="I3956" s="37">
        <v>95</v>
      </c>
      <c r="J3956" s="37" t="s">
        <v>2268</v>
      </c>
      <c r="K3956" s="37">
        <v>1</v>
      </c>
      <c r="L3956" s="37">
        <v>1</v>
      </c>
    </row>
    <row r="3957" spans="1:12" x14ac:dyDescent="0.25">
      <c r="A3957" s="37" t="s">
        <v>4847</v>
      </c>
      <c r="B3957" s="37">
        <v>1</v>
      </c>
      <c r="C3957" s="37">
        <v>0</v>
      </c>
      <c r="D3957" s="37">
        <v>0</v>
      </c>
      <c r="E3957" s="37">
        <v>0</v>
      </c>
      <c r="F3957" s="37">
        <v>0.1411</v>
      </c>
      <c r="G3957" s="37" t="s">
        <v>1219</v>
      </c>
      <c r="H3957" s="37" t="s">
        <v>2308</v>
      </c>
      <c r="I3957" s="37">
        <v>3</v>
      </c>
      <c r="J3957" s="37" t="s">
        <v>2268</v>
      </c>
      <c r="K3957" s="37">
        <v>1</v>
      </c>
      <c r="L3957" s="37">
        <v>0</v>
      </c>
    </row>
    <row r="3958" spans="1:12" x14ac:dyDescent="0.25">
      <c r="A3958" s="37" t="s">
        <v>7688</v>
      </c>
      <c r="B3958" s="37">
        <v>1</v>
      </c>
      <c r="C3958" s="37">
        <v>0</v>
      </c>
      <c r="D3958" s="37">
        <v>0</v>
      </c>
      <c r="E3958" s="37">
        <v>0</v>
      </c>
      <c r="F3958" s="37">
        <v>0.9880000000000001</v>
      </c>
      <c r="G3958" s="37" t="s">
        <v>1219</v>
      </c>
      <c r="H3958" s="37" t="s">
        <v>2308</v>
      </c>
      <c r="I3958" s="37">
        <v>21</v>
      </c>
      <c r="J3958" s="37" t="s">
        <v>2268</v>
      </c>
      <c r="K3958" s="37">
        <v>1</v>
      </c>
      <c r="L3958" s="37">
        <v>0</v>
      </c>
    </row>
    <row r="3959" spans="1:12" x14ac:dyDescent="0.25">
      <c r="A3959" s="37" t="s">
        <v>6948</v>
      </c>
      <c r="B3959" s="37">
        <v>1</v>
      </c>
      <c r="C3959" s="37">
        <v>0</v>
      </c>
      <c r="D3959" s="37">
        <v>0</v>
      </c>
      <c r="E3959" s="37">
        <v>0</v>
      </c>
      <c r="F3959" s="37">
        <v>0.18820000000000001</v>
      </c>
      <c r="G3959" s="37" t="s">
        <v>1219</v>
      </c>
      <c r="H3959" s="37" t="s">
        <v>2308</v>
      </c>
      <c r="I3959" s="37">
        <v>4</v>
      </c>
      <c r="J3959" s="37" t="s">
        <v>2268</v>
      </c>
      <c r="K3959" s="37">
        <v>1</v>
      </c>
      <c r="L3959" s="37">
        <v>0</v>
      </c>
    </row>
    <row r="3960" spans="1:12" x14ac:dyDescent="0.25">
      <c r="A3960" s="37" t="s">
        <v>7221</v>
      </c>
      <c r="B3960" s="37">
        <v>1</v>
      </c>
      <c r="C3960" s="37">
        <v>0</v>
      </c>
      <c r="D3960" s="37">
        <v>0</v>
      </c>
      <c r="E3960" s="37">
        <v>1</v>
      </c>
      <c r="F3960" s="37">
        <v>0.56459999999999999</v>
      </c>
      <c r="G3960" s="37" t="s">
        <v>1219</v>
      </c>
      <c r="H3960" s="37" t="s">
        <v>2308</v>
      </c>
      <c r="I3960" s="37">
        <v>12</v>
      </c>
      <c r="J3960" s="37" t="s">
        <v>2268</v>
      </c>
      <c r="K3960" s="37">
        <v>1</v>
      </c>
      <c r="L3960" s="37">
        <v>0</v>
      </c>
    </row>
    <row r="3961" spans="1:12" x14ac:dyDescent="0.25">
      <c r="A3961" s="37" t="s">
        <v>7926</v>
      </c>
      <c r="B3961" s="37">
        <v>1</v>
      </c>
      <c r="C3961" s="37">
        <v>0</v>
      </c>
      <c r="D3961" s="37">
        <v>0</v>
      </c>
      <c r="E3961" s="37">
        <v>0</v>
      </c>
      <c r="F3961" s="37">
        <v>0.2823</v>
      </c>
      <c r="G3961" s="37" t="s">
        <v>1219</v>
      </c>
      <c r="H3961" s="37" t="s">
        <v>2308</v>
      </c>
      <c r="I3961" s="37">
        <v>6</v>
      </c>
      <c r="J3961" s="37" t="s">
        <v>2268</v>
      </c>
      <c r="K3961" s="37">
        <v>1</v>
      </c>
      <c r="L3961" s="37">
        <v>0</v>
      </c>
    </row>
    <row r="3962" spans="1:12" x14ac:dyDescent="0.25">
      <c r="A3962" s="37" t="s">
        <v>6808</v>
      </c>
      <c r="B3962" s="37">
        <v>1</v>
      </c>
      <c r="C3962" s="37">
        <v>0</v>
      </c>
      <c r="D3962" s="37">
        <v>0</v>
      </c>
      <c r="E3962" s="37">
        <v>1</v>
      </c>
      <c r="F3962" s="37">
        <v>0.23520000000000002</v>
      </c>
      <c r="G3962" s="37" t="s">
        <v>1219</v>
      </c>
      <c r="H3962" s="37" t="s">
        <v>2308</v>
      </c>
      <c r="I3962" s="37">
        <v>5</v>
      </c>
      <c r="J3962" s="37" t="s">
        <v>2275</v>
      </c>
      <c r="K3962" s="37">
        <v>1</v>
      </c>
      <c r="L3962" s="37">
        <v>0</v>
      </c>
    </row>
    <row r="3963" spans="1:12" x14ac:dyDescent="0.25">
      <c r="A3963" s="37" t="s">
        <v>3858</v>
      </c>
      <c r="B3963" s="37">
        <v>1</v>
      </c>
      <c r="C3963" s="37">
        <v>0</v>
      </c>
      <c r="D3963" s="37">
        <v>0</v>
      </c>
      <c r="E3963" s="37">
        <v>0</v>
      </c>
      <c r="F3963" s="37">
        <v>4.7E-2</v>
      </c>
      <c r="G3963" s="37" t="s">
        <v>2276</v>
      </c>
      <c r="H3963" s="37" t="s">
        <v>2308</v>
      </c>
      <c r="I3963" s="37">
        <v>1</v>
      </c>
      <c r="J3963" s="37" t="s">
        <v>2268</v>
      </c>
      <c r="K3963" s="37">
        <v>1</v>
      </c>
      <c r="L3963" s="37">
        <v>0</v>
      </c>
    </row>
    <row r="3964" spans="1:12" x14ac:dyDescent="0.25">
      <c r="A3964" s="37" t="s">
        <v>7420</v>
      </c>
      <c r="B3964" s="37">
        <v>1</v>
      </c>
      <c r="C3964" s="37">
        <v>0</v>
      </c>
      <c r="D3964" s="37">
        <v>0</v>
      </c>
      <c r="E3964" s="37">
        <v>0</v>
      </c>
      <c r="F3964" s="37">
        <v>0.37640000000000001</v>
      </c>
      <c r="G3964" s="37" t="s">
        <v>1257</v>
      </c>
      <c r="H3964" s="37" t="s">
        <v>2308</v>
      </c>
      <c r="I3964" s="37">
        <v>8</v>
      </c>
      <c r="J3964" s="37" t="s">
        <v>2268</v>
      </c>
      <c r="K3964" s="37">
        <v>1</v>
      </c>
      <c r="L3964" s="37">
        <v>0</v>
      </c>
    </row>
    <row r="3965" spans="1:12" x14ac:dyDescent="0.25">
      <c r="A3965" s="37" t="s">
        <v>7875</v>
      </c>
      <c r="B3965" s="37">
        <v>1</v>
      </c>
      <c r="C3965" s="37">
        <v>0</v>
      </c>
      <c r="D3965" s="37">
        <v>0</v>
      </c>
      <c r="E3965" s="37">
        <v>0</v>
      </c>
      <c r="F3965" s="37">
        <v>0.89390000000000003</v>
      </c>
      <c r="G3965" s="37" t="s">
        <v>3295</v>
      </c>
      <c r="H3965" s="37" t="s">
        <v>2308</v>
      </c>
      <c r="I3965" s="37">
        <v>19</v>
      </c>
      <c r="J3965" s="37" t="s">
        <v>2275</v>
      </c>
      <c r="K3965" s="37">
        <v>1</v>
      </c>
      <c r="L3965" s="37">
        <v>0</v>
      </c>
    </row>
    <row r="3966" spans="1:12" x14ac:dyDescent="0.25">
      <c r="A3966" s="37" t="s">
        <v>6181</v>
      </c>
      <c r="B3966" s="37">
        <v>1</v>
      </c>
      <c r="C3966" s="37">
        <v>0</v>
      </c>
      <c r="D3966" s="37">
        <v>0</v>
      </c>
      <c r="E3966" s="37">
        <v>0</v>
      </c>
      <c r="F3966" s="37">
        <v>9.4100000000000003E-2</v>
      </c>
      <c r="G3966" s="37" t="s">
        <v>1222</v>
      </c>
      <c r="H3966" s="37" t="s">
        <v>2308</v>
      </c>
      <c r="I3966" s="37">
        <v>2</v>
      </c>
      <c r="J3966" s="37" t="s">
        <v>2268</v>
      </c>
      <c r="K3966" s="37">
        <v>1</v>
      </c>
      <c r="L3966" s="37">
        <v>0</v>
      </c>
    </row>
    <row r="3967" spans="1:12" x14ac:dyDescent="0.25">
      <c r="A3967" s="37" t="s">
        <v>5453</v>
      </c>
      <c r="B3967" s="37">
        <v>1</v>
      </c>
      <c r="C3967" s="37">
        <v>0</v>
      </c>
      <c r="D3967" s="37">
        <v>0</v>
      </c>
      <c r="E3967" s="37">
        <v>0</v>
      </c>
      <c r="F3967" s="37">
        <v>0.37640000000000001</v>
      </c>
      <c r="G3967" s="37" t="s">
        <v>1222</v>
      </c>
      <c r="H3967" s="37" t="s">
        <v>2310</v>
      </c>
      <c r="I3967" s="37">
        <v>8</v>
      </c>
      <c r="J3967" s="37" t="s">
        <v>2275</v>
      </c>
      <c r="K3967" s="37">
        <v>1</v>
      </c>
      <c r="L3967" s="37">
        <v>0</v>
      </c>
    </row>
    <row r="3968" spans="1:12" x14ac:dyDescent="0.25">
      <c r="A3968" s="37" t="s">
        <v>7419</v>
      </c>
      <c r="B3968" s="37">
        <v>1</v>
      </c>
      <c r="C3968" s="37">
        <v>0</v>
      </c>
      <c r="D3968" s="37">
        <v>0</v>
      </c>
      <c r="E3968" s="37">
        <v>1</v>
      </c>
      <c r="F3968" s="37">
        <v>1.0821000000000001</v>
      </c>
      <c r="G3968" s="37" t="s">
        <v>1222</v>
      </c>
      <c r="H3968" s="37" t="s">
        <v>2310</v>
      </c>
      <c r="I3968" s="37">
        <v>23</v>
      </c>
      <c r="J3968" s="37" t="s">
        <v>2275</v>
      </c>
      <c r="K3968" s="37">
        <v>1</v>
      </c>
      <c r="L3968" s="37">
        <v>0</v>
      </c>
    </row>
    <row r="3969" spans="1:12" x14ac:dyDescent="0.25">
      <c r="A3969" s="37" t="s">
        <v>6179</v>
      </c>
      <c r="B3969" s="37">
        <v>1</v>
      </c>
      <c r="C3969" s="37">
        <v>0</v>
      </c>
      <c r="D3969" s="37">
        <v>0</v>
      </c>
      <c r="E3969" s="37">
        <v>1</v>
      </c>
      <c r="F3969" s="37">
        <v>0.18820000000000001</v>
      </c>
      <c r="G3969" s="37" t="s">
        <v>1219</v>
      </c>
      <c r="H3969" s="37" t="s">
        <v>2321</v>
      </c>
      <c r="I3969" s="37">
        <v>4</v>
      </c>
      <c r="J3969" s="37" t="s">
        <v>2275</v>
      </c>
      <c r="K3969" s="37">
        <v>1</v>
      </c>
      <c r="L3969" s="37">
        <v>0</v>
      </c>
    </row>
    <row r="3970" spans="1:12" x14ac:dyDescent="0.25">
      <c r="A3970" s="37" t="s">
        <v>8039</v>
      </c>
      <c r="B3970" s="37">
        <v>1</v>
      </c>
      <c r="C3970" s="37">
        <v>0</v>
      </c>
      <c r="D3970" s="37">
        <v>0</v>
      </c>
      <c r="E3970" s="37">
        <v>0</v>
      </c>
      <c r="F3970" s="37">
        <v>0.70569999999999999</v>
      </c>
      <c r="G3970" s="37" t="s">
        <v>1260</v>
      </c>
      <c r="H3970" s="37" t="s">
        <v>3856</v>
      </c>
      <c r="I3970" s="37">
        <v>15</v>
      </c>
      <c r="J3970" s="37" t="s">
        <v>2275</v>
      </c>
      <c r="K3970" s="37">
        <v>1</v>
      </c>
      <c r="L3970" s="37">
        <v>0</v>
      </c>
    </row>
    <row r="3971" spans="1:12" x14ac:dyDescent="0.25">
      <c r="A3971" s="37" t="s">
        <v>4834</v>
      </c>
      <c r="B3971" s="37">
        <v>1</v>
      </c>
      <c r="C3971" s="37">
        <v>0</v>
      </c>
      <c r="D3971" s="37">
        <v>0</v>
      </c>
      <c r="E3971" s="37">
        <v>1</v>
      </c>
      <c r="F3971" s="37">
        <v>0.75280000000000002</v>
      </c>
      <c r="G3971" s="37" t="s">
        <v>1233</v>
      </c>
      <c r="H3971" s="37" t="s">
        <v>2310</v>
      </c>
      <c r="I3971" s="37">
        <v>16</v>
      </c>
      <c r="J3971" s="37" t="s">
        <v>2275</v>
      </c>
      <c r="K3971" s="37">
        <v>1</v>
      </c>
      <c r="L3971" s="37">
        <v>0</v>
      </c>
    </row>
    <row r="3972" spans="1:12" x14ac:dyDescent="0.25">
      <c r="A3972" s="37" t="s">
        <v>7101</v>
      </c>
      <c r="B3972" s="37">
        <v>1</v>
      </c>
      <c r="C3972" s="37">
        <v>0</v>
      </c>
      <c r="D3972" s="37">
        <v>0</v>
      </c>
      <c r="E3972" s="37">
        <v>0</v>
      </c>
      <c r="F3972" s="37">
        <v>0.51750000000000007</v>
      </c>
      <c r="G3972" s="37" t="s">
        <v>1219</v>
      </c>
      <c r="H3972" s="37" t="s">
        <v>2308</v>
      </c>
      <c r="I3972" s="37">
        <v>11</v>
      </c>
      <c r="J3972" s="37" t="s">
        <v>2268</v>
      </c>
      <c r="K3972" s="37">
        <v>1</v>
      </c>
      <c r="L3972" s="37">
        <v>0</v>
      </c>
    </row>
    <row r="3973" spans="1:12" x14ac:dyDescent="0.25">
      <c r="A3973" s="37" t="s">
        <v>4832</v>
      </c>
      <c r="B3973" s="37">
        <v>1</v>
      </c>
      <c r="C3973" s="37">
        <v>0</v>
      </c>
      <c r="D3973" s="37">
        <v>0</v>
      </c>
      <c r="E3973" s="37">
        <v>0</v>
      </c>
      <c r="F3973" s="37">
        <v>0.18820000000000001</v>
      </c>
      <c r="G3973" s="37" t="s">
        <v>1247</v>
      </c>
      <c r="H3973" s="37" t="s">
        <v>2316</v>
      </c>
      <c r="I3973" s="37">
        <v>4</v>
      </c>
      <c r="J3973" s="37" t="s">
        <v>2268</v>
      </c>
      <c r="K3973" s="37">
        <v>1</v>
      </c>
      <c r="L3973" s="37">
        <v>0</v>
      </c>
    </row>
    <row r="3974" spans="1:12" x14ac:dyDescent="0.25">
      <c r="A3974" s="37" t="s">
        <v>3844</v>
      </c>
      <c r="B3974" s="37">
        <v>1</v>
      </c>
      <c r="C3974" s="37">
        <v>0</v>
      </c>
      <c r="D3974" s="37">
        <v>0</v>
      </c>
      <c r="E3974" s="37">
        <v>1</v>
      </c>
      <c r="F3974" s="37">
        <v>0.18820000000000001</v>
      </c>
      <c r="G3974" s="37" t="s">
        <v>1247</v>
      </c>
      <c r="H3974" s="37" t="s">
        <v>2316</v>
      </c>
      <c r="I3974" s="37">
        <v>4</v>
      </c>
      <c r="J3974" s="37" t="s">
        <v>2275</v>
      </c>
      <c r="K3974" s="37">
        <v>1</v>
      </c>
      <c r="L3974" s="37">
        <v>0</v>
      </c>
    </row>
    <row r="3975" spans="1:12" x14ac:dyDescent="0.25">
      <c r="A3975" s="37" t="s">
        <v>4831</v>
      </c>
      <c r="B3975" s="37">
        <v>1</v>
      </c>
      <c r="C3975" s="37">
        <v>0</v>
      </c>
      <c r="D3975" s="37">
        <v>0</v>
      </c>
      <c r="E3975" s="37">
        <v>0</v>
      </c>
      <c r="F3975" s="37">
        <v>0.37640000000000001</v>
      </c>
      <c r="G3975" s="37" t="s">
        <v>1247</v>
      </c>
      <c r="H3975" s="37" t="s">
        <v>2321</v>
      </c>
      <c r="I3975" s="37">
        <v>8</v>
      </c>
      <c r="J3975" s="37" t="s">
        <v>2275</v>
      </c>
      <c r="K3975" s="37">
        <v>1</v>
      </c>
      <c r="L3975" s="37">
        <v>0</v>
      </c>
    </row>
    <row r="3976" spans="1:12" x14ac:dyDescent="0.25">
      <c r="A3976" s="37" t="s">
        <v>3839</v>
      </c>
      <c r="B3976" s="37">
        <v>1</v>
      </c>
      <c r="C3976" s="37">
        <v>0</v>
      </c>
      <c r="D3976" s="37">
        <v>0</v>
      </c>
      <c r="E3976" s="37">
        <v>0</v>
      </c>
      <c r="F3976" s="37">
        <v>0</v>
      </c>
      <c r="G3976" s="37" t="s">
        <v>1247</v>
      </c>
      <c r="H3976" s="37" t="s">
        <v>2321</v>
      </c>
      <c r="I3976" s="37">
        <v>0</v>
      </c>
      <c r="J3976" s="37" t="s">
        <v>2268</v>
      </c>
      <c r="K3976" s="37">
        <v>0</v>
      </c>
      <c r="L3976" s="37">
        <v>0</v>
      </c>
    </row>
    <row r="3977" spans="1:12" x14ac:dyDescent="0.25">
      <c r="A3977" s="37" t="s">
        <v>3838</v>
      </c>
      <c r="B3977" s="37">
        <v>1</v>
      </c>
      <c r="C3977" s="37">
        <v>0</v>
      </c>
      <c r="D3977" s="37">
        <v>0</v>
      </c>
      <c r="E3977" s="37">
        <v>1</v>
      </c>
      <c r="F3977" s="37">
        <v>0.18820000000000001</v>
      </c>
      <c r="G3977" s="37" t="s">
        <v>1247</v>
      </c>
      <c r="H3977" s="37" t="s">
        <v>2316</v>
      </c>
      <c r="I3977" s="37">
        <v>4</v>
      </c>
      <c r="J3977" s="37" t="s">
        <v>2268</v>
      </c>
      <c r="K3977" s="37">
        <v>1</v>
      </c>
      <c r="L3977" s="37">
        <v>0</v>
      </c>
    </row>
    <row r="3978" spans="1:12" x14ac:dyDescent="0.25">
      <c r="A3978" s="37" t="s">
        <v>4829</v>
      </c>
      <c r="B3978" s="37">
        <v>1</v>
      </c>
      <c r="C3978" s="37">
        <v>0</v>
      </c>
      <c r="D3978" s="37">
        <v>0</v>
      </c>
      <c r="E3978" s="37">
        <v>0</v>
      </c>
      <c r="F3978" s="37">
        <v>0.18820000000000001</v>
      </c>
      <c r="G3978" s="37" t="s">
        <v>1247</v>
      </c>
      <c r="H3978" s="37" t="s">
        <v>2316</v>
      </c>
      <c r="I3978" s="37">
        <v>4</v>
      </c>
      <c r="J3978" s="37" t="s">
        <v>2268</v>
      </c>
      <c r="K3978" s="37">
        <v>1</v>
      </c>
      <c r="L3978" s="37">
        <v>0</v>
      </c>
    </row>
    <row r="3979" spans="1:12" x14ac:dyDescent="0.25">
      <c r="A3979" s="37" t="s">
        <v>5450</v>
      </c>
      <c r="B3979" s="37">
        <v>1</v>
      </c>
      <c r="C3979" s="37">
        <v>0</v>
      </c>
      <c r="D3979" s="37">
        <v>0</v>
      </c>
      <c r="E3979" s="37">
        <v>0</v>
      </c>
      <c r="F3979" s="37">
        <v>0.18820000000000001</v>
      </c>
      <c r="G3979" s="37" t="s">
        <v>1220</v>
      </c>
      <c r="H3979" s="37" t="s">
        <v>2316</v>
      </c>
      <c r="I3979" s="37">
        <v>4</v>
      </c>
      <c r="J3979" s="37" t="s">
        <v>2275</v>
      </c>
      <c r="K3979" s="37">
        <v>1</v>
      </c>
      <c r="L3979" s="37">
        <v>0</v>
      </c>
    </row>
    <row r="3980" spans="1:12" x14ac:dyDescent="0.25">
      <c r="A3980" s="37" t="s">
        <v>7100</v>
      </c>
      <c r="B3980" s="37">
        <v>1</v>
      </c>
      <c r="C3980" s="37">
        <v>0</v>
      </c>
      <c r="D3980" s="37">
        <v>0</v>
      </c>
      <c r="E3980" s="37">
        <v>1</v>
      </c>
      <c r="F3980" s="37">
        <v>0.70569999999999999</v>
      </c>
      <c r="G3980" s="37" t="s">
        <v>1247</v>
      </c>
      <c r="H3980" s="37" t="s">
        <v>2316</v>
      </c>
      <c r="I3980" s="37">
        <v>15</v>
      </c>
      <c r="J3980" s="37" t="s">
        <v>2275</v>
      </c>
      <c r="K3980" s="37">
        <v>1</v>
      </c>
      <c r="L3980" s="37">
        <v>0</v>
      </c>
    </row>
    <row r="3981" spans="1:12" x14ac:dyDescent="0.25">
      <c r="A3981" s="37" t="s">
        <v>7504</v>
      </c>
      <c r="B3981" s="37">
        <v>1</v>
      </c>
      <c r="C3981" s="37">
        <v>0</v>
      </c>
      <c r="D3981" s="37">
        <v>0</v>
      </c>
      <c r="E3981" s="37">
        <v>1</v>
      </c>
      <c r="F3981" s="37">
        <v>0.94100000000000006</v>
      </c>
      <c r="G3981" s="37" t="s">
        <v>1218</v>
      </c>
      <c r="H3981" s="37" t="s">
        <v>2514</v>
      </c>
      <c r="I3981" s="37">
        <v>20</v>
      </c>
      <c r="J3981" s="37" t="s">
        <v>2275</v>
      </c>
      <c r="K3981" s="37">
        <v>1</v>
      </c>
      <c r="L3981" s="37">
        <v>0</v>
      </c>
    </row>
    <row r="3982" spans="1:12" x14ac:dyDescent="0.25">
      <c r="A3982" s="37" t="s">
        <v>7503</v>
      </c>
      <c r="B3982" s="37">
        <v>1</v>
      </c>
      <c r="C3982" s="37">
        <v>0</v>
      </c>
      <c r="D3982" s="37">
        <v>0</v>
      </c>
      <c r="E3982" s="37">
        <v>1</v>
      </c>
      <c r="F3982" s="37">
        <v>4.7E-2</v>
      </c>
      <c r="G3982" s="37" t="s">
        <v>2529</v>
      </c>
      <c r="H3982" s="37" t="s">
        <v>2308</v>
      </c>
      <c r="I3982" s="37">
        <v>1</v>
      </c>
      <c r="J3982" s="37" t="s">
        <v>2275</v>
      </c>
      <c r="K3982" s="37">
        <v>1</v>
      </c>
      <c r="L3982" s="37">
        <v>0</v>
      </c>
    </row>
    <row r="3983" spans="1:12" x14ac:dyDescent="0.25">
      <c r="A3983" s="37" t="s">
        <v>3832</v>
      </c>
      <c r="B3983" s="37">
        <v>1</v>
      </c>
      <c r="C3983" s="37">
        <v>0</v>
      </c>
      <c r="D3983" s="37">
        <v>0</v>
      </c>
      <c r="E3983" s="37">
        <v>0</v>
      </c>
      <c r="F3983" s="37">
        <v>0.65570000000000006</v>
      </c>
      <c r="G3983" s="37" t="s">
        <v>1219</v>
      </c>
      <c r="H3983" s="37" t="s">
        <v>2308</v>
      </c>
      <c r="I3983" s="37">
        <v>35</v>
      </c>
      <c r="J3983" s="37" t="s">
        <v>2268</v>
      </c>
      <c r="K3983" s="37">
        <v>1</v>
      </c>
      <c r="L3983" s="37">
        <v>0</v>
      </c>
    </row>
    <row r="3984" spans="1:12" x14ac:dyDescent="0.25">
      <c r="A3984" s="37" t="s">
        <v>3831</v>
      </c>
      <c r="B3984" s="37">
        <v>1</v>
      </c>
      <c r="C3984" s="37">
        <v>0</v>
      </c>
      <c r="D3984" s="37">
        <v>0</v>
      </c>
      <c r="E3984" s="37">
        <v>0</v>
      </c>
      <c r="F3984" s="37">
        <v>1.0821000000000001</v>
      </c>
      <c r="G3984" s="37" t="s">
        <v>2276</v>
      </c>
      <c r="H3984" s="37" t="s">
        <v>2405</v>
      </c>
      <c r="I3984" s="37">
        <v>23</v>
      </c>
      <c r="J3984" s="37" t="s">
        <v>2268</v>
      </c>
      <c r="K3984" s="37">
        <v>1</v>
      </c>
      <c r="L3984" s="37">
        <v>0</v>
      </c>
    </row>
    <row r="3985" spans="1:12" x14ac:dyDescent="0.25">
      <c r="A3985" s="37" t="s">
        <v>4823</v>
      </c>
      <c r="B3985" s="37">
        <v>1</v>
      </c>
      <c r="C3985" s="37">
        <v>0</v>
      </c>
      <c r="D3985" s="37">
        <v>0</v>
      </c>
      <c r="E3985" s="37">
        <v>0</v>
      </c>
      <c r="F3985" s="37">
        <v>0.65870000000000006</v>
      </c>
      <c r="G3985" s="37" t="s">
        <v>2299</v>
      </c>
      <c r="H3985" s="37" t="s">
        <v>2308</v>
      </c>
      <c r="I3985" s="37">
        <v>14</v>
      </c>
      <c r="J3985" s="37" t="s">
        <v>2268</v>
      </c>
      <c r="K3985" s="37">
        <v>1</v>
      </c>
      <c r="L3985" s="37">
        <v>0</v>
      </c>
    </row>
    <row r="3986" spans="1:12" x14ac:dyDescent="0.25">
      <c r="A3986" s="37" t="s">
        <v>6806</v>
      </c>
      <c r="B3986" s="37">
        <v>1</v>
      </c>
      <c r="C3986" s="37">
        <v>0</v>
      </c>
      <c r="D3986" s="37">
        <v>0</v>
      </c>
      <c r="E3986" s="37">
        <v>0</v>
      </c>
      <c r="F3986" s="37">
        <v>0.47050000000000003</v>
      </c>
      <c r="G3986" s="37" t="s">
        <v>1219</v>
      </c>
      <c r="H3986" s="37" t="s">
        <v>2269</v>
      </c>
      <c r="I3986" s="37">
        <v>10</v>
      </c>
      <c r="J3986" s="37" t="s">
        <v>2275</v>
      </c>
      <c r="K3986" s="37">
        <v>1</v>
      </c>
      <c r="L3986" s="37">
        <v>0</v>
      </c>
    </row>
    <row r="3987" spans="1:12" x14ac:dyDescent="0.25">
      <c r="A3987" s="37" t="s">
        <v>1578</v>
      </c>
      <c r="B3987" s="37">
        <v>1</v>
      </c>
      <c r="C3987" s="37">
        <v>0</v>
      </c>
      <c r="D3987" s="37">
        <v>0</v>
      </c>
      <c r="E3987" s="37">
        <v>0</v>
      </c>
      <c r="F3987" s="37">
        <v>1.3174000000000001</v>
      </c>
      <c r="G3987" s="37" t="s">
        <v>1221</v>
      </c>
      <c r="H3987" s="37" t="s">
        <v>2269</v>
      </c>
      <c r="I3987" s="37">
        <v>28</v>
      </c>
      <c r="J3987" s="37" t="s">
        <v>2275</v>
      </c>
      <c r="K3987" s="37">
        <v>1</v>
      </c>
      <c r="L3987" s="37">
        <v>0</v>
      </c>
    </row>
    <row r="3988" spans="1:12" x14ac:dyDescent="0.25">
      <c r="A3988" s="37" t="s">
        <v>4821</v>
      </c>
      <c r="B3988" s="37">
        <v>1</v>
      </c>
      <c r="C3988" s="37">
        <v>0</v>
      </c>
      <c r="D3988" s="37">
        <v>0</v>
      </c>
      <c r="E3988" s="37">
        <v>0</v>
      </c>
      <c r="F3988" s="37">
        <v>0.32930000000000004</v>
      </c>
      <c r="G3988" s="37" t="s">
        <v>1219</v>
      </c>
      <c r="H3988" s="37" t="s">
        <v>2316</v>
      </c>
      <c r="I3988" s="37">
        <v>7</v>
      </c>
      <c r="J3988" s="37" t="s">
        <v>2275</v>
      </c>
      <c r="K3988" s="37">
        <v>1</v>
      </c>
      <c r="L3988" s="37">
        <v>0</v>
      </c>
    </row>
    <row r="3989" spans="1:12" x14ac:dyDescent="0.25">
      <c r="A3989" s="37" t="s">
        <v>6175</v>
      </c>
      <c r="B3989" s="37">
        <v>1</v>
      </c>
      <c r="C3989" s="37">
        <v>0</v>
      </c>
      <c r="D3989" s="37">
        <v>0</v>
      </c>
      <c r="E3989" s="37">
        <v>0</v>
      </c>
      <c r="F3989" s="37">
        <v>0.1411</v>
      </c>
      <c r="G3989" s="37" t="s">
        <v>1219</v>
      </c>
      <c r="H3989" s="37" t="s">
        <v>2405</v>
      </c>
      <c r="I3989" s="37">
        <v>3</v>
      </c>
      <c r="J3989" s="37" t="s">
        <v>2275</v>
      </c>
      <c r="K3989" s="37">
        <v>1</v>
      </c>
      <c r="L3989" s="37">
        <v>0</v>
      </c>
    </row>
    <row r="3990" spans="1:12" x14ac:dyDescent="0.25">
      <c r="A3990" s="37" t="s">
        <v>7748</v>
      </c>
      <c r="B3990" s="37">
        <v>1</v>
      </c>
      <c r="C3990" s="37">
        <v>0</v>
      </c>
      <c r="D3990" s="37">
        <v>0</v>
      </c>
      <c r="E3990" s="37">
        <v>1</v>
      </c>
      <c r="F3990" s="37">
        <v>0.4234</v>
      </c>
      <c r="G3990" s="37" t="s">
        <v>1219</v>
      </c>
      <c r="H3990" s="37" t="s">
        <v>2310</v>
      </c>
      <c r="I3990" s="37">
        <v>9</v>
      </c>
      <c r="J3990" s="37" t="s">
        <v>2275</v>
      </c>
      <c r="K3990" s="37">
        <v>1</v>
      </c>
      <c r="L3990" s="37">
        <v>0</v>
      </c>
    </row>
    <row r="3991" spans="1:12" x14ac:dyDescent="0.25">
      <c r="A3991" s="37" t="s">
        <v>7606</v>
      </c>
      <c r="B3991" s="37">
        <v>1</v>
      </c>
      <c r="C3991" s="37">
        <v>0</v>
      </c>
      <c r="D3991" s="37">
        <v>0</v>
      </c>
      <c r="E3991" s="37">
        <v>1</v>
      </c>
      <c r="F3991" s="37">
        <v>9.4100000000000003E-2</v>
      </c>
      <c r="G3991" s="37" t="s">
        <v>1222</v>
      </c>
      <c r="H3991" s="37" t="s">
        <v>2321</v>
      </c>
      <c r="I3991" s="37">
        <v>2</v>
      </c>
      <c r="J3991" s="37" t="s">
        <v>2275</v>
      </c>
      <c r="K3991" s="37">
        <v>1</v>
      </c>
      <c r="L3991" s="37">
        <v>0</v>
      </c>
    </row>
    <row r="3992" spans="1:12" x14ac:dyDescent="0.25">
      <c r="A3992" s="37" t="s">
        <v>7873</v>
      </c>
      <c r="B3992" s="37">
        <v>1</v>
      </c>
      <c r="C3992" s="37">
        <v>0</v>
      </c>
      <c r="D3992" s="37">
        <v>0</v>
      </c>
      <c r="E3992" s="37">
        <v>0</v>
      </c>
      <c r="F3992" s="37">
        <v>4.7E-2</v>
      </c>
      <c r="G3992" s="37" t="s">
        <v>1219</v>
      </c>
      <c r="H3992" s="37" t="s">
        <v>2316</v>
      </c>
      <c r="I3992" s="37">
        <v>1</v>
      </c>
      <c r="J3992" s="37" t="s">
        <v>2275</v>
      </c>
      <c r="K3992" s="37">
        <v>1</v>
      </c>
      <c r="L3992" s="37">
        <v>0</v>
      </c>
    </row>
    <row r="3993" spans="1:12" x14ac:dyDescent="0.25">
      <c r="A3993" s="37" t="s">
        <v>4820</v>
      </c>
      <c r="B3993" s="37">
        <v>1</v>
      </c>
      <c r="C3993" s="37">
        <v>0</v>
      </c>
      <c r="D3993" s="37">
        <v>0</v>
      </c>
      <c r="E3993" s="37">
        <v>0</v>
      </c>
      <c r="F3993" s="37">
        <v>1.3174000000000001</v>
      </c>
      <c r="G3993" s="37" t="s">
        <v>1219</v>
      </c>
      <c r="H3993" s="37" t="s">
        <v>2308</v>
      </c>
      <c r="I3993" s="37">
        <v>28</v>
      </c>
      <c r="J3993" s="37" t="s">
        <v>2268</v>
      </c>
      <c r="K3993" s="37">
        <v>1</v>
      </c>
      <c r="L3993" s="37">
        <v>0</v>
      </c>
    </row>
    <row r="3994" spans="1:12" x14ac:dyDescent="0.25">
      <c r="A3994" s="37" t="s">
        <v>3821</v>
      </c>
      <c r="B3994" s="37">
        <v>1</v>
      </c>
      <c r="C3994" s="37">
        <v>0</v>
      </c>
      <c r="D3994" s="37">
        <v>0</v>
      </c>
      <c r="E3994" s="37">
        <v>1</v>
      </c>
      <c r="F3994" s="37">
        <v>0.51750000000000007</v>
      </c>
      <c r="G3994" s="37" t="s">
        <v>1224</v>
      </c>
      <c r="H3994" s="37" t="s">
        <v>2321</v>
      </c>
      <c r="I3994" s="37">
        <v>11</v>
      </c>
      <c r="J3994" s="37" t="s">
        <v>2275</v>
      </c>
      <c r="K3994" s="37">
        <v>1</v>
      </c>
      <c r="L3994" s="37">
        <v>0</v>
      </c>
    </row>
    <row r="3995" spans="1:12" x14ac:dyDescent="0.25">
      <c r="A3995" s="37" t="s">
        <v>5442</v>
      </c>
      <c r="B3995" s="37">
        <v>1</v>
      </c>
      <c r="C3995" s="37">
        <v>0</v>
      </c>
      <c r="D3995" s="37">
        <v>0</v>
      </c>
      <c r="E3995" s="37">
        <v>0</v>
      </c>
      <c r="F3995" s="37">
        <v>0.1411</v>
      </c>
      <c r="G3995" s="37" t="s">
        <v>1219</v>
      </c>
      <c r="H3995" s="37" t="s">
        <v>2269</v>
      </c>
      <c r="I3995" s="37">
        <v>3</v>
      </c>
      <c r="J3995" s="37" t="s">
        <v>2268</v>
      </c>
      <c r="K3995" s="37">
        <v>1</v>
      </c>
      <c r="L3995" s="37">
        <v>0</v>
      </c>
    </row>
    <row r="3996" spans="1:12" x14ac:dyDescent="0.25">
      <c r="A3996" s="37" t="s">
        <v>5859</v>
      </c>
      <c r="B3996" s="37">
        <v>1</v>
      </c>
      <c r="C3996" s="37">
        <v>0</v>
      </c>
      <c r="D3996" s="37">
        <v>0</v>
      </c>
      <c r="E3996" s="37">
        <v>1</v>
      </c>
      <c r="F3996" s="37">
        <v>2.2584</v>
      </c>
      <c r="G3996" s="37" t="s">
        <v>2276</v>
      </c>
      <c r="H3996" s="37" t="s">
        <v>2405</v>
      </c>
      <c r="I3996" s="37">
        <v>48</v>
      </c>
      <c r="J3996" s="37" t="s">
        <v>2275</v>
      </c>
      <c r="K3996" s="37">
        <v>1</v>
      </c>
      <c r="L3996" s="37">
        <v>0</v>
      </c>
    </row>
    <row r="3997" spans="1:12" x14ac:dyDescent="0.25">
      <c r="A3997" s="37" t="s">
        <v>7099</v>
      </c>
      <c r="B3997" s="37">
        <v>1</v>
      </c>
      <c r="C3997" s="37">
        <v>0</v>
      </c>
      <c r="D3997" s="37">
        <v>0</v>
      </c>
      <c r="E3997" s="37">
        <v>0</v>
      </c>
      <c r="F3997" s="37">
        <v>0.1411</v>
      </c>
      <c r="G3997" s="37" t="s">
        <v>1230</v>
      </c>
      <c r="H3997" s="37" t="s">
        <v>2547</v>
      </c>
      <c r="I3997" s="37">
        <v>3</v>
      </c>
      <c r="J3997" s="37" t="s">
        <v>2275</v>
      </c>
      <c r="K3997" s="37">
        <v>1</v>
      </c>
      <c r="L3997" s="37">
        <v>0</v>
      </c>
    </row>
    <row r="3998" spans="1:12" x14ac:dyDescent="0.25">
      <c r="A3998" s="37" t="s">
        <v>4814</v>
      </c>
      <c r="B3998" s="37">
        <v>1</v>
      </c>
      <c r="C3998" s="37">
        <v>0</v>
      </c>
      <c r="D3998" s="37">
        <v>0</v>
      </c>
      <c r="E3998" s="37">
        <v>0</v>
      </c>
      <c r="F3998" s="37">
        <v>0.89390000000000003</v>
      </c>
      <c r="G3998" s="37" t="s">
        <v>1222</v>
      </c>
      <c r="H3998" s="37" t="s">
        <v>2310</v>
      </c>
      <c r="I3998" s="37">
        <v>19</v>
      </c>
      <c r="J3998" s="37" t="s">
        <v>2275</v>
      </c>
      <c r="K3998" s="37">
        <v>1</v>
      </c>
      <c r="L3998" s="37">
        <v>0</v>
      </c>
    </row>
    <row r="3999" spans="1:12" x14ac:dyDescent="0.25">
      <c r="A3999" s="37" t="s">
        <v>7923</v>
      </c>
      <c r="B3999" s="37">
        <v>1</v>
      </c>
      <c r="C3999" s="37">
        <v>0</v>
      </c>
      <c r="D3999" s="37">
        <v>0</v>
      </c>
      <c r="E3999" s="37">
        <v>0</v>
      </c>
      <c r="F3999" s="37">
        <v>1.6938</v>
      </c>
      <c r="G3999" s="37" t="s">
        <v>1229</v>
      </c>
      <c r="H3999" s="37" t="s">
        <v>2321</v>
      </c>
      <c r="I3999" s="37">
        <v>36</v>
      </c>
      <c r="J3999" s="37" t="s">
        <v>2275</v>
      </c>
      <c r="K3999" s="37">
        <v>1</v>
      </c>
      <c r="L3999" s="37">
        <v>0</v>
      </c>
    </row>
    <row r="4000" spans="1:12" x14ac:dyDescent="0.25">
      <c r="A4000" s="37" t="s">
        <v>5855</v>
      </c>
      <c r="B4000" s="37">
        <v>1</v>
      </c>
      <c r="C4000" s="37">
        <v>0</v>
      </c>
      <c r="D4000" s="37">
        <v>1</v>
      </c>
      <c r="E4000" s="37">
        <v>0</v>
      </c>
      <c r="F4000" s="37">
        <v>2.4466000000000001</v>
      </c>
      <c r="G4000" s="37" t="s">
        <v>1231</v>
      </c>
      <c r="H4000" s="37" t="s">
        <v>2316</v>
      </c>
      <c r="I4000" s="37">
        <v>52</v>
      </c>
      <c r="J4000" s="37" t="s">
        <v>2275</v>
      </c>
      <c r="K4000" s="37">
        <v>1</v>
      </c>
      <c r="L4000" s="37">
        <v>1</v>
      </c>
    </row>
    <row r="4001" spans="1:12" x14ac:dyDescent="0.25">
      <c r="A4001" s="37" t="s">
        <v>4812</v>
      </c>
      <c r="B4001" s="37">
        <v>1</v>
      </c>
      <c r="C4001" s="37">
        <v>0</v>
      </c>
      <c r="D4001" s="37">
        <v>0</v>
      </c>
      <c r="E4001" s="37">
        <v>0</v>
      </c>
      <c r="F4001" s="37">
        <v>0.9880000000000001</v>
      </c>
      <c r="G4001" s="37" t="s">
        <v>1219</v>
      </c>
      <c r="H4001" s="37" t="s">
        <v>2316</v>
      </c>
      <c r="I4001" s="37">
        <v>21</v>
      </c>
      <c r="J4001" s="37" t="s">
        <v>2275</v>
      </c>
      <c r="K4001" s="37">
        <v>1</v>
      </c>
      <c r="L4001" s="37">
        <v>0</v>
      </c>
    </row>
    <row r="4002" spans="1:12" x14ac:dyDescent="0.25">
      <c r="A4002" s="37" t="s">
        <v>4811</v>
      </c>
      <c r="B4002" s="37">
        <v>1</v>
      </c>
      <c r="C4002" s="37">
        <v>0</v>
      </c>
      <c r="D4002" s="37">
        <v>0</v>
      </c>
      <c r="E4002" s="37">
        <v>1</v>
      </c>
      <c r="F4002" s="37">
        <v>0.1411</v>
      </c>
      <c r="G4002" s="37" t="s">
        <v>1239</v>
      </c>
      <c r="H4002" s="37" t="s">
        <v>2310</v>
      </c>
      <c r="I4002" s="37">
        <v>3</v>
      </c>
      <c r="J4002" s="37" t="s">
        <v>2275</v>
      </c>
      <c r="K4002" s="37">
        <v>1</v>
      </c>
      <c r="L4002" s="37">
        <v>0</v>
      </c>
    </row>
    <row r="4003" spans="1:12" x14ac:dyDescent="0.25">
      <c r="A4003" s="37" t="s">
        <v>6170</v>
      </c>
      <c r="B4003" s="37">
        <v>1</v>
      </c>
      <c r="C4003" s="37">
        <v>0</v>
      </c>
      <c r="D4003" s="37">
        <v>1</v>
      </c>
      <c r="E4003" s="37">
        <v>1</v>
      </c>
      <c r="F4003" s="37">
        <v>2.5407000000000002</v>
      </c>
      <c r="G4003" s="37" t="s">
        <v>1218</v>
      </c>
      <c r="H4003" s="37" t="s">
        <v>2316</v>
      </c>
      <c r="I4003" s="37">
        <v>54</v>
      </c>
      <c r="J4003" s="37" t="s">
        <v>2275</v>
      </c>
      <c r="K4003" s="37">
        <v>1</v>
      </c>
      <c r="L4003" s="37">
        <v>1</v>
      </c>
    </row>
    <row r="4004" spans="1:12" x14ac:dyDescent="0.25">
      <c r="A4004" s="37" t="s">
        <v>6448</v>
      </c>
      <c r="B4004" s="37">
        <v>1</v>
      </c>
      <c r="C4004" s="37">
        <v>0</v>
      </c>
      <c r="D4004" s="37">
        <v>0</v>
      </c>
      <c r="E4004" s="37">
        <v>0</v>
      </c>
      <c r="F4004" s="37">
        <v>0.18820000000000001</v>
      </c>
      <c r="G4004" s="37" t="s">
        <v>1219</v>
      </c>
      <c r="H4004" s="37" t="s">
        <v>2316</v>
      </c>
      <c r="I4004" s="37">
        <v>4</v>
      </c>
      <c r="J4004" s="37" t="s">
        <v>2275</v>
      </c>
      <c r="K4004" s="37">
        <v>1</v>
      </c>
      <c r="L4004" s="37">
        <v>0</v>
      </c>
    </row>
    <row r="4005" spans="1:12" x14ac:dyDescent="0.25">
      <c r="A4005" s="37" t="s">
        <v>4809</v>
      </c>
      <c r="B4005" s="37">
        <v>1</v>
      </c>
      <c r="C4005" s="37">
        <v>0</v>
      </c>
      <c r="D4005" s="37">
        <v>0</v>
      </c>
      <c r="E4005" s="37">
        <v>0</v>
      </c>
      <c r="F4005" s="37">
        <v>0.37640000000000001</v>
      </c>
      <c r="G4005" s="37" t="s">
        <v>1219</v>
      </c>
      <c r="H4005" s="37" t="s">
        <v>2316</v>
      </c>
      <c r="I4005" s="37">
        <v>8</v>
      </c>
      <c r="J4005" s="37" t="s">
        <v>2275</v>
      </c>
      <c r="K4005" s="37">
        <v>1</v>
      </c>
      <c r="L4005" s="37">
        <v>0</v>
      </c>
    </row>
    <row r="4006" spans="1:12" x14ac:dyDescent="0.25">
      <c r="A4006" s="37" t="s">
        <v>8096</v>
      </c>
      <c r="B4006" s="37">
        <v>1</v>
      </c>
      <c r="C4006" s="37">
        <v>0</v>
      </c>
      <c r="D4006" s="37">
        <v>0</v>
      </c>
      <c r="E4006" s="37">
        <v>1</v>
      </c>
      <c r="F4006" s="37">
        <v>0.47050000000000003</v>
      </c>
      <c r="G4006" s="37" t="s">
        <v>1219</v>
      </c>
      <c r="H4006" s="37" t="s">
        <v>2269</v>
      </c>
      <c r="I4006" s="37">
        <v>10</v>
      </c>
      <c r="J4006" s="37" t="s">
        <v>2275</v>
      </c>
      <c r="K4006" s="37">
        <v>1</v>
      </c>
      <c r="L4006" s="37">
        <v>0</v>
      </c>
    </row>
    <row r="4007" spans="1:12" x14ac:dyDescent="0.25">
      <c r="A4007" s="37" t="s">
        <v>6166</v>
      </c>
      <c r="B4007" s="37">
        <v>1</v>
      </c>
      <c r="C4007" s="37">
        <v>0</v>
      </c>
      <c r="D4007" s="37">
        <v>0</v>
      </c>
      <c r="E4007" s="37">
        <v>0</v>
      </c>
      <c r="F4007" s="37">
        <v>0.47050000000000003</v>
      </c>
      <c r="G4007" s="37" t="s">
        <v>1219</v>
      </c>
      <c r="H4007" s="37" t="s">
        <v>2269</v>
      </c>
      <c r="I4007" s="37">
        <v>10</v>
      </c>
      <c r="J4007" s="37" t="s">
        <v>2275</v>
      </c>
      <c r="K4007" s="37">
        <v>1</v>
      </c>
      <c r="L4007" s="37">
        <v>0</v>
      </c>
    </row>
    <row r="4008" spans="1:12" x14ac:dyDescent="0.25">
      <c r="A4008" s="37" t="s">
        <v>4807</v>
      </c>
      <c r="B4008" s="37">
        <v>1</v>
      </c>
      <c r="C4008" s="37">
        <v>0</v>
      </c>
      <c r="D4008" s="37">
        <v>0</v>
      </c>
      <c r="E4008" s="37">
        <v>1</v>
      </c>
      <c r="F4008" s="37">
        <v>0.94100000000000006</v>
      </c>
      <c r="G4008" s="37" t="s">
        <v>1219</v>
      </c>
      <c r="H4008" s="37" t="s">
        <v>2405</v>
      </c>
      <c r="I4008" s="37">
        <v>20</v>
      </c>
      <c r="J4008" s="37" t="s">
        <v>2275</v>
      </c>
      <c r="K4008" s="37">
        <v>1</v>
      </c>
      <c r="L4008" s="37">
        <v>0</v>
      </c>
    </row>
    <row r="4009" spans="1:12" x14ac:dyDescent="0.25">
      <c r="A4009" s="37" t="s">
        <v>6165</v>
      </c>
      <c r="B4009" s="37">
        <v>1</v>
      </c>
      <c r="C4009" s="37">
        <v>0</v>
      </c>
      <c r="D4009" s="37">
        <v>0</v>
      </c>
      <c r="E4009" s="37">
        <v>0</v>
      </c>
      <c r="F4009" s="37">
        <v>4.7E-2</v>
      </c>
      <c r="G4009" s="37" t="s">
        <v>1219</v>
      </c>
      <c r="H4009" s="37" t="s">
        <v>2310</v>
      </c>
      <c r="I4009" s="37">
        <v>1</v>
      </c>
      <c r="J4009" s="37" t="s">
        <v>2275</v>
      </c>
      <c r="K4009" s="37">
        <v>1</v>
      </c>
      <c r="L4009" s="37">
        <v>0</v>
      </c>
    </row>
    <row r="4010" spans="1:12" x14ac:dyDescent="0.25">
      <c r="A4010" s="37" t="s">
        <v>4805</v>
      </c>
      <c r="B4010" s="37">
        <v>1</v>
      </c>
      <c r="C4010" s="37">
        <v>0</v>
      </c>
      <c r="D4010" s="37">
        <v>0</v>
      </c>
      <c r="E4010" s="37">
        <v>0</v>
      </c>
      <c r="F4010" s="37">
        <v>0.18820000000000001</v>
      </c>
      <c r="G4010" s="37" t="s">
        <v>1219</v>
      </c>
      <c r="H4010" s="37" t="s">
        <v>2316</v>
      </c>
      <c r="I4010" s="37">
        <v>4</v>
      </c>
      <c r="J4010" s="37" t="s">
        <v>2275</v>
      </c>
      <c r="K4010" s="37">
        <v>1</v>
      </c>
      <c r="L4010" s="37">
        <v>0</v>
      </c>
    </row>
    <row r="4011" spans="1:12" x14ac:dyDescent="0.25">
      <c r="A4011" s="37" t="s">
        <v>3799</v>
      </c>
      <c r="B4011" s="37">
        <v>1</v>
      </c>
      <c r="C4011" s="37">
        <v>0</v>
      </c>
      <c r="D4011" s="37">
        <v>0</v>
      </c>
      <c r="E4011" s="37">
        <v>1</v>
      </c>
      <c r="F4011" s="37">
        <v>0.1411</v>
      </c>
      <c r="G4011" s="37" t="s">
        <v>1235</v>
      </c>
      <c r="H4011" s="37" t="s">
        <v>2310</v>
      </c>
      <c r="I4011" s="37">
        <v>3</v>
      </c>
      <c r="J4011" s="37" t="s">
        <v>2275</v>
      </c>
      <c r="K4011" s="37">
        <v>1</v>
      </c>
      <c r="L4011" s="37">
        <v>0</v>
      </c>
    </row>
    <row r="4012" spans="1:12" x14ac:dyDescent="0.25">
      <c r="A4012" s="37" t="s">
        <v>5434</v>
      </c>
      <c r="B4012" s="37">
        <v>1</v>
      </c>
      <c r="C4012" s="37">
        <v>0</v>
      </c>
      <c r="D4012" s="37">
        <v>0</v>
      </c>
      <c r="E4012" s="37">
        <v>0</v>
      </c>
      <c r="F4012" s="37">
        <v>0.37640000000000001</v>
      </c>
      <c r="G4012" s="37" t="s">
        <v>1229</v>
      </c>
      <c r="H4012" s="37" t="s">
        <v>2316</v>
      </c>
      <c r="I4012" s="37">
        <v>8</v>
      </c>
      <c r="J4012" s="37" t="s">
        <v>2275</v>
      </c>
      <c r="K4012" s="37">
        <v>1</v>
      </c>
      <c r="L4012" s="37">
        <v>0</v>
      </c>
    </row>
    <row r="4013" spans="1:12" x14ac:dyDescent="0.25">
      <c r="A4013" s="37" t="s">
        <v>6804</v>
      </c>
      <c r="B4013" s="37">
        <v>1</v>
      </c>
      <c r="C4013" s="37">
        <v>0</v>
      </c>
      <c r="D4013" s="37">
        <v>0</v>
      </c>
      <c r="E4013" s="37">
        <v>0</v>
      </c>
      <c r="F4013" s="37">
        <v>4.7E-2</v>
      </c>
      <c r="G4013" s="37" t="s">
        <v>1219</v>
      </c>
      <c r="H4013" s="37" t="s">
        <v>2308</v>
      </c>
      <c r="I4013" s="37">
        <v>1</v>
      </c>
      <c r="J4013" s="37" t="s">
        <v>2268</v>
      </c>
      <c r="K4013" s="37">
        <v>1</v>
      </c>
      <c r="L4013" s="37">
        <v>0</v>
      </c>
    </row>
    <row r="4014" spans="1:12" x14ac:dyDescent="0.25">
      <c r="A4014" s="37" t="s">
        <v>4800</v>
      </c>
      <c r="B4014" s="37">
        <v>1</v>
      </c>
      <c r="C4014" s="37">
        <v>0</v>
      </c>
      <c r="D4014" s="37">
        <v>0</v>
      </c>
      <c r="E4014" s="37">
        <v>0</v>
      </c>
      <c r="F4014" s="37">
        <v>0.37640000000000001</v>
      </c>
      <c r="G4014" s="37" t="s">
        <v>1219</v>
      </c>
      <c r="H4014" s="37" t="s">
        <v>2308</v>
      </c>
      <c r="I4014" s="37">
        <v>8</v>
      </c>
      <c r="J4014" s="37" t="s">
        <v>2268</v>
      </c>
      <c r="K4014" s="37">
        <v>1</v>
      </c>
      <c r="L4014" s="37">
        <v>0</v>
      </c>
    </row>
    <row r="4015" spans="1:12" x14ac:dyDescent="0.25">
      <c r="A4015" s="37" t="s">
        <v>6942</v>
      </c>
      <c r="B4015" s="37">
        <v>1</v>
      </c>
      <c r="C4015" s="37">
        <v>0</v>
      </c>
      <c r="D4015" s="37">
        <v>1</v>
      </c>
      <c r="E4015" s="37">
        <v>0</v>
      </c>
      <c r="F4015" s="37">
        <v>3.7639</v>
      </c>
      <c r="G4015" s="37" t="s">
        <v>1233</v>
      </c>
      <c r="H4015" s="37" t="s">
        <v>2308</v>
      </c>
      <c r="I4015" s="37">
        <v>80</v>
      </c>
      <c r="J4015" s="37" t="s">
        <v>2268</v>
      </c>
      <c r="K4015" s="37">
        <v>1</v>
      </c>
      <c r="L4015" s="37">
        <v>1</v>
      </c>
    </row>
    <row r="4016" spans="1:12" x14ac:dyDescent="0.25">
      <c r="A4016" s="37" t="s">
        <v>7217</v>
      </c>
      <c r="B4016" s="37">
        <v>1</v>
      </c>
      <c r="C4016" s="37">
        <v>0</v>
      </c>
      <c r="D4016" s="37">
        <v>0</v>
      </c>
      <c r="E4016" s="37">
        <v>1</v>
      </c>
      <c r="F4016" s="37">
        <v>1.3174000000000001</v>
      </c>
      <c r="G4016" s="37" t="s">
        <v>1233</v>
      </c>
      <c r="H4016" s="37" t="s">
        <v>2308</v>
      </c>
      <c r="I4016" s="37">
        <v>28</v>
      </c>
      <c r="J4016" s="37" t="s">
        <v>2268</v>
      </c>
      <c r="K4016" s="37">
        <v>1</v>
      </c>
      <c r="L4016" s="37">
        <v>0</v>
      </c>
    </row>
    <row r="4017" spans="1:12" x14ac:dyDescent="0.25">
      <c r="A4017" s="37" t="s">
        <v>5430</v>
      </c>
      <c r="B4017" s="37">
        <v>1</v>
      </c>
      <c r="C4017" s="37">
        <v>0</v>
      </c>
      <c r="D4017" s="37">
        <v>0</v>
      </c>
      <c r="E4017" s="37">
        <v>0</v>
      </c>
      <c r="F4017" s="37">
        <v>0.1411</v>
      </c>
      <c r="G4017" s="37" t="s">
        <v>2276</v>
      </c>
      <c r="H4017" s="37" t="s">
        <v>2405</v>
      </c>
      <c r="I4017" s="37">
        <v>3</v>
      </c>
      <c r="J4017" s="37" t="s">
        <v>2268</v>
      </c>
      <c r="K4017" s="37">
        <v>1</v>
      </c>
      <c r="L4017" s="37">
        <v>0</v>
      </c>
    </row>
    <row r="4018" spans="1:12" x14ac:dyDescent="0.25">
      <c r="A4018" s="37" t="s">
        <v>6941</v>
      </c>
      <c r="B4018" s="37">
        <v>1</v>
      </c>
      <c r="C4018" s="37">
        <v>0</v>
      </c>
      <c r="D4018" s="37">
        <v>0</v>
      </c>
      <c r="E4018" s="37">
        <v>1</v>
      </c>
      <c r="F4018" s="37">
        <v>0.4234</v>
      </c>
      <c r="G4018" s="37" t="s">
        <v>1227</v>
      </c>
      <c r="H4018" s="37" t="s">
        <v>2316</v>
      </c>
      <c r="I4018" s="37">
        <v>9</v>
      </c>
      <c r="J4018" s="37" t="s">
        <v>2268</v>
      </c>
      <c r="K4018" s="37">
        <v>1</v>
      </c>
      <c r="L4018" s="37">
        <v>0</v>
      </c>
    </row>
    <row r="4019" spans="1:12" x14ac:dyDescent="0.25">
      <c r="A4019" s="37" t="s">
        <v>4797</v>
      </c>
      <c r="B4019" s="37">
        <v>1</v>
      </c>
      <c r="C4019" s="37">
        <v>0</v>
      </c>
      <c r="D4019" s="37">
        <v>0</v>
      </c>
      <c r="E4019" s="37">
        <v>1</v>
      </c>
      <c r="F4019" s="37">
        <v>0.65870000000000006</v>
      </c>
      <c r="G4019" s="37" t="s">
        <v>1248</v>
      </c>
      <c r="H4019" s="37" t="s">
        <v>2269</v>
      </c>
      <c r="I4019" s="37">
        <v>14</v>
      </c>
      <c r="J4019" s="37" t="s">
        <v>2268</v>
      </c>
      <c r="K4019" s="37">
        <v>1</v>
      </c>
      <c r="L4019" s="37">
        <v>0</v>
      </c>
    </row>
    <row r="4020" spans="1:12" x14ac:dyDescent="0.25">
      <c r="A4020" s="37" t="s">
        <v>4796</v>
      </c>
      <c r="B4020" s="37">
        <v>1</v>
      </c>
      <c r="C4020" s="37">
        <v>0</v>
      </c>
      <c r="D4020" s="37">
        <v>0</v>
      </c>
      <c r="E4020" s="37">
        <v>1</v>
      </c>
      <c r="F4020" s="37">
        <v>0.4234</v>
      </c>
      <c r="G4020" s="37" t="s">
        <v>1224</v>
      </c>
      <c r="H4020" s="37" t="s">
        <v>2316</v>
      </c>
      <c r="I4020" s="37">
        <v>9</v>
      </c>
      <c r="J4020" s="37" t="s">
        <v>2268</v>
      </c>
      <c r="K4020" s="37">
        <v>1</v>
      </c>
      <c r="L4020" s="37">
        <v>0</v>
      </c>
    </row>
    <row r="4021" spans="1:12" x14ac:dyDescent="0.25">
      <c r="A4021" s="37" t="s">
        <v>4795</v>
      </c>
      <c r="B4021" s="37">
        <v>1</v>
      </c>
      <c r="C4021" s="37">
        <v>0</v>
      </c>
      <c r="D4021" s="37">
        <v>0</v>
      </c>
      <c r="E4021" s="37">
        <v>0</v>
      </c>
      <c r="F4021" s="37">
        <v>0.18820000000000001</v>
      </c>
      <c r="G4021" s="37" t="s">
        <v>1233</v>
      </c>
      <c r="H4021" s="37" t="s">
        <v>2321</v>
      </c>
      <c r="I4021" s="37">
        <v>4</v>
      </c>
      <c r="J4021" s="37" t="s">
        <v>2275</v>
      </c>
      <c r="K4021" s="37">
        <v>1</v>
      </c>
      <c r="L4021" s="37">
        <v>0</v>
      </c>
    </row>
    <row r="4022" spans="1:12" x14ac:dyDescent="0.25">
      <c r="A4022" s="37" t="s">
        <v>4793</v>
      </c>
      <c r="B4022" s="37">
        <v>1</v>
      </c>
      <c r="C4022" s="37">
        <v>0</v>
      </c>
      <c r="D4022" s="37">
        <v>0</v>
      </c>
      <c r="E4022" s="37">
        <v>0</v>
      </c>
      <c r="F4022" s="37">
        <v>0.2823</v>
      </c>
      <c r="G4022" s="37" t="s">
        <v>1253</v>
      </c>
      <c r="H4022" s="37" t="s">
        <v>2321</v>
      </c>
      <c r="I4022" s="37">
        <v>6</v>
      </c>
      <c r="J4022" s="37" t="s">
        <v>2268</v>
      </c>
      <c r="K4022" s="37">
        <v>1</v>
      </c>
      <c r="L4022" s="37">
        <v>0</v>
      </c>
    </row>
    <row r="4023" spans="1:12" x14ac:dyDescent="0.25">
      <c r="A4023" s="37" t="s">
        <v>4792</v>
      </c>
      <c r="B4023" s="37">
        <v>1</v>
      </c>
      <c r="C4023" s="37">
        <v>0</v>
      </c>
      <c r="D4023" s="37">
        <v>0</v>
      </c>
      <c r="E4023" s="37">
        <v>1</v>
      </c>
      <c r="F4023" s="37">
        <v>0.61160000000000003</v>
      </c>
      <c r="G4023" s="37" t="s">
        <v>1237</v>
      </c>
      <c r="H4023" s="37" t="s">
        <v>2316</v>
      </c>
      <c r="I4023" s="37">
        <v>13</v>
      </c>
      <c r="J4023" s="37" t="s">
        <v>2275</v>
      </c>
      <c r="K4023" s="37">
        <v>1</v>
      </c>
      <c r="L4023" s="37">
        <v>0</v>
      </c>
    </row>
    <row r="4024" spans="1:12" x14ac:dyDescent="0.25">
      <c r="A4024" s="37" t="s">
        <v>3787</v>
      </c>
      <c r="B4024" s="37">
        <v>1</v>
      </c>
      <c r="C4024" s="37">
        <v>0</v>
      </c>
      <c r="D4024" s="37">
        <v>0</v>
      </c>
      <c r="E4024" s="37">
        <v>1</v>
      </c>
      <c r="F4024" s="37">
        <v>2.1642999999999999</v>
      </c>
      <c r="G4024" s="37" t="s">
        <v>1219</v>
      </c>
      <c r="H4024" s="37" t="s">
        <v>2308</v>
      </c>
      <c r="I4024" s="37">
        <v>46</v>
      </c>
      <c r="J4024" s="37" t="s">
        <v>2268</v>
      </c>
      <c r="K4024" s="37">
        <v>1</v>
      </c>
      <c r="L4024" s="37">
        <v>0</v>
      </c>
    </row>
    <row r="4025" spans="1:12" x14ac:dyDescent="0.25">
      <c r="A4025" s="37" t="s">
        <v>3786</v>
      </c>
      <c r="B4025" s="37">
        <v>1</v>
      </c>
      <c r="C4025" s="37">
        <v>0</v>
      </c>
      <c r="D4025" s="37">
        <v>0</v>
      </c>
      <c r="E4025" s="37">
        <v>0</v>
      </c>
      <c r="F4025" s="37">
        <v>4.7E-2</v>
      </c>
      <c r="G4025" s="37" t="s">
        <v>1248</v>
      </c>
      <c r="H4025" s="37" t="s">
        <v>2316</v>
      </c>
      <c r="I4025" s="37">
        <v>1</v>
      </c>
      <c r="J4025" s="37" t="s">
        <v>2268</v>
      </c>
      <c r="K4025" s="37">
        <v>1</v>
      </c>
      <c r="L4025" s="37">
        <v>0</v>
      </c>
    </row>
    <row r="4026" spans="1:12" x14ac:dyDescent="0.25">
      <c r="A4026" s="37" t="s">
        <v>6940</v>
      </c>
      <c r="B4026" s="37">
        <v>1</v>
      </c>
      <c r="C4026" s="37">
        <v>0</v>
      </c>
      <c r="D4026" s="37">
        <v>0</v>
      </c>
      <c r="E4026" s="37">
        <v>0</v>
      </c>
      <c r="F4026" s="37">
        <v>0.70569999999999999</v>
      </c>
      <c r="G4026" s="37" t="s">
        <v>1248</v>
      </c>
      <c r="H4026" s="37" t="s">
        <v>2321</v>
      </c>
      <c r="I4026" s="37">
        <v>15</v>
      </c>
      <c r="J4026" s="37" t="s">
        <v>2275</v>
      </c>
      <c r="K4026" s="37">
        <v>1</v>
      </c>
      <c r="L4026" s="37">
        <v>0</v>
      </c>
    </row>
    <row r="4027" spans="1:12" x14ac:dyDescent="0.25">
      <c r="A4027" s="37" t="s">
        <v>4790</v>
      </c>
      <c r="B4027" s="37">
        <v>1</v>
      </c>
      <c r="C4027" s="37">
        <v>0</v>
      </c>
      <c r="D4027" s="37">
        <v>0</v>
      </c>
      <c r="E4027" s="37">
        <v>0</v>
      </c>
      <c r="F4027" s="37">
        <v>1.3644000000000001</v>
      </c>
      <c r="G4027" s="37" t="s">
        <v>1232</v>
      </c>
      <c r="H4027" s="37" t="s">
        <v>2321</v>
      </c>
      <c r="I4027" s="37">
        <v>29</v>
      </c>
      <c r="J4027" s="37" t="s">
        <v>2275</v>
      </c>
      <c r="K4027" s="37">
        <v>1</v>
      </c>
      <c r="L4027" s="37">
        <v>0</v>
      </c>
    </row>
    <row r="4028" spans="1:12" x14ac:dyDescent="0.25">
      <c r="A4028" s="37" t="s">
        <v>5847</v>
      </c>
      <c r="B4028" s="37">
        <v>1</v>
      </c>
      <c r="C4028" s="37">
        <v>0</v>
      </c>
      <c r="D4028" s="37">
        <v>0</v>
      </c>
      <c r="E4028" s="37">
        <v>0</v>
      </c>
      <c r="F4028" s="37">
        <v>0.56459999999999999</v>
      </c>
      <c r="G4028" s="37" t="s">
        <v>1239</v>
      </c>
      <c r="H4028" s="37" t="s">
        <v>2321</v>
      </c>
      <c r="I4028" s="37">
        <v>12</v>
      </c>
      <c r="J4028" s="37" t="s">
        <v>2275</v>
      </c>
      <c r="K4028" s="37">
        <v>1</v>
      </c>
      <c r="L4028" s="37">
        <v>0</v>
      </c>
    </row>
    <row r="4029" spans="1:12" x14ac:dyDescent="0.25">
      <c r="A4029" s="37" t="s">
        <v>7416</v>
      </c>
      <c r="B4029" s="37">
        <v>1</v>
      </c>
      <c r="C4029" s="37">
        <v>0</v>
      </c>
      <c r="D4029" s="37">
        <v>0</v>
      </c>
      <c r="E4029" s="37">
        <v>0</v>
      </c>
      <c r="F4029" s="37">
        <v>9.4100000000000003E-2</v>
      </c>
      <c r="G4029" s="37" t="s">
        <v>1219</v>
      </c>
      <c r="H4029" s="37" t="s">
        <v>2269</v>
      </c>
      <c r="I4029" s="37">
        <v>2</v>
      </c>
      <c r="J4029" s="37" t="s">
        <v>2275</v>
      </c>
      <c r="K4029" s="37">
        <v>1</v>
      </c>
      <c r="L4029" s="37">
        <v>0</v>
      </c>
    </row>
    <row r="4030" spans="1:12" x14ac:dyDescent="0.25">
      <c r="A4030" s="37" t="s">
        <v>7328</v>
      </c>
      <c r="B4030" s="37">
        <v>1</v>
      </c>
      <c r="C4030" s="37">
        <v>0</v>
      </c>
      <c r="D4030" s="37">
        <v>0</v>
      </c>
      <c r="E4030" s="37">
        <v>1</v>
      </c>
      <c r="F4030" s="37">
        <v>0.4234</v>
      </c>
      <c r="G4030" s="37" t="s">
        <v>1219</v>
      </c>
      <c r="H4030" s="37" t="s">
        <v>2405</v>
      </c>
      <c r="I4030" s="37">
        <v>9</v>
      </c>
      <c r="J4030" s="37" t="s">
        <v>2275</v>
      </c>
      <c r="K4030" s="37">
        <v>1</v>
      </c>
      <c r="L4030" s="37">
        <v>0</v>
      </c>
    </row>
    <row r="4031" spans="1:12" x14ac:dyDescent="0.25">
      <c r="A4031" s="37" t="s">
        <v>4786</v>
      </c>
      <c r="B4031" s="37">
        <v>1</v>
      </c>
      <c r="C4031" s="37">
        <v>0</v>
      </c>
      <c r="D4031" s="37">
        <v>0</v>
      </c>
      <c r="E4031" s="37">
        <v>1</v>
      </c>
      <c r="F4031" s="37">
        <v>0.4234</v>
      </c>
      <c r="G4031" s="37" t="s">
        <v>1220</v>
      </c>
      <c r="H4031" s="37" t="s">
        <v>2310</v>
      </c>
      <c r="I4031" s="37">
        <v>9</v>
      </c>
      <c r="J4031" s="37" t="s">
        <v>2275</v>
      </c>
      <c r="K4031" s="37">
        <v>1</v>
      </c>
      <c r="L4031" s="37">
        <v>0</v>
      </c>
    </row>
    <row r="4032" spans="1:12" x14ac:dyDescent="0.25">
      <c r="A4032" s="37" t="s">
        <v>6802</v>
      </c>
      <c r="B4032" s="37">
        <v>1</v>
      </c>
      <c r="C4032" s="37">
        <v>0</v>
      </c>
      <c r="D4032" s="37">
        <v>0</v>
      </c>
      <c r="E4032" s="37">
        <v>1</v>
      </c>
      <c r="F4032" s="37">
        <v>0.23520000000000002</v>
      </c>
      <c r="G4032" s="37" t="s">
        <v>1220</v>
      </c>
      <c r="H4032" s="37" t="s">
        <v>2310</v>
      </c>
      <c r="I4032" s="37">
        <v>5</v>
      </c>
      <c r="J4032" s="37" t="s">
        <v>2275</v>
      </c>
      <c r="K4032" s="37">
        <v>1</v>
      </c>
      <c r="L4032" s="37">
        <v>0</v>
      </c>
    </row>
    <row r="4033" spans="1:12" x14ac:dyDescent="0.25">
      <c r="A4033" s="37" t="s">
        <v>3777</v>
      </c>
      <c r="B4033" s="37">
        <v>1</v>
      </c>
      <c r="C4033" s="37">
        <v>0</v>
      </c>
      <c r="D4033" s="37">
        <v>0</v>
      </c>
      <c r="E4033" s="37">
        <v>1</v>
      </c>
      <c r="F4033" s="37">
        <v>0.65870000000000006</v>
      </c>
      <c r="G4033" s="37" t="s">
        <v>1219</v>
      </c>
      <c r="H4033" s="37" t="s">
        <v>2321</v>
      </c>
      <c r="I4033" s="37">
        <v>14</v>
      </c>
      <c r="J4033" s="37" t="s">
        <v>2275</v>
      </c>
      <c r="K4033" s="37">
        <v>1</v>
      </c>
      <c r="L4033" s="37">
        <v>0</v>
      </c>
    </row>
    <row r="4034" spans="1:12" x14ac:dyDescent="0.25">
      <c r="A4034" s="37" t="s">
        <v>4784</v>
      </c>
      <c r="B4034" s="37">
        <v>1</v>
      </c>
      <c r="C4034" s="37">
        <v>0</v>
      </c>
      <c r="D4034" s="37">
        <v>0</v>
      </c>
      <c r="E4034" s="37">
        <v>1</v>
      </c>
      <c r="F4034" s="37">
        <v>0.37640000000000001</v>
      </c>
      <c r="G4034" s="37" t="s">
        <v>1235</v>
      </c>
      <c r="H4034" s="37" t="s">
        <v>2310</v>
      </c>
      <c r="I4034" s="37">
        <v>8</v>
      </c>
      <c r="J4034" s="37" t="s">
        <v>2275</v>
      </c>
      <c r="K4034" s="37">
        <v>1</v>
      </c>
      <c r="L4034" s="37">
        <v>0</v>
      </c>
    </row>
    <row r="4035" spans="1:12" x14ac:dyDescent="0.25">
      <c r="A4035" s="37" t="s">
        <v>4783</v>
      </c>
      <c r="B4035" s="37">
        <v>1</v>
      </c>
      <c r="C4035" s="37">
        <v>0</v>
      </c>
      <c r="D4035" s="37">
        <v>0</v>
      </c>
      <c r="E4035" s="37">
        <v>0</v>
      </c>
      <c r="F4035" s="37">
        <v>0.13109999999999999</v>
      </c>
      <c r="G4035" s="37" t="s">
        <v>1245</v>
      </c>
      <c r="H4035" s="37" t="s">
        <v>2310</v>
      </c>
      <c r="I4035" s="37">
        <v>7</v>
      </c>
      <c r="J4035" s="37" t="s">
        <v>2275</v>
      </c>
      <c r="K4035" s="37">
        <v>1</v>
      </c>
      <c r="L4035" s="37">
        <v>0</v>
      </c>
    </row>
    <row r="4036" spans="1:12" x14ac:dyDescent="0.25">
      <c r="A4036" s="37" t="s">
        <v>6160</v>
      </c>
      <c r="B4036" s="37">
        <v>1</v>
      </c>
      <c r="C4036" s="37">
        <v>0</v>
      </c>
      <c r="D4036" s="37">
        <v>1</v>
      </c>
      <c r="E4036" s="37">
        <v>1</v>
      </c>
      <c r="F4036" s="37">
        <v>2.3525</v>
      </c>
      <c r="G4036" s="37" t="s">
        <v>1234</v>
      </c>
      <c r="H4036" s="37" t="s">
        <v>3856</v>
      </c>
      <c r="I4036" s="37">
        <v>50</v>
      </c>
      <c r="J4036" s="37" t="s">
        <v>2275</v>
      </c>
      <c r="K4036" s="37">
        <v>1</v>
      </c>
      <c r="L4036" s="37">
        <v>1</v>
      </c>
    </row>
    <row r="4037" spans="1:12" x14ac:dyDescent="0.25">
      <c r="A4037" s="37" t="s">
        <v>3769</v>
      </c>
      <c r="B4037" s="37">
        <v>1</v>
      </c>
      <c r="C4037" s="37">
        <v>0</v>
      </c>
      <c r="D4037" s="37">
        <v>0</v>
      </c>
      <c r="E4037" s="37">
        <v>0</v>
      </c>
      <c r="F4037" s="37">
        <v>0.23520000000000002</v>
      </c>
      <c r="G4037" s="37" t="s">
        <v>1219</v>
      </c>
      <c r="H4037" s="37" t="s">
        <v>2308</v>
      </c>
      <c r="I4037" s="37">
        <v>5</v>
      </c>
      <c r="J4037" s="37" t="s">
        <v>2268</v>
      </c>
      <c r="K4037" s="37">
        <v>1</v>
      </c>
      <c r="L4037" s="37">
        <v>0</v>
      </c>
    </row>
    <row r="4038" spans="1:12" x14ac:dyDescent="0.25">
      <c r="A4038" s="37" t="s">
        <v>4776</v>
      </c>
      <c r="B4038" s="37">
        <v>1</v>
      </c>
      <c r="C4038" s="37">
        <v>0</v>
      </c>
      <c r="D4038" s="37">
        <v>0</v>
      </c>
      <c r="E4038" s="37">
        <v>0</v>
      </c>
      <c r="F4038" s="37">
        <v>1.2233000000000001</v>
      </c>
      <c r="G4038" s="37" t="s">
        <v>1256</v>
      </c>
      <c r="H4038" s="37" t="s">
        <v>2308</v>
      </c>
      <c r="I4038" s="37">
        <v>26</v>
      </c>
      <c r="J4038" s="37" t="s">
        <v>2275</v>
      </c>
      <c r="K4038" s="37">
        <v>1</v>
      </c>
      <c r="L4038" s="37">
        <v>0</v>
      </c>
    </row>
    <row r="4039" spans="1:12" x14ac:dyDescent="0.25">
      <c r="A4039" s="37" t="s">
        <v>5421</v>
      </c>
      <c r="B4039" s="37">
        <v>1</v>
      </c>
      <c r="C4039" s="37">
        <v>0</v>
      </c>
      <c r="D4039" s="37">
        <v>0</v>
      </c>
      <c r="E4039" s="37">
        <v>1</v>
      </c>
      <c r="F4039" s="37">
        <v>0.75280000000000002</v>
      </c>
      <c r="G4039" s="37" t="s">
        <v>1219</v>
      </c>
      <c r="H4039" s="37" t="s">
        <v>2405</v>
      </c>
      <c r="I4039" s="37">
        <v>16</v>
      </c>
      <c r="J4039" s="37" t="s">
        <v>2268</v>
      </c>
      <c r="K4039" s="37">
        <v>1</v>
      </c>
      <c r="L4039" s="37">
        <v>0</v>
      </c>
    </row>
    <row r="4040" spans="1:12" x14ac:dyDescent="0.25">
      <c r="A4040" s="37" t="s">
        <v>4773</v>
      </c>
      <c r="B4040" s="37">
        <v>1</v>
      </c>
      <c r="C4040" s="37">
        <v>0</v>
      </c>
      <c r="D4040" s="37">
        <v>0</v>
      </c>
      <c r="E4040" s="37">
        <v>0</v>
      </c>
      <c r="F4040" s="37">
        <v>4.7E-2</v>
      </c>
      <c r="G4040" s="37" t="s">
        <v>1219</v>
      </c>
      <c r="H4040" s="37" t="s">
        <v>2316</v>
      </c>
      <c r="I4040" s="37">
        <v>1</v>
      </c>
      <c r="J4040" s="37" t="s">
        <v>2268</v>
      </c>
      <c r="K4040" s="37">
        <v>1</v>
      </c>
      <c r="L4040" s="37">
        <v>0</v>
      </c>
    </row>
    <row r="4041" spans="1:12" x14ac:dyDescent="0.25">
      <c r="A4041" s="37" t="s">
        <v>6662</v>
      </c>
      <c r="B4041" s="37">
        <v>1</v>
      </c>
      <c r="C4041" s="37">
        <v>0</v>
      </c>
      <c r="D4041" s="37">
        <v>1</v>
      </c>
      <c r="E4041" s="37">
        <v>1</v>
      </c>
      <c r="F4041" s="37">
        <v>2.3995000000000002</v>
      </c>
      <c r="G4041" s="37" t="s">
        <v>1219</v>
      </c>
      <c r="H4041" s="37" t="s">
        <v>2308</v>
      </c>
      <c r="I4041" s="37">
        <v>51</v>
      </c>
      <c r="J4041" s="37" t="s">
        <v>2268</v>
      </c>
      <c r="K4041" s="37">
        <v>1</v>
      </c>
      <c r="L4041" s="37">
        <v>1</v>
      </c>
    </row>
    <row r="4042" spans="1:12" x14ac:dyDescent="0.25">
      <c r="A4042" s="37" t="s">
        <v>4769</v>
      </c>
      <c r="B4042" s="37">
        <v>1</v>
      </c>
      <c r="C4042" s="37">
        <v>0</v>
      </c>
      <c r="D4042" s="37">
        <v>0</v>
      </c>
      <c r="E4042" s="37">
        <v>0</v>
      </c>
      <c r="F4042" s="37">
        <v>0.84689999999999999</v>
      </c>
      <c r="G4042" s="37" t="s">
        <v>1218</v>
      </c>
      <c r="H4042" s="37" t="s">
        <v>2514</v>
      </c>
      <c r="I4042" s="37">
        <v>18</v>
      </c>
      <c r="J4042" s="37" t="s">
        <v>2275</v>
      </c>
      <c r="K4042" s="37">
        <v>1</v>
      </c>
      <c r="L4042" s="37">
        <v>0</v>
      </c>
    </row>
    <row r="4043" spans="1:12" x14ac:dyDescent="0.25">
      <c r="A4043" s="37" t="s">
        <v>6801</v>
      </c>
      <c r="B4043" s="37">
        <v>1</v>
      </c>
      <c r="C4043" s="37">
        <v>0</v>
      </c>
      <c r="D4043" s="37">
        <v>0</v>
      </c>
      <c r="E4043" s="37">
        <v>0</v>
      </c>
      <c r="F4043" s="37">
        <v>0.1411</v>
      </c>
      <c r="G4043" s="37" t="s">
        <v>1247</v>
      </c>
      <c r="H4043" s="37" t="s">
        <v>2321</v>
      </c>
      <c r="I4043" s="37">
        <v>3</v>
      </c>
      <c r="J4043" s="37" t="s">
        <v>2275</v>
      </c>
      <c r="K4043" s="37">
        <v>1</v>
      </c>
      <c r="L4043" s="37">
        <v>0</v>
      </c>
    </row>
    <row r="4044" spans="1:12" x14ac:dyDescent="0.25">
      <c r="A4044" s="37" t="s">
        <v>8186</v>
      </c>
      <c r="B4044" s="37">
        <v>1</v>
      </c>
      <c r="C4044" s="37">
        <v>0</v>
      </c>
      <c r="D4044" s="37">
        <v>0</v>
      </c>
      <c r="E4044" s="37">
        <v>0</v>
      </c>
      <c r="F4044" s="37">
        <v>0.1411</v>
      </c>
      <c r="G4044" s="37" t="s">
        <v>1219</v>
      </c>
      <c r="H4044" s="37" t="s">
        <v>2269</v>
      </c>
      <c r="I4044" s="37">
        <v>3</v>
      </c>
      <c r="J4044" s="37" t="s">
        <v>2268</v>
      </c>
      <c r="K4044" s="37">
        <v>1</v>
      </c>
      <c r="L4044" s="37">
        <v>0</v>
      </c>
    </row>
    <row r="4045" spans="1:12" x14ac:dyDescent="0.25">
      <c r="A4045" s="37" t="s">
        <v>6939</v>
      </c>
      <c r="B4045" s="37">
        <v>1</v>
      </c>
      <c r="C4045" s="37">
        <v>0</v>
      </c>
      <c r="D4045" s="37">
        <v>0</v>
      </c>
      <c r="E4045" s="37">
        <v>0</v>
      </c>
      <c r="F4045" s="37">
        <v>0.18820000000000001</v>
      </c>
      <c r="G4045" s="37" t="s">
        <v>1219</v>
      </c>
      <c r="H4045" s="37" t="s">
        <v>2269</v>
      </c>
      <c r="I4045" s="37">
        <v>4</v>
      </c>
      <c r="J4045" s="37" t="s">
        <v>2268</v>
      </c>
      <c r="K4045" s="37">
        <v>1</v>
      </c>
      <c r="L4045" s="37">
        <v>0</v>
      </c>
    </row>
    <row r="4046" spans="1:12" x14ac:dyDescent="0.25">
      <c r="A4046" s="37" t="s">
        <v>6158</v>
      </c>
      <c r="B4046" s="37">
        <v>1</v>
      </c>
      <c r="C4046" s="37">
        <v>0</v>
      </c>
      <c r="D4046" s="37">
        <v>0</v>
      </c>
      <c r="E4046" s="37">
        <v>1</v>
      </c>
      <c r="F4046" s="37">
        <v>0.65870000000000006</v>
      </c>
      <c r="G4046" s="37" t="s">
        <v>1219</v>
      </c>
      <c r="H4046" s="37" t="s">
        <v>2269</v>
      </c>
      <c r="I4046" s="37">
        <v>14</v>
      </c>
      <c r="J4046" s="37" t="s">
        <v>2268</v>
      </c>
      <c r="K4046" s="37">
        <v>1</v>
      </c>
      <c r="L4046" s="37">
        <v>0</v>
      </c>
    </row>
    <row r="4047" spans="1:12" x14ac:dyDescent="0.25">
      <c r="A4047" s="37" t="s">
        <v>4765</v>
      </c>
      <c r="B4047" s="37">
        <v>1</v>
      </c>
      <c r="C4047" s="37">
        <v>0</v>
      </c>
      <c r="D4047" s="37">
        <v>0</v>
      </c>
      <c r="E4047" s="37">
        <v>1</v>
      </c>
      <c r="F4047" s="37">
        <v>1.3174000000000001</v>
      </c>
      <c r="G4047" s="37" t="s">
        <v>1219</v>
      </c>
      <c r="H4047" s="37" t="s">
        <v>2269</v>
      </c>
      <c r="I4047" s="37">
        <v>28</v>
      </c>
      <c r="J4047" s="37" t="s">
        <v>2268</v>
      </c>
      <c r="K4047" s="37">
        <v>1</v>
      </c>
      <c r="L4047" s="37">
        <v>0</v>
      </c>
    </row>
    <row r="4048" spans="1:12" x14ac:dyDescent="0.25">
      <c r="A4048" s="37" t="s">
        <v>7747</v>
      </c>
      <c r="B4048" s="37">
        <v>1</v>
      </c>
      <c r="C4048" s="37">
        <v>0</v>
      </c>
      <c r="D4048" s="37">
        <v>0</v>
      </c>
      <c r="E4048" s="37">
        <v>0</v>
      </c>
      <c r="F4048" s="37">
        <v>0.61160000000000003</v>
      </c>
      <c r="G4048" s="37" t="s">
        <v>1232</v>
      </c>
      <c r="H4048" s="37" t="s">
        <v>2269</v>
      </c>
      <c r="I4048" s="37">
        <v>13</v>
      </c>
      <c r="J4048" s="37" t="s">
        <v>2268</v>
      </c>
      <c r="K4048" s="37">
        <v>1</v>
      </c>
      <c r="L4048" s="37">
        <v>0</v>
      </c>
    </row>
    <row r="4049" spans="1:12" x14ac:dyDescent="0.25">
      <c r="A4049" s="37" t="s">
        <v>7686</v>
      </c>
      <c r="B4049" s="37">
        <v>1</v>
      </c>
      <c r="C4049" s="37">
        <v>0</v>
      </c>
      <c r="D4049" s="37">
        <v>0</v>
      </c>
      <c r="E4049" s="37">
        <v>0</v>
      </c>
      <c r="F4049" s="37">
        <v>0.23520000000000002</v>
      </c>
      <c r="G4049" s="37" t="s">
        <v>2276</v>
      </c>
      <c r="H4049" s="37" t="s">
        <v>2269</v>
      </c>
      <c r="I4049" s="37">
        <v>5</v>
      </c>
      <c r="J4049" s="37" t="s">
        <v>2268</v>
      </c>
      <c r="K4049" s="37">
        <v>1</v>
      </c>
      <c r="L4049" s="37">
        <v>0</v>
      </c>
    </row>
    <row r="4050" spans="1:12" x14ac:dyDescent="0.25">
      <c r="A4050" s="37" t="s">
        <v>8468</v>
      </c>
      <c r="B4050" s="37">
        <v>1</v>
      </c>
      <c r="C4050" s="37">
        <v>0</v>
      </c>
      <c r="D4050" s="37">
        <v>0</v>
      </c>
      <c r="E4050" s="37">
        <v>0</v>
      </c>
      <c r="F4050" s="37">
        <v>0.32930000000000004</v>
      </c>
      <c r="G4050" s="37" t="s">
        <v>1219</v>
      </c>
      <c r="H4050" s="37" t="s">
        <v>2269</v>
      </c>
      <c r="I4050" s="37">
        <v>7</v>
      </c>
      <c r="J4050" s="37" t="s">
        <v>2268</v>
      </c>
      <c r="K4050" s="37">
        <v>1</v>
      </c>
      <c r="L4050" s="37">
        <v>0</v>
      </c>
    </row>
    <row r="4051" spans="1:12" x14ac:dyDescent="0.25">
      <c r="A4051" s="37" t="s">
        <v>6659</v>
      </c>
      <c r="B4051" s="37">
        <v>1</v>
      </c>
      <c r="C4051" s="37">
        <v>0</v>
      </c>
      <c r="D4051" s="37">
        <v>0</v>
      </c>
      <c r="E4051" s="37">
        <v>0</v>
      </c>
      <c r="F4051" s="37">
        <v>1.0351000000000001</v>
      </c>
      <c r="G4051" s="37" t="s">
        <v>1232</v>
      </c>
      <c r="H4051" s="37" t="s">
        <v>2269</v>
      </c>
      <c r="I4051" s="37">
        <v>22</v>
      </c>
      <c r="J4051" s="37" t="s">
        <v>2268</v>
      </c>
      <c r="K4051" s="37">
        <v>1</v>
      </c>
      <c r="L4051" s="37">
        <v>0</v>
      </c>
    </row>
    <row r="4052" spans="1:12" x14ac:dyDescent="0.25">
      <c r="A4052" s="37" t="s">
        <v>8036</v>
      </c>
      <c r="B4052" s="37">
        <v>1</v>
      </c>
      <c r="C4052" s="37">
        <v>0</v>
      </c>
      <c r="D4052" s="37">
        <v>0</v>
      </c>
      <c r="E4052" s="37">
        <v>0</v>
      </c>
      <c r="F4052" s="37">
        <v>0.1411</v>
      </c>
      <c r="G4052" s="37" t="s">
        <v>1235</v>
      </c>
      <c r="H4052" s="37" t="s">
        <v>2269</v>
      </c>
      <c r="I4052" s="37">
        <v>3</v>
      </c>
      <c r="J4052" s="37" t="s">
        <v>2268</v>
      </c>
      <c r="K4052" s="37">
        <v>1</v>
      </c>
      <c r="L4052" s="37">
        <v>0</v>
      </c>
    </row>
    <row r="4053" spans="1:12" x14ac:dyDescent="0.25">
      <c r="A4053" s="37" t="s">
        <v>5409</v>
      </c>
      <c r="B4053" s="37">
        <v>1</v>
      </c>
      <c r="C4053" s="37">
        <v>0</v>
      </c>
      <c r="D4053" s="37">
        <v>0</v>
      </c>
      <c r="E4053" s="37">
        <v>0</v>
      </c>
      <c r="F4053" s="37">
        <v>9.4100000000000003E-2</v>
      </c>
      <c r="G4053" s="37" t="s">
        <v>1222</v>
      </c>
      <c r="H4053" s="37" t="s">
        <v>2269</v>
      </c>
      <c r="I4053" s="37">
        <v>2</v>
      </c>
      <c r="J4053" s="37" t="s">
        <v>2268</v>
      </c>
      <c r="K4053" s="37">
        <v>1</v>
      </c>
      <c r="L4053" s="37">
        <v>0</v>
      </c>
    </row>
    <row r="4054" spans="1:12" x14ac:dyDescent="0.25">
      <c r="A4054" s="37" t="s">
        <v>5406</v>
      </c>
      <c r="B4054" s="37">
        <v>1</v>
      </c>
      <c r="C4054" s="37">
        <v>0</v>
      </c>
      <c r="D4054" s="37">
        <v>0</v>
      </c>
      <c r="E4054" s="37">
        <v>0</v>
      </c>
      <c r="F4054" s="37">
        <v>4.7E-2</v>
      </c>
      <c r="G4054" s="37" t="s">
        <v>1232</v>
      </c>
      <c r="H4054" s="37" t="s">
        <v>2269</v>
      </c>
      <c r="I4054" s="37">
        <v>1</v>
      </c>
      <c r="J4054" s="37" t="s">
        <v>2268</v>
      </c>
      <c r="K4054" s="37">
        <v>1</v>
      </c>
      <c r="L4054" s="37">
        <v>0</v>
      </c>
    </row>
    <row r="4055" spans="1:12" x14ac:dyDescent="0.25">
      <c r="A4055" s="37" t="s">
        <v>6152</v>
      </c>
      <c r="B4055" s="37">
        <v>1</v>
      </c>
      <c r="C4055" s="37">
        <v>0</v>
      </c>
      <c r="D4055" s="37">
        <v>0</v>
      </c>
      <c r="E4055" s="37">
        <v>0</v>
      </c>
      <c r="F4055" s="37">
        <v>9.4100000000000003E-2</v>
      </c>
      <c r="G4055" s="37" t="s">
        <v>1226</v>
      </c>
      <c r="H4055" s="37" t="s">
        <v>2269</v>
      </c>
      <c r="I4055" s="37">
        <v>2</v>
      </c>
      <c r="J4055" s="37" t="s">
        <v>2268</v>
      </c>
      <c r="K4055" s="37">
        <v>1</v>
      </c>
      <c r="L4055" s="37">
        <v>0</v>
      </c>
    </row>
    <row r="4056" spans="1:12" x14ac:dyDescent="0.25">
      <c r="A4056" s="37" t="s">
        <v>5839</v>
      </c>
      <c r="B4056" s="37">
        <v>1</v>
      </c>
      <c r="C4056" s="37">
        <v>0</v>
      </c>
      <c r="D4056" s="37">
        <v>0</v>
      </c>
      <c r="E4056" s="37">
        <v>1</v>
      </c>
      <c r="F4056" s="37">
        <v>5.62E-2</v>
      </c>
      <c r="G4056" s="37" t="s">
        <v>1232</v>
      </c>
      <c r="H4056" s="37" t="s">
        <v>2269</v>
      </c>
      <c r="I4056" s="37">
        <v>3</v>
      </c>
      <c r="J4056" s="37" t="s">
        <v>2268</v>
      </c>
      <c r="K4056" s="37">
        <v>1</v>
      </c>
      <c r="L4056" s="37">
        <v>0</v>
      </c>
    </row>
    <row r="4057" spans="1:12" x14ac:dyDescent="0.25">
      <c r="A4057" s="37" t="s">
        <v>8150</v>
      </c>
      <c r="B4057" s="37">
        <v>1</v>
      </c>
      <c r="C4057" s="37">
        <v>0</v>
      </c>
      <c r="D4057" s="37">
        <v>0</v>
      </c>
      <c r="E4057" s="37">
        <v>0</v>
      </c>
      <c r="F4057" s="37">
        <v>1.8700000000000001E-2</v>
      </c>
      <c r="G4057" s="37" t="s">
        <v>1224</v>
      </c>
      <c r="H4057" s="37" t="s">
        <v>2269</v>
      </c>
      <c r="I4057" s="37">
        <v>1</v>
      </c>
      <c r="J4057" s="37" t="s">
        <v>2268</v>
      </c>
      <c r="K4057" s="37">
        <v>1</v>
      </c>
      <c r="L4057" s="37">
        <v>0</v>
      </c>
    </row>
    <row r="4058" spans="1:12" x14ac:dyDescent="0.25">
      <c r="A4058" s="37" t="s">
        <v>3747</v>
      </c>
      <c r="B4058" s="37">
        <v>1</v>
      </c>
      <c r="C4058" s="37">
        <v>0</v>
      </c>
      <c r="D4058" s="37">
        <v>1</v>
      </c>
      <c r="E4058" s="37">
        <v>1</v>
      </c>
      <c r="F4058" s="37">
        <v>3.1052</v>
      </c>
      <c r="G4058" s="37" t="s">
        <v>2299</v>
      </c>
      <c r="H4058" s="37" t="s">
        <v>2269</v>
      </c>
      <c r="I4058" s="37">
        <v>66</v>
      </c>
      <c r="J4058" s="37" t="s">
        <v>2268</v>
      </c>
      <c r="K4058" s="37">
        <v>1</v>
      </c>
      <c r="L4058" s="37">
        <v>1</v>
      </c>
    </row>
    <row r="4059" spans="1:12" x14ac:dyDescent="0.25">
      <c r="A4059" s="37" t="s">
        <v>4760</v>
      </c>
      <c r="B4059" s="37">
        <v>1</v>
      </c>
      <c r="C4059" s="37">
        <v>0</v>
      </c>
      <c r="D4059" s="37">
        <v>0</v>
      </c>
      <c r="E4059" s="37">
        <v>1</v>
      </c>
      <c r="F4059" s="37">
        <v>1.2703</v>
      </c>
      <c r="G4059" s="37" t="s">
        <v>1220</v>
      </c>
      <c r="H4059" s="37" t="s">
        <v>2269</v>
      </c>
      <c r="I4059" s="37">
        <v>27</v>
      </c>
      <c r="J4059" s="37" t="s">
        <v>2268</v>
      </c>
      <c r="K4059" s="37">
        <v>1</v>
      </c>
      <c r="L4059" s="37">
        <v>0</v>
      </c>
    </row>
    <row r="4060" spans="1:12" x14ac:dyDescent="0.25">
      <c r="A4060" s="37" t="s">
        <v>3743</v>
      </c>
      <c r="B4060" s="37">
        <v>1</v>
      </c>
      <c r="C4060" s="37">
        <v>0</v>
      </c>
      <c r="D4060" s="37">
        <v>0</v>
      </c>
      <c r="E4060" s="37">
        <v>1</v>
      </c>
      <c r="F4060" s="37">
        <v>2.0230999999999999</v>
      </c>
      <c r="G4060" s="37" t="s">
        <v>1248</v>
      </c>
      <c r="H4060" s="37" t="s">
        <v>2269</v>
      </c>
      <c r="I4060" s="37">
        <v>43</v>
      </c>
      <c r="J4060" s="37" t="s">
        <v>2268</v>
      </c>
      <c r="K4060" s="37">
        <v>1</v>
      </c>
      <c r="L4060" s="37">
        <v>0</v>
      </c>
    </row>
    <row r="4061" spans="1:12" x14ac:dyDescent="0.25">
      <c r="A4061" s="37" t="s">
        <v>3739</v>
      </c>
      <c r="B4061" s="37">
        <v>1</v>
      </c>
      <c r="C4061" s="37">
        <v>0</v>
      </c>
      <c r="D4061" s="37">
        <v>0</v>
      </c>
      <c r="E4061" s="37">
        <v>1</v>
      </c>
      <c r="F4061" s="37">
        <v>0.1411</v>
      </c>
      <c r="G4061" s="37" t="s">
        <v>1236</v>
      </c>
      <c r="H4061" s="37" t="s">
        <v>2310</v>
      </c>
      <c r="I4061" s="37">
        <v>3</v>
      </c>
      <c r="J4061" s="37" t="s">
        <v>2275</v>
      </c>
      <c r="K4061" s="37">
        <v>1</v>
      </c>
      <c r="L4061" s="37">
        <v>0</v>
      </c>
    </row>
    <row r="4062" spans="1:12" x14ac:dyDescent="0.25">
      <c r="A4062" s="37" t="s">
        <v>5402</v>
      </c>
      <c r="B4062" s="37">
        <v>1</v>
      </c>
      <c r="C4062" s="37">
        <v>0</v>
      </c>
      <c r="D4062" s="37">
        <v>0</v>
      </c>
      <c r="E4062" s="37">
        <v>0</v>
      </c>
      <c r="F4062" s="37">
        <v>0.56459999999999999</v>
      </c>
      <c r="G4062" s="37" t="s">
        <v>1218</v>
      </c>
      <c r="H4062" s="37" t="s">
        <v>2310</v>
      </c>
      <c r="I4062" s="37">
        <v>12</v>
      </c>
      <c r="J4062" s="37" t="s">
        <v>2275</v>
      </c>
      <c r="K4062" s="37">
        <v>1</v>
      </c>
      <c r="L4062" s="37">
        <v>0</v>
      </c>
    </row>
    <row r="4063" spans="1:12" x14ac:dyDescent="0.25">
      <c r="A4063" s="37" t="s">
        <v>6936</v>
      </c>
      <c r="B4063" s="37">
        <v>1</v>
      </c>
      <c r="C4063" s="37">
        <v>0</v>
      </c>
      <c r="D4063" s="37">
        <v>1</v>
      </c>
      <c r="E4063" s="37">
        <v>1</v>
      </c>
      <c r="F4063" s="37">
        <v>6.0693000000000001</v>
      </c>
      <c r="G4063" s="37" t="s">
        <v>2299</v>
      </c>
      <c r="H4063" s="37" t="s">
        <v>2308</v>
      </c>
      <c r="I4063" s="37">
        <v>129</v>
      </c>
      <c r="J4063" s="37" t="s">
        <v>2268</v>
      </c>
      <c r="K4063" s="37">
        <v>1</v>
      </c>
      <c r="L4063" s="37">
        <v>1</v>
      </c>
    </row>
    <row r="4064" spans="1:12" x14ac:dyDescent="0.25">
      <c r="A4064" s="37" t="s">
        <v>6441</v>
      </c>
      <c r="B4064" s="37">
        <v>1</v>
      </c>
      <c r="C4064" s="37">
        <v>0</v>
      </c>
      <c r="D4064" s="37">
        <v>1</v>
      </c>
      <c r="E4064" s="37">
        <v>1</v>
      </c>
      <c r="F4064" s="37">
        <v>2.5877000000000003</v>
      </c>
      <c r="G4064" s="37" t="s">
        <v>2299</v>
      </c>
      <c r="H4064" s="37" t="s">
        <v>2308</v>
      </c>
      <c r="I4064" s="37">
        <v>55</v>
      </c>
      <c r="J4064" s="37" t="s">
        <v>2275</v>
      </c>
      <c r="K4064" s="37">
        <v>1</v>
      </c>
      <c r="L4064" s="37">
        <v>1</v>
      </c>
    </row>
    <row r="4065" spans="1:12" x14ac:dyDescent="0.25">
      <c r="A4065" s="37" t="s">
        <v>6658</v>
      </c>
      <c r="B4065" s="37">
        <v>1</v>
      </c>
      <c r="C4065" s="37">
        <v>0</v>
      </c>
      <c r="D4065" s="37">
        <v>0</v>
      </c>
      <c r="E4065" s="37">
        <v>0</v>
      </c>
      <c r="F4065" s="37">
        <v>0.65870000000000006</v>
      </c>
      <c r="G4065" s="37" t="s">
        <v>2299</v>
      </c>
      <c r="H4065" s="37" t="s">
        <v>2308</v>
      </c>
      <c r="I4065" s="37">
        <v>14</v>
      </c>
      <c r="J4065" s="37" t="s">
        <v>2275</v>
      </c>
      <c r="K4065" s="37">
        <v>1</v>
      </c>
      <c r="L4065" s="37">
        <v>0</v>
      </c>
    </row>
    <row r="4066" spans="1:12" x14ac:dyDescent="0.25">
      <c r="A4066" s="37" t="s">
        <v>3733</v>
      </c>
      <c r="B4066" s="37">
        <v>1</v>
      </c>
      <c r="C4066" s="37">
        <v>0</v>
      </c>
      <c r="D4066" s="37">
        <v>0</v>
      </c>
      <c r="E4066" s="37">
        <v>0</v>
      </c>
      <c r="F4066" s="37">
        <v>0.18820000000000001</v>
      </c>
      <c r="G4066" s="37" t="s">
        <v>2299</v>
      </c>
      <c r="H4066" s="37" t="s">
        <v>2308</v>
      </c>
      <c r="I4066" s="37">
        <v>4</v>
      </c>
      <c r="J4066" s="37" t="s">
        <v>2268</v>
      </c>
      <c r="K4066" s="37">
        <v>1</v>
      </c>
      <c r="L4066" s="37">
        <v>0</v>
      </c>
    </row>
    <row r="4067" spans="1:12" x14ac:dyDescent="0.25">
      <c r="A4067" s="37" t="s">
        <v>7744</v>
      </c>
      <c r="B4067" s="37">
        <v>1</v>
      </c>
      <c r="C4067" s="37">
        <v>0</v>
      </c>
      <c r="D4067" s="37">
        <v>0</v>
      </c>
      <c r="E4067" s="37">
        <v>0</v>
      </c>
      <c r="F4067" s="37">
        <v>9.4100000000000003E-2</v>
      </c>
      <c r="G4067" s="37" t="s">
        <v>2299</v>
      </c>
      <c r="H4067" s="37" t="s">
        <v>2308</v>
      </c>
      <c r="I4067" s="37">
        <v>2</v>
      </c>
      <c r="J4067" s="37" t="s">
        <v>2275</v>
      </c>
      <c r="K4067" s="37">
        <v>1</v>
      </c>
      <c r="L4067" s="37">
        <v>0</v>
      </c>
    </row>
    <row r="4068" spans="1:12" x14ac:dyDescent="0.25">
      <c r="A4068" s="37" t="s">
        <v>4758</v>
      </c>
      <c r="B4068" s="37">
        <v>1</v>
      </c>
      <c r="C4068" s="37">
        <v>0</v>
      </c>
      <c r="D4068" s="37">
        <v>0</v>
      </c>
      <c r="E4068" s="37">
        <v>0</v>
      </c>
      <c r="F4068" s="37">
        <v>4.7E-2</v>
      </c>
      <c r="G4068" s="37" t="s">
        <v>2398</v>
      </c>
      <c r="H4068" s="37" t="s">
        <v>2308</v>
      </c>
      <c r="I4068" s="37">
        <v>1</v>
      </c>
      <c r="J4068" s="37" t="s">
        <v>2275</v>
      </c>
      <c r="K4068" s="37">
        <v>1</v>
      </c>
      <c r="L4068" s="37">
        <v>0</v>
      </c>
    </row>
    <row r="4069" spans="1:12" x14ac:dyDescent="0.25">
      <c r="A4069" s="37" t="s">
        <v>7603</v>
      </c>
      <c r="B4069" s="37">
        <v>1</v>
      </c>
      <c r="C4069" s="37">
        <v>0</v>
      </c>
      <c r="D4069" s="37">
        <v>0</v>
      </c>
      <c r="E4069" s="37">
        <v>1</v>
      </c>
      <c r="F4069" s="37">
        <v>0.51750000000000007</v>
      </c>
      <c r="G4069" s="37" t="s">
        <v>2299</v>
      </c>
      <c r="H4069" s="37" t="s">
        <v>2308</v>
      </c>
      <c r="I4069" s="37">
        <v>11</v>
      </c>
      <c r="J4069" s="37" t="s">
        <v>2275</v>
      </c>
      <c r="K4069" s="37">
        <v>1</v>
      </c>
      <c r="L4069" s="37">
        <v>0</v>
      </c>
    </row>
    <row r="4070" spans="1:12" x14ac:dyDescent="0.25">
      <c r="A4070" s="37" t="s">
        <v>7498</v>
      </c>
      <c r="B4070" s="37">
        <v>1</v>
      </c>
      <c r="C4070" s="37">
        <v>0</v>
      </c>
      <c r="D4070" s="37">
        <v>1</v>
      </c>
      <c r="E4070" s="37">
        <v>0</v>
      </c>
      <c r="F4070" s="37">
        <v>4.3285</v>
      </c>
      <c r="G4070" s="37" t="s">
        <v>2299</v>
      </c>
      <c r="H4070" s="37" t="s">
        <v>2308</v>
      </c>
      <c r="I4070" s="37">
        <v>92</v>
      </c>
      <c r="J4070" s="37" t="s">
        <v>2275</v>
      </c>
      <c r="K4070" s="37">
        <v>1</v>
      </c>
      <c r="L4070" s="37">
        <v>1</v>
      </c>
    </row>
    <row r="4071" spans="1:12" x14ac:dyDescent="0.25">
      <c r="A4071" s="37" t="s">
        <v>3723</v>
      </c>
      <c r="B4071" s="37">
        <v>1</v>
      </c>
      <c r="C4071" s="37">
        <v>0</v>
      </c>
      <c r="D4071" s="37">
        <v>0</v>
      </c>
      <c r="E4071" s="37">
        <v>0</v>
      </c>
      <c r="F4071" s="37">
        <v>0.37640000000000001</v>
      </c>
      <c r="G4071" s="37" t="s">
        <v>2299</v>
      </c>
      <c r="H4071" s="37" t="s">
        <v>2308</v>
      </c>
      <c r="I4071" s="37">
        <v>8</v>
      </c>
      <c r="J4071" s="37" t="s">
        <v>2275</v>
      </c>
      <c r="K4071" s="37">
        <v>1</v>
      </c>
      <c r="L4071" s="37">
        <v>0</v>
      </c>
    </row>
    <row r="4072" spans="1:12" x14ac:dyDescent="0.25">
      <c r="A4072" s="37" t="s">
        <v>6796</v>
      </c>
      <c r="B4072" s="37">
        <v>1</v>
      </c>
      <c r="C4072" s="37">
        <v>0</v>
      </c>
      <c r="D4072" s="37">
        <v>0</v>
      </c>
      <c r="E4072" s="37">
        <v>0</v>
      </c>
      <c r="F4072" s="37">
        <v>0.75280000000000002</v>
      </c>
      <c r="G4072" s="37" t="s">
        <v>2299</v>
      </c>
      <c r="H4072" s="37" t="s">
        <v>2308</v>
      </c>
      <c r="I4072" s="37">
        <v>16</v>
      </c>
      <c r="J4072" s="37" t="s">
        <v>2275</v>
      </c>
      <c r="K4072" s="37">
        <v>1</v>
      </c>
      <c r="L4072" s="37">
        <v>0</v>
      </c>
    </row>
    <row r="4073" spans="1:12" x14ac:dyDescent="0.25">
      <c r="A4073" s="37" t="s">
        <v>7089</v>
      </c>
      <c r="B4073" s="37">
        <v>1</v>
      </c>
      <c r="C4073" s="37">
        <v>0</v>
      </c>
      <c r="D4073" s="37">
        <v>0</v>
      </c>
      <c r="E4073" s="37">
        <v>0</v>
      </c>
      <c r="F4073" s="37">
        <v>1.5526</v>
      </c>
      <c r="G4073" s="37" t="s">
        <v>2276</v>
      </c>
      <c r="H4073" s="37" t="s">
        <v>2308</v>
      </c>
      <c r="I4073" s="37">
        <v>33</v>
      </c>
      <c r="J4073" s="37" t="s">
        <v>2275</v>
      </c>
      <c r="K4073" s="37">
        <v>1</v>
      </c>
      <c r="L4073" s="37">
        <v>0</v>
      </c>
    </row>
    <row r="4074" spans="1:12" x14ac:dyDescent="0.25">
      <c r="A4074" s="37" t="s">
        <v>7685</v>
      </c>
      <c r="B4074" s="37">
        <v>1</v>
      </c>
      <c r="C4074" s="37">
        <v>0</v>
      </c>
      <c r="D4074" s="37">
        <v>0</v>
      </c>
      <c r="E4074" s="37">
        <v>0</v>
      </c>
      <c r="F4074" s="37">
        <v>0.32930000000000004</v>
      </c>
      <c r="G4074" s="37" t="s">
        <v>1219</v>
      </c>
      <c r="H4074" s="37" t="s">
        <v>2308</v>
      </c>
      <c r="I4074" s="37">
        <v>7</v>
      </c>
      <c r="J4074" s="37" t="s">
        <v>2268</v>
      </c>
      <c r="K4074" s="37">
        <v>1</v>
      </c>
      <c r="L4074" s="37">
        <v>0</v>
      </c>
    </row>
    <row r="4075" spans="1:12" x14ac:dyDescent="0.25">
      <c r="A4075" s="37" t="s">
        <v>6656</v>
      </c>
      <c r="B4075" s="37">
        <v>1</v>
      </c>
      <c r="C4075" s="37">
        <v>0</v>
      </c>
      <c r="D4075" s="37">
        <v>0</v>
      </c>
      <c r="E4075" s="37">
        <v>0</v>
      </c>
      <c r="F4075" s="37">
        <v>0</v>
      </c>
      <c r="G4075" s="37" t="s">
        <v>1219</v>
      </c>
      <c r="H4075" s="37" t="s">
        <v>2308</v>
      </c>
      <c r="I4075" s="37">
        <v>0</v>
      </c>
      <c r="J4075" s="37" t="s">
        <v>2275</v>
      </c>
      <c r="K4075" s="37">
        <v>0</v>
      </c>
      <c r="L4075" s="37">
        <v>0</v>
      </c>
    </row>
    <row r="4076" spans="1:12" x14ac:dyDescent="0.25">
      <c r="A4076" s="37" t="s">
        <v>3717</v>
      </c>
      <c r="B4076" s="37">
        <v>1</v>
      </c>
      <c r="C4076" s="37">
        <v>0</v>
      </c>
      <c r="D4076" s="37">
        <v>0</v>
      </c>
      <c r="E4076" s="37">
        <v>1</v>
      </c>
      <c r="F4076" s="37">
        <v>1.7408000000000001</v>
      </c>
      <c r="G4076" s="37" t="s">
        <v>1219</v>
      </c>
      <c r="H4076" s="37" t="s">
        <v>2308</v>
      </c>
      <c r="I4076" s="37">
        <v>37</v>
      </c>
      <c r="J4076" s="37" t="s">
        <v>2268</v>
      </c>
      <c r="K4076" s="37">
        <v>1</v>
      </c>
      <c r="L4076" s="37">
        <v>0</v>
      </c>
    </row>
    <row r="4077" spans="1:12" x14ac:dyDescent="0.25">
      <c r="A4077" s="37" t="s">
        <v>3715</v>
      </c>
      <c r="B4077" s="37">
        <v>1</v>
      </c>
      <c r="C4077" s="37">
        <v>0</v>
      </c>
      <c r="D4077" s="37">
        <v>0</v>
      </c>
      <c r="E4077" s="37">
        <v>0</v>
      </c>
      <c r="F4077" s="37">
        <v>0.1411</v>
      </c>
      <c r="G4077" s="37" t="s">
        <v>1256</v>
      </c>
      <c r="H4077" s="37" t="s">
        <v>2321</v>
      </c>
      <c r="I4077" s="37">
        <v>3</v>
      </c>
      <c r="J4077" s="37" t="s">
        <v>2275</v>
      </c>
      <c r="K4077" s="37">
        <v>1</v>
      </c>
      <c r="L4077" s="37">
        <v>0</v>
      </c>
    </row>
    <row r="4078" spans="1:12" x14ac:dyDescent="0.25">
      <c r="A4078" s="37" t="s">
        <v>7602</v>
      </c>
      <c r="B4078" s="37">
        <v>1</v>
      </c>
      <c r="C4078" s="37">
        <v>0</v>
      </c>
      <c r="D4078" s="37">
        <v>0</v>
      </c>
      <c r="E4078" s="37">
        <v>0</v>
      </c>
      <c r="F4078" s="37">
        <v>1.2233000000000001</v>
      </c>
      <c r="G4078" s="37" t="s">
        <v>1219</v>
      </c>
      <c r="H4078" s="37" t="s">
        <v>2316</v>
      </c>
      <c r="I4078" s="37">
        <v>26</v>
      </c>
      <c r="J4078" s="37" t="s">
        <v>2275</v>
      </c>
      <c r="K4078" s="37">
        <v>1</v>
      </c>
      <c r="L4078" s="37">
        <v>0</v>
      </c>
    </row>
    <row r="4079" spans="1:12" x14ac:dyDescent="0.25">
      <c r="A4079" s="37" t="s">
        <v>7413</v>
      </c>
      <c r="B4079" s="37">
        <v>1</v>
      </c>
      <c r="C4079" s="37">
        <v>0</v>
      </c>
      <c r="D4079" s="37">
        <v>0</v>
      </c>
      <c r="E4079" s="37">
        <v>1</v>
      </c>
      <c r="F4079" s="37">
        <v>0.47050000000000003</v>
      </c>
      <c r="G4079" s="37" t="s">
        <v>1248</v>
      </c>
      <c r="H4079" s="37" t="s">
        <v>2321</v>
      </c>
      <c r="I4079" s="37">
        <v>10</v>
      </c>
      <c r="J4079" s="37" t="s">
        <v>2268</v>
      </c>
      <c r="K4079" s="37">
        <v>1</v>
      </c>
      <c r="L4079" s="37">
        <v>0</v>
      </c>
    </row>
    <row r="4080" spans="1:12" x14ac:dyDescent="0.25">
      <c r="A4080" s="37" t="s">
        <v>6437</v>
      </c>
      <c r="B4080" s="37">
        <v>1</v>
      </c>
      <c r="C4080" s="37">
        <v>0</v>
      </c>
      <c r="D4080" s="37">
        <v>0</v>
      </c>
      <c r="E4080" s="37">
        <v>0</v>
      </c>
      <c r="F4080" s="37">
        <v>0.1411</v>
      </c>
      <c r="G4080" s="37" t="s">
        <v>1224</v>
      </c>
      <c r="H4080" s="37" t="s">
        <v>2269</v>
      </c>
      <c r="I4080" s="37">
        <v>3</v>
      </c>
      <c r="J4080" s="37" t="s">
        <v>2268</v>
      </c>
      <c r="K4080" s="37">
        <v>1</v>
      </c>
      <c r="L4080" s="37">
        <v>0</v>
      </c>
    </row>
    <row r="4081" spans="1:12" x14ac:dyDescent="0.25">
      <c r="A4081" s="37" t="s">
        <v>3707</v>
      </c>
      <c r="B4081" s="37">
        <v>1</v>
      </c>
      <c r="C4081" s="37">
        <v>0</v>
      </c>
      <c r="D4081" s="37">
        <v>0</v>
      </c>
      <c r="E4081" s="37">
        <v>1</v>
      </c>
      <c r="F4081" s="37">
        <v>0.2823</v>
      </c>
      <c r="G4081" s="37" t="s">
        <v>2276</v>
      </c>
      <c r="H4081" s="37" t="s">
        <v>2269</v>
      </c>
      <c r="I4081" s="37">
        <v>6</v>
      </c>
      <c r="J4081" s="37" t="s">
        <v>2268</v>
      </c>
      <c r="K4081" s="37">
        <v>1</v>
      </c>
      <c r="L4081" s="37">
        <v>0</v>
      </c>
    </row>
    <row r="4082" spans="1:12" x14ac:dyDescent="0.25">
      <c r="A4082" s="37" t="s">
        <v>6436</v>
      </c>
      <c r="B4082" s="37">
        <v>1</v>
      </c>
      <c r="C4082" s="37">
        <v>0</v>
      </c>
      <c r="D4082" s="37">
        <v>0</v>
      </c>
      <c r="E4082" s="37">
        <v>0</v>
      </c>
      <c r="F4082" s="37">
        <v>1.0821000000000001</v>
      </c>
      <c r="G4082" s="37" t="s">
        <v>1232</v>
      </c>
      <c r="H4082" s="37" t="s">
        <v>2269</v>
      </c>
      <c r="I4082" s="37">
        <v>23</v>
      </c>
      <c r="J4082" s="37" t="s">
        <v>2268</v>
      </c>
      <c r="K4082" s="37">
        <v>1</v>
      </c>
      <c r="L4082" s="37">
        <v>0</v>
      </c>
    </row>
    <row r="4083" spans="1:12" x14ac:dyDescent="0.25">
      <c r="A4083" s="37" t="s">
        <v>5398</v>
      </c>
      <c r="B4083" s="37">
        <v>1</v>
      </c>
      <c r="C4083" s="37">
        <v>0</v>
      </c>
      <c r="D4083" s="37">
        <v>0</v>
      </c>
      <c r="E4083" s="37">
        <v>1</v>
      </c>
      <c r="F4083" s="37">
        <v>0.2823</v>
      </c>
      <c r="G4083" s="37" t="s">
        <v>1219</v>
      </c>
      <c r="H4083" s="37" t="s">
        <v>2405</v>
      </c>
      <c r="I4083" s="37">
        <v>6</v>
      </c>
      <c r="J4083" s="37" t="s">
        <v>2275</v>
      </c>
      <c r="K4083" s="37">
        <v>1</v>
      </c>
      <c r="L4083" s="37">
        <v>0</v>
      </c>
    </row>
    <row r="4084" spans="1:12" x14ac:dyDescent="0.25">
      <c r="A4084" s="37" t="s">
        <v>6435</v>
      </c>
      <c r="B4084" s="37">
        <v>1</v>
      </c>
      <c r="C4084" s="37">
        <v>0</v>
      </c>
      <c r="D4084" s="37">
        <v>0</v>
      </c>
      <c r="E4084" s="37">
        <v>1</v>
      </c>
      <c r="F4084" s="37">
        <v>1.4585000000000001</v>
      </c>
      <c r="G4084" s="37" t="s">
        <v>1232</v>
      </c>
      <c r="H4084" s="37" t="s">
        <v>2269</v>
      </c>
      <c r="I4084" s="37">
        <v>31</v>
      </c>
      <c r="J4084" s="37" t="s">
        <v>2275</v>
      </c>
      <c r="K4084" s="37">
        <v>1</v>
      </c>
      <c r="L4084" s="37">
        <v>0</v>
      </c>
    </row>
    <row r="4085" spans="1:12" x14ac:dyDescent="0.25">
      <c r="A4085" s="37" t="s">
        <v>6434</v>
      </c>
      <c r="B4085" s="37">
        <v>1</v>
      </c>
      <c r="C4085" s="37">
        <v>0</v>
      </c>
      <c r="D4085" s="37">
        <v>0</v>
      </c>
      <c r="E4085" s="37">
        <v>0</v>
      </c>
      <c r="F4085" s="37">
        <v>1.0821000000000001</v>
      </c>
      <c r="G4085" s="37" t="s">
        <v>3967</v>
      </c>
      <c r="H4085" s="37" t="s">
        <v>2308</v>
      </c>
      <c r="I4085" s="37">
        <v>23</v>
      </c>
      <c r="J4085" s="37" t="s">
        <v>2268</v>
      </c>
      <c r="K4085" s="37">
        <v>1</v>
      </c>
      <c r="L4085" s="37">
        <v>0</v>
      </c>
    </row>
    <row r="4086" spans="1:12" x14ac:dyDescent="0.25">
      <c r="A4086" s="37" t="s">
        <v>8032</v>
      </c>
      <c r="B4086" s="37">
        <v>1</v>
      </c>
      <c r="C4086" s="37">
        <v>0</v>
      </c>
      <c r="D4086" s="37">
        <v>1</v>
      </c>
      <c r="E4086" s="37">
        <v>1</v>
      </c>
      <c r="F4086" s="37">
        <v>8.6100000000000012</v>
      </c>
      <c r="G4086" s="37" t="s">
        <v>2617</v>
      </c>
      <c r="H4086" s="37" t="s">
        <v>2308</v>
      </c>
      <c r="I4086" s="37">
        <v>183</v>
      </c>
      <c r="J4086" s="37" t="s">
        <v>2275</v>
      </c>
      <c r="K4086" s="37">
        <v>1</v>
      </c>
      <c r="L4086" s="37">
        <v>1</v>
      </c>
    </row>
    <row r="4087" spans="1:12" x14ac:dyDescent="0.25">
      <c r="A4087" s="37" t="s">
        <v>5395</v>
      </c>
      <c r="B4087" s="37">
        <v>1</v>
      </c>
      <c r="C4087" s="37">
        <v>0</v>
      </c>
      <c r="D4087" s="37">
        <v>0</v>
      </c>
      <c r="E4087" s="37">
        <v>0</v>
      </c>
      <c r="F4087" s="37">
        <v>0.2823</v>
      </c>
      <c r="G4087" s="37" t="s">
        <v>2945</v>
      </c>
      <c r="H4087" s="37" t="s">
        <v>2308</v>
      </c>
      <c r="I4087" s="37">
        <v>6</v>
      </c>
      <c r="J4087" s="37" t="s">
        <v>2268</v>
      </c>
      <c r="K4087" s="37">
        <v>1</v>
      </c>
      <c r="L4087" s="37">
        <v>0</v>
      </c>
    </row>
    <row r="4088" spans="1:12" x14ac:dyDescent="0.25">
      <c r="A4088" s="37" t="s">
        <v>6654</v>
      </c>
      <c r="B4088" s="37">
        <v>1</v>
      </c>
      <c r="C4088" s="37">
        <v>0</v>
      </c>
      <c r="D4088" s="37">
        <v>0</v>
      </c>
      <c r="E4088" s="37">
        <v>1</v>
      </c>
      <c r="F4088" s="37">
        <v>4.7E-2</v>
      </c>
      <c r="G4088" s="37" t="s">
        <v>3492</v>
      </c>
      <c r="H4088" s="37" t="s">
        <v>2308</v>
      </c>
      <c r="I4088" s="37">
        <v>1</v>
      </c>
      <c r="J4088" s="37" t="s">
        <v>2275</v>
      </c>
      <c r="K4088" s="37">
        <v>1</v>
      </c>
      <c r="L4088" s="37">
        <v>0</v>
      </c>
    </row>
    <row r="4089" spans="1:12" x14ac:dyDescent="0.25">
      <c r="A4089" s="37" t="s">
        <v>6653</v>
      </c>
      <c r="B4089" s="37">
        <v>1</v>
      </c>
      <c r="C4089" s="37">
        <v>0</v>
      </c>
      <c r="D4089" s="37">
        <v>0</v>
      </c>
      <c r="E4089" s="37">
        <v>1</v>
      </c>
      <c r="F4089" s="37">
        <v>0.94100000000000006</v>
      </c>
      <c r="G4089" s="37" t="s">
        <v>1260</v>
      </c>
      <c r="H4089" s="37" t="s">
        <v>3856</v>
      </c>
      <c r="I4089" s="37">
        <v>20</v>
      </c>
      <c r="J4089" s="37" t="s">
        <v>2275</v>
      </c>
      <c r="K4089" s="37">
        <v>1</v>
      </c>
      <c r="L4089" s="37">
        <v>0</v>
      </c>
    </row>
    <row r="4090" spans="1:12" x14ac:dyDescent="0.25">
      <c r="A4090" s="37" t="s">
        <v>7805</v>
      </c>
      <c r="B4090" s="37">
        <v>1</v>
      </c>
      <c r="C4090" s="37">
        <v>0</v>
      </c>
      <c r="D4090" s="37">
        <v>0</v>
      </c>
      <c r="E4090" s="37">
        <v>1</v>
      </c>
      <c r="F4090" s="37">
        <v>0.75280000000000002</v>
      </c>
      <c r="G4090" s="37" t="s">
        <v>1251</v>
      </c>
      <c r="H4090" s="37" t="s">
        <v>2308</v>
      </c>
      <c r="I4090" s="37">
        <v>16</v>
      </c>
      <c r="J4090" s="37" t="s">
        <v>2268</v>
      </c>
      <c r="K4090" s="37">
        <v>1</v>
      </c>
      <c r="L4090" s="37">
        <v>0</v>
      </c>
    </row>
    <row r="4091" spans="1:12" x14ac:dyDescent="0.25">
      <c r="A4091" s="37" t="s">
        <v>5829</v>
      </c>
      <c r="B4091" s="37">
        <v>1</v>
      </c>
      <c r="C4091" s="37">
        <v>0</v>
      </c>
      <c r="D4091" s="37">
        <v>0</v>
      </c>
      <c r="E4091" s="37">
        <v>0</v>
      </c>
      <c r="F4091" s="37">
        <v>0.2823</v>
      </c>
      <c r="G4091" s="37" t="s">
        <v>1229</v>
      </c>
      <c r="H4091" s="37" t="s">
        <v>2269</v>
      </c>
      <c r="I4091" s="37">
        <v>6</v>
      </c>
      <c r="J4091" s="37" t="s">
        <v>2275</v>
      </c>
      <c r="K4091" s="37">
        <v>1</v>
      </c>
      <c r="L4091" s="37">
        <v>0</v>
      </c>
    </row>
    <row r="4092" spans="1:12" x14ac:dyDescent="0.25">
      <c r="A4092" s="37" t="s">
        <v>8264</v>
      </c>
      <c r="B4092" s="37">
        <v>1</v>
      </c>
      <c r="C4092" s="37">
        <v>0</v>
      </c>
      <c r="D4092" s="37">
        <v>0</v>
      </c>
      <c r="E4092" s="37">
        <v>0</v>
      </c>
      <c r="F4092" s="37">
        <v>0</v>
      </c>
      <c r="G4092" s="37" t="s">
        <v>1219</v>
      </c>
      <c r="H4092" s="37" t="s">
        <v>2308</v>
      </c>
      <c r="I4092" s="37">
        <v>0</v>
      </c>
      <c r="J4092" s="37" t="s">
        <v>2275</v>
      </c>
      <c r="K4092" s="37">
        <v>0</v>
      </c>
      <c r="L4092" s="37">
        <v>0</v>
      </c>
    </row>
    <row r="4093" spans="1:12" x14ac:dyDescent="0.25">
      <c r="A4093" s="37" t="s">
        <v>6652</v>
      </c>
      <c r="B4093" s="37">
        <v>1</v>
      </c>
      <c r="C4093" s="37">
        <v>0</v>
      </c>
      <c r="D4093" s="37">
        <v>0</v>
      </c>
      <c r="E4093" s="37">
        <v>0</v>
      </c>
      <c r="F4093" s="37">
        <v>1.6467000000000001</v>
      </c>
      <c r="G4093" s="37" t="s">
        <v>1241</v>
      </c>
      <c r="H4093" s="37" t="s">
        <v>2308</v>
      </c>
      <c r="I4093" s="37">
        <v>35</v>
      </c>
      <c r="J4093" s="37" t="s">
        <v>2268</v>
      </c>
      <c r="K4093" s="37">
        <v>1</v>
      </c>
      <c r="L4093" s="37">
        <v>0</v>
      </c>
    </row>
    <row r="4094" spans="1:12" x14ac:dyDescent="0.25">
      <c r="A4094" s="37" t="s">
        <v>6432</v>
      </c>
      <c r="B4094" s="37">
        <v>1</v>
      </c>
      <c r="C4094" s="37">
        <v>0</v>
      </c>
      <c r="D4094" s="37">
        <v>0</v>
      </c>
      <c r="E4094" s="37">
        <v>0</v>
      </c>
      <c r="F4094" s="37">
        <v>4.7E-2</v>
      </c>
      <c r="G4094" s="37" t="s">
        <v>1219</v>
      </c>
      <c r="H4094" s="37" t="s">
        <v>2308</v>
      </c>
      <c r="I4094" s="37">
        <v>1</v>
      </c>
      <c r="J4094" s="37" t="s">
        <v>2268</v>
      </c>
      <c r="K4094" s="37">
        <v>1</v>
      </c>
      <c r="L4094" s="37">
        <v>0</v>
      </c>
    </row>
    <row r="4095" spans="1:12" x14ac:dyDescent="0.25">
      <c r="A4095" s="37" t="s">
        <v>7410</v>
      </c>
      <c r="B4095" s="37">
        <v>1</v>
      </c>
      <c r="C4095" s="37">
        <v>0</v>
      </c>
      <c r="D4095" s="37">
        <v>0</v>
      </c>
      <c r="E4095" s="37">
        <v>0</v>
      </c>
      <c r="F4095" s="37">
        <v>1.2703</v>
      </c>
      <c r="G4095" s="37" t="s">
        <v>1264</v>
      </c>
      <c r="H4095" s="37" t="s">
        <v>2308</v>
      </c>
      <c r="I4095" s="37">
        <v>27</v>
      </c>
      <c r="J4095" s="37" t="s">
        <v>2268</v>
      </c>
      <c r="K4095" s="37">
        <v>1</v>
      </c>
      <c r="L4095" s="37">
        <v>0</v>
      </c>
    </row>
    <row r="4096" spans="1:12" x14ac:dyDescent="0.25">
      <c r="A4096" s="37" t="s">
        <v>6795</v>
      </c>
      <c r="B4096" s="37">
        <v>1</v>
      </c>
      <c r="C4096" s="37">
        <v>0</v>
      </c>
      <c r="D4096" s="37">
        <v>1</v>
      </c>
      <c r="E4096" s="37">
        <v>0</v>
      </c>
      <c r="F4096" s="37">
        <v>6.0223000000000004</v>
      </c>
      <c r="G4096" s="37" t="s">
        <v>1232</v>
      </c>
      <c r="H4096" s="37" t="s">
        <v>2308</v>
      </c>
      <c r="I4096" s="37">
        <v>128</v>
      </c>
      <c r="J4096" s="37" t="s">
        <v>2275</v>
      </c>
      <c r="K4096" s="37">
        <v>1</v>
      </c>
      <c r="L4096" s="37">
        <v>1</v>
      </c>
    </row>
    <row r="4097" spans="1:12" x14ac:dyDescent="0.25">
      <c r="A4097" s="37" t="s">
        <v>3700</v>
      </c>
      <c r="B4097" s="37">
        <v>1</v>
      </c>
      <c r="C4097" s="37">
        <v>0</v>
      </c>
      <c r="D4097" s="37">
        <v>0</v>
      </c>
      <c r="E4097" s="37">
        <v>0</v>
      </c>
      <c r="F4097" s="37">
        <v>0.1411</v>
      </c>
      <c r="G4097" s="37" t="s">
        <v>2584</v>
      </c>
      <c r="H4097" s="37" t="s">
        <v>2308</v>
      </c>
      <c r="I4097" s="37">
        <v>3</v>
      </c>
      <c r="J4097" s="37" t="s">
        <v>2268</v>
      </c>
      <c r="K4097" s="37">
        <v>1</v>
      </c>
      <c r="L4097" s="37">
        <v>0</v>
      </c>
    </row>
    <row r="4098" spans="1:12" x14ac:dyDescent="0.25">
      <c r="A4098" s="37" t="s">
        <v>4751</v>
      </c>
      <c r="B4098" s="37">
        <v>1</v>
      </c>
      <c r="C4098" s="37">
        <v>1</v>
      </c>
      <c r="D4098" s="37">
        <v>1</v>
      </c>
      <c r="E4098" s="37">
        <v>1</v>
      </c>
      <c r="F4098" s="37">
        <v>9.2687000000000008</v>
      </c>
      <c r="G4098" s="37" t="s">
        <v>2584</v>
      </c>
      <c r="H4098" s="37" t="s">
        <v>2308</v>
      </c>
      <c r="I4098" s="37">
        <v>197</v>
      </c>
      <c r="J4098" s="37" t="s">
        <v>2275</v>
      </c>
      <c r="K4098" s="37">
        <v>1</v>
      </c>
      <c r="L4098" s="37">
        <v>1</v>
      </c>
    </row>
    <row r="4099" spans="1:12" x14ac:dyDescent="0.25">
      <c r="A4099" s="37" t="s">
        <v>6430</v>
      </c>
      <c r="B4099" s="37">
        <v>1</v>
      </c>
      <c r="C4099" s="37">
        <v>0</v>
      </c>
      <c r="D4099" s="37">
        <v>0</v>
      </c>
      <c r="E4099" s="37">
        <v>1</v>
      </c>
      <c r="F4099" s="37">
        <v>0.89390000000000003</v>
      </c>
      <c r="G4099" s="37" t="s">
        <v>2584</v>
      </c>
      <c r="H4099" s="37" t="s">
        <v>2308</v>
      </c>
      <c r="I4099" s="37">
        <v>19</v>
      </c>
      <c r="J4099" s="37" t="s">
        <v>2275</v>
      </c>
      <c r="K4099" s="37">
        <v>1</v>
      </c>
      <c r="L4099" s="37">
        <v>0</v>
      </c>
    </row>
    <row r="4100" spans="1:12" x14ac:dyDescent="0.25">
      <c r="A4100" s="37" t="s">
        <v>3691</v>
      </c>
      <c r="B4100" s="37">
        <v>1</v>
      </c>
      <c r="C4100" s="37">
        <v>0</v>
      </c>
      <c r="D4100" s="37">
        <v>0</v>
      </c>
      <c r="E4100" s="37">
        <v>1</v>
      </c>
      <c r="F4100" s="37">
        <v>0.61160000000000003</v>
      </c>
      <c r="G4100" s="37" t="s">
        <v>3381</v>
      </c>
      <c r="H4100" s="37" t="s">
        <v>2308</v>
      </c>
      <c r="I4100" s="37">
        <v>13</v>
      </c>
      <c r="J4100" s="37" t="s">
        <v>2268</v>
      </c>
      <c r="K4100" s="37">
        <v>1</v>
      </c>
      <c r="L4100" s="37">
        <v>0</v>
      </c>
    </row>
    <row r="4101" spans="1:12" x14ac:dyDescent="0.25">
      <c r="A4101" s="37" t="s">
        <v>3690</v>
      </c>
      <c r="B4101" s="37">
        <v>1</v>
      </c>
      <c r="C4101" s="37">
        <v>0</v>
      </c>
      <c r="D4101" s="37">
        <v>0</v>
      </c>
      <c r="E4101" s="37">
        <v>0</v>
      </c>
      <c r="F4101" s="37">
        <v>0.4234</v>
      </c>
      <c r="G4101" s="37" t="s">
        <v>1247</v>
      </c>
      <c r="H4101" s="37" t="s">
        <v>2308</v>
      </c>
      <c r="I4101" s="37">
        <v>9</v>
      </c>
      <c r="J4101" s="37" t="s">
        <v>2268</v>
      </c>
      <c r="K4101" s="37">
        <v>1</v>
      </c>
      <c r="L4101" s="37">
        <v>0</v>
      </c>
    </row>
    <row r="4102" spans="1:12" x14ac:dyDescent="0.25">
      <c r="A4102" s="37" t="s">
        <v>6145</v>
      </c>
      <c r="B4102" s="37">
        <v>1</v>
      </c>
      <c r="C4102" s="37">
        <v>0</v>
      </c>
      <c r="D4102" s="37">
        <v>0</v>
      </c>
      <c r="E4102" s="37">
        <v>1</v>
      </c>
      <c r="F4102" s="37">
        <v>0.9880000000000001</v>
      </c>
      <c r="G4102" s="37" t="s">
        <v>3174</v>
      </c>
      <c r="H4102" s="37" t="s">
        <v>2308</v>
      </c>
      <c r="I4102" s="37">
        <v>21</v>
      </c>
      <c r="J4102" s="37" t="s">
        <v>2268</v>
      </c>
      <c r="K4102" s="37">
        <v>1</v>
      </c>
      <c r="L4102" s="37">
        <v>0</v>
      </c>
    </row>
    <row r="4103" spans="1:12" x14ac:dyDescent="0.25">
      <c r="A4103" s="37" t="s">
        <v>3689</v>
      </c>
      <c r="B4103" s="37">
        <v>1</v>
      </c>
      <c r="C4103" s="37">
        <v>0</v>
      </c>
      <c r="D4103" s="37">
        <v>0</v>
      </c>
      <c r="E4103" s="37">
        <v>0</v>
      </c>
      <c r="F4103" s="37">
        <v>0.32930000000000004</v>
      </c>
      <c r="G4103" s="37" t="s">
        <v>2584</v>
      </c>
      <c r="H4103" s="37" t="s">
        <v>2308</v>
      </c>
      <c r="I4103" s="37">
        <v>7</v>
      </c>
      <c r="J4103" s="37" t="s">
        <v>2268</v>
      </c>
      <c r="K4103" s="37">
        <v>1</v>
      </c>
      <c r="L4103" s="37">
        <v>0</v>
      </c>
    </row>
    <row r="4104" spans="1:12" x14ac:dyDescent="0.25">
      <c r="A4104" s="37" t="s">
        <v>3683</v>
      </c>
      <c r="B4104" s="37">
        <v>1</v>
      </c>
      <c r="C4104" s="37">
        <v>0</v>
      </c>
      <c r="D4104" s="37">
        <v>0</v>
      </c>
      <c r="E4104" s="37">
        <v>0</v>
      </c>
      <c r="F4104" s="37">
        <v>2.1642999999999999</v>
      </c>
      <c r="G4104" s="37" t="s">
        <v>3682</v>
      </c>
      <c r="H4104" s="37" t="s">
        <v>2321</v>
      </c>
      <c r="I4104" s="37">
        <v>46</v>
      </c>
      <c r="J4104" s="37" t="s">
        <v>2275</v>
      </c>
      <c r="K4104" s="37">
        <v>1</v>
      </c>
      <c r="L4104" s="37">
        <v>0</v>
      </c>
    </row>
    <row r="4105" spans="1:12" x14ac:dyDescent="0.25">
      <c r="A4105" s="37" t="s">
        <v>3679</v>
      </c>
      <c r="B4105" s="37">
        <v>1</v>
      </c>
      <c r="C4105" s="37">
        <v>0</v>
      </c>
      <c r="D4105" s="37">
        <v>0</v>
      </c>
      <c r="E4105" s="37">
        <v>0</v>
      </c>
      <c r="F4105" s="37">
        <v>0</v>
      </c>
      <c r="G4105" s="37" t="s">
        <v>1269</v>
      </c>
      <c r="H4105" s="37" t="s">
        <v>2316</v>
      </c>
      <c r="I4105" s="37">
        <v>0</v>
      </c>
      <c r="J4105" s="37" t="s">
        <v>2275</v>
      </c>
      <c r="K4105" s="37">
        <v>0</v>
      </c>
      <c r="L4105" s="37">
        <v>0</v>
      </c>
    </row>
    <row r="4106" spans="1:12" x14ac:dyDescent="0.25">
      <c r="A4106" s="37" t="s">
        <v>4745</v>
      </c>
      <c r="B4106" s="37">
        <v>1</v>
      </c>
      <c r="C4106" s="37">
        <v>0</v>
      </c>
      <c r="D4106" s="37">
        <v>0</v>
      </c>
      <c r="E4106" s="37">
        <v>1</v>
      </c>
      <c r="F4106" s="37">
        <v>0.51750000000000007</v>
      </c>
      <c r="G4106" s="37" t="s">
        <v>1255</v>
      </c>
      <c r="H4106" s="37" t="s">
        <v>2316</v>
      </c>
      <c r="I4106" s="37">
        <v>11</v>
      </c>
      <c r="J4106" s="37" t="s">
        <v>2275</v>
      </c>
      <c r="K4106" s="37">
        <v>1</v>
      </c>
      <c r="L4106" s="37">
        <v>0</v>
      </c>
    </row>
    <row r="4107" spans="1:12" x14ac:dyDescent="0.25">
      <c r="A4107" s="37" t="s">
        <v>5827</v>
      </c>
      <c r="B4107" s="37">
        <v>1</v>
      </c>
      <c r="C4107" s="37">
        <v>0</v>
      </c>
      <c r="D4107" s="37">
        <v>0</v>
      </c>
      <c r="E4107" s="37">
        <v>0</v>
      </c>
      <c r="F4107" s="37">
        <v>0.75280000000000002</v>
      </c>
      <c r="G4107" s="37" t="s">
        <v>1248</v>
      </c>
      <c r="H4107" s="37" t="s">
        <v>2308</v>
      </c>
      <c r="I4107" s="37">
        <v>16</v>
      </c>
      <c r="J4107" s="37" t="s">
        <v>2275</v>
      </c>
      <c r="K4107" s="37">
        <v>1</v>
      </c>
      <c r="L4107" s="37">
        <v>0</v>
      </c>
    </row>
    <row r="4108" spans="1:12" x14ac:dyDescent="0.25">
      <c r="A4108" s="37" t="s">
        <v>7325</v>
      </c>
      <c r="B4108" s="37">
        <v>1</v>
      </c>
      <c r="C4108" s="37">
        <v>0</v>
      </c>
      <c r="D4108" s="37">
        <v>0</v>
      </c>
      <c r="E4108" s="37">
        <v>1</v>
      </c>
      <c r="F4108" s="37">
        <v>1.9761000000000002</v>
      </c>
      <c r="G4108" s="37" t="s">
        <v>3002</v>
      </c>
      <c r="H4108" s="37" t="s">
        <v>2308</v>
      </c>
      <c r="I4108" s="37">
        <v>42</v>
      </c>
      <c r="J4108" s="37" t="s">
        <v>2275</v>
      </c>
      <c r="K4108" s="37">
        <v>1</v>
      </c>
      <c r="L4108" s="37">
        <v>0</v>
      </c>
    </row>
    <row r="4109" spans="1:12" x14ac:dyDescent="0.25">
      <c r="A4109" s="37" t="s">
        <v>4741</v>
      </c>
      <c r="B4109" s="37">
        <v>1</v>
      </c>
      <c r="C4109" s="37">
        <v>0</v>
      </c>
      <c r="D4109" s="37">
        <v>0</v>
      </c>
      <c r="E4109" s="37">
        <v>1</v>
      </c>
      <c r="F4109" s="37">
        <v>0.84689999999999999</v>
      </c>
      <c r="G4109" s="37" t="s">
        <v>3002</v>
      </c>
      <c r="H4109" s="37" t="s">
        <v>2382</v>
      </c>
      <c r="I4109" s="37">
        <v>18</v>
      </c>
      <c r="J4109" s="37" t="s">
        <v>2275</v>
      </c>
      <c r="K4109" s="37">
        <v>1</v>
      </c>
      <c r="L4109" s="37">
        <v>0</v>
      </c>
    </row>
    <row r="4110" spans="1:12" x14ac:dyDescent="0.25">
      <c r="A4110" s="37" t="s">
        <v>7599</v>
      </c>
      <c r="B4110" s="37">
        <v>1</v>
      </c>
      <c r="C4110" s="37">
        <v>0</v>
      </c>
      <c r="D4110" s="37">
        <v>0</v>
      </c>
      <c r="E4110" s="37">
        <v>0</v>
      </c>
      <c r="F4110" s="37">
        <v>0.47050000000000003</v>
      </c>
      <c r="G4110" s="37" t="s">
        <v>1240</v>
      </c>
      <c r="H4110" s="37" t="s">
        <v>2308</v>
      </c>
      <c r="I4110" s="37">
        <v>10</v>
      </c>
      <c r="J4110" s="37" t="s">
        <v>2268</v>
      </c>
      <c r="K4110" s="37">
        <v>1</v>
      </c>
      <c r="L4110" s="37">
        <v>0</v>
      </c>
    </row>
    <row r="4111" spans="1:12" x14ac:dyDescent="0.25">
      <c r="A4111" s="37" t="s">
        <v>5381</v>
      </c>
      <c r="B4111" s="37">
        <v>1</v>
      </c>
      <c r="C4111" s="37">
        <v>0</v>
      </c>
      <c r="D4111" s="37">
        <v>0</v>
      </c>
      <c r="E4111" s="37">
        <v>0</v>
      </c>
      <c r="F4111" s="37">
        <v>0</v>
      </c>
      <c r="G4111" s="37" t="s">
        <v>1270</v>
      </c>
      <c r="H4111" s="37" t="s">
        <v>2308</v>
      </c>
      <c r="I4111" s="37">
        <v>0</v>
      </c>
      <c r="J4111" s="37" t="s">
        <v>2268</v>
      </c>
      <c r="K4111" s="37">
        <v>0</v>
      </c>
      <c r="L4111" s="37">
        <v>0</v>
      </c>
    </row>
    <row r="4112" spans="1:12" x14ac:dyDescent="0.25">
      <c r="A4112" s="37" t="s">
        <v>4736</v>
      </c>
      <c r="B4112" s="37">
        <v>1</v>
      </c>
      <c r="C4112" s="37">
        <v>0</v>
      </c>
      <c r="D4112" s="37">
        <v>0</v>
      </c>
      <c r="E4112" s="37">
        <v>0</v>
      </c>
      <c r="F4112" s="37">
        <v>0.56459999999999999</v>
      </c>
      <c r="G4112" s="37" t="s">
        <v>1272</v>
      </c>
      <c r="H4112" s="37" t="s">
        <v>2308</v>
      </c>
      <c r="I4112" s="37">
        <v>12</v>
      </c>
      <c r="J4112" s="37" t="s">
        <v>2268</v>
      </c>
      <c r="K4112" s="37">
        <v>1</v>
      </c>
      <c r="L4112" s="37">
        <v>0</v>
      </c>
    </row>
    <row r="4113" spans="1:12" x14ac:dyDescent="0.25">
      <c r="A4113" s="37" t="s">
        <v>6935</v>
      </c>
      <c r="B4113" s="37">
        <v>1</v>
      </c>
      <c r="C4113" s="37">
        <v>0</v>
      </c>
      <c r="D4113" s="37">
        <v>0</v>
      </c>
      <c r="E4113" s="37">
        <v>0</v>
      </c>
      <c r="F4113" s="37">
        <v>0.23520000000000002</v>
      </c>
      <c r="G4113" s="37" t="s">
        <v>1272</v>
      </c>
      <c r="H4113" s="37" t="s">
        <v>2308</v>
      </c>
      <c r="I4113" s="37">
        <v>5</v>
      </c>
      <c r="J4113" s="37" t="s">
        <v>2275</v>
      </c>
      <c r="K4113" s="37">
        <v>1</v>
      </c>
      <c r="L4113" s="37">
        <v>0</v>
      </c>
    </row>
    <row r="4114" spans="1:12" x14ac:dyDescent="0.25">
      <c r="A4114" s="37" t="s">
        <v>6426</v>
      </c>
      <c r="B4114" s="37">
        <v>1</v>
      </c>
      <c r="C4114" s="37">
        <v>0</v>
      </c>
      <c r="D4114" s="37">
        <v>0</v>
      </c>
      <c r="E4114" s="37">
        <v>0</v>
      </c>
      <c r="F4114" s="37">
        <v>1.5526</v>
      </c>
      <c r="G4114" s="37" t="s">
        <v>1232</v>
      </c>
      <c r="H4114" s="37" t="s">
        <v>2308</v>
      </c>
      <c r="I4114" s="37">
        <v>33</v>
      </c>
      <c r="J4114" s="37" t="s">
        <v>2275</v>
      </c>
      <c r="K4114" s="37">
        <v>1</v>
      </c>
      <c r="L4114" s="37">
        <v>0</v>
      </c>
    </row>
    <row r="4115" spans="1:12" x14ac:dyDescent="0.25">
      <c r="A4115" s="37" t="s">
        <v>6792</v>
      </c>
      <c r="B4115" s="37">
        <v>1</v>
      </c>
      <c r="C4115" s="37">
        <v>0</v>
      </c>
      <c r="D4115" s="37">
        <v>0</v>
      </c>
      <c r="E4115" s="37">
        <v>0</v>
      </c>
      <c r="F4115" s="37">
        <v>0.84689999999999999</v>
      </c>
      <c r="G4115" s="37" t="s">
        <v>1232</v>
      </c>
      <c r="H4115" s="37" t="s">
        <v>2308</v>
      </c>
      <c r="I4115" s="37">
        <v>18</v>
      </c>
      <c r="J4115" s="37" t="s">
        <v>2275</v>
      </c>
      <c r="K4115" s="37">
        <v>1</v>
      </c>
      <c r="L4115" s="37">
        <v>0</v>
      </c>
    </row>
    <row r="4116" spans="1:12" x14ac:dyDescent="0.25">
      <c r="A4116" s="37" t="s">
        <v>7324</v>
      </c>
      <c r="B4116" s="37">
        <v>1</v>
      </c>
      <c r="C4116" s="37">
        <v>0</v>
      </c>
      <c r="D4116" s="37">
        <v>1</v>
      </c>
      <c r="E4116" s="37">
        <v>0</v>
      </c>
      <c r="F4116" s="37">
        <v>2.5877000000000003</v>
      </c>
      <c r="G4116" s="37" t="s">
        <v>1239</v>
      </c>
      <c r="H4116" s="37" t="s">
        <v>2316</v>
      </c>
      <c r="I4116" s="37">
        <v>55</v>
      </c>
      <c r="J4116" s="37" t="s">
        <v>2275</v>
      </c>
      <c r="K4116" s="37">
        <v>1</v>
      </c>
      <c r="L4116" s="37">
        <v>1</v>
      </c>
    </row>
    <row r="4117" spans="1:12" x14ac:dyDescent="0.25">
      <c r="A4117" s="37" t="s">
        <v>7210</v>
      </c>
      <c r="B4117" s="37">
        <v>1</v>
      </c>
      <c r="C4117" s="37">
        <v>0</v>
      </c>
      <c r="D4117" s="37">
        <v>0</v>
      </c>
      <c r="E4117" s="37">
        <v>0</v>
      </c>
      <c r="F4117" s="37">
        <v>0.4234</v>
      </c>
      <c r="G4117" s="37" t="s">
        <v>1247</v>
      </c>
      <c r="H4117" s="37" t="s">
        <v>2308</v>
      </c>
      <c r="I4117" s="37">
        <v>9</v>
      </c>
      <c r="J4117" s="37" t="s">
        <v>2275</v>
      </c>
      <c r="K4117" s="37">
        <v>1</v>
      </c>
      <c r="L4117" s="37">
        <v>0</v>
      </c>
    </row>
    <row r="4118" spans="1:12" x14ac:dyDescent="0.25">
      <c r="A4118" s="37" t="s">
        <v>5823</v>
      </c>
      <c r="B4118" s="37">
        <v>1</v>
      </c>
      <c r="C4118" s="37">
        <v>0</v>
      </c>
      <c r="D4118" s="37">
        <v>0</v>
      </c>
      <c r="E4118" s="37">
        <v>0</v>
      </c>
      <c r="F4118" s="37">
        <v>1.1292</v>
      </c>
      <c r="G4118" s="37" t="s">
        <v>1256</v>
      </c>
      <c r="H4118" s="37" t="s">
        <v>2308</v>
      </c>
      <c r="I4118" s="37">
        <v>24</v>
      </c>
      <c r="J4118" s="37" t="s">
        <v>2268</v>
      </c>
      <c r="K4118" s="37">
        <v>1</v>
      </c>
      <c r="L4118" s="37">
        <v>0</v>
      </c>
    </row>
    <row r="4119" spans="1:12" x14ac:dyDescent="0.25">
      <c r="A4119" s="37" t="s">
        <v>5821</v>
      </c>
      <c r="B4119" s="37">
        <v>1</v>
      </c>
      <c r="C4119" s="37">
        <v>0</v>
      </c>
      <c r="D4119" s="37">
        <v>0</v>
      </c>
      <c r="E4119" s="37">
        <v>0</v>
      </c>
      <c r="F4119" s="37">
        <v>0.84689999999999999</v>
      </c>
      <c r="G4119" s="37" t="s">
        <v>2276</v>
      </c>
      <c r="H4119" s="37" t="s">
        <v>2269</v>
      </c>
      <c r="I4119" s="37">
        <v>18</v>
      </c>
      <c r="J4119" s="37" t="s">
        <v>2268</v>
      </c>
      <c r="K4119" s="37">
        <v>1</v>
      </c>
      <c r="L4119" s="37">
        <v>0</v>
      </c>
    </row>
    <row r="4120" spans="1:12" x14ac:dyDescent="0.25">
      <c r="A4120" s="37" t="s">
        <v>6644</v>
      </c>
      <c r="B4120" s="37">
        <v>1</v>
      </c>
      <c r="C4120" s="37">
        <v>0</v>
      </c>
      <c r="D4120" s="37">
        <v>0</v>
      </c>
      <c r="E4120" s="37">
        <v>0</v>
      </c>
      <c r="F4120" s="37">
        <v>9.4100000000000003E-2</v>
      </c>
      <c r="G4120" s="37" t="s">
        <v>2633</v>
      </c>
      <c r="H4120" s="37" t="s">
        <v>2308</v>
      </c>
      <c r="I4120" s="37">
        <v>2</v>
      </c>
      <c r="J4120" s="37" t="s">
        <v>2275</v>
      </c>
      <c r="K4120" s="37">
        <v>1</v>
      </c>
      <c r="L4120" s="37">
        <v>0</v>
      </c>
    </row>
    <row r="4121" spans="1:12" x14ac:dyDescent="0.25">
      <c r="A4121" s="37" t="s">
        <v>6791</v>
      </c>
      <c r="B4121" s="37">
        <v>1</v>
      </c>
      <c r="C4121" s="37">
        <v>0</v>
      </c>
      <c r="D4121" s="37">
        <v>0</v>
      </c>
      <c r="E4121" s="37">
        <v>0</v>
      </c>
      <c r="F4121" s="37">
        <v>7.4900000000000008E-2</v>
      </c>
      <c r="G4121" s="37" t="s">
        <v>2851</v>
      </c>
      <c r="H4121" s="37" t="s">
        <v>2308</v>
      </c>
      <c r="I4121" s="37">
        <v>4</v>
      </c>
      <c r="J4121" s="37" t="s">
        <v>2275</v>
      </c>
      <c r="K4121" s="37">
        <v>1</v>
      </c>
      <c r="L4121" s="37">
        <v>0</v>
      </c>
    </row>
    <row r="4122" spans="1:12" x14ac:dyDescent="0.25">
      <c r="A4122" s="37" t="s">
        <v>4721</v>
      </c>
      <c r="B4122" s="37">
        <v>1</v>
      </c>
      <c r="C4122" s="37">
        <v>0</v>
      </c>
      <c r="D4122" s="37">
        <v>0</v>
      </c>
      <c r="E4122" s="37">
        <v>0</v>
      </c>
      <c r="F4122" s="37">
        <v>1.0351000000000001</v>
      </c>
      <c r="G4122" s="37" t="s">
        <v>2851</v>
      </c>
      <c r="H4122" s="37" t="s">
        <v>2308</v>
      </c>
      <c r="I4122" s="37">
        <v>22</v>
      </c>
      <c r="J4122" s="37" t="s">
        <v>2275</v>
      </c>
      <c r="K4122" s="37">
        <v>1</v>
      </c>
      <c r="L4122" s="37">
        <v>0</v>
      </c>
    </row>
    <row r="4123" spans="1:12" x14ac:dyDescent="0.25">
      <c r="A4123" s="37" t="s">
        <v>7598</v>
      </c>
      <c r="B4123" s="37">
        <v>1</v>
      </c>
      <c r="C4123" s="37">
        <v>0</v>
      </c>
      <c r="D4123" s="37">
        <v>0</v>
      </c>
      <c r="E4123" s="37">
        <v>0</v>
      </c>
      <c r="F4123" s="37">
        <v>0</v>
      </c>
      <c r="G4123" s="37" t="s">
        <v>1257</v>
      </c>
      <c r="H4123" s="37" t="s">
        <v>2308</v>
      </c>
      <c r="I4123" s="37">
        <v>0</v>
      </c>
      <c r="J4123" s="37" t="s">
        <v>2275</v>
      </c>
      <c r="K4123" s="37">
        <v>0</v>
      </c>
      <c r="L4123" s="37">
        <v>0</v>
      </c>
    </row>
    <row r="4124" spans="1:12" x14ac:dyDescent="0.25">
      <c r="A4124" s="37" t="s">
        <v>6136</v>
      </c>
      <c r="B4124" s="37">
        <v>1</v>
      </c>
      <c r="C4124" s="37">
        <v>0</v>
      </c>
      <c r="D4124" s="37">
        <v>0</v>
      </c>
      <c r="E4124" s="37">
        <v>0</v>
      </c>
      <c r="F4124" s="37">
        <v>9.4100000000000003E-2</v>
      </c>
      <c r="G4124" s="37" t="s">
        <v>1257</v>
      </c>
      <c r="H4124" s="37" t="s">
        <v>2308</v>
      </c>
      <c r="I4124" s="37">
        <v>2</v>
      </c>
      <c r="J4124" s="37" t="s">
        <v>2268</v>
      </c>
      <c r="K4124" s="37">
        <v>1</v>
      </c>
      <c r="L4124" s="37">
        <v>0</v>
      </c>
    </row>
    <row r="4125" spans="1:12" x14ac:dyDescent="0.25">
      <c r="A4125" s="37" t="s">
        <v>6642</v>
      </c>
      <c r="B4125" s="37">
        <v>1</v>
      </c>
      <c r="C4125" s="37">
        <v>0</v>
      </c>
      <c r="D4125" s="37">
        <v>1</v>
      </c>
      <c r="E4125" s="37">
        <v>1</v>
      </c>
      <c r="F4125" s="37">
        <v>3.6228000000000002</v>
      </c>
      <c r="G4125" s="37" t="s">
        <v>1232</v>
      </c>
      <c r="H4125" s="37" t="s">
        <v>2321</v>
      </c>
      <c r="I4125" s="37">
        <v>77</v>
      </c>
      <c r="J4125" s="37" t="s">
        <v>2268</v>
      </c>
      <c r="K4125" s="37">
        <v>1</v>
      </c>
      <c r="L4125" s="37">
        <v>1</v>
      </c>
    </row>
    <row r="4126" spans="1:12" x14ac:dyDescent="0.25">
      <c r="A4126" s="37" t="s">
        <v>6423</v>
      </c>
      <c r="B4126" s="37">
        <v>1</v>
      </c>
      <c r="C4126" s="37">
        <v>1</v>
      </c>
      <c r="D4126" s="37">
        <v>1</v>
      </c>
      <c r="E4126" s="37">
        <v>1</v>
      </c>
      <c r="F4126" s="37">
        <v>11.385900000000001</v>
      </c>
      <c r="G4126" s="37" t="s">
        <v>3492</v>
      </c>
      <c r="H4126" s="37" t="s">
        <v>2308</v>
      </c>
      <c r="I4126" s="37">
        <v>242</v>
      </c>
      <c r="J4126" s="37" t="s">
        <v>2268</v>
      </c>
      <c r="K4126" s="37">
        <v>1</v>
      </c>
      <c r="L4126" s="37">
        <v>1</v>
      </c>
    </row>
    <row r="4127" spans="1:12" x14ac:dyDescent="0.25">
      <c r="A4127" s="37" t="s">
        <v>6789</v>
      </c>
      <c r="B4127" s="37">
        <v>1</v>
      </c>
      <c r="C4127" s="37">
        <v>0</v>
      </c>
      <c r="D4127" s="37">
        <v>0</v>
      </c>
      <c r="E4127" s="37">
        <v>0</v>
      </c>
      <c r="F4127" s="37">
        <v>0.23520000000000002</v>
      </c>
      <c r="G4127" s="37" t="s">
        <v>3492</v>
      </c>
      <c r="H4127" s="37" t="s">
        <v>2308</v>
      </c>
      <c r="I4127" s="37">
        <v>5</v>
      </c>
      <c r="J4127" s="37" t="s">
        <v>2275</v>
      </c>
      <c r="K4127" s="37">
        <v>1</v>
      </c>
      <c r="L4127" s="37">
        <v>0</v>
      </c>
    </row>
    <row r="4128" spans="1:12" x14ac:dyDescent="0.25">
      <c r="A4128" s="37" t="s">
        <v>4713</v>
      </c>
      <c r="B4128" s="37">
        <v>1</v>
      </c>
      <c r="C4128" s="37">
        <v>0</v>
      </c>
      <c r="D4128" s="37">
        <v>0</v>
      </c>
      <c r="E4128" s="37">
        <v>1</v>
      </c>
      <c r="F4128" s="37">
        <v>0.84689999999999999</v>
      </c>
      <c r="G4128" s="37" t="s">
        <v>3492</v>
      </c>
      <c r="H4128" s="37" t="s">
        <v>2308</v>
      </c>
      <c r="I4128" s="37">
        <v>18</v>
      </c>
      <c r="J4128" s="37" t="s">
        <v>2275</v>
      </c>
      <c r="K4128" s="37">
        <v>1</v>
      </c>
      <c r="L4128" s="37">
        <v>0</v>
      </c>
    </row>
    <row r="4129" spans="1:12" x14ac:dyDescent="0.25">
      <c r="A4129" s="37" t="s">
        <v>5367</v>
      </c>
      <c r="B4129" s="37">
        <v>1</v>
      </c>
      <c r="C4129" s="37">
        <v>0</v>
      </c>
      <c r="D4129" s="37">
        <v>0</v>
      </c>
      <c r="E4129" s="37">
        <v>1</v>
      </c>
      <c r="F4129" s="37">
        <v>0.2823</v>
      </c>
      <c r="G4129" s="37" t="s">
        <v>1224</v>
      </c>
      <c r="H4129" s="37" t="s">
        <v>2321</v>
      </c>
      <c r="I4129" s="37">
        <v>6</v>
      </c>
      <c r="J4129" s="37" t="s">
        <v>2275</v>
      </c>
      <c r="K4129" s="37">
        <v>1</v>
      </c>
      <c r="L4129" s="37">
        <v>0</v>
      </c>
    </row>
    <row r="4130" spans="1:12" x14ac:dyDescent="0.25">
      <c r="A4130" s="37" t="s">
        <v>5815</v>
      </c>
      <c r="B4130" s="37">
        <v>1</v>
      </c>
      <c r="C4130" s="37">
        <v>0</v>
      </c>
      <c r="D4130" s="37">
        <v>0</v>
      </c>
      <c r="E4130" s="37">
        <v>0</v>
      </c>
      <c r="F4130" s="37">
        <v>0.70569999999999999</v>
      </c>
      <c r="G4130" s="37" t="s">
        <v>2276</v>
      </c>
      <c r="H4130" s="37" t="s">
        <v>2405</v>
      </c>
      <c r="I4130" s="37">
        <v>15</v>
      </c>
      <c r="J4130" s="37" t="s">
        <v>2275</v>
      </c>
      <c r="K4130" s="37">
        <v>1</v>
      </c>
      <c r="L4130" s="37">
        <v>0</v>
      </c>
    </row>
    <row r="4131" spans="1:12" x14ac:dyDescent="0.25">
      <c r="A4131" s="37" t="s">
        <v>3591</v>
      </c>
      <c r="B4131" s="37">
        <v>1</v>
      </c>
      <c r="C4131" s="37">
        <v>0</v>
      </c>
      <c r="D4131" s="37">
        <v>0</v>
      </c>
      <c r="E4131" s="37">
        <v>0</v>
      </c>
      <c r="F4131" s="37">
        <v>1.929</v>
      </c>
      <c r="G4131" s="37" t="s">
        <v>1224</v>
      </c>
      <c r="H4131" s="37" t="s">
        <v>2321</v>
      </c>
      <c r="I4131" s="37">
        <v>41</v>
      </c>
      <c r="J4131" s="37" t="s">
        <v>2275</v>
      </c>
      <c r="K4131" s="37">
        <v>1</v>
      </c>
      <c r="L4131" s="37">
        <v>0</v>
      </c>
    </row>
    <row r="4132" spans="1:12" x14ac:dyDescent="0.25">
      <c r="A4132" s="37" t="s">
        <v>5814</v>
      </c>
      <c r="B4132" s="37">
        <v>1</v>
      </c>
      <c r="C4132" s="37">
        <v>0</v>
      </c>
      <c r="D4132" s="37">
        <v>0</v>
      </c>
      <c r="E4132" s="37">
        <v>0</v>
      </c>
      <c r="F4132" s="37">
        <v>0.13109999999999999</v>
      </c>
      <c r="G4132" s="37" t="s">
        <v>1239</v>
      </c>
      <c r="H4132" s="37" t="s">
        <v>2269</v>
      </c>
      <c r="I4132" s="37">
        <v>7</v>
      </c>
      <c r="J4132" s="37" t="s">
        <v>2275</v>
      </c>
      <c r="K4132" s="37">
        <v>1</v>
      </c>
      <c r="L4132" s="37">
        <v>0</v>
      </c>
    </row>
    <row r="4133" spans="1:12" x14ac:dyDescent="0.25">
      <c r="A4133" s="37" t="s">
        <v>3585</v>
      </c>
      <c r="B4133" s="37">
        <v>1</v>
      </c>
      <c r="C4133" s="37">
        <v>0</v>
      </c>
      <c r="D4133" s="37">
        <v>0</v>
      </c>
      <c r="E4133" s="37">
        <v>1</v>
      </c>
      <c r="F4133" s="37">
        <v>0.23520000000000002</v>
      </c>
      <c r="G4133" s="37" t="s">
        <v>1245</v>
      </c>
      <c r="H4133" s="37" t="s">
        <v>2310</v>
      </c>
      <c r="I4133" s="37">
        <v>5</v>
      </c>
      <c r="J4133" s="37" t="s">
        <v>2275</v>
      </c>
      <c r="K4133" s="37">
        <v>1</v>
      </c>
      <c r="L4133" s="37">
        <v>0</v>
      </c>
    </row>
    <row r="4134" spans="1:12" x14ac:dyDescent="0.25">
      <c r="A4134" s="37" t="s">
        <v>3583</v>
      </c>
      <c r="B4134" s="37">
        <v>1</v>
      </c>
      <c r="C4134" s="37">
        <v>0</v>
      </c>
      <c r="D4134" s="37">
        <v>0</v>
      </c>
      <c r="E4134" s="37">
        <v>0</v>
      </c>
      <c r="F4134" s="37">
        <v>4.7E-2</v>
      </c>
      <c r="G4134" s="37" t="s">
        <v>1237</v>
      </c>
      <c r="H4134" s="37" t="s">
        <v>2321</v>
      </c>
      <c r="I4134" s="37">
        <v>1</v>
      </c>
      <c r="J4134" s="37" t="s">
        <v>2268</v>
      </c>
      <c r="K4134" s="37">
        <v>1</v>
      </c>
      <c r="L4134" s="37">
        <v>0</v>
      </c>
    </row>
    <row r="4135" spans="1:12" x14ac:dyDescent="0.25">
      <c r="A4135" s="37" t="s">
        <v>4708</v>
      </c>
      <c r="B4135" s="37">
        <v>1</v>
      </c>
      <c r="C4135" s="37">
        <v>0</v>
      </c>
      <c r="D4135" s="37">
        <v>0</v>
      </c>
      <c r="E4135" s="37">
        <v>0</v>
      </c>
      <c r="F4135" s="37">
        <v>9.4100000000000003E-2</v>
      </c>
      <c r="G4135" s="37" t="s">
        <v>1237</v>
      </c>
      <c r="H4135" s="37" t="s">
        <v>2405</v>
      </c>
      <c r="I4135" s="37">
        <v>2</v>
      </c>
      <c r="J4135" s="37" t="s">
        <v>2275</v>
      </c>
      <c r="K4135" s="37">
        <v>1</v>
      </c>
      <c r="L4135" s="37">
        <v>0</v>
      </c>
    </row>
    <row r="4136" spans="1:12" x14ac:dyDescent="0.25">
      <c r="A4136" s="37" t="s">
        <v>8374</v>
      </c>
      <c r="B4136" s="37">
        <v>1</v>
      </c>
      <c r="C4136" s="37">
        <v>0</v>
      </c>
      <c r="D4136" s="37">
        <v>0</v>
      </c>
      <c r="E4136" s="37">
        <v>0</v>
      </c>
      <c r="F4136" s="37">
        <v>0.65870000000000006</v>
      </c>
      <c r="G4136" s="37" t="s">
        <v>1264</v>
      </c>
      <c r="H4136" s="37" t="s">
        <v>2308</v>
      </c>
      <c r="I4136" s="37">
        <v>14</v>
      </c>
      <c r="J4136" s="37" t="s">
        <v>2275</v>
      </c>
      <c r="K4136" s="37">
        <v>1</v>
      </c>
      <c r="L4136" s="37">
        <v>0</v>
      </c>
    </row>
    <row r="4137" spans="1:12" x14ac:dyDescent="0.25">
      <c r="A4137" s="37" t="s">
        <v>3581</v>
      </c>
      <c r="B4137" s="37">
        <v>1</v>
      </c>
      <c r="C4137" s="37">
        <v>0</v>
      </c>
      <c r="D4137" s="37">
        <v>0</v>
      </c>
      <c r="E4137" s="37">
        <v>1</v>
      </c>
      <c r="F4137" s="37">
        <v>0.75280000000000002</v>
      </c>
      <c r="G4137" s="37" t="s">
        <v>1224</v>
      </c>
      <c r="H4137" s="37" t="s">
        <v>2321</v>
      </c>
      <c r="I4137" s="37">
        <v>16</v>
      </c>
      <c r="J4137" s="37" t="s">
        <v>2275</v>
      </c>
      <c r="K4137" s="37">
        <v>1</v>
      </c>
      <c r="L4137" s="37">
        <v>0</v>
      </c>
    </row>
    <row r="4138" spans="1:12" x14ac:dyDescent="0.25">
      <c r="A4138" s="37" t="s">
        <v>5365</v>
      </c>
      <c r="B4138" s="37">
        <v>1</v>
      </c>
      <c r="C4138" s="37">
        <v>1</v>
      </c>
      <c r="D4138" s="37">
        <v>1</v>
      </c>
      <c r="E4138" s="37">
        <v>0</v>
      </c>
      <c r="F4138" s="37">
        <v>16.702400000000001</v>
      </c>
      <c r="G4138" s="37" t="s">
        <v>1232</v>
      </c>
      <c r="H4138" s="37" t="s">
        <v>2321</v>
      </c>
      <c r="I4138" s="37">
        <v>355</v>
      </c>
      <c r="J4138" s="37" t="s">
        <v>2275</v>
      </c>
      <c r="K4138" s="37">
        <v>1</v>
      </c>
      <c r="L4138" s="37">
        <v>1</v>
      </c>
    </row>
    <row r="4139" spans="1:12" x14ac:dyDescent="0.25">
      <c r="A4139" s="37" t="s">
        <v>6133</v>
      </c>
      <c r="B4139" s="37">
        <v>1</v>
      </c>
      <c r="C4139" s="37">
        <v>0</v>
      </c>
      <c r="D4139" s="37">
        <v>0</v>
      </c>
      <c r="E4139" s="37">
        <v>0</v>
      </c>
      <c r="F4139" s="37">
        <v>0.1411</v>
      </c>
      <c r="G4139" s="37" t="s">
        <v>2496</v>
      </c>
      <c r="H4139" s="37" t="s">
        <v>2308</v>
      </c>
      <c r="I4139" s="37">
        <v>3</v>
      </c>
      <c r="J4139" s="37" t="s">
        <v>2268</v>
      </c>
      <c r="K4139" s="37">
        <v>1</v>
      </c>
      <c r="L4139" s="37">
        <v>0</v>
      </c>
    </row>
    <row r="4140" spans="1:12" x14ac:dyDescent="0.25">
      <c r="A4140" s="37" t="s">
        <v>6928</v>
      </c>
      <c r="B4140" s="37">
        <v>1</v>
      </c>
      <c r="C4140" s="37">
        <v>0</v>
      </c>
      <c r="D4140" s="37">
        <v>0</v>
      </c>
      <c r="E4140" s="37">
        <v>0</v>
      </c>
      <c r="F4140" s="37">
        <v>0.4234</v>
      </c>
      <c r="G4140" s="37" t="s">
        <v>2496</v>
      </c>
      <c r="H4140" s="37" t="s">
        <v>2308</v>
      </c>
      <c r="I4140" s="37">
        <v>9</v>
      </c>
      <c r="J4140" s="37" t="s">
        <v>2268</v>
      </c>
      <c r="K4140" s="37">
        <v>1</v>
      </c>
      <c r="L4140" s="37">
        <v>0</v>
      </c>
    </row>
    <row r="4141" spans="1:12" x14ac:dyDescent="0.25">
      <c r="A4141" s="37" t="s">
        <v>7740</v>
      </c>
      <c r="B4141" s="37">
        <v>1</v>
      </c>
      <c r="C4141" s="37">
        <v>0</v>
      </c>
      <c r="D4141" s="37">
        <v>1</v>
      </c>
      <c r="E4141" s="37">
        <v>1</v>
      </c>
      <c r="F4141" s="37">
        <v>6.3516000000000004</v>
      </c>
      <c r="G4141" s="37" t="s">
        <v>1220</v>
      </c>
      <c r="H4141" s="37" t="s">
        <v>2308</v>
      </c>
      <c r="I4141" s="37">
        <v>135</v>
      </c>
      <c r="J4141" s="37" t="s">
        <v>2275</v>
      </c>
      <c r="K4141" s="37">
        <v>1</v>
      </c>
      <c r="L4141" s="37">
        <v>1</v>
      </c>
    </row>
    <row r="4142" spans="1:12" x14ac:dyDescent="0.25">
      <c r="A4142" s="37" t="s">
        <v>8940</v>
      </c>
      <c r="B4142" s="37">
        <v>1</v>
      </c>
      <c r="C4142" s="37">
        <v>0</v>
      </c>
      <c r="D4142" s="37">
        <v>0</v>
      </c>
      <c r="E4142" s="37">
        <v>0</v>
      </c>
      <c r="F4142" s="37">
        <v>0.51750000000000007</v>
      </c>
      <c r="G4142" s="37" t="s">
        <v>1222</v>
      </c>
      <c r="H4142" s="37" t="s">
        <v>2321</v>
      </c>
      <c r="I4142" s="37">
        <v>11</v>
      </c>
      <c r="J4142" s="37" t="s">
        <v>2268</v>
      </c>
      <c r="K4142" s="37">
        <v>1</v>
      </c>
      <c r="L4142" s="37">
        <v>0</v>
      </c>
    </row>
    <row r="4143" spans="1:12" x14ac:dyDescent="0.25">
      <c r="A4143" s="37" t="s">
        <v>8466</v>
      </c>
      <c r="B4143" s="37">
        <v>1</v>
      </c>
      <c r="C4143" s="37">
        <v>0</v>
      </c>
      <c r="D4143" s="37">
        <v>0</v>
      </c>
      <c r="E4143" s="37">
        <v>0</v>
      </c>
      <c r="F4143" s="37">
        <v>0.4234</v>
      </c>
      <c r="G4143" s="37" t="s">
        <v>1232</v>
      </c>
      <c r="H4143" s="37" t="s">
        <v>2308</v>
      </c>
      <c r="I4143" s="37">
        <v>9</v>
      </c>
      <c r="J4143" s="37" t="s">
        <v>2275</v>
      </c>
      <c r="K4143" s="37">
        <v>1</v>
      </c>
      <c r="L4143" s="37">
        <v>0</v>
      </c>
    </row>
    <row r="4144" spans="1:12" x14ac:dyDescent="0.25">
      <c r="A4144" s="37" t="s">
        <v>3564</v>
      </c>
      <c r="B4144" s="37">
        <v>1</v>
      </c>
      <c r="C4144" s="37">
        <v>0</v>
      </c>
      <c r="D4144" s="37">
        <v>0</v>
      </c>
      <c r="E4144" s="37">
        <v>1</v>
      </c>
      <c r="F4144" s="37">
        <v>0.51750000000000007</v>
      </c>
      <c r="G4144" s="37" t="s">
        <v>1224</v>
      </c>
      <c r="H4144" s="37" t="s">
        <v>2321</v>
      </c>
      <c r="I4144" s="37">
        <v>11</v>
      </c>
      <c r="J4144" s="37" t="s">
        <v>2275</v>
      </c>
      <c r="K4144" s="37">
        <v>1</v>
      </c>
      <c r="L4144" s="37">
        <v>0</v>
      </c>
    </row>
    <row r="4145" spans="1:12" x14ac:dyDescent="0.25">
      <c r="A4145" s="37" t="s">
        <v>6419</v>
      </c>
      <c r="B4145" s="37">
        <v>1</v>
      </c>
      <c r="C4145" s="37">
        <v>0</v>
      </c>
      <c r="D4145" s="37">
        <v>0</v>
      </c>
      <c r="E4145" s="37">
        <v>0</v>
      </c>
      <c r="F4145" s="37">
        <v>0.47050000000000003</v>
      </c>
      <c r="G4145" s="37" t="s">
        <v>1247</v>
      </c>
      <c r="H4145" s="37" t="s">
        <v>2308</v>
      </c>
      <c r="I4145" s="37">
        <v>10</v>
      </c>
      <c r="J4145" s="37" t="s">
        <v>2275</v>
      </c>
      <c r="K4145" s="37">
        <v>1</v>
      </c>
      <c r="L4145" s="37">
        <v>0</v>
      </c>
    </row>
    <row r="4146" spans="1:12" x14ac:dyDescent="0.25">
      <c r="A4146" s="37" t="s">
        <v>5810</v>
      </c>
      <c r="B4146" s="37">
        <v>1</v>
      </c>
      <c r="C4146" s="37">
        <v>0</v>
      </c>
      <c r="D4146" s="37">
        <v>0</v>
      </c>
      <c r="E4146" s="37">
        <v>0</v>
      </c>
      <c r="F4146" s="37">
        <v>0.2823</v>
      </c>
      <c r="G4146" s="37" t="s">
        <v>1222</v>
      </c>
      <c r="H4146" s="37" t="s">
        <v>2321</v>
      </c>
      <c r="I4146" s="37">
        <v>6</v>
      </c>
      <c r="J4146" s="37" t="s">
        <v>2275</v>
      </c>
      <c r="K4146" s="37">
        <v>1</v>
      </c>
      <c r="L4146" s="37">
        <v>0</v>
      </c>
    </row>
    <row r="4147" spans="1:12" x14ac:dyDescent="0.25">
      <c r="A4147" s="37" t="s">
        <v>6131</v>
      </c>
      <c r="B4147" s="37">
        <v>1</v>
      </c>
      <c r="C4147" s="37">
        <v>0</v>
      </c>
      <c r="D4147" s="37">
        <v>0</v>
      </c>
      <c r="E4147" s="37">
        <v>0</v>
      </c>
      <c r="F4147" s="37">
        <v>4.7E-2</v>
      </c>
      <c r="G4147" s="37" t="s">
        <v>3518</v>
      </c>
      <c r="H4147" s="37" t="s">
        <v>2405</v>
      </c>
      <c r="I4147" s="37">
        <v>1</v>
      </c>
      <c r="J4147" s="37" t="s">
        <v>2268</v>
      </c>
      <c r="K4147" s="37">
        <v>1</v>
      </c>
      <c r="L4147" s="37">
        <v>0</v>
      </c>
    </row>
    <row r="4148" spans="1:12" x14ac:dyDescent="0.25">
      <c r="A4148" s="37" t="s">
        <v>8465</v>
      </c>
      <c r="B4148" s="37">
        <v>1</v>
      </c>
      <c r="C4148" s="37">
        <v>0</v>
      </c>
      <c r="D4148" s="37">
        <v>0</v>
      </c>
      <c r="E4148" s="37">
        <v>0</v>
      </c>
      <c r="F4148" s="37">
        <v>0.47050000000000003</v>
      </c>
      <c r="G4148" s="37" t="s">
        <v>1219</v>
      </c>
      <c r="H4148" s="37" t="s">
        <v>3856</v>
      </c>
      <c r="I4148" s="37">
        <v>10</v>
      </c>
      <c r="J4148" s="37" t="s">
        <v>2268</v>
      </c>
      <c r="K4148" s="37">
        <v>1</v>
      </c>
      <c r="L4148" s="37">
        <v>0</v>
      </c>
    </row>
    <row r="4149" spans="1:12" x14ac:dyDescent="0.25">
      <c r="A4149" s="37" t="s">
        <v>8300</v>
      </c>
      <c r="B4149" s="37">
        <v>1</v>
      </c>
      <c r="C4149" s="37">
        <v>0</v>
      </c>
      <c r="D4149" s="37">
        <v>0</v>
      </c>
      <c r="E4149" s="37">
        <v>1</v>
      </c>
      <c r="F4149" s="37">
        <v>0.75280000000000002</v>
      </c>
      <c r="G4149" s="37" t="s">
        <v>3592</v>
      </c>
      <c r="H4149" s="37" t="s">
        <v>2405</v>
      </c>
      <c r="I4149" s="37">
        <v>16</v>
      </c>
      <c r="J4149" s="37" t="s">
        <v>2268</v>
      </c>
      <c r="K4149" s="37">
        <v>1</v>
      </c>
      <c r="L4149" s="37">
        <v>0</v>
      </c>
    </row>
    <row r="4150" spans="1:12" x14ac:dyDescent="0.25">
      <c r="A4150" s="37" t="s">
        <v>8089</v>
      </c>
      <c r="B4150" s="37">
        <v>1</v>
      </c>
      <c r="C4150" s="37">
        <v>0</v>
      </c>
      <c r="D4150" s="37">
        <v>0</v>
      </c>
      <c r="E4150" s="37">
        <v>0</v>
      </c>
      <c r="F4150" s="37">
        <v>0.1411</v>
      </c>
      <c r="G4150" s="37" t="s">
        <v>7757</v>
      </c>
      <c r="H4150" s="37" t="s">
        <v>2308</v>
      </c>
      <c r="I4150" s="37">
        <v>3</v>
      </c>
      <c r="J4150" s="37" t="s">
        <v>2268</v>
      </c>
      <c r="K4150" s="37">
        <v>1</v>
      </c>
      <c r="L4150" s="37">
        <v>0</v>
      </c>
    </row>
    <row r="4151" spans="1:12" x14ac:dyDescent="0.25">
      <c r="A4151" s="37" t="s">
        <v>5808</v>
      </c>
      <c r="B4151" s="37">
        <v>1</v>
      </c>
      <c r="C4151" s="37">
        <v>0</v>
      </c>
      <c r="D4151" s="37">
        <v>0</v>
      </c>
      <c r="E4151" s="37">
        <v>1</v>
      </c>
      <c r="F4151" s="37">
        <v>0.4234</v>
      </c>
      <c r="G4151" s="37" t="s">
        <v>1221</v>
      </c>
      <c r="H4151" s="37" t="s">
        <v>2269</v>
      </c>
      <c r="I4151" s="37">
        <v>9</v>
      </c>
      <c r="J4151" s="37" t="s">
        <v>2275</v>
      </c>
      <c r="K4151" s="37">
        <v>1</v>
      </c>
      <c r="L4151" s="37">
        <v>0</v>
      </c>
    </row>
    <row r="4152" spans="1:12" x14ac:dyDescent="0.25">
      <c r="A4152" s="37" t="s">
        <v>5360</v>
      </c>
      <c r="B4152" s="37">
        <v>1</v>
      </c>
      <c r="C4152" s="37">
        <v>0</v>
      </c>
      <c r="D4152" s="37">
        <v>1</v>
      </c>
      <c r="E4152" s="37">
        <v>0</v>
      </c>
      <c r="F4152" s="37">
        <v>5.5518000000000001</v>
      </c>
      <c r="G4152" s="37" t="s">
        <v>2299</v>
      </c>
      <c r="H4152" s="37" t="s">
        <v>2308</v>
      </c>
      <c r="I4152" s="37">
        <v>118</v>
      </c>
      <c r="J4152" s="37" t="s">
        <v>2275</v>
      </c>
      <c r="K4152" s="37">
        <v>1</v>
      </c>
      <c r="L4152" s="37">
        <v>1</v>
      </c>
    </row>
    <row r="4153" spans="1:12" x14ac:dyDescent="0.25">
      <c r="A4153" s="37" t="s">
        <v>5807</v>
      </c>
      <c r="B4153" s="37">
        <v>1</v>
      </c>
      <c r="C4153" s="37">
        <v>0</v>
      </c>
      <c r="D4153" s="37">
        <v>0</v>
      </c>
      <c r="E4153" s="37">
        <v>1</v>
      </c>
      <c r="F4153" s="37">
        <v>0.37640000000000001</v>
      </c>
      <c r="G4153" s="37" t="s">
        <v>1229</v>
      </c>
      <c r="H4153" s="37" t="s">
        <v>2316</v>
      </c>
      <c r="I4153" s="37">
        <v>8</v>
      </c>
      <c r="J4153" s="37" t="s">
        <v>2268</v>
      </c>
      <c r="K4153" s="37">
        <v>1</v>
      </c>
      <c r="L4153" s="37">
        <v>0</v>
      </c>
    </row>
    <row r="4154" spans="1:12" x14ac:dyDescent="0.25">
      <c r="A4154" s="37" t="s">
        <v>3548</v>
      </c>
      <c r="B4154" s="37">
        <v>1</v>
      </c>
      <c r="C4154" s="37">
        <v>0</v>
      </c>
      <c r="D4154" s="37">
        <v>0</v>
      </c>
      <c r="E4154" s="37">
        <v>0</v>
      </c>
      <c r="F4154" s="37">
        <v>4.7E-2</v>
      </c>
      <c r="G4154" s="37" t="s">
        <v>1222</v>
      </c>
      <c r="H4154" s="37" t="s">
        <v>2321</v>
      </c>
      <c r="I4154" s="37">
        <v>1</v>
      </c>
      <c r="J4154" s="37" t="s">
        <v>2275</v>
      </c>
      <c r="K4154" s="37">
        <v>1</v>
      </c>
      <c r="L4154" s="37">
        <v>0</v>
      </c>
    </row>
    <row r="4155" spans="1:12" x14ac:dyDescent="0.25">
      <c r="A4155" s="37" t="s">
        <v>3547</v>
      </c>
      <c r="B4155" s="37">
        <v>1</v>
      </c>
      <c r="C4155" s="37">
        <v>0</v>
      </c>
      <c r="D4155" s="37">
        <v>0</v>
      </c>
      <c r="E4155" s="37">
        <v>0</v>
      </c>
      <c r="F4155" s="37">
        <v>0</v>
      </c>
      <c r="G4155" s="37" t="s">
        <v>1219</v>
      </c>
      <c r="H4155" s="37" t="s">
        <v>2308</v>
      </c>
      <c r="I4155" s="37">
        <v>0</v>
      </c>
      <c r="J4155" s="37" t="s">
        <v>2268</v>
      </c>
      <c r="K4155" s="37">
        <v>0</v>
      </c>
      <c r="L4155" s="37">
        <v>0</v>
      </c>
    </row>
    <row r="4156" spans="1:12" x14ac:dyDescent="0.25">
      <c r="A4156" s="37" t="s">
        <v>4699</v>
      </c>
      <c r="B4156" s="37">
        <v>1</v>
      </c>
      <c r="C4156" s="37">
        <v>0</v>
      </c>
      <c r="D4156" s="37">
        <v>0</v>
      </c>
      <c r="E4156" s="37">
        <v>0</v>
      </c>
      <c r="F4156" s="37">
        <v>0.47050000000000003</v>
      </c>
      <c r="G4156" s="37" t="s">
        <v>1232</v>
      </c>
      <c r="H4156" s="37" t="s">
        <v>2308</v>
      </c>
      <c r="I4156" s="37">
        <v>10</v>
      </c>
      <c r="J4156" s="37" t="s">
        <v>2275</v>
      </c>
      <c r="K4156" s="37">
        <v>1</v>
      </c>
      <c r="L4156" s="37">
        <v>0</v>
      </c>
    </row>
    <row r="4157" spans="1:12" x14ac:dyDescent="0.25">
      <c r="A4157" s="37" t="s">
        <v>5806</v>
      </c>
      <c r="B4157" s="37">
        <v>1</v>
      </c>
      <c r="C4157" s="37">
        <v>0</v>
      </c>
      <c r="D4157" s="37">
        <v>0</v>
      </c>
      <c r="E4157" s="37">
        <v>0</v>
      </c>
      <c r="F4157" s="37">
        <v>0.51750000000000007</v>
      </c>
      <c r="G4157" s="37" t="s">
        <v>1219</v>
      </c>
      <c r="H4157" s="37" t="s">
        <v>2405</v>
      </c>
      <c r="I4157" s="37">
        <v>11</v>
      </c>
      <c r="J4157" s="37" t="s">
        <v>2275</v>
      </c>
      <c r="K4157" s="37">
        <v>1</v>
      </c>
      <c r="L4157" s="37">
        <v>0</v>
      </c>
    </row>
    <row r="4158" spans="1:12" x14ac:dyDescent="0.25">
      <c r="A4158" s="37" t="s">
        <v>4692</v>
      </c>
      <c r="B4158" s="37">
        <v>1</v>
      </c>
      <c r="C4158" s="37">
        <v>0</v>
      </c>
      <c r="D4158" s="37">
        <v>0</v>
      </c>
      <c r="E4158" s="37">
        <v>1</v>
      </c>
      <c r="F4158" s="37">
        <v>1.1762000000000001</v>
      </c>
      <c r="G4158" s="37" t="s">
        <v>3492</v>
      </c>
      <c r="H4158" s="37" t="s">
        <v>2321</v>
      </c>
      <c r="I4158" s="37">
        <v>25</v>
      </c>
      <c r="J4158" s="37" t="s">
        <v>2268</v>
      </c>
      <c r="K4158" s="37">
        <v>1</v>
      </c>
      <c r="L4158" s="37">
        <v>0</v>
      </c>
    </row>
    <row r="4159" spans="1:12" x14ac:dyDescent="0.25">
      <c r="A4159" s="37" t="s">
        <v>7488</v>
      </c>
      <c r="B4159" s="37">
        <v>1</v>
      </c>
      <c r="C4159" s="37">
        <v>0</v>
      </c>
      <c r="D4159" s="37">
        <v>0</v>
      </c>
      <c r="E4159" s="37">
        <v>0</v>
      </c>
      <c r="F4159" s="37">
        <v>0.56459999999999999</v>
      </c>
      <c r="G4159" s="37" t="s">
        <v>1240</v>
      </c>
      <c r="H4159" s="37" t="s">
        <v>2308</v>
      </c>
      <c r="I4159" s="37">
        <v>12</v>
      </c>
      <c r="J4159" s="37" t="s">
        <v>2268</v>
      </c>
      <c r="K4159" s="37">
        <v>1</v>
      </c>
      <c r="L4159" s="37">
        <v>0</v>
      </c>
    </row>
    <row r="4160" spans="1:12" x14ac:dyDescent="0.25">
      <c r="A4160" s="37" t="s">
        <v>7597</v>
      </c>
      <c r="B4160" s="37">
        <v>1</v>
      </c>
      <c r="C4160" s="37">
        <v>0</v>
      </c>
      <c r="D4160" s="37">
        <v>0</v>
      </c>
      <c r="E4160" s="37">
        <v>0</v>
      </c>
      <c r="F4160" s="37">
        <v>0.65870000000000006</v>
      </c>
      <c r="G4160" s="37" t="s">
        <v>1240</v>
      </c>
      <c r="H4160" s="37" t="s">
        <v>2308</v>
      </c>
      <c r="I4160" s="37">
        <v>14</v>
      </c>
      <c r="J4160" s="37" t="s">
        <v>2268</v>
      </c>
      <c r="K4160" s="37">
        <v>1</v>
      </c>
      <c r="L4160" s="37">
        <v>0</v>
      </c>
    </row>
    <row r="4161" spans="1:12" x14ac:dyDescent="0.25">
      <c r="A4161" s="37" t="s">
        <v>7321</v>
      </c>
      <c r="B4161" s="37">
        <v>1</v>
      </c>
      <c r="C4161" s="37">
        <v>0</v>
      </c>
      <c r="D4161" s="37">
        <v>0</v>
      </c>
      <c r="E4161" s="37">
        <v>0</v>
      </c>
      <c r="F4161" s="37">
        <v>9.4100000000000003E-2</v>
      </c>
      <c r="G4161" s="37" t="s">
        <v>1240</v>
      </c>
      <c r="H4161" s="37" t="s">
        <v>2308</v>
      </c>
      <c r="I4161" s="37">
        <v>2</v>
      </c>
      <c r="J4161" s="37" t="s">
        <v>2268</v>
      </c>
      <c r="K4161" s="37">
        <v>1</v>
      </c>
      <c r="L4161" s="37">
        <v>0</v>
      </c>
    </row>
    <row r="4162" spans="1:12" x14ac:dyDescent="0.25">
      <c r="A4162" s="37" t="s">
        <v>6636</v>
      </c>
      <c r="B4162" s="37">
        <v>1</v>
      </c>
      <c r="C4162" s="37">
        <v>0</v>
      </c>
      <c r="D4162" s="37">
        <v>0</v>
      </c>
      <c r="E4162" s="37">
        <v>1</v>
      </c>
      <c r="F4162" s="37">
        <v>9.4100000000000003E-2</v>
      </c>
      <c r="G4162" s="37" t="s">
        <v>1226</v>
      </c>
      <c r="H4162" s="37" t="s">
        <v>2310</v>
      </c>
      <c r="I4162" s="37">
        <v>2</v>
      </c>
      <c r="J4162" s="37" t="s">
        <v>2275</v>
      </c>
      <c r="K4162" s="37">
        <v>1</v>
      </c>
      <c r="L4162" s="37">
        <v>0</v>
      </c>
    </row>
    <row r="4163" spans="1:12" x14ac:dyDescent="0.25">
      <c r="A4163" s="37" t="s">
        <v>5355</v>
      </c>
      <c r="B4163" s="37">
        <v>1</v>
      </c>
      <c r="C4163" s="37">
        <v>0</v>
      </c>
      <c r="D4163" s="37">
        <v>0</v>
      </c>
      <c r="E4163" s="37">
        <v>0</v>
      </c>
      <c r="F4163" s="37">
        <v>4.7E-2</v>
      </c>
      <c r="G4163" s="37" t="s">
        <v>1219</v>
      </c>
      <c r="H4163" s="37" t="s">
        <v>2316</v>
      </c>
      <c r="I4163" s="37">
        <v>1</v>
      </c>
      <c r="J4163" s="37" t="s">
        <v>2275</v>
      </c>
      <c r="K4163" s="37">
        <v>1</v>
      </c>
      <c r="L4163" s="37">
        <v>0</v>
      </c>
    </row>
    <row r="4164" spans="1:12" x14ac:dyDescent="0.25">
      <c r="A4164" s="37" t="s">
        <v>4685</v>
      </c>
      <c r="B4164" s="37">
        <v>1</v>
      </c>
      <c r="C4164" s="37">
        <v>0</v>
      </c>
      <c r="D4164" s="37">
        <v>0</v>
      </c>
      <c r="E4164" s="37">
        <v>1</v>
      </c>
      <c r="F4164" s="37">
        <v>0.89390000000000003</v>
      </c>
      <c r="G4164" s="37" t="s">
        <v>1230</v>
      </c>
      <c r="H4164" s="37" t="s">
        <v>2405</v>
      </c>
      <c r="I4164" s="37">
        <v>19</v>
      </c>
      <c r="J4164" s="37" t="s">
        <v>2275</v>
      </c>
      <c r="K4164" s="37">
        <v>1</v>
      </c>
      <c r="L4164" s="37">
        <v>0</v>
      </c>
    </row>
    <row r="4165" spans="1:12" x14ac:dyDescent="0.25">
      <c r="A4165" s="37" t="s">
        <v>3526</v>
      </c>
      <c r="B4165" s="37">
        <v>1</v>
      </c>
      <c r="C4165" s="37">
        <v>0</v>
      </c>
      <c r="D4165" s="37">
        <v>1</v>
      </c>
      <c r="E4165" s="37">
        <v>0</v>
      </c>
      <c r="F4165" s="37">
        <v>3.5287000000000002</v>
      </c>
      <c r="G4165" s="37" t="s">
        <v>2927</v>
      </c>
      <c r="H4165" s="37" t="s">
        <v>2308</v>
      </c>
      <c r="I4165" s="37">
        <v>75</v>
      </c>
      <c r="J4165" s="37" t="s">
        <v>2268</v>
      </c>
      <c r="K4165" s="37">
        <v>1</v>
      </c>
      <c r="L4165" s="37">
        <v>1</v>
      </c>
    </row>
    <row r="4166" spans="1:12" x14ac:dyDescent="0.25">
      <c r="A4166" s="37" t="s">
        <v>6925</v>
      </c>
      <c r="B4166" s="37">
        <v>1</v>
      </c>
      <c r="C4166" s="37">
        <v>0</v>
      </c>
      <c r="D4166" s="37">
        <v>0</v>
      </c>
      <c r="E4166" s="37">
        <v>0</v>
      </c>
      <c r="F4166" s="37">
        <v>4.7E-2</v>
      </c>
      <c r="G4166" s="37" t="s">
        <v>1232</v>
      </c>
      <c r="H4166" s="37" t="s">
        <v>2308</v>
      </c>
      <c r="I4166" s="37">
        <v>1</v>
      </c>
      <c r="J4166" s="37" t="s">
        <v>2268</v>
      </c>
      <c r="K4166" s="37">
        <v>1</v>
      </c>
      <c r="L4166" s="37">
        <v>0</v>
      </c>
    </row>
    <row r="4167" spans="1:12" x14ac:dyDescent="0.25">
      <c r="A4167" s="37" t="s">
        <v>7802</v>
      </c>
      <c r="B4167" s="37">
        <v>1</v>
      </c>
      <c r="C4167" s="37">
        <v>0</v>
      </c>
      <c r="D4167" s="37">
        <v>1</v>
      </c>
      <c r="E4167" s="37">
        <v>0</v>
      </c>
      <c r="F4167" s="37">
        <v>2.3995000000000002</v>
      </c>
      <c r="G4167" s="37" t="s">
        <v>3518</v>
      </c>
      <c r="H4167" s="37" t="s">
        <v>2308</v>
      </c>
      <c r="I4167" s="37">
        <v>51</v>
      </c>
      <c r="J4167" s="37" t="s">
        <v>2275</v>
      </c>
      <c r="K4167" s="37">
        <v>1</v>
      </c>
      <c r="L4167" s="37">
        <v>1</v>
      </c>
    </row>
    <row r="4168" spans="1:12" x14ac:dyDescent="0.25">
      <c r="A4168" s="37" t="s">
        <v>8333</v>
      </c>
      <c r="B4168" s="37">
        <v>1</v>
      </c>
      <c r="C4168" s="37">
        <v>0</v>
      </c>
      <c r="D4168" s="37">
        <v>0</v>
      </c>
      <c r="E4168" s="37">
        <v>1</v>
      </c>
      <c r="F4168" s="37">
        <v>0.94100000000000006</v>
      </c>
      <c r="G4168" s="37" t="s">
        <v>2456</v>
      </c>
      <c r="H4168" s="37" t="s">
        <v>2405</v>
      </c>
      <c r="I4168" s="37">
        <v>20</v>
      </c>
      <c r="J4168" s="37" t="s">
        <v>2275</v>
      </c>
      <c r="K4168" s="37">
        <v>1</v>
      </c>
      <c r="L4168" s="37">
        <v>0</v>
      </c>
    </row>
    <row r="4169" spans="1:12" x14ac:dyDescent="0.25">
      <c r="A4169" s="37" t="s">
        <v>6125</v>
      </c>
      <c r="B4169" s="37">
        <v>1</v>
      </c>
      <c r="C4169" s="37">
        <v>0</v>
      </c>
      <c r="D4169" s="37">
        <v>0</v>
      </c>
      <c r="E4169" s="37">
        <v>1</v>
      </c>
      <c r="F4169" s="37">
        <v>1.4115</v>
      </c>
      <c r="G4169" s="37" t="s">
        <v>1232</v>
      </c>
      <c r="H4169" s="37" t="s">
        <v>2308</v>
      </c>
      <c r="I4169" s="37">
        <v>30</v>
      </c>
      <c r="J4169" s="37" t="s">
        <v>2268</v>
      </c>
      <c r="K4169" s="37">
        <v>1</v>
      </c>
      <c r="L4169" s="37">
        <v>0</v>
      </c>
    </row>
    <row r="4170" spans="1:12" x14ac:dyDescent="0.25">
      <c r="A4170" s="37" t="s">
        <v>6124</v>
      </c>
      <c r="B4170" s="37">
        <v>1</v>
      </c>
      <c r="C4170" s="37">
        <v>0</v>
      </c>
      <c r="D4170" s="37">
        <v>1</v>
      </c>
      <c r="E4170" s="37">
        <v>1</v>
      </c>
      <c r="F4170" s="37">
        <v>2.9641000000000002</v>
      </c>
      <c r="G4170" s="37" t="s">
        <v>1232</v>
      </c>
      <c r="H4170" s="37" t="s">
        <v>2308</v>
      </c>
      <c r="I4170" s="37">
        <v>63</v>
      </c>
      <c r="J4170" s="37" t="s">
        <v>2275</v>
      </c>
      <c r="K4170" s="37">
        <v>1</v>
      </c>
      <c r="L4170" s="37">
        <v>1</v>
      </c>
    </row>
    <row r="4171" spans="1:12" x14ac:dyDescent="0.25">
      <c r="A4171" s="37" t="s">
        <v>4682</v>
      </c>
      <c r="B4171" s="37">
        <v>1</v>
      </c>
      <c r="C4171" s="37">
        <v>0</v>
      </c>
      <c r="D4171" s="37">
        <v>0</v>
      </c>
      <c r="E4171" s="37">
        <v>1</v>
      </c>
      <c r="F4171" s="37">
        <v>0.1411</v>
      </c>
      <c r="G4171" s="37" t="s">
        <v>1235</v>
      </c>
      <c r="H4171" s="37" t="s">
        <v>2321</v>
      </c>
      <c r="I4171" s="37">
        <v>3</v>
      </c>
      <c r="J4171" s="37" t="s">
        <v>2268</v>
      </c>
      <c r="K4171" s="37">
        <v>1</v>
      </c>
      <c r="L4171" s="37">
        <v>0</v>
      </c>
    </row>
    <row r="4172" spans="1:12" x14ac:dyDescent="0.25">
      <c r="A4172" s="37" t="s">
        <v>7207</v>
      </c>
      <c r="B4172" s="37">
        <v>1</v>
      </c>
      <c r="C4172" s="37">
        <v>0</v>
      </c>
      <c r="D4172" s="37">
        <v>0</v>
      </c>
      <c r="E4172" s="37">
        <v>0</v>
      </c>
      <c r="F4172" s="37">
        <v>0.23520000000000002</v>
      </c>
      <c r="G4172" s="37" t="s">
        <v>1232</v>
      </c>
      <c r="H4172" s="37" t="s">
        <v>2308</v>
      </c>
      <c r="I4172" s="37">
        <v>5</v>
      </c>
      <c r="J4172" s="37" t="s">
        <v>2275</v>
      </c>
      <c r="K4172" s="37">
        <v>1</v>
      </c>
      <c r="L4172" s="37">
        <v>0</v>
      </c>
    </row>
    <row r="4173" spans="1:12" x14ac:dyDescent="0.25">
      <c r="A4173" s="37" t="s">
        <v>7801</v>
      </c>
      <c r="B4173" s="37">
        <v>1</v>
      </c>
      <c r="C4173" s="37">
        <v>0</v>
      </c>
      <c r="D4173" s="37">
        <v>0</v>
      </c>
      <c r="E4173" s="37">
        <v>0</v>
      </c>
      <c r="F4173" s="37">
        <v>0.32930000000000004</v>
      </c>
      <c r="G4173" s="37" t="s">
        <v>2529</v>
      </c>
      <c r="H4173" s="37" t="s">
        <v>2308</v>
      </c>
      <c r="I4173" s="37">
        <v>7</v>
      </c>
      <c r="J4173" s="37" t="s">
        <v>2275</v>
      </c>
      <c r="K4173" s="37">
        <v>1</v>
      </c>
      <c r="L4173" s="37">
        <v>0</v>
      </c>
    </row>
    <row r="4174" spans="1:12" x14ac:dyDescent="0.25">
      <c r="A4174" s="37" t="s">
        <v>6633</v>
      </c>
      <c r="B4174" s="37">
        <v>1</v>
      </c>
      <c r="C4174" s="37">
        <v>0</v>
      </c>
      <c r="D4174" s="37">
        <v>1</v>
      </c>
      <c r="E4174" s="37">
        <v>0</v>
      </c>
      <c r="F4174" s="37">
        <v>2.5877000000000003</v>
      </c>
      <c r="G4174" s="37" t="s">
        <v>2529</v>
      </c>
      <c r="H4174" s="37" t="s">
        <v>2308</v>
      </c>
      <c r="I4174" s="37">
        <v>55</v>
      </c>
      <c r="J4174" s="37" t="s">
        <v>2275</v>
      </c>
      <c r="K4174" s="37">
        <v>1</v>
      </c>
      <c r="L4174" s="37">
        <v>1</v>
      </c>
    </row>
    <row r="4175" spans="1:12" x14ac:dyDescent="0.25">
      <c r="A4175" s="37" t="s">
        <v>3505</v>
      </c>
      <c r="B4175" s="37">
        <v>1</v>
      </c>
      <c r="C4175" s="37">
        <v>0</v>
      </c>
      <c r="D4175" s="37">
        <v>0</v>
      </c>
      <c r="E4175" s="37">
        <v>0</v>
      </c>
      <c r="F4175" s="37">
        <v>0.75280000000000002</v>
      </c>
      <c r="G4175" s="37" t="s">
        <v>2529</v>
      </c>
      <c r="H4175" s="37" t="s">
        <v>2321</v>
      </c>
      <c r="I4175" s="37">
        <v>16</v>
      </c>
      <c r="J4175" s="37" t="s">
        <v>2275</v>
      </c>
      <c r="K4175" s="37">
        <v>1</v>
      </c>
      <c r="L4175" s="37">
        <v>0</v>
      </c>
    </row>
    <row r="4176" spans="1:12" x14ac:dyDescent="0.25">
      <c r="A4176" s="37" t="s">
        <v>6410</v>
      </c>
      <c r="B4176" s="37">
        <v>1</v>
      </c>
      <c r="C4176" s="37">
        <v>0</v>
      </c>
      <c r="D4176" s="37">
        <v>0</v>
      </c>
      <c r="E4176" s="37">
        <v>0</v>
      </c>
      <c r="F4176" s="37">
        <v>0.18820000000000001</v>
      </c>
      <c r="G4176" s="37" t="s">
        <v>1222</v>
      </c>
      <c r="H4176" s="37" t="s">
        <v>2321</v>
      </c>
      <c r="I4176" s="37">
        <v>4</v>
      </c>
      <c r="J4176" s="37" t="s">
        <v>2268</v>
      </c>
      <c r="K4176" s="37">
        <v>1</v>
      </c>
      <c r="L4176" s="37">
        <v>0</v>
      </c>
    </row>
    <row r="4177" spans="1:12" x14ac:dyDescent="0.25">
      <c r="A4177" s="37" t="s">
        <v>4677</v>
      </c>
      <c r="B4177" s="37">
        <v>1</v>
      </c>
      <c r="C4177" s="37">
        <v>0</v>
      </c>
      <c r="D4177" s="37">
        <v>0</v>
      </c>
      <c r="E4177" s="37">
        <v>1</v>
      </c>
      <c r="F4177" s="37">
        <v>0.23520000000000002</v>
      </c>
      <c r="G4177" s="37" t="s">
        <v>1222</v>
      </c>
      <c r="H4177" s="37" t="s">
        <v>2321</v>
      </c>
      <c r="I4177" s="37">
        <v>5</v>
      </c>
      <c r="J4177" s="37" t="s">
        <v>2275</v>
      </c>
      <c r="K4177" s="37">
        <v>1</v>
      </c>
      <c r="L4177" s="37">
        <v>0</v>
      </c>
    </row>
    <row r="4178" spans="1:12" x14ac:dyDescent="0.25">
      <c r="A4178" s="37" t="s">
        <v>5799</v>
      </c>
      <c r="B4178" s="37">
        <v>1</v>
      </c>
      <c r="C4178" s="37">
        <v>0</v>
      </c>
      <c r="D4178" s="37">
        <v>0</v>
      </c>
      <c r="E4178" s="37">
        <v>0</v>
      </c>
      <c r="F4178" s="37">
        <v>0.56459999999999999</v>
      </c>
      <c r="G4178" s="37" t="s">
        <v>1232</v>
      </c>
      <c r="H4178" s="37" t="s">
        <v>2308</v>
      </c>
      <c r="I4178" s="37">
        <v>12</v>
      </c>
      <c r="J4178" s="37" t="s">
        <v>2275</v>
      </c>
      <c r="K4178" s="37">
        <v>1</v>
      </c>
      <c r="L4178" s="37">
        <v>0</v>
      </c>
    </row>
    <row r="4179" spans="1:12" x14ac:dyDescent="0.25">
      <c r="A4179" s="37" t="s">
        <v>5347</v>
      </c>
      <c r="B4179" s="37">
        <v>1</v>
      </c>
      <c r="C4179" s="37">
        <v>0</v>
      </c>
      <c r="D4179" s="37">
        <v>0</v>
      </c>
      <c r="E4179" s="37">
        <v>1</v>
      </c>
      <c r="F4179" s="37">
        <v>0.47050000000000003</v>
      </c>
      <c r="G4179" s="37" t="s">
        <v>1222</v>
      </c>
      <c r="H4179" s="37" t="s">
        <v>2321</v>
      </c>
      <c r="I4179" s="37">
        <v>10</v>
      </c>
      <c r="J4179" s="37" t="s">
        <v>2275</v>
      </c>
      <c r="K4179" s="37">
        <v>1</v>
      </c>
      <c r="L4179" s="37">
        <v>0</v>
      </c>
    </row>
    <row r="4180" spans="1:12" x14ac:dyDescent="0.25">
      <c r="A4180" s="37" t="s">
        <v>3493</v>
      </c>
      <c r="B4180" s="37">
        <v>1</v>
      </c>
      <c r="C4180" s="37">
        <v>0</v>
      </c>
      <c r="D4180" s="37">
        <v>0</v>
      </c>
      <c r="E4180" s="37">
        <v>0</v>
      </c>
      <c r="F4180" s="37">
        <v>1.4115</v>
      </c>
      <c r="G4180" s="37" t="s">
        <v>3492</v>
      </c>
      <c r="H4180" s="37" t="s">
        <v>2308</v>
      </c>
      <c r="I4180" s="37">
        <v>30</v>
      </c>
      <c r="J4180" s="37" t="s">
        <v>2268</v>
      </c>
      <c r="K4180" s="37">
        <v>1</v>
      </c>
      <c r="L4180" s="37">
        <v>0</v>
      </c>
    </row>
    <row r="4181" spans="1:12" x14ac:dyDescent="0.25">
      <c r="A4181" s="37" t="s">
        <v>6631</v>
      </c>
      <c r="B4181" s="37">
        <v>1</v>
      </c>
      <c r="C4181" s="37">
        <v>0</v>
      </c>
      <c r="D4181" s="37">
        <v>0</v>
      </c>
      <c r="E4181" s="37">
        <v>0</v>
      </c>
      <c r="F4181" s="37">
        <v>0.4234</v>
      </c>
      <c r="G4181" s="37" t="s">
        <v>3490</v>
      </c>
      <c r="H4181" s="37" t="s">
        <v>2308</v>
      </c>
      <c r="I4181" s="37">
        <v>9</v>
      </c>
      <c r="J4181" s="37" t="s">
        <v>2268</v>
      </c>
      <c r="K4181" s="37">
        <v>1</v>
      </c>
      <c r="L4181" s="37">
        <v>0</v>
      </c>
    </row>
    <row r="4182" spans="1:12" x14ac:dyDescent="0.25">
      <c r="A4182" s="37" t="s">
        <v>3489</v>
      </c>
      <c r="B4182" s="37">
        <v>1</v>
      </c>
      <c r="C4182" s="37">
        <v>0</v>
      </c>
      <c r="D4182" s="37">
        <v>0</v>
      </c>
      <c r="E4182" s="37">
        <v>1</v>
      </c>
      <c r="F4182" s="37">
        <v>0.84689999999999999</v>
      </c>
      <c r="G4182" s="37" t="s">
        <v>1247</v>
      </c>
      <c r="H4182" s="37" t="s">
        <v>2308</v>
      </c>
      <c r="I4182" s="37">
        <v>18</v>
      </c>
      <c r="J4182" s="37" t="s">
        <v>2268</v>
      </c>
      <c r="K4182" s="37">
        <v>1</v>
      </c>
      <c r="L4182" s="37">
        <v>0</v>
      </c>
    </row>
    <row r="4183" spans="1:12" x14ac:dyDescent="0.25">
      <c r="A4183" s="37" t="s">
        <v>3487</v>
      </c>
      <c r="B4183" s="37">
        <v>1</v>
      </c>
      <c r="C4183" s="37">
        <v>0</v>
      </c>
      <c r="D4183" s="37">
        <v>0</v>
      </c>
      <c r="E4183" s="37">
        <v>0</v>
      </c>
      <c r="F4183" s="37">
        <v>0.23520000000000002</v>
      </c>
      <c r="G4183" s="37" t="s">
        <v>2398</v>
      </c>
      <c r="H4183" s="37" t="s">
        <v>2308</v>
      </c>
      <c r="I4183" s="37">
        <v>5</v>
      </c>
      <c r="J4183" s="37" t="s">
        <v>2275</v>
      </c>
      <c r="K4183" s="37">
        <v>1</v>
      </c>
      <c r="L4183" s="37">
        <v>0</v>
      </c>
    </row>
    <row r="4184" spans="1:12" x14ac:dyDescent="0.25">
      <c r="A4184" s="37" t="s">
        <v>3486</v>
      </c>
      <c r="B4184" s="37">
        <v>1</v>
      </c>
      <c r="C4184" s="37">
        <v>0</v>
      </c>
      <c r="D4184" s="37">
        <v>0</v>
      </c>
      <c r="E4184" s="37">
        <v>0</v>
      </c>
      <c r="F4184" s="37">
        <v>0.23520000000000002</v>
      </c>
      <c r="G4184" s="37" t="s">
        <v>2398</v>
      </c>
      <c r="H4184" s="37" t="s">
        <v>2308</v>
      </c>
      <c r="I4184" s="37">
        <v>5</v>
      </c>
      <c r="J4184" s="37" t="s">
        <v>2275</v>
      </c>
      <c r="K4184" s="37">
        <v>1</v>
      </c>
      <c r="L4184" s="37">
        <v>0</v>
      </c>
    </row>
    <row r="4185" spans="1:12" x14ac:dyDescent="0.25">
      <c r="A4185" s="37" t="s">
        <v>6122</v>
      </c>
      <c r="B4185" s="37">
        <v>1</v>
      </c>
      <c r="C4185" s="37">
        <v>0</v>
      </c>
      <c r="D4185" s="37">
        <v>0</v>
      </c>
      <c r="E4185" s="37">
        <v>0</v>
      </c>
      <c r="F4185" s="37">
        <v>9.4100000000000003E-2</v>
      </c>
      <c r="G4185" s="37" t="s">
        <v>2398</v>
      </c>
      <c r="H4185" s="37" t="s">
        <v>2308</v>
      </c>
      <c r="I4185" s="37">
        <v>2</v>
      </c>
      <c r="J4185" s="37" t="s">
        <v>2275</v>
      </c>
      <c r="K4185" s="37">
        <v>1</v>
      </c>
      <c r="L4185" s="37">
        <v>0</v>
      </c>
    </row>
    <row r="4186" spans="1:12" x14ac:dyDescent="0.25">
      <c r="A4186" s="37" t="s">
        <v>6923</v>
      </c>
      <c r="B4186" s="37">
        <v>1</v>
      </c>
      <c r="C4186" s="37">
        <v>0</v>
      </c>
      <c r="D4186" s="37">
        <v>0</v>
      </c>
      <c r="E4186" s="37">
        <v>0</v>
      </c>
      <c r="F4186" s="37">
        <v>0.2823</v>
      </c>
      <c r="G4186" s="37" t="s">
        <v>1257</v>
      </c>
      <c r="H4186" s="37" t="s">
        <v>2308</v>
      </c>
      <c r="I4186" s="37">
        <v>6</v>
      </c>
      <c r="J4186" s="37" t="s">
        <v>2268</v>
      </c>
      <c r="K4186" s="37">
        <v>1</v>
      </c>
      <c r="L4186" s="37">
        <v>0</v>
      </c>
    </row>
    <row r="4187" spans="1:12" x14ac:dyDescent="0.25">
      <c r="A4187" s="37" t="s">
        <v>6407</v>
      </c>
      <c r="B4187" s="37">
        <v>1</v>
      </c>
      <c r="C4187" s="37">
        <v>0</v>
      </c>
      <c r="D4187" s="37">
        <v>0</v>
      </c>
      <c r="E4187" s="37">
        <v>0</v>
      </c>
      <c r="F4187" s="37">
        <v>0.2823</v>
      </c>
      <c r="G4187" s="37" t="s">
        <v>1232</v>
      </c>
      <c r="H4187" s="37" t="s">
        <v>2308</v>
      </c>
      <c r="I4187" s="37">
        <v>6</v>
      </c>
      <c r="J4187" s="37" t="s">
        <v>2268</v>
      </c>
      <c r="K4187" s="37">
        <v>1</v>
      </c>
      <c r="L4187" s="37">
        <v>0</v>
      </c>
    </row>
    <row r="4188" spans="1:12" x14ac:dyDescent="0.25">
      <c r="A4188" s="37" t="s">
        <v>3476</v>
      </c>
      <c r="B4188" s="37">
        <v>1</v>
      </c>
      <c r="C4188" s="37">
        <v>0</v>
      </c>
      <c r="D4188" s="37">
        <v>0</v>
      </c>
      <c r="E4188" s="37">
        <v>0</v>
      </c>
      <c r="F4188" s="37">
        <v>0.84689999999999999</v>
      </c>
      <c r="G4188" s="37" t="s">
        <v>1245</v>
      </c>
      <c r="H4188" s="37" t="s">
        <v>2269</v>
      </c>
      <c r="I4188" s="37">
        <v>18</v>
      </c>
      <c r="J4188" s="37" t="s">
        <v>2268</v>
      </c>
      <c r="K4188" s="37">
        <v>1</v>
      </c>
      <c r="L4188" s="37">
        <v>0</v>
      </c>
    </row>
    <row r="4189" spans="1:12" x14ac:dyDescent="0.25">
      <c r="A4189" s="37" t="s">
        <v>3475</v>
      </c>
      <c r="B4189" s="37">
        <v>1</v>
      </c>
      <c r="C4189" s="37">
        <v>0</v>
      </c>
      <c r="D4189" s="37">
        <v>0</v>
      </c>
      <c r="E4189" s="37">
        <v>0</v>
      </c>
      <c r="F4189" s="37">
        <v>0.23520000000000002</v>
      </c>
      <c r="G4189" s="37" t="s">
        <v>1245</v>
      </c>
      <c r="H4189" s="37" t="s">
        <v>2269</v>
      </c>
      <c r="I4189" s="37">
        <v>5</v>
      </c>
      <c r="J4189" s="37" t="s">
        <v>2268</v>
      </c>
      <c r="K4189" s="37">
        <v>1</v>
      </c>
      <c r="L4189" s="37">
        <v>0</v>
      </c>
    </row>
    <row r="4190" spans="1:12" x14ac:dyDescent="0.25">
      <c r="A4190" s="37" t="s">
        <v>6405</v>
      </c>
      <c r="B4190" s="37">
        <v>1</v>
      </c>
      <c r="C4190" s="37">
        <v>0</v>
      </c>
      <c r="D4190" s="37">
        <v>1</v>
      </c>
      <c r="E4190" s="37">
        <v>0</v>
      </c>
      <c r="F4190" s="37">
        <v>2.4466000000000001</v>
      </c>
      <c r="G4190" s="37" t="s">
        <v>1232</v>
      </c>
      <c r="H4190" s="37" t="s">
        <v>2308</v>
      </c>
      <c r="I4190" s="37">
        <v>52</v>
      </c>
      <c r="J4190" s="37" t="s">
        <v>2275</v>
      </c>
      <c r="K4190" s="37">
        <v>1</v>
      </c>
      <c r="L4190" s="37">
        <v>1</v>
      </c>
    </row>
    <row r="4191" spans="1:12" x14ac:dyDescent="0.25">
      <c r="A4191" s="37" t="s">
        <v>7400</v>
      </c>
      <c r="B4191" s="37">
        <v>1</v>
      </c>
      <c r="C4191" s="37">
        <v>0</v>
      </c>
      <c r="D4191" s="37">
        <v>1</v>
      </c>
      <c r="E4191" s="37">
        <v>0</v>
      </c>
      <c r="F4191" s="37">
        <v>2.8229000000000002</v>
      </c>
      <c r="G4191" s="37" t="s">
        <v>1232</v>
      </c>
      <c r="H4191" s="37" t="s">
        <v>2308</v>
      </c>
      <c r="I4191" s="37">
        <v>60</v>
      </c>
      <c r="J4191" s="37" t="s">
        <v>2275</v>
      </c>
      <c r="K4191" s="37">
        <v>1</v>
      </c>
      <c r="L4191" s="37">
        <v>1</v>
      </c>
    </row>
    <row r="4192" spans="1:12" x14ac:dyDescent="0.25">
      <c r="A4192" s="37" t="s">
        <v>5344</v>
      </c>
      <c r="B4192" s="37">
        <v>1</v>
      </c>
      <c r="C4192" s="37">
        <v>0</v>
      </c>
      <c r="D4192" s="37">
        <v>0</v>
      </c>
      <c r="E4192" s="37">
        <v>1</v>
      </c>
      <c r="F4192" s="37">
        <v>0.2823</v>
      </c>
      <c r="G4192" s="37" t="s">
        <v>1222</v>
      </c>
      <c r="H4192" s="37" t="s">
        <v>2321</v>
      </c>
      <c r="I4192" s="37">
        <v>6</v>
      </c>
      <c r="J4192" s="37" t="s">
        <v>2275</v>
      </c>
      <c r="K4192" s="37">
        <v>1</v>
      </c>
      <c r="L4192" s="37">
        <v>0</v>
      </c>
    </row>
    <row r="4193" spans="1:12" x14ac:dyDescent="0.25">
      <c r="A4193" s="37" t="s">
        <v>8029</v>
      </c>
      <c r="B4193" s="37">
        <v>1</v>
      </c>
      <c r="C4193" s="37">
        <v>0</v>
      </c>
      <c r="D4193" s="37">
        <v>0</v>
      </c>
      <c r="E4193" s="37">
        <v>0</v>
      </c>
      <c r="F4193" s="37">
        <v>0.23520000000000002</v>
      </c>
      <c r="G4193" s="37" t="s">
        <v>1232</v>
      </c>
      <c r="H4193" s="37" t="s">
        <v>2308</v>
      </c>
      <c r="I4193" s="37">
        <v>5</v>
      </c>
      <c r="J4193" s="37" t="s">
        <v>2268</v>
      </c>
      <c r="K4193" s="37">
        <v>1</v>
      </c>
      <c r="L4193" s="37">
        <v>0</v>
      </c>
    </row>
    <row r="4194" spans="1:12" x14ac:dyDescent="0.25">
      <c r="A4194" s="37" t="s">
        <v>6404</v>
      </c>
      <c r="B4194" s="37">
        <v>1</v>
      </c>
      <c r="C4194" s="37">
        <v>0</v>
      </c>
      <c r="D4194" s="37">
        <v>0</v>
      </c>
      <c r="E4194" s="37">
        <v>1</v>
      </c>
      <c r="F4194" s="37">
        <v>0.75280000000000002</v>
      </c>
      <c r="G4194" s="37" t="s">
        <v>1232</v>
      </c>
      <c r="H4194" s="37" t="s">
        <v>2308</v>
      </c>
      <c r="I4194" s="37">
        <v>16</v>
      </c>
      <c r="J4194" s="37" t="s">
        <v>2268</v>
      </c>
      <c r="K4194" s="37">
        <v>1</v>
      </c>
      <c r="L4194" s="37">
        <v>0</v>
      </c>
    </row>
    <row r="4195" spans="1:12" x14ac:dyDescent="0.25">
      <c r="A4195" s="37" t="s">
        <v>4660</v>
      </c>
      <c r="B4195" s="37">
        <v>1</v>
      </c>
      <c r="C4195" s="37">
        <v>0</v>
      </c>
      <c r="D4195" s="37">
        <v>0</v>
      </c>
      <c r="E4195" s="37">
        <v>0</v>
      </c>
      <c r="F4195" s="37">
        <v>4.7E-2</v>
      </c>
      <c r="G4195" s="37" t="s">
        <v>1232</v>
      </c>
      <c r="H4195" s="37" t="s">
        <v>2308</v>
      </c>
      <c r="I4195" s="37">
        <v>1</v>
      </c>
      <c r="J4195" s="37" t="s">
        <v>2268</v>
      </c>
      <c r="K4195" s="37">
        <v>1</v>
      </c>
      <c r="L4195" s="37">
        <v>0</v>
      </c>
    </row>
    <row r="4196" spans="1:12" x14ac:dyDescent="0.25">
      <c r="A4196" s="37" t="s">
        <v>3466</v>
      </c>
      <c r="B4196" s="37">
        <v>1</v>
      </c>
      <c r="C4196" s="37">
        <v>0</v>
      </c>
      <c r="D4196" s="37">
        <v>0</v>
      </c>
      <c r="E4196" s="37">
        <v>0</v>
      </c>
      <c r="F4196" s="37">
        <v>0.23520000000000002</v>
      </c>
      <c r="G4196" s="37" t="s">
        <v>1222</v>
      </c>
      <c r="H4196" s="37" t="s">
        <v>2321</v>
      </c>
      <c r="I4196" s="37">
        <v>5</v>
      </c>
      <c r="J4196" s="37" t="s">
        <v>2275</v>
      </c>
      <c r="K4196" s="37">
        <v>1</v>
      </c>
      <c r="L4196" s="37">
        <v>0</v>
      </c>
    </row>
    <row r="4197" spans="1:12" x14ac:dyDescent="0.25">
      <c r="A4197" s="37" t="s">
        <v>7736</v>
      </c>
      <c r="B4197" s="37">
        <v>1</v>
      </c>
      <c r="C4197" s="37">
        <v>0</v>
      </c>
      <c r="D4197" s="37">
        <v>1</v>
      </c>
      <c r="E4197" s="37">
        <v>1</v>
      </c>
      <c r="F4197" s="37">
        <v>2.3054000000000001</v>
      </c>
      <c r="G4197" s="37" t="s">
        <v>1232</v>
      </c>
      <c r="H4197" s="37" t="s">
        <v>2308</v>
      </c>
      <c r="I4197" s="37">
        <v>49</v>
      </c>
      <c r="J4197" s="37" t="s">
        <v>2268</v>
      </c>
      <c r="K4197" s="37">
        <v>1</v>
      </c>
      <c r="L4197" s="37">
        <v>1</v>
      </c>
    </row>
    <row r="4198" spans="1:12" x14ac:dyDescent="0.25">
      <c r="A4198" s="37" t="s">
        <v>8403</v>
      </c>
      <c r="B4198" s="37">
        <v>1</v>
      </c>
      <c r="C4198" s="37">
        <v>0</v>
      </c>
      <c r="D4198" s="37">
        <v>0</v>
      </c>
      <c r="E4198" s="37">
        <v>1</v>
      </c>
      <c r="F4198" s="37">
        <v>0.47050000000000003</v>
      </c>
      <c r="G4198" s="37" t="s">
        <v>1232</v>
      </c>
      <c r="H4198" s="37" t="s">
        <v>2308</v>
      </c>
      <c r="I4198" s="37">
        <v>10</v>
      </c>
      <c r="J4198" s="37" t="s">
        <v>2268</v>
      </c>
      <c r="K4198" s="37">
        <v>1</v>
      </c>
      <c r="L4198" s="37">
        <v>0</v>
      </c>
    </row>
    <row r="4199" spans="1:12" x14ac:dyDescent="0.25">
      <c r="A4199" s="37" t="s">
        <v>6118</v>
      </c>
      <c r="B4199" s="37">
        <v>1</v>
      </c>
      <c r="C4199" s="37">
        <v>0</v>
      </c>
      <c r="D4199" s="37">
        <v>0</v>
      </c>
      <c r="E4199" s="37">
        <v>0</v>
      </c>
      <c r="F4199" s="37">
        <v>4.7E-2</v>
      </c>
      <c r="G4199" s="37" t="s">
        <v>1232</v>
      </c>
      <c r="H4199" s="37" t="s">
        <v>2308</v>
      </c>
      <c r="I4199" s="37">
        <v>1</v>
      </c>
      <c r="J4199" s="37" t="s">
        <v>2268</v>
      </c>
      <c r="K4199" s="37">
        <v>1</v>
      </c>
      <c r="L4199" s="37">
        <v>0</v>
      </c>
    </row>
    <row r="4200" spans="1:12" x14ac:dyDescent="0.25">
      <c r="A4200" s="37" t="s">
        <v>5337</v>
      </c>
      <c r="B4200" s="37">
        <v>1</v>
      </c>
      <c r="C4200" s="37">
        <v>0</v>
      </c>
      <c r="D4200" s="37">
        <v>1</v>
      </c>
      <c r="E4200" s="37">
        <v>1</v>
      </c>
      <c r="F4200" s="37">
        <v>3.8110000000000004</v>
      </c>
      <c r="G4200" s="37" t="s">
        <v>1232</v>
      </c>
      <c r="H4200" s="37" t="s">
        <v>2308</v>
      </c>
      <c r="I4200" s="37">
        <v>81</v>
      </c>
      <c r="J4200" s="37" t="s">
        <v>2268</v>
      </c>
      <c r="K4200" s="37">
        <v>1</v>
      </c>
      <c r="L4200" s="37">
        <v>1</v>
      </c>
    </row>
    <row r="4201" spans="1:12" x14ac:dyDescent="0.25">
      <c r="A4201" s="37" t="s">
        <v>3454</v>
      </c>
      <c r="B4201" s="37">
        <v>1</v>
      </c>
      <c r="C4201" s="37">
        <v>0</v>
      </c>
      <c r="D4201" s="37">
        <v>0</v>
      </c>
      <c r="E4201" s="37">
        <v>0</v>
      </c>
      <c r="F4201" s="37">
        <v>0.47050000000000003</v>
      </c>
      <c r="G4201" s="37" t="s">
        <v>2276</v>
      </c>
      <c r="H4201" s="37" t="s">
        <v>2405</v>
      </c>
      <c r="I4201" s="37">
        <v>10</v>
      </c>
      <c r="J4201" s="37" t="s">
        <v>2268</v>
      </c>
      <c r="K4201" s="37">
        <v>1</v>
      </c>
      <c r="L4201" s="37">
        <v>0</v>
      </c>
    </row>
    <row r="4202" spans="1:12" x14ac:dyDescent="0.25">
      <c r="A4202" s="37" t="s">
        <v>5790</v>
      </c>
      <c r="B4202" s="37">
        <v>1</v>
      </c>
      <c r="C4202" s="37">
        <v>0</v>
      </c>
      <c r="D4202" s="37">
        <v>0</v>
      </c>
      <c r="E4202" s="37">
        <v>0</v>
      </c>
      <c r="F4202" s="37">
        <v>0.94100000000000006</v>
      </c>
      <c r="G4202" s="37" t="s">
        <v>2276</v>
      </c>
      <c r="H4202" s="37" t="s">
        <v>2310</v>
      </c>
      <c r="I4202" s="37">
        <v>20</v>
      </c>
      <c r="J4202" s="37" t="s">
        <v>2275</v>
      </c>
      <c r="K4202" s="37">
        <v>1</v>
      </c>
      <c r="L4202" s="37">
        <v>0</v>
      </c>
    </row>
    <row r="4203" spans="1:12" x14ac:dyDescent="0.25">
      <c r="A4203" s="37" t="s">
        <v>6116</v>
      </c>
      <c r="B4203" s="37">
        <v>1</v>
      </c>
      <c r="C4203" s="37">
        <v>0</v>
      </c>
      <c r="D4203" s="37">
        <v>0</v>
      </c>
      <c r="E4203" s="37">
        <v>1</v>
      </c>
      <c r="F4203" s="37">
        <v>0.56459999999999999</v>
      </c>
      <c r="G4203" s="37" t="s">
        <v>2276</v>
      </c>
      <c r="H4203" s="37" t="s">
        <v>2310</v>
      </c>
      <c r="I4203" s="37">
        <v>12</v>
      </c>
      <c r="J4203" s="37" t="s">
        <v>2275</v>
      </c>
      <c r="K4203" s="37">
        <v>1</v>
      </c>
      <c r="L4203" s="37">
        <v>0</v>
      </c>
    </row>
    <row r="4204" spans="1:12" x14ac:dyDescent="0.25">
      <c r="A4204" s="37" t="s">
        <v>6399</v>
      </c>
      <c r="B4204" s="37">
        <v>1</v>
      </c>
      <c r="C4204" s="37">
        <v>0</v>
      </c>
      <c r="D4204" s="37">
        <v>0</v>
      </c>
      <c r="E4204" s="37">
        <v>0</v>
      </c>
      <c r="F4204" s="37">
        <v>0.37640000000000001</v>
      </c>
      <c r="G4204" s="37" t="s">
        <v>1222</v>
      </c>
      <c r="H4204" s="37" t="s">
        <v>2321</v>
      </c>
      <c r="I4204" s="37">
        <v>8</v>
      </c>
      <c r="J4204" s="37" t="s">
        <v>2275</v>
      </c>
      <c r="K4204" s="37">
        <v>1</v>
      </c>
      <c r="L4204" s="37">
        <v>0</v>
      </c>
    </row>
    <row r="4205" spans="1:12" x14ac:dyDescent="0.25">
      <c r="A4205" s="37" t="s">
        <v>3451</v>
      </c>
      <c r="B4205" s="37">
        <v>1</v>
      </c>
      <c r="C4205" s="37">
        <v>0</v>
      </c>
      <c r="D4205" s="37">
        <v>0</v>
      </c>
      <c r="E4205" s="37">
        <v>0</v>
      </c>
      <c r="F4205" s="37">
        <v>0.89390000000000003</v>
      </c>
      <c r="G4205" s="37" t="s">
        <v>1253</v>
      </c>
      <c r="H4205" s="37" t="s">
        <v>2321</v>
      </c>
      <c r="I4205" s="37">
        <v>19</v>
      </c>
      <c r="J4205" s="37" t="s">
        <v>2268</v>
      </c>
      <c r="K4205" s="37">
        <v>1</v>
      </c>
      <c r="L4205" s="37">
        <v>0</v>
      </c>
    </row>
    <row r="4206" spans="1:12" x14ac:dyDescent="0.25">
      <c r="A4206" s="37" t="s">
        <v>3449</v>
      </c>
      <c r="B4206" s="37">
        <v>1</v>
      </c>
      <c r="C4206" s="37">
        <v>0</v>
      </c>
      <c r="D4206" s="37">
        <v>0</v>
      </c>
      <c r="E4206" s="37">
        <v>0</v>
      </c>
      <c r="F4206" s="37">
        <v>4.7E-2</v>
      </c>
      <c r="G4206" s="37" t="s">
        <v>1222</v>
      </c>
      <c r="H4206" s="37" t="s">
        <v>2321</v>
      </c>
      <c r="I4206" s="37">
        <v>1</v>
      </c>
      <c r="J4206" s="37" t="s">
        <v>2275</v>
      </c>
      <c r="K4206" s="37">
        <v>1</v>
      </c>
      <c r="L4206" s="37">
        <v>0</v>
      </c>
    </row>
    <row r="4207" spans="1:12" x14ac:dyDescent="0.25">
      <c r="A4207" s="37" t="s">
        <v>3448</v>
      </c>
      <c r="B4207" s="37">
        <v>1</v>
      </c>
      <c r="C4207" s="37">
        <v>0</v>
      </c>
      <c r="D4207" s="37">
        <v>0</v>
      </c>
      <c r="E4207" s="37">
        <v>1</v>
      </c>
      <c r="F4207" s="37">
        <v>0.9880000000000001</v>
      </c>
      <c r="G4207" s="37" t="s">
        <v>1222</v>
      </c>
      <c r="H4207" s="37" t="s">
        <v>2321</v>
      </c>
      <c r="I4207" s="37">
        <v>21</v>
      </c>
      <c r="J4207" s="37" t="s">
        <v>2275</v>
      </c>
      <c r="K4207" s="37">
        <v>1</v>
      </c>
      <c r="L4207" s="37">
        <v>0</v>
      </c>
    </row>
    <row r="4208" spans="1:12" x14ac:dyDescent="0.25">
      <c r="A4208" s="37" t="s">
        <v>6398</v>
      </c>
      <c r="B4208" s="37">
        <v>1</v>
      </c>
      <c r="C4208" s="37">
        <v>0</v>
      </c>
      <c r="D4208" s="37">
        <v>0</v>
      </c>
      <c r="E4208" s="37">
        <v>0</v>
      </c>
      <c r="F4208" s="37">
        <v>4.7E-2</v>
      </c>
      <c r="G4208" s="37" t="s">
        <v>1222</v>
      </c>
      <c r="H4208" s="37" t="s">
        <v>2321</v>
      </c>
      <c r="I4208" s="37">
        <v>1</v>
      </c>
      <c r="J4208" s="37" t="s">
        <v>2268</v>
      </c>
      <c r="K4208" s="37">
        <v>1</v>
      </c>
      <c r="L4208" s="37">
        <v>0</v>
      </c>
    </row>
    <row r="4209" spans="1:12" x14ac:dyDescent="0.25">
      <c r="A4209" s="37" t="s">
        <v>3445</v>
      </c>
      <c r="B4209" s="37">
        <v>1</v>
      </c>
      <c r="C4209" s="37">
        <v>0</v>
      </c>
      <c r="D4209" s="37">
        <v>0</v>
      </c>
      <c r="E4209" s="37">
        <v>1</v>
      </c>
      <c r="F4209" s="37">
        <v>0.2823</v>
      </c>
      <c r="G4209" s="37" t="s">
        <v>2276</v>
      </c>
      <c r="H4209" s="37" t="s">
        <v>2269</v>
      </c>
      <c r="I4209" s="37">
        <v>6</v>
      </c>
      <c r="J4209" s="37" t="s">
        <v>2268</v>
      </c>
      <c r="K4209" s="37">
        <v>1</v>
      </c>
      <c r="L4209" s="37">
        <v>0</v>
      </c>
    </row>
    <row r="4210" spans="1:12" x14ac:dyDescent="0.25">
      <c r="A4210" s="37" t="s">
        <v>6397</v>
      </c>
      <c r="B4210" s="37">
        <v>1</v>
      </c>
      <c r="C4210" s="37">
        <v>0</v>
      </c>
      <c r="D4210" s="37">
        <v>0</v>
      </c>
      <c r="E4210" s="37">
        <v>0</v>
      </c>
      <c r="F4210" s="37">
        <v>0.94100000000000006</v>
      </c>
      <c r="G4210" s="37" t="s">
        <v>2276</v>
      </c>
      <c r="H4210" s="37" t="s">
        <v>2269</v>
      </c>
      <c r="I4210" s="37">
        <v>20</v>
      </c>
      <c r="J4210" s="37" t="s">
        <v>2268</v>
      </c>
      <c r="K4210" s="37">
        <v>1</v>
      </c>
      <c r="L4210" s="37">
        <v>0</v>
      </c>
    </row>
    <row r="4211" spans="1:12" x14ac:dyDescent="0.25">
      <c r="A4211" s="37" t="s">
        <v>6114</v>
      </c>
      <c r="B4211" s="37">
        <v>1</v>
      </c>
      <c r="C4211" s="37">
        <v>0</v>
      </c>
      <c r="D4211" s="37">
        <v>0</v>
      </c>
      <c r="E4211" s="37">
        <v>1</v>
      </c>
      <c r="F4211" s="37">
        <v>0.79980000000000007</v>
      </c>
      <c r="G4211" s="37" t="s">
        <v>1224</v>
      </c>
      <c r="H4211" s="37" t="s">
        <v>2321</v>
      </c>
      <c r="I4211" s="37">
        <v>17</v>
      </c>
      <c r="J4211" s="37" t="s">
        <v>2275</v>
      </c>
      <c r="K4211" s="37">
        <v>1</v>
      </c>
      <c r="L4211" s="37">
        <v>0</v>
      </c>
    </row>
    <row r="4212" spans="1:12" x14ac:dyDescent="0.25">
      <c r="A4212" s="37" t="s">
        <v>5786</v>
      </c>
      <c r="B4212" s="37">
        <v>1</v>
      </c>
      <c r="C4212" s="37">
        <v>0</v>
      </c>
      <c r="D4212" s="37">
        <v>0</v>
      </c>
      <c r="E4212" s="37">
        <v>0</v>
      </c>
      <c r="F4212" s="37">
        <v>9.3700000000000006E-2</v>
      </c>
      <c r="G4212" s="37" t="s">
        <v>2529</v>
      </c>
      <c r="H4212" s="37" t="s">
        <v>2308</v>
      </c>
      <c r="I4212" s="37">
        <v>5</v>
      </c>
      <c r="J4212" s="37" t="s">
        <v>2268</v>
      </c>
      <c r="K4212" s="37">
        <v>1</v>
      </c>
      <c r="L4212" s="37">
        <v>0</v>
      </c>
    </row>
    <row r="4213" spans="1:12" x14ac:dyDescent="0.25">
      <c r="A4213" s="37" t="s">
        <v>3442</v>
      </c>
      <c r="B4213" s="37">
        <v>1</v>
      </c>
      <c r="C4213" s="37">
        <v>0</v>
      </c>
      <c r="D4213" s="37">
        <v>0</v>
      </c>
      <c r="E4213" s="37">
        <v>0</v>
      </c>
      <c r="F4213" s="37">
        <v>1.2703</v>
      </c>
      <c r="G4213" s="37" t="s">
        <v>2529</v>
      </c>
      <c r="H4213" s="37" t="s">
        <v>2321</v>
      </c>
      <c r="I4213" s="37">
        <v>27</v>
      </c>
      <c r="J4213" s="37" t="s">
        <v>2268</v>
      </c>
      <c r="K4213" s="37">
        <v>1</v>
      </c>
      <c r="L4213" s="37">
        <v>0</v>
      </c>
    </row>
    <row r="4214" spans="1:12" x14ac:dyDescent="0.25">
      <c r="A4214" s="37" t="s">
        <v>5785</v>
      </c>
      <c r="B4214" s="37">
        <v>1</v>
      </c>
      <c r="C4214" s="37">
        <v>0</v>
      </c>
      <c r="D4214" s="37">
        <v>0</v>
      </c>
      <c r="E4214" s="37">
        <v>0</v>
      </c>
      <c r="F4214" s="37">
        <v>0.18820000000000001</v>
      </c>
      <c r="G4214" s="37" t="s">
        <v>1224</v>
      </c>
      <c r="H4214" s="37" t="s">
        <v>2321</v>
      </c>
      <c r="I4214" s="37">
        <v>4</v>
      </c>
      <c r="J4214" s="37" t="s">
        <v>2268</v>
      </c>
      <c r="K4214" s="37">
        <v>1</v>
      </c>
      <c r="L4214" s="37">
        <v>0</v>
      </c>
    </row>
    <row r="4215" spans="1:12" x14ac:dyDescent="0.25">
      <c r="A4215" s="37" t="s">
        <v>3441</v>
      </c>
      <c r="B4215" s="37">
        <v>1</v>
      </c>
      <c r="C4215" s="37">
        <v>0</v>
      </c>
      <c r="D4215" s="37">
        <v>0</v>
      </c>
      <c r="E4215" s="37">
        <v>1</v>
      </c>
      <c r="F4215" s="37">
        <v>0.2823</v>
      </c>
      <c r="G4215" s="37" t="s">
        <v>1253</v>
      </c>
      <c r="H4215" s="37" t="s">
        <v>2321</v>
      </c>
      <c r="I4215" s="37">
        <v>6</v>
      </c>
      <c r="J4215" s="37" t="s">
        <v>2268</v>
      </c>
      <c r="K4215" s="37">
        <v>1</v>
      </c>
      <c r="L4215" s="37">
        <v>0</v>
      </c>
    </row>
    <row r="4216" spans="1:12" x14ac:dyDescent="0.25">
      <c r="A4216" s="37" t="s">
        <v>5783</v>
      </c>
      <c r="B4216" s="37">
        <v>1</v>
      </c>
      <c r="C4216" s="37">
        <v>0</v>
      </c>
      <c r="D4216" s="37">
        <v>0</v>
      </c>
      <c r="E4216" s="37">
        <v>0</v>
      </c>
      <c r="F4216" s="37">
        <v>0.37640000000000001</v>
      </c>
      <c r="G4216" s="37" t="s">
        <v>1222</v>
      </c>
      <c r="H4216" s="37" t="s">
        <v>2321</v>
      </c>
      <c r="I4216" s="37">
        <v>8</v>
      </c>
      <c r="J4216" s="37" t="s">
        <v>2275</v>
      </c>
      <c r="K4216" s="37">
        <v>1</v>
      </c>
      <c r="L4216" s="37">
        <v>0</v>
      </c>
    </row>
    <row r="4217" spans="1:12" x14ac:dyDescent="0.25">
      <c r="A4217" s="37" t="s">
        <v>5782</v>
      </c>
      <c r="B4217" s="37">
        <v>1</v>
      </c>
      <c r="C4217" s="37">
        <v>0</v>
      </c>
      <c r="D4217" s="37">
        <v>0</v>
      </c>
      <c r="E4217" s="37">
        <v>0</v>
      </c>
      <c r="F4217" s="37">
        <v>0.2823</v>
      </c>
      <c r="G4217" s="37" t="s">
        <v>1219</v>
      </c>
      <c r="H4217" s="37" t="s">
        <v>2269</v>
      </c>
      <c r="I4217" s="37">
        <v>6</v>
      </c>
      <c r="J4217" s="37" t="s">
        <v>2275</v>
      </c>
      <c r="K4217" s="37">
        <v>1</v>
      </c>
      <c r="L4217" s="37">
        <v>0</v>
      </c>
    </row>
    <row r="4218" spans="1:12" x14ac:dyDescent="0.25">
      <c r="A4218" s="37" t="s">
        <v>7084</v>
      </c>
      <c r="B4218" s="37">
        <v>1</v>
      </c>
      <c r="C4218" s="37">
        <v>0</v>
      </c>
      <c r="D4218" s="37">
        <v>0</v>
      </c>
      <c r="E4218" s="37">
        <v>0</v>
      </c>
      <c r="F4218" s="37">
        <v>0.32930000000000004</v>
      </c>
      <c r="G4218" s="37" t="s">
        <v>1219</v>
      </c>
      <c r="H4218" s="37" t="s">
        <v>2308</v>
      </c>
      <c r="I4218" s="37">
        <v>7</v>
      </c>
      <c r="J4218" s="37" t="s">
        <v>2268</v>
      </c>
      <c r="K4218" s="37">
        <v>1</v>
      </c>
      <c r="L4218" s="37">
        <v>0</v>
      </c>
    </row>
    <row r="4219" spans="1:12" x14ac:dyDescent="0.25">
      <c r="A4219" s="37" t="s">
        <v>6625</v>
      </c>
      <c r="B4219" s="37">
        <v>1</v>
      </c>
      <c r="C4219" s="37">
        <v>0</v>
      </c>
      <c r="D4219" s="37">
        <v>0</v>
      </c>
      <c r="E4219" s="37">
        <v>0</v>
      </c>
      <c r="F4219" s="37">
        <v>0.65870000000000006</v>
      </c>
      <c r="G4219" s="37" t="s">
        <v>1219</v>
      </c>
      <c r="H4219" s="37" t="s">
        <v>2269</v>
      </c>
      <c r="I4219" s="37">
        <v>14</v>
      </c>
      <c r="J4219" s="37" t="s">
        <v>2268</v>
      </c>
      <c r="K4219" s="37">
        <v>1</v>
      </c>
      <c r="L4219" s="37">
        <v>0</v>
      </c>
    </row>
    <row r="4220" spans="1:12" x14ac:dyDescent="0.25">
      <c r="A4220" s="37" t="s">
        <v>5781</v>
      </c>
      <c r="B4220" s="37">
        <v>1</v>
      </c>
      <c r="C4220" s="37">
        <v>0</v>
      </c>
      <c r="D4220" s="37">
        <v>0</v>
      </c>
      <c r="E4220" s="37">
        <v>0</v>
      </c>
      <c r="F4220" s="37">
        <v>9.4100000000000003E-2</v>
      </c>
      <c r="G4220" s="37" t="s">
        <v>1219</v>
      </c>
      <c r="H4220" s="37" t="s">
        <v>2269</v>
      </c>
      <c r="I4220" s="37">
        <v>2</v>
      </c>
      <c r="J4220" s="37" t="s">
        <v>2268</v>
      </c>
      <c r="K4220" s="37">
        <v>1</v>
      </c>
      <c r="L4220" s="37">
        <v>0</v>
      </c>
    </row>
    <row r="4221" spans="1:12" x14ac:dyDescent="0.25">
      <c r="A4221" s="37" t="s">
        <v>3434</v>
      </c>
      <c r="B4221" s="37">
        <v>1</v>
      </c>
      <c r="C4221" s="37">
        <v>0</v>
      </c>
      <c r="D4221" s="37">
        <v>0</v>
      </c>
      <c r="E4221" s="37">
        <v>0</v>
      </c>
      <c r="F4221" s="37">
        <v>0.32930000000000004</v>
      </c>
      <c r="G4221" s="37" t="s">
        <v>1232</v>
      </c>
      <c r="H4221" s="37" t="s">
        <v>2308</v>
      </c>
      <c r="I4221" s="37">
        <v>7</v>
      </c>
      <c r="J4221" s="37" t="s">
        <v>2268</v>
      </c>
      <c r="K4221" s="37">
        <v>1</v>
      </c>
      <c r="L4221" s="37">
        <v>0</v>
      </c>
    </row>
    <row r="4222" spans="1:12" x14ac:dyDescent="0.25">
      <c r="A4222" s="37" t="s">
        <v>3433</v>
      </c>
      <c r="B4222" s="37">
        <v>1</v>
      </c>
      <c r="C4222" s="37">
        <v>0</v>
      </c>
      <c r="D4222" s="37">
        <v>0</v>
      </c>
      <c r="E4222" s="37">
        <v>1</v>
      </c>
      <c r="F4222" s="37">
        <v>1.3174000000000001</v>
      </c>
      <c r="G4222" s="37" t="s">
        <v>3432</v>
      </c>
      <c r="H4222" s="37" t="s">
        <v>2308</v>
      </c>
      <c r="I4222" s="37">
        <v>28</v>
      </c>
      <c r="J4222" s="37" t="s">
        <v>2268</v>
      </c>
      <c r="K4222" s="37">
        <v>1</v>
      </c>
      <c r="L4222" s="37">
        <v>0</v>
      </c>
    </row>
    <row r="4223" spans="1:12" x14ac:dyDescent="0.25">
      <c r="A4223" s="37" t="s">
        <v>7680</v>
      </c>
      <c r="B4223" s="37">
        <v>1</v>
      </c>
      <c r="C4223" s="37">
        <v>0</v>
      </c>
      <c r="D4223" s="37">
        <v>0</v>
      </c>
      <c r="E4223" s="37">
        <v>0</v>
      </c>
      <c r="F4223" s="37">
        <v>0.2823</v>
      </c>
      <c r="G4223" s="37" t="s">
        <v>2318</v>
      </c>
      <c r="H4223" s="37" t="s">
        <v>2316</v>
      </c>
      <c r="I4223" s="37">
        <v>6</v>
      </c>
      <c r="J4223" s="37" t="s">
        <v>2275</v>
      </c>
      <c r="K4223" s="37">
        <v>1</v>
      </c>
      <c r="L4223" s="37">
        <v>0</v>
      </c>
    </row>
    <row r="4224" spans="1:12" x14ac:dyDescent="0.25">
      <c r="A4224" s="37" t="s">
        <v>6113</v>
      </c>
      <c r="B4224" s="37">
        <v>1</v>
      </c>
      <c r="C4224" s="37">
        <v>0</v>
      </c>
      <c r="D4224" s="37">
        <v>1</v>
      </c>
      <c r="E4224" s="37">
        <v>1</v>
      </c>
      <c r="F4224" s="37">
        <v>2.6347</v>
      </c>
      <c r="G4224" s="37" t="s">
        <v>1239</v>
      </c>
      <c r="H4224" s="37" t="s">
        <v>2269</v>
      </c>
      <c r="I4224" s="37">
        <v>56</v>
      </c>
      <c r="J4224" s="37" t="s">
        <v>2268</v>
      </c>
      <c r="K4224" s="37">
        <v>1</v>
      </c>
      <c r="L4224" s="37">
        <v>1</v>
      </c>
    </row>
    <row r="4225" spans="1:12" x14ac:dyDescent="0.25">
      <c r="A4225" s="37" t="s">
        <v>6395</v>
      </c>
      <c r="B4225" s="37">
        <v>1</v>
      </c>
      <c r="C4225" s="37">
        <v>0</v>
      </c>
      <c r="D4225" s="37">
        <v>0</v>
      </c>
      <c r="E4225" s="37">
        <v>0</v>
      </c>
      <c r="F4225" s="37">
        <v>0.75280000000000002</v>
      </c>
      <c r="G4225" s="37" t="s">
        <v>1224</v>
      </c>
      <c r="H4225" s="37" t="s">
        <v>2321</v>
      </c>
      <c r="I4225" s="37">
        <v>16</v>
      </c>
      <c r="J4225" s="37" t="s">
        <v>2275</v>
      </c>
      <c r="K4225" s="37">
        <v>1</v>
      </c>
      <c r="L4225" s="37">
        <v>0</v>
      </c>
    </row>
    <row r="4226" spans="1:12" x14ac:dyDescent="0.25">
      <c r="A4226" s="37" t="s">
        <v>6394</v>
      </c>
      <c r="B4226" s="37">
        <v>1</v>
      </c>
      <c r="C4226" s="37">
        <v>0</v>
      </c>
      <c r="D4226" s="37">
        <v>0</v>
      </c>
      <c r="E4226" s="37">
        <v>0</v>
      </c>
      <c r="F4226" s="37">
        <v>0</v>
      </c>
      <c r="G4226" s="37" t="s">
        <v>1232</v>
      </c>
      <c r="H4226" s="37" t="s">
        <v>2308</v>
      </c>
      <c r="I4226" s="37">
        <v>0</v>
      </c>
      <c r="J4226" s="37" t="s">
        <v>2275</v>
      </c>
      <c r="K4226" s="37">
        <v>0</v>
      </c>
      <c r="L4226" s="37">
        <v>0</v>
      </c>
    </row>
    <row r="4227" spans="1:12" x14ac:dyDescent="0.25">
      <c r="A4227" s="37" t="s">
        <v>4642</v>
      </c>
      <c r="B4227" s="37">
        <v>1</v>
      </c>
      <c r="C4227" s="37">
        <v>0</v>
      </c>
      <c r="D4227" s="37">
        <v>0</v>
      </c>
      <c r="E4227" s="37">
        <v>1</v>
      </c>
      <c r="F4227" s="37">
        <v>2.0230999999999999</v>
      </c>
      <c r="G4227" s="37" t="s">
        <v>1224</v>
      </c>
      <c r="H4227" s="37" t="s">
        <v>2321</v>
      </c>
      <c r="I4227" s="37">
        <v>43</v>
      </c>
      <c r="J4227" s="37" t="s">
        <v>2268</v>
      </c>
      <c r="K4227" s="37">
        <v>1</v>
      </c>
      <c r="L4227" s="37">
        <v>0</v>
      </c>
    </row>
    <row r="4228" spans="1:12" x14ac:dyDescent="0.25">
      <c r="A4228" s="37" t="s">
        <v>4641</v>
      </c>
      <c r="B4228" s="37">
        <v>1</v>
      </c>
      <c r="C4228" s="37">
        <v>0</v>
      </c>
      <c r="D4228" s="37">
        <v>0</v>
      </c>
      <c r="E4228" s="37">
        <v>0</v>
      </c>
      <c r="F4228" s="37">
        <v>1.5997000000000001</v>
      </c>
      <c r="G4228" s="37" t="s">
        <v>2276</v>
      </c>
      <c r="H4228" s="37" t="s">
        <v>2269</v>
      </c>
      <c r="I4228" s="37">
        <v>34</v>
      </c>
      <c r="J4228" s="37" t="s">
        <v>2275</v>
      </c>
      <c r="K4228" s="37">
        <v>1</v>
      </c>
      <c r="L4228" s="37">
        <v>0</v>
      </c>
    </row>
    <row r="4229" spans="1:12" x14ac:dyDescent="0.25">
      <c r="A4229" s="37" t="s">
        <v>4640</v>
      </c>
      <c r="B4229" s="37">
        <v>1</v>
      </c>
      <c r="C4229" s="37">
        <v>0</v>
      </c>
      <c r="D4229" s="37">
        <v>0</v>
      </c>
      <c r="E4229" s="37">
        <v>0</v>
      </c>
      <c r="F4229" s="37">
        <v>0.18820000000000001</v>
      </c>
      <c r="G4229" s="37" t="s">
        <v>2496</v>
      </c>
      <c r="H4229" s="37" t="s">
        <v>2308</v>
      </c>
      <c r="I4229" s="37">
        <v>4</v>
      </c>
      <c r="J4229" s="37" t="s">
        <v>2268</v>
      </c>
      <c r="K4229" s="37">
        <v>1</v>
      </c>
      <c r="L4229" s="37">
        <v>0</v>
      </c>
    </row>
    <row r="4230" spans="1:12" x14ac:dyDescent="0.25">
      <c r="A4230" s="37" t="s">
        <v>4639</v>
      </c>
      <c r="B4230" s="37">
        <v>1</v>
      </c>
      <c r="C4230" s="37">
        <v>0</v>
      </c>
      <c r="D4230" s="37">
        <v>0</v>
      </c>
      <c r="E4230" s="37">
        <v>0</v>
      </c>
      <c r="F4230" s="37">
        <v>0.18820000000000001</v>
      </c>
      <c r="G4230" s="37" t="s">
        <v>1247</v>
      </c>
      <c r="H4230" s="37" t="s">
        <v>2321</v>
      </c>
      <c r="I4230" s="37">
        <v>4</v>
      </c>
      <c r="J4230" s="37" t="s">
        <v>2268</v>
      </c>
      <c r="K4230" s="37">
        <v>1</v>
      </c>
      <c r="L4230" s="37">
        <v>0</v>
      </c>
    </row>
    <row r="4231" spans="1:12" x14ac:dyDescent="0.25">
      <c r="A4231" s="37" t="s">
        <v>3416</v>
      </c>
      <c r="B4231" s="37">
        <v>1</v>
      </c>
      <c r="C4231" s="37">
        <v>0</v>
      </c>
      <c r="D4231" s="37">
        <v>0</v>
      </c>
      <c r="E4231" s="37">
        <v>0</v>
      </c>
      <c r="F4231" s="37">
        <v>0.2823</v>
      </c>
      <c r="G4231" s="37" t="s">
        <v>1247</v>
      </c>
      <c r="H4231" s="37" t="s">
        <v>2308</v>
      </c>
      <c r="I4231" s="37">
        <v>6</v>
      </c>
      <c r="J4231" s="37" t="s">
        <v>2268</v>
      </c>
      <c r="K4231" s="37">
        <v>1</v>
      </c>
      <c r="L4231" s="37">
        <v>0</v>
      </c>
    </row>
    <row r="4232" spans="1:12" x14ac:dyDescent="0.25">
      <c r="A4232" s="37" t="s">
        <v>7485</v>
      </c>
      <c r="B4232" s="37">
        <v>1</v>
      </c>
      <c r="C4232" s="37">
        <v>0</v>
      </c>
      <c r="D4232" s="37">
        <v>0</v>
      </c>
      <c r="E4232" s="37">
        <v>1</v>
      </c>
      <c r="F4232" s="37">
        <v>0.23520000000000002</v>
      </c>
      <c r="G4232" s="37" t="s">
        <v>1256</v>
      </c>
      <c r="H4232" s="37" t="s">
        <v>2321</v>
      </c>
      <c r="I4232" s="37">
        <v>5</v>
      </c>
      <c r="J4232" s="37" t="s">
        <v>2268</v>
      </c>
      <c r="K4232" s="37">
        <v>1</v>
      </c>
      <c r="L4232" s="37">
        <v>0</v>
      </c>
    </row>
    <row r="4233" spans="1:12" x14ac:dyDescent="0.25">
      <c r="A4233" s="37" t="s">
        <v>3413</v>
      </c>
      <c r="B4233" s="37">
        <v>1</v>
      </c>
      <c r="C4233" s="37">
        <v>0</v>
      </c>
      <c r="D4233" s="37">
        <v>0</v>
      </c>
      <c r="E4233" s="37">
        <v>1</v>
      </c>
      <c r="F4233" s="37">
        <v>1.9761000000000002</v>
      </c>
      <c r="G4233" s="37" t="s">
        <v>1224</v>
      </c>
      <c r="H4233" s="37" t="s">
        <v>2321</v>
      </c>
      <c r="I4233" s="37">
        <v>42</v>
      </c>
      <c r="J4233" s="37" t="s">
        <v>2268</v>
      </c>
      <c r="K4233" s="37">
        <v>1</v>
      </c>
      <c r="L4233" s="37">
        <v>0</v>
      </c>
    </row>
    <row r="4234" spans="1:12" x14ac:dyDescent="0.25">
      <c r="A4234" s="37" t="s">
        <v>3411</v>
      </c>
      <c r="B4234" s="37">
        <v>1</v>
      </c>
      <c r="C4234" s="37">
        <v>0</v>
      </c>
      <c r="D4234" s="37">
        <v>0</v>
      </c>
      <c r="E4234" s="37">
        <v>1</v>
      </c>
      <c r="F4234" s="37">
        <v>0.84689999999999999</v>
      </c>
      <c r="G4234" s="37" t="s">
        <v>1247</v>
      </c>
      <c r="H4234" s="37" t="s">
        <v>2308</v>
      </c>
      <c r="I4234" s="37">
        <v>18</v>
      </c>
      <c r="J4234" s="37" t="s">
        <v>2268</v>
      </c>
      <c r="K4234" s="37">
        <v>1</v>
      </c>
      <c r="L4234" s="37">
        <v>0</v>
      </c>
    </row>
    <row r="4235" spans="1:12" x14ac:dyDescent="0.25">
      <c r="A4235" s="37" t="s">
        <v>6392</v>
      </c>
      <c r="B4235" s="37">
        <v>1</v>
      </c>
      <c r="C4235" s="37">
        <v>0</v>
      </c>
      <c r="D4235" s="37">
        <v>0</v>
      </c>
      <c r="E4235" s="37">
        <v>0</v>
      </c>
      <c r="F4235" s="37">
        <v>0.2823</v>
      </c>
      <c r="G4235" s="37" t="s">
        <v>2318</v>
      </c>
      <c r="H4235" s="37" t="s">
        <v>2321</v>
      </c>
      <c r="I4235" s="37">
        <v>6</v>
      </c>
      <c r="J4235" s="37" t="s">
        <v>2275</v>
      </c>
      <c r="K4235" s="37">
        <v>1</v>
      </c>
      <c r="L4235" s="37">
        <v>0</v>
      </c>
    </row>
    <row r="4236" spans="1:12" x14ac:dyDescent="0.25">
      <c r="A4236" s="37" t="s">
        <v>6110</v>
      </c>
      <c r="B4236" s="37">
        <v>1</v>
      </c>
      <c r="C4236" s="37">
        <v>0</v>
      </c>
      <c r="D4236" s="37">
        <v>0</v>
      </c>
      <c r="E4236" s="37">
        <v>0</v>
      </c>
      <c r="F4236" s="37">
        <v>0.2823</v>
      </c>
      <c r="G4236" s="37" t="s">
        <v>1257</v>
      </c>
      <c r="H4236" s="37" t="s">
        <v>2308</v>
      </c>
      <c r="I4236" s="37">
        <v>6</v>
      </c>
      <c r="J4236" s="37" t="s">
        <v>2268</v>
      </c>
      <c r="K4236" s="37">
        <v>1</v>
      </c>
      <c r="L4236" s="37">
        <v>0</v>
      </c>
    </row>
    <row r="4237" spans="1:12" x14ac:dyDescent="0.25">
      <c r="A4237" s="37" t="s">
        <v>4636</v>
      </c>
      <c r="B4237" s="37">
        <v>1</v>
      </c>
      <c r="C4237" s="37">
        <v>0</v>
      </c>
      <c r="D4237" s="37">
        <v>0</v>
      </c>
      <c r="E4237" s="37">
        <v>0</v>
      </c>
      <c r="F4237" s="37">
        <v>1.3644000000000001</v>
      </c>
      <c r="G4237" s="37" t="s">
        <v>1257</v>
      </c>
      <c r="H4237" s="37" t="s">
        <v>2308</v>
      </c>
      <c r="I4237" s="37">
        <v>29</v>
      </c>
      <c r="J4237" s="37" t="s">
        <v>2268</v>
      </c>
      <c r="K4237" s="37">
        <v>1</v>
      </c>
      <c r="L4237" s="37">
        <v>0</v>
      </c>
    </row>
    <row r="4238" spans="1:12" x14ac:dyDescent="0.25">
      <c r="A4238" s="37" t="s">
        <v>3400</v>
      </c>
      <c r="B4238" s="37">
        <v>1</v>
      </c>
      <c r="C4238" s="37">
        <v>0</v>
      </c>
      <c r="D4238" s="37">
        <v>0</v>
      </c>
      <c r="E4238" s="37">
        <v>0</v>
      </c>
      <c r="F4238" s="37">
        <v>0.1411</v>
      </c>
      <c r="G4238" s="37" t="s">
        <v>2276</v>
      </c>
      <c r="H4238" s="37" t="s">
        <v>2321</v>
      </c>
      <c r="I4238" s="37">
        <v>3</v>
      </c>
      <c r="J4238" s="37" t="s">
        <v>2268</v>
      </c>
      <c r="K4238" s="37">
        <v>1</v>
      </c>
      <c r="L4238" s="37">
        <v>0</v>
      </c>
    </row>
    <row r="4239" spans="1:12" x14ac:dyDescent="0.25">
      <c r="A4239" s="37" t="s">
        <v>6391</v>
      </c>
      <c r="B4239" s="37">
        <v>1</v>
      </c>
      <c r="C4239" s="37">
        <v>0</v>
      </c>
      <c r="D4239" s="37">
        <v>0</v>
      </c>
      <c r="E4239" s="37">
        <v>0</v>
      </c>
      <c r="F4239" s="37">
        <v>0.18820000000000001</v>
      </c>
      <c r="G4239" s="37" t="s">
        <v>2299</v>
      </c>
      <c r="H4239" s="37" t="s">
        <v>2308</v>
      </c>
      <c r="I4239" s="37">
        <v>4</v>
      </c>
      <c r="J4239" s="37" t="s">
        <v>2268</v>
      </c>
      <c r="K4239" s="37">
        <v>1</v>
      </c>
      <c r="L4239" s="37">
        <v>0</v>
      </c>
    </row>
    <row r="4240" spans="1:12" x14ac:dyDescent="0.25">
      <c r="A4240" s="37" t="s">
        <v>4633</v>
      </c>
      <c r="B4240" s="37">
        <v>1</v>
      </c>
      <c r="C4240" s="37">
        <v>0</v>
      </c>
      <c r="D4240" s="37">
        <v>0</v>
      </c>
      <c r="E4240" s="37">
        <v>0</v>
      </c>
      <c r="F4240" s="37">
        <v>0.47050000000000003</v>
      </c>
      <c r="G4240" s="37" t="s">
        <v>2276</v>
      </c>
      <c r="H4240" s="37" t="s">
        <v>3297</v>
      </c>
      <c r="I4240" s="37">
        <v>10</v>
      </c>
      <c r="J4240" s="37" t="s">
        <v>2275</v>
      </c>
      <c r="K4240" s="37">
        <v>1</v>
      </c>
      <c r="L4240" s="37">
        <v>0</v>
      </c>
    </row>
    <row r="4241" spans="1:12" x14ac:dyDescent="0.25">
      <c r="A4241" s="37" t="s">
        <v>4632</v>
      </c>
      <c r="B4241" s="37">
        <v>1</v>
      </c>
      <c r="C4241" s="37">
        <v>0</v>
      </c>
      <c r="D4241" s="37">
        <v>0</v>
      </c>
      <c r="E4241" s="37">
        <v>0</v>
      </c>
      <c r="F4241" s="37">
        <v>0.51750000000000007</v>
      </c>
      <c r="G4241" s="37" t="s">
        <v>1218</v>
      </c>
      <c r="H4241" s="37" t="s">
        <v>2308</v>
      </c>
      <c r="I4241" s="37">
        <v>11</v>
      </c>
      <c r="J4241" s="37" t="s">
        <v>2275</v>
      </c>
      <c r="K4241" s="37">
        <v>1</v>
      </c>
      <c r="L4241" s="37">
        <v>0</v>
      </c>
    </row>
    <row r="4242" spans="1:12" x14ac:dyDescent="0.25">
      <c r="A4242" s="37" t="s">
        <v>6390</v>
      </c>
      <c r="B4242" s="37">
        <v>1</v>
      </c>
      <c r="C4242" s="37">
        <v>0</v>
      </c>
      <c r="D4242" s="37">
        <v>0</v>
      </c>
      <c r="E4242" s="37">
        <v>1</v>
      </c>
      <c r="F4242" s="37">
        <v>0.75280000000000002</v>
      </c>
      <c r="G4242" s="37" t="s">
        <v>1257</v>
      </c>
      <c r="H4242" s="37" t="s">
        <v>2308</v>
      </c>
      <c r="I4242" s="37">
        <v>16</v>
      </c>
      <c r="J4242" s="37" t="s">
        <v>2268</v>
      </c>
      <c r="K4242" s="37">
        <v>1</v>
      </c>
      <c r="L4242" s="37">
        <v>0</v>
      </c>
    </row>
    <row r="4243" spans="1:12" x14ac:dyDescent="0.25">
      <c r="A4243" s="37" t="s">
        <v>8219</v>
      </c>
      <c r="B4243" s="37">
        <v>1</v>
      </c>
      <c r="C4243" s="37">
        <v>0</v>
      </c>
      <c r="D4243" s="37">
        <v>0</v>
      </c>
      <c r="E4243" s="37">
        <v>0</v>
      </c>
      <c r="F4243" s="37">
        <v>0.65870000000000006</v>
      </c>
      <c r="G4243" s="37" t="s">
        <v>1232</v>
      </c>
      <c r="H4243" s="37" t="s">
        <v>2308</v>
      </c>
      <c r="I4243" s="37">
        <v>14</v>
      </c>
      <c r="J4243" s="37" t="s">
        <v>2275</v>
      </c>
      <c r="K4243" s="37">
        <v>1</v>
      </c>
      <c r="L4243" s="37">
        <v>0</v>
      </c>
    </row>
    <row r="4244" spans="1:12" x14ac:dyDescent="0.25">
      <c r="A4244" s="37" t="s">
        <v>5777</v>
      </c>
      <c r="B4244" s="37">
        <v>1</v>
      </c>
      <c r="C4244" s="37">
        <v>0</v>
      </c>
      <c r="D4244" s="37">
        <v>1</v>
      </c>
      <c r="E4244" s="37">
        <v>1</v>
      </c>
      <c r="F4244" s="37">
        <v>2.3054000000000001</v>
      </c>
      <c r="G4244" s="37" t="s">
        <v>1266</v>
      </c>
      <c r="H4244" s="37" t="s">
        <v>2308</v>
      </c>
      <c r="I4244" s="37">
        <v>49</v>
      </c>
      <c r="J4244" s="37" t="s">
        <v>2275</v>
      </c>
      <c r="K4244" s="37">
        <v>1</v>
      </c>
      <c r="L4244" s="37">
        <v>1</v>
      </c>
    </row>
    <row r="4245" spans="1:12" x14ac:dyDescent="0.25">
      <c r="A4245" s="37" t="s">
        <v>4630</v>
      </c>
      <c r="B4245" s="37">
        <v>1</v>
      </c>
      <c r="C4245" s="37">
        <v>0</v>
      </c>
      <c r="D4245" s="37">
        <v>0</v>
      </c>
      <c r="E4245" s="37">
        <v>0</v>
      </c>
      <c r="F4245" s="37">
        <v>0.1411</v>
      </c>
      <c r="G4245" s="37" t="s">
        <v>1247</v>
      </c>
      <c r="H4245" s="37" t="s">
        <v>2308</v>
      </c>
      <c r="I4245" s="37">
        <v>3</v>
      </c>
      <c r="J4245" s="37" t="s">
        <v>2268</v>
      </c>
      <c r="K4245" s="37">
        <v>1</v>
      </c>
      <c r="L4245" s="37">
        <v>0</v>
      </c>
    </row>
    <row r="4246" spans="1:12" x14ac:dyDescent="0.25">
      <c r="A4246" s="37" t="s">
        <v>4628</v>
      </c>
      <c r="B4246" s="37">
        <v>1</v>
      </c>
      <c r="C4246" s="37">
        <v>0</v>
      </c>
      <c r="D4246" s="37">
        <v>0</v>
      </c>
      <c r="E4246" s="37">
        <v>0</v>
      </c>
      <c r="F4246" s="37">
        <v>0.32930000000000004</v>
      </c>
      <c r="G4246" s="37" t="s">
        <v>1222</v>
      </c>
      <c r="H4246" s="37" t="s">
        <v>2308</v>
      </c>
      <c r="I4246" s="37">
        <v>7</v>
      </c>
      <c r="J4246" s="37" t="s">
        <v>2268</v>
      </c>
      <c r="K4246" s="37">
        <v>1</v>
      </c>
      <c r="L4246" s="37">
        <v>0</v>
      </c>
    </row>
    <row r="4247" spans="1:12" x14ac:dyDescent="0.25">
      <c r="A4247" s="37" t="s">
        <v>6918</v>
      </c>
      <c r="B4247" s="37">
        <v>1</v>
      </c>
      <c r="C4247" s="37">
        <v>0</v>
      </c>
      <c r="D4247" s="37">
        <v>0</v>
      </c>
      <c r="E4247" s="37">
        <v>0</v>
      </c>
      <c r="F4247" s="37">
        <v>1.929</v>
      </c>
      <c r="G4247" s="37" t="s">
        <v>2299</v>
      </c>
      <c r="H4247" s="37" t="s">
        <v>2308</v>
      </c>
      <c r="I4247" s="37">
        <v>41</v>
      </c>
      <c r="J4247" s="37" t="s">
        <v>2275</v>
      </c>
      <c r="K4247" s="37">
        <v>1</v>
      </c>
      <c r="L4247" s="37">
        <v>0</v>
      </c>
    </row>
    <row r="4248" spans="1:12" x14ac:dyDescent="0.25">
      <c r="A4248" s="37" t="s">
        <v>7800</v>
      </c>
      <c r="B4248" s="37">
        <v>1</v>
      </c>
      <c r="C4248" s="37">
        <v>0</v>
      </c>
      <c r="D4248" s="37">
        <v>0</v>
      </c>
      <c r="E4248" s="37">
        <v>0</v>
      </c>
      <c r="F4248" s="37">
        <v>0.23520000000000002</v>
      </c>
      <c r="G4248" s="37" t="s">
        <v>2299</v>
      </c>
      <c r="H4248" s="37" t="s">
        <v>2308</v>
      </c>
      <c r="I4248" s="37">
        <v>5</v>
      </c>
      <c r="J4248" s="37" t="s">
        <v>2275</v>
      </c>
      <c r="K4248" s="37">
        <v>1</v>
      </c>
      <c r="L4248" s="37">
        <v>0</v>
      </c>
    </row>
    <row r="4249" spans="1:12" x14ac:dyDescent="0.25">
      <c r="A4249" s="37" t="s">
        <v>6778</v>
      </c>
      <c r="B4249" s="37">
        <v>1</v>
      </c>
      <c r="C4249" s="37">
        <v>0</v>
      </c>
      <c r="D4249" s="37">
        <v>1</v>
      </c>
      <c r="E4249" s="37">
        <v>1</v>
      </c>
      <c r="F4249" s="37">
        <v>3.8580000000000001</v>
      </c>
      <c r="G4249" s="37" t="s">
        <v>2299</v>
      </c>
      <c r="H4249" s="37" t="s">
        <v>2308</v>
      </c>
      <c r="I4249" s="37">
        <v>82</v>
      </c>
      <c r="J4249" s="37" t="s">
        <v>2268</v>
      </c>
      <c r="K4249" s="37">
        <v>1</v>
      </c>
      <c r="L4249" s="37">
        <v>1</v>
      </c>
    </row>
    <row r="4250" spans="1:12" x14ac:dyDescent="0.25">
      <c r="A4250" s="37" t="s">
        <v>5324</v>
      </c>
      <c r="B4250" s="37">
        <v>1</v>
      </c>
      <c r="C4250" s="37">
        <v>0</v>
      </c>
      <c r="D4250" s="37">
        <v>0</v>
      </c>
      <c r="E4250" s="37">
        <v>1</v>
      </c>
      <c r="F4250" s="37">
        <v>0.23520000000000002</v>
      </c>
      <c r="G4250" s="37" t="s">
        <v>1222</v>
      </c>
      <c r="H4250" s="37" t="s">
        <v>2321</v>
      </c>
      <c r="I4250" s="37">
        <v>5</v>
      </c>
      <c r="J4250" s="37" t="s">
        <v>2268</v>
      </c>
      <c r="K4250" s="37">
        <v>1</v>
      </c>
      <c r="L4250" s="37">
        <v>0</v>
      </c>
    </row>
    <row r="4251" spans="1:12" x14ac:dyDescent="0.25">
      <c r="A4251" s="37" t="s">
        <v>8370</v>
      </c>
      <c r="B4251" s="37">
        <v>1</v>
      </c>
      <c r="C4251" s="37">
        <v>0</v>
      </c>
      <c r="D4251" s="37">
        <v>0</v>
      </c>
      <c r="E4251" s="37">
        <v>0</v>
      </c>
      <c r="F4251" s="37">
        <v>0.32930000000000004</v>
      </c>
      <c r="G4251" s="37" t="s">
        <v>1248</v>
      </c>
      <c r="H4251" s="37" t="s">
        <v>2308</v>
      </c>
      <c r="I4251" s="37">
        <v>7</v>
      </c>
      <c r="J4251" s="37" t="s">
        <v>2268</v>
      </c>
      <c r="K4251" s="37">
        <v>1</v>
      </c>
      <c r="L4251" s="37">
        <v>0</v>
      </c>
    </row>
    <row r="4252" spans="1:12" x14ac:dyDescent="0.25">
      <c r="A4252" s="37" t="s">
        <v>4626</v>
      </c>
      <c r="B4252" s="37">
        <v>1</v>
      </c>
      <c r="C4252" s="37">
        <v>0</v>
      </c>
      <c r="D4252" s="37">
        <v>0</v>
      </c>
      <c r="E4252" s="37">
        <v>0</v>
      </c>
      <c r="F4252" s="37">
        <v>0.4234</v>
      </c>
      <c r="G4252" s="37" t="s">
        <v>2299</v>
      </c>
      <c r="H4252" s="37" t="s">
        <v>2308</v>
      </c>
      <c r="I4252" s="37">
        <v>9</v>
      </c>
      <c r="J4252" s="37" t="s">
        <v>2275</v>
      </c>
      <c r="K4252" s="37">
        <v>1</v>
      </c>
      <c r="L4252" s="37">
        <v>0</v>
      </c>
    </row>
    <row r="4253" spans="1:12" x14ac:dyDescent="0.25">
      <c r="A4253" s="37" t="s">
        <v>6108</v>
      </c>
      <c r="B4253" s="37">
        <v>1</v>
      </c>
      <c r="C4253" s="37">
        <v>0</v>
      </c>
      <c r="D4253" s="37">
        <v>0</v>
      </c>
      <c r="E4253" s="37">
        <v>0</v>
      </c>
      <c r="F4253" s="37">
        <v>1.1989000000000001</v>
      </c>
      <c r="G4253" s="37" t="s">
        <v>1257</v>
      </c>
      <c r="H4253" s="37" t="s">
        <v>2308</v>
      </c>
      <c r="I4253" s="37">
        <v>64</v>
      </c>
      <c r="J4253" s="37" t="s">
        <v>2268</v>
      </c>
      <c r="K4253" s="37">
        <v>1</v>
      </c>
      <c r="L4253" s="37">
        <v>0</v>
      </c>
    </row>
    <row r="4254" spans="1:12" x14ac:dyDescent="0.25">
      <c r="A4254" s="37" t="s">
        <v>6777</v>
      </c>
      <c r="B4254" s="37">
        <v>1</v>
      </c>
      <c r="C4254" s="37">
        <v>0</v>
      </c>
      <c r="D4254" s="37">
        <v>0</v>
      </c>
      <c r="E4254" s="37">
        <v>0</v>
      </c>
      <c r="F4254" s="37">
        <v>0.39340000000000003</v>
      </c>
      <c r="G4254" s="37" t="s">
        <v>1257</v>
      </c>
      <c r="H4254" s="37" t="s">
        <v>2308</v>
      </c>
      <c r="I4254" s="37">
        <v>21</v>
      </c>
      <c r="J4254" s="37" t="s">
        <v>2275</v>
      </c>
      <c r="K4254" s="37">
        <v>1</v>
      </c>
      <c r="L4254" s="37">
        <v>0</v>
      </c>
    </row>
    <row r="4255" spans="1:12" x14ac:dyDescent="0.25">
      <c r="A4255" s="37" t="s">
        <v>5319</v>
      </c>
      <c r="B4255" s="37">
        <v>1</v>
      </c>
      <c r="C4255" s="37">
        <v>0</v>
      </c>
      <c r="D4255" s="37">
        <v>0</v>
      </c>
      <c r="E4255" s="37">
        <v>0</v>
      </c>
      <c r="F4255" s="37">
        <v>0.51750000000000007</v>
      </c>
      <c r="G4255" s="37" t="s">
        <v>1257</v>
      </c>
      <c r="H4255" s="37" t="s">
        <v>2308</v>
      </c>
      <c r="I4255" s="37">
        <v>11</v>
      </c>
      <c r="J4255" s="37" t="s">
        <v>2275</v>
      </c>
      <c r="K4255" s="37">
        <v>1</v>
      </c>
      <c r="L4255" s="37">
        <v>0</v>
      </c>
    </row>
    <row r="4256" spans="1:12" x14ac:dyDescent="0.25">
      <c r="A4256" s="37" t="s">
        <v>3375</v>
      </c>
      <c r="B4256" s="37">
        <v>1</v>
      </c>
      <c r="C4256" s="37">
        <v>0</v>
      </c>
      <c r="D4256" s="37">
        <v>0</v>
      </c>
      <c r="E4256" s="37">
        <v>0</v>
      </c>
      <c r="F4256" s="37">
        <v>0</v>
      </c>
      <c r="G4256" s="37" t="s">
        <v>1257</v>
      </c>
      <c r="H4256" s="37" t="s">
        <v>2308</v>
      </c>
      <c r="I4256" s="37">
        <v>0</v>
      </c>
      <c r="J4256" s="37" t="s">
        <v>2268</v>
      </c>
      <c r="K4256" s="37">
        <v>0</v>
      </c>
      <c r="L4256" s="37">
        <v>0</v>
      </c>
    </row>
    <row r="4257" spans="1:12" x14ac:dyDescent="0.25">
      <c r="A4257" s="37" t="s">
        <v>5772</v>
      </c>
      <c r="B4257" s="37">
        <v>1</v>
      </c>
      <c r="C4257" s="37">
        <v>0</v>
      </c>
      <c r="D4257" s="37">
        <v>0</v>
      </c>
      <c r="E4257" s="37">
        <v>1</v>
      </c>
      <c r="F4257" s="37">
        <v>0.37640000000000001</v>
      </c>
      <c r="G4257" s="37" t="s">
        <v>1239</v>
      </c>
      <c r="H4257" s="37" t="s">
        <v>2405</v>
      </c>
      <c r="I4257" s="37">
        <v>8</v>
      </c>
      <c r="J4257" s="37" t="s">
        <v>2268</v>
      </c>
      <c r="K4257" s="37">
        <v>1</v>
      </c>
      <c r="L4257" s="37">
        <v>0</v>
      </c>
    </row>
    <row r="4258" spans="1:12" x14ac:dyDescent="0.25">
      <c r="A4258" s="37" t="s">
        <v>6623</v>
      </c>
      <c r="B4258" s="37">
        <v>1</v>
      </c>
      <c r="C4258" s="37">
        <v>0</v>
      </c>
      <c r="D4258" s="37">
        <v>0</v>
      </c>
      <c r="E4258" s="37">
        <v>0</v>
      </c>
      <c r="F4258" s="37">
        <v>0</v>
      </c>
      <c r="G4258" s="37" t="s">
        <v>1257</v>
      </c>
      <c r="H4258" s="37" t="s">
        <v>2308</v>
      </c>
      <c r="I4258" s="37">
        <v>0</v>
      </c>
      <c r="J4258" s="37" t="s">
        <v>2268</v>
      </c>
      <c r="K4258" s="37">
        <v>0</v>
      </c>
      <c r="L4258" s="37">
        <v>0</v>
      </c>
    </row>
    <row r="4259" spans="1:12" x14ac:dyDescent="0.25">
      <c r="A4259" s="37" t="s">
        <v>6622</v>
      </c>
      <c r="B4259" s="37">
        <v>1</v>
      </c>
      <c r="C4259" s="37">
        <v>0</v>
      </c>
      <c r="D4259" s="37">
        <v>0</v>
      </c>
      <c r="E4259" s="37">
        <v>0</v>
      </c>
      <c r="F4259" s="37">
        <v>0</v>
      </c>
      <c r="G4259" s="37" t="s">
        <v>1257</v>
      </c>
      <c r="H4259" s="37" t="s">
        <v>2308</v>
      </c>
      <c r="I4259" s="37">
        <v>0</v>
      </c>
      <c r="J4259" s="37" t="s">
        <v>2275</v>
      </c>
      <c r="K4259" s="37">
        <v>0</v>
      </c>
      <c r="L4259" s="37">
        <v>0</v>
      </c>
    </row>
    <row r="4260" spans="1:12" x14ac:dyDescent="0.25">
      <c r="A4260" s="37" t="s">
        <v>7076</v>
      </c>
      <c r="B4260" s="37">
        <v>1</v>
      </c>
      <c r="C4260" s="37">
        <v>0</v>
      </c>
      <c r="D4260" s="37">
        <v>0</v>
      </c>
      <c r="E4260" s="37">
        <v>0</v>
      </c>
      <c r="F4260" s="37">
        <v>0.61160000000000003</v>
      </c>
      <c r="G4260" s="37" t="s">
        <v>1257</v>
      </c>
      <c r="H4260" s="37" t="s">
        <v>2308</v>
      </c>
      <c r="I4260" s="37">
        <v>13</v>
      </c>
      <c r="J4260" s="37" t="s">
        <v>2268</v>
      </c>
      <c r="K4260" s="37">
        <v>1</v>
      </c>
      <c r="L4260" s="37">
        <v>0</v>
      </c>
    </row>
    <row r="4261" spans="1:12" x14ac:dyDescent="0.25">
      <c r="A4261" s="37" t="s">
        <v>3363</v>
      </c>
      <c r="B4261" s="37">
        <v>1</v>
      </c>
      <c r="C4261" s="37">
        <v>0</v>
      </c>
      <c r="D4261" s="37">
        <v>0</v>
      </c>
      <c r="E4261" s="37">
        <v>1</v>
      </c>
      <c r="F4261" s="37">
        <v>0.70569999999999999</v>
      </c>
      <c r="G4261" s="37" t="s">
        <v>1247</v>
      </c>
      <c r="H4261" s="37" t="s">
        <v>2321</v>
      </c>
      <c r="I4261" s="37">
        <v>15</v>
      </c>
      <c r="J4261" s="37" t="s">
        <v>2275</v>
      </c>
      <c r="K4261" s="37">
        <v>1</v>
      </c>
      <c r="L4261" s="37">
        <v>0</v>
      </c>
    </row>
    <row r="4262" spans="1:12" x14ac:dyDescent="0.25">
      <c r="A4262" s="37" t="s">
        <v>5770</v>
      </c>
      <c r="B4262" s="37">
        <v>1</v>
      </c>
      <c r="C4262" s="37">
        <v>0</v>
      </c>
      <c r="D4262" s="37">
        <v>1</v>
      </c>
      <c r="E4262" s="37">
        <v>0</v>
      </c>
      <c r="F4262" s="37">
        <v>2.4936000000000003</v>
      </c>
      <c r="G4262" s="37" t="s">
        <v>1226</v>
      </c>
      <c r="H4262" s="37" t="s">
        <v>2310</v>
      </c>
      <c r="I4262" s="37">
        <v>53</v>
      </c>
      <c r="J4262" s="37" t="s">
        <v>2275</v>
      </c>
      <c r="K4262" s="37">
        <v>1</v>
      </c>
      <c r="L4262" s="37">
        <v>1</v>
      </c>
    </row>
    <row r="4263" spans="1:12" x14ac:dyDescent="0.25">
      <c r="A4263" s="37" t="s">
        <v>5769</v>
      </c>
      <c r="B4263" s="37">
        <v>1</v>
      </c>
      <c r="C4263" s="37">
        <v>0</v>
      </c>
      <c r="D4263" s="37">
        <v>0</v>
      </c>
      <c r="E4263" s="37">
        <v>0</v>
      </c>
      <c r="F4263" s="37">
        <v>0</v>
      </c>
      <c r="G4263" s="37" t="s">
        <v>1257</v>
      </c>
      <c r="H4263" s="37" t="s">
        <v>2308</v>
      </c>
      <c r="I4263" s="37">
        <v>0</v>
      </c>
      <c r="J4263" s="37" t="s">
        <v>2268</v>
      </c>
      <c r="K4263" s="37">
        <v>0</v>
      </c>
      <c r="L4263" s="37">
        <v>0</v>
      </c>
    </row>
    <row r="4264" spans="1:12" x14ac:dyDescent="0.25">
      <c r="A4264" s="37" t="s">
        <v>6621</v>
      </c>
      <c r="B4264" s="37">
        <v>1</v>
      </c>
      <c r="C4264" s="37">
        <v>0</v>
      </c>
      <c r="D4264" s="37">
        <v>1</v>
      </c>
      <c r="E4264" s="37">
        <v>1</v>
      </c>
      <c r="F4264" s="37">
        <v>3.0111000000000003</v>
      </c>
      <c r="G4264" s="37" t="s">
        <v>1257</v>
      </c>
      <c r="H4264" s="37" t="s">
        <v>2308</v>
      </c>
      <c r="I4264" s="37">
        <v>64</v>
      </c>
      <c r="J4264" s="37" t="s">
        <v>2268</v>
      </c>
      <c r="K4264" s="37">
        <v>1</v>
      </c>
      <c r="L4264" s="37">
        <v>1</v>
      </c>
    </row>
    <row r="4265" spans="1:12" x14ac:dyDescent="0.25">
      <c r="A4265" s="37" t="s">
        <v>4613</v>
      </c>
      <c r="B4265" s="37">
        <v>1</v>
      </c>
      <c r="C4265" s="37">
        <v>0</v>
      </c>
      <c r="D4265" s="37">
        <v>0</v>
      </c>
      <c r="E4265" s="37">
        <v>0</v>
      </c>
      <c r="F4265" s="37">
        <v>0.51750000000000007</v>
      </c>
      <c r="G4265" s="37" t="s">
        <v>1257</v>
      </c>
      <c r="H4265" s="37" t="s">
        <v>2308</v>
      </c>
      <c r="I4265" s="37">
        <v>11</v>
      </c>
      <c r="J4265" s="37" t="s">
        <v>2268</v>
      </c>
      <c r="K4265" s="37">
        <v>1</v>
      </c>
      <c r="L4265" s="37">
        <v>0</v>
      </c>
    </row>
    <row r="4266" spans="1:12" x14ac:dyDescent="0.25">
      <c r="A4266" s="37" t="s">
        <v>6916</v>
      </c>
      <c r="B4266" s="37">
        <v>1</v>
      </c>
      <c r="C4266" s="37">
        <v>0</v>
      </c>
      <c r="D4266" s="37">
        <v>0</v>
      </c>
      <c r="E4266" s="37">
        <v>0</v>
      </c>
      <c r="F4266" s="37">
        <v>9.4100000000000003E-2</v>
      </c>
      <c r="G4266" s="37" t="s">
        <v>1257</v>
      </c>
      <c r="H4266" s="37" t="s">
        <v>2308</v>
      </c>
      <c r="I4266" s="37">
        <v>2</v>
      </c>
      <c r="J4266" s="37" t="s">
        <v>2268</v>
      </c>
      <c r="K4266" s="37">
        <v>1</v>
      </c>
      <c r="L4266" s="37">
        <v>0</v>
      </c>
    </row>
    <row r="4267" spans="1:12" x14ac:dyDescent="0.25">
      <c r="A4267" s="37" t="s">
        <v>4612</v>
      </c>
      <c r="B4267" s="37">
        <v>1</v>
      </c>
      <c r="C4267" s="37">
        <v>0</v>
      </c>
      <c r="D4267" s="37">
        <v>0</v>
      </c>
      <c r="E4267" s="37">
        <v>0</v>
      </c>
      <c r="F4267" s="37">
        <v>0</v>
      </c>
      <c r="G4267" s="37" t="s">
        <v>1257</v>
      </c>
      <c r="H4267" s="37" t="s">
        <v>2308</v>
      </c>
      <c r="I4267" s="37">
        <v>0</v>
      </c>
      <c r="J4267" s="37" t="s">
        <v>2268</v>
      </c>
      <c r="K4267" s="37">
        <v>0</v>
      </c>
      <c r="L4267" s="37">
        <v>0</v>
      </c>
    </row>
    <row r="4268" spans="1:12" x14ac:dyDescent="0.25">
      <c r="A4268" s="37" t="s">
        <v>3356</v>
      </c>
      <c r="B4268" s="37">
        <v>1</v>
      </c>
      <c r="C4268" s="37">
        <v>0</v>
      </c>
      <c r="D4268" s="37">
        <v>0</v>
      </c>
      <c r="E4268" s="37">
        <v>1</v>
      </c>
      <c r="F4268" s="37">
        <v>1.8820000000000001</v>
      </c>
      <c r="G4268" s="37" t="s">
        <v>1257</v>
      </c>
      <c r="H4268" s="37" t="s">
        <v>2308</v>
      </c>
      <c r="I4268" s="37">
        <v>40</v>
      </c>
      <c r="J4268" s="37" t="s">
        <v>2275</v>
      </c>
      <c r="K4268" s="37">
        <v>1</v>
      </c>
      <c r="L4268" s="37">
        <v>0</v>
      </c>
    </row>
    <row r="4269" spans="1:12" x14ac:dyDescent="0.25">
      <c r="A4269" s="37" t="s">
        <v>6620</v>
      </c>
      <c r="B4269" s="37">
        <v>1</v>
      </c>
      <c r="C4269" s="37">
        <v>0</v>
      </c>
      <c r="D4269" s="37">
        <v>0</v>
      </c>
      <c r="E4269" s="37">
        <v>0</v>
      </c>
      <c r="F4269" s="37">
        <v>0.2823</v>
      </c>
      <c r="G4269" s="37" t="s">
        <v>1257</v>
      </c>
      <c r="H4269" s="37" t="s">
        <v>2308</v>
      </c>
      <c r="I4269" s="37">
        <v>6</v>
      </c>
      <c r="J4269" s="37" t="s">
        <v>2268</v>
      </c>
      <c r="K4269" s="37">
        <v>1</v>
      </c>
      <c r="L4269" s="37">
        <v>0</v>
      </c>
    </row>
    <row r="4270" spans="1:12" x14ac:dyDescent="0.25">
      <c r="A4270" s="37" t="s">
        <v>4610</v>
      </c>
      <c r="B4270" s="37">
        <v>1</v>
      </c>
      <c r="C4270" s="37">
        <v>0</v>
      </c>
      <c r="D4270" s="37">
        <v>0</v>
      </c>
      <c r="E4270" s="37">
        <v>1</v>
      </c>
      <c r="F4270" s="37">
        <v>1.1292</v>
      </c>
      <c r="G4270" s="37" t="s">
        <v>1257</v>
      </c>
      <c r="H4270" s="37" t="s">
        <v>2308</v>
      </c>
      <c r="I4270" s="37">
        <v>24</v>
      </c>
      <c r="J4270" s="37" t="s">
        <v>2268</v>
      </c>
      <c r="K4270" s="37">
        <v>1</v>
      </c>
      <c r="L4270" s="37">
        <v>0</v>
      </c>
    </row>
    <row r="4271" spans="1:12" x14ac:dyDescent="0.25">
      <c r="A4271" s="37" t="s">
        <v>5312</v>
      </c>
      <c r="B4271" s="37">
        <v>1</v>
      </c>
      <c r="C4271" s="37">
        <v>0</v>
      </c>
      <c r="D4271" s="37">
        <v>0</v>
      </c>
      <c r="E4271" s="37">
        <v>1</v>
      </c>
      <c r="F4271" s="37">
        <v>1.4585000000000001</v>
      </c>
      <c r="G4271" s="37" t="s">
        <v>1257</v>
      </c>
      <c r="H4271" s="37" t="s">
        <v>2308</v>
      </c>
      <c r="I4271" s="37">
        <v>31</v>
      </c>
      <c r="J4271" s="37" t="s">
        <v>2268</v>
      </c>
      <c r="K4271" s="37">
        <v>1</v>
      </c>
      <c r="L4271" s="37">
        <v>0</v>
      </c>
    </row>
    <row r="4272" spans="1:12" x14ac:dyDescent="0.25">
      <c r="A4272" s="37" t="s">
        <v>3351</v>
      </c>
      <c r="B4272" s="37">
        <v>1</v>
      </c>
      <c r="C4272" s="37">
        <v>0</v>
      </c>
      <c r="D4272" s="37">
        <v>0</v>
      </c>
      <c r="E4272" s="37">
        <v>0</v>
      </c>
      <c r="F4272" s="37">
        <v>0</v>
      </c>
      <c r="G4272" s="37" t="s">
        <v>1257</v>
      </c>
      <c r="H4272" s="37" t="s">
        <v>2308</v>
      </c>
      <c r="I4272" s="37">
        <v>0</v>
      </c>
      <c r="J4272" s="37" t="s">
        <v>2268</v>
      </c>
      <c r="K4272" s="37">
        <v>0</v>
      </c>
      <c r="L4272" s="37">
        <v>0</v>
      </c>
    </row>
    <row r="4273" spans="1:12" x14ac:dyDescent="0.25">
      <c r="A4273" s="37" t="s">
        <v>3348</v>
      </c>
      <c r="B4273" s="37">
        <v>1</v>
      </c>
      <c r="C4273" s="37">
        <v>0</v>
      </c>
      <c r="D4273" s="37">
        <v>0</v>
      </c>
      <c r="E4273" s="37">
        <v>1</v>
      </c>
      <c r="F4273" s="37">
        <v>0.18820000000000001</v>
      </c>
      <c r="G4273" s="37" t="s">
        <v>1257</v>
      </c>
      <c r="H4273" s="37" t="s">
        <v>2308</v>
      </c>
      <c r="I4273" s="37">
        <v>4</v>
      </c>
      <c r="J4273" s="37" t="s">
        <v>2268</v>
      </c>
      <c r="K4273" s="37">
        <v>1</v>
      </c>
      <c r="L4273" s="37">
        <v>0</v>
      </c>
    </row>
    <row r="4274" spans="1:12" x14ac:dyDescent="0.25">
      <c r="A4274" s="37" t="s">
        <v>6103</v>
      </c>
      <c r="B4274" s="37">
        <v>1</v>
      </c>
      <c r="C4274" s="37">
        <v>0</v>
      </c>
      <c r="D4274" s="37">
        <v>0</v>
      </c>
      <c r="E4274" s="37">
        <v>0</v>
      </c>
      <c r="F4274" s="37">
        <v>0.2248</v>
      </c>
      <c r="G4274" s="37" t="s">
        <v>1257</v>
      </c>
      <c r="H4274" s="37" t="s">
        <v>2308</v>
      </c>
      <c r="I4274" s="37">
        <v>12</v>
      </c>
      <c r="J4274" s="37" t="s">
        <v>2275</v>
      </c>
      <c r="K4274" s="37">
        <v>1</v>
      </c>
      <c r="L4274" s="37">
        <v>0</v>
      </c>
    </row>
    <row r="4275" spans="1:12" x14ac:dyDescent="0.25">
      <c r="A4275" s="37" t="s">
        <v>5311</v>
      </c>
      <c r="B4275" s="37">
        <v>1</v>
      </c>
      <c r="C4275" s="37">
        <v>0</v>
      </c>
      <c r="D4275" s="37">
        <v>0</v>
      </c>
      <c r="E4275" s="37">
        <v>0</v>
      </c>
      <c r="F4275" s="37">
        <v>1.6467000000000001</v>
      </c>
      <c r="G4275" s="37" t="s">
        <v>1257</v>
      </c>
      <c r="H4275" s="37" t="s">
        <v>2308</v>
      </c>
      <c r="I4275" s="37">
        <v>35</v>
      </c>
      <c r="J4275" s="37" t="s">
        <v>2268</v>
      </c>
      <c r="K4275" s="37">
        <v>1</v>
      </c>
      <c r="L4275" s="37">
        <v>0</v>
      </c>
    </row>
    <row r="4276" spans="1:12" x14ac:dyDescent="0.25">
      <c r="A4276" s="37" t="s">
        <v>5310</v>
      </c>
      <c r="B4276" s="37">
        <v>1</v>
      </c>
      <c r="C4276" s="37">
        <v>0</v>
      </c>
      <c r="D4276" s="37">
        <v>0</v>
      </c>
      <c r="E4276" s="37">
        <v>1</v>
      </c>
      <c r="F4276" s="37">
        <v>0.61160000000000003</v>
      </c>
      <c r="G4276" s="37" t="s">
        <v>1247</v>
      </c>
      <c r="H4276" s="37" t="s">
        <v>2321</v>
      </c>
      <c r="I4276" s="37">
        <v>13</v>
      </c>
      <c r="J4276" s="37" t="s">
        <v>2268</v>
      </c>
      <c r="K4276" s="37">
        <v>1</v>
      </c>
      <c r="L4276" s="37">
        <v>0</v>
      </c>
    </row>
    <row r="4277" spans="1:12" x14ac:dyDescent="0.25">
      <c r="A4277" s="37" t="s">
        <v>4605</v>
      </c>
      <c r="B4277" s="37">
        <v>1</v>
      </c>
      <c r="C4277" s="37">
        <v>0</v>
      </c>
      <c r="D4277" s="37">
        <v>0</v>
      </c>
      <c r="E4277" s="37">
        <v>0</v>
      </c>
      <c r="F4277" s="37">
        <v>0.23520000000000002</v>
      </c>
      <c r="G4277" s="37" t="s">
        <v>2350</v>
      </c>
      <c r="H4277" s="37" t="s">
        <v>2308</v>
      </c>
      <c r="I4277" s="37">
        <v>5</v>
      </c>
      <c r="J4277" s="37" t="s">
        <v>2268</v>
      </c>
      <c r="K4277" s="37">
        <v>1</v>
      </c>
      <c r="L4277" s="37">
        <v>0</v>
      </c>
    </row>
    <row r="4278" spans="1:12" x14ac:dyDescent="0.25">
      <c r="A4278" s="37" t="s">
        <v>3342</v>
      </c>
      <c r="B4278" s="37">
        <v>1</v>
      </c>
      <c r="C4278" s="37">
        <v>0</v>
      </c>
      <c r="D4278" s="37">
        <v>0</v>
      </c>
      <c r="E4278" s="37">
        <v>0</v>
      </c>
      <c r="F4278" s="37">
        <v>9.4100000000000003E-2</v>
      </c>
      <c r="G4278" s="37" t="s">
        <v>2350</v>
      </c>
      <c r="H4278" s="37" t="s">
        <v>2308</v>
      </c>
      <c r="I4278" s="37">
        <v>2</v>
      </c>
      <c r="J4278" s="37" t="s">
        <v>2268</v>
      </c>
      <c r="K4278" s="37">
        <v>1</v>
      </c>
      <c r="L4278" s="37">
        <v>0</v>
      </c>
    </row>
    <row r="4279" spans="1:12" x14ac:dyDescent="0.25">
      <c r="A4279" s="37" t="s">
        <v>6619</v>
      </c>
      <c r="B4279" s="37">
        <v>1</v>
      </c>
      <c r="C4279" s="37">
        <v>0</v>
      </c>
      <c r="D4279" s="37">
        <v>0</v>
      </c>
      <c r="E4279" s="37">
        <v>0</v>
      </c>
      <c r="F4279" s="37">
        <v>1.0821000000000001</v>
      </c>
      <c r="G4279" s="37" t="s">
        <v>1257</v>
      </c>
      <c r="H4279" s="37" t="s">
        <v>2308</v>
      </c>
      <c r="I4279" s="37">
        <v>23</v>
      </c>
      <c r="J4279" s="37" t="s">
        <v>2268</v>
      </c>
      <c r="K4279" s="37">
        <v>1</v>
      </c>
      <c r="L4279" s="37">
        <v>0</v>
      </c>
    </row>
    <row r="4280" spans="1:12" x14ac:dyDescent="0.25">
      <c r="A4280" s="37" t="s">
        <v>6102</v>
      </c>
      <c r="B4280" s="37">
        <v>1</v>
      </c>
      <c r="C4280" s="37">
        <v>0</v>
      </c>
      <c r="D4280" s="37">
        <v>0</v>
      </c>
      <c r="E4280" s="37">
        <v>0</v>
      </c>
      <c r="F4280" s="37">
        <v>0.95540000000000003</v>
      </c>
      <c r="G4280" s="37" t="s">
        <v>2350</v>
      </c>
      <c r="H4280" s="37" t="s">
        <v>2308</v>
      </c>
      <c r="I4280" s="37">
        <v>51</v>
      </c>
      <c r="J4280" s="37" t="s">
        <v>2268</v>
      </c>
      <c r="K4280" s="37">
        <v>1</v>
      </c>
      <c r="L4280" s="37">
        <v>0</v>
      </c>
    </row>
    <row r="4281" spans="1:12" x14ac:dyDescent="0.25">
      <c r="A4281" s="37" t="s">
        <v>7318</v>
      </c>
      <c r="B4281" s="37">
        <v>1</v>
      </c>
      <c r="C4281" s="37">
        <v>0</v>
      </c>
      <c r="D4281" s="37">
        <v>0</v>
      </c>
      <c r="E4281" s="37">
        <v>0</v>
      </c>
      <c r="F4281" s="37">
        <v>0.9880000000000001</v>
      </c>
      <c r="G4281" s="37" t="s">
        <v>2350</v>
      </c>
      <c r="H4281" s="37" t="s">
        <v>2308</v>
      </c>
      <c r="I4281" s="37">
        <v>21</v>
      </c>
      <c r="J4281" s="37" t="s">
        <v>2268</v>
      </c>
      <c r="K4281" s="37">
        <v>1</v>
      </c>
      <c r="L4281" s="37">
        <v>0</v>
      </c>
    </row>
    <row r="4282" spans="1:12" x14ac:dyDescent="0.25">
      <c r="A4282" s="37" t="s">
        <v>7205</v>
      </c>
      <c r="B4282" s="37">
        <v>1</v>
      </c>
      <c r="C4282" s="37">
        <v>0</v>
      </c>
      <c r="D4282" s="37">
        <v>0</v>
      </c>
      <c r="E4282" s="37">
        <v>1</v>
      </c>
      <c r="F4282" s="37">
        <v>0.70569999999999999</v>
      </c>
      <c r="G4282" s="37" t="s">
        <v>1247</v>
      </c>
      <c r="H4282" s="37" t="s">
        <v>2321</v>
      </c>
      <c r="I4282" s="37">
        <v>15</v>
      </c>
      <c r="J4282" s="37" t="s">
        <v>2268</v>
      </c>
      <c r="K4282" s="37">
        <v>1</v>
      </c>
      <c r="L4282" s="37">
        <v>0</v>
      </c>
    </row>
    <row r="4283" spans="1:12" x14ac:dyDescent="0.25">
      <c r="A4283" s="37" t="s">
        <v>7075</v>
      </c>
      <c r="B4283" s="37">
        <v>1</v>
      </c>
      <c r="C4283" s="37">
        <v>0</v>
      </c>
      <c r="D4283" s="37">
        <v>0</v>
      </c>
      <c r="E4283" s="37">
        <v>0</v>
      </c>
      <c r="F4283" s="37">
        <v>0.23520000000000002</v>
      </c>
      <c r="G4283" s="37" t="s">
        <v>2456</v>
      </c>
      <c r="H4283" s="37" t="s">
        <v>2321</v>
      </c>
      <c r="I4283" s="37">
        <v>5</v>
      </c>
      <c r="J4283" s="37" t="s">
        <v>2275</v>
      </c>
      <c r="K4283" s="37">
        <v>1</v>
      </c>
      <c r="L4283" s="37">
        <v>0</v>
      </c>
    </row>
    <row r="4284" spans="1:12" x14ac:dyDescent="0.25">
      <c r="A4284" s="37" t="s">
        <v>7074</v>
      </c>
      <c r="B4284" s="37">
        <v>1</v>
      </c>
      <c r="C4284" s="37">
        <v>0</v>
      </c>
      <c r="D4284" s="37">
        <v>0</v>
      </c>
      <c r="E4284" s="37">
        <v>0</v>
      </c>
      <c r="F4284" s="37">
        <v>0.32930000000000004</v>
      </c>
      <c r="G4284" s="37" t="s">
        <v>1266</v>
      </c>
      <c r="H4284" s="37" t="s">
        <v>2308</v>
      </c>
      <c r="I4284" s="37">
        <v>7</v>
      </c>
      <c r="J4284" s="37" t="s">
        <v>2275</v>
      </c>
      <c r="K4284" s="37">
        <v>1</v>
      </c>
      <c r="L4284" s="37">
        <v>0</v>
      </c>
    </row>
    <row r="4285" spans="1:12" x14ac:dyDescent="0.25">
      <c r="A4285" s="37" t="s">
        <v>6101</v>
      </c>
      <c r="B4285" s="37">
        <v>1</v>
      </c>
      <c r="C4285" s="37">
        <v>0</v>
      </c>
      <c r="D4285" s="37">
        <v>1</v>
      </c>
      <c r="E4285" s="37">
        <v>0</v>
      </c>
      <c r="F4285" s="37">
        <v>4.0461999999999998</v>
      </c>
      <c r="G4285" s="37" t="s">
        <v>3639</v>
      </c>
      <c r="H4285" s="37" t="s">
        <v>2308</v>
      </c>
      <c r="I4285" s="37">
        <v>86</v>
      </c>
      <c r="J4285" s="37" t="s">
        <v>2275</v>
      </c>
      <c r="K4285" s="37">
        <v>1</v>
      </c>
      <c r="L4285" s="37">
        <v>1</v>
      </c>
    </row>
    <row r="4286" spans="1:12" x14ac:dyDescent="0.25">
      <c r="A4286" s="37" t="s">
        <v>3332</v>
      </c>
      <c r="B4286" s="37">
        <v>1</v>
      </c>
      <c r="C4286" s="37">
        <v>0</v>
      </c>
      <c r="D4286" s="37">
        <v>0</v>
      </c>
      <c r="E4286" s="37">
        <v>0</v>
      </c>
      <c r="F4286" s="37">
        <v>0.18820000000000001</v>
      </c>
      <c r="G4286" s="37" t="s">
        <v>1220</v>
      </c>
      <c r="H4286" s="37" t="s">
        <v>2308</v>
      </c>
      <c r="I4286" s="37">
        <v>4</v>
      </c>
      <c r="J4286" s="37" t="s">
        <v>2268</v>
      </c>
      <c r="K4286" s="37">
        <v>1</v>
      </c>
      <c r="L4286" s="37">
        <v>0</v>
      </c>
    </row>
    <row r="4287" spans="1:12" x14ac:dyDescent="0.25">
      <c r="A4287" s="37" t="s">
        <v>6384</v>
      </c>
      <c r="B4287" s="37">
        <v>1</v>
      </c>
      <c r="C4287" s="37">
        <v>0</v>
      </c>
      <c r="D4287" s="37">
        <v>1</v>
      </c>
      <c r="E4287" s="37">
        <v>1</v>
      </c>
      <c r="F4287" s="37">
        <v>2.3054000000000001</v>
      </c>
      <c r="G4287" s="37" t="s">
        <v>1232</v>
      </c>
      <c r="H4287" s="37" t="s">
        <v>2321</v>
      </c>
      <c r="I4287" s="37">
        <v>49</v>
      </c>
      <c r="J4287" s="37" t="s">
        <v>2275</v>
      </c>
      <c r="K4287" s="37">
        <v>1</v>
      </c>
      <c r="L4287" s="37">
        <v>1</v>
      </c>
    </row>
    <row r="4288" spans="1:12" x14ac:dyDescent="0.25">
      <c r="A4288" s="37" t="s">
        <v>4599</v>
      </c>
      <c r="B4288" s="37">
        <v>1</v>
      </c>
      <c r="C4288" s="37">
        <v>0</v>
      </c>
      <c r="D4288" s="37">
        <v>1</v>
      </c>
      <c r="E4288" s="37">
        <v>1</v>
      </c>
      <c r="F4288" s="37">
        <v>3.3405</v>
      </c>
      <c r="G4288" s="37" t="s">
        <v>1232</v>
      </c>
      <c r="H4288" s="37" t="s">
        <v>2321</v>
      </c>
      <c r="I4288" s="37">
        <v>71</v>
      </c>
      <c r="J4288" s="37" t="s">
        <v>2275</v>
      </c>
      <c r="K4288" s="37">
        <v>1</v>
      </c>
      <c r="L4288" s="37">
        <v>1</v>
      </c>
    </row>
    <row r="4289" spans="1:12" x14ac:dyDescent="0.25">
      <c r="A4289" s="37" t="s">
        <v>6383</v>
      </c>
      <c r="B4289" s="37">
        <v>1</v>
      </c>
      <c r="C4289" s="37">
        <v>0</v>
      </c>
      <c r="D4289" s="37">
        <v>0</v>
      </c>
      <c r="E4289" s="37">
        <v>1</v>
      </c>
      <c r="F4289" s="37">
        <v>2.2113</v>
      </c>
      <c r="G4289" s="37" t="s">
        <v>2496</v>
      </c>
      <c r="H4289" s="37" t="s">
        <v>2308</v>
      </c>
      <c r="I4289" s="37">
        <v>47</v>
      </c>
      <c r="J4289" s="37" t="s">
        <v>2268</v>
      </c>
      <c r="K4289" s="37">
        <v>1</v>
      </c>
      <c r="L4289" s="37">
        <v>0</v>
      </c>
    </row>
    <row r="4290" spans="1:12" x14ac:dyDescent="0.25">
      <c r="A4290" s="37" t="s">
        <v>6618</v>
      </c>
      <c r="B4290" s="37">
        <v>1</v>
      </c>
      <c r="C4290" s="37">
        <v>0</v>
      </c>
      <c r="D4290" s="37">
        <v>0</v>
      </c>
      <c r="E4290" s="37">
        <v>0</v>
      </c>
      <c r="F4290" s="37">
        <v>0.1411</v>
      </c>
      <c r="G4290" s="37" t="s">
        <v>1219</v>
      </c>
      <c r="H4290" s="37" t="s">
        <v>2308</v>
      </c>
      <c r="I4290" s="37">
        <v>3</v>
      </c>
      <c r="J4290" s="37" t="s">
        <v>2268</v>
      </c>
      <c r="K4290" s="37">
        <v>1</v>
      </c>
      <c r="L4290" s="37">
        <v>0</v>
      </c>
    </row>
    <row r="4291" spans="1:12" x14ac:dyDescent="0.25">
      <c r="A4291" s="37" t="s">
        <v>5304</v>
      </c>
      <c r="B4291" s="37">
        <v>1</v>
      </c>
      <c r="C4291" s="37">
        <v>0</v>
      </c>
      <c r="D4291" s="37">
        <v>0</v>
      </c>
      <c r="E4291" s="37">
        <v>0</v>
      </c>
      <c r="F4291" s="37">
        <v>0.70569999999999999</v>
      </c>
      <c r="G4291" s="37" t="s">
        <v>2496</v>
      </c>
      <c r="H4291" s="37" t="s">
        <v>2308</v>
      </c>
      <c r="I4291" s="37">
        <v>15</v>
      </c>
      <c r="J4291" s="37" t="s">
        <v>2268</v>
      </c>
      <c r="K4291" s="37">
        <v>1</v>
      </c>
      <c r="L4291" s="37">
        <v>0</v>
      </c>
    </row>
    <row r="4292" spans="1:12" x14ac:dyDescent="0.25">
      <c r="A4292" s="37" t="s">
        <v>7204</v>
      </c>
      <c r="B4292" s="37">
        <v>1</v>
      </c>
      <c r="C4292" s="37">
        <v>0</v>
      </c>
      <c r="D4292" s="37">
        <v>1</v>
      </c>
      <c r="E4292" s="37">
        <v>1</v>
      </c>
      <c r="F4292" s="37">
        <v>3.3875000000000002</v>
      </c>
      <c r="G4292" s="37" t="s">
        <v>1232</v>
      </c>
      <c r="H4292" s="37" t="s">
        <v>2321</v>
      </c>
      <c r="I4292" s="37">
        <v>72</v>
      </c>
      <c r="J4292" s="37" t="s">
        <v>2275</v>
      </c>
      <c r="K4292" s="37">
        <v>1</v>
      </c>
      <c r="L4292" s="37">
        <v>1</v>
      </c>
    </row>
    <row r="4293" spans="1:12" x14ac:dyDescent="0.25">
      <c r="A4293" s="37" t="s">
        <v>7394</v>
      </c>
      <c r="B4293" s="37">
        <v>1</v>
      </c>
      <c r="C4293" s="37">
        <v>0</v>
      </c>
      <c r="D4293" s="37">
        <v>0</v>
      </c>
      <c r="E4293" s="37">
        <v>0</v>
      </c>
      <c r="F4293" s="37">
        <v>0.56459999999999999</v>
      </c>
      <c r="G4293" s="37" t="s">
        <v>1232</v>
      </c>
      <c r="H4293" s="37" t="s">
        <v>2321</v>
      </c>
      <c r="I4293" s="37">
        <v>12</v>
      </c>
      <c r="J4293" s="37" t="s">
        <v>2275</v>
      </c>
      <c r="K4293" s="37">
        <v>1</v>
      </c>
      <c r="L4293" s="37">
        <v>0</v>
      </c>
    </row>
    <row r="4294" spans="1:12" x14ac:dyDescent="0.25">
      <c r="A4294" s="37" t="s">
        <v>7317</v>
      </c>
      <c r="B4294" s="37">
        <v>1</v>
      </c>
      <c r="C4294" s="37">
        <v>0</v>
      </c>
      <c r="D4294" s="37">
        <v>0</v>
      </c>
      <c r="E4294" s="37">
        <v>0</v>
      </c>
      <c r="F4294" s="37">
        <v>0.37640000000000001</v>
      </c>
      <c r="G4294" s="37" t="s">
        <v>1218</v>
      </c>
      <c r="H4294" s="37" t="s">
        <v>2316</v>
      </c>
      <c r="I4294" s="37">
        <v>8</v>
      </c>
      <c r="J4294" s="37" t="s">
        <v>2275</v>
      </c>
      <c r="K4294" s="37">
        <v>1</v>
      </c>
      <c r="L4294" s="37">
        <v>0</v>
      </c>
    </row>
    <row r="4295" spans="1:12" x14ac:dyDescent="0.25">
      <c r="A4295" s="37" t="s">
        <v>6096</v>
      </c>
      <c r="B4295" s="37">
        <v>1</v>
      </c>
      <c r="C4295" s="37">
        <v>0</v>
      </c>
      <c r="D4295" s="37">
        <v>0</v>
      </c>
      <c r="E4295" s="37">
        <v>0</v>
      </c>
      <c r="F4295" s="37">
        <v>0.89390000000000003</v>
      </c>
      <c r="G4295" s="37" t="s">
        <v>2299</v>
      </c>
      <c r="H4295" s="37" t="s">
        <v>2308</v>
      </c>
      <c r="I4295" s="37">
        <v>19</v>
      </c>
      <c r="J4295" s="37" t="s">
        <v>2275</v>
      </c>
      <c r="K4295" s="37">
        <v>1</v>
      </c>
      <c r="L4295" s="37">
        <v>0</v>
      </c>
    </row>
    <row r="4296" spans="1:12" x14ac:dyDescent="0.25">
      <c r="A4296" s="37" t="s">
        <v>5302</v>
      </c>
      <c r="B4296" s="37">
        <v>1</v>
      </c>
      <c r="C4296" s="37">
        <v>0</v>
      </c>
      <c r="D4296" s="37">
        <v>0</v>
      </c>
      <c r="E4296" s="37">
        <v>0</v>
      </c>
      <c r="F4296" s="37">
        <v>0</v>
      </c>
      <c r="G4296" s="37" t="s">
        <v>1266</v>
      </c>
      <c r="H4296" s="37" t="s">
        <v>2308</v>
      </c>
      <c r="I4296" s="37">
        <v>0</v>
      </c>
      <c r="J4296" s="37" t="s">
        <v>2275</v>
      </c>
      <c r="K4296" s="37">
        <v>0</v>
      </c>
      <c r="L4296" s="37">
        <v>0</v>
      </c>
    </row>
    <row r="4297" spans="1:12" x14ac:dyDescent="0.25">
      <c r="A4297" s="37" t="s">
        <v>6381</v>
      </c>
      <c r="B4297" s="37">
        <v>1</v>
      </c>
      <c r="C4297" s="37">
        <v>0</v>
      </c>
      <c r="D4297" s="37">
        <v>0</v>
      </c>
      <c r="E4297" s="37">
        <v>0</v>
      </c>
      <c r="F4297" s="37">
        <v>0.2248</v>
      </c>
      <c r="G4297" s="37" t="s">
        <v>3295</v>
      </c>
      <c r="H4297" s="37" t="s">
        <v>2310</v>
      </c>
      <c r="I4297" s="37">
        <v>12</v>
      </c>
      <c r="J4297" s="37" t="s">
        <v>2275</v>
      </c>
      <c r="K4297" s="37">
        <v>1</v>
      </c>
      <c r="L4297" s="37">
        <v>0</v>
      </c>
    </row>
    <row r="4298" spans="1:12" x14ac:dyDescent="0.25">
      <c r="A4298" s="37" t="s">
        <v>5764</v>
      </c>
      <c r="B4298" s="37">
        <v>1</v>
      </c>
      <c r="C4298" s="37">
        <v>0</v>
      </c>
      <c r="D4298" s="37">
        <v>0</v>
      </c>
      <c r="E4298" s="37">
        <v>0</v>
      </c>
      <c r="F4298" s="37">
        <v>0.94100000000000006</v>
      </c>
      <c r="G4298" s="37" t="s">
        <v>1266</v>
      </c>
      <c r="H4298" s="37" t="s">
        <v>2308</v>
      </c>
      <c r="I4298" s="37">
        <v>20</v>
      </c>
      <c r="J4298" s="37" t="s">
        <v>2275</v>
      </c>
      <c r="K4298" s="37">
        <v>1</v>
      </c>
      <c r="L4298" s="37">
        <v>0</v>
      </c>
    </row>
    <row r="4299" spans="1:12" x14ac:dyDescent="0.25">
      <c r="A4299" s="37" t="s">
        <v>4586</v>
      </c>
      <c r="B4299" s="37">
        <v>1</v>
      </c>
      <c r="C4299" s="37">
        <v>0</v>
      </c>
      <c r="D4299" s="37">
        <v>0</v>
      </c>
      <c r="E4299" s="37">
        <v>1</v>
      </c>
      <c r="F4299" s="37">
        <v>0.89390000000000003</v>
      </c>
      <c r="G4299" s="37" t="s">
        <v>1266</v>
      </c>
      <c r="H4299" s="37" t="s">
        <v>2308</v>
      </c>
      <c r="I4299" s="37">
        <v>19</v>
      </c>
      <c r="J4299" s="37" t="s">
        <v>2275</v>
      </c>
      <c r="K4299" s="37">
        <v>1</v>
      </c>
      <c r="L4299" s="37">
        <v>0</v>
      </c>
    </row>
    <row r="4300" spans="1:12" x14ac:dyDescent="0.25">
      <c r="A4300" s="37" t="s">
        <v>7201</v>
      </c>
      <c r="B4300" s="37">
        <v>1</v>
      </c>
      <c r="C4300" s="37">
        <v>0</v>
      </c>
      <c r="D4300" s="37">
        <v>0</v>
      </c>
      <c r="E4300" s="37">
        <v>0</v>
      </c>
      <c r="F4300" s="37">
        <v>1.2703</v>
      </c>
      <c r="G4300" s="37" t="s">
        <v>2299</v>
      </c>
      <c r="H4300" s="37" t="s">
        <v>2405</v>
      </c>
      <c r="I4300" s="37">
        <v>27</v>
      </c>
      <c r="J4300" s="37" t="s">
        <v>2275</v>
      </c>
      <c r="K4300" s="37">
        <v>1</v>
      </c>
      <c r="L4300" s="37">
        <v>0</v>
      </c>
    </row>
    <row r="4301" spans="1:12" x14ac:dyDescent="0.25">
      <c r="A4301" s="37" t="s">
        <v>5301</v>
      </c>
      <c r="B4301" s="37">
        <v>1</v>
      </c>
      <c r="C4301" s="37">
        <v>0</v>
      </c>
      <c r="D4301" s="37">
        <v>0</v>
      </c>
      <c r="E4301" s="37">
        <v>0</v>
      </c>
      <c r="F4301" s="37">
        <v>0.32930000000000004</v>
      </c>
      <c r="G4301" s="37" t="s">
        <v>2299</v>
      </c>
      <c r="H4301" s="37" t="s">
        <v>2308</v>
      </c>
      <c r="I4301" s="37">
        <v>7</v>
      </c>
      <c r="J4301" s="37" t="s">
        <v>2275</v>
      </c>
      <c r="K4301" s="37">
        <v>1</v>
      </c>
      <c r="L4301" s="37">
        <v>0</v>
      </c>
    </row>
    <row r="4302" spans="1:12" x14ac:dyDescent="0.25">
      <c r="A4302" s="37" t="s">
        <v>5761</v>
      </c>
      <c r="B4302" s="37">
        <v>1</v>
      </c>
      <c r="C4302" s="37">
        <v>0</v>
      </c>
      <c r="D4302" s="37">
        <v>0</v>
      </c>
      <c r="E4302" s="37">
        <v>0</v>
      </c>
      <c r="F4302" s="37">
        <v>0.65870000000000006</v>
      </c>
      <c r="G4302" s="37" t="s">
        <v>1232</v>
      </c>
      <c r="H4302" s="37" t="s">
        <v>2308</v>
      </c>
      <c r="I4302" s="37">
        <v>14</v>
      </c>
      <c r="J4302" s="37" t="s">
        <v>2268</v>
      </c>
      <c r="K4302" s="37">
        <v>1</v>
      </c>
      <c r="L4302" s="37">
        <v>0</v>
      </c>
    </row>
    <row r="4303" spans="1:12" x14ac:dyDescent="0.25">
      <c r="A4303" s="37" t="s">
        <v>4577</v>
      </c>
      <c r="B4303" s="37">
        <v>1</v>
      </c>
      <c r="C4303" s="37">
        <v>0</v>
      </c>
      <c r="D4303" s="37">
        <v>0</v>
      </c>
      <c r="E4303" s="37">
        <v>0</v>
      </c>
      <c r="F4303" s="37">
        <v>9.4100000000000003E-2</v>
      </c>
      <c r="G4303" s="37" t="s">
        <v>1239</v>
      </c>
      <c r="H4303" s="37" t="s">
        <v>2321</v>
      </c>
      <c r="I4303" s="37">
        <v>2</v>
      </c>
      <c r="J4303" s="37" t="s">
        <v>2275</v>
      </c>
      <c r="K4303" s="37">
        <v>1</v>
      </c>
      <c r="L4303" s="37">
        <v>0</v>
      </c>
    </row>
    <row r="4304" spans="1:12" x14ac:dyDescent="0.25">
      <c r="A4304" s="37" t="s">
        <v>4575</v>
      </c>
      <c r="B4304" s="37">
        <v>1</v>
      </c>
      <c r="C4304" s="37">
        <v>0</v>
      </c>
      <c r="D4304" s="37">
        <v>0</v>
      </c>
      <c r="E4304" s="37">
        <v>0</v>
      </c>
      <c r="F4304" s="37">
        <v>1.7609000000000001</v>
      </c>
      <c r="G4304" s="37" t="s">
        <v>1239</v>
      </c>
      <c r="H4304" s="37" t="s">
        <v>2310</v>
      </c>
      <c r="I4304" s="37">
        <v>94</v>
      </c>
      <c r="J4304" s="37" t="s">
        <v>2275</v>
      </c>
      <c r="K4304" s="37">
        <v>1</v>
      </c>
      <c r="L4304" s="37">
        <v>0</v>
      </c>
    </row>
    <row r="4305" spans="1:12" x14ac:dyDescent="0.25">
      <c r="A4305" s="37" t="s">
        <v>4571</v>
      </c>
      <c r="B4305" s="37">
        <v>1</v>
      </c>
      <c r="C4305" s="37">
        <v>0</v>
      </c>
      <c r="D4305" s="37">
        <v>0</v>
      </c>
      <c r="E4305" s="37">
        <v>1</v>
      </c>
      <c r="F4305" s="37">
        <v>2.1172</v>
      </c>
      <c r="G4305" s="37" t="s">
        <v>1239</v>
      </c>
      <c r="H4305" s="37" t="s">
        <v>2321</v>
      </c>
      <c r="I4305" s="37">
        <v>45</v>
      </c>
      <c r="J4305" s="37" t="s">
        <v>2275</v>
      </c>
      <c r="K4305" s="37">
        <v>1</v>
      </c>
      <c r="L4305" s="37">
        <v>0</v>
      </c>
    </row>
    <row r="4306" spans="1:12" x14ac:dyDescent="0.25">
      <c r="A4306" s="37" t="s">
        <v>8083</v>
      </c>
      <c r="B4306" s="37">
        <v>1</v>
      </c>
      <c r="C4306" s="37">
        <v>0</v>
      </c>
      <c r="D4306" s="37">
        <v>0</v>
      </c>
      <c r="E4306" s="37">
        <v>0</v>
      </c>
      <c r="F4306" s="37">
        <v>9.4100000000000003E-2</v>
      </c>
      <c r="G4306" s="37" t="s">
        <v>1232</v>
      </c>
      <c r="H4306" s="37" t="s">
        <v>2308</v>
      </c>
      <c r="I4306" s="37">
        <v>2</v>
      </c>
      <c r="J4306" s="37" t="s">
        <v>2275</v>
      </c>
      <c r="K4306" s="37">
        <v>1</v>
      </c>
      <c r="L4306" s="37">
        <v>0</v>
      </c>
    </row>
    <row r="4307" spans="1:12" x14ac:dyDescent="0.25">
      <c r="A4307" s="37" t="s">
        <v>6913</v>
      </c>
      <c r="B4307" s="37">
        <v>1</v>
      </c>
      <c r="C4307" s="37">
        <v>0</v>
      </c>
      <c r="D4307" s="37">
        <v>0</v>
      </c>
      <c r="E4307" s="37">
        <v>0</v>
      </c>
      <c r="F4307" s="37">
        <v>9.4100000000000003E-2</v>
      </c>
      <c r="G4307" s="37" t="s">
        <v>1232</v>
      </c>
      <c r="H4307" s="37" t="s">
        <v>2308</v>
      </c>
      <c r="I4307" s="37">
        <v>2</v>
      </c>
      <c r="J4307" s="37" t="s">
        <v>2268</v>
      </c>
      <c r="K4307" s="37">
        <v>1</v>
      </c>
      <c r="L4307" s="37">
        <v>0</v>
      </c>
    </row>
    <row r="4308" spans="1:12" x14ac:dyDescent="0.25">
      <c r="A4308" s="37" t="s">
        <v>7679</v>
      </c>
      <c r="B4308" s="37">
        <v>1</v>
      </c>
      <c r="C4308" s="37">
        <v>0</v>
      </c>
      <c r="D4308" s="37">
        <v>0</v>
      </c>
      <c r="E4308" s="37">
        <v>0</v>
      </c>
      <c r="F4308" s="37">
        <v>0.47050000000000003</v>
      </c>
      <c r="G4308" s="37" t="s">
        <v>1245</v>
      </c>
      <c r="H4308" s="37" t="s">
        <v>2308</v>
      </c>
      <c r="I4308" s="37">
        <v>10</v>
      </c>
      <c r="J4308" s="37" t="s">
        <v>2268</v>
      </c>
      <c r="K4308" s="37">
        <v>1</v>
      </c>
      <c r="L4308" s="37">
        <v>0</v>
      </c>
    </row>
    <row r="4309" spans="1:12" x14ac:dyDescent="0.25">
      <c r="A4309" s="37" t="s">
        <v>7067</v>
      </c>
      <c r="B4309" s="37">
        <v>1</v>
      </c>
      <c r="C4309" s="37">
        <v>0</v>
      </c>
      <c r="D4309" s="37">
        <v>0</v>
      </c>
      <c r="E4309" s="37">
        <v>0</v>
      </c>
      <c r="F4309" s="37">
        <v>2.2584</v>
      </c>
      <c r="G4309" s="37" t="s">
        <v>1232</v>
      </c>
      <c r="H4309" s="37" t="s">
        <v>2308</v>
      </c>
      <c r="I4309" s="37">
        <v>48</v>
      </c>
      <c r="J4309" s="37" t="s">
        <v>2268</v>
      </c>
      <c r="K4309" s="37">
        <v>1</v>
      </c>
      <c r="L4309" s="37">
        <v>0</v>
      </c>
    </row>
    <row r="4310" spans="1:12" x14ac:dyDescent="0.25">
      <c r="A4310" s="37" t="s">
        <v>7315</v>
      </c>
      <c r="B4310" s="37">
        <v>1</v>
      </c>
      <c r="C4310" s="37">
        <v>0</v>
      </c>
      <c r="D4310" s="37">
        <v>0</v>
      </c>
      <c r="E4310" s="37">
        <v>0</v>
      </c>
      <c r="F4310" s="37">
        <v>0.4234</v>
      </c>
      <c r="G4310" s="37" t="s">
        <v>1232</v>
      </c>
      <c r="H4310" s="37" t="s">
        <v>2308</v>
      </c>
      <c r="I4310" s="37">
        <v>9</v>
      </c>
      <c r="J4310" s="37" t="s">
        <v>2268</v>
      </c>
      <c r="K4310" s="37">
        <v>1</v>
      </c>
      <c r="L4310" s="37">
        <v>0</v>
      </c>
    </row>
    <row r="4311" spans="1:12" x14ac:dyDescent="0.25">
      <c r="A4311" s="37" t="s">
        <v>7066</v>
      </c>
      <c r="B4311" s="37">
        <v>1</v>
      </c>
      <c r="C4311" s="37">
        <v>0</v>
      </c>
      <c r="D4311" s="37">
        <v>1</v>
      </c>
      <c r="E4311" s="37">
        <v>0</v>
      </c>
      <c r="F4311" s="37">
        <v>2.3054000000000001</v>
      </c>
      <c r="G4311" s="37" t="s">
        <v>1232</v>
      </c>
      <c r="H4311" s="37" t="s">
        <v>2308</v>
      </c>
      <c r="I4311" s="37">
        <v>49</v>
      </c>
      <c r="J4311" s="37" t="s">
        <v>2268</v>
      </c>
      <c r="K4311" s="37">
        <v>1</v>
      </c>
      <c r="L4311" s="37">
        <v>1</v>
      </c>
    </row>
    <row r="4312" spans="1:12" x14ac:dyDescent="0.25">
      <c r="A4312" s="37" t="s">
        <v>7859</v>
      </c>
      <c r="B4312" s="37">
        <v>1</v>
      </c>
      <c r="C4312" s="37">
        <v>0</v>
      </c>
      <c r="D4312" s="37">
        <v>0</v>
      </c>
      <c r="E4312" s="37">
        <v>0</v>
      </c>
      <c r="F4312" s="37">
        <v>0.2823</v>
      </c>
      <c r="G4312" s="37" t="s">
        <v>1232</v>
      </c>
      <c r="H4312" s="37" t="s">
        <v>2308</v>
      </c>
      <c r="I4312" s="37">
        <v>6</v>
      </c>
      <c r="J4312" s="37" t="s">
        <v>2268</v>
      </c>
      <c r="K4312" s="37">
        <v>1</v>
      </c>
      <c r="L4312" s="37">
        <v>0</v>
      </c>
    </row>
    <row r="4313" spans="1:12" x14ac:dyDescent="0.25">
      <c r="A4313" s="37" t="s">
        <v>7199</v>
      </c>
      <c r="B4313" s="37">
        <v>1</v>
      </c>
      <c r="C4313" s="37">
        <v>0</v>
      </c>
      <c r="D4313" s="37">
        <v>0</v>
      </c>
      <c r="E4313" s="37">
        <v>0</v>
      </c>
      <c r="F4313" s="37">
        <v>0.70569999999999999</v>
      </c>
      <c r="G4313" s="37" t="s">
        <v>1219</v>
      </c>
      <c r="H4313" s="37" t="s">
        <v>2308</v>
      </c>
      <c r="I4313" s="37">
        <v>15</v>
      </c>
      <c r="J4313" s="37" t="s">
        <v>2275</v>
      </c>
      <c r="K4313" s="37">
        <v>1</v>
      </c>
      <c r="L4313" s="37">
        <v>0</v>
      </c>
    </row>
    <row r="4314" spans="1:12" x14ac:dyDescent="0.25">
      <c r="A4314" s="37" t="s">
        <v>6091</v>
      </c>
      <c r="B4314" s="37">
        <v>1</v>
      </c>
      <c r="C4314" s="37">
        <v>0</v>
      </c>
      <c r="D4314" s="37">
        <v>0</v>
      </c>
      <c r="E4314" s="37">
        <v>0</v>
      </c>
      <c r="F4314" s="37">
        <v>0.56459999999999999</v>
      </c>
      <c r="G4314" s="37" t="s">
        <v>1219</v>
      </c>
      <c r="H4314" s="37" t="s">
        <v>2310</v>
      </c>
      <c r="I4314" s="37">
        <v>12</v>
      </c>
      <c r="J4314" s="37" t="s">
        <v>2275</v>
      </c>
      <c r="K4314" s="37">
        <v>1</v>
      </c>
      <c r="L4314" s="37">
        <v>0</v>
      </c>
    </row>
    <row r="4315" spans="1:12" x14ac:dyDescent="0.25">
      <c r="A4315" s="37" t="s">
        <v>4560</v>
      </c>
      <c r="B4315" s="37">
        <v>1</v>
      </c>
      <c r="C4315" s="37">
        <v>0</v>
      </c>
      <c r="D4315" s="37">
        <v>0</v>
      </c>
      <c r="E4315" s="37">
        <v>1</v>
      </c>
      <c r="F4315" s="37">
        <v>0.7681</v>
      </c>
      <c r="G4315" s="37" t="s">
        <v>1260</v>
      </c>
      <c r="H4315" s="37" t="s">
        <v>2308</v>
      </c>
      <c r="I4315" s="37">
        <v>41</v>
      </c>
      <c r="J4315" s="37" t="s">
        <v>2275</v>
      </c>
      <c r="K4315" s="37">
        <v>1</v>
      </c>
      <c r="L4315" s="37">
        <v>0</v>
      </c>
    </row>
    <row r="4316" spans="1:12" x14ac:dyDescent="0.25">
      <c r="A4316" s="37" t="s">
        <v>4557</v>
      </c>
      <c r="B4316" s="37">
        <v>1</v>
      </c>
      <c r="C4316" s="37">
        <v>0</v>
      </c>
      <c r="D4316" s="37">
        <v>0</v>
      </c>
      <c r="E4316" s="37">
        <v>0</v>
      </c>
      <c r="F4316" s="37">
        <v>0.1411</v>
      </c>
      <c r="G4316" s="37" t="s">
        <v>1253</v>
      </c>
      <c r="H4316" s="37" t="s">
        <v>2308</v>
      </c>
      <c r="I4316" s="37">
        <v>3</v>
      </c>
      <c r="J4316" s="37" t="s">
        <v>2275</v>
      </c>
      <c r="K4316" s="37">
        <v>1</v>
      </c>
      <c r="L4316" s="37">
        <v>0</v>
      </c>
    </row>
    <row r="4317" spans="1:12" x14ac:dyDescent="0.25">
      <c r="A4317" s="37" t="s">
        <v>7678</v>
      </c>
      <c r="B4317" s="37">
        <v>1</v>
      </c>
      <c r="C4317" s="37">
        <v>0</v>
      </c>
      <c r="D4317" s="37">
        <v>0</v>
      </c>
      <c r="E4317" s="37">
        <v>0</v>
      </c>
      <c r="F4317" s="37">
        <v>0.51750000000000007</v>
      </c>
      <c r="G4317" s="37" t="s">
        <v>1253</v>
      </c>
      <c r="H4317" s="37" t="s">
        <v>2308</v>
      </c>
      <c r="I4317" s="37">
        <v>11</v>
      </c>
      <c r="J4317" s="37" t="s">
        <v>2268</v>
      </c>
      <c r="K4317" s="37">
        <v>1</v>
      </c>
      <c r="L4317" s="37">
        <v>0</v>
      </c>
    </row>
    <row r="4318" spans="1:12" x14ac:dyDescent="0.25">
      <c r="A4318" s="37" t="s">
        <v>7064</v>
      </c>
      <c r="B4318" s="37">
        <v>1</v>
      </c>
      <c r="C4318" s="37">
        <v>0</v>
      </c>
      <c r="D4318" s="37">
        <v>1</v>
      </c>
      <c r="E4318" s="37">
        <v>1</v>
      </c>
      <c r="F4318" s="37">
        <v>3.1052</v>
      </c>
      <c r="G4318" s="37" t="s">
        <v>1222</v>
      </c>
      <c r="H4318" s="37" t="s">
        <v>2310</v>
      </c>
      <c r="I4318" s="37">
        <v>66</v>
      </c>
      <c r="J4318" s="37" t="s">
        <v>2275</v>
      </c>
      <c r="K4318" s="37">
        <v>1</v>
      </c>
      <c r="L4318" s="37">
        <v>1</v>
      </c>
    </row>
    <row r="4319" spans="1:12" x14ac:dyDescent="0.25">
      <c r="A4319" s="37" t="s">
        <v>6090</v>
      </c>
      <c r="B4319" s="37">
        <v>1</v>
      </c>
      <c r="C4319" s="37">
        <v>0</v>
      </c>
      <c r="D4319" s="37">
        <v>0</v>
      </c>
      <c r="E4319" s="37">
        <v>1</v>
      </c>
      <c r="F4319" s="37">
        <v>5.62E-2</v>
      </c>
      <c r="G4319" s="37" t="s">
        <v>1226</v>
      </c>
      <c r="H4319" s="37" t="s">
        <v>2310</v>
      </c>
      <c r="I4319" s="37">
        <v>3</v>
      </c>
      <c r="J4319" s="37" t="s">
        <v>2275</v>
      </c>
      <c r="K4319" s="37">
        <v>1</v>
      </c>
      <c r="L4319" s="37">
        <v>0</v>
      </c>
    </row>
    <row r="4320" spans="1:12" x14ac:dyDescent="0.25">
      <c r="A4320" s="37" t="s">
        <v>3259</v>
      </c>
      <c r="B4320" s="37">
        <v>1</v>
      </c>
      <c r="C4320" s="37">
        <v>0</v>
      </c>
      <c r="D4320" s="37">
        <v>0</v>
      </c>
      <c r="E4320" s="37">
        <v>1</v>
      </c>
      <c r="F4320" s="37">
        <v>0.47050000000000003</v>
      </c>
      <c r="G4320" s="37" t="s">
        <v>1219</v>
      </c>
      <c r="H4320" s="37" t="s">
        <v>2316</v>
      </c>
      <c r="I4320" s="37">
        <v>10</v>
      </c>
      <c r="J4320" s="37" t="s">
        <v>2275</v>
      </c>
      <c r="K4320" s="37">
        <v>1</v>
      </c>
      <c r="L4320" s="37">
        <v>0</v>
      </c>
    </row>
    <row r="4321" spans="1:12" x14ac:dyDescent="0.25">
      <c r="A4321" s="37" t="s">
        <v>3254</v>
      </c>
      <c r="B4321" s="37">
        <v>1</v>
      </c>
      <c r="C4321" s="37">
        <v>0</v>
      </c>
      <c r="D4321" s="37">
        <v>0</v>
      </c>
      <c r="E4321" s="37">
        <v>1</v>
      </c>
      <c r="F4321" s="37">
        <v>0.7681</v>
      </c>
      <c r="G4321" s="37" t="s">
        <v>1257</v>
      </c>
      <c r="H4321" s="37" t="s">
        <v>2321</v>
      </c>
      <c r="I4321" s="37">
        <v>41</v>
      </c>
      <c r="J4321" s="37" t="s">
        <v>2268</v>
      </c>
      <c r="K4321" s="37">
        <v>1</v>
      </c>
      <c r="L4321" s="37">
        <v>0</v>
      </c>
    </row>
    <row r="4322" spans="1:12" x14ac:dyDescent="0.25">
      <c r="A4322" s="37" t="s">
        <v>6375</v>
      </c>
      <c r="B4322" s="37">
        <v>1</v>
      </c>
      <c r="C4322" s="37">
        <v>0</v>
      </c>
      <c r="D4322" s="37">
        <v>0</v>
      </c>
      <c r="E4322" s="37">
        <v>1</v>
      </c>
      <c r="F4322" s="37">
        <v>1.1762000000000001</v>
      </c>
      <c r="G4322" s="37" t="s">
        <v>1219</v>
      </c>
      <c r="H4322" s="37" t="s">
        <v>2405</v>
      </c>
      <c r="I4322" s="37">
        <v>25</v>
      </c>
      <c r="J4322" s="37" t="s">
        <v>2275</v>
      </c>
      <c r="K4322" s="37">
        <v>1</v>
      </c>
      <c r="L4322" s="37">
        <v>0</v>
      </c>
    </row>
    <row r="4323" spans="1:12" x14ac:dyDescent="0.25">
      <c r="A4323" s="37" t="s">
        <v>6374</v>
      </c>
      <c r="B4323" s="37">
        <v>1</v>
      </c>
      <c r="C4323" s="37">
        <v>0</v>
      </c>
      <c r="D4323" s="37">
        <v>0</v>
      </c>
      <c r="E4323" s="37">
        <v>0</v>
      </c>
      <c r="F4323" s="37">
        <v>4.7E-2</v>
      </c>
      <c r="G4323" s="37" t="s">
        <v>1247</v>
      </c>
      <c r="H4323" s="37" t="s">
        <v>2321</v>
      </c>
      <c r="I4323" s="37">
        <v>1</v>
      </c>
      <c r="J4323" s="37" t="s">
        <v>2268</v>
      </c>
      <c r="K4323" s="37">
        <v>1</v>
      </c>
      <c r="L4323" s="37">
        <v>0</v>
      </c>
    </row>
    <row r="4324" spans="1:12" x14ac:dyDescent="0.25">
      <c r="A4324" s="37" t="s">
        <v>6373</v>
      </c>
      <c r="B4324" s="37">
        <v>1</v>
      </c>
      <c r="C4324" s="37">
        <v>0</v>
      </c>
      <c r="D4324" s="37">
        <v>0</v>
      </c>
      <c r="E4324" s="37">
        <v>0</v>
      </c>
      <c r="F4324" s="37">
        <v>0.51750000000000007</v>
      </c>
      <c r="G4324" s="37" t="s">
        <v>2299</v>
      </c>
      <c r="H4324" s="37" t="s">
        <v>2321</v>
      </c>
      <c r="I4324" s="37">
        <v>11</v>
      </c>
      <c r="J4324" s="37" t="s">
        <v>2268</v>
      </c>
      <c r="K4324" s="37">
        <v>1</v>
      </c>
      <c r="L4324" s="37">
        <v>0</v>
      </c>
    </row>
    <row r="4325" spans="1:12" x14ac:dyDescent="0.25">
      <c r="A4325" s="37" t="s">
        <v>3250</v>
      </c>
      <c r="B4325" s="37">
        <v>1</v>
      </c>
      <c r="C4325" s="37">
        <v>0</v>
      </c>
      <c r="D4325" s="37">
        <v>0</v>
      </c>
      <c r="E4325" s="37">
        <v>0</v>
      </c>
      <c r="F4325" s="37">
        <v>4.7E-2</v>
      </c>
      <c r="G4325" s="37" t="s">
        <v>2299</v>
      </c>
      <c r="H4325" s="37" t="s">
        <v>2321</v>
      </c>
      <c r="I4325" s="37">
        <v>1</v>
      </c>
      <c r="J4325" s="37" t="s">
        <v>2268</v>
      </c>
      <c r="K4325" s="37">
        <v>1</v>
      </c>
      <c r="L4325" s="37">
        <v>0</v>
      </c>
    </row>
    <row r="4326" spans="1:12" x14ac:dyDescent="0.25">
      <c r="A4326" s="37" t="s">
        <v>7482</v>
      </c>
      <c r="B4326" s="37">
        <v>1</v>
      </c>
      <c r="C4326" s="37">
        <v>0</v>
      </c>
      <c r="D4326" s="37">
        <v>0</v>
      </c>
      <c r="E4326" s="37">
        <v>0</v>
      </c>
      <c r="F4326" s="37">
        <v>0.37640000000000001</v>
      </c>
      <c r="G4326" s="37" t="s">
        <v>2299</v>
      </c>
      <c r="H4326" s="37" t="s">
        <v>2321</v>
      </c>
      <c r="I4326" s="37">
        <v>8</v>
      </c>
      <c r="J4326" s="37" t="s">
        <v>2268</v>
      </c>
      <c r="K4326" s="37">
        <v>1</v>
      </c>
      <c r="L4326" s="37">
        <v>0</v>
      </c>
    </row>
    <row r="4327" spans="1:12" x14ac:dyDescent="0.25">
      <c r="A4327" s="37" t="s">
        <v>3246</v>
      </c>
      <c r="B4327" s="37">
        <v>1</v>
      </c>
      <c r="C4327" s="37">
        <v>0</v>
      </c>
      <c r="D4327" s="37">
        <v>0</v>
      </c>
      <c r="E4327" s="37">
        <v>0</v>
      </c>
      <c r="F4327" s="37">
        <v>0.79980000000000007</v>
      </c>
      <c r="G4327" s="37" t="s">
        <v>1219</v>
      </c>
      <c r="H4327" s="37" t="s">
        <v>2310</v>
      </c>
      <c r="I4327" s="37">
        <v>17</v>
      </c>
      <c r="J4327" s="37" t="s">
        <v>2275</v>
      </c>
      <c r="K4327" s="37">
        <v>1</v>
      </c>
      <c r="L4327" s="37">
        <v>0</v>
      </c>
    </row>
    <row r="4328" spans="1:12" x14ac:dyDescent="0.25">
      <c r="A4328" s="37" t="s">
        <v>8217</v>
      </c>
      <c r="B4328" s="37">
        <v>1</v>
      </c>
      <c r="C4328" s="37">
        <v>0</v>
      </c>
      <c r="D4328" s="37">
        <v>0</v>
      </c>
      <c r="E4328" s="37">
        <v>0</v>
      </c>
      <c r="F4328" s="37">
        <v>0.75280000000000002</v>
      </c>
      <c r="G4328" s="37" t="s">
        <v>1220</v>
      </c>
      <c r="H4328" s="37" t="s">
        <v>2308</v>
      </c>
      <c r="I4328" s="37">
        <v>16</v>
      </c>
      <c r="J4328" s="37" t="s">
        <v>2275</v>
      </c>
      <c r="K4328" s="37">
        <v>1</v>
      </c>
      <c r="L4328" s="37">
        <v>0</v>
      </c>
    </row>
    <row r="4329" spans="1:12" x14ac:dyDescent="0.25">
      <c r="A4329" s="37" t="s">
        <v>4549</v>
      </c>
      <c r="B4329" s="37">
        <v>1</v>
      </c>
      <c r="C4329" s="37">
        <v>0</v>
      </c>
      <c r="D4329" s="37">
        <v>0</v>
      </c>
      <c r="E4329" s="37">
        <v>0</v>
      </c>
      <c r="F4329" s="37">
        <v>0</v>
      </c>
      <c r="G4329" s="37" t="s">
        <v>2299</v>
      </c>
      <c r="H4329" s="37" t="s">
        <v>2308</v>
      </c>
      <c r="I4329" s="37">
        <v>0</v>
      </c>
      <c r="J4329" s="37" t="s">
        <v>2268</v>
      </c>
      <c r="K4329" s="37">
        <v>0</v>
      </c>
      <c r="L4329" s="37">
        <v>0</v>
      </c>
    </row>
    <row r="4330" spans="1:12" x14ac:dyDescent="0.25">
      <c r="A4330" s="37" t="s">
        <v>4548</v>
      </c>
      <c r="B4330" s="37">
        <v>1</v>
      </c>
      <c r="C4330" s="37">
        <v>0</v>
      </c>
      <c r="D4330" s="37">
        <v>0</v>
      </c>
      <c r="E4330" s="37">
        <v>0</v>
      </c>
      <c r="F4330" s="37">
        <v>0.23520000000000002</v>
      </c>
      <c r="G4330" s="37" t="s">
        <v>1219</v>
      </c>
      <c r="H4330" s="37" t="s">
        <v>2308</v>
      </c>
      <c r="I4330" s="37">
        <v>5</v>
      </c>
      <c r="J4330" s="37" t="s">
        <v>2268</v>
      </c>
      <c r="K4330" s="37">
        <v>1</v>
      </c>
      <c r="L4330" s="37">
        <v>0</v>
      </c>
    </row>
    <row r="4331" spans="1:12" x14ac:dyDescent="0.25">
      <c r="A4331" s="37" t="s">
        <v>7389</v>
      </c>
      <c r="B4331" s="37">
        <v>1</v>
      </c>
      <c r="C4331" s="37">
        <v>0</v>
      </c>
      <c r="D4331" s="37">
        <v>0</v>
      </c>
      <c r="E4331" s="37">
        <v>0</v>
      </c>
      <c r="F4331" s="37">
        <v>9.4100000000000003E-2</v>
      </c>
      <c r="G4331" s="37" t="s">
        <v>1247</v>
      </c>
      <c r="H4331" s="37" t="s">
        <v>2321</v>
      </c>
      <c r="I4331" s="37">
        <v>2</v>
      </c>
      <c r="J4331" s="37" t="s">
        <v>2268</v>
      </c>
      <c r="K4331" s="37">
        <v>1</v>
      </c>
      <c r="L4331" s="37">
        <v>0</v>
      </c>
    </row>
    <row r="4332" spans="1:12" x14ac:dyDescent="0.25">
      <c r="A4332" s="37" t="s">
        <v>6616</v>
      </c>
      <c r="B4332" s="37">
        <v>1</v>
      </c>
      <c r="C4332" s="37">
        <v>0</v>
      </c>
      <c r="D4332" s="37">
        <v>0</v>
      </c>
      <c r="E4332" s="37">
        <v>0</v>
      </c>
      <c r="F4332" s="37">
        <v>1.1762000000000001</v>
      </c>
      <c r="G4332" s="37" t="s">
        <v>1219</v>
      </c>
      <c r="H4332" s="37" t="s">
        <v>2308</v>
      </c>
      <c r="I4332" s="37">
        <v>25</v>
      </c>
      <c r="J4332" s="37" t="s">
        <v>2268</v>
      </c>
      <c r="K4332" s="37">
        <v>1</v>
      </c>
      <c r="L4332" s="37">
        <v>0</v>
      </c>
    </row>
    <row r="4333" spans="1:12" x14ac:dyDescent="0.25">
      <c r="A4333" s="37" t="s">
        <v>3238</v>
      </c>
      <c r="B4333" s="37">
        <v>1</v>
      </c>
      <c r="C4333" s="37">
        <v>0</v>
      </c>
      <c r="D4333" s="37">
        <v>0</v>
      </c>
      <c r="E4333" s="37">
        <v>0</v>
      </c>
      <c r="F4333" s="37">
        <v>0.70569999999999999</v>
      </c>
      <c r="G4333" s="37" t="s">
        <v>2496</v>
      </c>
      <c r="H4333" s="37" t="s">
        <v>2308</v>
      </c>
      <c r="I4333" s="37">
        <v>15</v>
      </c>
      <c r="J4333" s="37" t="s">
        <v>2268</v>
      </c>
      <c r="K4333" s="37">
        <v>1</v>
      </c>
      <c r="L4333" s="37">
        <v>0</v>
      </c>
    </row>
    <row r="4334" spans="1:12" x14ac:dyDescent="0.25">
      <c r="A4334" s="37" t="s">
        <v>3235</v>
      </c>
      <c r="B4334" s="37">
        <v>1</v>
      </c>
      <c r="C4334" s="37">
        <v>0</v>
      </c>
      <c r="D4334" s="37">
        <v>0</v>
      </c>
      <c r="E4334" s="37">
        <v>1</v>
      </c>
      <c r="F4334" s="37">
        <v>0.84689999999999999</v>
      </c>
      <c r="G4334" s="37" t="s">
        <v>1247</v>
      </c>
      <c r="H4334" s="37" t="s">
        <v>2308</v>
      </c>
      <c r="I4334" s="37">
        <v>18</v>
      </c>
      <c r="J4334" s="37" t="s">
        <v>2268</v>
      </c>
      <c r="K4334" s="37">
        <v>1</v>
      </c>
      <c r="L4334" s="37">
        <v>0</v>
      </c>
    </row>
    <row r="4335" spans="1:12" x14ac:dyDescent="0.25">
      <c r="A4335" s="37" t="s">
        <v>3234</v>
      </c>
      <c r="B4335" s="37">
        <v>1</v>
      </c>
      <c r="C4335" s="37">
        <v>0</v>
      </c>
      <c r="D4335" s="37">
        <v>0</v>
      </c>
      <c r="E4335" s="37">
        <v>1</v>
      </c>
      <c r="F4335" s="37">
        <v>0.51750000000000007</v>
      </c>
      <c r="G4335" s="37" t="s">
        <v>1247</v>
      </c>
      <c r="H4335" s="37" t="s">
        <v>2308</v>
      </c>
      <c r="I4335" s="37">
        <v>11</v>
      </c>
      <c r="J4335" s="37" t="s">
        <v>2268</v>
      </c>
      <c r="K4335" s="37">
        <v>1</v>
      </c>
      <c r="L4335" s="37">
        <v>0</v>
      </c>
    </row>
    <row r="4336" spans="1:12" x14ac:dyDescent="0.25">
      <c r="A4336" s="37" t="s">
        <v>5277</v>
      </c>
      <c r="B4336" s="37">
        <v>1</v>
      </c>
      <c r="C4336" s="37">
        <v>0</v>
      </c>
      <c r="D4336" s="37">
        <v>0</v>
      </c>
      <c r="E4336" s="37">
        <v>1</v>
      </c>
      <c r="F4336" s="37">
        <v>0.75280000000000002</v>
      </c>
      <c r="G4336" s="37" t="s">
        <v>1232</v>
      </c>
      <c r="H4336" s="37" t="s">
        <v>2321</v>
      </c>
      <c r="I4336" s="37">
        <v>16</v>
      </c>
      <c r="J4336" s="37" t="s">
        <v>2268</v>
      </c>
      <c r="K4336" s="37">
        <v>1</v>
      </c>
      <c r="L4336" s="37">
        <v>0</v>
      </c>
    </row>
    <row r="4337" spans="1:12" x14ac:dyDescent="0.25">
      <c r="A4337" s="37" t="s">
        <v>5276</v>
      </c>
      <c r="B4337" s="37">
        <v>1</v>
      </c>
      <c r="C4337" s="37">
        <v>0</v>
      </c>
      <c r="D4337" s="37">
        <v>0</v>
      </c>
      <c r="E4337" s="37">
        <v>0</v>
      </c>
      <c r="F4337" s="37">
        <v>1.9761000000000002</v>
      </c>
      <c r="G4337" s="37" t="s">
        <v>1232</v>
      </c>
      <c r="H4337" s="37" t="s">
        <v>2308</v>
      </c>
      <c r="I4337" s="37">
        <v>42</v>
      </c>
      <c r="J4337" s="37" t="s">
        <v>2268</v>
      </c>
      <c r="K4337" s="37">
        <v>1</v>
      </c>
      <c r="L4337" s="37">
        <v>0</v>
      </c>
    </row>
    <row r="4338" spans="1:12" x14ac:dyDescent="0.25">
      <c r="A4338" s="37" t="s">
        <v>5753</v>
      </c>
      <c r="B4338" s="37">
        <v>1</v>
      </c>
      <c r="C4338" s="37">
        <v>0</v>
      </c>
      <c r="D4338" s="37">
        <v>0</v>
      </c>
      <c r="E4338" s="37">
        <v>0</v>
      </c>
      <c r="F4338" s="37">
        <v>9.4100000000000003E-2</v>
      </c>
      <c r="G4338" s="37" t="s">
        <v>1232</v>
      </c>
      <c r="H4338" s="37" t="s">
        <v>2308</v>
      </c>
      <c r="I4338" s="37">
        <v>2</v>
      </c>
      <c r="J4338" s="37" t="s">
        <v>2268</v>
      </c>
      <c r="K4338" s="37">
        <v>1</v>
      </c>
      <c r="L4338" s="37">
        <v>0</v>
      </c>
    </row>
    <row r="4339" spans="1:12" x14ac:dyDescent="0.25">
      <c r="A4339" s="37" t="s">
        <v>3216</v>
      </c>
      <c r="B4339" s="37">
        <v>1</v>
      </c>
      <c r="C4339" s="37">
        <v>0</v>
      </c>
      <c r="D4339" s="37">
        <v>0</v>
      </c>
      <c r="E4339" s="37">
        <v>0</v>
      </c>
      <c r="F4339" s="37">
        <v>0.32930000000000004</v>
      </c>
      <c r="G4339" s="37" t="s">
        <v>2299</v>
      </c>
      <c r="H4339" s="37" t="s">
        <v>2308</v>
      </c>
      <c r="I4339" s="37">
        <v>7</v>
      </c>
      <c r="J4339" s="37" t="s">
        <v>2268</v>
      </c>
      <c r="K4339" s="37">
        <v>1</v>
      </c>
      <c r="L4339" s="37">
        <v>0</v>
      </c>
    </row>
    <row r="4340" spans="1:12" x14ac:dyDescent="0.25">
      <c r="A4340" s="37" t="s">
        <v>3214</v>
      </c>
      <c r="B4340" s="37">
        <v>1</v>
      </c>
      <c r="C4340" s="37">
        <v>0</v>
      </c>
      <c r="D4340" s="37">
        <v>0</v>
      </c>
      <c r="E4340" s="37">
        <v>1</v>
      </c>
      <c r="F4340" s="37">
        <v>0.84689999999999999</v>
      </c>
      <c r="G4340" s="37" t="s">
        <v>2880</v>
      </c>
      <c r="H4340" s="37" t="s">
        <v>2308</v>
      </c>
      <c r="I4340" s="37">
        <v>18</v>
      </c>
      <c r="J4340" s="37" t="s">
        <v>2268</v>
      </c>
      <c r="K4340" s="37">
        <v>1</v>
      </c>
      <c r="L4340" s="37">
        <v>0</v>
      </c>
    </row>
    <row r="4341" spans="1:12" x14ac:dyDescent="0.25">
      <c r="A4341" s="37" t="s">
        <v>4543</v>
      </c>
      <c r="B4341" s="37">
        <v>1</v>
      </c>
      <c r="C4341" s="37">
        <v>0</v>
      </c>
      <c r="D4341" s="37">
        <v>0</v>
      </c>
      <c r="E4341" s="37">
        <v>1</v>
      </c>
      <c r="F4341" s="37">
        <v>0.2823</v>
      </c>
      <c r="G4341" s="37" t="s">
        <v>1222</v>
      </c>
      <c r="H4341" s="37" t="s">
        <v>2321</v>
      </c>
      <c r="I4341" s="37">
        <v>6</v>
      </c>
      <c r="J4341" s="37" t="s">
        <v>2275</v>
      </c>
      <c r="K4341" s="37">
        <v>1</v>
      </c>
      <c r="L4341" s="37">
        <v>0</v>
      </c>
    </row>
    <row r="4342" spans="1:12" x14ac:dyDescent="0.25">
      <c r="A4342" s="37" t="s">
        <v>7312</v>
      </c>
      <c r="B4342" s="37">
        <v>1</v>
      </c>
      <c r="C4342" s="37">
        <v>0</v>
      </c>
      <c r="D4342" s="37">
        <v>0</v>
      </c>
      <c r="E4342" s="37">
        <v>1</v>
      </c>
      <c r="F4342" s="37">
        <v>0.56459999999999999</v>
      </c>
      <c r="G4342" s="37" t="s">
        <v>1222</v>
      </c>
      <c r="H4342" s="37" t="s">
        <v>2321</v>
      </c>
      <c r="I4342" s="37">
        <v>12</v>
      </c>
      <c r="J4342" s="37" t="s">
        <v>2275</v>
      </c>
      <c r="K4342" s="37">
        <v>1</v>
      </c>
      <c r="L4342" s="37">
        <v>0</v>
      </c>
    </row>
    <row r="4343" spans="1:12" x14ac:dyDescent="0.25">
      <c r="A4343" s="37" t="s">
        <v>6087</v>
      </c>
      <c r="B4343" s="37">
        <v>1</v>
      </c>
      <c r="C4343" s="37">
        <v>0</v>
      </c>
      <c r="D4343" s="37">
        <v>0</v>
      </c>
      <c r="E4343" s="37">
        <v>1</v>
      </c>
      <c r="F4343" s="37">
        <v>9.4100000000000003E-2</v>
      </c>
      <c r="G4343" s="37" t="s">
        <v>1222</v>
      </c>
      <c r="H4343" s="37" t="s">
        <v>2321</v>
      </c>
      <c r="I4343" s="37">
        <v>2</v>
      </c>
      <c r="J4343" s="37" t="s">
        <v>2275</v>
      </c>
      <c r="K4343" s="37">
        <v>1</v>
      </c>
      <c r="L4343" s="37">
        <v>0</v>
      </c>
    </row>
    <row r="4344" spans="1:12" x14ac:dyDescent="0.25">
      <c r="A4344" s="37" t="s">
        <v>3201</v>
      </c>
      <c r="B4344" s="37">
        <v>1</v>
      </c>
      <c r="C4344" s="37">
        <v>0</v>
      </c>
      <c r="D4344" s="37">
        <v>0</v>
      </c>
      <c r="E4344" s="37">
        <v>0</v>
      </c>
      <c r="F4344" s="37">
        <v>0.1411</v>
      </c>
      <c r="G4344" s="37" t="s">
        <v>1219</v>
      </c>
      <c r="H4344" s="37" t="s">
        <v>2405</v>
      </c>
      <c r="I4344" s="37">
        <v>3</v>
      </c>
      <c r="J4344" s="37" t="s">
        <v>2268</v>
      </c>
      <c r="K4344" s="37">
        <v>1</v>
      </c>
      <c r="L4344" s="37">
        <v>0</v>
      </c>
    </row>
    <row r="4345" spans="1:12" x14ac:dyDescent="0.25">
      <c r="A4345" s="37" t="s">
        <v>5272</v>
      </c>
      <c r="B4345" s="37">
        <v>1</v>
      </c>
      <c r="C4345" s="37">
        <v>0</v>
      </c>
      <c r="D4345" s="37">
        <v>0</v>
      </c>
      <c r="E4345" s="37">
        <v>1</v>
      </c>
      <c r="F4345" s="37">
        <v>0.2823</v>
      </c>
      <c r="G4345" s="37" t="s">
        <v>1219</v>
      </c>
      <c r="H4345" s="37" t="s">
        <v>2310</v>
      </c>
      <c r="I4345" s="37">
        <v>6</v>
      </c>
      <c r="J4345" s="37" t="s">
        <v>2275</v>
      </c>
      <c r="K4345" s="37">
        <v>1</v>
      </c>
      <c r="L4345" s="37">
        <v>0</v>
      </c>
    </row>
    <row r="4346" spans="1:12" x14ac:dyDescent="0.25">
      <c r="A4346" s="37" t="s">
        <v>3200</v>
      </c>
      <c r="B4346" s="37">
        <v>1</v>
      </c>
      <c r="C4346" s="37">
        <v>0</v>
      </c>
      <c r="D4346" s="37">
        <v>0</v>
      </c>
      <c r="E4346" s="37">
        <v>1</v>
      </c>
      <c r="F4346" s="37">
        <v>0.23520000000000002</v>
      </c>
      <c r="G4346" s="37" t="s">
        <v>1219</v>
      </c>
      <c r="H4346" s="37" t="s">
        <v>2269</v>
      </c>
      <c r="I4346" s="37">
        <v>5</v>
      </c>
      <c r="J4346" s="37" t="s">
        <v>2275</v>
      </c>
      <c r="K4346" s="37">
        <v>1</v>
      </c>
      <c r="L4346" s="37">
        <v>0</v>
      </c>
    </row>
    <row r="4347" spans="1:12" x14ac:dyDescent="0.25">
      <c r="A4347" s="37" t="s">
        <v>4540</v>
      </c>
      <c r="B4347" s="37">
        <v>1</v>
      </c>
      <c r="C4347" s="37">
        <v>0</v>
      </c>
      <c r="D4347" s="37">
        <v>0</v>
      </c>
      <c r="E4347" s="37">
        <v>0</v>
      </c>
      <c r="F4347" s="37">
        <v>0.94100000000000006</v>
      </c>
      <c r="G4347" s="37" t="s">
        <v>1240</v>
      </c>
      <c r="H4347" s="37" t="s">
        <v>2269</v>
      </c>
      <c r="I4347" s="37">
        <v>20</v>
      </c>
      <c r="J4347" s="37" t="s">
        <v>2268</v>
      </c>
      <c r="K4347" s="37">
        <v>1</v>
      </c>
      <c r="L4347" s="37">
        <v>0</v>
      </c>
    </row>
    <row r="4348" spans="1:12" x14ac:dyDescent="0.25">
      <c r="A4348" s="37" t="s">
        <v>8024</v>
      </c>
      <c r="B4348" s="37">
        <v>1</v>
      </c>
      <c r="C4348" s="37">
        <v>0</v>
      </c>
      <c r="D4348" s="37">
        <v>0</v>
      </c>
      <c r="E4348" s="37">
        <v>0</v>
      </c>
      <c r="F4348" s="37">
        <v>1.1292</v>
      </c>
      <c r="G4348" s="37" t="s">
        <v>1270</v>
      </c>
      <c r="H4348" s="37" t="s">
        <v>2308</v>
      </c>
      <c r="I4348" s="37">
        <v>24</v>
      </c>
      <c r="J4348" s="37" t="s">
        <v>2268</v>
      </c>
      <c r="K4348" s="37">
        <v>1</v>
      </c>
      <c r="L4348" s="37">
        <v>0</v>
      </c>
    </row>
    <row r="4349" spans="1:12" x14ac:dyDescent="0.25">
      <c r="A4349" s="37" t="s">
        <v>5271</v>
      </c>
      <c r="B4349" s="37">
        <v>1</v>
      </c>
      <c r="C4349" s="37">
        <v>0</v>
      </c>
      <c r="D4349" s="37">
        <v>0</v>
      </c>
      <c r="E4349" s="37">
        <v>0</v>
      </c>
      <c r="F4349" s="37">
        <v>1.3644000000000001</v>
      </c>
      <c r="G4349" s="37" t="s">
        <v>1240</v>
      </c>
      <c r="H4349" s="37" t="s">
        <v>2269</v>
      </c>
      <c r="I4349" s="37">
        <v>29</v>
      </c>
      <c r="J4349" s="37" t="s">
        <v>2268</v>
      </c>
      <c r="K4349" s="37">
        <v>1</v>
      </c>
      <c r="L4349" s="37">
        <v>0</v>
      </c>
    </row>
    <row r="4350" spans="1:12" x14ac:dyDescent="0.25">
      <c r="A4350" s="37" t="s">
        <v>3192</v>
      </c>
      <c r="B4350" s="37">
        <v>1</v>
      </c>
      <c r="C4350" s="37">
        <v>0</v>
      </c>
      <c r="D4350" s="37">
        <v>0</v>
      </c>
      <c r="E4350" s="37">
        <v>1</v>
      </c>
      <c r="F4350" s="37">
        <v>1.5997000000000001</v>
      </c>
      <c r="G4350" s="37" t="s">
        <v>2880</v>
      </c>
      <c r="H4350" s="37" t="s">
        <v>2308</v>
      </c>
      <c r="I4350" s="37">
        <v>34</v>
      </c>
      <c r="J4350" s="37" t="s">
        <v>2268</v>
      </c>
      <c r="K4350" s="37">
        <v>1</v>
      </c>
      <c r="L4350" s="37">
        <v>0</v>
      </c>
    </row>
    <row r="4351" spans="1:12" x14ac:dyDescent="0.25">
      <c r="A4351" s="37" t="s">
        <v>4536</v>
      </c>
      <c r="B4351" s="37">
        <v>1</v>
      </c>
      <c r="C4351" s="37">
        <v>0</v>
      </c>
      <c r="D4351" s="37">
        <v>0</v>
      </c>
      <c r="E4351" s="37">
        <v>1</v>
      </c>
      <c r="F4351" s="37">
        <v>9.4100000000000003E-2</v>
      </c>
      <c r="G4351" s="37" t="s">
        <v>2880</v>
      </c>
      <c r="H4351" s="37" t="s">
        <v>2308</v>
      </c>
      <c r="I4351" s="37">
        <v>2</v>
      </c>
      <c r="J4351" s="37" t="s">
        <v>2268</v>
      </c>
      <c r="K4351" s="37">
        <v>1</v>
      </c>
      <c r="L4351" s="37">
        <v>0</v>
      </c>
    </row>
    <row r="4352" spans="1:12" x14ac:dyDescent="0.25">
      <c r="A4352" s="37" t="s">
        <v>6086</v>
      </c>
      <c r="B4352" s="37">
        <v>1</v>
      </c>
      <c r="C4352" s="37">
        <v>0</v>
      </c>
      <c r="D4352" s="37">
        <v>0</v>
      </c>
      <c r="E4352" s="37">
        <v>1</v>
      </c>
      <c r="F4352" s="37">
        <v>1.8820000000000001</v>
      </c>
      <c r="G4352" s="37" t="s">
        <v>2299</v>
      </c>
      <c r="H4352" s="37" t="s">
        <v>2308</v>
      </c>
      <c r="I4352" s="37">
        <v>40</v>
      </c>
      <c r="J4352" s="37" t="s">
        <v>2268</v>
      </c>
      <c r="K4352" s="37">
        <v>1</v>
      </c>
      <c r="L4352" s="37">
        <v>0</v>
      </c>
    </row>
    <row r="4353" spans="1:12" x14ac:dyDescent="0.25">
      <c r="A4353" s="37" t="s">
        <v>6085</v>
      </c>
      <c r="B4353" s="37">
        <v>1</v>
      </c>
      <c r="C4353" s="37">
        <v>0</v>
      </c>
      <c r="D4353" s="37">
        <v>0</v>
      </c>
      <c r="E4353" s="37">
        <v>0</v>
      </c>
      <c r="F4353" s="37">
        <v>0.47050000000000003</v>
      </c>
      <c r="G4353" s="37" t="s">
        <v>5176</v>
      </c>
      <c r="H4353" s="37" t="s">
        <v>2308</v>
      </c>
      <c r="I4353" s="37">
        <v>10</v>
      </c>
      <c r="J4353" s="37" t="s">
        <v>2268</v>
      </c>
      <c r="K4353" s="37">
        <v>1</v>
      </c>
      <c r="L4353" s="37">
        <v>0</v>
      </c>
    </row>
    <row r="4354" spans="1:12" x14ac:dyDescent="0.25">
      <c r="A4354" s="37" t="s">
        <v>4535</v>
      </c>
      <c r="B4354" s="37">
        <v>1</v>
      </c>
      <c r="C4354" s="37">
        <v>0</v>
      </c>
      <c r="D4354" s="37">
        <v>0</v>
      </c>
      <c r="E4354" s="37">
        <v>1</v>
      </c>
      <c r="F4354" s="37">
        <v>1.6467000000000001</v>
      </c>
      <c r="G4354" s="37" t="s">
        <v>1226</v>
      </c>
      <c r="H4354" s="37" t="s">
        <v>3297</v>
      </c>
      <c r="I4354" s="37">
        <v>35</v>
      </c>
      <c r="J4354" s="37" t="s">
        <v>2275</v>
      </c>
      <c r="K4354" s="37">
        <v>1</v>
      </c>
      <c r="L4354" s="37">
        <v>0</v>
      </c>
    </row>
    <row r="4355" spans="1:12" x14ac:dyDescent="0.25">
      <c r="A4355" s="37" t="s">
        <v>5267</v>
      </c>
      <c r="B4355" s="37">
        <v>1</v>
      </c>
      <c r="C4355" s="37">
        <v>0</v>
      </c>
      <c r="D4355" s="37">
        <v>0</v>
      </c>
      <c r="E4355" s="37">
        <v>1</v>
      </c>
      <c r="F4355" s="37">
        <v>0.2823</v>
      </c>
      <c r="G4355" s="37" t="s">
        <v>1219</v>
      </c>
      <c r="H4355" s="37" t="s">
        <v>2310</v>
      </c>
      <c r="I4355" s="37">
        <v>6</v>
      </c>
      <c r="J4355" s="37" t="s">
        <v>2275</v>
      </c>
      <c r="K4355" s="37">
        <v>1</v>
      </c>
      <c r="L4355" s="37">
        <v>0</v>
      </c>
    </row>
    <row r="4356" spans="1:12" x14ac:dyDescent="0.25">
      <c r="A4356" s="37" t="s">
        <v>3179</v>
      </c>
      <c r="B4356" s="37">
        <v>1</v>
      </c>
      <c r="C4356" s="37">
        <v>0</v>
      </c>
      <c r="D4356" s="37">
        <v>0</v>
      </c>
      <c r="E4356" s="37">
        <v>1</v>
      </c>
      <c r="F4356" s="37">
        <v>1.0821000000000001</v>
      </c>
      <c r="G4356" s="37" t="s">
        <v>1222</v>
      </c>
      <c r="H4356" s="37" t="s">
        <v>2310</v>
      </c>
      <c r="I4356" s="37">
        <v>23</v>
      </c>
      <c r="J4356" s="37" t="s">
        <v>2275</v>
      </c>
      <c r="K4356" s="37">
        <v>1</v>
      </c>
      <c r="L4356" s="37">
        <v>0</v>
      </c>
    </row>
    <row r="4357" spans="1:12" x14ac:dyDescent="0.25">
      <c r="A4357" s="37" t="s">
        <v>5266</v>
      </c>
      <c r="B4357" s="37">
        <v>1</v>
      </c>
      <c r="C4357" s="37">
        <v>0</v>
      </c>
      <c r="D4357" s="37">
        <v>0</v>
      </c>
      <c r="E4357" s="37">
        <v>0</v>
      </c>
      <c r="F4357" s="37">
        <v>0.37640000000000001</v>
      </c>
      <c r="G4357" s="37" t="s">
        <v>1222</v>
      </c>
      <c r="H4357" s="37" t="s">
        <v>2310</v>
      </c>
      <c r="I4357" s="37">
        <v>8</v>
      </c>
      <c r="J4357" s="37" t="s">
        <v>2275</v>
      </c>
      <c r="K4357" s="37">
        <v>1</v>
      </c>
      <c r="L4357" s="37">
        <v>0</v>
      </c>
    </row>
    <row r="4358" spans="1:12" x14ac:dyDescent="0.25">
      <c r="A4358" s="37" t="s">
        <v>3169</v>
      </c>
      <c r="B4358" s="37">
        <v>1</v>
      </c>
      <c r="C4358" s="37">
        <v>0</v>
      </c>
      <c r="D4358" s="37">
        <v>0</v>
      </c>
      <c r="E4358" s="37">
        <v>1</v>
      </c>
      <c r="F4358" s="37">
        <v>0.37640000000000001</v>
      </c>
      <c r="G4358" s="37" t="s">
        <v>1235</v>
      </c>
      <c r="H4358" s="37" t="s">
        <v>2310</v>
      </c>
      <c r="I4358" s="37">
        <v>8</v>
      </c>
      <c r="J4358" s="37" t="s">
        <v>2275</v>
      </c>
      <c r="K4358" s="37">
        <v>1</v>
      </c>
      <c r="L4358" s="37">
        <v>0</v>
      </c>
    </row>
    <row r="4359" spans="1:12" x14ac:dyDescent="0.25">
      <c r="A4359" s="37" t="s">
        <v>5750</v>
      </c>
      <c r="B4359" s="37">
        <v>1</v>
      </c>
      <c r="C4359" s="37">
        <v>0</v>
      </c>
      <c r="D4359" s="37">
        <v>0</v>
      </c>
      <c r="E4359" s="37">
        <v>1</v>
      </c>
      <c r="F4359" s="37">
        <v>1.0821000000000001</v>
      </c>
      <c r="G4359" s="37" t="s">
        <v>1219</v>
      </c>
      <c r="H4359" s="37" t="s">
        <v>2310</v>
      </c>
      <c r="I4359" s="37">
        <v>23</v>
      </c>
      <c r="J4359" s="37" t="s">
        <v>2268</v>
      </c>
      <c r="K4359" s="37">
        <v>1</v>
      </c>
      <c r="L4359" s="37">
        <v>0</v>
      </c>
    </row>
    <row r="4360" spans="1:12" x14ac:dyDescent="0.25">
      <c r="A4360" s="37" t="s">
        <v>6083</v>
      </c>
      <c r="B4360" s="37">
        <v>1</v>
      </c>
      <c r="C4360" s="37">
        <v>0</v>
      </c>
      <c r="D4360" s="37">
        <v>0</v>
      </c>
      <c r="E4360" s="37">
        <v>0</v>
      </c>
      <c r="F4360" s="37">
        <v>0.37640000000000001</v>
      </c>
      <c r="G4360" s="37" t="s">
        <v>1222</v>
      </c>
      <c r="H4360" s="37" t="s">
        <v>2310</v>
      </c>
      <c r="I4360" s="37">
        <v>8</v>
      </c>
      <c r="J4360" s="37" t="s">
        <v>2275</v>
      </c>
      <c r="K4360" s="37">
        <v>1</v>
      </c>
      <c r="L4360" s="37">
        <v>0</v>
      </c>
    </row>
    <row r="4361" spans="1:12" x14ac:dyDescent="0.25">
      <c r="A4361" s="37" t="s">
        <v>3164</v>
      </c>
      <c r="B4361" s="37">
        <v>1</v>
      </c>
      <c r="C4361" s="37">
        <v>0</v>
      </c>
      <c r="D4361" s="37">
        <v>0</v>
      </c>
      <c r="E4361" s="37">
        <v>1</v>
      </c>
      <c r="F4361" s="37">
        <v>0.37640000000000001</v>
      </c>
      <c r="G4361" s="37" t="s">
        <v>1235</v>
      </c>
      <c r="H4361" s="37" t="s">
        <v>2310</v>
      </c>
      <c r="I4361" s="37">
        <v>8</v>
      </c>
      <c r="J4361" s="37" t="s">
        <v>2275</v>
      </c>
      <c r="K4361" s="37">
        <v>1</v>
      </c>
      <c r="L4361" s="37">
        <v>0</v>
      </c>
    </row>
    <row r="4362" spans="1:12" x14ac:dyDescent="0.25">
      <c r="A4362" s="37" t="s">
        <v>5262</v>
      </c>
      <c r="B4362" s="37">
        <v>1</v>
      </c>
      <c r="C4362" s="37">
        <v>0</v>
      </c>
      <c r="D4362" s="37">
        <v>0</v>
      </c>
      <c r="E4362" s="37">
        <v>0</v>
      </c>
      <c r="F4362" s="37">
        <v>0.37640000000000001</v>
      </c>
      <c r="G4362" s="37" t="s">
        <v>1228</v>
      </c>
      <c r="H4362" s="37" t="s">
        <v>2310</v>
      </c>
      <c r="I4362" s="37">
        <v>8</v>
      </c>
      <c r="J4362" s="37" t="s">
        <v>2275</v>
      </c>
      <c r="K4362" s="37">
        <v>1</v>
      </c>
      <c r="L4362" s="37">
        <v>0</v>
      </c>
    </row>
    <row r="4363" spans="1:12" x14ac:dyDescent="0.25">
      <c r="A4363" s="37" t="s">
        <v>5749</v>
      </c>
      <c r="B4363" s="37">
        <v>1</v>
      </c>
      <c r="C4363" s="37">
        <v>0</v>
      </c>
      <c r="D4363" s="37">
        <v>0</v>
      </c>
      <c r="E4363" s="37">
        <v>0</v>
      </c>
      <c r="F4363" s="37">
        <v>0.61160000000000003</v>
      </c>
      <c r="G4363" s="37" t="s">
        <v>2299</v>
      </c>
      <c r="H4363" s="37" t="s">
        <v>2308</v>
      </c>
      <c r="I4363" s="37">
        <v>13</v>
      </c>
      <c r="J4363" s="37" t="s">
        <v>2275</v>
      </c>
      <c r="K4363" s="37">
        <v>1</v>
      </c>
      <c r="L4363" s="37">
        <v>0</v>
      </c>
    </row>
    <row r="4364" spans="1:12" x14ac:dyDescent="0.25">
      <c r="A4364" s="37" t="s">
        <v>5748</v>
      </c>
      <c r="B4364" s="37">
        <v>1</v>
      </c>
      <c r="C4364" s="37">
        <v>0</v>
      </c>
      <c r="D4364" s="37">
        <v>0</v>
      </c>
      <c r="E4364" s="37">
        <v>0</v>
      </c>
      <c r="F4364" s="37">
        <v>0.1411</v>
      </c>
      <c r="G4364" s="37" t="s">
        <v>2299</v>
      </c>
      <c r="H4364" s="37" t="s">
        <v>2308</v>
      </c>
      <c r="I4364" s="37">
        <v>3</v>
      </c>
      <c r="J4364" s="37" t="s">
        <v>2268</v>
      </c>
      <c r="K4364" s="37">
        <v>1</v>
      </c>
      <c r="L4364" s="37">
        <v>0</v>
      </c>
    </row>
    <row r="4365" spans="1:12" x14ac:dyDescent="0.25">
      <c r="A4365" s="37" t="s">
        <v>3161</v>
      </c>
      <c r="B4365" s="37">
        <v>1</v>
      </c>
      <c r="C4365" s="37">
        <v>0</v>
      </c>
      <c r="D4365" s="37">
        <v>1</v>
      </c>
      <c r="E4365" s="37">
        <v>0</v>
      </c>
      <c r="F4365" s="37">
        <v>2.3995000000000002</v>
      </c>
      <c r="G4365" s="37" t="s">
        <v>2299</v>
      </c>
      <c r="H4365" s="37" t="s">
        <v>2308</v>
      </c>
      <c r="I4365" s="37">
        <v>51</v>
      </c>
      <c r="J4365" s="37" t="s">
        <v>2268</v>
      </c>
      <c r="K4365" s="37">
        <v>1</v>
      </c>
      <c r="L4365" s="37">
        <v>1</v>
      </c>
    </row>
    <row r="4366" spans="1:12" x14ac:dyDescent="0.25">
      <c r="A4366" s="37" t="s">
        <v>3157</v>
      </c>
      <c r="B4366" s="37">
        <v>1</v>
      </c>
      <c r="C4366" s="37">
        <v>0</v>
      </c>
      <c r="D4366" s="37">
        <v>0</v>
      </c>
      <c r="E4366" s="37">
        <v>1</v>
      </c>
      <c r="F4366" s="37">
        <v>0.23520000000000002</v>
      </c>
      <c r="G4366" s="37" t="s">
        <v>1219</v>
      </c>
      <c r="H4366" s="37" t="s">
        <v>2405</v>
      </c>
      <c r="I4366" s="37">
        <v>5</v>
      </c>
      <c r="J4366" s="37" t="s">
        <v>2275</v>
      </c>
      <c r="K4366" s="37">
        <v>1</v>
      </c>
      <c r="L4366" s="37">
        <v>0</v>
      </c>
    </row>
    <row r="4367" spans="1:12" x14ac:dyDescent="0.25">
      <c r="A4367" s="37" t="s">
        <v>6613</v>
      </c>
      <c r="B4367" s="37">
        <v>1</v>
      </c>
      <c r="C4367" s="37">
        <v>0</v>
      </c>
      <c r="D4367" s="37">
        <v>0</v>
      </c>
      <c r="E4367" s="37">
        <v>1</v>
      </c>
      <c r="F4367" s="37">
        <v>1.1052999999999999</v>
      </c>
      <c r="G4367" s="37" t="s">
        <v>2299</v>
      </c>
      <c r="H4367" s="37" t="s">
        <v>2308</v>
      </c>
      <c r="I4367" s="37">
        <v>59</v>
      </c>
      <c r="J4367" s="37" t="s">
        <v>2275</v>
      </c>
      <c r="K4367" s="37">
        <v>1</v>
      </c>
      <c r="L4367" s="37">
        <v>0</v>
      </c>
    </row>
    <row r="4368" spans="1:12" x14ac:dyDescent="0.25">
      <c r="A4368" s="37" t="s">
        <v>4526</v>
      </c>
      <c r="B4368" s="37">
        <v>1</v>
      </c>
      <c r="C4368" s="37">
        <v>0</v>
      </c>
      <c r="D4368" s="37">
        <v>0</v>
      </c>
      <c r="E4368" s="37">
        <v>0</v>
      </c>
      <c r="F4368" s="37">
        <v>0.18820000000000001</v>
      </c>
      <c r="G4368" s="37" t="s">
        <v>2299</v>
      </c>
      <c r="H4368" s="37" t="s">
        <v>2308</v>
      </c>
      <c r="I4368" s="37">
        <v>4</v>
      </c>
      <c r="J4368" s="37" t="s">
        <v>2268</v>
      </c>
      <c r="K4368" s="37">
        <v>1</v>
      </c>
      <c r="L4368" s="37">
        <v>0</v>
      </c>
    </row>
    <row r="4369" spans="1:12" x14ac:dyDescent="0.25">
      <c r="A4369" s="37" t="s">
        <v>4525</v>
      </c>
      <c r="B4369" s="37">
        <v>1</v>
      </c>
      <c r="C4369" s="37">
        <v>0</v>
      </c>
      <c r="D4369" s="37">
        <v>0</v>
      </c>
      <c r="E4369" s="37">
        <v>0</v>
      </c>
      <c r="F4369" s="37">
        <v>0.94100000000000006</v>
      </c>
      <c r="G4369" s="37" t="s">
        <v>2299</v>
      </c>
      <c r="H4369" s="37" t="s">
        <v>2308</v>
      </c>
      <c r="I4369" s="37">
        <v>20</v>
      </c>
      <c r="J4369" s="37" t="s">
        <v>2268</v>
      </c>
      <c r="K4369" s="37">
        <v>1</v>
      </c>
      <c r="L4369" s="37">
        <v>0</v>
      </c>
    </row>
    <row r="4370" spans="1:12" x14ac:dyDescent="0.25">
      <c r="A4370" s="37" t="s">
        <v>3152</v>
      </c>
      <c r="B4370" s="37">
        <v>1</v>
      </c>
      <c r="C4370" s="37">
        <v>0</v>
      </c>
      <c r="D4370" s="37">
        <v>0</v>
      </c>
      <c r="E4370" s="37">
        <v>0</v>
      </c>
      <c r="F4370" s="37">
        <v>4.7E-2</v>
      </c>
      <c r="G4370" s="37" t="s">
        <v>1227</v>
      </c>
      <c r="H4370" s="37" t="s">
        <v>2308</v>
      </c>
      <c r="I4370" s="37">
        <v>1</v>
      </c>
      <c r="J4370" s="37" t="s">
        <v>2275</v>
      </c>
      <c r="K4370" s="37">
        <v>1</v>
      </c>
      <c r="L4370" s="37">
        <v>0</v>
      </c>
    </row>
    <row r="4371" spans="1:12" x14ac:dyDescent="0.25">
      <c r="A4371" s="37" t="s">
        <v>5259</v>
      </c>
      <c r="B4371" s="37">
        <v>1</v>
      </c>
      <c r="C4371" s="37">
        <v>0</v>
      </c>
      <c r="D4371" s="37">
        <v>1</v>
      </c>
      <c r="E4371" s="37">
        <v>0</v>
      </c>
      <c r="F4371" s="37">
        <v>3.0582000000000003</v>
      </c>
      <c r="G4371" s="37" t="s">
        <v>1247</v>
      </c>
      <c r="H4371" s="37" t="s">
        <v>2308</v>
      </c>
      <c r="I4371" s="37">
        <v>65</v>
      </c>
      <c r="J4371" s="37" t="s">
        <v>2268</v>
      </c>
      <c r="K4371" s="37">
        <v>1</v>
      </c>
      <c r="L4371" s="37">
        <v>1</v>
      </c>
    </row>
    <row r="4372" spans="1:12" x14ac:dyDescent="0.25">
      <c r="A4372" s="37" t="s">
        <v>3148</v>
      </c>
      <c r="B4372" s="37">
        <v>1</v>
      </c>
      <c r="C4372" s="37">
        <v>0</v>
      </c>
      <c r="D4372" s="37">
        <v>0</v>
      </c>
      <c r="E4372" s="37">
        <v>0</v>
      </c>
      <c r="F4372" s="37">
        <v>1.1762000000000001</v>
      </c>
      <c r="G4372" s="37" t="s">
        <v>2299</v>
      </c>
      <c r="H4372" s="37" t="s">
        <v>2308</v>
      </c>
      <c r="I4372" s="37">
        <v>25</v>
      </c>
      <c r="J4372" s="37" t="s">
        <v>2268</v>
      </c>
      <c r="K4372" s="37">
        <v>1</v>
      </c>
      <c r="L4372" s="37">
        <v>0</v>
      </c>
    </row>
    <row r="4373" spans="1:12" x14ac:dyDescent="0.25">
      <c r="A4373" s="37" t="s">
        <v>7309</v>
      </c>
      <c r="B4373" s="37">
        <v>1</v>
      </c>
      <c r="C4373" s="37">
        <v>0</v>
      </c>
      <c r="D4373" s="37">
        <v>0</v>
      </c>
      <c r="E4373" s="37">
        <v>0</v>
      </c>
      <c r="F4373" s="37">
        <v>0.4234</v>
      </c>
      <c r="G4373" s="37" t="s">
        <v>2288</v>
      </c>
      <c r="H4373" s="37" t="s">
        <v>2382</v>
      </c>
      <c r="I4373" s="37">
        <v>9</v>
      </c>
      <c r="J4373" s="37" t="s">
        <v>2275</v>
      </c>
      <c r="K4373" s="37">
        <v>1</v>
      </c>
      <c r="L4373" s="37">
        <v>0</v>
      </c>
    </row>
    <row r="4374" spans="1:12" x14ac:dyDescent="0.25">
      <c r="A4374" s="37" t="s">
        <v>6369</v>
      </c>
      <c r="B4374" s="37">
        <v>1</v>
      </c>
      <c r="C4374" s="37">
        <v>0</v>
      </c>
      <c r="D4374" s="37">
        <v>0</v>
      </c>
      <c r="E4374" s="37">
        <v>0</v>
      </c>
      <c r="F4374" s="37">
        <v>0.1411</v>
      </c>
      <c r="G4374" s="37" t="s">
        <v>1254</v>
      </c>
      <c r="H4374" s="37" t="s">
        <v>2308</v>
      </c>
      <c r="I4374" s="37">
        <v>3</v>
      </c>
      <c r="J4374" s="37" t="s">
        <v>2275</v>
      </c>
      <c r="K4374" s="37">
        <v>1</v>
      </c>
      <c r="L4374" s="37">
        <v>0</v>
      </c>
    </row>
    <row r="4375" spans="1:12" x14ac:dyDescent="0.25">
      <c r="A4375" s="37" t="s">
        <v>7061</v>
      </c>
      <c r="B4375" s="37">
        <v>1</v>
      </c>
      <c r="C4375" s="37">
        <v>0</v>
      </c>
      <c r="D4375" s="37">
        <v>0</v>
      </c>
      <c r="E4375" s="37">
        <v>0</v>
      </c>
      <c r="F4375" s="37">
        <v>1.1762000000000001</v>
      </c>
      <c r="G4375" s="37" t="s">
        <v>1235</v>
      </c>
      <c r="H4375" s="37" t="s">
        <v>2321</v>
      </c>
      <c r="I4375" s="37">
        <v>25</v>
      </c>
      <c r="J4375" s="37" t="s">
        <v>2275</v>
      </c>
      <c r="K4375" s="37">
        <v>1</v>
      </c>
      <c r="L4375" s="37">
        <v>0</v>
      </c>
    </row>
    <row r="4376" spans="1:12" x14ac:dyDescent="0.25">
      <c r="A4376" s="37" t="s">
        <v>7060</v>
      </c>
      <c r="B4376" s="37">
        <v>1</v>
      </c>
      <c r="C4376" s="37">
        <v>0</v>
      </c>
      <c r="D4376" s="37">
        <v>1</v>
      </c>
      <c r="E4376" s="37">
        <v>0</v>
      </c>
      <c r="F4376" s="37">
        <v>2.4466000000000001</v>
      </c>
      <c r="G4376" s="37" t="s">
        <v>1230</v>
      </c>
      <c r="H4376" s="37" t="s">
        <v>2321</v>
      </c>
      <c r="I4376" s="37">
        <v>52</v>
      </c>
      <c r="J4376" s="37" t="s">
        <v>2275</v>
      </c>
      <c r="K4376" s="37">
        <v>1</v>
      </c>
      <c r="L4376" s="37">
        <v>1</v>
      </c>
    </row>
    <row r="4377" spans="1:12" x14ac:dyDescent="0.25">
      <c r="A4377" s="37" t="s">
        <v>3137</v>
      </c>
      <c r="B4377" s="37">
        <v>1</v>
      </c>
      <c r="C4377" s="37">
        <v>0</v>
      </c>
      <c r="D4377" s="37">
        <v>0</v>
      </c>
      <c r="E4377" s="37">
        <v>1</v>
      </c>
      <c r="F4377" s="37">
        <v>0.56459999999999999</v>
      </c>
      <c r="G4377" s="37" t="s">
        <v>1222</v>
      </c>
      <c r="H4377" s="37" t="s">
        <v>2310</v>
      </c>
      <c r="I4377" s="37">
        <v>12</v>
      </c>
      <c r="J4377" s="37" t="s">
        <v>2275</v>
      </c>
      <c r="K4377" s="37">
        <v>1</v>
      </c>
      <c r="L4377" s="37">
        <v>0</v>
      </c>
    </row>
    <row r="4378" spans="1:12" x14ac:dyDescent="0.25">
      <c r="A4378" s="37" t="s">
        <v>6079</v>
      </c>
      <c r="B4378" s="37">
        <v>1</v>
      </c>
      <c r="C4378" s="37">
        <v>0</v>
      </c>
      <c r="D4378" s="37">
        <v>0</v>
      </c>
      <c r="E4378" s="37">
        <v>1</v>
      </c>
      <c r="F4378" s="37">
        <v>0.32930000000000004</v>
      </c>
      <c r="G4378" s="37" t="s">
        <v>1222</v>
      </c>
      <c r="H4378" s="37" t="s">
        <v>2321</v>
      </c>
      <c r="I4378" s="37">
        <v>7</v>
      </c>
      <c r="J4378" s="37" t="s">
        <v>2275</v>
      </c>
      <c r="K4378" s="37">
        <v>1</v>
      </c>
      <c r="L4378" s="37">
        <v>0</v>
      </c>
    </row>
    <row r="4379" spans="1:12" x14ac:dyDescent="0.25">
      <c r="A4379" s="37" t="s">
        <v>4513</v>
      </c>
      <c r="B4379" s="37">
        <v>1</v>
      </c>
      <c r="C4379" s="37">
        <v>0</v>
      </c>
      <c r="D4379" s="37">
        <v>0</v>
      </c>
      <c r="E4379" s="37">
        <v>0</v>
      </c>
      <c r="F4379" s="37">
        <v>0.37640000000000001</v>
      </c>
      <c r="G4379" s="37" t="s">
        <v>1222</v>
      </c>
      <c r="H4379" s="37" t="s">
        <v>2310</v>
      </c>
      <c r="I4379" s="37">
        <v>8</v>
      </c>
      <c r="J4379" s="37" t="s">
        <v>2275</v>
      </c>
      <c r="K4379" s="37">
        <v>1</v>
      </c>
      <c r="L4379" s="37">
        <v>0</v>
      </c>
    </row>
    <row r="4380" spans="1:12" x14ac:dyDescent="0.25">
      <c r="A4380" s="37" t="s">
        <v>4512</v>
      </c>
      <c r="B4380" s="37">
        <v>1</v>
      </c>
      <c r="C4380" s="37">
        <v>0</v>
      </c>
      <c r="D4380" s="37">
        <v>0</v>
      </c>
      <c r="E4380" s="37">
        <v>0</v>
      </c>
      <c r="F4380" s="37">
        <v>0.94100000000000006</v>
      </c>
      <c r="G4380" s="37" t="s">
        <v>1219</v>
      </c>
      <c r="H4380" s="37" t="s">
        <v>2310</v>
      </c>
      <c r="I4380" s="37">
        <v>20</v>
      </c>
      <c r="J4380" s="37" t="s">
        <v>2275</v>
      </c>
      <c r="K4380" s="37">
        <v>1</v>
      </c>
      <c r="L4380" s="37">
        <v>0</v>
      </c>
    </row>
    <row r="4381" spans="1:12" x14ac:dyDescent="0.25">
      <c r="A4381" s="37" t="s">
        <v>3134</v>
      </c>
      <c r="B4381" s="37">
        <v>1</v>
      </c>
      <c r="C4381" s="37">
        <v>0</v>
      </c>
      <c r="D4381" s="37">
        <v>0</v>
      </c>
      <c r="E4381" s="37">
        <v>1</v>
      </c>
      <c r="F4381" s="37">
        <v>0.89390000000000003</v>
      </c>
      <c r="G4381" s="37" t="s">
        <v>1232</v>
      </c>
      <c r="H4381" s="37" t="s">
        <v>2321</v>
      </c>
      <c r="I4381" s="37">
        <v>19</v>
      </c>
      <c r="J4381" s="37" t="s">
        <v>2268</v>
      </c>
      <c r="K4381" s="37">
        <v>1</v>
      </c>
      <c r="L4381" s="37">
        <v>0</v>
      </c>
    </row>
    <row r="4382" spans="1:12" x14ac:dyDescent="0.25">
      <c r="A4382" s="37" t="s">
        <v>6368</v>
      </c>
      <c r="B4382" s="37">
        <v>1</v>
      </c>
      <c r="C4382" s="37">
        <v>0</v>
      </c>
      <c r="D4382" s="37">
        <v>1</v>
      </c>
      <c r="E4382" s="37">
        <v>0</v>
      </c>
      <c r="F4382" s="37">
        <v>5.9752000000000001</v>
      </c>
      <c r="G4382" s="37" t="s">
        <v>2299</v>
      </c>
      <c r="H4382" s="37" t="s">
        <v>2308</v>
      </c>
      <c r="I4382" s="37">
        <v>127</v>
      </c>
      <c r="J4382" s="37" t="s">
        <v>2268</v>
      </c>
      <c r="K4382" s="37">
        <v>1</v>
      </c>
      <c r="L4382" s="37">
        <v>1</v>
      </c>
    </row>
    <row r="4383" spans="1:12" x14ac:dyDescent="0.25">
      <c r="A4383" s="37" t="s">
        <v>7388</v>
      </c>
      <c r="B4383" s="37">
        <v>1</v>
      </c>
      <c r="C4383" s="37">
        <v>0</v>
      </c>
      <c r="D4383" s="37">
        <v>0</v>
      </c>
      <c r="E4383" s="37">
        <v>0</v>
      </c>
      <c r="F4383" s="37">
        <v>1.7408000000000001</v>
      </c>
      <c r="G4383" s="37" t="s">
        <v>2299</v>
      </c>
      <c r="H4383" s="37" t="s">
        <v>2308</v>
      </c>
      <c r="I4383" s="37">
        <v>37</v>
      </c>
      <c r="J4383" s="37" t="s">
        <v>2275</v>
      </c>
      <c r="K4383" s="37">
        <v>1</v>
      </c>
      <c r="L4383" s="37">
        <v>0</v>
      </c>
    </row>
    <row r="4384" spans="1:12" x14ac:dyDescent="0.25">
      <c r="A4384" s="37" t="s">
        <v>5741</v>
      </c>
      <c r="B4384" s="37">
        <v>1</v>
      </c>
      <c r="C4384" s="37">
        <v>0</v>
      </c>
      <c r="D4384" s="37">
        <v>1</v>
      </c>
      <c r="E4384" s="37">
        <v>0</v>
      </c>
      <c r="F4384" s="37">
        <v>6.1634000000000002</v>
      </c>
      <c r="G4384" s="37" t="s">
        <v>2299</v>
      </c>
      <c r="H4384" s="37" t="s">
        <v>2308</v>
      </c>
      <c r="I4384" s="37">
        <v>131</v>
      </c>
      <c r="J4384" s="37" t="s">
        <v>2268</v>
      </c>
      <c r="K4384" s="37">
        <v>1</v>
      </c>
      <c r="L4384" s="37">
        <v>1</v>
      </c>
    </row>
    <row r="4385" spans="1:12" x14ac:dyDescent="0.25">
      <c r="A4385" s="37" t="s">
        <v>4509</v>
      </c>
      <c r="B4385" s="37">
        <v>1</v>
      </c>
      <c r="C4385" s="37">
        <v>0</v>
      </c>
      <c r="D4385" s="37">
        <v>0</v>
      </c>
      <c r="E4385" s="37">
        <v>0</v>
      </c>
      <c r="F4385" s="37">
        <v>0.23520000000000002</v>
      </c>
      <c r="G4385" s="37" t="s">
        <v>2299</v>
      </c>
      <c r="H4385" s="37" t="s">
        <v>2308</v>
      </c>
      <c r="I4385" s="37">
        <v>5</v>
      </c>
      <c r="J4385" s="37" t="s">
        <v>2268</v>
      </c>
      <c r="K4385" s="37">
        <v>1</v>
      </c>
      <c r="L4385" s="37">
        <v>0</v>
      </c>
    </row>
    <row r="4386" spans="1:12" x14ac:dyDescent="0.25">
      <c r="A4386" s="37" t="s">
        <v>3126</v>
      </c>
      <c r="B4386" s="37">
        <v>1</v>
      </c>
      <c r="C4386" s="37">
        <v>0</v>
      </c>
      <c r="D4386" s="37">
        <v>0</v>
      </c>
      <c r="E4386" s="37">
        <v>1</v>
      </c>
      <c r="F4386" s="37">
        <v>1.7879</v>
      </c>
      <c r="G4386" s="37" t="s">
        <v>1220</v>
      </c>
      <c r="H4386" s="37" t="s">
        <v>2308</v>
      </c>
      <c r="I4386" s="37">
        <v>38</v>
      </c>
      <c r="J4386" s="37" t="s">
        <v>2275</v>
      </c>
      <c r="K4386" s="37">
        <v>1</v>
      </c>
      <c r="L4386" s="37">
        <v>0</v>
      </c>
    </row>
    <row r="4387" spans="1:12" x14ac:dyDescent="0.25">
      <c r="A4387" s="37" t="s">
        <v>7195</v>
      </c>
      <c r="B4387" s="37">
        <v>1</v>
      </c>
      <c r="C4387" s="37">
        <v>0</v>
      </c>
      <c r="D4387" s="37">
        <v>0</v>
      </c>
      <c r="E4387" s="37">
        <v>0</v>
      </c>
      <c r="F4387" s="37">
        <v>0.32930000000000004</v>
      </c>
      <c r="G4387" s="37" t="s">
        <v>2456</v>
      </c>
      <c r="H4387" s="37" t="s">
        <v>2308</v>
      </c>
      <c r="I4387" s="37">
        <v>7</v>
      </c>
      <c r="J4387" s="37" t="s">
        <v>2275</v>
      </c>
      <c r="K4387" s="37">
        <v>1</v>
      </c>
      <c r="L4387" s="37">
        <v>0</v>
      </c>
    </row>
    <row r="4388" spans="1:12" x14ac:dyDescent="0.25">
      <c r="A4388" s="37" t="s">
        <v>4508</v>
      </c>
      <c r="B4388" s="37">
        <v>1</v>
      </c>
      <c r="C4388" s="37">
        <v>0</v>
      </c>
      <c r="D4388" s="37">
        <v>0</v>
      </c>
      <c r="E4388" s="37">
        <v>0</v>
      </c>
      <c r="F4388" s="37">
        <v>0.1411</v>
      </c>
      <c r="G4388" s="37" t="s">
        <v>2456</v>
      </c>
      <c r="H4388" s="37" t="s">
        <v>2308</v>
      </c>
      <c r="I4388" s="37">
        <v>3</v>
      </c>
      <c r="J4388" s="37" t="s">
        <v>2268</v>
      </c>
      <c r="K4388" s="37">
        <v>1</v>
      </c>
      <c r="L4388" s="37">
        <v>0</v>
      </c>
    </row>
    <row r="4389" spans="1:12" x14ac:dyDescent="0.25">
      <c r="A4389" s="37" t="s">
        <v>6076</v>
      </c>
      <c r="B4389" s="37">
        <v>1</v>
      </c>
      <c r="C4389" s="37">
        <v>0</v>
      </c>
      <c r="D4389" s="37">
        <v>1</v>
      </c>
      <c r="E4389" s="37">
        <v>1</v>
      </c>
      <c r="F4389" s="37">
        <v>5.8341000000000003</v>
      </c>
      <c r="G4389" s="37" t="s">
        <v>2456</v>
      </c>
      <c r="H4389" s="37" t="s">
        <v>2308</v>
      </c>
      <c r="I4389" s="37">
        <v>124</v>
      </c>
      <c r="J4389" s="37" t="s">
        <v>2268</v>
      </c>
      <c r="K4389" s="37">
        <v>1</v>
      </c>
      <c r="L4389" s="37">
        <v>1</v>
      </c>
    </row>
    <row r="4390" spans="1:12" x14ac:dyDescent="0.25">
      <c r="A4390" s="37" t="s">
        <v>6075</v>
      </c>
      <c r="B4390" s="37">
        <v>1</v>
      </c>
      <c r="C4390" s="37">
        <v>0</v>
      </c>
      <c r="D4390" s="37">
        <v>0</v>
      </c>
      <c r="E4390" s="37">
        <v>0</v>
      </c>
      <c r="F4390" s="37">
        <v>0.1411</v>
      </c>
      <c r="G4390" s="37" t="s">
        <v>2456</v>
      </c>
      <c r="H4390" s="37" t="s">
        <v>2308</v>
      </c>
      <c r="I4390" s="37">
        <v>3</v>
      </c>
      <c r="J4390" s="37" t="s">
        <v>2268</v>
      </c>
      <c r="K4390" s="37">
        <v>1</v>
      </c>
      <c r="L4390" s="37">
        <v>0</v>
      </c>
    </row>
    <row r="4391" spans="1:12" x14ac:dyDescent="0.25">
      <c r="A4391" s="37" t="s">
        <v>6074</v>
      </c>
      <c r="B4391" s="37">
        <v>1</v>
      </c>
      <c r="C4391" s="37">
        <v>0</v>
      </c>
      <c r="D4391" s="37">
        <v>0</v>
      </c>
      <c r="E4391" s="37">
        <v>0</v>
      </c>
      <c r="F4391" s="37">
        <v>0.37640000000000001</v>
      </c>
      <c r="G4391" s="37" t="s">
        <v>2456</v>
      </c>
      <c r="H4391" s="37" t="s">
        <v>2308</v>
      </c>
      <c r="I4391" s="37">
        <v>8</v>
      </c>
      <c r="J4391" s="37" t="s">
        <v>2268</v>
      </c>
      <c r="K4391" s="37">
        <v>1</v>
      </c>
      <c r="L4391" s="37">
        <v>0</v>
      </c>
    </row>
    <row r="4392" spans="1:12" x14ac:dyDescent="0.25">
      <c r="A4392" s="37" t="s">
        <v>5250</v>
      </c>
      <c r="B4392" s="37">
        <v>1</v>
      </c>
      <c r="C4392" s="37">
        <v>0</v>
      </c>
      <c r="D4392" s="37">
        <v>0</v>
      </c>
      <c r="E4392" s="37">
        <v>0</v>
      </c>
      <c r="F4392" s="37">
        <v>0.1411</v>
      </c>
      <c r="G4392" s="37" t="s">
        <v>2456</v>
      </c>
      <c r="H4392" s="37" t="s">
        <v>2321</v>
      </c>
      <c r="I4392" s="37">
        <v>3</v>
      </c>
      <c r="J4392" s="37" t="s">
        <v>2268</v>
      </c>
      <c r="K4392" s="37">
        <v>1</v>
      </c>
      <c r="L4392" s="37">
        <v>0</v>
      </c>
    </row>
    <row r="4393" spans="1:12" x14ac:dyDescent="0.25">
      <c r="A4393" s="37" t="s">
        <v>6072</v>
      </c>
      <c r="B4393" s="37">
        <v>1</v>
      </c>
      <c r="C4393" s="37">
        <v>0</v>
      </c>
      <c r="D4393" s="37">
        <v>0</v>
      </c>
      <c r="E4393" s="37">
        <v>0</v>
      </c>
      <c r="F4393" s="37">
        <v>1.4115</v>
      </c>
      <c r="G4393" s="37" t="s">
        <v>2456</v>
      </c>
      <c r="H4393" s="37" t="s">
        <v>2308</v>
      </c>
      <c r="I4393" s="37">
        <v>30</v>
      </c>
      <c r="J4393" s="37" t="s">
        <v>2268</v>
      </c>
      <c r="K4393" s="37">
        <v>1</v>
      </c>
      <c r="L4393" s="37">
        <v>0</v>
      </c>
    </row>
    <row r="4394" spans="1:12" x14ac:dyDescent="0.25">
      <c r="A4394" s="37" t="s">
        <v>6071</v>
      </c>
      <c r="B4394" s="37">
        <v>1</v>
      </c>
      <c r="C4394" s="37">
        <v>0</v>
      </c>
      <c r="D4394" s="37">
        <v>0</v>
      </c>
      <c r="E4394" s="37">
        <v>0</v>
      </c>
      <c r="F4394" s="37">
        <v>0.79980000000000007</v>
      </c>
      <c r="G4394" s="37" t="s">
        <v>2456</v>
      </c>
      <c r="H4394" s="37" t="s">
        <v>2308</v>
      </c>
      <c r="I4394" s="37">
        <v>17</v>
      </c>
      <c r="J4394" s="37" t="s">
        <v>2275</v>
      </c>
      <c r="K4394" s="37">
        <v>1</v>
      </c>
      <c r="L4394" s="37">
        <v>0</v>
      </c>
    </row>
    <row r="4395" spans="1:12" x14ac:dyDescent="0.25">
      <c r="A4395" s="37" t="s">
        <v>5248</v>
      </c>
      <c r="B4395" s="37">
        <v>1</v>
      </c>
      <c r="C4395" s="37">
        <v>0</v>
      </c>
      <c r="D4395" s="37">
        <v>0</v>
      </c>
      <c r="E4395" s="37">
        <v>0</v>
      </c>
      <c r="F4395" s="37">
        <v>9.4100000000000003E-2</v>
      </c>
      <c r="G4395" s="37" t="s">
        <v>2456</v>
      </c>
      <c r="H4395" s="37" t="s">
        <v>2308</v>
      </c>
      <c r="I4395" s="37">
        <v>2</v>
      </c>
      <c r="J4395" s="37" t="s">
        <v>2268</v>
      </c>
      <c r="K4395" s="37">
        <v>1</v>
      </c>
      <c r="L4395" s="37">
        <v>0</v>
      </c>
    </row>
    <row r="4396" spans="1:12" x14ac:dyDescent="0.25">
      <c r="A4396" s="37" t="s">
        <v>6069</v>
      </c>
      <c r="B4396" s="37">
        <v>1</v>
      </c>
      <c r="C4396" s="37">
        <v>0</v>
      </c>
      <c r="D4396" s="37">
        <v>0</v>
      </c>
      <c r="E4396" s="37">
        <v>0</v>
      </c>
      <c r="F4396" s="37">
        <v>1.5056</v>
      </c>
      <c r="G4396" s="37" t="s">
        <v>2456</v>
      </c>
      <c r="H4396" s="37" t="s">
        <v>2308</v>
      </c>
      <c r="I4396" s="37">
        <v>32</v>
      </c>
      <c r="J4396" s="37" t="s">
        <v>2268</v>
      </c>
      <c r="K4396" s="37">
        <v>1</v>
      </c>
      <c r="L4396" s="37">
        <v>0</v>
      </c>
    </row>
    <row r="4397" spans="1:12" x14ac:dyDescent="0.25">
      <c r="A4397" s="37" t="s">
        <v>6068</v>
      </c>
      <c r="B4397" s="37">
        <v>1</v>
      </c>
      <c r="C4397" s="37">
        <v>0</v>
      </c>
      <c r="D4397" s="37">
        <v>0</v>
      </c>
      <c r="E4397" s="37">
        <v>0</v>
      </c>
      <c r="F4397" s="37">
        <v>1.7879</v>
      </c>
      <c r="G4397" s="37" t="s">
        <v>2456</v>
      </c>
      <c r="H4397" s="37" t="s">
        <v>2308</v>
      </c>
      <c r="I4397" s="37">
        <v>38</v>
      </c>
      <c r="J4397" s="37" t="s">
        <v>2268</v>
      </c>
      <c r="K4397" s="37">
        <v>1</v>
      </c>
      <c r="L4397" s="37">
        <v>0</v>
      </c>
    </row>
    <row r="4398" spans="1:12" x14ac:dyDescent="0.25">
      <c r="A4398" s="37" t="s">
        <v>5243</v>
      </c>
      <c r="B4398" s="37">
        <v>1</v>
      </c>
      <c r="C4398" s="37">
        <v>0</v>
      </c>
      <c r="D4398" s="37">
        <v>0</v>
      </c>
      <c r="E4398" s="37">
        <v>1</v>
      </c>
      <c r="F4398" s="37">
        <v>1.929</v>
      </c>
      <c r="G4398" s="37" t="s">
        <v>2456</v>
      </c>
      <c r="H4398" s="37" t="s">
        <v>2308</v>
      </c>
      <c r="I4398" s="37">
        <v>41</v>
      </c>
      <c r="J4398" s="37" t="s">
        <v>2268</v>
      </c>
      <c r="K4398" s="37">
        <v>1</v>
      </c>
      <c r="L4398" s="37">
        <v>0</v>
      </c>
    </row>
    <row r="4399" spans="1:12" x14ac:dyDescent="0.25">
      <c r="A4399" s="37" t="s">
        <v>4499</v>
      </c>
      <c r="B4399" s="37">
        <v>1</v>
      </c>
      <c r="C4399" s="37">
        <v>0</v>
      </c>
      <c r="D4399" s="37">
        <v>0</v>
      </c>
      <c r="E4399" s="37">
        <v>0</v>
      </c>
      <c r="F4399" s="37">
        <v>1.7879</v>
      </c>
      <c r="G4399" s="37" t="s">
        <v>2456</v>
      </c>
      <c r="H4399" s="37" t="s">
        <v>2308</v>
      </c>
      <c r="I4399" s="37">
        <v>38</v>
      </c>
      <c r="J4399" s="37" t="s">
        <v>2268</v>
      </c>
      <c r="K4399" s="37">
        <v>1</v>
      </c>
      <c r="L4399" s="37">
        <v>0</v>
      </c>
    </row>
    <row r="4400" spans="1:12" x14ac:dyDescent="0.25">
      <c r="A4400" s="37" t="s">
        <v>5738</v>
      </c>
      <c r="B4400" s="37">
        <v>1</v>
      </c>
      <c r="C4400" s="37">
        <v>0</v>
      </c>
      <c r="D4400" s="37">
        <v>1</v>
      </c>
      <c r="E4400" s="37">
        <v>1</v>
      </c>
      <c r="F4400" s="37">
        <v>3.2934000000000001</v>
      </c>
      <c r="G4400" s="37" t="s">
        <v>1239</v>
      </c>
      <c r="H4400" s="37" t="s">
        <v>2316</v>
      </c>
      <c r="I4400" s="37">
        <v>70</v>
      </c>
      <c r="J4400" s="37" t="s">
        <v>2275</v>
      </c>
      <c r="K4400" s="37">
        <v>1</v>
      </c>
      <c r="L4400" s="37">
        <v>1</v>
      </c>
    </row>
    <row r="4401" spans="1:12" x14ac:dyDescent="0.25">
      <c r="A4401" s="37" t="s">
        <v>6610</v>
      </c>
      <c r="B4401" s="37">
        <v>1</v>
      </c>
      <c r="C4401" s="37">
        <v>0</v>
      </c>
      <c r="D4401" s="37">
        <v>0</v>
      </c>
      <c r="E4401" s="37">
        <v>1</v>
      </c>
      <c r="F4401" s="37">
        <v>0.56459999999999999</v>
      </c>
      <c r="G4401" s="37" t="s">
        <v>2456</v>
      </c>
      <c r="H4401" s="37" t="s">
        <v>2308</v>
      </c>
      <c r="I4401" s="37">
        <v>12</v>
      </c>
      <c r="J4401" s="37" t="s">
        <v>2268</v>
      </c>
      <c r="K4401" s="37">
        <v>1</v>
      </c>
      <c r="L4401" s="37">
        <v>0</v>
      </c>
    </row>
    <row r="4402" spans="1:12" x14ac:dyDescent="0.25">
      <c r="A4402" s="37" t="s">
        <v>7857</v>
      </c>
      <c r="B4402" s="37">
        <v>1</v>
      </c>
      <c r="C4402" s="37">
        <v>0</v>
      </c>
      <c r="D4402" s="37">
        <v>1</v>
      </c>
      <c r="E4402" s="37">
        <v>1</v>
      </c>
      <c r="F4402" s="37">
        <v>2.3525</v>
      </c>
      <c r="G4402" s="37" t="s">
        <v>1218</v>
      </c>
      <c r="H4402" s="37" t="s">
        <v>2310</v>
      </c>
      <c r="I4402" s="37">
        <v>50</v>
      </c>
      <c r="J4402" s="37" t="s">
        <v>2275</v>
      </c>
      <c r="K4402" s="37">
        <v>1</v>
      </c>
      <c r="L4402" s="37">
        <v>1</v>
      </c>
    </row>
    <row r="4403" spans="1:12" x14ac:dyDescent="0.25">
      <c r="A4403" s="37" t="s">
        <v>6609</v>
      </c>
      <c r="B4403" s="37">
        <v>1</v>
      </c>
      <c r="C4403" s="37">
        <v>0</v>
      </c>
      <c r="D4403" s="37">
        <v>1</v>
      </c>
      <c r="E4403" s="37">
        <v>1</v>
      </c>
      <c r="F4403" s="37">
        <v>2.5877000000000003</v>
      </c>
      <c r="G4403" s="37" t="s">
        <v>2299</v>
      </c>
      <c r="H4403" s="37" t="s">
        <v>2308</v>
      </c>
      <c r="I4403" s="37">
        <v>55</v>
      </c>
      <c r="J4403" s="37" t="s">
        <v>2268</v>
      </c>
      <c r="K4403" s="37">
        <v>1</v>
      </c>
      <c r="L4403" s="37">
        <v>1</v>
      </c>
    </row>
    <row r="4404" spans="1:12" x14ac:dyDescent="0.25">
      <c r="A4404" s="37" t="s">
        <v>4495</v>
      </c>
      <c r="B4404" s="37">
        <v>1</v>
      </c>
      <c r="C4404" s="37">
        <v>0</v>
      </c>
      <c r="D4404" s="37">
        <v>0</v>
      </c>
      <c r="E4404" s="37">
        <v>0</v>
      </c>
      <c r="F4404" s="37">
        <v>0.4234</v>
      </c>
      <c r="G4404" s="37" t="s">
        <v>2339</v>
      </c>
      <c r="H4404" s="37" t="s">
        <v>2310</v>
      </c>
      <c r="I4404" s="37">
        <v>9</v>
      </c>
      <c r="J4404" s="37" t="s">
        <v>2275</v>
      </c>
      <c r="K4404" s="37">
        <v>1</v>
      </c>
      <c r="L4404" s="37">
        <v>0</v>
      </c>
    </row>
    <row r="4405" spans="1:12" x14ac:dyDescent="0.25">
      <c r="A4405" s="37" t="s">
        <v>3116</v>
      </c>
      <c r="B4405" s="37">
        <v>1</v>
      </c>
      <c r="C4405" s="37">
        <v>0</v>
      </c>
      <c r="D4405" s="37">
        <v>0</v>
      </c>
      <c r="E4405" s="37">
        <v>1</v>
      </c>
      <c r="F4405" s="37">
        <v>0.65870000000000006</v>
      </c>
      <c r="G4405" s="37" t="s">
        <v>1223</v>
      </c>
      <c r="H4405" s="37" t="s">
        <v>2321</v>
      </c>
      <c r="I4405" s="37">
        <v>14</v>
      </c>
      <c r="J4405" s="37" t="s">
        <v>2275</v>
      </c>
      <c r="K4405" s="37">
        <v>1</v>
      </c>
      <c r="L4405" s="37">
        <v>0</v>
      </c>
    </row>
    <row r="4406" spans="1:12" x14ac:dyDescent="0.25">
      <c r="A4406" s="37" t="s">
        <v>7305</v>
      </c>
      <c r="B4406" s="37">
        <v>1</v>
      </c>
      <c r="C4406" s="37">
        <v>0</v>
      </c>
      <c r="D4406" s="37">
        <v>0</v>
      </c>
      <c r="E4406" s="37">
        <v>0</v>
      </c>
      <c r="F4406" s="37">
        <v>0.2823</v>
      </c>
      <c r="G4406" s="37" t="s">
        <v>1232</v>
      </c>
      <c r="H4406" s="37" t="s">
        <v>2321</v>
      </c>
      <c r="I4406" s="37">
        <v>6</v>
      </c>
      <c r="J4406" s="37" t="s">
        <v>2275</v>
      </c>
      <c r="K4406" s="37">
        <v>1</v>
      </c>
      <c r="L4406" s="37">
        <v>0</v>
      </c>
    </row>
    <row r="4407" spans="1:12" x14ac:dyDescent="0.25">
      <c r="A4407" s="37" t="s">
        <v>5240</v>
      </c>
      <c r="B4407" s="37">
        <v>1</v>
      </c>
      <c r="C4407" s="37">
        <v>0</v>
      </c>
      <c r="D4407" s="37">
        <v>0</v>
      </c>
      <c r="E4407" s="37">
        <v>1</v>
      </c>
      <c r="F4407" s="37">
        <v>0.37640000000000001</v>
      </c>
      <c r="G4407" s="37" t="s">
        <v>1239</v>
      </c>
      <c r="H4407" s="37" t="s">
        <v>2310</v>
      </c>
      <c r="I4407" s="37">
        <v>8</v>
      </c>
      <c r="J4407" s="37" t="s">
        <v>2275</v>
      </c>
      <c r="K4407" s="37">
        <v>1</v>
      </c>
      <c r="L4407" s="37">
        <v>0</v>
      </c>
    </row>
    <row r="4408" spans="1:12" x14ac:dyDescent="0.25">
      <c r="A4408" s="37" t="s">
        <v>3109</v>
      </c>
      <c r="B4408" s="37">
        <v>1</v>
      </c>
      <c r="C4408" s="37">
        <v>0</v>
      </c>
      <c r="D4408" s="37">
        <v>0</v>
      </c>
      <c r="E4408" s="37">
        <v>0</v>
      </c>
      <c r="F4408" s="37">
        <v>9.4100000000000003E-2</v>
      </c>
      <c r="G4408" s="37" t="s">
        <v>2299</v>
      </c>
      <c r="H4408" s="37" t="s">
        <v>2308</v>
      </c>
      <c r="I4408" s="37">
        <v>2</v>
      </c>
      <c r="J4408" s="37" t="s">
        <v>2268</v>
      </c>
      <c r="K4408" s="37">
        <v>1</v>
      </c>
      <c r="L4408" s="37">
        <v>0</v>
      </c>
    </row>
    <row r="4409" spans="1:12" x14ac:dyDescent="0.25">
      <c r="A4409" s="37" t="s">
        <v>5736</v>
      </c>
      <c r="B4409" s="37">
        <v>1</v>
      </c>
      <c r="C4409" s="37">
        <v>0</v>
      </c>
      <c r="D4409" s="37">
        <v>0</v>
      </c>
      <c r="E4409" s="37">
        <v>0</v>
      </c>
      <c r="F4409" s="37">
        <v>0.18820000000000001</v>
      </c>
      <c r="G4409" s="37" t="s">
        <v>1232</v>
      </c>
      <c r="H4409" s="37" t="s">
        <v>2308</v>
      </c>
      <c r="I4409" s="37">
        <v>4</v>
      </c>
      <c r="J4409" s="37" t="s">
        <v>2268</v>
      </c>
      <c r="K4409" s="37">
        <v>1</v>
      </c>
      <c r="L4409" s="37">
        <v>0</v>
      </c>
    </row>
    <row r="4410" spans="1:12" x14ac:dyDescent="0.25">
      <c r="A4410" s="37" t="s">
        <v>3106</v>
      </c>
      <c r="B4410" s="37">
        <v>1</v>
      </c>
      <c r="C4410" s="37">
        <v>0</v>
      </c>
      <c r="D4410" s="37">
        <v>0</v>
      </c>
      <c r="E4410" s="37">
        <v>0</v>
      </c>
      <c r="F4410" s="37">
        <v>9.4100000000000003E-2</v>
      </c>
      <c r="G4410" s="37" t="s">
        <v>1239</v>
      </c>
      <c r="H4410" s="37" t="s">
        <v>2310</v>
      </c>
      <c r="I4410" s="37">
        <v>2</v>
      </c>
      <c r="J4410" s="37" t="s">
        <v>2275</v>
      </c>
      <c r="K4410" s="37">
        <v>1</v>
      </c>
      <c r="L4410" s="37">
        <v>0</v>
      </c>
    </row>
    <row r="4411" spans="1:12" x14ac:dyDescent="0.25">
      <c r="A4411" s="37" t="s">
        <v>6066</v>
      </c>
      <c r="B4411" s="37">
        <v>1</v>
      </c>
      <c r="C4411" s="37">
        <v>0</v>
      </c>
      <c r="D4411" s="37">
        <v>0</v>
      </c>
      <c r="E4411" s="37">
        <v>0</v>
      </c>
      <c r="F4411" s="37">
        <v>0.65870000000000006</v>
      </c>
      <c r="G4411" s="37" t="s">
        <v>1223</v>
      </c>
      <c r="H4411" s="37" t="s">
        <v>2321</v>
      </c>
      <c r="I4411" s="37">
        <v>14</v>
      </c>
      <c r="J4411" s="37" t="s">
        <v>2275</v>
      </c>
      <c r="K4411" s="37">
        <v>1</v>
      </c>
      <c r="L4411" s="37">
        <v>0</v>
      </c>
    </row>
    <row r="4412" spans="1:12" x14ac:dyDescent="0.25">
      <c r="A4412" s="37" t="s">
        <v>4488</v>
      </c>
      <c r="B4412" s="37">
        <v>1</v>
      </c>
      <c r="C4412" s="37">
        <v>0</v>
      </c>
      <c r="D4412" s="37">
        <v>0</v>
      </c>
      <c r="E4412" s="37">
        <v>1</v>
      </c>
      <c r="F4412" s="37">
        <v>0.1411</v>
      </c>
      <c r="G4412" s="37" t="s">
        <v>1235</v>
      </c>
      <c r="H4412" s="37" t="s">
        <v>2310</v>
      </c>
      <c r="I4412" s="37">
        <v>3</v>
      </c>
      <c r="J4412" s="37" t="s">
        <v>2275</v>
      </c>
      <c r="K4412" s="37">
        <v>1</v>
      </c>
      <c r="L4412" s="37">
        <v>0</v>
      </c>
    </row>
    <row r="4413" spans="1:12" x14ac:dyDescent="0.25">
      <c r="A4413" s="37" t="s">
        <v>4486</v>
      </c>
      <c r="B4413" s="37">
        <v>1</v>
      </c>
      <c r="C4413" s="37">
        <v>0</v>
      </c>
      <c r="D4413" s="37">
        <v>0</v>
      </c>
      <c r="E4413" s="37">
        <v>1</v>
      </c>
      <c r="F4413" s="37">
        <v>0.7681</v>
      </c>
      <c r="G4413" s="37" t="s">
        <v>1236</v>
      </c>
      <c r="H4413" s="37" t="s">
        <v>2310</v>
      </c>
      <c r="I4413" s="37">
        <v>41</v>
      </c>
      <c r="J4413" s="37" t="s">
        <v>2275</v>
      </c>
      <c r="K4413" s="37">
        <v>1</v>
      </c>
      <c r="L4413" s="37">
        <v>0</v>
      </c>
    </row>
    <row r="4414" spans="1:12" x14ac:dyDescent="0.25">
      <c r="A4414" s="37" t="s">
        <v>3103</v>
      </c>
      <c r="B4414" s="37">
        <v>1</v>
      </c>
      <c r="C4414" s="37">
        <v>0</v>
      </c>
      <c r="D4414" s="37">
        <v>0</v>
      </c>
      <c r="E4414" s="37">
        <v>1</v>
      </c>
      <c r="F4414" s="37">
        <v>0.1411</v>
      </c>
      <c r="G4414" s="37" t="s">
        <v>2276</v>
      </c>
      <c r="H4414" s="37" t="s">
        <v>2310</v>
      </c>
      <c r="I4414" s="37">
        <v>3</v>
      </c>
      <c r="J4414" s="37" t="s">
        <v>2275</v>
      </c>
      <c r="K4414" s="37">
        <v>1</v>
      </c>
      <c r="L4414" s="37">
        <v>0</v>
      </c>
    </row>
    <row r="4415" spans="1:12" x14ac:dyDescent="0.25">
      <c r="A4415" s="37" t="s">
        <v>6065</v>
      </c>
      <c r="B4415" s="37">
        <v>1</v>
      </c>
      <c r="C4415" s="37">
        <v>0</v>
      </c>
      <c r="D4415" s="37">
        <v>0</v>
      </c>
      <c r="E4415" s="37">
        <v>1</v>
      </c>
      <c r="F4415" s="37">
        <v>0.4234</v>
      </c>
      <c r="G4415" s="37" t="s">
        <v>2299</v>
      </c>
      <c r="H4415" s="37" t="s">
        <v>2308</v>
      </c>
      <c r="I4415" s="37">
        <v>9</v>
      </c>
      <c r="J4415" s="37" t="s">
        <v>2268</v>
      </c>
      <c r="K4415" s="37">
        <v>1</v>
      </c>
      <c r="L4415" s="37">
        <v>0</v>
      </c>
    </row>
    <row r="4416" spans="1:12" x14ac:dyDescent="0.25">
      <c r="A4416" s="37" t="s">
        <v>5731</v>
      </c>
      <c r="B4416" s="37">
        <v>1</v>
      </c>
      <c r="C4416" s="37">
        <v>0</v>
      </c>
      <c r="D4416" s="37">
        <v>0</v>
      </c>
      <c r="E4416" s="37">
        <v>0</v>
      </c>
      <c r="F4416" s="37">
        <v>0.18820000000000001</v>
      </c>
      <c r="G4416" s="37" t="s">
        <v>1251</v>
      </c>
      <c r="H4416" s="37" t="s">
        <v>2310</v>
      </c>
      <c r="I4416" s="37">
        <v>4</v>
      </c>
      <c r="J4416" s="37" t="s">
        <v>2275</v>
      </c>
      <c r="K4416" s="37">
        <v>1</v>
      </c>
      <c r="L4416" s="37">
        <v>0</v>
      </c>
    </row>
    <row r="4417" spans="1:12" x14ac:dyDescent="0.25">
      <c r="A4417" s="37" t="s">
        <v>7304</v>
      </c>
      <c r="B4417" s="37">
        <v>1</v>
      </c>
      <c r="C4417" s="37">
        <v>0</v>
      </c>
      <c r="D4417" s="37">
        <v>1</v>
      </c>
      <c r="E4417" s="37">
        <v>0</v>
      </c>
      <c r="F4417" s="37">
        <v>7.4338000000000006</v>
      </c>
      <c r="G4417" s="37" t="s">
        <v>2299</v>
      </c>
      <c r="H4417" s="37" t="s">
        <v>2308</v>
      </c>
      <c r="I4417" s="37">
        <v>158</v>
      </c>
      <c r="J4417" s="37" t="s">
        <v>2268</v>
      </c>
      <c r="K4417" s="37">
        <v>1</v>
      </c>
      <c r="L4417" s="37">
        <v>1</v>
      </c>
    </row>
    <row r="4418" spans="1:12" x14ac:dyDescent="0.25">
      <c r="A4418" s="37" t="s">
        <v>6607</v>
      </c>
      <c r="B4418" s="37">
        <v>1</v>
      </c>
      <c r="C4418" s="37">
        <v>0</v>
      </c>
      <c r="D4418" s="37">
        <v>1</v>
      </c>
      <c r="E4418" s="37">
        <v>1</v>
      </c>
      <c r="F4418" s="37">
        <v>4.4697000000000005</v>
      </c>
      <c r="G4418" s="37" t="s">
        <v>2299</v>
      </c>
      <c r="H4418" s="37" t="s">
        <v>2308</v>
      </c>
      <c r="I4418" s="37">
        <v>95</v>
      </c>
      <c r="J4418" s="37" t="s">
        <v>2268</v>
      </c>
      <c r="K4418" s="37">
        <v>1</v>
      </c>
      <c r="L4418" s="37">
        <v>1</v>
      </c>
    </row>
    <row r="4419" spans="1:12" x14ac:dyDescent="0.25">
      <c r="A4419" s="37" t="s">
        <v>7386</v>
      </c>
      <c r="B4419" s="37">
        <v>1</v>
      </c>
      <c r="C4419" s="37">
        <v>0</v>
      </c>
      <c r="D4419" s="37">
        <v>0</v>
      </c>
      <c r="E4419" s="37">
        <v>0</v>
      </c>
      <c r="F4419" s="37">
        <v>0.1411</v>
      </c>
      <c r="G4419" s="37" t="s">
        <v>6242</v>
      </c>
      <c r="H4419" s="37" t="s">
        <v>2308</v>
      </c>
      <c r="I4419" s="37">
        <v>3</v>
      </c>
      <c r="J4419" s="37" t="s">
        <v>2275</v>
      </c>
      <c r="K4419" s="37">
        <v>1</v>
      </c>
      <c r="L4419" s="37">
        <v>0</v>
      </c>
    </row>
    <row r="4420" spans="1:12" x14ac:dyDescent="0.25">
      <c r="A4420" s="37" t="s">
        <v>7057</v>
      </c>
      <c r="B4420" s="37">
        <v>1</v>
      </c>
      <c r="C4420" s="37">
        <v>1</v>
      </c>
      <c r="D4420" s="37">
        <v>1</v>
      </c>
      <c r="E4420" s="37">
        <v>1</v>
      </c>
      <c r="F4420" s="37">
        <v>5.0579999999999998</v>
      </c>
      <c r="G4420" s="37" t="s">
        <v>2299</v>
      </c>
      <c r="H4420" s="37" t="s">
        <v>2308</v>
      </c>
      <c r="I4420" s="37">
        <v>270</v>
      </c>
      <c r="J4420" s="37" t="s">
        <v>2268</v>
      </c>
      <c r="K4420" s="37">
        <v>1</v>
      </c>
      <c r="L4420" s="37">
        <v>1</v>
      </c>
    </row>
    <row r="4421" spans="1:12" x14ac:dyDescent="0.25">
      <c r="A4421" s="37" t="s">
        <v>6606</v>
      </c>
      <c r="B4421" s="37">
        <v>1</v>
      </c>
      <c r="C4421" s="37">
        <v>0</v>
      </c>
      <c r="D4421" s="37">
        <v>0</v>
      </c>
      <c r="E4421" s="37">
        <v>0</v>
      </c>
      <c r="F4421" s="37">
        <v>0</v>
      </c>
      <c r="G4421" s="37" t="s">
        <v>1244</v>
      </c>
      <c r="H4421" s="37" t="s">
        <v>2310</v>
      </c>
      <c r="I4421" s="37">
        <v>0</v>
      </c>
      <c r="J4421" s="37" t="s">
        <v>2275</v>
      </c>
      <c r="K4421" s="37">
        <v>0</v>
      </c>
      <c r="L4421" s="37">
        <v>0</v>
      </c>
    </row>
    <row r="4422" spans="1:12" x14ac:dyDescent="0.25">
      <c r="A4422" s="37" t="s">
        <v>6363</v>
      </c>
      <c r="B4422" s="37">
        <v>1</v>
      </c>
      <c r="C4422" s="37">
        <v>0</v>
      </c>
      <c r="D4422" s="37">
        <v>0</v>
      </c>
      <c r="E4422" s="37">
        <v>0</v>
      </c>
      <c r="F4422" s="37">
        <v>0.23520000000000002</v>
      </c>
      <c r="G4422" s="37" t="s">
        <v>1235</v>
      </c>
      <c r="H4422" s="37" t="s">
        <v>2321</v>
      </c>
      <c r="I4422" s="37">
        <v>5</v>
      </c>
      <c r="J4422" s="37" t="s">
        <v>2275</v>
      </c>
      <c r="K4422" s="37">
        <v>1</v>
      </c>
      <c r="L4422" s="37">
        <v>0</v>
      </c>
    </row>
    <row r="4423" spans="1:12" x14ac:dyDescent="0.25">
      <c r="A4423" s="37" t="s">
        <v>5727</v>
      </c>
      <c r="B4423" s="37">
        <v>1</v>
      </c>
      <c r="C4423" s="37">
        <v>0</v>
      </c>
      <c r="D4423" s="37">
        <v>0</v>
      </c>
      <c r="E4423" s="37">
        <v>0</v>
      </c>
      <c r="F4423" s="37">
        <v>9.4100000000000003E-2</v>
      </c>
      <c r="G4423" s="37" t="s">
        <v>2398</v>
      </c>
      <c r="H4423" s="37" t="s">
        <v>2308</v>
      </c>
      <c r="I4423" s="37">
        <v>2</v>
      </c>
      <c r="J4423" s="37" t="s">
        <v>2275</v>
      </c>
      <c r="K4423" s="37">
        <v>1</v>
      </c>
      <c r="L4423" s="37">
        <v>0</v>
      </c>
    </row>
    <row r="4424" spans="1:12" x14ac:dyDescent="0.25">
      <c r="A4424" s="37" t="s">
        <v>3074</v>
      </c>
      <c r="B4424" s="37">
        <v>1</v>
      </c>
      <c r="C4424" s="37">
        <v>0</v>
      </c>
      <c r="D4424" s="37">
        <v>0</v>
      </c>
      <c r="E4424" s="37">
        <v>0</v>
      </c>
      <c r="F4424" s="37">
        <v>4.7E-2</v>
      </c>
      <c r="G4424" s="37" t="s">
        <v>1229</v>
      </c>
      <c r="H4424" s="37" t="s">
        <v>2310</v>
      </c>
      <c r="I4424" s="37">
        <v>1</v>
      </c>
      <c r="J4424" s="37" t="s">
        <v>2275</v>
      </c>
      <c r="K4424" s="37">
        <v>1</v>
      </c>
      <c r="L4424" s="37">
        <v>0</v>
      </c>
    </row>
    <row r="4425" spans="1:12" x14ac:dyDescent="0.25">
      <c r="A4425" s="37" t="s">
        <v>5726</v>
      </c>
      <c r="B4425" s="37">
        <v>1</v>
      </c>
      <c r="C4425" s="37">
        <v>0</v>
      </c>
      <c r="D4425" s="37">
        <v>0</v>
      </c>
      <c r="E4425" s="37">
        <v>0</v>
      </c>
      <c r="F4425" s="37">
        <v>0</v>
      </c>
      <c r="G4425" s="37" t="s">
        <v>1244</v>
      </c>
      <c r="H4425" s="37" t="s">
        <v>2269</v>
      </c>
      <c r="I4425" s="37">
        <v>0</v>
      </c>
      <c r="J4425" s="37" t="s">
        <v>2268</v>
      </c>
      <c r="K4425" s="37">
        <v>0</v>
      </c>
      <c r="L4425" s="37">
        <v>0</v>
      </c>
    </row>
    <row r="4426" spans="1:12" x14ac:dyDescent="0.25">
      <c r="A4426" s="37" t="s">
        <v>6064</v>
      </c>
      <c r="B4426" s="37">
        <v>1</v>
      </c>
      <c r="C4426" s="37">
        <v>0</v>
      </c>
      <c r="D4426" s="37">
        <v>0</v>
      </c>
      <c r="E4426" s="37">
        <v>0</v>
      </c>
      <c r="F4426" s="37">
        <v>9.4100000000000003E-2</v>
      </c>
      <c r="G4426" s="37" t="s">
        <v>1218</v>
      </c>
      <c r="H4426" s="37" t="s">
        <v>2405</v>
      </c>
      <c r="I4426" s="37">
        <v>2</v>
      </c>
      <c r="J4426" s="37" t="s">
        <v>2268</v>
      </c>
      <c r="K4426" s="37">
        <v>1</v>
      </c>
      <c r="L4426" s="37">
        <v>0</v>
      </c>
    </row>
    <row r="4427" spans="1:12" x14ac:dyDescent="0.25">
      <c r="A4427" s="37" t="s">
        <v>5725</v>
      </c>
      <c r="B4427" s="37">
        <v>1</v>
      </c>
      <c r="C4427" s="37">
        <v>0</v>
      </c>
      <c r="D4427" s="37">
        <v>0</v>
      </c>
      <c r="E4427" s="37">
        <v>0</v>
      </c>
      <c r="F4427" s="37">
        <v>0.37640000000000001</v>
      </c>
      <c r="G4427" s="37" t="s">
        <v>1222</v>
      </c>
      <c r="H4427" s="37" t="s">
        <v>2310</v>
      </c>
      <c r="I4427" s="37">
        <v>8</v>
      </c>
      <c r="J4427" s="37" t="s">
        <v>2275</v>
      </c>
      <c r="K4427" s="37">
        <v>1</v>
      </c>
      <c r="L4427" s="37">
        <v>0</v>
      </c>
    </row>
    <row r="4428" spans="1:12" x14ac:dyDescent="0.25">
      <c r="A4428" s="37" t="s">
        <v>3071</v>
      </c>
      <c r="B4428" s="37">
        <v>1</v>
      </c>
      <c r="C4428" s="37">
        <v>0</v>
      </c>
      <c r="D4428" s="37">
        <v>0</v>
      </c>
      <c r="E4428" s="37">
        <v>1</v>
      </c>
      <c r="F4428" s="37">
        <v>0.1411</v>
      </c>
      <c r="G4428" s="37" t="s">
        <v>1235</v>
      </c>
      <c r="H4428" s="37" t="s">
        <v>2310</v>
      </c>
      <c r="I4428" s="37">
        <v>3</v>
      </c>
      <c r="J4428" s="37" t="s">
        <v>2275</v>
      </c>
      <c r="K4428" s="37">
        <v>1</v>
      </c>
      <c r="L4428" s="37">
        <v>0</v>
      </c>
    </row>
    <row r="4429" spans="1:12" x14ac:dyDescent="0.25">
      <c r="A4429" s="37" t="s">
        <v>6361</v>
      </c>
      <c r="B4429" s="37">
        <v>1</v>
      </c>
      <c r="C4429" s="37">
        <v>0</v>
      </c>
      <c r="D4429" s="37">
        <v>0</v>
      </c>
      <c r="E4429" s="37">
        <v>0</v>
      </c>
      <c r="F4429" s="37">
        <v>1.0821000000000001</v>
      </c>
      <c r="G4429" s="37" t="s">
        <v>2299</v>
      </c>
      <c r="H4429" s="37" t="s">
        <v>2308</v>
      </c>
      <c r="I4429" s="37">
        <v>23</v>
      </c>
      <c r="J4429" s="37" t="s">
        <v>2268</v>
      </c>
      <c r="K4429" s="37">
        <v>1</v>
      </c>
      <c r="L4429" s="37">
        <v>0</v>
      </c>
    </row>
    <row r="4430" spans="1:12" x14ac:dyDescent="0.25">
      <c r="A4430" s="37" t="s">
        <v>5231</v>
      </c>
      <c r="B4430" s="37">
        <v>1</v>
      </c>
      <c r="C4430" s="37">
        <v>0</v>
      </c>
      <c r="D4430" s="37">
        <v>0</v>
      </c>
      <c r="E4430" s="37">
        <v>1</v>
      </c>
      <c r="F4430" s="37">
        <v>1.4987000000000001</v>
      </c>
      <c r="G4430" s="37" t="s">
        <v>1235</v>
      </c>
      <c r="H4430" s="37" t="s">
        <v>2310</v>
      </c>
      <c r="I4430" s="37">
        <v>80</v>
      </c>
      <c r="J4430" s="37" t="s">
        <v>2275</v>
      </c>
      <c r="K4430" s="37">
        <v>1</v>
      </c>
      <c r="L4430" s="37">
        <v>0</v>
      </c>
    </row>
    <row r="4431" spans="1:12" x14ac:dyDescent="0.25">
      <c r="A4431" s="37" t="s">
        <v>5230</v>
      </c>
      <c r="B4431" s="37">
        <v>1</v>
      </c>
      <c r="C4431" s="37">
        <v>0</v>
      </c>
      <c r="D4431" s="37">
        <v>0</v>
      </c>
      <c r="E4431" s="37">
        <v>0</v>
      </c>
      <c r="F4431" s="37">
        <v>0.65870000000000006</v>
      </c>
      <c r="G4431" s="37" t="s">
        <v>2370</v>
      </c>
      <c r="H4431" s="37" t="s">
        <v>2308</v>
      </c>
      <c r="I4431" s="37">
        <v>14</v>
      </c>
      <c r="J4431" s="37" t="s">
        <v>2268</v>
      </c>
      <c r="K4431" s="37">
        <v>1</v>
      </c>
      <c r="L4431" s="37">
        <v>0</v>
      </c>
    </row>
    <row r="4432" spans="1:12" x14ac:dyDescent="0.25">
      <c r="A4432" s="37" t="s">
        <v>7731</v>
      </c>
      <c r="B4432" s="37">
        <v>1</v>
      </c>
      <c r="C4432" s="37">
        <v>0</v>
      </c>
      <c r="D4432" s="37">
        <v>0</v>
      </c>
      <c r="E4432" s="37">
        <v>0</v>
      </c>
      <c r="F4432" s="37">
        <v>0</v>
      </c>
      <c r="G4432" s="37" t="s">
        <v>1219</v>
      </c>
      <c r="H4432" s="37" t="s">
        <v>2308</v>
      </c>
      <c r="I4432" s="37">
        <v>0</v>
      </c>
      <c r="J4432" s="37" t="s">
        <v>2268</v>
      </c>
      <c r="K4432" s="37">
        <v>0</v>
      </c>
      <c r="L4432" s="37">
        <v>0</v>
      </c>
    </row>
    <row r="4433" spans="1:12" x14ac:dyDescent="0.25">
      <c r="A4433" s="37" t="s">
        <v>5724</v>
      </c>
      <c r="B4433" s="37">
        <v>1</v>
      </c>
      <c r="C4433" s="37">
        <v>0</v>
      </c>
      <c r="D4433" s="37">
        <v>0</v>
      </c>
      <c r="E4433" s="37">
        <v>1</v>
      </c>
      <c r="F4433" s="37">
        <v>0.84689999999999999</v>
      </c>
      <c r="G4433" s="37" t="s">
        <v>2276</v>
      </c>
      <c r="H4433" s="37" t="s">
        <v>2310</v>
      </c>
      <c r="I4433" s="37">
        <v>18</v>
      </c>
      <c r="J4433" s="37" t="s">
        <v>2275</v>
      </c>
      <c r="K4433" s="37">
        <v>1</v>
      </c>
      <c r="L4433" s="37">
        <v>0</v>
      </c>
    </row>
    <row r="4434" spans="1:12" x14ac:dyDescent="0.25">
      <c r="A4434" s="37" t="s">
        <v>6905</v>
      </c>
      <c r="B4434" s="37">
        <v>1</v>
      </c>
      <c r="C4434" s="37">
        <v>0</v>
      </c>
      <c r="D4434" s="37">
        <v>0</v>
      </c>
      <c r="E4434" s="37">
        <v>0</v>
      </c>
      <c r="F4434" s="37">
        <v>0.35589999999999999</v>
      </c>
      <c r="G4434" s="37" t="s">
        <v>1222</v>
      </c>
      <c r="H4434" s="37" t="s">
        <v>2308</v>
      </c>
      <c r="I4434" s="37">
        <v>19</v>
      </c>
      <c r="J4434" s="37" t="s">
        <v>2275</v>
      </c>
      <c r="K4434" s="37">
        <v>1</v>
      </c>
      <c r="L4434" s="37">
        <v>0</v>
      </c>
    </row>
    <row r="4435" spans="1:12" x14ac:dyDescent="0.25">
      <c r="A4435" s="37" t="s">
        <v>5723</v>
      </c>
      <c r="B4435" s="37">
        <v>1</v>
      </c>
      <c r="C4435" s="37">
        <v>0</v>
      </c>
      <c r="D4435" s="37">
        <v>0</v>
      </c>
      <c r="E4435" s="37">
        <v>0</v>
      </c>
      <c r="F4435" s="37">
        <v>0.84689999999999999</v>
      </c>
      <c r="G4435" s="37" t="s">
        <v>1244</v>
      </c>
      <c r="H4435" s="37" t="s">
        <v>2310</v>
      </c>
      <c r="I4435" s="37">
        <v>18</v>
      </c>
      <c r="J4435" s="37" t="s">
        <v>2275</v>
      </c>
      <c r="K4435" s="37">
        <v>1</v>
      </c>
      <c r="L4435" s="37">
        <v>0</v>
      </c>
    </row>
    <row r="4436" spans="1:12" x14ac:dyDescent="0.25">
      <c r="A4436" s="37" t="s">
        <v>3042</v>
      </c>
      <c r="B4436" s="37">
        <v>1</v>
      </c>
      <c r="C4436" s="37">
        <v>0</v>
      </c>
      <c r="D4436" s="37">
        <v>0</v>
      </c>
      <c r="E4436" s="37">
        <v>1</v>
      </c>
      <c r="F4436" s="37">
        <v>0.1411</v>
      </c>
      <c r="G4436" s="37" t="s">
        <v>1239</v>
      </c>
      <c r="H4436" s="37" t="s">
        <v>2310</v>
      </c>
      <c r="I4436" s="37">
        <v>3</v>
      </c>
      <c r="J4436" s="37" t="s">
        <v>2275</v>
      </c>
      <c r="K4436" s="37">
        <v>1</v>
      </c>
      <c r="L4436" s="37">
        <v>0</v>
      </c>
    </row>
    <row r="4437" spans="1:12" x14ac:dyDescent="0.25">
      <c r="A4437" s="37" t="s">
        <v>4472</v>
      </c>
      <c r="B4437" s="37">
        <v>1</v>
      </c>
      <c r="C4437" s="37">
        <v>0</v>
      </c>
      <c r="D4437" s="37">
        <v>0</v>
      </c>
      <c r="E4437" s="37">
        <v>0</v>
      </c>
      <c r="F4437" s="37">
        <v>0.1411</v>
      </c>
      <c r="G4437" s="37" t="s">
        <v>2496</v>
      </c>
      <c r="H4437" s="37" t="s">
        <v>2308</v>
      </c>
      <c r="I4437" s="37">
        <v>3</v>
      </c>
      <c r="J4437" s="37" t="s">
        <v>2268</v>
      </c>
      <c r="K4437" s="37">
        <v>1</v>
      </c>
      <c r="L4437" s="37">
        <v>0</v>
      </c>
    </row>
    <row r="4438" spans="1:12" x14ac:dyDescent="0.25">
      <c r="A4438" s="37" t="s">
        <v>6360</v>
      </c>
      <c r="B4438" s="37">
        <v>1</v>
      </c>
      <c r="C4438" s="37">
        <v>0</v>
      </c>
      <c r="D4438" s="37">
        <v>1</v>
      </c>
      <c r="E4438" s="37">
        <v>0</v>
      </c>
      <c r="F4438" s="37">
        <v>2.87</v>
      </c>
      <c r="G4438" s="37" t="s">
        <v>2299</v>
      </c>
      <c r="H4438" s="37" t="s">
        <v>2308</v>
      </c>
      <c r="I4438" s="37">
        <v>61</v>
      </c>
      <c r="J4438" s="37" t="s">
        <v>2268</v>
      </c>
      <c r="K4438" s="37">
        <v>1</v>
      </c>
      <c r="L4438" s="37">
        <v>1</v>
      </c>
    </row>
    <row r="4439" spans="1:12" x14ac:dyDescent="0.25">
      <c r="A4439" s="37" t="s">
        <v>3040</v>
      </c>
      <c r="B4439" s="37">
        <v>1</v>
      </c>
      <c r="C4439" s="37">
        <v>0</v>
      </c>
      <c r="D4439" s="37">
        <v>0</v>
      </c>
      <c r="E4439" s="37">
        <v>0</v>
      </c>
      <c r="F4439" s="37">
        <v>4.7E-2</v>
      </c>
      <c r="G4439" s="37" t="s">
        <v>2299</v>
      </c>
      <c r="H4439" s="37" t="s">
        <v>2308</v>
      </c>
      <c r="I4439" s="37">
        <v>1</v>
      </c>
      <c r="J4439" s="37" t="s">
        <v>2268</v>
      </c>
      <c r="K4439" s="37">
        <v>1</v>
      </c>
      <c r="L4439" s="37">
        <v>0</v>
      </c>
    </row>
    <row r="4440" spans="1:12" x14ac:dyDescent="0.25">
      <c r="A4440" s="37" t="s">
        <v>6359</v>
      </c>
      <c r="B4440" s="37">
        <v>1</v>
      </c>
      <c r="C4440" s="37">
        <v>0</v>
      </c>
      <c r="D4440" s="37">
        <v>0</v>
      </c>
      <c r="E4440" s="37">
        <v>0</v>
      </c>
      <c r="F4440" s="37">
        <v>1.5526</v>
      </c>
      <c r="G4440" s="37" t="s">
        <v>3600</v>
      </c>
      <c r="H4440" s="37" t="s">
        <v>2308</v>
      </c>
      <c r="I4440" s="37">
        <v>33</v>
      </c>
      <c r="J4440" s="37" t="s">
        <v>2268</v>
      </c>
      <c r="K4440" s="37">
        <v>1</v>
      </c>
      <c r="L4440" s="37">
        <v>0</v>
      </c>
    </row>
    <row r="4441" spans="1:12" x14ac:dyDescent="0.25">
      <c r="A4441" s="37" t="s">
        <v>6062</v>
      </c>
      <c r="B4441" s="37">
        <v>1</v>
      </c>
      <c r="C4441" s="37">
        <v>0</v>
      </c>
      <c r="D4441" s="37">
        <v>0</v>
      </c>
      <c r="E4441" s="37">
        <v>0</v>
      </c>
      <c r="F4441" s="37">
        <v>0.1411</v>
      </c>
      <c r="G4441" s="37" t="s">
        <v>1219</v>
      </c>
      <c r="H4441" s="37" t="s">
        <v>2316</v>
      </c>
      <c r="I4441" s="37">
        <v>3</v>
      </c>
      <c r="J4441" s="37" t="s">
        <v>2275</v>
      </c>
      <c r="K4441" s="37">
        <v>1</v>
      </c>
      <c r="L4441" s="37">
        <v>0</v>
      </c>
    </row>
    <row r="4442" spans="1:12" x14ac:dyDescent="0.25">
      <c r="A4442" s="37" t="s">
        <v>4470</v>
      </c>
      <c r="B4442" s="37">
        <v>1</v>
      </c>
      <c r="C4442" s="37">
        <v>0</v>
      </c>
      <c r="D4442" s="37">
        <v>0</v>
      </c>
      <c r="E4442" s="37">
        <v>0</v>
      </c>
      <c r="F4442" s="37">
        <v>0.84689999999999999</v>
      </c>
      <c r="G4442" s="37" t="s">
        <v>2299</v>
      </c>
      <c r="H4442" s="37" t="s">
        <v>2308</v>
      </c>
      <c r="I4442" s="37">
        <v>18</v>
      </c>
      <c r="J4442" s="37" t="s">
        <v>2275</v>
      </c>
      <c r="K4442" s="37">
        <v>1</v>
      </c>
      <c r="L4442" s="37">
        <v>0</v>
      </c>
    </row>
    <row r="4443" spans="1:12" x14ac:dyDescent="0.25">
      <c r="A4443" s="37" t="s">
        <v>6766</v>
      </c>
      <c r="B4443" s="37">
        <v>1</v>
      </c>
      <c r="C4443" s="37">
        <v>0</v>
      </c>
      <c r="D4443" s="37">
        <v>0</v>
      </c>
      <c r="E4443" s="37">
        <v>0</v>
      </c>
      <c r="F4443" s="37">
        <v>1.8349000000000002</v>
      </c>
      <c r="G4443" s="37" t="s">
        <v>2299</v>
      </c>
      <c r="H4443" s="37" t="s">
        <v>2308</v>
      </c>
      <c r="I4443" s="37">
        <v>39</v>
      </c>
      <c r="J4443" s="37" t="s">
        <v>2275</v>
      </c>
      <c r="K4443" s="37">
        <v>1</v>
      </c>
      <c r="L4443" s="37">
        <v>0</v>
      </c>
    </row>
    <row r="4444" spans="1:12" x14ac:dyDescent="0.25">
      <c r="A4444" s="37" t="s">
        <v>6061</v>
      </c>
      <c r="B4444" s="37">
        <v>1</v>
      </c>
      <c r="C4444" s="37">
        <v>0</v>
      </c>
      <c r="D4444" s="37">
        <v>0</v>
      </c>
      <c r="E4444" s="37">
        <v>0</v>
      </c>
      <c r="F4444" s="37">
        <v>1.7879</v>
      </c>
      <c r="G4444" s="37" t="s">
        <v>2299</v>
      </c>
      <c r="H4444" s="37" t="s">
        <v>2308</v>
      </c>
      <c r="I4444" s="37">
        <v>38</v>
      </c>
      <c r="J4444" s="37" t="s">
        <v>2275</v>
      </c>
      <c r="K4444" s="37">
        <v>1</v>
      </c>
      <c r="L4444" s="37">
        <v>0</v>
      </c>
    </row>
    <row r="4445" spans="1:12" x14ac:dyDescent="0.25">
      <c r="A4445" s="37" t="s">
        <v>3031</v>
      </c>
      <c r="B4445" s="37">
        <v>1</v>
      </c>
      <c r="C4445" s="37">
        <v>0</v>
      </c>
      <c r="D4445" s="37">
        <v>0</v>
      </c>
      <c r="E4445" s="37">
        <v>0</v>
      </c>
      <c r="F4445" s="37">
        <v>0.18820000000000001</v>
      </c>
      <c r="G4445" s="37" t="s">
        <v>1221</v>
      </c>
      <c r="H4445" s="37" t="s">
        <v>2308</v>
      </c>
      <c r="I4445" s="37">
        <v>4</v>
      </c>
      <c r="J4445" s="37" t="s">
        <v>2275</v>
      </c>
      <c r="K4445" s="37">
        <v>1</v>
      </c>
      <c r="L4445" s="37">
        <v>0</v>
      </c>
    </row>
    <row r="4446" spans="1:12" x14ac:dyDescent="0.25">
      <c r="A4446" s="37" t="s">
        <v>8659</v>
      </c>
      <c r="B4446" s="37">
        <v>1</v>
      </c>
      <c r="C4446" s="37">
        <v>0</v>
      </c>
      <c r="D4446" s="37">
        <v>0</v>
      </c>
      <c r="E4446" s="37">
        <v>0</v>
      </c>
      <c r="F4446" s="37">
        <v>0.4234</v>
      </c>
      <c r="G4446" s="37" t="s">
        <v>2299</v>
      </c>
      <c r="H4446" s="37" t="s">
        <v>2308</v>
      </c>
      <c r="I4446" s="37">
        <v>9</v>
      </c>
      <c r="J4446" s="37" t="s">
        <v>2275</v>
      </c>
      <c r="K4446" s="37">
        <v>1</v>
      </c>
      <c r="L4446" s="37">
        <v>0</v>
      </c>
    </row>
    <row r="4447" spans="1:12" x14ac:dyDescent="0.25">
      <c r="A4447" s="37" t="s">
        <v>8296</v>
      </c>
      <c r="B4447" s="37">
        <v>1</v>
      </c>
      <c r="C4447" s="37">
        <v>0</v>
      </c>
      <c r="D4447" s="37">
        <v>1</v>
      </c>
      <c r="E4447" s="37">
        <v>1</v>
      </c>
      <c r="F4447" s="37">
        <v>5.5047000000000006</v>
      </c>
      <c r="G4447" s="37" t="s">
        <v>2299</v>
      </c>
      <c r="H4447" s="37" t="s">
        <v>2308</v>
      </c>
      <c r="I4447" s="37">
        <v>117</v>
      </c>
      <c r="J4447" s="37" t="s">
        <v>2275</v>
      </c>
      <c r="K4447" s="37">
        <v>1</v>
      </c>
      <c r="L4447" s="37">
        <v>1</v>
      </c>
    </row>
    <row r="4448" spans="1:12" x14ac:dyDescent="0.25">
      <c r="A4448" s="37" t="s">
        <v>6358</v>
      </c>
      <c r="B4448" s="37">
        <v>1</v>
      </c>
      <c r="C4448" s="37">
        <v>0</v>
      </c>
      <c r="D4448" s="37">
        <v>0</v>
      </c>
      <c r="E4448" s="37">
        <v>0</v>
      </c>
      <c r="F4448" s="37">
        <v>1.2233000000000001</v>
      </c>
      <c r="G4448" s="37" t="s">
        <v>1232</v>
      </c>
      <c r="H4448" s="37" t="s">
        <v>2308</v>
      </c>
      <c r="I4448" s="37">
        <v>26</v>
      </c>
      <c r="J4448" s="37" t="s">
        <v>2268</v>
      </c>
      <c r="K4448" s="37">
        <v>1</v>
      </c>
      <c r="L4448" s="37">
        <v>0</v>
      </c>
    </row>
    <row r="4449" spans="1:12" x14ac:dyDescent="0.25">
      <c r="A4449" s="37" t="s">
        <v>5224</v>
      </c>
      <c r="B4449" s="37">
        <v>1</v>
      </c>
      <c r="C4449" s="37">
        <v>0</v>
      </c>
      <c r="D4449" s="37">
        <v>0</v>
      </c>
      <c r="E4449" s="37">
        <v>1</v>
      </c>
      <c r="F4449" s="37">
        <v>0.1411</v>
      </c>
      <c r="G4449" s="37" t="s">
        <v>1239</v>
      </c>
      <c r="H4449" s="37" t="s">
        <v>2310</v>
      </c>
      <c r="I4449" s="37">
        <v>3</v>
      </c>
      <c r="J4449" s="37" t="s">
        <v>2275</v>
      </c>
      <c r="K4449" s="37">
        <v>1</v>
      </c>
      <c r="L4449" s="37">
        <v>0</v>
      </c>
    </row>
    <row r="4450" spans="1:12" x14ac:dyDescent="0.25">
      <c r="A4450" s="37" t="s">
        <v>3015</v>
      </c>
      <c r="B4450" s="37">
        <v>1</v>
      </c>
      <c r="C4450" s="37">
        <v>0</v>
      </c>
      <c r="D4450" s="37">
        <v>0</v>
      </c>
      <c r="E4450" s="37">
        <v>0</v>
      </c>
      <c r="F4450" s="37">
        <v>0.59950000000000003</v>
      </c>
      <c r="G4450" s="37" t="s">
        <v>1218</v>
      </c>
      <c r="H4450" s="37" t="s">
        <v>2514</v>
      </c>
      <c r="I4450" s="37">
        <v>32</v>
      </c>
      <c r="J4450" s="37" t="s">
        <v>2275</v>
      </c>
      <c r="K4450" s="37">
        <v>1</v>
      </c>
      <c r="L4450" s="37">
        <v>0</v>
      </c>
    </row>
    <row r="4451" spans="1:12" x14ac:dyDescent="0.25">
      <c r="A4451" s="37" t="s">
        <v>3011</v>
      </c>
      <c r="B4451" s="37">
        <v>1</v>
      </c>
      <c r="C4451" s="37">
        <v>0</v>
      </c>
      <c r="D4451" s="37">
        <v>0</v>
      </c>
      <c r="E4451" s="37">
        <v>0</v>
      </c>
      <c r="F4451" s="37">
        <v>4.7E-2</v>
      </c>
      <c r="G4451" s="37" t="s">
        <v>1224</v>
      </c>
      <c r="H4451" s="37" t="s">
        <v>2310</v>
      </c>
      <c r="I4451" s="37">
        <v>1</v>
      </c>
      <c r="J4451" s="37" t="s">
        <v>2275</v>
      </c>
      <c r="K4451" s="37">
        <v>1</v>
      </c>
      <c r="L4451" s="37">
        <v>0</v>
      </c>
    </row>
    <row r="4452" spans="1:12" x14ac:dyDescent="0.25">
      <c r="A4452" s="37" t="s">
        <v>7055</v>
      </c>
      <c r="B4452" s="37">
        <v>1</v>
      </c>
      <c r="C4452" s="37">
        <v>0</v>
      </c>
      <c r="D4452" s="37">
        <v>0</v>
      </c>
      <c r="E4452" s="37">
        <v>0</v>
      </c>
      <c r="F4452" s="37">
        <v>0.89390000000000003</v>
      </c>
      <c r="G4452" s="37" t="s">
        <v>1256</v>
      </c>
      <c r="H4452" s="37" t="s">
        <v>2310</v>
      </c>
      <c r="I4452" s="37">
        <v>19</v>
      </c>
      <c r="J4452" s="37" t="s">
        <v>2275</v>
      </c>
      <c r="K4452" s="37">
        <v>1</v>
      </c>
      <c r="L4452" s="37">
        <v>0</v>
      </c>
    </row>
    <row r="4453" spans="1:12" x14ac:dyDescent="0.25">
      <c r="A4453" s="37" t="s">
        <v>6059</v>
      </c>
      <c r="B4453" s="37">
        <v>1</v>
      </c>
      <c r="C4453" s="37">
        <v>0</v>
      </c>
      <c r="D4453" s="37">
        <v>0</v>
      </c>
      <c r="E4453" s="37">
        <v>0</v>
      </c>
      <c r="F4453" s="37">
        <v>9.4100000000000003E-2</v>
      </c>
      <c r="G4453" s="37" t="s">
        <v>1232</v>
      </c>
      <c r="H4453" s="37" t="s">
        <v>2308</v>
      </c>
      <c r="I4453" s="37">
        <v>2</v>
      </c>
      <c r="J4453" s="37" t="s">
        <v>2268</v>
      </c>
      <c r="K4453" s="37">
        <v>1</v>
      </c>
      <c r="L4453" s="37">
        <v>0</v>
      </c>
    </row>
    <row r="4454" spans="1:12" x14ac:dyDescent="0.25">
      <c r="A4454" s="37" t="s">
        <v>4461</v>
      </c>
      <c r="B4454" s="37">
        <v>1</v>
      </c>
      <c r="C4454" s="37">
        <v>0</v>
      </c>
      <c r="D4454" s="37">
        <v>0</v>
      </c>
      <c r="E4454" s="37">
        <v>0</v>
      </c>
      <c r="F4454" s="37">
        <v>0.18820000000000001</v>
      </c>
      <c r="G4454" s="37" t="s">
        <v>1219</v>
      </c>
      <c r="H4454" s="37" t="s">
        <v>2405</v>
      </c>
      <c r="I4454" s="37">
        <v>4</v>
      </c>
      <c r="J4454" s="37" t="s">
        <v>2275</v>
      </c>
      <c r="K4454" s="37">
        <v>1</v>
      </c>
      <c r="L4454" s="37">
        <v>0</v>
      </c>
    </row>
    <row r="4455" spans="1:12" x14ac:dyDescent="0.25">
      <c r="A4455" s="37" t="s">
        <v>4460</v>
      </c>
      <c r="B4455" s="37">
        <v>1</v>
      </c>
      <c r="C4455" s="37">
        <v>0</v>
      </c>
      <c r="D4455" s="37">
        <v>0</v>
      </c>
      <c r="E4455" s="37">
        <v>1</v>
      </c>
      <c r="F4455" s="37">
        <v>0.51750000000000007</v>
      </c>
      <c r="G4455" s="37" t="s">
        <v>1219</v>
      </c>
      <c r="H4455" s="37" t="s">
        <v>2321</v>
      </c>
      <c r="I4455" s="37">
        <v>11</v>
      </c>
      <c r="J4455" s="37" t="s">
        <v>2268</v>
      </c>
      <c r="K4455" s="37">
        <v>1</v>
      </c>
      <c r="L4455" s="37">
        <v>0</v>
      </c>
    </row>
    <row r="4456" spans="1:12" x14ac:dyDescent="0.25">
      <c r="A4456" s="37" t="s">
        <v>4459</v>
      </c>
      <c r="B4456" s="37">
        <v>1</v>
      </c>
      <c r="C4456" s="37">
        <v>0</v>
      </c>
      <c r="D4456" s="37">
        <v>0</v>
      </c>
      <c r="E4456" s="37">
        <v>0</v>
      </c>
      <c r="F4456" s="37">
        <v>0.23520000000000002</v>
      </c>
      <c r="G4456" s="37" t="s">
        <v>2299</v>
      </c>
      <c r="H4456" s="37" t="s">
        <v>2308</v>
      </c>
      <c r="I4456" s="37">
        <v>5</v>
      </c>
      <c r="J4456" s="37" t="s">
        <v>2275</v>
      </c>
      <c r="K4456" s="37">
        <v>1</v>
      </c>
      <c r="L4456" s="37">
        <v>0</v>
      </c>
    </row>
    <row r="4457" spans="1:12" x14ac:dyDescent="0.25">
      <c r="A4457" s="37" t="s">
        <v>5220</v>
      </c>
      <c r="B4457" s="37">
        <v>1</v>
      </c>
      <c r="C4457" s="37">
        <v>0</v>
      </c>
      <c r="D4457" s="37">
        <v>0</v>
      </c>
      <c r="E4457" s="37">
        <v>0</v>
      </c>
      <c r="F4457" s="37">
        <v>0.4234</v>
      </c>
      <c r="G4457" s="37" t="s">
        <v>2299</v>
      </c>
      <c r="H4457" s="37" t="s">
        <v>2308</v>
      </c>
      <c r="I4457" s="37">
        <v>9</v>
      </c>
      <c r="J4457" s="37" t="s">
        <v>2268</v>
      </c>
      <c r="K4457" s="37">
        <v>1</v>
      </c>
      <c r="L4457" s="37">
        <v>0</v>
      </c>
    </row>
    <row r="4458" spans="1:12" x14ac:dyDescent="0.25">
      <c r="A4458" s="37" t="s">
        <v>2997</v>
      </c>
      <c r="B4458" s="37">
        <v>1</v>
      </c>
      <c r="C4458" s="37">
        <v>0</v>
      </c>
      <c r="D4458" s="37">
        <v>0</v>
      </c>
      <c r="E4458" s="37">
        <v>1</v>
      </c>
      <c r="F4458" s="37">
        <v>0.18820000000000001</v>
      </c>
      <c r="G4458" s="37" t="s">
        <v>2299</v>
      </c>
      <c r="H4458" s="37" t="s">
        <v>2308</v>
      </c>
      <c r="I4458" s="37">
        <v>4</v>
      </c>
      <c r="J4458" s="37" t="s">
        <v>2268</v>
      </c>
      <c r="K4458" s="37">
        <v>1</v>
      </c>
      <c r="L4458" s="37">
        <v>0</v>
      </c>
    </row>
    <row r="4459" spans="1:12" x14ac:dyDescent="0.25">
      <c r="A4459" s="37" t="s">
        <v>5218</v>
      </c>
      <c r="B4459" s="37">
        <v>1</v>
      </c>
      <c r="C4459" s="37">
        <v>0</v>
      </c>
      <c r="D4459" s="37">
        <v>0</v>
      </c>
      <c r="E4459" s="37">
        <v>0</v>
      </c>
      <c r="F4459" s="37">
        <v>0.78680000000000005</v>
      </c>
      <c r="G4459" s="37" t="s">
        <v>2456</v>
      </c>
      <c r="H4459" s="37" t="s">
        <v>2308</v>
      </c>
      <c r="I4459" s="37">
        <v>42</v>
      </c>
      <c r="J4459" s="37" t="s">
        <v>2268</v>
      </c>
      <c r="K4459" s="37">
        <v>1</v>
      </c>
      <c r="L4459" s="37">
        <v>0</v>
      </c>
    </row>
    <row r="4460" spans="1:12" x14ac:dyDescent="0.25">
      <c r="A4460" s="37" t="s">
        <v>2989</v>
      </c>
      <c r="B4460" s="37">
        <v>1</v>
      </c>
      <c r="C4460" s="37">
        <v>0</v>
      </c>
      <c r="D4460" s="37">
        <v>0</v>
      </c>
      <c r="E4460" s="37">
        <v>1</v>
      </c>
      <c r="F4460" s="37">
        <v>0.23520000000000002</v>
      </c>
      <c r="G4460" s="37" t="s">
        <v>2456</v>
      </c>
      <c r="H4460" s="37" t="s">
        <v>2308</v>
      </c>
      <c r="I4460" s="37">
        <v>5</v>
      </c>
      <c r="J4460" s="37" t="s">
        <v>2268</v>
      </c>
      <c r="K4460" s="37">
        <v>1</v>
      </c>
      <c r="L4460" s="37">
        <v>0</v>
      </c>
    </row>
    <row r="4461" spans="1:12" x14ac:dyDescent="0.25">
      <c r="A4461" s="37" t="s">
        <v>6057</v>
      </c>
      <c r="B4461" s="37">
        <v>1</v>
      </c>
      <c r="C4461" s="37">
        <v>0</v>
      </c>
      <c r="D4461" s="37">
        <v>0</v>
      </c>
      <c r="E4461" s="37">
        <v>0</v>
      </c>
      <c r="F4461" s="37">
        <v>1.5056</v>
      </c>
      <c r="G4461" s="37" t="s">
        <v>2456</v>
      </c>
      <c r="H4461" s="37" t="s">
        <v>2308</v>
      </c>
      <c r="I4461" s="37">
        <v>32</v>
      </c>
      <c r="J4461" s="37" t="s">
        <v>2268</v>
      </c>
      <c r="K4461" s="37">
        <v>1</v>
      </c>
      <c r="L4461" s="37">
        <v>0</v>
      </c>
    </row>
    <row r="4462" spans="1:12" x14ac:dyDescent="0.25">
      <c r="A4462" s="37" t="s">
        <v>5217</v>
      </c>
      <c r="B4462" s="37">
        <v>1</v>
      </c>
      <c r="C4462" s="37">
        <v>0</v>
      </c>
      <c r="D4462" s="37">
        <v>0</v>
      </c>
      <c r="E4462" s="37">
        <v>0</v>
      </c>
      <c r="F4462" s="37">
        <v>0.78680000000000005</v>
      </c>
      <c r="G4462" s="37" t="s">
        <v>2456</v>
      </c>
      <c r="H4462" s="37" t="s">
        <v>2308</v>
      </c>
      <c r="I4462" s="37">
        <v>42</v>
      </c>
      <c r="J4462" s="37" t="s">
        <v>2268</v>
      </c>
      <c r="K4462" s="37">
        <v>1</v>
      </c>
      <c r="L4462" s="37">
        <v>0</v>
      </c>
    </row>
    <row r="4463" spans="1:12" x14ac:dyDescent="0.25">
      <c r="A4463" s="37" t="s">
        <v>2988</v>
      </c>
      <c r="B4463" s="37">
        <v>1</v>
      </c>
      <c r="C4463" s="37">
        <v>0</v>
      </c>
      <c r="D4463" s="37">
        <v>0</v>
      </c>
      <c r="E4463" s="37">
        <v>0</v>
      </c>
      <c r="F4463" s="37">
        <v>0.51750000000000007</v>
      </c>
      <c r="G4463" s="37" t="s">
        <v>2456</v>
      </c>
      <c r="H4463" s="37" t="s">
        <v>2308</v>
      </c>
      <c r="I4463" s="37">
        <v>11</v>
      </c>
      <c r="J4463" s="37" t="s">
        <v>2268</v>
      </c>
      <c r="K4463" s="37">
        <v>1</v>
      </c>
      <c r="L4463" s="37">
        <v>0</v>
      </c>
    </row>
    <row r="4464" spans="1:12" x14ac:dyDescent="0.25">
      <c r="A4464" s="37" t="s">
        <v>8329</v>
      </c>
      <c r="B4464" s="37">
        <v>1</v>
      </c>
      <c r="C4464" s="37">
        <v>1</v>
      </c>
      <c r="D4464" s="37">
        <v>1</v>
      </c>
      <c r="E4464" s="37">
        <v>0</v>
      </c>
      <c r="F4464" s="37">
        <v>10.444900000000001</v>
      </c>
      <c r="G4464" s="37" t="s">
        <v>2456</v>
      </c>
      <c r="H4464" s="37" t="s">
        <v>2316</v>
      </c>
      <c r="I4464" s="37">
        <v>222</v>
      </c>
      <c r="J4464" s="37" t="s">
        <v>2268</v>
      </c>
      <c r="K4464" s="37">
        <v>1</v>
      </c>
      <c r="L4464" s="37">
        <v>1</v>
      </c>
    </row>
    <row r="4465" spans="1:12" x14ac:dyDescent="0.25">
      <c r="A4465" s="37" t="s">
        <v>5719</v>
      </c>
      <c r="B4465" s="37">
        <v>1</v>
      </c>
      <c r="C4465" s="37">
        <v>0</v>
      </c>
      <c r="D4465" s="37">
        <v>0</v>
      </c>
      <c r="E4465" s="37">
        <v>0</v>
      </c>
      <c r="F4465" s="37">
        <v>0.94100000000000006</v>
      </c>
      <c r="G4465" s="37" t="s">
        <v>2456</v>
      </c>
      <c r="H4465" s="37" t="s">
        <v>2316</v>
      </c>
      <c r="I4465" s="37">
        <v>20</v>
      </c>
      <c r="J4465" s="37" t="s">
        <v>2268</v>
      </c>
      <c r="K4465" s="37">
        <v>1</v>
      </c>
      <c r="L4465" s="37">
        <v>0</v>
      </c>
    </row>
    <row r="4466" spans="1:12" x14ac:dyDescent="0.25">
      <c r="A4466" s="37" t="s">
        <v>6054</v>
      </c>
      <c r="B4466" s="37">
        <v>1</v>
      </c>
      <c r="C4466" s="37">
        <v>0</v>
      </c>
      <c r="D4466" s="37">
        <v>0</v>
      </c>
      <c r="E4466" s="37">
        <v>0</v>
      </c>
      <c r="F4466" s="37">
        <v>0.79980000000000007</v>
      </c>
      <c r="G4466" s="37" t="s">
        <v>2299</v>
      </c>
      <c r="H4466" s="37" t="s">
        <v>2308</v>
      </c>
      <c r="I4466" s="37">
        <v>17</v>
      </c>
      <c r="J4466" s="37" t="s">
        <v>2268</v>
      </c>
      <c r="K4466" s="37">
        <v>1</v>
      </c>
      <c r="L4466" s="37">
        <v>0</v>
      </c>
    </row>
    <row r="4467" spans="1:12" x14ac:dyDescent="0.25">
      <c r="A4467" s="37" t="s">
        <v>5214</v>
      </c>
      <c r="B4467" s="37">
        <v>1</v>
      </c>
      <c r="C4467" s="37">
        <v>0</v>
      </c>
      <c r="D4467" s="37">
        <v>0</v>
      </c>
      <c r="E4467" s="37">
        <v>1</v>
      </c>
      <c r="F4467" s="37">
        <v>0.61160000000000003</v>
      </c>
      <c r="G4467" s="37" t="s">
        <v>1247</v>
      </c>
      <c r="H4467" s="37" t="s">
        <v>2321</v>
      </c>
      <c r="I4467" s="37">
        <v>13</v>
      </c>
      <c r="J4467" s="37" t="s">
        <v>2275</v>
      </c>
      <c r="K4467" s="37">
        <v>1</v>
      </c>
      <c r="L4467" s="37">
        <v>0</v>
      </c>
    </row>
    <row r="4468" spans="1:12" x14ac:dyDescent="0.25">
      <c r="A4468" s="37" t="s">
        <v>6902</v>
      </c>
      <c r="B4468" s="37">
        <v>1</v>
      </c>
      <c r="C4468" s="37">
        <v>0</v>
      </c>
      <c r="D4468" s="37">
        <v>0</v>
      </c>
      <c r="E4468" s="37">
        <v>1</v>
      </c>
      <c r="F4468" s="37">
        <v>1.4585000000000001</v>
      </c>
      <c r="G4468" s="37" t="s">
        <v>1219</v>
      </c>
      <c r="H4468" s="37" t="s">
        <v>2405</v>
      </c>
      <c r="I4468" s="37">
        <v>31</v>
      </c>
      <c r="J4468" s="37" t="s">
        <v>2275</v>
      </c>
      <c r="K4468" s="37">
        <v>1</v>
      </c>
      <c r="L4468" s="37">
        <v>0</v>
      </c>
    </row>
    <row r="4469" spans="1:12" x14ac:dyDescent="0.25">
      <c r="A4469" s="37" t="s">
        <v>5213</v>
      </c>
      <c r="B4469" s="37">
        <v>1</v>
      </c>
      <c r="C4469" s="37">
        <v>0</v>
      </c>
      <c r="D4469" s="37">
        <v>0</v>
      </c>
      <c r="E4469" s="37">
        <v>1</v>
      </c>
      <c r="F4469" s="37">
        <v>1.5526</v>
      </c>
      <c r="G4469" s="37" t="s">
        <v>1222</v>
      </c>
      <c r="H4469" s="37" t="s">
        <v>2308</v>
      </c>
      <c r="I4469" s="37">
        <v>33</v>
      </c>
      <c r="J4469" s="37" t="s">
        <v>2268</v>
      </c>
      <c r="K4469" s="37">
        <v>1</v>
      </c>
      <c r="L4469" s="37">
        <v>0</v>
      </c>
    </row>
    <row r="4470" spans="1:12" x14ac:dyDescent="0.25">
      <c r="A4470" s="37" t="s">
        <v>2969</v>
      </c>
      <c r="B4470" s="37">
        <v>1</v>
      </c>
      <c r="C4470" s="37">
        <v>0</v>
      </c>
      <c r="D4470" s="37">
        <v>0</v>
      </c>
      <c r="E4470" s="37">
        <v>1</v>
      </c>
      <c r="F4470" s="37">
        <v>0.75280000000000002</v>
      </c>
      <c r="G4470" s="37" t="s">
        <v>2276</v>
      </c>
      <c r="H4470" s="37" t="s">
        <v>2310</v>
      </c>
      <c r="I4470" s="37">
        <v>16</v>
      </c>
      <c r="J4470" s="37" t="s">
        <v>2275</v>
      </c>
      <c r="K4470" s="37">
        <v>1</v>
      </c>
      <c r="L4470" s="37">
        <v>0</v>
      </c>
    </row>
    <row r="4471" spans="1:12" x14ac:dyDescent="0.25">
      <c r="A4471" s="37" t="s">
        <v>6051</v>
      </c>
      <c r="B4471" s="37">
        <v>1</v>
      </c>
      <c r="C4471" s="37">
        <v>0</v>
      </c>
      <c r="D4471" s="37">
        <v>0</v>
      </c>
      <c r="E4471" s="37">
        <v>0</v>
      </c>
      <c r="F4471" s="37">
        <v>0.89390000000000003</v>
      </c>
      <c r="G4471" s="37" t="s">
        <v>1219</v>
      </c>
      <c r="H4471" s="37" t="s">
        <v>2316</v>
      </c>
      <c r="I4471" s="37">
        <v>19</v>
      </c>
      <c r="J4471" s="37" t="s">
        <v>2275</v>
      </c>
      <c r="K4471" s="37">
        <v>1</v>
      </c>
      <c r="L4471" s="37">
        <v>0</v>
      </c>
    </row>
    <row r="4472" spans="1:12" x14ac:dyDescent="0.25">
      <c r="A4472" s="37" t="s">
        <v>2968</v>
      </c>
      <c r="B4472" s="37">
        <v>1</v>
      </c>
      <c r="C4472" s="37">
        <v>0</v>
      </c>
      <c r="D4472" s="37">
        <v>0</v>
      </c>
      <c r="E4472" s="37">
        <v>0</v>
      </c>
      <c r="F4472" s="37">
        <v>0.1411</v>
      </c>
      <c r="G4472" s="37" t="s">
        <v>1224</v>
      </c>
      <c r="H4472" s="37" t="s">
        <v>2310</v>
      </c>
      <c r="I4472" s="37">
        <v>3</v>
      </c>
      <c r="J4472" s="37" t="s">
        <v>2275</v>
      </c>
      <c r="K4472" s="37">
        <v>1</v>
      </c>
      <c r="L4472" s="37">
        <v>0</v>
      </c>
    </row>
    <row r="4473" spans="1:12" x14ac:dyDescent="0.25">
      <c r="A4473" s="37" t="s">
        <v>5211</v>
      </c>
      <c r="B4473" s="37">
        <v>1</v>
      </c>
      <c r="C4473" s="37">
        <v>0</v>
      </c>
      <c r="D4473" s="37">
        <v>0</v>
      </c>
      <c r="E4473" s="37">
        <v>0</v>
      </c>
      <c r="F4473" s="37">
        <v>0.23520000000000002</v>
      </c>
      <c r="G4473" s="37" t="s">
        <v>4584</v>
      </c>
      <c r="H4473" s="37" t="s">
        <v>2308</v>
      </c>
      <c r="I4473" s="37">
        <v>5</v>
      </c>
      <c r="J4473" s="37" t="s">
        <v>2268</v>
      </c>
      <c r="K4473" s="37">
        <v>1</v>
      </c>
      <c r="L4473" s="37">
        <v>0</v>
      </c>
    </row>
    <row r="4474" spans="1:12" x14ac:dyDescent="0.25">
      <c r="A4474" s="37" t="s">
        <v>8328</v>
      </c>
      <c r="B4474" s="37">
        <v>1</v>
      </c>
      <c r="C4474" s="37">
        <v>0</v>
      </c>
      <c r="D4474" s="37">
        <v>0</v>
      </c>
      <c r="E4474" s="37">
        <v>0</v>
      </c>
      <c r="F4474" s="37">
        <v>1.3644000000000001</v>
      </c>
      <c r="G4474" s="37" t="s">
        <v>1262</v>
      </c>
      <c r="H4474" s="37" t="s">
        <v>2308</v>
      </c>
      <c r="I4474" s="37">
        <v>29</v>
      </c>
      <c r="J4474" s="37" t="s">
        <v>2275</v>
      </c>
      <c r="K4474" s="37">
        <v>1</v>
      </c>
      <c r="L4474" s="37">
        <v>0</v>
      </c>
    </row>
    <row r="4475" spans="1:12" x14ac:dyDescent="0.25">
      <c r="A4475" s="37" t="s">
        <v>2959</v>
      </c>
      <c r="B4475" s="37">
        <v>1</v>
      </c>
      <c r="C4475" s="37">
        <v>0</v>
      </c>
      <c r="D4475" s="37">
        <v>0</v>
      </c>
      <c r="E4475" s="37">
        <v>0</v>
      </c>
      <c r="F4475" s="37">
        <v>1.4115</v>
      </c>
      <c r="G4475" s="37" t="s">
        <v>2398</v>
      </c>
      <c r="H4475" s="37" t="s">
        <v>2308</v>
      </c>
      <c r="I4475" s="37">
        <v>30</v>
      </c>
      <c r="J4475" s="37" t="s">
        <v>2268</v>
      </c>
      <c r="K4475" s="37">
        <v>1</v>
      </c>
      <c r="L4475" s="37">
        <v>0</v>
      </c>
    </row>
    <row r="4476" spans="1:12" x14ac:dyDescent="0.25">
      <c r="A4476" s="37" t="s">
        <v>6048</v>
      </c>
      <c r="B4476" s="37">
        <v>1</v>
      </c>
      <c r="C4476" s="37">
        <v>0</v>
      </c>
      <c r="D4476" s="37">
        <v>0</v>
      </c>
      <c r="E4476" s="37">
        <v>0</v>
      </c>
      <c r="F4476" s="37">
        <v>1.5526</v>
      </c>
      <c r="G4476" s="37" t="s">
        <v>1232</v>
      </c>
      <c r="H4476" s="37" t="s">
        <v>2308</v>
      </c>
      <c r="I4476" s="37">
        <v>33</v>
      </c>
      <c r="J4476" s="37" t="s">
        <v>2268</v>
      </c>
      <c r="K4476" s="37">
        <v>1</v>
      </c>
      <c r="L4476" s="37">
        <v>0</v>
      </c>
    </row>
    <row r="4477" spans="1:12" x14ac:dyDescent="0.25">
      <c r="A4477" s="37" t="s">
        <v>2956</v>
      </c>
      <c r="B4477" s="37">
        <v>1</v>
      </c>
      <c r="C4477" s="37">
        <v>0</v>
      </c>
      <c r="D4477" s="37">
        <v>0</v>
      </c>
      <c r="E4477" s="37">
        <v>1</v>
      </c>
      <c r="F4477" s="37">
        <v>0.84689999999999999</v>
      </c>
      <c r="G4477" s="37" t="s">
        <v>1247</v>
      </c>
      <c r="H4477" s="37" t="s">
        <v>2308</v>
      </c>
      <c r="I4477" s="37">
        <v>18</v>
      </c>
      <c r="J4477" s="37" t="s">
        <v>2268</v>
      </c>
      <c r="K4477" s="37">
        <v>1</v>
      </c>
      <c r="L4477" s="37">
        <v>0</v>
      </c>
    </row>
    <row r="4478" spans="1:12" x14ac:dyDescent="0.25">
      <c r="A4478" s="37" t="s">
        <v>7855</v>
      </c>
      <c r="B4478" s="37">
        <v>1</v>
      </c>
      <c r="C4478" s="37">
        <v>0</v>
      </c>
      <c r="D4478" s="37">
        <v>0</v>
      </c>
      <c r="E4478" s="37">
        <v>1</v>
      </c>
      <c r="F4478" s="37">
        <v>0.37640000000000001</v>
      </c>
      <c r="G4478" s="37" t="s">
        <v>1259</v>
      </c>
      <c r="H4478" s="37" t="s">
        <v>2316</v>
      </c>
      <c r="I4478" s="37">
        <v>8</v>
      </c>
      <c r="J4478" s="37" t="s">
        <v>2268</v>
      </c>
      <c r="K4478" s="37">
        <v>1</v>
      </c>
      <c r="L4478" s="37">
        <v>0</v>
      </c>
    </row>
    <row r="4479" spans="1:12" x14ac:dyDescent="0.25">
      <c r="A4479" s="37" t="s">
        <v>2947</v>
      </c>
      <c r="B4479" s="37">
        <v>1</v>
      </c>
      <c r="C4479" s="37">
        <v>0</v>
      </c>
      <c r="D4479" s="37">
        <v>0</v>
      </c>
      <c r="E4479" s="37">
        <v>0</v>
      </c>
      <c r="F4479" s="37">
        <v>0.94100000000000006</v>
      </c>
      <c r="G4479" s="37" t="s">
        <v>1219</v>
      </c>
      <c r="H4479" s="37" t="s">
        <v>2308</v>
      </c>
      <c r="I4479" s="37">
        <v>20</v>
      </c>
      <c r="J4479" s="37" t="s">
        <v>2275</v>
      </c>
      <c r="K4479" s="37">
        <v>1</v>
      </c>
      <c r="L4479" s="37">
        <v>0</v>
      </c>
    </row>
    <row r="4480" spans="1:12" x14ac:dyDescent="0.25">
      <c r="A4480" s="37" t="s">
        <v>2944</v>
      </c>
      <c r="B4480" s="37">
        <v>1</v>
      </c>
      <c r="C4480" s="37">
        <v>0</v>
      </c>
      <c r="D4480" s="37">
        <v>0</v>
      </c>
      <c r="E4480" s="37">
        <v>0</v>
      </c>
      <c r="F4480" s="37">
        <v>2.0230999999999999</v>
      </c>
      <c r="G4480" s="37" t="s">
        <v>2299</v>
      </c>
      <c r="H4480" s="37" t="s">
        <v>2308</v>
      </c>
      <c r="I4480" s="37">
        <v>43</v>
      </c>
      <c r="J4480" s="37" t="s">
        <v>2275</v>
      </c>
      <c r="K4480" s="37">
        <v>1</v>
      </c>
      <c r="L4480" s="37">
        <v>0</v>
      </c>
    </row>
    <row r="4481" spans="1:12" x14ac:dyDescent="0.25">
      <c r="A4481" s="37" t="s">
        <v>2934</v>
      </c>
      <c r="B4481" s="37">
        <v>1</v>
      </c>
      <c r="C4481" s="37">
        <v>0</v>
      </c>
      <c r="D4481" s="37">
        <v>0</v>
      </c>
      <c r="E4481" s="37">
        <v>0</v>
      </c>
      <c r="F4481" s="37">
        <v>0</v>
      </c>
      <c r="G4481" s="37" t="s">
        <v>1256</v>
      </c>
      <c r="H4481" s="37" t="s">
        <v>2321</v>
      </c>
      <c r="I4481" s="37">
        <v>0</v>
      </c>
      <c r="J4481" s="37" t="s">
        <v>2268</v>
      </c>
      <c r="K4481" s="37">
        <v>0</v>
      </c>
      <c r="L4481" s="37">
        <v>0</v>
      </c>
    </row>
    <row r="4482" spans="1:12" x14ac:dyDescent="0.25">
      <c r="A4482" s="37" t="s">
        <v>6598</v>
      </c>
      <c r="B4482" s="37">
        <v>1</v>
      </c>
      <c r="C4482" s="37">
        <v>0</v>
      </c>
      <c r="D4482" s="37">
        <v>0</v>
      </c>
      <c r="E4482" s="37">
        <v>0</v>
      </c>
      <c r="F4482" s="37">
        <v>0.75280000000000002</v>
      </c>
      <c r="G4482" s="37" t="s">
        <v>1256</v>
      </c>
      <c r="H4482" s="37" t="s">
        <v>2321</v>
      </c>
      <c r="I4482" s="37">
        <v>16</v>
      </c>
      <c r="J4482" s="37" t="s">
        <v>2268</v>
      </c>
      <c r="K4482" s="37">
        <v>1</v>
      </c>
      <c r="L4482" s="37">
        <v>0</v>
      </c>
    </row>
    <row r="4483" spans="1:12" x14ac:dyDescent="0.25">
      <c r="A4483" s="37" t="s">
        <v>8531</v>
      </c>
      <c r="B4483" s="37">
        <v>1</v>
      </c>
      <c r="C4483" s="37">
        <v>0</v>
      </c>
      <c r="D4483" s="37">
        <v>0</v>
      </c>
      <c r="E4483" s="37">
        <v>0</v>
      </c>
      <c r="F4483" s="37">
        <v>0</v>
      </c>
      <c r="G4483" s="37" t="s">
        <v>1232</v>
      </c>
      <c r="H4483" s="37" t="s">
        <v>2308</v>
      </c>
      <c r="I4483" s="37">
        <v>0</v>
      </c>
      <c r="J4483" s="37" t="s">
        <v>2268</v>
      </c>
      <c r="K4483" s="37">
        <v>0</v>
      </c>
      <c r="L4483" s="37">
        <v>0</v>
      </c>
    </row>
    <row r="4484" spans="1:12" x14ac:dyDescent="0.25">
      <c r="A4484" s="37" t="s">
        <v>7187</v>
      </c>
      <c r="B4484" s="37">
        <v>1</v>
      </c>
      <c r="C4484" s="37">
        <v>0</v>
      </c>
      <c r="D4484" s="37">
        <v>0</v>
      </c>
      <c r="E4484" s="37">
        <v>0</v>
      </c>
      <c r="F4484" s="37">
        <v>0.51750000000000007</v>
      </c>
      <c r="G4484" s="37" t="s">
        <v>1224</v>
      </c>
      <c r="H4484" s="37" t="s">
        <v>2308</v>
      </c>
      <c r="I4484" s="37">
        <v>11</v>
      </c>
      <c r="J4484" s="37" t="s">
        <v>2275</v>
      </c>
      <c r="K4484" s="37">
        <v>1</v>
      </c>
      <c r="L4484" s="37">
        <v>0</v>
      </c>
    </row>
    <row r="4485" spans="1:12" x14ac:dyDescent="0.25">
      <c r="A4485" s="37" t="s">
        <v>5713</v>
      </c>
      <c r="B4485" s="37">
        <v>1</v>
      </c>
      <c r="C4485" s="37">
        <v>0</v>
      </c>
      <c r="D4485" s="37">
        <v>0</v>
      </c>
      <c r="E4485" s="37">
        <v>0</v>
      </c>
      <c r="F4485" s="37">
        <v>0.47050000000000003</v>
      </c>
      <c r="G4485" s="37" t="s">
        <v>1232</v>
      </c>
      <c r="H4485" s="37" t="s">
        <v>2308</v>
      </c>
      <c r="I4485" s="37">
        <v>10</v>
      </c>
      <c r="J4485" s="37" t="s">
        <v>2268</v>
      </c>
      <c r="K4485" s="37">
        <v>1</v>
      </c>
      <c r="L4485" s="37">
        <v>0</v>
      </c>
    </row>
    <row r="4486" spans="1:12" x14ac:dyDescent="0.25">
      <c r="A4486" s="37" t="s">
        <v>7186</v>
      </c>
      <c r="B4486" s="37">
        <v>1</v>
      </c>
      <c r="C4486" s="37">
        <v>0</v>
      </c>
      <c r="D4486" s="37">
        <v>0</v>
      </c>
      <c r="E4486" s="37">
        <v>0</v>
      </c>
      <c r="F4486" s="37">
        <v>0.94100000000000006</v>
      </c>
      <c r="G4486" s="37" t="s">
        <v>1219</v>
      </c>
      <c r="H4486" s="37" t="s">
        <v>2405</v>
      </c>
      <c r="I4486" s="37">
        <v>20</v>
      </c>
      <c r="J4486" s="37" t="s">
        <v>2268</v>
      </c>
      <c r="K4486" s="37">
        <v>1</v>
      </c>
      <c r="L4486" s="37">
        <v>0</v>
      </c>
    </row>
    <row r="4487" spans="1:12" x14ac:dyDescent="0.25">
      <c r="A4487" s="37" t="s">
        <v>7185</v>
      </c>
      <c r="B4487" s="37">
        <v>1</v>
      </c>
      <c r="C4487" s="37">
        <v>0</v>
      </c>
      <c r="D4487" s="37">
        <v>1</v>
      </c>
      <c r="E4487" s="37">
        <v>0</v>
      </c>
      <c r="F4487" s="37">
        <v>4.1402999999999999</v>
      </c>
      <c r="G4487" s="37" t="s">
        <v>1256</v>
      </c>
      <c r="H4487" s="37" t="s">
        <v>2308</v>
      </c>
      <c r="I4487" s="37">
        <v>88</v>
      </c>
      <c r="J4487" s="37" t="s">
        <v>2268</v>
      </c>
      <c r="K4487" s="37">
        <v>1</v>
      </c>
      <c r="L4487" s="37">
        <v>1</v>
      </c>
    </row>
    <row r="4488" spans="1:12" x14ac:dyDescent="0.25">
      <c r="A4488" s="37" t="s">
        <v>7184</v>
      </c>
      <c r="B4488" s="37">
        <v>1</v>
      </c>
      <c r="C4488" s="37">
        <v>0</v>
      </c>
      <c r="D4488" s="37">
        <v>1</v>
      </c>
      <c r="E4488" s="37">
        <v>0</v>
      </c>
      <c r="F4488" s="37">
        <v>7.2456000000000005</v>
      </c>
      <c r="G4488" s="37" t="s">
        <v>1256</v>
      </c>
      <c r="H4488" s="37" t="s">
        <v>2308</v>
      </c>
      <c r="I4488" s="37">
        <v>154</v>
      </c>
      <c r="J4488" s="37" t="s">
        <v>2268</v>
      </c>
      <c r="K4488" s="37">
        <v>1</v>
      </c>
      <c r="L4488" s="37">
        <v>1</v>
      </c>
    </row>
    <row r="4489" spans="1:12" x14ac:dyDescent="0.25">
      <c r="A4489" s="37" t="s">
        <v>5711</v>
      </c>
      <c r="B4489" s="37">
        <v>1</v>
      </c>
      <c r="C4489" s="37">
        <v>0</v>
      </c>
      <c r="D4489" s="37">
        <v>1</v>
      </c>
      <c r="E4489" s="37">
        <v>0</v>
      </c>
      <c r="F4489" s="37">
        <v>5.2225000000000001</v>
      </c>
      <c r="G4489" s="37" t="s">
        <v>1256</v>
      </c>
      <c r="H4489" s="37" t="s">
        <v>2308</v>
      </c>
      <c r="I4489" s="37">
        <v>111</v>
      </c>
      <c r="J4489" s="37" t="s">
        <v>2268</v>
      </c>
      <c r="K4489" s="37">
        <v>1</v>
      </c>
      <c r="L4489" s="37">
        <v>1</v>
      </c>
    </row>
    <row r="4490" spans="1:12" x14ac:dyDescent="0.25">
      <c r="A4490" s="37" t="s">
        <v>8835</v>
      </c>
      <c r="B4490" s="37">
        <v>1</v>
      </c>
      <c r="C4490" s="37">
        <v>0</v>
      </c>
      <c r="D4490" s="37">
        <v>0</v>
      </c>
      <c r="E4490" s="37">
        <v>0</v>
      </c>
      <c r="F4490" s="37">
        <v>0.65870000000000006</v>
      </c>
      <c r="G4490" s="37" t="s">
        <v>1258</v>
      </c>
      <c r="H4490" s="37" t="s">
        <v>2308</v>
      </c>
      <c r="I4490" s="37">
        <v>14</v>
      </c>
      <c r="J4490" s="37" t="s">
        <v>2275</v>
      </c>
      <c r="K4490" s="37">
        <v>1</v>
      </c>
      <c r="L4490" s="37">
        <v>0</v>
      </c>
    </row>
    <row r="4491" spans="1:12" x14ac:dyDescent="0.25">
      <c r="A4491" s="37" t="s">
        <v>6595</v>
      </c>
      <c r="B4491" s="37">
        <v>1</v>
      </c>
      <c r="C4491" s="37">
        <v>0</v>
      </c>
      <c r="D4491" s="37">
        <v>0</v>
      </c>
      <c r="E4491" s="37">
        <v>0</v>
      </c>
      <c r="F4491" s="37">
        <v>1.5056</v>
      </c>
      <c r="G4491" s="37" t="s">
        <v>1227</v>
      </c>
      <c r="H4491" s="37" t="s">
        <v>2308</v>
      </c>
      <c r="I4491" s="37">
        <v>32</v>
      </c>
      <c r="J4491" s="37" t="s">
        <v>2268</v>
      </c>
      <c r="K4491" s="37">
        <v>1</v>
      </c>
      <c r="L4491" s="37">
        <v>0</v>
      </c>
    </row>
    <row r="4492" spans="1:12" x14ac:dyDescent="0.25">
      <c r="A4492" s="37" t="s">
        <v>4424</v>
      </c>
      <c r="B4492" s="37">
        <v>1</v>
      </c>
      <c r="C4492" s="37">
        <v>0</v>
      </c>
      <c r="D4492" s="37">
        <v>0</v>
      </c>
      <c r="E4492" s="37">
        <v>0</v>
      </c>
      <c r="F4492" s="37">
        <v>0.32930000000000004</v>
      </c>
      <c r="G4492" s="37" t="s">
        <v>1219</v>
      </c>
      <c r="H4492" s="37" t="s">
        <v>2310</v>
      </c>
      <c r="I4492" s="37">
        <v>7</v>
      </c>
      <c r="J4492" s="37" t="s">
        <v>2275</v>
      </c>
      <c r="K4492" s="37">
        <v>1</v>
      </c>
      <c r="L4492" s="37">
        <v>0</v>
      </c>
    </row>
    <row r="4493" spans="1:12" x14ac:dyDescent="0.25">
      <c r="A4493" s="37" t="s">
        <v>6899</v>
      </c>
      <c r="B4493" s="37">
        <v>1</v>
      </c>
      <c r="C4493" s="37">
        <v>0</v>
      </c>
      <c r="D4493" s="37">
        <v>0</v>
      </c>
      <c r="E4493" s="37">
        <v>0</v>
      </c>
      <c r="F4493" s="37">
        <v>9.4100000000000003E-2</v>
      </c>
      <c r="G4493" s="37" t="s">
        <v>1226</v>
      </c>
      <c r="H4493" s="37" t="s">
        <v>2308</v>
      </c>
      <c r="I4493" s="37">
        <v>2</v>
      </c>
      <c r="J4493" s="37" t="s">
        <v>2275</v>
      </c>
      <c r="K4493" s="37">
        <v>1</v>
      </c>
      <c r="L4493" s="37">
        <v>0</v>
      </c>
    </row>
    <row r="4494" spans="1:12" x14ac:dyDescent="0.25">
      <c r="A4494" s="37" t="s">
        <v>4423</v>
      </c>
      <c r="B4494" s="37">
        <v>1</v>
      </c>
      <c r="C4494" s="37">
        <v>0</v>
      </c>
      <c r="D4494" s="37">
        <v>0</v>
      </c>
      <c r="E4494" s="37">
        <v>1</v>
      </c>
      <c r="F4494" s="37">
        <v>0.2823</v>
      </c>
      <c r="G4494" s="37" t="s">
        <v>1222</v>
      </c>
      <c r="H4494" s="37" t="s">
        <v>2321</v>
      </c>
      <c r="I4494" s="37">
        <v>6</v>
      </c>
      <c r="J4494" s="37" t="s">
        <v>2275</v>
      </c>
      <c r="K4494" s="37">
        <v>1</v>
      </c>
      <c r="L4494" s="37">
        <v>0</v>
      </c>
    </row>
    <row r="4495" spans="1:12" x14ac:dyDescent="0.25">
      <c r="A4495" s="37" t="s">
        <v>2917</v>
      </c>
      <c r="B4495" s="37">
        <v>1</v>
      </c>
      <c r="C4495" s="37">
        <v>0</v>
      </c>
      <c r="D4495" s="37">
        <v>0</v>
      </c>
      <c r="E4495" s="37">
        <v>0</v>
      </c>
      <c r="F4495" s="37">
        <v>0.4234</v>
      </c>
      <c r="G4495" s="37" t="s">
        <v>1219</v>
      </c>
      <c r="H4495" s="37" t="s">
        <v>2269</v>
      </c>
      <c r="I4495" s="37">
        <v>9</v>
      </c>
      <c r="J4495" s="37" t="s">
        <v>2275</v>
      </c>
      <c r="K4495" s="37">
        <v>1</v>
      </c>
      <c r="L4495" s="37">
        <v>0</v>
      </c>
    </row>
    <row r="4496" spans="1:12" x14ac:dyDescent="0.25">
      <c r="A4496" s="37" t="s">
        <v>7382</v>
      </c>
      <c r="B4496" s="37">
        <v>1</v>
      </c>
      <c r="C4496" s="37">
        <v>0</v>
      </c>
      <c r="D4496" s="37">
        <v>0</v>
      </c>
      <c r="E4496" s="37">
        <v>0</v>
      </c>
      <c r="F4496" s="37">
        <v>0.1411</v>
      </c>
      <c r="G4496" s="37" t="s">
        <v>1232</v>
      </c>
      <c r="H4496" s="37" t="s">
        <v>2308</v>
      </c>
      <c r="I4496" s="37">
        <v>3</v>
      </c>
      <c r="J4496" s="37" t="s">
        <v>2268</v>
      </c>
      <c r="K4496" s="37">
        <v>1</v>
      </c>
      <c r="L4496" s="37">
        <v>0</v>
      </c>
    </row>
    <row r="4497" spans="1:12" x14ac:dyDescent="0.25">
      <c r="A4497" s="37" t="s">
        <v>6044</v>
      </c>
      <c r="B4497" s="37">
        <v>1</v>
      </c>
      <c r="C4497" s="37">
        <v>0</v>
      </c>
      <c r="D4497" s="37">
        <v>0</v>
      </c>
      <c r="E4497" s="37">
        <v>0</v>
      </c>
      <c r="F4497" s="37">
        <v>0.1411</v>
      </c>
      <c r="G4497" s="37" t="s">
        <v>1256</v>
      </c>
      <c r="H4497" s="37" t="s">
        <v>2308</v>
      </c>
      <c r="I4497" s="37">
        <v>3</v>
      </c>
      <c r="J4497" s="37" t="s">
        <v>2268</v>
      </c>
      <c r="K4497" s="37">
        <v>1</v>
      </c>
      <c r="L4497" s="37">
        <v>0</v>
      </c>
    </row>
    <row r="4498" spans="1:12" x14ac:dyDescent="0.25">
      <c r="A4498" s="37" t="s">
        <v>2913</v>
      </c>
      <c r="B4498" s="37">
        <v>1</v>
      </c>
      <c r="C4498" s="37">
        <v>0</v>
      </c>
      <c r="D4498" s="37">
        <v>0</v>
      </c>
      <c r="E4498" s="37">
        <v>0</v>
      </c>
      <c r="F4498" s="37">
        <v>9.4100000000000003E-2</v>
      </c>
      <c r="G4498" s="37" t="s">
        <v>1247</v>
      </c>
      <c r="H4498" s="37" t="s">
        <v>2321</v>
      </c>
      <c r="I4498" s="37">
        <v>2</v>
      </c>
      <c r="J4498" s="37" t="s">
        <v>2268</v>
      </c>
      <c r="K4498" s="37">
        <v>1</v>
      </c>
      <c r="L4498" s="37">
        <v>0</v>
      </c>
    </row>
    <row r="4499" spans="1:12" x14ac:dyDescent="0.25">
      <c r="A4499" s="37" t="s">
        <v>2912</v>
      </c>
      <c r="B4499" s="37">
        <v>1</v>
      </c>
      <c r="C4499" s="37">
        <v>0</v>
      </c>
      <c r="D4499" s="37">
        <v>0</v>
      </c>
      <c r="E4499" s="37">
        <v>0</v>
      </c>
      <c r="F4499" s="37">
        <v>9.4100000000000003E-2</v>
      </c>
      <c r="G4499" s="37" t="s">
        <v>1247</v>
      </c>
      <c r="H4499" s="37" t="s">
        <v>2321</v>
      </c>
      <c r="I4499" s="37">
        <v>2</v>
      </c>
      <c r="J4499" s="37" t="s">
        <v>2268</v>
      </c>
      <c r="K4499" s="37">
        <v>1</v>
      </c>
      <c r="L4499" s="37">
        <v>0</v>
      </c>
    </row>
    <row r="4500" spans="1:12" x14ac:dyDescent="0.25">
      <c r="A4500" s="37" t="s">
        <v>8326</v>
      </c>
      <c r="B4500" s="37">
        <v>1</v>
      </c>
      <c r="C4500" s="37">
        <v>0</v>
      </c>
      <c r="D4500" s="37">
        <v>0</v>
      </c>
      <c r="E4500" s="37">
        <v>0</v>
      </c>
      <c r="F4500" s="37">
        <v>0.18820000000000001</v>
      </c>
      <c r="G4500" s="37" t="s">
        <v>1219</v>
      </c>
      <c r="H4500" s="37" t="s">
        <v>2269</v>
      </c>
      <c r="I4500" s="37">
        <v>4</v>
      </c>
      <c r="J4500" s="37" t="s">
        <v>2268</v>
      </c>
      <c r="K4500" s="37">
        <v>1</v>
      </c>
      <c r="L4500" s="37">
        <v>0</v>
      </c>
    </row>
    <row r="4501" spans="1:12" x14ac:dyDescent="0.25">
      <c r="A4501" s="37" t="s">
        <v>6043</v>
      </c>
      <c r="B4501" s="37">
        <v>1</v>
      </c>
      <c r="C4501" s="37">
        <v>0</v>
      </c>
      <c r="D4501" s="37">
        <v>1</v>
      </c>
      <c r="E4501" s="37">
        <v>1</v>
      </c>
      <c r="F4501" s="37">
        <v>3.7639</v>
      </c>
      <c r="G4501" s="37" t="s">
        <v>1256</v>
      </c>
      <c r="H4501" s="37" t="s">
        <v>2308</v>
      </c>
      <c r="I4501" s="37">
        <v>80</v>
      </c>
      <c r="J4501" s="37" t="s">
        <v>2268</v>
      </c>
      <c r="K4501" s="37">
        <v>1</v>
      </c>
      <c r="L4501" s="37">
        <v>1</v>
      </c>
    </row>
    <row r="4502" spans="1:12" x14ac:dyDescent="0.25">
      <c r="A4502" s="37" t="s">
        <v>4420</v>
      </c>
      <c r="B4502" s="37">
        <v>1</v>
      </c>
      <c r="C4502" s="37">
        <v>0</v>
      </c>
      <c r="D4502" s="37">
        <v>0</v>
      </c>
      <c r="E4502" s="37">
        <v>0</v>
      </c>
      <c r="F4502" s="37">
        <v>0.70569999999999999</v>
      </c>
      <c r="G4502" s="37" t="s">
        <v>2496</v>
      </c>
      <c r="H4502" s="37" t="s">
        <v>2308</v>
      </c>
      <c r="I4502" s="37">
        <v>15</v>
      </c>
      <c r="J4502" s="37" t="s">
        <v>2268</v>
      </c>
      <c r="K4502" s="37">
        <v>1</v>
      </c>
      <c r="L4502" s="37">
        <v>0</v>
      </c>
    </row>
    <row r="4503" spans="1:12" x14ac:dyDescent="0.25">
      <c r="A4503" s="37" t="s">
        <v>4419</v>
      </c>
      <c r="B4503" s="37">
        <v>1</v>
      </c>
      <c r="C4503" s="37">
        <v>0</v>
      </c>
      <c r="D4503" s="37">
        <v>0</v>
      </c>
      <c r="E4503" s="37">
        <v>1</v>
      </c>
      <c r="F4503" s="37">
        <v>0.56459999999999999</v>
      </c>
      <c r="G4503" s="37" t="s">
        <v>1227</v>
      </c>
      <c r="H4503" s="37" t="s">
        <v>2308</v>
      </c>
      <c r="I4503" s="37">
        <v>12</v>
      </c>
      <c r="J4503" s="37" t="s">
        <v>2268</v>
      </c>
      <c r="K4503" s="37">
        <v>1</v>
      </c>
      <c r="L4503" s="37">
        <v>0</v>
      </c>
    </row>
    <row r="4504" spans="1:12" x14ac:dyDescent="0.25">
      <c r="A4504" s="37" t="s">
        <v>6041</v>
      </c>
      <c r="B4504" s="37">
        <v>1</v>
      </c>
      <c r="C4504" s="37">
        <v>0</v>
      </c>
      <c r="D4504" s="37">
        <v>1</v>
      </c>
      <c r="E4504" s="37">
        <v>1</v>
      </c>
      <c r="F4504" s="37">
        <v>3.2464</v>
      </c>
      <c r="G4504" s="37" t="s">
        <v>1227</v>
      </c>
      <c r="H4504" s="37" t="s">
        <v>2308</v>
      </c>
      <c r="I4504" s="37">
        <v>69</v>
      </c>
      <c r="J4504" s="37" t="s">
        <v>2268</v>
      </c>
      <c r="K4504" s="37">
        <v>1</v>
      </c>
      <c r="L4504" s="37">
        <v>1</v>
      </c>
    </row>
    <row r="4505" spans="1:12" x14ac:dyDescent="0.25">
      <c r="A4505" s="37" t="s">
        <v>7183</v>
      </c>
      <c r="B4505" s="37">
        <v>1</v>
      </c>
      <c r="C4505" s="37">
        <v>0</v>
      </c>
      <c r="D4505" s="37">
        <v>0</v>
      </c>
      <c r="E4505" s="37">
        <v>1</v>
      </c>
      <c r="F4505" s="37">
        <v>1.929</v>
      </c>
      <c r="G4505" s="37" t="s">
        <v>1227</v>
      </c>
      <c r="H4505" s="37" t="s">
        <v>2308</v>
      </c>
      <c r="I4505" s="37">
        <v>41</v>
      </c>
      <c r="J4505" s="37" t="s">
        <v>2268</v>
      </c>
      <c r="K4505" s="37">
        <v>1</v>
      </c>
      <c r="L4505" s="37">
        <v>0</v>
      </c>
    </row>
    <row r="4506" spans="1:12" x14ac:dyDescent="0.25">
      <c r="A4506" s="37" t="s">
        <v>4417</v>
      </c>
      <c r="B4506" s="37">
        <v>1</v>
      </c>
      <c r="C4506" s="37">
        <v>0</v>
      </c>
      <c r="D4506" s="37">
        <v>0</v>
      </c>
      <c r="E4506" s="37">
        <v>0</v>
      </c>
      <c r="F4506" s="37">
        <v>0.1411</v>
      </c>
      <c r="G4506" s="37" t="s">
        <v>1219</v>
      </c>
      <c r="H4506" s="37" t="s">
        <v>2310</v>
      </c>
      <c r="I4506" s="37">
        <v>3</v>
      </c>
      <c r="J4506" s="37" t="s">
        <v>2275</v>
      </c>
      <c r="K4506" s="37">
        <v>1</v>
      </c>
      <c r="L4506" s="37">
        <v>0</v>
      </c>
    </row>
    <row r="4507" spans="1:12" x14ac:dyDescent="0.25">
      <c r="A4507" s="37" t="s">
        <v>8021</v>
      </c>
      <c r="B4507" s="37">
        <v>1</v>
      </c>
      <c r="C4507" s="37">
        <v>0</v>
      </c>
      <c r="D4507" s="37">
        <v>1</v>
      </c>
      <c r="E4507" s="37">
        <v>1</v>
      </c>
      <c r="F4507" s="37">
        <v>4.1402999999999999</v>
      </c>
      <c r="G4507" s="37" t="s">
        <v>1235</v>
      </c>
      <c r="H4507" s="37" t="s">
        <v>2308</v>
      </c>
      <c r="I4507" s="37">
        <v>88</v>
      </c>
      <c r="J4507" s="37" t="s">
        <v>2275</v>
      </c>
      <c r="K4507" s="37">
        <v>1</v>
      </c>
      <c r="L4507" s="37">
        <v>1</v>
      </c>
    </row>
    <row r="4508" spans="1:12" x14ac:dyDescent="0.25">
      <c r="A4508" s="37" t="s">
        <v>4416</v>
      </c>
      <c r="B4508" s="37">
        <v>1</v>
      </c>
      <c r="C4508" s="37">
        <v>0</v>
      </c>
      <c r="D4508" s="37">
        <v>0</v>
      </c>
      <c r="E4508" s="37">
        <v>1</v>
      </c>
      <c r="F4508" s="37">
        <v>0.75280000000000002</v>
      </c>
      <c r="G4508" s="37" t="s">
        <v>1224</v>
      </c>
      <c r="H4508" s="37" t="s">
        <v>2310</v>
      </c>
      <c r="I4508" s="37">
        <v>16</v>
      </c>
      <c r="J4508" s="37" t="s">
        <v>2268</v>
      </c>
      <c r="K4508" s="37">
        <v>1</v>
      </c>
      <c r="L4508" s="37">
        <v>0</v>
      </c>
    </row>
    <row r="4509" spans="1:12" x14ac:dyDescent="0.25">
      <c r="A4509" s="37" t="s">
        <v>7052</v>
      </c>
      <c r="B4509" s="37">
        <v>1</v>
      </c>
      <c r="C4509" s="37">
        <v>0</v>
      </c>
      <c r="D4509" s="37">
        <v>0</v>
      </c>
      <c r="E4509" s="37">
        <v>1</v>
      </c>
      <c r="F4509" s="37">
        <v>0.37640000000000001</v>
      </c>
      <c r="G4509" s="37" t="s">
        <v>1240</v>
      </c>
      <c r="H4509" s="37" t="s">
        <v>2308</v>
      </c>
      <c r="I4509" s="37">
        <v>8</v>
      </c>
      <c r="J4509" s="37" t="s">
        <v>2275</v>
      </c>
      <c r="K4509" s="37">
        <v>1</v>
      </c>
      <c r="L4509" s="37">
        <v>0</v>
      </c>
    </row>
    <row r="4510" spans="1:12" x14ac:dyDescent="0.25">
      <c r="A4510" s="37" t="s">
        <v>5708</v>
      </c>
      <c r="B4510" s="37">
        <v>1</v>
      </c>
      <c r="C4510" s="37">
        <v>0</v>
      </c>
      <c r="D4510" s="37">
        <v>0</v>
      </c>
      <c r="E4510" s="37">
        <v>0</v>
      </c>
      <c r="F4510" s="37">
        <v>0.32930000000000004</v>
      </c>
      <c r="G4510" s="37" t="s">
        <v>1263</v>
      </c>
      <c r="H4510" s="37" t="s">
        <v>2308</v>
      </c>
      <c r="I4510" s="37">
        <v>7</v>
      </c>
      <c r="J4510" s="37" t="s">
        <v>2268</v>
      </c>
      <c r="K4510" s="37">
        <v>1</v>
      </c>
      <c r="L4510" s="37">
        <v>0</v>
      </c>
    </row>
    <row r="4511" spans="1:12" x14ac:dyDescent="0.25">
      <c r="A4511" s="37" t="s">
        <v>5201</v>
      </c>
      <c r="B4511" s="37">
        <v>1</v>
      </c>
      <c r="C4511" s="37">
        <v>0</v>
      </c>
      <c r="D4511" s="37">
        <v>0</v>
      </c>
      <c r="E4511" s="37">
        <v>0</v>
      </c>
      <c r="F4511" s="37">
        <v>0.2823</v>
      </c>
      <c r="G4511" s="37" t="s">
        <v>1232</v>
      </c>
      <c r="H4511" s="37" t="s">
        <v>2308</v>
      </c>
      <c r="I4511" s="37">
        <v>6</v>
      </c>
      <c r="J4511" s="37" t="s">
        <v>2268</v>
      </c>
      <c r="K4511" s="37">
        <v>1</v>
      </c>
      <c r="L4511" s="37">
        <v>0</v>
      </c>
    </row>
    <row r="4512" spans="1:12" x14ac:dyDescent="0.25">
      <c r="A4512" s="37" t="s">
        <v>5200</v>
      </c>
      <c r="B4512" s="37">
        <v>1</v>
      </c>
      <c r="C4512" s="37">
        <v>0</v>
      </c>
      <c r="D4512" s="37">
        <v>0</v>
      </c>
      <c r="E4512" s="37">
        <v>0</v>
      </c>
      <c r="F4512" s="37">
        <v>0</v>
      </c>
      <c r="G4512" s="37" t="s">
        <v>1232</v>
      </c>
      <c r="H4512" s="37" t="s">
        <v>2308</v>
      </c>
      <c r="I4512" s="37">
        <v>0</v>
      </c>
      <c r="J4512" s="37" t="s">
        <v>2275</v>
      </c>
      <c r="K4512" s="37">
        <v>0</v>
      </c>
      <c r="L4512" s="37">
        <v>0</v>
      </c>
    </row>
    <row r="4513" spans="1:12" x14ac:dyDescent="0.25">
      <c r="A4513" s="37" t="s">
        <v>5198</v>
      </c>
      <c r="B4513" s="37">
        <v>1</v>
      </c>
      <c r="C4513" s="37">
        <v>0</v>
      </c>
      <c r="D4513" s="37">
        <v>0</v>
      </c>
      <c r="E4513" s="37">
        <v>0</v>
      </c>
      <c r="F4513" s="37">
        <v>9.4100000000000003E-2</v>
      </c>
      <c r="G4513" s="37" t="s">
        <v>1263</v>
      </c>
      <c r="H4513" s="37" t="s">
        <v>2308</v>
      </c>
      <c r="I4513" s="37">
        <v>2</v>
      </c>
      <c r="J4513" s="37" t="s">
        <v>2268</v>
      </c>
      <c r="K4513" s="37">
        <v>1</v>
      </c>
      <c r="L4513" s="37">
        <v>0</v>
      </c>
    </row>
    <row r="4514" spans="1:12" x14ac:dyDescent="0.25">
      <c r="A4514" s="37" t="s">
        <v>6345</v>
      </c>
      <c r="B4514" s="37">
        <v>1</v>
      </c>
      <c r="C4514" s="37">
        <v>0</v>
      </c>
      <c r="D4514" s="37">
        <v>0</v>
      </c>
      <c r="E4514" s="37">
        <v>0</v>
      </c>
      <c r="F4514" s="37">
        <v>4.7E-2</v>
      </c>
      <c r="G4514" s="37" t="s">
        <v>1240</v>
      </c>
      <c r="H4514" s="37" t="s">
        <v>2308</v>
      </c>
      <c r="I4514" s="37">
        <v>1</v>
      </c>
      <c r="J4514" s="37" t="s">
        <v>2268</v>
      </c>
      <c r="K4514" s="37">
        <v>1</v>
      </c>
      <c r="L4514" s="37">
        <v>0</v>
      </c>
    </row>
    <row r="4515" spans="1:12" x14ac:dyDescent="0.25">
      <c r="A4515" s="37" t="s">
        <v>7299</v>
      </c>
      <c r="B4515" s="37">
        <v>1</v>
      </c>
      <c r="C4515" s="37">
        <v>0</v>
      </c>
      <c r="D4515" s="37">
        <v>0</v>
      </c>
      <c r="E4515" s="37">
        <v>0</v>
      </c>
      <c r="F4515" s="37">
        <v>1.4585000000000001</v>
      </c>
      <c r="G4515" s="37" t="s">
        <v>1240</v>
      </c>
      <c r="H4515" s="37" t="s">
        <v>2308</v>
      </c>
      <c r="I4515" s="37">
        <v>31</v>
      </c>
      <c r="J4515" s="37" t="s">
        <v>2268</v>
      </c>
      <c r="K4515" s="37">
        <v>1</v>
      </c>
      <c r="L4515" s="37">
        <v>0</v>
      </c>
    </row>
    <row r="4516" spans="1:12" x14ac:dyDescent="0.25">
      <c r="A4516" s="37" t="s">
        <v>5704</v>
      </c>
      <c r="B4516" s="37">
        <v>1</v>
      </c>
      <c r="C4516" s="37">
        <v>0</v>
      </c>
      <c r="D4516" s="37">
        <v>0</v>
      </c>
      <c r="E4516" s="37">
        <v>0</v>
      </c>
      <c r="F4516" s="37">
        <v>4.7E-2</v>
      </c>
      <c r="G4516" s="37" t="s">
        <v>1240</v>
      </c>
      <c r="H4516" s="37" t="s">
        <v>2308</v>
      </c>
      <c r="I4516" s="37">
        <v>1</v>
      </c>
      <c r="J4516" s="37" t="s">
        <v>2268</v>
      </c>
      <c r="K4516" s="37">
        <v>1</v>
      </c>
      <c r="L4516" s="37">
        <v>0</v>
      </c>
    </row>
    <row r="4517" spans="1:12" x14ac:dyDescent="0.25">
      <c r="A4517" s="37" t="s">
        <v>7726</v>
      </c>
      <c r="B4517" s="37">
        <v>1</v>
      </c>
      <c r="C4517" s="37">
        <v>0</v>
      </c>
      <c r="D4517" s="37">
        <v>0</v>
      </c>
      <c r="E4517" s="37">
        <v>1</v>
      </c>
      <c r="F4517" s="37">
        <v>1.1292</v>
      </c>
      <c r="G4517" s="37" t="s">
        <v>2299</v>
      </c>
      <c r="H4517" s="37" t="s">
        <v>2308</v>
      </c>
      <c r="I4517" s="37">
        <v>24</v>
      </c>
      <c r="J4517" s="37" t="s">
        <v>2268</v>
      </c>
      <c r="K4517" s="37">
        <v>1</v>
      </c>
      <c r="L4517" s="37">
        <v>0</v>
      </c>
    </row>
    <row r="4518" spans="1:12" x14ac:dyDescent="0.25">
      <c r="A4518" s="37" t="s">
        <v>4408</v>
      </c>
      <c r="B4518" s="37">
        <v>1</v>
      </c>
      <c r="C4518" s="37">
        <v>0</v>
      </c>
      <c r="D4518" s="37">
        <v>0</v>
      </c>
      <c r="E4518" s="37">
        <v>0</v>
      </c>
      <c r="F4518" s="37">
        <v>0.79980000000000007</v>
      </c>
      <c r="G4518" s="37" t="s">
        <v>1263</v>
      </c>
      <c r="H4518" s="37" t="s">
        <v>2308</v>
      </c>
      <c r="I4518" s="37">
        <v>17</v>
      </c>
      <c r="J4518" s="37" t="s">
        <v>2268</v>
      </c>
      <c r="K4518" s="37">
        <v>1</v>
      </c>
      <c r="L4518" s="37">
        <v>0</v>
      </c>
    </row>
    <row r="4519" spans="1:12" x14ac:dyDescent="0.25">
      <c r="A4519" s="37" t="s">
        <v>2876</v>
      </c>
      <c r="B4519" s="37">
        <v>1</v>
      </c>
      <c r="C4519" s="37">
        <v>0</v>
      </c>
      <c r="D4519" s="37">
        <v>0</v>
      </c>
      <c r="E4519" s="37">
        <v>0</v>
      </c>
      <c r="F4519" s="37">
        <v>0.37640000000000001</v>
      </c>
      <c r="G4519" s="37" t="s">
        <v>1254</v>
      </c>
      <c r="H4519" s="37" t="s">
        <v>2308</v>
      </c>
      <c r="I4519" s="37">
        <v>8</v>
      </c>
      <c r="J4519" s="37" t="s">
        <v>2268</v>
      </c>
      <c r="K4519" s="37">
        <v>1</v>
      </c>
      <c r="L4519" s="37">
        <v>0</v>
      </c>
    </row>
    <row r="4520" spans="1:12" x14ac:dyDescent="0.25">
      <c r="A4520" s="37" t="s">
        <v>6896</v>
      </c>
      <c r="B4520" s="37">
        <v>1</v>
      </c>
      <c r="C4520" s="37">
        <v>0</v>
      </c>
      <c r="D4520" s="37">
        <v>0</v>
      </c>
      <c r="E4520" s="37">
        <v>0</v>
      </c>
      <c r="F4520" s="37">
        <v>0</v>
      </c>
      <c r="G4520" s="37" t="s">
        <v>3492</v>
      </c>
      <c r="H4520" s="37" t="s">
        <v>2308</v>
      </c>
      <c r="I4520" s="37">
        <v>0</v>
      </c>
      <c r="J4520" s="37" t="s">
        <v>2268</v>
      </c>
      <c r="K4520" s="37">
        <v>0</v>
      </c>
      <c r="L4520" s="37">
        <v>0</v>
      </c>
    </row>
    <row r="4521" spans="1:12" x14ac:dyDescent="0.25">
      <c r="A4521" s="37" t="s">
        <v>4405</v>
      </c>
      <c r="B4521" s="37">
        <v>1</v>
      </c>
      <c r="C4521" s="37">
        <v>0</v>
      </c>
      <c r="D4521" s="37">
        <v>0</v>
      </c>
      <c r="E4521" s="37">
        <v>0</v>
      </c>
      <c r="F4521" s="37">
        <v>9.4100000000000003E-2</v>
      </c>
      <c r="G4521" s="37" t="s">
        <v>1267</v>
      </c>
      <c r="H4521" s="37" t="s">
        <v>2308</v>
      </c>
      <c r="I4521" s="37">
        <v>2</v>
      </c>
      <c r="J4521" s="37" t="s">
        <v>2275</v>
      </c>
      <c r="K4521" s="37">
        <v>1</v>
      </c>
      <c r="L4521" s="37">
        <v>0</v>
      </c>
    </row>
    <row r="4522" spans="1:12" x14ac:dyDescent="0.25">
      <c r="A4522" s="37" t="s">
        <v>6037</v>
      </c>
      <c r="B4522" s="37">
        <v>1</v>
      </c>
      <c r="C4522" s="37">
        <v>0</v>
      </c>
      <c r="D4522" s="37">
        <v>0</v>
      </c>
      <c r="E4522" s="37">
        <v>0</v>
      </c>
      <c r="F4522" s="37">
        <v>0.1411</v>
      </c>
      <c r="G4522" s="37" t="s">
        <v>1249</v>
      </c>
      <c r="H4522" s="37" t="s">
        <v>2308</v>
      </c>
      <c r="I4522" s="37">
        <v>3</v>
      </c>
      <c r="J4522" s="37" t="s">
        <v>2275</v>
      </c>
      <c r="K4522" s="37">
        <v>1</v>
      </c>
      <c r="L4522" s="37">
        <v>0</v>
      </c>
    </row>
    <row r="4523" spans="1:12" x14ac:dyDescent="0.25">
      <c r="A4523" s="37" t="s">
        <v>6763</v>
      </c>
      <c r="B4523" s="37">
        <v>1</v>
      </c>
      <c r="C4523" s="37">
        <v>0</v>
      </c>
      <c r="D4523" s="37">
        <v>0</v>
      </c>
      <c r="E4523" s="37">
        <v>0</v>
      </c>
      <c r="F4523" s="37">
        <v>0.65870000000000006</v>
      </c>
      <c r="G4523" s="37" t="s">
        <v>1232</v>
      </c>
      <c r="H4523" s="37" t="s">
        <v>2308</v>
      </c>
      <c r="I4523" s="37">
        <v>14</v>
      </c>
      <c r="J4523" s="37" t="s">
        <v>2268</v>
      </c>
      <c r="K4523" s="37">
        <v>1</v>
      </c>
      <c r="L4523" s="37">
        <v>0</v>
      </c>
    </row>
    <row r="4524" spans="1:12" x14ac:dyDescent="0.25">
      <c r="A4524" s="37" t="s">
        <v>4401</v>
      </c>
      <c r="B4524" s="37">
        <v>1</v>
      </c>
      <c r="C4524" s="37">
        <v>0</v>
      </c>
      <c r="D4524" s="37">
        <v>0</v>
      </c>
      <c r="E4524" s="37">
        <v>0</v>
      </c>
      <c r="F4524" s="37">
        <v>0.18820000000000001</v>
      </c>
      <c r="G4524" s="37" t="s">
        <v>1267</v>
      </c>
      <c r="H4524" s="37" t="s">
        <v>2308</v>
      </c>
      <c r="I4524" s="37">
        <v>4</v>
      </c>
      <c r="J4524" s="37" t="s">
        <v>2275</v>
      </c>
      <c r="K4524" s="37">
        <v>1</v>
      </c>
      <c r="L4524" s="37">
        <v>0</v>
      </c>
    </row>
    <row r="4525" spans="1:12" x14ac:dyDescent="0.25">
      <c r="A4525" s="37" t="s">
        <v>5196</v>
      </c>
      <c r="B4525" s="37">
        <v>1</v>
      </c>
      <c r="C4525" s="37">
        <v>0</v>
      </c>
      <c r="D4525" s="37">
        <v>0</v>
      </c>
      <c r="E4525" s="37">
        <v>0</v>
      </c>
      <c r="F4525" s="37">
        <v>0.79980000000000007</v>
      </c>
      <c r="G4525" s="37" t="s">
        <v>2299</v>
      </c>
      <c r="H4525" s="37" t="s">
        <v>2308</v>
      </c>
      <c r="I4525" s="37">
        <v>17</v>
      </c>
      <c r="J4525" s="37" t="s">
        <v>2268</v>
      </c>
      <c r="K4525" s="37">
        <v>1</v>
      </c>
      <c r="L4525" s="37">
        <v>0</v>
      </c>
    </row>
    <row r="4526" spans="1:12" x14ac:dyDescent="0.25">
      <c r="A4526" s="37" t="s">
        <v>7671</v>
      </c>
      <c r="B4526" s="37">
        <v>1</v>
      </c>
      <c r="C4526" s="37">
        <v>0</v>
      </c>
      <c r="D4526" s="37">
        <v>1</v>
      </c>
      <c r="E4526" s="37">
        <v>1</v>
      </c>
      <c r="F4526" s="37">
        <v>2.6347</v>
      </c>
      <c r="G4526" s="37" t="s">
        <v>1249</v>
      </c>
      <c r="H4526" s="37" t="s">
        <v>2308</v>
      </c>
      <c r="I4526" s="37">
        <v>56</v>
      </c>
      <c r="J4526" s="37" t="s">
        <v>2268</v>
      </c>
      <c r="K4526" s="37">
        <v>1</v>
      </c>
      <c r="L4526" s="37">
        <v>1</v>
      </c>
    </row>
    <row r="4527" spans="1:12" x14ac:dyDescent="0.25">
      <c r="A4527" s="37" t="s">
        <v>7791</v>
      </c>
      <c r="B4527" s="37">
        <v>1</v>
      </c>
      <c r="C4527" s="37">
        <v>0</v>
      </c>
      <c r="D4527" s="37">
        <v>0</v>
      </c>
      <c r="E4527" s="37">
        <v>1</v>
      </c>
      <c r="F4527" s="37">
        <v>9.4100000000000003E-2</v>
      </c>
      <c r="G4527" s="37" t="s">
        <v>1240</v>
      </c>
      <c r="H4527" s="37" t="s">
        <v>2308</v>
      </c>
      <c r="I4527" s="37">
        <v>2</v>
      </c>
      <c r="J4527" s="37" t="s">
        <v>2268</v>
      </c>
      <c r="K4527" s="37">
        <v>1</v>
      </c>
      <c r="L4527" s="37">
        <v>0</v>
      </c>
    </row>
    <row r="4528" spans="1:12" x14ac:dyDescent="0.25">
      <c r="A4528" s="37" t="s">
        <v>7181</v>
      </c>
      <c r="B4528" s="37">
        <v>1</v>
      </c>
      <c r="C4528" s="37">
        <v>0</v>
      </c>
      <c r="D4528" s="37">
        <v>0</v>
      </c>
      <c r="E4528" s="37">
        <v>0</v>
      </c>
      <c r="F4528" s="37">
        <v>0.1411</v>
      </c>
      <c r="G4528" s="37" t="s">
        <v>1240</v>
      </c>
      <c r="H4528" s="37" t="s">
        <v>2308</v>
      </c>
      <c r="I4528" s="37">
        <v>3</v>
      </c>
      <c r="J4528" s="37" t="s">
        <v>2268</v>
      </c>
      <c r="K4528" s="37">
        <v>1</v>
      </c>
      <c r="L4528" s="37">
        <v>0</v>
      </c>
    </row>
    <row r="4529" spans="1:12" x14ac:dyDescent="0.25">
      <c r="A4529" s="37" t="s">
        <v>6762</v>
      </c>
      <c r="B4529" s="37">
        <v>1</v>
      </c>
      <c r="C4529" s="37">
        <v>0</v>
      </c>
      <c r="D4529" s="37">
        <v>0</v>
      </c>
      <c r="E4529" s="37">
        <v>0</v>
      </c>
      <c r="F4529" s="37">
        <v>0.84689999999999999</v>
      </c>
      <c r="G4529" s="37" t="s">
        <v>1266</v>
      </c>
      <c r="H4529" s="37" t="s">
        <v>2308</v>
      </c>
      <c r="I4529" s="37">
        <v>18</v>
      </c>
      <c r="J4529" s="37" t="s">
        <v>2275</v>
      </c>
      <c r="K4529" s="37">
        <v>1</v>
      </c>
      <c r="L4529" s="37">
        <v>0</v>
      </c>
    </row>
    <row r="4530" spans="1:12" x14ac:dyDescent="0.25">
      <c r="A4530" s="37" t="s">
        <v>6761</v>
      </c>
      <c r="B4530" s="37">
        <v>1</v>
      </c>
      <c r="C4530" s="37">
        <v>0</v>
      </c>
      <c r="D4530" s="37">
        <v>1</v>
      </c>
      <c r="E4530" s="37">
        <v>1</v>
      </c>
      <c r="F4530" s="37">
        <v>7.7631000000000006</v>
      </c>
      <c r="G4530" s="37" t="s">
        <v>1246</v>
      </c>
      <c r="H4530" s="37" t="s">
        <v>2308</v>
      </c>
      <c r="I4530" s="37">
        <v>165</v>
      </c>
      <c r="J4530" s="37" t="s">
        <v>2275</v>
      </c>
      <c r="K4530" s="37">
        <v>1</v>
      </c>
      <c r="L4530" s="37">
        <v>1</v>
      </c>
    </row>
    <row r="4531" spans="1:12" x14ac:dyDescent="0.25">
      <c r="A4531" s="37" t="s">
        <v>5195</v>
      </c>
      <c r="B4531" s="37">
        <v>1</v>
      </c>
      <c r="C4531" s="37">
        <v>0</v>
      </c>
      <c r="D4531" s="37">
        <v>0</v>
      </c>
      <c r="E4531" s="37">
        <v>0</v>
      </c>
      <c r="F4531" s="37">
        <v>0.18820000000000001</v>
      </c>
      <c r="G4531" s="37" t="s">
        <v>1228</v>
      </c>
      <c r="H4531" s="37" t="s">
        <v>2321</v>
      </c>
      <c r="I4531" s="37">
        <v>4</v>
      </c>
      <c r="J4531" s="37" t="s">
        <v>2275</v>
      </c>
      <c r="K4531" s="37">
        <v>1</v>
      </c>
      <c r="L4531" s="37">
        <v>0</v>
      </c>
    </row>
    <row r="4532" spans="1:12" x14ac:dyDescent="0.25">
      <c r="A4532" s="37" t="s">
        <v>7474</v>
      </c>
      <c r="B4532" s="37">
        <v>1</v>
      </c>
      <c r="C4532" s="37">
        <v>0</v>
      </c>
      <c r="D4532" s="37">
        <v>0</v>
      </c>
      <c r="E4532" s="37">
        <v>0</v>
      </c>
      <c r="F4532" s="37">
        <v>1.0821000000000001</v>
      </c>
      <c r="G4532" s="37" t="s">
        <v>1259</v>
      </c>
      <c r="H4532" s="37" t="s">
        <v>2308</v>
      </c>
      <c r="I4532" s="37">
        <v>23</v>
      </c>
      <c r="J4532" s="37" t="s">
        <v>2275</v>
      </c>
      <c r="K4532" s="37">
        <v>1</v>
      </c>
      <c r="L4532" s="37">
        <v>0</v>
      </c>
    </row>
    <row r="4533" spans="1:12" x14ac:dyDescent="0.25">
      <c r="A4533" s="37" t="s">
        <v>2857</v>
      </c>
      <c r="B4533" s="37">
        <v>1</v>
      </c>
      <c r="C4533" s="37">
        <v>0</v>
      </c>
      <c r="D4533" s="37">
        <v>0</v>
      </c>
      <c r="E4533" s="37">
        <v>0</v>
      </c>
      <c r="F4533" s="37">
        <v>0.94100000000000006</v>
      </c>
      <c r="G4533" s="37" t="s">
        <v>2299</v>
      </c>
      <c r="H4533" s="37" t="s">
        <v>2308</v>
      </c>
      <c r="I4533" s="37">
        <v>20</v>
      </c>
      <c r="J4533" s="37" t="s">
        <v>2275</v>
      </c>
      <c r="K4533" s="37">
        <v>1</v>
      </c>
      <c r="L4533" s="37">
        <v>0</v>
      </c>
    </row>
    <row r="4534" spans="1:12" x14ac:dyDescent="0.25">
      <c r="A4534" s="37" t="s">
        <v>2856</v>
      </c>
      <c r="B4534" s="37">
        <v>1</v>
      </c>
      <c r="C4534" s="37">
        <v>0</v>
      </c>
      <c r="D4534" s="37">
        <v>0</v>
      </c>
      <c r="E4534" s="37">
        <v>1</v>
      </c>
      <c r="F4534" s="37">
        <v>0.6744</v>
      </c>
      <c r="G4534" s="37" t="s">
        <v>1232</v>
      </c>
      <c r="H4534" s="37" t="s">
        <v>2321</v>
      </c>
      <c r="I4534" s="37">
        <v>36</v>
      </c>
      <c r="J4534" s="37" t="s">
        <v>2275</v>
      </c>
      <c r="K4534" s="37">
        <v>1</v>
      </c>
      <c r="L4534" s="37">
        <v>0</v>
      </c>
    </row>
    <row r="4535" spans="1:12" x14ac:dyDescent="0.25">
      <c r="A4535" s="37" t="s">
        <v>4395</v>
      </c>
      <c r="B4535" s="37">
        <v>1</v>
      </c>
      <c r="C4535" s="37">
        <v>0</v>
      </c>
      <c r="D4535" s="37">
        <v>0</v>
      </c>
      <c r="E4535" s="37">
        <v>0</v>
      </c>
      <c r="F4535" s="37">
        <v>0.70569999999999999</v>
      </c>
      <c r="G4535" s="37" t="s">
        <v>2496</v>
      </c>
      <c r="H4535" s="37" t="s">
        <v>2316</v>
      </c>
      <c r="I4535" s="37">
        <v>15</v>
      </c>
      <c r="J4535" s="37" t="s">
        <v>2268</v>
      </c>
      <c r="K4535" s="37">
        <v>1</v>
      </c>
      <c r="L4535" s="37">
        <v>0</v>
      </c>
    </row>
    <row r="4536" spans="1:12" x14ac:dyDescent="0.25">
      <c r="A4536" s="37" t="s">
        <v>7051</v>
      </c>
      <c r="B4536" s="37">
        <v>1</v>
      </c>
      <c r="C4536" s="37">
        <v>0</v>
      </c>
      <c r="D4536" s="37">
        <v>0</v>
      </c>
      <c r="E4536" s="37">
        <v>0</v>
      </c>
      <c r="F4536" s="37">
        <v>0.94100000000000006</v>
      </c>
      <c r="G4536" s="37" t="s">
        <v>1264</v>
      </c>
      <c r="H4536" s="37" t="s">
        <v>2308</v>
      </c>
      <c r="I4536" s="37">
        <v>20</v>
      </c>
      <c r="J4536" s="37" t="s">
        <v>2268</v>
      </c>
      <c r="K4536" s="37">
        <v>1</v>
      </c>
      <c r="L4536" s="37">
        <v>0</v>
      </c>
    </row>
    <row r="4537" spans="1:12" x14ac:dyDescent="0.25">
      <c r="A4537" s="37" t="s">
        <v>2849</v>
      </c>
      <c r="B4537" s="37">
        <v>1</v>
      </c>
      <c r="C4537" s="37">
        <v>0</v>
      </c>
      <c r="D4537" s="37">
        <v>0</v>
      </c>
      <c r="E4537" s="37">
        <v>0</v>
      </c>
      <c r="F4537" s="37">
        <v>0.1411</v>
      </c>
      <c r="G4537" s="37" t="s">
        <v>1248</v>
      </c>
      <c r="H4537" s="37" t="s">
        <v>2269</v>
      </c>
      <c r="I4537" s="37">
        <v>3</v>
      </c>
      <c r="J4537" s="37" t="s">
        <v>2268</v>
      </c>
      <c r="K4537" s="37">
        <v>1</v>
      </c>
      <c r="L4537" s="37">
        <v>0</v>
      </c>
    </row>
    <row r="4538" spans="1:12" x14ac:dyDescent="0.25">
      <c r="A4538" s="37" t="s">
        <v>4391</v>
      </c>
      <c r="B4538" s="37">
        <v>1</v>
      </c>
      <c r="C4538" s="37">
        <v>0</v>
      </c>
      <c r="D4538" s="37">
        <v>0</v>
      </c>
      <c r="E4538" s="37">
        <v>0</v>
      </c>
      <c r="F4538" s="37">
        <v>0.18820000000000001</v>
      </c>
      <c r="G4538" s="37" t="s">
        <v>2496</v>
      </c>
      <c r="H4538" s="37" t="s">
        <v>2382</v>
      </c>
      <c r="I4538" s="37">
        <v>4</v>
      </c>
      <c r="J4538" s="37" t="s">
        <v>2268</v>
      </c>
      <c r="K4538" s="37">
        <v>1</v>
      </c>
      <c r="L4538" s="37">
        <v>0</v>
      </c>
    </row>
    <row r="4539" spans="1:12" x14ac:dyDescent="0.25">
      <c r="A4539" s="37" t="s">
        <v>4390</v>
      </c>
      <c r="B4539" s="37">
        <v>1</v>
      </c>
      <c r="C4539" s="37">
        <v>0</v>
      </c>
      <c r="D4539" s="37">
        <v>0</v>
      </c>
      <c r="E4539" s="37">
        <v>1</v>
      </c>
      <c r="F4539" s="37">
        <v>0.84689999999999999</v>
      </c>
      <c r="G4539" s="37" t="s">
        <v>3002</v>
      </c>
      <c r="H4539" s="37" t="s">
        <v>2316</v>
      </c>
      <c r="I4539" s="37">
        <v>18</v>
      </c>
      <c r="J4539" s="37" t="s">
        <v>2268</v>
      </c>
      <c r="K4539" s="37">
        <v>1</v>
      </c>
      <c r="L4539" s="37">
        <v>0</v>
      </c>
    </row>
    <row r="4540" spans="1:12" x14ac:dyDescent="0.25">
      <c r="A4540" s="37" t="s">
        <v>4387</v>
      </c>
      <c r="B4540" s="37">
        <v>1</v>
      </c>
      <c r="C4540" s="37">
        <v>0</v>
      </c>
      <c r="D4540" s="37">
        <v>0</v>
      </c>
      <c r="E4540" s="37">
        <v>1</v>
      </c>
      <c r="F4540" s="37">
        <v>1.0821000000000001</v>
      </c>
      <c r="G4540" s="37" t="s">
        <v>1218</v>
      </c>
      <c r="H4540" s="37" t="s">
        <v>3856</v>
      </c>
      <c r="I4540" s="37">
        <v>23</v>
      </c>
      <c r="J4540" s="37" t="s">
        <v>2268</v>
      </c>
      <c r="K4540" s="37">
        <v>1</v>
      </c>
      <c r="L4540" s="37">
        <v>0</v>
      </c>
    </row>
    <row r="4541" spans="1:12" x14ac:dyDescent="0.25">
      <c r="A4541" s="37" t="s">
        <v>6590</v>
      </c>
      <c r="B4541" s="37">
        <v>1</v>
      </c>
      <c r="C4541" s="37">
        <v>0</v>
      </c>
      <c r="D4541" s="37">
        <v>0</v>
      </c>
      <c r="E4541" s="37">
        <v>0</v>
      </c>
      <c r="F4541" s="37">
        <v>1.1762000000000001</v>
      </c>
      <c r="G4541" s="37" t="s">
        <v>1232</v>
      </c>
      <c r="H4541" s="37" t="s">
        <v>2269</v>
      </c>
      <c r="I4541" s="37">
        <v>25</v>
      </c>
      <c r="J4541" s="37" t="s">
        <v>2268</v>
      </c>
      <c r="K4541" s="37">
        <v>1</v>
      </c>
      <c r="L4541" s="37">
        <v>0</v>
      </c>
    </row>
    <row r="4542" spans="1:12" x14ac:dyDescent="0.25">
      <c r="A4542" s="37" t="s">
        <v>4386</v>
      </c>
      <c r="B4542" s="37">
        <v>1</v>
      </c>
      <c r="C4542" s="37">
        <v>0</v>
      </c>
      <c r="D4542" s="37">
        <v>0</v>
      </c>
      <c r="E4542" s="37">
        <v>0</v>
      </c>
      <c r="F4542" s="37">
        <v>0.18820000000000001</v>
      </c>
      <c r="G4542" s="37" t="s">
        <v>1266</v>
      </c>
      <c r="H4542" s="37" t="s">
        <v>2308</v>
      </c>
      <c r="I4542" s="37">
        <v>4</v>
      </c>
      <c r="J4542" s="37" t="s">
        <v>2275</v>
      </c>
      <c r="K4542" s="37">
        <v>1</v>
      </c>
      <c r="L4542" s="37">
        <v>0</v>
      </c>
    </row>
    <row r="4543" spans="1:12" x14ac:dyDescent="0.25">
      <c r="A4543" s="37" t="s">
        <v>8457</v>
      </c>
      <c r="B4543" s="37">
        <v>1</v>
      </c>
      <c r="C4543" s="37">
        <v>0</v>
      </c>
      <c r="D4543" s="37">
        <v>0</v>
      </c>
      <c r="E4543" s="37">
        <v>0</v>
      </c>
      <c r="F4543" s="37">
        <v>0</v>
      </c>
      <c r="G4543" s="37" t="s">
        <v>1232</v>
      </c>
      <c r="H4543" s="37" t="s">
        <v>2308</v>
      </c>
      <c r="I4543" s="37">
        <v>0</v>
      </c>
      <c r="J4543" s="37" t="s">
        <v>2268</v>
      </c>
      <c r="K4543" s="37">
        <v>0</v>
      </c>
      <c r="L4543" s="37">
        <v>0</v>
      </c>
    </row>
    <row r="4544" spans="1:12" x14ac:dyDescent="0.25">
      <c r="A4544" s="37" t="s">
        <v>2842</v>
      </c>
      <c r="B4544" s="37">
        <v>1</v>
      </c>
      <c r="C4544" s="37">
        <v>0</v>
      </c>
      <c r="D4544" s="37">
        <v>0</v>
      </c>
      <c r="E4544" s="37">
        <v>0</v>
      </c>
      <c r="F4544" s="37">
        <v>0.23520000000000002</v>
      </c>
      <c r="G4544" s="37" t="s">
        <v>1251</v>
      </c>
      <c r="H4544" s="37" t="s">
        <v>2321</v>
      </c>
      <c r="I4544" s="37">
        <v>5</v>
      </c>
      <c r="J4544" s="37" t="s">
        <v>2268</v>
      </c>
      <c r="K4544" s="37">
        <v>1</v>
      </c>
      <c r="L4544" s="37">
        <v>0</v>
      </c>
    </row>
    <row r="4545" spans="1:12" x14ac:dyDescent="0.25">
      <c r="A4545" s="37" t="s">
        <v>6341</v>
      </c>
      <c r="B4545" s="37">
        <v>1</v>
      </c>
      <c r="C4545" s="37">
        <v>0</v>
      </c>
      <c r="D4545" s="37">
        <v>0</v>
      </c>
      <c r="E4545" s="37">
        <v>0</v>
      </c>
      <c r="F4545" s="37">
        <v>0.1411</v>
      </c>
      <c r="G4545" s="37" t="s">
        <v>1251</v>
      </c>
      <c r="H4545" s="37" t="s">
        <v>2308</v>
      </c>
      <c r="I4545" s="37">
        <v>3</v>
      </c>
      <c r="J4545" s="37" t="s">
        <v>2268</v>
      </c>
      <c r="K4545" s="37">
        <v>1</v>
      </c>
      <c r="L4545" s="37">
        <v>0</v>
      </c>
    </row>
    <row r="4546" spans="1:12" x14ac:dyDescent="0.25">
      <c r="A4546" s="37" t="s">
        <v>4384</v>
      </c>
      <c r="B4546" s="37">
        <v>1</v>
      </c>
      <c r="C4546" s="37">
        <v>0</v>
      </c>
      <c r="D4546" s="37">
        <v>0</v>
      </c>
      <c r="E4546" s="37">
        <v>0</v>
      </c>
      <c r="F4546" s="37">
        <v>9.4100000000000003E-2</v>
      </c>
      <c r="G4546" s="37" t="s">
        <v>1251</v>
      </c>
      <c r="H4546" s="37" t="s">
        <v>2316</v>
      </c>
      <c r="I4546" s="37">
        <v>2</v>
      </c>
      <c r="J4546" s="37" t="s">
        <v>2268</v>
      </c>
      <c r="K4546" s="37">
        <v>1</v>
      </c>
      <c r="L4546" s="37">
        <v>0</v>
      </c>
    </row>
    <row r="4547" spans="1:12" x14ac:dyDescent="0.25">
      <c r="A4547" s="37" t="s">
        <v>8079</v>
      </c>
      <c r="B4547" s="37">
        <v>1</v>
      </c>
      <c r="C4547" s="37">
        <v>0</v>
      </c>
      <c r="D4547" s="37">
        <v>0</v>
      </c>
      <c r="E4547" s="37">
        <v>0</v>
      </c>
      <c r="F4547" s="37">
        <v>0.18820000000000001</v>
      </c>
      <c r="G4547" s="37" t="s">
        <v>1240</v>
      </c>
      <c r="H4547" s="37" t="s">
        <v>2308</v>
      </c>
      <c r="I4547" s="37">
        <v>4</v>
      </c>
      <c r="J4547" s="37" t="s">
        <v>2268</v>
      </c>
      <c r="K4547" s="37">
        <v>1</v>
      </c>
      <c r="L4547" s="37">
        <v>0</v>
      </c>
    </row>
    <row r="4548" spans="1:12" x14ac:dyDescent="0.25">
      <c r="A4548" s="37" t="s">
        <v>6340</v>
      </c>
      <c r="B4548" s="37">
        <v>1</v>
      </c>
      <c r="C4548" s="37">
        <v>0</v>
      </c>
      <c r="D4548" s="37">
        <v>0</v>
      </c>
      <c r="E4548" s="37">
        <v>0</v>
      </c>
      <c r="F4548" s="37">
        <v>0.32930000000000004</v>
      </c>
      <c r="G4548" s="37" t="s">
        <v>1224</v>
      </c>
      <c r="H4548" s="37" t="s">
        <v>2321</v>
      </c>
      <c r="I4548" s="37">
        <v>7</v>
      </c>
      <c r="J4548" s="37" t="s">
        <v>2275</v>
      </c>
      <c r="K4548" s="37">
        <v>1</v>
      </c>
      <c r="L4548" s="37">
        <v>0</v>
      </c>
    </row>
    <row r="4549" spans="1:12" x14ac:dyDescent="0.25">
      <c r="A4549" s="37" t="s">
        <v>5189</v>
      </c>
      <c r="B4549" s="37">
        <v>1</v>
      </c>
      <c r="C4549" s="37">
        <v>0</v>
      </c>
      <c r="D4549" s="37">
        <v>0</v>
      </c>
      <c r="E4549" s="37">
        <v>0</v>
      </c>
      <c r="F4549" s="37">
        <v>0.56459999999999999</v>
      </c>
      <c r="G4549" s="37" t="s">
        <v>1224</v>
      </c>
      <c r="H4549" s="37" t="s">
        <v>2321</v>
      </c>
      <c r="I4549" s="37">
        <v>12</v>
      </c>
      <c r="J4549" s="37" t="s">
        <v>2268</v>
      </c>
      <c r="K4549" s="37">
        <v>1</v>
      </c>
      <c r="L4549" s="37">
        <v>0</v>
      </c>
    </row>
    <row r="4550" spans="1:12" x14ac:dyDescent="0.25">
      <c r="A4550" s="37" t="s">
        <v>2835</v>
      </c>
      <c r="B4550" s="37">
        <v>1</v>
      </c>
      <c r="C4550" s="37">
        <v>0</v>
      </c>
      <c r="D4550" s="37">
        <v>0</v>
      </c>
      <c r="E4550" s="37">
        <v>0</v>
      </c>
      <c r="F4550" s="37">
        <v>0</v>
      </c>
      <c r="G4550" s="37" t="s">
        <v>1256</v>
      </c>
      <c r="H4550" s="37" t="s">
        <v>2316</v>
      </c>
      <c r="I4550" s="37">
        <v>0</v>
      </c>
      <c r="J4550" s="37" t="s">
        <v>2268</v>
      </c>
      <c r="K4550" s="37">
        <v>0</v>
      </c>
      <c r="L4550" s="37">
        <v>0</v>
      </c>
    </row>
    <row r="4551" spans="1:12" x14ac:dyDescent="0.25">
      <c r="A4551" s="37" t="s">
        <v>7179</v>
      </c>
      <c r="B4551" s="37">
        <v>1</v>
      </c>
      <c r="C4551" s="37">
        <v>0</v>
      </c>
      <c r="D4551" s="37">
        <v>0</v>
      </c>
      <c r="E4551" s="37">
        <v>0</v>
      </c>
      <c r="F4551" s="37">
        <v>9.4100000000000003E-2</v>
      </c>
      <c r="G4551" s="37" t="s">
        <v>1269</v>
      </c>
      <c r="H4551" s="37" t="s">
        <v>2308</v>
      </c>
      <c r="I4551" s="37">
        <v>2</v>
      </c>
      <c r="J4551" s="37" t="s">
        <v>2268</v>
      </c>
      <c r="K4551" s="37">
        <v>1</v>
      </c>
      <c r="L4551" s="37">
        <v>0</v>
      </c>
    </row>
    <row r="4552" spans="1:12" x14ac:dyDescent="0.25">
      <c r="A4552" s="37" t="s">
        <v>6588</v>
      </c>
      <c r="B4552" s="37">
        <v>1</v>
      </c>
      <c r="C4552" s="37">
        <v>0</v>
      </c>
      <c r="D4552" s="37">
        <v>0</v>
      </c>
      <c r="E4552" s="37">
        <v>0</v>
      </c>
      <c r="F4552" s="37">
        <v>1.5526</v>
      </c>
      <c r="G4552" s="37" t="s">
        <v>2823</v>
      </c>
      <c r="H4552" s="37" t="s">
        <v>2308</v>
      </c>
      <c r="I4552" s="37">
        <v>33</v>
      </c>
      <c r="J4552" s="37" t="s">
        <v>2275</v>
      </c>
      <c r="K4552" s="37">
        <v>1</v>
      </c>
      <c r="L4552" s="37">
        <v>0</v>
      </c>
    </row>
    <row r="4553" spans="1:12" x14ac:dyDescent="0.25">
      <c r="A4553" s="37" t="s">
        <v>2829</v>
      </c>
      <c r="B4553" s="37">
        <v>1</v>
      </c>
      <c r="C4553" s="37">
        <v>0</v>
      </c>
      <c r="D4553" s="37">
        <v>0</v>
      </c>
      <c r="E4553" s="37">
        <v>0</v>
      </c>
      <c r="F4553" s="37">
        <v>1.6673</v>
      </c>
      <c r="G4553" s="37" t="s">
        <v>2823</v>
      </c>
      <c r="H4553" s="37" t="s">
        <v>2308</v>
      </c>
      <c r="I4553" s="37">
        <v>89</v>
      </c>
      <c r="J4553" s="37" t="s">
        <v>2268</v>
      </c>
      <c r="K4553" s="37">
        <v>1</v>
      </c>
      <c r="L4553" s="37">
        <v>0</v>
      </c>
    </row>
    <row r="4554" spans="1:12" x14ac:dyDescent="0.25">
      <c r="A4554" s="37" t="s">
        <v>7296</v>
      </c>
      <c r="B4554" s="37">
        <v>1</v>
      </c>
      <c r="C4554" s="37">
        <v>0</v>
      </c>
      <c r="D4554" s="37">
        <v>0</v>
      </c>
      <c r="E4554" s="37">
        <v>0</v>
      </c>
      <c r="F4554" s="37">
        <v>0.47050000000000003</v>
      </c>
      <c r="G4554" s="37" t="s">
        <v>2823</v>
      </c>
      <c r="H4554" s="37" t="s">
        <v>2308</v>
      </c>
      <c r="I4554" s="37">
        <v>10</v>
      </c>
      <c r="J4554" s="37" t="s">
        <v>2268</v>
      </c>
      <c r="K4554" s="37">
        <v>1</v>
      </c>
      <c r="L4554" s="37">
        <v>0</v>
      </c>
    </row>
    <row r="4555" spans="1:12" x14ac:dyDescent="0.25">
      <c r="A4555" s="37" t="s">
        <v>8557</v>
      </c>
      <c r="B4555" s="37">
        <v>1</v>
      </c>
      <c r="C4555" s="37">
        <v>0</v>
      </c>
      <c r="D4555" s="37">
        <v>0</v>
      </c>
      <c r="E4555" s="37">
        <v>1</v>
      </c>
      <c r="F4555" s="37">
        <v>0.47050000000000003</v>
      </c>
      <c r="G4555" s="37" t="s">
        <v>2823</v>
      </c>
      <c r="H4555" s="37" t="s">
        <v>2308</v>
      </c>
      <c r="I4555" s="37">
        <v>10</v>
      </c>
      <c r="J4555" s="37" t="s">
        <v>2268</v>
      </c>
      <c r="K4555" s="37">
        <v>1</v>
      </c>
      <c r="L4555" s="37">
        <v>0</v>
      </c>
    </row>
    <row r="4556" spans="1:12" x14ac:dyDescent="0.25">
      <c r="A4556" s="37" t="s">
        <v>4378</v>
      </c>
      <c r="B4556" s="37">
        <v>1</v>
      </c>
      <c r="C4556" s="37">
        <v>0</v>
      </c>
      <c r="D4556" s="37">
        <v>0</v>
      </c>
      <c r="E4556" s="37">
        <v>0</v>
      </c>
      <c r="F4556" s="37">
        <v>0.2823</v>
      </c>
      <c r="G4556" s="37" t="s">
        <v>2823</v>
      </c>
      <c r="H4556" s="37" t="s">
        <v>2308</v>
      </c>
      <c r="I4556" s="37">
        <v>6</v>
      </c>
      <c r="J4556" s="37" t="s">
        <v>2268</v>
      </c>
      <c r="K4556" s="37">
        <v>1</v>
      </c>
      <c r="L4556" s="37">
        <v>0</v>
      </c>
    </row>
    <row r="4557" spans="1:12" x14ac:dyDescent="0.25">
      <c r="A4557" s="37" t="s">
        <v>7049</v>
      </c>
      <c r="B4557" s="37">
        <v>1</v>
      </c>
      <c r="C4557" s="37">
        <v>0</v>
      </c>
      <c r="D4557" s="37">
        <v>0</v>
      </c>
      <c r="E4557" s="37">
        <v>0</v>
      </c>
      <c r="F4557" s="37">
        <v>0.65870000000000006</v>
      </c>
      <c r="G4557" s="37" t="s">
        <v>2823</v>
      </c>
      <c r="H4557" s="37" t="s">
        <v>2308</v>
      </c>
      <c r="I4557" s="37">
        <v>14</v>
      </c>
      <c r="J4557" s="37" t="s">
        <v>2268</v>
      </c>
      <c r="K4557" s="37">
        <v>1</v>
      </c>
      <c r="L4557" s="37">
        <v>0</v>
      </c>
    </row>
    <row r="4558" spans="1:12" x14ac:dyDescent="0.25">
      <c r="A4558" s="37" t="s">
        <v>6339</v>
      </c>
      <c r="B4558" s="37">
        <v>1</v>
      </c>
      <c r="C4558" s="37">
        <v>0</v>
      </c>
      <c r="D4558" s="37">
        <v>1</v>
      </c>
      <c r="E4558" s="37">
        <v>0</v>
      </c>
      <c r="F4558" s="37">
        <v>2.3054000000000001</v>
      </c>
      <c r="G4558" s="37" t="s">
        <v>1246</v>
      </c>
      <c r="H4558" s="37" t="s">
        <v>2308</v>
      </c>
      <c r="I4558" s="37">
        <v>49</v>
      </c>
      <c r="J4558" s="37" t="s">
        <v>2268</v>
      </c>
      <c r="K4558" s="37">
        <v>1</v>
      </c>
      <c r="L4558" s="37">
        <v>1</v>
      </c>
    </row>
    <row r="4559" spans="1:12" x14ac:dyDescent="0.25">
      <c r="A4559" s="37" t="s">
        <v>5692</v>
      </c>
      <c r="B4559" s="37">
        <v>1</v>
      </c>
      <c r="C4559" s="37">
        <v>0</v>
      </c>
      <c r="D4559" s="37">
        <v>0</v>
      </c>
      <c r="E4559" s="37">
        <v>0</v>
      </c>
      <c r="F4559" s="37">
        <v>0.37640000000000001</v>
      </c>
      <c r="G4559" s="37" t="s">
        <v>1232</v>
      </c>
      <c r="H4559" s="37" t="s">
        <v>2269</v>
      </c>
      <c r="I4559" s="37">
        <v>8</v>
      </c>
      <c r="J4559" s="37" t="s">
        <v>2268</v>
      </c>
      <c r="K4559" s="37">
        <v>1</v>
      </c>
      <c r="L4559" s="37">
        <v>0</v>
      </c>
    </row>
    <row r="4560" spans="1:12" x14ac:dyDescent="0.25">
      <c r="A4560" s="37" t="s">
        <v>7047</v>
      </c>
      <c r="B4560" s="37">
        <v>1</v>
      </c>
      <c r="C4560" s="37">
        <v>0</v>
      </c>
      <c r="D4560" s="37">
        <v>0</v>
      </c>
      <c r="E4560" s="37">
        <v>0</v>
      </c>
      <c r="F4560" s="37">
        <v>0.32930000000000004</v>
      </c>
      <c r="G4560" s="37" t="s">
        <v>1219</v>
      </c>
      <c r="H4560" s="37" t="s">
        <v>2269</v>
      </c>
      <c r="I4560" s="37">
        <v>7</v>
      </c>
      <c r="J4560" s="37" t="s">
        <v>2275</v>
      </c>
      <c r="K4560" s="37">
        <v>1</v>
      </c>
      <c r="L4560" s="37">
        <v>0</v>
      </c>
    </row>
    <row r="4561" spans="1:12" x14ac:dyDescent="0.25">
      <c r="A4561" s="37" t="s">
        <v>4371</v>
      </c>
      <c r="B4561" s="37">
        <v>1</v>
      </c>
      <c r="C4561" s="37">
        <v>0</v>
      </c>
      <c r="D4561" s="37">
        <v>0</v>
      </c>
      <c r="E4561" s="37">
        <v>0</v>
      </c>
      <c r="F4561" s="37">
        <v>0.1411</v>
      </c>
      <c r="G4561" s="37" t="s">
        <v>1225</v>
      </c>
      <c r="H4561" s="37" t="s">
        <v>2269</v>
      </c>
      <c r="I4561" s="37">
        <v>3</v>
      </c>
      <c r="J4561" s="37" t="s">
        <v>2268</v>
      </c>
      <c r="K4561" s="37">
        <v>1</v>
      </c>
      <c r="L4561" s="37">
        <v>0</v>
      </c>
    </row>
    <row r="4562" spans="1:12" x14ac:dyDescent="0.25">
      <c r="A4562" s="37" t="s">
        <v>8137</v>
      </c>
      <c r="B4562" s="37">
        <v>1</v>
      </c>
      <c r="C4562" s="37">
        <v>0</v>
      </c>
      <c r="D4562" s="37">
        <v>1</v>
      </c>
      <c r="E4562" s="37">
        <v>1</v>
      </c>
      <c r="F4562" s="37">
        <v>3.2971000000000004</v>
      </c>
      <c r="G4562" s="37" t="s">
        <v>1253</v>
      </c>
      <c r="H4562" s="37" t="s">
        <v>2321</v>
      </c>
      <c r="I4562" s="37">
        <v>176</v>
      </c>
      <c r="J4562" s="37" t="s">
        <v>2275</v>
      </c>
      <c r="K4562" s="37">
        <v>1</v>
      </c>
      <c r="L4562" s="37">
        <v>1</v>
      </c>
    </row>
    <row r="4563" spans="1:12" x14ac:dyDescent="0.25">
      <c r="A4563" s="37" t="s">
        <v>5690</v>
      </c>
      <c r="B4563" s="37">
        <v>1</v>
      </c>
      <c r="C4563" s="37">
        <v>0</v>
      </c>
      <c r="D4563" s="37">
        <v>0</v>
      </c>
      <c r="E4563" s="37">
        <v>0</v>
      </c>
      <c r="F4563" s="37">
        <v>0.70569999999999999</v>
      </c>
      <c r="G4563" s="37" t="s">
        <v>1219</v>
      </c>
      <c r="H4563" s="37" t="s">
        <v>2547</v>
      </c>
      <c r="I4563" s="37">
        <v>15</v>
      </c>
      <c r="J4563" s="37" t="s">
        <v>2268</v>
      </c>
      <c r="K4563" s="37">
        <v>1</v>
      </c>
      <c r="L4563" s="37">
        <v>0</v>
      </c>
    </row>
    <row r="4564" spans="1:12" x14ac:dyDescent="0.25">
      <c r="A4564" s="37" t="s">
        <v>4368</v>
      </c>
      <c r="B4564" s="37">
        <v>1</v>
      </c>
      <c r="C4564" s="37">
        <v>0</v>
      </c>
      <c r="D4564" s="37">
        <v>0</v>
      </c>
      <c r="E4564" s="37">
        <v>0</v>
      </c>
      <c r="F4564" s="37">
        <v>0.89390000000000003</v>
      </c>
      <c r="G4564" s="37" t="s">
        <v>1232</v>
      </c>
      <c r="H4564" s="37" t="s">
        <v>2269</v>
      </c>
      <c r="I4564" s="37">
        <v>19</v>
      </c>
      <c r="J4564" s="37" t="s">
        <v>2275</v>
      </c>
      <c r="K4564" s="37">
        <v>1</v>
      </c>
      <c r="L4564" s="37">
        <v>0</v>
      </c>
    </row>
    <row r="4565" spans="1:12" x14ac:dyDescent="0.25">
      <c r="A4565" s="37" t="s">
        <v>2803</v>
      </c>
      <c r="B4565" s="37">
        <v>1</v>
      </c>
      <c r="C4565" s="37">
        <v>0</v>
      </c>
      <c r="D4565" s="37">
        <v>0</v>
      </c>
      <c r="E4565" s="37">
        <v>0</v>
      </c>
      <c r="F4565" s="37">
        <v>0.56459999999999999</v>
      </c>
      <c r="G4565" s="37" t="s">
        <v>2299</v>
      </c>
      <c r="H4565" s="37" t="s">
        <v>2269</v>
      </c>
      <c r="I4565" s="37">
        <v>12</v>
      </c>
      <c r="J4565" s="37" t="s">
        <v>2268</v>
      </c>
      <c r="K4565" s="37">
        <v>1</v>
      </c>
      <c r="L4565" s="37">
        <v>0</v>
      </c>
    </row>
    <row r="4566" spans="1:12" x14ac:dyDescent="0.25">
      <c r="A4566" s="37" t="s">
        <v>6024</v>
      </c>
      <c r="B4566" s="37">
        <v>1</v>
      </c>
      <c r="C4566" s="37">
        <v>0</v>
      </c>
      <c r="D4566" s="37">
        <v>0</v>
      </c>
      <c r="E4566" s="37">
        <v>0</v>
      </c>
      <c r="F4566" s="37">
        <v>0.4234</v>
      </c>
      <c r="G4566" s="37" t="s">
        <v>1230</v>
      </c>
      <c r="H4566" s="37" t="s">
        <v>2547</v>
      </c>
      <c r="I4566" s="37">
        <v>9</v>
      </c>
      <c r="J4566" s="37" t="s">
        <v>2275</v>
      </c>
      <c r="K4566" s="37">
        <v>1</v>
      </c>
      <c r="L4566" s="37">
        <v>0</v>
      </c>
    </row>
    <row r="4567" spans="1:12" x14ac:dyDescent="0.25">
      <c r="A4567" s="37" t="s">
        <v>7045</v>
      </c>
      <c r="B4567" s="37">
        <v>1</v>
      </c>
      <c r="C4567" s="37">
        <v>0</v>
      </c>
      <c r="D4567" s="37">
        <v>0</v>
      </c>
      <c r="E4567" s="37">
        <v>0</v>
      </c>
      <c r="F4567" s="37">
        <v>1.9761000000000002</v>
      </c>
      <c r="G4567" s="37" t="s">
        <v>1264</v>
      </c>
      <c r="H4567" s="37" t="s">
        <v>2308</v>
      </c>
      <c r="I4567" s="37">
        <v>42</v>
      </c>
      <c r="J4567" s="37" t="s">
        <v>2268</v>
      </c>
      <c r="K4567" s="37">
        <v>1</v>
      </c>
      <c r="L4567" s="37">
        <v>0</v>
      </c>
    </row>
    <row r="4568" spans="1:12" x14ac:dyDescent="0.25">
      <c r="A4568" s="37" t="s">
        <v>4362</v>
      </c>
      <c r="B4568" s="37">
        <v>1</v>
      </c>
      <c r="C4568" s="37">
        <v>0</v>
      </c>
      <c r="D4568" s="37">
        <v>0</v>
      </c>
      <c r="E4568" s="37">
        <v>0</v>
      </c>
      <c r="F4568" s="37">
        <v>4.7E-2</v>
      </c>
      <c r="G4568" s="37" t="s">
        <v>1253</v>
      </c>
      <c r="H4568" s="37" t="s">
        <v>2308</v>
      </c>
      <c r="I4568" s="37">
        <v>1</v>
      </c>
      <c r="J4568" s="37" t="s">
        <v>2268</v>
      </c>
      <c r="K4568" s="37">
        <v>1</v>
      </c>
      <c r="L4568" s="37">
        <v>0</v>
      </c>
    </row>
    <row r="4569" spans="1:12" x14ac:dyDescent="0.25">
      <c r="A4569" s="37" t="s">
        <v>6755</v>
      </c>
      <c r="B4569" s="37">
        <v>1</v>
      </c>
      <c r="C4569" s="37">
        <v>0</v>
      </c>
      <c r="D4569" s="37">
        <v>0</v>
      </c>
      <c r="E4569" s="37">
        <v>0</v>
      </c>
      <c r="F4569" s="37">
        <v>0.56459999999999999</v>
      </c>
      <c r="G4569" s="37" t="s">
        <v>2299</v>
      </c>
      <c r="H4569" s="37" t="s">
        <v>2547</v>
      </c>
      <c r="I4569" s="37">
        <v>12</v>
      </c>
      <c r="J4569" s="37" t="s">
        <v>2268</v>
      </c>
      <c r="K4569" s="37">
        <v>1</v>
      </c>
      <c r="L4569" s="37">
        <v>0</v>
      </c>
    </row>
    <row r="4570" spans="1:12" x14ac:dyDescent="0.25">
      <c r="A4570" s="37" t="s">
        <v>6337</v>
      </c>
      <c r="B4570" s="37">
        <v>1</v>
      </c>
      <c r="C4570" s="37">
        <v>0</v>
      </c>
      <c r="D4570" s="37">
        <v>1</v>
      </c>
      <c r="E4570" s="37">
        <v>0</v>
      </c>
      <c r="F4570" s="37">
        <v>4.4226000000000001</v>
      </c>
      <c r="G4570" s="37" t="s">
        <v>2276</v>
      </c>
      <c r="H4570" s="37" t="s">
        <v>2308</v>
      </c>
      <c r="I4570" s="37">
        <v>94</v>
      </c>
      <c r="J4570" s="37" t="s">
        <v>2268</v>
      </c>
      <c r="K4570" s="37">
        <v>1</v>
      </c>
      <c r="L4570" s="37">
        <v>1</v>
      </c>
    </row>
    <row r="4571" spans="1:12" x14ac:dyDescent="0.25">
      <c r="A4571" s="37" t="s">
        <v>4361</v>
      </c>
      <c r="B4571" s="37">
        <v>1</v>
      </c>
      <c r="C4571" s="37">
        <v>0</v>
      </c>
      <c r="D4571" s="37">
        <v>0</v>
      </c>
      <c r="E4571" s="37">
        <v>1</v>
      </c>
      <c r="F4571" s="37">
        <v>0.51750000000000007</v>
      </c>
      <c r="G4571" s="37" t="s">
        <v>1263</v>
      </c>
      <c r="H4571" s="37" t="s">
        <v>2308</v>
      </c>
      <c r="I4571" s="37">
        <v>11</v>
      </c>
      <c r="J4571" s="37" t="s">
        <v>2268</v>
      </c>
      <c r="K4571" s="37">
        <v>1</v>
      </c>
      <c r="L4571" s="37">
        <v>0</v>
      </c>
    </row>
    <row r="4572" spans="1:12" x14ac:dyDescent="0.25">
      <c r="A4572" s="37" t="s">
        <v>7670</v>
      </c>
      <c r="B4572" s="37">
        <v>1</v>
      </c>
      <c r="C4572" s="37">
        <v>0</v>
      </c>
      <c r="D4572" s="37">
        <v>0</v>
      </c>
      <c r="E4572" s="37">
        <v>1</v>
      </c>
      <c r="F4572" s="37">
        <v>0.70569999999999999</v>
      </c>
      <c r="G4572" s="37" t="s">
        <v>1219</v>
      </c>
      <c r="H4572" s="37" t="s">
        <v>2308</v>
      </c>
      <c r="I4572" s="37">
        <v>15</v>
      </c>
      <c r="J4572" s="37" t="s">
        <v>2275</v>
      </c>
      <c r="K4572" s="37">
        <v>1</v>
      </c>
      <c r="L4572" s="37">
        <v>0</v>
      </c>
    </row>
    <row r="4573" spans="1:12" x14ac:dyDescent="0.25">
      <c r="A4573" s="37" t="s">
        <v>9109</v>
      </c>
      <c r="B4573" s="37">
        <v>1</v>
      </c>
      <c r="C4573" s="37">
        <v>0</v>
      </c>
      <c r="D4573" s="37">
        <v>0</v>
      </c>
      <c r="E4573" s="37">
        <v>0</v>
      </c>
      <c r="F4573" s="37">
        <v>0.61160000000000003</v>
      </c>
      <c r="G4573" s="37" t="s">
        <v>2299</v>
      </c>
      <c r="H4573" s="37" t="s">
        <v>2321</v>
      </c>
      <c r="I4573" s="37">
        <v>13</v>
      </c>
      <c r="J4573" s="37" t="s">
        <v>2268</v>
      </c>
      <c r="K4573" s="37">
        <v>1</v>
      </c>
      <c r="L4573" s="37">
        <v>0</v>
      </c>
    </row>
    <row r="4574" spans="1:12" x14ac:dyDescent="0.25">
      <c r="A4574" s="37" t="s">
        <v>5178</v>
      </c>
      <c r="B4574" s="37">
        <v>1</v>
      </c>
      <c r="C4574" s="37">
        <v>0</v>
      </c>
      <c r="D4574" s="37">
        <v>0</v>
      </c>
      <c r="E4574" s="37">
        <v>1</v>
      </c>
      <c r="F4574" s="37">
        <v>0.51750000000000007</v>
      </c>
      <c r="G4574" s="37" t="s">
        <v>1219</v>
      </c>
      <c r="H4574" s="37" t="s">
        <v>2310</v>
      </c>
      <c r="I4574" s="37">
        <v>11</v>
      </c>
      <c r="J4574" s="37" t="s">
        <v>2275</v>
      </c>
      <c r="K4574" s="37">
        <v>1</v>
      </c>
      <c r="L4574" s="37">
        <v>0</v>
      </c>
    </row>
    <row r="4575" spans="1:12" x14ac:dyDescent="0.25">
      <c r="A4575" s="37" t="s">
        <v>7044</v>
      </c>
      <c r="B4575" s="37">
        <v>1</v>
      </c>
      <c r="C4575" s="37">
        <v>0</v>
      </c>
      <c r="D4575" s="37">
        <v>1</v>
      </c>
      <c r="E4575" s="37">
        <v>0</v>
      </c>
      <c r="F4575" s="37">
        <v>6.6339000000000006</v>
      </c>
      <c r="G4575" s="37" t="s">
        <v>2276</v>
      </c>
      <c r="H4575" s="37" t="s">
        <v>2308</v>
      </c>
      <c r="I4575" s="37">
        <v>141</v>
      </c>
      <c r="J4575" s="37" t="s">
        <v>2268</v>
      </c>
      <c r="K4575" s="37">
        <v>1</v>
      </c>
      <c r="L4575" s="37">
        <v>1</v>
      </c>
    </row>
    <row r="4576" spans="1:12" x14ac:dyDescent="0.25">
      <c r="A4576" s="37" t="s">
        <v>5177</v>
      </c>
      <c r="B4576" s="37">
        <v>1</v>
      </c>
      <c r="C4576" s="37">
        <v>0</v>
      </c>
      <c r="D4576" s="37">
        <v>0</v>
      </c>
      <c r="E4576" s="37">
        <v>0</v>
      </c>
      <c r="F4576" s="37">
        <v>9.4100000000000003E-2</v>
      </c>
      <c r="G4576" s="37" t="s">
        <v>5176</v>
      </c>
      <c r="H4576" s="37" t="s">
        <v>2308</v>
      </c>
      <c r="I4576" s="37">
        <v>2</v>
      </c>
      <c r="J4576" s="37" t="s">
        <v>2268</v>
      </c>
      <c r="K4576" s="37">
        <v>1</v>
      </c>
      <c r="L4576" s="37">
        <v>0</v>
      </c>
    </row>
    <row r="4577" spans="1:12" x14ac:dyDescent="0.25">
      <c r="A4577" s="37" t="s">
        <v>7294</v>
      </c>
      <c r="B4577" s="37">
        <v>1</v>
      </c>
      <c r="C4577" s="37">
        <v>0</v>
      </c>
      <c r="D4577" s="37">
        <v>0</v>
      </c>
      <c r="E4577" s="37">
        <v>1</v>
      </c>
      <c r="F4577" s="37">
        <v>0.75280000000000002</v>
      </c>
      <c r="G4577" s="37" t="s">
        <v>1229</v>
      </c>
      <c r="H4577" s="37" t="s">
        <v>2308</v>
      </c>
      <c r="I4577" s="37">
        <v>16</v>
      </c>
      <c r="J4577" s="37" t="s">
        <v>2268</v>
      </c>
      <c r="K4577" s="37">
        <v>1</v>
      </c>
      <c r="L4577" s="37">
        <v>0</v>
      </c>
    </row>
    <row r="4578" spans="1:12" x14ac:dyDescent="0.25">
      <c r="A4578" s="37" t="s">
        <v>5175</v>
      </c>
      <c r="B4578" s="37">
        <v>1</v>
      </c>
      <c r="C4578" s="37">
        <v>0</v>
      </c>
      <c r="D4578" s="37">
        <v>0</v>
      </c>
      <c r="E4578" s="37">
        <v>0</v>
      </c>
      <c r="F4578" s="37">
        <v>0.2823</v>
      </c>
      <c r="G4578" s="37" t="s">
        <v>1229</v>
      </c>
      <c r="H4578" s="37" t="s">
        <v>2308</v>
      </c>
      <c r="I4578" s="37">
        <v>6</v>
      </c>
      <c r="J4578" s="37" t="s">
        <v>2268</v>
      </c>
      <c r="K4578" s="37">
        <v>1</v>
      </c>
      <c r="L4578" s="37">
        <v>0</v>
      </c>
    </row>
    <row r="4579" spans="1:12" x14ac:dyDescent="0.25">
      <c r="A4579" s="37" t="s">
        <v>8136</v>
      </c>
      <c r="B4579" s="37">
        <v>1</v>
      </c>
      <c r="C4579" s="37">
        <v>0</v>
      </c>
      <c r="D4579" s="37">
        <v>1</v>
      </c>
      <c r="E4579" s="37">
        <v>0</v>
      </c>
      <c r="F4579" s="37">
        <v>3.0111000000000003</v>
      </c>
      <c r="G4579" s="37" t="s">
        <v>1236</v>
      </c>
      <c r="H4579" s="37" t="s">
        <v>2308</v>
      </c>
      <c r="I4579" s="37">
        <v>64</v>
      </c>
      <c r="J4579" s="37" t="s">
        <v>2275</v>
      </c>
      <c r="K4579" s="37">
        <v>1</v>
      </c>
      <c r="L4579" s="37">
        <v>1</v>
      </c>
    </row>
    <row r="4580" spans="1:12" x14ac:dyDescent="0.25">
      <c r="A4580" s="37" t="s">
        <v>6022</v>
      </c>
      <c r="B4580" s="37">
        <v>1</v>
      </c>
      <c r="C4580" s="37">
        <v>0</v>
      </c>
      <c r="D4580" s="37">
        <v>0</v>
      </c>
      <c r="E4580" s="37">
        <v>0</v>
      </c>
      <c r="F4580" s="37">
        <v>0.2248</v>
      </c>
      <c r="G4580" s="37" t="s">
        <v>1234</v>
      </c>
      <c r="H4580" s="37" t="s">
        <v>2269</v>
      </c>
      <c r="I4580" s="37">
        <v>12</v>
      </c>
      <c r="J4580" s="37" t="s">
        <v>2268</v>
      </c>
      <c r="K4580" s="37">
        <v>1</v>
      </c>
      <c r="L4580" s="37">
        <v>0</v>
      </c>
    </row>
    <row r="4581" spans="1:12" x14ac:dyDescent="0.25">
      <c r="A4581" s="37" t="s">
        <v>4356</v>
      </c>
      <c r="B4581" s="37">
        <v>1</v>
      </c>
      <c r="C4581" s="37">
        <v>0</v>
      </c>
      <c r="D4581" s="37">
        <v>0</v>
      </c>
      <c r="E4581" s="37">
        <v>1</v>
      </c>
      <c r="F4581" s="37">
        <v>0.65870000000000006</v>
      </c>
      <c r="G4581" s="37" t="s">
        <v>1223</v>
      </c>
      <c r="H4581" s="37" t="s">
        <v>2269</v>
      </c>
      <c r="I4581" s="37">
        <v>14</v>
      </c>
      <c r="J4581" s="37" t="s">
        <v>2275</v>
      </c>
      <c r="K4581" s="37">
        <v>1</v>
      </c>
      <c r="L4581" s="37">
        <v>0</v>
      </c>
    </row>
    <row r="4582" spans="1:12" x14ac:dyDescent="0.25">
      <c r="A4582" s="37" t="s">
        <v>6335</v>
      </c>
      <c r="B4582" s="37">
        <v>1</v>
      </c>
      <c r="C4582" s="37">
        <v>0</v>
      </c>
      <c r="D4582" s="37">
        <v>0</v>
      </c>
      <c r="E4582" s="37">
        <v>0</v>
      </c>
      <c r="F4582" s="37">
        <v>4.7E-2</v>
      </c>
      <c r="G4582" s="37" t="s">
        <v>1259</v>
      </c>
      <c r="H4582" s="37" t="s">
        <v>2308</v>
      </c>
      <c r="I4582" s="37">
        <v>1</v>
      </c>
      <c r="J4582" s="37" t="s">
        <v>2268</v>
      </c>
      <c r="K4582" s="37">
        <v>1</v>
      </c>
      <c r="L4582" s="37">
        <v>0</v>
      </c>
    </row>
    <row r="4583" spans="1:12" x14ac:dyDescent="0.25">
      <c r="A4583" s="37" t="s">
        <v>7377</v>
      </c>
      <c r="B4583" s="37">
        <v>1</v>
      </c>
      <c r="C4583" s="37">
        <v>0</v>
      </c>
      <c r="D4583" s="37">
        <v>0</v>
      </c>
      <c r="E4583" s="37">
        <v>0</v>
      </c>
      <c r="F4583" s="37">
        <v>0.61160000000000003</v>
      </c>
      <c r="G4583" s="37" t="s">
        <v>1242</v>
      </c>
      <c r="H4583" s="37" t="s">
        <v>2308</v>
      </c>
      <c r="I4583" s="37">
        <v>13</v>
      </c>
      <c r="J4583" s="37" t="s">
        <v>2268</v>
      </c>
      <c r="K4583" s="37">
        <v>1</v>
      </c>
      <c r="L4583" s="37">
        <v>0</v>
      </c>
    </row>
    <row r="4584" spans="1:12" x14ac:dyDescent="0.25">
      <c r="A4584" s="37" t="s">
        <v>7579</v>
      </c>
      <c r="B4584" s="37">
        <v>1</v>
      </c>
      <c r="C4584" s="37">
        <v>0</v>
      </c>
      <c r="D4584" s="37">
        <v>0</v>
      </c>
      <c r="E4584" s="37">
        <v>0</v>
      </c>
      <c r="F4584" s="37">
        <v>0.61160000000000003</v>
      </c>
      <c r="G4584" s="37" t="s">
        <v>1218</v>
      </c>
      <c r="H4584" s="37" t="s">
        <v>2269</v>
      </c>
      <c r="I4584" s="37">
        <v>13</v>
      </c>
      <c r="J4584" s="37" t="s">
        <v>2275</v>
      </c>
      <c r="K4584" s="37">
        <v>1</v>
      </c>
      <c r="L4584" s="37">
        <v>0</v>
      </c>
    </row>
    <row r="4585" spans="1:12" x14ac:dyDescent="0.25">
      <c r="A4585" s="37" t="s">
        <v>2757</v>
      </c>
      <c r="B4585" s="37">
        <v>1</v>
      </c>
      <c r="C4585" s="37">
        <v>0</v>
      </c>
      <c r="D4585" s="37">
        <v>0</v>
      </c>
      <c r="E4585" s="37">
        <v>1</v>
      </c>
      <c r="F4585" s="37">
        <v>0.4234</v>
      </c>
      <c r="G4585" s="37" t="s">
        <v>1231</v>
      </c>
      <c r="H4585" s="37" t="s">
        <v>2269</v>
      </c>
      <c r="I4585" s="37">
        <v>9</v>
      </c>
      <c r="J4585" s="37" t="s">
        <v>2268</v>
      </c>
      <c r="K4585" s="37">
        <v>1</v>
      </c>
      <c r="L4585" s="37">
        <v>0</v>
      </c>
    </row>
    <row r="4586" spans="1:12" x14ac:dyDescent="0.25">
      <c r="A4586" s="37" t="s">
        <v>4348</v>
      </c>
      <c r="B4586" s="37">
        <v>1</v>
      </c>
      <c r="C4586" s="37">
        <v>0</v>
      </c>
      <c r="D4586" s="37">
        <v>0</v>
      </c>
      <c r="E4586" s="37">
        <v>1</v>
      </c>
      <c r="F4586" s="37">
        <v>0.32930000000000004</v>
      </c>
      <c r="G4586" s="37" t="s">
        <v>1231</v>
      </c>
      <c r="H4586" s="37" t="s">
        <v>2269</v>
      </c>
      <c r="I4586" s="37">
        <v>7</v>
      </c>
      <c r="J4586" s="37" t="s">
        <v>2268</v>
      </c>
      <c r="K4586" s="37">
        <v>1</v>
      </c>
      <c r="L4586" s="37">
        <v>0</v>
      </c>
    </row>
    <row r="4587" spans="1:12" x14ac:dyDescent="0.25">
      <c r="A4587" s="37" t="s">
        <v>2750</v>
      </c>
      <c r="B4587" s="37">
        <v>1</v>
      </c>
      <c r="C4587" s="37">
        <v>0</v>
      </c>
      <c r="D4587" s="37">
        <v>1</v>
      </c>
      <c r="E4587" s="37">
        <v>0</v>
      </c>
      <c r="F4587" s="37">
        <v>2.3995000000000002</v>
      </c>
      <c r="G4587" s="37" t="s">
        <v>2299</v>
      </c>
      <c r="H4587" s="37" t="s">
        <v>2308</v>
      </c>
      <c r="I4587" s="37">
        <v>51</v>
      </c>
      <c r="J4587" s="37" t="s">
        <v>2268</v>
      </c>
      <c r="K4587" s="37">
        <v>1</v>
      </c>
      <c r="L4587" s="37">
        <v>1</v>
      </c>
    </row>
    <row r="4588" spans="1:12" x14ac:dyDescent="0.25">
      <c r="A4588" s="37" t="s">
        <v>7174</v>
      </c>
      <c r="B4588" s="37">
        <v>1</v>
      </c>
      <c r="C4588" s="37">
        <v>0</v>
      </c>
      <c r="D4588" s="37">
        <v>0</v>
      </c>
      <c r="E4588" s="37">
        <v>1</v>
      </c>
      <c r="F4588" s="37">
        <v>0.70569999999999999</v>
      </c>
      <c r="G4588" s="37" t="s">
        <v>2299</v>
      </c>
      <c r="H4588" s="37" t="s">
        <v>2321</v>
      </c>
      <c r="I4588" s="37">
        <v>15</v>
      </c>
      <c r="J4588" s="37" t="s">
        <v>2275</v>
      </c>
      <c r="K4588" s="37">
        <v>1</v>
      </c>
      <c r="L4588" s="37">
        <v>0</v>
      </c>
    </row>
    <row r="4589" spans="1:12" x14ac:dyDescent="0.25">
      <c r="A4589" s="37" t="s">
        <v>5683</v>
      </c>
      <c r="B4589" s="37">
        <v>1</v>
      </c>
      <c r="C4589" s="37">
        <v>0</v>
      </c>
      <c r="D4589" s="37">
        <v>0</v>
      </c>
      <c r="E4589" s="37">
        <v>1</v>
      </c>
      <c r="F4589" s="37">
        <v>0.84689999999999999</v>
      </c>
      <c r="G4589" s="37" t="s">
        <v>2299</v>
      </c>
      <c r="H4589" s="37" t="s">
        <v>2321</v>
      </c>
      <c r="I4589" s="37">
        <v>18</v>
      </c>
      <c r="J4589" s="37" t="s">
        <v>2268</v>
      </c>
      <c r="K4589" s="37">
        <v>1</v>
      </c>
      <c r="L4589" s="37">
        <v>0</v>
      </c>
    </row>
    <row r="4590" spans="1:12" x14ac:dyDescent="0.25">
      <c r="A4590" s="37" t="s">
        <v>6331</v>
      </c>
      <c r="B4590" s="37">
        <v>1</v>
      </c>
      <c r="C4590" s="37">
        <v>0</v>
      </c>
      <c r="D4590" s="37">
        <v>0</v>
      </c>
      <c r="E4590" s="37">
        <v>0</v>
      </c>
      <c r="F4590" s="37">
        <v>9.4100000000000003E-2</v>
      </c>
      <c r="G4590" s="37" t="s">
        <v>1249</v>
      </c>
      <c r="H4590" s="37" t="s">
        <v>2308</v>
      </c>
      <c r="I4590" s="37">
        <v>2</v>
      </c>
      <c r="J4590" s="37" t="s">
        <v>2268</v>
      </c>
      <c r="K4590" s="37">
        <v>1</v>
      </c>
      <c r="L4590" s="37">
        <v>0</v>
      </c>
    </row>
    <row r="4591" spans="1:12" x14ac:dyDescent="0.25">
      <c r="A4591" s="37" t="s">
        <v>2745</v>
      </c>
      <c r="B4591" s="37">
        <v>1</v>
      </c>
      <c r="C4591" s="37">
        <v>0</v>
      </c>
      <c r="D4591" s="37">
        <v>0</v>
      </c>
      <c r="E4591" s="37">
        <v>1</v>
      </c>
      <c r="F4591" s="37">
        <v>0.94100000000000006</v>
      </c>
      <c r="G4591" s="37" t="s">
        <v>1228</v>
      </c>
      <c r="H4591" s="37" t="s">
        <v>2316</v>
      </c>
      <c r="I4591" s="37">
        <v>20</v>
      </c>
      <c r="J4591" s="37" t="s">
        <v>2268</v>
      </c>
      <c r="K4591" s="37">
        <v>1</v>
      </c>
      <c r="L4591" s="37">
        <v>0</v>
      </c>
    </row>
    <row r="4592" spans="1:12" x14ac:dyDescent="0.25">
      <c r="A4592" s="37" t="s">
        <v>7042</v>
      </c>
      <c r="B4592" s="37">
        <v>1</v>
      </c>
      <c r="C4592" s="37">
        <v>0</v>
      </c>
      <c r="D4592" s="37">
        <v>0</v>
      </c>
      <c r="E4592" s="37">
        <v>0</v>
      </c>
      <c r="F4592" s="37">
        <v>0.1411</v>
      </c>
      <c r="G4592" s="37" t="s">
        <v>1264</v>
      </c>
      <c r="H4592" s="37" t="s">
        <v>2308</v>
      </c>
      <c r="I4592" s="37">
        <v>3</v>
      </c>
      <c r="J4592" s="37" t="s">
        <v>2268</v>
      </c>
      <c r="K4592" s="37">
        <v>1</v>
      </c>
      <c r="L4592" s="37">
        <v>0</v>
      </c>
    </row>
    <row r="4593" spans="1:12" x14ac:dyDescent="0.25">
      <c r="A4593" s="37" t="s">
        <v>5680</v>
      </c>
      <c r="B4593" s="37">
        <v>1</v>
      </c>
      <c r="C4593" s="37">
        <v>0</v>
      </c>
      <c r="D4593" s="37">
        <v>0</v>
      </c>
      <c r="E4593" s="37">
        <v>0</v>
      </c>
      <c r="F4593" s="37">
        <v>0.1411</v>
      </c>
      <c r="G4593" s="37" t="s">
        <v>2299</v>
      </c>
      <c r="H4593" s="37" t="s">
        <v>2308</v>
      </c>
      <c r="I4593" s="37">
        <v>3</v>
      </c>
      <c r="J4593" s="37" t="s">
        <v>2268</v>
      </c>
      <c r="K4593" s="37">
        <v>1</v>
      </c>
      <c r="L4593" s="37">
        <v>0</v>
      </c>
    </row>
    <row r="4594" spans="1:12" x14ac:dyDescent="0.25">
      <c r="A4594" s="37" t="s">
        <v>6020</v>
      </c>
      <c r="B4594" s="37">
        <v>1</v>
      </c>
      <c r="C4594" s="37">
        <v>0</v>
      </c>
      <c r="D4594" s="37">
        <v>0</v>
      </c>
      <c r="E4594" s="37">
        <v>0</v>
      </c>
      <c r="F4594" s="37">
        <v>9.4100000000000003E-2</v>
      </c>
      <c r="G4594" s="37" t="s">
        <v>2740</v>
      </c>
      <c r="H4594" s="37" t="s">
        <v>2308</v>
      </c>
      <c r="I4594" s="37">
        <v>2</v>
      </c>
      <c r="J4594" s="37" t="s">
        <v>2275</v>
      </c>
      <c r="K4594" s="37">
        <v>1</v>
      </c>
      <c r="L4594" s="37">
        <v>0</v>
      </c>
    </row>
    <row r="4595" spans="1:12" x14ac:dyDescent="0.25">
      <c r="A4595" s="37" t="s">
        <v>6330</v>
      </c>
      <c r="B4595" s="37">
        <v>1</v>
      </c>
      <c r="C4595" s="37">
        <v>0</v>
      </c>
      <c r="D4595" s="37">
        <v>0</v>
      </c>
      <c r="E4595" s="37">
        <v>0</v>
      </c>
      <c r="F4595" s="37">
        <v>1.0351000000000001</v>
      </c>
      <c r="G4595" s="37" t="s">
        <v>2740</v>
      </c>
      <c r="H4595" s="37" t="s">
        <v>2308</v>
      </c>
      <c r="I4595" s="37">
        <v>22</v>
      </c>
      <c r="J4595" s="37" t="s">
        <v>2268</v>
      </c>
      <c r="K4595" s="37">
        <v>1</v>
      </c>
      <c r="L4595" s="37">
        <v>0</v>
      </c>
    </row>
    <row r="4596" spans="1:12" x14ac:dyDescent="0.25">
      <c r="A4596" s="37" t="s">
        <v>5167</v>
      </c>
      <c r="B4596" s="37">
        <v>1</v>
      </c>
      <c r="C4596" s="37">
        <v>0</v>
      </c>
      <c r="D4596" s="37">
        <v>0</v>
      </c>
      <c r="E4596" s="37">
        <v>0</v>
      </c>
      <c r="F4596" s="37">
        <v>1.6467000000000001</v>
      </c>
      <c r="G4596" s="37" t="s">
        <v>2740</v>
      </c>
      <c r="H4596" s="37" t="s">
        <v>2308</v>
      </c>
      <c r="I4596" s="37">
        <v>35</v>
      </c>
      <c r="J4596" s="37" t="s">
        <v>2268</v>
      </c>
      <c r="K4596" s="37">
        <v>1</v>
      </c>
      <c r="L4596" s="37">
        <v>0</v>
      </c>
    </row>
    <row r="4597" spans="1:12" x14ac:dyDescent="0.25">
      <c r="A4597" s="37" t="s">
        <v>6018</v>
      </c>
      <c r="B4597" s="37">
        <v>1</v>
      </c>
      <c r="C4597" s="37">
        <v>0</v>
      </c>
      <c r="D4597" s="37">
        <v>0</v>
      </c>
      <c r="E4597" s="37">
        <v>0</v>
      </c>
      <c r="F4597" s="37">
        <v>0.37640000000000001</v>
      </c>
      <c r="G4597" s="37" t="s">
        <v>2740</v>
      </c>
      <c r="H4597" s="37" t="s">
        <v>2308</v>
      </c>
      <c r="I4597" s="37">
        <v>8</v>
      </c>
      <c r="J4597" s="37" t="s">
        <v>2268</v>
      </c>
      <c r="K4597" s="37">
        <v>1</v>
      </c>
      <c r="L4597" s="37">
        <v>0</v>
      </c>
    </row>
    <row r="4598" spans="1:12" x14ac:dyDescent="0.25">
      <c r="A4598" s="37" t="s">
        <v>2741</v>
      </c>
      <c r="B4598" s="37">
        <v>1</v>
      </c>
      <c r="C4598" s="37">
        <v>0</v>
      </c>
      <c r="D4598" s="37">
        <v>0</v>
      </c>
      <c r="E4598" s="37">
        <v>0</v>
      </c>
      <c r="F4598" s="37">
        <v>0.1411</v>
      </c>
      <c r="G4598" s="37" t="s">
        <v>2740</v>
      </c>
      <c r="H4598" s="37" t="s">
        <v>2308</v>
      </c>
      <c r="I4598" s="37">
        <v>3</v>
      </c>
      <c r="J4598" s="37" t="s">
        <v>2268</v>
      </c>
      <c r="K4598" s="37">
        <v>1</v>
      </c>
      <c r="L4598" s="37">
        <v>0</v>
      </c>
    </row>
    <row r="4599" spans="1:12" x14ac:dyDescent="0.25">
      <c r="A4599" s="37" t="s">
        <v>9067</v>
      </c>
      <c r="B4599" s="37">
        <v>1</v>
      </c>
      <c r="C4599" s="37">
        <v>0</v>
      </c>
      <c r="D4599" s="37">
        <v>0</v>
      </c>
      <c r="E4599" s="37">
        <v>0</v>
      </c>
      <c r="F4599" s="37">
        <v>1.5997000000000001</v>
      </c>
      <c r="G4599" s="37" t="s">
        <v>2299</v>
      </c>
      <c r="H4599" s="37" t="s">
        <v>2308</v>
      </c>
      <c r="I4599" s="37">
        <v>34</v>
      </c>
      <c r="J4599" s="37" t="s">
        <v>2275</v>
      </c>
      <c r="K4599" s="37">
        <v>1</v>
      </c>
      <c r="L4599" s="37">
        <v>0</v>
      </c>
    </row>
    <row r="4600" spans="1:12" x14ac:dyDescent="0.25">
      <c r="A4600" s="37" t="s">
        <v>6016</v>
      </c>
      <c r="B4600" s="37">
        <v>1</v>
      </c>
      <c r="C4600" s="37">
        <v>0</v>
      </c>
      <c r="D4600" s="37">
        <v>1</v>
      </c>
      <c r="E4600" s="37">
        <v>0</v>
      </c>
      <c r="F4600" s="37">
        <v>3.3405</v>
      </c>
      <c r="G4600" s="37" t="s">
        <v>2299</v>
      </c>
      <c r="H4600" s="37" t="s">
        <v>2308</v>
      </c>
      <c r="I4600" s="37">
        <v>71</v>
      </c>
      <c r="J4600" s="37" t="s">
        <v>2268</v>
      </c>
      <c r="K4600" s="37">
        <v>1</v>
      </c>
      <c r="L4600" s="37">
        <v>1</v>
      </c>
    </row>
    <row r="4601" spans="1:12" x14ac:dyDescent="0.25">
      <c r="A4601" s="37" t="s">
        <v>6890</v>
      </c>
      <c r="B4601" s="37">
        <v>1</v>
      </c>
      <c r="C4601" s="37">
        <v>0</v>
      </c>
      <c r="D4601" s="37">
        <v>0</v>
      </c>
      <c r="E4601" s="37">
        <v>0</v>
      </c>
      <c r="F4601" s="37">
        <v>0.23520000000000002</v>
      </c>
      <c r="G4601" s="37" t="s">
        <v>2299</v>
      </c>
      <c r="H4601" s="37" t="s">
        <v>2308</v>
      </c>
      <c r="I4601" s="37">
        <v>5</v>
      </c>
      <c r="J4601" s="37" t="s">
        <v>2268</v>
      </c>
      <c r="K4601" s="37">
        <v>1</v>
      </c>
      <c r="L4601" s="37">
        <v>0</v>
      </c>
    </row>
    <row r="4602" spans="1:12" x14ac:dyDescent="0.25">
      <c r="A4602" s="37" t="s">
        <v>2738</v>
      </c>
      <c r="B4602" s="37">
        <v>1</v>
      </c>
      <c r="C4602" s="37">
        <v>0</v>
      </c>
      <c r="D4602" s="37">
        <v>1</v>
      </c>
      <c r="E4602" s="37">
        <v>1</v>
      </c>
      <c r="F4602" s="37">
        <v>2.9037000000000002</v>
      </c>
      <c r="G4602" s="37" t="s">
        <v>2299</v>
      </c>
      <c r="H4602" s="37" t="s">
        <v>2308</v>
      </c>
      <c r="I4602" s="37">
        <v>155</v>
      </c>
      <c r="J4602" s="37" t="s">
        <v>2268</v>
      </c>
      <c r="K4602" s="37">
        <v>1</v>
      </c>
      <c r="L4602" s="37">
        <v>1</v>
      </c>
    </row>
    <row r="4603" spans="1:12" x14ac:dyDescent="0.25">
      <c r="A4603" s="37" t="s">
        <v>7290</v>
      </c>
      <c r="B4603" s="37">
        <v>1</v>
      </c>
      <c r="C4603" s="37">
        <v>0</v>
      </c>
      <c r="D4603" s="37">
        <v>0</v>
      </c>
      <c r="E4603" s="37">
        <v>1</v>
      </c>
      <c r="F4603" s="37">
        <v>1.3174000000000001</v>
      </c>
      <c r="G4603" s="37" t="s">
        <v>1220</v>
      </c>
      <c r="H4603" s="37" t="s">
        <v>2308</v>
      </c>
      <c r="I4603" s="37">
        <v>28</v>
      </c>
      <c r="J4603" s="37" t="s">
        <v>2275</v>
      </c>
      <c r="K4603" s="37">
        <v>1</v>
      </c>
      <c r="L4603" s="37">
        <v>0</v>
      </c>
    </row>
    <row r="4604" spans="1:12" x14ac:dyDescent="0.25">
      <c r="A4604" s="37" t="s">
        <v>2737</v>
      </c>
      <c r="B4604" s="37">
        <v>1</v>
      </c>
      <c r="C4604" s="37">
        <v>0</v>
      </c>
      <c r="D4604" s="37">
        <v>0</v>
      </c>
      <c r="E4604" s="37">
        <v>0</v>
      </c>
      <c r="F4604" s="37">
        <v>1.7879</v>
      </c>
      <c r="G4604" s="37" t="s">
        <v>2299</v>
      </c>
      <c r="H4604" s="37" t="s">
        <v>2308</v>
      </c>
      <c r="I4604" s="37">
        <v>38</v>
      </c>
      <c r="J4604" s="37" t="s">
        <v>2268</v>
      </c>
      <c r="K4604" s="37">
        <v>1</v>
      </c>
      <c r="L4604" s="37">
        <v>0</v>
      </c>
    </row>
    <row r="4605" spans="1:12" x14ac:dyDescent="0.25">
      <c r="A4605" s="37" t="s">
        <v>6015</v>
      </c>
      <c r="B4605" s="37">
        <v>1</v>
      </c>
      <c r="C4605" s="37">
        <v>0</v>
      </c>
      <c r="D4605" s="37">
        <v>0</v>
      </c>
      <c r="E4605" s="37">
        <v>1</v>
      </c>
      <c r="F4605" s="37">
        <v>0.84689999999999999</v>
      </c>
      <c r="G4605" s="37" t="s">
        <v>2299</v>
      </c>
      <c r="H4605" s="37" t="s">
        <v>2321</v>
      </c>
      <c r="I4605" s="37">
        <v>18</v>
      </c>
      <c r="J4605" s="37" t="s">
        <v>2268</v>
      </c>
      <c r="K4605" s="37">
        <v>1</v>
      </c>
      <c r="L4605" s="37">
        <v>0</v>
      </c>
    </row>
    <row r="4606" spans="1:12" x14ac:dyDescent="0.25">
      <c r="A4606" s="37" t="s">
        <v>4332</v>
      </c>
      <c r="B4606" s="37">
        <v>1</v>
      </c>
      <c r="C4606" s="37">
        <v>0</v>
      </c>
      <c r="D4606" s="37">
        <v>0</v>
      </c>
      <c r="E4606" s="37">
        <v>0</v>
      </c>
      <c r="F4606" s="37">
        <v>0.56459999999999999</v>
      </c>
      <c r="G4606" s="37" t="s">
        <v>1266</v>
      </c>
      <c r="H4606" s="37" t="s">
        <v>2308</v>
      </c>
      <c r="I4606" s="37">
        <v>12</v>
      </c>
      <c r="J4606" s="37" t="s">
        <v>2275</v>
      </c>
      <c r="K4606" s="37">
        <v>1</v>
      </c>
      <c r="L4606" s="37">
        <v>0</v>
      </c>
    </row>
    <row r="4607" spans="1:12" x14ac:dyDescent="0.25">
      <c r="A4607" s="37" t="s">
        <v>6889</v>
      </c>
      <c r="B4607" s="37">
        <v>1</v>
      </c>
      <c r="C4607" s="37">
        <v>0</v>
      </c>
      <c r="D4607" s="37">
        <v>0</v>
      </c>
      <c r="E4607" s="37">
        <v>0</v>
      </c>
      <c r="F4607" s="37">
        <v>1.0351000000000001</v>
      </c>
      <c r="G4607" s="37" t="s">
        <v>3670</v>
      </c>
      <c r="H4607" s="37" t="s">
        <v>2308</v>
      </c>
      <c r="I4607" s="37">
        <v>22</v>
      </c>
      <c r="J4607" s="37" t="s">
        <v>2268</v>
      </c>
      <c r="K4607" s="37">
        <v>1</v>
      </c>
      <c r="L4607" s="37">
        <v>0</v>
      </c>
    </row>
    <row r="4608" spans="1:12" x14ac:dyDescent="0.25">
      <c r="A4608" s="37" t="s">
        <v>5163</v>
      </c>
      <c r="B4608" s="37">
        <v>1</v>
      </c>
      <c r="C4608" s="37">
        <v>0</v>
      </c>
      <c r="D4608" s="37">
        <v>0</v>
      </c>
      <c r="E4608" s="37">
        <v>0</v>
      </c>
      <c r="F4608" s="37">
        <v>0.1411</v>
      </c>
      <c r="G4608" s="37" t="s">
        <v>2276</v>
      </c>
      <c r="H4608" s="37" t="s">
        <v>2269</v>
      </c>
      <c r="I4608" s="37">
        <v>3</v>
      </c>
      <c r="J4608" s="37" t="s">
        <v>2268</v>
      </c>
      <c r="K4608" s="37">
        <v>1</v>
      </c>
      <c r="L4608" s="37">
        <v>0</v>
      </c>
    </row>
    <row r="4609" spans="1:12" x14ac:dyDescent="0.25">
      <c r="A4609" s="37" t="s">
        <v>4331</v>
      </c>
      <c r="B4609" s="37">
        <v>1</v>
      </c>
      <c r="C4609" s="37">
        <v>0</v>
      </c>
      <c r="D4609" s="37">
        <v>0</v>
      </c>
      <c r="E4609" s="37">
        <v>1</v>
      </c>
      <c r="F4609" s="37">
        <v>0.65870000000000006</v>
      </c>
      <c r="G4609" s="37" t="s">
        <v>2276</v>
      </c>
      <c r="H4609" s="37" t="s">
        <v>2269</v>
      </c>
      <c r="I4609" s="37">
        <v>14</v>
      </c>
      <c r="J4609" s="37" t="s">
        <v>2275</v>
      </c>
      <c r="K4609" s="37">
        <v>1</v>
      </c>
      <c r="L4609" s="37">
        <v>0</v>
      </c>
    </row>
    <row r="4610" spans="1:12" x14ac:dyDescent="0.25">
      <c r="A4610" s="37" t="s">
        <v>4330</v>
      </c>
      <c r="B4610" s="37">
        <v>1</v>
      </c>
      <c r="C4610" s="37">
        <v>0</v>
      </c>
      <c r="D4610" s="37">
        <v>1</v>
      </c>
      <c r="E4610" s="37">
        <v>0</v>
      </c>
      <c r="F4610" s="37">
        <v>4.4226000000000001</v>
      </c>
      <c r="G4610" s="37" t="s">
        <v>1249</v>
      </c>
      <c r="H4610" s="37" t="s">
        <v>2308</v>
      </c>
      <c r="I4610" s="37">
        <v>94</v>
      </c>
      <c r="J4610" s="37" t="s">
        <v>2268</v>
      </c>
      <c r="K4610" s="37">
        <v>1</v>
      </c>
      <c r="L4610" s="37">
        <v>1</v>
      </c>
    </row>
    <row r="4611" spans="1:12" x14ac:dyDescent="0.25">
      <c r="A4611" s="37" t="s">
        <v>4329</v>
      </c>
      <c r="B4611" s="37">
        <v>1</v>
      </c>
      <c r="C4611" s="37">
        <v>0</v>
      </c>
      <c r="D4611" s="37">
        <v>0</v>
      </c>
      <c r="E4611" s="37">
        <v>0</v>
      </c>
      <c r="F4611" s="37">
        <v>0.51750000000000007</v>
      </c>
      <c r="G4611" s="37" t="s">
        <v>2276</v>
      </c>
      <c r="H4611" s="37" t="s">
        <v>2269</v>
      </c>
      <c r="I4611" s="37">
        <v>11</v>
      </c>
      <c r="J4611" s="37" t="s">
        <v>2268</v>
      </c>
      <c r="K4611" s="37">
        <v>1</v>
      </c>
      <c r="L4611" s="37">
        <v>0</v>
      </c>
    </row>
    <row r="4612" spans="1:12" x14ac:dyDescent="0.25">
      <c r="A4612" s="37" t="s">
        <v>2726</v>
      </c>
      <c r="B4612" s="37">
        <v>1</v>
      </c>
      <c r="C4612" s="37">
        <v>0</v>
      </c>
      <c r="D4612" s="37">
        <v>0</v>
      </c>
      <c r="E4612" s="37">
        <v>0</v>
      </c>
      <c r="F4612" s="37">
        <v>0.47050000000000003</v>
      </c>
      <c r="G4612" s="37" t="s">
        <v>1249</v>
      </c>
      <c r="H4612" s="37" t="s">
        <v>2308</v>
      </c>
      <c r="I4612" s="37">
        <v>10</v>
      </c>
      <c r="J4612" s="37" t="s">
        <v>2275</v>
      </c>
      <c r="K4612" s="37">
        <v>1</v>
      </c>
      <c r="L4612" s="37">
        <v>0</v>
      </c>
    </row>
    <row r="4613" spans="1:12" x14ac:dyDescent="0.25">
      <c r="A4613" s="37" t="s">
        <v>4325</v>
      </c>
      <c r="B4613" s="37">
        <v>1</v>
      </c>
      <c r="C4613" s="37">
        <v>0</v>
      </c>
      <c r="D4613" s="37">
        <v>0</v>
      </c>
      <c r="E4613" s="37">
        <v>0</v>
      </c>
      <c r="F4613" s="37">
        <v>1.6467000000000001</v>
      </c>
      <c r="G4613" s="37" t="s">
        <v>1249</v>
      </c>
      <c r="H4613" s="37" t="s">
        <v>2308</v>
      </c>
      <c r="I4613" s="37">
        <v>35</v>
      </c>
      <c r="J4613" s="37" t="s">
        <v>2268</v>
      </c>
      <c r="K4613" s="37">
        <v>1</v>
      </c>
      <c r="L4613" s="37">
        <v>0</v>
      </c>
    </row>
    <row r="4614" spans="1:12" x14ac:dyDescent="0.25">
      <c r="A4614" s="37" t="s">
        <v>8290</v>
      </c>
      <c r="B4614" s="37">
        <v>1</v>
      </c>
      <c r="C4614" s="37">
        <v>0</v>
      </c>
      <c r="D4614" s="37">
        <v>0</v>
      </c>
      <c r="E4614" s="37">
        <v>0</v>
      </c>
      <c r="F4614" s="37">
        <v>0.56459999999999999</v>
      </c>
      <c r="G4614" s="37" t="s">
        <v>1249</v>
      </c>
      <c r="H4614" s="37" t="s">
        <v>2308</v>
      </c>
      <c r="I4614" s="37">
        <v>12</v>
      </c>
      <c r="J4614" s="37" t="s">
        <v>2268</v>
      </c>
      <c r="K4614" s="37">
        <v>1</v>
      </c>
      <c r="L4614" s="37">
        <v>0</v>
      </c>
    </row>
    <row r="4615" spans="1:12" x14ac:dyDescent="0.25">
      <c r="A4615" s="37" t="s">
        <v>5162</v>
      </c>
      <c r="B4615" s="37">
        <v>1</v>
      </c>
      <c r="C4615" s="37">
        <v>0</v>
      </c>
      <c r="D4615" s="37">
        <v>0</v>
      </c>
      <c r="E4615" s="37">
        <v>0</v>
      </c>
      <c r="F4615" s="37">
        <v>0.37640000000000001</v>
      </c>
      <c r="G4615" s="37" t="s">
        <v>1263</v>
      </c>
      <c r="H4615" s="37" t="s">
        <v>2308</v>
      </c>
      <c r="I4615" s="37">
        <v>8</v>
      </c>
      <c r="J4615" s="37" t="s">
        <v>2268</v>
      </c>
      <c r="K4615" s="37">
        <v>1</v>
      </c>
      <c r="L4615" s="37">
        <v>0</v>
      </c>
    </row>
    <row r="4616" spans="1:12" x14ac:dyDescent="0.25">
      <c r="A4616" s="37" t="s">
        <v>6580</v>
      </c>
      <c r="B4616" s="37">
        <v>1</v>
      </c>
      <c r="C4616" s="37">
        <v>0</v>
      </c>
      <c r="D4616" s="37">
        <v>1</v>
      </c>
      <c r="E4616" s="37">
        <v>1</v>
      </c>
      <c r="F4616" s="37">
        <v>3.3405</v>
      </c>
      <c r="G4616" s="37" t="s">
        <v>1232</v>
      </c>
      <c r="H4616" s="37" t="s">
        <v>2316</v>
      </c>
      <c r="I4616" s="37">
        <v>71</v>
      </c>
      <c r="J4616" s="37" t="s">
        <v>2275</v>
      </c>
      <c r="K4616" s="37">
        <v>1</v>
      </c>
      <c r="L4616" s="37">
        <v>1</v>
      </c>
    </row>
    <row r="4617" spans="1:12" x14ac:dyDescent="0.25">
      <c r="A4617" s="37" t="s">
        <v>5160</v>
      </c>
      <c r="B4617" s="37">
        <v>1</v>
      </c>
      <c r="C4617" s="37">
        <v>0</v>
      </c>
      <c r="D4617" s="37">
        <v>1</v>
      </c>
      <c r="E4617" s="37">
        <v>1</v>
      </c>
      <c r="F4617" s="37">
        <v>3.3405</v>
      </c>
      <c r="G4617" s="37" t="s">
        <v>1232</v>
      </c>
      <c r="H4617" s="37" t="s">
        <v>2321</v>
      </c>
      <c r="I4617" s="37">
        <v>71</v>
      </c>
      <c r="J4617" s="37" t="s">
        <v>2268</v>
      </c>
      <c r="K4617" s="37">
        <v>1</v>
      </c>
      <c r="L4617" s="37">
        <v>1</v>
      </c>
    </row>
    <row r="4618" spans="1:12" x14ac:dyDescent="0.25">
      <c r="A4618" s="37" t="s">
        <v>5674</v>
      </c>
      <c r="B4618" s="37">
        <v>1</v>
      </c>
      <c r="C4618" s="37">
        <v>0</v>
      </c>
      <c r="D4618" s="37">
        <v>0</v>
      </c>
      <c r="E4618" s="37">
        <v>0</v>
      </c>
      <c r="F4618" s="37">
        <v>0.1411</v>
      </c>
      <c r="G4618" s="37" t="s">
        <v>3963</v>
      </c>
      <c r="H4618" s="37" t="s">
        <v>2308</v>
      </c>
      <c r="I4618" s="37">
        <v>3</v>
      </c>
      <c r="J4618" s="37" t="s">
        <v>2268</v>
      </c>
      <c r="K4618" s="37">
        <v>1</v>
      </c>
      <c r="L4618" s="37">
        <v>0</v>
      </c>
    </row>
    <row r="4619" spans="1:12" x14ac:dyDescent="0.25">
      <c r="A4619" s="37" t="s">
        <v>2720</v>
      </c>
      <c r="B4619" s="37">
        <v>1</v>
      </c>
      <c r="C4619" s="37">
        <v>0</v>
      </c>
      <c r="D4619" s="37">
        <v>0</v>
      </c>
      <c r="E4619" s="37">
        <v>0</v>
      </c>
      <c r="F4619" s="37">
        <v>0</v>
      </c>
      <c r="G4619" s="37" t="s">
        <v>1248</v>
      </c>
      <c r="H4619" s="37" t="s">
        <v>2269</v>
      </c>
      <c r="I4619" s="37">
        <v>0</v>
      </c>
      <c r="J4619" s="37" t="s">
        <v>2268</v>
      </c>
      <c r="K4619" s="37">
        <v>0</v>
      </c>
      <c r="L4619" s="37">
        <v>0</v>
      </c>
    </row>
    <row r="4620" spans="1:12" x14ac:dyDescent="0.25">
      <c r="A4620" s="37" t="s">
        <v>2719</v>
      </c>
      <c r="B4620" s="37">
        <v>1</v>
      </c>
      <c r="C4620" s="37">
        <v>0</v>
      </c>
      <c r="D4620" s="37">
        <v>0</v>
      </c>
      <c r="E4620" s="37">
        <v>1</v>
      </c>
      <c r="F4620" s="37">
        <v>2.0230999999999999</v>
      </c>
      <c r="G4620" s="37" t="s">
        <v>1248</v>
      </c>
      <c r="H4620" s="37" t="s">
        <v>2269</v>
      </c>
      <c r="I4620" s="37">
        <v>43</v>
      </c>
      <c r="J4620" s="37" t="s">
        <v>2268</v>
      </c>
      <c r="K4620" s="37">
        <v>1</v>
      </c>
      <c r="L4620" s="37">
        <v>0</v>
      </c>
    </row>
    <row r="4621" spans="1:12" x14ac:dyDescent="0.25">
      <c r="A4621" s="37" t="s">
        <v>2716</v>
      </c>
      <c r="B4621" s="37">
        <v>1</v>
      </c>
      <c r="C4621" s="37">
        <v>0</v>
      </c>
      <c r="D4621" s="37">
        <v>0</v>
      </c>
      <c r="E4621" s="37">
        <v>0</v>
      </c>
      <c r="F4621" s="37">
        <v>0.18820000000000001</v>
      </c>
      <c r="G4621" s="37" t="s">
        <v>1248</v>
      </c>
      <c r="H4621" s="37" t="s">
        <v>2269</v>
      </c>
      <c r="I4621" s="37">
        <v>4</v>
      </c>
      <c r="J4621" s="37" t="s">
        <v>2268</v>
      </c>
      <c r="K4621" s="37">
        <v>1</v>
      </c>
      <c r="L4621" s="37">
        <v>0</v>
      </c>
    </row>
    <row r="4622" spans="1:12" x14ac:dyDescent="0.25">
      <c r="A4622" s="37" t="s">
        <v>4323</v>
      </c>
      <c r="B4622" s="37">
        <v>1</v>
      </c>
      <c r="C4622" s="37">
        <v>0</v>
      </c>
      <c r="D4622" s="37">
        <v>0</v>
      </c>
      <c r="E4622" s="37">
        <v>1</v>
      </c>
      <c r="F4622" s="37">
        <v>0.2823</v>
      </c>
      <c r="G4622" s="37" t="s">
        <v>1248</v>
      </c>
      <c r="H4622" s="37" t="s">
        <v>2269</v>
      </c>
      <c r="I4622" s="37">
        <v>6</v>
      </c>
      <c r="J4622" s="37" t="s">
        <v>2268</v>
      </c>
      <c r="K4622" s="37">
        <v>1</v>
      </c>
      <c r="L4622" s="37">
        <v>0</v>
      </c>
    </row>
    <row r="4623" spans="1:12" x14ac:dyDescent="0.25">
      <c r="A4623" s="37" t="s">
        <v>2714</v>
      </c>
      <c r="B4623" s="37">
        <v>1</v>
      </c>
      <c r="C4623" s="37">
        <v>0</v>
      </c>
      <c r="D4623" s="37">
        <v>0</v>
      </c>
      <c r="E4623" s="37">
        <v>0</v>
      </c>
      <c r="F4623" s="37">
        <v>0.2823</v>
      </c>
      <c r="G4623" s="37" t="s">
        <v>1219</v>
      </c>
      <c r="H4623" s="37" t="s">
        <v>2269</v>
      </c>
      <c r="I4623" s="37">
        <v>6</v>
      </c>
      <c r="J4623" s="37" t="s">
        <v>2268</v>
      </c>
      <c r="K4623" s="37">
        <v>1</v>
      </c>
      <c r="L4623" s="37">
        <v>0</v>
      </c>
    </row>
    <row r="4624" spans="1:12" x14ac:dyDescent="0.25">
      <c r="A4624" s="37" t="s">
        <v>4322</v>
      </c>
      <c r="B4624" s="37">
        <v>1</v>
      </c>
      <c r="C4624" s="37">
        <v>0</v>
      </c>
      <c r="D4624" s="37">
        <v>0</v>
      </c>
      <c r="E4624" s="37">
        <v>1</v>
      </c>
      <c r="F4624" s="37">
        <v>2.1642999999999999</v>
      </c>
      <c r="G4624" s="37" t="s">
        <v>1219</v>
      </c>
      <c r="H4624" s="37" t="s">
        <v>2269</v>
      </c>
      <c r="I4624" s="37">
        <v>46</v>
      </c>
      <c r="J4624" s="37" t="s">
        <v>2268</v>
      </c>
      <c r="K4624" s="37">
        <v>1</v>
      </c>
      <c r="L4624" s="37">
        <v>0</v>
      </c>
    </row>
    <row r="4625" spans="1:12" x14ac:dyDescent="0.25">
      <c r="A4625" s="37" t="s">
        <v>4320</v>
      </c>
      <c r="B4625" s="37">
        <v>1</v>
      </c>
      <c r="C4625" s="37">
        <v>0</v>
      </c>
      <c r="D4625" s="37">
        <v>0</v>
      </c>
      <c r="E4625" s="37">
        <v>1</v>
      </c>
      <c r="F4625" s="37">
        <v>1.0821000000000001</v>
      </c>
      <c r="G4625" s="37" t="s">
        <v>1219</v>
      </c>
      <c r="H4625" s="37" t="s">
        <v>2547</v>
      </c>
      <c r="I4625" s="37">
        <v>23</v>
      </c>
      <c r="J4625" s="37" t="s">
        <v>2275</v>
      </c>
      <c r="K4625" s="37">
        <v>1</v>
      </c>
      <c r="L4625" s="37">
        <v>0</v>
      </c>
    </row>
    <row r="4626" spans="1:12" x14ac:dyDescent="0.25">
      <c r="A4626" s="37" t="s">
        <v>6013</v>
      </c>
      <c r="B4626" s="37">
        <v>1</v>
      </c>
      <c r="C4626" s="37">
        <v>0</v>
      </c>
      <c r="D4626" s="37">
        <v>0</v>
      </c>
      <c r="E4626" s="37">
        <v>0</v>
      </c>
      <c r="F4626" s="37">
        <v>1.8700000000000001E-2</v>
      </c>
      <c r="G4626" s="37" t="s">
        <v>1219</v>
      </c>
      <c r="H4626" s="37" t="s">
        <v>2269</v>
      </c>
      <c r="I4626" s="37">
        <v>1</v>
      </c>
      <c r="J4626" s="37" t="s">
        <v>2268</v>
      </c>
      <c r="K4626" s="37">
        <v>1</v>
      </c>
      <c r="L4626" s="37">
        <v>0</v>
      </c>
    </row>
    <row r="4627" spans="1:12" x14ac:dyDescent="0.25">
      <c r="A4627" s="37" t="s">
        <v>2706</v>
      </c>
      <c r="B4627" s="37">
        <v>1</v>
      </c>
      <c r="C4627" s="37">
        <v>0</v>
      </c>
      <c r="D4627" s="37">
        <v>0</v>
      </c>
      <c r="E4627" s="37">
        <v>1</v>
      </c>
      <c r="F4627" s="37">
        <v>9.4100000000000003E-2</v>
      </c>
      <c r="G4627" s="37" t="s">
        <v>1219</v>
      </c>
      <c r="H4627" s="37" t="s">
        <v>2269</v>
      </c>
      <c r="I4627" s="37">
        <v>2</v>
      </c>
      <c r="J4627" s="37" t="s">
        <v>2275</v>
      </c>
      <c r="K4627" s="37">
        <v>1</v>
      </c>
      <c r="L4627" s="37">
        <v>0</v>
      </c>
    </row>
    <row r="4628" spans="1:12" x14ac:dyDescent="0.25">
      <c r="A4628" s="37" t="s">
        <v>7171</v>
      </c>
      <c r="B4628" s="37">
        <v>1</v>
      </c>
      <c r="C4628" s="37">
        <v>0</v>
      </c>
      <c r="D4628" s="37">
        <v>0</v>
      </c>
      <c r="E4628" s="37">
        <v>1</v>
      </c>
      <c r="F4628" s="37">
        <v>1.5526</v>
      </c>
      <c r="G4628" s="37" t="s">
        <v>1219</v>
      </c>
      <c r="H4628" s="37" t="s">
        <v>2269</v>
      </c>
      <c r="I4628" s="37">
        <v>33</v>
      </c>
      <c r="J4628" s="37" t="s">
        <v>2268</v>
      </c>
      <c r="K4628" s="37">
        <v>1</v>
      </c>
      <c r="L4628" s="37">
        <v>0</v>
      </c>
    </row>
    <row r="4629" spans="1:12" x14ac:dyDescent="0.25">
      <c r="A4629" s="37" t="s">
        <v>6012</v>
      </c>
      <c r="B4629" s="37">
        <v>1</v>
      </c>
      <c r="C4629" s="37">
        <v>0</v>
      </c>
      <c r="D4629" s="37">
        <v>0</v>
      </c>
      <c r="E4629" s="37">
        <v>0</v>
      </c>
      <c r="F4629" s="37">
        <v>0.47050000000000003</v>
      </c>
      <c r="G4629" s="37" t="s">
        <v>1219</v>
      </c>
      <c r="H4629" s="37" t="s">
        <v>2269</v>
      </c>
      <c r="I4629" s="37">
        <v>10</v>
      </c>
      <c r="J4629" s="37" t="s">
        <v>2268</v>
      </c>
      <c r="K4629" s="37">
        <v>1</v>
      </c>
      <c r="L4629" s="37">
        <v>0</v>
      </c>
    </row>
    <row r="4630" spans="1:12" x14ac:dyDescent="0.25">
      <c r="A4630" s="37" t="s">
        <v>7471</v>
      </c>
      <c r="B4630" s="37">
        <v>1</v>
      </c>
      <c r="C4630" s="37">
        <v>0</v>
      </c>
      <c r="D4630" s="37">
        <v>0</v>
      </c>
      <c r="E4630" s="37">
        <v>0</v>
      </c>
      <c r="F4630" s="37">
        <v>0.51750000000000007</v>
      </c>
      <c r="G4630" s="37" t="s">
        <v>2276</v>
      </c>
      <c r="H4630" s="37" t="s">
        <v>2308</v>
      </c>
      <c r="I4630" s="37">
        <v>11</v>
      </c>
      <c r="J4630" s="37" t="s">
        <v>2268</v>
      </c>
      <c r="K4630" s="37">
        <v>1</v>
      </c>
      <c r="L4630" s="37">
        <v>0</v>
      </c>
    </row>
    <row r="4631" spans="1:12" x14ac:dyDescent="0.25">
      <c r="A4631" s="37" t="s">
        <v>6326</v>
      </c>
      <c r="B4631" s="37">
        <v>1</v>
      </c>
      <c r="C4631" s="37">
        <v>0</v>
      </c>
      <c r="D4631" s="37">
        <v>0</v>
      </c>
      <c r="E4631" s="37">
        <v>1</v>
      </c>
      <c r="F4631" s="37">
        <v>9.4100000000000003E-2</v>
      </c>
      <c r="G4631" s="37" t="s">
        <v>4907</v>
      </c>
      <c r="H4631" s="37" t="s">
        <v>2308</v>
      </c>
      <c r="I4631" s="37">
        <v>2</v>
      </c>
      <c r="J4631" s="37" t="s">
        <v>2268</v>
      </c>
      <c r="K4631" s="37">
        <v>1</v>
      </c>
      <c r="L4631" s="37">
        <v>0</v>
      </c>
    </row>
    <row r="4632" spans="1:12" x14ac:dyDescent="0.25">
      <c r="A4632" s="37" t="s">
        <v>2686</v>
      </c>
      <c r="B4632" s="37">
        <v>1</v>
      </c>
      <c r="C4632" s="37">
        <v>0</v>
      </c>
      <c r="D4632" s="37">
        <v>0</v>
      </c>
      <c r="E4632" s="37">
        <v>0</v>
      </c>
      <c r="F4632" s="37">
        <v>0.23520000000000002</v>
      </c>
      <c r="G4632" s="37" t="s">
        <v>1253</v>
      </c>
      <c r="H4632" s="37" t="s">
        <v>2321</v>
      </c>
      <c r="I4632" s="37">
        <v>5</v>
      </c>
      <c r="J4632" s="37" t="s">
        <v>2268</v>
      </c>
      <c r="K4632" s="37">
        <v>1</v>
      </c>
      <c r="L4632" s="37">
        <v>0</v>
      </c>
    </row>
    <row r="4633" spans="1:12" x14ac:dyDescent="0.25">
      <c r="A4633" s="37" t="s">
        <v>4314</v>
      </c>
      <c r="B4633" s="37">
        <v>1</v>
      </c>
      <c r="C4633" s="37">
        <v>0</v>
      </c>
      <c r="D4633" s="37">
        <v>0</v>
      </c>
      <c r="E4633" s="37">
        <v>0</v>
      </c>
      <c r="F4633" s="37">
        <v>0.37640000000000001</v>
      </c>
      <c r="G4633" s="37" t="s">
        <v>1219</v>
      </c>
      <c r="H4633" s="37" t="s">
        <v>2269</v>
      </c>
      <c r="I4633" s="37">
        <v>8</v>
      </c>
      <c r="J4633" s="37" t="s">
        <v>2268</v>
      </c>
      <c r="K4633" s="37">
        <v>1</v>
      </c>
      <c r="L4633" s="37">
        <v>0</v>
      </c>
    </row>
    <row r="4634" spans="1:12" x14ac:dyDescent="0.25">
      <c r="A4634" s="37" t="s">
        <v>6579</v>
      </c>
      <c r="B4634" s="37">
        <v>1</v>
      </c>
      <c r="C4634" s="37">
        <v>0</v>
      </c>
      <c r="D4634" s="37">
        <v>0</v>
      </c>
      <c r="E4634" s="37">
        <v>0</v>
      </c>
      <c r="F4634" s="37">
        <v>9.4100000000000003E-2</v>
      </c>
      <c r="G4634" s="37" t="s">
        <v>1219</v>
      </c>
      <c r="H4634" s="37" t="s">
        <v>2269</v>
      </c>
      <c r="I4634" s="37">
        <v>2</v>
      </c>
      <c r="J4634" s="37" t="s">
        <v>2268</v>
      </c>
      <c r="K4634" s="37">
        <v>1</v>
      </c>
      <c r="L4634" s="37">
        <v>0</v>
      </c>
    </row>
    <row r="4635" spans="1:12" x14ac:dyDescent="0.25">
      <c r="A4635" s="37" t="s">
        <v>8874</v>
      </c>
      <c r="B4635" s="37">
        <v>1</v>
      </c>
      <c r="C4635" s="37">
        <v>0</v>
      </c>
      <c r="D4635" s="37">
        <v>1</v>
      </c>
      <c r="E4635" s="37">
        <v>1</v>
      </c>
      <c r="F4635" s="37">
        <v>2.6347</v>
      </c>
      <c r="G4635" s="37" t="s">
        <v>1222</v>
      </c>
      <c r="H4635" s="37" t="s">
        <v>2308</v>
      </c>
      <c r="I4635" s="37">
        <v>56</v>
      </c>
      <c r="J4635" s="37" t="s">
        <v>2268</v>
      </c>
      <c r="K4635" s="37">
        <v>1</v>
      </c>
      <c r="L4635" s="37">
        <v>1</v>
      </c>
    </row>
    <row r="4636" spans="1:12" x14ac:dyDescent="0.25">
      <c r="A4636" s="37" t="s">
        <v>7668</v>
      </c>
      <c r="B4636" s="37">
        <v>1</v>
      </c>
      <c r="C4636" s="37">
        <v>0</v>
      </c>
      <c r="D4636" s="37">
        <v>0</v>
      </c>
      <c r="E4636" s="37">
        <v>0</v>
      </c>
      <c r="F4636" s="37">
        <v>0.61160000000000003</v>
      </c>
      <c r="G4636" s="37" t="s">
        <v>1249</v>
      </c>
      <c r="H4636" s="37" t="s">
        <v>2308</v>
      </c>
      <c r="I4636" s="37">
        <v>13</v>
      </c>
      <c r="J4636" s="37" t="s">
        <v>2268</v>
      </c>
      <c r="K4636" s="37">
        <v>1</v>
      </c>
      <c r="L4636" s="37">
        <v>0</v>
      </c>
    </row>
    <row r="4637" spans="1:12" x14ac:dyDescent="0.25">
      <c r="A4637" s="37" t="s">
        <v>7575</v>
      </c>
      <c r="B4637" s="37">
        <v>1</v>
      </c>
      <c r="C4637" s="37">
        <v>0</v>
      </c>
      <c r="D4637" s="37">
        <v>0</v>
      </c>
      <c r="E4637" s="37">
        <v>0</v>
      </c>
      <c r="F4637" s="37">
        <v>0.1411</v>
      </c>
      <c r="G4637" s="37" t="s">
        <v>1232</v>
      </c>
      <c r="H4637" s="37" t="s">
        <v>2308</v>
      </c>
      <c r="I4637" s="37">
        <v>3</v>
      </c>
      <c r="J4637" s="37" t="s">
        <v>2268</v>
      </c>
      <c r="K4637" s="37">
        <v>1</v>
      </c>
      <c r="L4637" s="37">
        <v>0</v>
      </c>
    </row>
    <row r="4638" spans="1:12" x14ac:dyDescent="0.25">
      <c r="A4638" s="37" t="s">
        <v>6324</v>
      </c>
      <c r="B4638" s="37">
        <v>1</v>
      </c>
      <c r="C4638" s="37">
        <v>0</v>
      </c>
      <c r="D4638" s="37">
        <v>0</v>
      </c>
      <c r="E4638" s="37">
        <v>1</v>
      </c>
      <c r="F4638" s="37">
        <v>0.32930000000000004</v>
      </c>
      <c r="G4638" s="37" t="s">
        <v>1219</v>
      </c>
      <c r="H4638" s="37" t="s">
        <v>2269</v>
      </c>
      <c r="I4638" s="37">
        <v>7</v>
      </c>
      <c r="J4638" s="37" t="s">
        <v>2268</v>
      </c>
      <c r="K4638" s="37">
        <v>1</v>
      </c>
      <c r="L4638" s="37">
        <v>0</v>
      </c>
    </row>
    <row r="4639" spans="1:12" x14ac:dyDescent="0.25">
      <c r="A4639" s="37" t="s">
        <v>2667</v>
      </c>
      <c r="B4639" s="37">
        <v>1</v>
      </c>
      <c r="C4639" s="37">
        <v>0</v>
      </c>
      <c r="D4639" s="37">
        <v>0</v>
      </c>
      <c r="E4639" s="37">
        <v>0</v>
      </c>
      <c r="F4639" s="37">
        <v>0</v>
      </c>
      <c r="G4639" s="37" t="s">
        <v>1219</v>
      </c>
      <c r="H4639" s="37" t="s">
        <v>2269</v>
      </c>
      <c r="I4639" s="37">
        <v>0</v>
      </c>
      <c r="J4639" s="37" t="s">
        <v>2268</v>
      </c>
      <c r="K4639" s="37">
        <v>0</v>
      </c>
      <c r="L4639" s="37">
        <v>0</v>
      </c>
    </row>
    <row r="4640" spans="1:12" x14ac:dyDescent="0.25">
      <c r="A4640" s="37" t="s">
        <v>5153</v>
      </c>
      <c r="B4640" s="37">
        <v>1</v>
      </c>
      <c r="C4640" s="37">
        <v>0</v>
      </c>
      <c r="D4640" s="37">
        <v>0</v>
      </c>
      <c r="E4640" s="37">
        <v>0</v>
      </c>
      <c r="F4640" s="37">
        <v>4.7E-2</v>
      </c>
      <c r="G4640" s="37" t="s">
        <v>1219</v>
      </c>
      <c r="H4640" s="37" t="s">
        <v>2269</v>
      </c>
      <c r="I4640" s="37">
        <v>1</v>
      </c>
      <c r="J4640" s="37" t="s">
        <v>2268</v>
      </c>
      <c r="K4640" s="37">
        <v>1</v>
      </c>
      <c r="L4640" s="37">
        <v>0</v>
      </c>
    </row>
    <row r="4641" spans="1:12" x14ac:dyDescent="0.25">
      <c r="A4641" s="37" t="s">
        <v>5152</v>
      </c>
      <c r="B4641" s="37">
        <v>1</v>
      </c>
      <c r="C4641" s="37">
        <v>0</v>
      </c>
      <c r="D4641" s="37">
        <v>0</v>
      </c>
      <c r="E4641" s="37">
        <v>0</v>
      </c>
      <c r="F4641" s="37">
        <v>1.4115</v>
      </c>
      <c r="G4641" s="37" t="s">
        <v>1232</v>
      </c>
      <c r="H4641" s="37" t="s">
        <v>2308</v>
      </c>
      <c r="I4641" s="37">
        <v>30</v>
      </c>
      <c r="J4641" s="37" t="s">
        <v>2268</v>
      </c>
      <c r="K4641" s="37">
        <v>1</v>
      </c>
      <c r="L4641" s="37">
        <v>0</v>
      </c>
    </row>
    <row r="4642" spans="1:12" x14ac:dyDescent="0.25">
      <c r="A4642" s="37" t="s">
        <v>2649</v>
      </c>
      <c r="B4642" s="37">
        <v>1</v>
      </c>
      <c r="C4642" s="37">
        <v>0</v>
      </c>
      <c r="D4642" s="37">
        <v>0</v>
      </c>
      <c r="E4642" s="37">
        <v>0</v>
      </c>
      <c r="F4642" s="37">
        <v>1.9761000000000002</v>
      </c>
      <c r="G4642" s="37" t="s">
        <v>1232</v>
      </c>
      <c r="H4642" s="37" t="s">
        <v>2308</v>
      </c>
      <c r="I4642" s="37">
        <v>42</v>
      </c>
      <c r="J4642" s="37" t="s">
        <v>2268</v>
      </c>
      <c r="K4642" s="37">
        <v>1</v>
      </c>
      <c r="L4642" s="37">
        <v>0</v>
      </c>
    </row>
    <row r="4643" spans="1:12" x14ac:dyDescent="0.25">
      <c r="A4643" s="37" t="s">
        <v>5665</v>
      </c>
      <c r="B4643" s="37">
        <v>1</v>
      </c>
      <c r="C4643" s="37">
        <v>0</v>
      </c>
      <c r="D4643" s="37">
        <v>0</v>
      </c>
      <c r="E4643" s="37">
        <v>1</v>
      </c>
      <c r="F4643" s="37">
        <v>0.1411</v>
      </c>
      <c r="G4643" s="37" t="s">
        <v>3684</v>
      </c>
      <c r="H4643" s="37" t="s">
        <v>2308</v>
      </c>
      <c r="I4643" s="37">
        <v>3</v>
      </c>
      <c r="J4643" s="37" t="s">
        <v>2268</v>
      </c>
      <c r="K4643" s="37">
        <v>1</v>
      </c>
      <c r="L4643" s="37">
        <v>0</v>
      </c>
    </row>
    <row r="4644" spans="1:12" x14ac:dyDescent="0.25">
      <c r="A4644" s="37" t="s">
        <v>2647</v>
      </c>
      <c r="B4644" s="37">
        <v>1</v>
      </c>
      <c r="C4644" s="37">
        <v>0</v>
      </c>
      <c r="D4644" s="37">
        <v>0</v>
      </c>
      <c r="E4644" s="37">
        <v>0</v>
      </c>
      <c r="F4644" s="37">
        <v>1.2703</v>
      </c>
      <c r="G4644" s="37" t="s">
        <v>1232</v>
      </c>
      <c r="H4644" s="37" t="s">
        <v>2308</v>
      </c>
      <c r="I4644" s="37">
        <v>27</v>
      </c>
      <c r="J4644" s="37" t="s">
        <v>2268</v>
      </c>
      <c r="K4644" s="37">
        <v>1</v>
      </c>
      <c r="L4644" s="37">
        <v>0</v>
      </c>
    </row>
    <row r="4645" spans="1:12" x14ac:dyDescent="0.25">
      <c r="A4645" s="37" t="s">
        <v>2642</v>
      </c>
      <c r="B4645" s="37">
        <v>1</v>
      </c>
      <c r="C4645" s="37">
        <v>0</v>
      </c>
      <c r="D4645" s="37">
        <v>0</v>
      </c>
      <c r="E4645" s="37">
        <v>0</v>
      </c>
      <c r="F4645" s="37">
        <v>0.32930000000000004</v>
      </c>
      <c r="G4645" s="37" t="s">
        <v>1232</v>
      </c>
      <c r="H4645" s="37" t="s">
        <v>2308</v>
      </c>
      <c r="I4645" s="37">
        <v>7</v>
      </c>
      <c r="J4645" s="37" t="s">
        <v>2268</v>
      </c>
      <c r="K4645" s="37">
        <v>1</v>
      </c>
      <c r="L4645" s="37">
        <v>0</v>
      </c>
    </row>
    <row r="4646" spans="1:12" x14ac:dyDescent="0.25">
      <c r="A4646" s="37" t="s">
        <v>6010</v>
      </c>
      <c r="B4646" s="37">
        <v>1</v>
      </c>
      <c r="C4646" s="37">
        <v>0</v>
      </c>
      <c r="D4646" s="37">
        <v>0</v>
      </c>
      <c r="E4646" s="37">
        <v>0</v>
      </c>
      <c r="F4646" s="37">
        <v>0.1411</v>
      </c>
      <c r="G4646" s="37" t="s">
        <v>1232</v>
      </c>
      <c r="H4646" s="37" t="s">
        <v>2308</v>
      </c>
      <c r="I4646" s="37">
        <v>3</v>
      </c>
      <c r="J4646" s="37" t="s">
        <v>2268</v>
      </c>
      <c r="K4646" s="37">
        <v>1</v>
      </c>
      <c r="L4646" s="37">
        <v>0</v>
      </c>
    </row>
    <row r="4647" spans="1:12" x14ac:dyDescent="0.25">
      <c r="A4647" s="37" t="s">
        <v>2632</v>
      </c>
      <c r="B4647" s="37">
        <v>1</v>
      </c>
      <c r="C4647" s="37">
        <v>0</v>
      </c>
      <c r="D4647" s="37">
        <v>0</v>
      </c>
      <c r="E4647" s="37">
        <v>1</v>
      </c>
      <c r="F4647" s="37">
        <v>0.84689999999999999</v>
      </c>
      <c r="G4647" s="37" t="s">
        <v>2631</v>
      </c>
      <c r="H4647" s="37" t="s">
        <v>2308</v>
      </c>
      <c r="I4647" s="37">
        <v>18</v>
      </c>
      <c r="J4647" s="37" t="s">
        <v>2268</v>
      </c>
      <c r="K4647" s="37">
        <v>1</v>
      </c>
      <c r="L4647" s="37">
        <v>0</v>
      </c>
    </row>
    <row r="4648" spans="1:12" x14ac:dyDescent="0.25">
      <c r="A4648" s="37" t="s">
        <v>6321</v>
      </c>
      <c r="B4648" s="37">
        <v>1</v>
      </c>
      <c r="C4648" s="37">
        <v>0</v>
      </c>
      <c r="D4648" s="37">
        <v>1</v>
      </c>
      <c r="E4648" s="37">
        <v>1</v>
      </c>
      <c r="F4648" s="37">
        <v>2.3054000000000001</v>
      </c>
      <c r="G4648" s="37" t="s">
        <v>1232</v>
      </c>
      <c r="H4648" s="37" t="s">
        <v>2308</v>
      </c>
      <c r="I4648" s="37">
        <v>49</v>
      </c>
      <c r="J4648" s="37" t="s">
        <v>2268</v>
      </c>
      <c r="K4648" s="37">
        <v>1</v>
      </c>
      <c r="L4648" s="37">
        <v>1</v>
      </c>
    </row>
    <row r="4649" spans="1:12" x14ac:dyDescent="0.25">
      <c r="A4649" s="37" t="s">
        <v>6884</v>
      </c>
      <c r="B4649" s="37">
        <v>1</v>
      </c>
      <c r="C4649" s="37">
        <v>0</v>
      </c>
      <c r="D4649" s="37">
        <v>0</v>
      </c>
      <c r="E4649" s="37">
        <v>1</v>
      </c>
      <c r="F4649" s="37">
        <v>1.5997000000000001</v>
      </c>
      <c r="G4649" s="37" t="s">
        <v>1226</v>
      </c>
      <c r="H4649" s="37" t="s">
        <v>2321</v>
      </c>
      <c r="I4649" s="37">
        <v>34</v>
      </c>
      <c r="J4649" s="37" t="s">
        <v>2275</v>
      </c>
      <c r="K4649" s="37">
        <v>1</v>
      </c>
      <c r="L4649" s="37">
        <v>0</v>
      </c>
    </row>
    <row r="4650" spans="1:12" x14ac:dyDescent="0.25">
      <c r="A4650" s="37" t="s">
        <v>2626</v>
      </c>
      <c r="B4650" s="37">
        <v>1</v>
      </c>
      <c r="C4650" s="37">
        <v>0</v>
      </c>
      <c r="D4650" s="37">
        <v>0</v>
      </c>
      <c r="E4650" s="37">
        <v>0</v>
      </c>
      <c r="F4650" s="37">
        <v>0.56459999999999999</v>
      </c>
      <c r="G4650" s="37" t="s">
        <v>2529</v>
      </c>
      <c r="H4650" s="37" t="s">
        <v>2308</v>
      </c>
      <c r="I4650" s="37">
        <v>12</v>
      </c>
      <c r="J4650" s="37" t="s">
        <v>2268</v>
      </c>
      <c r="K4650" s="37">
        <v>1</v>
      </c>
      <c r="L4650" s="37">
        <v>0</v>
      </c>
    </row>
    <row r="4651" spans="1:12" x14ac:dyDescent="0.25">
      <c r="A4651" s="37" t="s">
        <v>6574</v>
      </c>
      <c r="B4651" s="37">
        <v>1</v>
      </c>
      <c r="C4651" s="37">
        <v>0</v>
      </c>
      <c r="D4651" s="37">
        <v>0</v>
      </c>
      <c r="E4651" s="37">
        <v>0</v>
      </c>
      <c r="F4651" s="37">
        <v>0</v>
      </c>
      <c r="G4651" s="37" t="s">
        <v>1263</v>
      </c>
      <c r="H4651" s="37" t="s">
        <v>2308</v>
      </c>
      <c r="I4651" s="37">
        <v>0</v>
      </c>
      <c r="J4651" s="37" t="s">
        <v>2268</v>
      </c>
      <c r="K4651" s="37">
        <v>0</v>
      </c>
      <c r="L4651" s="37">
        <v>0</v>
      </c>
    </row>
    <row r="4652" spans="1:12" x14ac:dyDescent="0.25">
      <c r="A4652" s="37" t="s">
        <v>5146</v>
      </c>
      <c r="B4652" s="37">
        <v>1</v>
      </c>
      <c r="C4652" s="37">
        <v>0</v>
      </c>
      <c r="D4652" s="37">
        <v>0</v>
      </c>
      <c r="E4652" s="37">
        <v>0</v>
      </c>
      <c r="F4652" s="37">
        <v>0.1411</v>
      </c>
      <c r="G4652" s="37" t="s">
        <v>1232</v>
      </c>
      <c r="H4652" s="37" t="s">
        <v>2308</v>
      </c>
      <c r="I4652" s="37">
        <v>3</v>
      </c>
      <c r="J4652" s="37" t="s">
        <v>2275</v>
      </c>
      <c r="K4652" s="37">
        <v>1</v>
      </c>
      <c r="L4652" s="37">
        <v>0</v>
      </c>
    </row>
    <row r="4653" spans="1:12" x14ac:dyDescent="0.25">
      <c r="A4653" s="37" t="s">
        <v>7961</v>
      </c>
      <c r="B4653" s="37">
        <v>1</v>
      </c>
      <c r="C4653" s="37">
        <v>0</v>
      </c>
      <c r="D4653" s="37">
        <v>0</v>
      </c>
      <c r="E4653" s="37">
        <v>0</v>
      </c>
      <c r="F4653" s="37">
        <v>1.0351000000000001</v>
      </c>
      <c r="G4653" s="37" t="s">
        <v>2299</v>
      </c>
      <c r="H4653" s="37" t="s">
        <v>2308</v>
      </c>
      <c r="I4653" s="37">
        <v>22</v>
      </c>
      <c r="J4653" s="37" t="s">
        <v>2268</v>
      </c>
      <c r="K4653" s="37">
        <v>1</v>
      </c>
      <c r="L4653" s="37">
        <v>0</v>
      </c>
    </row>
    <row r="4654" spans="1:12" x14ac:dyDescent="0.25">
      <c r="A4654" s="37" t="s">
        <v>7469</v>
      </c>
      <c r="B4654" s="37">
        <v>1</v>
      </c>
      <c r="C4654" s="37">
        <v>0</v>
      </c>
      <c r="D4654" s="37">
        <v>0</v>
      </c>
      <c r="E4654" s="37">
        <v>0</v>
      </c>
      <c r="F4654" s="37">
        <v>0.47050000000000003</v>
      </c>
      <c r="G4654" s="37" t="s">
        <v>7468</v>
      </c>
      <c r="H4654" s="37" t="s">
        <v>2308</v>
      </c>
      <c r="I4654" s="37">
        <v>10</v>
      </c>
      <c r="J4654" s="37" t="s">
        <v>2275</v>
      </c>
      <c r="K4654" s="37">
        <v>1</v>
      </c>
      <c r="L4654" s="37">
        <v>0</v>
      </c>
    </row>
    <row r="4655" spans="1:12" x14ac:dyDescent="0.25">
      <c r="A4655" s="37" t="s">
        <v>5661</v>
      </c>
      <c r="B4655" s="37">
        <v>1</v>
      </c>
      <c r="C4655" s="37">
        <v>0</v>
      </c>
      <c r="D4655" s="37">
        <v>0</v>
      </c>
      <c r="E4655" s="37">
        <v>0</v>
      </c>
      <c r="F4655" s="37">
        <v>4.7E-2</v>
      </c>
      <c r="G4655" s="37" t="s">
        <v>5660</v>
      </c>
      <c r="H4655" s="37" t="s">
        <v>2269</v>
      </c>
      <c r="I4655" s="37">
        <v>1</v>
      </c>
      <c r="J4655" s="37" t="s">
        <v>2268</v>
      </c>
      <c r="K4655" s="37">
        <v>1</v>
      </c>
      <c r="L4655" s="37">
        <v>0</v>
      </c>
    </row>
    <row r="4656" spans="1:12" x14ac:dyDescent="0.25">
      <c r="A4656" s="37" t="s">
        <v>2620</v>
      </c>
      <c r="B4656" s="37">
        <v>1</v>
      </c>
      <c r="C4656" s="37">
        <v>0</v>
      </c>
      <c r="D4656" s="37">
        <v>0</v>
      </c>
      <c r="E4656" s="37">
        <v>0</v>
      </c>
      <c r="F4656" s="37">
        <v>0.56459999999999999</v>
      </c>
      <c r="G4656" s="37" t="s">
        <v>1219</v>
      </c>
      <c r="H4656" s="37" t="s">
        <v>2405</v>
      </c>
      <c r="I4656" s="37">
        <v>12</v>
      </c>
      <c r="J4656" s="37" t="s">
        <v>2268</v>
      </c>
      <c r="K4656" s="37">
        <v>1</v>
      </c>
      <c r="L4656" s="37">
        <v>0</v>
      </c>
    </row>
    <row r="4657" spans="1:12" x14ac:dyDescent="0.25">
      <c r="A4657" s="37" t="s">
        <v>7467</v>
      </c>
      <c r="B4657" s="37">
        <v>1</v>
      </c>
      <c r="C4657" s="37">
        <v>0</v>
      </c>
      <c r="D4657" s="37">
        <v>1</v>
      </c>
      <c r="E4657" s="37">
        <v>0</v>
      </c>
      <c r="F4657" s="37">
        <v>2.6818</v>
      </c>
      <c r="G4657" s="37" t="s">
        <v>2823</v>
      </c>
      <c r="H4657" s="37" t="s">
        <v>2308</v>
      </c>
      <c r="I4657" s="37">
        <v>57</v>
      </c>
      <c r="J4657" s="37" t="s">
        <v>2268</v>
      </c>
      <c r="K4657" s="37">
        <v>1</v>
      </c>
      <c r="L4657" s="37">
        <v>1</v>
      </c>
    </row>
    <row r="4658" spans="1:12" x14ac:dyDescent="0.25">
      <c r="A4658" s="37" t="s">
        <v>4289</v>
      </c>
      <c r="B4658" s="37">
        <v>1</v>
      </c>
      <c r="C4658" s="37">
        <v>0</v>
      </c>
      <c r="D4658" s="37">
        <v>0</v>
      </c>
      <c r="E4658" s="37">
        <v>0</v>
      </c>
      <c r="F4658" s="37">
        <v>0.9880000000000001</v>
      </c>
      <c r="G4658" s="37" t="s">
        <v>1266</v>
      </c>
      <c r="H4658" s="37" t="s">
        <v>2405</v>
      </c>
      <c r="I4658" s="37">
        <v>21</v>
      </c>
      <c r="J4658" s="37" t="s">
        <v>2268</v>
      </c>
      <c r="K4658" s="37">
        <v>1</v>
      </c>
      <c r="L4658" s="37">
        <v>0</v>
      </c>
    </row>
    <row r="4659" spans="1:12" x14ac:dyDescent="0.25">
      <c r="A4659" s="37" t="s">
        <v>5659</v>
      </c>
      <c r="B4659" s="37">
        <v>1</v>
      </c>
      <c r="C4659" s="37">
        <v>0</v>
      </c>
      <c r="D4659" s="37">
        <v>0</v>
      </c>
      <c r="E4659" s="37">
        <v>1</v>
      </c>
      <c r="F4659" s="37">
        <v>0.23520000000000002</v>
      </c>
      <c r="G4659" s="37" t="s">
        <v>1260</v>
      </c>
      <c r="H4659" s="37" t="s">
        <v>2321</v>
      </c>
      <c r="I4659" s="37">
        <v>5</v>
      </c>
      <c r="J4659" s="37" t="s">
        <v>2275</v>
      </c>
      <c r="K4659" s="37">
        <v>1</v>
      </c>
      <c r="L4659" s="37">
        <v>0</v>
      </c>
    </row>
    <row r="4660" spans="1:12" x14ac:dyDescent="0.25">
      <c r="A4660" s="37" t="s">
        <v>8834</v>
      </c>
      <c r="B4660" s="37">
        <v>1</v>
      </c>
      <c r="C4660" s="37">
        <v>0</v>
      </c>
      <c r="D4660" s="37">
        <v>0</v>
      </c>
      <c r="E4660" s="37">
        <v>0</v>
      </c>
      <c r="F4660" s="37">
        <v>0.70569999999999999</v>
      </c>
      <c r="G4660" s="37" t="s">
        <v>1264</v>
      </c>
      <c r="H4660" s="37" t="s">
        <v>2308</v>
      </c>
      <c r="I4660" s="37">
        <v>15</v>
      </c>
      <c r="J4660" s="37" t="s">
        <v>2268</v>
      </c>
      <c r="K4660" s="37">
        <v>1</v>
      </c>
      <c r="L4660" s="37">
        <v>0</v>
      </c>
    </row>
    <row r="4661" spans="1:12" x14ac:dyDescent="0.25">
      <c r="A4661" s="37" t="s">
        <v>6320</v>
      </c>
      <c r="B4661" s="37">
        <v>1</v>
      </c>
      <c r="C4661" s="37">
        <v>0</v>
      </c>
      <c r="D4661" s="37">
        <v>0</v>
      </c>
      <c r="E4661" s="37">
        <v>0</v>
      </c>
      <c r="F4661" s="37">
        <v>0.37640000000000001</v>
      </c>
      <c r="G4661" s="37" t="s">
        <v>3295</v>
      </c>
      <c r="H4661" s="37" t="s">
        <v>2308</v>
      </c>
      <c r="I4661" s="37">
        <v>8</v>
      </c>
      <c r="J4661" s="37" t="s">
        <v>2268</v>
      </c>
      <c r="K4661" s="37">
        <v>1</v>
      </c>
      <c r="L4661" s="37">
        <v>0</v>
      </c>
    </row>
    <row r="4662" spans="1:12" x14ac:dyDescent="0.25">
      <c r="A4662" s="37" t="s">
        <v>8015</v>
      </c>
      <c r="B4662" s="37">
        <v>1</v>
      </c>
      <c r="C4662" s="37">
        <v>0</v>
      </c>
      <c r="D4662" s="37">
        <v>0</v>
      </c>
      <c r="E4662" s="37">
        <v>0</v>
      </c>
      <c r="F4662" s="37">
        <v>1.929</v>
      </c>
      <c r="G4662" s="37" t="s">
        <v>1219</v>
      </c>
      <c r="H4662" s="37" t="s">
        <v>2321</v>
      </c>
      <c r="I4662" s="37">
        <v>41</v>
      </c>
      <c r="J4662" s="37" t="s">
        <v>2268</v>
      </c>
      <c r="K4662" s="37">
        <v>1</v>
      </c>
      <c r="L4662" s="37">
        <v>0</v>
      </c>
    </row>
    <row r="4663" spans="1:12" x14ac:dyDescent="0.25">
      <c r="A4663" s="37" t="s">
        <v>8014</v>
      </c>
      <c r="B4663" s="37">
        <v>1</v>
      </c>
      <c r="C4663" s="37">
        <v>0</v>
      </c>
      <c r="D4663" s="37">
        <v>0</v>
      </c>
      <c r="E4663" s="37">
        <v>0</v>
      </c>
      <c r="F4663" s="37">
        <v>0.1411</v>
      </c>
      <c r="G4663" s="37" t="s">
        <v>1219</v>
      </c>
      <c r="H4663" s="37" t="s">
        <v>2308</v>
      </c>
      <c r="I4663" s="37">
        <v>3</v>
      </c>
      <c r="J4663" s="37" t="s">
        <v>2268</v>
      </c>
      <c r="K4663" s="37">
        <v>1</v>
      </c>
      <c r="L4663" s="37">
        <v>0</v>
      </c>
    </row>
    <row r="4664" spans="1:12" x14ac:dyDescent="0.25">
      <c r="A4664" s="37" t="s">
        <v>4288</v>
      </c>
      <c r="B4664" s="37">
        <v>1</v>
      </c>
      <c r="C4664" s="37">
        <v>0</v>
      </c>
      <c r="D4664" s="37">
        <v>0</v>
      </c>
      <c r="E4664" s="37">
        <v>0</v>
      </c>
      <c r="F4664" s="37">
        <v>0.94100000000000006</v>
      </c>
      <c r="G4664" s="37" t="s">
        <v>1232</v>
      </c>
      <c r="H4664" s="37" t="s">
        <v>2316</v>
      </c>
      <c r="I4664" s="37">
        <v>20</v>
      </c>
      <c r="J4664" s="37" t="s">
        <v>2268</v>
      </c>
      <c r="K4664" s="37">
        <v>1</v>
      </c>
      <c r="L4664" s="37">
        <v>0</v>
      </c>
    </row>
    <row r="4665" spans="1:12" x14ac:dyDescent="0.25">
      <c r="A4665" s="37" t="s">
        <v>7665</v>
      </c>
      <c r="B4665" s="37">
        <v>1</v>
      </c>
      <c r="C4665" s="37">
        <v>0</v>
      </c>
      <c r="D4665" s="37">
        <v>0</v>
      </c>
      <c r="E4665" s="37">
        <v>0</v>
      </c>
      <c r="F4665" s="37">
        <v>0.23520000000000002</v>
      </c>
      <c r="G4665" s="37" t="s">
        <v>1223</v>
      </c>
      <c r="H4665" s="37" t="s">
        <v>2316</v>
      </c>
      <c r="I4665" s="37">
        <v>5</v>
      </c>
      <c r="J4665" s="37" t="s">
        <v>2268</v>
      </c>
      <c r="K4665" s="37">
        <v>1</v>
      </c>
      <c r="L4665" s="37">
        <v>0</v>
      </c>
    </row>
    <row r="4666" spans="1:12" x14ac:dyDescent="0.25">
      <c r="A4666" s="37" t="s">
        <v>2602</v>
      </c>
      <c r="B4666" s="37">
        <v>1</v>
      </c>
      <c r="C4666" s="37">
        <v>0</v>
      </c>
      <c r="D4666" s="37">
        <v>1</v>
      </c>
      <c r="E4666" s="37">
        <v>0</v>
      </c>
      <c r="F4666" s="37">
        <v>3.1052</v>
      </c>
      <c r="G4666" s="37" t="s">
        <v>2529</v>
      </c>
      <c r="H4666" s="37" t="s">
        <v>2308</v>
      </c>
      <c r="I4666" s="37">
        <v>66</v>
      </c>
      <c r="J4666" s="37" t="s">
        <v>2268</v>
      </c>
      <c r="K4666" s="37">
        <v>1</v>
      </c>
      <c r="L4666" s="37">
        <v>1</v>
      </c>
    </row>
    <row r="4667" spans="1:12" x14ac:dyDescent="0.25">
      <c r="A4667" s="37" t="s">
        <v>5140</v>
      </c>
      <c r="B4667" s="37">
        <v>1</v>
      </c>
      <c r="C4667" s="37">
        <v>0</v>
      </c>
      <c r="D4667" s="37">
        <v>0</v>
      </c>
      <c r="E4667" s="37">
        <v>0</v>
      </c>
      <c r="F4667" s="37">
        <v>0</v>
      </c>
      <c r="G4667" s="37" t="s">
        <v>1269</v>
      </c>
      <c r="H4667" s="37" t="s">
        <v>2321</v>
      </c>
      <c r="I4667" s="37">
        <v>0</v>
      </c>
      <c r="J4667" s="37" t="s">
        <v>2268</v>
      </c>
      <c r="K4667" s="37">
        <v>0</v>
      </c>
      <c r="L4667" s="37">
        <v>0</v>
      </c>
    </row>
    <row r="4668" spans="1:12" x14ac:dyDescent="0.25">
      <c r="A4668" s="37" t="s">
        <v>6004</v>
      </c>
      <c r="B4668" s="37">
        <v>1</v>
      </c>
      <c r="C4668" s="37">
        <v>0</v>
      </c>
      <c r="D4668" s="37">
        <v>0</v>
      </c>
      <c r="E4668" s="37">
        <v>1</v>
      </c>
      <c r="F4668" s="37">
        <v>0.61160000000000003</v>
      </c>
      <c r="G4668" s="37" t="s">
        <v>3592</v>
      </c>
      <c r="H4668" s="37" t="s">
        <v>2316</v>
      </c>
      <c r="I4668" s="37">
        <v>13</v>
      </c>
      <c r="J4668" s="37" t="s">
        <v>2275</v>
      </c>
      <c r="K4668" s="37">
        <v>1</v>
      </c>
      <c r="L4668" s="37">
        <v>0</v>
      </c>
    </row>
    <row r="4669" spans="1:12" x14ac:dyDescent="0.25">
      <c r="A4669" s="37" t="s">
        <v>6573</v>
      </c>
      <c r="B4669" s="37">
        <v>1</v>
      </c>
      <c r="C4669" s="37">
        <v>0</v>
      </c>
      <c r="D4669" s="37">
        <v>1</v>
      </c>
      <c r="E4669" s="37">
        <v>1</v>
      </c>
      <c r="F4669" s="37">
        <v>3.1052</v>
      </c>
      <c r="G4669" s="37" t="s">
        <v>1222</v>
      </c>
      <c r="H4669" s="37" t="s">
        <v>2321</v>
      </c>
      <c r="I4669" s="37">
        <v>66</v>
      </c>
      <c r="J4669" s="37" t="s">
        <v>2275</v>
      </c>
      <c r="K4669" s="37">
        <v>1</v>
      </c>
      <c r="L4669" s="37">
        <v>1</v>
      </c>
    </row>
    <row r="4670" spans="1:12" x14ac:dyDescent="0.25">
      <c r="A4670" s="37" t="s">
        <v>4282</v>
      </c>
      <c r="B4670" s="37">
        <v>1</v>
      </c>
      <c r="C4670" s="37">
        <v>0</v>
      </c>
      <c r="D4670" s="37">
        <v>0</v>
      </c>
      <c r="E4670" s="37">
        <v>0</v>
      </c>
      <c r="F4670" s="37">
        <v>0</v>
      </c>
      <c r="G4670" s="37" t="s">
        <v>1222</v>
      </c>
      <c r="H4670" s="37" t="s">
        <v>2321</v>
      </c>
      <c r="I4670" s="37">
        <v>0</v>
      </c>
      <c r="J4670" s="37" t="s">
        <v>2275</v>
      </c>
      <c r="K4670" s="37">
        <v>0</v>
      </c>
      <c r="L4670" s="37">
        <v>0</v>
      </c>
    </row>
    <row r="4671" spans="1:12" x14ac:dyDescent="0.25">
      <c r="A4671" s="37" t="s">
        <v>6747</v>
      </c>
      <c r="B4671" s="37">
        <v>1</v>
      </c>
      <c r="C4671" s="37">
        <v>0</v>
      </c>
      <c r="D4671" s="37">
        <v>1</v>
      </c>
      <c r="E4671" s="37">
        <v>1</v>
      </c>
      <c r="F4671" s="37">
        <v>4.9872000000000005</v>
      </c>
      <c r="G4671" s="37" t="s">
        <v>2337</v>
      </c>
      <c r="H4671" s="37" t="s">
        <v>2308</v>
      </c>
      <c r="I4671" s="37">
        <v>106</v>
      </c>
      <c r="J4671" s="37" t="s">
        <v>2268</v>
      </c>
      <c r="K4671" s="37">
        <v>1</v>
      </c>
      <c r="L4671" s="37">
        <v>1</v>
      </c>
    </row>
    <row r="4672" spans="1:12" x14ac:dyDescent="0.25">
      <c r="A4672" s="37" t="s">
        <v>6002</v>
      </c>
      <c r="B4672" s="37">
        <v>1</v>
      </c>
      <c r="C4672" s="37">
        <v>0</v>
      </c>
      <c r="D4672" s="37">
        <v>0</v>
      </c>
      <c r="E4672" s="37">
        <v>1</v>
      </c>
      <c r="F4672" s="37">
        <v>0.79980000000000007</v>
      </c>
      <c r="G4672" s="37" t="s">
        <v>1235</v>
      </c>
      <c r="H4672" s="37" t="s">
        <v>2308</v>
      </c>
      <c r="I4672" s="37">
        <v>17</v>
      </c>
      <c r="J4672" s="37" t="s">
        <v>2268</v>
      </c>
      <c r="K4672" s="37">
        <v>1</v>
      </c>
      <c r="L4672" s="37">
        <v>0</v>
      </c>
    </row>
    <row r="4673" spans="1:12" x14ac:dyDescent="0.25">
      <c r="A4673" s="37" t="s">
        <v>2591</v>
      </c>
      <c r="B4673" s="37">
        <v>1</v>
      </c>
      <c r="C4673" s="37">
        <v>0</v>
      </c>
      <c r="D4673" s="37">
        <v>0</v>
      </c>
      <c r="E4673" s="37">
        <v>1</v>
      </c>
      <c r="F4673" s="37">
        <v>0.18820000000000001</v>
      </c>
      <c r="G4673" s="37" t="s">
        <v>1222</v>
      </c>
      <c r="H4673" s="37" t="s">
        <v>2321</v>
      </c>
      <c r="I4673" s="37">
        <v>4</v>
      </c>
      <c r="J4673" s="37" t="s">
        <v>2268</v>
      </c>
      <c r="K4673" s="37">
        <v>1</v>
      </c>
      <c r="L4673" s="37">
        <v>0</v>
      </c>
    </row>
    <row r="4674" spans="1:12" x14ac:dyDescent="0.25">
      <c r="A4674" s="37" t="s">
        <v>7168</v>
      </c>
      <c r="B4674" s="37">
        <v>1</v>
      </c>
      <c r="C4674" s="37">
        <v>0</v>
      </c>
      <c r="D4674" s="37">
        <v>0</v>
      </c>
      <c r="E4674" s="37">
        <v>0</v>
      </c>
      <c r="F4674" s="37">
        <v>0.2823</v>
      </c>
      <c r="G4674" s="37" t="s">
        <v>2398</v>
      </c>
      <c r="H4674" s="37" t="s">
        <v>2308</v>
      </c>
      <c r="I4674" s="37">
        <v>6</v>
      </c>
      <c r="J4674" s="37" t="s">
        <v>2268</v>
      </c>
      <c r="K4674" s="37">
        <v>1</v>
      </c>
      <c r="L4674" s="37">
        <v>0</v>
      </c>
    </row>
    <row r="4675" spans="1:12" x14ac:dyDescent="0.25">
      <c r="A4675" s="37" t="s">
        <v>2586</v>
      </c>
      <c r="B4675" s="37">
        <v>1</v>
      </c>
      <c r="C4675" s="37">
        <v>0</v>
      </c>
      <c r="D4675" s="37">
        <v>0</v>
      </c>
      <c r="E4675" s="37">
        <v>0</v>
      </c>
      <c r="F4675" s="37">
        <v>0.1411</v>
      </c>
      <c r="G4675" s="37" t="s">
        <v>1224</v>
      </c>
      <c r="H4675" s="37" t="s">
        <v>2308</v>
      </c>
      <c r="I4675" s="37">
        <v>3</v>
      </c>
      <c r="J4675" s="37" t="s">
        <v>2275</v>
      </c>
      <c r="K4675" s="37">
        <v>1</v>
      </c>
      <c r="L4675" s="37">
        <v>0</v>
      </c>
    </row>
    <row r="4676" spans="1:12" x14ac:dyDescent="0.25">
      <c r="A4676" s="37" t="s">
        <v>5656</v>
      </c>
      <c r="B4676" s="37">
        <v>1</v>
      </c>
      <c r="C4676" s="37">
        <v>0</v>
      </c>
      <c r="D4676" s="37">
        <v>0</v>
      </c>
      <c r="E4676" s="37">
        <v>0</v>
      </c>
      <c r="F4676" s="37">
        <v>4.7E-2</v>
      </c>
      <c r="G4676" s="37" t="s">
        <v>1256</v>
      </c>
      <c r="H4676" s="37" t="s">
        <v>2547</v>
      </c>
      <c r="I4676" s="37">
        <v>1</v>
      </c>
      <c r="J4676" s="37" t="s">
        <v>2268</v>
      </c>
      <c r="K4676" s="37">
        <v>1</v>
      </c>
      <c r="L4676" s="37">
        <v>0</v>
      </c>
    </row>
    <row r="4677" spans="1:12" x14ac:dyDescent="0.25">
      <c r="A4677" s="37" t="s">
        <v>2580</v>
      </c>
      <c r="B4677" s="37">
        <v>1</v>
      </c>
      <c r="C4677" s="37">
        <v>0</v>
      </c>
      <c r="D4677" s="37">
        <v>0</v>
      </c>
      <c r="E4677" s="37">
        <v>0</v>
      </c>
      <c r="F4677" s="37">
        <v>0.23520000000000002</v>
      </c>
      <c r="G4677" s="37" t="s">
        <v>1256</v>
      </c>
      <c r="H4677" s="37" t="s">
        <v>2547</v>
      </c>
      <c r="I4677" s="37">
        <v>5</v>
      </c>
      <c r="J4677" s="37" t="s">
        <v>2268</v>
      </c>
      <c r="K4677" s="37">
        <v>1</v>
      </c>
      <c r="L4677" s="37">
        <v>0</v>
      </c>
    </row>
    <row r="4678" spans="1:12" x14ac:dyDescent="0.25">
      <c r="A4678" s="37" t="s">
        <v>5655</v>
      </c>
      <c r="B4678" s="37">
        <v>1</v>
      </c>
      <c r="C4678" s="37">
        <v>0</v>
      </c>
      <c r="D4678" s="37">
        <v>1</v>
      </c>
      <c r="E4678" s="37">
        <v>0</v>
      </c>
      <c r="F4678" s="37">
        <v>3.3405</v>
      </c>
      <c r="G4678" s="37" t="s">
        <v>1266</v>
      </c>
      <c r="H4678" s="37" t="s">
        <v>2308</v>
      </c>
      <c r="I4678" s="37">
        <v>71</v>
      </c>
      <c r="J4678" s="37" t="s">
        <v>2275</v>
      </c>
      <c r="K4678" s="37">
        <v>1</v>
      </c>
      <c r="L4678" s="37">
        <v>1</v>
      </c>
    </row>
    <row r="4679" spans="1:12" x14ac:dyDescent="0.25">
      <c r="A4679" s="37" t="s">
        <v>6572</v>
      </c>
      <c r="B4679" s="37">
        <v>1</v>
      </c>
      <c r="C4679" s="37">
        <v>0</v>
      </c>
      <c r="D4679" s="37">
        <v>0</v>
      </c>
      <c r="E4679" s="37">
        <v>0</v>
      </c>
      <c r="F4679" s="37">
        <v>9.4100000000000003E-2</v>
      </c>
      <c r="G4679" s="37" t="s">
        <v>1269</v>
      </c>
      <c r="H4679" s="37" t="s">
        <v>2308</v>
      </c>
      <c r="I4679" s="37">
        <v>2</v>
      </c>
      <c r="J4679" s="37" t="s">
        <v>2268</v>
      </c>
      <c r="K4679" s="37">
        <v>1</v>
      </c>
      <c r="L4679" s="37">
        <v>0</v>
      </c>
    </row>
    <row r="4680" spans="1:12" x14ac:dyDescent="0.25">
      <c r="A4680" s="37" t="s">
        <v>5136</v>
      </c>
      <c r="B4680" s="37">
        <v>1</v>
      </c>
      <c r="C4680" s="37">
        <v>0</v>
      </c>
      <c r="D4680" s="37">
        <v>0</v>
      </c>
      <c r="E4680" s="37">
        <v>0</v>
      </c>
      <c r="F4680" s="37">
        <v>0.32930000000000004</v>
      </c>
      <c r="G4680" s="37" t="s">
        <v>1269</v>
      </c>
      <c r="H4680" s="37" t="s">
        <v>2308</v>
      </c>
      <c r="I4680" s="37">
        <v>7</v>
      </c>
      <c r="J4680" s="37" t="s">
        <v>2268</v>
      </c>
      <c r="K4680" s="37">
        <v>1</v>
      </c>
      <c r="L4680" s="37">
        <v>0</v>
      </c>
    </row>
    <row r="4681" spans="1:12" x14ac:dyDescent="0.25">
      <c r="A4681" s="37" t="s">
        <v>6746</v>
      </c>
      <c r="B4681" s="37">
        <v>1</v>
      </c>
      <c r="C4681" s="37">
        <v>0</v>
      </c>
      <c r="D4681" s="37">
        <v>0</v>
      </c>
      <c r="E4681" s="37">
        <v>0</v>
      </c>
      <c r="F4681" s="37">
        <v>0.47050000000000003</v>
      </c>
      <c r="G4681" s="37" t="s">
        <v>3958</v>
      </c>
      <c r="H4681" s="37" t="s">
        <v>2308</v>
      </c>
      <c r="I4681" s="37">
        <v>10</v>
      </c>
      <c r="J4681" s="37" t="s">
        <v>2268</v>
      </c>
      <c r="K4681" s="37">
        <v>1</v>
      </c>
      <c r="L4681" s="37">
        <v>0</v>
      </c>
    </row>
    <row r="4682" spans="1:12" x14ac:dyDescent="0.25">
      <c r="A4682" s="37" t="s">
        <v>2576</v>
      </c>
      <c r="B4682" s="37">
        <v>1</v>
      </c>
      <c r="C4682" s="37">
        <v>0</v>
      </c>
      <c r="D4682" s="37">
        <v>0</v>
      </c>
      <c r="E4682" s="37">
        <v>0</v>
      </c>
      <c r="F4682" s="37">
        <v>0.70569999999999999</v>
      </c>
      <c r="G4682" s="37" t="s">
        <v>2496</v>
      </c>
      <c r="H4682" s="37" t="s">
        <v>2321</v>
      </c>
      <c r="I4682" s="37">
        <v>15</v>
      </c>
      <c r="J4682" s="37" t="s">
        <v>2268</v>
      </c>
      <c r="K4682" s="37">
        <v>1</v>
      </c>
      <c r="L4682" s="37">
        <v>0</v>
      </c>
    </row>
    <row r="4683" spans="1:12" x14ac:dyDescent="0.25">
      <c r="A4683" s="37" t="s">
        <v>7573</v>
      </c>
      <c r="B4683" s="37">
        <v>1</v>
      </c>
      <c r="C4683" s="37">
        <v>0</v>
      </c>
      <c r="D4683" s="37">
        <v>0</v>
      </c>
      <c r="E4683" s="37">
        <v>0</v>
      </c>
      <c r="F4683" s="37">
        <v>9.4100000000000003E-2</v>
      </c>
      <c r="G4683" s="37" t="s">
        <v>1256</v>
      </c>
      <c r="H4683" s="37" t="s">
        <v>2321</v>
      </c>
      <c r="I4683" s="37">
        <v>2</v>
      </c>
      <c r="J4683" s="37" t="s">
        <v>2268</v>
      </c>
      <c r="K4683" s="37">
        <v>1</v>
      </c>
      <c r="L4683" s="37">
        <v>0</v>
      </c>
    </row>
    <row r="4684" spans="1:12" x14ac:dyDescent="0.25">
      <c r="A4684" s="37" t="s">
        <v>2574</v>
      </c>
      <c r="B4684" s="37">
        <v>1</v>
      </c>
      <c r="C4684" s="37">
        <v>0</v>
      </c>
      <c r="D4684" s="37">
        <v>0</v>
      </c>
      <c r="E4684" s="37">
        <v>0</v>
      </c>
      <c r="F4684" s="37">
        <v>0.84689999999999999</v>
      </c>
      <c r="G4684" s="37" t="s">
        <v>2299</v>
      </c>
      <c r="H4684" s="37" t="s">
        <v>2308</v>
      </c>
      <c r="I4684" s="37">
        <v>18</v>
      </c>
      <c r="J4684" s="37" t="s">
        <v>2268</v>
      </c>
      <c r="K4684" s="37">
        <v>1</v>
      </c>
      <c r="L4684" s="37">
        <v>0</v>
      </c>
    </row>
    <row r="4685" spans="1:12" x14ac:dyDescent="0.25">
      <c r="A4685" s="37" t="s">
        <v>2572</v>
      </c>
      <c r="B4685" s="37">
        <v>1</v>
      </c>
      <c r="C4685" s="37">
        <v>0</v>
      </c>
      <c r="D4685" s="37">
        <v>0</v>
      </c>
      <c r="E4685" s="37">
        <v>0</v>
      </c>
      <c r="F4685" s="37">
        <v>0.65870000000000006</v>
      </c>
      <c r="G4685" s="37" t="s">
        <v>1240</v>
      </c>
      <c r="H4685" s="37" t="s">
        <v>2308</v>
      </c>
      <c r="I4685" s="37">
        <v>14</v>
      </c>
      <c r="J4685" s="37" t="s">
        <v>2268</v>
      </c>
      <c r="K4685" s="37">
        <v>1</v>
      </c>
      <c r="L4685" s="37">
        <v>0</v>
      </c>
    </row>
    <row r="4686" spans="1:12" x14ac:dyDescent="0.25">
      <c r="A4686" s="37" t="s">
        <v>6744</v>
      </c>
      <c r="B4686" s="37">
        <v>1</v>
      </c>
      <c r="C4686" s="37">
        <v>0</v>
      </c>
      <c r="D4686" s="37">
        <v>0</v>
      </c>
      <c r="E4686" s="37">
        <v>1</v>
      </c>
      <c r="F4686" s="37">
        <v>0.4234</v>
      </c>
      <c r="G4686" s="37" t="s">
        <v>1232</v>
      </c>
      <c r="H4686" s="37" t="s">
        <v>2321</v>
      </c>
      <c r="I4686" s="37">
        <v>9</v>
      </c>
      <c r="J4686" s="37" t="s">
        <v>2275</v>
      </c>
      <c r="K4686" s="37">
        <v>1</v>
      </c>
      <c r="L4686" s="37">
        <v>0</v>
      </c>
    </row>
    <row r="4687" spans="1:12" x14ac:dyDescent="0.25">
      <c r="A4687" s="37" t="s">
        <v>5133</v>
      </c>
      <c r="B4687" s="37">
        <v>1</v>
      </c>
      <c r="C4687" s="37">
        <v>0</v>
      </c>
      <c r="D4687" s="37">
        <v>0</v>
      </c>
      <c r="E4687" s="37">
        <v>1</v>
      </c>
      <c r="F4687" s="37">
        <v>0.75280000000000002</v>
      </c>
      <c r="G4687" s="37" t="s">
        <v>1232</v>
      </c>
      <c r="H4687" s="37" t="s">
        <v>2321</v>
      </c>
      <c r="I4687" s="37">
        <v>16</v>
      </c>
      <c r="J4687" s="37" t="s">
        <v>2275</v>
      </c>
      <c r="K4687" s="37">
        <v>1</v>
      </c>
      <c r="L4687" s="37">
        <v>0</v>
      </c>
    </row>
    <row r="4688" spans="1:12" x14ac:dyDescent="0.25">
      <c r="A4688" s="37" t="s">
        <v>7282</v>
      </c>
      <c r="B4688" s="37">
        <v>1</v>
      </c>
      <c r="C4688" s="37">
        <v>0</v>
      </c>
      <c r="D4688" s="37">
        <v>1</v>
      </c>
      <c r="E4688" s="37">
        <v>1</v>
      </c>
      <c r="F4688" s="37">
        <v>2.7759</v>
      </c>
      <c r="G4688" s="37" t="s">
        <v>1232</v>
      </c>
      <c r="H4688" s="37" t="s">
        <v>2321</v>
      </c>
      <c r="I4688" s="37">
        <v>59</v>
      </c>
      <c r="J4688" s="37" t="s">
        <v>2275</v>
      </c>
      <c r="K4688" s="37">
        <v>1</v>
      </c>
      <c r="L4688" s="37">
        <v>1</v>
      </c>
    </row>
    <row r="4689" spans="1:12" x14ac:dyDescent="0.25">
      <c r="A4689" s="37" t="s">
        <v>6571</v>
      </c>
      <c r="B4689" s="37">
        <v>1</v>
      </c>
      <c r="C4689" s="37">
        <v>0</v>
      </c>
      <c r="D4689" s="37">
        <v>0</v>
      </c>
      <c r="E4689" s="37">
        <v>1</v>
      </c>
      <c r="F4689" s="37">
        <v>0.94100000000000006</v>
      </c>
      <c r="G4689" s="37" t="s">
        <v>1219</v>
      </c>
      <c r="H4689" s="37" t="s">
        <v>2547</v>
      </c>
      <c r="I4689" s="37">
        <v>20</v>
      </c>
      <c r="J4689" s="37" t="s">
        <v>2268</v>
      </c>
      <c r="K4689" s="37">
        <v>1</v>
      </c>
      <c r="L4689" s="37">
        <v>0</v>
      </c>
    </row>
    <row r="4690" spans="1:12" x14ac:dyDescent="0.25">
      <c r="A4690" s="37" t="s">
        <v>4277</v>
      </c>
      <c r="B4690" s="37">
        <v>1</v>
      </c>
      <c r="C4690" s="37">
        <v>0</v>
      </c>
      <c r="D4690" s="37">
        <v>0</v>
      </c>
      <c r="E4690" s="37">
        <v>0</v>
      </c>
      <c r="F4690" s="37">
        <v>2.2584</v>
      </c>
      <c r="G4690" s="37" t="s">
        <v>1266</v>
      </c>
      <c r="H4690" s="37" t="s">
        <v>2308</v>
      </c>
      <c r="I4690" s="37">
        <v>48</v>
      </c>
      <c r="J4690" s="37" t="s">
        <v>2275</v>
      </c>
      <c r="K4690" s="37">
        <v>1</v>
      </c>
      <c r="L4690" s="37">
        <v>0</v>
      </c>
    </row>
    <row r="4691" spans="1:12" x14ac:dyDescent="0.25">
      <c r="A4691" s="37" t="s">
        <v>5131</v>
      </c>
      <c r="B4691" s="37">
        <v>1</v>
      </c>
      <c r="C4691" s="37">
        <v>0</v>
      </c>
      <c r="D4691" s="37">
        <v>0</v>
      </c>
      <c r="E4691" s="37">
        <v>0</v>
      </c>
      <c r="F4691" s="37">
        <v>0.18820000000000001</v>
      </c>
      <c r="G4691" s="37" t="s">
        <v>1232</v>
      </c>
      <c r="H4691" s="37" t="s">
        <v>2321</v>
      </c>
      <c r="I4691" s="37">
        <v>4</v>
      </c>
      <c r="J4691" s="37" t="s">
        <v>2268</v>
      </c>
      <c r="K4691" s="37">
        <v>1</v>
      </c>
      <c r="L4691" s="37">
        <v>0</v>
      </c>
    </row>
    <row r="4692" spans="1:12" x14ac:dyDescent="0.25">
      <c r="A4692" s="37" t="s">
        <v>2554</v>
      </c>
      <c r="B4692" s="37">
        <v>1</v>
      </c>
      <c r="C4692" s="37">
        <v>0</v>
      </c>
      <c r="D4692" s="37">
        <v>0</v>
      </c>
      <c r="E4692" s="37">
        <v>0</v>
      </c>
      <c r="F4692" s="37">
        <v>0.32930000000000004</v>
      </c>
      <c r="G4692" s="37" t="s">
        <v>1256</v>
      </c>
      <c r="H4692" s="37" t="s">
        <v>2321</v>
      </c>
      <c r="I4692" s="37">
        <v>7</v>
      </c>
      <c r="J4692" s="37" t="s">
        <v>2268</v>
      </c>
      <c r="K4692" s="37">
        <v>1</v>
      </c>
      <c r="L4692" s="37">
        <v>0</v>
      </c>
    </row>
    <row r="4693" spans="1:12" x14ac:dyDescent="0.25">
      <c r="A4693" s="37" t="s">
        <v>5128</v>
      </c>
      <c r="B4693" s="37">
        <v>1</v>
      </c>
      <c r="C4693" s="37">
        <v>0</v>
      </c>
      <c r="D4693" s="37">
        <v>0</v>
      </c>
      <c r="E4693" s="37">
        <v>1</v>
      </c>
      <c r="F4693" s="37">
        <v>1.5526</v>
      </c>
      <c r="G4693" s="37" t="s">
        <v>2456</v>
      </c>
      <c r="H4693" s="37" t="s">
        <v>2308</v>
      </c>
      <c r="I4693" s="37">
        <v>33</v>
      </c>
      <c r="J4693" s="37" t="s">
        <v>2268</v>
      </c>
      <c r="K4693" s="37">
        <v>1</v>
      </c>
      <c r="L4693" s="37">
        <v>0</v>
      </c>
    </row>
    <row r="4694" spans="1:12" x14ac:dyDescent="0.25">
      <c r="A4694" s="37" t="s">
        <v>2542</v>
      </c>
      <c r="B4694" s="37">
        <v>1</v>
      </c>
      <c r="C4694" s="37">
        <v>0</v>
      </c>
      <c r="D4694" s="37">
        <v>0</v>
      </c>
      <c r="E4694" s="37">
        <v>0</v>
      </c>
      <c r="F4694" s="37">
        <v>1.5056</v>
      </c>
      <c r="G4694" s="37" t="s">
        <v>2456</v>
      </c>
      <c r="H4694" s="37" t="s">
        <v>2308</v>
      </c>
      <c r="I4694" s="37">
        <v>32</v>
      </c>
      <c r="J4694" s="37" t="s">
        <v>2268</v>
      </c>
      <c r="K4694" s="37">
        <v>1</v>
      </c>
      <c r="L4694" s="37">
        <v>0</v>
      </c>
    </row>
    <row r="4695" spans="1:12" x14ac:dyDescent="0.25">
      <c r="A4695" s="37" t="s">
        <v>5126</v>
      </c>
      <c r="B4695" s="37">
        <v>1</v>
      </c>
      <c r="C4695" s="37">
        <v>0</v>
      </c>
      <c r="D4695" s="37">
        <v>0</v>
      </c>
      <c r="E4695" s="37">
        <v>0</v>
      </c>
      <c r="F4695" s="37">
        <v>0.32930000000000004</v>
      </c>
      <c r="G4695" s="37" t="s">
        <v>1255</v>
      </c>
      <c r="H4695" s="37" t="s">
        <v>2308</v>
      </c>
      <c r="I4695" s="37">
        <v>7</v>
      </c>
      <c r="J4695" s="37" t="s">
        <v>2268</v>
      </c>
      <c r="K4695" s="37">
        <v>1</v>
      </c>
      <c r="L4695" s="37">
        <v>0</v>
      </c>
    </row>
    <row r="4696" spans="1:12" x14ac:dyDescent="0.25">
      <c r="A4696" s="37" t="s">
        <v>7465</v>
      </c>
      <c r="B4696" s="37">
        <v>1</v>
      </c>
      <c r="C4696" s="37">
        <v>0</v>
      </c>
      <c r="D4696" s="37">
        <v>0</v>
      </c>
      <c r="E4696" s="37">
        <v>0</v>
      </c>
      <c r="F4696" s="37">
        <v>1.0351000000000001</v>
      </c>
      <c r="G4696" s="37" t="s">
        <v>1224</v>
      </c>
      <c r="H4696" s="37" t="s">
        <v>2321</v>
      </c>
      <c r="I4696" s="37">
        <v>22</v>
      </c>
      <c r="J4696" s="37" t="s">
        <v>2268</v>
      </c>
      <c r="K4696" s="37">
        <v>1</v>
      </c>
      <c r="L4696" s="37">
        <v>0</v>
      </c>
    </row>
    <row r="4697" spans="1:12" x14ac:dyDescent="0.25">
      <c r="A4697" s="37" t="s">
        <v>5122</v>
      </c>
      <c r="B4697" s="37">
        <v>1</v>
      </c>
      <c r="C4697" s="37">
        <v>0</v>
      </c>
      <c r="D4697" s="37">
        <v>0</v>
      </c>
      <c r="E4697" s="37">
        <v>0</v>
      </c>
      <c r="F4697" s="37">
        <v>0</v>
      </c>
      <c r="G4697" s="37" t="s">
        <v>1232</v>
      </c>
      <c r="H4697" s="37" t="s">
        <v>2308</v>
      </c>
      <c r="I4697" s="37">
        <v>0</v>
      </c>
      <c r="J4697" s="37" t="s">
        <v>2268</v>
      </c>
      <c r="K4697" s="37">
        <v>0</v>
      </c>
      <c r="L4697" s="37">
        <v>0</v>
      </c>
    </row>
    <row r="4698" spans="1:12" x14ac:dyDescent="0.25">
      <c r="A4698" s="37" t="s">
        <v>4274</v>
      </c>
      <c r="B4698" s="37">
        <v>1</v>
      </c>
      <c r="C4698" s="37">
        <v>0</v>
      </c>
      <c r="D4698" s="37">
        <v>0</v>
      </c>
      <c r="E4698" s="37">
        <v>0</v>
      </c>
      <c r="F4698" s="37">
        <v>0</v>
      </c>
      <c r="G4698" s="37" t="s">
        <v>2496</v>
      </c>
      <c r="H4698" s="37" t="s">
        <v>2308</v>
      </c>
      <c r="I4698" s="37">
        <v>0</v>
      </c>
      <c r="J4698" s="37" t="s">
        <v>2268</v>
      </c>
      <c r="K4698" s="37">
        <v>0</v>
      </c>
      <c r="L4698" s="37">
        <v>0</v>
      </c>
    </row>
    <row r="4699" spans="1:12" x14ac:dyDescent="0.25">
      <c r="A4699" s="37" t="s">
        <v>5121</v>
      </c>
      <c r="B4699" s="37">
        <v>1</v>
      </c>
      <c r="C4699" s="37">
        <v>0</v>
      </c>
      <c r="D4699" s="37">
        <v>1</v>
      </c>
      <c r="E4699" s="37">
        <v>1</v>
      </c>
      <c r="F4699" s="37">
        <v>3.7639</v>
      </c>
      <c r="G4699" s="37" t="s">
        <v>1239</v>
      </c>
      <c r="H4699" s="37" t="s">
        <v>2308</v>
      </c>
      <c r="I4699" s="37">
        <v>80</v>
      </c>
      <c r="J4699" s="37" t="s">
        <v>2275</v>
      </c>
      <c r="K4699" s="37">
        <v>1</v>
      </c>
      <c r="L4699" s="37">
        <v>1</v>
      </c>
    </row>
    <row r="4700" spans="1:12" x14ac:dyDescent="0.25">
      <c r="A4700" s="37" t="s">
        <v>2534</v>
      </c>
      <c r="B4700" s="37">
        <v>1</v>
      </c>
      <c r="C4700" s="37">
        <v>0</v>
      </c>
      <c r="D4700" s="37">
        <v>0</v>
      </c>
      <c r="E4700" s="37">
        <v>1</v>
      </c>
      <c r="F4700" s="37">
        <v>0.1411</v>
      </c>
      <c r="G4700" s="37" t="s">
        <v>1239</v>
      </c>
      <c r="H4700" s="37" t="s">
        <v>2310</v>
      </c>
      <c r="I4700" s="37">
        <v>3</v>
      </c>
      <c r="J4700" s="37" t="s">
        <v>2275</v>
      </c>
      <c r="K4700" s="37">
        <v>1</v>
      </c>
      <c r="L4700" s="37">
        <v>0</v>
      </c>
    </row>
    <row r="4701" spans="1:12" x14ac:dyDescent="0.25">
      <c r="A4701" s="37" t="s">
        <v>5118</v>
      </c>
      <c r="B4701" s="37">
        <v>1</v>
      </c>
      <c r="C4701" s="37">
        <v>0</v>
      </c>
      <c r="D4701" s="37">
        <v>0</v>
      </c>
      <c r="E4701" s="37">
        <v>0</v>
      </c>
      <c r="F4701" s="37">
        <v>0.23520000000000002</v>
      </c>
      <c r="G4701" s="37" t="s">
        <v>2529</v>
      </c>
      <c r="H4701" s="37" t="s">
        <v>2308</v>
      </c>
      <c r="I4701" s="37">
        <v>5</v>
      </c>
      <c r="J4701" s="37" t="s">
        <v>2268</v>
      </c>
      <c r="K4701" s="37">
        <v>1</v>
      </c>
      <c r="L4701" s="37">
        <v>0</v>
      </c>
    </row>
    <row r="4702" spans="1:12" x14ac:dyDescent="0.25">
      <c r="A4702" s="37" t="s">
        <v>2532</v>
      </c>
      <c r="B4702" s="37">
        <v>1</v>
      </c>
      <c r="C4702" s="37">
        <v>0</v>
      </c>
      <c r="D4702" s="37">
        <v>0</v>
      </c>
      <c r="E4702" s="37">
        <v>0</v>
      </c>
      <c r="F4702" s="37">
        <v>1.4585000000000001</v>
      </c>
      <c r="G4702" s="37" t="s">
        <v>1232</v>
      </c>
      <c r="H4702" s="37" t="s">
        <v>2321</v>
      </c>
      <c r="I4702" s="37">
        <v>31</v>
      </c>
      <c r="J4702" s="37" t="s">
        <v>2275</v>
      </c>
      <c r="K4702" s="37">
        <v>1</v>
      </c>
      <c r="L4702" s="37">
        <v>0</v>
      </c>
    </row>
    <row r="4703" spans="1:12" x14ac:dyDescent="0.25">
      <c r="A4703" s="37" t="s">
        <v>6879</v>
      </c>
      <c r="B4703" s="37">
        <v>1</v>
      </c>
      <c r="C4703" s="37">
        <v>0</v>
      </c>
      <c r="D4703" s="37">
        <v>0</v>
      </c>
      <c r="E4703" s="37">
        <v>1</v>
      </c>
      <c r="F4703" s="37">
        <v>0.1411</v>
      </c>
      <c r="G4703" s="37" t="s">
        <v>1239</v>
      </c>
      <c r="H4703" s="37" t="s">
        <v>2514</v>
      </c>
      <c r="I4703" s="37">
        <v>3</v>
      </c>
      <c r="J4703" s="37" t="s">
        <v>2275</v>
      </c>
      <c r="K4703" s="37">
        <v>1</v>
      </c>
      <c r="L4703" s="37">
        <v>0</v>
      </c>
    </row>
    <row r="4704" spans="1:12" x14ac:dyDescent="0.25">
      <c r="A4704" s="37" t="s">
        <v>5998</v>
      </c>
      <c r="B4704" s="37">
        <v>1</v>
      </c>
      <c r="C4704" s="37">
        <v>0</v>
      </c>
      <c r="D4704" s="37">
        <v>0</v>
      </c>
      <c r="E4704" s="37">
        <v>1</v>
      </c>
      <c r="F4704" s="37">
        <v>0.84689999999999999</v>
      </c>
      <c r="G4704" s="37" t="s">
        <v>1242</v>
      </c>
      <c r="H4704" s="37" t="s">
        <v>2308</v>
      </c>
      <c r="I4704" s="37">
        <v>18</v>
      </c>
      <c r="J4704" s="37" t="s">
        <v>2268</v>
      </c>
      <c r="K4704" s="37">
        <v>1</v>
      </c>
      <c r="L4704" s="37">
        <v>0</v>
      </c>
    </row>
    <row r="4705" spans="1:12" x14ac:dyDescent="0.25">
      <c r="A4705" s="37" t="s">
        <v>2528</v>
      </c>
      <c r="B4705" s="37">
        <v>1</v>
      </c>
      <c r="C4705" s="37">
        <v>0</v>
      </c>
      <c r="D4705" s="37">
        <v>0</v>
      </c>
      <c r="E4705" s="37">
        <v>0</v>
      </c>
      <c r="F4705" s="37">
        <v>0</v>
      </c>
      <c r="G4705" s="37" t="s">
        <v>1219</v>
      </c>
      <c r="H4705" s="37" t="s">
        <v>2310</v>
      </c>
      <c r="I4705" s="37">
        <v>0</v>
      </c>
      <c r="J4705" s="37" t="s">
        <v>2268</v>
      </c>
      <c r="K4705" s="37">
        <v>0</v>
      </c>
      <c r="L4705" s="37">
        <v>0</v>
      </c>
    </row>
    <row r="4706" spans="1:12" x14ac:dyDescent="0.25">
      <c r="A4706" s="37" t="s">
        <v>6315</v>
      </c>
      <c r="B4706" s="37">
        <v>1</v>
      </c>
      <c r="C4706" s="37">
        <v>0</v>
      </c>
      <c r="D4706" s="37">
        <v>0</v>
      </c>
      <c r="E4706" s="37">
        <v>0</v>
      </c>
      <c r="F4706" s="37">
        <v>0.18820000000000001</v>
      </c>
      <c r="G4706" s="37" t="s">
        <v>1219</v>
      </c>
      <c r="H4706" s="37" t="s">
        <v>2310</v>
      </c>
      <c r="I4706" s="37">
        <v>4</v>
      </c>
      <c r="J4706" s="37" t="s">
        <v>2275</v>
      </c>
      <c r="K4706" s="37">
        <v>1</v>
      </c>
      <c r="L4706" s="37">
        <v>0</v>
      </c>
    </row>
    <row r="4707" spans="1:12" x14ac:dyDescent="0.25">
      <c r="A4707" s="37" t="s">
        <v>8325</v>
      </c>
      <c r="B4707" s="37">
        <v>1</v>
      </c>
      <c r="C4707" s="37">
        <v>0</v>
      </c>
      <c r="D4707" s="37">
        <v>0</v>
      </c>
      <c r="E4707" s="37">
        <v>0</v>
      </c>
      <c r="F4707" s="37">
        <v>0.18820000000000001</v>
      </c>
      <c r="G4707" s="37" t="s">
        <v>1259</v>
      </c>
      <c r="H4707" s="37" t="s">
        <v>2308</v>
      </c>
      <c r="I4707" s="37">
        <v>4</v>
      </c>
      <c r="J4707" s="37" t="s">
        <v>2268</v>
      </c>
      <c r="K4707" s="37">
        <v>1</v>
      </c>
      <c r="L4707" s="37">
        <v>0</v>
      </c>
    </row>
    <row r="4708" spans="1:12" x14ac:dyDescent="0.25">
      <c r="A4708" s="37" t="s">
        <v>2520</v>
      </c>
      <c r="B4708" s="37">
        <v>1</v>
      </c>
      <c r="C4708" s="37">
        <v>0</v>
      </c>
      <c r="D4708" s="37">
        <v>0</v>
      </c>
      <c r="E4708" s="37">
        <v>1</v>
      </c>
      <c r="F4708" s="37">
        <v>2.0981000000000001</v>
      </c>
      <c r="G4708" s="37" t="s">
        <v>1259</v>
      </c>
      <c r="H4708" s="37" t="s">
        <v>2308</v>
      </c>
      <c r="I4708" s="37">
        <v>112</v>
      </c>
      <c r="J4708" s="37" t="s">
        <v>2268</v>
      </c>
      <c r="K4708" s="37">
        <v>1</v>
      </c>
      <c r="L4708" s="37">
        <v>0</v>
      </c>
    </row>
    <row r="4709" spans="1:12" x14ac:dyDescent="0.25">
      <c r="A4709" s="37" t="s">
        <v>2519</v>
      </c>
      <c r="B4709" s="37">
        <v>1</v>
      </c>
      <c r="C4709" s="37">
        <v>0</v>
      </c>
      <c r="D4709" s="37">
        <v>0</v>
      </c>
      <c r="E4709" s="37">
        <v>0</v>
      </c>
      <c r="F4709" s="37">
        <v>0.65870000000000006</v>
      </c>
      <c r="G4709" s="37" t="s">
        <v>1232</v>
      </c>
      <c r="H4709" s="37" t="s">
        <v>2308</v>
      </c>
      <c r="I4709" s="37">
        <v>14</v>
      </c>
      <c r="J4709" s="37" t="s">
        <v>2268</v>
      </c>
      <c r="K4709" s="37">
        <v>1</v>
      </c>
      <c r="L4709" s="37">
        <v>0</v>
      </c>
    </row>
    <row r="4710" spans="1:12" x14ac:dyDescent="0.25">
      <c r="A4710" s="37" t="s">
        <v>4268</v>
      </c>
      <c r="B4710" s="37">
        <v>1</v>
      </c>
      <c r="C4710" s="37">
        <v>0</v>
      </c>
      <c r="D4710" s="37">
        <v>0</v>
      </c>
      <c r="E4710" s="37">
        <v>0</v>
      </c>
      <c r="F4710" s="37">
        <v>0.47050000000000003</v>
      </c>
      <c r="G4710" s="37" t="s">
        <v>3313</v>
      </c>
      <c r="H4710" s="37" t="s">
        <v>2308</v>
      </c>
      <c r="I4710" s="37">
        <v>10</v>
      </c>
      <c r="J4710" s="37" t="s">
        <v>2268</v>
      </c>
      <c r="K4710" s="37">
        <v>1</v>
      </c>
      <c r="L4710" s="37">
        <v>0</v>
      </c>
    </row>
    <row r="4711" spans="1:12" x14ac:dyDescent="0.25">
      <c r="A4711" s="37" t="s">
        <v>5645</v>
      </c>
      <c r="B4711" s="37">
        <v>1</v>
      </c>
      <c r="C4711" s="37">
        <v>0</v>
      </c>
      <c r="D4711" s="37">
        <v>0</v>
      </c>
      <c r="E4711" s="37">
        <v>0</v>
      </c>
      <c r="F4711" s="37">
        <v>0.32930000000000004</v>
      </c>
      <c r="G4711" s="37" t="s">
        <v>4266</v>
      </c>
      <c r="H4711" s="37" t="s">
        <v>2308</v>
      </c>
      <c r="I4711" s="37">
        <v>7</v>
      </c>
      <c r="J4711" s="37" t="s">
        <v>2268</v>
      </c>
      <c r="K4711" s="37">
        <v>1</v>
      </c>
      <c r="L4711" s="37">
        <v>0</v>
      </c>
    </row>
    <row r="4712" spans="1:12" x14ac:dyDescent="0.25">
      <c r="A4712" s="37" t="s">
        <v>4267</v>
      </c>
      <c r="B4712" s="37">
        <v>1</v>
      </c>
      <c r="C4712" s="37">
        <v>0</v>
      </c>
      <c r="D4712" s="37">
        <v>0</v>
      </c>
      <c r="E4712" s="37">
        <v>0</v>
      </c>
      <c r="F4712" s="37">
        <v>0.32930000000000004</v>
      </c>
      <c r="G4712" s="37" t="s">
        <v>4266</v>
      </c>
      <c r="H4712" s="37" t="s">
        <v>2308</v>
      </c>
      <c r="I4712" s="37">
        <v>7</v>
      </c>
      <c r="J4712" s="37" t="s">
        <v>2268</v>
      </c>
      <c r="K4712" s="37">
        <v>1</v>
      </c>
      <c r="L4712" s="37">
        <v>0</v>
      </c>
    </row>
    <row r="4713" spans="1:12" x14ac:dyDescent="0.25">
      <c r="A4713" s="37" t="s">
        <v>5113</v>
      </c>
      <c r="B4713" s="37">
        <v>1</v>
      </c>
      <c r="C4713" s="37">
        <v>0</v>
      </c>
      <c r="D4713" s="37">
        <v>0</v>
      </c>
      <c r="E4713" s="37">
        <v>0</v>
      </c>
      <c r="F4713" s="37">
        <v>0.47050000000000003</v>
      </c>
      <c r="G4713" s="37" t="s">
        <v>1266</v>
      </c>
      <c r="H4713" s="37" t="s">
        <v>2308</v>
      </c>
      <c r="I4713" s="37">
        <v>10</v>
      </c>
      <c r="J4713" s="37" t="s">
        <v>2268</v>
      </c>
      <c r="K4713" s="37">
        <v>1</v>
      </c>
      <c r="L4713" s="37">
        <v>0</v>
      </c>
    </row>
    <row r="4714" spans="1:12" x14ac:dyDescent="0.25">
      <c r="A4714" s="37" t="s">
        <v>7663</v>
      </c>
      <c r="B4714" s="37">
        <v>1</v>
      </c>
      <c r="C4714" s="37">
        <v>0</v>
      </c>
      <c r="D4714" s="37">
        <v>0</v>
      </c>
      <c r="E4714" s="37">
        <v>0</v>
      </c>
      <c r="F4714" s="37">
        <v>0.18820000000000001</v>
      </c>
      <c r="G4714" s="37" t="s">
        <v>7662</v>
      </c>
      <c r="H4714" s="37" t="s">
        <v>2308</v>
      </c>
      <c r="I4714" s="37">
        <v>4</v>
      </c>
      <c r="J4714" s="37" t="s">
        <v>2268</v>
      </c>
      <c r="K4714" s="37">
        <v>1</v>
      </c>
      <c r="L4714" s="37">
        <v>0</v>
      </c>
    </row>
    <row r="4715" spans="1:12" x14ac:dyDescent="0.25">
      <c r="A4715" s="37" t="s">
        <v>4265</v>
      </c>
      <c r="B4715" s="37">
        <v>1</v>
      </c>
      <c r="C4715" s="37">
        <v>0</v>
      </c>
      <c r="D4715" s="37">
        <v>0</v>
      </c>
      <c r="E4715" s="37">
        <v>0</v>
      </c>
      <c r="F4715" s="37">
        <v>0.2823</v>
      </c>
      <c r="G4715" s="37" t="s">
        <v>1239</v>
      </c>
      <c r="H4715" s="37" t="s">
        <v>2308</v>
      </c>
      <c r="I4715" s="37">
        <v>6</v>
      </c>
      <c r="J4715" s="37" t="s">
        <v>2268</v>
      </c>
      <c r="K4715" s="37">
        <v>1</v>
      </c>
      <c r="L4715" s="37">
        <v>0</v>
      </c>
    </row>
    <row r="4716" spans="1:12" x14ac:dyDescent="0.25">
      <c r="A4716" s="37" t="s">
        <v>4262</v>
      </c>
      <c r="B4716" s="37">
        <v>1</v>
      </c>
      <c r="C4716" s="37">
        <v>0</v>
      </c>
      <c r="D4716" s="37">
        <v>0</v>
      </c>
      <c r="E4716" s="37">
        <v>1</v>
      </c>
      <c r="F4716" s="37">
        <v>1.929</v>
      </c>
      <c r="G4716" s="37" t="s">
        <v>1266</v>
      </c>
      <c r="H4716" s="37" t="s">
        <v>2308</v>
      </c>
      <c r="I4716" s="37">
        <v>41</v>
      </c>
      <c r="J4716" s="37" t="s">
        <v>2268</v>
      </c>
      <c r="K4716" s="37">
        <v>1</v>
      </c>
      <c r="L4716" s="37">
        <v>0</v>
      </c>
    </row>
    <row r="4717" spans="1:12" x14ac:dyDescent="0.25">
      <c r="A4717" s="37" t="s">
        <v>4261</v>
      </c>
      <c r="B4717" s="37">
        <v>1</v>
      </c>
      <c r="C4717" s="37">
        <v>0</v>
      </c>
      <c r="D4717" s="37">
        <v>0</v>
      </c>
      <c r="E4717" s="37">
        <v>0</v>
      </c>
      <c r="F4717" s="37">
        <v>0.51750000000000007</v>
      </c>
      <c r="G4717" s="37" t="s">
        <v>1239</v>
      </c>
      <c r="H4717" s="37" t="s">
        <v>2308</v>
      </c>
      <c r="I4717" s="37">
        <v>11</v>
      </c>
      <c r="J4717" s="37" t="s">
        <v>2268</v>
      </c>
      <c r="K4717" s="37">
        <v>1</v>
      </c>
      <c r="L4717" s="37">
        <v>0</v>
      </c>
    </row>
    <row r="4718" spans="1:12" x14ac:dyDescent="0.25">
      <c r="A4718" s="37" t="s">
        <v>4260</v>
      </c>
      <c r="B4718" s="37">
        <v>1</v>
      </c>
      <c r="C4718" s="37">
        <v>0</v>
      </c>
      <c r="D4718" s="37">
        <v>0</v>
      </c>
      <c r="E4718" s="37">
        <v>1</v>
      </c>
      <c r="F4718" s="37">
        <v>0.1411</v>
      </c>
      <c r="G4718" s="37" t="s">
        <v>1239</v>
      </c>
      <c r="H4718" s="37" t="s">
        <v>2310</v>
      </c>
      <c r="I4718" s="37">
        <v>3</v>
      </c>
      <c r="J4718" s="37" t="s">
        <v>2275</v>
      </c>
      <c r="K4718" s="37">
        <v>1</v>
      </c>
      <c r="L4718" s="37">
        <v>0</v>
      </c>
    </row>
    <row r="4719" spans="1:12" x14ac:dyDescent="0.25">
      <c r="A4719" s="37" t="s">
        <v>2504</v>
      </c>
      <c r="B4719" s="37">
        <v>1</v>
      </c>
      <c r="C4719" s="37">
        <v>0</v>
      </c>
      <c r="D4719" s="37">
        <v>0</v>
      </c>
      <c r="E4719" s="37">
        <v>0</v>
      </c>
      <c r="F4719" s="37">
        <v>9.4100000000000003E-2</v>
      </c>
      <c r="G4719" s="37" t="s">
        <v>1239</v>
      </c>
      <c r="H4719" s="37" t="s">
        <v>2310</v>
      </c>
      <c r="I4719" s="37">
        <v>2</v>
      </c>
      <c r="J4719" s="37" t="s">
        <v>2275</v>
      </c>
      <c r="K4719" s="37">
        <v>1</v>
      </c>
      <c r="L4719" s="37">
        <v>0</v>
      </c>
    </row>
    <row r="4720" spans="1:12" x14ac:dyDescent="0.25">
      <c r="A4720" s="37" t="s">
        <v>5111</v>
      </c>
      <c r="B4720" s="37">
        <v>1</v>
      </c>
      <c r="C4720" s="37">
        <v>0</v>
      </c>
      <c r="D4720" s="37">
        <v>0</v>
      </c>
      <c r="E4720" s="37">
        <v>0</v>
      </c>
      <c r="F4720" s="37">
        <v>9.4100000000000003E-2</v>
      </c>
      <c r="G4720" s="37" t="s">
        <v>1239</v>
      </c>
      <c r="H4720" s="37" t="s">
        <v>2308</v>
      </c>
      <c r="I4720" s="37">
        <v>2</v>
      </c>
      <c r="J4720" s="37" t="s">
        <v>2268</v>
      </c>
      <c r="K4720" s="37">
        <v>1</v>
      </c>
      <c r="L4720" s="37">
        <v>0</v>
      </c>
    </row>
    <row r="4721" spans="1:12" x14ac:dyDescent="0.25">
      <c r="A4721" s="37" t="s">
        <v>2502</v>
      </c>
      <c r="B4721" s="37">
        <v>1</v>
      </c>
      <c r="C4721" s="37">
        <v>0</v>
      </c>
      <c r="D4721" s="37">
        <v>0</v>
      </c>
      <c r="E4721" s="37">
        <v>1</v>
      </c>
      <c r="F4721" s="37">
        <v>0.94100000000000006</v>
      </c>
      <c r="G4721" s="37" t="s">
        <v>1239</v>
      </c>
      <c r="H4721" s="37" t="s">
        <v>2308</v>
      </c>
      <c r="I4721" s="37">
        <v>20</v>
      </c>
      <c r="J4721" s="37" t="s">
        <v>2268</v>
      </c>
      <c r="K4721" s="37">
        <v>1</v>
      </c>
      <c r="L4721" s="37">
        <v>0</v>
      </c>
    </row>
    <row r="4722" spans="1:12" x14ac:dyDescent="0.25">
      <c r="A4722" s="37" t="s">
        <v>2499</v>
      </c>
      <c r="B4722" s="37">
        <v>1</v>
      </c>
      <c r="C4722" s="37">
        <v>0</v>
      </c>
      <c r="D4722" s="37">
        <v>0</v>
      </c>
      <c r="E4722" s="37">
        <v>0</v>
      </c>
      <c r="F4722" s="37">
        <v>9.4100000000000003E-2</v>
      </c>
      <c r="G4722" s="37" t="s">
        <v>1239</v>
      </c>
      <c r="H4722" s="37" t="s">
        <v>2269</v>
      </c>
      <c r="I4722" s="37">
        <v>2</v>
      </c>
      <c r="J4722" s="37" t="s">
        <v>2268</v>
      </c>
      <c r="K4722" s="37">
        <v>1</v>
      </c>
      <c r="L4722" s="37">
        <v>0</v>
      </c>
    </row>
    <row r="4723" spans="1:12" x14ac:dyDescent="0.25">
      <c r="A4723" s="37" t="s">
        <v>2489</v>
      </c>
      <c r="B4723" s="37">
        <v>1</v>
      </c>
      <c r="C4723" s="37">
        <v>0</v>
      </c>
      <c r="D4723" s="37">
        <v>0</v>
      </c>
      <c r="E4723" s="37">
        <v>0</v>
      </c>
      <c r="F4723" s="37">
        <v>0.2823</v>
      </c>
      <c r="G4723" s="37" t="s">
        <v>1239</v>
      </c>
      <c r="H4723" s="37" t="s">
        <v>2316</v>
      </c>
      <c r="I4723" s="37">
        <v>6</v>
      </c>
      <c r="J4723" s="37" t="s">
        <v>2268</v>
      </c>
      <c r="K4723" s="37">
        <v>1</v>
      </c>
      <c r="L4723" s="37">
        <v>0</v>
      </c>
    </row>
    <row r="4724" spans="1:12" x14ac:dyDescent="0.25">
      <c r="A4724" s="37" t="s">
        <v>4254</v>
      </c>
      <c r="B4724" s="37">
        <v>1</v>
      </c>
      <c r="C4724" s="37">
        <v>0</v>
      </c>
      <c r="D4724" s="37">
        <v>0</v>
      </c>
      <c r="E4724" s="37">
        <v>1</v>
      </c>
      <c r="F4724" s="37">
        <v>0.1411</v>
      </c>
      <c r="G4724" s="37" t="s">
        <v>1239</v>
      </c>
      <c r="H4724" s="37" t="s">
        <v>2310</v>
      </c>
      <c r="I4724" s="37">
        <v>3</v>
      </c>
      <c r="J4724" s="37" t="s">
        <v>2275</v>
      </c>
      <c r="K4724" s="37">
        <v>1</v>
      </c>
      <c r="L4724" s="37">
        <v>0</v>
      </c>
    </row>
    <row r="4725" spans="1:12" x14ac:dyDescent="0.25">
      <c r="A4725" s="37" t="s">
        <v>4253</v>
      </c>
      <c r="B4725" s="37">
        <v>1</v>
      </c>
      <c r="C4725" s="37">
        <v>0</v>
      </c>
      <c r="D4725" s="37">
        <v>0</v>
      </c>
      <c r="E4725" s="37">
        <v>1</v>
      </c>
      <c r="F4725" s="37">
        <v>0.1411</v>
      </c>
      <c r="G4725" s="37" t="s">
        <v>1239</v>
      </c>
      <c r="H4725" s="37" t="s">
        <v>2310</v>
      </c>
      <c r="I4725" s="37">
        <v>3</v>
      </c>
      <c r="J4725" s="37" t="s">
        <v>2275</v>
      </c>
      <c r="K4725" s="37">
        <v>1</v>
      </c>
      <c r="L4725" s="37">
        <v>0</v>
      </c>
    </row>
    <row r="4726" spans="1:12" x14ac:dyDescent="0.25">
      <c r="A4726" s="37" t="s">
        <v>4252</v>
      </c>
      <c r="B4726" s="37">
        <v>1</v>
      </c>
      <c r="C4726" s="37">
        <v>0</v>
      </c>
      <c r="D4726" s="37">
        <v>0</v>
      </c>
      <c r="E4726" s="37">
        <v>1</v>
      </c>
      <c r="F4726" s="37">
        <v>0.1411</v>
      </c>
      <c r="G4726" s="37" t="s">
        <v>1239</v>
      </c>
      <c r="H4726" s="37" t="s">
        <v>2310</v>
      </c>
      <c r="I4726" s="37">
        <v>3</v>
      </c>
      <c r="J4726" s="37" t="s">
        <v>2275</v>
      </c>
      <c r="K4726" s="37">
        <v>1</v>
      </c>
      <c r="L4726" s="37">
        <v>0</v>
      </c>
    </row>
    <row r="4727" spans="1:12" x14ac:dyDescent="0.25">
      <c r="A4727" s="37" t="s">
        <v>7958</v>
      </c>
      <c r="B4727" s="37">
        <v>1</v>
      </c>
      <c r="C4727" s="37">
        <v>0</v>
      </c>
      <c r="D4727" s="37">
        <v>0</v>
      </c>
      <c r="E4727" s="37">
        <v>0</v>
      </c>
      <c r="F4727" s="37">
        <v>1.6938</v>
      </c>
      <c r="G4727" s="37" t="s">
        <v>1233</v>
      </c>
      <c r="H4727" s="37" t="s">
        <v>2321</v>
      </c>
      <c r="I4727" s="37">
        <v>36</v>
      </c>
      <c r="J4727" s="37" t="s">
        <v>2268</v>
      </c>
      <c r="K4727" s="37">
        <v>1</v>
      </c>
      <c r="L4727" s="37">
        <v>0</v>
      </c>
    </row>
    <row r="4728" spans="1:12" x14ac:dyDescent="0.25">
      <c r="A4728" s="37" t="s">
        <v>4249</v>
      </c>
      <c r="B4728" s="37">
        <v>1</v>
      </c>
      <c r="C4728" s="37">
        <v>0</v>
      </c>
      <c r="D4728" s="37">
        <v>0</v>
      </c>
      <c r="E4728" s="37">
        <v>1</v>
      </c>
      <c r="F4728" s="37">
        <v>0.51750000000000007</v>
      </c>
      <c r="G4728" s="37" t="s">
        <v>1239</v>
      </c>
      <c r="H4728" s="37" t="s">
        <v>2316</v>
      </c>
      <c r="I4728" s="37">
        <v>11</v>
      </c>
      <c r="J4728" s="37" t="s">
        <v>2268</v>
      </c>
      <c r="K4728" s="37">
        <v>1</v>
      </c>
      <c r="L4728" s="37">
        <v>0</v>
      </c>
    </row>
    <row r="4729" spans="1:12" x14ac:dyDescent="0.25">
      <c r="A4729" s="37" t="s">
        <v>2473</v>
      </c>
      <c r="B4729" s="37">
        <v>1</v>
      </c>
      <c r="C4729" s="37">
        <v>0</v>
      </c>
      <c r="D4729" s="37">
        <v>0</v>
      </c>
      <c r="E4729" s="37">
        <v>0</v>
      </c>
      <c r="F4729" s="37">
        <v>4.7E-2</v>
      </c>
      <c r="G4729" s="37" t="s">
        <v>1239</v>
      </c>
      <c r="H4729" s="37" t="s">
        <v>2316</v>
      </c>
      <c r="I4729" s="37">
        <v>1</v>
      </c>
      <c r="J4729" s="37" t="s">
        <v>2268</v>
      </c>
      <c r="K4729" s="37">
        <v>1</v>
      </c>
      <c r="L4729" s="37">
        <v>0</v>
      </c>
    </row>
    <row r="4730" spans="1:12" x14ac:dyDescent="0.25">
      <c r="A4730" s="37" t="s">
        <v>5639</v>
      </c>
      <c r="B4730" s="37">
        <v>1</v>
      </c>
      <c r="C4730" s="37">
        <v>0</v>
      </c>
      <c r="D4730" s="37">
        <v>0</v>
      </c>
      <c r="E4730" s="37">
        <v>0</v>
      </c>
      <c r="F4730" s="37">
        <v>0.2823</v>
      </c>
      <c r="G4730" s="37" t="s">
        <v>1239</v>
      </c>
      <c r="H4730" s="37" t="s">
        <v>2316</v>
      </c>
      <c r="I4730" s="37">
        <v>6</v>
      </c>
      <c r="J4730" s="37" t="s">
        <v>2268</v>
      </c>
      <c r="K4730" s="37">
        <v>1</v>
      </c>
      <c r="L4730" s="37">
        <v>0</v>
      </c>
    </row>
    <row r="4731" spans="1:12" x14ac:dyDescent="0.25">
      <c r="A4731" s="37" t="s">
        <v>5638</v>
      </c>
      <c r="B4731" s="37">
        <v>1</v>
      </c>
      <c r="C4731" s="37">
        <v>0</v>
      </c>
      <c r="D4731" s="37">
        <v>0</v>
      </c>
      <c r="E4731" s="37">
        <v>0</v>
      </c>
      <c r="F4731" s="37">
        <v>0</v>
      </c>
      <c r="G4731" s="37" t="s">
        <v>1239</v>
      </c>
      <c r="H4731" s="37" t="s">
        <v>2316</v>
      </c>
      <c r="I4731" s="37">
        <v>0</v>
      </c>
      <c r="J4731" s="37" t="s">
        <v>2268</v>
      </c>
      <c r="K4731" s="37">
        <v>0</v>
      </c>
      <c r="L4731" s="37">
        <v>0</v>
      </c>
    </row>
    <row r="4732" spans="1:12" x14ac:dyDescent="0.25">
      <c r="A4732" s="37" t="s">
        <v>5105</v>
      </c>
      <c r="B4732" s="37">
        <v>1</v>
      </c>
      <c r="C4732" s="37">
        <v>0</v>
      </c>
      <c r="D4732" s="37">
        <v>0</v>
      </c>
      <c r="E4732" s="37">
        <v>1</v>
      </c>
      <c r="F4732" s="37">
        <v>1.4585000000000001</v>
      </c>
      <c r="G4732" s="37" t="s">
        <v>1239</v>
      </c>
      <c r="H4732" s="37" t="s">
        <v>2321</v>
      </c>
      <c r="I4732" s="37">
        <v>31</v>
      </c>
      <c r="J4732" s="37" t="s">
        <v>2275</v>
      </c>
      <c r="K4732" s="37">
        <v>1</v>
      </c>
      <c r="L4732" s="37">
        <v>0</v>
      </c>
    </row>
    <row r="4733" spans="1:12" x14ac:dyDescent="0.25">
      <c r="A4733" s="37" t="s">
        <v>5104</v>
      </c>
      <c r="B4733" s="37">
        <v>1</v>
      </c>
      <c r="C4733" s="37">
        <v>0</v>
      </c>
      <c r="D4733" s="37">
        <v>0</v>
      </c>
      <c r="E4733" s="37">
        <v>0</v>
      </c>
      <c r="F4733" s="37">
        <v>0.51750000000000007</v>
      </c>
      <c r="G4733" s="37" t="s">
        <v>1239</v>
      </c>
      <c r="H4733" s="37" t="s">
        <v>2269</v>
      </c>
      <c r="I4733" s="37">
        <v>11</v>
      </c>
      <c r="J4733" s="37" t="s">
        <v>2268</v>
      </c>
      <c r="K4733" s="37">
        <v>1</v>
      </c>
      <c r="L4733" s="37">
        <v>0</v>
      </c>
    </row>
    <row r="4734" spans="1:12" x14ac:dyDescent="0.25">
      <c r="A4734" s="37" t="s">
        <v>6876</v>
      </c>
      <c r="B4734" s="37">
        <v>1</v>
      </c>
      <c r="C4734" s="37">
        <v>0</v>
      </c>
      <c r="D4734" s="37">
        <v>0</v>
      </c>
      <c r="E4734" s="37">
        <v>0</v>
      </c>
      <c r="F4734" s="37">
        <v>0.47050000000000003</v>
      </c>
      <c r="G4734" s="37" t="s">
        <v>1239</v>
      </c>
      <c r="H4734" s="37" t="s">
        <v>2321</v>
      </c>
      <c r="I4734" s="37">
        <v>10</v>
      </c>
      <c r="J4734" s="37" t="s">
        <v>2275</v>
      </c>
      <c r="K4734" s="37">
        <v>1</v>
      </c>
      <c r="L4734" s="37">
        <v>0</v>
      </c>
    </row>
    <row r="4735" spans="1:12" x14ac:dyDescent="0.25">
      <c r="A4735" s="37" t="s">
        <v>5637</v>
      </c>
      <c r="B4735" s="37">
        <v>1</v>
      </c>
      <c r="C4735" s="37">
        <v>0</v>
      </c>
      <c r="D4735" s="37">
        <v>0</v>
      </c>
      <c r="E4735" s="37">
        <v>0</v>
      </c>
      <c r="F4735" s="37">
        <v>0.56459999999999999</v>
      </c>
      <c r="G4735" s="37" t="s">
        <v>1239</v>
      </c>
      <c r="H4735" s="37" t="s">
        <v>2321</v>
      </c>
      <c r="I4735" s="37">
        <v>12</v>
      </c>
      <c r="J4735" s="37" t="s">
        <v>2275</v>
      </c>
      <c r="K4735" s="37">
        <v>1</v>
      </c>
      <c r="L4735" s="37">
        <v>0</v>
      </c>
    </row>
    <row r="4736" spans="1:12" x14ac:dyDescent="0.25">
      <c r="A4736" s="37" t="s">
        <v>7162</v>
      </c>
      <c r="B4736" s="37">
        <v>1</v>
      </c>
      <c r="C4736" s="37">
        <v>0</v>
      </c>
      <c r="D4736" s="37">
        <v>0</v>
      </c>
      <c r="E4736" s="37">
        <v>0</v>
      </c>
      <c r="F4736" s="37">
        <v>0.4234</v>
      </c>
      <c r="G4736" s="37" t="s">
        <v>1239</v>
      </c>
      <c r="H4736" s="37" t="s">
        <v>2405</v>
      </c>
      <c r="I4736" s="37">
        <v>9</v>
      </c>
      <c r="J4736" s="37" t="s">
        <v>2268</v>
      </c>
      <c r="K4736" s="37">
        <v>1</v>
      </c>
      <c r="L4736" s="37">
        <v>0</v>
      </c>
    </row>
    <row r="4737" spans="1:12" x14ac:dyDescent="0.25">
      <c r="A4737" s="37" t="s">
        <v>4246</v>
      </c>
      <c r="B4737" s="37">
        <v>1</v>
      </c>
      <c r="C4737" s="37">
        <v>0</v>
      </c>
      <c r="D4737" s="37">
        <v>0</v>
      </c>
      <c r="E4737" s="37">
        <v>1</v>
      </c>
      <c r="F4737" s="37">
        <v>0.61160000000000003</v>
      </c>
      <c r="G4737" s="37" t="s">
        <v>1239</v>
      </c>
      <c r="H4737" s="37" t="s">
        <v>2321</v>
      </c>
      <c r="I4737" s="37">
        <v>13</v>
      </c>
      <c r="J4737" s="37" t="s">
        <v>2275</v>
      </c>
      <c r="K4737" s="37">
        <v>1</v>
      </c>
      <c r="L4737" s="37">
        <v>0</v>
      </c>
    </row>
    <row r="4738" spans="1:12" x14ac:dyDescent="0.25">
      <c r="A4738" s="37" t="s">
        <v>5103</v>
      </c>
      <c r="B4738" s="37">
        <v>1</v>
      </c>
      <c r="C4738" s="37">
        <v>0</v>
      </c>
      <c r="D4738" s="37">
        <v>0</v>
      </c>
      <c r="E4738" s="37">
        <v>1</v>
      </c>
      <c r="F4738" s="37">
        <v>0.2823</v>
      </c>
      <c r="G4738" s="37" t="s">
        <v>1239</v>
      </c>
      <c r="H4738" s="37" t="s">
        <v>2321</v>
      </c>
      <c r="I4738" s="37">
        <v>6</v>
      </c>
      <c r="J4738" s="37" t="s">
        <v>2275</v>
      </c>
      <c r="K4738" s="37">
        <v>1</v>
      </c>
      <c r="L4738" s="37">
        <v>0</v>
      </c>
    </row>
    <row r="4739" spans="1:12" x14ac:dyDescent="0.25">
      <c r="A4739" s="37" t="s">
        <v>2460</v>
      </c>
      <c r="B4739" s="37">
        <v>1</v>
      </c>
      <c r="C4739" s="37">
        <v>0</v>
      </c>
      <c r="D4739" s="37">
        <v>0</v>
      </c>
      <c r="E4739" s="37">
        <v>0</v>
      </c>
      <c r="F4739" s="37">
        <v>0.79980000000000007</v>
      </c>
      <c r="G4739" s="37" t="s">
        <v>1246</v>
      </c>
      <c r="H4739" s="37" t="s">
        <v>2308</v>
      </c>
      <c r="I4739" s="37">
        <v>17</v>
      </c>
      <c r="J4739" s="37" t="s">
        <v>2268</v>
      </c>
      <c r="K4739" s="37">
        <v>1</v>
      </c>
      <c r="L4739" s="37">
        <v>0</v>
      </c>
    </row>
    <row r="4740" spans="1:12" x14ac:dyDescent="0.25">
      <c r="A4740" s="37" t="s">
        <v>4243</v>
      </c>
      <c r="B4740" s="37">
        <v>1</v>
      </c>
      <c r="C4740" s="37">
        <v>0</v>
      </c>
      <c r="D4740" s="37">
        <v>0</v>
      </c>
      <c r="E4740" s="37">
        <v>1</v>
      </c>
      <c r="F4740" s="37">
        <v>0.37640000000000001</v>
      </c>
      <c r="G4740" s="37" t="s">
        <v>2299</v>
      </c>
      <c r="H4740" s="37" t="s">
        <v>2321</v>
      </c>
      <c r="I4740" s="37">
        <v>8</v>
      </c>
      <c r="J4740" s="37" t="s">
        <v>2268</v>
      </c>
      <c r="K4740" s="37">
        <v>1</v>
      </c>
      <c r="L4740" s="37">
        <v>0</v>
      </c>
    </row>
    <row r="4741" spans="1:12" x14ac:dyDescent="0.25">
      <c r="A4741" s="37" t="s">
        <v>6743</v>
      </c>
      <c r="B4741" s="37">
        <v>1</v>
      </c>
      <c r="C4741" s="37">
        <v>0</v>
      </c>
      <c r="D4741" s="37">
        <v>0</v>
      </c>
      <c r="E4741" s="37">
        <v>0</v>
      </c>
      <c r="F4741" s="37">
        <v>0.18820000000000001</v>
      </c>
      <c r="G4741" s="37" t="s">
        <v>1240</v>
      </c>
      <c r="H4741" s="37" t="s">
        <v>2316</v>
      </c>
      <c r="I4741" s="37">
        <v>4</v>
      </c>
      <c r="J4741" s="37" t="s">
        <v>2268</v>
      </c>
      <c r="K4741" s="37">
        <v>1</v>
      </c>
      <c r="L4741" s="37">
        <v>0</v>
      </c>
    </row>
    <row r="4742" spans="1:12" x14ac:dyDescent="0.25">
      <c r="A4742" s="37" t="s">
        <v>2451</v>
      </c>
      <c r="B4742" s="37">
        <v>1</v>
      </c>
      <c r="C4742" s="37">
        <v>0</v>
      </c>
      <c r="D4742" s="37">
        <v>0</v>
      </c>
      <c r="E4742" s="37">
        <v>0</v>
      </c>
      <c r="F4742" s="37">
        <v>0.56459999999999999</v>
      </c>
      <c r="G4742" s="37" t="s">
        <v>1219</v>
      </c>
      <c r="H4742" s="37" t="s">
        <v>2308</v>
      </c>
      <c r="I4742" s="37">
        <v>12</v>
      </c>
      <c r="J4742" s="37" t="s">
        <v>2268</v>
      </c>
      <c r="K4742" s="37">
        <v>1</v>
      </c>
      <c r="L4742" s="37">
        <v>0</v>
      </c>
    </row>
    <row r="4743" spans="1:12" x14ac:dyDescent="0.25">
      <c r="A4743" s="37" t="s">
        <v>6566</v>
      </c>
      <c r="B4743" s="37">
        <v>1</v>
      </c>
      <c r="C4743" s="37">
        <v>0</v>
      </c>
      <c r="D4743" s="37">
        <v>1</v>
      </c>
      <c r="E4743" s="37">
        <v>1</v>
      </c>
      <c r="F4743" s="37">
        <v>3.3405</v>
      </c>
      <c r="G4743" s="37" t="s">
        <v>1218</v>
      </c>
      <c r="H4743" s="37" t="s">
        <v>2308</v>
      </c>
      <c r="I4743" s="37">
        <v>71</v>
      </c>
      <c r="J4743" s="37" t="s">
        <v>2268</v>
      </c>
      <c r="K4743" s="37">
        <v>1</v>
      </c>
      <c r="L4743" s="37">
        <v>1</v>
      </c>
    </row>
    <row r="4744" spans="1:12" x14ac:dyDescent="0.25">
      <c r="A4744" s="37" t="s">
        <v>2449</v>
      </c>
      <c r="B4744" s="37">
        <v>1</v>
      </c>
      <c r="C4744" s="37">
        <v>0</v>
      </c>
      <c r="D4744" s="37">
        <v>0</v>
      </c>
      <c r="E4744" s="37">
        <v>0</v>
      </c>
      <c r="F4744" s="37">
        <v>0.47050000000000003</v>
      </c>
      <c r="G4744" s="37" t="s">
        <v>1218</v>
      </c>
      <c r="H4744" s="37" t="s">
        <v>2308</v>
      </c>
      <c r="I4744" s="37">
        <v>10</v>
      </c>
      <c r="J4744" s="37" t="s">
        <v>2268</v>
      </c>
      <c r="K4744" s="37">
        <v>1</v>
      </c>
      <c r="L4744" s="37">
        <v>0</v>
      </c>
    </row>
    <row r="4745" spans="1:12" x14ac:dyDescent="0.25">
      <c r="A4745" s="37" t="s">
        <v>5101</v>
      </c>
      <c r="B4745" s="37">
        <v>1</v>
      </c>
      <c r="C4745" s="37">
        <v>0</v>
      </c>
      <c r="D4745" s="37">
        <v>0</v>
      </c>
      <c r="E4745" s="37">
        <v>0</v>
      </c>
      <c r="F4745" s="37">
        <v>0</v>
      </c>
      <c r="G4745" s="37" t="s">
        <v>1218</v>
      </c>
      <c r="H4745" s="37" t="s">
        <v>2308</v>
      </c>
      <c r="I4745" s="37">
        <v>0</v>
      </c>
      <c r="J4745" s="37" t="s">
        <v>2268</v>
      </c>
      <c r="K4745" s="37">
        <v>0</v>
      </c>
      <c r="L4745" s="37">
        <v>0</v>
      </c>
    </row>
    <row r="4746" spans="1:12" x14ac:dyDescent="0.25">
      <c r="A4746" s="37" t="s">
        <v>7280</v>
      </c>
      <c r="B4746" s="37">
        <v>1</v>
      </c>
      <c r="C4746" s="37">
        <v>0</v>
      </c>
      <c r="D4746" s="37">
        <v>0</v>
      </c>
      <c r="E4746" s="37">
        <v>0</v>
      </c>
      <c r="F4746" s="37">
        <v>0.51750000000000007</v>
      </c>
      <c r="G4746" s="37" t="s">
        <v>1219</v>
      </c>
      <c r="H4746" s="37" t="s">
        <v>2308</v>
      </c>
      <c r="I4746" s="37">
        <v>11</v>
      </c>
      <c r="J4746" s="37" t="s">
        <v>2268</v>
      </c>
      <c r="K4746" s="37">
        <v>1</v>
      </c>
      <c r="L4746" s="37">
        <v>0</v>
      </c>
    </row>
    <row r="4747" spans="1:12" x14ac:dyDescent="0.25">
      <c r="A4747" s="37" t="s">
        <v>7463</v>
      </c>
      <c r="B4747" s="37">
        <v>1</v>
      </c>
      <c r="C4747" s="37">
        <v>0</v>
      </c>
      <c r="D4747" s="37">
        <v>0</v>
      </c>
      <c r="E4747" s="37">
        <v>0</v>
      </c>
      <c r="F4747" s="37">
        <v>0.32930000000000004</v>
      </c>
      <c r="G4747" s="37" t="s">
        <v>1270</v>
      </c>
      <c r="H4747" s="37" t="s">
        <v>2382</v>
      </c>
      <c r="I4747" s="37">
        <v>7</v>
      </c>
      <c r="J4747" s="37" t="s">
        <v>2268</v>
      </c>
      <c r="K4747" s="37">
        <v>1</v>
      </c>
      <c r="L4747" s="37">
        <v>0</v>
      </c>
    </row>
    <row r="4748" spans="1:12" x14ac:dyDescent="0.25">
      <c r="A4748" s="37" t="s">
        <v>4236</v>
      </c>
      <c r="B4748" s="37">
        <v>1</v>
      </c>
      <c r="C4748" s="37">
        <v>0</v>
      </c>
      <c r="D4748" s="37">
        <v>0</v>
      </c>
      <c r="E4748" s="37">
        <v>0</v>
      </c>
      <c r="F4748" s="37">
        <v>0.23520000000000002</v>
      </c>
      <c r="G4748" s="37" t="s">
        <v>1219</v>
      </c>
      <c r="H4748" s="37" t="s">
        <v>2308</v>
      </c>
      <c r="I4748" s="37">
        <v>5</v>
      </c>
      <c r="J4748" s="37" t="s">
        <v>2268</v>
      </c>
      <c r="K4748" s="37">
        <v>1</v>
      </c>
      <c r="L4748" s="37">
        <v>0</v>
      </c>
    </row>
    <row r="4749" spans="1:12" x14ac:dyDescent="0.25">
      <c r="A4749" s="37" t="s">
        <v>6309</v>
      </c>
      <c r="B4749" s="37">
        <v>1</v>
      </c>
      <c r="C4749" s="37">
        <v>0</v>
      </c>
      <c r="D4749" s="37">
        <v>0</v>
      </c>
      <c r="E4749" s="37">
        <v>0</v>
      </c>
      <c r="F4749" s="37">
        <v>0.37640000000000001</v>
      </c>
      <c r="G4749" s="37" t="s">
        <v>2432</v>
      </c>
      <c r="H4749" s="37" t="s">
        <v>2308</v>
      </c>
      <c r="I4749" s="37">
        <v>8</v>
      </c>
      <c r="J4749" s="37" t="s">
        <v>2268</v>
      </c>
      <c r="K4749" s="37">
        <v>1</v>
      </c>
      <c r="L4749" s="37">
        <v>0</v>
      </c>
    </row>
    <row r="4750" spans="1:12" x14ac:dyDescent="0.25">
      <c r="A4750" s="37" t="s">
        <v>4233</v>
      </c>
      <c r="B4750" s="37">
        <v>1</v>
      </c>
      <c r="C4750" s="37">
        <v>0</v>
      </c>
      <c r="D4750" s="37">
        <v>0</v>
      </c>
      <c r="E4750" s="37">
        <v>0</v>
      </c>
      <c r="F4750" s="37">
        <v>0.51750000000000007</v>
      </c>
      <c r="G4750" s="37" t="s">
        <v>2432</v>
      </c>
      <c r="H4750" s="37" t="s">
        <v>2308</v>
      </c>
      <c r="I4750" s="37">
        <v>11</v>
      </c>
      <c r="J4750" s="37" t="s">
        <v>2268</v>
      </c>
      <c r="K4750" s="37">
        <v>1</v>
      </c>
      <c r="L4750" s="37">
        <v>0</v>
      </c>
    </row>
    <row r="4751" spans="1:12" x14ac:dyDescent="0.25">
      <c r="A4751" s="37" t="s">
        <v>5992</v>
      </c>
      <c r="B4751" s="37">
        <v>1</v>
      </c>
      <c r="C4751" s="37">
        <v>0</v>
      </c>
      <c r="D4751" s="37">
        <v>0</v>
      </c>
      <c r="E4751" s="37">
        <v>0</v>
      </c>
      <c r="F4751" s="37">
        <v>0.23520000000000002</v>
      </c>
      <c r="G4751" s="37" t="s">
        <v>1249</v>
      </c>
      <c r="H4751" s="37" t="s">
        <v>2308</v>
      </c>
      <c r="I4751" s="37">
        <v>5</v>
      </c>
      <c r="J4751" s="37" t="s">
        <v>2268</v>
      </c>
      <c r="K4751" s="37">
        <v>1</v>
      </c>
      <c r="L4751" s="37">
        <v>0</v>
      </c>
    </row>
    <row r="4752" spans="1:12" x14ac:dyDescent="0.25">
      <c r="A4752" s="37" t="s">
        <v>6875</v>
      </c>
      <c r="B4752" s="37">
        <v>1</v>
      </c>
      <c r="C4752" s="37">
        <v>0</v>
      </c>
      <c r="D4752" s="37">
        <v>0</v>
      </c>
      <c r="E4752" s="37">
        <v>0</v>
      </c>
      <c r="F4752" s="37">
        <v>0.47050000000000003</v>
      </c>
      <c r="G4752" s="37" t="s">
        <v>1232</v>
      </c>
      <c r="H4752" s="37" t="s">
        <v>2308</v>
      </c>
      <c r="I4752" s="37">
        <v>10</v>
      </c>
      <c r="J4752" s="37" t="s">
        <v>2268</v>
      </c>
      <c r="K4752" s="37">
        <v>1</v>
      </c>
      <c r="L4752" s="37">
        <v>0</v>
      </c>
    </row>
    <row r="4753" spans="1:12" x14ac:dyDescent="0.25">
      <c r="A4753" s="37" t="s">
        <v>5991</v>
      </c>
      <c r="B4753" s="37">
        <v>1</v>
      </c>
      <c r="C4753" s="37">
        <v>0</v>
      </c>
      <c r="D4753" s="37">
        <v>0</v>
      </c>
      <c r="E4753" s="37">
        <v>0</v>
      </c>
      <c r="F4753" s="37">
        <v>0.4234</v>
      </c>
      <c r="G4753" s="37" t="s">
        <v>1232</v>
      </c>
      <c r="H4753" s="37" t="s">
        <v>2308</v>
      </c>
      <c r="I4753" s="37">
        <v>9</v>
      </c>
      <c r="J4753" s="37" t="s">
        <v>2268</v>
      </c>
      <c r="K4753" s="37">
        <v>1</v>
      </c>
      <c r="L4753" s="37">
        <v>0</v>
      </c>
    </row>
    <row r="4754" spans="1:12" x14ac:dyDescent="0.25">
      <c r="A4754" s="37" t="s">
        <v>5989</v>
      </c>
      <c r="B4754" s="37">
        <v>1</v>
      </c>
      <c r="C4754" s="37">
        <v>0</v>
      </c>
      <c r="D4754" s="37">
        <v>0</v>
      </c>
      <c r="E4754" s="37">
        <v>0</v>
      </c>
      <c r="F4754" s="37">
        <v>0.1411</v>
      </c>
      <c r="G4754" s="37" t="s">
        <v>1268</v>
      </c>
      <c r="H4754" s="37" t="s">
        <v>2321</v>
      </c>
      <c r="I4754" s="37">
        <v>3</v>
      </c>
      <c r="J4754" s="37" t="s">
        <v>2268</v>
      </c>
      <c r="K4754" s="37">
        <v>1</v>
      </c>
      <c r="L4754" s="37">
        <v>0</v>
      </c>
    </row>
    <row r="4755" spans="1:12" x14ac:dyDescent="0.25">
      <c r="A4755" s="37" t="s">
        <v>7278</v>
      </c>
      <c r="B4755" s="37">
        <v>1</v>
      </c>
      <c r="C4755" s="37">
        <v>0</v>
      </c>
      <c r="D4755" s="37">
        <v>0</v>
      </c>
      <c r="E4755" s="37">
        <v>0</v>
      </c>
      <c r="F4755" s="37">
        <v>0.56459999999999999</v>
      </c>
      <c r="G4755" s="37" t="s">
        <v>1268</v>
      </c>
      <c r="H4755" s="37" t="s">
        <v>2321</v>
      </c>
      <c r="I4755" s="37">
        <v>12</v>
      </c>
      <c r="J4755" s="37" t="s">
        <v>2268</v>
      </c>
      <c r="K4755" s="37">
        <v>1</v>
      </c>
      <c r="L4755" s="37">
        <v>0</v>
      </c>
    </row>
    <row r="4756" spans="1:12" x14ac:dyDescent="0.25">
      <c r="A4756" s="37" t="s">
        <v>7033</v>
      </c>
      <c r="B4756" s="37">
        <v>1</v>
      </c>
      <c r="C4756" s="37">
        <v>0</v>
      </c>
      <c r="D4756" s="37">
        <v>0</v>
      </c>
      <c r="E4756" s="37">
        <v>0</v>
      </c>
      <c r="F4756" s="37">
        <v>0.2823</v>
      </c>
      <c r="G4756" s="37" t="s">
        <v>1243</v>
      </c>
      <c r="H4756" s="37" t="s">
        <v>2308</v>
      </c>
      <c r="I4756" s="37">
        <v>6</v>
      </c>
      <c r="J4756" s="37" t="s">
        <v>2268</v>
      </c>
      <c r="K4756" s="37">
        <v>1</v>
      </c>
      <c r="L4756" s="37">
        <v>0</v>
      </c>
    </row>
    <row r="4757" spans="1:12" x14ac:dyDescent="0.25">
      <c r="A4757" s="37" t="s">
        <v>4224</v>
      </c>
      <c r="B4757" s="37">
        <v>1</v>
      </c>
      <c r="C4757" s="37">
        <v>0</v>
      </c>
      <c r="D4757" s="37">
        <v>0</v>
      </c>
      <c r="E4757" s="37">
        <v>0</v>
      </c>
      <c r="F4757" s="37">
        <v>0.84689999999999999</v>
      </c>
      <c r="G4757" s="37" t="s">
        <v>1218</v>
      </c>
      <c r="H4757" s="37" t="s">
        <v>2321</v>
      </c>
      <c r="I4757" s="37">
        <v>18</v>
      </c>
      <c r="J4757" s="37" t="s">
        <v>2275</v>
      </c>
      <c r="K4757" s="37">
        <v>1</v>
      </c>
      <c r="L4757" s="37">
        <v>0</v>
      </c>
    </row>
    <row r="4758" spans="1:12" x14ac:dyDescent="0.25">
      <c r="A4758" s="37" t="s">
        <v>4223</v>
      </c>
      <c r="B4758" s="37">
        <v>1</v>
      </c>
      <c r="C4758" s="37">
        <v>0</v>
      </c>
      <c r="D4758" s="37">
        <v>0</v>
      </c>
      <c r="E4758" s="37">
        <v>0</v>
      </c>
      <c r="F4758" s="37">
        <v>9.4100000000000003E-2</v>
      </c>
      <c r="G4758" s="37" t="s">
        <v>1218</v>
      </c>
      <c r="H4758" s="37" t="s">
        <v>2308</v>
      </c>
      <c r="I4758" s="37">
        <v>2</v>
      </c>
      <c r="J4758" s="37" t="s">
        <v>2268</v>
      </c>
      <c r="K4758" s="37">
        <v>1</v>
      </c>
      <c r="L4758" s="37">
        <v>0</v>
      </c>
    </row>
    <row r="4759" spans="1:12" x14ac:dyDescent="0.25">
      <c r="A4759" s="37" t="s">
        <v>5095</v>
      </c>
      <c r="B4759" s="37">
        <v>1</v>
      </c>
      <c r="C4759" s="37">
        <v>0</v>
      </c>
      <c r="D4759" s="37">
        <v>0</v>
      </c>
      <c r="E4759" s="37">
        <v>0</v>
      </c>
      <c r="F4759" s="37">
        <v>9.4100000000000003E-2</v>
      </c>
      <c r="G4759" s="37" t="s">
        <v>1239</v>
      </c>
      <c r="H4759" s="37" t="s">
        <v>2310</v>
      </c>
      <c r="I4759" s="37">
        <v>2</v>
      </c>
      <c r="J4759" s="37" t="s">
        <v>2275</v>
      </c>
      <c r="K4759" s="37">
        <v>1</v>
      </c>
      <c r="L4759" s="37">
        <v>0</v>
      </c>
    </row>
    <row r="4760" spans="1:12" x14ac:dyDescent="0.25">
      <c r="A4760" s="37" t="s">
        <v>6742</v>
      </c>
      <c r="B4760" s="37">
        <v>1</v>
      </c>
      <c r="C4760" s="37">
        <v>0</v>
      </c>
      <c r="D4760" s="37">
        <v>0</v>
      </c>
      <c r="E4760" s="37">
        <v>1</v>
      </c>
      <c r="F4760" s="37">
        <v>0.47050000000000003</v>
      </c>
      <c r="G4760" s="37" t="s">
        <v>1218</v>
      </c>
      <c r="H4760" s="37" t="s">
        <v>2308</v>
      </c>
      <c r="I4760" s="37">
        <v>10</v>
      </c>
      <c r="J4760" s="37" t="s">
        <v>2268</v>
      </c>
      <c r="K4760" s="37">
        <v>1</v>
      </c>
      <c r="L4760" s="37">
        <v>0</v>
      </c>
    </row>
    <row r="4761" spans="1:12" x14ac:dyDescent="0.25">
      <c r="A4761" s="37" t="s">
        <v>6741</v>
      </c>
      <c r="B4761" s="37">
        <v>1</v>
      </c>
      <c r="C4761" s="37">
        <v>0</v>
      </c>
      <c r="D4761" s="37">
        <v>0</v>
      </c>
      <c r="E4761" s="37">
        <v>0</v>
      </c>
      <c r="F4761" s="37">
        <v>0.84689999999999999</v>
      </c>
      <c r="G4761" s="37" t="s">
        <v>1218</v>
      </c>
      <c r="H4761" s="37" t="s">
        <v>2308</v>
      </c>
      <c r="I4761" s="37">
        <v>18</v>
      </c>
      <c r="J4761" s="37" t="s">
        <v>2268</v>
      </c>
      <c r="K4761" s="37">
        <v>1</v>
      </c>
      <c r="L4761" s="37">
        <v>0</v>
      </c>
    </row>
    <row r="4762" spans="1:12" x14ac:dyDescent="0.25">
      <c r="A4762" s="37" t="s">
        <v>5093</v>
      </c>
      <c r="B4762" s="37">
        <v>1</v>
      </c>
      <c r="C4762" s="37">
        <v>0</v>
      </c>
      <c r="D4762" s="37">
        <v>0</v>
      </c>
      <c r="E4762" s="37">
        <v>1</v>
      </c>
      <c r="F4762" s="37">
        <v>1.2703</v>
      </c>
      <c r="G4762" s="37" t="s">
        <v>1218</v>
      </c>
      <c r="H4762" s="37" t="s">
        <v>2405</v>
      </c>
      <c r="I4762" s="37">
        <v>27</v>
      </c>
      <c r="J4762" s="37" t="s">
        <v>2275</v>
      </c>
      <c r="K4762" s="37">
        <v>1</v>
      </c>
      <c r="L4762" s="37">
        <v>0</v>
      </c>
    </row>
    <row r="4763" spans="1:12" x14ac:dyDescent="0.25">
      <c r="A4763" s="37" t="s">
        <v>4216</v>
      </c>
      <c r="B4763" s="37">
        <v>1</v>
      </c>
      <c r="C4763" s="37">
        <v>0</v>
      </c>
      <c r="D4763" s="37">
        <v>0</v>
      </c>
      <c r="E4763" s="37">
        <v>0</v>
      </c>
      <c r="F4763" s="37">
        <v>4.7E-2</v>
      </c>
      <c r="G4763" s="37" t="s">
        <v>1259</v>
      </c>
      <c r="H4763" s="37" t="s">
        <v>2308</v>
      </c>
      <c r="I4763" s="37">
        <v>1</v>
      </c>
      <c r="J4763" s="37" t="s">
        <v>2275</v>
      </c>
      <c r="K4763" s="37">
        <v>1</v>
      </c>
      <c r="L4763" s="37">
        <v>0</v>
      </c>
    </row>
    <row r="4764" spans="1:12" x14ac:dyDescent="0.25">
      <c r="A4764" s="37" t="s">
        <v>4215</v>
      </c>
      <c r="B4764" s="37">
        <v>1</v>
      </c>
      <c r="C4764" s="37">
        <v>0</v>
      </c>
      <c r="D4764" s="37">
        <v>0</v>
      </c>
      <c r="E4764" s="37">
        <v>0</v>
      </c>
      <c r="F4764" s="37">
        <v>9.4100000000000003E-2</v>
      </c>
      <c r="G4764" s="37" t="s">
        <v>2393</v>
      </c>
      <c r="H4764" s="37" t="s">
        <v>2308</v>
      </c>
      <c r="I4764" s="37">
        <v>2</v>
      </c>
      <c r="J4764" s="37" t="s">
        <v>2275</v>
      </c>
      <c r="K4764" s="37">
        <v>1</v>
      </c>
      <c r="L4764" s="37">
        <v>0</v>
      </c>
    </row>
    <row r="4765" spans="1:12" x14ac:dyDescent="0.25">
      <c r="A4765" s="37" t="s">
        <v>2394</v>
      </c>
      <c r="B4765" s="37">
        <v>1</v>
      </c>
      <c r="C4765" s="37">
        <v>0</v>
      </c>
      <c r="D4765" s="37">
        <v>0</v>
      </c>
      <c r="E4765" s="37">
        <v>1</v>
      </c>
      <c r="F4765" s="37">
        <v>0.94100000000000006</v>
      </c>
      <c r="G4765" s="37" t="s">
        <v>2393</v>
      </c>
      <c r="H4765" s="37" t="s">
        <v>2321</v>
      </c>
      <c r="I4765" s="37">
        <v>20</v>
      </c>
      <c r="J4765" s="37" t="s">
        <v>2268</v>
      </c>
      <c r="K4765" s="37">
        <v>1</v>
      </c>
      <c r="L4765" s="37">
        <v>0</v>
      </c>
    </row>
    <row r="4766" spans="1:12" x14ac:dyDescent="0.25">
      <c r="A4766" s="37" t="s">
        <v>5626</v>
      </c>
      <c r="B4766" s="37">
        <v>1</v>
      </c>
      <c r="C4766" s="37">
        <v>0</v>
      </c>
      <c r="D4766" s="37">
        <v>0</v>
      </c>
      <c r="E4766" s="37">
        <v>0</v>
      </c>
      <c r="F4766" s="37">
        <v>0</v>
      </c>
      <c r="G4766" s="37" t="s">
        <v>1240</v>
      </c>
      <c r="H4766" s="37" t="s">
        <v>2310</v>
      </c>
      <c r="I4766" s="37">
        <v>0</v>
      </c>
      <c r="J4766" s="37" t="s">
        <v>2275</v>
      </c>
      <c r="K4766" s="37">
        <v>0</v>
      </c>
      <c r="L4766" s="37">
        <v>0</v>
      </c>
    </row>
    <row r="4767" spans="1:12" x14ac:dyDescent="0.25">
      <c r="A4767" s="37" t="s">
        <v>4211</v>
      </c>
      <c r="B4767" s="37">
        <v>1</v>
      </c>
      <c r="C4767" s="37">
        <v>0</v>
      </c>
      <c r="D4767" s="37">
        <v>0</v>
      </c>
      <c r="E4767" s="37">
        <v>0</v>
      </c>
      <c r="F4767" s="37">
        <v>0.65870000000000006</v>
      </c>
      <c r="G4767" s="37" t="s">
        <v>1240</v>
      </c>
      <c r="H4767" s="37" t="s">
        <v>2308</v>
      </c>
      <c r="I4767" s="37">
        <v>14</v>
      </c>
      <c r="J4767" s="37" t="s">
        <v>2275</v>
      </c>
      <c r="K4767" s="37">
        <v>1</v>
      </c>
      <c r="L4767" s="37">
        <v>0</v>
      </c>
    </row>
    <row r="4768" spans="1:12" x14ac:dyDescent="0.25">
      <c r="A4768" s="37" t="s">
        <v>7718</v>
      </c>
      <c r="B4768" s="37">
        <v>1</v>
      </c>
      <c r="C4768" s="37">
        <v>0</v>
      </c>
      <c r="D4768" s="37">
        <v>0</v>
      </c>
      <c r="E4768" s="37">
        <v>1</v>
      </c>
      <c r="F4768" s="37">
        <v>0.79980000000000007</v>
      </c>
      <c r="G4768" s="37" t="s">
        <v>1240</v>
      </c>
      <c r="H4768" s="37" t="s">
        <v>2308</v>
      </c>
      <c r="I4768" s="37">
        <v>17</v>
      </c>
      <c r="J4768" s="37" t="s">
        <v>2275</v>
      </c>
      <c r="K4768" s="37">
        <v>1</v>
      </c>
      <c r="L4768" s="37">
        <v>0</v>
      </c>
    </row>
    <row r="4769" spans="1:12" x14ac:dyDescent="0.25">
      <c r="A4769" s="37" t="s">
        <v>8010</v>
      </c>
      <c r="B4769" s="37">
        <v>1</v>
      </c>
      <c r="C4769" s="37">
        <v>0</v>
      </c>
      <c r="D4769" s="37">
        <v>0</v>
      </c>
      <c r="E4769" s="37">
        <v>0</v>
      </c>
      <c r="F4769" s="37">
        <v>0.23520000000000002</v>
      </c>
      <c r="G4769" s="37" t="s">
        <v>1240</v>
      </c>
      <c r="H4769" s="37" t="s">
        <v>2308</v>
      </c>
      <c r="I4769" s="37">
        <v>5</v>
      </c>
      <c r="J4769" s="37" t="s">
        <v>2275</v>
      </c>
      <c r="K4769" s="37">
        <v>1</v>
      </c>
      <c r="L4769" s="37">
        <v>0</v>
      </c>
    </row>
    <row r="4770" spans="1:12" x14ac:dyDescent="0.25">
      <c r="A4770" s="37" t="s">
        <v>7460</v>
      </c>
      <c r="B4770" s="37">
        <v>1</v>
      </c>
      <c r="C4770" s="37">
        <v>0</v>
      </c>
      <c r="D4770" s="37">
        <v>0</v>
      </c>
      <c r="E4770" s="37">
        <v>0</v>
      </c>
      <c r="F4770" s="37">
        <v>0.18820000000000001</v>
      </c>
      <c r="G4770" s="37" t="s">
        <v>1240</v>
      </c>
      <c r="H4770" s="37" t="s">
        <v>2316</v>
      </c>
      <c r="I4770" s="37">
        <v>4</v>
      </c>
      <c r="J4770" s="37" t="s">
        <v>2275</v>
      </c>
      <c r="K4770" s="37">
        <v>1</v>
      </c>
      <c r="L4770" s="37">
        <v>0</v>
      </c>
    </row>
    <row r="4771" spans="1:12" x14ac:dyDescent="0.25">
      <c r="A4771" s="37" t="s">
        <v>7368</v>
      </c>
      <c r="B4771" s="37">
        <v>1</v>
      </c>
      <c r="C4771" s="37">
        <v>0</v>
      </c>
      <c r="D4771" s="37">
        <v>0</v>
      </c>
      <c r="E4771" s="37">
        <v>0</v>
      </c>
      <c r="F4771" s="37">
        <v>0.65870000000000006</v>
      </c>
      <c r="G4771" s="37" t="s">
        <v>1240</v>
      </c>
      <c r="H4771" s="37" t="s">
        <v>2308</v>
      </c>
      <c r="I4771" s="37">
        <v>14</v>
      </c>
      <c r="J4771" s="37" t="s">
        <v>2275</v>
      </c>
      <c r="K4771" s="37">
        <v>1</v>
      </c>
      <c r="L4771" s="37">
        <v>0</v>
      </c>
    </row>
    <row r="4772" spans="1:12" x14ac:dyDescent="0.25">
      <c r="A4772" s="37" t="s">
        <v>7159</v>
      </c>
      <c r="B4772" s="37">
        <v>1</v>
      </c>
      <c r="C4772" s="37">
        <v>0</v>
      </c>
      <c r="D4772" s="37">
        <v>0</v>
      </c>
      <c r="E4772" s="37">
        <v>0</v>
      </c>
      <c r="F4772" s="37">
        <v>4.7E-2</v>
      </c>
      <c r="G4772" s="37" t="s">
        <v>1240</v>
      </c>
      <c r="H4772" s="37" t="s">
        <v>2308</v>
      </c>
      <c r="I4772" s="37">
        <v>1</v>
      </c>
      <c r="J4772" s="37" t="s">
        <v>2275</v>
      </c>
      <c r="K4772" s="37">
        <v>1</v>
      </c>
      <c r="L4772" s="37">
        <v>0</v>
      </c>
    </row>
    <row r="4773" spans="1:12" x14ac:dyDescent="0.25">
      <c r="A4773" s="37" t="s">
        <v>7158</v>
      </c>
      <c r="B4773" s="37">
        <v>1</v>
      </c>
      <c r="C4773" s="37">
        <v>0</v>
      </c>
      <c r="D4773" s="37">
        <v>0</v>
      </c>
      <c r="E4773" s="37">
        <v>0</v>
      </c>
      <c r="F4773" s="37">
        <v>0.79980000000000007</v>
      </c>
      <c r="G4773" s="37" t="s">
        <v>1240</v>
      </c>
      <c r="H4773" s="37" t="s">
        <v>2308</v>
      </c>
      <c r="I4773" s="37">
        <v>17</v>
      </c>
      <c r="J4773" s="37" t="s">
        <v>2275</v>
      </c>
      <c r="K4773" s="37">
        <v>1</v>
      </c>
      <c r="L4773" s="37">
        <v>0</v>
      </c>
    </row>
    <row r="4774" spans="1:12" x14ac:dyDescent="0.25">
      <c r="A4774" s="37" t="s">
        <v>7785</v>
      </c>
      <c r="B4774" s="37">
        <v>1</v>
      </c>
      <c r="C4774" s="37">
        <v>0</v>
      </c>
      <c r="D4774" s="37">
        <v>0</v>
      </c>
      <c r="E4774" s="37">
        <v>0</v>
      </c>
      <c r="F4774" s="37">
        <v>0.2823</v>
      </c>
      <c r="G4774" s="37" t="s">
        <v>1240</v>
      </c>
      <c r="H4774" s="37" t="s">
        <v>2308</v>
      </c>
      <c r="I4774" s="37">
        <v>6</v>
      </c>
      <c r="J4774" s="37" t="s">
        <v>2268</v>
      </c>
      <c r="K4774" s="37">
        <v>1</v>
      </c>
      <c r="L4774" s="37">
        <v>0</v>
      </c>
    </row>
    <row r="4775" spans="1:12" x14ac:dyDescent="0.25">
      <c r="A4775" s="37" t="s">
        <v>8173</v>
      </c>
      <c r="B4775" s="37">
        <v>1</v>
      </c>
      <c r="C4775" s="37">
        <v>0</v>
      </c>
      <c r="D4775" s="37">
        <v>0</v>
      </c>
      <c r="E4775" s="37">
        <v>0</v>
      </c>
      <c r="F4775" s="37">
        <v>0.84689999999999999</v>
      </c>
      <c r="G4775" s="37" t="s">
        <v>1240</v>
      </c>
      <c r="H4775" s="37" t="s">
        <v>2308</v>
      </c>
      <c r="I4775" s="37">
        <v>18</v>
      </c>
      <c r="J4775" s="37" t="s">
        <v>2268</v>
      </c>
      <c r="K4775" s="37">
        <v>1</v>
      </c>
      <c r="L4775" s="37">
        <v>0</v>
      </c>
    </row>
    <row r="4776" spans="1:12" x14ac:dyDescent="0.25">
      <c r="A4776" s="37" t="s">
        <v>2384</v>
      </c>
      <c r="B4776" s="37">
        <v>1</v>
      </c>
      <c r="C4776" s="37">
        <v>0</v>
      </c>
      <c r="D4776" s="37">
        <v>0</v>
      </c>
      <c r="E4776" s="37">
        <v>0</v>
      </c>
      <c r="F4776" s="37">
        <v>0.65870000000000006</v>
      </c>
      <c r="G4776" s="37" t="s">
        <v>1240</v>
      </c>
      <c r="H4776" s="37" t="s">
        <v>2316</v>
      </c>
      <c r="I4776" s="37">
        <v>14</v>
      </c>
      <c r="J4776" s="37" t="s">
        <v>2268</v>
      </c>
      <c r="K4776" s="37">
        <v>1</v>
      </c>
      <c r="L4776" s="37">
        <v>0</v>
      </c>
    </row>
    <row r="4777" spans="1:12" x14ac:dyDescent="0.25">
      <c r="A4777" s="37" t="s">
        <v>5621</v>
      </c>
      <c r="B4777" s="37">
        <v>1</v>
      </c>
      <c r="C4777" s="37">
        <v>0</v>
      </c>
      <c r="D4777" s="37">
        <v>0</v>
      </c>
      <c r="E4777" s="37">
        <v>0</v>
      </c>
      <c r="F4777" s="37">
        <v>0.1411</v>
      </c>
      <c r="G4777" s="37" t="s">
        <v>1240</v>
      </c>
      <c r="H4777" s="37" t="s">
        <v>2308</v>
      </c>
      <c r="I4777" s="37">
        <v>3</v>
      </c>
      <c r="J4777" s="37" t="s">
        <v>2275</v>
      </c>
      <c r="K4777" s="37">
        <v>1</v>
      </c>
      <c r="L4777" s="37">
        <v>0</v>
      </c>
    </row>
    <row r="4778" spans="1:12" x14ac:dyDescent="0.25">
      <c r="A4778" s="37" t="s">
        <v>5980</v>
      </c>
      <c r="B4778" s="37">
        <v>1</v>
      </c>
      <c r="C4778" s="37">
        <v>0</v>
      </c>
      <c r="D4778" s="37">
        <v>0</v>
      </c>
      <c r="E4778" s="37">
        <v>0</v>
      </c>
      <c r="F4778" s="37">
        <v>0.51750000000000007</v>
      </c>
      <c r="G4778" s="37" t="s">
        <v>1240</v>
      </c>
      <c r="H4778" s="37" t="s">
        <v>2308</v>
      </c>
      <c r="I4778" s="37">
        <v>11</v>
      </c>
      <c r="J4778" s="37" t="s">
        <v>2275</v>
      </c>
      <c r="K4778" s="37">
        <v>1</v>
      </c>
      <c r="L4778" s="37">
        <v>0</v>
      </c>
    </row>
    <row r="4779" spans="1:12" x14ac:dyDescent="0.25">
      <c r="A4779" s="37" t="s">
        <v>4207</v>
      </c>
      <c r="B4779" s="37">
        <v>1</v>
      </c>
      <c r="C4779" s="37">
        <v>0</v>
      </c>
      <c r="D4779" s="37">
        <v>0</v>
      </c>
      <c r="E4779" s="37">
        <v>0</v>
      </c>
      <c r="F4779" s="37">
        <v>0</v>
      </c>
      <c r="G4779" s="37" t="s">
        <v>1240</v>
      </c>
      <c r="H4779" s="37" t="s">
        <v>2269</v>
      </c>
      <c r="I4779" s="37">
        <v>0</v>
      </c>
      <c r="J4779" s="37" t="s">
        <v>2268</v>
      </c>
      <c r="K4779" s="37">
        <v>0</v>
      </c>
      <c r="L4779" s="37">
        <v>0</v>
      </c>
    </row>
    <row r="4780" spans="1:12" x14ac:dyDescent="0.25">
      <c r="A4780" s="37" t="s">
        <v>6557</v>
      </c>
      <c r="B4780" s="37">
        <v>1</v>
      </c>
      <c r="C4780" s="37">
        <v>0</v>
      </c>
      <c r="D4780" s="37">
        <v>0</v>
      </c>
      <c r="E4780" s="37">
        <v>0</v>
      </c>
      <c r="F4780" s="37">
        <v>0</v>
      </c>
      <c r="G4780" s="37" t="s">
        <v>1240</v>
      </c>
      <c r="H4780" s="37" t="s">
        <v>2308</v>
      </c>
      <c r="I4780" s="37">
        <v>0</v>
      </c>
      <c r="J4780" s="37" t="s">
        <v>2275</v>
      </c>
      <c r="K4780" s="37">
        <v>0</v>
      </c>
      <c r="L4780" s="37">
        <v>0</v>
      </c>
    </row>
    <row r="4781" spans="1:12" x14ac:dyDescent="0.25">
      <c r="A4781" s="37" t="s">
        <v>6303</v>
      </c>
      <c r="B4781" s="37">
        <v>1</v>
      </c>
      <c r="C4781" s="37">
        <v>0</v>
      </c>
      <c r="D4781" s="37">
        <v>0</v>
      </c>
      <c r="E4781" s="37">
        <v>0</v>
      </c>
      <c r="F4781" s="37">
        <v>4.7E-2</v>
      </c>
      <c r="G4781" s="37" t="s">
        <v>1262</v>
      </c>
      <c r="H4781" s="37" t="s">
        <v>2308</v>
      </c>
      <c r="I4781" s="37">
        <v>1</v>
      </c>
      <c r="J4781" s="37" t="s">
        <v>2275</v>
      </c>
      <c r="K4781" s="37">
        <v>1</v>
      </c>
      <c r="L4781" s="37">
        <v>0</v>
      </c>
    </row>
    <row r="4782" spans="1:12" x14ac:dyDescent="0.25">
      <c r="A4782" s="37" t="s">
        <v>5085</v>
      </c>
      <c r="B4782" s="37">
        <v>1</v>
      </c>
      <c r="C4782" s="37">
        <v>0</v>
      </c>
      <c r="D4782" s="37">
        <v>0</v>
      </c>
      <c r="E4782" s="37">
        <v>0</v>
      </c>
      <c r="F4782" s="37">
        <v>9.4100000000000003E-2</v>
      </c>
      <c r="G4782" s="37" t="s">
        <v>2873</v>
      </c>
      <c r="H4782" s="37" t="s">
        <v>2308</v>
      </c>
      <c r="I4782" s="37">
        <v>2</v>
      </c>
      <c r="J4782" s="37" t="s">
        <v>2275</v>
      </c>
      <c r="K4782" s="37">
        <v>1</v>
      </c>
      <c r="L4782" s="37">
        <v>0</v>
      </c>
    </row>
    <row r="4783" spans="1:12" x14ac:dyDescent="0.25">
      <c r="A4783" s="37" t="s">
        <v>5084</v>
      </c>
      <c r="B4783" s="37">
        <v>1</v>
      </c>
      <c r="C4783" s="37">
        <v>0</v>
      </c>
      <c r="D4783" s="37">
        <v>0</v>
      </c>
      <c r="E4783" s="37">
        <v>0</v>
      </c>
      <c r="F4783" s="37">
        <v>0.23520000000000002</v>
      </c>
      <c r="G4783" s="37" t="s">
        <v>2496</v>
      </c>
      <c r="H4783" s="37" t="s">
        <v>2308</v>
      </c>
      <c r="I4783" s="37">
        <v>5</v>
      </c>
      <c r="J4783" s="37" t="s">
        <v>2268</v>
      </c>
      <c r="K4783" s="37">
        <v>1</v>
      </c>
      <c r="L4783" s="37">
        <v>0</v>
      </c>
    </row>
    <row r="4784" spans="1:12" x14ac:dyDescent="0.25">
      <c r="A4784" s="37" t="s">
        <v>5083</v>
      </c>
      <c r="B4784" s="37">
        <v>1</v>
      </c>
      <c r="C4784" s="37">
        <v>0</v>
      </c>
      <c r="D4784" s="37">
        <v>0</v>
      </c>
      <c r="E4784" s="37">
        <v>0</v>
      </c>
      <c r="F4784" s="37">
        <v>0.37640000000000001</v>
      </c>
      <c r="G4784" s="37" t="s">
        <v>2496</v>
      </c>
      <c r="H4784" s="37" t="s">
        <v>2308</v>
      </c>
      <c r="I4784" s="37">
        <v>8</v>
      </c>
      <c r="J4784" s="37" t="s">
        <v>2268</v>
      </c>
      <c r="K4784" s="37">
        <v>1</v>
      </c>
      <c r="L4784" s="37">
        <v>0</v>
      </c>
    </row>
    <row r="4785" spans="1:12" x14ac:dyDescent="0.25">
      <c r="A4785" s="37" t="s">
        <v>2375</v>
      </c>
      <c r="B4785" s="37">
        <v>1</v>
      </c>
      <c r="C4785" s="37">
        <v>0</v>
      </c>
      <c r="D4785" s="37">
        <v>0</v>
      </c>
      <c r="E4785" s="37">
        <v>1</v>
      </c>
      <c r="F4785" s="37">
        <v>1.4585000000000001</v>
      </c>
      <c r="G4785" s="37" t="s">
        <v>2370</v>
      </c>
      <c r="H4785" s="37" t="s">
        <v>2308</v>
      </c>
      <c r="I4785" s="37">
        <v>31</v>
      </c>
      <c r="J4785" s="37" t="s">
        <v>2275</v>
      </c>
      <c r="K4785" s="37">
        <v>1</v>
      </c>
      <c r="L4785" s="37">
        <v>0</v>
      </c>
    </row>
    <row r="4786" spans="1:12" x14ac:dyDescent="0.25">
      <c r="A4786" s="37" t="s">
        <v>6555</v>
      </c>
      <c r="B4786" s="37">
        <v>1</v>
      </c>
      <c r="C4786" s="37">
        <v>0</v>
      </c>
      <c r="D4786" s="37">
        <v>1</v>
      </c>
      <c r="E4786" s="37">
        <v>1</v>
      </c>
      <c r="F4786" s="37">
        <v>2.7288000000000001</v>
      </c>
      <c r="G4786" s="37" t="s">
        <v>1253</v>
      </c>
      <c r="H4786" s="37" t="s">
        <v>2308</v>
      </c>
      <c r="I4786" s="37">
        <v>58</v>
      </c>
      <c r="J4786" s="37" t="s">
        <v>2275</v>
      </c>
      <c r="K4786" s="37">
        <v>1</v>
      </c>
      <c r="L4786" s="37">
        <v>1</v>
      </c>
    </row>
    <row r="4787" spans="1:12" x14ac:dyDescent="0.25">
      <c r="A4787" s="37" t="s">
        <v>2368</v>
      </c>
      <c r="B4787" s="37">
        <v>1</v>
      </c>
      <c r="C4787" s="37">
        <v>0</v>
      </c>
      <c r="D4787" s="37">
        <v>0</v>
      </c>
      <c r="E4787" s="37">
        <v>1</v>
      </c>
      <c r="F4787" s="37">
        <v>0.89390000000000003</v>
      </c>
      <c r="G4787" s="37" t="s">
        <v>1253</v>
      </c>
      <c r="H4787" s="37" t="s">
        <v>2308</v>
      </c>
      <c r="I4787" s="37">
        <v>19</v>
      </c>
      <c r="J4787" s="37" t="s">
        <v>2275</v>
      </c>
      <c r="K4787" s="37">
        <v>1</v>
      </c>
      <c r="L4787" s="37">
        <v>0</v>
      </c>
    </row>
    <row r="4788" spans="1:12" x14ac:dyDescent="0.25">
      <c r="A4788" s="37" t="s">
        <v>6554</v>
      </c>
      <c r="B4788" s="37">
        <v>1</v>
      </c>
      <c r="C4788" s="37">
        <v>0</v>
      </c>
      <c r="D4788" s="37">
        <v>0</v>
      </c>
      <c r="E4788" s="37">
        <v>0</v>
      </c>
      <c r="F4788" s="37">
        <v>0.84689999999999999</v>
      </c>
      <c r="G4788" s="37" t="s">
        <v>1253</v>
      </c>
      <c r="H4788" s="37" t="s">
        <v>2308</v>
      </c>
      <c r="I4788" s="37">
        <v>18</v>
      </c>
      <c r="J4788" s="37" t="s">
        <v>2275</v>
      </c>
      <c r="K4788" s="37">
        <v>1</v>
      </c>
      <c r="L4788" s="37">
        <v>0</v>
      </c>
    </row>
    <row r="4789" spans="1:12" x14ac:dyDescent="0.25">
      <c r="A4789" s="37" t="s">
        <v>5619</v>
      </c>
      <c r="B4789" s="37">
        <v>1</v>
      </c>
      <c r="C4789" s="37">
        <v>0</v>
      </c>
      <c r="D4789" s="37">
        <v>0</v>
      </c>
      <c r="E4789" s="37">
        <v>0</v>
      </c>
      <c r="F4789" s="37">
        <v>0.1411</v>
      </c>
      <c r="G4789" s="37" t="s">
        <v>1270</v>
      </c>
      <c r="H4789" s="37" t="s">
        <v>2308</v>
      </c>
      <c r="I4789" s="37">
        <v>3</v>
      </c>
      <c r="J4789" s="37" t="s">
        <v>2268</v>
      </c>
      <c r="K4789" s="37">
        <v>1</v>
      </c>
      <c r="L4789" s="37">
        <v>0</v>
      </c>
    </row>
    <row r="4790" spans="1:12" x14ac:dyDescent="0.25">
      <c r="A4790" s="37" t="s">
        <v>5081</v>
      </c>
      <c r="B4790" s="37">
        <v>1</v>
      </c>
      <c r="C4790" s="37">
        <v>0</v>
      </c>
      <c r="D4790" s="37">
        <v>0</v>
      </c>
      <c r="E4790" s="37">
        <v>0</v>
      </c>
      <c r="F4790" s="37">
        <v>0.2823</v>
      </c>
      <c r="G4790" s="37" t="s">
        <v>1270</v>
      </c>
      <c r="H4790" s="37" t="s">
        <v>2321</v>
      </c>
      <c r="I4790" s="37">
        <v>6</v>
      </c>
      <c r="J4790" s="37" t="s">
        <v>2275</v>
      </c>
      <c r="K4790" s="37">
        <v>1</v>
      </c>
      <c r="L4790" s="37">
        <v>0</v>
      </c>
    </row>
    <row r="4791" spans="1:12" x14ac:dyDescent="0.25">
      <c r="A4791" s="37" t="s">
        <v>6735</v>
      </c>
      <c r="B4791" s="37">
        <v>1</v>
      </c>
      <c r="C4791" s="37">
        <v>0</v>
      </c>
      <c r="D4791" s="37">
        <v>0</v>
      </c>
      <c r="E4791" s="37">
        <v>0</v>
      </c>
      <c r="F4791" s="37">
        <v>0.37640000000000001</v>
      </c>
      <c r="G4791" s="37" t="s">
        <v>1270</v>
      </c>
      <c r="H4791" s="37" t="s">
        <v>2308</v>
      </c>
      <c r="I4791" s="37">
        <v>8</v>
      </c>
      <c r="J4791" s="37" t="s">
        <v>2268</v>
      </c>
      <c r="K4791" s="37">
        <v>1</v>
      </c>
      <c r="L4791" s="37">
        <v>0</v>
      </c>
    </row>
    <row r="4792" spans="1:12" x14ac:dyDescent="0.25">
      <c r="A4792" s="37" t="s">
        <v>7025</v>
      </c>
      <c r="B4792" s="37">
        <v>1</v>
      </c>
      <c r="C4792" s="37">
        <v>0</v>
      </c>
      <c r="D4792" s="37">
        <v>0</v>
      </c>
      <c r="E4792" s="37">
        <v>0</v>
      </c>
      <c r="F4792" s="37">
        <v>0.61160000000000003</v>
      </c>
      <c r="G4792" s="37" t="s">
        <v>1219</v>
      </c>
      <c r="H4792" s="37" t="s">
        <v>2405</v>
      </c>
      <c r="I4792" s="37">
        <v>13</v>
      </c>
      <c r="J4792" s="37" t="s">
        <v>2275</v>
      </c>
      <c r="K4792" s="37">
        <v>1</v>
      </c>
      <c r="L4792" s="37">
        <v>0</v>
      </c>
    </row>
    <row r="4793" spans="1:12" x14ac:dyDescent="0.25">
      <c r="A4793" s="37" t="s">
        <v>8852</v>
      </c>
      <c r="B4793" s="37">
        <v>1</v>
      </c>
      <c r="C4793" s="37">
        <v>0</v>
      </c>
      <c r="D4793" s="37">
        <v>0</v>
      </c>
      <c r="E4793" s="37">
        <v>0</v>
      </c>
      <c r="F4793" s="37">
        <v>9.4100000000000003E-2</v>
      </c>
      <c r="G4793" s="37" t="s">
        <v>1270</v>
      </c>
      <c r="H4793" s="37" t="s">
        <v>2308</v>
      </c>
      <c r="I4793" s="37">
        <v>2</v>
      </c>
      <c r="J4793" s="37" t="s">
        <v>2268</v>
      </c>
      <c r="K4793" s="37">
        <v>1</v>
      </c>
      <c r="L4793" s="37">
        <v>0</v>
      </c>
    </row>
    <row r="4794" spans="1:12" x14ac:dyDescent="0.25">
      <c r="A4794" s="37" t="s">
        <v>5617</v>
      </c>
      <c r="B4794" s="37">
        <v>1</v>
      </c>
      <c r="C4794" s="37">
        <v>0</v>
      </c>
      <c r="D4794" s="37">
        <v>0</v>
      </c>
      <c r="E4794" s="37">
        <v>0</v>
      </c>
      <c r="F4794" s="37">
        <v>0.61160000000000003</v>
      </c>
      <c r="G4794" s="37" t="s">
        <v>1270</v>
      </c>
      <c r="H4794" s="37" t="s">
        <v>2308</v>
      </c>
      <c r="I4794" s="37">
        <v>13</v>
      </c>
      <c r="J4794" s="37" t="s">
        <v>2268</v>
      </c>
      <c r="K4794" s="37">
        <v>1</v>
      </c>
      <c r="L4794" s="37">
        <v>0</v>
      </c>
    </row>
    <row r="4795" spans="1:12" x14ac:dyDescent="0.25">
      <c r="A4795" s="37" t="s">
        <v>8451</v>
      </c>
      <c r="B4795" s="37">
        <v>1</v>
      </c>
      <c r="C4795" s="37">
        <v>0</v>
      </c>
      <c r="D4795" s="37">
        <v>0</v>
      </c>
      <c r="E4795" s="37">
        <v>0</v>
      </c>
      <c r="F4795" s="37">
        <v>0.23520000000000002</v>
      </c>
      <c r="G4795" s="37" t="s">
        <v>1270</v>
      </c>
      <c r="H4795" s="37" t="s">
        <v>2308</v>
      </c>
      <c r="I4795" s="37">
        <v>5</v>
      </c>
      <c r="J4795" s="37" t="s">
        <v>2268</v>
      </c>
      <c r="K4795" s="37">
        <v>1</v>
      </c>
      <c r="L4795" s="37">
        <v>0</v>
      </c>
    </row>
    <row r="4796" spans="1:12" x14ac:dyDescent="0.25">
      <c r="A4796" s="37" t="s">
        <v>6734</v>
      </c>
      <c r="B4796" s="37">
        <v>1</v>
      </c>
      <c r="C4796" s="37">
        <v>0</v>
      </c>
      <c r="D4796" s="37">
        <v>0</v>
      </c>
      <c r="E4796" s="37">
        <v>1</v>
      </c>
      <c r="F4796" s="37">
        <v>0.94100000000000006</v>
      </c>
      <c r="G4796" s="37" t="s">
        <v>1260</v>
      </c>
      <c r="H4796" s="37" t="s">
        <v>2308</v>
      </c>
      <c r="I4796" s="37">
        <v>20</v>
      </c>
      <c r="J4796" s="37" t="s">
        <v>2275</v>
      </c>
      <c r="K4796" s="37">
        <v>1</v>
      </c>
      <c r="L4796" s="37">
        <v>0</v>
      </c>
    </row>
    <row r="4797" spans="1:12" x14ac:dyDescent="0.25">
      <c r="A4797" s="37" t="s">
        <v>5616</v>
      </c>
      <c r="B4797" s="37">
        <v>1</v>
      </c>
      <c r="C4797" s="37">
        <v>0</v>
      </c>
      <c r="D4797" s="37">
        <v>0</v>
      </c>
      <c r="E4797" s="37">
        <v>0</v>
      </c>
      <c r="F4797" s="37">
        <v>0.37640000000000001</v>
      </c>
      <c r="G4797" s="37" t="s">
        <v>1246</v>
      </c>
      <c r="H4797" s="37" t="s">
        <v>2308</v>
      </c>
      <c r="I4797" s="37">
        <v>8</v>
      </c>
      <c r="J4797" s="37" t="s">
        <v>2275</v>
      </c>
      <c r="K4797" s="37">
        <v>1</v>
      </c>
      <c r="L4797" s="37">
        <v>0</v>
      </c>
    </row>
    <row r="4798" spans="1:12" x14ac:dyDescent="0.25">
      <c r="A4798" s="37" t="s">
        <v>5977</v>
      </c>
      <c r="B4798" s="37">
        <v>1</v>
      </c>
      <c r="C4798" s="37">
        <v>0</v>
      </c>
      <c r="D4798" s="37">
        <v>0</v>
      </c>
      <c r="E4798" s="37">
        <v>0</v>
      </c>
      <c r="F4798" s="37">
        <v>0.79980000000000007</v>
      </c>
      <c r="G4798" s="37" t="s">
        <v>1246</v>
      </c>
      <c r="H4798" s="37" t="s">
        <v>2308</v>
      </c>
      <c r="I4798" s="37">
        <v>17</v>
      </c>
      <c r="J4798" s="37" t="s">
        <v>2268</v>
      </c>
      <c r="K4798" s="37">
        <v>1</v>
      </c>
      <c r="L4798" s="37">
        <v>0</v>
      </c>
    </row>
    <row r="4799" spans="1:12" x14ac:dyDescent="0.25">
      <c r="A4799" s="37" t="s">
        <v>5976</v>
      </c>
      <c r="B4799" s="37">
        <v>1</v>
      </c>
      <c r="C4799" s="37">
        <v>0</v>
      </c>
      <c r="D4799" s="37">
        <v>0</v>
      </c>
      <c r="E4799" s="37">
        <v>0</v>
      </c>
      <c r="F4799" s="37">
        <v>0.51750000000000007</v>
      </c>
      <c r="G4799" s="37" t="s">
        <v>1246</v>
      </c>
      <c r="H4799" s="37" t="s">
        <v>2308</v>
      </c>
      <c r="I4799" s="37">
        <v>11</v>
      </c>
      <c r="J4799" s="37" t="s">
        <v>2275</v>
      </c>
      <c r="K4799" s="37">
        <v>1</v>
      </c>
      <c r="L4799" s="37">
        <v>0</v>
      </c>
    </row>
    <row r="4800" spans="1:12" x14ac:dyDescent="0.25">
      <c r="A4800" s="37" t="s">
        <v>6552</v>
      </c>
      <c r="B4800" s="37">
        <v>1</v>
      </c>
      <c r="C4800" s="37">
        <v>0</v>
      </c>
      <c r="D4800" s="37">
        <v>0</v>
      </c>
      <c r="E4800" s="37">
        <v>0</v>
      </c>
      <c r="F4800" s="37">
        <v>1.0821000000000001</v>
      </c>
      <c r="G4800" s="37" t="s">
        <v>1246</v>
      </c>
      <c r="H4800" s="37" t="s">
        <v>2308</v>
      </c>
      <c r="I4800" s="37">
        <v>23</v>
      </c>
      <c r="J4800" s="37" t="s">
        <v>2268</v>
      </c>
      <c r="K4800" s="37">
        <v>1</v>
      </c>
      <c r="L4800" s="37">
        <v>0</v>
      </c>
    </row>
    <row r="4801" spans="1:12" x14ac:dyDescent="0.25">
      <c r="A4801" s="37" t="s">
        <v>6733</v>
      </c>
      <c r="B4801" s="37">
        <v>1</v>
      </c>
      <c r="C4801" s="37">
        <v>0</v>
      </c>
      <c r="D4801" s="37">
        <v>0</v>
      </c>
      <c r="E4801" s="37">
        <v>0</v>
      </c>
      <c r="F4801" s="37">
        <v>0.47050000000000003</v>
      </c>
      <c r="G4801" s="37" t="s">
        <v>1246</v>
      </c>
      <c r="H4801" s="37" t="s">
        <v>2308</v>
      </c>
      <c r="I4801" s="37">
        <v>10</v>
      </c>
      <c r="J4801" s="37" t="s">
        <v>2275</v>
      </c>
      <c r="K4801" s="37">
        <v>1</v>
      </c>
      <c r="L4801" s="37">
        <v>0</v>
      </c>
    </row>
    <row r="4802" spans="1:12" x14ac:dyDescent="0.25">
      <c r="A4802" s="37" t="s">
        <v>7023</v>
      </c>
      <c r="B4802" s="37">
        <v>1</v>
      </c>
      <c r="C4802" s="37">
        <v>0</v>
      </c>
      <c r="D4802" s="37">
        <v>0</v>
      </c>
      <c r="E4802" s="37">
        <v>0</v>
      </c>
      <c r="F4802" s="37">
        <v>0.2823</v>
      </c>
      <c r="G4802" s="37" t="s">
        <v>1246</v>
      </c>
      <c r="H4802" s="37" t="s">
        <v>2308</v>
      </c>
      <c r="I4802" s="37">
        <v>6</v>
      </c>
      <c r="J4802" s="37" t="s">
        <v>2275</v>
      </c>
      <c r="K4802" s="37">
        <v>1</v>
      </c>
      <c r="L4802" s="37">
        <v>0</v>
      </c>
    </row>
    <row r="4803" spans="1:12" x14ac:dyDescent="0.25">
      <c r="A4803" s="37" t="s">
        <v>5974</v>
      </c>
      <c r="B4803" s="37">
        <v>1</v>
      </c>
      <c r="C4803" s="37">
        <v>0</v>
      </c>
      <c r="D4803" s="37">
        <v>0</v>
      </c>
      <c r="E4803" s="37">
        <v>0</v>
      </c>
      <c r="F4803" s="37">
        <v>0.56459999999999999</v>
      </c>
      <c r="G4803" s="37" t="s">
        <v>2299</v>
      </c>
      <c r="H4803" s="37" t="s">
        <v>2308</v>
      </c>
      <c r="I4803" s="37">
        <v>12</v>
      </c>
      <c r="J4803" s="37" t="s">
        <v>2275</v>
      </c>
      <c r="K4803" s="37">
        <v>1</v>
      </c>
      <c r="L4803" s="37">
        <v>0</v>
      </c>
    </row>
    <row r="4804" spans="1:12" x14ac:dyDescent="0.25">
      <c r="A4804" s="37" t="s">
        <v>6300</v>
      </c>
      <c r="B4804" s="37">
        <v>1</v>
      </c>
      <c r="C4804" s="37">
        <v>0</v>
      </c>
      <c r="D4804" s="37">
        <v>0</v>
      </c>
      <c r="E4804" s="37">
        <v>0</v>
      </c>
      <c r="F4804" s="37">
        <v>0.51750000000000007</v>
      </c>
      <c r="G4804" s="37" t="s">
        <v>2299</v>
      </c>
      <c r="H4804" s="37" t="s">
        <v>2308</v>
      </c>
      <c r="I4804" s="37">
        <v>11</v>
      </c>
      <c r="J4804" s="37" t="s">
        <v>2275</v>
      </c>
      <c r="K4804" s="37">
        <v>1</v>
      </c>
      <c r="L4804" s="37">
        <v>0</v>
      </c>
    </row>
    <row r="4805" spans="1:12" x14ac:dyDescent="0.25">
      <c r="A4805" s="37" t="s">
        <v>2363</v>
      </c>
      <c r="B4805" s="37">
        <v>1</v>
      </c>
      <c r="C4805" s="37">
        <v>0</v>
      </c>
      <c r="D4805" s="37">
        <v>0</v>
      </c>
      <c r="E4805" s="37">
        <v>0</v>
      </c>
      <c r="F4805" s="37">
        <v>9.4100000000000003E-2</v>
      </c>
      <c r="G4805" s="37" t="s">
        <v>2299</v>
      </c>
      <c r="H4805" s="37" t="s">
        <v>2308</v>
      </c>
      <c r="I4805" s="37">
        <v>2</v>
      </c>
      <c r="J4805" s="37" t="s">
        <v>2275</v>
      </c>
      <c r="K4805" s="37">
        <v>1</v>
      </c>
      <c r="L4805" s="37">
        <v>0</v>
      </c>
    </row>
    <row r="4806" spans="1:12" x14ac:dyDescent="0.25">
      <c r="A4806" s="37" t="s">
        <v>5973</v>
      </c>
      <c r="B4806" s="37">
        <v>1</v>
      </c>
      <c r="C4806" s="37">
        <v>0</v>
      </c>
      <c r="D4806" s="37">
        <v>0</v>
      </c>
      <c r="E4806" s="37">
        <v>0</v>
      </c>
      <c r="F4806" s="37">
        <v>9.4100000000000003E-2</v>
      </c>
      <c r="G4806" s="37" t="s">
        <v>2299</v>
      </c>
      <c r="H4806" s="37" t="s">
        <v>2308</v>
      </c>
      <c r="I4806" s="37">
        <v>2</v>
      </c>
      <c r="J4806" s="37" t="s">
        <v>2268</v>
      </c>
      <c r="K4806" s="37">
        <v>1</v>
      </c>
      <c r="L4806" s="37">
        <v>0</v>
      </c>
    </row>
    <row r="4807" spans="1:12" x14ac:dyDescent="0.25">
      <c r="A4807" s="37" t="s">
        <v>7955</v>
      </c>
      <c r="B4807" s="37">
        <v>1</v>
      </c>
      <c r="C4807" s="37">
        <v>0</v>
      </c>
      <c r="D4807" s="37">
        <v>0</v>
      </c>
      <c r="E4807" s="37">
        <v>0</v>
      </c>
      <c r="F4807" s="37">
        <v>1.0821000000000001</v>
      </c>
      <c r="G4807" s="37" t="s">
        <v>2299</v>
      </c>
      <c r="H4807" s="37" t="s">
        <v>2308</v>
      </c>
      <c r="I4807" s="37">
        <v>23</v>
      </c>
      <c r="J4807" s="37" t="s">
        <v>2275</v>
      </c>
      <c r="K4807" s="37">
        <v>1</v>
      </c>
      <c r="L4807" s="37">
        <v>0</v>
      </c>
    </row>
    <row r="4808" spans="1:12" x14ac:dyDescent="0.25">
      <c r="A4808" s="37" t="s">
        <v>4200</v>
      </c>
      <c r="B4808" s="37">
        <v>1</v>
      </c>
      <c r="C4808" s="37">
        <v>0</v>
      </c>
      <c r="D4808" s="37">
        <v>0</v>
      </c>
      <c r="E4808" s="37">
        <v>1</v>
      </c>
      <c r="F4808" s="37">
        <v>0.2823</v>
      </c>
      <c r="G4808" s="37" t="s">
        <v>2299</v>
      </c>
      <c r="H4808" s="37" t="s">
        <v>2308</v>
      </c>
      <c r="I4808" s="37">
        <v>6</v>
      </c>
      <c r="J4808" s="37" t="s">
        <v>2268</v>
      </c>
      <c r="K4808" s="37">
        <v>1</v>
      </c>
      <c r="L4808" s="37">
        <v>0</v>
      </c>
    </row>
    <row r="4809" spans="1:12" x14ac:dyDescent="0.25">
      <c r="A4809" s="37" t="s">
        <v>8362</v>
      </c>
      <c r="B4809" s="37">
        <v>1</v>
      </c>
      <c r="C4809" s="37">
        <v>0</v>
      </c>
      <c r="D4809" s="37">
        <v>1</v>
      </c>
      <c r="E4809" s="37">
        <v>0</v>
      </c>
      <c r="F4809" s="37">
        <v>3.6698000000000004</v>
      </c>
      <c r="G4809" s="37" t="s">
        <v>2299</v>
      </c>
      <c r="H4809" s="37" t="s">
        <v>2308</v>
      </c>
      <c r="I4809" s="37">
        <v>78</v>
      </c>
      <c r="J4809" s="37" t="s">
        <v>2275</v>
      </c>
      <c r="K4809" s="37">
        <v>1</v>
      </c>
      <c r="L4809" s="37">
        <v>1</v>
      </c>
    </row>
    <row r="4810" spans="1:12" x14ac:dyDescent="0.25">
      <c r="A4810" s="37" t="s">
        <v>2359</v>
      </c>
      <c r="B4810" s="37">
        <v>1</v>
      </c>
      <c r="C4810" s="37">
        <v>0</v>
      </c>
      <c r="D4810" s="37">
        <v>0</v>
      </c>
      <c r="E4810" s="37">
        <v>0</v>
      </c>
      <c r="F4810" s="37">
        <v>0.4234</v>
      </c>
      <c r="G4810" s="37" t="s">
        <v>2299</v>
      </c>
      <c r="H4810" s="37" t="s">
        <v>2308</v>
      </c>
      <c r="I4810" s="37">
        <v>9</v>
      </c>
      <c r="J4810" s="37" t="s">
        <v>2268</v>
      </c>
      <c r="K4810" s="37">
        <v>1</v>
      </c>
      <c r="L4810" s="37">
        <v>0</v>
      </c>
    </row>
    <row r="4811" spans="1:12" x14ac:dyDescent="0.25">
      <c r="A4811" s="37" t="s">
        <v>2358</v>
      </c>
      <c r="B4811" s="37">
        <v>1</v>
      </c>
      <c r="C4811" s="37">
        <v>0</v>
      </c>
      <c r="D4811" s="37">
        <v>1</v>
      </c>
      <c r="E4811" s="37">
        <v>0</v>
      </c>
      <c r="F4811" s="37">
        <v>2.3995000000000002</v>
      </c>
      <c r="G4811" s="37" t="s">
        <v>2299</v>
      </c>
      <c r="H4811" s="37" t="s">
        <v>2308</v>
      </c>
      <c r="I4811" s="37">
        <v>51</v>
      </c>
      <c r="J4811" s="37" t="s">
        <v>2275</v>
      </c>
      <c r="K4811" s="37">
        <v>1</v>
      </c>
      <c r="L4811" s="37">
        <v>1</v>
      </c>
    </row>
    <row r="4812" spans="1:12" x14ac:dyDescent="0.25">
      <c r="A4812" s="37" t="s">
        <v>2357</v>
      </c>
      <c r="B4812" s="37">
        <v>1</v>
      </c>
      <c r="C4812" s="37">
        <v>0</v>
      </c>
      <c r="D4812" s="37">
        <v>0</v>
      </c>
      <c r="E4812" s="37">
        <v>0</v>
      </c>
      <c r="F4812" s="37">
        <v>0.18730000000000002</v>
      </c>
      <c r="G4812" s="37" t="s">
        <v>2299</v>
      </c>
      <c r="H4812" s="37" t="s">
        <v>2310</v>
      </c>
      <c r="I4812" s="37">
        <v>10</v>
      </c>
      <c r="J4812" s="37" t="s">
        <v>2275</v>
      </c>
      <c r="K4812" s="37">
        <v>1</v>
      </c>
      <c r="L4812" s="37">
        <v>0</v>
      </c>
    </row>
    <row r="4813" spans="1:12" x14ac:dyDescent="0.25">
      <c r="A4813" s="37" t="s">
        <v>5074</v>
      </c>
      <c r="B4813" s="37">
        <v>1</v>
      </c>
      <c r="C4813" s="37">
        <v>0</v>
      </c>
      <c r="D4813" s="37">
        <v>0</v>
      </c>
      <c r="E4813" s="37">
        <v>0</v>
      </c>
      <c r="F4813" s="37">
        <v>9.4100000000000003E-2</v>
      </c>
      <c r="G4813" s="37" t="s">
        <v>2299</v>
      </c>
      <c r="H4813" s="37" t="s">
        <v>2308</v>
      </c>
      <c r="I4813" s="37">
        <v>2</v>
      </c>
      <c r="J4813" s="37" t="s">
        <v>2275</v>
      </c>
      <c r="K4813" s="37">
        <v>1</v>
      </c>
      <c r="L4813" s="37">
        <v>0</v>
      </c>
    </row>
    <row r="4814" spans="1:12" x14ac:dyDescent="0.25">
      <c r="A4814" s="37" t="s">
        <v>4197</v>
      </c>
      <c r="B4814" s="37">
        <v>1</v>
      </c>
      <c r="C4814" s="37">
        <v>0</v>
      </c>
      <c r="D4814" s="37">
        <v>0</v>
      </c>
      <c r="E4814" s="37">
        <v>0</v>
      </c>
      <c r="F4814" s="37">
        <v>0.61160000000000003</v>
      </c>
      <c r="G4814" s="37" t="s">
        <v>2299</v>
      </c>
      <c r="H4814" s="37" t="s">
        <v>2308</v>
      </c>
      <c r="I4814" s="37">
        <v>13</v>
      </c>
      <c r="J4814" s="37" t="s">
        <v>2275</v>
      </c>
      <c r="K4814" s="37">
        <v>1</v>
      </c>
      <c r="L4814" s="37">
        <v>0</v>
      </c>
    </row>
    <row r="4815" spans="1:12" x14ac:dyDescent="0.25">
      <c r="A4815" s="37" t="s">
        <v>7271</v>
      </c>
      <c r="B4815" s="37">
        <v>1</v>
      </c>
      <c r="C4815" s="37">
        <v>0</v>
      </c>
      <c r="D4815" s="37">
        <v>0</v>
      </c>
      <c r="E4815" s="37">
        <v>0</v>
      </c>
      <c r="F4815" s="37">
        <v>0.65870000000000006</v>
      </c>
      <c r="G4815" s="37" t="s">
        <v>2299</v>
      </c>
      <c r="H4815" s="37" t="s">
        <v>2308</v>
      </c>
      <c r="I4815" s="37">
        <v>14</v>
      </c>
      <c r="J4815" s="37" t="s">
        <v>2275</v>
      </c>
      <c r="K4815" s="37">
        <v>1</v>
      </c>
      <c r="L4815" s="37">
        <v>0</v>
      </c>
    </row>
    <row r="4816" spans="1:12" x14ac:dyDescent="0.25">
      <c r="A4816" s="37" t="s">
        <v>5611</v>
      </c>
      <c r="B4816" s="37">
        <v>1</v>
      </c>
      <c r="C4816" s="37">
        <v>0</v>
      </c>
      <c r="D4816" s="37">
        <v>0</v>
      </c>
      <c r="E4816" s="37">
        <v>1</v>
      </c>
      <c r="F4816" s="37">
        <v>0.75280000000000002</v>
      </c>
      <c r="G4816" s="37" t="s">
        <v>2299</v>
      </c>
      <c r="H4816" s="37" t="s">
        <v>2308</v>
      </c>
      <c r="I4816" s="37">
        <v>16</v>
      </c>
      <c r="J4816" s="37" t="s">
        <v>2275</v>
      </c>
      <c r="K4816" s="37">
        <v>1</v>
      </c>
      <c r="L4816" s="37">
        <v>0</v>
      </c>
    </row>
    <row r="4817" spans="1:12" x14ac:dyDescent="0.25">
      <c r="A4817" s="37" t="s">
        <v>7655</v>
      </c>
      <c r="B4817" s="37">
        <v>1</v>
      </c>
      <c r="C4817" s="37">
        <v>0</v>
      </c>
      <c r="D4817" s="37">
        <v>0</v>
      </c>
      <c r="E4817" s="37">
        <v>0</v>
      </c>
      <c r="F4817" s="37">
        <v>0.18820000000000001</v>
      </c>
      <c r="G4817" s="37" t="s">
        <v>2350</v>
      </c>
      <c r="H4817" s="37" t="s">
        <v>2308</v>
      </c>
      <c r="I4817" s="37">
        <v>4</v>
      </c>
      <c r="J4817" s="37" t="s">
        <v>2268</v>
      </c>
      <c r="K4817" s="37">
        <v>1</v>
      </c>
      <c r="L4817" s="37">
        <v>0</v>
      </c>
    </row>
    <row r="4818" spans="1:12" x14ac:dyDescent="0.25">
      <c r="A4818" s="37" t="s">
        <v>5971</v>
      </c>
      <c r="B4818" s="37">
        <v>1</v>
      </c>
      <c r="C4818" s="37">
        <v>0</v>
      </c>
      <c r="D4818" s="37">
        <v>0</v>
      </c>
      <c r="E4818" s="37">
        <v>0</v>
      </c>
      <c r="F4818" s="37">
        <v>0.1411</v>
      </c>
      <c r="G4818" s="37" t="s">
        <v>2350</v>
      </c>
      <c r="H4818" s="37" t="s">
        <v>2308</v>
      </c>
      <c r="I4818" s="37">
        <v>3</v>
      </c>
      <c r="J4818" s="37" t="s">
        <v>2268</v>
      </c>
      <c r="K4818" s="37">
        <v>1</v>
      </c>
      <c r="L4818" s="37">
        <v>0</v>
      </c>
    </row>
    <row r="4819" spans="1:12" x14ac:dyDescent="0.25">
      <c r="A4819" s="37" t="s">
        <v>7457</v>
      </c>
      <c r="B4819" s="37">
        <v>1</v>
      </c>
      <c r="C4819" s="37">
        <v>0</v>
      </c>
      <c r="D4819" s="37">
        <v>0</v>
      </c>
      <c r="E4819" s="37">
        <v>0</v>
      </c>
      <c r="F4819" s="37">
        <v>0.23520000000000002</v>
      </c>
      <c r="G4819" s="37" t="s">
        <v>1249</v>
      </c>
      <c r="H4819" s="37" t="s">
        <v>2308</v>
      </c>
      <c r="I4819" s="37">
        <v>5</v>
      </c>
      <c r="J4819" s="37" t="s">
        <v>2275</v>
      </c>
      <c r="K4819" s="37">
        <v>1</v>
      </c>
      <c r="L4819" s="37">
        <v>0</v>
      </c>
    </row>
    <row r="4820" spans="1:12" x14ac:dyDescent="0.25">
      <c r="A4820" s="37" t="s">
        <v>5072</v>
      </c>
      <c r="B4820" s="37">
        <v>1</v>
      </c>
      <c r="C4820" s="37">
        <v>0</v>
      </c>
      <c r="D4820" s="37">
        <v>0</v>
      </c>
      <c r="E4820" s="37">
        <v>0</v>
      </c>
      <c r="F4820" s="37">
        <v>0.4234</v>
      </c>
      <c r="G4820" s="37" t="s">
        <v>2339</v>
      </c>
      <c r="H4820" s="37" t="s">
        <v>2308</v>
      </c>
      <c r="I4820" s="37">
        <v>9</v>
      </c>
      <c r="J4820" s="37" t="s">
        <v>2275</v>
      </c>
      <c r="K4820" s="37">
        <v>1</v>
      </c>
      <c r="L4820" s="37">
        <v>0</v>
      </c>
    </row>
    <row r="4821" spans="1:12" x14ac:dyDescent="0.25">
      <c r="A4821" s="37" t="s">
        <v>6728</v>
      </c>
      <c r="B4821" s="37">
        <v>1</v>
      </c>
      <c r="C4821" s="37">
        <v>0</v>
      </c>
      <c r="D4821" s="37">
        <v>0</v>
      </c>
      <c r="E4821" s="37">
        <v>0</v>
      </c>
      <c r="F4821" s="37">
        <v>1.5526</v>
      </c>
      <c r="G4821" s="37" t="s">
        <v>2339</v>
      </c>
      <c r="H4821" s="37" t="s">
        <v>2316</v>
      </c>
      <c r="I4821" s="37">
        <v>33</v>
      </c>
      <c r="J4821" s="37" t="s">
        <v>2275</v>
      </c>
      <c r="K4821" s="37">
        <v>1</v>
      </c>
      <c r="L4821" s="37">
        <v>0</v>
      </c>
    </row>
    <row r="4822" spans="1:12" x14ac:dyDescent="0.25">
      <c r="A4822" s="37" t="s">
        <v>2346</v>
      </c>
      <c r="B4822" s="37">
        <v>1</v>
      </c>
      <c r="C4822" s="37">
        <v>0</v>
      </c>
      <c r="D4822" s="37">
        <v>0</v>
      </c>
      <c r="E4822" s="37">
        <v>0</v>
      </c>
      <c r="F4822" s="37">
        <v>0.4234</v>
      </c>
      <c r="G4822" s="37" t="s">
        <v>2339</v>
      </c>
      <c r="H4822" s="37" t="s">
        <v>2308</v>
      </c>
      <c r="I4822" s="37">
        <v>9</v>
      </c>
      <c r="J4822" s="37" t="s">
        <v>2268</v>
      </c>
      <c r="K4822" s="37">
        <v>1</v>
      </c>
      <c r="L4822" s="37">
        <v>0</v>
      </c>
    </row>
    <row r="4823" spans="1:12" x14ac:dyDescent="0.25">
      <c r="A4823" s="37" t="s">
        <v>6296</v>
      </c>
      <c r="B4823" s="37">
        <v>1</v>
      </c>
      <c r="C4823" s="37">
        <v>0</v>
      </c>
      <c r="D4823" s="37">
        <v>0</v>
      </c>
      <c r="E4823" s="37">
        <v>0</v>
      </c>
      <c r="F4823" s="37">
        <v>0.1411</v>
      </c>
      <c r="G4823" s="37" t="s">
        <v>2339</v>
      </c>
      <c r="H4823" s="37" t="s">
        <v>2308</v>
      </c>
      <c r="I4823" s="37">
        <v>3</v>
      </c>
      <c r="J4823" s="37" t="s">
        <v>2268</v>
      </c>
      <c r="K4823" s="37">
        <v>1</v>
      </c>
      <c r="L4823" s="37">
        <v>0</v>
      </c>
    </row>
    <row r="4824" spans="1:12" x14ac:dyDescent="0.25">
      <c r="A4824" s="37" t="s">
        <v>4192</v>
      </c>
      <c r="B4824" s="37">
        <v>1</v>
      </c>
      <c r="C4824" s="37">
        <v>0</v>
      </c>
      <c r="D4824" s="37">
        <v>0</v>
      </c>
      <c r="E4824" s="37">
        <v>0</v>
      </c>
      <c r="F4824" s="37">
        <v>0.1411</v>
      </c>
      <c r="G4824" s="37" t="s">
        <v>2339</v>
      </c>
      <c r="H4824" s="37" t="s">
        <v>2308</v>
      </c>
      <c r="I4824" s="37">
        <v>3</v>
      </c>
      <c r="J4824" s="37" t="s">
        <v>2275</v>
      </c>
      <c r="K4824" s="37">
        <v>1</v>
      </c>
      <c r="L4824" s="37">
        <v>0</v>
      </c>
    </row>
    <row r="4825" spans="1:12" x14ac:dyDescent="0.25">
      <c r="A4825" s="37" t="s">
        <v>5970</v>
      </c>
      <c r="B4825" s="37">
        <v>1</v>
      </c>
      <c r="C4825" s="37">
        <v>0</v>
      </c>
      <c r="D4825" s="37">
        <v>0</v>
      </c>
      <c r="E4825" s="37">
        <v>0</v>
      </c>
      <c r="F4825" s="37">
        <v>2.2584</v>
      </c>
      <c r="G4825" s="37" t="s">
        <v>2339</v>
      </c>
      <c r="H4825" s="37" t="s">
        <v>2308</v>
      </c>
      <c r="I4825" s="37">
        <v>48</v>
      </c>
      <c r="J4825" s="37" t="s">
        <v>2268</v>
      </c>
      <c r="K4825" s="37">
        <v>1</v>
      </c>
      <c r="L4825" s="37">
        <v>0</v>
      </c>
    </row>
    <row r="4826" spans="1:12" x14ac:dyDescent="0.25">
      <c r="A4826" s="37" t="s">
        <v>7902</v>
      </c>
      <c r="B4826" s="37">
        <v>1</v>
      </c>
      <c r="C4826" s="37">
        <v>0</v>
      </c>
      <c r="D4826" s="37">
        <v>0</v>
      </c>
      <c r="E4826" s="37">
        <v>0</v>
      </c>
      <c r="F4826" s="37">
        <v>1.3174000000000001</v>
      </c>
      <c r="G4826" s="37" t="s">
        <v>2337</v>
      </c>
      <c r="H4826" s="37" t="s">
        <v>2308</v>
      </c>
      <c r="I4826" s="37">
        <v>28</v>
      </c>
      <c r="J4826" s="37" t="s">
        <v>2275</v>
      </c>
      <c r="K4826" s="37">
        <v>1</v>
      </c>
      <c r="L4826" s="37">
        <v>0</v>
      </c>
    </row>
    <row r="4827" spans="1:12" x14ac:dyDescent="0.25">
      <c r="A4827" s="37" t="s">
        <v>7269</v>
      </c>
      <c r="B4827" s="37">
        <v>1</v>
      </c>
      <c r="C4827" s="37">
        <v>0</v>
      </c>
      <c r="D4827" s="37">
        <v>0</v>
      </c>
      <c r="E4827" s="37">
        <v>1</v>
      </c>
      <c r="F4827" s="37">
        <v>0.47050000000000003</v>
      </c>
      <c r="G4827" s="37" t="s">
        <v>1256</v>
      </c>
      <c r="H4827" s="37" t="s">
        <v>2321</v>
      </c>
      <c r="I4827" s="37">
        <v>10</v>
      </c>
      <c r="J4827" s="37" t="s">
        <v>2275</v>
      </c>
      <c r="K4827" s="37">
        <v>1</v>
      </c>
      <c r="L4827" s="37">
        <v>0</v>
      </c>
    </row>
    <row r="4828" spans="1:12" x14ac:dyDescent="0.25">
      <c r="A4828" s="37" t="s">
        <v>8129</v>
      </c>
      <c r="B4828" s="37">
        <v>1</v>
      </c>
      <c r="C4828" s="37">
        <v>0</v>
      </c>
      <c r="D4828" s="37">
        <v>0</v>
      </c>
      <c r="E4828" s="37">
        <v>0</v>
      </c>
      <c r="F4828" s="37">
        <v>0.2823</v>
      </c>
      <c r="G4828" s="37" t="s">
        <v>1256</v>
      </c>
      <c r="H4828" s="37" t="s">
        <v>2308</v>
      </c>
      <c r="I4828" s="37">
        <v>6</v>
      </c>
      <c r="J4828" s="37" t="s">
        <v>2275</v>
      </c>
      <c r="K4828" s="37">
        <v>1</v>
      </c>
      <c r="L4828" s="37">
        <v>0</v>
      </c>
    </row>
    <row r="4829" spans="1:12" x14ac:dyDescent="0.25">
      <c r="A4829" s="37" t="s">
        <v>6291</v>
      </c>
      <c r="B4829" s="37">
        <v>1</v>
      </c>
      <c r="C4829" s="37">
        <v>0</v>
      </c>
      <c r="D4829" s="37">
        <v>0</v>
      </c>
      <c r="E4829" s="37">
        <v>0</v>
      </c>
      <c r="F4829" s="37">
        <v>0.32930000000000004</v>
      </c>
      <c r="G4829" s="37" t="s">
        <v>1256</v>
      </c>
      <c r="H4829" s="37" t="s">
        <v>2269</v>
      </c>
      <c r="I4829" s="37">
        <v>7</v>
      </c>
      <c r="J4829" s="37" t="s">
        <v>2275</v>
      </c>
      <c r="K4829" s="37">
        <v>1</v>
      </c>
      <c r="L4829" s="37">
        <v>0</v>
      </c>
    </row>
    <row r="4830" spans="1:12" x14ac:dyDescent="0.25">
      <c r="A4830" s="37" t="s">
        <v>5609</v>
      </c>
      <c r="B4830" s="37">
        <v>1</v>
      </c>
      <c r="C4830" s="37">
        <v>0</v>
      </c>
      <c r="D4830" s="37">
        <v>0</v>
      </c>
      <c r="E4830" s="37">
        <v>1</v>
      </c>
      <c r="F4830" s="37">
        <v>0.84689999999999999</v>
      </c>
      <c r="G4830" s="37" t="s">
        <v>1248</v>
      </c>
      <c r="H4830" s="37" t="s">
        <v>2316</v>
      </c>
      <c r="I4830" s="37">
        <v>18</v>
      </c>
      <c r="J4830" s="37" t="s">
        <v>2268</v>
      </c>
      <c r="K4830" s="37">
        <v>1</v>
      </c>
      <c r="L4830" s="37">
        <v>0</v>
      </c>
    </row>
    <row r="4831" spans="1:12" x14ac:dyDescent="0.25">
      <c r="A4831" s="37" t="s">
        <v>2332</v>
      </c>
      <c r="B4831" s="37">
        <v>1</v>
      </c>
      <c r="C4831" s="37">
        <v>0</v>
      </c>
      <c r="D4831" s="37">
        <v>0</v>
      </c>
      <c r="E4831" s="37">
        <v>0</v>
      </c>
      <c r="F4831" s="37">
        <v>4.7E-2</v>
      </c>
      <c r="G4831" s="37" t="s">
        <v>1248</v>
      </c>
      <c r="H4831" s="37" t="s">
        <v>2310</v>
      </c>
      <c r="I4831" s="37">
        <v>1</v>
      </c>
      <c r="J4831" s="37" t="s">
        <v>2275</v>
      </c>
      <c r="K4831" s="37">
        <v>1</v>
      </c>
      <c r="L4831" s="37">
        <v>0</v>
      </c>
    </row>
    <row r="4832" spans="1:12" x14ac:dyDescent="0.25">
      <c r="A4832" s="37" t="s">
        <v>7716</v>
      </c>
      <c r="B4832" s="37">
        <v>1</v>
      </c>
      <c r="C4832" s="37">
        <v>0</v>
      </c>
      <c r="D4832" s="37">
        <v>1</v>
      </c>
      <c r="E4832" s="37">
        <v>1</v>
      </c>
      <c r="F4832" s="37">
        <v>6.1164000000000005</v>
      </c>
      <c r="G4832" s="37" t="s">
        <v>1247</v>
      </c>
      <c r="H4832" s="37" t="s">
        <v>2308</v>
      </c>
      <c r="I4832" s="37">
        <v>130</v>
      </c>
      <c r="J4832" s="37" t="s">
        <v>2275</v>
      </c>
      <c r="K4832" s="37">
        <v>1</v>
      </c>
      <c r="L4832" s="37">
        <v>1</v>
      </c>
    </row>
    <row r="4833" spans="1:12" x14ac:dyDescent="0.25">
      <c r="A4833" s="37" t="s">
        <v>7715</v>
      </c>
      <c r="B4833" s="37">
        <v>1</v>
      </c>
      <c r="C4833" s="37">
        <v>0</v>
      </c>
      <c r="D4833" s="37">
        <v>0</v>
      </c>
      <c r="E4833" s="37">
        <v>0</v>
      </c>
      <c r="F4833" s="37">
        <v>0.4234</v>
      </c>
      <c r="G4833" s="37" t="s">
        <v>1239</v>
      </c>
      <c r="H4833" s="37" t="s">
        <v>2316</v>
      </c>
      <c r="I4833" s="37">
        <v>9</v>
      </c>
      <c r="J4833" s="37" t="s">
        <v>2275</v>
      </c>
      <c r="K4833" s="37">
        <v>1</v>
      </c>
      <c r="L4833" s="37">
        <v>0</v>
      </c>
    </row>
    <row r="4834" spans="1:12" x14ac:dyDescent="0.25">
      <c r="A4834" s="37" t="s">
        <v>5061</v>
      </c>
      <c r="B4834" s="37">
        <v>1</v>
      </c>
      <c r="C4834" s="37">
        <v>0</v>
      </c>
      <c r="D4834" s="37">
        <v>0</v>
      </c>
      <c r="E4834" s="37">
        <v>1</v>
      </c>
      <c r="F4834" s="37">
        <v>1.5056</v>
      </c>
      <c r="G4834" s="37" t="s">
        <v>1238</v>
      </c>
      <c r="H4834" s="37" t="s">
        <v>2308</v>
      </c>
      <c r="I4834" s="37">
        <v>32</v>
      </c>
      <c r="J4834" s="37" t="s">
        <v>2268</v>
      </c>
      <c r="K4834" s="37">
        <v>1</v>
      </c>
      <c r="L4834" s="37">
        <v>0</v>
      </c>
    </row>
    <row r="4835" spans="1:12" x14ac:dyDescent="0.25">
      <c r="A4835" s="37" t="s">
        <v>5967</v>
      </c>
      <c r="B4835" s="37">
        <v>1</v>
      </c>
      <c r="C4835" s="37">
        <v>0</v>
      </c>
      <c r="D4835" s="37">
        <v>0</v>
      </c>
      <c r="E4835" s="37">
        <v>0</v>
      </c>
      <c r="F4835" s="37">
        <v>0.23520000000000002</v>
      </c>
      <c r="G4835" s="37" t="s">
        <v>1238</v>
      </c>
      <c r="H4835" s="37" t="s">
        <v>2308</v>
      </c>
      <c r="I4835" s="37">
        <v>5</v>
      </c>
      <c r="J4835" s="37" t="s">
        <v>2268</v>
      </c>
      <c r="K4835" s="37">
        <v>1</v>
      </c>
      <c r="L4835" s="37">
        <v>0</v>
      </c>
    </row>
    <row r="4836" spans="1:12" x14ac:dyDescent="0.25">
      <c r="A4836" s="37" t="s">
        <v>6548</v>
      </c>
      <c r="B4836" s="37">
        <v>1</v>
      </c>
      <c r="C4836" s="37">
        <v>0</v>
      </c>
      <c r="D4836" s="37">
        <v>0</v>
      </c>
      <c r="E4836" s="37">
        <v>0</v>
      </c>
      <c r="F4836" s="37">
        <v>0.51750000000000007</v>
      </c>
      <c r="G4836" s="37" t="s">
        <v>1238</v>
      </c>
      <c r="H4836" s="37" t="s">
        <v>2308</v>
      </c>
      <c r="I4836" s="37">
        <v>11</v>
      </c>
      <c r="J4836" s="37" t="s">
        <v>2268</v>
      </c>
      <c r="K4836" s="37">
        <v>1</v>
      </c>
      <c r="L4836" s="37">
        <v>0</v>
      </c>
    </row>
    <row r="4837" spans="1:12" x14ac:dyDescent="0.25">
      <c r="A4837" s="37" t="s">
        <v>4188</v>
      </c>
      <c r="B4837" s="37">
        <v>1</v>
      </c>
      <c r="C4837" s="37">
        <v>0</v>
      </c>
      <c r="D4837" s="37">
        <v>0</v>
      </c>
      <c r="E4837" s="37">
        <v>1</v>
      </c>
      <c r="F4837" s="37">
        <v>0.32930000000000004</v>
      </c>
      <c r="G4837" s="37" t="s">
        <v>1231</v>
      </c>
      <c r="H4837" s="37" t="s">
        <v>2308</v>
      </c>
      <c r="I4837" s="37">
        <v>7</v>
      </c>
      <c r="J4837" s="37" t="s">
        <v>2275</v>
      </c>
      <c r="K4837" s="37">
        <v>1</v>
      </c>
      <c r="L4837" s="37">
        <v>0</v>
      </c>
    </row>
    <row r="4838" spans="1:12" x14ac:dyDescent="0.25">
      <c r="A4838" s="37" t="s">
        <v>6727</v>
      </c>
      <c r="B4838" s="37">
        <v>1</v>
      </c>
      <c r="C4838" s="37">
        <v>0</v>
      </c>
      <c r="D4838" s="37">
        <v>0</v>
      </c>
      <c r="E4838" s="37">
        <v>0</v>
      </c>
      <c r="F4838" s="37">
        <v>0</v>
      </c>
      <c r="G4838" s="37" t="s">
        <v>1242</v>
      </c>
      <c r="H4838" s="37" t="s">
        <v>2308</v>
      </c>
      <c r="I4838" s="37">
        <v>0</v>
      </c>
      <c r="J4838" s="37" t="s">
        <v>2275</v>
      </c>
      <c r="K4838" s="37">
        <v>0</v>
      </c>
      <c r="L4838" s="37">
        <v>0</v>
      </c>
    </row>
    <row r="4839" spans="1:12" x14ac:dyDescent="0.25">
      <c r="A4839" s="37" t="s">
        <v>5059</v>
      </c>
      <c r="B4839" s="37">
        <v>1</v>
      </c>
      <c r="C4839" s="37">
        <v>0</v>
      </c>
      <c r="D4839" s="37">
        <v>0</v>
      </c>
      <c r="E4839" s="37">
        <v>0</v>
      </c>
      <c r="F4839" s="37">
        <v>4.7E-2</v>
      </c>
      <c r="G4839" s="37" t="s">
        <v>1242</v>
      </c>
      <c r="H4839" s="37" t="s">
        <v>2308</v>
      </c>
      <c r="I4839" s="37">
        <v>1</v>
      </c>
      <c r="J4839" s="37" t="s">
        <v>2275</v>
      </c>
      <c r="K4839" s="37">
        <v>1</v>
      </c>
      <c r="L4839" s="37">
        <v>0</v>
      </c>
    </row>
    <row r="4840" spans="1:12" x14ac:dyDescent="0.25">
      <c r="A4840" s="37" t="s">
        <v>2326</v>
      </c>
      <c r="B4840" s="37">
        <v>1</v>
      </c>
      <c r="C4840" s="37">
        <v>0</v>
      </c>
      <c r="D4840" s="37">
        <v>1</v>
      </c>
      <c r="E4840" s="37">
        <v>1</v>
      </c>
      <c r="F4840" s="37">
        <v>5.6928999999999998</v>
      </c>
      <c r="G4840" s="37" t="s">
        <v>1242</v>
      </c>
      <c r="H4840" s="37" t="s">
        <v>2321</v>
      </c>
      <c r="I4840" s="37">
        <v>121</v>
      </c>
      <c r="J4840" s="37" t="s">
        <v>2275</v>
      </c>
      <c r="K4840" s="37">
        <v>1</v>
      </c>
      <c r="L4840" s="37">
        <v>1</v>
      </c>
    </row>
    <row r="4841" spans="1:12" x14ac:dyDescent="0.25">
      <c r="A4841" s="37" t="s">
        <v>7156</v>
      </c>
      <c r="B4841" s="37">
        <v>1</v>
      </c>
      <c r="C4841" s="37">
        <v>0</v>
      </c>
      <c r="D4841" s="37">
        <v>0</v>
      </c>
      <c r="E4841" s="37">
        <v>0</v>
      </c>
      <c r="F4841" s="37">
        <v>0.23520000000000002</v>
      </c>
      <c r="G4841" s="37" t="s">
        <v>1220</v>
      </c>
      <c r="H4841" s="37" t="s">
        <v>2316</v>
      </c>
      <c r="I4841" s="37">
        <v>5</v>
      </c>
      <c r="J4841" s="37" t="s">
        <v>2275</v>
      </c>
      <c r="K4841" s="37">
        <v>1</v>
      </c>
      <c r="L4841" s="37">
        <v>0</v>
      </c>
    </row>
    <row r="4842" spans="1:12" x14ac:dyDescent="0.25">
      <c r="A4842" s="37" t="s">
        <v>7652</v>
      </c>
      <c r="B4842" s="37">
        <v>1</v>
      </c>
      <c r="C4842" s="37">
        <v>0</v>
      </c>
      <c r="D4842" s="37">
        <v>0</v>
      </c>
      <c r="E4842" s="37">
        <v>0</v>
      </c>
      <c r="F4842" s="37">
        <v>0.18820000000000001</v>
      </c>
      <c r="G4842" s="37" t="s">
        <v>1268</v>
      </c>
      <c r="H4842" s="37" t="s">
        <v>2308</v>
      </c>
      <c r="I4842" s="37">
        <v>4</v>
      </c>
      <c r="J4842" s="37" t="s">
        <v>2275</v>
      </c>
      <c r="K4842" s="37">
        <v>1</v>
      </c>
      <c r="L4842" s="37">
        <v>0</v>
      </c>
    </row>
    <row r="4843" spans="1:12" x14ac:dyDescent="0.25">
      <c r="A4843" s="37" t="s">
        <v>7366</v>
      </c>
      <c r="B4843" s="37">
        <v>1</v>
      </c>
      <c r="C4843" s="37">
        <v>0</v>
      </c>
      <c r="D4843" s="37">
        <v>0</v>
      </c>
      <c r="E4843" s="37">
        <v>0</v>
      </c>
      <c r="F4843" s="37">
        <v>0.23520000000000002</v>
      </c>
      <c r="G4843" s="37" t="s">
        <v>1268</v>
      </c>
      <c r="H4843" s="37" t="s">
        <v>2308</v>
      </c>
      <c r="I4843" s="37">
        <v>5</v>
      </c>
      <c r="J4843" s="37" t="s">
        <v>2268</v>
      </c>
      <c r="K4843" s="37">
        <v>1</v>
      </c>
      <c r="L4843" s="37">
        <v>0</v>
      </c>
    </row>
    <row r="4844" spans="1:12" x14ac:dyDescent="0.25">
      <c r="A4844" s="37" t="s">
        <v>5057</v>
      </c>
      <c r="B4844" s="37">
        <v>1</v>
      </c>
      <c r="C4844" s="37">
        <v>0</v>
      </c>
      <c r="D4844" s="37">
        <v>0</v>
      </c>
      <c r="E4844" s="37">
        <v>0</v>
      </c>
      <c r="F4844" s="37">
        <v>0.79980000000000007</v>
      </c>
      <c r="G4844" s="37" t="s">
        <v>1224</v>
      </c>
      <c r="H4844" s="37" t="s">
        <v>2321</v>
      </c>
      <c r="I4844" s="37">
        <v>17</v>
      </c>
      <c r="J4844" s="37" t="s">
        <v>2275</v>
      </c>
      <c r="K4844" s="37">
        <v>1</v>
      </c>
      <c r="L4844" s="37">
        <v>0</v>
      </c>
    </row>
    <row r="4845" spans="1:12" x14ac:dyDescent="0.25">
      <c r="A4845" s="37" t="s">
        <v>4184</v>
      </c>
      <c r="B4845" s="37">
        <v>1</v>
      </c>
      <c r="C4845" s="37">
        <v>0</v>
      </c>
      <c r="D4845" s="37">
        <v>0</v>
      </c>
      <c r="E4845" s="37">
        <v>0</v>
      </c>
      <c r="F4845" s="37">
        <v>0.23520000000000002</v>
      </c>
      <c r="G4845" s="37" t="s">
        <v>1224</v>
      </c>
      <c r="H4845" s="37" t="s">
        <v>2405</v>
      </c>
      <c r="I4845" s="37">
        <v>5</v>
      </c>
      <c r="J4845" s="37" t="s">
        <v>2268</v>
      </c>
      <c r="K4845" s="37">
        <v>1</v>
      </c>
      <c r="L4845" s="37">
        <v>0</v>
      </c>
    </row>
    <row r="4846" spans="1:12" x14ac:dyDescent="0.25">
      <c r="A4846" s="37" t="s">
        <v>2323</v>
      </c>
      <c r="B4846" s="37">
        <v>1</v>
      </c>
      <c r="C4846" s="37">
        <v>0</v>
      </c>
      <c r="D4846" s="37">
        <v>1</v>
      </c>
      <c r="E4846" s="37">
        <v>0</v>
      </c>
      <c r="F4846" s="37">
        <v>2.4466000000000001</v>
      </c>
      <c r="G4846" s="37" t="s">
        <v>1224</v>
      </c>
      <c r="H4846" s="37" t="s">
        <v>2321</v>
      </c>
      <c r="I4846" s="37">
        <v>52</v>
      </c>
      <c r="J4846" s="37" t="s">
        <v>2275</v>
      </c>
      <c r="K4846" s="37">
        <v>1</v>
      </c>
      <c r="L4846" s="37">
        <v>1</v>
      </c>
    </row>
    <row r="4847" spans="1:12" x14ac:dyDescent="0.25">
      <c r="A4847" s="37" t="s">
        <v>7017</v>
      </c>
      <c r="B4847" s="37">
        <v>1</v>
      </c>
      <c r="C4847" s="37">
        <v>0</v>
      </c>
      <c r="D4847" s="37">
        <v>0</v>
      </c>
      <c r="E4847" s="37">
        <v>0</v>
      </c>
      <c r="F4847" s="37">
        <v>0.4234</v>
      </c>
      <c r="G4847" s="37" t="s">
        <v>2288</v>
      </c>
      <c r="H4847" s="37" t="s">
        <v>2321</v>
      </c>
      <c r="I4847" s="37">
        <v>9</v>
      </c>
      <c r="J4847" s="37" t="s">
        <v>2275</v>
      </c>
      <c r="K4847" s="37">
        <v>1</v>
      </c>
      <c r="L4847" s="37">
        <v>0</v>
      </c>
    </row>
    <row r="4848" spans="1:12" x14ac:dyDescent="0.25">
      <c r="A4848" s="37" t="s">
        <v>5055</v>
      </c>
      <c r="B4848" s="37">
        <v>1</v>
      </c>
      <c r="C4848" s="37">
        <v>0</v>
      </c>
      <c r="D4848" s="37">
        <v>0</v>
      </c>
      <c r="E4848" s="37">
        <v>0</v>
      </c>
      <c r="F4848" s="37">
        <v>4.7E-2</v>
      </c>
      <c r="G4848" s="37" t="s">
        <v>1254</v>
      </c>
      <c r="H4848" s="37" t="s">
        <v>2308</v>
      </c>
      <c r="I4848" s="37">
        <v>1</v>
      </c>
      <c r="J4848" s="37" t="s">
        <v>2268</v>
      </c>
      <c r="K4848" s="37">
        <v>1</v>
      </c>
      <c r="L4848" s="37">
        <v>0</v>
      </c>
    </row>
    <row r="4849" spans="1:12" x14ac:dyDescent="0.25">
      <c r="A4849" s="37" t="s">
        <v>5054</v>
      </c>
      <c r="B4849" s="37">
        <v>1</v>
      </c>
      <c r="C4849" s="37">
        <v>0</v>
      </c>
      <c r="D4849" s="37">
        <v>1</v>
      </c>
      <c r="E4849" s="37">
        <v>1</v>
      </c>
      <c r="F4849" s="37">
        <v>6.1164000000000005</v>
      </c>
      <c r="G4849" s="37" t="s">
        <v>1254</v>
      </c>
      <c r="H4849" s="37" t="s">
        <v>2321</v>
      </c>
      <c r="I4849" s="37">
        <v>130</v>
      </c>
      <c r="J4849" s="37" t="s">
        <v>2275</v>
      </c>
      <c r="K4849" s="37">
        <v>1</v>
      </c>
      <c r="L4849" s="37">
        <v>1</v>
      </c>
    </row>
    <row r="4850" spans="1:12" x14ac:dyDescent="0.25">
      <c r="A4850" s="37" t="s">
        <v>4182</v>
      </c>
      <c r="B4850" s="37">
        <v>1</v>
      </c>
      <c r="C4850" s="37">
        <v>0</v>
      </c>
      <c r="D4850" s="37">
        <v>0</v>
      </c>
      <c r="E4850" s="37">
        <v>0</v>
      </c>
      <c r="F4850" s="37">
        <v>0.32930000000000004</v>
      </c>
      <c r="G4850" s="37" t="s">
        <v>4181</v>
      </c>
      <c r="H4850" s="37" t="s">
        <v>2308</v>
      </c>
      <c r="I4850" s="37">
        <v>7</v>
      </c>
      <c r="J4850" s="37" t="s">
        <v>2268</v>
      </c>
      <c r="K4850" s="37">
        <v>1</v>
      </c>
      <c r="L4850" s="37">
        <v>0</v>
      </c>
    </row>
    <row r="4851" spans="1:12" x14ac:dyDescent="0.25">
      <c r="A4851" s="37" t="s">
        <v>7365</v>
      </c>
      <c r="B4851" s="37">
        <v>1</v>
      </c>
      <c r="C4851" s="37">
        <v>0</v>
      </c>
      <c r="D4851" s="37">
        <v>0</v>
      </c>
      <c r="E4851" s="37">
        <v>0</v>
      </c>
      <c r="F4851" s="37">
        <v>1.4585000000000001</v>
      </c>
      <c r="G4851" s="37" t="s">
        <v>6242</v>
      </c>
      <c r="H4851" s="37" t="s">
        <v>2308</v>
      </c>
      <c r="I4851" s="37">
        <v>31</v>
      </c>
      <c r="J4851" s="37" t="s">
        <v>2268</v>
      </c>
      <c r="K4851" s="37">
        <v>1</v>
      </c>
      <c r="L4851" s="37">
        <v>0</v>
      </c>
    </row>
    <row r="4852" spans="1:12" x14ac:dyDescent="0.25">
      <c r="A4852" s="37" t="s">
        <v>6288</v>
      </c>
      <c r="B4852" s="37">
        <v>1</v>
      </c>
      <c r="C4852" s="37">
        <v>0</v>
      </c>
      <c r="D4852" s="37">
        <v>0</v>
      </c>
      <c r="E4852" s="37">
        <v>0</v>
      </c>
      <c r="F4852" s="37">
        <v>0.61160000000000003</v>
      </c>
      <c r="G4852" s="37" t="s">
        <v>2318</v>
      </c>
      <c r="H4852" s="37" t="s">
        <v>2316</v>
      </c>
      <c r="I4852" s="37">
        <v>13</v>
      </c>
      <c r="J4852" s="37" t="s">
        <v>2275</v>
      </c>
      <c r="K4852" s="37">
        <v>1</v>
      </c>
      <c r="L4852" s="37">
        <v>0</v>
      </c>
    </row>
    <row r="4853" spans="1:12" x14ac:dyDescent="0.25">
      <c r="A4853" s="37" t="s">
        <v>7015</v>
      </c>
      <c r="B4853" s="37">
        <v>1</v>
      </c>
      <c r="C4853" s="37">
        <v>0</v>
      </c>
      <c r="D4853" s="37">
        <v>0</v>
      </c>
      <c r="E4853" s="37">
        <v>0</v>
      </c>
      <c r="F4853" s="37">
        <v>4.7E-2</v>
      </c>
      <c r="G4853" s="37" t="s">
        <v>2318</v>
      </c>
      <c r="H4853" s="37" t="s">
        <v>2308</v>
      </c>
      <c r="I4853" s="37">
        <v>1</v>
      </c>
      <c r="J4853" s="37" t="s">
        <v>2275</v>
      </c>
      <c r="K4853" s="37">
        <v>1</v>
      </c>
      <c r="L4853" s="37">
        <v>0</v>
      </c>
    </row>
    <row r="4854" spans="1:12" x14ac:dyDescent="0.25">
      <c r="A4854" s="37" t="s">
        <v>7154</v>
      </c>
      <c r="B4854" s="37">
        <v>1</v>
      </c>
      <c r="C4854" s="37">
        <v>0</v>
      </c>
      <c r="D4854" s="37">
        <v>0</v>
      </c>
      <c r="E4854" s="37">
        <v>0</v>
      </c>
      <c r="F4854" s="37">
        <v>0.47050000000000003</v>
      </c>
      <c r="G4854" s="37" t="s">
        <v>1241</v>
      </c>
      <c r="H4854" s="37" t="s">
        <v>2308</v>
      </c>
      <c r="I4854" s="37">
        <v>10</v>
      </c>
      <c r="J4854" s="37" t="s">
        <v>2275</v>
      </c>
      <c r="K4854" s="37">
        <v>1</v>
      </c>
      <c r="L4854" s="37">
        <v>0</v>
      </c>
    </row>
    <row r="4855" spans="1:12" x14ac:dyDescent="0.25">
      <c r="A4855" s="37" t="s">
        <v>7558</v>
      </c>
      <c r="B4855" s="37">
        <v>1</v>
      </c>
      <c r="C4855" s="37">
        <v>0</v>
      </c>
      <c r="D4855" s="37">
        <v>0</v>
      </c>
      <c r="E4855" s="37">
        <v>0</v>
      </c>
      <c r="F4855" s="37">
        <v>0.18820000000000001</v>
      </c>
      <c r="G4855" s="37" t="s">
        <v>1241</v>
      </c>
      <c r="H4855" s="37" t="s">
        <v>2308</v>
      </c>
      <c r="I4855" s="37">
        <v>4</v>
      </c>
      <c r="J4855" s="37" t="s">
        <v>2275</v>
      </c>
      <c r="K4855" s="37">
        <v>1</v>
      </c>
      <c r="L4855" s="37">
        <v>0</v>
      </c>
    </row>
    <row r="4856" spans="1:12" x14ac:dyDescent="0.25">
      <c r="A4856" s="37" t="s">
        <v>6545</v>
      </c>
      <c r="B4856" s="37">
        <v>1</v>
      </c>
      <c r="C4856" s="37">
        <v>0</v>
      </c>
      <c r="D4856" s="37">
        <v>0</v>
      </c>
      <c r="E4856" s="37">
        <v>0</v>
      </c>
      <c r="F4856" s="37">
        <v>0.47050000000000003</v>
      </c>
      <c r="G4856" s="37" t="s">
        <v>1241</v>
      </c>
      <c r="H4856" s="37" t="s">
        <v>2308</v>
      </c>
      <c r="I4856" s="37">
        <v>10</v>
      </c>
      <c r="J4856" s="37" t="s">
        <v>2268</v>
      </c>
      <c r="K4856" s="37">
        <v>1</v>
      </c>
      <c r="L4856" s="37">
        <v>0</v>
      </c>
    </row>
    <row r="4857" spans="1:12" x14ac:dyDescent="0.25">
      <c r="A4857" s="37" t="s">
        <v>6869</v>
      </c>
      <c r="B4857" s="37">
        <v>1</v>
      </c>
      <c r="C4857" s="37">
        <v>0</v>
      </c>
      <c r="D4857" s="37">
        <v>0</v>
      </c>
      <c r="E4857" s="37">
        <v>0</v>
      </c>
      <c r="F4857" s="37">
        <v>0.47050000000000003</v>
      </c>
      <c r="G4857" s="37" t="s">
        <v>1237</v>
      </c>
      <c r="H4857" s="37" t="s">
        <v>2308</v>
      </c>
      <c r="I4857" s="37">
        <v>10</v>
      </c>
      <c r="J4857" s="37" t="s">
        <v>2268</v>
      </c>
      <c r="K4857" s="37">
        <v>1</v>
      </c>
      <c r="L4857" s="37">
        <v>0</v>
      </c>
    </row>
    <row r="4858" spans="1:12" x14ac:dyDescent="0.25">
      <c r="A4858" s="37" t="s">
        <v>7014</v>
      </c>
      <c r="B4858" s="37">
        <v>1</v>
      </c>
      <c r="C4858" s="37">
        <v>0</v>
      </c>
      <c r="D4858" s="37">
        <v>0</v>
      </c>
      <c r="E4858" s="37">
        <v>0</v>
      </c>
      <c r="F4858" s="37">
        <v>4.7E-2</v>
      </c>
      <c r="G4858" s="37" t="s">
        <v>1237</v>
      </c>
      <c r="H4858" s="37" t="s">
        <v>2308</v>
      </c>
      <c r="I4858" s="37">
        <v>1</v>
      </c>
      <c r="J4858" s="37" t="s">
        <v>2268</v>
      </c>
      <c r="K4858" s="37">
        <v>1</v>
      </c>
      <c r="L4858" s="37">
        <v>0</v>
      </c>
    </row>
    <row r="4859" spans="1:12" x14ac:dyDescent="0.25">
      <c r="A4859" s="37" t="s">
        <v>7013</v>
      </c>
      <c r="B4859" s="37">
        <v>1</v>
      </c>
      <c r="C4859" s="37">
        <v>0</v>
      </c>
      <c r="D4859" s="37">
        <v>0</v>
      </c>
      <c r="E4859" s="37">
        <v>0</v>
      </c>
      <c r="F4859" s="37">
        <v>0.2823</v>
      </c>
      <c r="G4859" s="37" t="s">
        <v>1237</v>
      </c>
      <c r="H4859" s="37" t="s">
        <v>2308</v>
      </c>
      <c r="I4859" s="37">
        <v>6</v>
      </c>
      <c r="J4859" s="37" t="s">
        <v>2268</v>
      </c>
      <c r="K4859" s="37">
        <v>1</v>
      </c>
      <c r="L4859" s="37">
        <v>0</v>
      </c>
    </row>
    <row r="4860" spans="1:12" x14ac:dyDescent="0.25">
      <c r="A4860" s="37" t="s">
        <v>7954</v>
      </c>
      <c r="B4860" s="37">
        <v>1</v>
      </c>
      <c r="C4860" s="37">
        <v>0</v>
      </c>
      <c r="D4860" s="37">
        <v>0</v>
      </c>
      <c r="E4860" s="37">
        <v>0</v>
      </c>
      <c r="F4860" s="37">
        <v>4.7E-2</v>
      </c>
      <c r="G4860" s="37" t="s">
        <v>1237</v>
      </c>
      <c r="H4860" s="37" t="s">
        <v>2308</v>
      </c>
      <c r="I4860" s="37">
        <v>1</v>
      </c>
      <c r="J4860" s="37" t="s">
        <v>2275</v>
      </c>
      <c r="K4860" s="37">
        <v>1</v>
      </c>
      <c r="L4860" s="37">
        <v>0</v>
      </c>
    </row>
    <row r="4861" spans="1:12" x14ac:dyDescent="0.25">
      <c r="A4861" s="37" t="s">
        <v>5963</v>
      </c>
      <c r="B4861" s="37">
        <v>1</v>
      </c>
      <c r="C4861" s="37">
        <v>0</v>
      </c>
      <c r="D4861" s="37">
        <v>0</v>
      </c>
      <c r="E4861" s="37">
        <v>0</v>
      </c>
      <c r="F4861" s="37">
        <v>0.1411</v>
      </c>
      <c r="G4861" s="37" t="s">
        <v>1237</v>
      </c>
      <c r="H4861" s="37" t="s">
        <v>2308</v>
      </c>
      <c r="I4861" s="37">
        <v>3</v>
      </c>
      <c r="J4861" s="37" t="s">
        <v>2275</v>
      </c>
      <c r="K4861" s="37">
        <v>1</v>
      </c>
      <c r="L4861" s="37">
        <v>0</v>
      </c>
    </row>
    <row r="4862" spans="1:12" x14ac:dyDescent="0.25">
      <c r="A4862" s="37" t="s">
        <v>7555</v>
      </c>
      <c r="B4862" s="37">
        <v>1</v>
      </c>
      <c r="C4862" s="37">
        <v>0</v>
      </c>
      <c r="D4862" s="37">
        <v>0</v>
      </c>
      <c r="E4862" s="37">
        <v>0</v>
      </c>
      <c r="F4862" s="37">
        <v>0</v>
      </c>
      <c r="G4862" s="37" t="s">
        <v>1237</v>
      </c>
      <c r="H4862" s="37" t="s">
        <v>2308</v>
      </c>
      <c r="I4862" s="37">
        <v>0</v>
      </c>
      <c r="J4862" s="37" t="s">
        <v>2268</v>
      </c>
      <c r="K4862" s="37">
        <v>0</v>
      </c>
      <c r="L4862" s="37">
        <v>0</v>
      </c>
    </row>
    <row r="4863" spans="1:12" x14ac:dyDescent="0.25">
      <c r="A4863" s="37" t="s">
        <v>7712</v>
      </c>
      <c r="B4863" s="37">
        <v>1</v>
      </c>
      <c r="C4863" s="37">
        <v>0</v>
      </c>
      <c r="D4863" s="37">
        <v>0</v>
      </c>
      <c r="E4863" s="37">
        <v>0</v>
      </c>
      <c r="F4863" s="37">
        <v>0.1411</v>
      </c>
      <c r="G4863" s="37" t="s">
        <v>1219</v>
      </c>
      <c r="H4863" s="37" t="s">
        <v>2308</v>
      </c>
      <c r="I4863" s="37">
        <v>3</v>
      </c>
      <c r="J4863" s="37" t="s">
        <v>2275</v>
      </c>
      <c r="K4863" s="37">
        <v>1</v>
      </c>
      <c r="L4863" s="37">
        <v>0</v>
      </c>
    </row>
    <row r="4864" spans="1:12" x14ac:dyDescent="0.25">
      <c r="A4864" s="37" t="s">
        <v>7153</v>
      </c>
      <c r="B4864" s="37">
        <v>1</v>
      </c>
      <c r="C4864" s="37">
        <v>0</v>
      </c>
      <c r="D4864" s="37">
        <v>0</v>
      </c>
      <c r="E4864" s="37">
        <v>1</v>
      </c>
      <c r="F4864" s="37">
        <v>1.7879</v>
      </c>
      <c r="G4864" s="37" t="s">
        <v>1219</v>
      </c>
      <c r="H4864" s="37" t="s">
        <v>2316</v>
      </c>
      <c r="I4864" s="37">
        <v>38</v>
      </c>
      <c r="J4864" s="37" t="s">
        <v>2275</v>
      </c>
      <c r="K4864" s="37">
        <v>1</v>
      </c>
      <c r="L4864" s="37">
        <v>0</v>
      </c>
    </row>
    <row r="4865" spans="1:12" x14ac:dyDescent="0.25">
      <c r="A4865" s="37" t="s">
        <v>5962</v>
      </c>
      <c r="B4865" s="37">
        <v>1</v>
      </c>
      <c r="C4865" s="37">
        <v>0</v>
      </c>
      <c r="D4865" s="37">
        <v>0</v>
      </c>
      <c r="E4865" s="37">
        <v>1</v>
      </c>
      <c r="F4865" s="37">
        <v>0.18820000000000001</v>
      </c>
      <c r="G4865" s="37" t="s">
        <v>1219</v>
      </c>
      <c r="H4865" s="37" t="s">
        <v>2269</v>
      </c>
      <c r="I4865" s="37">
        <v>4</v>
      </c>
      <c r="J4865" s="37" t="s">
        <v>2275</v>
      </c>
      <c r="K4865" s="37">
        <v>1</v>
      </c>
      <c r="L4865" s="37">
        <v>0</v>
      </c>
    </row>
    <row r="4866" spans="1:12" x14ac:dyDescent="0.25">
      <c r="A4866" s="37" t="s">
        <v>7265</v>
      </c>
      <c r="B4866" s="37">
        <v>1</v>
      </c>
      <c r="C4866" s="37">
        <v>0</v>
      </c>
      <c r="D4866" s="37">
        <v>0</v>
      </c>
      <c r="E4866" s="37">
        <v>0</v>
      </c>
      <c r="F4866" s="37">
        <v>0</v>
      </c>
      <c r="G4866" s="37" t="s">
        <v>1219</v>
      </c>
      <c r="H4866" s="37" t="s">
        <v>2308</v>
      </c>
      <c r="I4866" s="37">
        <v>0</v>
      </c>
      <c r="J4866" s="37" t="s">
        <v>2275</v>
      </c>
      <c r="K4866" s="37">
        <v>0</v>
      </c>
      <c r="L4866" s="37">
        <v>0</v>
      </c>
    </row>
    <row r="4867" spans="1:12" x14ac:dyDescent="0.25">
      <c r="A4867" s="37" t="s">
        <v>8284</v>
      </c>
      <c r="B4867" s="37">
        <v>1</v>
      </c>
      <c r="C4867" s="37">
        <v>0</v>
      </c>
      <c r="D4867" s="37">
        <v>0</v>
      </c>
      <c r="E4867" s="37">
        <v>0</v>
      </c>
      <c r="F4867" s="37">
        <v>1.2703</v>
      </c>
      <c r="G4867" s="37" t="s">
        <v>1219</v>
      </c>
      <c r="H4867" s="37" t="s">
        <v>2308</v>
      </c>
      <c r="I4867" s="37">
        <v>27</v>
      </c>
      <c r="J4867" s="37" t="s">
        <v>2268</v>
      </c>
      <c r="K4867" s="37">
        <v>1</v>
      </c>
      <c r="L4867" s="37">
        <v>0</v>
      </c>
    </row>
    <row r="4868" spans="1:12" x14ac:dyDescent="0.25">
      <c r="A4868" s="37" t="s">
        <v>4175</v>
      </c>
      <c r="B4868" s="37">
        <v>1</v>
      </c>
      <c r="C4868" s="37">
        <v>0</v>
      </c>
      <c r="D4868" s="37">
        <v>0</v>
      </c>
      <c r="E4868" s="37">
        <v>0</v>
      </c>
      <c r="F4868" s="37">
        <v>0.4234</v>
      </c>
      <c r="G4868" s="37" t="s">
        <v>1219</v>
      </c>
      <c r="H4868" s="37" t="s">
        <v>2308</v>
      </c>
      <c r="I4868" s="37">
        <v>9</v>
      </c>
      <c r="J4868" s="37" t="s">
        <v>2268</v>
      </c>
      <c r="K4868" s="37">
        <v>1</v>
      </c>
      <c r="L4868" s="37">
        <v>0</v>
      </c>
    </row>
    <row r="4869" spans="1:12" x14ac:dyDescent="0.25">
      <c r="A4869" s="37" t="s">
        <v>8424</v>
      </c>
      <c r="B4869" s="37">
        <v>1</v>
      </c>
      <c r="C4869" s="37">
        <v>0</v>
      </c>
      <c r="D4869" s="37">
        <v>0</v>
      </c>
      <c r="E4869" s="37">
        <v>1</v>
      </c>
      <c r="F4869" s="37">
        <v>9.4100000000000003E-2</v>
      </c>
      <c r="G4869" s="37" t="s">
        <v>1218</v>
      </c>
      <c r="H4869" s="37" t="s">
        <v>2269</v>
      </c>
      <c r="I4869" s="37">
        <v>2</v>
      </c>
      <c r="J4869" s="37" t="s">
        <v>2275</v>
      </c>
      <c r="K4869" s="37">
        <v>1</v>
      </c>
      <c r="L4869" s="37">
        <v>0</v>
      </c>
    </row>
    <row r="4870" spans="1:12" x14ac:dyDescent="0.25">
      <c r="A4870" s="37" t="s">
        <v>7651</v>
      </c>
      <c r="B4870" s="37">
        <v>1</v>
      </c>
      <c r="C4870" s="37">
        <v>0</v>
      </c>
      <c r="D4870" s="37">
        <v>0</v>
      </c>
      <c r="E4870" s="37">
        <v>1</v>
      </c>
      <c r="F4870" s="37">
        <v>9.4100000000000003E-2</v>
      </c>
      <c r="G4870" s="37" t="s">
        <v>1218</v>
      </c>
      <c r="H4870" s="37" t="s">
        <v>2269</v>
      </c>
      <c r="I4870" s="37">
        <v>2</v>
      </c>
      <c r="J4870" s="37" t="s">
        <v>2275</v>
      </c>
      <c r="K4870" s="37">
        <v>1</v>
      </c>
      <c r="L4870" s="37">
        <v>0</v>
      </c>
    </row>
    <row r="4871" spans="1:12" x14ac:dyDescent="0.25">
      <c r="A4871" s="37" t="s">
        <v>4170</v>
      </c>
      <c r="B4871" s="37">
        <v>1</v>
      </c>
      <c r="C4871" s="37">
        <v>0</v>
      </c>
      <c r="D4871" s="37">
        <v>1</v>
      </c>
      <c r="E4871" s="37">
        <v>0</v>
      </c>
      <c r="F4871" s="37">
        <v>2.3995000000000002</v>
      </c>
      <c r="G4871" s="37" t="s">
        <v>1218</v>
      </c>
      <c r="H4871" s="37" t="s">
        <v>2269</v>
      </c>
      <c r="I4871" s="37">
        <v>51</v>
      </c>
      <c r="J4871" s="37" t="s">
        <v>2268</v>
      </c>
      <c r="K4871" s="37">
        <v>1</v>
      </c>
      <c r="L4871" s="37">
        <v>1</v>
      </c>
    </row>
    <row r="4872" spans="1:12" x14ac:dyDescent="0.25">
      <c r="A4872" s="37" t="s">
        <v>6725</v>
      </c>
      <c r="B4872" s="37">
        <v>1</v>
      </c>
      <c r="C4872" s="37">
        <v>0</v>
      </c>
      <c r="D4872" s="37">
        <v>0</v>
      </c>
      <c r="E4872" s="37">
        <v>1</v>
      </c>
      <c r="F4872" s="37">
        <v>9.4100000000000003E-2</v>
      </c>
      <c r="G4872" s="37" t="s">
        <v>1229</v>
      </c>
      <c r="H4872" s="37" t="s">
        <v>2269</v>
      </c>
      <c r="I4872" s="37">
        <v>2</v>
      </c>
      <c r="J4872" s="37" t="s">
        <v>2275</v>
      </c>
      <c r="K4872" s="37">
        <v>1</v>
      </c>
      <c r="L4872" s="37">
        <v>0</v>
      </c>
    </row>
    <row r="4873" spans="1:12" x14ac:dyDescent="0.25">
      <c r="A4873" s="37" t="s">
        <v>5598</v>
      </c>
      <c r="B4873" s="37">
        <v>1</v>
      </c>
      <c r="C4873" s="37">
        <v>0</v>
      </c>
      <c r="D4873" s="37">
        <v>0</v>
      </c>
      <c r="E4873" s="37">
        <v>0</v>
      </c>
      <c r="F4873" s="37">
        <v>0.79980000000000007</v>
      </c>
      <c r="G4873" s="37" t="s">
        <v>1218</v>
      </c>
      <c r="H4873" s="37" t="s">
        <v>2269</v>
      </c>
      <c r="I4873" s="37">
        <v>17</v>
      </c>
      <c r="J4873" s="37" t="s">
        <v>2275</v>
      </c>
      <c r="K4873" s="37">
        <v>1</v>
      </c>
      <c r="L4873" s="37">
        <v>0</v>
      </c>
    </row>
    <row r="4874" spans="1:12" x14ac:dyDescent="0.25">
      <c r="A4874" s="37" t="s">
        <v>5039</v>
      </c>
      <c r="B4874" s="37">
        <v>1</v>
      </c>
      <c r="C4874" s="37">
        <v>0</v>
      </c>
      <c r="D4874" s="37">
        <v>1</v>
      </c>
      <c r="E4874" s="37">
        <v>0</v>
      </c>
      <c r="F4874" s="37">
        <v>2.6347</v>
      </c>
      <c r="G4874" s="37" t="s">
        <v>1232</v>
      </c>
      <c r="H4874" s="37" t="s">
        <v>2269</v>
      </c>
      <c r="I4874" s="37">
        <v>56</v>
      </c>
      <c r="J4874" s="37" t="s">
        <v>2268</v>
      </c>
      <c r="K4874" s="37">
        <v>1</v>
      </c>
      <c r="L4874" s="37">
        <v>1</v>
      </c>
    </row>
    <row r="4875" spans="1:12" x14ac:dyDescent="0.25">
      <c r="A4875" s="37" t="s">
        <v>5961</v>
      </c>
      <c r="B4875" s="37">
        <v>1</v>
      </c>
      <c r="C4875" s="37">
        <v>0</v>
      </c>
      <c r="D4875" s="37">
        <v>0</v>
      </c>
      <c r="E4875" s="37">
        <v>0</v>
      </c>
      <c r="F4875" s="37">
        <v>0.18820000000000001</v>
      </c>
      <c r="G4875" s="37" t="s">
        <v>1226</v>
      </c>
      <c r="H4875" s="37" t="s">
        <v>2269</v>
      </c>
      <c r="I4875" s="37">
        <v>4</v>
      </c>
      <c r="J4875" s="37" t="s">
        <v>2268</v>
      </c>
      <c r="K4875" s="37">
        <v>1</v>
      </c>
      <c r="L4875" s="37">
        <v>0</v>
      </c>
    </row>
    <row r="4876" spans="1:12" x14ac:dyDescent="0.25">
      <c r="A4876" s="37" t="s">
        <v>5960</v>
      </c>
      <c r="B4876" s="37">
        <v>1</v>
      </c>
      <c r="C4876" s="37">
        <v>0</v>
      </c>
      <c r="D4876" s="37">
        <v>0</v>
      </c>
      <c r="E4876" s="37">
        <v>1</v>
      </c>
      <c r="F4876" s="37">
        <v>0.51750000000000007</v>
      </c>
      <c r="G4876" s="37" t="s">
        <v>2276</v>
      </c>
      <c r="H4876" s="37" t="s">
        <v>2269</v>
      </c>
      <c r="I4876" s="37">
        <v>11</v>
      </c>
      <c r="J4876" s="37" t="s">
        <v>2268</v>
      </c>
      <c r="K4876" s="37">
        <v>1</v>
      </c>
      <c r="L4876" s="37">
        <v>0</v>
      </c>
    </row>
    <row r="4877" spans="1:12" x14ac:dyDescent="0.25">
      <c r="A4877" s="37" t="s">
        <v>7711</v>
      </c>
      <c r="B4877" s="37">
        <v>1</v>
      </c>
      <c r="C4877" s="37">
        <v>0</v>
      </c>
      <c r="D4877" s="37">
        <v>0</v>
      </c>
      <c r="E4877" s="37">
        <v>0</v>
      </c>
      <c r="F4877" s="37">
        <v>0.2248</v>
      </c>
      <c r="G4877" s="37" t="s">
        <v>1218</v>
      </c>
      <c r="H4877" s="37" t="s">
        <v>2269</v>
      </c>
      <c r="I4877" s="37">
        <v>12</v>
      </c>
      <c r="J4877" s="37" t="s">
        <v>2268</v>
      </c>
      <c r="K4877" s="37">
        <v>1</v>
      </c>
      <c r="L4877" s="37">
        <v>0</v>
      </c>
    </row>
    <row r="4878" spans="1:12" x14ac:dyDescent="0.25">
      <c r="A4878" s="37" t="s">
        <v>5037</v>
      </c>
      <c r="B4878" s="37">
        <v>1</v>
      </c>
      <c r="C4878" s="37">
        <v>0</v>
      </c>
      <c r="D4878" s="37">
        <v>0</v>
      </c>
      <c r="E4878" s="37">
        <v>1</v>
      </c>
      <c r="F4878" s="37">
        <v>0.65870000000000006</v>
      </c>
      <c r="G4878" s="37" t="s">
        <v>1232</v>
      </c>
      <c r="H4878" s="37" t="s">
        <v>2269</v>
      </c>
      <c r="I4878" s="37">
        <v>14</v>
      </c>
      <c r="J4878" s="37" t="s">
        <v>2268</v>
      </c>
      <c r="K4878" s="37">
        <v>1</v>
      </c>
      <c r="L4878" s="37">
        <v>0</v>
      </c>
    </row>
    <row r="4879" spans="1:12" x14ac:dyDescent="0.25">
      <c r="A4879" s="37" t="s">
        <v>5596</v>
      </c>
      <c r="B4879" s="37">
        <v>1</v>
      </c>
      <c r="C4879" s="37">
        <v>0</v>
      </c>
      <c r="D4879" s="37">
        <v>0</v>
      </c>
      <c r="E4879" s="37">
        <v>0</v>
      </c>
      <c r="F4879" s="37">
        <v>0.23520000000000002</v>
      </c>
      <c r="G4879" s="37" t="s">
        <v>1230</v>
      </c>
      <c r="H4879" s="37" t="s">
        <v>2269</v>
      </c>
      <c r="I4879" s="37">
        <v>5</v>
      </c>
      <c r="J4879" s="37" t="s">
        <v>2268</v>
      </c>
      <c r="K4879" s="37">
        <v>1</v>
      </c>
      <c r="L4879" s="37">
        <v>0</v>
      </c>
    </row>
    <row r="4880" spans="1:12" x14ac:dyDescent="0.25">
      <c r="A4880" s="37" t="s">
        <v>6285</v>
      </c>
      <c r="B4880" s="37">
        <v>1</v>
      </c>
      <c r="C4880" s="37">
        <v>0</v>
      </c>
      <c r="D4880" s="37">
        <v>0</v>
      </c>
      <c r="E4880" s="37">
        <v>0</v>
      </c>
      <c r="F4880" s="37">
        <v>0.61160000000000003</v>
      </c>
      <c r="G4880" s="37" t="s">
        <v>2276</v>
      </c>
      <c r="H4880" s="37" t="s">
        <v>2269</v>
      </c>
      <c r="I4880" s="37">
        <v>13</v>
      </c>
      <c r="J4880" s="37" t="s">
        <v>2275</v>
      </c>
      <c r="K4880" s="37">
        <v>1</v>
      </c>
      <c r="L4880" s="37">
        <v>0</v>
      </c>
    </row>
    <row r="4881" spans="1:12" x14ac:dyDescent="0.25">
      <c r="A4881" s="37" t="s">
        <v>5958</v>
      </c>
      <c r="B4881" s="37">
        <v>1</v>
      </c>
      <c r="C4881" s="37">
        <v>0</v>
      </c>
      <c r="D4881" s="37">
        <v>0</v>
      </c>
      <c r="E4881" s="37">
        <v>1</v>
      </c>
      <c r="F4881" s="37">
        <v>0.43090000000000001</v>
      </c>
      <c r="G4881" s="37" t="s">
        <v>1248</v>
      </c>
      <c r="H4881" s="37" t="s">
        <v>2269</v>
      </c>
      <c r="I4881" s="37">
        <v>23</v>
      </c>
      <c r="J4881" s="37" t="s">
        <v>2268</v>
      </c>
      <c r="K4881" s="37">
        <v>1</v>
      </c>
      <c r="L4881" s="37">
        <v>0</v>
      </c>
    </row>
    <row r="4882" spans="1:12" x14ac:dyDescent="0.25">
      <c r="A4882" s="37" t="s">
        <v>2284</v>
      </c>
      <c r="B4882" s="37">
        <v>1</v>
      </c>
      <c r="C4882" s="37">
        <v>0</v>
      </c>
      <c r="D4882" s="37">
        <v>0</v>
      </c>
      <c r="E4882" s="37">
        <v>1</v>
      </c>
      <c r="F4882" s="37">
        <v>9.4100000000000003E-2</v>
      </c>
      <c r="G4882" s="37" t="s">
        <v>1245</v>
      </c>
      <c r="H4882" s="37" t="s">
        <v>2269</v>
      </c>
      <c r="I4882" s="37">
        <v>2</v>
      </c>
      <c r="J4882" s="37" t="s">
        <v>2268</v>
      </c>
      <c r="K4882" s="37">
        <v>1</v>
      </c>
      <c r="L4882" s="37">
        <v>0</v>
      </c>
    </row>
    <row r="4883" spans="1:12" x14ac:dyDescent="0.25">
      <c r="A4883" s="37" t="s">
        <v>2281</v>
      </c>
      <c r="B4883" s="37">
        <v>1</v>
      </c>
      <c r="C4883" s="37">
        <v>0</v>
      </c>
      <c r="D4883" s="37">
        <v>0</v>
      </c>
      <c r="E4883" s="37">
        <v>1</v>
      </c>
      <c r="F4883" s="37">
        <v>0.89390000000000003</v>
      </c>
      <c r="G4883" s="37" t="s">
        <v>1235</v>
      </c>
      <c r="H4883" s="37" t="s">
        <v>2269</v>
      </c>
      <c r="I4883" s="37">
        <v>19</v>
      </c>
      <c r="J4883" s="37" t="s">
        <v>2268</v>
      </c>
      <c r="K4883" s="37">
        <v>1</v>
      </c>
      <c r="L4883" s="37">
        <v>0</v>
      </c>
    </row>
    <row r="4884" spans="1:12" x14ac:dyDescent="0.25">
      <c r="A4884" s="37" t="s">
        <v>4162</v>
      </c>
      <c r="B4884" s="37">
        <v>1</v>
      </c>
      <c r="C4884" s="37">
        <v>0</v>
      </c>
      <c r="D4884" s="37">
        <v>0</v>
      </c>
      <c r="E4884" s="37">
        <v>0</v>
      </c>
      <c r="F4884" s="37">
        <v>9.4100000000000003E-2</v>
      </c>
      <c r="G4884" s="37" t="s">
        <v>1232</v>
      </c>
      <c r="H4884" s="37" t="s">
        <v>2269</v>
      </c>
      <c r="I4884" s="37">
        <v>2</v>
      </c>
      <c r="J4884" s="37" t="s">
        <v>2268</v>
      </c>
      <c r="K4884" s="37">
        <v>1</v>
      </c>
      <c r="L4884" s="37">
        <v>0</v>
      </c>
    </row>
    <row r="4885" spans="1:12" x14ac:dyDescent="0.25">
      <c r="A4885" s="37" t="s">
        <v>7011</v>
      </c>
      <c r="B4885" s="37">
        <v>1</v>
      </c>
      <c r="C4885" s="37">
        <v>0</v>
      </c>
      <c r="D4885" s="37">
        <v>0</v>
      </c>
      <c r="E4885" s="37">
        <v>1</v>
      </c>
      <c r="F4885" s="37">
        <v>0.23520000000000002</v>
      </c>
      <c r="G4885" s="37" t="s">
        <v>1220</v>
      </c>
      <c r="H4885" s="37" t="s">
        <v>2269</v>
      </c>
      <c r="I4885" s="37">
        <v>5</v>
      </c>
      <c r="J4885" s="37" t="s">
        <v>2275</v>
      </c>
      <c r="K4885" s="37">
        <v>1</v>
      </c>
      <c r="L4885" s="37">
        <v>0</v>
      </c>
    </row>
    <row r="4886" spans="1:12" x14ac:dyDescent="0.25">
      <c r="A4886" s="37" t="s">
        <v>2274</v>
      </c>
      <c r="B4886" s="37">
        <v>1</v>
      </c>
      <c r="C4886" s="37">
        <v>0</v>
      </c>
      <c r="D4886" s="37">
        <v>0</v>
      </c>
      <c r="E4886" s="37">
        <v>0</v>
      </c>
      <c r="F4886" s="37">
        <v>0.2823</v>
      </c>
      <c r="G4886" s="37" t="s">
        <v>1248</v>
      </c>
      <c r="H4886" s="37" t="s">
        <v>2269</v>
      </c>
      <c r="I4886" s="37">
        <v>6</v>
      </c>
      <c r="J4886" s="37" t="s">
        <v>2268</v>
      </c>
      <c r="K4886" s="37">
        <v>1</v>
      </c>
      <c r="L4886" s="3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03"/>
  <sheetViews>
    <sheetView workbookViewId="0">
      <selection activeCell="C33" sqref="C33"/>
    </sheetView>
  </sheetViews>
  <sheetFormatPr baseColWidth="10" defaultColWidth="9.140625" defaultRowHeight="15" x14ac:dyDescent="0.25"/>
  <cols>
    <col min="1" max="1" width="46.5703125" customWidth="1"/>
    <col min="2" max="2" width="8.5703125" customWidth="1"/>
    <col min="3" max="3" width="17.85546875" customWidth="1"/>
    <col min="4" max="9" width="8.28515625" customWidth="1"/>
    <col min="10" max="10" width="9" bestFit="1" customWidth="1"/>
    <col min="11" max="11" width="6.7109375" bestFit="1" customWidth="1"/>
    <col min="12" max="12" width="8.140625" bestFit="1" customWidth="1"/>
    <col min="13" max="13" width="6.7109375" bestFit="1" customWidth="1"/>
    <col min="14" max="14" width="7.85546875" bestFit="1" customWidth="1"/>
    <col min="15" max="15" width="10.28515625" bestFit="1" customWidth="1"/>
    <col min="16" max="16" width="8" bestFit="1" customWidth="1"/>
    <col min="17" max="17" width="9.42578125" bestFit="1" customWidth="1"/>
    <col min="18" max="18" width="8" bestFit="1" customWidth="1"/>
    <col min="19" max="19" width="9.140625" bestFit="1" customWidth="1"/>
    <col min="20" max="20" width="9.42578125" bestFit="1" customWidth="1"/>
    <col min="21" max="21" width="7.140625" bestFit="1" customWidth="1"/>
    <col min="22" max="22" width="8.5703125" bestFit="1" customWidth="1"/>
    <col min="23" max="23" width="7.140625" bestFit="1" customWidth="1"/>
    <col min="24" max="24" width="8.28515625" bestFit="1" customWidth="1"/>
    <col min="25" max="28" width="0" hidden="1" customWidth="1"/>
  </cols>
  <sheetData>
    <row r="1" spans="1:30" x14ac:dyDescent="0.25">
      <c r="D1" t="s">
        <v>2266</v>
      </c>
      <c r="F1" t="s">
        <v>2267</v>
      </c>
      <c r="H1" s="9"/>
      <c r="I1" s="9"/>
      <c r="J1" s="47" t="s">
        <v>10363</v>
      </c>
      <c r="K1" s="47" t="s">
        <v>10364</v>
      </c>
      <c r="L1" s="47" t="s">
        <v>10365</v>
      </c>
      <c r="M1" s="47" t="s">
        <v>10366</v>
      </c>
      <c r="N1" s="47" t="s">
        <v>10367</v>
      </c>
      <c r="O1" s="49"/>
      <c r="P1" s="49"/>
      <c r="Q1" s="49"/>
      <c r="R1" s="49"/>
      <c r="S1" s="49"/>
      <c r="T1" s="48"/>
      <c r="U1" s="48"/>
      <c r="V1" s="48"/>
      <c r="W1" s="48"/>
      <c r="X1" s="48"/>
    </row>
    <row r="2" spans="1:30" x14ac:dyDescent="0.25">
      <c r="A2" s="7" t="s">
        <v>616</v>
      </c>
      <c r="B2" s="7"/>
      <c r="C2" s="7" t="s">
        <v>1217</v>
      </c>
      <c r="D2" s="7" t="s">
        <v>10369</v>
      </c>
      <c r="E2" s="7" t="s">
        <v>10370</v>
      </c>
      <c r="F2" s="7" t="s">
        <v>10372</v>
      </c>
      <c r="G2" s="7" t="s">
        <v>10373</v>
      </c>
      <c r="H2" s="36" t="s">
        <v>10371</v>
      </c>
      <c r="I2" s="36" t="s">
        <v>10374</v>
      </c>
      <c r="J2" s="20" t="s">
        <v>1</v>
      </c>
      <c r="K2" s="43" t="s">
        <v>1</v>
      </c>
      <c r="L2" s="7" t="s">
        <v>1</v>
      </c>
      <c r="M2" s="7" t="s">
        <v>1</v>
      </c>
      <c r="N2" s="7" t="s">
        <v>1</v>
      </c>
      <c r="O2" s="18" t="s">
        <v>1976</v>
      </c>
      <c r="P2" s="44" t="s">
        <v>1976</v>
      </c>
      <c r="Q2" s="18" t="s">
        <v>1976</v>
      </c>
      <c r="R2" s="18" t="s">
        <v>1976</v>
      </c>
      <c r="S2" s="18" t="s">
        <v>1976</v>
      </c>
      <c r="T2" s="7" t="s">
        <v>1974</v>
      </c>
      <c r="U2" s="45" t="s">
        <v>1974</v>
      </c>
      <c r="V2" s="19" t="s">
        <v>1974</v>
      </c>
      <c r="W2" s="19" t="s">
        <v>1974</v>
      </c>
      <c r="X2" s="19" t="s">
        <v>1974</v>
      </c>
      <c r="AC2" t="s">
        <v>10389</v>
      </c>
    </row>
    <row r="3" spans="1:30" x14ac:dyDescent="0.25">
      <c r="A3" s="39" t="s">
        <v>616</v>
      </c>
      <c r="B3" s="39"/>
      <c r="C3" s="39" t="s">
        <v>1217</v>
      </c>
      <c r="D3" s="39" t="s">
        <v>10369</v>
      </c>
      <c r="E3" s="39" t="s">
        <v>10370</v>
      </c>
      <c r="F3" s="39" t="s">
        <v>10372</v>
      </c>
      <c r="G3" s="39" t="s">
        <v>10373</v>
      </c>
      <c r="H3" s="40" t="s">
        <v>10371</v>
      </c>
      <c r="I3" s="40" t="s">
        <v>10374</v>
      </c>
      <c r="J3" s="39" t="s">
        <v>10361</v>
      </c>
      <c r="K3" s="39" t="s">
        <v>10375</v>
      </c>
      <c r="L3" s="39" t="s">
        <v>10386</v>
      </c>
      <c r="M3" s="39" t="s">
        <v>10378</v>
      </c>
      <c r="N3" s="39" t="s">
        <v>10381</v>
      </c>
      <c r="O3" s="41" t="s">
        <v>10362</v>
      </c>
      <c r="P3" s="41" t="s">
        <v>10376</v>
      </c>
      <c r="Q3" s="39" t="s">
        <v>10384</v>
      </c>
      <c r="R3" s="41" t="s">
        <v>10379</v>
      </c>
      <c r="S3" s="41" t="s">
        <v>10382</v>
      </c>
      <c r="T3" s="39" t="s">
        <v>10368</v>
      </c>
      <c r="U3" s="39" t="s">
        <v>10377</v>
      </c>
      <c r="V3" s="39" t="s">
        <v>10385</v>
      </c>
      <c r="W3" s="39" t="s">
        <v>10380</v>
      </c>
      <c r="X3" s="39" t="s">
        <v>10383</v>
      </c>
      <c r="AC3" t="s">
        <v>10387</v>
      </c>
      <c r="AD3" t="s">
        <v>10388</v>
      </c>
    </row>
    <row r="4" spans="1:30" x14ac:dyDescent="0.25">
      <c r="A4" s="42" t="s">
        <v>621</v>
      </c>
      <c r="B4" s="42" t="s">
        <v>1972</v>
      </c>
      <c r="C4" s="42" t="s">
        <v>1219</v>
      </c>
      <c r="D4" s="42">
        <f>IFERROR(VLOOKUP(A4,'2020'!$A:$C,3,0),0)</f>
        <v>8</v>
      </c>
      <c r="E4" s="42">
        <f>IFERROR(VLOOKUP(A4,'2014-23'!$A:$E,3,0),0)</f>
        <v>48</v>
      </c>
      <c r="F4" s="42">
        <f>IFERROR(VLOOKUP(A4,'2020'!$A:$D,4,0),0)</f>
        <v>38</v>
      </c>
      <c r="G4" s="42">
        <f>IFERROR(VLOOKUP(A4,'2014-23'!$A:$D,4,0),0)</f>
        <v>256</v>
      </c>
      <c r="H4" s="42">
        <f t="shared" ref="H4:H67" si="0">IFERROR(ROUND(D4/E4,3),0)</f>
        <v>0.16700000000000001</v>
      </c>
      <c r="I4" s="42">
        <f t="shared" ref="I4:I67" si="1">IFERROR(ROUND(F4/G4,3),0)</f>
        <v>0.14799999999999999</v>
      </c>
      <c r="J4" s="42">
        <f>IFERROR(VLOOKUP(A4,eco_bus_institutions!A:D,3,0),"")</f>
        <v>158</v>
      </c>
      <c r="K4" s="42">
        <f>IFERROR(VLOOKUP(A4,eco_institutions!A:D,3,0),"")</f>
        <v>151</v>
      </c>
      <c r="L4" s="42">
        <f>IFERROR(VLOOKUP(A4,fin_institutions!A:D,3,0),"")</f>
        <v>43</v>
      </c>
      <c r="M4" s="42">
        <f>IFERROR(VLOOKUP(A4,bus_institutions!A:D,3,0),0)</f>
        <v>0</v>
      </c>
      <c r="N4" s="42">
        <f>IFERROR(VLOOKUP(A4,man_institutions!A:D,3,0),0)</f>
        <v>0</v>
      </c>
      <c r="O4" s="42">
        <f>IFERROR(VLOOKUP(A4,eco_bus_institutions!A:D,4,0),0)</f>
        <v>8</v>
      </c>
      <c r="P4" s="42">
        <f>IFERROR(VLOOKUP(A4,eco_institutions!A:D,4,0),0)</f>
        <v>7.34</v>
      </c>
      <c r="Q4" s="42">
        <f>IFERROR(VLOOKUP(A4,fin_institutions!A:D,4,0),0)</f>
        <v>4.91</v>
      </c>
      <c r="R4" s="42">
        <f>IFERROR(VLOOKUP(A4,bus_institutions!A:D,4,0),0)</f>
        <v>0</v>
      </c>
      <c r="S4" s="42">
        <f>IFERROR(VLOOKUP(A4,man_institutions!A:D,4,0),0)</f>
        <v>0</v>
      </c>
      <c r="T4" s="42">
        <f t="shared" ref="T4:T67" si="2">ROUND(IFERROR((601-_xlfn.RANK.EQ(O4,O:O))/600,0),3)</f>
        <v>1</v>
      </c>
      <c r="U4" s="42">
        <f t="shared" ref="U4:X67" si="3">ROUND(IFERROR((601-IFERROR(_xlfn.RANK.EQ(P4,P:P),""))/600,0),3)</f>
        <v>0.997</v>
      </c>
      <c r="V4" s="42">
        <f t="shared" si="3"/>
        <v>0.97799999999999998</v>
      </c>
      <c r="W4" s="42">
        <f t="shared" si="3"/>
        <v>0.05</v>
      </c>
      <c r="X4" s="42">
        <f t="shared" si="3"/>
        <v>0.04</v>
      </c>
      <c r="Y4" t="e">
        <f>VLOOKUP(A4,#REF!,11,0)</f>
        <v>#REF!</v>
      </c>
      <c r="Z4" t="e">
        <f>VLOOKUP(A4,#REF!,12,0)</f>
        <v>#REF!</v>
      </c>
      <c r="AA4" t="e">
        <f>VLOOKUP(A4,#REF!,13,0)</f>
        <v>#REF!</v>
      </c>
      <c r="AB4" t="e">
        <f>VLOOKUP(A4,#REF!,14,0)</f>
        <v>#REF!</v>
      </c>
      <c r="AC4">
        <v>-2.3719000000000001</v>
      </c>
      <c r="AD4">
        <v>2.5876299999999999</v>
      </c>
    </row>
    <row r="5" spans="1:30" x14ac:dyDescent="0.25">
      <c r="A5" s="42" t="s">
        <v>620</v>
      </c>
      <c r="B5" s="42" t="s">
        <v>1491</v>
      </c>
      <c r="C5" s="42" t="s">
        <v>1219</v>
      </c>
      <c r="D5" s="42">
        <f>IFERROR(VLOOKUP(A5,'2020'!$A:$C,3,0),0)</f>
        <v>16</v>
      </c>
      <c r="E5" s="42">
        <f>IFERROR(VLOOKUP(A5,'2014-23'!$A:$E,3,0),0)</f>
        <v>94</v>
      </c>
      <c r="F5" s="42">
        <f>IFERROR(VLOOKUP(A5,'2020'!$A:$D,4,0),0)</f>
        <v>49</v>
      </c>
      <c r="G5" s="42">
        <f>IFERROR(VLOOKUP(A5,'2014-23'!$A:$D,4,0),0)</f>
        <v>504</v>
      </c>
      <c r="H5" s="42">
        <f t="shared" si="0"/>
        <v>0.17</v>
      </c>
      <c r="I5" s="42">
        <f t="shared" si="1"/>
        <v>9.7000000000000003E-2</v>
      </c>
      <c r="J5" s="42">
        <f>IFERROR(VLOOKUP(A5,eco_bus_institutions!A:D,3,0),"")</f>
        <v>203</v>
      </c>
      <c r="K5" s="42">
        <f>IFERROR(VLOOKUP(A5,eco_institutions!A:D,3,0),"")</f>
        <v>157</v>
      </c>
      <c r="L5" s="42">
        <f>IFERROR(VLOOKUP(A5,fin_institutions!A:D,3,0),"")</f>
        <v>49</v>
      </c>
      <c r="M5" s="42">
        <f>IFERROR(VLOOKUP(A5,bus_institutions!A:D,3,0),0)</f>
        <v>18</v>
      </c>
      <c r="N5" s="42">
        <f>IFERROR(VLOOKUP(A5,man_institutions!A:D,3,0),0)</f>
        <v>9</v>
      </c>
      <c r="O5" s="42">
        <f>IFERROR(VLOOKUP(A5,eco_bus_institutions!A:D,4,0),0)</f>
        <v>7.88</v>
      </c>
      <c r="P5" s="42">
        <f>IFERROR(VLOOKUP(A5,eco_institutions!A:D,4,0),0)</f>
        <v>7.96</v>
      </c>
      <c r="Q5" s="42">
        <f>IFERROR(VLOOKUP(A5,fin_institutions!A:D,4,0),0)</f>
        <v>6.92</v>
      </c>
      <c r="R5" s="42">
        <f>IFERROR(VLOOKUP(A5,bus_institutions!A:D,4,0),0)</f>
        <v>3</v>
      </c>
      <c r="S5" s="42">
        <f>IFERROR(VLOOKUP(A5,man_institutions!A:D,4,0),0)</f>
        <v>1.31</v>
      </c>
      <c r="T5" s="42">
        <f t="shared" si="2"/>
        <v>0.998</v>
      </c>
      <c r="U5" s="42">
        <f t="shared" si="3"/>
        <v>0.998</v>
      </c>
      <c r="V5" s="42">
        <f t="shared" si="3"/>
        <v>0.995</v>
      </c>
      <c r="W5" s="42">
        <f t="shared" si="3"/>
        <v>0.79700000000000004</v>
      </c>
      <c r="X5" s="42">
        <f t="shared" si="3"/>
        <v>0.33800000000000002</v>
      </c>
      <c r="Y5" t="e">
        <f>VLOOKUP(A5,#REF!,11,0)</f>
        <v>#REF!</v>
      </c>
      <c r="Z5" t="e">
        <f>VLOOKUP(A5,#REF!,12,0)</f>
        <v>#REF!</v>
      </c>
      <c r="AA5" t="e">
        <f>VLOOKUP(A5,#REF!,13,0)</f>
        <v>#REF!</v>
      </c>
      <c r="AB5" t="e">
        <f>VLOOKUP(A5,#REF!,14,0)</f>
        <v>#REF!</v>
      </c>
      <c r="AC5">
        <v>2.2000000000000001E-4</v>
      </c>
      <c r="AD5">
        <v>1.97532</v>
      </c>
    </row>
    <row r="6" spans="1:30" x14ac:dyDescent="0.25">
      <c r="A6" s="42" t="s">
        <v>618</v>
      </c>
      <c r="B6" s="42" t="s">
        <v>1973</v>
      </c>
      <c r="C6" s="42" t="s">
        <v>1218</v>
      </c>
      <c r="D6" s="42">
        <f>IFERROR(VLOOKUP(A6,'2020'!$A:$C,3,0),0)</f>
        <v>3</v>
      </c>
      <c r="E6" s="42">
        <f>IFERROR(VLOOKUP(A6,'2014-23'!$A:$E,3,0),0)</f>
        <v>35</v>
      </c>
      <c r="F6" s="42">
        <f>IFERROR(VLOOKUP(A6,'2020'!$A:$D,4,0),0)</f>
        <v>15</v>
      </c>
      <c r="G6" s="42">
        <f>IFERROR(VLOOKUP(A6,'2014-23'!$A:$D,4,0),0)</f>
        <v>164</v>
      </c>
      <c r="H6" s="42">
        <f t="shared" si="0"/>
        <v>8.5999999999999993E-2</v>
      </c>
      <c r="I6" s="42">
        <f t="shared" si="1"/>
        <v>9.0999999999999998E-2</v>
      </c>
      <c r="J6" s="42">
        <f>IFERROR(VLOOKUP(A6,eco_bus_institutions!A:D,3,0),"")</f>
        <v>61</v>
      </c>
      <c r="K6" s="42">
        <f>IFERROR(VLOOKUP(A6,eco_institutions!A:D,3,0),"")</f>
        <v>30</v>
      </c>
      <c r="L6" s="42">
        <f>IFERROR(VLOOKUP(A6,fin_institutions!A:D,3,0),"")</f>
        <v>16</v>
      </c>
      <c r="M6" s="42">
        <f>IFERROR(VLOOKUP(A6,bus_institutions!A:D,3,0),0)</f>
        <v>23</v>
      </c>
      <c r="N6" s="42">
        <f>IFERROR(VLOOKUP(A6,man_institutions!A:D,3,0),0)</f>
        <v>22</v>
      </c>
      <c r="O6" s="42">
        <f>IFERROR(VLOOKUP(A6,eco_bus_institutions!A:D,4,0),0)</f>
        <v>7.33</v>
      </c>
      <c r="P6" s="42">
        <f>IFERROR(VLOOKUP(A6,eco_institutions!A:D,4,0),0)</f>
        <v>8</v>
      </c>
      <c r="Q6" s="42">
        <f>IFERROR(VLOOKUP(A6,fin_institutions!A:D,4,0),0)</f>
        <v>5.1100000000000003</v>
      </c>
      <c r="R6" s="42">
        <f>IFERROR(VLOOKUP(A6,bus_institutions!A:D,4,0),0)</f>
        <v>6.39</v>
      </c>
      <c r="S6" s="42">
        <f>IFERROR(VLOOKUP(A6,man_institutions!A:D,4,0),0)</f>
        <v>5.05</v>
      </c>
      <c r="T6" s="42">
        <f t="shared" si="2"/>
        <v>0.997</v>
      </c>
      <c r="U6" s="42">
        <f t="shared" si="3"/>
        <v>1</v>
      </c>
      <c r="V6" s="42">
        <f t="shared" si="3"/>
        <v>0.98199999999999998</v>
      </c>
      <c r="W6" s="42">
        <f t="shared" si="3"/>
        <v>0.98</v>
      </c>
      <c r="X6" s="42">
        <f t="shared" si="3"/>
        <v>0.97</v>
      </c>
      <c r="Y6" t="e">
        <f>VLOOKUP(A6,#REF!,11,0)</f>
        <v>#REF!</v>
      </c>
      <c r="Z6" t="e">
        <f>VLOOKUP(A6,#REF!,12,0)</f>
        <v>#REF!</v>
      </c>
      <c r="AA6" t="e">
        <f>VLOOKUP(A6,#REF!,13,0)</f>
        <v>#REF!</v>
      </c>
      <c r="AB6" t="e">
        <f>VLOOKUP(A6,#REF!,14,0)</f>
        <v>#REF!</v>
      </c>
      <c r="AC6">
        <v>1.29979</v>
      </c>
      <c r="AD6">
        <v>1.6013599999999999</v>
      </c>
    </row>
    <row r="7" spans="1:30" x14ac:dyDescent="0.25">
      <c r="A7" s="42" t="s">
        <v>625</v>
      </c>
      <c r="B7" s="42" t="s">
        <v>1559</v>
      </c>
      <c r="C7" s="42" t="s">
        <v>1219</v>
      </c>
      <c r="D7" s="42">
        <f>IFERROR(VLOOKUP(A7,'2020'!$A:$C,3,0),0)</f>
        <v>2</v>
      </c>
      <c r="E7" s="42">
        <f>IFERROR(VLOOKUP(A7,'2014-23'!$A:$E,3,0),0)</f>
        <v>45</v>
      </c>
      <c r="F7" s="42">
        <f>IFERROR(VLOOKUP(A7,'2020'!$A:$D,4,0),0)</f>
        <v>30</v>
      </c>
      <c r="G7" s="42">
        <f>IFERROR(VLOOKUP(A7,'2014-23'!$A:$D,4,0),0)</f>
        <v>263</v>
      </c>
      <c r="H7" s="42">
        <f t="shared" si="0"/>
        <v>4.3999999999999997E-2</v>
      </c>
      <c r="I7" s="42">
        <f t="shared" si="1"/>
        <v>0.114</v>
      </c>
      <c r="J7" s="42">
        <f>IFERROR(VLOOKUP(A7,eco_bus_institutions!A:D,3,0),"")</f>
        <v>113</v>
      </c>
      <c r="K7" s="42">
        <f>IFERROR(VLOOKUP(A7,eco_institutions!A:D,3,0),"")</f>
        <v>101</v>
      </c>
      <c r="L7" s="42">
        <f>IFERROR(VLOOKUP(A7,fin_institutions!A:D,3,0),"")</f>
        <v>18</v>
      </c>
      <c r="M7" s="42">
        <f>IFERROR(VLOOKUP(A7,bus_institutions!A:D,3,0),0)</f>
        <v>0</v>
      </c>
      <c r="N7" s="42">
        <f>IFERROR(VLOOKUP(A7,man_institutions!A:D,3,0),0)</f>
        <v>0</v>
      </c>
      <c r="O7" s="42">
        <f>IFERROR(VLOOKUP(A7,eco_bus_institutions!A:D,4,0),0)</f>
        <v>7.19</v>
      </c>
      <c r="P7" s="42">
        <f>IFERROR(VLOOKUP(A7,eco_institutions!A:D,4,0),0)</f>
        <v>7.18</v>
      </c>
      <c r="Q7" s="42">
        <f>IFERROR(VLOOKUP(A7,fin_institutions!A:D,4,0),0)</f>
        <v>2.75</v>
      </c>
      <c r="R7" s="42">
        <f>IFERROR(VLOOKUP(A7,bus_institutions!A:D,4,0),0)</f>
        <v>0</v>
      </c>
      <c r="S7" s="42">
        <f>IFERROR(VLOOKUP(A7,man_institutions!A:D,4,0),0)</f>
        <v>0</v>
      </c>
      <c r="T7" s="42">
        <f t="shared" si="2"/>
        <v>0.995</v>
      </c>
      <c r="U7" s="42">
        <f t="shared" si="3"/>
        <v>0.995</v>
      </c>
      <c r="V7" s="42">
        <f t="shared" si="3"/>
        <v>0.878</v>
      </c>
      <c r="W7" s="42">
        <f t="shared" si="3"/>
        <v>0.05</v>
      </c>
      <c r="X7" s="42">
        <f t="shared" si="3"/>
        <v>0.04</v>
      </c>
      <c r="Y7" t="e">
        <f>VLOOKUP(A7,#REF!,11,0)</f>
        <v>#REF!</v>
      </c>
      <c r="Z7" t="e">
        <f>VLOOKUP(A7,#REF!,12,0)</f>
        <v>#REF!</v>
      </c>
      <c r="AA7" t="e">
        <f>VLOOKUP(A7,#REF!,13,0)</f>
        <v>#REF!</v>
      </c>
      <c r="AB7" t="e">
        <f>VLOOKUP(A7,#REF!,14,0)</f>
        <v>#REF!</v>
      </c>
      <c r="AC7">
        <v>-2.3345699999999998</v>
      </c>
      <c r="AD7">
        <v>2.3849399999999998</v>
      </c>
    </row>
    <row r="8" spans="1:30" x14ac:dyDescent="0.25">
      <c r="A8" s="42" t="s">
        <v>619</v>
      </c>
      <c r="B8" s="42" t="s">
        <v>1451</v>
      </c>
      <c r="C8" s="42" t="s">
        <v>1219</v>
      </c>
      <c r="D8" s="42">
        <f>IFERROR(VLOOKUP(A8,'2020'!$A:$C,3,0),0)</f>
        <v>2</v>
      </c>
      <c r="E8" s="42">
        <f>IFERROR(VLOOKUP(A8,'2014-23'!$A:$E,3,0),0)</f>
        <v>14</v>
      </c>
      <c r="F8" s="42">
        <f>IFERROR(VLOOKUP(A8,'2020'!$A:$D,4,0),0)</f>
        <v>10</v>
      </c>
      <c r="G8" s="42">
        <f>IFERROR(VLOOKUP(A8,'2014-23'!$A:$D,4,0),0)</f>
        <v>67</v>
      </c>
      <c r="H8" s="42">
        <f t="shared" si="0"/>
        <v>0.14299999999999999</v>
      </c>
      <c r="I8" s="42">
        <f t="shared" si="1"/>
        <v>0.14899999999999999</v>
      </c>
      <c r="J8" s="42">
        <f>IFERROR(VLOOKUP(A8,eco_bus_institutions!A:D,3,0),"")</f>
        <v>56</v>
      </c>
      <c r="K8" s="42">
        <f>IFERROR(VLOOKUP(A8,eco_institutions!A:D,3,0),"")</f>
        <v>44</v>
      </c>
      <c r="L8" s="42">
        <f>IFERROR(VLOOKUP(A8,fin_institutions!A:D,3,0),"")</f>
        <v>6</v>
      </c>
      <c r="M8" s="42">
        <f>IFERROR(VLOOKUP(A8,bus_institutions!A:D,3,0),0)</f>
        <v>5</v>
      </c>
      <c r="N8" s="42">
        <f>IFERROR(VLOOKUP(A8,man_institutions!A:D,3,0),0)</f>
        <v>10</v>
      </c>
      <c r="O8" s="42">
        <f>IFERROR(VLOOKUP(A8,eco_bus_institutions!A:D,4,0),0)</f>
        <v>6.86</v>
      </c>
      <c r="P8" s="42">
        <f>IFERROR(VLOOKUP(A8,eco_institutions!A:D,4,0),0)</f>
        <v>6.93</v>
      </c>
      <c r="Q8" s="42">
        <f>IFERROR(VLOOKUP(A8,fin_institutions!A:D,4,0),0)</f>
        <v>1.06</v>
      </c>
      <c r="R8" s="42">
        <f>IFERROR(VLOOKUP(A8,bus_institutions!A:D,4,0),0)</f>
        <v>2.31</v>
      </c>
      <c r="S8" s="42">
        <f>IFERROR(VLOOKUP(A8,man_institutions!A:D,4,0),0)</f>
        <v>4.9000000000000004</v>
      </c>
      <c r="T8" s="42">
        <f t="shared" si="2"/>
        <v>0.99299999999999999</v>
      </c>
      <c r="U8" s="42">
        <f t="shared" si="3"/>
        <v>0.99199999999999999</v>
      </c>
      <c r="V8" s="42">
        <f t="shared" si="3"/>
        <v>0.26200000000000001</v>
      </c>
      <c r="W8" s="42">
        <f t="shared" si="3"/>
        <v>0.66200000000000003</v>
      </c>
      <c r="X8" s="42">
        <f t="shared" si="3"/>
        <v>0.96499999999999997</v>
      </c>
      <c r="Y8" t="e">
        <f>VLOOKUP(A8,#REF!,11,0)</f>
        <v>#REF!</v>
      </c>
      <c r="Z8" t="e">
        <f>VLOOKUP(A8,#REF!,12,0)</f>
        <v>#REF!</v>
      </c>
      <c r="AA8" t="e">
        <f>VLOOKUP(A8,#REF!,13,0)</f>
        <v>#REF!</v>
      </c>
      <c r="AB8" t="e">
        <f>VLOOKUP(A8,#REF!,14,0)</f>
        <v>#REF!</v>
      </c>
      <c r="AC8">
        <v>-0.38739000000000001</v>
      </c>
      <c r="AD8">
        <v>0.98040000000000005</v>
      </c>
    </row>
    <row r="9" spans="1:30" x14ac:dyDescent="0.25">
      <c r="A9" s="42" t="s">
        <v>624</v>
      </c>
      <c r="B9" s="42" t="s">
        <v>1970</v>
      </c>
      <c r="C9" s="42" t="s">
        <v>1219</v>
      </c>
      <c r="D9" s="42">
        <f>IFERROR(VLOOKUP(A9,'2020'!$A:$C,3,0),0)</f>
        <v>15</v>
      </c>
      <c r="E9" s="42">
        <f>IFERROR(VLOOKUP(A9,'2014-23'!$A:$E,3,0),0)</f>
        <v>94</v>
      </c>
      <c r="F9" s="42">
        <f>IFERROR(VLOOKUP(A9,'2020'!$A:$D,4,0),0)</f>
        <v>56</v>
      </c>
      <c r="G9" s="42">
        <f>IFERROR(VLOOKUP(A9,'2014-23'!$A:$D,4,0),0)</f>
        <v>480</v>
      </c>
      <c r="H9" s="42">
        <f t="shared" si="0"/>
        <v>0.16</v>
      </c>
      <c r="I9" s="42">
        <f t="shared" si="1"/>
        <v>0.11700000000000001</v>
      </c>
      <c r="J9" s="42">
        <f>IFERROR(VLOOKUP(A9,eco_bus_institutions!A:D,3,0),"")</f>
        <v>273</v>
      </c>
      <c r="K9" s="42">
        <f>IFERROR(VLOOKUP(A9,eco_institutions!A:D,3,0),"")</f>
        <v>196</v>
      </c>
      <c r="L9" s="42">
        <f>IFERROR(VLOOKUP(A9,fin_institutions!A:D,3,0),"")</f>
        <v>44</v>
      </c>
      <c r="M9" s="42">
        <f>IFERROR(VLOOKUP(A9,bus_institutions!A:D,3,0),0)</f>
        <v>37</v>
      </c>
      <c r="N9" s="42">
        <f>IFERROR(VLOOKUP(A9,man_institutions!A:D,3,0),0)</f>
        <v>59</v>
      </c>
      <c r="O9" s="42">
        <f>IFERROR(VLOOKUP(A9,eco_bus_institutions!A:D,4,0),0)</f>
        <v>6.58</v>
      </c>
      <c r="P9" s="42">
        <f>IFERROR(VLOOKUP(A9,eco_institutions!A:D,4,0),0)</f>
        <v>5.84</v>
      </c>
      <c r="Q9" s="42">
        <f>IFERROR(VLOOKUP(A9,fin_institutions!A:D,4,0),0)</f>
        <v>7.99</v>
      </c>
      <c r="R9" s="42">
        <f>IFERROR(VLOOKUP(A9,bus_institutions!A:D,4,0),0)</f>
        <v>6.87</v>
      </c>
      <c r="S9" s="42">
        <f>IFERROR(VLOOKUP(A9,man_institutions!A:D,4,0),0)</f>
        <v>6.92</v>
      </c>
      <c r="T9" s="42">
        <f t="shared" si="2"/>
        <v>0.99199999999999999</v>
      </c>
      <c r="U9" s="42">
        <f t="shared" si="3"/>
        <v>0.98499999999999999</v>
      </c>
      <c r="V9" s="42">
        <f t="shared" si="3"/>
        <v>0.998</v>
      </c>
      <c r="W9" s="42">
        <f t="shared" si="3"/>
        <v>0.995</v>
      </c>
      <c r="X9" s="42">
        <f t="shared" si="3"/>
        <v>0.995</v>
      </c>
      <c r="Y9" t="e">
        <f>VLOOKUP(A9,#REF!,11,0)</f>
        <v>#REF!</v>
      </c>
      <c r="Z9" t="e">
        <f>VLOOKUP(A9,#REF!,12,0)</f>
        <v>#REF!</v>
      </c>
      <c r="AA9" t="e">
        <f>VLOOKUP(A9,#REF!,13,0)</f>
        <v>#REF!</v>
      </c>
      <c r="AB9" t="e">
        <f>VLOOKUP(A9,#REF!,14,0)</f>
        <v>#REF!</v>
      </c>
      <c r="AC9">
        <v>1.2841400000000001</v>
      </c>
      <c r="AD9">
        <v>1.59714</v>
      </c>
    </row>
    <row r="10" spans="1:30" x14ac:dyDescent="0.25">
      <c r="A10" s="42" t="s">
        <v>630</v>
      </c>
      <c r="B10" s="42" t="s">
        <v>1403</v>
      </c>
      <c r="C10" s="42" t="s">
        <v>1219</v>
      </c>
      <c r="D10" s="42">
        <f>IFERROR(VLOOKUP(A10,'2020'!$A:$C,3,0),0)</f>
        <v>11</v>
      </c>
      <c r="E10" s="42">
        <f>IFERROR(VLOOKUP(A10,'2014-23'!$A:$E,3,0),0)</f>
        <v>95</v>
      </c>
      <c r="F10" s="42">
        <f>IFERROR(VLOOKUP(A10,'2020'!$A:$D,4,0),0)</f>
        <v>52</v>
      </c>
      <c r="G10" s="42">
        <f>IFERROR(VLOOKUP(A10,'2014-23'!$A:$D,4,0),0)</f>
        <v>514</v>
      </c>
      <c r="H10" s="42">
        <f t="shared" si="0"/>
        <v>0.11600000000000001</v>
      </c>
      <c r="I10" s="42">
        <f t="shared" si="1"/>
        <v>0.10100000000000001</v>
      </c>
      <c r="J10" s="42">
        <f>IFERROR(VLOOKUP(A10,eco_bus_institutions!A:D,3,0),"")</f>
        <v>244</v>
      </c>
      <c r="K10" s="42">
        <f>IFERROR(VLOOKUP(A10,eco_institutions!A:D,3,0),"")</f>
        <v>152</v>
      </c>
      <c r="L10" s="42">
        <f>IFERROR(VLOOKUP(A10,fin_institutions!A:D,3,0),"")</f>
        <v>49</v>
      </c>
      <c r="M10" s="42">
        <f>IFERROR(VLOOKUP(A10,bus_institutions!A:D,3,0),0)</f>
        <v>33</v>
      </c>
      <c r="N10" s="42">
        <f>IFERROR(VLOOKUP(A10,man_institutions!A:D,3,0),0)</f>
        <v>65</v>
      </c>
      <c r="O10" s="42">
        <f>IFERROR(VLOOKUP(A10,eco_bus_institutions!A:D,4,0),0)</f>
        <v>6.37</v>
      </c>
      <c r="P10" s="42">
        <f>IFERROR(VLOOKUP(A10,eco_institutions!A:D,4,0),0)</f>
        <v>6.95</v>
      </c>
      <c r="Q10" s="42">
        <f>IFERROR(VLOOKUP(A10,fin_institutions!A:D,4,0),0)</f>
        <v>3.57</v>
      </c>
      <c r="R10" s="42">
        <f>IFERROR(VLOOKUP(A10,bus_institutions!A:D,4,0),0)</f>
        <v>3.91</v>
      </c>
      <c r="S10" s="42">
        <f>IFERROR(VLOOKUP(A10,man_institutions!A:D,4,0),0)</f>
        <v>3.97</v>
      </c>
      <c r="T10" s="42">
        <f t="shared" si="2"/>
        <v>0.99</v>
      </c>
      <c r="U10" s="42">
        <f t="shared" si="3"/>
        <v>0.99299999999999999</v>
      </c>
      <c r="V10" s="42">
        <f t="shared" si="3"/>
        <v>0.92800000000000005</v>
      </c>
      <c r="W10" s="42">
        <f t="shared" si="3"/>
        <v>0.89200000000000002</v>
      </c>
      <c r="X10" s="42">
        <f t="shared" si="3"/>
        <v>0.93500000000000005</v>
      </c>
      <c r="Y10" t="e">
        <f>VLOOKUP(A10,#REF!,11,0)</f>
        <v>#REF!</v>
      </c>
      <c r="Z10" t="e">
        <f>VLOOKUP(A10,#REF!,12,0)</f>
        <v>#REF!</v>
      </c>
      <c r="AA10" t="e">
        <f>VLOOKUP(A10,#REF!,13,0)</f>
        <v>#REF!</v>
      </c>
      <c r="AB10" t="e">
        <f>VLOOKUP(A10,#REF!,14,0)</f>
        <v>#REF!</v>
      </c>
      <c r="AC10">
        <v>0.61231000000000002</v>
      </c>
      <c r="AD10">
        <v>1.64754</v>
      </c>
    </row>
    <row r="11" spans="1:30" x14ac:dyDescent="0.25">
      <c r="A11" s="42" t="s">
        <v>626</v>
      </c>
      <c r="B11" s="42" t="s">
        <v>1971</v>
      </c>
      <c r="C11" s="42" t="s">
        <v>1219</v>
      </c>
      <c r="D11" s="42">
        <f>IFERROR(VLOOKUP(A11,'2020'!$A:$C,3,0),0)</f>
        <v>7</v>
      </c>
      <c r="E11" s="42">
        <f>IFERROR(VLOOKUP(A11,'2014-23'!$A:$E,3,0),0)</f>
        <v>54</v>
      </c>
      <c r="F11" s="42">
        <f>IFERROR(VLOOKUP(A11,'2020'!$A:$D,4,0),0)</f>
        <v>30</v>
      </c>
      <c r="G11" s="42">
        <f>IFERROR(VLOOKUP(A11,'2014-23'!$A:$D,4,0),0)</f>
        <v>269</v>
      </c>
      <c r="H11" s="42">
        <f t="shared" si="0"/>
        <v>0.13</v>
      </c>
      <c r="I11" s="42">
        <f t="shared" si="1"/>
        <v>0.112</v>
      </c>
      <c r="J11" s="42">
        <f>IFERROR(VLOOKUP(A11,eco_bus_institutions!A:D,3,0),"")</f>
        <v>165</v>
      </c>
      <c r="K11" s="42">
        <f>IFERROR(VLOOKUP(A11,eco_institutions!A:D,3,0),"")</f>
        <v>134</v>
      </c>
      <c r="L11" s="42">
        <f>IFERROR(VLOOKUP(A11,fin_institutions!A:D,3,0),"")</f>
        <v>27</v>
      </c>
      <c r="M11" s="42">
        <f>IFERROR(VLOOKUP(A11,bus_institutions!A:D,3,0),0)</f>
        <v>13</v>
      </c>
      <c r="N11" s="42">
        <f>IFERROR(VLOOKUP(A11,man_institutions!A:D,3,0),0)</f>
        <v>14</v>
      </c>
      <c r="O11" s="42">
        <f>IFERROR(VLOOKUP(A11,eco_bus_institutions!A:D,4,0),0)</f>
        <v>6.15</v>
      </c>
      <c r="P11" s="42">
        <f>IFERROR(VLOOKUP(A11,eco_institutions!A:D,4,0),0)</f>
        <v>5.66</v>
      </c>
      <c r="Q11" s="42">
        <f>IFERROR(VLOOKUP(A11,fin_institutions!A:D,4,0),0)</f>
        <v>6.49</v>
      </c>
      <c r="R11" s="42">
        <f>IFERROR(VLOOKUP(A11,bus_institutions!A:D,4,0),0)</f>
        <v>6.61</v>
      </c>
      <c r="S11" s="42">
        <f>IFERROR(VLOOKUP(A11,man_institutions!A:D,4,0),0)</f>
        <v>6.09</v>
      </c>
      <c r="T11" s="42">
        <f t="shared" si="2"/>
        <v>0.98799999999999999</v>
      </c>
      <c r="U11" s="42">
        <f t="shared" si="3"/>
        <v>0.98299999999999998</v>
      </c>
      <c r="V11" s="42">
        <f t="shared" si="3"/>
        <v>0.99299999999999999</v>
      </c>
      <c r="W11" s="42">
        <f t="shared" si="3"/>
        <v>0.98799999999999999</v>
      </c>
      <c r="X11" s="42">
        <f t="shared" si="3"/>
        <v>0.98699999999999999</v>
      </c>
      <c r="Y11" t="e">
        <f>VLOOKUP(A11,#REF!,11,0)</f>
        <v>#REF!</v>
      </c>
      <c r="Z11" t="e">
        <f>VLOOKUP(A11,#REF!,12,0)</f>
        <v>#REF!</v>
      </c>
      <c r="AA11" t="e">
        <f>VLOOKUP(A11,#REF!,13,0)</f>
        <v>#REF!</v>
      </c>
      <c r="AB11" t="e">
        <f>VLOOKUP(A11,#REF!,14,0)</f>
        <v>#REF!</v>
      </c>
      <c r="AC11">
        <v>1.2154400000000001</v>
      </c>
      <c r="AD11">
        <v>1.62653</v>
      </c>
    </row>
    <row r="12" spans="1:30" x14ac:dyDescent="0.25">
      <c r="A12" s="42" t="s">
        <v>632</v>
      </c>
      <c r="B12" s="42" t="s">
        <v>1503</v>
      </c>
      <c r="C12" s="42" t="s">
        <v>1219</v>
      </c>
      <c r="D12" s="42">
        <f>IFERROR(VLOOKUP(A12,'2020'!$A:$C,3,0),0)</f>
        <v>35</v>
      </c>
      <c r="E12" s="42">
        <f>IFERROR(VLOOKUP(A12,'2014-23'!$A:$E,3,0),0)</f>
        <v>297</v>
      </c>
      <c r="F12" s="42">
        <f>IFERROR(VLOOKUP(A12,'2020'!$A:$D,4,0),0)</f>
        <v>185</v>
      </c>
      <c r="G12" s="42">
        <f>IFERROR(VLOOKUP(A12,'2014-23'!$A:$D,4,0),0)</f>
        <v>1636</v>
      </c>
      <c r="H12" s="42">
        <f t="shared" si="0"/>
        <v>0.11799999999999999</v>
      </c>
      <c r="I12" s="42">
        <f t="shared" si="1"/>
        <v>0.113</v>
      </c>
      <c r="J12" s="42">
        <f>IFERROR(VLOOKUP(A12,eco_bus_institutions!A:D,3,0),"")</f>
        <v>724</v>
      </c>
      <c r="K12" s="42">
        <f>IFERROR(VLOOKUP(A12,eco_institutions!A:D,3,0),"")</f>
        <v>710</v>
      </c>
      <c r="L12" s="42" t="str">
        <f>IFERROR(VLOOKUP(A12,fin_institutions!A:D,3,0),"")</f>
        <v/>
      </c>
      <c r="M12" s="42">
        <f>IFERROR(VLOOKUP(A12,bus_institutions!A:D,3,0),0)</f>
        <v>0</v>
      </c>
      <c r="N12" s="42">
        <f>IFERROR(VLOOKUP(A12,man_institutions!A:D,3,0),0)</f>
        <v>0</v>
      </c>
      <c r="O12" s="42">
        <f>IFERROR(VLOOKUP(A12,eco_bus_institutions!A:D,4,0),0)</f>
        <v>5.99</v>
      </c>
      <c r="P12" s="42">
        <f>IFERROR(VLOOKUP(A12,eco_institutions!A:D,4,0),0)</f>
        <v>5.19</v>
      </c>
      <c r="Q12" s="42">
        <f>IFERROR(VLOOKUP(A12,fin_institutions!A:D,4,0),0)</f>
        <v>0</v>
      </c>
      <c r="R12" s="42">
        <f>IFERROR(VLOOKUP(A12,bus_institutions!A:D,4,0),0)</f>
        <v>0</v>
      </c>
      <c r="S12" s="42">
        <f>IFERROR(VLOOKUP(A12,man_institutions!A:D,4,0),0)</f>
        <v>0</v>
      </c>
      <c r="T12" s="42">
        <f t="shared" si="2"/>
        <v>0.98699999999999999</v>
      </c>
      <c r="U12" s="42">
        <f t="shared" si="3"/>
        <v>0.97799999999999998</v>
      </c>
      <c r="V12" s="42">
        <f t="shared" si="3"/>
        <v>5.8000000000000003E-2</v>
      </c>
      <c r="W12" s="42">
        <f t="shared" si="3"/>
        <v>0.05</v>
      </c>
      <c r="X12" s="42">
        <f t="shared" si="3"/>
        <v>0.04</v>
      </c>
      <c r="Y12" t="e">
        <f>VLOOKUP(A12,#REF!,11,0)</f>
        <v>#REF!</v>
      </c>
      <c r="Z12" t="e">
        <f>VLOOKUP(A12,#REF!,12,0)</f>
        <v>#REF!</v>
      </c>
      <c r="AA12" t="e">
        <f>VLOOKUP(A12,#REF!,13,0)</f>
        <v>#REF!</v>
      </c>
      <c r="AB12" t="e">
        <f>VLOOKUP(A12,#REF!,14,0)</f>
        <v>#REF!</v>
      </c>
      <c r="AC12">
        <v>-2.0263200000000001</v>
      </c>
      <c r="AD12">
        <v>0.7046</v>
      </c>
    </row>
    <row r="13" spans="1:30" x14ac:dyDescent="0.25">
      <c r="A13" s="42" t="s">
        <v>634</v>
      </c>
      <c r="B13" s="42" t="s">
        <v>1478</v>
      </c>
      <c r="C13" s="42" t="s">
        <v>1219</v>
      </c>
      <c r="D13" s="42">
        <f>IFERROR(VLOOKUP(A13,'2020'!$A:$C,3,0),0)</f>
        <v>18</v>
      </c>
      <c r="E13" s="42">
        <f>IFERROR(VLOOKUP(A13,'2014-23'!$A:$E,3,0),0)</f>
        <v>141</v>
      </c>
      <c r="F13" s="42">
        <f>IFERROR(VLOOKUP(A13,'2020'!$A:$D,4,0),0)</f>
        <v>95</v>
      </c>
      <c r="G13" s="42">
        <f>IFERROR(VLOOKUP(A13,'2014-23'!$A:$D,4,0),0)</f>
        <v>804</v>
      </c>
      <c r="H13" s="42">
        <f t="shared" si="0"/>
        <v>0.128</v>
      </c>
      <c r="I13" s="42">
        <f t="shared" si="1"/>
        <v>0.11799999999999999</v>
      </c>
      <c r="J13" s="42">
        <f>IFERROR(VLOOKUP(A13,eco_bus_institutions!A:D,3,0),"")</f>
        <v>430</v>
      </c>
      <c r="K13" s="42">
        <f>IFERROR(VLOOKUP(A13,eco_institutions!A:D,3,0),"")</f>
        <v>265</v>
      </c>
      <c r="L13" s="42">
        <f>IFERROR(VLOOKUP(A13,fin_institutions!A:D,3,0),"")</f>
        <v>52</v>
      </c>
      <c r="M13" s="42">
        <f>IFERROR(VLOOKUP(A13,bus_institutions!A:D,3,0),0)</f>
        <v>85</v>
      </c>
      <c r="N13" s="42">
        <f>IFERROR(VLOOKUP(A13,man_institutions!A:D,3,0),0)</f>
        <v>106</v>
      </c>
      <c r="O13" s="42">
        <f>IFERROR(VLOOKUP(A13,eco_bus_institutions!A:D,4,0),0)</f>
        <v>5.87</v>
      </c>
      <c r="P13" s="42">
        <f>IFERROR(VLOOKUP(A13,eco_institutions!A:D,4,0),0)</f>
        <v>6.65</v>
      </c>
      <c r="Q13" s="42">
        <f>IFERROR(VLOOKUP(A13,fin_institutions!A:D,4,0),0)</f>
        <v>3.92</v>
      </c>
      <c r="R13" s="42">
        <f>IFERROR(VLOOKUP(A13,bus_institutions!A:D,4,0),0)</f>
        <v>4.04</v>
      </c>
      <c r="S13" s="42">
        <f>IFERROR(VLOOKUP(A13,man_institutions!A:D,4,0),0)</f>
        <v>3.85</v>
      </c>
      <c r="T13" s="42">
        <f t="shared" si="2"/>
        <v>0.98499999999999999</v>
      </c>
      <c r="U13" s="42">
        <f t="shared" si="3"/>
        <v>0.99</v>
      </c>
      <c r="V13" s="42">
        <f t="shared" si="3"/>
        <v>0.94299999999999995</v>
      </c>
      <c r="W13" s="42">
        <f t="shared" si="3"/>
        <v>0.91</v>
      </c>
      <c r="X13" s="42">
        <f t="shared" si="3"/>
        <v>0.92800000000000005</v>
      </c>
      <c r="Y13" t="e">
        <f>VLOOKUP(A13,#REF!,11,0)</f>
        <v>#REF!</v>
      </c>
      <c r="Z13" t="e">
        <f>VLOOKUP(A13,#REF!,12,0)</f>
        <v>#REF!</v>
      </c>
      <c r="AA13" t="e">
        <f>VLOOKUP(A13,#REF!,13,0)</f>
        <v>#REF!</v>
      </c>
      <c r="AB13" t="e">
        <f>VLOOKUP(A13,#REF!,14,0)</f>
        <v>#REF!</v>
      </c>
      <c r="AC13">
        <v>0.74051999999999996</v>
      </c>
      <c r="AD13">
        <v>1.6384399999999999</v>
      </c>
    </row>
    <row r="14" spans="1:30" x14ac:dyDescent="0.25">
      <c r="A14" s="42" t="s">
        <v>639</v>
      </c>
      <c r="B14" s="42" t="s">
        <v>1969</v>
      </c>
      <c r="C14" s="42" t="s">
        <v>1219</v>
      </c>
      <c r="D14" s="42">
        <f>IFERROR(VLOOKUP(A14,'2020'!$A:$C,3,0),0)</f>
        <v>6</v>
      </c>
      <c r="E14" s="42">
        <f>IFERROR(VLOOKUP(A14,'2014-23'!$A:$E,3,0),0)</f>
        <v>96</v>
      </c>
      <c r="F14" s="42">
        <f>IFERROR(VLOOKUP(A14,'2020'!$A:$D,4,0),0)</f>
        <v>53</v>
      </c>
      <c r="G14" s="42">
        <f>IFERROR(VLOOKUP(A14,'2014-23'!$A:$D,4,0),0)</f>
        <v>503</v>
      </c>
      <c r="H14" s="42">
        <f t="shared" si="0"/>
        <v>6.3E-2</v>
      </c>
      <c r="I14" s="42">
        <f t="shared" si="1"/>
        <v>0.105</v>
      </c>
      <c r="J14" s="42">
        <f>IFERROR(VLOOKUP(A14,eco_bus_institutions!A:D,3,0),"")</f>
        <v>207</v>
      </c>
      <c r="K14" s="42">
        <f>IFERROR(VLOOKUP(A14,eco_institutions!A:D,3,0),"")</f>
        <v>156</v>
      </c>
      <c r="L14" s="42">
        <f>IFERROR(VLOOKUP(A14,fin_institutions!A:D,3,0),"")</f>
        <v>28</v>
      </c>
      <c r="M14" s="42">
        <f>IFERROR(VLOOKUP(A14,bus_institutions!A:D,3,0),0)</f>
        <v>26</v>
      </c>
      <c r="N14" s="42">
        <f>IFERROR(VLOOKUP(A14,man_institutions!A:D,3,0),0)</f>
        <v>45</v>
      </c>
      <c r="O14" s="42">
        <f>IFERROR(VLOOKUP(A14,eco_bus_institutions!A:D,4,0),0)</f>
        <v>5.47</v>
      </c>
      <c r="P14" s="42">
        <f>IFERROR(VLOOKUP(A14,eco_institutions!A:D,4,0),0)</f>
        <v>5.61</v>
      </c>
      <c r="Q14" s="42">
        <f>IFERROR(VLOOKUP(A14,fin_institutions!A:D,4,0),0)</f>
        <v>3.92</v>
      </c>
      <c r="R14" s="42">
        <f>IFERROR(VLOOKUP(A14,bus_institutions!A:D,4,0),0)</f>
        <v>3.84</v>
      </c>
      <c r="S14" s="42">
        <f>IFERROR(VLOOKUP(A14,man_institutions!A:D,4,0),0)</f>
        <v>2.78</v>
      </c>
      <c r="T14" s="42">
        <f t="shared" si="2"/>
        <v>0.98299999999999998</v>
      </c>
      <c r="U14" s="42">
        <f t="shared" si="3"/>
        <v>0.98199999999999998</v>
      </c>
      <c r="V14" s="42">
        <f t="shared" si="3"/>
        <v>0.94299999999999995</v>
      </c>
      <c r="W14" s="42">
        <f t="shared" si="3"/>
        <v>0.88200000000000001</v>
      </c>
      <c r="X14" s="42">
        <f t="shared" si="3"/>
        <v>0.84</v>
      </c>
      <c r="Y14" t="e">
        <f>VLOOKUP(A14,#REF!,11,0)</f>
        <v>#REF!</v>
      </c>
      <c r="Z14" t="e">
        <f>VLOOKUP(A14,#REF!,12,0)</f>
        <v>#REF!</v>
      </c>
      <c r="AA14" t="e">
        <f>VLOOKUP(A14,#REF!,13,0)</f>
        <v>#REF!</v>
      </c>
      <c r="AB14" t="e">
        <f>VLOOKUP(A14,#REF!,14,0)</f>
        <v>#REF!</v>
      </c>
      <c r="AC14">
        <v>0.98246</v>
      </c>
      <c r="AD14">
        <v>1.55576</v>
      </c>
    </row>
    <row r="15" spans="1:30" x14ac:dyDescent="0.25">
      <c r="A15" s="42" t="s">
        <v>627</v>
      </c>
      <c r="B15" s="42" t="s">
        <v>1966</v>
      </c>
      <c r="C15" s="42" t="s">
        <v>1219</v>
      </c>
      <c r="D15" s="42">
        <f>IFERROR(VLOOKUP(A15,'2020'!$A:$C,3,0),0)</f>
        <v>3</v>
      </c>
      <c r="E15" s="42">
        <f>IFERROR(VLOOKUP(A15,'2014-23'!$A:$E,3,0),0)</f>
        <v>42</v>
      </c>
      <c r="F15" s="42">
        <f>IFERROR(VLOOKUP(A15,'2020'!$A:$D,4,0),0)</f>
        <v>27</v>
      </c>
      <c r="G15" s="42">
        <f>IFERROR(VLOOKUP(A15,'2014-23'!$A:$D,4,0),0)</f>
        <v>214</v>
      </c>
      <c r="H15" s="42">
        <f t="shared" si="0"/>
        <v>7.0999999999999994E-2</v>
      </c>
      <c r="I15" s="42">
        <f t="shared" si="1"/>
        <v>0.126</v>
      </c>
      <c r="J15" s="42">
        <f>IFERROR(VLOOKUP(A15,eco_bus_institutions!A:D,3,0),"")</f>
        <v>126</v>
      </c>
      <c r="K15" s="42">
        <f>IFERROR(VLOOKUP(A15,eco_institutions!A:D,3,0),"")</f>
        <v>73</v>
      </c>
      <c r="L15" s="42">
        <f>IFERROR(VLOOKUP(A15,fin_institutions!A:D,3,0),"")</f>
        <v>23</v>
      </c>
      <c r="M15" s="42">
        <f>IFERROR(VLOOKUP(A15,bus_institutions!A:D,3,0),0)</f>
        <v>21</v>
      </c>
      <c r="N15" s="42">
        <f>IFERROR(VLOOKUP(A15,man_institutions!A:D,3,0),0)</f>
        <v>30</v>
      </c>
      <c r="O15" s="42">
        <f>IFERROR(VLOOKUP(A15,eco_bus_institutions!A:D,4,0),0)</f>
        <v>5.22</v>
      </c>
      <c r="P15" s="42">
        <f>IFERROR(VLOOKUP(A15,eco_institutions!A:D,4,0),0)</f>
        <v>4.72</v>
      </c>
      <c r="Q15" s="42">
        <f>IFERROR(VLOOKUP(A15,fin_institutions!A:D,4,0),0)</f>
        <v>3.14</v>
      </c>
      <c r="R15" s="42">
        <f>IFERROR(VLOOKUP(A15,bus_institutions!A:D,4,0),0)</f>
        <v>8</v>
      </c>
      <c r="S15" s="42">
        <f>IFERROR(VLOOKUP(A15,man_institutions!A:D,4,0),0)</f>
        <v>6.27</v>
      </c>
      <c r="T15" s="42">
        <f t="shared" si="2"/>
        <v>0.98199999999999998</v>
      </c>
      <c r="U15" s="42">
        <f t="shared" si="3"/>
        <v>0.97199999999999998</v>
      </c>
      <c r="V15" s="42">
        <f t="shared" si="3"/>
        <v>0.90300000000000002</v>
      </c>
      <c r="W15" s="42">
        <f t="shared" si="3"/>
        <v>1</v>
      </c>
      <c r="X15" s="42">
        <f t="shared" si="3"/>
        <v>0.98799999999999999</v>
      </c>
      <c r="Y15" t="e">
        <f>VLOOKUP(A15,#REF!,11,0)</f>
        <v>#REF!</v>
      </c>
      <c r="Z15" t="e">
        <f>VLOOKUP(A15,#REF!,12,0)</f>
        <v>#REF!</v>
      </c>
      <c r="AA15" t="e">
        <f>VLOOKUP(A15,#REF!,13,0)</f>
        <v>#REF!</v>
      </c>
      <c r="AB15" t="e">
        <f>VLOOKUP(A15,#REF!,14,0)</f>
        <v>#REF!</v>
      </c>
      <c r="AC15">
        <v>1.43876</v>
      </c>
      <c r="AD15">
        <v>1.2661500000000001</v>
      </c>
    </row>
    <row r="16" spans="1:30" x14ac:dyDescent="0.25">
      <c r="A16" s="42" t="s">
        <v>633</v>
      </c>
      <c r="B16" s="42" t="s">
        <v>1968</v>
      </c>
      <c r="C16" s="42" t="s">
        <v>1219</v>
      </c>
      <c r="D16" s="42">
        <f>IFERROR(VLOOKUP(A16,'2020'!$A:$C,3,0),0)</f>
        <v>4</v>
      </c>
      <c r="E16" s="42">
        <f>IFERROR(VLOOKUP(A16,'2014-23'!$A:$E,3,0),0)</f>
        <v>50</v>
      </c>
      <c r="F16" s="42">
        <f>IFERROR(VLOOKUP(A16,'2020'!$A:$D,4,0),0)</f>
        <v>26</v>
      </c>
      <c r="G16" s="42">
        <f>IFERROR(VLOOKUP(A16,'2014-23'!$A:$D,4,0),0)</f>
        <v>319</v>
      </c>
      <c r="H16" s="42">
        <f t="shared" si="0"/>
        <v>0.08</v>
      </c>
      <c r="I16" s="42">
        <f t="shared" si="1"/>
        <v>8.2000000000000003E-2</v>
      </c>
      <c r="J16" s="42">
        <f>IFERROR(VLOOKUP(A16,eco_bus_institutions!A:D,3,0),"")</f>
        <v>180</v>
      </c>
      <c r="K16" s="42">
        <f>IFERROR(VLOOKUP(A16,eco_institutions!A:D,3,0),"")</f>
        <v>102</v>
      </c>
      <c r="L16" s="42">
        <f>IFERROR(VLOOKUP(A16,fin_institutions!A:D,3,0),"")</f>
        <v>9</v>
      </c>
      <c r="M16" s="42">
        <f>IFERROR(VLOOKUP(A16,bus_institutions!A:D,3,0),0)</f>
        <v>48</v>
      </c>
      <c r="N16" s="42">
        <f>IFERROR(VLOOKUP(A16,man_institutions!A:D,3,0),0)</f>
        <v>52</v>
      </c>
      <c r="O16" s="42">
        <f>IFERROR(VLOOKUP(A16,eco_bus_institutions!A:D,4,0),0)</f>
        <v>5.16</v>
      </c>
      <c r="P16" s="42">
        <f>IFERROR(VLOOKUP(A16,eco_institutions!A:D,4,0),0)</f>
        <v>5.24</v>
      </c>
      <c r="Q16" s="42">
        <f>IFERROR(VLOOKUP(A16,fin_institutions!A:D,4,0),0)</f>
        <v>5.24</v>
      </c>
      <c r="R16" s="42">
        <f>IFERROR(VLOOKUP(A16,bus_institutions!A:D,4,0),0)</f>
        <v>5.76</v>
      </c>
      <c r="S16" s="42">
        <f>IFERROR(VLOOKUP(A16,man_institutions!A:D,4,0),0)</f>
        <v>4.07</v>
      </c>
      <c r="T16" s="42">
        <f t="shared" si="2"/>
        <v>0.98</v>
      </c>
      <c r="U16" s="42">
        <f t="shared" si="3"/>
        <v>0.98</v>
      </c>
      <c r="V16" s="42">
        <f t="shared" si="3"/>
        <v>0.98299999999999998</v>
      </c>
      <c r="W16" s="42">
        <f t="shared" si="3"/>
        <v>0.97499999999999998</v>
      </c>
      <c r="X16" s="42">
        <f t="shared" si="3"/>
        <v>0.94199999999999995</v>
      </c>
      <c r="Y16" t="e">
        <f>VLOOKUP(A16,#REF!,11,0)</f>
        <v>#REF!</v>
      </c>
      <c r="Z16" t="e">
        <f>VLOOKUP(A16,#REF!,12,0)</f>
        <v>#REF!</v>
      </c>
      <c r="AA16" t="e">
        <f>VLOOKUP(A16,#REF!,13,0)</f>
        <v>#REF!</v>
      </c>
      <c r="AB16" t="e">
        <f>VLOOKUP(A16,#REF!,14,0)</f>
        <v>#REF!</v>
      </c>
      <c r="AC16">
        <v>1.2774000000000001</v>
      </c>
      <c r="AD16">
        <v>1.5405899999999999</v>
      </c>
    </row>
    <row r="17" spans="1:30" x14ac:dyDescent="0.25">
      <c r="A17" s="42" t="s">
        <v>793</v>
      </c>
      <c r="B17" s="42" t="s">
        <v>1401</v>
      </c>
      <c r="C17" s="42" t="s">
        <v>1222</v>
      </c>
      <c r="D17" s="42">
        <f>IFERROR(VLOOKUP(A17,'2020'!$A:$C,3,0),0)</f>
        <v>2</v>
      </c>
      <c r="E17" s="42">
        <f>IFERROR(VLOOKUP(A17,'2014-23'!$A:$E,3,0),0)</f>
        <v>4</v>
      </c>
      <c r="F17" s="42">
        <f>IFERROR(VLOOKUP(A17,'2020'!$A:$D,4,0),0)</f>
        <v>8</v>
      </c>
      <c r="G17" s="42">
        <f>IFERROR(VLOOKUP(A17,'2014-23'!$A:$D,4,0),0)</f>
        <v>78</v>
      </c>
      <c r="H17" s="42">
        <f t="shared" si="0"/>
        <v>0.5</v>
      </c>
      <c r="I17" s="42">
        <f t="shared" si="1"/>
        <v>0.10299999999999999</v>
      </c>
      <c r="J17" s="42">
        <f>IFERROR(VLOOKUP(A17,eco_bus_institutions!A:D,3,0),"")</f>
        <v>80</v>
      </c>
      <c r="K17" s="42">
        <f>IFERROR(VLOOKUP(A17,eco_institutions!A:D,3,0),"")</f>
        <v>55</v>
      </c>
      <c r="L17" s="42">
        <f>IFERROR(VLOOKUP(A17,fin_institutions!A:D,3,0),"")</f>
        <v>16</v>
      </c>
      <c r="M17" s="42">
        <f>IFERROR(VLOOKUP(A17,bus_institutions!A:D,3,0),0)</f>
        <v>14</v>
      </c>
      <c r="N17" s="42">
        <f>IFERROR(VLOOKUP(A17,man_institutions!A:D,3,0),0)</f>
        <v>15</v>
      </c>
      <c r="O17" s="42">
        <f>IFERROR(VLOOKUP(A17,eco_bus_institutions!A:D,4,0),0)</f>
        <v>5.16</v>
      </c>
      <c r="P17" s="42">
        <f>IFERROR(VLOOKUP(A17,eco_institutions!A:D,4,0),0)</f>
        <v>6.16</v>
      </c>
      <c r="Q17" s="42">
        <f>IFERROR(VLOOKUP(A17,fin_institutions!A:D,4,0),0)</f>
        <v>1.57</v>
      </c>
      <c r="R17" s="42">
        <f>IFERROR(VLOOKUP(A17,bus_institutions!A:D,4,0),0)</f>
        <v>1.08</v>
      </c>
      <c r="S17" s="42">
        <f>IFERROR(VLOOKUP(A17,man_institutions!A:D,4,0),0)</f>
        <v>1.17</v>
      </c>
      <c r="T17" s="42">
        <f t="shared" si="2"/>
        <v>0.98</v>
      </c>
      <c r="U17" s="42">
        <f t="shared" si="3"/>
        <v>0.98799999999999999</v>
      </c>
      <c r="V17" s="42">
        <f t="shared" si="3"/>
        <v>0.72299999999999998</v>
      </c>
      <c r="W17" s="42">
        <f t="shared" si="3"/>
        <v>8.6999999999999994E-2</v>
      </c>
      <c r="X17" s="42">
        <f t="shared" si="3"/>
        <v>0.21199999999999999</v>
      </c>
      <c r="Y17" t="e">
        <f>VLOOKUP(A17,#REF!,11,0)</f>
        <v>#REF!</v>
      </c>
      <c r="Z17" t="e">
        <f>VLOOKUP(A17,#REF!,12,0)</f>
        <v>#REF!</v>
      </c>
      <c r="AA17" t="e">
        <f>VLOOKUP(A17,#REF!,13,0)</f>
        <v>#REF!</v>
      </c>
      <c r="AB17" t="e">
        <f>VLOOKUP(A17,#REF!,14,0)</f>
        <v>#REF!</v>
      </c>
      <c r="AC17">
        <v>-2.3125100000000001</v>
      </c>
      <c r="AD17">
        <v>1.96905</v>
      </c>
    </row>
    <row r="18" spans="1:30" x14ac:dyDescent="0.25">
      <c r="A18" s="42" t="s">
        <v>635</v>
      </c>
      <c r="B18" s="42" t="s">
        <v>1453</v>
      </c>
      <c r="C18" s="42" t="s">
        <v>1219</v>
      </c>
      <c r="D18" s="42">
        <f>IFERROR(VLOOKUP(A18,'2020'!$A:$C,3,0),0)</f>
        <v>7</v>
      </c>
      <c r="E18" s="42">
        <f>IFERROR(VLOOKUP(A18,'2014-23'!$A:$E,3,0),0)</f>
        <v>59</v>
      </c>
      <c r="F18" s="42">
        <f>IFERROR(VLOOKUP(A18,'2020'!$A:$D,4,0),0)</f>
        <v>48</v>
      </c>
      <c r="G18" s="42">
        <f>IFERROR(VLOOKUP(A18,'2014-23'!$A:$D,4,0),0)</f>
        <v>390</v>
      </c>
      <c r="H18" s="42">
        <f t="shared" si="0"/>
        <v>0.11899999999999999</v>
      </c>
      <c r="I18" s="42">
        <f t="shared" si="1"/>
        <v>0.123</v>
      </c>
      <c r="J18" s="42">
        <f>IFERROR(VLOOKUP(A18,eco_bus_institutions!A:D,3,0),"")</f>
        <v>256</v>
      </c>
      <c r="K18" s="42">
        <f>IFERROR(VLOOKUP(A18,eco_institutions!A:D,3,0),"")</f>
        <v>165</v>
      </c>
      <c r="L18" s="42">
        <f>IFERROR(VLOOKUP(A18,fin_institutions!A:D,3,0),"")</f>
        <v>61</v>
      </c>
      <c r="M18" s="42">
        <f>IFERROR(VLOOKUP(A18,bus_institutions!A:D,3,0),0)</f>
        <v>47</v>
      </c>
      <c r="N18" s="42">
        <f>IFERROR(VLOOKUP(A18,man_institutions!A:D,3,0),0)</f>
        <v>39</v>
      </c>
      <c r="O18" s="42">
        <f>IFERROR(VLOOKUP(A18,eco_bus_institutions!A:D,4,0),0)</f>
        <v>5.13</v>
      </c>
      <c r="P18" s="42">
        <f>IFERROR(VLOOKUP(A18,eco_institutions!A:D,4,0),0)</f>
        <v>5.07</v>
      </c>
      <c r="Q18" s="42">
        <f>IFERROR(VLOOKUP(A18,fin_institutions!A:D,4,0),0)</f>
        <v>4.2300000000000004</v>
      </c>
      <c r="R18" s="42">
        <f>IFERROR(VLOOKUP(A18,bus_institutions!A:D,4,0),0)</f>
        <v>5.36</v>
      </c>
      <c r="S18" s="42">
        <f>IFERROR(VLOOKUP(A18,man_institutions!A:D,4,0),0)</f>
        <v>2.62</v>
      </c>
      <c r="T18" s="42">
        <f t="shared" si="2"/>
        <v>0.97699999999999998</v>
      </c>
      <c r="U18" s="42">
        <f t="shared" si="3"/>
        <v>0.97699999999999998</v>
      </c>
      <c r="V18" s="42">
        <f t="shared" si="3"/>
        <v>0.96199999999999997</v>
      </c>
      <c r="W18" s="42">
        <f t="shared" si="3"/>
        <v>0.96199999999999997</v>
      </c>
      <c r="X18" s="42">
        <f t="shared" si="3"/>
        <v>0.80800000000000005</v>
      </c>
      <c r="Y18" t="e">
        <f>VLOOKUP(A18,#REF!,11,0)</f>
        <v>#REF!</v>
      </c>
      <c r="Z18" t="e">
        <f>VLOOKUP(A18,#REF!,12,0)</f>
        <v>#REF!</v>
      </c>
      <c r="AA18" t="e">
        <f>VLOOKUP(A18,#REF!,13,0)</f>
        <v>#REF!</v>
      </c>
      <c r="AB18" t="e">
        <f>VLOOKUP(A18,#REF!,14,0)</f>
        <v>#REF!</v>
      </c>
      <c r="AC18">
        <v>1.2642800000000001</v>
      </c>
      <c r="AD18">
        <v>1.5052700000000001</v>
      </c>
    </row>
    <row r="19" spans="1:30" x14ac:dyDescent="0.25">
      <c r="A19" s="42" t="s">
        <v>653</v>
      </c>
      <c r="B19" s="42" t="s">
        <v>1963</v>
      </c>
      <c r="C19" s="42" t="s">
        <v>1218</v>
      </c>
      <c r="D19" s="42">
        <f>IFERROR(VLOOKUP(A19,'2020'!$A:$C,3,0),0)</f>
        <v>5</v>
      </c>
      <c r="E19" s="42">
        <f>IFERROR(VLOOKUP(A19,'2014-23'!$A:$E,3,0),0)</f>
        <v>55</v>
      </c>
      <c r="F19" s="42">
        <f>IFERROR(VLOOKUP(A19,'2020'!$A:$D,4,0),0)</f>
        <v>33</v>
      </c>
      <c r="G19" s="42">
        <f>IFERROR(VLOOKUP(A19,'2014-23'!$A:$D,4,0),0)</f>
        <v>395</v>
      </c>
      <c r="H19" s="42">
        <f t="shared" si="0"/>
        <v>9.0999999999999998E-2</v>
      </c>
      <c r="I19" s="42">
        <f t="shared" si="1"/>
        <v>8.4000000000000005E-2</v>
      </c>
      <c r="J19" s="42">
        <f>IFERROR(VLOOKUP(A19,eco_bus_institutions!A:D,3,0),"")</f>
        <v>253</v>
      </c>
      <c r="K19" s="42">
        <f>IFERROR(VLOOKUP(A19,eco_institutions!A:D,3,0),"")</f>
        <v>233</v>
      </c>
      <c r="L19" s="42">
        <f>IFERROR(VLOOKUP(A19,fin_institutions!A:D,3,0),"")</f>
        <v>63</v>
      </c>
      <c r="M19" s="42">
        <f>IFERROR(VLOOKUP(A19,bus_institutions!A:D,3,0),0)</f>
        <v>0</v>
      </c>
      <c r="N19" s="42">
        <f>IFERROR(VLOOKUP(A19,man_institutions!A:D,3,0),0)</f>
        <v>0</v>
      </c>
      <c r="O19" s="42">
        <f>IFERROR(VLOOKUP(A19,eco_bus_institutions!A:D,4,0),0)</f>
        <v>5.01</v>
      </c>
      <c r="P19" s="42">
        <f>IFERROR(VLOOKUP(A19,eco_institutions!A:D,4,0),0)</f>
        <v>4.4800000000000004</v>
      </c>
      <c r="Q19" s="42">
        <f>IFERROR(VLOOKUP(A19,fin_institutions!A:D,4,0),0)</f>
        <v>2.4</v>
      </c>
      <c r="R19" s="42">
        <f>IFERROR(VLOOKUP(A19,bus_institutions!A:D,4,0),0)</f>
        <v>0</v>
      </c>
      <c r="S19" s="42">
        <f>IFERROR(VLOOKUP(A19,man_institutions!A:D,4,0),0)</f>
        <v>0</v>
      </c>
      <c r="T19" s="42">
        <f t="shared" si="2"/>
        <v>0.97499999999999998</v>
      </c>
      <c r="U19" s="42">
        <f t="shared" si="3"/>
        <v>0.97</v>
      </c>
      <c r="V19" s="42">
        <f t="shared" si="3"/>
        <v>0.85</v>
      </c>
      <c r="W19" s="42">
        <f t="shared" si="3"/>
        <v>0.05</v>
      </c>
      <c r="X19" s="42">
        <f t="shared" si="3"/>
        <v>0.04</v>
      </c>
      <c r="Y19" t="e">
        <f>VLOOKUP(A19,#REF!,11,0)</f>
        <v>#REF!</v>
      </c>
      <c r="Z19" t="e">
        <f>VLOOKUP(A19,#REF!,12,0)</f>
        <v>#REF!</v>
      </c>
      <c r="AA19" t="e">
        <f>VLOOKUP(A19,#REF!,13,0)</f>
        <v>#REF!</v>
      </c>
      <c r="AB19" t="e">
        <f>VLOOKUP(A19,#REF!,14,0)</f>
        <v>#REF!</v>
      </c>
      <c r="AC19">
        <v>-2.2919700000000001</v>
      </c>
      <c r="AD19">
        <v>2.2074799999999999</v>
      </c>
    </row>
    <row r="20" spans="1:30" x14ac:dyDescent="0.25">
      <c r="A20" s="42" t="s">
        <v>651</v>
      </c>
      <c r="B20" s="42" t="s">
        <v>1566</v>
      </c>
      <c r="C20" s="42" t="s">
        <v>1219</v>
      </c>
      <c r="D20" s="42">
        <f>IFERROR(VLOOKUP(A20,'2020'!$A:$C,3,0),0)</f>
        <v>2</v>
      </c>
      <c r="E20" s="42">
        <f>IFERROR(VLOOKUP(A20,'2014-23'!$A:$E,3,0),0)</f>
        <v>22</v>
      </c>
      <c r="F20" s="42">
        <f>IFERROR(VLOOKUP(A20,'2020'!$A:$D,4,0),0)</f>
        <v>29</v>
      </c>
      <c r="G20" s="42">
        <f>IFERROR(VLOOKUP(A20,'2014-23'!$A:$D,4,0),0)</f>
        <v>214</v>
      </c>
      <c r="H20" s="42">
        <f t="shared" si="0"/>
        <v>9.0999999999999998E-2</v>
      </c>
      <c r="I20" s="42">
        <f t="shared" si="1"/>
        <v>0.13600000000000001</v>
      </c>
      <c r="J20" s="42">
        <f>IFERROR(VLOOKUP(A20,eco_bus_institutions!A:D,3,0),"")</f>
        <v>149</v>
      </c>
      <c r="K20" s="42">
        <f>IFERROR(VLOOKUP(A20,eco_institutions!A:D,3,0),"")</f>
        <v>88</v>
      </c>
      <c r="L20" s="42">
        <f>IFERROR(VLOOKUP(A20,fin_institutions!A:D,3,0),"")</f>
        <v>37</v>
      </c>
      <c r="M20" s="42">
        <f>IFERROR(VLOOKUP(A20,bus_institutions!A:D,3,0),0)</f>
        <v>24</v>
      </c>
      <c r="N20" s="42">
        <f>IFERROR(VLOOKUP(A20,man_institutions!A:D,3,0),0)</f>
        <v>38</v>
      </c>
      <c r="O20" s="42">
        <f>IFERROR(VLOOKUP(A20,eco_bus_institutions!A:D,4,0),0)</f>
        <v>4.99</v>
      </c>
      <c r="P20" s="42">
        <f>IFERROR(VLOOKUP(A20,eco_institutions!A:D,4,0),0)</f>
        <v>6.14</v>
      </c>
      <c r="Q20" s="42">
        <f>IFERROR(VLOOKUP(A20,fin_institutions!A:D,4,0),0)</f>
        <v>2.97</v>
      </c>
      <c r="R20" s="42">
        <f>IFERROR(VLOOKUP(A20,bus_institutions!A:D,4,0),0)</f>
        <v>2.93</v>
      </c>
      <c r="S20" s="42">
        <f>IFERROR(VLOOKUP(A20,man_institutions!A:D,4,0),0)</f>
        <v>2.46</v>
      </c>
      <c r="T20" s="42">
        <f t="shared" si="2"/>
        <v>0.97299999999999998</v>
      </c>
      <c r="U20" s="42">
        <f t="shared" si="3"/>
        <v>0.98699999999999999</v>
      </c>
      <c r="V20" s="42">
        <f t="shared" si="3"/>
        <v>0.89200000000000002</v>
      </c>
      <c r="W20" s="42">
        <f t="shared" si="3"/>
        <v>0.78500000000000003</v>
      </c>
      <c r="X20" s="42">
        <f t="shared" si="3"/>
        <v>0.78300000000000003</v>
      </c>
      <c r="Y20" t="e">
        <f>VLOOKUP(A20,#REF!,11,0)</f>
        <v>#REF!</v>
      </c>
      <c r="Z20" t="e">
        <f>VLOOKUP(A20,#REF!,12,0)</f>
        <v>#REF!</v>
      </c>
      <c r="AA20" t="e">
        <f>VLOOKUP(A20,#REF!,13,0)</f>
        <v>#REF!</v>
      </c>
      <c r="AB20" t="e">
        <f>VLOOKUP(A20,#REF!,14,0)</f>
        <v>#REF!</v>
      </c>
      <c r="AC20">
        <v>0.26716000000000001</v>
      </c>
      <c r="AD20">
        <v>1.6137999999999999</v>
      </c>
    </row>
    <row r="21" spans="1:30" x14ac:dyDescent="0.25">
      <c r="A21" s="42" t="s">
        <v>622</v>
      </c>
      <c r="B21" s="42" t="s">
        <v>1612</v>
      </c>
      <c r="C21" s="42" t="s">
        <v>1220</v>
      </c>
      <c r="D21" s="42">
        <f>IFERROR(VLOOKUP(A21,'2020'!$A:$C,3,0),0)</f>
        <v>4</v>
      </c>
      <c r="E21" s="42">
        <f>IFERROR(VLOOKUP(A21,'2014-23'!$A:$E,3,0),0)</f>
        <v>17</v>
      </c>
      <c r="F21" s="42">
        <f>IFERROR(VLOOKUP(A21,'2020'!$A:$D,4,0),0)</f>
        <v>25</v>
      </c>
      <c r="G21" s="42">
        <f>IFERROR(VLOOKUP(A21,'2014-23'!$A:$D,4,0),0)</f>
        <v>187</v>
      </c>
      <c r="H21" s="42">
        <f t="shared" si="0"/>
        <v>0.23499999999999999</v>
      </c>
      <c r="I21" s="42">
        <f t="shared" si="1"/>
        <v>0.13400000000000001</v>
      </c>
      <c r="J21" s="42">
        <f>IFERROR(VLOOKUP(A21,eco_bus_institutions!A:D,3,0),"")</f>
        <v>89</v>
      </c>
      <c r="K21" s="42">
        <f>IFERROR(VLOOKUP(A21,eco_institutions!A:D,3,0),"")</f>
        <v>21</v>
      </c>
      <c r="L21" s="42">
        <f>IFERROR(VLOOKUP(A21,fin_institutions!A:D,3,0),"")</f>
        <v>11</v>
      </c>
      <c r="M21" s="42">
        <f>IFERROR(VLOOKUP(A21,bus_institutions!A:D,3,0),0)</f>
        <v>45</v>
      </c>
      <c r="N21" s="42">
        <f>IFERROR(VLOOKUP(A21,man_institutions!A:D,3,0),0)</f>
        <v>51</v>
      </c>
      <c r="O21" s="42">
        <f>IFERROR(VLOOKUP(A21,eco_bus_institutions!A:D,4,0),0)</f>
        <v>4.9800000000000004</v>
      </c>
      <c r="P21" s="42">
        <f>IFERROR(VLOOKUP(A21,eco_institutions!A:D,4,0),0)</f>
        <v>2.79</v>
      </c>
      <c r="Q21" s="42">
        <f>IFERROR(VLOOKUP(A21,fin_institutions!A:D,4,0),0)</f>
        <v>4.07</v>
      </c>
      <c r="R21" s="42">
        <f>IFERROR(VLOOKUP(A21,bus_institutions!A:D,4,0),0)</f>
        <v>6.65</v>
      </c>
      <c r="S21" s="42">
        <f>IFERROR(VLOOKUP(A21,man_institutions!A:D,4,0),0)</f>
        <v>6</v>
      </c>
      <c r="T21" s="42">
        <f t="shared" si="2"/>
        <v>0.97199999999999998</v>
      </c>
      <c r="U21" s="42">
        <f t="shared" si="3"/>
        <v>0.91800000000000004</v>
      </c>
      <c r="V21" s="42">
        <f t="shared" si="3"/>
        <v>0.95799999999999996</v>
      </c>
      <c r="W21" s="42">
        <f t="shared" si="3"/>
        <v>0.99</v>
      </c>
      <c r="X21" s="42">
        <f t="shared" si="3"/>
        <v>0.98299999999999998</v>
      </c>
      <c r="Y21" t="e">
        <f>VLOOKUP(A21,#REF!,11,0)</f>
        <v>#REF!</v>
      </c>
      <c r="Z21" t="e">
        <f>VLOOKUP(A21,#REF!,12,0)</f>
        <v>#REF!</v>
      </c>
      <c r="AA21" t="e">
        <f>VLOOKUP(A21,#REF!,13,0)</f>
        <v>#REF!</v>
      </c>
      <c r="AB21" t="e">
        <f>VLOOKUP(A21,#REF!,14,0)</f>
        <v>#REF!</v>
      </c>
      <c r="AC21">
        <v>1.40289</v>
      </c>
      <c r="AD21">
        <v>1.32195</v>
      </c>
    </row>
    <row r="22" spans="1:30" x14ac:dyDescent="0.25">
      <c r="A22" s="42" t="s">
        <v>623</v>
      </c>
      <c r="B22" s="42" t="s">
        <v>1965</v>
      </c>
      <c r="C22" s="42" t="s">
        <v>1221</v>
      </c>
      <c r="D22" s="42">
        <f>IFERROR(VLOOKUP(A22,'2020'!$A:$C,3,0),0)</f>
        <v>1</v>
      </c>
      <c r="E22" s="42">
        <f>IFERROR(VLOOKUP(A22,'2014-23'!$A:$E,3,0),0)</f>
        <v>4</v>
      </c>
      <c r="F22" s="42">
        <f>IFERROR(VLOOKUP(A22,'2020'!$A:$D,4,0),0)</f>
        <v>5</v>
      </c>
      <c r="G22" s="42">
        <f>IFERROR(VLOOKUP(A22,'2014-23'!$A:$D,4,0),0)</f>
        <v>45</v>
      </c>
      <c r="H22" s="42">
        <f t="shared" si="0"/>
        <v>0.25</v>
      </c>
      <c r="I22" s="42">
        <f t="shared" si="1"/>
        <v>0.111</v>
      </c>
      <c r="J22" s="42">
        <f>IFERROR(VLOOKUP(A22,eco_bus_institutions!A:D,3,0),"")</f>
        <v>39</v>
      </c>
      <c r="K22" s="42">
        <f>IFERROR(VLOOKUP(A22,eco_institutions!A:D,3,0),"")</f>
        <v>28</v>
      </c>
      <c r="L22" s="42">
        <f>IFERROR(VLOOKUP(A22,fin_institutions!A:D,3,0),"")</f>
        <v>28</v>
      </c>
      <c r="M22" s="42">
        <f>IFERROR(VLOOKUP(A22,bus_institutions!A:D,3,0),0)</f>
        <v>0</v>
      </c>
      <c r="N22" s="42">
        <f>IFERROR(VLOOKUP(A22,man_institutions!A:D,3,0),0)</f>
        <v>0</v>
      </c>
      <c r="O22" s="42">
        <f>IFERROR(VLOOKUP(A22,eco_bus_institutions!A:D,4,0),0)</f>
        <v>4.82</v>
      </c>
      <c r="P22" s="42">
        <f>IFERROR(VLOOKUP(A22,eco_institutions!A:D,4,0),0)</f>
        <v>3.64</v>
      </c>
      <c r="Q22" s="42">
        <f>IFERROR(VLOOKUP(A22,fin_institutions!A:D,4,0),0)</f>
        <v>4.0599999999999996</v>
      </c>
      <c r="R22" s="42">
        <f>IFERROR(VLOOKUP(A22,bus_institutions!A:D,4,0),0)</f>
        <v>0</v>
      </c>
      <c r="S22" s="42">
        <f>IFERROR(VLOOKUP(A22,man_institutions!A:D,4,0),0)</f>
        <v>0</v>
      </c>
      <c r="T22" s="42">
        <f t="shared" si="2"/>
        <v>0.97</v>
      </c>
      <c r="U22" s="42">
        <f t="shared" si="3"/>
        <v>0.95299999999999996</v>
      </c>
      <c r="V22" s="42">
        <f t="shared" si="3"/>
        <v>0.95499999999999996</v>
      </c>
      <c r="W22" s="42">
        <f t="shared" si="3"/>
        <v>0.05</v>
      </c>
      <c r="X22" s="42">
        <f t="shared" si="3"/>
        <v>0.04</v>
      </c>
      <c r="Y22" t="e">
        <f>VLOOKUP(A22,#REF!,11,0)</f>
        <v>#REF!</v>
      </c>
      <c r="Z22" t="e">
        <f>VLOOKUP(A22,#REF!,12,0)</f>
        <v>#REF!</v>
      </c>
      <c r="AA22" t="e">
        <f>VLOOKUP(A22,#REF!,13,0)</f>
        <v>#REF!</v>
      </c>
      <c r="AB22" t="e">
        <f>VLOOKUP(A22,#REF!,14,0)</f>
        <v>#REF!</v>
      </c>
      <c r="AC22">
        <v>-2.3427899999999999</v>
      </c>
      <c r="AD22">
        <v>2.4809100000000002</v>
      </c>
    </row>
    <row r="23" spans="1:30" x14ac:dyDescent="0.25">
      <c r="A23" s="42" t="s">
        <v>640</v>
      </c>
      <c r="B23" s="42" t="s">
        <v>1379</v>
      </c>
      <c r="C23" s="42" t="s">
        <v>1219</v>
      </c>
      <c r="D23" s="42">
        <f>IFERROR(VLOOKUP(A23,'2020'!$A:$C,3,0),0)</f>
        <v>2</v>
      </c>
      <c r="E23" s="42">
        <f>IFERROR(VLOOKUP(A23,'2014-23'!$A:$E,3,0),0)</f>
        <v>23</v>
      </c>
      <c r="F23" s="42">
        <f>IFERROR(VLOOKUP(A23,'2020'!$A:$D,4,0),0)</f>
        <v>20</v>
      </c>
      <c r="G23" s="42">
        <f>IFERROR(VLOOKUP(A23,'2014-23'!$A:$D,4,0),0)</f>
        <v>130</v>
      </c>
      <c r="H23" s="42">
        <f t="shared" si="0"/>
        <v>8.6999999999999994E-2</v>
      </c>
      <c r="I23" s="42">
        <f t="shared" si="1"/>
        <v>0.154</v>
      </c>
      <c r="J23" s="42">
        <f>IFERROR(VLOOKUP(A23,eco_bus_institutions!A:D,3,0),"")</f>
        <v>83</v>
      </c>
      <c r="K23" s="42">
        <f>IFERROR(VLOOKUP(A23,eco_institutions!A:D,3,0),"")</f>
        <v>46</v>
      </c>
      <c r="L23" s="42">
        <f>IFERROR(VLOOKUP(A23,fin_institutions!A:D,3,0),"")</f>
        <v>29</v>
      </c>
      <c r="M23" s="42">
        <f>IFERROR(VLOOKUP(A23,bus_institutions!A:D,3,0),0)</f>
        <v>11</v>
      </c>
      <c r="N23" s="42">
        <f>IFERROR(VLOOKUP(A23,man_institutions!A:D,3,0),0)</f>
        <v>18</v>
      </c>
      <c r="O23" s="42">
        <f>IFERROR(VLOOKUP(A23,eco_bus_institutions!A:D,4,0),0)</f>
        <v>4.59</v>
      </c>
      <c r="P23" s="42">
        <f>IFERROR(VLOOKUP(A23,eco_institutions!A:D,4,0),0)</f>
        <v>3.75</v>
      </c>
      <c r="Q23" s="42">
        <f>IFERROR(VLOOKUP(A23,fin_institutions!A:D,4,0),0)</f>
        <v>4.33</v>
      </c>
      <c r="R23" s="42">
        <f>IFERROR(VLOOKUP(A23,bus_institutions!A:D,4,0),0)</f>
        <v>6.42</v>
      </c>
      <c r="S23" s="42">
        <f>IFERROR(VLOOKUP(A23,man_institutions!A:D,4,0),0)</f>
        <v>5.0999999999999996</v>
      </c>
      <c r="T23" s="42">
        <f t="shared" si="2"/>
        <v>0.96799999999999997</v>
      </c>
      <c r="U23" s="42">
        <f t="shared" si="3"/>
        <v>0.95799999999999996</v>
      </c>
      <c r="V23" s="42">
        <f t="shared" si="3"/>
        <v>0.96299999999999997</v>
      </c>
      <c r="W23" s="42">
        <f t="shared" si="3"/>
        <v>0.98199999999999998</v>
      </c>
      <c r="X23" s="42">
        <f t="shared" si="3"/>
        <v>0.97199999999999998</v>
      </c>
      <c r="Y23" t="e">
        <f>VLOOKUP(A23,#REF!,11,0)</f>
        <v>#REF!</v>
      </c>
      <c r="Z23" t="e">
        <f>VLOOKUP(A23,#REF!,12,0)</f>
        <v>#REF!</v>
      </c>
      <c r="AA23" t="e">
        <f>VLOOKUP(A23,#REF!,13,0)</f>
        <v>#REF!</v>
      </c>
      <c r="AB23" t="e">
        <f>VLOOKUP(A23,#REF!,14,0)</f>
        <v>#REF!</v>
      </c>
      <c r="AC23">
        <v>1.2753300000000001</v>
      </c>
      <c r="AD23">
        <v>1.4868300000000001</v>
      </c>
    </row>
    <row r="24" spans="1:30" x14ac:dyDescent="0.25">
      <c r="A24" s="42" t="s">
        <v>631</v>
      </c>
      <c r="B24" s="42" t="s">
        <v>1468</v>
      </c>
      <c r="C24" s="42" t="s">
        <v>1219</v>
      </c>
      <c r="D24" s="42">
        <f>IFERROR(VLOOKUP(A24,'2020'!$A:$C,3,0),0)</f>
        <v>4</v>
      </c>
      <c r="E24" s="42">
        <f>IFERROR(VLOOKUP(A24,'2014-23'!$A:$E,3,0),0)</f>
        <v>23</v>
      </c>
      <c r="F24" s="42">
        <f>IFERROR(VLOOKUP(A24,'2020'!$A:$D,4,0),0)</f>
        <v>22</v>
      </c>
      <c r="G24" s="42">
        <f>IFERROR(VLOOKUP(A24,'2014-23'!$A:$D,4,0),0)</f>
        <v>162</v>
      </c>
      <c r="H24" s="42">
        <f t="shared" si="0"/>
        <v>0.17399999999999999</v>
      </c>
      <c r="I24" s="42">
        <f t="shared" si="1"/>
        <v>0.13600000000000001</v>
      </c>
      <c r="J24" s="42">
        <f>IFERROR(VLOOKUP(A24,eco_bus_institutions!A:D,3,0),"")</f>
        <v>109</v>
      </c>
      <c r="K24" s="42">
        <f>IFERROR(VLOOKUP(A24,eco_institutions!A:D,3,0),"")</f>
        <v>54</v>
      </c>
      <c r="L24" s="42">
        <f>IFERROR(VLOOKUP(A24,fin_institutions!A:D,3,0),"")</f>
        <v>32</v>
      </c>
      <c r="M24" s="42">
        <f>IFERROR(VLOOKUP(A24,bus_institutions!A:D,3,0),0)</f>
        <v>26</v>
      </c>
      <c r="N24" s="42">
        <f>IFERROR(VLOOKUP(A24,man_institutions!A:D,3,0),0)</f>
        <v>29</v>
      </c>
      <c r="O24" s="42">
        <f>IFERROR(VLOOKUP(A24,eco_bus_institutions!A:D,4,0),0)</f>
        <v>4.45</v>
      </c>
      <c r="P24" s="42">
        <f>IFERROR(VLOOKUP(A24,eco_institutions!A:D,4,0),0)</f>
        <v>3.58</v>
      </c>
      <c r="Q24" s="42">
        <f>IFERROR(VLOOKUP(A24,fin_institutions!A:D,4,0),0)</f>
        <v>5.41</v>
      </c>
      <c r="R24" s="42">
        <f>IFERROR(VLOOKUP(A24,bus_institutions!A:D,4,0),0)</f>
        <v>5.16</v>
      </c>
      <c r="S24" s="42">
        <f>IFERROR(VLOOKUP(A24,man_institutions!A:D,4,0),0)</f>
        <v>5.79</v>
      </c>
      <c r="T24" s="42">
        <f t="shared" si="2"/>
        <v>0.96699999999999997</v>
      </c>
      <c r="U24" s="42">
        <f t="shared" si="3"/>
        <v>0.94799999999999995</v>
      </c>
      <c r="V24" s="42">
        <f t="shared" si="3"/>
        <v>0.98799999999999999</v>
      </c>
      <c r="W24" s="42">
        <f t="shared" si="3"/>
        <v>0.95799999999999996</v>
      </c>
      <c r="X24" s="42">
        <f t="shared" si="3"/>
        <v>0.98</v>
      </c>
      <c r="Y24" t="e">
        <f>VLOOKUP(A24,#REF!,11,0)</f>
        <v>#REF!</v>
      </c>
      <c r="Z24" t="e">
        <f>VLOOKUP(A24,#REF!,12,0)</f>
        <v>#REF!</v>
      </c>
      <c r="AA24" t="e">
        <f>VLOOKUP(A24,#REF!,13,0)</f>
        <v>#REF!</v>
      </c>
      <c r="AB24" t="e">
        <f>VLOOKUP(A24,#REF!,14,0)</f>
        <v>#REF!</v>
      </c>
      <c r="AC24">
        <v>1.24448</v>
      </c>
      <c r="AD24">
        <v>1.52989</v>
      </c>
    </row>
    <row r="25" spans="1:30" x14ac:dyDescent="0.25">
      <c r="A25" s="42" t="s">
        <v>665</v>
      </c>
      <c r="B25" s="42" t="s">
        <v>1962</v>
      </c>
      <c r="C25" s="42" t="s">
        <v>1219</v>
      </c>
      <c r="D25" s="42">
        <f>IFERROR(VLOOKUP(A25,'2020'!$A:$C,3,0),0)</f>
        <v>1</v>
      </c>
      <c r="E25" s="42">
        <f>IFERROR(VLOOKUP(A25,'2014-23'!$A:$E,3,0),0)</f>
        <v>22</v>
      </c>
      <c r="F25" s="42">
        <f>IFERROR(VLOOKUP(A25,'2020'!$A:$D,4,0),0)</f>
        <v>12</v>
      </c>
      <c r="G25" s="42">
        <f>IFERROR(VLOOKUP(A25,'2014-23'!$A:$D,4,0),0)</f>
        <v>152</v>
      </c>
      <c r="H25" s="42">
        <f t="shared" si="0"/>
        <v>4.4999999999999998E-2</v>
      </c>
      <c r="I25" s="42">
        <f t="shared" si="1"/>
        <v>7.9000000000000001E-2</v>
      </c>
      <c r="J25" s="42">
        <f>IFERROR(VLOOKUP(A25,eco_bus_institutions!A:D,3,0),"")</f>
        <v>101</v>
      </c>
      <c r="K25" s="42">
        <f>IFERROR(VLOOKUP(A25,eco_institutions!A:D,3,0),"")</f>
        <v>82</v>
      </c>
      <c r="L25" s="42">
        <f>IFERROR(VLOOKUP(A25,fin_institutions!A:D,3,0),"")</f>
        <v>18</v>
      </c>
      <c r="M25" s="42">
        <f>IFERROR(VLOOKUP(A25,bus_institutions!A:D,3,0),0)</f>
        <v>9</v>
      </c>
      <c r="N25" s="42">
        <f>IFERROR(VLOOKUP(A25,man_institutions!A:D,3,0),0)</f>
        <v>7</v>
      </c>
      <c r="O25" s="42">
        <f>IFERROR(VLOOKUP(A25,eco_bus_institutions!A:D,4,0),0)</f>
        <v>4.42</v>
      </c>
      <c r="P25" s="42">
        <f>IFERROR(VLOOKUP(A25,eco_institutions!A:D,4,0),0)</f>
        <v>4.16</v>
      </c>
      <c r="Q25" s="42">
        <f>IFERROR(VLOOKUP(A25,fin_institutions!A:D,4,0),0)</f>
        <v>4.9800000000000004</v>
      </c>
      <c r="R25" s="42">
        <f>IFERROR(VLOOKUP(A25,bus_institutions!A:D,4,0),0)</f>
        <v>4.1399999999999997</v>
      </c>
      <c r="S25" s="42">
        <f>IFERROR(VLOOKUP(A25,man_institutions!A:D,4,0),0)</f>
        <v>1.65</v>
      </c>
      <c r="T25" s="42">
        <f t="shared" si="2"/>
        <v>0.96499999999999997</v>
      </c>
      <c r="U25" s="42">
        <f t="shared" si="3"/>
        <v>0.96799999999999997</v>
      </c>
      <c r="V25" s="42">
        <f t="shared" si="3"/>
        <v>0.98</v>
      </c>
      <c r="W25" s="42">
        <f t="shared" si="3"/>
        <v>0.91800000000000004</v>
      </c>
      <c r="X25" s="42">
        <f t="shared" si="3"/>
        <v>0.56499999999999995</v>
      </c>
      <c r="Y25" t="e">
        <f>VLOOKUP(A25,#REF!,11,0)</f>
        <v>#REF!</v>
      </c>
      <c r="Z25" t="e">
        <f>VLOOKUP(A25,#REF!,12,0)</f>
        <v>#REF!</v>
      </c>
      <c r="AA25" t="e">
        <f>VLOOKUP(A25,#REF!,13,0)</f>
        <v>#REF!</v>
      </c>
      <c r="AB25" t="e">
        <f>VLOOKUP(A25,#REF!,14,0)</f>
        <v>#REF!</v>
      </c>
      <c r="AC25">
        <v>0.79913999999999996</v>
      </c>
      <c r="AD25">
        <v>1.6457299999999999</v>
      </c>
    </row>
    <row r="26" spans="1:30" x14ac:dyDescent="0.25">
      <c r="A26" s="42" t="s">
        <v>645</v>
      </c>
      <c r="B26" s="42" t="s">
        <v>1505</v>
      </c>
      <c r="C26" s="42" t="s">
        <v>1219</v>
      </c>
      <c r="D26" s="42">
        <f>IFERROR(VLOOKUP(A26,'2020'!$A:$C,3,0),0)</f>
        <v>3</v>
      </c>
      <c r="E26" s="42">
        <f>IFERROR(VLOOKUP(A26,'2014-23'!$A:$E,3,0),0)</f>
        <v>28</v>
      </c>
      <c r="F26" s="42">
        <f>IFERROR(VLOOKUP(A26,'2020'!$A:$D,4,0),0)</f>
        <v>14</v>
      </c>
      <c r="G26" s="42">
        <f>IFERROR(VLOOKUP(A26,'2014-23'!$A:$D,4,0),0)</f>
        <v>159</v>
      </c>
      <c r="H26" s="42">
        <f t="shared" si="0"/>
        <v>0.107</v>
      </c>
      <c r="I26" s="42">
        <f t="shared" si="1"/>
        <v>8.7999999999999995E-2</v>
      </c>
      <c r="J26" s="42">
        <f>IFERROR(VLOOKUP(A26,eco_bus_institutions!A:D,3,0),"")</f>
        <v>54</v>
      </c>
      <c r="K26" s="42">
        <f>IFERROR(VLOOKUP(A26,eco_institutions!A:D,3,0),"")</f>
        <v>30</v>
      </c>
      <c r="L26" s="42">
        <f>IFERROR(VLOOKUP(A26,fin_institutions!A:D,3,0),"")</f>
        <v>12</v>
      </c>
      <c r="M26" s="42">
        <f>IFERROR(VLOOKUP(A26,bus_institutions!A:D,3,0),0)</f>
        <v>10</v>
      </c>
      <c r="N26" s="42">
        <f>IFERROR(VLOOKUP(A26,man_institutions!A:D,3,0),0)</f>
        <v>8</v>
      </c>
      <c r="O26" s="42">
        <f>IFERROR(VLOOKUP(A26,eco_bus_institutions!A:D,4,0),0)</f>
        <v>4.3</v>
      </c>
      <c r="P26" s="42">
        <f>IFERROR(VLOOKUP(A26,eco_institutions!A:D,4,0),0)</f>
        <v>4.82</v>
      </c>
      <c r="Q26" s="42">
        <f>IFERROR(VLOOKUP(A26,fin_institutions!A:D,4,0),0)</f>
        <v>4.6100000000000003</v>
      </c>
      <c r="R26" s="42">
        <f>IFERROR(VLOOKUP(A26,bus_institutions!A:D,4,0),0)</f>
        <v>3.35</v>
      </c>
      <c r="S26" s="42">
        <f>IFERROR(VLOOKUP(A26,man_institutions!A:D,4,0),0)</f>
        <v>3.21</v>
      </c>
      <c r="T26" s="42">
        <f t="shared" si="2"/>
        <v>0.96299999999999997</v>
      </c>
      <c r="U26" s="42">
        <f t="shared" si="3"/>
        <v>0.97499999999999998</v>
      </c>
      <c r="V26" s="42">
        <f t="shared" si="3"/>
        <v>0.97</v>
      </c>
      <c r="W26" s="42">
        <f t="shared" si="3"/>
        <v>0.84</v>
      </c>
      <c r="X26" s="42">
        <f t="shared" si="3"/>
        <v>0.88300000000000001</v>
      </c>
      <c r="Y26" t="e">
        <f>VLOOKUP(A26,#REF!,11,0)</f>
        <v>#REF!</v>
      </c>
      <c r="Z26" t="e">
        <f>VLOOKUP(A26,#REF!,12,0)</f>
        <v>#REF!</v>
      </c>
      <c r="AA26" t="e">
        <f>VLOOKUP(A26,#REF!,13,0)</f>
        <v>#REF!</v>
      </c>
      <c r="AB26" t="e">
        <f>VLOOKUP(A26,#REF!,14,0)</f>
        <v>#REF!</v>
      </c>
      <c r="AC26">
        <v>0.74248000000000003</v>
      </c>
      <c r="AD26">
        <v>1.65666</v>
      </c>
    </row>
    <row r="27" spans="1:30" x14ac:dyDescent="0.25">
      <c r="A27" s="42" t="s">
        <v>647</v>
      </c>
      <c r="B27" s="42" t="s">
        <v>1422</v>
      </c>
      <c r="C27" s="42" t="s">
        <v>1219</v>
      </c>
      <c r="D27" s="42">
        <f>IFERROR(VLOOKUP(A27,'2020'!$A:$C,3,0),0)</f>
        <v>5</v>
      </c>
      <c r="E27" s="42">
        <f>IFERROR(VLOOKUP(A27,'2014-23'!$A:$E,3,0),0)</f>
        <v>65</v>
      </c>
      <c r="F27" s="42">
        <f>IFERROR(VLOOKUP(A27,'2020'!$A:$D,4,0),0)</f>
        <v>57</v>
      </c>
      <c r="G27" s="42">
        <f>IFERROR(VLOOKUP(A27,'2014-23'!$A:$D,4,0),0)</f>
        <v>485</v>
      </c>
      <c r="H27" s="42">
        <f t="shared" si="0"/>
        <v>7.6999999999999999E-2</v>
      </c>
      <c r="I27" s="42">
        <f t="shared" si="1"/>
        <v>0.11799999999999999</v>
      </c>
      <c r="J27" s="42">
        <f>IFERROR(VLOOKUP(A27,eco_bus_institutions!A:D,3,0),"")</f>
        <v>253</v>
      </c>
      <c r="K27" s="42">
        <f>IFERROR(VLOOKUP(A27,eco_institutions!A:D,3,0),"")</f>
        <v>124</v>
      </c>
      <c r="L27" s="42">
        <f>IFERROR(VLOOKUP(A27,fin_institutions!A:D,3,0),"")</f>
        <v>52</v>
      </c>
      <c r="M27" s="42">
        <f>IFERROR(VLOOKUP(A27,bus_institutions!A:D,3,0),0)</f>
        <v>62</v>
      </c>
      <c r="N27" s="42">
        <f>IFERROR(VLOOKUP(A27,man_institutions!A:D,3,0),0)</f>
        <v>83</v>
      </c>
      <c r="O27" s="42">
        <f>IFERROR(VLOOKUP(A27,eco_bus_institutions!A:D,4,0),0)</f>
        <v>4.24</v>
      </c>
      <c r="P27" s="42">
        <f>IFERROR(VLOOKUP(A27,eco_institutions!A:D,4,0),0)</f>
        <v>4.05</v>
      </c>
      <c r="Q27" s="42">
        <f>IFERROR(VLOOKUP(A27,fin_institutions!A:D,4,0),0)</f>
        <v>3.95</v>
      </c>
      <c r="R27" s="42">
        <f>IFERROR(VLOOKUP(A27,bus_institutions!A:D,4,0),0)</f>
        <v>4.9400000000000004</v>
      </c>
      <c r="S27" s="42">
        <f>IFERROR(VLOOKUP(A27,man_institutions!A:D,4,0),0)</f>
        <v>3.62</v>
      </c>
      <c r="T27" s="42">
        <f t="shared" si="2"/>
        <v>0.96199999999999997</v>
      </c>
      <c r="U27" s="42">
        <f t="shared" si="3"/>
        <v>0.96299999999999997</v>
      </c>
      <c r="V27" s="42">
        <f t="shared" si="3"/>
        <v>0.94699999999999995</v>
      </c>
      <c r="W27" s="42">
        <f t="shared" si="3"/>
        <v>0.95299999999999996</v>
      </c>
      <c r="X27" s="42">
        <f t="shared" si="3"/>
        <v>0.91700000000000004</v>
      </c>
      <c r="Y27" t="e">
        <f>VLOOKUP(A27,#REF!,11,0)</f>
        <v>#REF!</v>
      </c>
      <c r="Z27" t="e">
        <f>VLOOKUP(A27,#REF!,12,0)</f>
        <v>#REF!</v>
      </c>
      <c r="AA27" t="e">
        <f>VLOOKUP(A27,#REF!,13,0)</f>
        <v>#REF!</v>
      </c>
      <c r="AB27" t="e">
        <f>VLOOKUP(A27,#REF!,14,0)</f>
        <v>#REF!</v>
      </c>
      <c r="AC27">
        <v>1.17821</v>
      </c>
      <c r="AD27">
        <v>1.4714499999999999</v>
      </c>
    </row>
    <row r="28" spans="1:30" x14ac:dyDescent="0.25">
      <c r="A28" s="42" t="s">
        <v>670</v>
      </c>
      <c r="B28" s="42" t="s">
        <v>1600</v>
      </c>
      <c r="C28" s="42" t="s">
        <v>1219</v>
      </c>
      <c r="D28" s="42">
        <f>IFERROR(VLOOKUP(A28,'2020'!$A:$C,3,0),0)</f>
        <v>4</v>
      </c>
      <c r="E28" s="42">
        <f>IFERROR(VLOOKUP(A28,'2014-23'!$A:$E,3,0),0)</f>
        <v>42</v>
      </c>
      <c r="F28" s="42">
        <f>IFERROR(VLOOKUP(A28,'2020'!$A:$D,4,0),0)</f>
        <v>34</v>
      </c>
      <c r="G28" s="42">
        <f>IFERROR(VLOOKUP(A28,'2014-23'!$A:$D,4,0),0)</f>
        <v>318</v>
      </c>
      <c r="H28" s="42">
        <f t="shared" si="0"/>
        <v>9.5000000000000001E-2</v>
      </c>
      <c r="I28" s="42">
        <f t="shared" si="1"/>
        <v>0.107</v>
      </c>
      <c r="J28" s="42">
        <f>IFERROR(VLOOKUP(A28,eco_bus_institutions!A:D,3,0),"")</f>
        <v>199</v>
      </c>
      <c r="K28" s="42">
        <f>IFERROR(VLOOKUP(A28,eco_institutions!A:D,3,0),"")</f>
        <v>107</v>
      </c>
      <c r="L28" s="42">
        <f>IFERROR(VLOOKUP(A28,fin_institutions!A:D,3,0),"")</f>
        <v>41</v>
      </c>
      <c r="M28" s="42">
        <f>IFERROR(VLOOKUP(A28,bus_institutions!A:D,3,0),0)</f>
        <v>47</v>
      </c>
      <c r="N28" s="42">
        <f>IFERROR(VLOOKUP(A28,man_institutions!A:D,3,0),0)</f>
        <v>53</v>
      </c>
      <c r="O28" s="42">
        <f>IFERROR(VLOOKUP(A28,eco_bus_institutions!A:D,4,0),0)</f>
        <v>4.1399999999999997</v>
      </c>
      <c r="P28" s="42">
        <f>IFERROR(VLOOKUP(A28,eco_institutions!A:D,4,0),0)</f>
        <v>4.0999999999999996</v>
      </c>
      <c r="Q28" s="42">
        <f>IFERROR(VLOOKUP(A28,fin_institutions!A:D,4,0),0)</f>
        <v>2.88</v>
      </c>
      <c r="R28" s="42">
        <f>IFERROR(VLOOKUP(A28,bus_institutions!A:D,4,0),0)</f>
        <v>4.01</v>
      </c>
      <c r="S28" s="42">
        <f>IFERROR(VLOOKUP(A28,man_institutions!A:D,4,0),0)</f>
        <v>4.7300000000000004</v>
      </c>
      <c r="T28" s="42">
        <f t="shared" si="2"/>
        <v>0.96</v>
      </c>
      <c r="U28" s="42">
        <f t="shared" si="3"/>
        <v>0.96699999999999997</v>
      </c>
      <c r="V28" s="42">
        <f t="shared" si="3"/>
        <v>0.88700000000000001</v>
      </c>
      <c r="W28" s="42">
        <f t="shared" si="3"/>
        <v>0.90200000000000002</v>
      </c>
      <c r="X28" s="42">
        <f t="shared" si="3"/>
        <v>0.96</v>
      </c>
      <c r="Y28" t="e">
        <f>VLOOKUP(A28,#REF!,11,0)</f>
        <v>#REF!</v>
      </c>
      <c r="Z28" t="e">
        <f>VLOOKUP(A28,#REF!,12,0)</f>
        <v>#REF!</v>
      </c>
      <c r="AA28" t="e">
        <f>VLOOKUP(A28,#REF!,13,0)</f>
        <v>#REF!</v>
      </c>
      <c r="AB28" t="e">
        <f>VLOOKUP(A28,#REF!,14,0)</f>
        <v>#REF!</v>
      </c>
      <c r="AC28">
        <v>0.89556000000000002</v>
      </c>
      <c r="AD28">
        <v>1.37263</v>
      </c>
    </row>
    <row r="29" spans="1:30" x14ac:dyDescent="0.25">
      <c r="A29" s="42" t="s">
        <v>661</v>
      </c>
      <c r="B29" s="42" t="s">
        <v>1442</v>
      </c>
      <c r="C29" s="42" t="s">
        <v>1221</v>
      </c>
      <c r="D29" s="42">
        <f>IFERROR(VLOOKUP(A29,'2020'!$A:$C,3,0),0)</f>
        <v>5</v>
      </c>
      <c r="E29" s="42">
        <f>IFERROR(VLOOKUP(A29,'2014-23'!$A:$E,3,0),0)</f>
        <v>29</v>
      </c>
      <c r="F29" s="42">
        <f>IFERROR(VLOOKUP(A29,'2020'!$A:$D,4,0),0)</f>
        <v>30</v>
      </c>
      <c r="G29" s="42">
        <f>IFERROR(VLOOKUP(A29,'2014-23'!$A:$D,4,0),0)</f>
        <v>183</v>
      </c>
      <c r="H29" s="42">
        <f t="shared" si="0"/>
        <v>0.17199999999999999</v>
      </c>
      <c r="I29" s="42">
        <f t="shared" si="1"/>
        <v>0.16400000000000001</v>
      </c>
      <c r="J29" s="42">
        <f>IFERROR(VLOOKUP(A29,eco_bus_institutions!A:D,3,0),"")</f>
        <v>156</v>
      </c>
      <c r="K29" s="42">
        <f>IFERROR(VLOOKUP(A29,eco_institutions!A:D,3,0),"")</f>
        <v>98</v>
      </c>
      <c r="L29" s="42">
        <f>IFERROR(VLOOKUP(A29,fin_institutions!A:D,3,0),"")</f>
        <v>43</v>
      </c>
      <c r="M29" s="42">
        <f>IFERROR(VLOOKUP(A29,bus_institutions!A:D,3,0),0)</f>
        <v>18</v>
      </c>
      <c r="N29" s="42">
        <f>IFERROR(VLOOKUP(A29,man_institutions!A:D,3,0),0)</f>
        <v>21</v>
      </c>
      <c r="O29" s="42">
        <f>IFERROR(VLOOKUP(A29,eco_bus_institutions!A:D,4,0),0)</f>
        <v>4.07</v>
      </c>
      <c r="P29" s="42">
        <f>IFERROR(VLOOKUP(A29,eco_institutions!A:D,4,0),0)</f>
        <v>4.82</v>
      </c>
      <c r="Q29" s="42">
        <f>IFERROR(VLOOKUP(A29,fin_institutions!A:D,4,0),0)</f>
        <v>1.62</v>
      </c>
      <c r="R29" s="42">
        <f>IFERROR(VLOOKUP(A29,bus_institutions!A:D,4,0),0)</f>
        <v>2.31</v>
      </c>
      <c r="S29" s="42">
        <f>IFERROR(VLOOKUP(A29,man_institutions!A:D,4,0),0)</f>
        <v>2.31</v>
      </c>
      <c r="T29" s="42">
        <f t="shared" si="2"/>
        <v>0.95799999999999996</v>
      </c>
      <c r="U29" s="42">
        <f t="shared" si="3"/>
        <v>0.97499999999999998</v>
      </c>
      <c r="V29" s="42">
        <f t="shared" si="3"/>
        <v>0.73799999999999999</v>
      </c>
      <c r="W29" s="42">
        <f t="shared" si="3"/>
        <v>0.66200000000000003</v>
      </c>
      <c r="X29" s="42">
        <f t="shared" si="3"/>
        <v>0.73799999999999999</v>
      </c>
      <c r="Y29" t="e">
        <f>VLOOKUP(A29,#REF!,11,0)</f>
        <v>#REF!</v>
      </c>
      <c r="Z29" t="e">
        <f>VLOOKUP(A29,#REF!,12,0)</f>
        <v>#REF!</v>
      </c>
      <c r="AA29" t="e">
        <f>VLOOKUP(A29,#REF!,13,0)</f>
        <v>#REF!</v>
      </c>
      <c r="AB29" t="e">
        <f>VLOOKUP(A29,#REF!,14,0)</f>
        <v>#REF!</v>
      </c>
      <c r="AC29">
        <v>0.10756</v>
      </c>
      <c r="AD29">
        <v>1.4299200000000001</v>
      </c>
    </row>
    <row r="30" spans="1:30" x14ac:dyDescent="0.25">
      <c r="A30" s="42" t="s">
        <v>641</v>
      </c>
      <c r="B30" s="42" t="s">
        <v>1656</v>
      </c>
      <c r="C30" s="42" t="s">
        <v>1220</v>
      </c>
      <c r="D30" s="42">
        <f>IFERROR(VLOOKUP(A30,'2020'!$A:$C,3,0),0)</f>
        <v>1</v>
      </c>
      <c r="E30" s="42">
        <f>IFERROR(VLOOKUP(A30,'2014-23'!$A:$E,3,0),0)</f>
        <v>9</v>
      </c>
      <c r="F30" s="42">
        <f>IFERROR(VLOOKUP(A30,'2020'!$A:$D,4,0),0)</f>
        <v>9</v>
      </c>
      <c r="G30" s="42">
        <f>IFERROR(VLOOKUP(A30,'2014-23'!$A:$D,4,0),0)</f>
        <v>79</v>
      </c>
      <c r="H30" s="42">
        <f t="shared" si="0"/>
        <v>0.111</v>
      </c>
      <c r="I30" s="42">
        <f t="shared" si="1"/>
        <v>0.114</v>
      </c>
      <c r="J30" s="42">
        <f>IFERROR(VLOOKUP(A30,eco_bus_institutions!A:D,3,0),"")</f>
        <v>58</v>
      </c>
      <c r="K30" s="42">
        <f>IFERROR(VLOOKUP(A30,eco_institutions!A:D,3,0),"")</f>
        <v>24</v>
      </c>
      <c r="L30" s="42">
        <f>IFERROR(VLOOKUP(A30,fin_institutions!A:D,3,0),"")</f>
        <v>25</v>
      </c>
      <c r="M30" s="42">
        <f>IFERROR(VLOOKUP(A30,bus_institutions!A:D,3,0),0)</f>
        <v>20</v>
      </c>
      <c r="N30" s="42">
        <f>IFERROR(VLOOKUP(A30,man_institutions!A:D,3,0),0)</f>
        <v>16</v>
      </c>
      <c r="O30" s="42">
        <f>IFERROR(VLOOKUP(A30,eco_bus_institutions!A:D,4,0),0)</f>
        <v>4.03</v>
      </c>
      <c r="P30" s="42">
        <f>IFERROR(VLOOKUP(A30,eco_institutions!A:D,4,0),0)</f>
        <v>2.79</v>
      </c>
      <c r="Q30" s="42">
        <f>IFERROR(VLOOKUP(A30,fin_institutions!A:D,4,0),0)</f>
        <v>3.23</v>
      </c>
      <c r="R30" s="42">
        <f>IFERROR(VLOOKUP(A30,bus_institutions!A:D,4,0),0)</f>
        <v>4.6500000000000004</v>
      </c>
      <c r="S30" s="42">
        <f>IFERROR(VLOOKUP(A30,man_institutions!A:D,4,0),0)</f>
        <v>7.77</v>
      </c>
      <c r="T30" s="42">
        <f t="shared" si="2"/>
        <v>0.95699999999999996</v>
      </c>
      <c r="U30" s="42">
        <f t="shared" si="3"/>
        <v>0.91800000000000004</v>
      </c>
      <c r="V30" s="42">
        <f t="shared" si="3"/>
        <v>0.91200000000000003</v>
      </c>
      <c r="W30" s="42">
        <f t="shared" si="3"/>
        <v>0.94799999999999995</v>
      </c>
      <c r="X30" s="42">
        <f t="shared" si="3"/>
        <v>0.998</v>
      </c>
      <c r="Y30" t="e">
        <f>VLOOKUP(A30,#REF!,11,0)</f>
        <v>#REF!</v>
      </c>
      <c r="Z30" t="e">
        <f>VLOOKUP(A30,#REF!,12,0)</f>
        <v>#REF!</v>
      </c>
      <c r="AA30" t="e">
        <f>VLOOKUP(A30,#REF!,13,0)</f>
        <v>#REF!</v>
      </c>
      <c r="AB30" t="e">
        <f>VLOOKUP(A30,#REF!,14,0)</f>
        <v>#REF!</v>
      </c>
      <c r="AC30">
        <v>1.13445</v>
      </c>
      <c r="AD30">
        <v>1.3954200000000001</v>
      </c>
    </row>
    <row r="31" spans="1:30" x14ac:dyDescent="0.25">
      <c r="A31" s="42" t="s">
        <v>649</v>
      </c>
      <c r="B31" s="42" t="s">
        <v>1557</v>
      </c>
      <c r="C31" s="42" t="s">
        <v>1218</v>
      </c>
      <c r="D31" s="42">
        <f>IFERROR(VLOOKUP(A31,'2020'!$A:$C,3,0),0)</f>
        <v>1</v>
      </c>
      <c r="E31" s="42">
        <f>IFERROR(VLOOKUP(A31,'2014-23'!$A:$E,3,0),0)</f>
        <v>24</v>
      </c>
      <c r="F31" s="42">
        <f>IFERROR(VLOOKUP(A31,'2020'!$A:$D,4,0),0)</f>
        <v>22</v>
      </c>
      <c r="G31" s="42">
        <f>IFERROR(VLOOKUP(A31,'2014-23'!$A:$D,4,0),0)</f>
        <v>193</v>
      </c>
      <c r="H31" s="42">
        <f t="shared" si="0"/>
        <v>4.2000000000000003E-2</v>
      </c>
      <c r="I31" s="42">
        <f t="shared" si="1"/>
        <v>0.114</v>
      </c>
      <c r="J31" s="42">
        <f>IFERROR(VLOOKUP(A31,eco_bus_institutions!A:D,3,0),"")</f>
        <v>106</v>
      </c>
      <c r="K31" s="42">
        <f>IFERROR(VLOOKUP(A31,eco_institutions!A:D,3,0),"")</f>
        <v>58</v>
      </c>
      <c r="L31" s="42">
        <f>IFERROR(VLOOKUP(A31,fin_institutions!A:D,3,0),"")</f>
        <v>37</v>
      </c>
      <c r="M31" s="42">
        <f>IFERROR(VLOOKUP(A31,bus_institutions!A:D,3,0),0)</f>
        <v>27</v>
      </c>
      <c r="N31" s="42">
        <f>IFERROR(VLOOKUP(A31,man_institutions!A:D,3,0),0)</f>
        <v>32</v>
      </c>
      <c r="O31" s="42">
        <f>IFERROR(VLOOKUP(A31,eco_bus_institutions!A:D,4,0),0)</f>
        <v>3.97</v>
      </c>
      <c r="P31" s="42">
        <f>IFERROR(VLOOKUP(A31,eco_institutions!A:D,4,0),0)</f>
        <v>3.01</v>
      </c>
      <c r="Q31" s="42">
        <f>IFERROR(VLOOKUP(A31,fin_institutions!A:D,4,0),0)</f>
        <v>1.97</v>
      </c>
      <c r="R31" s="42">
        <f>IFERROR(VLOOKUP(A31,bus_institutions!A:D,4,0),0)</f>
        <v>5.55</v>
      </c>
      <c r="S31" s="42">
        <f>IFERROR(VLOOKUP(A31,man_institutions!A:D,4,0),0)</f>
        <v>4.66</v>
      </c>
      <c r="T31" s="42">
        <f t="shared" si="2"/>
        <v>0.95499999999999996</v>
      </c>
      <c r="U31" s="42">
        <f t="shared" si="3"/>
        <v>0.93</v>
      </c>
      <c r="V31" s="42">
        <f t="shared" si="3"/>
        <v>0.81</v>
      </c>
      <c r="W31" s="42">
        <f t="shared" si="3"/>
        <v>0.97199999999999998</v>
      </c>
      <c r="X31" s="42">
        <f t="shared" si="3"/>
        <v>0.95799999999999996</v>
      </c>
      <c r="Y31" t="e">
        <f>VLOOKUP(A31,#REF!,11,0)</f>
        <v>#REF!</v>
      </c>
      <c r="Z31" t="e">
        <f>VLOOKUP(A31,#REF!,12,0)</f>
        <v>#REF!</v>
      </c>
      <c r="AA31" t="e">
        <f>VLOOKUP(A31,#REF!,13,0)</f>
        <v>#REF!</v>
      </c>
      <c r="AB31" t="e">
        <f>VLOOKUP(A31,#REF!,14,0)</f>
        <v>#REF!</v>
      </c>
      <c r="AC31">
        <v>1.38148</v>
      </c>
      <c r="AD31">
        <v>1.0101899999999999</v>
      </c>
    </row>
    <row r="32" spans="1:30" x14ac:dyDescent="0.25">
      <c r="A32" s="42" t="s">
        <v>636</v>
      </c>
      <c r="B32" s="42" t="s">
        <v>1964</v>
      </c>
      <c r="C32" s="42" t="s">
        <v>1219</v>
      </c>
      <c r="D32" s="42">
        <f>IFERROR(VLOOKUP(A32,'2020'!$A:$C,3,0),0)</f>
        <v>3</v>
      </c>
      <c r="E32" s="42">
        <f>IFERROR(VLOOKUP(A32,'2014-23'!$A:$E,3,0),0)</f>
        <v>28</v>
      </c>
      <c r="F32" s="42">
        <f>IFERROR(VLOOKUP(A32,'2020'!$A:$D,4,0),0)</f>
        <v>21</v>
      </c>
      <c r="G32" s="42">
        <f>IFERROR(VLOOKUP(A32,'2014-23'!$A:$D,4,0),0)</f>
        <v>188</v>
      </c>
      <c r="H32" s="42">
        <f t="shared" si="0"/>
        <v>0.107</v>
      </c>
      <c r="I32" s="42">
        <f t="shared" si="1"/>
        <v>0.112</v>
      </c>
      <c r="J32" s="42">
        <f>IFERROR(VLOOKUP(A32,eco_bus_institutions!A:D,3,0),"")</f>
        <v>123</v>
      </c>
      <c r="K32" s="42">
        <f>IFERROR(VLOOKUP(A32,eco_institutions!A:D,3,0),"")</f>
        <v>58</v>
      </c>
      <c r="L32" s="42">
        <f>IFERROR(VLOOKUP(A32,fin_institutions!A:D,3,0),"")</f>
        <v>32</v>
      </c>
      <c r="M32" s="42">
        <f>IFERROR(VLOOKUP(A32,bus_institutions!A:D,3,0),0)</f>
        <v>29</v>
      </c>
      <c r="N32" s="42">
        <f>IFERROR(VLOOKUP(A32,man_institutions!A:D,3,0),0)</f>
        <v>26</v>
      </c>
      <c r="O32" s="42">
        <f>IFERROR(VLOOKUP(A32,eco_bus_institutions!A:D,4,0),0)</f>
        <v>3.96</v>
      </c>
      <c r="P32" s="42">
        <f>IFERROR(VLOOKUP(A32,eco_institutions!A:D,4,0),0)</f>
        <v>3.83</v>
      </c>
      <c r="Q32" s="42">
        <f>IFERROR(VLOOKUP(A32,fin_institutions!A:D,4,0),0)</f>
        <v>4.7300000000000004</v>
      </c>
      <c r="R32" s="42">
        <f>IFERROR(VLOOKUP(A32,bus_institutions!A:D,4,0),0)</f>
        <v>3.85</v>
      </c>
      <c r="S32" s="42">
        <f>IFERROR(VLOOKUP(A32,man_institutions!A:D,4,0),0)</f>
        <v>4.5999999999999996</v>
      </c>
      <c r="T32" s="42">
        <f t="shared" si="2"/>
        <v>0.95299999999999996</v>
      </c>
      <c r="U32" s="42">
        <f t="shared" si="3"/>
        <v>0.96199999999999997</v>
      </c>
      <c r="V32" s="42">
        <f t="shared" si="3"/>
        <v>0.97299999999999998</v>
      </c>
      <c r="W32" s="42">
        <f t="shared" si="3"/>
        <v>0.88300000000000001</v>
      </c>
      <c r="X32" s="42">
        <f t="shared" si="3"/>
        <v>0.95699999999999996</v>
      </c>
      <c r="Y32" t="e">
        <f>VLOOKUP(A32,#REF!,11,0)</f>
        <v>#REF!</v>
      </c>
      <c r="Z32" t="e">
        <f>VLOOKUP(A32,#REF!,12,0)</f>
        <v>#REF!</v>
      </c>
      <c r="AA32" t="e">
        <f>VLOOKUP(A32,#REF!,13,0)</f>
        <v>#REF!</v>
      </c>
      <c r="AB32" t="e">
        <f>VLOOKUP(A32,#REF!,14,0)</f>
        <v>#REF!</v>
      </c>
      <c r="AC32">
        <v>0.83825000000000005</v>
      </c>
      <c r="AD32">
        <v>1.6703600000000001</v>
      </c>
    </row>
    <row r="33" spans="1:30" x14ac:dyDescent="0.25">
      <c r="A33" s="42" t="s">
        <v>662</v>
      </c>
      <c r="B33" s="42" t="s">
        <v>1541</v>
      </c>
      <c r="C33" s="42" t="s">
        <v>1218</v>
      </c>
      <c r="D33" s="42">
        <f>IFERROR(VLOOKUP(A33,'2020'!$A:$C,3,0),0)</f>
        <v>2</v>
      </c>
      <c r="E33" s="42">
        <f>IFERROR(VLOOKUP(A33,'2014-23'!$A:$E,3,0),0)</f>
        <v>3</v>
      </c>
      <c r="F33" s="42">
        <f>IFERROR(VLOOKUP(A33,'2020'!$A:$D,4,0),0)</f>
        <v>5</v>
      </c>
      <c r="G33" s="42">
        <f>IFERROR(VLOOKUP(A33,'2014-23'!$A:$D,4,0),0)</f>
        <v>38</v>
      </c>
      <c r="H33" s="42">
        <f t="shared" si="0"/>
        <v>0.66700000000000004</v>
      </c>
      <c r="I33" s="42">
        <f t="shared" si="1"/>
        <v>0.13200000000000001</v>
      </c>
      <c r="J33" s="42">
        <f>IFERROR(VLOOKUP(A33,eco_bus_institutions!A:D,3,0),"")</f>
        <v>48</v>
      </c>
      <c r="K33" s="42">
        <f>IFERROR(VLOOKUP(A33,eco_institutions!A:D,3,0),"")</f>
        <v>38</v>
      </c>
      <c r="L33" s="42">
        <f>IFERROR(VLOOKUP(A33,fin_institutions!A:D,3,0),"")</f>
        <v>24</v>
      </c>
      <c r="M33" s="42">
        <f>IFERROR(VLOOKUP(A33,bus_institutions!A:D,3,0),0)</f>
        <v>0</v>
      </c>
      <c r="N33" s="42">
        <f>IFERROR(VLOOKUP(A33,man_institutions!A:D,3,0),0)</f>
        <v>0</v>
      </c>
      <c r="O33" s="42">
        <f>IFERROR(VLOOKUP(A33,eco_bus_institutions!A:D,4,0),0)</f>
        <v>3.94</v>
      </c>
      <c r="P33" s="42">
        <f>IFERROR(VLOOKUP(A33,eco_institutions!A:D,4,0),0)</f>
        <v>4.09</v>
      </c>
      <c r="Q33" s="42">
        <f>IFERROR(VLOOKUP(A33,fin_institutions!A:D,4,0),0)</f>
        <v>1.4</v>
      </c>
      <c r="R33" s="42">
        <f>IFERROR(VLOOKUP(A33,bus_institutions!A:D,4,0),0)</f>
        <v>0</v>
      </c>
      <c r="S33" s="42">
        <f>IFERROR(VLOOKUP(A33,man_institutions!A:D,4,0),0)</f>
        <v>0</v>
      </c>
      <c r="T33" s="42">
        <f t="shared" si="2"/>
        <v>0.95199999999999996</v>
      </c>
      <c r="U33" s="42">
        <f t="shared" si="3"/>
        <v>0.96499999999999997</v>
      </c>
      <c r="V33" s="42">
        <f t="shared" si="3"/>
        <v>0.65800000000000003</v>
      </c>
      <c r="W33" s="42">
        <f t="shared" si="3"/>
        <v>0.05</v>
      </c>
      <c r="X33" s="42">
        <f t="shared" si="3"/>
        <v>0.04</v>
      </c>
      <c r="Y33" t="e">
        <f>VLOOKUP(A33,#REF!,11,0)</f>
        <v>#REF!</v>
      </c>
      <c r="Z33" t="e">
        <f>VLOOKUP(A33,#REF!,12,0)</f>
        <v>#REF!</v>
      </c>
      <c r="AA33" t="e">
        <f>VLOOKUP(A33,#REF!,13,0)</f>
        <v>#REF!</v>
      </c>
      <c r="AB33" t="e">
        <f>VLOOKUP(A33,#REF!,14,0)</f>
        <v>#REF!</v>
      </c>
      <c r="AC33">
        <v>-2.1973600000000002</v>
      </c>
      <c r="AD33">
        <v>1.67038</v>
      </c>
    </row>
    <row r="34" spans="1:30" x14ac:dyDescent="0.25">
      <c r="A34" s="42" t="s">
        <v>663</v>
      </c>
      <c r="B34" s="42" t="s">
        <v>1961</v>
      </c>
      <c r="C34" s="42" t="s">
        <v>1220</v>
      </c>
      <c r="D34" s="42">
        <f>IFERROR(VLOOKUP(A34,'2020'!$A:$C,3,0),0)</f>
        <v>1</v>
      </c>
      <c r="E34" s="42">
        <f>IFERROR(VLOOKUP(A34,'2014-23'!$A:$E,3,0),0)</f>
        <v>5</v>
      </c>
      <c r="F34" s="42">
        <f>IFERROR(VLOOKUP(A34,'2020'!$A:$D,4,0),0)</f>
        <v>6</v>
      </c>
      <c r="G34" s="42">
        <f>IFERROR(VLOOKUP(A34,'2014-23'!$A:$D,4,0),0)</f>
        <v>67</v>
      </c>
      <c r="H34" s="42">
        <f t="shared" si="0"/>
        <v>0.2</v>
      </c>
      <c r="I34" s="42">
        <f t="shared" si="1"/>
        <v>0.09</v>
      </c>
      <c r="J34" s="42">
        <f>IFERROR(VLOOKUP(A34,eco_bus_institutions!A:D,3,0),"")</f>
        <v>92</v>
      </c>
      <c r="K34" s="42">
        <f>IFERROR(VLOOKUP(A34,eco_institutions!A:D,3,0),"")</f>
        <v>76</v>
      </c>
      <c r="L34" s="42">
        <f>IFERROR(VLOOKUP(A34,fin_institutions!A:D,3,0),"")</f>
        <v>22</v>
      </c>
      <c r="M34" s="42">
        <f>IFERROR(VLOOKUP(A34,bus_institutions!A:D,3,0),0)</f>
        <v>0</v>
      </c>
      <c r="N34" s="42">
        <f>IFERROR(VLOOKUP(A34,man_institutions!A:D,3,0),0)</f>
        <v>9</v>
      </c>
      <c r="O34" s="42">
        <f>IFERROR(VLOOKUP(A34,eco_bus_institutions!A:D,4,0),0)</f>
        <v>3.88</v>
      </c>
      <c r="P34" s="42">
        <f>IFERROR(VLOOKUP(A34,eco_institutions!A:D,4,0),0)</f>
        <v>3.79</v>
      </c>
      <c r="Q34" s="42">
        <f>IFERROR(VLOOKUP(A34,fin_institutions!A:D,4,0),0)</f>
        <v>1.04</v>
      </c>
      <c r="R34" s="42">
        <f>IFERROR(VLOOKUP(A34,bus_institutions!A:D,4,0),0)</f>
        <v>0</v>
      </c>
      <c r="S34" s="42">
        <f>IFERROR(VLOOKUP(A34,man_institutions!A:D,4,0),0)</f>
        <v>1.27</v>
      </c>
      <c r="T34" s="42">
        <f t="shared" si="2"/>
        <v>0.95</v>
      </c>
      <c r="U34" s="42">
        <f t="shared" si="3"/>
        <v>0.96</v>
      </c>
      <c r="V34" s="42">
        <f t="shared" si="3"/>
        <v>0.20300000000000001</v>
      </c>
      <c r="W34" s="42">
        <f t="shared" si="3"/>
        <v>0.05</v>
      </c>
      <c r="X34" s="42">
        <f t="shared" si="3"/>
        <v>0.30299999999999999</v>
      </c>
      <c r="Y34" t="e">
        <f>VLOOKUP(A34,#REF!,11,0)</f>
        <v>#REF!</v>
      </c>
      <c r="Z34" t="e">
        <f>VLOOKUP(A34,#REF!,12,0)</f>
        <v>#REF!</v>
      </c>
      <c r="AA34" t="e">
        <f>VLOOKUP(A34,#REF!,13,0)</f>
        <v>#REF!</v>
      </c>
      <c r="AB34" t="e">
        <f>VLOOKUP(A34,#REF!,14,0)</f>
        <v>#REF!</v>
      </c>
      <c r="AC34">
        <v>-2.0934300000000001</v>
      </c>
      <c r="AD34">
        <v>1.1147499999999999</v>
      </c>
    </row>
    <row r="35" spans="1:30" x14ac:dyDescent="0.25">
      <c r="A35" s="42" t="s">
        <v>681</v>
      </c>
      <c r="B35" s="42" t="s">
        <v>1470</v>
      </c>
      <c r="C35" s="42" t="s">
        <v>1219</v>
      </c>
      <c r="D35" s="42">
        <f>IFERROR(VLOOKUP(A35,'2020'!$A:$C,3,0),0)</f>
        <v>6</v>
      </c>
      <c r="E35" s="42">
        <f>IFERROR(VLOOKUP(A35,'2014-23'!$A:$E,3,0),0)</f>
        <v>52</v>
      </c>
      <c r="F35" s="42">
        <f>IFERROR(VLOOKUP(A35,'2020'!$A:$D,4,0),0)</f>
        <v>30</v>
      </c>
      <c r="G35" s="42">
        <f>IFERROR(VLOOKUP(A35,'2014-23'!$A:$D,4,0),0)</f>
        <v>356</v>
      </c>
      <c r="H35" s="42">
        <f t="shared" si="0"/>
        <v>0.115</v>
      </c>
      <c r="I35" s="42">
        <f t="shared" si="1"/>
        <v>8.4000000000000005E-2</v>
      </c>
      <c r="J35" s="42">
        <f>IFERROR(VLOOKUP(A35,eco_bus_institutions!A:D,3,0),"")</f>
        <v>259</v>
      </c>
      <c r="K35" s="42">
        <f>IFERROR(VLOOKUP(A35,eco_institutions!A:D,3,0),"")</f>
        <v>155</v>
      </c>
      <c r="L35" s="42">
        <f>IFERROR(VLOOKUP(A35,fin_institutions!A:D,3,0),"")</f>
        <v>53</v>
      </c>
      <c r="M35" s="42">
        <f>IFERROR(VLOOKUP(A35,bus_institutions!A:D,3,0),0)</f>
        <v>45</v>
      </c>
      <c r="N35" s="42">
        <f>IFERROR(VLOOKUP(A35,man_institutions!A:D,3,0),0)</f>
        <v>57</v>
      </c>
      <c r="O35" s="42">
        <f>IFERROR(VLOOKUP(A35,eco_bus_institutions!A:D,4,0),0)</f>
        <v>3.87</v>
      </c>
      <c r="P35" s="42">
        <f>IFERROR(VLOOKUP(A35,eco_institutions!A:D,4,0),0)</f>
        <v>3.64</v>
      </c>
      <c r="Q35" s="42">
        <f>IFERROR(VLOOKUP(A35,fin_institutions!A:D,4,0),0)</f>
        <v>2.59</v>
      </c>
      <c r="R35" s="42">
        <f>IFERROR(VLOOKUP(A35,bus_institutions!A:D,4,0),0)</f>
        <v>4.6500000000000004</v>
      </c>
      <c r="S35" s="42">
        <f>IFERROR(VLOOKUP(A35,man_institutions!A:D,4,0),0)</f>
        <v>4.3499999999999996</v>
      </c>
      <c r="T35" s="42">
        <f t="shared" si="2"/>
        <v>0.94799999999999995</v>
      </c>
      <c r="U35" s="42">
        <f t="shared" si="3"/>
        <v>0.95299999999999996</v>
      </c>
      <c r="V35" s="42">
        <f t="shared" si="3"/>
        <v>0.86799999999999999</v>
      </c>
      <c r="W35" s="42">
        <f t="shared" si="3"/>
        <v>0.94799999999999995</v>
      </c>
      <c r="X35" s="42">
        <f t="shared" si="3"/>
        <v>0.94799999999999995</v>
      </c>
      <c r="Y35" t="e">
        <f>VLOOKUP(A35,#REF!,11,0)</f>
        <v>#REF!</v>
      </c>
      <c r="Z35" t="e">
        <f>VLOOKUP(A35,#REF!,12,0)</f>
        <v>#REF!</v>
      </c>
      <c r="AA35" t="e">
        <f>VLOOKUP(A35,#REF!,13,0)</f>
        <v>#REF!</v>
      </c>
      <c r="AB35" t="e">
        <f>VLOOKUP(A35,#REF!,14,0)</f>
        <v>#REF!</v>
      </c>
      <c r="AC35">
        <v>1.10859</v>
      </c>
      <c r="AD35">
        <v>1.2555700000000001</v>
      </c>
    </row>
    <row r="36" spans="1:30" x14ac:dyDescent="0.25">
      <c r="A36" s="42" t="s">
        <v>650</v>
      </c>
      <c r="B36" s="42" t="s">
        <v>1437</v>
      </c>
      <c r="C36" s="42" t="s">
        <v>1219</v>
      </c>
      <c r="D36" s="42">
        <f>IFERROR(VLOOKUP(A36,'2020'!$A:$C,3,0),0)</f>
        <v>1</v>
      </c>
      <c r="E36" s="42">
        <f>IFERROR(VLOOKUP(A36,'2014-23'!$A:$E,3,0),0)</f>
        <v>9</v>
      </c>
      <c r="F36" s="42">
        <f>IFERROR(VLOOKUP(A36,'2020'!$A:$D,4,0),0)</f>
        <v>6</v>
      </c>
      <c r="G36" s="42">
        <f>IFERROR(VLOOKUP(A36,'2014-23'!$A:$D,4,0),0)</f>
        <v>82</v>
      </c>
      <c r="H36" s="42">
        <f t="shared" si="0"/>
        <v>0.111</v>
      </c>
      <c r="I36" s="42">
        <f t="shared" si="1"/>
        <v>7.2999999999999995E-2</v>
      </c>
      <c r="J36" s="42">
        <f>IFERROR(VLOOKUP(A36,eco_bus_institutions!A:D,3,0),"")</f>
        <v>59</v>
      </c>
      <c r="K36" s="42">
        <f>IFERROR(VLOOKUP(A36,eco_institutions!A:D,3,0),"")</f>
        <v>22</v>
      </c>
      <c r="L36" s="42">
        <f>IFERROR(VLOOKUP(A36,fin_institutions!A:D,3,0),"")</f>
        <v>16</v>
      </c>
      <c r="M36" s="42">
        <f>IFERROR(VLOOKUP(A36,bus_institutions!A:D,3,0),0)</f>
        <v>21</v>
      </c>
      <c r="N36" s="42">
        <f>IFERROR(VLOOKUP(A36,man_institutions!A:D,3,0),0)</f>
        <v>17</v>
      </c>
      <c r="O36" s="42">
        <f>IFERROR(VLOOKUP(A36,eco_bus_institutions!A:D,4,0),0)</f>
        <v>3.86</v>
      </c>
      <c r="P36" s="42">
        <f>IFERROR(VLOOKUP(A36,eco_institutions!A:D,4,0),0)</f>
        <v>3.12</v>
      </c>
      <c r="Q36" s="42">
        <f>IFERROR(VLOOKUP(A36,fin_institutions!A:D,4,0),0)</f>
        <v>3.64</v>
      </c>
      <c r="R36" s="42">
        <f>IFERROR(VLOOKUP(A36,bus_institutions!A:D,4,0),0)</f>
        <v>4.21</v>
      </c>
      <c r="S36" s="42">
        <f>IFERROR(VLOOKUP(A36,man_institutions!A:D,4,0),0)</f>
        <v>6.02</v>
      </c>
      <c r="T36" s="42">
        <f t="shared" si="2"/>
        <v>0.94699999999999995</v>
      </c>
      <c r="U36" s="42">
        <f t="shared" si="3"/>
        <v>0.93799999999999994</v>
      </c>
      <c r="V36" s="42">
        <f t="shared" si="3"/>
        <v>0.93200000000000005</v>
      </c>
      <c r="W36" s="42">
        <f t="shared" si="3"/>
        <v>0.92300000000000004</v>
      </c>
      <c r="X36" s="42">
        <f t="shared" si="3"/>
        <v>0.98499999999999999</v>
      </c>
      <c r="Y36" t="e">
        <f>VLOOKUP(A36,#REF!,11,0)</f>
        <v>#REF!</v>
      </c>
      <c r="Z36" t="e">
        <f>VLOOKUP(A36,#REF!,12,0)</f>
        <v>#REF!</v>
      </c>
      <c r="AA36" t="e">
        <f>VLOOKUP(A36,#REF!,13,0)</f>
        <v>#REF!</v>
      </c>
      <c r="AB36" t="e">
        <f>VLOOKUP(A36,#REF!,14,0)</f>
        <v>#REF!</v>
      </c>
      <c r="AC36">
        <v>0.93096999999999996</v>
      </c>
      <c r="AD36">
        <v>1.45404</v>
      </c>
    </row>
    <row r="37" spans="1:30" x14ac:dyDescent="0.25">
      <c r="A37" s="42" t="s">
        <v>644</v>
      </c>
      <c r="B37" s="42" t="s">
        <v>1413</v>
      </c>
      <c r="C37" s="42" t="s">
        <v>1219</v>
      </c>
      <c r="D37" s="42">
        <f>IFERROR(VLOOKUP(A37,'2020'!$A:$C,3,0),0)</f>
        <v>5</v>
      </c>
      <c r="E37" s="42">
        <f>IFERROR(VLOOKUP(A37,'2014-23'!$A:$E,3,0),0)</f>
        <v>28</v>
      </c>
      <c r="F37" s="42">
        <f>IFERROR(VLOOKUP(A37,'2020'!$A:$D,4,0),0)</f>
        <v>19</v>
      </c>
      <c r="G37" s="42">
        <f>IFERROR(VLOOKUP(A37,'2014-23'!$A:$D,4,0),0)</f>
        <v>224</v>
      </c>
      <c r="H37" s="42">
        <f t="shared" si="0"/>
        <v>0.17899999999999999</v>
      </c>
      <c r="I37" s="42">
        <f t="shared" si="1"/>
        <v>8.5000000000000006E-2</v>
      </c>
      <c r="J37" s="42">
        <f>IFERROR(VLOOKUP(A37,eco_bus_institutions!A:D,3,0),"")</f>
        <v>128</v>
      </c>
      <c r="K37" s="42">
        <f>IFERROR(VLOOKUP(A37,eco_institutions!A:D,3,0),"")</f>
        <v>73</v>
      </c>
      <c r="L37" s="42">
        <f>IFERROR(VLOOKUP(A37,fin_institutions!A:D,3,0),"")</f>
        <v>22</v>
      </c>
      <c r="M37" s="42">
        <f>IFERROR(VLOOKUP(A37,bus_institutions!A:D,3,0),0)</f>
        <v>36</v>
      </c>
      <c r="N37" s="42">
        <f>IFERROR(VLOOKUP(A37,man_institutions!A:D,3,0),0)</f>
        <v>35</v>
      </c>
      <c r="O37" s="42">
        <f>IFERROR(VLOOKUP(A37,eco_bus_institutions!A:D,4,0),0)</f>
        <v>3.83</v>
      </c>
      <c r="P37" s="42">
        <f>IFERROR(VLOOKUP(A37,eco_institutions!A:D,4,0),0)</f>
        <v>2.82</v>
      </c>
      <c r="Q37" s="42">
        <f>IFERROR(VLOOKUP(A37,fin_institutions!A:D,4,0),0)</f>
        <v>3.85</v>
      </c>
      <c r="R37" s="42">
        <f>IFERROR(VLOOKUP(A37,bus_institutions!A:D,4,0),0)</f>
        <v>6.75</v>
      </c>
      <c r="S37" s="42">
        <f>IFERROR(VLOOKUP(A37,man_institutions!A:D,4,0),0)</f>
        <v>3.52</v>
      </c>
      <c r="T37" s="42">
        <f t="shared" si="2"/>
        <v>0.94499999999999995</v>
      </c>
      <c r="U37" s="42">
        <f t="shared" si="3"/>
        <v>0.92200000000000004</v>
      </c>
      <c r="V37" s="42">
        <f t="shared" si="3"/>
        <v>0.94</v>
      </c>
      <c r="W37" s="42">
        <f t="shared" si="3"/>
        <v>0.99299999999999999</v>
      </c>
      <c r="X37" s="42">
        <f t="shared" si="3"/>
        <v>0.90800000000000003</v>
      </c>
      <c r="Y37" t="e">
        <f>VLOOKUP(A37,#REF!,11,0)</f>
        <v>#REF!</v>
      </c>
      <c r="Z37" t="e">
        <f>VLOOKUP(A37,#REF!,12,0)</f>
        <v>#REF!</v>
      </c>
      <c r="AA37" t="e">
        <f>VLOOKUP(A37,#REF!,13,0)</f>
        <v>#REF!</v>
      </c>
      <c r="AB37" t="e">
        <f>VLOOKUP(A37,#REF!,14,0)</f>
        <v>#REF!</v>
      </c>
      <c r="AC37">
        <v>-0.56769999999999998</v>
      </c>
      <c r="AD37">
        <v>1.8855900000000001</v>
      </c>
    </row>
    <row r="38" spans="1:30" x14ac:dyDescent="0.25">
      <c r="A38" s="42" t="s">
        <v>690</v>
      </c>
      <c r="B38" s="42" t="s">
        <v>1640</v>
      </c>
      <c r="C38" s="42" t="s">
        <v>1219</v>
      </c>
      <c r="D38" s="42">
        <f>IFERROR(VLOOKUP(A38,'2020'!$A:$C,3,0),0)</f>
        <v>2</v>
      </c>
      <c r="E38" s="42">
        <f>IFERROR(VLOOKUP(A38,'2014-23'!$A:$E,3,0),0)</f>
        <v>24</v>
      </c>
      <c r="F38" s="42">
        <f>IFERROR(VLOOKUP(A38,'2020'!$A:$D,4,0),0)</f>
        <v>14</v>
      </c>
      <c r="G38" s="42">
        <f>IFERROR(VLOOKUP(A38,'2014-23'!$A:$D,4,0),0)</f>
        <v>149</v>
      </c>
      <c r="H38" s="42">
        <f t="shared" si="0"/>
        <v>8.3000000000000004E-2</v>
      </c>
      <c r="I38" s="42">
        <f t="shared" si="1"/>
        <v>9.4E-2</v>
      </c>
      <c r="J38" s="42">
        <f>IFERROR(VLOOKUP(A38,eco_bus_institutions!A:D,3,0),"")</f>
        <v>82</v>
      </c>
      <c r="K38" s="42">
        <f>IFERROR(VLOOKUP(A38,eco_institutions!A:D,3,0),"")</f>
        <v>61</v>
      </c>
      <c r="L38" s="42">
        <f>IFERROR(VLOOKUP(A38,fin_institutions!A:D,3,0),"")</f>
        <v>10</v>
      </c>
      <c r="M38" s="42">
        <f>IFERROR(VLOOKUP(A38,bus_institutions!A:D,3,0),0)</f>
        <v>10</v>
      </c>
      <c r="N38" s="42">
        <f>IFERROR(VLOOKUP(A38,man_institutions!A:D,3,0),0)</f>
        <v>8</v>
      </c>
      <c r="O38" s="42">
        <f>IFERROR(VLOOKUP(A38,eco_bus_institutions!A:D,4,0),0)</f>
        <v>3.82</v>
      </c>
      <c r="P38" s="42">
        <f>IFERROR(VLOOKUP(A38,eco_institutions!A:D,4,0),0)</f>
        <v>3.6</v>
      </c>
      <c r="Q38" s="42">
        <f>IFERROR(VLOOKUP(A38,fin_institutions!A:D,4,0),0)</f>
        <v>1.78</v>
      </c>
      <c r="R38" s="42">
        <f>IFERROR(VLOOKUP(A38,bus_institutions!A:D,4,0),0)</f>
        <v>6.57</v>
      </c>
      <c r="S38" s="42">
        <f>IFERROR(VLOOKUP(A38,man_institutions!A:D,4,0),0)</f>
        <v>8</v>
      </c>
      <c r="T38" s="42">
        <f t="shared" si="2"/>
        <v>0.94299999999999995</v>
      </c>
      <c r="U38" s="42">
        <f t="shared" si="3"/>
        <v>0.95</v>
      </c>
      <c r="V38" s="42">
        <f t="shared" si="3"/>
        <v>0.77300000000000002</v>
      </c>
      <c r="W38" s="42">
        <f t="shared" si="3"/>
        <v>0.98499999999999999</v>
      </c>
      <c r="X38" s="42">
        <f t="shared" si="3"/>
        <v>1</v>
      </c>
      <c r="Y38" t="e">
        <f>VLOOKUP(A38,#REF!,11,0)</f>
        <v>#REF!</v>
      </c>
      <c r="Z38" t="e">
        <f>VLOOKUP(A38,#REF!,12,0)</f>
        <v>#REF!</v>
      </c>
      <c r="AA38" t="e">
        <f>VLOOKUP(A38,#REF!,13,0)</f>
        <v>#REF!</v>
      </c>
      <c r="AB38" t="e">
        <f>VLOOKUP(A38,#REF!,14,0)</f>
        <v>#REF!</v>
      </c>
      <c r="AC38">
        <v>1.3922000000000001</v>
      </c>
      <c r="AD38">
        <v>1.0594300000000001</v>
      </c>
    </row>
    <row r="39" spans="1:30" x14ac:dyDescent="0.25">
      <c r="A39" s="42" t="s">
        <v>642</v>
      </c>
      <c r="B39" s="42" t="s">
        <v>1938</v>
      </c>
      <c r="C39" s="42" t="s">
        <v>1219</v>
      </c>
      <c r="D39" s="42">
        <f>IFERROR(VLOOKUP(A39,'2020'!$A:$C,3,0),0)</f>
        <v>2</v>
      </c>
      <c r="E39" s="42">
        <f>IFERROR(VLOOKUP(A39,'2014-23'!$A:$E,3,0),0)</f>
        <v>32</v>
      </c>
      <c r="F39" s="42">
        <f>IFERROR(VLOOKUP(A39,'2020'!$A:$D,4,0),0)</f>
        <v>23</v>
      </c>
      <c r="G39" s="42">
        <f>IFERROR(VLOOKUP(A39,'2014-23'!$A:$D,4,0),0)</f>
        <v>213</v>
      </c>
      <c r="H39" s="42">
        <f t="shared" si="0"/>
        <v>6.3E-2</v>
      </c>
      <c r="I39" s="42">
        <f t="shared" si="1"/>
        <v>0.108</v>
      </c>
      <c r="J39" s="42">
        <f>IFERROR(VLOOKUP(A39,eco_bus_institutions!A:D,3,0),"")</f>
        <v>114</v>
      </c>
      <c r="K39" s="42">
        <f>IFERROR(VLOOKUP(A39,eco_institutions!A:D,3,0),"")</f>
        <v>55</v>
      </c>
      <c r="L39" s="42">
        <f>IFERROR(VLOOKUP(A39,fin_institutions!A:D,3,0),"")</f>
        <v>22</v>
      </c>
      <c r="M39" s="42">
        <f>IFERROR(VLOOKUP(A39,bus_institutions!A:D,3,0),0)</f>
        <v>33</v>
      </c>
      <c r="N39" s="42">
        <f>IFERROR(VLOOKUP(A39,man_institutions!A:D,3,0),0)</f>
        <v>27</v>
      </c>
      <c r="O39" s="42">
        <f>IFERROR(VLOOKUP(A39,eco_bus_institutions!A:D,4,0),0)</f>
        <v>3.74</v>
      </c>
      <c r="P39" s="42">
        <f>IFERROR(VLOOKUP(A39,eco_institutions!A:D,4,0),0)</f>
        <v>2.0299999999999998</v>
      </c>
      <c r="Q39" s="42">
        <f>IFERROR(VLOOKUP(A39,fin_institutions!A:D,4,0),0)</f>
        <v>8</v>
      </c>
      <c r="R39" s="42">
        <f>IFERROR(VLOOKUP(A39,bus_institutions!A:D,4,0),0)</f>
        <v>5.41</v>
      </c>
      <c r="S39" s="42">
        <f>IFERROR(VLOOKUP(A39,man_institutions!A:D,4,0),0)</f>
        <v>5.96</v>
      </c>
      <c r="T39" s="42">
        <f t="shared" si="2"/>
        <v>0.94199999999999995</v>
      </c>
      <c r="U39" s="42">
        <f t="shared" si="3"/>
        <v>0.83</v>
      </c>
      <c r="V39" s="42">
        <f t="shared" si="3"/>
        <v>1</v>
      </c>
      <c r="W39" s="42">
        <f t="shared" si="3"/>
        <v>0.96499999999999997</v>
      </c>
      <c r="X39" s="42">
        <f t="shared" si="3"/>
        <v>0.98199999999999998</v>
      </c>
      <c r="Y39" t="e">
        <f>VLOOKUP(A39,#REF!,11,0)</f>
        <v>#REF!</v>
      </c>
      <c r="Z39" t="e">
        <f>VLOOKUP(A39,#REF!,12,0)</f>
        <v>#REF!</v>
      </c>
      <c r="AA39" t="e">
        <f>VLOOKUP(A39,#REF!,13,0)</f>
        <v>#REF!</v>
      </c>
      <c r="AB39" t="e">
        <f>VLOOKUP(A39,#REF!,14,0)</f>
        <v>#REF!</v>
      </c>
      <c r="AC39">
        <v>1.3401799999999999</v>
      </c>
      <c r="AD39">
        <v>1.3123800000000001</v>
      </c>
    </row>
    <row r="40" spans="1:30" x14ac:dyDescent="0.25">
      <c r="A40" s="42" t="s">
        <v>675</v>
      </c>
      <c r="B40" s="42" t="s">
        <v>1415</v>
      </c>
      <c r="C40" s="42" t="s">
        <v>1219</v>
      </c>
      <c r="D40" s="42">
        <f>IFERROR(VLOOKUP(A40,'2020'!$A:$C,3,0),0)</f>
        <v>1</v>
      </c>
      <c r="E40" s="42">
        <f>IFERROR(VLOOKUP(A40,'2014-23'!$A:$E,3,0),0)</f>
        <v>12</v>
      </c>
      <c r="F40" s="42">
        <f>IFERROR(VLOOKUP(A40,'2020'!$A:$D,4,0),0)</f>
        <v>10</v>
      </c>
      <c r="G40" s="42">
        <f>IFERROR(VLOOKUP(A40,'2014-23'!$A:$D,4,0),0)</f>
        <v>81</v>
      </c>
      <c r="H40" s="42">
        <f t="shared" si="0"/>
        <v>8.3000000000000004E-2</v>
      </c>
      <c r="I40" s="42">
        <f t="shared" si="1"/>
        <v>0.123</v>
      </c>
      <c r="J40" s="42">
        <f>IFERROR(VLOOKUP(A40,eco_bus_institutions!A:D,3,0),"")</f>
        <v>63</v>
      </c>
      <c r="K40" s="42">
        <f>IFERROR(VLOOKUP(A40,eco_institutions!A:D,3,0),"")</f>
        <v>35</v>
      </c>
      <c r="L40" s="42">
        <f>IFERROR(VLOOKUP(A40,fin_institutions!A:D,3,0),"")</f>
        <v>18</v>
      </c>
      <c r="M40" s="42">
        <f>IFERROR(VLOOKUP(A40,bus_institutions!A:D,3,0),0)</f>
        <v>12</v>
      </c>
      <c r="N40" s="42">
        <f>IFERROR(VLOOKUP(A40,man_institutions!A:D,3,0),0)</f>
        <v>18</v>
      </c>
      <c r="O40" s="42">
        <f>IFERROR(VLOOKUP(A40,eco_bus_institutions!A:D,4,0),0)</f>
        <v>3.72</v>
      </c>
      <c r="P40" s="42">
        <f>IFERROR(VLOOKUP(A40,eco_institutions!A:D,4,0),0)</f>
        <v>2.74</v>
      </c>
      <c r="Q40" s="42">
        <f>IFERROR(VLOOKUP(A40,fin_institutions!A:D,4,0),0)</f>
        <v>4.76</v>
      </c>
      <c r="R40" s="42">
        <f>IFERROR(VLOOKUP(A40,bus_institutions!A:D,4,0),0)</f>
        <v>5.38</v>
      </c>
      <c r="S40" s="42">
        <f>IFERROR(VLOOKUP(A40,man_institutions!A:D,4,0),0)</f>
        <v>5.0199999999999996</v>
      </c>
      <c r="T40" s="42">
        <f t="shared" si="2"/>
        <v>0.94</v>
      </c>
      <c r="U40" s="42">
        <f t="shared" si="3"/>
        <v>0.91200000000000003</v>
      </c>
      <c r="V40" s="42">
        <f t="shared" si="3"/>
        <v>0.97499999999999998</v>
      </c>
      <c r="W40" s="42">
        <f t="shared" si="3"/>
        <v>0.96299999999999997</v>
      </c>
      <c r="X40" s="42">
        <f t="shared" si="3"/>
        <v>0.96699999999999997</v>
      </c>
      <c r="Y40" t="e">
        <f>VLOOKUP(A40,#REF!,11,0)</f>
        <v>#REF!</v>
      </c>
      <c r="Z40" t="e">
        <f>VLOOKUP(A40,#REF!,12,0)</f>
        <v>#REF!</v>
      </c>
      <c r="AA40" t="e">
        <f>VLOOKUP(A40,#REF!,13,0)</f>
        <v>#REF!</v>
      </c>
      <c r="AB40" t="e">
        <f>VLOOKUP(A40,#REF!,14,0)</f>
        <v>#REF!</v>
      </c>
      <c r="AC40">
        <v>1.2669299999999999</v>
      </c>
      <c r="AD40">
        <v>1.3807100000000001</v>
      </c>
    </row>
    <row r="41" spans="1:30" x14ac:dyDescent="0.25">
      <c r="A41" s="42" t="s">
        <v>684</v>
      </c>
      <c r="B41" s="42" t="s">
        <v>1518</v>
      </c>
      <c r="C41" s="42" t="s">
        <v>1224</v>
      </c>
      <c r="D41" s="42">
        <f>IFERROR(VLOOKUP(A41,'2020'!$A:$C,3,0),0)</f>
        <v>2</v>
      </c>
      <c r="E41" s="42">
        <f>IFERROR(VLOOKUP(A41,'2014-23'!$A:$E,3,0),0)</f>
        <v>22</v>
      </c>
      <c r="F41" s="42">
        <f>IFERROR(VLOOKUP(A41,'2020'!$A:$D,4,0),0)</f>
        <v>23</v>
      </c>
      <c r="G41" s="42">
        <f>IFERROR(VLOOKUP(A41,'2014-23'!$A:$D,4,0),0)</f>
        <v>223</v>
      </c>
      <c r="H41" s="42">
        <f t="shared" si="0"/>
        <v>9.0999999999999998E-2</v>
      </c>
      <c r="I41" s="42">
        <f t="shared" si="1"/>
        <v>0.10299999999999999</v>
      </c>
      <c r="J41" s="42">
        <f>IFERROR(VLOOKUP(A41,eco_bus_institutions!A:D,3,0),"")</f>
        <v>185</v>
      </c>
      <c r="K41" s="42">
        <f>IFERROR(VLOOKUP(A41,eco_institutions!A:D,3,0),"")</f>
        <v>107</v>
      </c>
      <c r="L41" s="42">
        <f>IFERROR(VLOOKUP(A41,fin_institutions!A:D,3,0),"")</f>
        <v>21</v>
      </c>
      <c r="M41" s="42">
        <f>IFERROR(VLOOKUP(A41,bus_institutions!A:D,3,0),0)</f>
        <v>51</v>
      </c>
      <c r="N41" s="42">
        <f>IFERROR(VLOOKUP(A41,man_institutions!A:D,3,0),0)</f>
        <v>54</v>
      </c>
      <c r="O41" s="42">
        <f>IFERROR(VLOOKUP(A41,eco_bus_institutions!A:D,4,0),0)</f>
        <v>3.71</v>
      </c>
      <c r="P41" s="42">
        <f>IFERROR(VLOOKUP(A41,eco_institutions!A:D,4,0),0)</f>
        <v>3.75</v>
      </c>
      <c r="Q41" s="42">
        <f>IFERROR(VLOOKUP(A41,fin_institutions!A:D,4,0),0)</f>
        <v>1.42</v>
      </c>
      <c r="R41" s="42">
        <f>IFERROR(VLOOKUP(A41,bus_institutions!A:D,4,0),0)</f>
        <v>3.44</v>
      </c>
      <c r="S41" s="42">
        <f>IFERROR(VLOOKUP(A41,man_institutions!A:D,4,0),0)</f>
        <v>4.01</v>
      </c>
      <c r="T41" s="42">
        <f t="shared" si="2"/>
        <v>0.93799999999999994</v>
      </c>
      <c r="U41" s="42">
        <f t="shared" si="3"/>
        <v>0.95799999999999996</v>
      </c>
      <c r="V41" s="42">
        <f t="shared" si="3"/>
        <v>0.66300000000000003</v>
      </c>
      <c r="W41" s="42">
        <f t="shared" si="3"/>
        <v>0.85799999999999998</v>
      </c>
      <c r="X41" s="42">
        <f t="shared" si="3"/>
        <v>0.93700000000000006</v>
      </c>
      <c r="Y41" t="e">
        <f>VLOOKUP(A41,#REF!,11,0)</f>
        <v>#REF!</v>
      </c>
      <c r="Z41" t="e">
        <f>VLOOKUP(A41,#REF!,12,0)</f>
        <v>#REF!</v>
      </c>
      <c r="AA41" t="e">
        <f>VLOOKUP(A41,#REF!,13,0)</f>
        <v>#REF!</v>
      </c>
      <c r="AB41" t="e">
        <f>VLOOKUP(A41,#REF!,14,0)</f>
        <v>#REF!</v>
      </c>
      <c r="AC41">
        <v>0.96718999999999999</v>
      </c>
      <c r="AD41">
        <v>0.75278</v>
      </c>
    </row>
    <row r="42" spans="1:30" x14ac:dyDescent="0.25">
      <c r="A42" s="42" t="s">
        <v>637</v>
      </c>
      <c r="B42" s="42" t="s">
        <v>1486</v>
      </c>
      <c r="C42" s="42" t="s">
        <v>1219</v>
      </c>
      <c r="D42" s="42">
        <f>IFERROR(VLOOKUP(A42,'2020'!$A:$C,3,0),0)</f>
        <v>2</v>
      </c>
      <c r="E42" s="42">
        <f>IFERROR(VLOOKUP(A42,'2014-23'!$A:$E,3,0),0)</f>
        <v>10</v>
      </c>
      <c r="F42" s="42">
        <f>IFERROR(VLOOKUP(A42,'2020'!$A:$D,4,0),0)</f>
        <v>12</v>
      </c>
      <c r="G42" s="42">
        <f>IFERROR(VLOOKUP(A42,'2014-23'!$A:$D,4,0),0)</f>
        <v>88</v>
      </c>
      <c r="H42" s="42">
        <f t="shared" si="0"/>
        <v>0.2</v>
      </c>
      <c r="I42" s="42">
        <f t="shared" si="1"/>
        <v>0.13600000000000001</v>
      </c>
      <c r="J42" s="42">
        <f>IFERROR(VLOOKUP(A42,eco_bus_institutions!A:D,3,0),"")</f>
        <v>64</v>
      </c>
      <c r="K42" s="42">
        <f>IFERROR(VLOOKUP(A42,eco_institutions!A:D,3,0),"")</f>
        <v>33</v>
      </c>
      <c r="L42" s="42">
        <f>IFERROR(VLOOKUP(A42,fin_institutions!A:D,3,0),"")</f>
        <v>12</v>
      </c>
      <c r="M42" s="42">
        <f>IFERROR(VLOOKUP(A42,bus_institutions!A:D,3,0),0)</f>
        <v>15</v>
      </c>
      <c r="N42" s="42">
        <f>IFERROR(VLOOKUP(A42,man_institutions!A:D,3,0),0)</f>
        <v>14</v>
      </c>
      <c r="O42" s="42">
        <f>IFERROR(VLOOKUP(A42,eco_bus_institutions!A:D,4,0),0)</f>
        <v>3.59</v>
      </c>
      <c r="P42" s="42">
        <f>IFERROR(VLOOKUP(A42,eco_institutions!A:D,4,0),0)</f>
        <v>2.2999999999999998</v>
      </c>
      <c r="Q42" s="42">
        <f>IFERROR(VLOOKUP(A42,fin_institutions!A:D,4,0),0)</f>
        <v>4.51</v>
      </c>
      <c r="R42" s="42">
        <f>IFERROR(VLOOKUP(A42,bus_institutions!A:D,4,0),0)</f>
        <v>7.55</v>
      </c>
      <c r="S42" s="42">
        <f>IFERROR(VLOOKUP(A42,man_institutions!A:D,4,0),0)</f>
        <v>2.68</v>
      </c>
      <c r="T42" s="42">
        <f t="shared" si="2"/>
        <v>0.93700000000000006</v>
      </c>
      <c r="U42" s="42">
        <f t="shared" si="3"/>
        <v>0.872</v>
      </c>
      <c r="V42" s="42">
        <f t="shared" si="3"/>
        <v>0.96499999999999997</v>
      </c>
      <c r="W42" s="42">
        <f t="shared" si="3"/>
        <v>0.998</v>
      </c>
      <c r="X42" s="42">
        <f t="shared" si="3"/>
        <v>0.82699999999999996</v>
      </c>
      <c r="Y42" t="e">
        <f>VLOOKUP(A42,#REF!,11,0)</f>
        <v>#REF!</v>
      </c>
      <c r="Z42" t="e">
        <f>VLOOKUP(A42,#REF!,12,0)</f>
        <v>#REF!</v>
      </c>
      <c r="AA42" t="e">
        <f>VLOOKUP(A42,#REF!,13,0)</f>
        <v>#REF!</v>
      </c>
      <c r="AB42" t="e">
        <f>VLOOKUP(A42,#REF!,14,0)</f>
        <v>#REF!</v>
      </c>
      <c r="AC42">
        <v>1.49702</v>
      </c>
      <c r="AD42">
        <v>1.21505</v>
      </c>
    </row>
    <row r="43" spans="1:30" x14ac:dyDescent="0.25">
      <c r="A43" s="42" t="s">
        <v>652</v>
      </c>
      <c r="B43" s="42" t="s">
        <v>1954</v>
      </c>
      <c r="C43" s="42" t="s">
        <v>1219</v>
      </c>
      <c r="D43" s="42">
        <f>IFERROR(VLOOKUP(A43,'2020'!$A:$C,3,0),0)</f>
        <v>1</v>
      </c>
      <c r="E43" s="42">
        <f>IFERROR(VLOOKUP(A43,'2014-23'!$A:$E,3,0),0)</f>
        <v>27</v>
      </c>
      <c r="F43" s="42">
        <f>IFERROR(VLOOKUP(A43,'2020'!$A:$D,4,0),0)</f>
        <v>16</v>
      </c>
      <c r="G43" s="42">
        <f>IFERROR(VLOOKUP(A43,'2014-23'!$A:$D,4,0),0)</f>
        <v>149</v>
      </c>
      <c r="H43" s="42">
        <f t="shared" si="0"/>
        <v>3.6999999999999998E-2</v>
      </c>
      <c r="I43" s="42">
        <f t="shared" si="1"/>
        <v>0.107</v>
      </c>
      <c r="J43" s="42">
        <f>IFERROR(VLOOKUP(A43,eco_bus_institutions!A:D,3,0),"")</f>
        <v>92</v>
      </c>
      <c r="K43" s="42">
        <f>IFERROR(VLOOKUP(A43,eco_institutions!A:D,3,0),"")</f>
        <v>39</v>
      </c>
      <c r="L43" s="42">
        <f>IFERROR(VLOOKUP(A43,fin_institutions!A:D,3,0),"")</f>
        <v>24</v>
      </c>
      <c r="M43" s="42">
        <f>IFERROR(VLOOKUP(A43,bus_institutions!A:D,3,0),0)</f>
        <v>35</v>
      </c>
      <c r="N43" s="42">
        <f>IFERROR(VLOOKUP(A43,man_institutions!A:D,3,0),0)</f>
        <v>26</v>
      </c>
      <c r="O43" s="42">
        <f>IFERROR(VLOOKUP(A43,eco_bus_institutions!A:D,4,0),0)</f>
        <v>3.57</v>
      </c>
      <c r="P43" s="42">
        <f>IFERROR(VLOOKUP(A43,eco_institutions!A:D,4,0),0)</f>
        <v>2.57</v>
      </c>
      <c r="Q43" s="42">
        <f>IFERROR(VLOOKUP(A43,fin_institutions!A:D,4,0),0)</f>
        <v>4.0199999999999996</v>
      </c>
      <c r="R43" s="42">
        <f>IFERROR(VLOOKUP(A43,bus_institutions!A:D,4,0),0)</f>
        <v>4.6100000000000003</v>
      </c>
      <c r="S43" s="42">
        <f>IFERROR(VLOOKUP(A43,man_institutions!A:D,4,0),0)</f>
        <v>2.98</v>
      </c>
      <c r="T43" s="42">
        <f t="shared" si="2"/>
        <v>0.93500000000000005</v>
      </c>
      <c r="U43" s="42">
        <f t="shared" si="3"/>
        <v>0.89700000000000002</v>
      </c>
      <c r="V43" s="42">
        <f t="shared" si="3"/>
        <v>0.95299999999999996</v>
      </c>
      <c r="W43" s="42">
        <f t="shared" si="3"/>
        <v>0.94299999999999995</v>
      </c>
      <c r="X43" s="42">
        <f t="shared" si="3"/>
        <v>0.86199999999999999</v>
      </c>
      <c r="Y43" t="e">
        <f>VLOOKUP(A43,#REF!,11,0)</f>
        <v>#REF!</v>
      </c>
      <c r="Z43" t="e">
        <f>VLOOKUP(A43,#REF!,12,0)</f>
        <v>#REF!</v>
      </c>
      <c r="AA43" t="e">
        <f>VLOOKUP(A43,#REF!,13,0)</f>
        <v>#REF!</v>
      </c>
      <c r="AB43" t="e">
        <f>VLOOKUP(A43,#REF!,14,0)</f>
        <v>#REF!</v>
      </c>
      <c r="AC43">
        <v>1.1843600000000001</v>
      </c>
      <c r="AD43">
        <v>1.40605</v>
      </c>
    </row>
    <row r="44" spans="1:30" x14ac:dyDescent="0.25">
      <c r="A44" s="42" t="s">
        <v>659</v>
      </c>
      <c r="B44" s="42" t="s">
        <v>1490</v>
      </c>
      <c r="C44" s="42" t="s">
        <v>1219</v>
      </c>
      <c r="D44" s="42">
        <f>IFERROR(VLOOKUP(A44,'2020'!$A:$C,3,0),0)</f>
        <v>1</v>
      </c>
      <c r="E44" s="42">
        <f>IFERROR(VLOOKUP(A44,'2014-23'!$A:$E,3,0),0)</f>
        <v>12</v>
      </c>
      <c r="F44" s="42">
        <f>IFERROR(VLOOKUP(A44,'2020'!$A:$D,4,0),0)</f>
        <v>12</v>
      </c>
      <c r="G44" s="42">
        <f>IFERROR(VLOOKUP(A44,'2014-23'!$A:$D,4,0),0)</f>
        <v>86</v>
      </c>
      <c r="H44" s="42">
        <f t="shared" si="0"/>
        <v>8.3000000000000004E-2</v>
      </c>
      <c r="I44" s="42">
        <f t="shared" si="1"/>
        <v>0.14000000000000001</v>
      </c>
      <c r="J44" s="42">
        <f>IFERROR(VLOOKUP(A44,eco_bus_institutions!A:D,3,0),"")</f>
        <v>84</v>
      </c>
      <c r="K44" s="42">
        <f>IFERROR(VLOOKUP(A44,eco_institutions!A:D,3,0),"")</f>
        <v>53</v>
      </c>
      <c r="L44" s="42">
        <f>IFERROR(VLOOKUP(A44,fin_institutions!A:D,3,0),"")</f>
        <v>18</v>
      </c>
      <c r="M44" s="42">
        <f>IFERROR(VLOOKUP(A44,bus_institutions!A:D,3,0),0)</f>
        <v>13</v>
      </c>
      <c r="N44" s="42">
        <f>IFERROR(VLOOKUP(A44,man_institutions!A:D,3,0),0)</f>
        <v>21</v>
      </c>
      <c r="O44" s="42">
        <f>IFERROR(VLOOKUP(A44,eco_bus_institutions!A:D,4,0),0)</f>
        <v>3.51</v>
      </c>
      <c r="P44" s="42">
        <f>IFERROR(VLOOKUP(A44,eco_institutions!A:D,4,0),0)</f>
        <v>1.9</v>
      </c>
      <c r="Q44" s="42">
        <f>IFERROR(VLOOKUP(A44,fin_institutions!A:D,4,0),0)</f>
        <v>4.5199999999999996</v>
      </c>
      <c r="R44" s="42">
        <f>IFERROR(VLOOKUP(A44,bus_institutions!A:D,4,0),0)</f>
        <v>7.35</v>
      </c>
      <c r="S44" s="42">
        <f>IFERROR(VLOOKUP(A44,man_institutions!A:D,4,0),0)</f>
        <v>7.32</v>
      </c>
      <c r="T44" s="42">
        <f t="shared" si="2"/>
        <v>0.93300000000000005</v>
      </c>
      <c r="U44" s="42">
        <f t="shared" si="3"/>
        <v>0.81799999999999995</v>
      </c>
      <c r="V44" s="42">
        <f t="shared" si="3"/>
        <v>0.96699999999999997</v>
      </c>
      <c r="W44" s="42">
        <f t="shared" si="3"/>
        <v>0.997</v>
      </c>
      <c r="X44" s="42">
        <f t="shared" si="3"/>
        <v>0.997</v>
      </c>
      <c r="Y44" t="e">
        <f>VLOOKUP(A44,#REF!,11,0)</f>
        <v>#REF!</v>
      </c>
      <c r="Z44" t="e">
        <f>VLOOKUP(A44,#REF!,12,0)</f>
        <v>#REF!</v>
      </c>
      <c r="AA44" t="e">
        <f>VLOOKUP(A44,#REF!,13,0)</f>
        <v>#REF!</v>
      </c>
      <c r="AB44" t="e">
        <f>VLOOKUP(A44,#REF!,14,0)</f>
        <v>#REF!</v>
      </c>
      <c r="AC44">
        <v>-0.54705000000000004</v>
      </c>
      <c r="AD44">
        <v>1.8139700000000001</v>
      </c>
    </row>
    <row r="45" spans="1:30" x14ac:dyDescent="0.25">
      <c r="A45" s="42" t="s">
        <v>673</v>
      </c>
      <c r="B45" s="42" t="s">
        <v>1514</v>
      </c>
      <c r="C45" s="42" t="s">
        <v>1226</v>
      </c>
      <c r="D45" s="42">
        <f>IFERROR(VLOOKUP(A45,'2020'!$A:$C,3,0),0)</f>
        <v>3</v>
      </c>
      <c r="E45" s="42">
        <f>IFERROR(VLOOKUP(A45,'2014-23'!$A:$E,3,0),0)</f>
        <v>21</v>
      </c>
      <c r="F45" s="42">
        <f>IFERROR(VLOOKUP(A45,'2020'!$A:$D,4,0),0)</f>
        <v>18</v>
      </c>
      <c r="G45" s="42">
        <f>IFERROR(VLOOKUP(A45,'2014-23'!$A:$D,4,0),0)</f>
        <v>159</v>
      </c>
      <c r="H45" s="42">
        <f t="shared" si="0"/>
        <v>0.14299999999999999</v>
      </c>
      <c r="I45" s="42">
        <f t="shared" si="1"/>
        <v>0.113</v>
      </c>
      <c r="J45" s="42">
        <f>IFERROR(VLOOKUP(A45,eco_bus_institutions!A:D,3,0),"")</f>
        <v>127</v>
      </c>
      <c r="K45" s="42">
        <f>IFERROR(VLOOKUP(A45,eco_institutions!A:D,3,0),"")</f>
        <v>79</v>
      </c>
      <c r="L45" s="42">
        <f>IFERROR(VLOOKUP(A45,fin_institutions!A:D,3,0),"")</f>
        <v>20</v>
      </c>
      <c r="M45" s="42">
        <f>IFERROR(VLOOKUP(A45,bus_institutions!A:D,3,0),0)</f>
        <v>28</v>
      </c>
      <c r="N45" s="42">
        <f>IFERROR(VLOOKUP(A45,man_institutions!A:D,3,0),0)</f>
        <v>22</v>
      </c>
      <c r="O45" s="42">
        <f>IFERROR(VLOOKUP(A45,eco_bus_institutions!A:D,4,0),0)</f>
        <v>3.49</v>
      </c>
      <c r="P45" s="42">
        <f>IFERROR(VLOOKUP(A45,eco_institutions!A:D,4,0),0)</f>
        <v>3.28</v>
      </c>
      <c r="Q45" s="42">
        <f>IFERROR(VLOOKUP(A45,fin_institutions!A:D,4,0),0)</f>
        <v>4.0199999999999996</v>
      </c>
      <c r="R45" s="42">
        <f>IFERROR(VLOOKUP(A45,bus_institutions!A:D,4,0),0)</f>
        <v>3.42</v>
      </c>
      <c r="S45" s="42">
        <f>IFERROR(VLOOKUP(A45,man_institutions!A:D,4,0),0)</f>
        <v>2.95</v>
      </c>
      <c r="T45" s="42">
        <f t="shared" si="2"/>
        <v>0.93200000000000005</v>
      </c>
      <c r="U45" s="42">
        <f t="shared" si="3"/>
        <v>0.94</v>
      </c>
      <c r="V45" s="42">
        <f t="shared" si="3"/>
        <v>0.95299999999999996</v>
      </c>
      <c r="W45" s="42">
        <f t="shared" si="3"/>
        <v>0.85</v>
      </c>
      <c r="X45" s="42">
        <f t="shared" si="3"/>
        <v>0.85699999999999998</v>
      </c>
      <c r="Y45">
        <v>1</v>
      </c>
      <c r="Z45" t="e">
        <f>VLOOKUP(A45,#REF!,12,0)</f>
        <v>#REF!</v>
      </c>
      <c r="AA45" t="e">
        <f>VLOOKUP(A45,#REF!,13,0)</f>
        <v>#REF!</v>
      </c>
      <c r="AB45" t="e">
        <f>VLOOKUP(A45,#REF!,14,0)</f>
        <v>#REF!</v>
      </c>
      <c r="AC45">
        <v>-1.6316900000000001</v>
      </c>
      <c r="AD45">
        <v>2.2200899999999999</v>
      </c>
    </row>
    <row r="46" spans="1:30" x14ac:dyDescent="0.25">
      <c r="A46" s="42" t="s">
        <v>655</v>
      </c>
      <c r="B46" s="42" t="s">
        <v>1626</v>
      </c>
      <c r="C46" s="42" t="s">
        <v>1219</v>
      </c>
      <c r="D46" s="42">
        <f>IFERROR(VLOOKUP(A46,'2020'!$A:$C,3,0),0)</f>
        <v>3</v>
      </c>
      <c r="E46" s="42">
        <f>IFERROR(VLOOKUP(A46,'2014-23'!$A:$E,3,0),0)</f>
        <v>19</v>
      </c>
      <c r="F46" s="42">
        <f>IFERROR(VLOOKUP(A46,'2020'!$A:$D,4,0),0)</f>
        <v>17</v>
      </c>
      <c r="G46" s="42">
        <f>IFERROR(VLOOKUP(A46,'2014-23'!$A:$D,4,0),0)</f>
        <v>185</v>
      </c>
      <c r="H46" s="42">
        <f t="shared" si="0"/>
        <v>0.158</v>
      </c>
      <c r="I46" s="42">
        <f t="shared" si="1"/>
        <v>9.1999999999999998E-2</v>
      </c>
      <c r="J46" s="42">
        <f>IFERROR(VLOOKUP(A46,eco_bus_institutions!A:D,3,0),"")</f>
        <v>125</v>
      </c>
      <c r="K46" s="42">
        <f>IFERROR(VLOOKUP(A46,eco_institutions!A:D,3,0),"")</f>
        <v>68</v>
      </c>
      <c r="L46" s="42">
        <f>IFERROR(VLOOKUP(A46,fin_institutions!A:D,3,0),"")</f>
        <v>27</v>
      </c>
      <c r="M46" s="42">
        <f>IFERROR(VLOOKUP(A46,bus_institutions!A:D,3,0),0)</f>
        <v>27</v>
      </c>
      <c r="N46" s="42">
        <f>IFERROR(VLOOKUP(A46,man_institutions!A:D,3,0),0)</f>
        <v>29</v>
      </c>
      <c r="O46" s="42">
        <f>IFERROR(VLOOKUP(A46,eco_bus_institutions!A:D,4,0),0)</f>
        <v>3.49</v>
      </c>
      <c r="P46" s="42">
        <f>IFERROR(VLOOKUP(A46,eco_institutions!A:D,4,0),0)</f>
        <v>2.29</v>
      </c>
      <c r="Q46" s="42">
        <f>IFERROR(VLOOKUP(A46,fin_institutions!A:D,4,0),0)</f>
        <v>3.99</v>
      </c>
      <c r="R46" s="42">
        <f>IFERROR(VLOOKUP(A46,bus_institutions!A:D,4,0),0)</f>
        <v>6.58</v>
      </c>
      <c r="S46" s="42">
        <f>IFERROR(VLOOKUP(A46,man_institutions!A:D,4,0),0)</f>
        <v>4.79</v>
      </c>
      <c r="T46" s="42">
        <f t="shared" si="2"/>
        <v>0.93200000000000005</v>
      </c>
      <c r="U46" s="42">
        <f t="shared" si="3"/>
        <v>0.87</v>
      </c>
      <c r="V46" s="42">
        <f t="shared" si="3"/>
        <v>0.95</v>
      </c>
      <c r="W46" s="42">
        <f t="shared" si="3"/>
        <v>0.98699999999999999</v>
      </c>
      <c r="X46" s="42">
        <f t="shared" si="3"/>
        <v>0.96299999999999997</v>
      </c>
      <c r="Y46">
        <v>1</v>
      </c>
      <c r="Z46" t="e">
        <f>VLOOKUP(A46,#REF!,12,0)</f>
        <v>#REF!</v>
      </c>
      <c r="AA46" t="e">
        <f>VLOOKUP(A46,#REF!,13,0)</f>
        <v>#REF!</v>
      </c>
      <c r="AB46" t="e">
        <f>VLOOKUP(A46,#REF!,14,0)</f>
        <v>#REF!</v>
      </c>
      <c r="AC46">
        <v>1.4484999999999999</v>
      </c>
      <c r="AD46">
        <v>1.2027699999999999</v>
      </c>
    </row>
    <row r="47" spans="1:30" x14ac:dyDescent="0.25">
      <c r="A47" s="42" t="s">
        <v>739</v>
      </c>
      <c r="B47" s="42" t="s">
        <v>1960</v>
      </c>
      <c r="C47" s="42" t="s">
        <v>1219</v>
      </c>
      <c r="D47" s="42">
        <f>IFERROR(VLOOKUP(A47,'2020'!$A:$C,3,0),0)</f>
        <v>3</v>
      </c>
      <c r="E47" s="42">
        <f>IFERROR(VLOOKUP(A47,'2014-23'!$A:$E,3,0),0)</f>
        <v>46</v>
      </c>
      <c r="F47" s="42">
        <f>IFERROR(VLOOKUP(A47,'2020'!$A:$D,4,0),0)</f>
        <v>29</v>
      </c>
      <c r="G47" s="42">
        <f>IFERROR(VLOOKUP(A47,'2014-23'!$A:$D,4,0),0)</f>
        <v>399</v>
      </c>
      <c r="H47" s="42">
        <f t="shared" si="0"/>
        <v>6.5000000000000002E-2</v>
      </c>
      <c r="I47" s="42">
        <f t="shared" si="1"/>
        <v>7.2999999999999995E-2</v>
      </c>
      <c r="J47" s="42">
        <f>IFERROR(VLOOKUP(A47,eco_bus_institutions!A:D,3,0),"")</f>
        <v>357</v>
      </c>
      <c r="K47" s="42">
        <f>IFERROR(VLOOKUP(A47,eco_institutions!A:D,3,0),"")</f>
        <v>311</v>
      </c>
      <c r="L47" s="42">
        <f>IFERROR(VLOOKUP(A47,fin_institutions!A:D,3,0),"")</f>
        <v>152</v>
      </c>
      <c r="M47" s="42">
        <f>IFERROR(VLOOKUP(A47,bus_institutions!A:D,3,0),0)</f>
        <v>0</v>
      </c>
      <c r="N47" s="42">
        <f>IFERROR(VLOOKUP(A47,man_institutions!A:D,3,0),0)</f>
        <v>0</v>
      </c>
      <c r="O47" s="42">
        <f>IFERROR(VLOOKUP(A47,eco_bus_institutions!A:D,4,0),0)</f>
        <v>3.48</v>
      </c>
      <c r="P47" s="42">
        <f>IFERROR(VLOOKUP(A47,eco_institutions!A:D,4,0),0)</f>
        <v>3.39</v>
      </c>
      <c r="Q47" s="42">
        <f>IFERROR(VLOOKUP(A47,fin_institutions!A:D,4,0),0)</f>
        <v>1.94</v>
      </c>
      <c r="R47" s="42">
        <f>IFERROR(VLOOKUP(A47,bus_institutions!A:D,4,0),0)</f>
        <v>0</v>
      </c>
      <c r="S47" s="42">
        <f>IFERROR(VLOOKUP(A47,man_institutions!A:D,4,0),0)</f>
        <v>0</v>
      </c>
      <c r="T47" s="42">
        <f t="shared" si="2"/>
        <v>0.92800000000000005</v>
      </c>
      <c r="U47" s="42">
        <f t="shared" si="3"/>
        <v>0.94499999999999995</v>
      </c>
      <c r="V47" s="42">
        <f t="shared" si="3"/>
        <v>0.80700000000000005</v>
      </c>
      <c r="W47" s="42">
        <f t="shared" si="3"/>
        <v>0.05</v>
      </c>
      <c r="X47" s="42">
        <f t="shared" si="3"/>
        <v>0.04</v>
      </c>
      <c r="Y47" t="e">
        <f>VLOOKUP(A47,#REF!,11,0)</f>
        <v>#REF!</v>
      </c>
      <c r="Z47" t="e">
        <f>VLOOKUP(A47,#REF!,12,0)</f>
        <v>#REF!</v>
      </c>
      <c r="AA47" t="e">
        <f>VLOOKUP(A47,#REF!,13,0)</f>
        <v>#REF!</v>
      </c>
      <c r="AB47" t="e">
        <f>VLOOKUP(A47,#REF!,14,0)</f>
        <v>#REF!</v>
      </c>
      <c r="AC47">
        <v>-2.2451400000000001</v>
      </c>
      <c r="AD47">
        <v>1.9794099999999999</v>
      </c>
    </row>
    <row r="48" spans="1:30" x14ac:dyDescent="0.25">
      <c r="A48" s="42" t="s">
        <v>643</v>
      </c>
      <c r="B48" s="42" t="s">
        <v>1951</v>
      </c>
      <c r="C48" s="42" t="s">
        <v>1221</v>
      </c>
      <c r="D48" s="42">
        <f>IFERROR(VLOOKUP(A48,'2020'!$A:$C,3,0),0)</f>
        <v>1</v>
      </c>
      <c r="E48" s="42">
        <f>IFERROR(VLOOKUP(A48,'2014-23'!$A:$E,3,0),0)</f>
        <v>11</v>
      </c>
      <c r="F48" s="42">
        <f>IFERROR(VLOOKUP(A48,'2020'!$A:$D,4,0),0)</f>
        <v>5</v>
      </c>
      <c r="G48" s="42">
        <f>IFERROR(VLOOKUP(A48,'2014-23'!$A:$D,4,0),0)</f>
        <v>65</v>
      </c>
      <c r="H48" s="42">
        <f t="shared" si="0"/>
        <v>9.0999999999999998E-2</v>
      </c>
      <c r="I48" s="42">
        <f t="shared" si="1"/>
        <v>7.6999999999999999E-2</v>
      </c>
      <c r="J48" s="42">
        <f>IFERROR(VLOOKUP(A48,eco_bus_institutions!A:D,3,0),"")</f>
        <v>50</v>
      </c>
      <c r="K48" s="42">
        <f>IFERROR(VLOOKUP(A48,eco_institutions!A:D,3,0),"")</f>
        <v>36</v>
      </c>
      <c r="L48" s="42">
        <f>IFERROR(VLOOKUP(A48,fin_institutions!A:D,3,0),"")</f>
        <v>15</v>
      </c>
      <c r="M48" s="42">
        <f>IFERROR(VLOOKUP(A48,bus_institutions!A:D,3,0),0)</f>
        <v>11</v>
      </c>
      <c r="N48" s="42">
        <f>IFERROR(VLOOKUP(A48,man_institutions!A:D,3,0),0)</f>
        <v>7</v>
      </c>
      <c r="O48" s="42">
        <f>IFERROR(VLOOKUP(A48,eco_bus_institutions!A:D,4,0),0)</f>
        <v>3.48</v>
      </c>
      <c r="P48" s="42">
        <f>IFERROR(VLOOKUP(A48,eco_institutions!A:D,4,0),0)</f>
        <v>2.4300000000000002</v>
      </c>
      <c r="Q48" s="42">
        <f>IFERROR(VLOOKUP(A48,fin_institutions!A:D,4,0),0)</f>
        <v>5.61</v>
      </c>
      <c r="R48" s="42">
        <f>IFERROR(VLOOKUP(A48,bus_institutions!A:D,4,0),0)</f>
        <v>2.2799999999999998</v>
      </c>
      <c r="S48" s="42">
        <f>IFERROR(VLOOKUP(A48,man_institutions!A:D,4,0),0)</f>
        <v>2.63</v>
      </c>
      <c r="T48" s="42">
        <f t="shared" si="2"/>
        <v>0.92800000000000005</v>
      </c>
      <c r="U48" s="42">
        <f t="shared" si="3"/>
        <v>0.88200000000000001</v>
      </c>
      <c r="V48" s="42">
        <f t="shared" si="3"/>
        <v>0.99199999999999999</v>
      </c>
      <c r="W48" s="42">
        <f t="shared" si="3"/>
        <v>0.64800000000000002</v>
      </c>
      <c r="X48" s="42">
        <f t="shared" si="3"/>
        <v>0.81499999999999995</v>
      </c>
      <c r="Y48" t="e">
        <f>VLOOKUP(A48,#REF!,11,0)</f>
        <v>#REF!</v>
      </c>
      <c r="Z48" t="e">
        <f>VLOOKUP(A48,#REF!,12,0)</f>
        <v>#REF!</v>
      </c>
      <c r="AA48" t="e">
        <f>VLOOKUP(A48,#REF!,13,0)</f>
        <v>#REF!</v>
      </c>
      <c r="AB48" t="e">
        <f>VLOOKUP(A48,#REF!,14,0)</f>
        <v>#REF!</v>
      </c>
      <c r="AC48">
        <v>6.1539999999999997E-2</v>
      </c>
      <c r="AD48">
        <v>1.7874099999999999</v>
      </c>
    </row>
    <row r="49" spans="1:30" x14ac:dyDescent="0.25">
      <c r="A49" s="42" t="s">
        <v>731</v>
      </c>
      <c r="B49" s="42" t="s">
        <v>1593</v>
      </c>
      <c r="C49" s="42" t="s">
        <v>1218</v>
      </c>
      <c r="D49" s="42">
        <f>IFERROR(VLOOKUP(A49,'2020'!$A:$C,3,0),0)</f>
        <v>6</v>
      </c>
      <c r="E49" s="42">
        <f>IFERROR(VLOOKUP(A49,'2014-23'!$A:$E,3,0),0)</f>
        <v>44</v>
      </c>
      <c r="F49" s="42">
        <f>IFERROR(VLOOKUP(A49,'2020'!$A:$D,4,0),0)</f>
        <v>49</v>
      </c>
      <c r="G49" s="42">
        <f>IFERROR(VLOOKUP(A49,'2014-23'!$A:$D,4,0),0)</f>
        <v>428</v>
      </c>
      <c r="H49" s="42">
        <f t="shared" si="0"/>
        <v>0.13600000000000001</v>
      </c>
      <c r="I49" s="42">
        <f t="shared" si="1"/>
        <v>0.114</v>
      </c>
      <c r="J49" s="42">
        <f>IFERROR(VLOOKUP(A49,eco_bus_institutions!A:D,3,0),"")</f>
        <v>331</v>
      </c>
      <c r="K49" s="42">
        <f>IFERROR(VLOOKUP(A49,eco_institutions!A:D,3,0),"")</f>
        <v>281</v>
      </c>
      <c r="L49" s="42">
        <f>IFERROR(VLOOKUP(A49,fin_institutions!A:D,3,0),"")</f>
        <v>76</v>
      </c>
      <c r="M49" s="42">
        <f>IFERROR(VLOOKUP(A49,bus_institutions!A:D,3,0),0)</f>
        <v>18</v>
      </c>
      <c r="N49" s="42">
        <f>IFERROR(VLOOKUP(A49,man_institutions!A:D,3,0),0)</f>
        <v>22</v>
      </c>
      <c r="O49" s="42">
        <f>IFERROR(VLOOKUP(A49,eco_bus_institutions!A:D,4,0),0)</f>
        <v>3.42</v>
      </c>
      <c r="P49" s="42">
        <f>IFERROR(VLOOKUP(A49,eco_institutions!A:D,4,0),0)</f>
        <v>3.35</v>
      </c>
      <c r="Q49" s="42">
        <f>IFERROR(VLOOKUP(A49,fin_institutions!A:D,4,0),0)</f>
        <v>1.95</v>
      </c>
      <c r="R49" s="42">
        <f>IFERROR(VLOOKUP(A49,bus_institutions!A:D,4,0),0)</f>
        <v>3.2</v>
      </c>
      <c r="S49" s="42">
        <f>IFERROR(VLOOKUP(A49,man_institutions!A:D,4,0),0)</f>
        <v>2.65</v>
      </c>
      <c r="T49" s="42">
        <f t="shared" si="2"/>
        <v>0.92500000000000004</v>
      </c>
      <c r="U49" s="42">
        <f t="shared" si="3"/>
        <v>0.94199999999999995</v>
      </c>
      <c r="V49" s="42">
        <f t="shared" si="3"/>
        <v>0.80800000000000005</v>
      </c>
      <c r="W49" s="42">
        <f t="shared" si="3"/>
        <v>0.82499999999999996</v>
      </c>
      <c r="X49" s="42">
        <f t="shared" si="3"/>
        <v>0.82299999999999995</v>
      </c>
      <c r="Y49" t="e">
        <f>VLOOKUP(A49,#REF!,11,0)</f>
        <v>#REF!</v>
      </c>
      <c r="Z49" t="e">
        <f>VLOOKUP(A49,#REF!,12,0)</f>
        <v>#REF!</v>
      </c>
      <c r="AA49" t="e">
        <f>VLOOKUP(A49,#REF!,13,0)</f>
        <v>#REF!</v>
      </c>
      <c r="AB49" t="e">
        <f>VLOOKUP(A49,#REF!,14,0)</f>
        <v>#REF!</v>
      </c>
      <c r="AC49">
        <v>0.89527999999999996</v>
      </c>
      <c r="AD49">
        <v>1.16231</v>
      </c>
    </row>
    <row r="50" spans="1:30" x14ac:dyDescent="0.25">
      <c r="A50" s="42" t="s">
        <v>629</v>
      </c>
      <c r="B50" s="42" t="s">
        <v>1943</v>
      </c>
      <c r="C50" s="42" t="s">
        <v>1219</v>
      </c>
      <c r="D50" s="42">
        <f>IFERROR(VLOOKUP(A50,'2020'!$A:$C,3,0),0)</f>
        <v>3</v>
      </c>
      <c r="E50" s="42">
        <f>IFERROR(VLOOKUP(A50,'2014-23'!$A:$E,3,0),0)</f>
        <v>14</v>
      </c>
      <c r="F50" s="42">
        <f>IFERROR(VLOOKUP(A50,'2020'!$A:$D,4,0),0)</f>
        <v>14</v>
      </c>
      <c r="G50" s="42">
        <f>IFERROR(VLOOKUP(A50,'2014-23'!$A:$D,4,0),0)</f>
        <v>89</v>
      </c>
      <c r="H50" s="42">
        <f t="shared" si="0"/>
        <v>0.214</v>
      </c>
      <c r="I50" s="42">
        <f t="shared" si="1"/>
        <v>0.157</v>
      </c>
      <c r="J50" s="42">
        <f>IFERROR(VLOOKUP(A50,eco_bus_institutions!A:D,3,0),"")</f>
        <v>55</v>
      </c>
      <c r="K50" s="42">
        <f>IFERROR(VLOOKUP(A50,eco_institutions!A:D,3,0),"")</f>
        <v>13</v>
      </c>
      <c r="L50" s="42">
        <f>IFERROR(VLOOKUP(A50,fin_institutions!A:D,3,0),"")</f>
        <v>8</v>
      </c>
      <c r="M50" s="42">
        <f>IFERROR(VLOOKUP(A50,bus_institutions!A:D,3,0),0)</f>
        <v>39</v>
      </c>
      <c r="N50" s="42">
        <f>IFERROR(VLOOKUP(A50,man_institutions!A:D,3,0),0)</f>
        <v>19</v>
      </c>
      <c r="O50" s="42">
        <f>IFERROR(VLOOKUP(A50,eco_bus_institutions!A:D,4,0),0)</f>
        <v>3.41</v>
      </c>
      <c r="P50" s="42">
        <f>IFERROR(VLOOKUP(A50,eco_institutions!A:D,4,0),0)</f>
        <v>2.08</v>
      </c>
      <c r="Q50" s="42">
        <f>IFERROR(VLOOKUP(A50,fin_institutions!A:D,4,0),0)</f>
        <v>3.65</v>
      </c>
      <c r="R50" s="42">
        <f>IFERROR(VLOOKUP(A50,bus_institutions!A:D,4,0),0)</f>
        <v>4.24</v>
      </c>
      <c r="S50" s="42">
        <f>IFERROR(VLOOKUP(A50,man_institutions!A:D,4,0),0)</f>
        <v>3.59</v>
      </c>
      <c r="T50" s="42">
        <f t="shared" si="2"/>
        <v>0.92300000000000004</v>
      </c>
      <c r="U50" s="42">
        <f t="shared" si="3"/>
        <v>0.84199999999999997</v>
      </c>
      <c r="V50" s="42">
        <f t="shared" si="3"/>
        <v>0.93300000000000005</v>
      </c>
      <c r="W50" s="42">
        <f t="shared" si="3"/>
        <v>0.92500000000000004</v>
      </c>
      <c r="X50" s="42">
        <f t="shared" si="3"/>
        <v>0.91300000000000003</v>
      </c>
      <c r="Y50" t="e">
        <f>VLOOKUP(A50,#REF!,11,0)</f>
        <v>#REF!</v>
      </c>
      <c r="Z50" t="e">
        <f>VLOOKUP(A50,#REF!,12,0)</f>
        <v>#REF!</v>
      </c>
      <c r="AA50" t="e">
        <f>VLOOKUP(A50,#REF!,13,0)</f>
        <v>#REF!</v>
      </c>
      <c r="AB50" t="e">
        <f>VLOOKUP(A50,#REF!,14,0)</f>
        <v>#REF!</v>
      </c>
      <c r="AC50">
        <v>1.3153699999999999</v>
      </c>
      <c r="AD50">
        <v>1.1611899999999999</v>
      </c>
    </row>
    <row r="51" spans="1:30" x14ac:dyDescent="0.25">
      <c r="A51" s="42" t="s">
        <v>693</v>
      </c>
      <c r="B51" s="42" t="s">
        <v>1956</v>
      </c>
      <c r="C51" s="42" t="s">
        <v>1219</v>
      </c>
      <c r="D51" s="42">
        <f>IFERROR(VLOOKUP(A51,'2020'!$A:$C,3,0),0)</f>
        <v>2</v>
      </c>
      <c r="E51" s="42">
        <f>IFERROR(VLOOKUP(A51,'2014-23'!$A:$E,3,0),0)</f>
        <v>32</v>
      </c>
      <c r="F51" s="42">
        <f>IFERROR(VLOOKUP(A51,'2020'!$A:$D,4,0),0)</f>
        <v>15</v>
      </c>
      <c r="G51" s="42">
        <f>IFERROR(VLOOKUP(A51,'2014-23'!$A:$D,4,0),0)</f>
        <v>269</v>
      </c>
      <c r="H51" s="42">
        <f t="shared" si="0"/>
        <v>6.3E-2</v>
      </c>
      <c r="I51" s="42">
        <f t="shared" si="1"/>
        <v>5.6000000000000001E-2</v>
      </c>
      <c r="J51" s="42">
        <f>IFERROR(VLOOKUP(A51,eco_bus_institutions!A:D,3,0),"")</f>
        <v>139</v>
      </c>
      <c r="K51" s="42">
        <f>IFERROR(VLOOKUP(A51,eco_institutions!A:D,3,0),"")</f>
        <v>90</v>
      </c>
      <c r="L51" s="42">
        <f>IFERROR(VLOOKUP(A51,fin_institutions!A:D,3,0),"")</f>
        <v>26</v>
      </c>
      <c r="M51" s="42">
        <f>IFERROR(VLOOKUP(A51,bus_institutions!A:D,3,0),0)</f>
        <v>21</v>
      </c>
      <c r="N51" s="42">
        <f>IFERROR(VLOOKUP(A51,man_institutions!A:D,3,0),0)</f>
        <v>27</v>
      </c>
      <c r="O51" s="42">
        <f>IFERROR(VLOOKUP(A51,eco_bus_institutions!A:D,4,0),0)</f>
        <v>3.39</v>
      </c>
      <c r="P51" s="42">
        <f>IFERROR(VLOOKUP(A51,eco_institutions!A:D,4,0),0)</f>
        <v>3.1</v>
      </c>
      <c r="Q51" s="42">
        <f>IFERROR(VLOOKUP(A51,fin_institutions!A:D,4,0),0)</f>
        <v>4.8</v>
      </c>
      <c r="R51" s="42">
        <f>IFERROR(VLOOKUP(A51,bus_institutions!A:D,4,0),0)</f>
        <v>2.7</v>
      </c>
      <c r="S51" s="42">
        <f>IFERROR(VLOOKUP(A51,man_institutions!A:D,4,0),0)</f>
        <v>2.64</v>
      </c>
      <c r="T51" s="42">
        <f t="shared" si="2"/>
        <v>0.92200000000000004</v>
      </c>
      <c r="U51" s="42">
        <f t="shared" si="3"/>
        <v>0.93500000000000005</v>
      </c>
      <c r="V51" s="42">
        <f t="shared" si="3"/>
        <v>0.97699999999999998</v>
      </c>
      <c r="W51" s="42">
        <f t="shared" si="3"/>
        <v>0.755</v>
      </c>
      <c r="X51" s="42">
        <f t="shared" si="3"/>
        <v>0.81799999999999995</v>
      </c>
      <c r="Y51" t="e">
        <f>VLOOKUP(A51,#REF!,11,0)</f>
        <v>#REF!</v>
      </c>
      <c r="Z51" t="e">
        <f>VLOOKUP(A51,#REF!,12,0)</f>
        <v>#REF!</v>
      </c>
      <c r="AA51" t="e">
        <f>VLOOKUP(A51,#REF!,13,0)</f>
        <v>#REF!</v>
      </c>
      <c r="AB51" t="e">
        <f>VLOOKUP(A51,#REF!,14,0)</f>
        <v>#REF!</v>
      </c>
      <c r="AC51">
        <v>-0.14468</v>
      </c>
      <c r="AD51">
        <v>1.83758</v>
      </c>
    </row>
    <row r="52" spans="1:30" x14ac:dyDescent="0.25">
      <c r="A52" s="42" t="s">
        <v>667</v>
      </c>
      <c r="B52" s="42" t="s">
        <v>1457</v>
      </c>
      <c r="C52" s="42" t="s">
        <v>1219</v>
      </c>
      <c r="D52" s="42">
        <f>IFERROR(VLOOKUP(A52,'2020'!$A:$C,3,0),0)</f>
        <v>5</v>
      </c>
      <c r="E52" s="42">
        <f>IFERROR(VLOOKUP(A52,'2014-23'!$A:$E,3,0),0)</f>
        <v>22</v>
      </c>
      <c r="F52" s="42">
        <f>IFERROR(VLOOKUP(A52,'2020'!$A:$D,4,0),0)</f>
        <v>14</v>
      </c>
      <c r="G52" s="42">
        <f>IFERROR(VLOOKUP(A52,'2014-23'!$A:$D,4,0),0)</f>
        <v>139</v>
      </c>
      <c r="H52" s="42">
        <f t="shared" si="0"/>
        <v>0.22700000000000001</v>
      </c>
      <c r="I52" s="42">
        <f t="shared" si="1"/>
        <v>0.10100000000000001</v>
      </c>
      <c r="J52" s="42">
        <f>IFERROR(VLOOKUP(A52,eco_bus_institutions!A:D,3,0),"")</f>
        <v>90</v>
      </c>
      <c r="K52" s="42">
        <f>IFERROR(VLOOKUP(A52,eco_institutions!A:D,3,0),"")</f>
        <v>52</v>
      </c>
      <c r="L52" s="42">
        <f>IFERROR(VLOOKUP(A52,fin_institutions!A:D,3,0),"")</f>
        <v>19</v>
      </c>
      <c r="M52" s="42">
        <f>IFERROR(VLOOKUP(A52,bus_institutions!A:D,3,0),0)</f>
        <v>20</v>
      </c>
      <c r="N52" s="42">
        <f>IFERROR(VLOOKUP(A52,man_institutions!A:D,3,0),0)</f>
        <v>21</v>
      </c>
      <c r="O52" s="42">
        <f>IFERROR(VLOOKUP(A52,eco_bus_institutions!A:D,4,0),0)</f>
        <v>3.36</v>
      </c>
      <c r="P52" s="42">
        <f>IFERROR(VLOOKUP(A52,eco_institutions!A:D,4,0),0)</f>
        <v>2.35</v>
      </c>
      <c r="Q52" s="42">
        <f>IFERROR(VLOOKUP(A52,fin_institutions!A:D,4,0),0)</f>
        <v>3.04</v>
      </c>
      <c r="R52" s="42">
        <f>IFERROR(VLOOKUP(A52,bus_institutions!A:D,4,0),0)</f>
        <v>6.73</v>
      </c>
      <c r="S52" s="42">
        <f>IFERROR(VLOOKUP(A52,man_institutions!A:D,4,0),0)</f>
        <v>5.26</v>
      </c>
      <c r="T52" s="42">
        <f t="shared" si="2"/>
        <v>0.92</v>
      </c>
      <c r="U52" s="42">
        <f t="shared" si="3"/>
        <v>0.875</v>
      </c>
      <c r="V52" s="42">
        <f t="shared" si="3"/>
        <v>0.89700000000000002</v>
      </c>
      <c r="W52" s="42">
        <f t="shared" si="3"/>
        <v>0.99199999999999999</v>
      </c>
      <c r="X52" s="42">
        <f t="shared" si="3"/>
        <v>0.97499999999999998</v>
      </c>
      <c r="Y52" t="e">
        <f>VLOOKUP(A52,#REF!,11,0)</f>
        <v>#REF!</v>
      </c>
      <c r="Z52" t="e">
        <f>VLOOKUP(A52,#REF!,12,0)</f>
        <v>#REF!</v>
      </c>
      <c r="AA52" t="e">
        <f>VLOOKUP(A52,#REF!,13,0)</f>
        <v>#REF!</v>
      </c>
      <c r="AB52" t="e">
        <f>VLOOKUP(A52,#REF!,14,0)</f>
        <v>#REF!</v>
      </c>
      <c r="AC52">
        <v>1.4734</v>
      </c>
      <c r="AD52">
        <v>1.1484000000000001</v>
      </c>
    </row>
    <row r="53" spans="1:30" x14ac:dyDescent="0.25">
      <c r="A53" s="42" t="s">
        <v>706</v>
      </c>
      <c r="B53" s="42" t="s">
        <v>1646</v>
      </c>
      <c r="C53" s="42" t="s">
        <v>1219</v>
      </c>
      <c r="D53" s="42">
        <f>IFERROR(VLOOKUP(A53,'2020'!$A:$C,3,0),0)</f>
        <v>3</v>
      </c>
      <c r="E53" s="42">
        <f>IFERROR(VLOOKUP(A53,'2014-23'!$A:$E,3,0),0)</f>
        <v>39</v>
      </c>
      <c r="F53" s="42">
        <f>IFERROR(VLOOKUP(A53,'2020'!$A:$D,4,0),0)</f>
        <v>27</v>
      </c>
      <c r="G53" s="42">
        <f>IFERROR(VLOOKUP(A53,'2014-23'!$A:$D,4,0),0)</f>
        <v>256</v>
      </c>
      <c r="H53" s="42">
        <f t="shared" si="0"/>
        <v>7.6999999999999999E-2</v>
      </c>
      <c r="I53" s="42">
        <f t="shared" si="1"/>
        <v>0.105</v>
      </c>
      <c r="J53" s="42">
        <f>IFERROR(VLOOKUP(A53,eco_bus_institutions!A:D,3,0),"")</f>
        <v>194</v>
      </c>
      <c r="K53" s="42">
        <f>IFERROR(VLOOKUP(A53,eco_institutions!A:D,3,0),"")</f>
        <v>111</v>
      </c>
      <c r="L53" s="42">
        <f>IFERROR(VLOOKUP(A53,fin_institutions!A:D,3,0),"")</f>
        <v>44</v>
      </c>
      <c r="M53" s="42">
        <f>IFERROR(VLOOKUP(A53,bus_institutions!A:D,3,0),0)</f>
        <v>37</v>
      </c>
      <c r="N53" s="42">
        <f>IFERROR(VLOOKUP(A53,man_institutions!A:D,3,0),0)</f>
        <v>47</v>
      </c>
      <c r="O53" s="42">
        <f>IFERROR(VLOOKUP(A53,eco_bus_institutions!A:D,4,0),0)</f>
        <v>3.31</v>
      </c>
      <c r="P53" s="42">
        <f>IFERROR(VLOOKUP(A53,eco_institutions!A:D,4,0),0)</f>
        <v>2.69</v>
      </c>
      <c r="Q53" s="42">
        <f>IFERROR(VLOOKUP(A53,fin_institutions!A:D,4,0),0)</f>
        <v>3.58</v>
      </c>
      <c r="R53" s="42">
        <f>IFERROR(VLOOKUP(A53,bus_institutions!A:D,4,0),0)</f>
        <v>5.18</v>
      </c>
      <c r="S53" s="42">
        <f>IFERROR(VLOOKUP(A53,man_institutions!A:D,4,0),0)</f>
        <v>3.81</v>
      </c>
      <c r="T53" s="42">
        <f t="shared" si="2"/>
        <v>0.91800000000000004</v>
      </c>
      <c r="U53" s="42">
        <f t="shared" si="3"/>
        <v>0.90700000000000003</v>
      </c>
      <c r="V53" s="42">
        <f t="shared" si="3"/>
        <v>0.93</v>
      </c>
      <c r="W53" s="42">
        <f t="shared" si="3"/>
        <v>0.96</v>
      </c>
      <c r="X53" s="42">
        <f t="shared" si="3"/>
        <v>0.92700000000000005</v>
      </c>
      <c r="Y53" t="e">
        <f>VLOOKUP(A53,#REF!,11,0)</f>
        <v>#REF!</v>
      </c>
      <c r="Z53" t="e">
        <f>VLOOKUP(A53,#REF!,12,0)</f>
        <v>#REF!</v>
      </c>
      <c r="AA53" t="e">
        <f>VLOOKUP(A53,#REF!,13,0)</f>
        <v>#REF!</v>
      </c>
      <c r="AB53" t="e">
        <f>VLOOKUP(A53,#REF!,14,0)</f>
        <v>#REF!</v>
      </c>
      <c r="AC53">
        <v>1.2867999999999999</v>
      </c>
      <c r="AD53">
        <v>1.27075</v>
      </c>
    </row>
    <row r="54" spans="1:30" x14ac:dyDescent="0.25">
      <c r="A54" s="42" t="s">
        <v>682</v>
      </c>
      <c r="B54" s="42" t="s">
        <v>1955</v>
      </c>
      <c r="C54" s="42" t="s">
        <v>1219</v>
      </c>
      <c r="D54" s="42">
        <f>IFERROR(VLOOKUP(A54,'2020'!$A:$C,3,0),0)</f>
        <v>2</v>
      </c>
      <c r="E54" s="42">
        <f>IFERROR(VLOOKUP(A54,'2014-23'!$A:$E,3,0),0)</f>
        <v>14</v>
      </c>
      <c r="F54" s="42">
        <f>IFERROR(VLOOKUP(A54,'2020'!$A:$D,4,0),0)</f>
        <v>12</v>
      </c>
      <c r="G54" s="42">
        <f>IFERROR(VLOOKUP(A54,'2014-23'!$A:$D,4,0),0)</f>
        <v>98</v>
      </c>
      <c r="H54" s="42">
        <f t="shared" si="0"/>
        <v>0.14299999999999999</v>
      </c>
      <c r="I54" s="42">
        <f t="shared" si="1"/>
        <v>0.122</v>
      </c>
      <c r="J54" s="42">
        <f>IFERROR(VLOOKUP(A54,eco_bus_institutions!A:D,3,0),"")</f>
        <v>86</v>
      </c>
      <c r="K54" s="42">
        <f>IFERROR(VLOOKUP(A54,eco_institutions!A:D,3,0),"")</f>
        <v>42</v>
      </c>
      <c r="L54" s="42">
        <f>IFERROR(VLOOKUP(A54,fin_institutions!A:D,3,0),"")</f>
        <v>15</v>
      </c>
      <c r="M54" s="42">
        <f>IFERROR(VLOOKUP(A54,bus_institutions!A:D,3,0),0)</f>
        <v>23</v>
      </c>
      <c r="N54" s="42">
        <f>IFERROR(VLOOKUP(A54,man_institutions!A:D,3,0),0)</f>
        <v>27</v>
      </c>
      <c r="O54" s="42">
        <f>IFERROR(VLOOKUP(A54,eco_bus_institutions!A:D,4,0),0)</f>
        <v>3.27</v>
      </c>
      <c r="P54" s="42">
        <f>IFERROR(VLOOKUP(A54,eco_institutions!A:D,4,0),0)</f>
        <v>2.75</v>
      </c>
      <c r="Q54" s="42">
        <f>IFERROR(VLOOKUP(A54,fin_institutions!A:D,4,0),0)</f>
        <v>5.41</v>
      </c>
      <c r="R54" s="42">
        <f>IFERROR(VLOOKUP(A54,bus_institutions!A:D,4,0),0)</f>
        <v>4.6500000000000004</v>
      </c>
      <c r="S54" s="42">
        <f>IFERROR(VLOOKUP(A54,man_institutions!A:D,4,0),0)</f>
        <v>2.33</v>
      </c>
      <c r="T54" s="42">
        <f t="shared" si="2"/>
        <v>0.91700000000000004</v>
      </c>
      <c r="U54" s="42">
        <f t="shared" si="3"/>
        <v>0.91300000000000003</v>
      </c>
      <c r="V54" s="42">
        <f t="shared" si="3"/>
        <v>0.98799999999999999</v>
      </c>
      <c r="W54" s="42">
        <f t="shared" si="3"/>
        <v>0.94799999999999995</v>
      </c>
      <c r="X54" s="42">
        <f t="shared" si="3"/>
        <v>0.748</v>
      </c>
      <c r="Y54" t="e">
        <f>VLOOKUP(A54,#REF!,11,0)</f>
        <v>#REF!</v>
      </c>
      <c r="Z54" t="e">
        <f>VLOOKUP(A54,#REF!,12,0)</f>
        <v>#REF!</v>
      </c>
      <c r="AA54" t="e">
        <f>VLOOKUP(A54,#REF!,13,0)</f>
        <v>#REF!</v>
      </c>
      <c r="AB54" t="e">
        <f>VLOOKUP(A54,#REF!,14,0)</f>
        <v>#REF!</v>
      </c>
      <c r="AC54">
        <v>1.14411</v>
      </c>
      <c r="AD54">
        <v>1.4815100000000001</v>
      </c>
    </row>
    <row r="55" spans="1:30" x14ac:dyDescent="0.25">
      <c r="A55" s="42" t="s">
        <v>660</v>
      </c>
      <c r="B55" s="42" t="s">
        <v>1967</v>
      </c>
      <c r="C55" s="42" t="s">
        <v>1219</v>
      </c>
      <c r="D55" s="42">
        <f>IFERROR(VLOOKUP(A55,'2020'!$A:$C,3,0),0)</f>
        <v>1</v>
      </c>
      <c r="E55" s="42">
        <f>IFERROR(VLOOKUP(A55,'2014-23'!$A:$E,3,0),0)</f>
        <v>8</v>
      </c>
      <c r="F55" s="42">
        <f>IFERROR(VLOOKUP(A55,'2020'!$A:$D,4,0),0)</f>
        <v>7</v>
      </c>
      <c r="G55" s="42">
        <f>IFERROR(VLOOKUP(A55,'2014-23'!$A:$D,4,0),0)</f>
        <v>52</v>
      </c>
      <c r="H55" s="42">
        <f t="shared" si="0"/>
        <v>0.125</v>
      </c>
      <c r="I55" s="42">
        <f t="shared" si="1"/>
        <v>0.13500000000000001</v>
      </c>
      <c r="J55" s="42">
        <f>IFERROR(VLOOKUP(A55,eco_bus_institutions!A:D,3,0),"")</f>
        <v>44</v>
      </c>
      <c r="K55" s="42">
        <f>IFERROR(VLOOKUP(A55,eco_institutions!A:D,3,0),"")</f>
        <v>12</v>
      </c>
      <c r="L55" s="42">
        <f>IFERROR(VLOOKUP(A55,fin_institutions!A:D,3,0),"")</f>
        <v>16</v>
      </c>
      <c r="M55" s="42">
        <f>IFERROR(VLOOKUP(A55,bus_institutions!A:D,3,0),0)</f>
        <v>12</v>
      </c>
      <c r="N55" s="42">
        <f>IFERROR(VLOOKUP(A55,man_institutions!A:D,3,0),0)</f>
        <v>18</v>
      </c>
      <c r="O55" s="42">
        <f>IFERROR(VLOOKUP(A55,eco_bus_institutions!A:D,4,0),0)</f>
        <v>3.22</v>
      </c>
      <c r="P55" s="42">
        <f>IFERROR(VLOOKUP(A55,eco_institutions!A:D,4,0),0)</f>
        <v>3.48</v>
      </c>
      <c r="Q55" s="42">
        <f>IFERROR(VLOOKUP(A55,fin_institutions!A:D,4,0),0)</f>
        <v>5.28</v>
      </c>
      <c r="R55" s="42">
        <f>IFERROR(VLOOKUP(A55,bus_institutions!A:D,4,0),0)</f>
        <v>2.61</v>
      </c>
      <c r="S55" s="42">
        <f>IFERROR(VLOOKUP(A55,man_institutions!A:D,4,0),0)</f>
        <v>2.58</v>
      </c>
      <c r="T55" s="42">
        <f t="shared" si="2"/>
        <v>0.91500000000000004</v>
      </c>
      <c r="U55" s="42">
        <f t="shared" si="3"/>
        <v>0.94699999999999995</v>
      </c>
      <c r="V55" s="42">
        <f t="shared" si="3"/>
        <v>0.98499999999999999</v>
      </c>
      <c r="W55" s="42">
        <f t="shared" si="3"/>
        <v>0.73199999999999998</v>
      </c>
      <c r="X55" s="42">
        <f t="shared" si="3"/>
        <v>0.80200000000000005</v>
      </c>
      <c r="Y55" t="e">
        <f>VLOOKUP(A55,#REF!,11,0)</f>
        <v>#REF!</v>
      </c>
      <c r="Z55" t="e">
        <f>VLOOKUP(A55,#REF!,12,0)</f>
        <v>#REF!</v>
      </c>
      <c r="AA55" t="e">
        <f>VLOOKUP(A55,#REF!,13,0)</f>
        <v>#REF!</v>
      </c>
      <c r="AB55" t="e">
        <f>VLOOKUP(A55,#REF!,14,0)</f>
        <v>#REF!</v>
      </c>
      <c r="AC55">
        <v>-0.25650000000000001</v>
      </c>
      <c r="AD55">
        <v>1.98645</v>
      </c>
    </row>
    <row r="56" spans="1:30" x14ac:dyDescent="0.25">
      <c r="A56" s="42" t="s">
        <v>705</v>
      </c>
      <c r="B56" s="42" t="s">
        <v>1575</v>
      </c>
      <c r="C56" s="42" t="s">
        <v>1219</v>
      </c>
      <c r="D56" s="42">
        <f>IFERROR(VLOOKUP(A56,'2020'!$A:$C,3,0),0)</f>
        <v>3</v>
      </c>
      <c r="E56" s="42">
        <f>IFERROR(VLOOKUP(A56,'2014-23'!$A:$E,3,0),0)</f>
        <v>32</v>
      </c>
      <c r="F56" s="42">
        <f>IFERROR(VLOOKUP(A56,'2020'!$A:$D,4,0),0)</f>
        <v>24</v>
      </c>
      <c r="G56" s="42">
        <f>IFERROR(VLOOKUP(A56,'2014-23'!$A:$D,4,0),0)</f>
        <v>222</v>
      </c>
      <c r="H56" s="42">
        <f t="shared" si="0"/>
        <v>9.4E-2</v>
      </c>
      <c r="I56" s="42">
        <f t="shared" si="1"/>
        <v>0.108</v>
      </c>
      <c r="J56" s="42">
        <f>IFERROR(VLOOKUP(A56,eco_bus_institutions!A:D,3,0),"")</f>
        <v>156</v>
      </c>
      <c r="K56" s="42">
        <f>IFERROR(VLOOKUP(A56,eco_institutions!A:D,3,0),"")</f>
        <v>75</v>
      </c>
      <c r="L56" s="42">
        <f>IFERROR(VLOOKUP(A56,fin_institutions!A:D,3,0),"")</f>
        <v>19</v>
      </c>
      <c r="M56" s="42">
        <f>IFERROR(VLOOKUP(A56,bus_institutions!A:D,3,0),0)</f>
        <v>41</v>
      </c>
      <c r="N56" s="42">
        <f>IFERROR(VLOOKUP(A56,man_institutions!A:D,3,0),0)</f>
        <v>53</v>
      </c>
      <c r="O56" s="42">
        <f>IFERROR(VLOOKUP(A56,eco_bus_institutions!A:D,4,0),0)</f>
        <v>3.19</v>
      </c>
      <c r="P56" s="42">
        <f>IFERROR(VLOOKUP(A56,eco_institutions!A:D,4,0),0)</f>
        <v>2.79</v>
      </c>
      <c r="Q56" s="42">
        <f>IFERROR(VLOOKUP(A56,fin_institutions!A:D,4,0),0)</f>
        <v>3.3</v>
      </c>
      <c r="R56" s="42">
        <f>IFERROR(VLOOKUP(A56,bus_institutions!A:D,4,0),0)</f>
        <v>3.92</v>
      </c>
      <c r="S56" s="42">
        <f>IFERROR(VLOOKUP(A56,man_institutions!A:D,4,0),0)</f>
        <v>3.88</v>
      </c>
      <c r="T56" s="42">
        <f t="shared" si="2"/>
        <v>0.91300000000000003</v>
      </c>
      <c r="U56" s="42">
        <f t="shared" si="3"/>
        <v>0.91800000000000004</v>
      </c>
      <c r="V56" s="42">
        <f t="shared" si="3"/>
        <v>0.91300000000000003</v>
      </c>
      <c r="W56" s="42">
        <f t="shared" si="3"/>
        <v>0.89300000000000002</v>
      </c>
      <c r="X56" s="42">
        <f t="shared" si="3"/>
        <v>0.93200000000000005</v>
      </c>
      <c r="Y56" t="e">
        <f>VLOOKUP(A56,#REF!,11,0)</f>
        <v>#REF!</v>
      </c>
      <c r="Z56" t="e">
        <f>VLOOKUP(A56,#REF!,12,0)</f>
        <v>#REF!</v>
      </c>
      <c r="AA56" t="e">
        <f>VLOOKUP(A56,#REF!,13,0)</f>
        <v>#REF!</v>
      </c>
      <c r="AB56" t="e">
        <f>VLOOKUP(A56,#REF!,14,0)</f>
        <v>#REF!</v>
      </c>
      <c r="AC56">
        <v>1.0200899999999999</v>
      </c>
      <c r="AD56">
        <v>1.29575</v>
      </c>
    </row>
    <row r="57" spans="1:30" x14ac:dyDescent="0.25">
      <c r="A57" s="42" t="s">
        <v>648</v>
      </c>
      <c r="B57" s="42" t="s">
        <v>1584</v>
      </c>
      <c r="C57" s="42" t="s">
        <v>1219</v>
      </c>
      <c r="D57" s="42">
        <f>IFERROR(VLOOKUP(A57,'2020'!$A:$C,3,0),0)</f>
        <v>4</v>
      </c>
      <c r="E57" s="42">
        <f>IFERROR(VLOOKUP(A57,'2014-23'!$A:$E,3,0),0)</f>
        <v>16</v>
      </c>
      <c r="F57" s="42">
        <f>IFERROR(VLOOKUP(A57,'2020'!$A:$D,4,0),0)</f>
        <v>11</v>
      </c>
      <c r="G57" s="42">
        <f>IFERROR(VLOOKUP(A57,'2014-23'!$A:$D,4,0),0)</f>
        <v>90</v>
      </c>
      <c r="H57" s="42">
        <f t="shared" si="0"/>
        <v>0.25</v>
      </c>
      <c r="I57" s="42">
        <f t="shared" si="1"/>
        <v>0.122</v>
      </c>
      <c r="J57" s="42">
        <f>IFERROR(VLOOKUP(A57,eco_bus_institutions!A:D,3,0),"")</f>
        <v>66</v>
      </c>
      <c r="K57" s="42">
        <f>IFERROR(VLOOKUP(A57,eco_institutions!A:D,3,0),"")</f>
        <v>32</v>
      </c>
      <c r="L57" s="42">
        <f>IFERROR(VLOOKUP(A57,fin_institutions!A:D,3,0),"")</f>
        <v>6</v>
      </c>
      <c r="M57" s="42">
        <f>IFERROR(VLOOKUP(A57,bus_institutions!A:D,3,0),0)</f>
        <v>20</v>
      </c>
      <c r="N57" s="42">
        <f>IFERROR(VLOOKUP(A57,man_institutions!A:D,3,0),0)</f>
        <v>19</v>
      </c>
      <c r="O57" s="42">
        <f>IFERROR(VLOOKUP(A57,eco_bus_institutions!A:D,4,0),0)</f>
        <v>3.17</v>
      </c>
      <c r="P57" s="42">
        <f>IFERROR(VLOOKUP(A57,eco_institutions!A:D,4,0),0)</f>
        <v>1.89</v>
      </c>
      <c r="Q57" s="42">
        <f>IFERROR(VLOOKUP(A57,fin_institutions!A:D,4,0),0)</f>
        <v>3.56</v>
      </c>
      <c r="R57" s="42">
        <f>IFERROR(VLOOKUP(A57,bus_institutions!A:D,4,0),0)</f>
        <v>6.43</v>
      </c>
      <c r="S57" s="42">
        <f>IFERROR(VLOOKUP(A57,man_institutions!A:D,4,0),0)</f>
        <v>4.2699999999999996</v>
      </c>
      <c r="T57" s="42">
        <f t="shared" si="2"/>
        <v>0.91200000000000003</v>
      </c>
      <c r="U57" s="42">
        <f t="shared" si="3"/>
        <v>0.81299999999999994</v>
      </c>
      <c r="V57" s="42">
        <f t="shared" si="3"/>
        <v>0.92700000000000005</v>
      </c>
      <c r="W57" s="42">
        <f t="shared" si="3"/>
        <v>0.98299999999999998</v>
      </c>
      <c r="X57" s="42">
        <f t="shared" si="3"/>
        <v>0.94699999999999995</v>
      </c>
      <c r="Y57" t="e">
        <f>VLOOKUP(A57,#REF!,11,0)</f>
        <v>#REF!</v>
      </c>
      <c r="Z57" t="e">
        <f>VLOOKUP(A57,#REF!,12,0)</f>
        <v>#REF!</v>
      </c>
      <c r="AA57" t="e">
        <f>VLOOKUP(A57,#REF!,13,0)</f>
        <v>#REF!</v>
      </c>
      <c r="AB57" t="e">
        <f>VLOOKUP(A57,#REF!,14,0)</f>
        <v>#REF!</v>
      </c>
      <c r="AC57">
        <v>1.5305599999999999</v>
      </c>
      <c r="AD57">
        <v>0.95250999999999997</v>
      </c>
    </row>
    <row r="58" spans="1:30" x14ac:dyDescent="0.25">
      <c r="A58" s="42" t="s">
        <v>727</v>
      </c>
      <c r="B58" s="42" t="s">
        <v>1953</v>
      </c>
      <c r="C58" s="42" t="s">
        <v>1219</v>
      </c>
      <c r="D58" s="42">
        <f>IFERROR(VLOOKUP(A58,'2020'!$A:$C,3,0),0)</f>
        <v>2</v>
      </c>
      <c r="E58" s="42">
        <f>IFERROR(VLOOKUP(A58,'2014-23'!$A:$E,3,0),0)</f>
        <v>9</v>
      </c>
      <c r="F58" s="42">
        <f>IFERROR(VLOOKUP(A58,'2020'!$A:$D,4,0),0)</f>
        <v>13</v>
      </c>
      <c r="G58" s="42">
        <f>IFERROR(VLOOKUP(A58,'2014-23'!$A:$D,4,0),0)</f>
        <v>145</v>
      </c>
      <c r="H58" s="42">
        <f t="shared" si="0"/>
        <v>0.222</v>
      </c>
      <c r="I58" s="42">
        <f t="shared" si="1"/>
        <v>0.09</v>
      </c>
      <c r="J58" s="42">
        <f>IFERROR(VLOOKUP(A58,eco_bus_institutions!A:D,3,0),"")</f>
        <v>144</v>
      </c>
      <c r="K58" s="42">
        <f>IFERROR(VLOOKUP(A58,eco_institutions!A:D,3,0),"")</f>
        <v>97</v>
      </c>
      <c r="L58" s="42">
        <f>IFERROR(VLOOKUP(A58,fin_institutions!A:D,3,0),"")</f>
        <v>34</v>
      </c>
      <c r="M58" s="42">
        <f>IFERROR(VLOOKUP(A58,bus_institutions!A:D,3,0),0)</f>
        <v>18</v>
      </c>
      <c r="N58" s="42">
        <f>IFERROR(VLOOKUP(A58,man_institutions!A:D,3,0),0)</f>
        <v>23</v>
      </c>
      <c r="O58" s="42">
        <f>IFERROR(VLOOKUP(A58,eco_bus_institutions!A:D,4,0),0)</f>
        <v>3.16</v>
      </c>
      <c r="P58" s="42">
        <f>IFERROR(VLOOKUP(A58,eco_institutions!A:D,4,0),0)</f>
        <v>2.97</v>
      </c>
      <c r="Q58" s="42">
        <f>IFERROR(VLOOKUP(A58,fin_institutions!A:D,4,0),0)</f>
        <v>2.86</v>
      </c>
      <c r="R58" s="42">
        <f>IFERROR(VLOOKUP(A58,bus_institutions!A:D,4,0),0)</f>
        <v>4.9800000000000004</v>
      </c>
      <c r="S58" s="42">
        <f>IFERROR(VLOOKUP(A58,man_institutions!A:D,4,0),0)</f>
        <v>2.75</v>
      </c>
      <c r="T58" s="42">
        <f t="shared" si="2"/>
        <v>0.91</v>
      </c>
      <c r="U58" s="42">
        <f t="shared" si="3"/>
        <v>0.92800000000000005</v>
      </c>
      <c r="V58" s="42">
        <f t="shared" si="3"/>
        <v>0.88500000000000001</v>
      </c>
      <c r="W58" s="42">
        <f t="shared" si="3"/>
        <v>0.95499999999999996</v>
      </c>
      <c r="X58" s="42">
        <f t="shared" si="3"/>
        <v>0.83299999999999996</v>
      </c>
      <c r="Y58" t="e">
        <f>VLOOKUP(A58,#REF!,11,0)</f>
        <v>#REF!</v>
      </c>
      <c r="Z58" t="e">
        <f>VLOOKUP(A58,#REF!,12,0)</f>
        <v>#REF!</v>
      </c>
      <c r="AA58" t="e">
        <f>VLOOKUP(A58,#REF!,13,0)</f>
        <v>#REF!</v>
      </c>
      <c r="AB58" t="e">
        <f>VLOOKUP(A58,#REF!,14,0)</f>
        <v>#REF!</v>
      </c>
      <c r="AC58">
        <v>1.2813600000000001</v>
      </c>
      <c r="AD58">
        <v>1.25237</v>
      </c>
    </row>
    <row r="59" spans="1:30" x14ac:dyDescent="0.25">
      <c r="A59" s="42" t="s">
        <v>683</v>
      </c>
      <c r="B59" s="42" t="s">
        <v>1944</v>
      </c>
      <c r="C59" s="42" t="s">
        <v>1219</v>
      </c>
      <c r="D59" s="42">
        <f>IFERROR(VLOOKUP(A59,'2020'!$A:$C,3,0),0)</f>
        <v>1</v>
      </c>
      <c r="E59" s="42">
        <f>IFERROR(VLOOKUP(A59,'2014-23'!$A:$E,3,0),0)</f>
        <v>14</v>
      </c>
      <c r="F59" s="42">
        <f>IFERROR(VLOOKUP(A59,'2020'!$A:$D,4,0),0)</f>
        <v>7</v>
      </c>
      <c r="G59" s="42">
        <f>IFERROR(VLOOKUP(A59,'2014-23'!$A:$D,4,0),0)</f>
        <v>76</v>
      </c>
      <c r="H59" s="42">
        <f t="shared" si="0"/>
        <v>7.0999999999999994E-2</v>
      </c>
      <c r="I59" s="42">
        <f t="shared" si="1"/>
        <v>9.1999999999999998E-2</v>
      </c>
      <c r="J59" s="42">
        <f>IFERROR(VLOOKUP(A59,eco_bus_institutions!A:D,3,0),"")</f>
        <v>73</v>
      </c>
      <c r="K59" s="42">
        <f>IFERROR(VLOOKUP(A59,eco_institutions!A:D,3,0),"")</f>
        <v>40</v>
      </c>
      <c r="L59" s="42">
        <f>IFERROR(VLOOKUP(A59,fin_institutions!A:D,3,0),"")</f>
        <v>16</v>
      </c>
      <c r="M59" s="42">
        <f>IFERROR(VLOOKUP(A59,bus_institutions!A:D,3,0),0)</f>
        <v>17</v>
      </c>
      <c r="N59" s="42">
        <f>IFERROR(VLOOKUP(A59,man_institutions!A:D,3,0),0)</f>
        <v>15</v>
      </c>
      <c r="O59" s="42">
        <f>IFERROR(VLOOKUP(A59,eco_bus_institutions!A:D,4,0),0)</f>
        <v>3.15</v>
      </c>
      <c r="P59" s="42">
        <f>IFERROR(VLOOKUP(A59,eco_institutions!A:D,4,0),0)</f>
        <v>2.38</v>
      </c>
      <c r="Q59" s="42">
        <f>IFERROR(VLOOKUP(A59,fin_institutions!A:D,4,0),0)</f>
        <v>3.08</v>
      </c>
      <c r="R59" s="42">
        <f>IFERROR(VLOOKUP(A59,bus_institutions!A:D,4,0),0)</f>
        <v>5.55</v>
      </c>
      <c r="S59" s="42">
        <f>IFERROR(VLOOKUP(A59,man_institutions!A:D,4,0),0)</f>
        <v>4.55</v>
      </c>
      <c r="T59" s="42">
        <f t="shared" si="2"/>
        <v>0.90800000000000003</v>
      </c>
      <c r="U59" s="42">
        <f t="shared" si="3"/>
        <v>0.88</v>
      </c>
      <c r="V59" s="42">
        <f t="shared" si="3"/>
        <v>0.9</v>
      </c>
      <c r="W59" s="42">
        <f t="shared" si="3"/>
        <v>0.97199999999999998</v>
      </c>
      <c r="X59" s="42">
        <f t="shared" si="3"/>
        <v>0.95499999999999996</v>
      </c>
      <c r="Y59" t="e">
        <f>VLOOKUP(A59,#REF!,11,0)</f>
        <v>#REF!</v>
      </c>
      <c r="Z59" t="e">
        <f>VLOOKUP(A59,#REF!,12,0)</f>
        <v>#REF!</v>
      </c>
      <c r="AA59" t="e">
        <f>VLOOKUP(A59,#REF!,13,0)</f>
        <v>#REF!</v>
      </c>
      <c r="AB59" t="e">
        <f>VLOOKUP(A59,#REF!,14,0)</f>
        <v>#REF!</v>
      </c>
      <c r="AC59">
        <v>1.3708</v>
      </c>
      <c r="AD59">
        <v>1.10415</v>
      </c>
    </row>
    <row r="60" spans="1:30" x14ac:dyDescent="0.25">
      <c r="A60" s="42" t="s">
        <v>700</v>
      </c>
      <c r="B60" s="42" t="s">
        <v>1481</v>
      </c>
      <c r="C60" s="42" t="s">
        <v>1219</v>
      </c>
      <c r="D60" s="42">
        <f>IFERROR(VLOOKUP(A60,'2020'!$A:$C,3,0),0)</f>
        <v>1</v>
      </c>
      <c r="E60" s="42">
        <f>IFERROR(VLOOKUP(A60,'2014-23'!$A:$E,3,0),0)</f>
        <v>13</v>
      </c>
      <c r="F60" s="42">
        <f>IFERROR(VLOOKUP(A60,'2020'!$A:$D,4,0),0)</f>
        <v>6</v>
      </c>
      <c r="G60" s="42">
        <f>IFERROR(VLOOKUP(A60,'2014-23'!$A:$D,4,0),0)</f>
        <v>106</v>
      </c>
      <c r="H60" s="42">
        <f t="shared" si="0"/>
        <v>7.6999999999999999E-2</v>
      </c>
      <c r="I60" s="42">
        <f t="shared" si="1"/>
        <v>5.7000000000000002E-2</v>
      </c>
      <c r="J60" s="42">
        <f>IFERROR(VLOOKUP(A60,eco_bus_institutions!A:D,3,0),"")</f>
        <v>65</v>
      </c>
      <c r="K60" s="42">
        <f>IFERROR(VLOOKUP(A60,eco_institutions!A:D,3,0),"")</f>
        <v>31</v>
      </c>
      <c r="L60" s="42">
        <f>IFERROR(VLOOKUP(A60,fin_institutions!A:D,3,0),"")</f>
        <v>10</v>
      </c>
      <c r="M60" s="42">
        <f>IFERROR(VLOOKUP(A60,bus_institutions!A:D,3,0),0)</f>
        <v>14</v>
      </c>
      <c r="N60" s="42">
        <f>IFERROR(VLOOKUP(A60,man_institutions!A:D,3,0),0)</f>
        <v>27</v>
      </c>
      <c r="O60" s="42">
        <f>IFERROR(VLOOKUP(A60,eco_bus_institutions!A:D,4,0),0)</f>
        <v>3.13</v>
      </c>
      <c r="P60" s="42">
        <f>IFERROR(VLOOKUP(A60,eco_institutions!A:D,4,0),0)</f>
        <v>2.37</v>
      </c>
      <c r="Q60" s="42">
        <f>IFERROR(VLOOKUP(A60,fin_institutions!A:D,4,0),0)</f>
        <v>2.02</v>
      </c>
      <c r="R60" s="42">
        <f>IFERROR(VLOOKUP(A60,bus_institutions!A:D,4,0),0)</f>
        <v>2.94</v>
      </c>
      <c r="S60" s="42">
        <f>IFERROR(VLOOKUP(A60,man_institutions!A:D,4,0),0)</f>
        <v>4.05</v>
      </c>
      <c r="T60" s="42">
        <f t="shared" si="2"/>
        <v>0.90700000000000003</v>
      </c>
      <c r="U60" s="42">
        <f t="shared" si="3"/>
        <v>0.877</v>
      </c>
      <c r="V60" s="42">
        <f t="shared" si="3"/>
        <v>0.82199999999999995</v>
      </c>
      <c r="W60" s="42">
        <f t="shared" si="3"/>
        <v>0.78800000000000003</v>
      </c>
      <c r="X60" s="42">
        <f t="shared" si="3"/>
        <v>0.94</v>
      </c>
      <c r="Y60" t="e">
        <f>VLOOKUP(A60,#REF!,11,0)</f>
        <v>#REF!</v>
      </c>
      <c r="Z60" t="e">
        <f>VLOOKUP(A60,#REF!,12,0)</f>
        <v>#REF!</v>
      </c>
      <c r="AA60" t="e">
        <f>VLOOKUP(A60,#REF!,13,0)</f>
        <v>#REF!</v>
      </c>
      <c r="AB60" t="e">
        <f>VLOOKUP(A60,#REF!,14,0)</f>
        <v>#REF!</v>
      </c>
      <c r="AC60">
        <v>0.53888999999999998</v>
      </c>
      <c r="AD60">
        <v>1.02464</v>
      </c>
    </row>
    <row r="61" spans="1:30" x14ac:dyDescent="0.25">
      <c r="A61" s="42" t="s">
        <v>676</v>
      </c>
      <c r="B61" s="42" t="s">
        <v>1959</v>
      </c>
      <c r="C61" s="42" t="s">
        <v>1220</v>
      </c>
      <c r="D61" s="42">
        <f>IFERROR(VLOOKUP(A61,'2020'!$A:$C,3,0),0)</f>
        <v>1</v>
      </c>
      <c r="E61" s="42">
        <f>IFERROR(VLOOKUP(A61,'2014-23'!$A:$E,3,0),0)</f>
        <v>7</v>
      </c>
      <c r="F61" s="42">
        <f>IFERROR(VLOOKUP(A61,'2020'!$A:$D,4,0),0)</f>
        <v>8</v>
      </c>
      <c r="G61" s="42">
        <f>IFERROR(VLOOKUP(A61,'2014-23'!$A:$D,4,0),0)</f>
        <v>62</v>
      </c>
      <c r="H61" s="42">
        <f t="shared" si="0"/>
        <v>0.14299999999999999</v>
      </c>
      <c r="I61" s="42">
        <f t="shared" si="1"/>
        <v>0.129</v>
      </c>
      <c r="J61" s="42">
        <f>IFERROR(VLOOKUP(A61,eco_bus_institutions!A:D,3,0),"")</f>
        <v>44</v>
      </c>
      <c r="K61" s="42">
        <f>IFERROR(VLOOKUP(A61,eco_institutions!A:D,3,0),"")</f>
        <v>19</v>
      </c>
      <c r="L61" s="42">
        <f>IFERROR(VLOOKUP(A61,fin_institutions!A:D,3,0),"")</f>
        <v>18</v>
      </c>
      <c r="M61" s="42">
        <f>IFERROR(VLOOKUP(A61,bus_institutions!A:D,3,0),0)</f>
        <v>9</v>
      </c>
      <c r="N61" s="42">
        <f>IFERROR(VLOOKUP(A61,man_institutions!A:D,3,0),0)</f>
        <v>12</v>
      </c>
      <c r="O61" s="42">
        <f>IFERROR(VLOOKUP(A61,eco_bus_institutions!A:D,4,0),0)</f>
        <v>3.1</v>
      </c>
      <c r="P61" s="42">
        <f>IFERROR(VLOOKUP(A61,eco_institutions!A:D,4,0),0)</f>
        <v>3.39</v>
      </c>
      <c r="Q61" s="42">
        <f>IFERROR(VLOOKUP(A61,fin_institutions!A:D,4,0),0)</f>
        <v>1.52</v>
      </c>
      <c r="R61" s="42">
        <f>IFERROR(VLOOKUP(A61,bus_institutions!A:D,4,0),0)</f>
        <v>3.47</v>
      </c>
      <c r="S61" s="42">
        <f>IFERROR(VLOOKUP(A61,man_institutions!A:D,4,0),0)</f>
        <v>2.44</v>
      </c>
      <c r="T61" s="42">
        <f t="shared" si="2"/>
        <v>0.90500000000000003</v>
      </c>
      <c r="U61" s="42">
        <f t="shared" si="3"/>
        <v>0.94499999999999995</v>
      </c>
      <c r="V61" s="42">
        <f t="shared" si="3"/>
        <v>0.7</v>
      </c>
      <c r="W61" s="42">
        <f t="shared" si="3"/>
        <v>0.86199999999999999</v>
      </c>
      <c r="X61" s="42">
        <f t="shared" si="3"/>
        <v>0.78200000000000003</v>
      </c>
      <c r="Y61" t="e">
        <f>VLOOKUP(A61,#REF!,11,0)</f>
        <v>#REF!</v>
      </c>
      <c r="Z61" t="e">
        <f>VLOOKUP(A61,#REF!,12,0)</f>
        <v>#REF!</v>
      </c>
      <c r="AA61" t="e">
        <f>VLOOKUP(A61,#REF!,13,0)</f>
        <v>#REF!</v>
      </c>
      <c r="AB61" t="e">
        <f>VLOOKUP(A61,#REF!,14,0)</f>
        <v>#REF!</v>
      </c>
      <c r="AC61">
        <v>1.3397399999999999</v>
      </c>
      <c r="AD61">
        <v>0.69305000000000005</v>
      </c>
    </row>
    <row r="62" spans="1:30" x14ac:dyDescent="0.25">
      <c r="A62" s="42" t="s">
        <v>638</v>
      </c>
      <c r="B62" s="42" t="s">
        <v>1823</v>
      </c>
      <c r="C62" s="42" t="s">
        <v>1219</v>
      </c>
      <c r="D62" s="42">
        <f>IFERROR(VLOOKUP(A62,'2020'!$A:$C,3,0),0)</f>
        <v>1</v>
      </c>
      <c r="E62" s="42">
        <f>IFERROR(VLOOKUP(A62,'2014-23'!$A:$E,3,0),0)</f>
        <v>15</v>
      </c>
      <c r="F62" s="42">
        <f>IFERROR(VLOOKUP(A62,'2020'!$A:$D,4,0),0)</f>
        <v>8</v>
      </c>
      <c r="G62" s="42">
        <f>IFERROR(VLOOKUP(A62,'2014-23'!$A:$D,4,0),0)</f>
        <v>89</v>
      </c>
      <c r="H62" s="42">
        <f t="shared" si="0"/>
        <v>6.7000000000000004E-2</v>
      </c>
      <c r="I62" s="42">
        <f t="shared" si="1"/>
        <v>0.09</v>
      </c>
      <c r="J62" s="42">
        <f>IFERROR(VLOOKUP(A62,eco_bus_institutions!A:D,3,0),"")</f>
        <v>51</v>
      </c>
      <c r="K62" s="42">
        <f>IFERROR(VLOOKUP(A62,eco_institutions!A:D,3,0),"")</f>
        <v>7</v>
      </c>
      <c r="L62" s="42">
        <f>IFERROR(VLOOKUP(A62,fin_institutions!A:D,3,0),"")</f>
        <v>15</v>
      </c>
      <c r="M62" s="42">
        <f>IFERROR(VLOOKUP(A62,bus_institutions!A:D,3,0),0)</f>
        <v>23</v>
      </c>
      <c r="N62" s="42">
        <f>IFERROR(VLOOKUP(A62,man_institutions!A:D,3,0),0)</f>
        <v>18</v>
      </c>
      <c r="O62" s="42">
        <f>IFERROR(VLOOKUP(A62,eco_bus_institutions!A:D,4,0),0)</f>
        <v>3.1</v>
      </c>
      <c r="P62" s="42">
        <f>IFERROR(VLOOKUP(A62,eco_institutions!A:D,4,0),0)</f>
        <v>1.22</v>
      </c>
      <c r="Q62" s="42">
        <f>IFERROR(VLOOKUP(A62,fin_institutions!A:D,4,0),0)</f>
        <v>2.38</v>
      </c>
      <c r="R62" s="42">
        <f>IFERROR(VLOOKUP(A62,bus_institutions!A:D,4,0),0)</f>
        <v>5.53</v>
      </c>
      <c r="S62" s="42">
        <f>IFERROR(VLOOKUP(A62,man_institutions!A:D,4,0),0)</f>
        <v>2.4700000000000002</v>
      </c>
      <c r="T62" s="42">
        <f t="shared" si="2"/>
        <v>0.90500000000000003</v>
      </c>
      <c r="U62" s="42">
        <f t="shared" si="3"/>
        <v>0.53800000000000003</v>
      </c>
      <c r="V62" s="42">
        <f t="shared" si="3"/>
        <v>0.84699999999999998</v>
      </c>
      <c r="W62" s="42">
        <f t="shared" si="3"/>
        <v>0.96799999999999997</v>
      </c>
      <c r="X62" s="42">
        <f t="shared" si="3"/>
        <v>0.78500000000000003</v>
      </c>
      <c r="Y62" t="e">
        <f>VLOOKUP(A62,#REF!,11,0)</f>
        <v>#REF!</v>
      </c>
      <c r="Z62" t="e">
        <f>VLOOKUP(A62,#REF!,12,0)</f>
        <v>#REF!</v>
      </c>
      <c r="AA62" t="e">
        <f>VLOOKUP(A62,#REF!,13,0)</f>
        <v>#REF!</v>
      </c>
      <c r="AB62" t="e">
        <f>VLOOKUP(A62,#REF!,14,0)</f>
        <v>#REF!</v>
      </c>
      <c r="AC62">
        <v>1.7856000000000001</v>
      </c>
      <c r="AD62">
        <v>3.98E-3</v>
      </c>
    </row>
    <row r="63" spans="1:30" x14ac:dyDescent="0.25">
      <c r="A63" s="42" t="s">
        <v>725</v>
      </c>
      <c r="B63" s="42" t="s">
        <v>1454</v>
      </c>
      <c r="C63" s="42" t="s">
        <v>1226</v>
      </c>
      <c r="D63" s="42">
        <f>IFERROR(VLOOKUP(A63,'2020'!$A:$C,3,0),0)</f>
        <v>1</v>
      </c>
      <c r="E63" s="42">
        <f>IFERROR(VLOOKUP(A63,'2014-23'!$A:$E,3,0),0)</f>
        <v>27</v>
      </c>
      <c r="F63" s="42">
        <f>IFERROR(VLOOKUP(A63,'2020'!$A:$D,4,0),0)</f>
        <v>28</v>
      </c>
      <c r="G63" s="42">
        <f>IFERROR(VLOOKUP(A63,'2014-23'!$A:$D,4,0),0)</f>
        <v>231</v>
      </c>
      <c r="H63" s="42">
        <f t="shared" si="0"/>
        <v>3.6999999999999998E-2</v>
      </c>
      <c r="I63" s="42">
        <f t="shared" si="1"/>
        <v>0.121</v>
      </c>
      <c r="J63" s="42">
        <f>IFERROR(VLOOKUP(A63,eco_bus_institutions!A:D,3,0),"")</f>
        <v>184</v>
      </c>
      <c r="K63" s="42">
        <f>IFERROR(VLOOKUP(A63,eco_institutions!A:D,3,0),"")</f>
        <v>109</v>
      </c>
      <c r="L63" s="42">
        <f>IFERROR(VLOOKUP(A63,fin_institutions!A:D,3,0),"")</f>
        <v>44</v>
      </c>
      <c r="M63" s="42">
        <f>IFERROR(VLOOKUP(A63,bus_institutions!A:D,3,0),0)</f>
        <v>33</v>
      </c>
      <c r="N63" s="42">
        <f>IFERROR(VLOOKUP(A63,man_institutions!A:D,3,0),0)</f>
        <v>51</v>
      </c>
      <c r="O63" s="42">
        <f>IFERROR(VLOOKUP(A63,eco_bus_institutions!A:D,4,0),0)</f>
        <v>3.08</v>
      </c>
      <c r="P63" s="42">
        <f>IFERROR(VLOOKUP(A63,eco_institutions!A:D,4,0),0)</f>
        <v>2.72</v>
      </c>
      <c r="Q63" s="42">
        <f>IFERROR(VLOOKUP(A63,fin_institutions!A:D,4,0),0)</f>
        <v>3.19</v>
      </c>
      <c r="R63" s="42">
        <f>IFERROR(VLOOKUP(A63,bus_institutions!A:D,4,0),0)</f>
        <v>3.11</v>
      </c>
      <c r="S63" s="42">
        <f>IFERROR(VLOOKUP(A63,man_institutions!A:D,4,0),0)</f>
        <v>3.34</v>
      </c>
      <c r="T63" s="42">
        <f t="shared" si="2"/>
        <v>0.90200000000000002</v>
      </c>
      <c r="U63" s="42">
        <f t="shared" si="3"/>
        <v>0.91</v>
      </c>
      <c r="V63" s="42">
        <f t="shared" si="3"/>
        <v>0.90700000000000003</v>
      </c>
      <c r="W63" s="42">
        <f t="shared" si="3"/>
        <v>0.81299999999999994</v>
      </c>
      <c r="X63" s="42">
        <f t="shared" si="3"/>
        <v>0.89500000000000002</v>
      </c>
      <c r="Y63" t="e">
        <f>VLOOKUP(A63,#REF!,11,0)</f>
        <v>#REF!</v>
      </c>
      <c r="Z63" t="e">
        <f>VLOOKUP(A63,#REF!,12,0)</f>
        <v>#REF!</v>
      </c>
      <c r="AA63" t="e">
        <f>VLOOKUP(A63,#REF!,13,0)</f>
        <v>#REF!</v>
      </c>
      <c r="AB63" t="e">
        <f>VLOOKUP(A63,#REF!,14,0)</f>
        <v>#REF!</v>
      </c>
      <c r="AC63">
        <v>0.37917000000000001</v>
      </c>
      <c r="AD63">
        <v>1.5101899999999999</v>
      </c>
    </row>
    <row r="64" spans="1:30" x14ac:dyDescent="0.25">
      <c r="A64" s="42" t="s">
        <v>646</v>
      </c>
      <c r="B64" s="42" t="s">
        <v>1585</v>
      </c>
      <c r="C64" s="42" t="s">
        <v>1219</v>
      </c>
      <c r="D64" s="42">
        <f>IFERROR(VLOOKUP(A64,'2020'!$A:$C,3,0),0)</f>
        <v>1</v>
      </c>
      <c r="E64" s="42">
        <f>IFERROR(VLOOKUP(A64,'2014-23'!$A:$E,3,0),0)</f>
        <v>15</v>
      </c>
      <c r="F64" s="42">
        <f>IFERROR(VLOOKUP(A64,'2020'!$A:$D,4,0),0)</f>
        <v>17</v>
      </c>
      <c r="G64" s="42">
        <f>IFERROR(VLOOKUP(A64,'2014-23'!$A:$D,4,0),0)</f>
        <v>170</v>
      </c>
      <c r="H64" s="42">
        <f t="shared" si="0"/>
        <v>6.7000000000000004E-2</v>
      </c>
      <c r="I64" s="42">
        <f t="shared" si="1"/>
        <v>0.1</v>
      </c>
      <c r="J64" s="42">
        <f>IFERROR(VLOOKUP(A64,eco_bus_institutions!A:D,3,0),"")</f>
        <v>79</v>
      </c>
      <c r="K64" s="42">
        <f>IFERROR(VLOOKUP(A64,eco_institutions!A:D,3,0),"")</f>
        <v>19</v>
      </c>
      <c r="L64" s="42">
        <f>IFERROR(VLOOKUP(A64,fin_institutions!A:D,3,0),"")</f>
        <v>15</v>
      </c>
      <c r="M64" s="42">
        <f>IFERROR(VLOOKUP(A64,bus_institutions!A:D,3,0),0)</f>
        <v>42</v>
      </c>
      <c r="N64" s="42">
        <f>IFERROR(VLOOKUP(A64,man_institutions!A:D,3,0),0)</f>
        <v>30</v>
      </c>
      <c r="O64" s="42">
        <f>IFERROR(VLOOKUP(A64,eco_bus_institutions!A:D,4,0),0)</f>
        <v>3.05</v>
      </c>
      <c r="P64" s="42">
        <f>IFERROR(VLOOKUP(A64,eco_institutions!A:D,4,0),0)</f>
        <v>1.81</v>
      </c>
      <c r="Q64" s="42">
        <f>IFERROR(VLOOKUP(A64,fin_institutions!A:D,4,0),0)</f>
        <v>3.23</v>
      </c>
      <c r="R64" s="42">
        <f>IFERROR(VLOOKUP(A64,bus_institutions!A:D,4,0),0)</f>
        <v>4.12</v>
      </c>
      <c r="S64" s="42">
        <f>IFERROR(VLOOKUP(A64,man_institutions!A:D,4,0),0)</f>
        <v>3.79</v>
      </c>
      <c r="T64" s="42">
        <f t="shared" si="2"/>
        <v>0.9</v>
      </c>
      <c r="U64" s="42">
        <f t="shared" si="3"/>
        <v>0.79700000000000004</v>
      </c>
      <c r="V64" s="42">
        <f t="shared" si="3"/>
        <v>0.91200000000000003</v>
      </c>
      <c r="W64" s="42">
        <f t="shared" si="3"/>
        <v>0.91500000000000004</v>
      </c>
      <c r="X64" s="42">
        <f t="shared" si="3"/>
        <v>0.92500000000000004</v>
      </c>
      <c r="Y64" t="e">
        <f>VLOOKUP(A64,#REF!,11,0)</f>
        <v>#REF!</v>
      </c>
      <c r="Z64" t="e">
        <f>VLOOKUP(A64,#REF!,12,0)</f>
        <v>#REF!</v>
      </c>
      <c r="AA64" t="e">
        <f>VLOOKUP(A64,#REF!,13,0)</f>
        <v>#REF!</v>
      </c>
      <c r="AB64" t="e">
        <f>VLOOKUP(A64,#REF!,14,0)</f>
        <v>#REF!</v>
      </c>
      <c r="AC64">
        <v>1.2123900000000001</v>
      </c>
      <c r="AD64">
        <v>1.1873</v>
      </c>
    </row>
    <row r="65" spans="1:30" x14ac:dyDescent="0.25">
      <c r="A65" s="42" t="s">
        <v>672</v>
      </c>
      <c r="B65" s="42" t="s">
        <v>1361</v>
      </c>
      <c r="C65" s="42" t="s">
        <v>1219</v>
      </c>
      <c r="D65" s="42">
        <f>IFERROR(VLOOKUP(A65,'2020'!$A:$C,3,0),0)</f>
        <v>1</v>
      </c>
      <c r="E65" s="42">
        <f>IFERROR(VLOOKUP(A65,'2014-23'!$A:$E,3,0),0)</f>
        <v>9</v>
      </c>
      <c r="F65" s="42">
        <f>IFERROR(VLOOKUP(A65,'2020'!$A:$D,4,0),0)</f>
        <v>11</v>
      </c>
      <c r="G65" s="42">
        <f>IFERROR(VLOOKUP(A65,'2014-23'!$A:$D,4,0),0)</f>
        <v>88</v>
      </c>
      <c r="H65" s="42">
        <f t="shared" si="0"/>
        <v>0.111</v>
      </c>
      <c r="I65" s="42">
        <f t="shared" si="1"/>
        <v>0.125</v>
      </c>
      <c r="J65" s="42">
        <f>IFERROR(VLOOKUP(A65,eco_bus_institutions!A:D,3,0),"")</f>
        <v>66</v>
      </c>
      <c r="K65" s="42">
        <f>IFERROR(VLOOKUP(A65,eco_institutions!A:D,3,0),"")</f>
        <v>23</v>
      </c>
      <c r="L65" s="42">
        <f>IFERROR(VLOOKUP(A65,fin_institutions!A:D,3,0),"")</f>
        <v>15</v>
      </c>
      <c r="M65" s="42">
        <f>IFERROR(VLOOKUP(A65,bus_institutions!A:D,3,0),0)</f>
        <v>11</v>
      </c>
      <c r="N65" s="42">
        <f>IFERROR(VLOOKUP(A65,man_institutions!A:D,3,0),0)</f>
        <v>29</v>
      </c>
      <c r="O65" s="42">
        <f>IFERROR(VLOOKUP(A65,eco_bus_institutions!A:D,4,0),0)</f>
        <v>2.98</v>
      </c>
      <c r="P65" s="42">
        <f>IFERROR(VLOOKUP(A65,eco_institutions!A:D,4,0),0)</f>
        <v>2.63</v>
      </c>
      <c r="Q65" s="42">
        <f>IFERROR(VLOOKUP(A65,fin_institutions!A:D,4,0),0)</f>
        <v>2.02</v>
      </c>
      <c r="R65" s="42">
        <f>IFERROR(VLOOKUP(A65,bus_institutions!A:D,4,0),0)</f>
        <v>5.0599999999999996</v>
      </c>
      <c r="S65" s="42">
        <f>IFERROR(VLOOKUP(A65,man_institutions!A:D,4,0),0)</f>
        <v>2.0499999999999998</v>
      </c>
      <c r="T65" s="42">
        <f t="shared" si="2"/>
        <v>0.89800000000000002</v>
      </c>
      <c r="U65" s="42">
        <f t="shared" si="3"/>
        <v>0.9</v>
      </c>
      <c r="V65" s="42">
        <f t="shared" si="3"/>
        <v>0.82199999999999995</v>
      </c>
      <c r="W65" s="42">
        <f t="shared" si="3"/>
        <v>0.95699999999999996</v>
      </c>
      <c r="X65" s="42">
        <f t="shared" si="3"/>
        <v>0.67800000000000005</v>
      </c>
      <c r="Y65" t="e">
        <f>VLOOKUP(A65,#REF!,11,0)</f>
        <v>#REF!</v>
      </c>
      <c r="Z65" t="e">
        <f>VLOOKUP(A65,#REF!,12,0)</f>
        <v>#REF!</v>
      </c>
      <c r="AA65" t="e">
        <f>VLOOKUP(A65,#REF!,13,0)</f>
        <v>#REF!</v>
      </c>
      <c r="AB65" t="e">
        <f>VLOOKUP(A65,#REF!,14,0)</f>
        <v>#REF!</v>
      </c>
      <c r="AC65">
        <v>1.37713</v>
      </c>
      <c r="AD65">
        <v>1.0458700000000001</v>
      </c>
    </row>
    <row r="66" spans="1:30" x14ac:dyDescent="0.25">
      <c r="A66" s="42" t="s">
        <v>798</v>
      </c>
      <c r="B66" s="42" t="s">
        <v>1642</v>
      </c>
      <c r="C66" s="42" t="s">
        <v>1273</v>
      </c>
      <c r="D66" s="42">
        <f>IFERROR(VLOOKUP(A66,'2020'!$A:$C,3,0),0)</f>
        <v>0</v>
      </c>
      <c r="E66" s="42">
        <f>IFERROR(VLOOKUP(A66,'2014-23'!$A:$E,3,0),0)</f>
        <v>7</v>
      </c>
      <c r="F66" s="42">
        <f>IFERROR(VLOOKUP(A66,'2020'!$A:$D,4,0),0)</f>
        <v>10</v>
      </c>
      <c r="G66" s="42">
        <f>IFERROR(VLOOKUP(A66,'2014-23'!$A:$D,4,0),0)</f>
        <v>71</v>
      </c>
      <c r="H66" s="42">
        <f t="shared" si="0"/>
        <v>0</v>
      </c>
      <c r="I66" s="42">
        <f t="shared" si="1"/>
        <v>0.14099999999999999</v>
      </c>
      <c r="J66" s="42">
        <f>IFERROR(VLOOKUP(A66,eco_bus_institutions!A:D,3,0),"")</f>
        <v>77</v>
      </c>
      <c r="K66" s="42">
        <f>IFERROR(VLOOKUP(A66,eco_institutions!A:D,3,0),"")</f>
        <v>69</v>
      </c>
      <c r="L66" s="42">
        <f>IFERROR(VLOOKUP(A66,fin_institutions!A:D,3,0),"")</f>
        <v>9</v>
      </c>
      <c r="M66" s="42">
        <f>IFERROR(VLOOKUP(A66,bus_institutions!A:D,3,0),0)</f>
        <v>0</v>
      </c>
      <c r="N66" s="42">
        <f>IFERROR(VLOOKUP(A66,man_institutions!A:D,3,0),0)</f>
        <v>0</v>
      </c>
      <c r="O66" s="42">
        <f>IFERROR(VLOOKUP(A66,eco_bus_institutions!A:D,4,0),0)</f>
        <v>2.95</v>
      </c>
      <c r="P66" s="42">
        <f>IFERROR(VLOOKUP(A66,eco_institutions!A:D,4,0),0)</f>
        <v>2.82</v>
      </c>
      <c r="Q66" s="42">
        <f>IFERROR(VLOOKUP(A66,fin_institutions!A:D,4,0),0)</f>
        <v>2.0099999999999998</v>
      </c>
      <c r="R66" s="42">
        <f>IFERROR(VLOOKUP(A66,bus_institutions!A:D,4,0),0)</f>
        <v>0</v>
      </c>
      <c r="S66" s="42">
        <f>IFERROR(VLOOKUP(A66,man_institutions!A:D,4,0),0)</f>
        <v>0</v>
      </c>
      <c r="T66" s="42">
        <f t="shared" si="2"/>
        <v>0.89700000000000002</v>
      </c>
      <c r="U66" s="42">
        <f t="shared" si="3"/>
        <v>0.92200000000000004</v>
      </c>
      <c r="V66" s="42">
        <f t="shared" si="3"/>
        <v>0.81699999999999995</v>
      </c>
      <c r="W66" s="42">
        <f t="shared" si="3"/>
        <v>0.05</v>
      </c>
      <c r="X66" s="42">
        <f t="shared" si="3"/>
        <v>0.04</v>
      </c>
      <c r="Y66" t="e">
        <f>VLOOKUP(A66,#REF!,11,0)</f>
        <v>#REF!</v>
      </c>
      <c r="Z66" t="e">
        <f>VLOOKUP(A66,#REF!,12,0)</f>
        <v>#REF!</v>
      </c>
      <c r="AA66" t="e">
        <f>VLOOKUP(A66,#REF!,13,0)</f>
        <v>#REF!</v>
      </c>
      <c r="AB66" t="e">
        <f>VLOOKUP(A66,#REF!,14,0)</f>
        <v>#REF!</v>
      </c>
      <c r="AC66">
        <v>-2.2564500000000001</v>
      </c>
      <c r="AD66">
        <v>2.1099100000000002</v>
      </c>
    </row>
    <row r="67" spans="1:30" x14ac:dyDescent="0.25">
      <c r="A67" s="42" t="s">
        <v>704</v>
      </c>
      <c r="B67" s="42" t="s">
        <v>1516</v>
      </c>
      <c r="C67" s="42" t="s">
        <v>1219</v>
      </c>
      <c r="D67" s="42">
        <f>IFERROR(VLOOKUP(A67,'2020'!$A:$C,3,0),0)</f>
        <v>1</v>
      </c>
      <c r="E67" s="42">
        <f>IFERROR(VLOOKUP(A67,'2014-23'!$A:$E,3,0),0)</f>
        <v>14</v>
      </c>
      <c r="F67" s="42">
        <f>IFERROR(VLOOKUP(A67,'2020'!$A:$D,4,0),0)</f>
        <v>16</v>
      </c>
      <c r="G67" s="42">
        <f>IFERROR(VLOOKUP(A67,'2014-23'!$A:$D,4,0),0)</f>
        <v>93</v>
      </c>
      <c r="H67" s="42">
        <f t="shared" si="0"/>
        <v>7.0999999999999994E-2</v>
      </c>
      <c r="I67" s="42">
        <f t="shared" si="1"/>
        <v>0.17199999999999999</v>
      </c>
      <c r="J67" s="42">
        <f>IFERROR(VLOOKUP(A67,eco_bus_institutions!A:D,3,0),"")</f>
        <v>86</v>
      </c>
      <c r="K67" s="42">
        <f>IFERROR(VLOOKUP(A67,eco_institutions!A:D,3,0),"")</f>
        <v>48</v>
      </c>
      <c r="L67" s="42">
        <f>IFERROR(VLOOKUP(A67,fin_institutions!A:D,3,0),"")</f>
        <v>30</v>
      </c>
      <c r="M67" s="42">
        <f>IFERROR(VLOOKUP(A67,bus_institutions!A:D,3,0),0)</f>
        <v>17</v>
      </c>
      <c r="N67" s="42">
        <f>IFERROR(VLOOKUP(A67,man_institutions!A:D,3,0),0)</f>
        <v>14</v>
      </c>
      <c r="O67" s="42">
        <f>IFERROR(VLOOKUP(A67,eco_bus_institutions!A:D,4,0),0)</f>
        <v>2.94</v>
      </c>
      <c r="P67" s="42">
        <f>IFERROR(VLOOKUP(A67,eco_institutions!A:D,4,0),0)</f>
        <v>2.38</v>
      </c>
      <c r="Q67" s="42">
        <f>IFERROR(VLOOKUP(A67,fin_institutions!A:D,4,0),0)</f>
        <v>3.82</v>
      </c>
      <c r="R67" s="42">
        <f>IFERROR(VLOOKUP(A67,bus_institutions!A:D,4,0),0)</f>
        <v>4.0199999999999996</v>
      </c>
      <c r="S67" s="42">
        <f>IFERROR(VLOOKUP(A67,man_institutions!A:D,4,0),0)</f>
        <v>3.33</v>
      </c>
      <c r="T67" s="42">
        <f t="shared" si="2"/>
        <v>0.89500000000000002</v>
      </c>
      <c r="U67" s="42">
        <f t="shared" si="3"/>
        <v>0.88</v>
      </c>
      <c r="V67" s="42">
        <f t="shared" si="3"/>
        <v>0.93500000000000005</v>
      </c>
      <c r="W67" s="42">
        <f t="shared" si="3"/>
        <v>0.90500000000000003</v>
      </c>
      <c r="X67" s="42">
        <f t="shared" ref="X67:X130" si="4">ROUND(IFERROR((601-IFERROR(_xlfn.RANK.EQ(S67,S:S),""))/600,0),3)</f>
        <v>0.89300000000000002</v>
      </c>
      <c r="Y67" t="e">
        <f>VLOOKUP(A67,#REF!,11,0)</f>
        <v>#REF!</v>
      </c>
      <c r="Z67" t="e">
        <f>VLOOKUP(A67,#REF!,12,0)</f>
        <v>#REF!</v>
      </c>
      <c r="AA67" t="e">
        <f>VLOOKUP(A67,#REF!,13,0)</f>
        <v>#REF!</v>
      </c>
      <c r="AB67" t="e">
        <f>VLOOKUP(A67,#REF!,14,0)</f>
        <v>#REF!</v>
      </c>
      <c r="AC67">
        <v>0.98248000000000002</v>
      </c>
      <c r="AD67">
        <v>1.45529</v>
      </c>
    </row>
    <row r="68" spans="1:30" x14ac:dyDescent="0.25">
      <c r="A68" s="42" t="s">
        <v>656</v>
      </c>
      <c r="B68" s="42" t="s">
        <v>1926</v>
      </c>
      <c r="C68" s="42" t="s">
        <v>1219</v>
      </c>
      <c r="D68" s="42">
        <f>IFERROR(VLOOKUP(A68,'2020'!$A:$C,3,0),0)</f>
        <v>0</v>
      </c>
      <c r="E68" s="42">
        <f>IFERROR(VLOOKUP(A68,'2014-23'!$A:$E,3,0),0)</f>
        <v>4</v>
      </c>
      <c r="F68" s="42">
        <f>IFERROR(VLOOKUP(A68,'2020'!$A:$D,4,0),0)</f>
        <v>11</v>
      </c>
      <c r="G68" s="42">
        <f>IFERROR(VLOOKUP(A68,'2014-23'!$A:$D,4,0),0)</f>
        <v>57</v>
      </c>
      <c r="H68" s="42">
        <f t="shared" ref="H68:H131" si="5">IFERROR(ROUND(D68/E68,3),0)</f>
        <v>0</v>
      </c>
      <c r="I68" s="42">
        <f t="shared" ref="I68:I131" si="6">IFERROR(ROUND(F68/G68,3),0)</f>
        <v>0.193</v>
      </c>
      <c r="J68" s="42">
        <f>IFERROR(VLOOKUP(A68,eco_bus_institutions!A:D,3,0),"")</f>
        <v>45</v>
      </c>
      <c r="K68" s="42">
        <f>IFERROR(VLOOKUP(A68,eco_institutions!A:D,3,0),"")</f>
        <v>17</v>
      </c>
      <c r="L68" s="42">
        <f>IFERROR(VLOOKUP(A68,fin_institutions!A:D,3,0),"")</f>
        <v>5</v>
      </c>
      <c r="M68" s="42">
        <f>IFERROR(VLOOKUP(A68,bus_institutions!A:D,3,0),0)</f>
        <v>24</v>
      </c>
      <c r="N68" s="42">
        <f>IFERROR(VLOOKUP(A68,man_institutions!A:D,3,0),0)</f>
        <v>16</v>
      </c>
      <c r="O68" s="42">
        <f>IFERROR(VLOOKUP(A68,eco_bus_institutions!A:D,4,0),0)</f>
        <v>2.91</v>
      </c>
      <c r="P68" s="42">
        <f>IFERROR(VLOOKUP(A68,eco_institutions!A:D,4,0),0)</f>
        <v>1.82</v>
      </c>
      <c r="Q68" s="42">
        <f>IFERROR(VLOOKUP(A68,fin_institutions!A:D,4,0),0)</f>
        <v>2.16</v>
      </c>
      <c r="R68" s="42">
        <f>IFERROR(VLOOKUP(A68,bus_institutions!A:D,4,0),0)</f>
        <v>4.25</v>
      </c>
      <c r="S68" s="42">
        <f>IFERROR(VLOOKUP(A68,man_institutions!A:D,4,0),0)</f>
        <v>3.19</v>
      </c>
      <c r="T68" s="42">
        <f t="shared" ref="T68:T131" si="7">ROUND(IFERROR((601-_xlfn.RANK.EQ(O68,O:O))/600,0),3)</f>
        <v>0.89300000000000002</v>
      </c>
      <c r="U68" s="42">
        <f t="shared" ref="U68:X131" si="8">ROUND(IFERROR((601-IFERROR(_xlfn.RANK.EQ(P68,P:P),""))/600,0),3)</f>
        <v>0.79800000000000004</v>
      </c>
      <c r="V68" s="42">
        <f t="shared" si="8"/>
        <v>0.83299999999999996</v>
      </c>
      <c r="W68" s="42">
        <f t="shared" si="8"/>
        <v>0.92700000000000005</v>
      </c>
      <c r="X68" s="42">
        <f t="shared" si="4"/>
        <v>0.88</v>
      </c>
      <c r="Y68" t="e">
        <f>VLOOKUP(A68,#REF!,11,0)</f>
        <v>#REF!</v>
      </c>
      <c r="Z68" t="e">
        <f>VLOOKUP(A68,#REF!,12,0)</f>
        <v>#REF!</v>
      </c>
      <c r="AA68" t="e">
        <f>VLOOKUP(A68,#REF!,13,0)</f>
        <v>#REF!</v>
      </c>
      <c r="AB68" t="e">
        <f>VLOOKUP(A68,#REF!,14,0)</f>
        <v>#REF!</v>
      </c>
      <c r="AC68">
        <v>1.2808999999999999</v>
      </c>
      <c r="AD68">
        <v>0.85097999999999996</v>
      </c>
    </row>
    <row r="69" spans="1:30" x14ac:dyDescent="0.25">
      <c r="A69" s="42" t="s">
        <v>677</v>
      </c>
      <c r="B69" s="42" t="s">
        <v>1594</v>
      </c>
      <c r="C69" s="42" t="s">
        <v>1225</v>
      </c>
      <c r="D69" s="42">
        <f>IFERROR(VLOOKUP(A69,'2020'!$A:$C,3,0),0)</f>
        <v>3</v>
      </c>
      <c r="E69" s="42">
        <f>IFERROR(VLOOKUP(A69,'2014-23'!$A:$E,3,0),0)</f>
        <v>23</v>
      </c>
      <c r="F69" s="42">
        <f>IFERROR(VLOOKUP(A69,'2020'!$A:$D,4,0),0)</f>
        <v>13</v>
      </c>
      <c r="G69" s="42">
        <f>IFERROR(VLOOKUP(A69,'2014-23'!$A:$D,4,0),0)</f>
        <v>142</v>
      </c>
      <c r="H69" s="42">
        <f t="shared" si="5"/>
        <v>0.13</v>
      </c>
      <c r="I69" s="42">
        <f t="shared" si="6"/>
        <v>9.1999999999999998E-2</v>
      </c>
      <c r="J69" s="42">
        <f>IFERROR(VLOOKUP(A69,eco_bus_institutions!A:D,3,0),"")</f>
        <v>85</v>
      </c>
      <c r="K69" s="42">
        <f>IFERROR(VLOOKUP(A69,eco_institutions!A:D,3,0),"")</f>
        <v>45</v>
      </c>
      <c r="L69" s="42">
        <f>IFERROR(VLOOKUP(A69,fin_institutions!A:D,3,0),"")</f>
        <v>21</v>
      </c>
      <c r="M69" s="42">
        <f>IFERROR(VLOOKUP(A69,bus_institutions!A:D,3,0),0)</f>
        <v>16</v>
      </c>
      <c r="N69" s="42">
        <f>IFERROR(VLOOKUP(A69,man_institutions!A:D,3,0),0)</f>
        <v>26</v>
      </c>
      <c r="O69" s="42">
        <f>IFERROR(VLOOKUP(A69,eco_bus_institutions!A:D,4,0),0)</f>
        <v>2.91</v>
      </c>
      <c r="P69" s="42">
        <f>IFERROR(VLOOKUP(A69,eco_institutions!A:D,4,0),0)</f>
        <v>2.2599999999999998</v>
      </c>
      <c r="Q69" s="42">
        <f>IFERROR(VLOOKUP(A69,fin_institutions!A:D,4,0),0)</f>
        <v>3.41</v>
      </c>
      <c r="R69" s="42">
        <f>IFERROR(VLOOKUP(A69,bus_institutions!A:D,4,0),0)</f>
        <v>4.75</v>
      </c>
      <c r="S69" s="42">
        <f>IFERROR(VLOOKUP(A69,man_institutions!A:D,4,0),0)</f>
        <v>2.65</v>
      </c>
      <c r="T69" s="42">
        <f t="shared" si="7"/>
        <v>0.89300000000000002</v>
      </c>
      <c r="U69" s="42">
        <f t="shared" si="8"/>
        <v>0.86299999999999999</v>
      </c>
      <c r="V69" s="42">
        <f t="shared" si="8"/>
        <v>0.91700000000000004</v>
      </c>
      <c r="W69" s="42">
        <f t="shared" si="8"/>
        <v>0.95</v>
      </c>
      <c r="X69" s="42">
        <f t="shared" si="4"/>
        <v>0.82299999999999995</v>
      </c>
      <c r="Y69" t="e">
        <f>VLOOKUP(A69,#REF!,11,0)</f>
        <v>#REF!</v>
      </c>
      <c r="Z69" t="e">
        <f>VLOOKUP(A69,#REF!,12,0)</f>
        <v>#REF!</v>
      </c>
      <c r="AA69" t="e">
        <f>VLOOKUP(A69,#REF!,13,0)</f>
        <v>#REF!</v>
      </c>
      <c r="AB69" t="e">
        <f>VLOOKUP(A69,#REF!,14,0)</f>
        <v>#REF!</v>
      </c>
      <c r="AC69">
        <v>1.2454499999999999</v>
      </c>
      <c r="AD69">
        <v>1.27491</v>
      </c>
    </row>
    <row r="70" spans="1:30" x14ac:dyDescent="0.25">
      <c r="A70" s="42" t="s">
        <v>751</v>
      </c>
      <c r="B70" s="42" t="s">
        <v>1464</v>
      </c>
      <c r="C70" s="42" t="s">
        <v>1219</v>
      </c>
      <c r="D70" s="42">
        <f>IFERROR(VLOOKUP(A70,'2020'!$A:$C,3,0),0)</f>
        <v>2</v>
      </c>
      <c r="E70" s="42">
        <f>IFERROR(VLOOKUP(A70,'2014-23'!$A:$E,3,0),0)</f>
        <v>12</v>
      </c>
      <c r="F70" s="42">
        <f>IFERROR(VLOOKUP(A70,'2020'!$A:$D,4,0),0)</f>
        <v>11</v>
      </c>
      <c r="G70" s="42">
        <f>IFERROR(VLOOKUP(A70,'2014-23'!$A:$D,4,0),0)</f>
        <v>103</v>
      </c>
      <c r="H70" s="42">
        <f t="shared" si="5"/>
        <v>0.16700000000000001</v>
      </c>
      <c r="I70" s="42">
        <f t="shared" si="6"/>
        <v>0.107</v>
      </c>
      <c r="J70" s="42">
        <f>IFERROR(VLOOKUP(A70,eco_bus_institutions!A:D,3,0),"")</f>
        <v>110</v>
      </c>
      <c r="K70" s="42">
        <f>IFERROR(VLOOKUP(A70,eco_institutions!A:D,3,0),"")</f>
        <v>81</v>
      </c>
      <c r="L70" s="42">
        <f>IFERROR(VLOOKUP(A70,fin_institutions!A:D,3,0),"")</f>
        <v>10</v>
      </c>
      <c r="M70" s="42">
        <f>IFERROR(VLOOKUP(A70,bus_institutions!A:D,3,0),0)</f>
        <v>9</v>
      </c>
      <c r="N70" s="42">
        <f>IFERROR(VLOOKUP(A70,man_institutions!A:D,3,0),0)</f>
        <v>24</v>
      </c>
      <c r="O70" s="42">
        <f>IFERROR(VLOOKUP(A70,eco_bus_institutions!A:D,4,0),0)</f>
        <v>2.87</v>
      </c>
      <c r="P70" s="42">
        <f>IFERROR(VLOOKUP(A70,eco_institutions!A:D,4,0),0)</f>
        <v>2.5</v>
      </c>
      <c r="Q70" s="42">
        <f>IFERROR(VLOOKUP(A70,fin_institutions!A:D,4,0),0)</f>
        <v>1.56</v>
      </c>
      <c r="R70" s="42">
        <f>IFERROR(VLOOKUP(A70,bus_institutions!A:D,4,0),0)</f>
        <v>2.66</v>
      </c>
      <c r="S70" s="42">
        <f>IFERROR(VLOOKUP(A70,man_institutions!A:D,4,0),0)</f>
        <v>2.86</v>
      </c>
      <c r="T70" s="42">
        <f t="shared" si="7"/>
        <v>0.89</v>
      </c>
      <c r="U70" s="42">
        <f t="shared" si="8"/>
        <v>0.89200000000000002</v>
      </c>
      <c r="V70" s="42">
        <f t="shared" si="8"/>
        <v>0.72</v>
      </c>
      <c r="W70" s="42">
        <f t="shared" si="8"/>
        <v>0.74299999999999999</v>
      </c>
      <c r="X70" s="42">
        <f t="shared" si="4"/>
        <v>0.85</v>
      </c>
      <c r="Y70" t="e">
        <f>VLOOKUP(A70,#REF!,11,0)</f>
        <v>#REF!</v>
      </c>
      <c r="Z70" t="e">
        <f>VLOOKUP(A70,#REF!,12,0)</f>
        <v>#REF!</v>
      </c>
      <c r="AA70" t="e">
        <f>VLOOKUP(A70,#REF!,13,0)</f>
        <v>#REF!</v>
      </c>
      <c r="AB70" t="e">
        <f>VLOOKUP(A70,#REF!,14,0)</f>
        <v>#REF!</v>
      </c>
      <c r="AC70">
        <v>-0.14030000000000001</v>
      </c>
      <c r="AD70">
        <v>1.1968000000000001</v>
      </c>
    </row>
    <row r="71" spans="1:30" x14ac:dyDescent="0.25">
      <c r="A71" s="42" t="s">
        <v>722</v>
      </c>
      <c r="B71" s="42" t="s">
        <v>1930</v>
      </c>
      <c r="C71" s="42" t="s">
        <v>1226</v>
      </c>
      <c r="D71" s="42">
        <f>IFERROR(VLOOKUP(A71,'2020'!$A:$C,3,0),0)</f>
        <v>1</v>
      </c>
      <c r="E71" s="42">
        <f>IFERROR(VLOOKUP(A71,'2014-23'!$A:$E,3,0),0)</f>
        <v>8</v>
      </c>
      <c r="F71" s="42">
        <f>IFERROR(VLOOKUP(A71,'2020'!$A:$D,4,0),0)</f>
        <v>12</v>
      </c>
      <c r="G71" s="42">
        <f>IFERROR(VLOOKUP(A71,'2014-23'!$A:$D,4,0),0)</f>
        <v>83</v>
      </c>
      <c r="H71" s="42">
        <f t="shared" si="5"/>
        <v>0.125</v>
      </c>
      <c r="I71" s="42">
        <f t="shared" si="6"/>
        <v>0.14499999999999999</v>
      </c>
      <c r="J71" s="42">
        <f>IFERROR(VLOOKUP(A71,eco_bus_institutions!A:D,3,0),"")</f>
        <v>86</v>
      </c>
      <c r="K71" s="42">
        <f>IFERROR(VLOOKUP(A71,eco_institutions!A:D,3,0),"")</f>
        <v>44</v>
      </c>
      <c r="L71" s="42">
        <f>IFERROR(VLOOKUP(A71,fin_institutions!A:D,3,0),"")</f>
        <v>13</v>
      </c>
      <c r="M71" s="42">
        <f>IFERROR(VLOOKUP(A71,bus_institutions!A:D,3,0),0)</f>
        <v>21</v>
      </c>
      <c r="N71" s="42">
        <f>IFERROR(VLOOKUP(A71,man_institutions!A:D,3,0),0)</f>
        <v>28</v>
      </c>
      <c r="O71" s="42">
        <f>IFERROR(VLOOKUP(A71,eco_bus_institutions!A:D,4,0),0)</f>
        <v>2.87</v>
      </c>
      <c r="P71" s="42">
        <f>IFERROR(VLOOKUP(A71,eco_institutions!A:D,4,0),0)</f>
        <v>1.81</v>
      </c>
      <c r="Q71" s="42">
        <f>IFERROR(VLOOKUP(A71,fin_institutions!A:D,4,0),0)</f>
        <v>2.57</v>
      </c>
      <c r="R71" s="42">
        <f>IFERROR(VLOOKUP(A71,bus_institutions!A:D,4,0),0)</f>
        <v>3.73</v>
      </c>
      <c r="S71" s="42">
        <f>IFERROR(VLOOKUP(A71,man_institutions!A:D,4,0),0)</f>
        <v>4.3899999999999997</v>
      </c>
      <c r="T71" s="42">
        <f t="shared" si="7"/>
        <v>0.89</v>
      </c>
      <c r="U71" s="42">
        <f t="shared" si="8"/>
        <v>0.79700000000000004</v>
      </c>
      <c r="V71" s="42">
        <f t="shared" si="8"/>
        <v>0.86299999999999999</v>
      </c>
      <c r="W71" s="42">
        <f t="shared" si="8"/>
        <v>0.87</v>
      </c>
      <c r="X71" s="42">
        <f t="shared" si="4"/>
        <v>0.95</v>
      </c>
      <c r="Y71" t="e">
        <f>VLOOKUP(A71,#REF!,11,0)</f>
        <v>#REF!</v>
      </c>
      <c r="Z71" t="e">
        <f>VLOOKUP(A71,#REF!,12,0)</f>
        <v>#REF!</v>
      </c>
      <c r="AA71" t="e">
        <f>VLOOKUP(A71,#REF!,13,0)</f>
        <v>#REF!</v>
      </c>
      <c r="AB71" t="e">
        <f>VLOOKUP(A71,#REF!,14,0)</f>
        <v>#REF!</v>
      </c>
      <c r="AC71">
        <v>0.72328999999999999</v>
      </c>
      <c r="AD71">
        <v>1.0900399999999999</v>
      </c>
    </row>
    <row r="72" spans="1:30" x14ac:dyDescent="0.25">
      <c r="A72" s="42" t="s">
        <v>896</v>
      </c>
      <c r="B72" s="42" t="s">
        <v>1958</v>
      </c>
      <c r="C72" s="42" t="s">
        <v>1223</v>
      </c>
      <c r="D72" s="42">
        <f>IFERROR(VLOOKUP(A72,'2020'!$A:$C,3,0),0)</f>
        <v>1</v>
      </c>
      <c r="E72" s="42">
        <f>IFERROR(VLOOKUP(A72,'2014-23'!$A:$E,3,0),0)</f>
        <v>4</v>
      </c>
      <c r="F72" s="42">
        <f>IFERROR(VLOOKUP(A72,'2020'!$A:$D,4,0),0)</f>
        <v>5</v>
      </c>
      <c r="G72" s="42">
        <f>IFERROR(VLOOKUP(A72,'2014-23'!$A:$D,4,0),0)</f>
        <v>53</v>
      </c>
      <c r="H72" s="42">
        <f t="shared" si="5"/>
        <v>0.25</v>
      </c>
      <c r="I72" s="42">
        <f t="shared" si="6"/>
        <v>9.4E-2</v>
      </c>
      <c r="J72" s="42">
        <f>IFERROR(VLOOKUP(A72,eco_bus_institutions!A:D,3,0),"")</f>
        <v>40</v>
      </c>
      <c r="K72" s="42">
        <f>IFERROR(VLOOKUP(A72,eco_institutions!A:D,3,0),"")</f>
        <v>26</v>
      </c>
      <c r="L72" s="42" t="str">
        <f>IFERROR(VLOOKUP(A72,fin_institutions!A:D,3,0),"")</f>
        <v/>
      </c>
      <c r="M72" s="42">
        <f>IFERROR(VLOOKUP(A72,bus_institutions!A:D,3,0),0)</f>
        <v>0</v>
      </c>
      <c r="N72" s="42">
        <f>IFERROR(VLOOKUP(A72,man_institutions!A:D,3,0),0)</f>
        <v>16</v>
      </c>
      <c r="O72" s="42">
        <f>IFERROR(VLOOKUP(A72,eco_bus_institutions!A:D,4,0),0)</f>
        <v>2.87</v>
      </c>
      <c r="P72" s="42">
        <f>IFERROR(VLOOKUP(A72,eco_institutions!A:D,4,0),0)</f>
        <v>3.73</v>
      </c>
      <c r="Q72" s="42">
        <f>IFERROR(VLOOKUP(A72,fin_institutions!A:D,4,0),0)</f>
        <v>0</v>
      </c>
      <c r="R72" s="42">
        <f>IFERROR(VLOOKUP(A72,bus_institutions!A:D,4,0),0)</f>
        <v>0</v>
      </c>
      <c r="S72" s="42">
        <f>IFERROR(VLOOKUP(A72,man_institutions!A:D,4,0),0)</f>
        <v>1.04</v>
      </c>
      <c r="T72" s="42">
        <f t="shared" si="7"/>
        <v>0.89</v>
      </c>
      <c r="U72" s="42">
        <f t="shared" si="8"/>
        <v>0.95499999999999996</v>
      </c>
      <c r="V72" s="42">
        <f t="shared" si="8"/>
        <v>5.8000000000000003E-2</v>
      </c>
      <c r="W72" s="42">
        <f t="shared" si="8"/>
        <v>0.05</v>
      </c>
      <c r="X72" s="42">
        <f t="shared" si="4"/>
        <v>6.8000000000000005E-2</v>
      </c>
      <c r="Y72" t="e">
        <f>VLOOKUP(A72,#REF!,11,0)</f>
        <v>#REF!</v>
      </c>
      <c r="Z72" t="e">
        <f>VLOOKUP(A72,#REF!,12,0)</f>
        <v>#REF!</v>
      </c>
      <c r="AA72" t="e">
        <f>VLOOKUP(A72,#REF!,13,0)</f>
        <v>#REF!</v>
      </c>
      <c r="AB72" t="e">
        <f>VLOOKUP(A72,#REF!,14,0)</f>
        <v>#REF!</v>
      </c>
      <c r="AC72">
        <v>-1.9974000000000001</v>
      </c>
      <c r="AD72">
        <v>0.61641000000000001</v>
      </c>
    </row>
    <row r="73" spans="1:30" x14ac:dyDescent="0.25">
      <c r="A73" s="42" t="s">
        <v>666</v>
      </c>
      <c r="B73" s="42" t="s">
        <v>1934</v>
      </c>
      <c r="C73" s="42" t="s">
        <v>1219</v>
      </c>
      <c r="D73" s="42">
        <f>IFERROR(VLOOKUP(A73,'2020'!$A:$C,3,0),0)</f>
        <v>0</v>
      </c>
      <c r="E73" s="42">
        <f>IFERROR(VLOOKUP(A73,'2014-23'!$A:$E,3,0),0)</f>
        <v>15</v>
      </c>
      <c r="F73" s="42">
        <f>IFERROR(VLOOKUP(A73,'2020'!$A:$D,4,0),0)</f>
        <v>9</v>
      </c>
      <c r="G73" s="42">
        <f>IFERROR(VLOOKUP(A73,'2014-23'!$A:$D,4,0),0)</f>
        <v>106</v>
      </c>
      <c r="H73" s="42">
        <f t="shared" si="5"/>
        <v>0</v>
      </c>
      <c r="I73" s="42">
        <f t="shared" si="6"/>
        <v>8.5000000000000006E-2</v>
      </c>
      <c r="J73" s="42">
        <f>IFERROR(VLOOKUP(A73,eco_bus_institutions!A:D,3,0),"")</f>
        <v>54</v>
      </c>
      <c r="K73" s="42">
        <f>IFERROR(VLOOKUP(A73,eco_institutions!A:D,3,0),"")</f>
        <v>15</v>
      </c>
      <c r="L73" s="42">
        <f>IFERROR(VLOOKUP(A73,fin_institutions!A:D,3,0),"")</f>
        <v>15</v>
      </c>
      <c r="M73" s="42">
        <f>IFERROR(VLOOKUP(A73,bus_institutions!A:D,3,0),0)</f>
        <v>22</v>
      </c>
      <c r="N73" s="42">
        <f>IFERROR(VLOOKUP(A73,man_institutions!A:D,3,0),0)</f>
        <v>19</v>
      </c>
      <c r="O73" s="42">
        <f>IFERROR(VLOOKUP(A73,eco_bus_institutions!A:D,4,0),0)</f>
        <v>2.86</v>
      </c>
      <c r="P73" s="42">
        <f>IFERROR(VLOOKUP(A73,eco_institutions!A:D,4,0),0)</f>
        <v>1.75</v>
      </c>
      <c r="Q73" s="42">
        <f>IFERROR(VLOOKUP(A73,fin_institutions!A:D,4,0),0)</f>
        <v>3.5</v>
      </c>
      <c r="R73" s="42">
        <f>IFERROR(VLOOKUP(A73,bus_institutions!A:D,4,0),0)</f>
        <v>4.07</v>
      </c>
      <c r="S73" s="42">
        <f>IFERROR(VLOOKUP(A73,man_institutions!A:D,4,0),0)</f>
        <v>4.03</v>
      </c>
      <c r="T73" s="42">
        <f t="shared" si="7"/>
        <v>0.88500000000000001</v>
      </c>
      <c r="U73" s="42">
        <f t="shared" si="8"/>
        <v>0.77800000000000002</v>
      </c>
      <c r="V73" s="42">
        <f t="shared" si="8"/>
        <v>0.92</v>
      </c>
      <c r="W73" s="42">
        <f t="shared" si="8"/>
        <v>0.91200000000000003</v>
      </c>
      <c r="X73" s="42">
        <f t="shared" si="4"/>
        <v>0.93799999999999994</v>
      </c>
      <c r="Y73" t="e">
        <f>VLOOKUP(A73,#REF!,11,0)</f>
        <v>#REF!</v>
      </c>
      <c r="Z73" t="e">
        <f>VLOOKUP(A73,#REF!,12,0)</f>
        <v>#REF!</v>
      </c>
      <c r="AA73" t="e">
        <f>VLOOKUP(A73,#REF!,13,0)</f>
        <v>#REF!</v>
      </c>
      <c r="AB73" t="e">
        <f>VLOOKUP(A73,#REF!,14,0)</f>
        <v>#REF!</v>
      </c>
      <c r="AC73">
        <v>1.20628</v>
      </c>
      <c r="AD73">
        <v>1.1862200000000001</v>
      </c>
    </row>
    <row r="74" spans="1:30" x14ac:dyDescent="0.25">
      <c r="A74" s="42" t="s">
        <v>671</v>
      </c>
      <c r="B74" s="42" t="s">
        <v>1957</v>
      </c>
      <c r="C74" s="42" t="s">
        <v>1223</v>
      </c>
      <c r="D74" s="42">
        <f>IFERROR(VLOOKUP(A74,'2020'!$A:$C,3,0),0)</f>
        <v>3</v>
      </c>
      <c r="E74" s="42">
        <f>IFERROR(VLOOKUP(A74,'2014-23'!$A:$E,3,0),0)</f>
        <v>11</v>
      </c>
      <c r="F74" s="42">
        <f>IFERROR(VLOOKUP(A74,'2020'!$A:$D,4,0),0)</f>
        <v>17</v>
      </c>
      <c r="G74" s="42">
        <f>IFERROR(VLOOKUP(A74,'2014-23'!$A:$D,4,0),0)</f>
        <v>133</v>
      </c>
      <c r="H74" s="42">
        <f t="shared" si="5"/>
        <v>0.27300000000000002</v>
      </c>
      <c r="I74" s="42">
        <f t="shared" si="6"/>
        <v>0.128</v>
      </c>
      <c r="J74" s="42">
        <f>IFERROR(VLOOKUP(A74,eco_bus_institutions!A:D,3,0),"")</f>
        <v>103</v>
      </c>
      <c r="K74" s="42">
        <f>IFERROR(VLOOKUP(A74,eco_institutions!A:D,3,0),"")</f>
        <v>31</v>
      </c>
      <c r="L74" s="42">
        <f>IFERROR(VLOOKUP(A74,fin_institutions!A:D,3,0),"")</f>
        <v>13</v>
      </c>
      <c r="M74" s="42">
        <f>IFERROR(VLOOKUP(A74,bus_institutions!A:D,3,0),0)</f>
        <v>35</v>
      </c>
      <c r="N74" s="42">
        <f>IFERROR(VLOOKUP(A74,man_institutions!A:D,3,0),0)</f>
        <v>48</v>
      </c>
      <c r="O74" s="42">
        <f>IFERROR(VLOOKUP(A74,eco_bus_institutions!A:D,4,0),0)</f>
        <v>2.83</v>
      </c>
      <c r="P74" s="42">
        <f>IFERROR(VLOOKUP(A74,eco_institutions!A:D,4,0),0)</f>
        <v>3.08</v>
      </c>
      <c r="Q74" s="42">
        <f>IFERROR(VLOOKUP(A74,fin_institutions!A:D,4,0),0)</f>
        <v>2.85</v>
      </c>
      <c r="R74" s="42">
        <f>IFERROR(VLOOKUP(A74,bus_institutions!A:D,4,0),0)</f>
        <v>2.4700000000000002</v>
      </c>
      <c r="S74" s="42">
        <f>IFERROR(VLOOKUP(A74,man_institutions!A:D,4,0),0)</f>
        <v>2.37</v>
      </c>
      <c r="T74" s="42">
        <f t="shared" si="7"/>
        <v>0.88300000000000001</v>
      </c>
      <c r="U74" s="42">
        <f t="shared" si="8"/>
        <v>0.93300000000000005</v>
      </c>
      <c r="V74" s="42">
        <f t="shared" si="8"/>
        <v>0.88300000000000001</v>
      </c>
      <c r="W74" s="42">
        <f t="shared" si="8"/>
        <v>0.70299999999999996</v>
      </c>
      <c r="X74" s="42">
        <f t="shared" si="4"/>
        <v>0.76</v>
      </c>
      <c r="Y74" t="e">
        <f>VLOOKUP(A74,#REF!,11,0)</f>
        <v>#REF!</v>
      </c>
      <c r="Z74" t="e">
        <f>VLOOKUP(A74,#REF!,12,0)</f>
        <v>#REF!</v>
      </c>
      <c r="AA74" t="e">
        <f>VLOOKUP(A74,#REF!,13,0)</f>
        <v>#REF!</v>
      </c>
      <c r="AB74" t="e">
        <f>VLOOKUP(A74,#REF!,14,0)</f>
        <v>#REF!</v>
      </c>
      <c r="AC74">
        <v>0.60397999999999996</v>
      </c>
      <c r="AD74">
        <v>1.5212300000000001</v>
      </c>
    </row>
    <row r="75" spans="1:30" x14ac:dyDescent="0.25">
      <c r="A75" s="42" t="s">
        <v>668</v>
      </c>
      <c r="B75" s="42" t="s">
        <v>1545</v>
      </c>
      <c r="C75" s="42" t="s">
        <v>1219</v>
      </c>
      <c r="D75" s="42">
        <f>IFERROR(VLOOKUP(A75,'2020'!$A:$C,3,0),0)</f>
        <v>3</v>
      </c>
      <c r="E75" s="42">
        <f>IFERROR(VLOOKUP(A75,'2014-23'!$A:$E,3,0),0)</f>
        <v>45</v>
      </c>
      <c r="F75" s="42">
        <f>IFERROR(VLOOKUP(A75,'2020'!$A:$D,4,0),0)</f>
        <v>38</v>
      </c>
      <c r="G75" s="42">
        <f>IFERROR(VLOOKUP(A75,'2014-23'!$A:$D,4,0),0)</f>
        <v>321</v>
      </c>
      <c r="H75" s="42">
        <f t="shared" si="5"/>
        <v>6.7000000000000004E-2</v>
      </c>
      <c r="I75" s="42">
        <f t="shared" si="6"/>
        <v>0.11799999999999999</v>
      </c>
      <c r="J75" s="42">
        <f>IFERROR(VLOOKUP(A75,eco_bus_institutions!A:D,3,0),"")</f>
        <v>199</v>
      </c>
      <c r="K75" s="42">
        <f>IFERROR(VLOOKUP(A75,eco_institutions!A:D,3,0),"")</f>
        <v>76</v>
      </c>
      <c r="L75" s="42">
        <f>IFERROR(VLOOKUP(A75,fin_institutions!A:D,3,0),"")</f>
        <v>34</v>
      </c>
      <c r="M75" s="42">
        <f>IFERROR(VLOOKUP(A75,bus_institutions!A:D,3,0),0)</f>
        <v>85</v>
      </c>
      <c r="N75" s="42">
        <f>IFERROR(VLOOKUP(A75,man_institutions!A:D,3,0),0)</f>
        <v>70</v>
      </c>
      <c r="O75" s="42">
        <f>IFERROR(VLOOKUP(A75,eco_bus_institutions!A:D,4,0),0)</f>
        <v>2.82</v>
      </c>
      <c r="P75" s="42">
        <f>IFERROR(VLOOKUP(A75,eco_institutions!A:D,4,0),0)</f>
        <v>1.72</v>
      </c>
      <c r="Q75" s="42">
        <f>IFERROR(VLOOKUP(A75,fin_institutions!A:D,4,0),0)</f>
        <v>3.95</v>
      </c>
      <c r="R75" s="42">
        <f>IFERROR(VLOOKUP(A75,bus_institutions!A:D,4,0),0)</f>
        <v>3.7</v>
      </c>
      <c r="S75" s="42">
        <f>IFERROR(VLOOKUP(A75,man_institutions!A:D,4,0),0)</f>
        <v>2.67</v>
      </c>
      <c r="T75" s="42">
        <f t="shared" si="7"/>
        <v>0.88200000000000001</v>
      </c>
      <c r="U75" s="42">
        <f t="shared" si="8"/>
        <v>0.76700000000000002</v>
      </c>
      <c r="V75" s="42">
        <f t="shared" si="8"/>
        <v>0.94699999999999995</v>
      </c>
      <c r="W75" s="42">
        <f t="shared" si="8"/>
        <v>0.86699999999999999</v>
      </c>
      <c r="X75" s="42">
        <f t="shared" si="4"/>
        <v>0.82499999999999996</v>
      </c>
      <c r="Y75" t="e">
        <f>VLOOKUP(A75,#REF!,11,0)</f>
        <v>#REF!</v>
      </c>
      <c r="Z75" t="e">
        <f>VLOOKUP(A75,#REF!,12,0)</f>
        <v>#REF!</v>
      </c>
      <c r="AA75" t="e">
        <f>VLOOKUP(A75,#REF!,13,0)</f>
        <v>#REF!</v>
      </c>
      <c r="AB75" t="e">
        <f>VLOOKUP(A75,#REF!,14,0)</f>
        <v>#REF!</v>
      </c>
      <c r="AC75">
        <v>1.08954</v>
      </c>
      <c r="AD75">
        <v>1.14045</v>
      </c>
    </row>
    <row r="76" spans="1:30" x14ac:dyDescent="0.25">
      <c r="A76" s="42" t="s">
        <v>711</v>
      </c>
      <c r="B76" s="42" t="s">
        <v>1578</v>
      </c>
      <c r="C76" s="42" t="s">
        <v>1219</v>
      </c>
      <c r="D76" s="42">
        <f>IFERROR(VLOOKUP(A76,'2020'!$A:$C,3,0),0)</f>
        <v>5</v>
      </c>
      <c r="E76" s="42">
        <f>IFERROR(VLOOKUP(A76,'2014-23'!$A:$E,3,0),0)</f>
        <v>33</v>
      </c>
      <c r="F76" s="42">
        <f>IFERROR(VLOOKUP(A76,'2020'!$A:$D,4,0),0)</f>
        <v>35</v>
      </c>
      <c r="G76" s="42">
        <f>IFERROR(VLOOKUP(A76,'2014-23'!$A:$D,4,0),0)</f>
        <v>280</v>
      </c>
      <c r="H76" s="42">
        <f t="shared" si="5"/>
        <v>0.152</v>
      </c>
      <c r="I76" s="42">
        <f t="shared" si="6"/>
        <v>0.125</v>
      </c>
      <c r="J76" s="42">
        <f>IFERROR(VLOOKUP(A76,eco_bus_institutions!A:D,3,0),"")</f>
        <v>220</v>
      </c>
      <c r="K76" s="42">
        <f>IFERROR(VLOOKUP(A76,eco_institutions!A:D,3,0),"")</f>
        <v>131</v>
      </c>
      <c r="L76" s="42">
        <f>IFERROR(VLOOKUP(A76,fin_institutions!A:D,3,0),"")</f>
        <v>37</v>
      </c>
      <c r="M76" s="42">
        <f>IFERROR(VLOOKUP(A76,bus_institutions!A:D,3,0),0)</f>
        <v>37</v>
      </c>
      <c r="N76" s="42">
        <f>IFERROR(VLOOKUP(A76,man_institutions!A:D,3,0),0)</f>
        <v>51</v>
      </c>
      <c r="O76" s="42">
        <f>IFERROR(VLOOKUP(A76,eco_bus_institutions!A:D,4,0),0)</f>
        <v>2.8</v>
      </c>
      <c r="P76" s="42">
        <f>IFERROR(VLOOKUP(A76,eco_institutions!A:D,4,0),0)</f>
        <v>2.1</v>
      </c>
      <c r="Q76" s="42">
        <f>IFERROR(VLOOKUP(A76,fin_institutions!A:D,4,0),0)</f>
        <v>3.03</v>
      </c>
      <c r="R76" s="42">
        <f>IFERROR(VLOOKUP(A76,bus_institutions!A:D,4,0),0)</f>
        <v>4.51</v>
      </c>
      <c r="S76" s="42">
        <f>IFERROR(VLOOKUP(A76,man_institutions!A:D,4,0),0)</f>
        <v>3.67</v>
      </c>
      <c r="T76" s="42">
        <f t="shared" si="7"/>
        <v>0.88</v>
      </c>
      <c r="U76" s="42">
        <f t="shared" si="8"/>
        <v>0.84699999999999998</v>
      </c>
      <c r="V76" s="42">
        <f t="shared" si="8"/>
        <v>0.89500000000000002</v>
      </c>
      <c r="W76" s="42">
        <f t="shared" si="8"/>
        <v>0.94</v>
      </c>
      <c r="X76" s="42">
        <f t="shared" si="4"/>
        <v>0.92</v>
      </c>
      <c r="Y76" t="e">
        <f>VLOOKUP(A76,#REF!,11,0)</f>
        <v>#REF!</v>
      </c>
      <c r="Z76" t="e">
        <f>VLOOKUP(A76,#REF!,12,0)</f>
        <v>#REF!</v>
      </c>
      <c r="AA76" t="e">
        <f>VLOOKUP(A76,#REF!,13,0)</f>
        <v>#REF!</v>
      </c>
      <c r="AB76" t="e">
        <f>VLOOKUP(A76,#REF!,14,0)</f>
        <v>#REF!</v>
      </c>
      <c r="AC76">
        <v>1.2280199999999999</v>
      </c>
      <c r="AD76">
        <v>1.1628000000000001</v>
      </c>
    </row>
    <row r="77" spans="1:30" x14ac:dyDescent="0.25">
      <c r="A77" s="42" t="s">
        <v>744</v>
      </c>
      <c r="B77" s="42" t="s">
        <v>1547</v>
      </c>
      <c r="C77" s="42" t="s">
        <v>1218</v>
      </c>
      <c r="D77" s="42">
        <f>IFERROR(VLOOKUP(A77,'2020'!$A:$C,3,0),0)</f>
        <v>0</v>
      </c>
      <c r="E77" s="42">
        <f>IFERROR(VLOOKUP(A77,'2014-23'!$A:$E,3,0),0)</f>
        <v>21</v>
      </c>
      <c r="F77" s="42">
        <f>IFERROR(VLOOKUP(A77,'2020'!$A:$D,4,0),0)</f>
        <v>26</v>
      </c>
      <c r="G77" s="42">
        <f>IFERROR(VLOOKUP(A77,'2014-23'!$A:$D,4,0),0)</f>
        <v>262</v>
      </c>
      <c r="H77" s="42">
        <f t="shared" si="5"/>
        <v>0</v>
      </c>
      <c r="I77" s="42">
        <f t="shared" si="6"/>
        <v>9.9000000000000005E-2</v>
      </c>
      <c r="J77" s="42">
        <f>IFERROR(VLOOKUP(A77,eco_bus_institutions!A:D,3,0),"")</f>
        <v>194</v>
      </c>
      <c r="K77" s="42">
        <f>IFERROR(VLOOKUP(A77,eco_institutions!A:D,3,0),"")</f>
        <v>103</v>
      </c>
      <c r="L77" s="42">
        <f>IFERROR(VLOOKUP(A77,fin_institutions!A:D,3,0),"")</f>
        <v>25</v>
      </c>
      <c r="M77" s="42">
        <f>IFERROR(VLOOKUP(A77,bus_institutions!A:D,3,0),0)</f>
        <v>50</v>
      </c>
      <c r="N77" s="42">
        <f>IFERROR(VLOOKUP(A77,man_institutions!A:D,3,0),0)</f>
        <v>59</v>
      </c>
      <c r="O77" s="42">
        <f>IFERROR(VLOOKUP(A77,eco_bus_institutions!A:D,4,0),0)</f>
        <v>2.75</v>
      </c>
      <c r="P77" s="42">
        <f>IFERROR(VLOOKUP(A77,eco_institutions!A:D,4,0),0)</f>
        <v>2.68</v>
      </c>
      <c r="Q77" s="42">
        <f>IFERROR(VLOOKUP(A77,fin_institutions!A:D,4,0),0)</f>
        <v>1.89</v>
      </c>
      <c r="R77" s="42">
        <f>IFERROR(VLOOKUP(A77,bus_institutions!A:D,4,0),0)</f>
        <v>3.07</v>
      </c>
      <c r="S77" s="42">
        <f>IFERROR(VLOOKUP(A77,man_institutions!A:D,4,0),0)</f>
        <v>2.99</v>
      </c>
      <c r="T77" s="42">
        <f t="shared" si="7"/>
        <v>0.878</v>
      </c>
      <c r="U77" s="42">
        <f t="shared" si="8"/>
        <v>0.90500000000000003</v>
      </c>
      <c r="V77" s="42">
        <f t="shared" si="8"/>
        <v>0.79500000000000004</v>
      </c>
      <c r="W77" s="42">
        <f t="shared" si="8"/>
        <v>0.80300000000000005</v>
      </c>
      <c r="X77" s="42">
        <f t="shared" si="4"/>
        <v>0.86499999999999999</v>
      </c>
      <c r="Y77" t="e">
        <f>VLOOKUP(A77,#REF!,11,0)</f>
        <v>#REF!</v>
      </c>
      <c r="Z77" t="e">
        <f>VLOOKUP(A77,#REF!,12,0)</f>
        <v>#REF!</v>
      </c>
      <c r="AA77" t="e">
        <f>VLOOKUP(A77,#REF!,13,0)</f>
        <v>#REF!</v>
      </c>
      <c r="AB77" t="e">
        <f>VLOOKUP(A77,#REF!,14,0)</f>
        <v>#REF!</v>
      </c>
      <c r="AC77">
        <v>0.82130000000000003</v>
      </c>
      <c r="AD77">
        <v>1.0798300000000001</v>
      </c>
    </row>
    <row r="78" spans="1:30" x14ac:dyDescent="0.25">
      <c r="A78" s="42" t="s">
        <v>686</v>
      </c>
      <c r="B78" s="42" t="s">
        <v>1495</v>
      </c>
      <c r="C78" s="42" t="s">
        <v>1219</v>
      </c>
      <c r="D78" s="42">
        <f>IFERROR(VLOOKUP(A78,'2020'!$A:$C,3,0),0)</f>
        <v>1</v>
      </c>
      <c r="E78" s="42">
        <f>IFERROR(VLOOKUP(A78,'2014-23'!$A:$E,3,0),0)</f>
        <v>10</v>
      </c>
      <c r="F78" s="42">
        <f>IFERROR(VLOOKUP(A78,'2020'!$A:$D,4,0),0)</f>
        <v>10</v>
      </c>
      <c r="G78" s="42">
        <f>IFERROR(VLOOKUP(A78,'2014-23'!$A:$D,4,0),0)</f>
        <v>64</v>
      </c>
      <c r="H78" s="42">
        <f t="shared" si="5"/>
        <v>0.1</v>
      </c>
      <c r="I78" s="42">
        <f t="shared" si="6"/>
        <v>0.156</v>
      </c>
      <c r="J78" s="42">
        <f>IFERROR(VLOOKUP(A78,eco_bus_institutions!A:D,3,0),"")</f>
        <v>59</v>
      </c>
      <c r="K78" s="42">
        <f>IFERROR(VLOOKUP(A78,eco_institutions!A:D,3,0),"")</f>
        <v>32</v>
      </c>
      <c r="L78" s="42">
        <f>IFERROR(VLOOKUP(A78,fin_institutions!A:D,3,0),"")</f>
        <v>12</v>
      </c>
      <c r="M78" s="42">
        <f>IFERROR(VLOOKUP(A78,bus_institutions!A:D,3,0),0)</f>
        <v>12</v>
      </c>
      <c r="N78" s="42">
        <f>IFERROR(VLOOKUP(A78,man_institutions!A:D,3,0),0)</f>
        <v>13</v>
      </c>
      <c r="O78" s="42">
        <f>IFERROR(VLOOKUP(A78,eco_bus_institutions!A:D,4,0),0)</f>
        <v>2.74</v>
      </c>
      <c r="P78" s="42">
        <f>IFERROR(VLOOKUP(A78,eco_institutions!A:D,4,0),0)</f>
        <v>2.16</v>
      </c>
      <c r="Q78" s="42">
        <f>IFERROR(VLOOKUP(A78,fin_institutions!A:D,4,0),0)</f>
        <v>5.54</v>
      </c>
      <c r="R78" s="42">
        <f>IFERROR(VLOOKUP(A78,bus_institutions!A:D,4,0),0)</f>
        <v>2.25</v>
      </c>
      <c r="S78" s="42">
        <f>IFERROR(VLOOKUP(A78,man_institutions!A:D,4,0),0)</f>
        <v>2.94</v>
      </c>
      <c r="T78" s="42">
        <f t="shared" si="7"/>
        <v>0.877</v>
      </c>
      <c r="U78" s="42">
        <f t="shared" si="8"/>
        <v>0.85299999999999998</v>
      </c>
      <c r="V78" s="42">
        <f t="shared" si="8"/>
        <v>0.99</v>
      </c>
      <c r="W78" s="42">
        <f t="shared" si="8"/>
        <v>0.64</v>
      </c>
      <c r="X78" s="42">
        <f t="shared" si="4"/>
        <v>0.85499999999999998</v>
      </c>
      <c r="Y78" t="e">
        <f>VLOOKUP(A78,#REF!,11,0)</f>
        <v>#REF!</v>
      </c>
      <c r="Z78" t="e">
        <f>VLOOKUP(A78,#REF!,12,0)</f>
        <v>#REF!</v>
      </c>
      <c r="AA78" t="e">
        <f>VLOOKUP(A78,#REF!,13,0)</f>
        <v>#REF!</v>
      </c>
      <c r="AB78" t="e">
        <f>VLOOKUP(A78,#REF!,14,0)</f>
        <v>#REF!</v>
      </c>
      <c r="AC78">
        <v>0.10519000000000001</v>
      </c>
      <c r="AD78">
        <v>1.6507099999999999</v>
      </c>
    </row>
    <row r="79" spans="1:30" x14ac:dyDescent="0.25">
      <c r="A79" s="42" t="s">
        <v>772</v>
      </c>
      <c r="B79" s="42" t="s">
        <v>1574</v>
      </c>
      <c r="C79" s="42" t="s">
        <v>1219</v>
      </c>
      <c r="D79" s="42">
        <f>IFERROR(VLOOKUP(A79,'2020'!$A:$C,3,0),0)</f>
        <v>1</v>
      </c>
      <c r="E79" s="42">
        <f>IFERROR(VLOOKUP(A79,'2014-23'!$A:$E,3,0),0)</f>
        <v>9</v>
      </c>
      <c r="F79" s="42">
        <f>IFERROR(VLOOKUP(A79,'2020'!$A:$D,4,0),0)</f>
        <v>7</v>
      </c>
      <c r="G79" s="42">
        <f>IFERROR(VLOOKUP(A79,'2014-23'!$A:$D,4,0),0)</f>
        <v>80</v>
      </c>
      <c r="H79" s="42">
        <f t="shared" si="5"/>
        <v>0.111</v>
      </c>
      <c r="I79" s="42">
        <f t="shared" si="6"/>
        <v>8.7999999999999995E-2</v>
      </c>
      <c r="J79" s="42">
        <f>IFERROR(VLOOKUP(A79,eco_bus_institutions!A:D,3,0),"")</f>
        <v>67</v>
      </c>
      <c r="K79" s="42">
        <f>IFERROR(VLOOKUP(A79,eco_institutions!A:D,3,0),"")</f>
        <v>33</v>
      </c>
      <c r="L79" s="42">
        <f>IFERROR(VLOOKUP(A79,fin_institutions!A:D,3,0),"")</f>
        <v>19</v>
      </c>
      <c r="M79" s="42">
        <f>IFERROR(VLOOKUP(A79,bus_institutions!A:D,3,0),0)</f>
        <v>12</v>
      </c>
      <c r="N79" s="42">
        <f>IFERROR(VLOOKUP(A79,man_institutions!A:D,3,0),0)</f>
        <v>19</v>
      </c>
      <c r="O79" s="42">
        <f>IFERROR(VLOOKUP(A79,eco_bus_institutions!A:D,4,0),0)</f>
        <v>2.71</v>
      </c>
      <c r="P79" s="42">
        <f>IFERROR(VLOOKUP(A79,eco_institutions!A:D,4,0),0)</f>
        <v>2.29</v>
      </c>
      <c r="Q79" s="42">
        <f>IFERROR(VLOOKUP(A79,fin_institutions!A:D,4,0),0)</f>
        <v>3.41</v>
      </c>
      <c r="R79" s="42">
        <f>IFERROR(VLOOKUP(A79,bus_institutions!A:D,4,0),0)</f>
        <v>3.43</v>
      </c>
      <c r="S79" s="42">
        <f>IFERROR(VLOOKUP(A79,man_institutions!A:D,4,0),0)</f>
        <v>3.17</v>
      </c>
      <c r="T79" s="42">
        <f t="shared" si="7"/>
        <v>0.875</v>
      </c>
      <c r="U79" s="42">
        <f t="shared" si="8"/>
        <v>0.87</v>
      </c>
      <c r="V79" s="42">
        <f t="shared" si="8"/>
        <v>0.91700000000000004</v>
      </c>
      <c r="W79" s="42">
        <f t="shared" si="8"/>
        <v>0.85299999999999998</v>
      </c>
      <c r="X79" s="42">
        <f t="shared" si="4"/>
        <v>0.878</v>
      </c>
      <c r="Y79" t="e">
        <f>VLOOKUP(A79,#REF!,11,0)</f>
        <v>#REF!</v>
      </c>
      <c r="Z79" t="e">
        <f>VLOOKUP(A79,#REF!,12,0)</f>
        <v>#REF!</v>
      </c>
      <c r="AA79" t="e">
        <f>VLOOKUP(A79,#REF!,13,0)</f>
        <v>#REF!</v>
      </c>
      <c r="AB79" t="e">
        <f>VLOOKUP(A79,#REF!,14,0)</f>
        <v>#REF!</v>
      </c>
      <c r="AC79">
        <v>0.47833999999999999</v>
      </c>
      <c r="AD79">
        <v>1.38873</v>
      </c>
    </row>
    <row r="80" spans="1:30" x14ac:dyDescent="0.25">
      <c r="A80" s="42" t="s">
        <v>887</v>
      </c>
      <c r="B80" s="42" t="s">
        <v>1487</v>
      </c>
      <c r="C80" s="42" t="s">
        <v>1273</v>
      </c>
      <c r="D80" s="42">
        <f>IFERROR(VLOOKUP(A80,'2020'!$A:$C,3,0),0)</f>
        <v>4</v>
      </c>
      <c r="E80" s="42">
        <f>IFERROR(VLOOKUP(A80,'2014-23'!$A:$E,3,0),0)</f>
        <v>26</v>
      </c>
      <c r="F80" s="42">
        <f>IFERROR(VLOOKUP(A80,'2020'!$A:$D,4,0),0)</f>
        <v>29</v>
      </c>
      <c r="G80" s="42">
        <f>IFERROR(VLOOKUP(A80,'2014-23'!$A:$D,4,0),0)</f>
        <v>244</v>
      </c>
      <c r="H80" s="42">
        <f t="shared" si="5"/>
        <v>0.154</v>
      </c>
      <c r="I80" s="42">
        <f t="shared" si="6"/>
        <v>0.11899999999999999</v>
      </c>
      <c r="J80" s="42">
        <f>IFERROR(VLOOKUP(A80,eco_bus_institutions!A:D,3,0),"")</f>
        <v>330</v>
      </c>
      <c r="K80" s="42">
        <f>IFERROR(VLOOKUP(A80,eco_institutions!A:D,3,0),"")</f>
        <v>321</v>
      </c>
      <c r="L80" s="42">
        <f>IFERROR(VLOOKUP(A80,fin_institutions!A:D,3,0),"")</f>
        <v>20</v>
      </c>
      <c r="M80" s="42">
        <f>IFERROR(VLOOKUP(A80,bus_institutions!A:D,3,0),0)</f>
        <v>11</v>
      </c>
      <c r="N80" s="42">
        <f>IFERROR(VLOOKUP(A80,man_institutions!A:D,3,0),0)</f>
        <v>14</v>
      </c>
      <c r="O80" s="42">
        <f>IFERROR(VLOOKUP(A80,eco_bus_institutions!A:D,4,0),0)</f>
        <v>2.7</v>
      </c>
      <c r="P80" s="42">
        <f>IFERROR(VLOOKUP(A80,eco_institutions!A:D,4,0),0)</f>
        <v>2.4900000000000002</v>
      </c>
      <c r="Q80" s="42">
        <f>IFERROR(VLOOKUP(A80,fin_institutions!A:D,4,0),0)</f>
        <v>1.94</v>
      </c>
      <c r="R80" s="42">
        <f>IFERROR(VLOOKUP(A80,bus_institutions!A:D,4,0),0)</f>
        <v>1.59</v>
      </c>
      <c r="S80" s="42">
        <f>IFERROR(VLOOKUP(A80,man_institutions!A:D,4,0),0)</f>
        <v>1.85</v>
      </c>
      <c r="T80" s="42">
        <f t="shared" si="7"/>
        <v>0.873</v>
      </c>
      <c r="U80" s="42">
        <f t="shared" si="8"/>
        <v>0.88800000000000001</v>
      </c>
      <c r="V80" s="42">
        <f t="shared" si="8"/>
        <v>0.80700000000000005</v>
      </c>
      <c r="W80" s="42">
        <f t="shared" si="8"/>
        <v>0.40200000000000002</v>
      </c>
      <c r="X80" s="42">
        <f t="shared" si="4"/>
        <v>0.625</v>
      </c>
      <c r="Y80" t="e">
        <f>VLOOKUP(A80,#REF!,11,0)</f>
        <v>#REF!</v>
      </c>
      <c r="Z80" t="e">
        <f>VLOOKUP(A80,#REF!,12,0)</f>
        <v>#REF!</v>
      </c>
      <c r="AA80" t="e">
        <f>VLOOKUP(A80,#REF!,13,0)</f>
        <v>#REF!</v>
      </c>
      <c r="AB80" t="e">
        <f>VLOOKUP(A80,#REF!,14,0)</f>
        <v>#REF!</v>
      </c>
      <c r="AC80">
        <v>-1.07931</v>
      </c>
      <c r="AD80">
        <v>1.43001</v>
      </c>
    </row>
    <row r="81" spans="1:30" x14ac:dyDescent="0.25">
      <c r="A81" s="42" t="s">
        <v>658</v>
      </c>
      <c r="B81" s="42" t="s">
        <v>1929</v>
      </c>
      <c r="C81" s="42" t="s">
        <v>1219</v>
      </c>
      <c r="D81" s="42">
        <f>IFERROR(VLOOKUP(A81,'2020'!$A:$C,3,0),0)</f>
        <v>1</v>
      </c>
      <c r="E81" s="42">
        <f>IFERROR(VLOOKUP(A81,'2014-23'!$A:$E,3,0),0)</f>
        <v>7</v>
      </c>
      <c r="F81" s="42">
        <f>IFERROR(VLOOKUP(A81,'2020'!$A:$D,4,0),0)</f>
        <v>9</v>
      </c>
      <c r="G81" s="42">
        <f>IFERROR(VLOOKUP(A81,'2014-23'!$A:$D,4,0),0)</f>
        <v>94</v>
      </c>
      <c r="H81" s="42">
        <f t="shared" si="5"/>
        <v>0.14299999999999999</v>
      </c>
      <c r="I81" s="42">
        <f t="shared" si="6"/>
        <v>9.6000000000000002E-2</v>
      </c>
      <c r="J81" s="42">
        <f>IFERROR(VLOOKUP(A81,eco_bus_institutions!A:D,3,0),"")</f>
        <v>50</v>
      </c>
      <c r="K81" s="42">
        <f>IFERROR(VLOOKUP(A81,eco_institutions!A:D,3,0),"")</f>
        <v>10</v>
      </c>
      <c r="L81" s="42">
        <f>IFERROR(VLOOKUP(A81,fin_institutions!A:D,3,0),"")</f>
        <v>14</v>
      </c>
      <c r="M81" s="42">
        <f>IFERROR(VLOOKUP(A81,bus_institutions!A:D,3,0),0)</f>
        <v>18</v>
      </c>
      <c r="N81" s="42">
        <f>IFERROR(VLOOKUP(A81,man_institutions!A:D,3,0),0)</f>
        <v>28</v>
      </c>
      <c r="O81" s="42">
        <f>IFERROR(VLOOKUP(A81,eco_bus_institutions!A:D,4,0),0)</f>
        <v>2.7</v>
      </c>
      <c r="P81" s="42">
        <f>IFERROR(VLOOKUP(A81,eco_institutions!A:D,4,0),0)</f>
        <v>1.68</v>
      </c>
      <c r="Q81" s="42">
        <f>IFERROR(VLOOKUP(A81,fin_institutions!A:D,4,0),0)</f>
        <v>2.15</v>
      </c>
      <c r="R81" s="42">
        <f>IFERROR(VLOOKUP(A81,bus_institutions!A:D,4,0),0)</f>
        <v>3.89</v>
      </c>
      <c r="S81" s="42">
        <f>IFERROR(VLOOKUP(A81,man_institutions!A:D,4,0),0)</f>
        <v>2.63</v>
      </c>
      <c r="T81" s="42">
        <f t="shared" si="7"/>
        <v>0.873</v>
      </c>
      <c r="U81" s="42">
        <f t="shared" si="8"/>
        <v>0.748</v>
      </c>
      <c r="V81" s="42">
        <f t="shared" si="8"/>
        <v>0.83199999999999996</v>
      </c>
      <c r="W81" s="42">
        <f t="shared" si="8"/>
        <v>0.89</v>
      </c>
      <c r="X81" s="42">
        <f t="shared" si="4"/>
        <v>0.81499999999999995</v>
      </c>
      <c r="Y81" t="e">
        <f>VLOOKUP(A81,#REF!,11,0)</f>
        <v>#REF!</v>
      </c>
      <c r="Z81" t="e">
        <f>VLOOKUP(A81,#REF!,12,0)</f>
        <v>#REF!</v>
      </c>
      <c r="AA81" t="e">
        <f>VLOOKUP(A81,#REF!,13,0)</f>
        <v>#REF!</v>
      </c>
      <c r="AB81" t="e">
        <f>VLOOKUP(A81,#REF!,14,0)</f>
        <v>#REF!</v>
      </c>
      <c r="AC81">
        <v>1.3507899999999999</v>
      </c>
      <c r="AD81">
        <v>0.79798000000000002</v>
      </c>
    </row>
    <row r="82" spans="1:30" x14ac:dyDescent="0.25">
      <c r="A82" s="42" t="s">
        <v>884</v>
      </c>
      <c r="B82" s="42" t="s">
        <v>1947</v>
      </c>
      <c r="C82" s="42" t="s">
        <v>1226</v>
      </c>
      <c r="D82" s="42">
        <f>IFERROR(VLOOKUP(A82,'2020'!$A:$C,3,0),0)</f>
        <v>0</v>
      </c>
      <c r="E82" s="42">
        <f>IFERROR(VLOOKUP(A82,'2014-23'!$A:$E,3,0),0)</f>
        <v>2</v>
      </c>
      <c r="F82" s="42">
        <f>IFERROR(VLOOKUP(A82,'2020'!$A:$D,4,0),0)</f>
        <v>2</v>
      </c>
      <c r="G82" s="42">
        <f>IFERROR(VLOOKUP(A82,'2014-23'!$A:$D,4,0),0)</f>
        <v>36</v>
      </c>
      <c r="H82" s="42">
        <f t="shared" si="5"/>
        <v>0</v>
      </c>
      <c r="I82" s="42">
        <f t="shared" si="6"/>
        <v>5.6000000000000001E-2</v>
      </c>
      <c r="J82" s="42">
        <f>IFERROR(VLOOKUP(A82,eco_bus_institutions!A:D,3,0),"")</f>
        <v>50</v>
      </c>
      <c r="K82" s="42">
        <f>IFERROR(VLOOKUP(A82,eco_institutions!A:D,3,0),"")</f>
        <v>40</v>
      </c>
      <c r="L82" s="42">
        <f>IFERROR(VLOOKUP(A82,fin_institutions!A:D,3,0),"")</f>
        <v>21</v>
      </c>
      <c r="M82" s="42">
        <f>IFERROR(VLOOKUP(A82,bus_institutions!A:D,3,0),0)</f>
        <v>0</v>
      </c>
      <c r="N82" s="42">
        <f>IFERROR(VLOOKUP(A82,man_institutions!A:D,3,0),0)</f>
        <v>0</v>
      </c>
      <c r="O82" s="42">
        <f>IFERROR(VLOOKUP(A82,eco_bus_institutions!A:D,4,0),0)</f>
        <v>2.68</v>
      </c>
      <c r="P82" s="42">
        <f>IFERROR(VLOOKUP(A82,eco_institutions!A:D,4,0),0)</f>
        <v>2.83</v>
      </c>
      <c r="Q82" s="42">
        <f>IFERROR(VLOOKUP(A82,fin_institutions!A:D,4,0),0)</f>
        <v>1.17</v>
      </c>
      <c r="R82" s="42">
        <f>IFERROR(VLOOKUP(A82,bus_institutions!A:D,4,0),0)</f>
        <v>0</v>
      </c>
      <c r="S82" s="42">
        <f>IFERROR(VLOOKUP(A82,man_institutions!A:D,4,0),0)</f>
        <v>0</v>
      </c>
      <c r="T82" s="42">
        <f t="shared" si="7"/>
        <v>0.87</v>
      </c>
      <c r="U82" s="42">
        <f t="shared" si="8"/>
        <v>0.92300000000000004</v>
      </c>
      <c r="V82" s="42">
        <f t="shared" si="8"/>
        <v>0.49299999999999999</v>
      </c>
      <c r="W82" s="42">
        <f t="shared" si="8"/>
        <v>0.05</v>
      </c>
      <c r="X82" s="42">
        <f t="shared" si="4"/>
        <v>0.04</v>
      </c>
      <c r="Y82" t="e">
        <f>VLOOKUP(A82,#REF!,11,0)</f>
        <v>#REF!</v>
      </c>
      <c r="Z82" t="e">
        <f>VLOOKUP(A82,#REF!,12,0)</f>
        <v>#REF!</v>
      </c>
      <c r="AA82" t="e">
        <f>VLOOKUP(A82,#REF!,13,0)</f>
        <v>#REF!</v>
      </c>
      <c r="AB82" t="e">
        <f>VLOOKUP(A82,#REF!,14,0)</f>
        <v>#REF!</v>
      </c>
      <c r="AC82">
        <v>-2.0899700000000001</v>
      </c>
      <c r="AD82">
        <v>1.2217199999999999</v>
      </c>
    </row>
    <row r="83" spans="1:30" x14ac:dyDescent="0.25">
      <c r="A83" s="42" t="s">
        <v>678</v>
      </c>
      <c r="B83" s="42" t="s">
        <v>1485</v>
      </c>
      <c r="C83" s="42" t="s">
        <v>1229</v>
      </c>
      <c r="D83" s="42">
        <f>IFERROR(VLOOKUP(A83,'2020'!$A:$C,3,0),0)</f>
        <v>0</v>
      </c>
      <c r="E83" s="42">
        <f>IFERROR(VLOOKUP(A83,'2014-23'!$A:$E,3,0),0)</f>
        <v>5</v>
      </c>
      <c r="F83" s="42">
        <f>IFERROR(VLOOKUP(A83,'2020'!$A:$D,4,0),0)</f>
        <v>9</v>
      </c>
      <c r="G83" s="42">
        <f>IFERROR(VLOOKUP(A83,'2014-23'!$A:$D,4,0),0)</f>
        <v>63</v>
      </c>
      <c r="H83" s="42">
        <f t="shared" si="5"/>
        <v>0</v>
      </c>
      <c r="I83" s="42">
        <f t="shared" si="6"/>
        <v>0.14299999999999999</v>
      </c>
      <c r="J83" s="42">
        <f>IFERROR(VLOOKUP(A83,eco_bus_institutions!A:D,3,0),"")</f>
        <v>85</v>
      </c>
      <c r="K83" s="42">
        <f>IFERROR(VLOOKUP(A83,eco_institutions!A:D,3,0),"")</f>
        <v>29</v>
      </c>
      <c r="L83" s="42">
        <f>IFERROR(VLOOKUP(A83,fin_institutions!A:D,3,0),"")</f>
        <v>21</v>
      </c>
      <c r="M83" s="42">
        <f>IFERROR(VLOOKUP(A83,bus_institutions!A:D,3,0),0)</f>
        <v>23</v>
      </c>
      <c r="N83" s="42">
        <f>IFERROR(VLOOKUP(A83,man_institutions!A:D,3,0),0)</f>
        <v>32</v>
      </c>
      <c r="O83" s="42">
        <f>IFERROR(VLOOKUP(A83,eco_bus_institutions!A:D,4,0),0)</f>
        <v>2.68</v>
      </c>
      <c r="P83" s="42">
        <f>IFERROR(VLOOKUP(A83,eco_institutions!A:D,4,0),0)</f>
        <v>1.72</v>
      </c>
      <c r="Q83" s="42">
        <f>IFERROR(VLOOKUP(A83,fin_institutions!A:D,4,0),0)</f>
        <v>3.83</v>
      </c>
      <c r="R83" s="42">
        <f>IFERROR(VLOOKUP(A83,bus_institutions!A:D,4,0),0)</f>
        <v>3.83</v>
      </c>
      <c r="S83" s="42">
        <f>IFERROR(VLOOKUP(A83,man_institutions!A:D,4,0),0)</f>
        <v>2.06</v>
      </c>
      <c r="T83" s="42">
        <f t="shared" si="7"/>
        <v>0.87</v>
      </c>
      <c r="U83" s="42">
        <f t="shared" si="8"/>
        <v>0.76700000000000002</v>
      </c>
      <c r="V83" s="42">
        <f t="shared" si="8"/>
        <v>0.93799999999999994</v>
      </c>
      <c r="W83" s="42">
        <f t="shared" si="8"/>
        <v>0.88</v>
      </c>
      <c r="X83" s="42">
        <f t="shared" si="4"/>
        <v>0.68500000000000005</v>
      </c>
      <c r="Y83" t="e">
        <f>VLOOKUP(A83,#REF!,11,0)</f>
        <v>#REF!</v>
      </c>
      <c r="Z83" t="e">
        <f>VLOOKUP(A83,#REF!,12,0)</f>
        <v>#REF!</v>
      </c>
      <c r="AA83" t="e">
        <f>VLOOKUP(A83,#REF!,13,0)</f>
        <v>#REF!</v>
      </c>
      <c r="AB83" t="e">
        <f>VLOOKUP(A83,#REF!,14,0)</f>
        <v>#REF!</v>
      </c>
      <c r="AC83">
        <v>1.2803500000000001</v>
      </c>
      <c r="AD83">
        <v>1.0381800000000001</v>
      </c>
    </row>
    <row r="84" spans="1:30" x14ac:dyDescent="0.25">
      <c r="A84" s="42" t="s">
        <v>679</v>
      </c>
      <c r="B84" s="42" t="s">
        <v>1519</v>
      </c>
      <c r="C84" s="42" t="s">
        <v>1219</v>
      </c>
      <c r="D84" s="42">
        <f>IFERROR(VLOOKUP(A84,'2020'!$A:$C,3,0),0)</f>
        <v>2</v>
      </c>
      <c r="E84" s="42">
        <f>IFERROR(VLOOKUP(A84,'2014-23'!$A:$E,3,0),0)</f>
        <v>13</v>
      </c>
      <c r="F84" s="42">
        <f>IFERROR(VLOOKUP(A84,'2020'!$A:$D,4,0),0)</f>
        <v>13</v>
      </c>
      <c r="G84" s="42">
        <f>IFERROR(VLOOKUP(A84,'2014-23'!$A:$D,4,0),0)</f>
        <v>126</v>
      </c>
      <c r="H84" s="42">
        <f t="shared" si="5"/>
        <v>0.154</v>
      </c>
      <c r="I84" s="42">
        <f t="shared" si="6"/>
        <v>0.10299999999999999</v>
      </c>
      <c r="J84" s="42">
        <f>IFERROR(VLOOKUP(A84,eco_bus_institutions!A:D,3,0),"")</f>
        <v>85</v>
      </c>
      <c r="K84" s="42">
        <f>IFERROR(VLOOKUP(A84,eco_institutions!A:D,3,0),"")</f>
        <v>29</v>
      </c>
      <c r="L84" s="42">
        <f>IFERROR(VLOOKUP(A84,fin_institutions!A:D,3,0),"")</f>
        <v>21</v>
      </c>
      <c r="M84" s="42">
        <f>IFERROR(VLOOKUP(A84,bus_institutions!A:D,3,0),0)</f>
        <v>23</v>
      </c>
      <c r="N84" s="42">
        <f>IFERROR(VLOOKUP(A84,man_institutions!A:D,3,0),0)</f>
        <v>32</v>
      </c>
      <c r="O84" s="42">
        <f>IFERROR(VLOOKUP(A84,eco_bus_institutions!A:D,4,0),0)</f>
        <v>2.68</v>
      </c>
      <c r="P84" s="42">
        <f>IFERROR(VLOOKUP(A84,eco_institutions!A:D,4,0),0)</f>
        <v>1.72</v>
      </c>
      <c r="Q84" s="42">
        <f>IFERROR(VLOOKUP(A84,fin_institutions!A:D,4,0),0)</f>
        <v>3.83</v>
      </c>
      <c r="R84" s="42">
        <f>IFERROR(VLOOKUP(A84,bus_institutions!A:D,4,0),0)</f>
        <v>3.83</v>
      </c>
      <c r="S84" s="42">
        <f>IFERROR(VLOOKUP(A84,man_institutions!A:D,4,0),0)</f>
        <v>2.06</v>
      </c>
      <c r="T84" s="42">
        <f t="shared" si="7"/>
        <v>0.87</v>
      </c>
      <c r="U84" s="42">
        <f t="shared" si="8"/>
        <v>0.76700000000000002</v>
      </c>
      <c r="V84" s="42">
        <f t="shared" si="8"/>
        <v>0.93799999999999994</v>
      </c>
      <c r="W84" s="42">
        <f t="shared" si="8"/>
        <v>0.88</v>
      </c>
      <c r="X84" s="42">
        <f t="shared" si="4"/>
        <v>0.68500000000000005</v>
      </c>
      <c r="Y84" t="e">
        <f>VLOOKUP(A84,#REF!,11,0)</f>
        <v>#REF!</v>
      </c>
      <c r="Z84" t="e">
        <f>VLOOKUP(A84,#REF!,12,0)</f>
        <v>#REF!</v>
      </c>
      <c r="AA84" t="e">
        <f>VLOOKUP(A84,#REF!,13,0)</f>
        <v>#REF!</v>
      </c>
      <c r="AB84" t="e">
        <f>VLOOKUP(A84,#REF!,14,0)</f>
        <v>#REF!</v>
      </c>
      <c r="AC84">
        <v>1.2803500000000001</v>
      </c>
      <c r="AD84">
        <v>1.0381800000000001</v>
      </c>
    </row>
    <row r="85" spans="1:30" x14ac:dyDescent="0.25">
      <c r="A85" s="42" t="s">
        <v>680</v>
      </c>
      <c r="B85" s="42" t="s">
        <v>1624</v>
      </c>
      <c r="C85" s="42" t="s">
        <v>1226</v>
      </c>
      <c r="D85" s="42">
        <f>IFERROR(VLOOKUP(A85,'2020'!$A:$C,3,0),0)</f>
        <v>3</v>
      </c>
      <c r="E85" s="42">
        <f>IFERROR(VLOOKUP(A85,'2014-23'!$A:$E,3,0),0)</f>
        <v>19</v>
      </c>
      <c r="F85" s="42">
        <f>IFERROR(VLOOKUP(A85,'2020'!$A:$D,4,0),0)</f>
        <v>24</v>
      </c>
      <c r="G85" s="42">
        <f>IFERROR(VLOOKUP(A85,'2014-23'!$A:$D,4,0),0)</f>
        <v>164</v>
      </c>
      <c r="H85" s="42">
        <f t="shared" si="5"/>
        <v>0.158</v>
      </c>
      <c r="I85" s="42">
        <f t="shared" si="6"/>
        <v>0.14599999999999999</v>
      </c>
      <c r="J85" s="42">
        <f>IFERROR(VLOOKUP(A85,eco_bus_institutions!A:D,3,0),"")</f>
        <v>111</v>
      </c>
      <c r="K85" s="42">
        <f>IFERROR(VLOOKUP(A85,eco_institutions!A:D,3,0),"")</f>
        <v>38</v>
      </c>
      <c r="L85" s="42">
        <f>IFERROR(VLOOKUP(A85,fin_institutions!A:D,3,0),"")</f>
        <v>25</v>
      </c>
      <c r="M85" s="42">
        <f>IFERROR(VLOOKUP(A85,bus_institutions!A:D,3,0),0)</f>
        <v>47</v>
      </c>
      <c r="N85" s="42">
        <f>IFERROR(VLOOKUP(A85,man_institutions!A:D,3,0),0)</f>
        <v>34</v>
      </c>
      <c r="O85" s="42">
        <f>IFERROR(VLOOKUP(A85,eco_bus_institutions!A:D,4,0),0)</f>
        <v>2.67</v>
      </c>
      <c r="P85" s="42">
        <f>IFERROR(VLOOKUP(A85,eco_institutions!A:D,4,0),0)</f>
        <v>1.53</v>
      </c>
      <c r="Q85" s="42">
        <f>IFERROR(VLOOKUP(A85,fin_institutions!A:D,4,0),0)</f>
        <v>1.69</v>
      </c>
      <c r="R85" s="42">
        <f>IFERROR(VLOOKUP(A85,bus_institutions!A:D,4,0),0)</f>
        <v>4.58</v>
      </c>
      <c r="S85" s="42">
        <f>IFERROR(VLOOKUP(A85,man_institutions!A:D,4,0),0)</f>
        <v>3.57</v>
      </c>
      <c r="T85" s="42">
        <f t="shared" si="7"/>
        <v>0.86499999999999999</v>
      </c>
      <c r="U85" s="42">
        <f t="shared" si="8"/>
        <v>0.70799999999999996</v>
      </c>
      <c r="V85" s="42">
        <f t="shared" si="8"/>
        <v>0.752</v>
      </c>
      <c r="W85" s="42">
        <f t="shared" si="8"/>
        <v>0.94199999999999995</v>
      </c>
      <c r="X85" s="42">
        <f t="shared" si="4"/>
        <v>0.91</v>
      </c>
      <c r="Y85" t="e">
        <f>VLOOKUP(A85,#REF!,11,0)</f>
        <v>#REF!</v>
      </c>
      <c r="Z85" t="e">
        <f>VLOOKUP(A85,#REF!,12,0)</f>
        <v>#REF!</v>
      </c>
      <c r="AA85" t="e">
        <f>VLOOKUP(A85,#REF!,13,0)</f>
        <v>#REF!</v>
      </c>
      <c r="AB85" t="e">
        <f>VLOOKUP(A85,#REF!,14,0)</f>
        <v>#REF!</v>
      </c>
      <c r="AC85">
        <v>1.50735</v>
      </c>
      <c r="AD85">
        <v>0.44828000000000001</v>
      </c>
    </row>
    <row r="86" spans="1:30" x14ac:dyDescent="0.25">
      <c r="A86" s="42" t="s">
        <v>721</v>
      </c>
      <c r="B86" s="42" t="s">
        <v>1397</v>
      </c>
      <c r="C86" s="42" t="s">
        <v>1219</v>
      </c>
      <c r="D86" s="42">
        <f>IFERROR(VLOOKUP(A86,'2020'!$A:$C,3,0),0)</f>
        <v>2</v>
      </c>
      <c r="E86" s="42">
        <f>IFERROR(VLOOKUP(A86,'2014-23'!$A:$E,3,0),0)</f>
        <v>13</v>
      </c>
      <c r="F86" s="42">
        <f>IFERROR(VLOOKUP(A86,'2020'!$A:$D,4,0),0)</f>
        <v>14</v>
      </c>
      <c r="G86" s="42">
        <f>IFERROR(VLOOKUP(A86,'2014-23'!$A:$D,4,0),0)</f>
        <v>133</v>
      </c>
      <c r="H86" s="42">
        <f t="shared" si="5"/>
        <v>0.154</v>
      </c>
      <c r="I86" s="42">
        <f t="shared" si="6"/>
        <v>0.105</v>
      </c>
      <c r="J86" s="42">
        <f>IFERROR(VLOOKUP(A86,eco_bus_institutions!A:D,3,0),"")</f>
        <v>71</v>
      </c>
      <c r="K86" s="42">
        <f>IFERROR(VLOOKUP(A86,eco_institutions!A:D,3,0),"")</f>
        <v>32</v>
      </c>
      <c r="L86" s="42">
        <f>IFERROR(VLOOKUP(A86,fin_institutions!A:D,3,0),"")</f>
        <v>21</v>
      </c>
      <c r="M86" s="42">
        <f>IFERROR(VLOOKUP(A86,bus_institutions!A:D,3,0),0)</f>
        <v>18</v>
      </c>
      <c r="N86" s="42">
        <f>IFERROR(VLOOKUP(A86,man_institutions!A:D,3,0),0)</f>
        <v>25</v>
      </c>
      <c r="O86" s="42">
        <f>IFERROR(VLOOKUP(A86,eco_bus_institutions!A:D,4,0),0)</f>
        <v>2.66</v>
      </c>
      <c r="P86" s="42">
        <f>IFERROR(VLOOKUP(A86,eco_institutions!A:D,4,0),0)</f>
        <v>1.76</v>
      </c>
      <c r="Q86" s="42">
        <f>IFERROR(VLOOKUP(A86,fin_institutions!A:D,4,0),0)</f>
        <v>2.5099999999999998</v>
      </c>
      <c r="R86" s="42">
        <f>IFERROR(VLOOKUP(A86,bus_institutions!A:D,4,0),0)</f>
        <v>4.21</v>
      </c>
      <c r="S86" s="42">
        <f>IFERROR(VLOOKUP(A86,man_institutions!A:D,4,0),0)</f>
        <v>4.24</v>
      </c>
      <c r="T86" s="42">
        <f t="shared" si="7"/>
        <v>0.86299999999999999</v>
      </c>
      <c r="U86" s="42">
        <f t="shared" si="8"/>
        <v>0.78200000000000003</v>
      </c>
      <c r="V86" s="42">
        <f t="shared" si="8"/>
        <v>0.86</v>
      </c>
      <c r="W86" s="42">
        <f t="shared" si="8"/>
        <v>0.92300000000000004</v>
      </c>
      <c r="X86" s="42">
        <f t="shared" si="4"/>
        <v>0.94499999999999995</v>
      </c>
      <c r="Y86" t="e">
        <f>VLOOKUP(A86,#REF!,11,0)</f>
        <v>#REF!</v>
      </c>
      <c r="Z86" t="e">
        <f>VLOOKUP(A86,#REF!,12,0)</f>
        <v>#REF!</v>
      </c>
      <c r="AA86" t="e">
        <f>VLOOKUP(A86,#REF!,13,0)</f>
        <v>#REF!</v>
      </c>
      <c r="AB86" t="e">
        <f>VLOOKUP(A86,#REF!,14,0)</f>
        <v>#REF!</v>
      </c>
      <c r="AC86">
        <v>1.0367599999999999</v>
      </c>
      <c r="AD86">
        <v>1.0686100000000001</v>
      </c>
    </row>
    <row r="87" spans="1:30" x14ac:dyDescent="0.25">
      <c r="A87" s="42" t="s">
        <v>814</v>
      </c>
      <c r="B87" s="42" t="s">
        <v>1376</v>
      </c>
      <c r="C87" s="42" t="s">
        <v>1218</v>
      </c>
      <c r="D87" s="42">
        <f>IFERROR(VLOOKUP(A87,'2020'!$A:$C,3,0),0)</f>
        <v>4</v>
      </c>
      <c r="E87" s="42">
        <f>IFERROR(VLOOKUP(A87,'2014-23'!$A:$E,3,0),0)</f>
        <v>21</v>
      </c>
      <c r="F87" s="42">
        <f>IFERROR(VLOOKUP(A87,'2020'!$A:$D,4,0),0)</f>
        <v>26</v>
      </c>
      <c r="G87" s="42">
        <f>IFERROR(VLOOKUP(A87,'2014-23'!$A:$D,4,0),0)</f>
        <v>232</v>
      </c>
      <c r="H87" s="42">
        <f t="shared" si="5"/>
        <v>0.19</v>
      </c>
      <c r="I87" s="42">
        <f t="shared" si="6"/>
        <v>0.112</v>
      </c>
      <c r="J87" s="42">
        <f>IFERROR(VLOOKUP(A87,eco_bus_institutions!A:D,3,0),"")</f>
        <v>203</v>
      </c>
      <c r="K87" s="42">
        <f>IFERROR(VLOOKUP(A87,eco_institutions!A:D,3,0),"")</f>
        <v>146</v>
      </c>
      <c r="L87" s="42">
        <f>IFERROR(VLOOKUP(A87,fin_institutions!A:D,3,0),"")</f>
        <v>32</v>
      </c>
      <c r="M87" s="42">
        <f>IFERROR(VLOOKUP(A87,bus_institutions!A:D,3,0),0)</f>
        <v>23</v>
      </c>
      <c r="N87" s="42">
        <f>IFERROR(VLOOKUP(A87,man_institutions!A:D,3,0),0)</f>
        <v>46</v>
      </c>
      <c r="O87" s="42">
        <f>IFERROR(VLOOKUP(A87,eco_bus_institutions!A:D,4,0),0)</f>
        <v>2.66</v>
      </c>
      <c r="P87" s="42">
        <f>IFERROR(VLOOKUP(A87,eco_institutions!A:D,4,0),0)</f>
        <v>2.5099999999999998</v>
      </c>
      <c r="Q87" s="42">
        <f>IFERROR(VLOOKUP(A87,fin_institutions!A:D,4,0),0)</f>
        <v>1.32</v>
      </c>
      <c r="R87" s="42">
        <f>IFERROR(VLOOKUP(A87,bus_institutions!A:D,4,0),0)</f>
        <v>3.96</v>
      </c>
      <c r="S87" s="42">
        <f>IFERROR(VLOOKUP(A87,man_institutions!A:D,4,0),0)</f>
        <v>3.21</v>
      </c>
      <c r="T87" s="42">
        <f t="shared" si="7"/>
        <v>0.86299999999999999</v>
      </c>
      <c r="U87" s="42">
        <f t="shared" si="8"/>
        <v>0.89300000000000002</v>
      </c>
      <c r="V87" s="42">
        <f t="shared" si="8"/>
        <v>0.622</v>
      </c>
      <c r="W87" s="42">
        <f t="shared" si="8"/>
        <v>0.89700000000000002</v>
      </c>
      <c r="X87" s="42">
        <f t="shared" si="4"/>
        <v>0.88300000000000001</v>
      </c>
      <c r="Y87" t="e">
        <f>VLOOKUP(A87,#REF!,11,0)</f>
        <v>#REF!</v>
      </c>
      <c r="Z87" t="e">
        <f>VLOOKUP(A87,#REF!,12,0)</f>
        <v>#REF!</v>
      </c>
      <c r="AA87" t="e">
        <f>VLOOKUP(A87,#REF!,13,0)</f>
        <v>#REF!</v>
      </c>
      <c r="AB87" t="e">
        <f>VLOOKUP(A87,#REF!,14,0)</f>
        <v>#REF!</v>
      </c>
      <c r="AC87">
        <v>1.24434</v>
      </c>
      <c r="AD87">
        <v>0.29497000000000001</v>
      </c>
    </row>
    <row r="88" spans="1:30" x14ac:dyDescent="0.25">
      <c r="A88" s="42" t="s">
        <v>697</v>
      </c>
      <c r="B88" s="42" t="s">
        <v>1526</v>
      </c>
      <c r="C88" s="42" t="s">
        <v>1219</v>
      </c>
      <c r="D88" s="42">
        <f>IFERROR(VLOOKUP(A88,'2020'!$A:$C,3,0),0)</f>
        <v>3</v>
      </c>
      <c r="E88" s="42">
        <f>IFERROR(VLOOKUP(A88,'2014-23'!$A:$E,3,0),0)</f>
        <v>23</v>
      </c>
      <c r="F88" s="42">
        <f>IFERROR(VLOOKUP(A88,'2020'!$A:$D,4,0),0)</f>
        <v>29</v>
      </c>
      <c r="G88" s="42">
        <f>IFERROR(VLOOKUP(A88,'2014-23'!$A:$D,4,0),0)</f>
        <v>211</v>
      </c>
      <c r="H88" s="42">
        <f t="shared" si="5"/>
        <v>0.13</v>
      </c>
      <c r="I88" s="42">
        <f t="shared" si="6"/>
        <v>0.13700000000000001</v>
      </c>
      <c r="J88" s="42">
        <f>IFERROR(VLOOKUP(A88,eco_bus_institutions!A:D,3,0),"")</f>
        <v>177</v>
      </c>
      <c r="K88" s="42">
        <f>IFERROR(VLOOKUP(A88,eco_institutions!A:D,3,0),"")</f>
        <v>67</v>
      </c>
      <c r="L88" s="42">
        <f>IFERROR(VLOOKUP(A88,fin_institutions!A:D,3,0),"")</f>
        <v>37</v>
      </c>
      <c r="M88" s="42">
        <f>IFERROR(VLOOKUP(A88,bus_institutions!A:D,3,0),0)</f>
        <v>51</v>
      </c>
      <c r="N88" s="42">
        <f>IFERROR(VLOOKUP(A88,man_institutions!A:D,3,0),0)</f>
        <v>59</v>
      </c>
      <c r="O88" s="42">
        <f>IFERROR(VLOOKUP(A88,eco_bus_institutions!A:D,4,0),0)</f>
        <v>2.65</v>
      </c>
      <c r="P88" s="42">
        <f>IFERROR(VLOOKUP(A88,eco_institutions!A:D,4,0),0)</f>
        <v>2.25</v>
      </c>
      <c r="Q88" s="42">
        <f>IFERROR(VLOOKUP(A88,fin_institutions!A:D,4,0),0)</f>
        <v>3.19</v>
      </c>
      <c r="R88" s="42">
        <f>IFERROR(VLOOKUP(A88,bus_institutions!A:D,4,0),0)</f>
        <v>4.3600000000000003</v>
      </c>
      <c r="S88" s="42">
        <f>IFERROR(VLOOKUP(A88,man_institutions!A:D,4,0),0)</f>
        <v>2.4</v>
      </c>
      <c r="T88" s="42">
        <f t="shared" si="7"/>
        <v>0.86</v>
      </c>
      <c r="U88" s="42">
        <f t="shared" si="8"/>
        <v>0.86199999999999999</v>
      </c>
      <c r="V88" s="42">
        <f t="shared" si="8"/>
        <v>0.90700000000000003</v>
      </c>
      <c r="W88" s="42">
        <f t="shared" si="8"/>
        <v>0.93</v>
      </c>
      <c r="X88" s="42">
        <f t="shared" si="4"/>
        <v>0.76700000000000002</v>
      </c>
      <c r="Y88" t="e">
        <f>VLOOKUP(A88,#REF!,11,0)</f>
        <v>#REF!</v>
      </c>
      <c r="Z88" t="e">
        <f>VLOOKUP(A88,#REF!,12,0)</f>
        <v>#REF!</v>
      </c>
      <c r="AA88" t="e">
        <f>VLOOKUP(A88,#REF!,13,0)</f>
        <v>#REF!</v>
      </c>
      <c r="AB88" t="e">
        <f>VLOOKUP(A88,#REF!,14,0)</f>
        <v>#REF!</v>
      </c>
      <c r="AC88">
        <v>1.3219700000000001</v>
      </c>
      <c r="AD88">
        <v>1.1635</v>
      </c>
    </row>
    <row r="89" spans="1:30" x14ac:dyDescent="0.25">
      <c r="A89" s="42" t="s">
        <v>708</v>
      </c>
      <c r="B89" s="42" t="s">
        <v>1409</v>
      </c>
      <c r="C89" s="42" t="s">
        <v>1219</v>
      </c>
      <c r="D89" s="42">
        <f>IFERROR(VLOOKUP(A89,'2020'!$A:$C,3,0),0)</f>
        <v>2</v>
      </c>
      <c r="E89" s="42">
        <f>IFERROR(VLOOKUP(A89,'2014-23'!$A:$E,3,0),0)</f>
        <v>29</v>
      </c>
      <c r="F89" s="42">
        <f>IFERROR(VLOOKUP(A89,'2020'!$A:$D,4,0),0)</f>
        <v>28</v>
      </c>
      <c r="G89" s="42">
        <f>IFERROR(VLOOKUP(A89,'2014-23'!$A:$D,4,0),0)</f>
        <v>266</v>
      </c>
      <c r="H89" s="42">
        <f t="shared" si="5"/>
        <v>6.9000000000000006E-2</v>
      </c>
      <c r="I89" s="42">
        <f t="shared" si="6"/>
        <v>0.105</v>
      </c>
      <c r="J89" s="42">
        <f>IFERROR(VLOOKUP(A89,eco_bus_institutions!A:D,3,0),"")</f>
        <v>168</v>
      </c>
      <c r="K89" s="42">
        <f>IFERROR(VLOOKUP(A89,eco_institutions!A:D,3,0),"")</f>
        <v>72</v>
      </c>
      <c r="L89" s="42">
        <f>IFERROR(VLOOKUP(A89,fin_institutions!A:D,3,0),"")</f>
        <v>29</v>
      </c>
      <c r="M89" s="42">
        <f>IFERROR(VLOOKUP(A89,bus_institutions!A:D,3,0),0)</f>
        <v>35</v>
      </c>
      <c r="N89" s="42">
        <f>IFERROR(VLOOKUP(A89,man_institutions!A:D,3,0),0)</f>
        <v>69</v>
      </c>
      <c r="O89" s="42">
        <f>IFERROR(VLOOKUP(A89,eco_bus_institutions!A:D,4,0),0)</f>
        <v>2.64</v>
      </c>
      <c r="P89" s="42">
        <f>IFERROR(VLOOKUP(A89,eco_institutions!A:D,4,0),0)</f>
        <v>2.04</v>
      </c>
      <c r="Q89" s="42">
        <f>IFERROR(VLOOKUP(A89,fin_institutions!A:D,4,0),0)</f>
        <v>2.73</v>
      </c>
      <c r="R89" s="42">
        <f>IFERROR(VLOOKUP(A89,bus_institutions!A:D,4,0),0)</f>
        <v>4.1399999999999997</v>
      </c>
      <c r="S89" s="42">
        <f>IFERROR(VLOOKUP(A89,man_institutions!A:D,4,0),0)</f>
        <v>3.6</v>
      </c>
      <c r="T89" s="42">
        <f t="shared" si="7"/>
        <v>0.85799999999999998</v>
      </c>
      <c r="U89" s="42">
        <f t="shared" si="8"/>
        <v>0.83299999999999996</v>
      </c>
      <c r="V89" s="42">
        <f t="shared" si="8"/>
        <v>0.875</v>
      </c>
      <c r="W89" s="42">
        <f t="shared" si="8"/>
        <v>0.91800000000000004</v>
      </c>
      <c r="X89" s="42">
        <f t="shared" si="4"/>
        <v>0.91500000000000004</v>
      </c>
      <c r="Y89" t="e">
        <f>VLOOKUP(A89,#REF!,11,0)</f>
        <v>#REF!</v>
      </c>
      <c r="Z89" t="e">
        <f>VLOOKUP(A89,#REF!,12,0)</f>
        <v>#REF!</v>
      </c>
      <c r="AA89" t="e">
        <f>VLOOKUP(A89,#REF!,13,0)</f>
        <v>#REF!</v>
      </c>
      <c r="AB89" t="e">
        <f>VLOOKUP(A89,#REF!,14,0)</f>
        <v>#REF!</v>
      </c>
      <c r="AC89">
        <v>1.1490800000000001</v>
      </c>
      <c r="AD89">
        <v>1.0973900000000001</v>
      </c>
    </row>
    <row r="90" spans="1:30" x14ac:dyDescent="0.25">
      <c r="A90" s="42" t="s">
        <v>695</v>
      </c>
      <c r="B90" s="42" t="s">
        <v>1657</v>
      </c>
      <c r="C90" s="42" t="s">
        <v>1219</v>
      </c>
      <c r="D90" s="42">
        <f>IFERROR(VLOOKUP(A90,'2020'!$A:$C,3,0),0)</f>
        <v>3</v>
      </c>
      <c r="E90" s="42">
        <f>IFERROR(VLOOKUP(A90,'2014-23'!$A:$E,3,0),0)</f>
        <v>19</v>
      </c>
      <c r="F90" s="42">
        <f>IFERROR(VLOOKUP(A90,'2020'!$A:$D,4,0),0)</f>
        <v>20</v>
      </c>
      <c r="G90" s="42">
        <f>IFERROR(VLOOKUP(A90,'2014-23'!$A:$D,4,0),0)</f>
        <v>187</v>
      </c>
      <c r="H90" s="42">
        <f t="shared" si="5"/>
        <v>0.158</v>
      </c>
      <c r="I90" s="42">
        <f t="shared" si="6"/>
        <v>0.107</v>
      </c>
      <c r="J90" s="42">
        <f>IFERROR(VLOOKUP(A90,eco_bus_institutions!A:D,3,0),"")</f>
        <v>164</v>
      </c>
      <c r="K90" s="42">
        <f>IFERROR(VLOOKUP(A90,eco_institutions!A:D,3,0),"")</f>
        <v>91</v>
      </c>
      <c r="L90" s="42">
        <f>IFERROR(VLOOKUP(A90,fin_institutions!A:D,3,0),"")</f>
        <v>16</v>
      </c>
      <c r="M90" s="42">
        <f>IFERROR(VLOOKUP(A90,bus_institutions!A:D,3,0),0)</f>
        <v>37</v>
      </c>
      <c r="N90" s="42">
        <f>IFERROR(VLOOKUP(A90,man_institutions!A:D,3,0),0)</f>
        <v>51</v>
      </c>
      <c r="O90" s="42">
        <f>IFERROR(VLOOKUP(A90,eco_bus_institutions!A:D,4,0),0)</f>
        <v>2.63</v>
      </c>
      <c r="P90" s="42">
        <f>IFERROR(VLOOKUP(A90,eco_institutions!A:D,4,0),0)</f>
        <v>1.89</v>
      </c>
      <c r="Q90" s="42">
        <f>IFERROR(VLOOKUP(A90,fin_institutions!A:D,4,0),0)</f>
        <v>7.61</v>
      </c>
      <c r="R90" s="42">
        <f>IFERROR(VLOOKUP(A90,bus_institutions!A:D,4,0),0)</f>
        <v>4.18</v>
      </c>
      <c r="S90" s="42">
        <f>IFERROR(VLOOKUP(A90,man_institutions!A:D,4,0),0)</f>
        <v>2.63</v>
      </c>
      <c r="T90" s="42">
        <f t="shared" si="7"/>
        <v>0.85699999999999998</v>
      </c>
      <c r="U90" s="42">
        <f t="shared" si="8"/>
        <v>0.81299999999999994</v>
      </c>
      <c r="V90" s="42">
        <f t="shared" si="8"/>
        <v>0.997</v>
      </c>
      <c r="W90" s="42">
        <f t="shared" si="8"/>
        <v>0.92</v>
      </c>
      <c r="X90" s="42">
        <f t="shared" si="4"/>
        <v>0.81499999999999995</v>
      </c>
      <c r="Y90" t="e">
        <f>VLOOKUP(A90,#REF!,11,0)</f>
        <v>#REF!</v>
      </c>
      <c r="Z90" t="e">
        <f>VLOOKUP(A90,#REF!,12,0)</f>
        <v>#REF!</v>
      </c>
      <c r="AA90" t="e">
        <f>VLOOKUP(A90,#REF!,13,0)</f>
        <v>#REF!</v>
      </c>
      <c r="AB90" t="e">
        <f>VLOOKUP(A90,#REF!,14,0)</f>
        <v>#REF!</v>
      </c>
      <c r="AC90">
        <v>1.0692200000000001</v>
      </c>
      <c r="AD90">
        <v>1.3512599999999999</v>
      </c>
    </row>
    <row r="91" spans="1:30" x14ac:dyDescent="0.25">
      <c r="A91" s="42" t="s">
        <v>776</v>
      </c>
      <c r="B91" s="42" t="s">
        <v>1456</v>
      </c>
      <c r="C91" s="42" t="s">
        <v>1223</v>
      </c>
      <c r="D91" s="42">
        <f>IFERROR(VLOOKUP(A91,'2020'!$A:$C,3,0),0)</f>
        <v>0</v>
      </c>
      <c r="E91" s="42">
        <f>IFERROR(VLOOKUP(A91,'2014-23'!$A:$E,3,0),0)</f>
        <v>10</v>
      </c>
      <c r="F91" s="42">
        <f>IFERROR(VLOOKUP(A91,'2020'!$A:$D,4,0),0)</f>
        <v>12</v>
      </c>
      <c r="G91" s="42">
        <f>IFERROR(VLOOKUP(A91,'2014-23'!$A:$D,4,0),0)</f>
        <v>82</v>
      </c>
      <c r="H91" s="42">
        <f t="shared" si="5"/>
        <v>0</v>
      </c>
      <c r="I91" s="42">
        <f t="shared" si="6"/>
        <v>0.14599999999999999</v>
      </c>
      <c r="J91" s="42">
        <f>IFERROR(VLOOKUP(A91,eco_bus_institutions!A:D,3,0),"")</f>
        <v>99</v>
      </c>
      <c r="K91" s="42">
        <f>IFERROR(VLOOKUP(A91,eco_institutions!A:D,3,0),"")</f>
        <v>60</v>
      </c>
      <c r="L91" s="42">
        <f>IFERROR(VLOOKUP(A91,fin_institutions!A:D,3,0),"")</f>
        <v>10</v>
      </c>
      <c r="M91" s="42">
        <f>IFERROR(VLOOKUP(A91,bus_institutions!A:D,3,0),0)</f>
        <v>18</v>
      </c>
      <c r="N91" s="42">
        <f>IFERROR(VLOOKUP(A91,man_institutions!A:D,3,0),0)</f>
        <v>31</v>
      </c>
      <c r="O91" s="42">
        <f>IFERROR(VLOOKUP(A91,eco_bus_institutions!A:D,4,0),0)</f>
        <v>2.61</v>
      </c>
      <c r="P91" s="42">
        <f>IFERROR(VLOOKUP(A91,eco_institutions!A:D,4,0),0)</f>
        <v>2.68</v>
      </c>
      <c r="Q91" s="42">
        <f>IFERROR(VLOOKUP(A91,fin_institutions!A:D,4,0),0)</f>
        <v>2.2599999999999998</v>
      </c>
      <c r="R91" s="42">
        <f>IFERROR(VLOOKUP(A91,bus_institutions!A:D,4,0),0)</f>
        <v>2.72</v>
      </c>
      <c r="S91" s="42">
        <f>IFERROR(VLOOKUP(A91,man_institutions!A:D,4,0),0)</f>
        <v>2.06</v>
      </c>
      <c r="T91" s="42">
        <f t="shared" si="7"/>
        <v>0.85499999999999998</v>
      </c>
      <c r="U91" s="42">
        <f t="shared" si="8"/>
        <v>0.90500000000000003</v>
      </c>
      <c r="V91" s="42">
        <f t="shared" si="8"/>
        <v>0.83799999999999997</v>
      </c>
      <c r="W91" s="42">
        <f t="shared" si="8"/>
        <v>0.76</v>
      </c>
      <c r="X91" s="42">
        <f t="shared" si="4"/>
        <v>0.68500000000000005</v>
      </c>
      <c r="Y91" t="e">
        <f>VLOOKUP(A91,#REF!,11,0)</f>
        <v>#REF!</v>
      </c>
      <c r="Z91" t="e">
        <f>VLOOKUP(A91,#REF!,12,0)</f>
        <v>#REF!</v>
      </c>
      <c r="AA91" t="e">
        <f>VLOOKUP(A91,#REF!,13,0)</f>
        <v>#REF!</v>
      </c>
      <c r="AB91" t="e">
        <f>VLOOKUP(A91,#REF!,14,0)</f>
        <v>#REF!</v>
      </c>
      <c r="AC91">
        <v>0.55515000000000003</v>
      </c>
      <c r="AD91">
        <v>1.21791</v>
      </c>
    </row>
    <row r="92" spans="1:30" x14ac:dyDescent="0.25">
      <c r="A92" s="42" t="s">
        <v>844</v>
      </c>
      <c r="B92" s="42" t="s">
        <v>1340</v>
      </c>
      <c r="C92" s="42" t="s">
        <v>1229</v>
      </c>
      <c r="D92" s="42">
        <f>IFERROR(VLOOKUP(A92,'2020'!$A:$C,3,0),0)</f>
        <v>1</v>
      </c>
      <c r="E92" s="42">
        <f>IFERROR(VLOOKUP(A92,'2014-23'!$A:$E,3,0),0)</f>
        <v>15</v>
      </c>
      <c r="F92" s="42">
        <f>IFERROR(VLOOKUP(A92,'2020'!$A:$D,4,0),0)</f>
        <v>17</v>
      </c>
      <c r="G92" s="42">
        <f>IFERROR(VLOOKUP(A92,'2014-23'!$A:$D,4,0),0)</f>
        <v>174</v>
      </c>
      <c r="H92" s="42">
        <f t="shared" si="5"/>
        <v>6.7000000000000004E-2</v>
      </c>
      <c r="I92" s="42">
        <f t="shared" si="6"/>
        <v>9.8000000000000004E-2</v>
      </c>
      <c r="J92" s="42">
        <f>IFERROR(VLOOKUP(A92,eco_bus_institutions!A:D,3,0),"")</f>
        <v>163</v>
      </c>
      <c r="K92" s="42">
        <f>IFERROR(VLOOKUP(A92,eco_institutions!A:D,3,0),"")</f>
        <v>90</v>
      </c>
      <c r="L92" s="42">
        <f>IFERROR(VLOOKUP(A92,fin_institutions!A:D,3,0),"")</f>
        <v>20</v>
      </c>
      <c r="M92" s="42">
        <f>IFERROR(VLOOKUP(A92,bus_institutions!A:D,3,0),0)</f>
        <v>42</v>
      </c>
      <c r="N92" s="42">
        <f>IFERROR(VLOOKUP(A92,man_institutions!A:D,3,0),0)</f>
        <v>58</v>
      </c>
      <c r="O92" s="42">
        <f>IFERROR(VLOOKUP(A92,eco_bus_institutions!A:D,4,0),0)</f>
        <v>2.6</v>
      </c>
      <c r="P92" s="42">
        <f>IFERROR(VLOOKUP(A92,eco_institutions!A:D,4,0),0)</f>
        <v>2.93</v>
      </c>
      <c r="Q92" s="42">
        <f>IFERROR(VLOOKUP(A92,fin_institutions!A:D,4,0),0)</f>
        <v>1.42</v>
      </c>
      <c r="R92" s="42">
        <f>IFERROR(VLOOKUP(A92,bus_institutions!A:D,4,0),0)</f>
        <v>2.15</v>
      </c>
      <c r="S92" s="42">
        <f>IFERROR(VLOOKUP(A92,man_institutions!A:D,4,0),0)</f>
        <v>1.6</v>
      </c>
      <c r="T92" s="42">
        <f t="shared" si="7"/>
        <v>0.85299999999999998</v>
      </c>
      <c r="U92" s="42">
        <f t="shared" si="8"/>
        <v>0.92700000000000005</v>
      </c>
      <c r="V92" s="42">
        <f t="shared" si="8"/>
        <v>0.66300000000000003</v>
      </c>
      <c r="W92" s="42">
        <f t="shared" si="8"/>
        <v>0.62</v>
      </c>
      <c r="X92" s="42">
        <f t="shared" si="4"/>
        <v>0.53</v>
      </c>
      <c r="Y92" t="e">
        <f>VLOOKUP(A92,#REF!,11,0)</f>
        <v>#REF!</v>
      </c>
      <c r="Z92" t="e">
        <f>VLOOKUP(A92,#REF!,12,0)</f>
        <v>#REF!</v>
      </c>
      <c r="AA92" t="e">
        <f>VLOOKUP(A92,#REF!,13,0)</f>
        <v>#REF!</v>
      </c>
      <c r="AB92" t="e">
        <f>VLOOKUP(A92,#REF!,14,0)</f>
        <v>#REF!</v>
      </c>
      <c r="AC92">
        <v>-0.27167999999999998</v>
      </c>
      <c r="AD92">
        <v>1.28488</v>
      </c>
    </row>
    <row r="93" spans="1:30" x14ac:dyDescent="0.25">
      <c r="A93" s="42" t="s">
        <v>775</v>
      </c>
      <c r="B93" s="42" t="s">
        <v>1945</v>
      </c>
      <c r="C93" s="42" t="s">
        <v>1231</v>
      </c>
      <c r="D93" s="42">
        <f>IFERROR(VLOOKUP(A93,'2020'!$A:$C,3,0),0)</f>
        <v>2</v>
      </c>
      <c r="E93" s="42">
        <f>IFERROR(VLOOKUP(A93,'2014-23'!$A:$E,3,0),0)</f>
        <v>13</v>
      </c>
      <c r="F93" s="42">
        <f>IFERROR(VLOOKUP(A93,'2020'!$A:$D,4,0),0)</f>
        <v>12</v>
      </c>
      <c r="G93" s="42">
        <f>IFERROR(VLOOKUP(A93,'2014-23'!$A:$D,4,0),0)</f>
        <v>116</v>
      </c>
      <c r="H93" s="42">
        <f t="shared" si="5"/>
        <v>0.154</v>
      </c>
      <c r="I93" s="42">
        <f t="shared" si="6"/>
        <v>0.10299999999999999</v>
      </c>
      <c r="J93" s="42">
        <f>IFERROR(VLOOKUP(A93,eco_bus_institutions!A:D,3,0),"")</f>
        <v>141</v>
      </c>
      <c r="K93" s="42">
        <f>IFERROR(VLOOKUP(A93,eco_institutions!A:D,3,0),"")</f>
        <v>77</v>
      </c>
      <c r="L93" s="42">
        <f>IFERROR(VLOOKUP(A93,fin_institutions!A:D,3,0),"")</f>
        <v>18</v>
      </c>
      <c r="M93" s="42">
        <f>IFERROR(VLOOKUP(A93,bus_institutions!A:D,3,0),0)</f>
        <v>29</v>
      </c>
      <c r="N93" s="42">
        <f>IFERROR(VLOOKUP(A93,man_institutions!A:D,3,0),0)</f>
        <v>58</v>
      </c>
      <c r="O93" s="42">
        <f>IFERROR(VLOOKUP(A93,eco_bus_institutions!A:D,4,0),0)</f>
        <v>2.6</v>
      </c>
      <c r="P93" s="42">
        <f>IFERROR(VLOOKUP(A93,eco_institutions!A:D,4,0),0)</f>
        <v>2.7</v>
      </c>
      <c r="Q93" s="42">
        <f>IFERROR(VLOOKUP(A93,fin_institutions!A:D,4,0),0)</f>
        <v>1.71</v>
      </c>
      <c r="R93" s="42">
        <f>IFERROR(VLOOKUP(A93,bus_institutions!A:D,4,0),0)</f>
        <v>2.93</v>
      </c>
      <c r="S93" s="42">
        <f>IFERROR(VLOOKUP(A93,man_institutions!A:D,4,0),0)</f>
        <v>2.33</v>
      </c>
      <c r="T93" s="42">
        <f t="shared" si="7"/>
        <v>0.85299999999999998</v>
      </c>
      <c r="U93" s="42">
        <f t="shared" si="8"/>
        <v>0.90800000000000003</v>
      </c>
      <c r="V93" s="42">
        <f t="shared" si="8"/>
        <v>0.75800000000000001</v>
      </c>
      <c r="W93" s="42">
        <f t="shared" si="8"/>
        <v>0.78500000000000003</v>
      </c>
      <c r="X93" s="42">
        <f t="shared" si="4"/>
        <v>0.748</v>
      </c>
      <c r="Y93" t="e">
        <f>VLOOKUP(A93,#REF!,11,0)</f>
        <v>#REF!</v>
      </c>
      <c r="Z93" t="e">
        <f>VLOOKUP(A93,#REF!,12,0)</f>
        <v>#REF!</v>
      </c>
      <c r="AA93" t="e">
        <f>VLOOKUP(A93,#REF!,13,0)</f>
        <v>#REF!</v>
      </c>
      <c r="AB93" t="e">
        <f>VLOOKUP(A93,#REF!,14,0)</f>
        <v>#REF!</v>
      </c>
      <c r="AC93">
        <v>0.88775999999999999</v>
      </c>
      <c r="AD93">
        <v>0.74704000000000004</v>
      </c>
    </row>
    <row r="94" spans="1:30" x14ac:dyDescent="0.25">
      <c r="A94" s="42" t="s">
        <v>669</v>
      </c>
      <c r="B94" s="42" t="s">
        <v>1889</v>
      </c>
      <c r="C94" s="42" t="s">
        <v>1228</v>
      </c>
      <c r="D94" s="42">
        <f>IFERROR(VLOOKUP(A94,'2020'!$A:$C,3,0),0)</f>
        <v>3</v>
      </c>
      <c r="E94" s="42">
        <f>IFERROR(VLOOKUP(A94,'2014-23'!$A:$E,3,0),0)</f>
        <v>25</v>
      </c>
      <c r="F94" s="42">
        <f>IFERROR(VLOOKUP(A94,'2020'!$A:$D,4,0),0)</f>
        <v>22</v>
      </c>
      <c r="G94" s="42">
        <f>IFERROR(VLOOKUP(A94,'2014-23'!$A:$D,4,0),0)</f>
        <v>156</v>
      </c>
      <c r="H94" s="42">
        <f t="shared" si="5"/>
        <v>0.12</v>
      </c>
      <c r="I94" s="42">
        <f t="shared" si="6"/>
        <v>0.14099999999999999</v>
      </c>
      <c r="J94" s="42">
        <f>IFERROR(VLOOKUP(A94,eco_bus_institutions!A:D,3,0),"")</f>
        <v>126</v>
      </c>
      <c r="K94" s="42">
        <f>IFERROR(VLOOKUP(A94,eco_institutions!A:D,3,0),"")</f>
        <v>61</v>
      </c>
      <c r="L94" s="42">
        <f>IFERROR(VLOOKUP(A94,fin_institutions!A:D,3,0),"")</f>
        <v>36</v>
      </c>
      <c r="M94" s="42">
        <f>IFERROR(VLOOKUP(A94,bus_institutions!A:D,3,0),0)</f>
        <v>29</v>
      </c>
      <c r="N94" s="42">
        <f>IFERROR(VLOOKUP(A94,man_institutions!A:D,3,0),0)</f>
        <v>34</v>
      </c>
      <c r="O94" s="42">
        <f>IFERROR(VLOOKUP(A94,eco_bus_institutions!A:D,4,0),0)</f>
        <v>2.6</v>
      </c>
      <c r="P94" s="42">
        <f>IFERROR(VLOOKUP(A94,eco_institutions!A:D,4,0),0)</f>
        <v>1.24</v>
      </c>
      <c r="Q94" s="42">
        <f>IFERROR(VLOOKUP(A94,fin_institutions!A:D,4,0),0)</f>
        <v>2.73</v>
      </c>
      <c r="R94" s="42">
        <f>IFERROR(VLOOKUP(A94,bus_institutions!A:D,4,0),0)</f>
        <v>5.85</v>
      </c>
      <c r="S94" s="42">
        <f>IFERROR(VLOOKUP(A94,man_institutions!A:D,4,0),0)</f>
        <v>4.54</v>
      </c>
      <c r="T94" s="42">
        <f t="shared" si="7"/>
        <v>0.85299999999999998</v>
      </c>
      <c r="U94" s="42">
        <f t="shared" si="8"/>
        <v>0.55300000000000005</v>
      </c>
      <c r="V94" s="42">
        <f t="shared" si="8"/>
        <v>0.875</v>
      </c>
      <c r="W94" s="42">
        <f t="shared" si="8"/>
        <v>0.97699999999999998</v>
      </c>
      <c r="X94" s="42">
        <f t="shared" si="4"/>
        <v>0.95299999999999996</v>
      </c>
      <c r="Y94" t="e">
        <f>VLOOKUP(A94,#REF!,11,0)</f>
        <v>#REF!</v>
      </c>
      <c r="Z94" t="e">
        <f>VLOOKUP(A94,#REF!,12,0)</f>
        <v>#REF!</v>
      </c>
      <c r="AA94" t="e">
        <f>VLOOKUP(A94,#REF!,13,0)</f>
        <v>#REF!</v>
      </c>
      <c r="AB94" t="e">
        <f>VLOOKUP(A94,#REF!,14,0)</f>
        <v>#REF!</v>
      </c>
      <c r="AC94">
        <v>1.6034200000000001</v>
      </c>
      <c r="AD94">
        <v>0.60446</v>
      </c>
    </row>
    <row r="95" spans="1:30" x14ac:dyDescent="0.25">
      <c r="A95" s="42" t="s">
        <v>784</v>
      </c>
      <c r="B95" s="42" t="s">
        <v>1950</v>
      </c>
      <c r="C95" s="42" t="s">
        <v>1219</v>
      </c>
      <c r="D95" s="42">
        <f>IFERROR(VLOOKUP(A95,'2020'!$A:$C,3,0),0)</f>
        <v>2</v>
      </c>
      <c r="E95" s="42">
        <f>IFERROR(VLOOKUP(A95,'2014-23'!$A:$E,3,0),0)</f>
        <v>4</v>
      </c>
      <c r="F95" s="42">
        <f>IFERROR(VLOOKUP(A95,'2020'!$A:$D,4,0),0)</f>
        <v>9</v>
      </c>
      <c r="G95" s="42">
        <f>IFERROR(VLOOKUP(A95,'2014-23'!$A:$D,4,0),0)</f>
        <v>61</v>
      </c>
      <c r="H95" s="42">
        <f t="shared" si="5"/>
        <v>0.5</v>
      </c>
      <c r="I95" s="42">
        <f t="shared" si="6"/>
        <v>0.14799999999999999</v>
      </c>
      <c r="J95" s="42">
        <f>IFERROR(VLOOKUP(A95,eco_bus_institutions!A:D,3,0),"")</f>
        <v>74</v>
      </c>
      <c r="K95" s="42">
        <f>IFERROR(VLOOKUP(A95,eco_institutions!A:D,3,0),"")</f>
        <v>44</v>
      </c>
      <c r="L95" s="42">
        <f>IFERROR(VLOOKUP(A95,fin_institutions!A:D,3,0),"")</f>
        <v>13</v>
      </c>
      <c r="M95" s="42">
        <f>IFERROR(VLOOKUP(A95,bus_institutions!A:D,3,0),0)</f>
        <v>16</v>
      </c>
      <c r="N95" s="42">
        <f>IFERROR(VLOOKUP(A95,man_institutions!A:D,3,0),0)</f>
        <v>14</v>
      </c>
      <c r="O95" s="42">
        <f>IFERROR(VLOOKUP(A95,eco_bus_institutions!A:D,4,0),0)</f>
        <v>2.6</v>
      </c>
      <c r="P95" s="42">
        <f>IFERROR(VLOOKUP(A95,eco_institutions!A:D,4,0),0)</f>
        <v>2.67</v>
      </c>
      <c r="Q95" s="42">
        <f>IFERROR(VLOOKUP(A95,fin_institutions!A:D,4,0),0)</f>
        <v>1.26</v>
      </c>
      <c r="R95" s="42">
        <f>IFERROR(VLOOKUP(A95,bus_institutions!A:D,4,0),0)</f>
        <v>3.38</v>
      </c>
      <c r="S95" s="42">
        <f>IFERROR(VLOOKUP(A95,man_institutions!A:D,4,0),0)</f>
        <v>2.75</v>
      </c>
      <c r="T95" s="42">
        <f t="shared" si="7"/>
        <v>0.85299999999999998</v>
      </c>
      <c r="U95" s="42">
        <f t="shared" si="8"/>
        <v>0.90200000000000002</v>
      </c>
      <c r="V95" s="42">
        <f t="shared" si="8"/>
        <v>0.57999999999999996</v>
      </c>
      <c r="W95" s="42">
        <f t="shared" si="8"/>
        <v>0.84499999999999997</v>
      </c>
      <c r="X95" s="42">
        <f t="shared" si="4"/>
        <v>0.83299999999999996</v>
      </c>
      <c r="Y95" t="e">
        <f>VLOOKUP(A95,#REF!,11,0)</f>
        <v>#REF!</v>
      </c>
      <c r="Z95" t="e">
        <f>VLOOKUP(A95,#REF!,12,0)</f>
        <v>#REF!</v>
      </c>
      <c r="AA95" t="e">
        <f>VLOOKUP(A95,#REF!,13,0)</f>
        <v>#REF!</v>
      </c>
      <c r="AB95" t="e">
        <f>VLOOKUP(A95,#REF!,14,0)</f>
        <v>#REF!</v>
      </c>
      <c r="AC95">
        <v>0.84731999999999996</v>
      </c>
      <c r="AD95">
        <v>0.48309000000000002</v>
      </c>
    </row>
    <row r="96" spans="1:30" x14ac:dyDescent="0.25">
      <c r="A96" s="42" t="s">
        <v>749</v>
      </c>
      <c r="B96" s="42" t="s">
        <v>1472</v>
      </c>
      <c r="C96" s="42" t="s">
        <v>1219</v>
      </c>
      <c r="D96" s="42">
        <f>IFERROR(VLOOKUP(A96,'2020'!$A:$C,3,0),0)</f>
        <v>1</v>
      </c>
      <c r="E96" s="42">
        <f>IFERROR(VLOOKUP(A96,'2014-23'!$A:$E,3,0),0)</f>
        <v>14</v>
      </c>
      <c r="F96" s="42">
        <f>IFERROR(VLOOKUP(A96,'2020'!$A:$D,4,0),0)</f>
        <v>10</v>
      </c>
      <c r="G96" s="42">
        <f>IFERROR(VLOOKUP(A96,'2014-23'!$A:$D,4,0),0)</f>
        <v>109</v>
      </c>
      <c r="H96" s="42">
        <f t="shared" si="5"/>
        <v>7.0999999999999994E-2</v>
      </c>
      <c r="I96" s="42">
        <f t="shared" si="6"/>
        <v>9.1999999999999998E-2</v>
      </c>
      <c r="J96" s="42">
        <f>IFERROR(VLOOKUP(A96,eco_bus_institutions!A:D,3,0),"")</f>
        <v>91</v>
      </c>
      <c r="K96" s="42">
        <f>IFERROR(VLOOKUP(A96,eco_institutions!A:D,3,0),"")</f>
        <v>59</v>
      </c>
      <c r="L96" s="42">
        <f>IFERROR(VLOOKUP(A96,fin_institutions!A:D,3,0),"")</f>
        <v>12</v>
      </c>
      <c r="M96" s="42">
        <f>IFERROR(VLOOKUP(A96,bus_institutions!A:D,3,0),0)</f>
        <v>14</v>
      </c>
      <c r="N96" s="42">
        <f>IFERROR(VLOOKUP(A96,man_institutions!A:D,3,0),0)</f>
        <v>20</v>
      </c>
      <c r="O96" s="42">
        <f>IFERROR(VLOOKUP(A96,eco_bus_institutions!A:D,4,0),0)</f>
        <v>2.59</v>
      </c>
      <c r="P96" s="42">
        <f>IFERROR(VLOOKUP(A96,eco_institutions!A:D,4,0),0)</f>
        <v>2.4500000000000002</v>
      </c>
      <c r="Q96" s="42">
        <f>IFERROR(VLOOKUP(A96,fin_institutions!A:D,4,0),0)</f>
        <v>2.93</v>
      </c>
      <c r="R96" s="42">
        <f>IFERROR(VLOOKUP(A96,bus_institutions!A:D,4,0),0)</f>
        <v>2.71</v>
      </c>
      <c r="S96" s="42">
        <f>IFERROR(VLOOKUP(A96,man_institutions!A:D,4,0),0)</f>
        <v>1.63</v>
      </c>
      <c r="T96" s="42">
        <f t="shared" si="7"/>
        <v>0.84699999999999998</v>
      </c>
      <c r="U96" s="42">
        <f t="shared" si="8"/>
        <v>0.88500000000000001</v>
      </c>
      <c r="V96" s="42">
        <f t="shared" si="8"/>
        <v>0.89</v>
      </c>
      <c r="W96" s="42">
        <f t="shared" si="8"/>
        <v>0.75800000000000001</v>
      </c>
      <c r="X96" s="42">
        <f t="shared" si="4"/>
        <v>0.55300000000000005</v>
      </c>
      <c r="Y96" t="e">
        <f>VLOOKUP(A96,#REF!,11,0)</f>
        <v>#REF!</v>
      </c>
      <c r="Z96" t="e">
        <f>VLOOKUP(A96,#REF!,12,0)</f>
        <v>#REF!</v>
      </c>
      <c r="AA96" t="e">
        <f>VLOOKUP(A96,#REF!,13,0)</f>
        <v>#REF!</v>
      </c>
      <c r="AB96" t="e">
        <f>VLOOKUP(A96,#REF!,14,0)</f>
        <v>#REF!</v>
      </c>
      <c r="AC96">
        <v>2.298E-2</v>
      </c>
      <c r="AD96">
        <v>1.5658000000000001</v>
      </c>
    </row>
    <row r="97" spans="1:30" x14ac:dyDescent="0.25">
      <c r="A97" s="42" t="s">
        <v>794</v>
      </c>
      <c r="B97" s="42" t="s">
        <v>1622</v>
      </c>
      <c r="C97" s="42" t="s">
        <v>1241</v>
      </c>
      <c r="D97" s="42">
        <f>IFERROR(VLOOKUP(A97,'2020'!$A:$C,3,0),0)</f>
        <v>0</v>
      </c>
      <c r="E97" s="42">
        <f>IFERROR(VLOOKUP(A97,'2014-23'!$A:$E,3,0),0)</f>
        <v>3</v>
      </c>
      <c r="F97" s="42">
        <f>IFERROR(VLOOKUP(A97,'2020'!$A:$D,4,0),0)</f>
        <v>4</v>
      </c>
      <c r="G97" s="42">
        <f>IFERROR(VLOOKUP(A97,'2014-23'!$A:$D,4,0),0)</f>
        <v>29</v>
      </c>
      <c r="H97" s="42">
        <f t="shared" si="5"/>
        <v>0</v>
      </c>
      <c r="I97" s="42">
        <f t="shared" si="6"/>
        <v>0.13800000000000001</v>
      </c>
      <c r="J97" s="42">
        <f>IFERROR(VLOOKUP(A97,eco_bus_institutions!A:D,3,0),"")</f>
        <v>50</v>
      </c>
      <c r="K97" s="42">
        <f>IFERROR(VLOOKUP(A97,eco_institutions!A:D,3,0),"")</f>
        <v>35</v>
      </c>
      <c r="L97" s="42">
        <f>IFERROR(VLOOKUP(A97,fin_institutions!A:D,3,0),"")</f>
        <v>6</v>
      </c>
      <c r="M97" s="42">
        <f>IFERROR(VLOOKUP(A97,bus_institutions!A:D,3,0),0)</f>
        <v>11</v>
      </c>
      <c r="N97" s="42">
        <f>IFERROR(VLOOKUP(A97,man_institutions!A:D,3,0),0)</f>
        <v>13</v>
      </c>
      <c r="O97" s="42">
        <f>IFERROR(VLOOKUP(A97,eco_bus_institutions!A:D,4,0),0)</f>
        <v>2.59</v>
      </c>
      <c r="P97" s="42">
        <f>IFERROR(VLOOKUP(A97,eco_institutions!A:D,4,0),0)</f>
        <v>2.31</v>
      </c>
      <c r="Q97" s="42">
        <f>IFERROR(VLOOKUP(A97,fin_institutions!A:D,4,0),0)</f>
        <v>1.1000000000000001</v>
      </c>
      <c r="R97" s="42">
        <f>IFERROR(VLOOKUP(A97,bus_institutions!A:D,4,0),0)</f>
        <v>4.12</v>
      </c>
      <c r="S97" s="42">
        <f>IFERROR(VLOOKUP(A97,man_institutions!A:D,4,0),0)</f>
        <v>3.44</v>
      </c>
      <c r="T97" s="42">
        <f t="shared" si="7"/>
        <v>0.84699999999999998</v>
      </c>
      <c r="U97" s="42">
        <f t="shared" si="8"/>
        <v>0.873</v>
      </c>
      <c r="V97" s="42">
        <f t="shared" si="8"/>
        <v>0.37</v>
      </c>
      <c r="W97" s="42">
        <f t="shared" si="8"/>
        <v>0.91500000000000004</v>
      </c>
      <c r="X97" s="42">
        <f t="shared" si="4"/>
        <v>0.89800000000000002</v>
      </c>
      <c r="Y97" t="e">
        <f>VLOOKUP(A97,#REF!,11,0)</f>
        <v>#REF!</v>
      </c>
      <c r="Z97" t="e">
        <f>VLOOKUP(A97,#REF!,12,0)</f>
        <v>#REF!</v>
      </c>
      <c r="AA97" t="e">
        <f>VLOOKUP(A97,#REF!,13,0)</f>
        <v>#REF!</v>
      </c>
      <c r="AB97" t="e">
        <f>VLOOKUP(A97,#REF!,14,0)</f>
        <v>#REF!</v>
      </c>
      <c r="AC97">
        <v>1.1459900000000001</v>
      </c>
      <c r="AD97">
        <v>-7.1569999999999995E-2</v>
      </c>
    </row>
    <row r="98" spans="1:30" x14ac:dyDescent="0.25">
      <c r="A98" s="42" t="s">
        <v>703</v>
      </c>
      <c r="B98" s="42" t="s">
        <v>1946</v>
      </c>
      <c r="C98" s="42" t="s">
        <v>1219</v>
      </c>
      <c r="D98" s="42">
        <f>IFERROR(VLOOKUP(A98,'2020'!$A:$C,3,0),0)</f>
        <v>1</v>
      </c>
      <c r="E98" s="42">
        <f>IFERROR(VLOOKUP(A98,'2014-23'!$A:$E,3,0),0)</f>
        <v>1</v>
      </c>
      <c r="F98" s="42">
        <f>IFERROR(VLOOKUP(A98,'2020'!$A:$D,4,0),0)</f>
        <v>6</v>
      </c>
      <c r="G98" s="42">
        <f>IFERROR(VLOOKUP(A98,'2014-23'!$A:$D,4,0),0)</f>
        <v>44</v>
      </c>
      <c r="H98" s="42">
        <f t="shared" si="5"/>
        <v>1</v>
      </c>
      <c r="I98" s="42">
        <f t="shared" si="6"/>
        <v>0.13600000000000001</v>
      </c>
      <c r="J98" s="42">
        <f>IFERROR(VLOOKUP(A98,eco_bus_institutions!A:D,3,0),"")</f>
        <v>40</v>
      </c>
      <c r="K98" s="42">
        <f>IFERROR(VLOOKUP(A98,eco_institutions!A:D,3,0),"")</f>
        <v>20</v>
      </c>
      <c r="L98" s="42">
        <f>IFERROR(VLOOKUP(A98,fin_institutions!A:D,3,0),"")</f>
        <v>8</v>
      </c>
      <c r="M98" s="42">
        <f>IFERROR(VLOOKUP(A98,bus_institutions!A:D,3,0),0)</f>
        <v>7</v>
      </c>
      <c r="N98" s="42">
        <f>IFERROR(VLOOKUP(A98,man_institutions!A:D,3,0),0)</f>
        <v>13</v>
      </c>
      <c r="O98" s="42">
        <f>IFERROR(VLOOKUP(A98,eco_bus_institutions!A:D,4,0),0)</f>
        <v>2.59</v>
      </c>
      <c r="P98" s="42">
        <f>IFERROR(VLOOKUP(A98,eco_institutions!A:D,4,0),0)</f>
        <v>2.08</v>
      </c>
      <c r="Q98" s="42">
        <f>IFERROR(VLOOKUP(A98,fin_institutions!A:D,4,0),0)</f>
        <v>2.92</v>
      </c>
      <c r="R98" s="42">
        <f>IFERROR(VLOOKUP(A98,bus_institutions!A:D,4,0),0)</f>
        <v>4.82</v>
      </c>
      <c r="S98" s="42">
        <f>IFERROR(VLOOKUP(A98,man_institutions!A:D,4,0),0)</f>
        <v>3.96</v>
      </c>
      <c r="T98" s="42">
        <f t="shared" si="7"/>
        <v>0.84699999999999998</v>
      </c>
      <c r="U98" s="42">
        <f t="shared" si="8"/>
        <v>0.84199999999999997</v>
      </c>
      <c r="V98" s="42">
        <f t="shared" si="8"/>
        <v>0.88800000000000001</v>
      </c>
      <c r="W98" s="42">
        <f t="shared" si="8"/>
        <v>0.95199999999999996</v>
      </c>
      <c r="X98" s="42">
        <f t="shared" si="4"/>
        <v>0.93300000000000005</v>
      </c>
      <c r="Y98" t="e">
        <f>VLOOKUP(A98,#REF!,11,0)</f>
        <v>#REF!</v>
      </c>
      <c r="Z98" t="e">
        <f>VLOOKUP(A98,#REF!,12,0)</f>
        <v>#REF!</v>
      </c>
      <c r="AA98" t="e">
        <f>VLOOKUP(A98,#REF!,13,0)</f>
        <v>#REF!</v>
      </c>
      <c r="AB98" t="e">
        <f>VLOOKUP(A98,#REF!,14,0)</f>
        <v>#REF!</v>
      </c>
      <c r="AC98">
        <v>1.1757</v>
      </c>
      <c r="AD98">
        <v>1.2525599999999999</v>
      </c>
    </row>
    <row r="99" spans="1:30" x14ac:dyDescent="0.25">
      <c r="A99" s="42" t="s">
        <v>736</v>
      </c>
      <c r="B99" s="42" t="s">
        <v>1521</v>
      </c>
      <c r="C99" s="42" t="s">
        <v>1222</v>
      </c>
      <c r="D99" s="42">
        <f>IFERROR(VLOOKUP(A99,'2020'!$A:$C,3,0),0)</f>
        <v>1</v>
      </c>
      <c r="E99" s="42">
        <f>IFERROR(VLOOKUP(A99,'2014-23'!$A:$E,3,0),0)</f>
        <v>12</v>
      </c>
      <c r="F99" s="42">
        <f>IFERROR(VLOOKUP(A99,'2020'!$A:$D,4,0),0)</f>
        <v>11</v>
      </c>
      <c r="G99" s="42">
        <f>IFERROR(VLOOKUP(A99,'2014-23'!$A:$D,4,0),0)</f>
        <v>106</v>
      </c>
      <c r="H99" s="42">
        <f t="shared" si="5"/>
        <v>8.3000000000000004E-2</v>
      </c>
      <c r="I99" s="42">
        <f t="shared" si="6"/>
        <v>0.104</v>
      </c>
      <c r="J99" s="42">
        <f>IFERROR(VLOOKUP(A99,eco_bus_institutions!A:D,3,0),"")</f>
        <v>88</v>
      </c>
      <c r="K99" s="42">
        <f>IFERROR(VLOOKUP(A99,eco_institutions!A:D,3,0),"")</f>
        <v>35</v>
      </c>
      <c r="L99" s="42">
        <f>IFERROR(VLOOKUP(A99,fin_institutions!A:D,3,0),"")</f>
        <v>28</v>
      </c>
      <c r="M99" s="42">
        <f>IFERROR(VLOOKUP(A99,bus_institutions!A:D,3,0),0)</f>
        <v>23</v>
      </c>
      <c r="N99" s="42">
        <f>IFERROR(VLOOKUP(A99,man_institutions!A:D,3,0),0)</f>
        <v>28</v>
      </c>
      <c r="O99" s="42">
        <f>IFERROR(VLOOKUP(A99,eco_bus_institutions!A:D,4,0),0)</f>
        <v>2.59</v>
      </c>
      <c r="P99" s="42">
        <f>IFERROR(VLOOKUP(A99,eco_institutions!A:D,4,0),0)</f>
        <v>2.04</v>
      </c>
      <c r="Q99" s="42">
        <f>IFERROR(VLOOKUP(A99,fin_institutions!A:D,4,0),0)</f>
        <v>1.86</v>
      </c>
      <c r="R99" s="42">
        <f>IFERROR(VLOOKUP(A99,bus_institutions!A:D,4,0),0)</f>
        <v>3.29</v>
      </c>
      <c r="S99" s="42">
        <f>IFERROR(VLOOKUP(A99,man_institutions!A:D,4,0),0)</f>
        <v>3.67</v>
      </c>
      <c r="T99" s="42">
        <f t="shared" si="7"/>
        <v>0.84699999999999998</v>
      </c>
      <c r="U99" s="42">
        <f t="shared" si="8"/>
        <v>0.83299999999999996</v>
      </c>
      <c r="V99" s="42">
        <f t="shared" si="8"/>
        <v>0.79200000000000004</v>
      </c>
      <c r="W99" s="42">
        <f t="shared" si="8"/>
        <v>0.83</v>
      </c>
      <c r="X99" s="42">
        <f t="shared" si="4"/>
        <v>0.92</v>
      </c>
      <c r="Y99" t="e">
        <f>VLOOKUP(A99,#REF!,11,0)</f>
        <v>#REF!</v>
      </c>
      <c r="Z99" t="e">
        <f>VLOOKUP(A99,#REF!,12,0)</f>
        <v>#REF!</v>
      </c>
      <c r="AA99" t="e">
        <f>VLOOKUP(A99,#REF!,13,0)</f>
        <v>#REF!</v>
      </c>
      <c r="AB99" t="e">
        <f>VLOOKUP(A99,#REF!,14,0)</f>
        <v>#REF!</v>
      </c>
      <c r="AC99">
        <v>0.75111000000000006</v>
      </c>
      <c r="AD99">
        <v>0.93610000000000004</v>
      </c>
    </row>
    <row r="100" spans="1:30" x14ac:dyDescent="0.25">
      <c r="A100" s="42" t="s">
        <v>795</v>
      </c>
      <c r="B100" s="42" t="s">
        <v>1948</v>
      </c>
      <c r="C100" s="42" t="s">
        <v>1218</v>
      </c>
      <c r="D100" s="42">
        <f>IFERROR(VLOOKUP(A100,'2020'!$A:$C,3,0),0)</f>
        <v>1</v>
      </c>
      <c r="E100" s="42">
        <f>IFERROR(VLOOKUP(A100,'2014-23'!$A:$E,3,0),0)</f>
        <v>8</v>
      </c>
      <c r="F100" s="42">
        <f>IFERROR(VLOOKUP(A100,'2020'!$A:$D,4,0),0)</f>
        <v>11</v>
      </c>
      <c r="G100" s="42">
        <f>IFERROR(VLOOKUP(A100,'2014-23'!$A:$D,4,0),0)</f>
        <v>104</v>
      </c>
      <c r="H100" s="42">
        <f t="shared" si="5"/>
        <v>0.125</v>
      </c>
      <c r="I100" s="42">
        <f t="shared" si="6"/>
        <v>0.106</v>
      </c>
      <c r="J100" s="42">
        <f>IFERROR(VLOOKUP(A100,eco_bus_institutions!A:D,3,0),"")</f>
        <v>92</v>
      </c>
      <c r="K100" s="42">
        <f>IFERROR(VLOOKUP(A100,eco_institutions!A:D,3,0),"")</f>
        <v>58</v>
      </c>
      <c r="L100" s="42">
        <f>IFERROR(VLOOKUP(A100,fin_institutions!A:D,3,0),"")</f>
        <v>17</v>
      </c>
      <c r="M100" s="42">
        <f>IFERROR(VLOOKUP(A100,bus_institutions!A:D,3,0),0)</f>
        <v>14</v>
      </c>
      <c r="N100" s="42">
        <f>IFERROR(VLOOKUP(A100,man_institutions!A:D,3,0),0)</f>
        <v>16</v>
      </c>
      <c r="O100" s="42">
        <f>IFERROR(VLOOKUP(A100,eco_bus_institutions!A:D,4,0),0)</f>
        <v>2.56</v>
      </c>
      <c r="P100" s="42">
        <f>IFERROR(VLOOKUP(A100,eco_institutions!A:D,4,0),0)</f>
        <v>2.91</v>
      </c>
      <c r="Q100" s="42">
        <f>IFERROR(VLOOKUP(A100,fin_institutions!A:D,4,0),0)</f>
        <v>1.0900000000000001</v>
      </c>
      <c r="R100" s="42">
        <f>IFERROR(VLOOKUP(A100,bus_institutions!A:D,4,0),0)</f>
        <v>1.58</v>
      </c>
      <c r="S100" s="42">
        <f>IFERROR(VLOOKUP(A100,man_institutions!A:D,4,0),0)</f>
        <v>2.17</v>
      </c>
      <c r="T100" s="42">
        <f t="shared" si="7"/>
        <v>0.84</v>
      </c>
      <c r="U100" s="42">
        <f t="shared" si="8"/>
        <v>0.92500000000000004</v>
      </c>
      <c r="V100" s="42">
        <f t="shared" si="8"/>
        <v>0.35199999999999998</v>
      </c>
      <c r="W100" s="42">
        <f t="shared" si="8"/>
        <v>0.39500000000000002</v>
      </c>
      <c r="X100" s="42">
        <f t="shared" si="4"/>
        <v>0.71699999999999997</v>
      </c>
      <c r="Y100" t="e">
        <f>VLOOKUP(A100,#REF!,11,0)</f>
        <v>#REF!</v>
      </c>
      <c r="Z100" t="e">
        <f>VLOOKUP(A100,#REF!,12,0)</f>
        <v>#REF!</v>
      </c>
      <c r="AA100" t="e">
        <f>VLOOKUP(A100,#REF!,13,0)</f>
        <v>#REF!</v>
      </c>
      <c r="AB100" t="e">
        <f>VLOOKUP(A100,#REF!,14,0)</f>
        <v>#REF!</v>
      </c>
      <c r="AC100">
        <v>-0.80137999999999998</v>
      </c>
      <c r="AD100">
        <v>0.76627000000000001</v>
      </c>
    </row>
    <row r="101" spans="1:30" x14ac:dyDescent="0.25">
      <c r="A101" s="42" t="s">
        <v>819</v>
      </c>
      <c r="B101" s="42" t="s">
        <v>1427</v>
      </c>
      <c r="C101" s="42" t="s">
        <v>1221</v>
      </c>
      <c r="D101" s="42">
        <f>IFERROR(VLOOKUP(A101,'2020'!$A:$C,3,0),0)</f>
        <v>0</v>
      </c>
      <c r="E101" s="42">
        <f>IFERROR(VLOOKUP(A101,'2014-23'!$A:$E,3,0),0)</f>
        <v>8</v>
      </c>
      <c r="F101" s="42">
        <f>IFERROR(VLOOKUP(A101,'2020'!$A:$D,4,0),0)</f>
        <v>4</v>
      </c>
      <c r="G101" s="42">
        <f>IFERROR(VLOOKUP(A101,'2014-23'!$A:$D,4,0),0)</f>
        <v>63</v>
      </c>
      <c r="H101" s="42">
        <f t="shared" si="5"/>
        <v>0</v>
      </c>
      <c r="I101" s="42">
        <f t="shared" si="6"/>
        <v>6.3E-2</v>
      </c>
      <c r="J101" s="42">
        <f>IFERROR(VLOOKUP(A101,eco_bus_institutions!A:D,3,0),"")</f>
        <v>65</v>
      </c>
      <c r="K101" s="42">
        <f>IFERROR(VLOOKUP(A101,eco_institutions!A:D,3,0),"")</f>
        <v>43</v>
      </c>
      <c r="L101" s="42">
        <f>IFERROR(VLOOKUP(A101,fin_institutions!A:D,3,0),"")</f>
        <v>7</v>
      </c>
      <c r="M101" s="42">
        <f>IFERROR(VLOOKUP(A101,bus_institutions!A:D,3,0),0)</f>
        <v>14</v>
      </c>
      <c r="N101" s="42">
        <f>IFERROR(VLOOKUP(A101,man_institutions!A:D,3,0),0)</f>
        <v>13</v>
      </c>
      <c r="O101" s="42">
        <f>IFERROR(VLOOKUP(A101,eco_bus_institutions!A:D,4,0),0)</f>
        <v>2.5499999999999998</v>
      </c>
      <c r="P101" s="42">
        <f>IFERROR(VLOOKUP(A101,eco_institutions!A:D,4,0),0)</f>
        <v>2.5</v>
      </c>
      <c r="Q101" s="42">
        <f>IFERROR(VLOOKUP(A101,fin_institutions!A:D,4,0),0)</f>
        <v>3</v>
      </c>
      <c r="R101" s="42">
        <f>IFERROR(VLOOKUP(A101,bus_institutions!A:D,4,0),0)</f>
        <v>2.44</v>
      </c>
      <c r="S101" s="42">
        <f>IFERROR(VLOOKUP(A101,man_institutions!A:D,4,0),0)</f>
        <v>3.01</v>
      </c>
      <c r="T101" s="42">
        <f t="shared" si="7"/>
        <v>0.83799999999999997</v>
      </c>
      <c r="U101" s="42">
        <f t="shared" si="8"/>
        <v>0.89200000000000002</v>
      </c>
      <c r="V101" s="42">
        <f t="shared" si="8"/>
        <v>0.89300000000000002</v>
      </c>
      <c r="W101" s="42">
        <f t="shared" si="8"/>
        <v>0.69</v>
      </c>
      <c r="X101" s="42">
        <f t="shared" si="4"/>
        <v>0.86699999999999999</v>
      </c>
      <c r="Y101" t="e">
        <f>VLOOKUP(A101,#REF!,11,0)</f>
        <v>#REF!</v>
      </c>
      <c r="Z101" t="e">
        <f>VLOOKUP(A101,#REF!,12,0)</f>
        <v>#REF!</v>
      </c>
      <c r="AA101" t="e">
        <f>VLOOKUP(A101,#REF!,13,0)</f>
        <v>#REF!</v>
      </c>
      <c r="AB101" t="e">
        <f>VLOOKUP(A101,#REF!,14,0)</f>
        <v>#REF!</v>
      </c>
      <c r="AC101">
        <v>0.13164999999999999</v>
      </c>
      <c r="AD101">
        <v>1.4713099999999999</v>
      </c>
    </row>
    <row r="102" spans="1:30" x14ac:dyDescent="0.25">
      <c r="A102" s="42" t="s">
        <v>685</v>
      </c>
      <c r="B102" s="42" t="s">
        <v>1436</v>
      </c>
      <c r="C102" s="42" t="s">
        <v>1230</v>
      </c>
      <c r="D102" s="42">
        <f>IFERROR(VLOOKUP(A102,'2020'!$A:$C,3,0),0)</f>
        <v>6</v>
      </c>
      <c r="E102" s="42">
        <f>IFERROR(VLOOKUP(A102,'2014-23'!$A:$E,3,0),0)</f>
        <v>31</v>
      </c>
      <c r="F102" s="42">
        <f>IFERROR(VLOOKUP(A102,'2020'!$A:$D,4,0),0)</f>
        <v>49</v>
      </c>
      <c r="G102" s="42">
        <f>IFERROR(VLOOKUP(A102,'2014-23'!$A:$D,4,0),0)</f>
        <v>313</v>
      </c>
      <c r="H102" s="42">
        <f t="shared" si="5"/>
        <v>0.19400000000000001</v>
      </c>
      <c r="I102" s="42">
        <f t="shared" si="6"/>
        <v>0.157</v>
      </c>
      <c r="J102" s="42">
        <f>IFERROR(VLOOKUP(A102,eco_bus_institutions!A:D,3,0),"")</f>
        <v>242</v>
      </c>
      <c r="K102" s="42">
        <f>IFERROR(VLOOKUP(A102,eco_institutions!A:D,3,0),"")</f>
        <v>49</v>
      </c>
      <c r="L102" s="42">
        <f>IFERROR(VLOOKUP(A102,fin_institutions!A:D,3,0),"")</f>
        <v>29</v>
      </c>
      <c r="M102" s="42">
        <f>IFERROR(VLOOKUP(A102,bus_institutions!A:D,3,0),0)</f>
        <v>110</v>
      </c>
      <c r="N102" s="42">
        <f>IFERROR(VLOOKUP(A102,man_institutions!A:D,3,0),0)</f>
        <v>135</v>
      </c>
      <c r="O102" s="42">
        <f>IFERROR(VLOOKUP(A102,eco_bus_institutions!A:D,4,0),0)</f>
        <v>2.54</v>
      </c>
      <c r="P102" s="42">
        <f>IFERROR(VLOOKUP(A102,eco_institutions!A:D,4,0),0)</f>
        <v>2.14</v>
      </c>
      <c r="Q102" s="42">
        <f>IFERROR(VLOOKUP(A102,fin_institutions!A:D,4,0),0)</f>
        <v>1.55</v>
      </c>
      <c r="R102" s="42">
        <f>IFERROR(VLOOKUP(A102,bus_institutions!A:D,4,0),0)</f>
        <v>3.09</v>
      </c>
      <c r="S102" s="42">
        <f>IFERROR(VLOOKUP(A102,man_institutions!A:D,4,0),0)</f>
        <v>2.76</v>
      </c>
      <c r="T102" s="42">
        <f t="shared" si="7"/>
        <v>0.83699999999999997</v>
      </c>
      <c r="U102" s="42">
        <f t="shared" si="8"/>
        <v>0.84799999999999998</v>
      </c>
      <c r="V102" s="42">
        <f t="shared" si="8"/>
        <v>0.71499999999999997</v>
      </c>
      <c r="W102" s="42">
        <f t="shared" si="8"/>
        <v>0.80800000000000005</v>
      </c>
      <c r="X102" s="42">
        <f t="shared" si="4"/>
        <v>0.83499999999999996</v>
      </c>
      <c r="Y102" t="e">
        <f>VLOOKUP(A102,#REF!,11,0)</f>
        <v>#REF!</v>
      </c>
      <c r="Z102" t="e">
        <f>VLOOKUP(A102,#REF!,12,0)</f>
        <v>#REF!</v>
      </c>
      <c r="AA102" t="e">
        <f>VLOOKUP(A102,#REF!,13,0)</f>
        <v>#REF!</v>
      </c>
      <c r="AB102" t="e">
        <f>VLOOKUP(A102,#REF!,14,0)</f>
        <v>#REF!</v>
      </c>
      <c r="AC102">
        <v>0.99746000000000001</v>
      </c>
      <c r="AD102">
        <v>0.78517000000000003</v>
      </c>
    </row>
    <row r="103" spans="1:30" x14ac:dyDescent="0.25">
      <c r="A103" s="42" t="s">
        <v>791</v>
      </c>
      <c r="B103" s="42" t="s">
        <v>1365</v>
      </c>
      <c r="C103" s="42" t="s">
        <v>1226</v>
      </c>
      <c r="D103" s="42">
        <f>IFERROR(VLOOKUP(A103,'2020'!$A:$C,3,0),0)</f>
        <v>2</v>
      </c>
      <c r="E103" s="42">
        <f>IFERROR(VLOOKUP(A103,'2014-23'!$A:$E,3,0),0)</f>
        <v>7</v>
      </c>
      <c r="F103" s="42">
        <f>IFERROR(VLOOKUP(A103,'2020'!$A:$D,4,0),0)</f>
        <v>9</v>
      </c>
      <c r="G103" s="42">
        <f>IFERROR(VLOOKUP(A103,'2014-23'!$A:$D,4,0),0)</f>
        <v>70</v>
      </c>
      <c r="H103" s="42">
        <f t="shared" si="5"/>
        <v>0.28599999999999998</v>
      </c>
      <c r="I103" s="42">
        <f t="shared" si="6"/>
        <v>0.129</v>
      </c>
      <c r="J103" s="42">
        <f>IFERROR(VLOOKUP(A103,eco_bus_institutions!A:D,3,0),"")</f>
        <v>66</v>
      </c>
      <c r="K103" s="42">
        <f>IFERROR(VLOOKUP(A103,eco_institutions!A:D,3,0),"")</f>
        <v>31</v>
      </c>
      <c r="L103" s="42">
        <f>IFERROR(VLOOKUP(A103,fin_institutions!A:D,3,0),"")</f>
        <v>10</v>
      </c>
      <c r="M103" s="42">
        <f>IFERROR(VLOOKUP(A103,bus_institutions!A:D,3,0),0)</f>
        <v>25</v>
      </c>
      <c r="N103" s="42">
        <f>IFERROR(VLOOKUP(A103,man_institutions!A:D,3,0),0)</f>
        <v>23</v>
      </c>
      <c r="O103" s="42">
        <f>IFERROR(VLOOKUP(A103,eco_bus_institutions!A:D,4,0),0)</f>
        <v>2.54</v>
      </c>
      <c r="P103" s="42">
        <f>IFERROR(VLOOKUP(A103,eco_institutions!A:D,4,0),0)</f>
        <v>1.3</v>
      </c>
      <c r="Q103" s="42">
        <f>IFERROR(VLOOKUP(A103,fin_institutions!A:D,4,0),0)</f>
        <v>1.34</v>
      </c>
      <c r="R103" s="42">
        <f>IFERROR(VLOOKUP(A103,bus_institutions!A:D,4,0),0)</f>
        <v>4.3600000000000003</v>
      </c>
      <c r="S103" s="42">
        <f>IFERROR(VLOOKUP(A103,man_institutions!A:D,4,0),0)</f>
        <v>5.22</v>
      </c>
      <c r="T103" s="42">
        <f t="shared" si="7"/>
        <v>0.83699999999999997</v>
      </c>
      <c r="U103" s="42">
        <f t="shared" si="8"/>
        <v>0.60799999999999998</v>
      </c>
      <c r="V103" s="42">
        <f t="shared" si="8"/>
        <v>0.63500000000000001</v>
      </c>
      <c r="W103" s="42">
        <f t="shared" si="8"/>
        <v>0.93</v>
      </c>
      <c r="X103" s="42">
        <f t="shared" si="4"/>
        <v>0.97299999999999998</v>
      </c>
      <c r="Y103" t="e">
        <f>VLOOKUP(A103,#REF!,11,0)</f>
        <v>#REF!</v>
      </c>
      <c r="Z103" t="e">
        <f>VLOOKUP(A103,#REF!,12,0)</f>
        <v>#REF!</v>
      </c>
      <c r="AA103" t="e">
        <f>VLOOKUP(A103,#REF!,13,0)</f>
        <v>#REF!</v>
      </c>
      <c r="AB103" t="e">
        <f>VLOOKUP(A103,#REF!,14,0)</f>
        <v>#REF!</v>
      </c>
      <c r="AC103">
        <v>1.40924</v>
      </c>
      <c r="AD103">
        <v>-0.41011999999999998</v>
      </c>
    </row>
    <row r="104" spans="1:30" x14ac:dyDescent="0.25">
      <c r="A104" s="42" t="s">
        <v>707</v>
      </c>
      <c r="B104" s="42" t="s">
        <v>1643</v>
      </c>
      <c r="C104" s="42" t="s">
        <v>1226</v>
      </c>
      <c r="D104" s="42">
        <f>IFERROR(VLOOKUP(A104,'2020'!$A:$C,3,0),0)</f>
        <v>2</v>
      </c>
      <c r="E104" s="42">
        <f>IFERROR(VLOOKUP(A104,'2014-23'!$A:$E,3,0),0)</f>
        <v>25</v>
      </c>
      <c r="F104" s="42">
        <f>IFERROR(VLOOKUP(A104,'2020'!$A:$D,4,0),0)</f>
        <v>16</v>
      </c>
      <c r="G104" s="42">
        <f>IFERROR(VLOOKUP(A104,'2014-23'!$A:$D,4,0),0)</f>
        <v>161</v>
      </c>
      <c r="H104" s="42">
        <f t="shared" si="5"/>
        <v>0.08</v>
      </c>
      <c r="I104" s="42">
        <f t="shared" si="6"/>
        <v>9.9000000000000005E-2</v>
      </c>
      <c r="J104" s="42">
        <f>IFERROR(VLOOKUP(A104,eco_bus_institutions!A:D,3,0),"")</f>
        <v>105</v>
      </c>
      <c r="K104" s="42">
        <f>IFERROR(VLOOKUP(A104,eco_institutions!A:D,3,0),"")</f>
        <v>41</v>
      </c>
      <c r="L104" s="42">
        <f>IFERROR(VLOOKUP(A104,fin_institutions!A:D,3,0),"")</f>
        <v>13</v>
      </c>
      <c r="M104" s="42">
        <f>IFERROR(VLOOKUP(A104,bus_institutions!A:D,3,0),0)</f>
        <v>42</v>
      </c>
      <c r="N104" s="42">
        <f>IFERROR(VLOOKUP(A104,man_institutions!A:D,3,0),0)</f>
        <v>38</v>
      </c>
      <c r="O104" s="42">
        <f>IFERROR(VLOOKUP(A104,eco_bus_institutions!A:D,4,0),0)</f>
        <v>2.52</v>
      </c>
      <c r="P104" s="42">
        <f>IFERROR(VLOOKUP(A104,eco_institutions!A:D,4,0),0)</f>
        <v>2.09</v>
      </c>
      <c r="Q104" s="42">
        <f>IFERROR(VLOOKUP(A104,fin_institutions!A:D,4,0),0)</f>
        <v>1.38</v>
      </c>
      <c r="R104" s="42">
        <f>IFERROR(VLOOKUP(A104,bus_institutions!A:D,4,0),0)</f>
        <v>3.2</v>
      </c>
      <c r="S104" s="42">
        <f>IFERROR(VLOOKUP(A104,man_institutions!A:D,4,0),0)</f>
        <v>2.96</v>
      </c>
      <c r="T104" s="42">
        <f t="shared" si="7"/>
        <v>0.83299999999999996</v>
      </c>
      <c r="U104" s="42">
        <f t="shared" si="8"/>
        <v>0.84499999999999997</v>
      </c>
      <c r="V104" s="42">
        <f t="shared" si="8"/>
        <v>0.65200000000000002</v>
      </c>
      <c r="W104" s="42">
        <f t="shared" si="8"/>
        <v>0.82499999999999996</v>
      </c>
      <c r="X104" s="42">
        <f t="shared" si="4"/>
        <v>0.85799999999999998</v>
      </c>
      <c r="Y104" t="e">
        <f>VLOOKUP(A104,#REF!,11,0)</f>
        <v>#REF!</v>
      </c>
      <c r="Z104" t="e">
        <f>VLOOKUP(A104,#REF!,12,0)</f>
        <v>#REF!</v>
      </c>
      <c r="AA104" t="e">
        <f>VLOOKUP(A104,#REF!,13,0)</f>
        <v>#REF!</v>
      </c>
      <c r="AB104" t="e">
        <f>VLOOKUP(A104,#REF!,14,0)</f>
        <v>#REF!</v>
      </c>
      <c r="AC104">
        <v>1.0809200000000001</v>
      </c>
      <c r="AD104">
        <v>0.60904000000000003</v>
      </c>
    </row>
    <row r="105" spans="1:30" x14ac:dyDescent="0.25">
      <c r="A105" s="42" t="s">
        <v>945</v>
      </c>
      <c r="B105" s="42" t="s">
        <v>1942</v>
      </c>
      <c r="C105" s="42" t="s">
        <v>1220</v>
      </c>
      <c r="D105" s="42">
        <f>IFERROR(VLOOKUP(A105,'2020'!$A:$C,3,0),0)</f>
        <v>2</v>
      </c>
      <c r="E105" s="42">
        <f>IFERROR(VLOOKUP(A105,'2014-23'!$A:$E,3,0),0)</f>
        <v>10</v>
      </c>
      <c r="F105" s="42">
        <f>IFERROR(VLOOKUP(A105,'2020'!$A:$D,4,0),0)</f>
        <v>6</v>
      </c>
      <c r="G105" s="42">
        <f>IFERROR(VLOOKUP(A105,'2014-23'!$A:$D,4,0),0)</f>
        <v>69</v>
      </c>
      <c r="H105" s="42">
        <f t="shared" si="5"/>
        <v>0.2</v>
      </c>
      <c r="I105" s="42">
        <f t="shared" si="6"/>
        <v>8.6999999999999994E-2</v>
      </c>
      <c r="J105" s="42">
        <f>IFERROR(VLOOKUP(A105,eco_bus_institutions!A:D,3,0),"")</f>
        <v>77</v>
      </c>
      <c r="K105" s="42">
        <f>IFERROR(VLOOKUP(A105,eco_institutions!A:D,3,0),"")</f>
        <v>76</v>
      </c>
      <c r="L105" s="42">
        <f>IFERROR(VLOOKUP(A105,fin_institutions!A:D,3,0),"")</f>
        <v>7</v>
      </c>
      <c r="M105" s="42">
        <f>IFERROR(VLOOKUP(A105,bus_institutions!A:D,3,0),0)</f>
        <v>0</v>
      </c>
      <c r="N105" s="42">
        <f>IFERROR(VLOOKUP(A105,man_institutions!A:D,3,0),0)</f>
        <v>0</v>
      </c>
      <c r="O105" s="42">
        <f>IFERROR(VLOOKUP(A105,eco_bus_institutions!A:D,4,0),0)</f>
        <v>2.5</v>
      </c>
      <c r="P105" s="42">
        <f>IFERROR(VLOOKUP(A105,eco_institutions!A:D,4,0),0)</f>
        <v>2.4900000000000002</v>
      </c>
      <c r="Q105" s="42">
        <f>IFERROR(VLOOKUP(A105,fin_institutions!A:D,4,0),0)</f>
        <v>1.03</v>
      </c>
      <c r="R105" s="42">
        <f>IFERROR(VLOOKUP(A105,bus_institutions!A:D,4,0),0)</f>
        <v>0</v>
      </c>
      <c r="S105" s="42">
        <f>IFERROR(VLOOKUP(A105,man_institutions!A:D,4,0),0)</f>
        <v>0</v>
      </c>
      <c r="T105" s="42">
        <f t="shared" si="7"/>
        <v>0.83199999999999996</v>
      </c>
      <c r="U105" s="42">
        <f t="shared" si="8"/>
        <v>0.88800000000000001</v>
      </c>
      <c r="V105" s="42">
        <f t="shared" si="8"/>
        <v>0.16200000000000001</v>
      </c>
      <c r="W105" s="42">
        <f t="shared" si="8"/>
        <v>0.05</v>
      </c>
      <c r="X105" s="42">
        <f t="shared" si="4"/>
        <v>0.04</v>
      </c>
      <c r="Y105" t="e">
        <f>VLOOKUP(A105,#REF!,11,0)</f>
        <v>#REF!</v>
      </c>
      <c r="Z105" t="e">
        <f>VLOOKUP(A105,#REF!,12,0)</f>
        <v>#REF!</v>
      </c>
      <c r="AA105" t="e">
        <f>VLOOKUP(A105,#REF!,13,0)</f>
        <v>#REF!</v>
      </c>
      <c r="AB105" t="e">
        <f>VLOOKUP(A105,#REF!,14,0)</f>
        <v>#REF!</v>
      </c>
      <c r="AC105">
        <v>-1.9582999999999999</v>
      </c>
      <c r="AD105">
        <v>0.54561000000000004</v>
      </c>
    </row>
    <row r="106" spans="1:30" x14ac:dyDescent="0.25">
      <c r="A106" s="42" t="s">
        <v>847</v>
      </c>
      <c r="B106" s="42" t="s">
        <v>1952</v>
      </c>
      <c r="C106" s="42" t="s">
        <v>1231</v>
      </c>
      <c r="D106" s="42">
        <f>IFERROR(VLOOKUP(A106,'2020'!$A:$C,3,0),0)</f>
        <v>1</v>
      </c>
      <c r="E106" s="42">
        <f>IFERROR(VLOOKUP(A106,'2014-23'!$A:$E,3,0),0)</f>
        <v>14</v>
      </c>
      <c r="F106" s="42">
        <f>IFERROR(VLOOKUP(A106,'2020'!$A:$D,4,0),0)</f>
        <v>8</v>
      </c>
      <c r="G106" s="42">
        <f>IFERROR(VLOOKUP(A106,'2014-23'!$A:$D,4,0),0)</f>
        <v>102</v>
      </c>
      <c r="H106" s="42">
        <f t="shared" si="5"/>
        <v>7.0999999999999994E-2</v>
      </c>
      <c r="I106" s="42">
        <f t="shared" si="6"/>
        <v>7.8E-2</v>
      </c>
      <c r="J106" s="42">
        <f>IFERROR(VLOOKUP(A106,eco_bus_institutions!A:D,3,0),"")</f>
        <v>99</v>
      </c>
      <c r="K106" s="42">
        <f>IFERROR(VLOOKUP(A106,eco_institutions!A:D,3,0),"")</f>
        <v>51</v>
      </c>
      <c r="L106" s="42">
        <f>IFERROR(VLOOKUP(A106,fin_institutions!A:D,3,0),"")</f>
        <v>11</v>
      </c>
      <c r="M106" s="42">
        <f>IFERROR(VLOOKUP(A106,bus_institutions!A:D,3,0),0)</f>
        <v>19</v>
      </c>
      <c r="N106" s="42">
        <f>IFERROR(VLOOKUP(A106,man_institutions!A:D,3,0),0)</f>
        <v>33</v>
      </c>
      <c r="O106" s="42">
        <f>IFERROR(VLOOKUP(A106,eco_bus_institutions!A:D,4,0),0)</f>
        <v>2.5</v>
      </c>
      <c r="P106" s="42">
        <f>IFERROR(VLOOKUP(A106,eco_institutions!A:D,4,0),0)</f>
        <v>3.12</v>
      </c>
      <c r="Q106" s="42">
        <f>IFERROR(VLOOKUP(A106,fin_institutions!A:D,4,0),0)</f>
        <v>1.17</v>
      </c>
      <c r="R106" s="42">
        <f>IFERROR(VLOOKUP(A106,bus_institutions!A:D,4,0),0)</f>
        <v>1.76</v>
      </c>
      <c r="S106" s="42">
        <f>IFERROR(VLOOKUP(A106,man_institutions!A:D,4,0),0)</f>
        <v>1.58</v>
      </c>
      <c r="T106" s="42">
        <f t="shared" si="7"/>
        <v>0.83199999999999996</v>
      </c>
      <c r="U106" s="42">
        <f t="shared" si="8"/>
        <v>0.93799999999999994</v>
      </c>
      <c r="V106" s="42">
        <f t="shared" si="8"/>
        <v>0.49299999999999999</v>
      </c>
      <c r="W106" s="42">
        <f t="shared" si="8"/>
        <v>0.47499999999999998</v>
      </c>
      <c r="X106" s="42">
        <f t="shared" si="4"/>
        <v>0.51700000000000002</v>
      </c>
      <c r="Y106" t="e">
        <f>VLOOKUP(A106,#REF!,11,0)</f>
        <v>#REF!</v>
      </c>
      <c r="Z106" t="e">
        <f>VLOOKUP(A106,#REF!,12,0)</f>
        <v>#REF!</v>
      </c>
      <c r="AA106" t="e">
        <f>VLOOKUP(A106,#REF!,13,0)</f>
        <v>#REF!</v>
      </c>
      <c r="AB106" t="e">
        <f>VLOOKUP(A106,#REF!,14,0)</f>
        <v>#REF!</v>
      </c>
      <c r="AC106">
        <v>-8.4849999999999995E-2</v>
      </c>
      <c r="AD106">
        <v>0.82401999999999997</v>
      </c>
    </row>
    <row r="107" spans="1:30" x14ac:dyDescent="0.25">
      <c r="A107" s="42" t="s">
        <v>664</v>
      </c>
      <c r="B107" s="42" t="s">
        <v>1738</v>
      </c>
      <c r="C107" s="42" t="s">
        <v>1273</v>
      </c>
      <c r="D107" s="42">
        <f>IFERROR(VLOOKUP(A107,'2020'!$A:$C,3,0),0)</f>
        <v>1</v>
      </c>
      <c r="E107" s="42">
        <f>IFERROR(VLOOKUP(A107,'2014-23'!$A:$E,3,0),0)</f>
        <v>10</v>
      </c>
      <c r="F107" s="42">
        <f>IFERROR(VLOOKUP(A107,'2020'!$A:$D,4,0),0)</f>
        <v>13</v>
      </c>
      <c r="G107" s="42">
        <f>IFERROR(VLOOKUP(A107,'2014-23'!$A:$D,4,0),0)</f>
        <v>74</v>
      </c>
      <c r="H107" s="42">
        <f t="shared" si="5"/>
        <v>0.1</v>
      </c>
      <c r="I107" s="42">
        <f t="shared" si="6"/>
        <v>0.17599999999999999</v>
      </c>
      <c r="J107" s="42">
        <f>IFERROR(VLOOKUP(A107,eco_bus_institutions!A:D,3,0),"")</f>
        <v>42</v>
      </c>
      <c r="K107" s="42">
        <f>IFERROR(VLOOKUP(A107,eco_institutions!A:D,3,0),"")</f>
        <v>12</v>
      </c>
      <c r="L107" s="42">
        <f>IFERROR(VLOOKUP(A107,fin_institutions!A:D,3,0),"")</f>
        <v>3</v>
      </c>
      <c r="M107" s="42">
        <f>IFERROR(VLOOKUP(A107,bus_institutions!A:D,3,0),0)</f>
        <v>16</v>
      </c>
      <c r="N107" s="42">
        <f>IFERROR(VLOOKUP(A107,man_institutions!A:D,3,0),0)</f>
        <v>21</v>
      </c>
      <c r="O107" s="42">
        <f>IFERROR(VLOOKUP(A107,eco_bus_institutions!A:D,4,0),0)</f>
        <v>2.4700000000000002</v>
      </c>
      <c r="P107" s="42">
        <f>IFERROR(VLOOKUP(A107,eco_institutions!A:D,4,0),0)</f>
        <v>1.04</v>
      </c>
      <c r="Q107" s="42">
        <f>IFERROR(VLOOKUP(A107,fin_institutions!A:D,4,0),0)</f>
        <v>1.08</v>
      </c>
      <c r="R107" s="42">
        <f>IFERROR(VLOOKUP(A107,bus_institutions!A:D,4,0),0)</f>
        <v>3.46</v>
      </c>
      <c r="S107" s="42">
        <f>IFERROR(VLOOKUP(A107,man_institutions!A:D,4,0),0)</f>
        <v>2.64</v>
      </c>
      <c r="T107" s="42">
        <f t="shared" si="7"/>
        <v>0.82799999999999996</v>
      </c>
      <c r="U107" s="42">
        <f t="shared" si="8"/>
        <v>0.20300000000000001</v>
      </c>
      <c r="V107" s="42">
        <f t="shared" si="8"/>
        <v>0.318</v>
      </c>
      <c r="W107" s="42">
        <f t="shared" si="8"/>
        <v>0.86</v>
      </c>
      <c r="X107" s="42">
        <f t="shared" si="4"/>
        <v>0.81799999999999995</v>
      </c>
      <c r="Y107" t="e">
        <f>VLOOKUP(A107,#REF!,11,0)</f>
        <v>#REF!</v>
      </c>
      <c r="Z107" t="e">
        <f>VLOOKUP(A107,#REF!,12,0)</f>
        <v>#REF!</v>
      </c>
      <c r="AA107" t="e">
        <f>VLOOKUP(A107,#REF!,13,0)</f>
        <v>#REF!</v>
      </c>
      <c r="AB107" t="e">
        <f>VLOOKUP(A107,#REF!,14,0)</f>
        <v>#REF!</v>
      </c>
      <c r="AC107">
        <v>1.8670500000000001</v>
      </c>
      <c r="AD107">
        <v>-1.1502300000000001</v>
      </c>
    </row>
    <row r="108" spans="1:30" x14ac:dyDescent="0.25">
      <c r="A108" s="42" t="s">
        <v>778</v>
      </c>
      <c r="B108" s="42" t="s">
        <v>1919</v>
      </c>
      <c r="C108" s="42" t="s">
        <v>1219</v>
      </c>
      <c r="D108" s="42">
        <f>IFERROR(VLOOKUP(A108,'2020'!$A:$C,3,0),0)</f>
        <v>0</v>
      </c>
      <c r="E108" s="42">
        <f>IFERROR(VLOOKUP(A108,'2014-23'!$A:$E,3,0),0)</f>
        <v>5</v>
      </c>
      <c r="F108" s="42">
        <f>IFERROR(VLOOKUP(A108,'2020'!$A:$D,4,0),0)</f>
        <v>3</v>
      </c>
      <c r="G108" s="42">
        <f>IFERROR(VLOOKUP(A108,'2014-23'!$A:$D,4,0),0)</f>
        <v>48</v>
      </c>
      <c r="H108" s="42">
        <f t="shared" si="5"/>
        <v>0</v>
      </c>
      <c r="I108" s="42">
        <f t="shared" si="6"/>
        <v>6.3E-2</v>
      </c>
      <c r="J108" s="42">
        <f>IFERROR(VLOOKUP(A108,eco_bus_institutions!A:D,3,0),"")</f>
        <v>38</v>
      </c>
      <c r="K108" s="42">
        <f>IFERROR(VLOOKUP(A108,eco_institutions!A:D,3,0),"")</f>
        <v>20</v>
      </c>
      <c r="L108" s="42">
        <f>IFERROR(VLOOKUP(A108,fin_institutions!A:D,3,0),"")</f>
        <v>11</v>
      </c>
      <c r="M108" s="42">
        <f>IFERROR(VLOOKUP(A108,bus_institutions!A:D,3,0),0)</f>
        <v>8</v>
      </c>
      <c r="N108" s="42">
        <f>IFERROR(VLOOKUP(A108,man_institutions!A:D,3,0),0)</f>
        <v>7</v>
      </c>
      <c r="O108" s="42">
        <f>IFERROR(VLOOKUP(A108,eco_bus_institutions!A:D,4,0),0)</f>
        <v>2.4700000000000002</v>
      </c>
      <c r="P108" s="42">
        <f>IFERROR(VLOOKUP(A108,eco_institutions!A:D,4,0),0)</f>
        <v>1.71</v>
      </c>
      <c r="Q108" s="42">
        <f>IFERROR(VLOOKUP(A108,fin_institutions!A:D,4,0),0)</f>
        <v>1.94</v>
      </c>
      <c r="R108" s="42">
        <f>IFERROR(VLOOKUP(A108,bus_institutions!A:D,4,0),0)</f>
        <v>4.43</v>
      </c>
      <c r="S108" s="42">
        <f>IFERROR(VLOOKUP(A108,man_institutions!A:D,4,0),0)</f>
        <v>5.67</v>
      </c>
      <c r="T108" s="42">
        <f t="shared" si="7"/>
        <v>0.82799999999999996</v>
      </c>
      <c r="U108" s="42">
        <f t="shared" si="8"/>
        <v>0.76</v>
      </c>
      <c r="V108" s="42">
        <f t="shared" si="8"/>
        <v>0.80700000000000005</v>
      </c>
      <c r="W108" s="42">
        <f t="shared" si="8"/>
        <v>0.93500000000000005</v>
      </c>
      <c r="X108" s="42">
        <f t="shared" si="4"/>
        <v>0.97699999999999998</v>
      </c>
      <c r="Y108" t="e">
        <f>VLOOKUP(A108,#REF!,11,0)</f>
        <v>#REF!</v>
      </c>
      <c r="Z108" t="e">
        <f>VLOOKUP(A108,#REF!,12,0)</f>
        <v>#REF!</v>
      </c>
      <c r="AA108" t="e">
        <f>VLOOKUP(A108,#REF!,13,0)</f>
        <v>#REF!</v>
      </c>
      <c r="AB108" t="e">
        <f>VLOOKUP(A108,#REF!,14,0)</f>
        <v>#REF!</v>
      </c>
      <c r="AC108">
        <v>1.0476700000000001</v>
      </c>
      <c r="AD108">
        <v>0.8881</v>
      </c>
    </row>
    <row r="109" spans="1:30" x14ac:dyDescent="0.25">
      <c r="A109" s="42" t="s">
        <v>766</v>
      </c>
      <c r="B109" s="42" t="s">
        <v>1588</v>
      </c>
      <c r="C109" s="42" t="s">
        <v>1219</v>
      </c>
      <c r="D109" s="42">
        <f>IFERROR(VLOOKUP(A109,'2020'!$A:$C,3,0),0)</f>
        <v>1</v>
      </c>
      <c r="E109" s="42">
        <f>IFERROR(VLOOKUP(A109,'2014-23'!$A:$E,3,0),0)</f>
        <v>12</v>
      </c>
      <c r="F109" s="42">
        <f>IFERROR(VLOOKUP(A109,'2020'!$A:$D,4,0),0)</f>
        <v>17</v>
      </c>
      <c r="G109" s="42">
        <f>IFERROR(VLOOKUP(A109,'2014-23'!$A:$D,4,0),0)</f>
        <v>178</v>
      </c>
      <c r="H109" s="42">
        <f t="shared" si="5"/>
        <v>8.3000000000000004E-2</v>
      </c>
      <c r="I109" s="42">
        <f t="shared" si="6"/>
        <v>9.6000000000000002E-2</v>
      </c>
      <c r="J109" s="42">
        <f>IFERROR(VLOOKUP(A109,eco_bus_institutions!A:D,3,0),"")</f>
        <v>179</v>
      </c>
      <c r="K109" s="42">
        <f>IFERROR(VLOOKUP(A109,eco_institutions!A:D,3,0),"")</f>
        <v>98</v>
      </c>
      <c r="L109" s="42">
        <f>IFERROR(VLOOKUP(A109,fin_institutions!A:D,3,0),"")</f>
        <v>46</v>
      </c>
      <c r="M109" s="42">
        <f>IFERROR(VLOOKUP(A109,bus_institutions!A:D,3,0),0)</f>
        <v>34</v>
      </c>
      <c r="N109" s="42">
        <f>IFERROR(VLOOKUP(A109,man_institutions!A:D,3,0),0)</f>
        <v>38</v>
      </c>
      <c r="O109" s="42">
        <f>IFERROR(VLOOKUP(A109,eco_bus_institutions!A:D,4,0),0)</f>
        <v>2.4700000000000002</v>
      </c>
      <c r="P109" s="42">
        <f>IFERROR(VLOOKUP(A109,eco_institutions!A:D,4,0),0)</f>
        <v>2</v>
      </c>
      <c r="Q109" s="42">
        <f>IFERROR(VLOOKUP(A109,fin_institutions!A:D,4,0),0)</f>
        <v>4.18</v>
      </c>
      <c r="R109" s="42">
        <f>IFERROR(VLOOKUP(A109,bus_institutions!A:D,4,0),0)</f>
        <v>2.29</v>
      </c>
      <c r="S109" s="42">
        <f>IFERROR(VLOOKUP(A109,man_institutions!A:D,4,0),0)</f>
        <v>2.2799999999999998</v>
      </c>
      <c r="T109" s="42">
        <f t="shared" si="7"/>
        <v>0.82799999999999996</v>
      </c>
      <c r="U109" s="42">
        <f t="shared" si="8"/>
        <v>0.82699999999999996</v>
      </c>
      <c r="V109" s="42">
        <f t="shared" si="8"/>
        <v>0.96</v>
      </c>
      <c r="W109" s="42">
        <f t="shared" si="8"/>
        <v>0.65300000000000002</v>
      </c>
      <c r="X109" s="42">
        <f t="shared" si="4"/>
        <v>0.73499999999999999</v>
      </c>
      <c r="Y109" t="e">
        <f>VLOOKUP(A109,#REF!,11,0)</f>
        <v>#REF!</v>
      </c>
      <c r="Z109" t="e">
        <f>VLOOKUP(A109,#REF!,12,0)</f>
        <v>#REF!</v>
      </c>
      <c r="AA109" t="e">
        <f>VLOOKUP(A109,#REF!,13,0)</f>
        <v>#REF!</v>
      </c>
      <c r="AB109" t="e">
        <f>VLOOKUP(A109,#REF!,14,0)</f>
        <v>#REF!</v>
      </c>
      <c r="AC109">
        <v>3.7190000000000001E-2</v>
      </c>
      <c r="AD109">
        <v>1.5745</v>
      </c>
    </row>
    <row r="110" spans="1:30" x14ac:dyDescent="0.25">
      <c r="A110" s="42" t="s">
        <v>914</v>
      </c>
      <c r="B110" s="42" t="s">
        <v>1608</v>
      </c>
      <c r="C110" s="42" t="s">
        <v>1220</v>
      </c>
      <c r="D110" s="42">
        <f>IFERROR(VLOOKUP(A110,'2020'!$A:$C,3,0),0)</f>
        <v>1</v>
      </c>
      <c r="E110" s="42">
        <f>IFERROR(VLOOKUP(A110,'2014-23'!$A:$E,3,0),0)</f>
        <v>4</v>
      </c>
      <c r="F110" s="42">
        <f>IFERROR(VLOOKUP(A110,'2020'!$A:$D,4,0),0)</f>
        <v>10</v>
      </c>
      <c r="G110" s="42">
        <f>IFERROR(VLOOKUP(A110,'2014-23'!$A:$D,4,0),0)</f>
        <v>56</v>
      </c>
      <c r="H110" s="42">
        <f t="shared" si="5"/>
        <v>0.25</v>
      </c>
      <c r="I110" s="42">
        <f t="shared" si="6"/>
        <v>0.17899999999999999</v>
      </c>
      <c r="J110" s="42">
        <f>IFERROR(VLOOKUP(A110,eco_bus_institutions!A:D,3,0),"")</f>
        <v>85</v>
      </c>
      <c r="K110" s="42">
        <f>IFERROR(VLOOKUP(A110,eco_institutions!A:D,3,0),"")</f>
        <v>76</v>
      </c>
      <c r="L110" s="42">
        <f>IFERROR(VLOOKUP(A110,fin_institutions!A:D,3,0),"")</f>
        <v>10</v>
      </c>
      <c r="M110" s="42">
        <f>IFERROR(VLOOKUP(A110,bus_institutions!A:D,3,0),0)</f>
        <v>6</v>
      </c>
      <c r="N110" s="42">
        <f>IFERROR(VLOOKUP(A110,man_institutions!A:D,3,0),0)</f>
        <v>6</v>
      </c>
      <c r="O110" s="42">
        <f>IFERROR(VLOOKUP(A110,eco_bus_institutions!A:D,4,0),0)</f>
        <v>2.46</v>
      </c>
      <c r="P110" s="42">
        <f>IFERROR(VLOOKUP(A110,eco_institutions!A:D,4,0),0)</f>
        <v>2.27</v>
      </c>
      <c r="Q110" s="42">
        <f>IFERROR(VLOOKUP(A110,fin_institutions!A:D,4,0),0)</f>
        <v>1.3</v>
      </c>
      <c r="R110" s="42">
        <f>IFERROR(VLOOKUP(A110,bus_institutions!A:D,4,0),0)</f>
        <v>2.5</v>
      </c>
      <c r="S110" s="42">
        <f>IFERROR(VLOOKUP(A110,man_institutions!A:D,4,0),0)</f>
        <v>1.63</v>
      </c>
      <c r="T110" s="42">
        <f t="shared" si="7"/>
        <v>0.82299999999999995</v>
      </c>
      <c r="U110" s="42">
        <f t="shared" si="8"/>
        <v>0.86699999999999999</v>
      </c>
      <c r="V110" s="42">
        <f t="shared" si="8"/>
        <v>0.61</v>
      </c>
      <c r="W110" s="42">
        <f t="shared" si="8"/>
        <v>0.71199999999999997</v>
      </c>
      <c r="X110" s="42">
        <f t="shared" si="4"/>
        <v>0.55300000000000005</v>
      </c>
      <c r="Y110" t="e">
        <f>VLOOKUP(A110,#REF!,11,0)</f>
        <v>#REF!</v>
      </c>
      <c r="Z110" t="e">
        <f>VLOOKUP(A110,#REF!,12,0)</f>
        <v>#REF!</v>
      </c>
      <c r="AA110" t="e">
        <f>VLOOKUP(A110,#REF!,13,0)</f>
        <v>#REF!</v>
      </c>
      <c r="AB110" t="e">
        <f>VLOOKUP(A110,#REF!,14,0)</f>
        <v>#REF!</v>
      </c>
      <c r="AC110">
        <v>0.20462</v>
      </c>
      <c r="AD110">
        <v>0.62871999999999995</v>
      </c>
    </row>
    <row r="111" spans="1:30" x14ac:dyDescent="0.25">
      <c r="A111" s="42" t="s">
        <v>674</v>
      </c>
      <c r="B111" s="42" t="s">
        <v>1909</v>
      </c>
      <c r="C111" s="42" t="s">
        <v>1219</v>
      </c>
      <c r="D111" s="42">
        <f>IFERROR(VLOOKUP(A111,'2020'!$A:$C,3,0),0)</f>
        <v>1</v>
      </c>
      <c r="E111" s="42">
        <f>IFERROR(VLOOKUP(A111,'2014-23'!$A:$E,3,0),0)</f>
        <v>18</v>
      </c>
      <c r="F111" s="42">
        <f>IFERROR(VLOOKUP(A111,'2020'!$A:$D,4,0),0)</f>
        <v>15</v>
      </c>
      <c r="G111" s="42">
        <f>IFERROR(VLOOKUP(A111,'2014-23'!$A:$D,4,0),0)</f>
        <v>186</v>
      </c>
      <c r="H111" s="42">
        <f t="shared" si="5"/>
        <v>5.6000000000000001E-2</v>
      </c>
      <c r="I111" s="42">
        <f t="shared" si="6"/>
        <v>8.1000000000000003E-2</v>
      </c>
      <c r="J111" s="42">
        <f>IFERROR(VLOOKUP(A111,eco_bus_institutions!A:D,3,0),"")</f>
        <v>109</v>
      </c>
      <c r="K111" s="42">
        <f>IFERROR(VLOOKUP(A111,eco_institutions!A:D,3,0),"")</f>
        <v>29</v>
      </c>
      <c r="L111" s="42">
        <f>IFERROR(VLOOKUP(A111,fin_institutions!A:D,3,0),"")</f>
        <v>25</v>
      </c>
      <c r="M111" s="42">
        <f>IFERROR(VLOOKUP(A111,bus_institutions!A:D,3,0),0)</f>
        <v>44</v>
      </c>
      <c r="N111" s="42">
        <f>IFERROR(VLOOKUP(A111,man_institutions!A:D,3,0),0)</f>
        <v>38</v>
      </c>
      <c r="O111" s="42">
        <f>IFERROR(VLOOKUP(A111,eco_bus_institutions!A:D,4,0),0)</f>
        <v>2.46</v>
      </c>
      <c r="P111" s="42">
        <f>IFERROR(VLOOKUP(A111,eco_institutions!A:D,4,0),0)</f>
        <v>1.53</v>
      </c>
      <c r="Q111" s="42">
        <f>IFERROR(VLOOKUP(A111,fin_institutions!A:D,4,0),0)</f>
        <v>2.38</v>
      </c>
      <c r="R111" s="42">
        <f>IFERROR(VLOOKUP(A111,bus_institutions!A:D,4,0),0)</f>
        <v>3.74</v>
      </c>
      <c r="S111" s="42">
        <f>IFERROR(VLOOKUP(A111,man_institutions!A:D,4,0),0)</f>
        <v>1.99</v>
      </c>
      <c r="T111" s="42">
        <f t="shared" si="7"/>
        <v>0.82299999999999995</v>
      </c>
      <c r="U111" s="42">
        <f t="shared" si="8"/>
        <v>0.70799999999999996</v>
      </c>
      <c r="V111" s="42">
        <f t="shared" si="8"/>
        <v>0.84699999999999998</v>
      </c>
      <c r="W111" s="42">
        <f t="shared" si="8"/>
        <v>0.872</v>
      </c>
      <c r="X111" s="42">
        <f t="shared" si="4"/>
        <v>0.66800000000000004</v>
      </c>
      <c r="Y111" t="e">
        <f>VLOOKUP(A111,#REF!,11,0)</f>
        <v>#REF!</v>
      </c>
      <c r="Z111" t="e">
        <f>VLOOKUP(A111,#REF!,12,0)</f>
        <v>#REF!</v>
      </c>
      <c r="AA111" t="e">
        <f>VLOOKUP(A111,#REF!,13,0)</f>
        <v>#REF!</v>
      </c>
      <c r="AB111" t="e">
        <f>VLOOKUP(A111,#REF!,14,0)</f>
        <v>#REF!</v>
      </c>
      <c r="AC111">
        <v>1.3110999999999999</v>
      </c>
      <c r="AD111">
        <v>0.81001000000000001</v>
      </c>
    </row>
    <row r="112" spans="1:30" x14ac:dyDescent="0.25">
      <c r="A112" s="42" t="s">
        <v>811</v>
      </c>
      <c r="B112" s="42" t="s">
        <v>1542</v>
      </c>
      <c r="C112" s="42" t="s">
        <v>1219</v>
      </c>
      <c r="D112" s="42">
        <f>IFERROR(VLOOKUP(A112,'2020'!$A:$C,3,0),0)</f>
        <v>0</v>
      </c>
      <c r="E112" s="42">
        <f>IFERROR(VLOOKUP(A112,'2014-23'!$A:$E,3,0),0)</f>
        <v>7</v>
      </c>
      <c r="F112" s="42">
        <f>IFERROR(VLOOKUP(A112,'2020'!$A:$D,4,0),0)</f>
        <v>5</v>
      </c>
      <c r="G112" s="42">
        <f>IFERROR(VLOOKUP(A112,'2014-23'!$A:$D,4,0),0)</f>
        <v>48</v>
      </c>
      <c r="H112" s="42">
        <f t="shared" si="5"/>
        <v>0</v>
      </c>
      <c r="I112" s="42">
        <f t="shared" si="6"/>
        <v>0.104</v>
      </c>
      <c r="J112" s="42">
        <f>IFERROR(VLOOKUP(A112,eco_bus_institutions!A:D,3,0),"")</f>
        <v>46</v>
      </c>
      <c r="K112" s="42">
        <f>IFERROR(VLOOKUP(A112,eco_institutions!A:D,3,0),"")</f>
        <v>23</v>
      </c>
      <c r="L112" s="42">
        <f>IFERROR(VLOOKUP(A112,fin_institutions!A:D,3,0),"")</f>
        <v>10</v>
      </c>
      <c r="M112" s="42">
        <f>IFERROR(VLOOKUP(A112,bus_institutions!A:D,3,0),0)</f>
        <v>11</v>
      </c>
      <c r="N112" s="42">
        <f>IFERROR(VLOOKUP(A112,man_institutions!A:D,3,0),0)</f>
        <v>10</v>
      </c>
      <c r="O112" s="42">
        <f>IFERROR(VLOOKUP(A112,eco_bus_institutions!A:D,4,0),0)</f>
        <v>2.4500000000000002</v>
      </c>
      <c r="P112" s="42">
        <f>IFERROR(VLOOKUP(A112,eco_institutions!A:D,4,0),0)</f>
        <v>1.75</v>
      </c>
      <c r="Q112" s="42">
        <f>IFERROR(VLOOKUP(A112,fin_institutions!A:D,4,0),0)</f>
        <v>4.7</v>
      </c>
      <c r="R112" s="42">
        <f>IFERROR(VLOOKUP(A112,bus_institutions!A:D,4,0),0)</f>
        <v>2.66</v>
      </c>
      <c r="S112" s="42">
        <f>IFERROR(VLOOKUP(A112,man_institutions!A:D,4,0),0)</f>
        <v>3.86</v>
      </c>
      <c r="T112" s="42">
        <f t="shared" si="7"/>
        <v>0.82</v>
      </c>
      <c r="U112" s="42">
        <f t="shared" si="8"/>
        <v>0.77800000000000002</v>
      </c>
      <c r="V112" s="42">
        <f t="shared" si="8"/>
        <v>0.97199999999999998</v>
      </c>
      <c r="W112" s="42">
        <f t="shared" si="8"/>
        <v>0.74299999999999999</v>
      </c>
      <c r="X112" s="42">
        <f t="shared" si="4"/>
        <v>0.93</v>
      </c>
      <c r="Y112" t="e">
        <f>VLOOKUP(A112,#REF!,11,0)</f>
        <v>#REF!</v>
      </c>
      <c r="Z112" t="e">
        <f>VLOOKUP(A112,#REF!,12,0)</f>
        <v>#REF!</v>
      </c>
      <c r="AA112" t="e">
        <f>VLOOKUP(A112,#REF!,13,0)</f>
        <v>#REF!</v>
      </c>
      <c r="AB112" t="e">
        <f>VLOOKUP(A112,#REF!,14,0)</f>
        <v>#REF!</v>
      </c>
      <c r="AC112">
        <v>-0.16098000000000001</v>
      </c>
      <c r="AD112">
        <v>1.51109</v>
      </c>
    </row>
    <row r="113" spans="1:30" x14ac:dyDescent="0.25">
      <c r="A113" s="42" t="s">
        <v>733</v>
      </c>
      <c r="B113" s="42" t="s">
        <v>1498</v>
      </c>
      <c r="C113" s="42" t="s">
        <v>1231</v>
      </c>
      <c r="D113" s="42">
        <f>IFERROR(VLOOKUP(A113,'2020'!$A:$C,3,0),0)</f>
        <v>2</v>
      </c>
      <c r="E113" s="42">
        <f>IFERROR(VLOOKUP(A113,'2014-23'!$A:$E,3,0),0)</f>
        <v>12</v>
      </c>
      <c r="F113" s="42">
        <f>IFERROR(VLOOKUP(A113,'2020'!$A:$D,4,0),0)</f>
        <v>19</v>
      </c>
      <c r="G113" s="42">
        <f>IFERROR(VLOOKUP(A113,'2014-23'!$A:$D,4,0),0)</f>
        <v>116</v>
      </c>
      <c r="H113" s="42">
        <f t="shared" si="5"/>
        <v>0.16700000000000001</v>
      </c>
      <c r="I113" s="42">
        <f t="shared" si="6"/>
        <v>0.16400000000000001</v>
      </c>
      <c r="J113" s="42">
        <f>IFERROR(VLOOKUP(A113,eco_bus_institutions!A:D,3,0),"")</f>
        <v>117</v>
      </c>
      <c r="K113" s="42">
        <f>IFERROR(VLOOKUP(A113,eco_institutions!A:D,3,0),"")</f>
        <v>43</v>
      </c>
      <c r="L113" s="42">
        <f>IFERROR(VLOOKUP(A113,fin_institutions!A:D,3,0),"")</f>
        <v>26</v>
      </c>
      <c r="M113" s="42">
        <f>IFERROR(VLOOKUP(A113,bus_institutions!A:D,3,0),0)</f>
        <v>50</v>
      </c>
      <c r="N113" s="42">
        <f>IFERROR(VLOOKUP(A113,man_institutions!A:D,3,0),0)</f>
        <v>30</v>
      </c>
      <c r="O113" s="42">
        <f>IFERROR(VLOOKUP(A113,eco_bus_institutions!A:D,4,0),0)</f>
        <v>2.41</v>
      </c>
      <c r="P113" s="42">
        <f>IFERROR(VLOOKUP(A113,eco_institutions!A:D,4,0),0)</f>
        <v>2.58</v>
      </c>
      <c r="Q113" s="42">
        <f>IFERROR(VLOOKUP(A113,fin_institutions!A:D,4,0),0)</f>
        <v>1.94</v>
      </c>
      <c r="R113" s="42">
        <f>IFERROR(VLOOKUP(A113,bus_institutions!A:D,4,0),0)</f>
        <v>2.2400000000000002</v>
      </c>
      <c r="S113" s="42">
        <f>IFERROR(VLOOKUP(A113,man_institutions!A:D,4,0),0)</f>
        <v>1.92</v>
      </c>
      <c r="T113" s="42">
        <f t="shared" si="7"/>
        <v>0.81799999999999995</v>
      </c>
      <c r="U113" s="42">
        <f t="shared" si="8"/>
        <v>0.89800000000000002</v>
      </c>
      <c r="V113" s="42">
        <f t="shared" si="8"/>
        <v>0.80700000000000005</v>
      </c>
      <c r="W113" s="42">
        <f t="shared" si="8"/>
        <v>0.63800000000000001</v>
      </c>
      <c r="X113" s="42">
        <f t="shared" si="4"/>
        <v>0.64</v>
      </c>
      <c r="Y113" t="e">
        <f>VLOOKUP(A113,#REF!,11,0)</f>
        <v>#REF!</v>
      </c>
      <c r="Z113" t="e">
        <f>VLOOKUP(A113,#REF!,12,0)</f>
        <v>#REF!</v>
      </c>
      <c r="AA113" t="e">
        <f>VLOOKUP(A113,#REF!,13,0)</f>
        <v>#REF!</v>
      </c>
      <c r="AB113" t="e">
        <f>VLOOKUP(A113,#REF!,14,0)</f>
        <v>#REF!</v>
      </c>
      <c r="AC113">
        <v>0.37187999999999999</v>
      </c>
      <c r="AD113">
        <v>1.2226699999999999</v>
      </c>
    </row>
    <row r="114" spans="1:30" x14ac:dyDescent="0.25">
      <c r="A114" s="42" t="s">
        <v>657</v>
      </c>
      <c r="B114" s="42" t="s">
        <v>1429</v>
      </c>
      <c r="C114" s="42" t="s">
        <v>1224</v>
      </c>
      <c r="D114" s="42">
        <f>IFERROR(VLOOKUP(A114,'2020'!$A:$C,3,0),0)</f>
        <v>1</v>
      </c>
      <c r="E114" s="42">
        <f>IFERROR(VLOOKUP(A114,'2014-23'!$A:$E,3,0),0)</f>
        <v>12</v>
      </c>
      <c r="F114" s="42">
        <f>IFERROR(VLOOKUP(A114,'2020'!$A:$D,4,0),0)</f>
        <v>13</v>
      </c>
      <c r="G114" s="42">
        <f>IFERROR(VLOOKUP(A114,'2014-23'!$A:$D,4,0),0)</f>
        <v>105</v>
      </c>
      <c r="H114" s="42">
        <f t="shared" si="5"/>
        <v>8.3000000000000004E-2</v>
      </c>
      <c r="I114" s="42">
        <f t="shared" si="6"/>
        <v>0.124</v>
      </c>
      <c r="J114" s="42">
        <f>IFERROR(VLOOKUP(A114,eco_bus_institutions!A:D,3,0),"")</f>
        <v>56</v>
      </c>
      <c r="K114" s="42">
        <f>IFERROR(VLOOKUP(A114,eco_institutions!A:D,3,0),"")</f>
        <v>21</v>
      </c>
      <c r="L114" s="42">
        <f>IFERROR(VLOOKUP(A114,fin_institutions!A:D,3,0),"")</f>
        <v>4</v>
      </c>
      <c r="M114" s="42">
        <f>IFERROR(VLOOKUP(A114,bus_institutions!A:D,3,0),0)</f>
        <v>31</v>
      </c>
      <c r="N114" s="42">
        <f>IFERROR(VLOOKUP(A114,man_institutions!A:D,3,0),0)</f>
        <v>28</v>
      </c>
      <c r="O114" s="42">
        <f>IFERROR(VLOOKUP(A114,eco_bus_institutions!A:D,4,0),0)</f>
        <v>2.4</v>
      </c>
      <c r="P114" s="42">
        <f>IFERROR(VLOOKUP(A114,eco_institutions!A:D,4,0),0)</f>
        <v>1.1000000000000001</v>
      </c>
      <c r="Q114" s="42">
        <f>IFERROR(VLOOKUP(A114,fin_institutions!A:D,4,0),0)</f>
        <v>1.26</v>
      </c>
      <c r="R114" s="42">
        <f>IFERROR(VLOOKUP(A114,bus_institutions!A:D,4,0),0)</f>
        <v>3.2</v>
      </c>
      <c r="S114" s="42">
        <f>IFERROR(VLOOKUP(A114,man_institutions!A:D,4,0),0)</f>
        <v>2.33</v>
      </c>
      <c r="T114" s="42">
        <f t="shared" si="7"/>
        <v>0.81699999999999995</v>
      </c>
      <c r="U114" s="42">
        <f t="shared" si="8"/>
        <v>0.38300000000000001</v>
      </c>
      <c r="V114" s="42">
        <f t="shared" si="8"/>
        <v>0.57999999999999996</v>
      </c>
      <c r="W114" s="42">
        <f t="shared" si="8"/>
        <v>0.82499999999999996</v>
      </c>
      <c r="X114" s="42">
        <f t="shared" si="4"/>
        <v>0.748</v>
      </c>
      <c r="Y114" t="e">
        <f>VLOOKUP(A114,#REF!,11,0)</f>
        <v>#REF!</v>
      </c>
      <c r="Z114" t="e">
        <f>VLOOKUP(A114,#REF!,12,0)</f>
        <v>#REF!</v>
      </c>
      <c r="AA114" t="e">
        <f>VLOOKUP(A114,#REF!,13,0)</f>
        <v>#REF!</v>
      </c>
      <c r="AB114" t="e">
        <f>VLOOKUP(A114,#REF!,14,0)</f>
        <v>#REF!</v>
      </c>
      <c r="AC114">
        <v>1.47743</v>
      </c>
      <c r="AD114">
        <v>-0.33234000000000002</v>
      </c>
    </row>
    <row r="115" spans="1:30" x14ac:dyDescent="0.25">
      <c r="A115" s="42" t="s">
        <v>694</v>
      </c>
      <c r="B115" s="42" t="s">
        <v>1843</v>
      </c>
      <c r="C115" s="42" t="s">
        <v>1219</v>
      </c>
      <c r="D115" s="42">
        <f>IFERROR(VLOOKUP(A115,'2020'!$A:$C,3,0),0)</f>
        <v>2</v>
      </c>
      <c r="E115" s="42">
        <f>IFERROR(VLOOKUP(A115,'2014-23'!$A:$E,3,0),0)</f>
        <v>5</v>
      </c>
      <c r="F115" s="42">
        <f>IFERROR(VLOOKUP(A115,'2020'!$A:$D,4,0),0)</f>
        <v>8</v>
      </c>
      <c r="G115" s="42">
        <f>IFERROR(VLOOKUP(A115,'2014-23'!$A:$D,4,0),0)</f>
        <v>53</v>
      </c>
      <c r="H115" s="42">
        <f t="shared" si="5"/>
        <v>0.4</v>
      </c>
      <c r="I115" s="42">
        <f t="shared" si="6"/>
        <v>0.151</v>
      </c>
      <c r="J115" s="42">
        <f>IFERROR(VLOOKUP(A115,eco_bus_institutions!A:D,3,0),"")</f>
        <v>52</v>
      </c>
      <c r="K115" s="42">
        <f>IFERROR(VLOOKUP(A115,eco_institutions!A:D,3,0),"")</f>
        <v>23</v>
      </c>
      <c r="L115" s="42">
        <f>IFERROR(VLOOKUP(A115,fin_institutions!A:D,3,0),"")</f>
        <v>14</v>
      </c>
      <c r="M115" s="42">
        <f>IFERROR(VLOOKUP(A115,bus_institutions!A:D,3,0),0)</f>
        <v>14</v>
      </c>
      <c r="N115" s="42">
        <f>IFERROR(VLOOKUP(A115,man_institutions!A:D,3,0),0)</f>
        <v>17</v>
      </c>
      <c r="O115" s="42">
        <f>IFERROR(VLOOKUP(A115,eco_bus_institutions!A:D,4,0),0)</f>
        <v>2.4</v>
      </c>
      <c r="P115" s="42">
        <f>IFERROR(VLOOKUP(A115,eco_institutions!A:D,4,0),0)</f>
        <v>1.1499999999999999</v>
      </c>
      <c r="Q115" s="42">
        <f>IFERROR(VLOOKUP(A115,fin_institutions!A:D,4,0),0)</f>
        <v>1.45</v>
      </c>
      <c r="R115" s="42">
        <f>IFERROR(VLOOKUP(A115,bus_institutions!A:D,4,0),0)</f>
        <v>5.58</v>
      </c>
      <c r="S115" s="42">
        <f>IFERROR(VLOOKUP(A115,man_institutions!A:D,4,0),0)</f>
        <v>4.76</v>
      </c>
      <c r="T115" s="42">
        <f t="shared" si="7"/>
        <v>0.81699999999999995</v>
      </c>
      <c r="U115" s="42">
        <f t="shared" si="8"/>
        <v>0.47199999999999998</v>
      </c>
      <c r="V115" s="42">
        <f t="shared" si="8"/>
        <v>0.68200000000000005</v>
      </c>
      <c r="W115" s="42">
        <f t="shared" si="8"/>
        <v>0.97299999999999998</v>
      </c>
      <c r="X115" s="42">
        <f t="shared" si="4"/>
        <v>0.96199999999999997</v>
      </c>
      <c r="Y115" t="e">
        <f>VLOOKUP(A115,#REF!,11,0)</f>
        <v>#REF!</v>
      </c>
      <c r="Z115" t="e">
        <f>VLOOKUP(A115,#REF!,12,0)</f>
        <v>#REF!</v>
      </c>
      <c r="AA115" t="e">
        <f>VLOOKUP(A115,#REF!,13,0)</f>
        <v>#REF!</v>
      </c>
      <c r="AB115" t="e">
        <f>VLOOKUP(A115,#REF!,14,0)</f>
        <v>#REF!</v>
      </c>
      <c r="AC115">
        <v>1.7893699999999999</v>
      </c>
      <c r="AD115">
        <v>-0.14298</v>
      </c>
    </row>
    <row r="116" spans="1:30" x14ac:dyDescent="0.25">
      <c r="A116" s="42" t="s">
        <v>741</v>
      </c>
      <c r="B116" s="42" t="s">
        <v>1899</v>
      </c>
      <c r="C116" s="42" t="s">
        <v>1226</v>
      </c>
      <c r="D116" s="42">
        <f>IFERROR(VLOOKUP(A116,'2020'!$A:$C,3,0),0)</f>
        <v>1</v>
      </c>
      <c r="E116" s="42">
        <f>IFERROR(VLOOKUP(A116,'2014-23'!$A:$E,3,0),0)</f>
        <v>2</v>
      </c>
      <c r="F116" s="42">
        <f>IFERROR(VLOOKUP(A116,'2020'!$A:$D,4,0),0)</f>
        <v>6</v>
      </c>
      <c r="G116" s="42">
        <f>IFERROR(VLOOKUP(A116,'2014-23'!$A:$D,4,0),0)</f>
        <v>50</v>
      </c>
      <c r="H116" s="42">
        <f t="shared" si="5"/>
        <v>0.5</v>
      </c>
      <c r="I116" s="42">
        <f t="shared" si="6"/>
        <v>0.12</v>
      </c>
      <c r="J116" s="42">
        <f>IFERROR(VLOOKUP(A116,eco_bus_institutions!A:D,3,0),"")</f>
        <v>58</v>
      </c>
      <c r="K116" s="42">
        <f>IFERROR(VLOOKUP(A116,eco_institutions!A:D,3,0),"")</f>
        <v>29</v>
      </c>
      <c r="L116" s="42">
        <f>IFERROR(VLOOKUP(A116,fin_institutions!A:D,3,0),"")</f>
        <v>12</v>
      </c>
      <c r="M116" s="42">
        <f>IFERROR(VLOOKUP(A116,bus_institutions!A:D,3,0),0)</f>
        <v>18</v>
      </c>
      <c r="N116" s="42">
        <f>IFERROR(VLOOKUP(A116,man_institutions!A:D,3,0),0)</f>
        <v>12</v>
      </c>
      <c r="O116" s="42">
        <f>IFERROR(VLOOKUP(A116,eco_bus_institutions!A:D,4,0),0)</f>
        <v>2.4</v>
      </c>
      <c r="P116" s="42">
        <f>IFERROR(VLOOKUP(A116,eco_institutions!A:D,4,0),0)</f>
        <v>1.52</v>
      </c>
      <c r="Q116" s="42">
        <f>IFERROR(VLOOKUP(A116,fin_institutions!A:D,4,0),0)</f>
        <v>1.67</v>
      </c>
      <c r="R116" s="42">
        <f>IFERROR(VLOOKUP(A116,bus_institutions!A:D,4,0),0)</f>
        <v>4.04</v>
      </c>
      <c r="S116" s="42">
        <f>IFERROR(VLOOKUP(A116,man_institutions!A:D,4,0),0)</f>
        <v>4.18</v>
      </c>
      <c r="T116" s="42">
        <f t="shared" si="7"/>
        <v>0.81699999999999995</v>
      </c>
      <c r="U116" s="42">
        <f t="shared" si="8"/>
        <v>0.70199999999999996</v>
      </c>
      <c r="V116" s="42">
        <f t="shared" si="8"/>
        <v>0.748</v>
      </c>
      <c r="W116" s="42">
        <f t="shared" si="8"/>
        <v>0.91</v>
      </c>
      <c r="X116" s="42">
        <f t="shared" si="4"/>
        <v>0.94299999999999995</v>
      </c>
      <c r="Y116" t="e">
        <f>VLOOKUP(A116,#REF!,11,0)</f>
        <v>#REF!</v>
      </c>
      <c r="Z116" t="e">
        <f>VLOOKUP(A116,#REF!,12,0)</f>
        <v>#REF!</v>
      </c>
      <c r="AA116" t="e">
        <f>VLOOKUP(A116,#REF!,13,0)</f>
        <v>#REF!</v>
      </c>
      <c r="AB116" t="e">
        <f>VLOOKUP(A116,#REF!,14,0)</f>
        <v>#REF!</v>
      </c>
      <c r="AC116">
        <v>1.29959</v>
      </c>
      <c r="AD116">
        <v>0.38129000000000002</v>
      </c>
    </row>
    <row r="117" spans="1:30" x14ac:dyDescent="0.25">
      <c r="A117" s="42" t="s">
        <v>911</v>
      </c>
      <c r="B117" s="42" t="s">
        <v>1928</v>
      </c>
      <c r="C117" s="42" t="s">
        <v>1244</v>
      </c>
      <c r="D117" s="42">
        <f>IFERROR(VLOOKUP(A117,'2020'!$A:$C,3,0),0)</f>
        <v>0</v>
      </c>
      <c r="E117" s="42">
        <f>IFERROR(VLOOKUP(A117,'2014-23'!$A:$E,3,0),0)</f>
        <v>6</v>
      </c>
      <c r="F117" s="42">
        <f>IFERROR(VLOOKUP(A117,'2020'!$A:$D,4,0),0)</f>
        <v>2</v>
      </c>
      <c r="G117" s="42">
        <f>IFERROR(VLOOKUP(A117,'2014-23'!$A:$D,4,0),0)</f>
        <v>49</v>
      </c>
      <c r="H117" s="42">
        <f t="shared" si="5"/>
        <v>0</v>
      </c>
      <c r="I117" s="42">
        <f t="shared" si="6"/>
        <v>4.1000000000000002E-2</v>
      </c>
      <c r="J117" s="42">
        <f>IFERROR(VLOOKUP(A117,eco_bus_institutions!A:D,3,0),"")</f>
        <v>78</v>
      </c>
      <c r="K117" s="42">
        <f>IFERROR(VLOOKUP(A117,eco_institutions!A:D,3,0),"")</f>
        <v>50</v>
      </c>
      <c r="L117" s="42">
        <f>IFERROR(VLOOKUP(A117,fin_institutions!A:D,3,0),"")</f>
        <v>13</v>
      </c>
      <c r="M117" s="42">
        <f>IFERROR(VLOOKUP(A117,bus_institutions!A:D,3,0),0)</f>
        <v>7</v>
      </c>
      <c r="N117" s="42">
        <f>IFERROR(VLOOKUP(A117,man_institutions!A:D,3,0),0)</f>
        <v>21</v>
      </c>
      <c r="O117" s="42">
        <f>IFERROR(VLOOKUP(A117,eco_bus_institutions!A:D,4,0),0)</f>
        <v>2.4</v>
      </c>
      <c r="P117" s="42">
        <f>IFERROR(VLOOKUP(A117,eco_institutions!A:D,4,0),0)</f>
        <v>2.08</v>
      </c>
      <c r="Q117" s="42">
        <f>IFERROR(VLOOKUP(A117,fin_institutions!A:D,4,0),0)</f>
        <v>2.31</v>
      </c>
      <c r="R117" s="42">
        <f>IFERROR(VLOOKUP(A117,bus_institutions!A:D,4,0),0)</f>
        <v>4</v>
      </c>
      <c r="S117" s="42">
        <f>IFERROR(VLOOKUP(A117,man_institutions!A:D,4,0),0)</f>
        <v>3.25</v>
      </c>
      <c r="T117" s="42">
        <f t="shared" si="7"/>
        <v>0.81699999999999995</v>
      </c>
      <c r="U117" s="42">
        <f t="shared" si="8"/>
        <v>0.84199999999999997</v>
      </c>
      <c r="V117" s="42">
        <f t="shared" si="8"/>
        <v>0.84199999999999997</v>
      </c>
      <c r="W117" s="42">
        <f t="shared" si="8"/>
        <v>0.9</v>
      </c>
      <c r="X117" s="42">
        <f t="shared" si="4"/>
        <v>0.88800000000000001</v>
      </c>
      <c r="Y117" t="e">
        <f>VLOOKUP(A117,#REF!,11,0)</f>
        <v>#REF!</v>
      </c>
      <c r="Z117" t="e">
        <f>VLOOKUP(A117,#REF!,12,0)</f>
        <v>#REF!</v>
      </c>
      <c r="AA117" t="e">
        <f>VLOOKUP(A117,#REF!,13,0)</f>
        <v>#REF!</v>
      </c>
      <c r="AB117" t="e">
        <f>VLOOKUP(A117,#REF!,14,0)</f>
        <v>#REF!</v>
      </c>
      <c r="AC117">
        <v>0.93328</v>
      </c>
      <c r="AD117">
        <v>0.91146000000000005</v>
      </c>
    </row>
    <row r="118" spans="1:30" x14ac:dyDescent="0.25">
      <c r="A118" s="42" t="s">
        <v>815</v>
      </c>
      <c r="B118" s="42" t="s">
        <v>1444</v>
      </c>
      <c r="C118" s="42" t="s">
        <v>1219</v>
      </c>
      <c r="D118" s="42">
        <f>IFERROR(VLOOKUP(A118,'2020'!$A:$C,3,0),0)</f>
        <v>1</v>
      </c>
      <c r="E118" s="42">
        <f>IFERROR(VLOOKUP(A118,'2014-23'!$A:$E,3,0),0)</f>
        <v>21</v>
      </c>
      <c r="F118" s="42">
        <f>IFERROR(VLOOKUP(A118,'2020'!$A:$D,4,0),0)</f>
        <v>9</v>
      </c>
      <c r="G118" s="42">
        <f>IFERROR(VLOOKUP(A118,'2014-23'!$A:$D,4,0),0)</f>
        <v>120</v>
      </c>
      <c r="H118" s="42">
        <f t="shared" si="5"/>
        <v>4.8000000000000001E-2</v>
      </c>
      <c r="I118" s="42">
        <f t="shared" si="6"/>
        <v>7.4999999999999997E-2</v>
      </c>
      <c r="J118" s="42">
        <f>IFERROR(VLOOKUP(A118,eco_bus_institutions!A:D,3,0),"")</f>
        <v>83</v>
      </c>
      <c r="K118" s="42">
        <f>IFERROR(VLOOKUP(A118,eco_institutions!A:D,3,0),"")</f>
        <v>52</v>
      </c>
      <c r="L118" s="42">
        <f>IFERROR(VLOOKUP(A118,fin_institutions!A:D,3,0),"")</f>
        <v>15</v>
      </c>
      <c r="M118" s="42">
        <f>IFERROR(VLOOKUP(A118,bus_institutions!A:D,3,0),0)</f>
        <v>19</v>
      </c>
      <c r="N118" s="42">
        <f>IFERROR(VLOOKUP(A118,man_institutions!A:D,3,0),0)</f>
        <v>14</v>
      </c>
      <c r="O118" s="42">
        <f>IFERROR(VLOOKUP(A118,eco_bus_institutions!A:D,4,0),0)</f>
        <v>2.4</v>
      </c>
      <c r="P118" s="42">
        <f>IFERROR(VLOOKUP(A118,eco_institutions!A:D,4,0),0)</f>
        <v>1.69</v>
      </c>
      <c r="Q118" s="42">
        <f>IFERROR(VLOOKUP(A118,fin_institutions!A:D,4,0),0)</f>
        <v>3.06</v>
      </c>
      <c r="R118" s="42">
        <f>IFERROR(VLOOKUP(A118,bus_institutions!A:D,4,0),0)</f>
        <v>4.3899999999999997</v>
      </c>
      <c r="S118" s="42">
        <f>IFERROR(VLOOKUP(A118,man_institutions!A:D,4,0),0)</f>
        <v>3.37</v>
      </c>
      <c r="T118" s="42">
        <f t="shared" si="7"/>
        <v>0.81699999999999995</v>
      </c>
      <c r="U118" s="42">
        <f t="shared" si="8"/>
        <v>0.753</v>
      </c>
      <c r="V118" s="42">
        <f t="shared" si="8"/>
        <v>0.89800000000000002</v>
      </c>
      <c r="W118" s="42">
        <f t="shared" si="8"/>
        <v>0.93300000000000005</v>
      </c>
      <c r="X118" s="42">
        <f t="shared" si="4"/>
        <v>0.89700000000000002</v>
      </c>
      <c r="Y118" t="e">
        <f>VLOOKUP(A118,#REF!,11,0)</f>
        <v>#REF!</v>
      </c>
      <c r="Z118" t="e">
        <f>VLOOKUP(A118,#REF!,12,0)</f>
        <v>#REF!</v>
      </c>
      <c r="AA118" t="e">
        <f>VLOOKUP(A118,#REF!,13,0)</f>
        <v>#REF!</v>
      </c>
      <c r="AB118" t="e">
        <f>VLOOKUP(A118,#REF!,14,0)</f>
        <v>#REF!</v>
      </c>
      <c r="AC118">
        <v>1.11084</v>
      </c>
      <c r="AD118">
        <v>1.0458799999999999</v>
      </c>
    </row>
    <row r="119" spans="1:30" x14ac:dyDescent="0.25">
      <c r="A119" s="42" t="s">
        <v>699</v>
      </c>
      <c r="B119" s="42" t="s">
        <v>1880</v>
      </c>
      <c r="C119" s="42" t="s">
        <v>1219</v>
      </c>
      <c r="D119" s="42">
        <f>IFERROR(VLOOKUP(A119,'2020'!$A:$C,3,0),0)</f>
        <v>1</v>
      </c>
      <c r="E119" s="42">
        <f>IFERROR(VLOOKUP(A119,'2014-23'!$A:$E,3,0),0)</f>
        <v>2</v>
      </c>
      <c r="F119" s="42">
        <f>IFERROR(VLOOKUP(A119,'2020'!$A:$D,4,0),0)</f>
        <v>4</v>
      </c>
      <c r="G119" s="42">
        <f>IFERROR(VLOOKUP(A119,'2014-23'!$A:$D,4,0),0)</f>
        <v>24</v>
      </c>
      <c r="H119" s="42">
        <f t="shared" si="5"/>
        <v>0.5</v>
      </c>
      <c r="I119" s="42">
        <f t="shared" si="6"/>
        <v>0.16700000000000001</v>
      </c>
      <c r="J119" s="42">
        <f>IFERROR(VLOOKUP(A119,eco_bus_institutions!A:D,3,0),"")</f>
        <v>42</v>
      </c>
      <c r="K119" s="42">
        <f>IFERROR(VLOOKUP(A119,eco_institutions!A:D,3,0),"")</f>
        <v>11</v>
      </c>
      <c r="L119" s="42">
        <f>IFERROR(VLOOKUP(A119,fin_institutions!A:D,3,0),"")</f>
        <v>9</v>
      </c>
      <c r="M119" s="42">
        <f>IFERROR(VLOOKUP(A119,bus_institutions!A:D,3,0),0)</f>
        <v>20</v>
      </c>
      <c r="N119" s="42">
        <f>IFERROR(VLOOKUP(A119,man_institutions!A:D,3,0),0)</f>
        <v>10</v>
      </c>
      <c r="O119" s="42">
        <f>IFERROR(VLOOKUP(A119,eco_bus_institutions!A:D,4,0),0)</f>
        <v>2.4</v>
      </c>
      <c r="P119" s="42">
        <f>IFERROR(VLOOKUP(A119,eco_institutions!A:D,4,0),0)</f>
        <v>1.1100000000000001</v>
      </c>
      <c r="Q119" s="42">
        <f>IFERROR(VLOOKUP(A119,fin_institutions!A:D,4,0),0)</f>
        <v>1.1499999999999999</v>
      </c>
      <c r="R119" s="42">
        <f>IFERROR(VLOOKUP(A119,bus_institutions!A:D,4,0),0)</f>
        <v>2.4700000000000002</v>
      </c>
      <c r="S119" s="42">
        <f>IFERROR(VLOOKUP(A119,man_institutions!A:D,4,0),0)</f>
        <v>6.32</v>
      </c>
      <c r="T119" s="42">
        <f t="shared" si="7"/>
        <v>0.81699999999999995</v>
      </c>
      <c r="U119" s="42">
        <f t="shared" si="8"/>
        <v>0.39800000000000002</v>
      </c>
      <c r="V119" s="42">
        <f t="shared" si="8"/>
        <v>0.46</v>
      </c>
      <c r="W119" s="42">
        <f t="shared" si="8"/>
        <v>0.70299999999999996</v>
      </c>
      <c r="X119" s="42">
        <f t="shared" si="4"/>
        <v>0.99199999999999999</v>
      </c>
      <c r="Y119" t="e">
        <f>VLOOKUP(A119,#REF!,11,0)</f>
        <v>#REF!</v>
      </c>
      <c r="Z119" t="e">
        <f>VLOOKUP(A119,#REF!,12,0)</f>
        <v>#REF!</v>
      </c>
      <c r="AA119" t="e">
        <f>VLOOKUP(A119,#REF!,13,0)</f>
        <v>#REF!</v>
      </c>
      <c r="AB119" t="e">
        <f>VLOOKUP(A119,#REF!,14,0)</f>
        <v>#REF!</v>
      </c>
      <c r="AC119">
        <v>0.49421999999999999</v>
      </c>
      <c r="AD119">
        <v>-5.0400000000000002E-3</v>
      </c>
    </row>
    <row r="120" spans="1:30" x14ac:dyDescent="0.25">
      <c r="A120" s="42" t="s">
        <v>779</v>
      </c>
      <c r="B120" s="42" t="s">
        <v>1510</v>
      </c>
      <c r="C120" s="42" t="s">
        <v>1226</v>
      </c>
      <c r="D120" s="42">
        <f>IFERROR(VLOOKUP(A120,'2020'!$A:$C,3,0),0)</f>
        <v>0</v>
      </c>
      <c r="E120" s="42">
        <f>IFERROR(VLOOKUP(A120,'2014-23'!$A:$E,3,0),0)</f>
        <v>17</v>
      </c>
      <c r="F120" s="42">
        <f>IFERROR(VLOOKUP(A120,'2020'!$A:$D,4,0),0)</f>
        <v>12</v>
      </c>
      <c r="G120" s="42">
        <f>IFERROR(VLOOKUP(A120,'2014-23'!$A:$D,4,0),0)</f>
        <v>141</v>
      </c>
      <c r="H120" s="42">
        <f t="shared" si="5"/>
        <v>0</v>
      </c>
      <c r="I120" s="42">
        <f t="shared" si="6"/>
        <v>8.5000000000000006E-2</v>
      </c>
      <c r="J120" s="42">
        <f>IFERROR(VLOOKUP(A120,eco_bus_institutions!A:D,3,0),"")</f>
        <v>105</v>
      </c>
      <c r="K120" s="42">
        <f>IFERROR(VLOOKUP(A120,eco_institutions!A:D,3,0),"")</f>
        <v>56</v>
      </c>
      <c r="L120" s="42">
        <f>IFERROR(VLOOKUP(A120,fin_institutions!A:D,3,0),"")</f>
        <v>16</v>
      </c>
      <c r="M120" s="42">
        <f>IFERROR(VLOOKUP(A120,bus_institutions!A:D,3,0),0)</f>
        <v>33</v>
      </c>
      <c r="N120" s="42">
        <f>IFERROR(VLOOKUP(A120,man_institutions!A:D,3,0),0)</f>
        <v>26</v>
      </c>
      <c r="O120" s="42">
        <f>IFERROR(VLOOKUP(A120,eco_bus_institutions!A:D,4,0),0)</f>
        <v>2.38</v>
      </c>
      <c r="P120" s="42">
        <f>IFERROR(VLOOKUP(A120,eco_institutions!A:D,4,0),0)</f>
        <v>1.1499999999999999</v>
      </c>
      <c r="Q120" s="42">
        <f>IFERROR(VLOOKUP(A120,fin_institutions!A:D,4,0),0)</f>
        <v>1.63</v>
      </c>
      <c r="R120" s="42">
        <f>IFERROR(VLOOKUP(A120,bus_institutions!A:D,4,0),0)</f>
        <v>4.5</v>
      </c>
      <c r="S120" s="42">
        <f>IFERROR(VLOOKUP(A120,man_institutions!A:D,4,0),0)</f>
        <v>6.45</v>
      </c>
      <c r="T120" s="42">
        <f t="shared" si="7"/>
        <v>0.80700000000000005</v>
      </c>
      <c r="U120" s="42">
        <f t="shared" si="8"/>
        <v>0.47199999999999998</v>
      </c>
      <c r="V120" s="42">
        <f t="shared" si="8"/>
        <v>0.74</v>
      </c>
      <c r="W120" s="42">
        <f t="shared" si="8"/>
        <v>0.93799999999999994</v>
      </c>
      <c r="X120" s="42">
        <f t="shared" si="4"/>
        <v>0.99299999999999999</v>
      </c>
      <c r="Y120" t="e">
        <f>VLOOKUP(A120,#REF!,11,0)</f>
        <v>#REF!</v>
      </c>
      <c r="Z120" t="e">
        <f>VLOOKUP(A120,#REF!,12,0)</f>
        <v>#REF!</v>
      </c>
      <c r="AA120" t="e">
        <f>VLOOKUP(A120,#REF!,13,0)</f>
        <v>#REF!</v>
      </c>
      <c r="AB120" t="e">
        <f>VLOOKUP(A120,#REF!,14,0)</f>
        <v>#REF!</v>
      </c>
      <c r="AC120">
        <v>1.5019</v>
      </c>
      <c r="AD120">
        <v>-0.26262000000000002</v>
      </c>
    </row>
    <row r="121" spans="1:30" x14ac:dyDescent="0.25">
      <c r="A121" s="42" t="s">
        <v>730</v>
      </c>
      <c r="B121" s="42" t="s">
        <v>1412</v>
      </c>
      <c r="C121" s="42" t="s">
        <v>1219</v>
      </c>
      <c r="D121" s="42">
        <f>IFERROR(VLOOKUP(A121,'2020'!$A:$C,3,0),0)</f>
        <v>1</v>
      </c>
      <c r="E121" s="42">
        <f>IFERROR(VLOOKUP(A121,'2014-23'!$A:$E,3,0),0)</f>
        <v>23</v>
      </c>
      <c r="F121" s="42">
        <f>IFERROR(VLOOKUP(A121,'2020'!$A:$D,4,0),0)</f>
        <v>10</v>
      </c>
      <c r="G121" s="42">
        <f>IFERROR(VLOOKUP(A121,'2014-23'!$A:$D,4,0),0)</f>
        <v>138</v>
      </c>
      <c r="H121" s="42">
        <f t="shared" si="5"/>
        <v>4.2999999999999997E-2</v>
      </c>
      <c r="I121" s="42">
        <f t="shared" si="6"/>
        <v>7.1999999999999995E-2</v>
      </c>
      <c r="J121" s="42">
        <f>IFERROR(VLOOKUP(A121,eco_bus_institutions!A:D,3,0),"")</f>
        <v>81</v>
      </c>
      <c r="K121" s="42">
        <f>IFERROR(VLOOKUP(A121,eco_institutions!A:D,3,0),"")</f>
        <v>39</v>
      </c>
      <c r="L121" s="42">
        <f>IFERROR(VLOOKUP(A121,fin_institutions!A:D,3,0),"")</f>
        <v>14</v>
      </c>
      <c r="M121" s="42">
        <f>IFERROR(VLOOKUP(A121,bus_institutions!A:D,3,0),0)</f>
        <v>22</v>
      </c>
      <c r="N121" s="42">
        <f>IFERROR(VLOOKUP(A121,man_institutions!A:D,3,0),0)</f>
        <v>33</v>
      </c>
      <c r="O121" s="42">
        <f>IFERROR(VLOOKUP(A121,eco_bus_institutions!A:D,4,0),0)</f>
        <v>2.37</v>
      </c>
      <c r="P121" s="42">
        <f>IFERROR(VLOOKUP(A121,eco_institutions!A:D,4,0),0)</f>
        <v>1.3</v>
      </c>
      <c r="Q121" s="42">
        <f>IFERROR(VLOOKUP(A121,fin_institutions!A:D,4,0),0)</f>
        <v>2.5499999999999998</v>
      </c>
      <c r="R121" s="42">
        <f>IFERROR(VLOOKUP(A121,bus_institutions!A:D,4,0),0)</f>
        <v>3.89</v>
      </c>
      <c r="S121" s="42">
        <f>IFERROR(VLOOKUP(A121,man_institutions!A:D,4,0),0)</f>
        <v>2.7</v>
      </c>
      <c r="T121" s="42">
        <f t="shared" si="7"/>
        <v>0.80500000000000005</v>
      </c>
      <c r="U121" s="42">
        <f t="shared" si="8"/>
        <v>0.60799999999999998</v>
      </c>
      <c r="V121" s="42">
        <f t="shared" si="8"/>
        <v>0.86199999999999999</v>
      </c>
      <c r="W121" s="42">
        <f t="shared" si="8"/>
        <v>0.89</v>
      </c>
      <c r="X121" s="42">
        <f t="shared" si="4"/>
        <v>0.82799999999999996</v>
      </c>
      <c r="Y121" t="e">
        <f>VLOOKUP(A121,#REF!,11,0)</f>
        <v>#REF!</v>
      </c>
      <c r="Z121" t="e">
        <f>VLOOKUP(A121,#REF!,12,0)</f>
        <v>#REF!</v>
      </c>
      <c r="AA121" t="e">
        <f>VLOOKUP(A121,#REF!,13,0)</f>
        <v>#REF!</v>
      </c>
      <c r="AB121" t="e">
        <f>VLOOKUP(A121,#REF!,14,0)</f>
        <v>#REF!</v>
      </c>
      <c r="AC121">
        <v>1.20858</v>
      </c>
      <c r="AD121">
        <v>0.52932999999999997</v>
      </c>
    </row>
    <row r="122" spans="1:30" x14ac:dyDescent="0.25">
      <c r="A122" s="42" t="s">
        <v>777</v>
      </c>
      <c r="B122" s="42" t="s">
        <v>1619</v>
      </c>
      <c r="C122" s="42" t="s">
        <v>1219</v>
      </c>
      <c r="D122" s="42">
        <f>IFERROR(VLOOKUP(A122,'2020'!$A:$C,3,0),0)</f>
        <v>2</v>
      </c>
      <c r="E122" s="42">
        <f>IFERROR(VLOOKUP(A122,'2014-23'!$A:$E,3,0),0)</f>
        <v>29</v>
      </c>
      <c r="F122" s="42">
        <f>IFERROR(VLOOKUP(A122,'2020'!$A:$D,4,0),0)</f>
        <v>30</v>
      </c>
      <c r="G122" s="42">
        <f>IFERROR(VLOOKUP(A122,'2014-23'!$A:$D,4,0),0)</f>
        <v>268</v>
      </c>
      <c r="H122" s="42">
        <f t="shared" si="5"/>
        <v>6.9000000000000006E-2</v>
      </c>
      <c r="I122" s="42">
        <f t="shared" si="6"/>
        <v>0.112</v>
      </c>
      <c r="J122" s="42">
        <f>IFERROR(VLOOKUP(A122,eco_bus_institutions!A:D,3,0),"")</f>
        <v>196</v>
      </c>
      <c r="K122" s="42">
        <f>IFERROR(VLOOKUP(A122,eco_institutions!A:D,3,0),"")</f>
        <v>84</v>
      </c>
      <c r="L122" s="42">
        <f>IFERROR(VLOOKUP(A122,fin_institutions!A:D,3,0),"")</f>
        <v>39</v>
      </c>
      <c r="M122" s="42">
        <f>IFERROR(VLOOKUP(A122,bus_institutions!A:D,3,0),0)</f>
        <v>49</v>
      </c>
      <c r="N122" s="42">
        <f>IFERROR(VLOOKUP(A122,man_institutions!A:D,3,0),0)</f>
        <v>75</v>
      </c>
      <c r="O122" s="42">
        <f>IFERROR(VLOOKUP(A122,eco_bus_institutions!A:D,4,0),0)</f>
        <v>2.37</v>
      </c>
      <c r="P122" s="42">
        <f>IFERROR(VLOOKUP(A122,eco_institutions!A:D,4,0),0)</f>
        <v>1.99</v>
      </c>
      <c r="Q122" s="42">
        <f>IFERROR(VLOOKUP(A122,fin_institutions!A:D,4,0),0)</f>
        <v>1.61</v>
      </c>
      <c r="R122" s="42">
        <f>IFERROR(VLOOKUP(A122,bus_institutions!A:D,4,0),0)</f>
        <v>3.23</v>
      </c>
      <c r="S122" s="42">
        <f>IFERROR(VLOOKUP(A122,man_institutions!A:D,4,0),0)</f>
        <v>3.02</v>
      </c>
      <c r="T122" s="42">
        <f t="shared" si="7"/>
        <v>0.80500000000000005</v>
      </c>
      <c r="U122" s="42">
        <f t="shared" si="8"/>
        <v>0.82499999999999996</v>
      </c>
      <c r="V122" s="42">
        <f t="shared" si="8"/>
        <v>0.73299999999999998</v>
      </c>
      <c r="W122" s="42">
        <f t="shared" si="8"/>
        <v>0.82699999999999996</v>
      </c>
      <c r="X122" s="42">
        <f t="shared" si="4"/>
        <v>0.87</v>
      </c>
      <c r="Y122" t="e">
        <f>VLOOKUP(A122,#REF!,11,0)</f>
        <v>#REF!</v>
      </c>
      <c r="Z122" t="e">
        <f>VLOOKUP(A122,#REF!,12,0)</f>
        <v>#REF!</v>
      </c>
      <c r="AA122" t="e">
        <f>VLOOKUP(A122,#REF!,13,0)</f>
        <v>#REF!</v>
      </c>
      <c r="AB122" t="e">
        <f>VLOOKUP(A122,#REF!,14,0)</f>
        <v>#REF!</v>
      </c>
      <c r="AC122">
        <v>0.82064999999999999</v>
      </c>
      <c r="AD122">
        <v>0.58047000000000004</v>
      </c>
    </row>
    <row r="123" spans="1:30" x14ac:dyDescent="0.25">
      <c r="A123" s="42" t="s">
        <v>988</v>
      </c>
      <c r="B123" s="42" t="s">
        <v>1940</v>
      </c>
      <c r="C123" s="42" t="s">
        <v>1223</v>
      </c>
      <c r="D123" s="42">
        <f>IFERROR(VLOOKUP(A123,'2020'!$A:$C,3,0),0)</f>
        <v>0</v>
      </c>
      <c r="E123" s="42">
        <f>IFERROR(VLOOKUP(A123,'2014-23'!$A:$E,3,0),0)</f>
        <v>3</v>
      </c>
      <c r="F123" s="42">
        <f>IFERROR(VLOOKUP(A123,'2020'!$A:$D,4,0),0)</f>
        <v>3</v>
      </c>
      <c r="G123" s="42">
        <f>IFERROR(VLOOKUP(A123,'2014-23'!$A:$D,4,0),0)</f>
        <v>43</v>
      </c>
      <c r="H123" s="42">
        <f t="shared" si="5"/>
        <v>0</v>
      </c>
      <c r="I123" s="42">
        <f t="shared" si="6"/>
        <v>7.0000000000000007E-2</v>
      </c>
      <c r="J123" s="42">
        <f>IFERROR(VLOOKUP(A123,eco_bus_institutions!A:D,3,0),"")</f>
        <v>65</v>
      </c>
      <c r="K123" s="42">
        <f>IFERROR(VLOOKUP(A123,eco_institutions!A:D,3,0),"")</f>
        <v>52</v>
      </c>
      <c r="L123" s="42">
        <f>IFERROR(VLOOKUP(A123,fin_institutions!A:D,3,0),"")</f>
        <v>7</v>
      </c>
      <c r="M123" s="42">
        <f>IFERROR(VLOOKUP(A123,bus_institutions!A:D,3,0),0)</f>
        <v>8</v>
      </c>
      <c r="N123" s="42">
        <f>IFERROR(VLOOKUP(A123,man_institutions!A:D,3,0),0)</f>
        <v>7</v>
      </c>
      <c r="O123" s="42">
        <f>IFERROR(VLOOKUP(A123,eco_bus_institutions!A:D,4,0),0)</f>
        <v>2.37</v>
      </c>
      <c r="P123" s="42">
        <f>IFERROR(VLOOKUP(A123,eco_institutions!A:D,4,0),0)</f>
        <v>2.56</v>
      </c>
      <c r="Q123" s="42">
        <f>IFERROR(VLOOKUP(A123,fin_institutions!A:D,4,0),0)</f>
        <v>1.02</v>
      </c>
      <c r="R123" s="42">
        <f>IFERROR(VLOOKUP(A123,bus_institutions!A:D,4,0),0)</f>
        <v>1.59</v>
      </c>
      <c r="S123" s="42">
        <f>IFERROR(VLOOKUP(A123,man_institutions!A:D,4,0),0)</f>
        <v>1.1599999999999999</v>
      </c>
      <c r="T123" s="42">
        <f t="shared" si="7"/>
        <v>0.80500000000000005</v>
      </c>
      <c r="U123" s="42">
        <f t="shared" si="8"/>
        <v>0.89500000000000002</v>
      </c>
      <c r="V123" s="42">
        <f t="shared" si="8"/>
        <v>0.125</v>
      </c>
      <c r="W123" s="42">
        <f t="shared" si="8"/>
        <v>0.40200000000000002</v>
      </c>
      <c r="X123" s="42">
        <f t="shared" si="4"/>
        <v>0.19800000000000001</v>
      </c>
      <c r="Y123" t="e">
        <f>VLOOKUP(A123,#REF!,11,0)</f>
        <v>#REF!</v>
      </c>
      <c r="Z123" t="e">
        <f>VLOOKUP(A123,#REF!,12,0)</f>
        <v>#REF!</v>
      </c>
      <c r="AA123" t="e">
        <f>VLOOKUP(A123,#REF!,13,0)</f>
        <v>#REF!</v>
      </c>
      <c r="AB123" t="e">
        <f>VLOOKUP(A123,#REF!,14,0)</f>
        <v>#REF!</v>
      </c>
      <c r="AC123">
        <v>-0.78149999999999997</v>
      </c>
      <c r="AD123">
        <v>0.35992000000000002</v>
      </c>
    </row>
    <row r="124" spans="1:30" x14ac:dyDescent="0.25">
      <c r="A124" s="42" t="s">
        <v>729</v>
      </c>
      <c r="B124" s="42" t="s">
        <v>1921</v>
      </c>
      <c r="C124" s="42" t="s">
        <v>1232</v>
      </c>
      <c r="D124" s="42">
        <f>IFERROR(VLOOKUP(A124,'2020'!$A:$C,3,0),0)</f>
        <v>0</v>
      </c>
      <c r="E124" s="42">
        <f>IFERROR(VLOOKUP(A124,'2014-23'!$A:$E,3,0),0)</f>
        <v>5</v>
      </c>
      <c r="F124" s="42">
        <f>IFERROR(VLOOKUP(A124,'2020'!$A:$D,4,0),0)</f>
        <v>3</v>
      </c>
      <c r="G124" s="42">
        <f>IFERROR(VLOOKUP(A124,'2014-23'!$A:$D,4,0),0)</f>
        <v>65</v>
      </c>
      <c r="H124" s="42">
        <f t="shared" si="5"/>
        <v>0</v>
      </c>
      <c r="I124" s="42">
        <f t="shared" si="6"/>
        <v>4.5999999999999999E-2</v>
      </c>
      <c r="J124" s="42">
        <f>IFERROR(VLOOKUP(A124,eco_bus_institutions!A:D,3,0),"")</f>
        <v>40</v>
      </c>
      <c r="K124" s="42">
        <f>IFERROR(VLOOKUP(A124,eco_institutions!A:D,3,0),"")</f>
        <v>6</v>
      </c>
      <c r="L124" s="42">
        <f>IFERROR(VLOOKUP(A124,fin_institutions!A:D,3,0),"")</f>
        <v>4</v>
      </c>
      <c r="M124" s="42">
        <f>IFERROR(VLOOKUP(A124,bus_institutions!A:D,3,0),0)</f>
        <v>19</v>
      </c>
      <c r="N124" s="42">
        <f>IFERROR(VLOOKUP(A124,man_institutions!A:D,3,0),0)</f>
        <v>24</v>
      </c>
      <c r="O124" s="42">
        <f>IFERROR(VLOOKUP(A124,eco_bus_institutions!A:D,4,0),0)</f>
        <v>2.36</v>
      </c>
      <c r="P124" s="42">
        <f>IFERROR(VLOOKUP(A124,eco_institutions!A:D,4,0),0)</f>
        <v>2.08</v>
      </c>
      <c r="Q124" s="42">
        <f>IFERROR(VLOOKUP(A124,fin_institutions!A:D,4,0),0)</f>
        <v>1.79</v>
      </c>
      <c r="R124" s="42">
        <f>IFERROR(VLOOKUP(A124,bus_institutions!A:D,4,0),0)</f>
        <v>2.99</v>
      </c>
      <c r="S124" s="42">
        <f>IFERROR(VLOOKUP(A124,man_institutions!A:D,4,0),0)</f>
        <v>2.81</v>
      </c>
      <c r="T124" s="42">
        <f t="shared" si="7"/>
        <v>0.8</v>
      </c>
      <c r="U124" s="42">
        <f t="shared" si="8"/>
        <v>0.84199999999999997</v>
      </c>
      <c r="V124" s="42">
        <f t="shared" si="8"/>
        <v>0.77800000000000002</v>
      </c>
      <c r="W124" s="42">
        <f t="shared" si="8"/>
        <v>0.79300000000000004</v>
      </c>
      <c r="X124" s="42">
        <f t="shared" si="4"/>
        <v>0.84299999999999997</v>
      </c>
      <c r="Y124" t="e">
        <f>VLOOKUP(A124,#REF!,11,0)</f>
        <v>#REF!</v>
      </c>
      <c r="Z124" t="e">
        <f>VLOOKUP(A124,#REF!,12,0)</f>
        <v>#REF!</v>
      </c>
      <c r="AA124" t="e">
        <f>VLOOKUP(A124,#REF!,13,0)</f>
        <v>#REF!</v>
      </c>
      <c r="AB124" t="e">
        <f>VLOOKUP(A124,#REF!,14,0)</f>
        <v>#REF!</v>
      </c>
      <c r="AC124">
        <v>0.64468000000000003</v>
      </c>
      <c r="AD124">
        <v>0.71094999999999997</v>
      </c>
    </row>
    <row r="125" spans="1:30" x14ac:dyDescent="0.25">
      <c r="A125" s="42" t="s">
        <v>863</v>
      </c>
      <c r="B125" s="42" t="s">
        <v>1936</v>
      </c>
      <c r="C125" s="42" t="s">
        <v>1218</v>
      </c>
      <c r="D125" s="42">
        <f>IFERROR(VLOOKUP(A125,'2020'!$A:$C,3,0),0)</f>
        <v>3</v>
      </c>
      <c r="E125" s="42">
        <f>IFERROR(VLOOKUP(A125,'2014-23'!$A:$E,3,0),0)</f>
        <v>35</v>
      </c>
      <c r="F125" s="42">
        <f>IFERROR(VLOOKUP(A125,'2020'!$A:$D,4,0),0)</f>
        <v>28</v>
      </c>
      <c r="G125" s="42">
        <f>IFERROR(VLOOKUP(A125,'2014-23'!$A:$D,4,0),0)</f>
        <v>327</v>
      </c>
      <c r="H125" s="42">
        <f t="shared" si="5"/>
        <v>8.5999999999999993E-2</v>
      </c>
      <c r="I125" s="42">
        <f t="shared" si="6"/>
        <v>8.5999999999999993E-2</v>
      </c>
      <c r="J125" s="42">
        <f>IFERROR(VLOOKUP(A125,eco_bus_institutions!A:D,3,0),"")</f>
        <v>271</v>
      </c>
      <c r="K125" s="42">
        <f>IFERROR(VLOOKUP(A125,eco_institutions!A:D,3,0),"")</f>
        <v>201</v>
      </c>
      <c r="L125" s="42">
        <f>IFERROR(VLOOKUP(A125,fin_institutions!A:D,3,0),"")</f>
        <v>38</v>
      </c>
      <c r="M125" s="42">
        <f>IFERROR(VLOOKUP(A125,bus_institutions!A:D,3,0),0)</f>
        <v>48</v>
      </c>
      <c r="N125" s="42">
        <f>IFERROR(VLOOKUP(A125,man_institutions!A:D,3,0),0)</f>
        <v>52</v>
      </c>
      <c r="O125" s="42">
        <f>IFERROR(VLOOKUP(A125,eco_bus_institutions!A:D,4,0),0)</f>
        <v>2.35</v>
      </c>
      <c r="P125" s="42">
        <f>IFERROR(VLOOKUP(A125,eco_institutions!A:D,4,0),0)</f>
        <v>2.09</v>
      </c>
      <c r="Q125" s="42">
        <f>IFERROR(VLOOKUP(A125,fin_institutions!A:D,4,0),0)</f>
        <v>1.75</v>
      </c>
      <c r="R125" s="42">
        <f>IFERROR(VLOOKUP(A125,bus_institutions!A:D,4,0),0)</f>
        <v>2.86</v>
      </c>
      <c r="S125" s="42">
        <f>IFERROR(VLOOKUP(A125,man_institutions!A:D,4,0),0)</f>
        <v>3.23</v>
      </c>
      <c r="T125" s="42">
        <f t="shared" si="7"/>
        <v>0.79800000000000004</v>
      </c>
      <c r="U125" s="42">
        <f t="shared" si="8"/>
        <v>0.84499999999999997</v>
      </c>
      <c r="V125" s="42">
        <f t="shared" si="8"/>
        <v>0.77</v>
      </c>
      <c r="W125" s="42">
        <f t="shared" si="8"/>
        <v>0.77500000000000002</v>
      </c>
      <c r="X125" s="42">
        <f t="shared" si="4"/>
        <v>0.88500000000000001</v>
      </c>
      <c r="Y125" t="e">
        <f>VLOOKUP(A125,#REF!,11,0)</f>
        <v>#REF!</v>
      </c>
      <c r="Z125" t="e">
        <f>VLOOKUP(A125,#REF!,12,0)</f>
        <v>#REF!</v>
      </c>
      <c r="AA125" t="e">
        <f>VLOOKUP(A125,#REF!,13,0)</f>
        <v>#REF!</v>
      </c>
      <c r="AB125" t="e">
        <f>VLOOKUP(A125,#REF!,14,0)</f>
        <v>#REF!</v>
      </c>
      <c r="AC125">
        <v>0.24295</v>
      </c>
      <c r="AD125">
        <v>0.92730999999999997</v>
      </c>
    </row>
    <row r="126" spans="1:30" x14ac:dyDescent="0.25">
      <c r="A126" s="42" t="s">
        <v>738</v>
      </c>
      <c r="B126" s="42" t="s">
        <v>1901</v>
      </c>
      <c r="C126" s="42" t="s">
        <v>1226</v>
      </c>
      <c r="D126" s="42">
        <f>IFERROR(VLOOKUP(A126,'2020'!$A:$C,3,0),0)</f>
        <v>0</v>
      </c>
      <c r="E126" s="42">
        <f>IFERROR(VLOOKUP(A126,'2014-23'!$A:$E,3,0),0)</f>
        <v>1</v>
      </c>
      <c r="F126" s="42">
        <f>IFERROR(VLOOKUP(A126,'2020'!$A:$D,4,0),0)</f>
        <v>5</v>
      </c>
      <c r="G126" s="42">
        <f>IFERROR(VLOOKUP(A126,'2014-23'!$A:$D,4,0),0)</f>
        <v>50</v>
      </c>
      <c r="H126" s="42">
        <f t="shared" si="5"/>
        <v>0</v>
      </c>
      <c r="I126" s="42">
        <f t="shared" si="6"/>
        <v>0.1</v>
      </c>
      <c r="J126" s="42">
        <f>IFERROR(VLOOKUP(A126,eco_bus_institutions!A:D,3,0),"")</f>
        <v>42</v>
      </c>
      <c r="K126" s="42">
        <f>IFERROR(VLOOKUP(A126,eco_institutions!A:D,3,0),"")</f>
        <v>13</v>
      </c>
      <c r="L126" s="42" t="str">
        <f>IFERROR(VLOOKUP(A126,fin_institutions!A:D,3,0),"")</f>
        <v/>
      </c>
      <c r="M126" s="42">
        <f>IFERROR(VLOOKUP(A126,bus_institutions!A:D,3,0),0)</f>
        <v>15</v>
      </c>
      <c r="N126" s="42">
        <f>IFERROR(VLOOKUP(A126,man_institutions!A:D,3,0),0)</f>
        <v>17</v>
      </c>
      <c r="O126" s="42">
        <f>IFERROR(VLOOKUP(A126,eco_bus_institutions!A:D,4,0),0)</f>
        <v>2.34</v>
      </c>
      <c r="P126" s="42">
        <f>IFERROR(VLOOKUP(A126,eco_institutions!A:D,4,0),0)</f>
        <v>1.55</v>
      </c>
      <c r="Q126" s="42">
        <f>IFERROR(VLOOKUP(A126,fin_institutions!A:D,4,0),0)</f>
        <v>0</v>
      </c>
      <c r="R126" s="42">
        <f>IFERROR(VLOOKUP(A126,bus_institutions!A:D,4,0),0)</f>
        <v>3.41</v>
      </c>
      <c r="S126" s="42">
        <f>IFERROR(VLOOKUP(A126,man_institutions!A:D,4,0),0)</f>
        <v>3.24</v>
      </c>
      <c r="T126" s="42">
        <f t="shared" si="7"/>
        <v>0.79700000000000004</v>
      </c>
      <c r="U126" s="42">
        <f t="shared" si="8"/>
        <v>0.71799999999999997</v>
      </c>
      <c r="V126" s="42">
        <f t="shared" si="8"/>
        <v>5.8000000000000003E-2</v>
      </c>
      <c r="W126" s="42">
        <f t="shared" si="8"/>
        <v>0.84799999999999998</v>
      </c>
      <c r="X126" s="42">
        <f t="shared" si="4"/>
        <v>0.88700000000000001</v>
      </c>
      <c r="Y126" t="e">
        <f>VLOOKUP(A126,#REF!,11,0)</f>
        <v>#REF!</v>
      </c>
      <c r="Z126" t="e">
        <f>VLOOKUP(A126,#REF!,12,0)</f>
        <v>#REF!</v>
      </c>
      <c r="AA126" t="e">
        <f>VLOOKUP(A126,#REF!,13,0)</f>
        <v>#REF!</v>
      </c>
      <c r="AB126" t="e">
        <f>VLOOKUP(A126,#REF!,14,0)</f>
        <v>#REF!</v>
      </c>
      <c r="AC126">
        <v>1.33752</v>
      </c>
      <c r="AD126">
        <v>-0.82077999999999995</v>
      </c>
    </row>
    <row r="127" spans="1:30" x14ac:dyDescent="0.25">
      <c r="A127" s="42" t="s">
        <v>687</v>
      </c>
      <c r="B127" s="42" t="s">
        <v>1917</v>
      </c>
      <c r="C127" s="42" t="s">
        <v>1227</v>
      </c>
      <c r="D127" s="42">
        <f>IFERROR(VLOOKUP(A127,'2020'!$A:$C,3,0),0)</f>
        <v>1</v>
      </c>
      <c r="E127" s="42">
        <f>IFERROR(VLOOKUP(A127,'2014-23'!$A:$E,3,0),0)</f>
        <v>11</v>
      </c>
      <c r="F127" s="42">
        <f>IFERROR(VLOOKUP(A127,'2020'!$A:$D,4,0),0)</f>
        <v>26</v>
      </c>
      <c r="G127" s="42">
        <f>IFERROR(VLOOKUP(A127,'2014-23'!$A:$D,4,0),0)</f>
        <v>182</v>
      </c>
      <c r="H127" s="42">
        <f t="shared" si="5"/>
        <v>9.0999999999999998E-2</v>
      </c>
      <c r="I127" s="42">
        <f t="shared" si="6"/>
        <v>0.14299999999999999</v>
      </c>
      <c r="J127" s="42">
        <f>IFERROR(VLOOKUP(A127,eco_bus_institutions!A:D,3,0),"")</f>
        <v>125</v>
      </c>
      <c r="K127" s="42">
        <f>IFERROR(VLOOKUP(A127,eco_institutions!A:D,3,0),"")</f>
        <v>23</v>
      </c>
      <c r="L127" s="42">
        <f>IFERROR(VLOOKUP(A127,fin_institutions!A:D,3,0),"")</f>
        <v>18</v>
      </c>
      <c r="M127" s="42">
        <f>IFERROR(VLOOKUP(A127,bus_institutions!A:D,3,0),0)</f>
        <v>61</v>
      </c>
      <c r="N127" s="42">
        <f>IFERROR(VLOOKUP(A127,man_institutions!A:D,3,0),0)</f>
        <v>65</v>
      </c>
      <c r="O127" s="42">
        <f>IFERROR(VLOOKUP(A127,eco_bus_institutions!A:D,4,0),0)</f>
        <v>2.3199999999999998</v>
      </c>
      <c r="P127" s="42">
        <f>IFERROR(VLOOKUP(A127,eco_institutions!A:D,4,0),0)</f>
        <v>1.52</v>
      </c>
      <c r="Q127" s="42">
        <f>IFERROR(VLOOKUP(A127,fin_institutions!A:D,4,0),0)</f>
        <v>2.06</v>
      </c>
      <c r="R127" s="42">
        <f>IFERROR(VLOOKUP(A127,bus_institutions!A:D,4,0),0)</f>
        <v>2.41</v>
      </c>
      <c r="S127" s="42">
        <f>IFERROR(VLOOKUP(A127,man_institutions!A:D,4,0),0)</f>
        <v>2.65</v>
      </c>
      <c r="T127" s="42">
        <f t="shared" si="7"/>
        <v>0.79500000000000004</v>
      </c>
      <c r="U127" s="42">
        <f t="shared" si="8"/>
        <v>0.70199999999999996</v>
      </c>
      <c r="V127" s="42">
        <f t="shared" si="8"/>
        <v>0.82299999999999995</v>
      </c>
      <c r="W127" s="42">
        <f t="shared" si="8"/>
        <v>0.68</v>
      </c>
      <c r="X127" s="42">
        <f t="shared" si="4"/>
        <v>0.82299999999999995</v>
      </c>
      <c r="Y127" t="e">
        <f>VLOOKUP(A127,#REF!,11,0)</f>
        <v>#REF!</v>
      </c>
      <c r="Z127" t="e">
        <f>VLOOKUP(A127,#REF!,12,0)</f>
        <v>#REF!</v>
      </c>
      <c r="AA127" t="e">
        <f>VLOOKUP(A127,#REF!,13,0)</f>
        <v>#REF!</v>
      </c>
      <c r="AB127" t="e">
        <f>VLOOKUP(A127,#REF!,14,0)</f>
        <v>#REF!</v>
      </c>
      <c r="AC127">
        <v>0.53883999999999999</v>
      </c>
      <c r="AD127">
        <v>0.93530999999999997</v>
      </c>
    </row>
    <row r="128" spans="1:30" x14ac:dyDescent="0.25">
      <c r="A128" s="42" t="s">
        <v>786</v>
      </c>
      <c r="B128" s="42" t="s">
        <v>1920</v>
      </c>
      <c r="C128" s="42" t="s">
        <v>1219</v>
      </c>
      <c r="D128" s="42">
        <f>IFERROR(VLOOKUP(A128,'2020'!$A:$C,3,0),0)</f>
        <v>1</v>
      </c>
      <c r="E128" s="42">
        <f>IFERROR(VLOOKUP(A128,'2014-23'!$A:$E,3,0),0)</f>
        <v>5</v>
      </c>
      <c r="F128" s="42">
        <f>IFERROR(VLOOKUP(A128,'2020'!$A:$D,4,0),0)</f>
        <v>2</v>
      </c>
      <c r="G128" s="42">
        <f>IFERROR(VLOOKUP(A128,'2014-23'!$A:$D,4,0),0)</f>
        <v>30</v>
      </c>
      <c r="H128" s="42">
        <f t="shared" si="5"/>
        <v>0.2</v>
      </c>
      <c r="I128" s="42">
        <f t="shared" si="6"/>
        <v>6.7000000000000004E-2</v>
      </c>
      <c r="J128" s="42">
        <f>IFERROR(VLOOKUP(A128,eco_bus_institutions!A:D,3,0),"")</f>
        <v>46</v>
      </c>
      <c r="K128" s="42">
        <f>IFERROR(VLOOKUP(A128,eco_institutions!A:D,3,0),"")</f>
        <v>33</v>
      </c>
      <c r="L128" s="42">
        <f>IFERROR(VLOOKUP(A128,fin_institutions!A:D,3,0),"")</f>
        <v>11</v>
      </c>
      <c r="M128" s="42">
        <f>IFERROR(VLOOKUP(A128,bus_institutions!A:D,3,0),0)</f>
        <v>8</v>
      </c>
      <c r="N128" s="42">
        <f>IFERROR(VLOOKUP(A128,man_institutions!A:D,3,0),0)</f>
        <v>8</v>
      </c>
      <c r="O128" s="42">
        <f>IFERROR(VLOOKUP(A128,eco_bus_institutions!A:D,4,0),0)</f>
        <v>2.3199999999999998</v>
      </c>
      <c r="P128" s="42">
        <f>IFERROR(VLOOKUP(A128,eco_institutions!A:D,4,0),0)</f>
        <v>1.89</v>
      </c>
      <c r="Q128" s="42">
        <f>IFERROR(VLOOKUP(A128,fin_institutions!A:D,4,0),0)</f>
        <v>1.02</v>
      </c>
      <c r="R128" s="42">
        <f>IFERROR(VLOOKUP(A128,bus_institutions!A:D,4,0),0)</f>
        <v>5.91</v>
      </c>
      <c r="S128" s="42">
        <f>IFERROR(VLOOKUP(A128,man_institutions!A:D,4,0),0)</f>
        <v>1.89</v>
      </c>
      <c r="T128" s="42">
        <f t="shared" si="7"/>
        <v>0.79500000000000004</v>
      </c>
      <c r="U128" s="42">
        <f t="shared" si="8"/>
        <v>0.81299999999999994</v>
      </c>
      <c r="V128" s="42">
        <f t="shared" si="8"/>
        <v>0.125</v>
      </c>
      <c r="W128" s="42">
        <f t="shared" si="8"/>
        <v>0.97799999999999998</v>
      </c>
      <c r="X128" s="42">
        <f t="shared" si="4"/>
        <v>0.63500000000000001</v>
      </c>
      <c r="Y128" t="e">
        <f>VLOOKUP(A128,#REF!,11,0)</f>
        <v>#REF!</v>
      </c>
      <c r="Z128" t="e">
        <f>VLOOKUP(A128,#REF!,12,0)</f>
        <v>#REF!</v>
      </c>
      <c r="AA128" t="e">
        <f>VLOOKUP(A128,#REF!,13,0)</f>
        <v>#REF!</v>
      </c>
      <c r="AB128" t="e">
        <f>VLOOKUP(A128,#REF!,14,0)</f>
        <v>#REF!</v>
      </c>
      <c r="AC128">
        <v>1.83043</v>
      </c>
      <c r="AD128">
        <v>-0.62326000000000004</v>
      </c>
    </row>
    <row r="129" spans="1:30" x14ac:dyDescent="0.25">
      <c r="A129" s="42" t="s">
        <v>714</v>
      </c>
      <c r="B129" s="42" t="s">
        <v>1897</v>
      </c>
      <c r="C129" s="42" t="s">
        <v>1222</v>
      </c>
      <c r="D129" s="42">
        <f>IFERROR(VLOOKUP(A129,'2020'!$A:$C,3,0),0)</f>
        <v>0</v>
      </c>
      <c r="E129" s="42">
        <f>IFERROR(VLOOKUP(A129,'2014-23'!$A:$E,3,0),0)</f>
        <v>7</v>
      </c>
      <c r="F129" s="42">
        <f>IFERROR(VLOOKUP(A129,'2020'!$A:$D,4,0),0)</f>
        <v>5</v>
      </c>
      <c r="G129" s="42">
        <f>IFERROR(VLOOKUP(A129,'2014-23'!$A:$D,4,0),0)</f>
        <v>51</v>
      </c>
      <c r="H129" s="42">
        <f t="shared" si="5"/>
        <v>0</v>
      </c>
      <c r="I129" s="42">
        <f t="shared" si="6"/>
        <v>9.8000000000000004E-2</v>
      </c>
      <c r="J129" s="42">
        <f>IFERROR(VLOOKUP(A129,eco_bus_institutions!A:D,3,0),"")</f>
        <v>56</v>
      </c>
      <c r="K129" s="42">
        <f>IFERROR(VLOOKUP(A129,eco_institutions!A:D,3,0),"")</f>
        <v>10</v>
      </c>
      <c r="L129" s="42">
        <f>IFERROR(VLOOKUP(A129,fin_institutions!A:D,3,0),"")</f>
        <v>10</v>
      </c>
      <c r="M129" s="42">
        <f>IFERROR(VLOOKUP(A129,bus_institutions!A:D,3,0),0)</f>
        <v>24</v>
      </c>
      <c r="N129" s="42">
        <f>IFERROR(VLOOKUP(A129,man_institutions!A:D,3,0),0)</f>
        <v>31</v>
      </c>
      <c r="O129" s="42">
        <f>IFERROR(VLOOKUP(A129,eco_bus_institutions!A:D,4,0),0)</f>
        <v>2.3199999999999998</v>
      </c>
      <c r="P129" s="42">
        <f>IFERROR(VLOOKUP(A129,eco_institutions!A:D,4,0),0)</f>
        <v>1.29</v>
      </c>
      <c r="Q129" s="42">
        <f>IFERROR(VLOOKUP(A129,fin_institutions!A:D,4,0),0)</f>
        <v>2.02</v>
      </c>
      <c r="R129" s="42">
        <f>IFERROR(VLOOKUP(A129,bus_institutions!A:D,4,0),0)</f>
        <v>2.88</v>
      </c>
      <c r="S129" s="42">
        <f>IFERROR(VLOOKUP(A129,man_institutions!A:D,4,0),0)</f>
        <v>2.84</v>
      </c>
      <c r="T129" s="42">
        <f t="shared" si="7"/>
        <v>0.79500000000000004</v>
      </c>
      <c r="U129" s="42">
        <f t="shared" si="8"/>
        <v>0.59499999999999997</v>
      </c>
      <c r="V129" s="42">
        <f t="shared" si="8"/>
        <v>0.82199999999999995</v>
      </c>
      <c r="W129" s="42">
        <f t="shared" si="8"/>
        <v>0.77800000000000002</v>
      </c>
      <c r="X129" s="42">
        <f t="shared" si="4"/>
        <v>0.84699999999999998</v>
      </c>
      <c r="Y129" t="e">
        <f>VLOOKUP(A129,#REF!,11,0)</f>
        <v>#REF!</v>
      </c>
      <c r="Z129" t="e">
        <f>VLOOKUP(A129,#REF!,12,0)</f>
        <v>#REF!</v>
      </c>
      <c r="AA129" t="e">
        <f>VLOOKUP(A129,#REF!,13,0)</f>
        <v>#REF!</v>
      </c>
      <c r="AB129" t="e">
        <f>VLOOKUP(A129,#REF!,14,0)</f>
        <v>#REF!</v>
      </c>
      <c r="AC129">
        <v>1.99319</v>
      </c>
      <c r="AD129">
        <v>-1.21282</v>
      </c>
    </row>
    <row r="130" spans="1:30" x14ac:dyDescent="0.25">
      <c r="A130" s="42" t="s">
        <v>743</v>
      </c>
      <c r="B130" s="42" t="s">
        <v>1558</v>
      </c>
      <c r="C130" s="42" t="s">
        <v>1226</v>
      </c>
      <c r="D130" s="42">
        <f>IFERROR(VLOOKUP(A130,'2020'!$A:$C,3,0),0)</f>
        <v>1</v>
      </c>
      <c r="E130" s="42">
        <f>IFERROR(VLOOKUP(A130,'2014-23'!$A:$E,3,0),0)</f>
        <v>8</v>
      </c>
      <c r="F130" s="42">
        <f>IFERROR(VLOOKUP(A130,'2020'!$A:$D,4,0),0)</f>
        <v>5</v>
      </c>
      <c r="G130" s="42">
        <f>IFERROR(VLOOKUP(A130,'2014-23'!$A:$D,4,0),0)</f>
        <v>82</v>
      </c>
      <c r="H130" s="42">
        <f t="shared" si="5"/>
        <v>0.125</v>
      </c>
      <c r="I130" s="42">
        <f t="shared" si="6"/>
        <v>6.0999999999999999E-2</v>
      </c>
      <c r="J130" s="42">
        <f>IFERROR(VLOOKUP(A130,eco_bus_institutions!A:D,3,0),"")</f>
        <v>63</v>
      </c>
      <c r="K130" s="42">
        <f>IFERROR(VLOOKUP(A130,eco_institutions!A:D,3,0),"")</f>
        <v>33</v>
      </c>
      <c r="L130" s="42">
        <f>IFERROR(VLOOKUP(A130,fin_institutions!A:D,3,0),"")</f>
        <v>9</v>
      </c>
      <c r="M130" s="42">
        <f>IFERROR(VLOOKUP(A130,bus_institutions!A:D,3,0),0)</f>
        <v>20</v>
      </c>
      <c r="N130" s="42">
        <f>IFERROR(VLOOKUP(A130,man_institutions!A:D,3,0),0)</f>
        <v>18</v>
      </c>
      <c r="O130" s="42">
        <f>IFERROR(VLOOKUP(A130,eco_bus_institutions!A:D,4,0),0)</f>
        <v>2.3199999999999998</v>
      </c>
      <c r="P130" s="42">
        <f>IFERROR(VLOOKUP(A130,eco_institutions!A:D,4,0),0)</f>
        <v>1.5</v>
      </c>
      <c r="Q130" s="42">
        <f>IFERROR(VLOOKUP(A130,fin_institutions!A:D,4,0),0)</f>
        <v>1.18</v>
      </c>
      <c r="R130" s="42">
        <f>IFERROR(VLOOKUP(A130,bus_institutions!A:D,4,0),0)</f>
        <v>3.89</v>
      </c>
      <c r="S130" s="42">
        <f>IFERROR(VLOOKUP(A130,man_institutions!A:D,4,0),0)</f>
        <v>3.51</v>
      </c>
      <c r="T130" s="42">
        <f t="shared" si="7"/>
        <v>0.79500000000000004</v>
      </c>
      <c r="U130" s="42">
        <f t="shared" si="8"/>
        <v>0.69499999999999995</v>
      </c>
      <c r="V130" s="42">
        <f t="shared" si="8"/>
        <v>0.505</v>
      </c>
      <c r="W130" s="42">
        <f t="shared" si="8"/>
        <v>0.89</v>
      </c>
      <c r="X130" s="42">
        <f t="shared" si="4"/>
        <v>0.90500000000000003</v>
      </c>
      <c r="Y130" t="e">
        <f>VLOOKUP(A130,#REF!,11,0)</f>
        <v>#REF!</v>
      </c>
      <c r="Z130" t="e">
        <f>VLOOKUP(A130,#REF!,12,0)</f>
        <v>#REF!</v>
      </c>
      <c r="AA130" t="e">
        <f>VLOOKUP(A130,#REF!,13,0)</f>
        <v>#REF!</v>
      </c>
      <c r="AB130" t="e">
        <f>VLOOKUP(A130,#REF!,14,0)</f>
        <v>#REF!</v>
      </c>
      <c r="AC130">
        <v>1.53423</v>
      </c>
      <c r="AD130">
        <v>-8.5110000000000005E-2</v>
      </c>
    </row>
    <row r="131" spans="1:30" x14ac:dyDescent="0.25">
      <c r="A131" s="42" t="s">
        <v>691</v>
      </c>
      <c r="B131" s="42" t="s">
        <v>1552</v>
      </c>
      <c r="C131" s="42" t="s">
        <v>1219</v>
      </c>
      <c r="D131" s="42">
        <f>IFERROR(VLOOKUP(A131,'2020'!$A:$C,3,0),0)</f>
        <v>2</v>
      </c>
      <c r="E131" s="42">
        <f>IFERROR(VLOOKUP(A131,'2014-23'!$A:$E,3,0),0)</f>
        <v>13</v>
      </c>
      <c r="F131" s="42">
        <f>IFERROR(VLOOKUP(A131,'2020'!$A:$D,4,0),0)</f>
        <v>18</v>
      </c>
      <c r="G131" s="42">
        <f>IFERROR(VLOOKUP(A131,'2014-23'!$A:$D,4,0),0)</f>
        <v>139</v>
      </c>
      <c r="H131" s="42">
        <f t="shared" si="5"/>
        <v>0.154</v>
      </c>
      <c r="I131" s="42">
        <f t="shared" si="6"/>
        <v>0.129</v>
      </c>
      <c r="J131" s="42">
        <f>IFERROR(VLOOKUP(A131,eco_bus_institutions!A:D,3,0),"")</f>
        <v>97</v>
      </c>
      <c r="K131" s="42">
        <f>IFERROR(VLOOKUP(A131,eco_institutions!A:D,3,0),"")</f>
        <v>33</v>
      </c>
      <c r="L131" s="42">
        <f>IFERROR(VLOOKUP(A131,fin_institutions!A:D,3,0),"")</f>
        <v>9</v>
      </c>
      <c r="M131" s="42">
        <f>IFERROR(VLOOKUP(A131,bus_institutions!A:D,3,0),0)</f>
        <v>38</v>
      </c>
      <c r="N131" s="42">
        <f>IFERROR(VLOOKUP(A131,man_institutions!A:D,3,0),0)</f>
        <v>41</v>
      </c>
      <c r="O131" s="42">
        <f>IFERROR(VLOOKUP(A131,eco_bus_institutions!A:D,4,0),0)</f>
        <v>2.3199999999999998</v>
      </c>
      <c r="P131" s="42">
        <f>IFERROR(VLOOKUP(A131,eco_institutions!A:D,4,0),0)</f>
        <v>1.18</v>
      </c>
      <c r="Q131" s="42">
        <f>IFERROR(VLOOKUP(A131,fin_institutions!A:D,4,0),0)</f>
        <v>3.55</v>
      </c>
      <c r="R131" s="42">
        <f>IFERROR(VLOOKUP(A131,bus_institutions!A:D,4,0),0)</f>
        <v>3.44</v>
      </c>
      <c r="S131" s="42">
        <f>IFERROR(VLOOKUP(A131,man_institutions!A:D,4,0),0)</f>
        <v>3.03</v>
      </c>
      <c r="T131" s="42">
        <f t="shared" si="7"/>
        <v>0.79500000000000004</v>
      </c>
      <c r="U131" s="42">
        <f t="shared" si="8"/>
        <v>0.498</v>
      </c>
      <c r="V131" s="42">
        <f t="shared" si="8"/>
        <v>0.92500000000000004</v>
      </c>
      <c r="W131" s="42">
        <f t="shared" si="8"/>
        <v>0.85799999999999998</v>
      </c>
      <c r="X131" s="42">
        <f t="shared" si="8"/>
        <v>0.872</v>
      </c>
      <c r="Y131" t="e">
        <f>VLOOKUP(A131,#REF!,11,0)</f>
        <v>#REF!</v>
      </c>
      <c r="Z131" t="e">
        <f>VLOOKUP(A131,#REF!,12,0)</f>
        <v>#REF!</v>
      </c>
      <c r="AA131" t="e">
        <f>VLOOKUP(A131,#REF!,13,0)</f>
        <v>#REF!</v>
      </c>
      <c r="AB131" t="e">
        <f>VLOOKUP(A131,#REF!,14,0)</f>
        <v>#REF!</v>
      </c>
      <c r="AC131">
        <v>1.1166799999999999</v>
      </c>
      <c r="AD131">
        <v>0.67283000000000004</v>
      </c>
    </row>
    <row r="132" spans="1:30" x14ac:dyDescent="0.25">
      <c r="A132" s="42" t="s">
        <v>732</v>
      </c>
      <c r="B132" s="42" t="s">
        <v>1449</v>
      </c>
      <c r="C132" s="42" t="s">
        <v>1219</v>
      </c>
      <c r="D132" s="42">
        <f>IFERROR(VLOOKUP(A132,'2020'!$A:$C,3,0),0)</f>
        <v>2</v>
      </c>
      <c r="E132" s="42">
        <f>IFERROR(VLOOKUP(A132,'2014-23'!$A:$E,3,0),0)</f>
        <v>19</v>
      </c>
      <c r="F132" s="42">
        <f>IFERROR(VLOOKUP(A132,'2020'!$A:$D,4,0),0)</f>
        <v>22</v>
      </c>
      <c r="G132" s="42">
        <f>IFERROR(VLOOKUP(A132,'2014-23'!$A:$D,4,0),0)</f>
        <v>207</v>
      </c>
      <c r="H132" s="42">
        <f t="shared" ref="H132:H195" si="9">IFERROR(ROUND(D132/E132,3),0)</f>
        <v>0.105</v>
      </c>
      <c r="I132" s="42">
        <f t="shared" ref="I132:I195" si="10">IFERROR(ROUND(F132/G132,3),0)</f>
        <v>0.106</v>
      </c>
      <c r="J132" s="42">
        <f>IFERROR(VLOOKUP(A132,eco_bus_institutions!A:D,3,0),"")</f>
        <v>141</v>
      </c>
      <c r="K132" s="42">
        <f>IFERROR(VLOOKUP(A132,eco_institutions!A:D,3,0),"")</f>
        <v>46</v>
      </c>
      <c r="L132" s="42">
        <f>IFERROR(VLOOKUP(A132,fin_institutions!A:D,3,0),"")</f>
        <v>36</v>
      </c>
      <c r="M132" s="42">
        <f>IFERROR(VLOOKUP(A132,bus_institutions!A:D,3,0),0)</f>
        <v>40</v>
      </c>
      <c r="N132" s="42">
        <f>IFERROR(VLOOKUP(A132,man_institutions!A:D,3,0),0)</f>
        <v>60</v>
      </c>
      <c r="O132" s="42">
        <f>IFERROR(VLOOKUP(A132,eco_bus_institutions!A:D,4,0),0)</f>
        <v>2.2999999999999998</v>
      </c>
      <c r="P132" s="42">
        <f>IFERROR(VLOOKUP(A132,eco_institutions!A:D,4,0),0)</f>
        <v>1.57</v>
      </c>
      <c r="Q132" s="42">
        <f>IFERROR(VLOOKUP(A132,fin_institutions!A:D,4,0),0)</f>
        <v>1.85</v>
      </c>
      <c r="R132" s="42">
        <f>IFERROR(VLOOKUP(A132,bus_institutions!A:D,4,0),0)</f>
        <v>3.78</v>
      </c>
      <c r="S132" s="42">
        <f>IFERROR(VLOOKUP(A132,man_institutions!A:D,4,0),0)</f>
        <v>2.77</v>
      </c>
      <c r="T132" s="42">
        <f t="shared" ref="T132:T195" si="11">ROUND(IFERROR((601-_xlfn.RANK.EQ(O132,O:O))/600,0),3)</f>
        <v>0.78700000000000003</v>
      </c>
      <c r="U132" s="42">
        <f t="shared" ref="U132:X195" si="12">ROUND(IFERROR((601-IFERROR(_xlfn.RANK.EQ(P132,P:P),""))/600,0),3)</f>
        <v>0.72499999999999998</v>
      </c>
      <c r="V132" s="42">
        <f t="shared" si="12"/>
        <v>0.79</v>
      </c>
      <c r="W132" s="42">
        <f t="shared" si="12"/>
        <v>0.877</v>
      </c>
      <c r="X132" s="42">
        <f t="shared" si="12"/>
        <v>0.83799999999999997</v>
      </c>
      <c r="Y132" t="e">
        <f>VLOOKUP(A132,#REF!,11,0)</f>
        <v>#REF!</v>
      </c>
      <c r="Z132" t="e">
        <f>VLOOKUP(A132,#REF!,12,0)</f>
        <v>#REF!</v>
      </c>
      <c r="AA132" t="e">
        <f>VLOOKUP(A132,#REF!,13,0)</f>
        <v>#REF!</v>
      </c>
      <c r="AB132" t="e">
        <f>VLOOKUP(A132,#REF!,14,0)</f>
        <v>#REF!</v>
      </c>
      <c r="AC132">
        <v>1.20743</v>
      </c>
      <c r="AD132">
        <v>0.61045000000000005</v>
      </c>
    </row>
    <row r="133" spans="1:30" x14ac:dyDescent="0.25">
      <c r="A133" s="42" t="s">
        <v>717</v>
      </c>
      <c r="B133" s="42" t="s">
        <v>1520</v>
      </c>
      <c r="C133" s="42" t="s">
        <v>1219</v>
      </c>
      <c r="D133" s="42">
        <f>IFERROR(VLOOKUP(A133,'2020'!$A:$C,3,0),0)</f>
        <v>0</v>
      </c>
      <c r="E133" s="42">
        <f>IFERROR(VLOOKUP(A133,'2014-23'!$A:$E,3,0),0)</f>
        <v>9</v>
      </c>
      <c r="F133" s="42">
        <f>IFERROR(VLOOKUP(A133,'2020'!$A:$D,4,0),0)</f>
        <v>11</v>
      </c>
      <c r="G133" s="42">
        <f>IFERROR(VLOOKUP(A133,'2014-23'!$A:$D,4,0),0)</f>
        <v>70</v>
      </c>
      <c r="H133" s="42">
        <f t="shared" si="9"/>
        <v>0</v>
      </c>
      <c r="I133" s="42">
        <f t="shared" si="10"/>
        <v>0.157</v>
      </c>
      <c r="J133" s="42">
        <f>IFERROR(VLOOKUP(A133,eco_bus_institutions!A:D,3,0),"")</f>
        <v>65</v>
      </c>
      <c r="K133" s="42">
        <f>IFERROR(VLOOKUP(A133,eco_institutions!A:D,3,0),"")</f>
        <v>28</v>
      </c>
      <c r="L133" s="42">
        <f>IFERROR(VLOOKUP(A133,fin_institutions!A:D,3,0),"")</f>
        <v>15</v>
      </c>
      <c r="M133" s="42">
        <f>IFERROR(VLOOKUP(A133,bus_institutions!A:D,3,0),0)</f>
        <v>15</v>
      </c>
      <c r="N133" s="42">
        <f>IFERROR(VLOOKUP(A133,man_institutions!A:D,3,0),0)</f>
        <v>26</v>
      </c>
      <c r="O133" s="42">
        <f>IFERROR(VLOOKUP(A133,eco_bus_institutions!A:D,4,0),0)</f>
        <v>2.2999999999999998</v>
      </c>
      <c r="P133" s="42">
        <f>IFERROR(VLOOKUP(A133,eco_institutions!A:D,4,0),0)</f>
        <v>1.19</v>
      </c>
      <c r="Q133" s="42">
        <f>IFERROR(VLOOKUP(A133,fin_institutions!A:D,4,0),0)</f>
        <v>3.96</v>
      </c>
      <c r="R133" s="42">
        <f>IFERROR(VLOOKUP(A133,bus_institutions!A:D,4,0),0)</f>
        <v>3.97</v>
      </c>
      <c r="S133" s="42">
        <f>IFERROR(VLOOKUP(A133,man_institutions!A:D,4,0),0)</f>
        <v>3.02</v>
      </c>
      <c r="T133" s="42">
        <f t="shared" si="11"/>
        <v>0.78700000000000003</v>
      </c>
      <c r="U133" s="42">
        <f t="shared" si="12"/>
        <v>0.51300000000000001</v>
      </c>
      <c r="V133" s="42">
        <f t="shared" si="12"/>
        <v>0.94799999999999995</v>
      </c>
      <c r="W133" s="42">
        <f t="shared" si="12"/>
        <v>0.89800000000000002</v>
      </c>
      <c r="X133" s="42">
        <f t="shared" si="12"/>
        <v>0.87</v>
      </c>
      <c r="Y133" t="e">
        <f>VLOOKUP(A133,#REF!,11,0)</f>
        <v>#REF!</v>
      </c>
      <c r="Z133" t="e">
        <f>VLOOKUP(A133,#REF!,12,0)</f>
        <v>#REF!</v>
      </c>
      <c r="AA133" t="e">
        <f>VLOOKUP(A133,#REF!,13,0)</f>
        <v>#REF!</v>
      </c>
      <c r="AB133" t="e">
        <f>VLOOKUP(A133,#REF!,14,0)</f>
        <v>#REF!</v>
      </c>
      <c r="AC133">
        <v>1.03159</v>
      </c>
      <c r="AD133">
        <v>0.76149</v>
      </c>
    </row>
    <row r="134" spans="1:30" x14ac:dyDescent="0.25">
      <c r="A134" s="42" t="s">
        <v>773</v>
      </c>
      <c r="B134" s="42" t="s">
        <v>1511</v>
      </c>
      <c r="C134" s="42" t="s">
        <v>1219</v>
      </c>
      <c r="D134" s="42">
        <f>IFERROR(VLOOKUP(A134,'2020'!$A:$C,3,0),0)</f>
        <v>0</v>
      </c>
      <c r="E134" s="42">
        <f>IFERROR(VLOOKUP(A134,'2014-23'!$A:$E,3,0),0)</f>
        <v>4</v>
      </c>
      <c r="F134" s="42">
        <f>IFERROR(VLOOKUP(A134,'2020'!$A:$D,4,0),0)</f>
        <v>9</v>
      </c>
      <c r="G134" s="42">
        <f>IFERROR(VLOOKUP(A134,'2014-23'!$A:$D,4,0),0)</f>
        <v>54</v>
      </c>
      <c r="H134" s="42">
        <f t="shared" si="9"/>
        <v>0</v>
      </c>
      <c r="I134" s="42">
        <f t="shared" si="10"/>
        <v>0.16700000000000001</v>
      </c>
      <c r="J134" s="42">
        <f>IFERROR(VLOOKUP(A134,eco_bus_institutions!A:D,3,0),"")</f>
        <v>52</v>
      </c>
      <c r="K134" s="42">
        <f>IFERROR(VLOOKUP(A134,eco_institutions!A:D,3,0),"")</f>
        <v>19</v>
      </c>
      <c r="L134" s="42">
        <f>IFERROR(VLOOKUP(A134,fin_institutions!A:D,3,0),"")</f>
        <v>11</v>
      </c>
      <c r="M134" s="42">
        <f>IFERROR(VLOOKUP(A134,bus_institutions!A:D,3,0),0)</f>
        <v>16</v>
      </c>
      <c r="N134" s="42">
        <f>IFERROR(VLOOKUP(A134,man_institutions!A:D,3,0),0)</f>
        <v>19</v>
      </c>
      <c r="O134" s="42">
        <f>IFERROR(VLOOKUP(A134,eco_bus_institutions!A:D,4,0),0)</f>
        <v>2.2799999999999998</v>
      </c>
      <c r="P134" s="42">
        <f>IFERROR(VLOOKUP(A134,eco_institutions!A:D,4,0),0)</f>
        <v>2.4500000000000002</v>
      </c>
      <c r="Q134" s="42">
        <f>IFERROR(VLOOKUP(A134,fin_institutions!A:D,4,0),0)</f>
        <v>1.62</v>
      </c>
      <c r="R134" s="42">
        <f>IFERROR(VLOOKUP(A134,bus_institutions!A:D,4,0),0)</f>
        <v>2.57</v>
      </c>
      <c r="S134" s="42">
        <f>IFERROR(VLOOKUP(A134,man_institutions!A:D,4,0),0)</f>
        <v>2.39</v>
      </c>
      <c r="T134" s="42">
        <f t="shared" si="11"/>
        <v>0.78300000000000003</v>
      </c>
      <c r="U134" s="42">
        <f t="shared" si="12"/>
        <v>0.88500000000000001</v>
      </c>
      <c r="V134" s="42">
        <f t="shared" si="12"/>
        <v>0.73799999999999999</v>
      </c>
      <c r="W134" s="42">
        <f t="shared" si="12"/>
        <v>0.72499999999999998</v>
      </c>
      <c r="X134" s="42">
        <f t="shared" si="12"/>
        <v>0.76300000000000001</v>
      </c>
      <c r="Y134" t="e">
        <f>VLOOKUP(A134,#REF!,11,0)</f>
        <v>#REF!</v>
      </c>
      <c r="Z134" t="e">
        <f>VLOOKUP(A134,#REF!,12,0)</f>
        <v>#REF!</v>
      </c>
      <c r="AA134" t="e">
        <f>VLOOKUP(A134,#REF!,13,0)</f>
        <v>#REF!</v>
      </c>
      <c r="AB134" t="e">
        <f>VLOOKUP(A134,#REF!,14,0)</f>
        <v>#REF!</v>
      </c>
      <c r="AC134">
        <v>0.35579</v>
      </c>
      <c r="AD134">
        <v>1.05837</v>
      </c>
    </row>
    <row r="135" spans="1:30" x14ac:dyDescent="0.25">
      <c r="A135" s="42" t="s">
        <v>851</v>
      </c>
      <c r="B135" s="42" t="s">
        <v>1925</v>
      </c>
      <c r="C135" s="42" t="s">
        <v>1219</v>
      </c>
      <c r="D135" s="42">
        <f>IFERROR(VLOOKUP(A135,'2020'!$A:$C,3,0),0)</f>
        <v>1</v>
      </c>
      <c r="E135" s="42">
        <f>IFERROR(VLOOKUP(A135,'2014-23'!$A:$E,3,0),0)</f>
        <v>8</v>
      </c>
      <c r="F135" s="42">
        <f>IFERROR(VLOOKUP(A135,'2020'!$A:$D,4,0),0)</f>
        <v>7</v>
      </c>
      <c r="G135" s="42">
        <f>IFERROR(VLOOKUP(A135,'2014-23'!$A:$D,4,0),0)</f>
        <v>69</v>
      </c>
      <c r="H135" s="42">
        <f t="shared" si="9"/>
        <v>0.125</v>
      </c>
      <c r="I135" s="42">
        <f t="shared" si="10"/>
        <v>0.10100000000000001</v>
      </c>
      <c r="J135" s="42">
        <f>IFERROR(VLOOKUP(A135,eco_bus_institutions!A:D,3,0),"")</f>
        <v>89</v>
      </c>
      <c r="K135" s="42">
        <f>IFERROR(VLOOKUP(A135,eco_institutions!A:D,3,0),"")</f>
        <v>56</v>
      </c>
      <c r="L135" s="42">
        <f>IFERROR(VLOOKUP(A135,fin_institutions!A:D,3,0),"")</f>
        <v>26</v>
      </c>
      <c r="M135" s="42">
        <f>IFERROR(VLOOKUP(A135,bus_institutions!A:D,3,0),0)</f>
        <v>16</v>
      </c>
      <c r="N135" s="42">
        <f>IFERROR(VLOOKUP(A135,man_institutions!A:D,3,0),0)</f>
        <v>19</v>
      </c>
      <c r="O135" s="42">
        <f>IFERROR(VLOOKUP(A135,eco_bus_institutions!A:D,4,0),0)</f>
        <v>2.2799999999999998</v>
      </c>
      <c r="P135" s="42">
        <f>IFERROR(VLOOKUP(A135,eco_institutions!A:D,4,0),0)</f>
        <v>1.79</v>
      </c>
      <c r="Q135" s="42">
        <f>IFERROR(VLOOKUP(A135,fin_institutions!A:D,4,0),0)</f>
        <v>2.2200000000000002</v>
      </c>
      <c r="R135" s="42">
        <f>IFERROR(VLOOKUP(A135,bus_institutions!A:D,4,0),0)</f>
        <v>4.0199999999999996</v>
      </c>
      <c r="S135" s="42">
        <f>IFERROR(VLOOKUP(A135,man_institutions!A:D,4,0),0)</f>
        <v>3.52</v>
      </c>
      <c r="T135" s="42">
        <f t="shared" si="11"/>
        <v>0.78300000000000003</v>
      </c>
      <c r="U135" s="42">
        <f t="shared" si="12"/>
        <v>0.78800000000000003</v>
      </c>
      <c r="V135" s="42">
        <f t="shared" si="12"/>
        <v>0.83699999999999997</v>
      </c>
      <c r="W135" s="42">
        <f t="shared" si="12"/>
        <v>0.90500000000000003</v>
      </c>
      <c r="X135" s="42">
        <f t="shared" si="12"/>
        <v>0.90800000000000003</v>
      </c>
      <c r="Y135" t="e">
        <f>VLOOKUP(A135,#REF!,11,0)</f>
        <v>#REF!</v>
      </c>
      <c r="Z135" t="e">
        <f>VLOOKUP(A135,#REF!,12,0)</f>
        <v>#REF!</v>
      </c>
      <c r="AA135" t="e">
        <f>VLOOKUP(A135,#REF!,13,0)</f>
        <v>#REF!</v>
      </c>
      <c r="AB135" t="e">
        <f>VLOOKUP(A135,#REF!,14,0)</f>
        <v>#REF!</v>
      </c>
      <c r="AC135">
        <v>0.88192000000000004</v>
      </c>
      <c r="AD135">
        <v>0.94428999999999996</v>
      </c>
    </row>
    <row r="136" spans="1:30" x14ac:dyDescent="0.25">
      <c r="A136" s="42" t="s">
        <v>710</v>
      </c>
      <c r="B136" s="42" t="s">
        <v>1834</v>
      </c>
      <c r="C136" s="42" t="s">
        <v>1218</v>
      </c>
      <c r="D136" s="42">
        <f>IFERROR(VLOOKUP(A136,'2020'!$A:$C,3,0),0)</f>
        <v>0</v>
      </c>
      <c r="E136" s="42">
        <f>IFERROR(VLOOKUP(A136,'2014-23'!$A:$E,3,0),0)</f>
        <v>17</v>
      </c>
      <c r="F136" s="42">
        <f>IFERROR(VLOOKUP(A136,'2020'!$A:$D,4,0),0)</f>
        <v>18</v>
      </c>
      <c r="G136" s="42">
        <f>IFERROR(VLOOKUP(A136,'2014-23'!$A:$D,4,0),0)</f>
        <v>175</v>
      </c>
      <c r="H136" s="42">
        <f t="shared" si="9"/>
        <v>0</v>
      </c>
      <c r="I136" s="42">
        <f t="shared" si="10"/>
        <v>0.10299999999999999</v>
      </c>
      <c r="J136" s="42">
        <f>IFERROR(VLOOKUP(A136,eco_bus_institutions!A:D,3,0),"")</f>
        <v>125</v>
      </c>
      <c r="K136" s="42">
        <f>IFERROR(VLOOKUP(A136,eco_institutions!A:D,3,0),"")</f>
        <v>55</v>
      </c>
      <c r="L136" s="42">
        <f>IFERROR(VLOOKUP(A136,fin_institutions!A:D,3,0),"")</f>
        <v>29</v>
      </c>
      <c r="M136" s="42">
        <f>IFERROR(VLOOKUP(A136,bus_institutions!A:D,3,0),0)</f>
        <v>36</v>
      </c>
      <c r="N136" s="42">
        <f>IFERROR(VLOOKUP(A136,man_institutions!A:D,3,0),0)</f>
        <v>44</v>
      </c>
      <c r="O136" s="42">
        <f>IFERROR(VLOOKUP(A136,eco_bus_institutions!A:D,4,0),0)</f>
        <v>2.27</v>
      </c>
      <c r="P136" s="42">
        <f>IFERROR(VLOOKUP(A136,eco_institutions!A:D,4,0),0)</f>
        <v>1.18</v>
      </c>
      <c r="Q136" s="42">
        <f>IFERROR(VLOOKUP(A136,fin_institutions!A:D,4,0),0)</f>
        <v>1.34</v>
      </c>
      <c r="R136" s="42">
        <f>IFERROR(VLOOKUP(A136,bus_institutions!A:D,4,0),0)</f>
        <v>3.77</v>
      </c>
      <c r="S136" s="42">
        <f>IFERROR(VLOOKUP(A136,man_institutions!A:D,4,0),0)</f>
        <v>3.73</v>
      </c>
      <c r="T136" s="42">
        <f t="shared" si="11"/>
        <v>0.78</v>
      </c>
      <c r="U136" s="42">
        <f t="shared" si="12"/>
        <v>0.498</v>
      </c>
      <c r="V136" s="42">
        <f t="shared" si="12"/>
        <v>0.63500000000000001</v>
      </c>
      <c r="W136" s="42">
        <f t="shared" si="12"/>
        <v>0.875</v>
      </c>
      <c r="X136" s="42">
        <f t="shared" si="12"/>
        <v>0.92200000000000004</v>
      </c>
      <c r="Y136">
        <v>1</v>
      </c>
      <c r="Z136" t="e">
        <f>VLOOKUP(A136,#REF!,12,0)</f>
        <v>#REF!</v>
      </c>
      <c r="AA136" t="e">
        <f>VLOOKUP(A136,#REF!,13,0)</f>
        <v>#REF!</v>
      </c>
      <c r="AB136" t="e">
        <f>VLOOKUP(A136,#REF!,14,0)</f>
        <v>#REF!</v>
      </c>
      <c r="AC136">
        <v>1.56192</v>
      </c>
      <c r="AD136">
        <v>-0.45329000000000003</v>
      </c>
    </row>
    <row r="137" spans="1:30" x14ac:dyDescent="0.25">
      <c r="A137" s="42" t="s">
        <v>827</v>
      </c>
      <c r="B137" s="42" t="s">
        <v>1402</v>
      </c>
      <c r="C137" s="42" t="s">
        <v>1219</v>
      </c>
      <c r="D137" s="42">
        <f>IFERROR(VLOOKUP(A137,'2020'!$A:$C,3,0),0)</f>
        <v>2</v>
      </c>
      <c r="E137" s="42">
        <f>IFERROR(VLOOKUP(A137,'2014-23'!$A:$E,3,0),0)</f>
        <v>32</v>
      </c>
      <c r="F137" s="42">
        <f>IFERROR(VLOOKUP(A137,'2020'!$A:$D,4,0),0)</f>
        <v>23</v>
      </c>
      <c r="G137" s="42">
        <f>IFERROR(VLOOKUP(A137,'2014-23'!$A:$D,4,0),0)</f>
        <v>221</v>
      </c>
      <c r="H137" s="42">
        <f t="shared" si="9"/>
        <v>6.3E-2</v>
      </c>
      <c r="I137" s="42">
        <f t="shared" si="10"/>
        <v>0.104</v>
      </c>
      <c r="J137" s="42">
        <f>IFERROR(VLOOKUP(A137,eco_bus_institutions!A:D,3,0),"")</f>
        <v>187</v>
      </c>
      <c r="K137" s="42">
        <f>IFERROR(VLOOKUP(A137,eco_institutions!A:D,3,0),"")</f>
        <v>97</v>
      </c>
      <c r="L137" s="42">
        <f>IFERROR(VLOOKUP(A137,fin_institutions!A:D,3,0),"")</f>
        <v>23</v>
      </c>
      <c r="M137" s="42">
        <f>IFERROR(VLOOKUP(A137,bus_institutions!A:D,3,0),0)</f>
        <v>39</v>
      </c>
      <c r="N137" s="42">
        <f>IFERROR(VLOOKUP(A137,man_institutions!A:D,3,0),0)</f>
        <v>60</v>
      </c>
      <c r="O137" s="42">
        <f>IFERROR(VLOOKUP(A137,eco_bus_institutions!A:D,4,0),0)</f>
        <v>2.27</v>
      </c>
      <c r="P137" s="42">
        <f>IFERROR(VLOOKUP(A137,eco_institutions!A:D,4,0),0)</f>
        <v>2.16</v>
      </c>
      <c r="Q137" s="42">
        <f>IFERROR(VLOOKUP(A137,fin_institutions!A:D,4,0),0)</f>
        <v>4.07</v>
      </c>
      <c r="R137" s="42">
        <f>IFERROR(VLOOKUP(A137,bus_institutions!A:D,4,0),0)</f>
        <v>2.29</v>
      </c>
      <c r="S137" s="42">
        <f>IFERROR(VLOOKUP(A137,man_institutions!A:D,4,0),0)</f>
        <v>2.15</v>
      </c>
      <c r="T137" s="42">
        <f t="shared" si="11"/>
        <v>0.78</v>
      </c>
      <c r="U137" s="42">
        <f t="shared" si="12"/>
        <v>0.85299999999999998</v>
      </c>
      <c r="V137" s="42">
        <f t="shared" si="12"/>
        <v>0.95799999999999996</v>
      </c>
      <c r="W137" s="42">
        <f t="shared" si="12"/>
        <v>0.65300000000000002</v>
      </c>
      <c r="X137" s="42">
        <f t="shared" si="12"/>
        <v>0.71</v>
      </c>
      <c r="Y137" t="e">
        <f>VLOOKUP(A137,#REF!,11,0)</f>
        <v>#REF!</v>
      </c>
      <c r="Z137" t="e">
        <f>VLOOKUP(A137,#REF!,12,0)</f>
        <v>#REF!</v>
      </c>
      <c r="AA137" t="e">
        <f>VLOOKUP(A137,#REF!,13,0)</f>
        <v>#REF!</v>
      </c>
      <c r="AB137" t="e">
        <f>VLOOKUP(A137,#REF!,14,0)</f>
        <v>#REF!</v>
      </c>
      <c r="AC137">
        <v>-0.14116999999999999</v>
      </c>
      <c r="AD137">
        <v>1.60063</v>
      </c>
    </row>
    <row r="138" spans="1:30" x14ac:dyDescent="0.25">
      <c r="A138" s="42" t="s">
        <v>765</v>
      </c>
      <c r="B138" s="42" t="s">
        <v>1512</v>
      </c>
      <c r="C138" s="42" t="s">
        <v>1219</v>
      </c>
      <c r="D138" s="42">
        <f>IFERROR(VLOOKUP(A138,'2020'!$A:$C,3,0),0)</f>
        <v>0</v>
      </c>
      <c r="E138" s="42">
        <f>IFERROR(VLOOKUP(A138,'2014-23'!$A:$E,3,0),0)</f>
        <v>17</v>
      </c>
      <c r="F138" s="42">
        <f>IFERROR(VLOOKUP(A138,'2020'!$A:$D,4,0),0)</f>
        <v>17</v>
      </c>
      <c r="G138" s="42">
        <f>IFERROR(VLOOKUP(A138,'2014-23'!$A:$D,4,0),0)</f>
        <v>156</v>
      </c>
      <c r="H138" s="42">
        <f t="shared" si="9"/>
        <v>0</v>
      </c>
      <c r="I138" s="42">
        <f t="shared" si="10"/>
        <v>0.109</v>
      </c>
      <c r="J138" s="42">
        <f>IFERROR(VLOOKUP(A138,eco_bus_institutions!A:D,3,0),"")</f>
        <v>135</v>
      </c>
      <c r="K138" s="42">
        <f>IFERROR(VLOOKUP(A138,eco_institutions!A:D,3,0),"")</f>
        <v>66</v>
      </c>
      <c r="L138" s="42">
        <f>IFERROR(VLOOKUP(A138,fin_institutions!A:D,3,0),"")</f>
        <v>29</v>
      </c>
      <c r="M138" s="42">
        <f>IFERROR(VLOOKUP(A138,bus_institutions!A:D,3,0),0)</f>
        <v>46</v>
      </c>
      <c r="N138" s="42">
        <f>IFERROR(VLOOKUP(A138,man_institutions!A:D,3,0),0)</f>
        <v>27</v>
      </c>
      <c r="O138" s="42">
        <f>IFERROR(VLOOKUP(A138,eco_bus_institutions!A:D,4,0),0)</f>
        <v>2.27</v>
      </c>
      <c r="P138" s="42">
        <f>IFERROR(VLOOKUP(A138,eco_institutions!A:D,4,0),0)</f>
        <v>1.37</v>
      </c>
      <c r="Q138" s="42">
        <f>IFERROR(VLOOKUP(A138,fin_institutions!A:D,4,0),0)</f>
        <v>2.58</v>
      </c>
      <c r="R138" s="42">
        <f>IFERROR(VLOOKUP(A138,bus_institutions!A:D,4,0),0)</f>
        <v>2.69</v>
      </c>
      <c r="S138" s="42">
        <f>IFERROR(VLOOKUP(A138,man_institutions!A:D,4,0),0)</f>
        <v>5.71</v>
      </c>
      <c r="T138" s="42">
        <f t="shared" si="11"/>
        <v>0.78</v>
      </c>
      <c r="U138" s="42">
        <f t="shared" si="12"/>
        <v>0.64700000000000002</v>
      </c>
      <c r="V138" s="42">
        <f t="shared" si="12"/>
        <v>0.86499999999999999</v>
      </c>
      <c r="W138" s="42">
        <f t="shared" si="12"/>
        <v>0.753</v>
      </c>
      <c r="X138" s="42">
        <f t="shared" si="12"/>
        <v>0.97799999999999998</v>
      </c>
      <c r="Y138" t="e">
        <f>VLOOKUP(A138,#REF!,11,0)</f>
        <v>#REF!</v>
      </c>
      <c r="Z138" t="e">
        <f>VLOOKUP(A138,#REF!,12,0)</f>
        <v>#REF!</v>
      </c>
      <c r="AA138" t="e">
        <f>VLOOKUP(A138,#REF!,13,0)</f>
        <v>#REF!</v>
      </c>
      <c r="AB138" t="e">
        <f>VLOOKUP(A138,#REF!,14,0)</f>
        <v>#REF!</v>
      </c>
      <c r="AC138">
        <v>0.30358000000000002</v>
      </c>
      <c r="AD138">
        <v>0.94696000000000002</v>
      </c>
    </row>
    <row r="139" spans="1:30" x14ac:dyDescent="0.25">
      <c r="A139" s="42" t="s">
        <v>718</v>
      </c>
      <c r="B139" s="42" t="s">
        <v>1438</v>
      </c>
      <c r="C139" s="42" t="s">
        <v>1221</v>
      </c>
      <c r="D139" s="42">
        <f>IFERROR(VLOOKUP(A139,'2020'!$A:$C,3,0),0)</f>
        <v>3</v>
      </c>
      <c r="E139" s="42">
        <f>IFERROR(VLOOKUP(A139,'2014-23'!$A:$E,3,0),0)</f>
        <v>19</v>
      </c>
      <c r="F139" s="42">
        <f>IFERROR(VLOOKUP(A139,'2020'!$A:$D,4,0),0)</f>
        <v>31</v>
      </c>
      <c r="G139" s="42">
        <f>IFERROR(VLOOKUP(A139,'2014-23'!$A:$D,4,0),0)</f>
        <v>192</v>
      </c>
      <c r="H139" s="42">
        <f t="shared" si="9"/>
        <v>0.158</v>
      </c>
      <c r="I139" s="42">
        <f t="shared" si="10"/>
        <v>0.161</v>
      </c>
      <c r="J139" s="42">
        <f>IFERROR(VLOOKUP(A139,eco_bus_institutions!A:D,3,0),"")</f>
        <v>143</v>
      </c>
      <c r="K139" s="42">
        <f>IFERROR(VLOOKUP(A139,eco_institutions!A:D,3,0),"")</f>
        <v>56</v>
      </c>
      <c r="L139" s="42">
        <f>IFERROR(VLOOKUP(A139,fin_institutions!A:D,3,0),"")</f>
        <v>22</v>
      </c>
      <c r="M139" s="42">
        <f>IFERROR(VLOOKUP(A139,bus_institutions!A:D,3,0),0)</f>
        <v>64</v>
      </c>
      <c r="N139" s="42">
        <f>IFERROR(VLOOKUP(A139,man_institutions!A:D,3,0),0)</f>
        <v>50</v>
      </c>
      <c r="O139" s="42">
        <f>IFERROR(VLOOKUP(A139,eco_bus_institutions!A:D,4,0),0)</f>
        <v>2.2599999999999998</v>
      </c>
      <c r="P139" s="42">
        <f>IFERROR(VLOOKUP(A139,eco_institutions!A:D,4,0),0)</f>
        <v>1.51</v>
      </c>
      <c r="Q139" s="42">
        <f>IFERROR(VLOOKUP(A139,fin_institutions!A:D,4,0),0)</f>
        <v>1.17</v>
      </c>
      <c r="R139" s="42">
        <f>IFERROR(VLOOKUP(A139,bus_institutions!A:D,4,0),0)</f>
        <v>3.16</v>
      </c>
      <c r="S139" s="42">
        <f>IFERROR(VLOOKUP(A139,man_institutions!A:D,4,0),0)</f>
        <v>2.5</v>
      </c>
      <c r="T139" s="42">
        <f t="shared" si="11"/>
        <v>0.77500000000000002</v>
      </c>
      <c r="U139" s="42">
        <f t="shared" si="12"/>
        <v>0.69799999999999995</v>
      </c>
      <c r="V139" s="42">
        <f t="shared" si="12"/>
        <v>0.49299999999999999</v>
      </c>
      <c r="W139" s="42">
        <f t="shared" si="12"/>
        <v>0.81799999999999995</v>
      </c>
      <c r="X139" s="42">
        <f t="shared" si="12"/>
        <v>0.78800000000000003</v>
      </c>
      <c r="Y139" t="e">
        <f>VLOOKUP(A139,#REF!,11,0)</f>
        <v>#REF!</v>
      </c>
      <c r="Z139" t="e">
        <f>VLOOKUP(A139,#REF!,12,0)</f>
        <v>#REF!</v>
      </c>
      <c r="AA139" t="e">
        <f>VLOOKUP(A139,#REF!,13,0)</f>
        <v>#REF!</v>
      </c>
      <c r="AB139" t="e">
        <f>VLOOKUP(A139,#REF!,14,0)</f>
        <v>#REF!</v>
      </c>
      <c r="AC139">
        <v>1.18868</v>
      </c>
      <c r="AD139">
        <v>-4.3860000000000003E-2</v>
      </c>
    </row>
    <row r="140" spans="1:30" x14ac:dyDescent="0.25">
      <c r="A140" s="42" t="s">
        <v>928</v>
      </c>
      <c r="B140" s="42" t="s">
        <v>1941</v>
      </c>
      <c r="C140" s="42" t="s">
        <v>1230</v>
      </c>
      <c r="D140" s="42">
        <f>IFERROR(VLOOKUP(A140,'2020'!$A:$C,3,0),0)</f>
        <v>0</v>
      </c>
      <c r="E140" s="42">
        <f>IFERROR(VLOOKUP(A140,'2014-23'!$A:$E,3,0),0)</f>
        <v>8</v>
      </c>
      <c r="F140" s="42">
        <f>IFERROR(VLOOKUP(A140,'2020'!$A:$D,4,0),0)</f>
        <v>12</v>
      </c>
      <c r="G140" s="42">
        <f>IFERROR(VLOOKUP(A140,'2014-23'!$A:$D,4,0),0)</f>
        <v>97</v>
      </c>
      <c r="H140" s="42">
        <f t="shared" si="9"/>
        <v>0</v>
      </c>
      <c r="I140" s="42">
        <f t="shared" si="10"/>
        <v>0.124</v>
      </c>
      <c r="J140" s="42">
        <f>IFERROR(VLOOKUP(A140,eco_bus_institutions!A:D,3,0),"")</f>
        <v>98</v>
      </c>
      <c r="K140" s="42">
        <f>IFERROR(VLOOKUP(A140,eco_institutions!A:D,3,0),"")</f>
        <v>80</v>
      </c>
      <c r="L140" s="42">
        <f>IFERROR(VLOOKUP(A140,fin_institutions!A:D,3,0),"")</f>
        <v>8</v>
      </c>
      <c r="M140" s="42">
        <f>IFERROR(VLOOKUP(A140,bus_institutions!A:D,3,0),0)</f>
        <v>9</v>
      </c>
      <c r="N140" s="42">
        <f>IFERROR(VLOOKUP(A140,man_institutions!A:D,3,0),0)</f>
        <v>16</v>
      </c>
      <c r="O140" s="42">
        <f>IFERROR(VLOOKUP(A140,eco_bus_institutions!A:D,4,0),0)</f>
        <v>2.25</v>
      </c>
      <c r="P140" s="42">
        <f>IFERROR(VLOOKUP(A140,eco_institutions!A:D,4,0),0)</f>
        <v>2.23</v>
      </c>
      <c r="Q140" s="42">
        <f>IFERROR(VLOOKUP(A140,fin_institutions!A:D,4,0),0)</f>
        <v>2.09</v>
      </c>
      <c r="R140" s="42">
        <f>IFERROR(VLOOKUP(A140,bus_institutions!A:D,4,0),0)</f>
        <v>2.08</v>
      </c>
      <c r="S140" s="42">
        <f>IFERROR(VLOOKUP(A140,man_institutions!A:D,4,0),0)</f>
        <v>1.53</v>
      </c>
      <c r="T140" s="42">
        <f t="shared" si="11"/>
        <v>0.77300000000000002</v>
      </c>
      <c r="U140" s="42">
        <f t="shared" si="12"/>
        <v>0.86</v>
      </c>
      <c r="V140" s="42">
        <f t="shared" si="12"/>
        <v>0.82799999999999996</v>
      </c>
      <c r="W140" s="42">
        <f t="shared" si="12"/>
        <v>0.59299999999999997</v>
      </c>
      <c r="X140" s="42">
        <f t="shared" si="12"/>
        <v>0.498</v>
      </c>
      <c r="Y140" t="e">
        <f>VLOOKUP(A140,#REF!,11,0)</f>
        <v>#REF!</v>
      </c>
      <c r="Z140" t="e">
        <f>VLOOKUP(A140,#REF!,12,0)</f>
        <v>#REF!</v>
      </c>
      <c r="AA140" t="e">
        <f>VLOOKUP(A140,#REF!,13,0)</f>
        <v>#REF!</v>
      </c>
      <c r="AB140" t="e">
        <f>VLOOKUP(A140,#REF!,14,0)</f>
        <v>#REF!</v>
      </c>
      <c r="AC140">
        <v>0.24623999999999999</v>
      </c>
      <c r="AD140">
        <v>1.2644200000000001</v>
      </c>
    </row>
    <row r="141" spans="1:30" x14ac:dyDescent="0.25">
      <c r="A141" s="42" t="s">
        <v>715</v>
      </c>
      <c r="B141" s="42" t="s">
        <v>1554</v>
      </c>
      <c r="C141" s="42" t="s">
        <v>1228</v>
      </c>
      <c r="D141" s="42">
        <f>IFERROR(VLOOKUP(A141,'2020'!$A:$C,3,0),0)</f>
        <v>4</v>
      </c>
      <c r="E141" s="42">
        <f>IFERROR(VLOOKUP(A141,'2014-23'!$A:$E,3,0),0)</f>
        <v>17</v>
      </c>
      <c r="F141" s="42">
        <f>IFERROR(VLOOKUP(A141,'2020'!$A:$D,4,0),0)</f>
        <v>18</v>
      </c>
      <c r="G141" s="42">
        <f>IFERROR(VLOOKUP(A141,'2014-23'!$A:$D,4,0),0)</f>
        <v>132</v>
      </c>
      <c r="H141" s="42">
        <f t="shared" si="9"/>
        <v>0.23499999999999999</v>
      </c>
      <c r="I141" s="42">
        <f t="shared" si="10"/>
        <v>0.13600000000000001</v>
      </c>
      <c r="J141" s="42">
        <f>IFERROR(VLOOKUP(A141,eco_bus_institutions!A:D,3,0),"")</f>
        <v>116</v>
      </c>
      <c r="K141" s="42">
        <f>IFERROR(VLOOKUP(A141,eco_institutions!A:D,3,0),"")</f>
        <v>48</v>
      </c>
      <c r="L141" s="42">
        <f>IFERROR(VLOOKUP(A141,fin_institutions!A:D,3,0),"")</f>
        <v>22</v>
      </c>
      <c r="M141" s="42">
        <f>IFERROR(VLOOKUP(A141,bus_institutions!A:D,3,0),0)</f>
        <v>35</v>
      </c>
      <c r="N141" s="42">
        <f>IFERROR(VLOOKUP(A141,man_institutions!A:D,3,0),0)</f>
        <v>36</v>
      </c>
      <c r="O141" s="42">
        <f>IFERROR(VLOOKUP(A141,eco_bus_institutions!A:D,4,0),0)</f>
        <v>2.2400000000000002</v>
      </c>
      <c r="P141" s="42">
        <f>IFERROR(VLOOKUP(A141,eco_institutions!A:D,4,0),0)</f>
        <v>1.17</v>
      </c>
      <c r="Q141" s="42">
        <f>IFERROR(VLOOKUP(A141,fin_institutions!A:D,4,0),0)</f>
        <v>2.59</v>
      </c>
      <c r="R141" s="42">
        <f>IFERROR(VLOOKUP(A141,bus_institutions!A:D,4,0),0)</f>
        <v>3.44</v>
      </c>
      <c r="S141" s="42">
        <f>IFERROR(VLOOKUP(A141,man_institutions!A:D,4,0),0)</f>
        <v>2.63</v>
      </c>
      <c r="T141" s="42">
        <f t="shared" si="11"/>
        <v>0.77200000000000002</v>
      </c>
      <c r="U141" s="42">
        <f t="shared" si="12"/>
        <v>0.49</v>
      </c>
      <c r="V141" s="42">
        <f t="shared" si="12"/>
        <v>0.86799999999999999</v>
      </c>
      <c r="W141" s="42">
        <f t="shared" si="12"/>
        <v>0.85799999999999998</v>
      </c>
      <c r="X141" s="42">
        <f t="shared" si="12"/>
        <v>0.81499999999999995</v>
      </c>
      <c r="Y141" t="e">
        <f>VLOOKUP(A141,#REF!,11,0)</f>
        <v>#REF!</v>
      </c>
      <c r="Z141" t="e">
        <f>VLOOKUP(A141,#REF!,12,0)</f>
        <v>#REF!</v>
      </c>
      <c r="AA141" t="e">
        <f>VLOOKUP(A141,#REF!,13,0)</f>
        <v>#REF!</v>
      </c>
      <c r="AB141" t="e">
        <f>VLOOKUP(A141,#REF!,14,0)</f>
        <v>#REF!</v>
      </c>
      <c r="AC141">
        <v>1.1875100000000001</v>
      </c>
      <c r="AD141">
        <v>0.53159999999999996</v>
      </c>
    </row>
    <row r="142" spans="1:30" x14ac:dyDescent="0.25">
      <c r="A142" s="42" t="s">
        <v>839</v>
      </c>
      <c r="B142" s="42" t="s">
        <v>1910</v>
      </c>
      <c r="C142" s="42" t="s">
        <v>1273</v>
      </c>
      <c r="D142" s="42">
        <f>IFERROR(VLOOKUP(A142,'2020'!$A:$C,3,0),0)</f>
        <v>1</v>
      </c>
      <c r="E142" s="42">
        <f>IFERROR(VLOOKUP(A142,'2014-23'!$A:$E,3,0),0)</f>
        <v>9</v>
      </c>
      <c r="F142" s="42">
        <f>IFERROR(VLOOKUP(A142,'2020'!$A:$D,4,0),0)</f>
        <v>10</v>
      </c>
      <c r="G142" s="42">
        <f>IFERROR(VLOOKUP(A142,'2014-23'!$A:$D,4,0),0)</f>
        <v>116</v>
      </c>
      <c r="H142" s="42">
        <f t="shared" si="9"/>
        <v>0.111</v>
      </c>
      <c r="I142" s="42">
        <f t="shared" si="10"/>
        <v>8.5999999999999993E-2</v>
      </c>
      <c r="J142" s="42">
        <f>IFERROR(VLOOKUP(A142,eco_bus_institutions!A:D,3,0),"")</f>
        <v>108</v>
      </c>
      <c r="K142" s="42">
        <f>IFERROR(VLOOKUP(A142,eco_institutions!A:D,3,0),"")</f>
        <v>73</v>
      </c>
      <c r="L142" s="42">
        <f>IFERROR(VLOOKUP(A142,fin_institutions!A:D,3,0),"")</f>
        <v>19</v>
      </c>
      <c r="M142" s="42">
        <f>IFERROR(VLOOKUP(A142,bus_institutions!A:D,3,0),0)</f>
        <v>17</v>
      </c>
      <c r="N142" s="42">
        <f>IFERROR(VLOOKUP(A142,man_institutions!A:D,3,0),0)</f>
        <v>24</v>
      </c>
      <c r="O142" s="42">
        <f>IFERROR(VLOOKUP(A142,eco_bus_institutions!A:D,4,0),0)</f>
        <v>2.2400000000000002</v>
      </c>
      <c r="P142" s="42">
        <f>IFERROR(VLOOKUP(A142,eco_institutions!A:D,4,0),0)</f>
        <v>1.7</v>
      </c>
      <c r="Q142" s="42">
        <f>IFERROR(VLOOKUP(A142,fin_institutions!A:D,4,0),0)</f>
        <v>1.1100000000000001</v>
      </c>
      <c r="R142" s="42">
        <f>IFERROR(VLOOKUP(A142,bus_institutions!A:D,4,0),0)</f>
        <v>4.37</v>
      </c>
      <c r="S142" s="42">
        <f>IFERROR(VLOOKUP(A142,man_institutions!A:D,4,0),0)</f>
        <v>4.41</v>
      </c>
      <c r="T142" s="42">
        <f t="shared" si="11"/>
        <v>0.77200000000000002</v>
      </c>
      <c r="U142" s="42">
        <f t="shared" si="12"/>
        <v>0.755</v>
      </c>
      <c r="V142" s="42">
        <f t="shared" si="12"/>
        <v>0.39500000000000002</v>
      </c>
      <c r="W142" s="42">
        <f t="shared" si="12"/>
        <v>0.93200000000000005</v>
      </c>
      <c r="X142" s="42">
        <f t="shared" si="12"/>
        <v>0.95199999999999996</v>
      </c>
      <c r="Y142" t="e">
        <f>VLOOKUP(A142,#REF!,11,0)</f>
        <v>#REF!</v>
      </c>
      <c r="Z142" t="e">
        <f>VLOOKUP(A142,#REF!,12,0)</f>
        <v>#REF!</v>
      </c>
      <c r="AA142" t="e">
        <f>VLOOKUP(A142,#REF!,13,0)</f>
        <v>#REF!</v>
      </c>
      <c r="AB142" t="e">
        <f>VLOOKUP(A142,#REF!,14,0)</f>
        <v>#REF!</v>
      </c>
      <c r="AC142">
        <v>1.56298</v>
      </c>
      <c r="AD142">
        <v>-0.45184000000000002</v>
      </c>
    </row>
    <row r="143" spans="1:30" x14ac:dyDescent="0.25">
      <c r="A143" s="42" t="s">
        <v>737</v>
      </c>
      <c r="B143" s="42" t="s">
        <v>1488</v>
      </c>
      <c r="C143" s="42" t="s">
        <v>1219</v>
      </c>
      <c r="D143" s="42">
        <f>IFERROR(VLOOKUP(A143,'2020'!$A:$C,3,0),0)</f>
        <v>2</v>
      </c>
      <c r="E143" s="42">
        <f>IFERROR(VLOOKUP(A143,'2014-23'!$A:$E,3,0),0)</f>
        <v>7</v>
      </c>
      <c r="F143" s="42">
        <f>IFERROR(VLOOKUP(A143,'2020'!$A:$D,4,0),0)</f>
        <v>12</v>
      </c>
      <c r="G143" s="42">
        <f>IFERROR(VLOOKUP(A143,'2014-23'!$A:$D,4,0),0)</f>
        <v>68</v>
      </c>
      <c r="H143" s="42">
        <f t="shared" si="9"/>
        <v>0.28599999999999998</v>
      </c>
      <c r="I143" s="42">
        <f t="shared" si="10"/>
        <v>0.17599999999999999</v>
      </c>
      <c r="J143" s="42">
        <f>IFERROR(VLOOKUP(A143,eco_bus_institutions!A:D,3,0),"")</f>
        <v>66</v>
      </c>
      <c r="K143" s="42">
        <f>IFERROR(VLOOKUP(A143,eco_institutions!A:D,3,0),"")</f>
        <v>28</v>
      </c>
      <c r="L143" s="42">
        <f>IFERROR(VLOOKUP(A143,fin_institutions!A:D,3,0),"")</f>
        <v>19</v>
      </c>
      <c r="M143" s="42">
        <f>IFERROR(VLOOKUP(A143,bus_institutions!A:D,3,0),0)</f>
        <v>16</v>
      </c>
      <c r="N143" s="42">
        <f>IFERROR(VLOOKUP(A143,man_institutions!A:D,3,0),0)</f>
        <v>16</v>
      </c>
      <c r="O143" s="42">
        <f>IFERROR(VLOOKUP(A143,eco_bus_institutions!A:D,4,0),0)</f>
        <v>2.2400000000000002</v>
      </c>
      <c r="P143" s="42">
        <f>IFERROR(VLOOKUP(A143,eco_institutions!A:D,4,0),0)</f>
        <v>1.78</v>
      </c>
      <c r="Q143" s="42">
        <f>IFERROR(VLOOKUP(A143,fin_institutions!A:D,4,0),0)</f>
        <v>1.93</v>
      </c>
      <c r="R143" s="42">
        <f>IFERROR(VLOOKUP(A143,bus_institutions!A:D,4,0),0)</f>
        <v>4.04</v>
      </c>
      <c r="S143" s="42">
        <f>IFERROR(VLOOKUP(A143,man_institutions!A:D,4,0),0)</f>
        <v>3.32</v>
      </c>
      <c r="T143" s="42">
        <f t="shared" si="11"/>
        <v>0.77200000000000002</v>
      </c>
      <c r="U143" s="42">
        <f t="shared" si="12"/>
        <v>0.78300000000000003</v>
      </c>
      <c r="V143" s="42">
        <f t="shared" si="12"/>
        <v>0.8</v>
      </c>
      <c r="W143" s="42">
        <f t="shared" si="12"/>
        <v>0.91</v>
      </c>
      <c r="X143" s="42">
        <f t="shared" si="12"/>
        <v>0.89200000000000002</v>
      </c>
      <c r="Y143" t="e">
        <f>VLOOKUP(A143,#REF!,11,0)</f>
        <v>#REF!</v>
      </c>
      <c r="Z143" t="e">
        <f>VLOOKUP(A143,#REF!,12,0)</f>
        <v>#REF!</v>
      </c>
      <c r="AA143" t="e">
        <f>VLOOKUP(A143,#REF!,13,0)</f>
        <v>#REF!</v>
      </c>
      <c r="AB143" t="e">
        <f>VLOOKUP(A143,#REF!,14,0)</f>
        <v>#REF!</v>
      </c>
      <c r="AC143">
        <v>1.35524</v>
      </c>
      <c r="AD143">
        <v>0.66264000000000001</v>
      </c>
    </row>
    <row r="144" spans="1:30" x14ac:dyDescent="0.25">
      <c r="A144" s="42" t="s">
        <v>868</v>
      </c>
      <c r="B144" s="42" t="s">
        <v>1949</v>
      </c>
      <c r="C144" s="42" t="s">
        <v>1220</v>
      </c>
      <c r="D144" s="42">
        <f>IFERROR(VLOOKUP(A144,'2020'!$A:$C,3,0),0)</f>
        <v>1</v>
      </c>
      <c r="E144" s="42">
        <f>IFERROR(VLOOKUP(A144,'2014-23'!$A:$E,3,0),0)</f>
        <v>6</v>
      </c>
      <c r="F144" s="42">
        <f>IFERROR(VLOOKUP(A144,'2020'!$A:$D,4,0),0)</f>
        <v>9</v>
      </c>
      <c r="G144" s="42">
        <f>IFERROR(VLOOKUP(A144,'2014-23'!$A:$D,4,0),0)</f>
        <v>57</v>
      </c>
      <c r="H144" s="42">
        <f t="shared" si="9"/>
        <v>0.16700000000000001</v>
      </c>
      <c r="I144" s="42">
        <f t="shared" si="10"/>
        <v>0.158</v>
      </c>
      <c r="J144" s="42">
        <f>IFERROR(VLOOKUP(A144,eco_bus_institutions!A:D,3,0),"")</f>
        <v>56</v>
      </c>
      <c r="K144" s="42">
        <f>IFERROR(VLOOKUP(A144,eco_institutions!A:D,3,0),"")</f>
        <v>19</v>
      </c>
      <c r="L144" s="42">
        <f>IFERROR(VLOOKUP(A144,fin_institutions!A:D,3,0),"")</f>
        <v>16</v>
      </c>
      <c r="M144" s="42">
        <f>IFERROR(VLOOKUP(A144,bus_institutions!A:D,3,0),0)</f>
        <v>14</v>
      </c>
      <c r="N144" s="42">
        <f>IFERROR(VLOOKUP(A144,man_institutions!A:D,3,0),0)</f>
        <v>20</v>
      </c>
      <c r="O144" s="42">
        <f>IFERROR(VLOOKUP(A144,eco_bus_institutions!A:D,4,0),0)</f>
        <v>2.23</v>
      </c>
      <c r="P144" s="42">
        <f>IFERROR(VLOOKUP(A144,eco_institutions!A:D,4,0),0)</f>
        <v>3.04</v>
      </c>
      <c r="Q144" s="42">
        <f>IFERROR(VLOOKUP(A144,fin_institutions!A:D,4,0),0)</f>
        <v>1.22</v>
      </c>
      <c r="R144" s="42">
        <f>IFERROR(VLOOKUP(A144,bus_institutions!A:D,4,0),0)</f>
        <v>2.04</v>
      </c>
      <c r="S144" s="42">
        <f>IFERROR(VLOOKUP(A144,man_institutions!A:D,4,0),0)</f>
        <v>1.7</v>
      </c>
      <c r="T144" s="42">
        <f t="shared" si="11"/>
        <v>0.76700000000000002</v>
      </c>
      <c r="U144" s="42">
        <f t="shared" si="12"/>
        <v>0.93200000000000005</v>
      </c>
      <c r="V144" s="42">
        <f t="shared" si="12"/>
        <v>0.54700000000000004</v>
      </c>
      <c r="W144" s="42">
        <f t="shared" si="12"/>
        <v>0.58499999999999996</v>
      </c>
      <c r="X144" s="42">
        <f t="shared" si="12"/>
        <v>0.58699999999999997</v>
      </c>
      <c r="Y144" t="e">
        <f>VLOOKUP(A144,#REF!,11,0)</f>
        <v>#REF!</v>
      </c>
      <c r="Z144" t="e">
        <f>VLOOKUP(A144,#REF!,12,0)</f>
        <v>#REF!</v>
      </c>
      <c r="AA144" t="e">
        <f>VLOOKUP(A144,#REF!,13,0)</f>
        <v>#REF!</v>
      </c>
      <c r="AB144" t="e">
        <f>VLOOKUP(A144,#REF!,14,0)</f>
        <v>#REF!</v>
      </c>
      <c r="AC144">
        <v>-3.04E-2</v>
      </c>
      <c r="AD144">
        <v>0.86351999999999995</v>
      </c>
    </row>
    <row r="145" spans="1:30" x14ac:dyDescent="0.25">
      <c r="A145" s="42" t="s">
        <v>688</v>
      </c>
      <c r="B145" s="42" t="s">
        <v>1434</v>
      </c>
      <c r="C145" s="42" t="s">
        <v>1231</v>
      </c>
      <c r="D145" s="42">
        <f>IFERROR(VLOOKUP(A145,'2020'!$A:$C,3,0),0)</f>
        <v>0</v>
      </c>
      <c r="E145" s="42">
        <f>IFERROR(VLOOKUP(A145,'2014-23'!$A:$E,3,0),0)</f>
        <v>5</v>
      </c>
      <c r="F145" s="42">
        <f>IFERROR(VLOOKUP(A145,'2020'!$A:$D,4,0),0)</f>
        <v>7</v>
      </c>
      <c r="G145" s="42">
        <f>IFERROR(VLOOKUP(A145,'2014-23'!$A:$D,4,0),0)</f>
        <v>65</v>
      </c>
      <c r="H145" s="42">
        <f t="shared" si="9"/>
        <v>0</v>
      </c>
      <c r="I145" s="42">
        <f t="shared" si="10"/>
        <v>0.108</v>
      </c>
      <c r="J145" s="42">
        <f>IFERROR(VLOOKUP(A145,eco_bus_institutions!A:D,3,0),"")</f>
        <v>54</v>
      </c>
      <c r="K145" s="42">
        <f>IFERROR(VLOOKUP(A145,eco_institutions!A:D,3,0),"")</f>
        <v>16</v>
      </c>
      <c r="L145" s="42">
        <f>IFERROR(VLOOKUP(A145,fin_institutions!A:D,3,0),"")</f>
        <v>5</v>
      </c>
      <c r="M145" s="42">
        <f>IFERROR(VLOOKUP(A145,bus_institutions!A:D,3,0),0)</f>
        <v>29</v>
      </c>
      <c r="N145" s="42">
        <f>IFERROR(VLOOKUP(A145,man_institutions!A:D,3,0),0)</f>
        <v>33</v>
      </c>
      <c r="O145" s="42">
        <f>IFERROR(VLOOKUP(A145,eco_bus_institutions!A:D,4,0),0)</f>
        <v>2.23</v>
      </c>
      <c r="P145" s="42">
        <f>IFERROR(VLOOKUP(A145,eco_institutions!A:D,4,0),0)</f>
        <v>1.06</v>
      </c>
      <c r="Q145" s="42">
        <f>IFERROR(VLOOKUP(A145,fin_institutions!A:D,4,0),0)</f>
        <v>1.07</v>
      </c>
      <c r="R145" s="42">
        <f>IFERROR(VLOOKUP(A145,bus_institutions!A:D,4,0),0)</f>
        <v>3.38</v>
      </c>
      <c r="S145" s="42">
        <f>IFERROR(VLOOKUP(A145,man_institutions!A:D,4,0),0)</f>
        <v>1.94</v>
      </c>
      <c r="T145" s="42">
        <f t="shared" si="11"/>
        <v>0.76700000000000002</v>
      </c>
      <c r="U145" s="42">
        <f t="shared" si="12"/>
        <v>0.26300000000000001</v>
      </c>
      <c r="V145" s="42">
        <f t="shared" si="12"/>
        <v>0.29499999999999998</v>
      </c>
      <c r="W145" s="42">
        <f t="shared" si="12"/>
        <v>0.84499999999999997</v>
      </c>
      <c r="X145" s="42">
        <f t="shared" si="12"/>
        <v>0.65</v>
      </c>
      <c r="Y145" t="e">
        <f>VLOOKUP(A145,#REF!,11,0)</f>
        <v>#REF!</v>
      </c>
      <c r="Z145" t="e">
        <f>VLOOKUP(A145,#REF!,12,0)</f>
        <v>#REF!</v>
      </c>
      <c r="AA145" t="e">
        <f>VLOOKUP(A145,#REF!,13,0)</f>
        <v>#REF!</v>
      </c>
      <c r="AB145" t="e">
        <f>VLOOKUP(A145,#REF!,14,0)</f>
        <v>#REF!</v>
      </c>
      <c r="AC145">
        <v>1.8073600000000001</v>
      </c>
      <c r="AD145">
        <v>-1.4714700000000001</v>
      </c>
    </row>
    <row r="146" spans="1:30" x14ac:dyDescent="0.25">
      <c r="A146" s="42" t="s">
        <v>943</v>
      </c>
      <c r="B146" s="42" t="s">
        <v>1625</v>
      </c>
      <c r="C146" s="42" t="s">
        <v>1219</v>
      </c>
      <c r="D146" s="42">
        <f>IFERROR(VLOOKUP(A146,'2020'!$A:$C,3,0),0)</f>
        <v>2</v>
      </c>
      <c r="E146" s="42">
        <f>IFERROR(VLOOKUP(A146,'2014-23'!$A:$E,3,0),0)</f>
        <v>8</v>
      </c>
      <c r="F146" s="42">
        <f>IFERROR(VLOOKUP(A146,'2020'!$A:$D,4,0),0)</f>
        <v>12</v>
      </c>
      <c r="G146" s="42">
        <f>IFERROR(VLOOKUP(A146,'2014-23'!$A:$D,4,0),0)</f>
        <v>112</v>
      </c>
      <c r="H146" s="42">
        <f t="shared" si="9"/>
        <v>0.25</v>
      </c>
      <c r="I146" s="42">
        <f t="shared" si="10"/>
        <v>0.107</v>
      </c>
      <c r="J146" s="42">
        <f>IFERROR(VLOOKUP(A146,eco_bus_institutions!A:D,3,0),"")</f>
        <v>159</v>
      </c>
      <c r="K146" s="42">
        <f>IFERROR(VLOOKUP(A146,eco_institutions!A:D,3,0),"")</f>
        <v>135</v>
      </c>
      <c r="L146" s="42">
        <f>IFERROR(VLOOKUP(A146,fin_institutions!A:D,3,0),"")</f>
        <v>62</v>
      </c>
      <c r="M146" s="42">
        <f>IFERROR(VLOOKUP(A146,bus_institutions!A:D,3,0),0)</f>
        <v>0</v>
      </c>
      <c r="N146" s="42">
        <f>IFERROR(VLOOKUP(A146,man_institutions!A:D,3,0),0)</f>
        <v>0</v>
      </c>
      <c r="O146" s="42">
        <f>IFERROR(VLOOKUP(A146,eco_bus_institutions!A:D,4,0),0)</f>
        <v>2.2200000000000002</v>
      </c>
      <c r="P146" s="42">
        <f>IFERROR(VLOOKUP(A146,eco_institutions!A:D,4,0),0)</f>
        <v>2.15</v>
      </c>
      <c r="Q146" s="42">
        <f>IFERROR(VLOOKUP(A146,fin_institutions!A:D,4,0),0)</f>
        <v>1.33</v>
      </c>
      <c r="R146" s="42">
        <f>IFERROR(VLOOKUP(A146,bus_institutions!A:D,4,0),0)</f>
        <v>0</v>
      </c>
      <c r="S146" s="42">
        <f>IFERROR(VLOOKUP(A146,man_institutions!A:D,4,0),0)</f>
        <v>0</v>
      </c>
      <c r="T146" s="42">
        <f t="shared" si="11"/>
        <v>0.76300000000000001</v>
      </c>
      <c r="U146" s="42">
        <f t="shared" si="12"/>
        <v>0.85</v>
      </c>
      <c r="V146" s="42">
        <f t="shared" si="12"/>
        <v>0.625</v>
      </c>
      <c r="W146" s="42">
        <f t="shared" si="12"/>
        <v>0.05</v>
      </c>
      <c r="X146" s="42">
        <f t="shared" si="12"/>
        <v>0.04</v>
      </c>
      <c r="Y146" t="e">
        <f>VLOOKUP(A146,#REF!,11,0)</f>
        <v>#REF!</v>
      </c>
      <c r="Z146" t="e">
        <f>VLOOKUP(A146,#REF!,12,0)</f>
        <v>#REF!</v>
      </c>
      <c r="AA146" t="e">
        <f>VLOOKUP(A146,#REF!,13,0)</f>
        <v>#REF!</v>
      </c>
      <c r="AB146" t="e">
        <f>VLOOKUP(A146,#REF!,14,0)</f>
        <v>#REF!</v>
      </c>
      <c r="AC146">
        <v>-2.0784199999999999</v>
      </c>
      <c r="AD146">
        <v>1.26457</v>
      </c>
    </row>
    <row r="147" spans="1:30" x14ac:dyDescent="0.25">
      <c r="A147" s="42" t="s">
        <v>654</v>
      </c>
      <c r="B147" s="42" t="s">
        <v>1677</v>
      </c>
      <c r="C147" s="42" t="s">
        <v>1227</v>
      </c>
      <c r="D147" s="42">
        <f>IFERROR(VLOOKUP(A147,'2020'!$A:$C,3,0),0)</f>
        <v>7</v>
      </c>
      <c r="E147" s="42">
        <f>IFERROR(VLOOKUP(A147,'2014-23'!$A:$E,3,0),0)</f>
        <v>15</v>
      </c>
      <c r="F147" s="42">
        <f>IFERROR(VLOOKUP(A147,'2020'!$A:$D,4,0),0)</f>
        <v>23</v>
      </c>
      <c r="G147" s="42">
        <f>IFERROR(VLOOKUP(A147,'2014-23'!$A:$D,4,0),0)</f>
        <v>100</v>
      </c>
      <c r="H147" s="42">
        <f t="shared" si="9"/>
        <v>0.46700000000000003</v>
      </c>
      <c r="I147" s="42">
        <f t="shared" si="10"/>
        <v>0.23</v>
      </c>
      <c r="J147" s="42">
        <f>IFERROR(VLOOKUP(A147,eco_bus_institutions!A:D,3,0),"")</f>
        <v>63</v>
      </c>
      <c r="K147" s="42">
        <f>IFERROR(VLOOKUP(A147,eco_institutions!A:D,3,0),"")</f>
        <v>6</v>
      </c>
      <c r="L147" s="42" t="str">
        <f>IFERROR(VLOOKUP(A147,fin_institutions!A:D,3,0),"")</f>
        <v/>
      </c>
      <c r="M147" s="42">
        <f>IFERROR(VLOOKUP(A147,bus_institutions!A:D,3,0),0)</f>
        <v>48</v>
      </c>
      <c r="N147" s="42">
        <f>IFERROR(VLOOKUP(A147,man_institutions!A:D,3,0),0)</f>
        <v>37</v>
      </c>
      <c r="O147" s="42">
        <f>IFERROR(VLOOKUP(A147,eco_bus_institutions!A:D,4,0),0)</f>
        <v>2.2200000000000002</v>
      </c>
      <c r="P147" s="42">
        <f>IFERROR(VLOOKUP(A147,eco_institutions!A:D,4,0),0)</f>
        <v>1</v>
      </c>
      <c r="Q147" s="42">
        <f>IFERROR(VLOOKUP(A147,fin_institutions!A:D,4,0),0)</f>
        <v>0</v>
      </c>
      <c r="R147" s="42">
        <f>IFERROR(VLOOKUP(A147,bus_institutions!A:D,4,0),0)</f>
        <v>2.2799999999999998</v>
      </c>
      <c r="S147" s="42">
        <f>IFERROR(VLOOKUP(A147,man_institutions!A:D,4,0),0)</f>
        <v>1.97</v>
      </c>
      <c r="T147" s="42">
        <f t="shared" si="11"/>
        <v>0.76300000000000001</v>
      </c>
      <c r="U147" s="42">
        <f t="shared" si="12"/>
        <v>2.3E-2</v>
      </c>
      <c r="V147" s="42">
        <f t="shared" si="12"/>
        <v>5.8000000000000003E-2</v>
      </c>
      <c r="W147" s="42">
        <f t="shared" si="12"/>
        <v>0.64800000000000002</v>
      </c>
      <c r="X147" s="42">
        <f t="shared" si="12"/>
        <v>0.65700000000000003</v>
      </c>
      <c r="Y147" t="e">
        <f>VLOOKUP(A147,#REF!,11,0)</f>
        <v>#REF!</v>
      </c>
      <c r="Z147" t="e">
        <f>VLOOKUP(A147,#REF!,12,0)</f>
        <v>#REF!</v>
      </c>
      <c r="AA147" t="e">
        <f>VLOOKUP(A147,#REF!,13,0)</f>
        <v>#REF!</v>
      </c>
      <c r="AB147" t="e">
        <f>VLOOKUP(A147,#REF!,14,0)</f>
        <v>#REF!</v>
      </c>
      <c r="AC147">
        <v>1.61067</v>
      </c>
      <c r="AD147">
        <v>-2.3197299999999998</v>
      </c>
    </row>
    <row r="148" spans="1:30" x14ac:dyDescent="0.25">
      <c r="A148" s="42" t="s">
        <v>759</v>
      </c>
      <c r="B148" s="42" t="s">
        <v>1601</v>
      </c>
      <c r="C148" s="42" t="s">
        <v>1224</v>
      </c>
      <c r="D148" s="42">
        <f>IFERROR(VLOOKUP(A148,'2020'!$A:$C,3,0),0)</f>
        <v>2</v>
      </c>
      <c r="E148" s="42">
        <f>IFERROR(VLOOKUP(A148,'2014-23'!$A:$E,3,0),0)</f>
        <v>10</v>
      </c>
      <c r="F148" s="42">
        <f>IFERROR(VLOOKUP(A148,'2020'!$A:$D,4,0),0)</f>
        <v>13</v>
      </c>
      <c r="G148" s="42">
        <f>IFERROR(VLOOKUP(A148,'2014-23'!$A:$D,4,0),0)</f>
        <v>91</v>
      </c>
      <c r="H148" s="42">
        <f t="shared" si="9"/>
        <v>0.2</v>
      </c>
      <c r="I148" s="42">
        <f t="shared" si="10"/>
        <v>0.14299999999999999</v>
      </c>
      <c r="J148" s="42">
        <f>IFERROR(VLOOKUP(A148,eco_bus_institutions!A:D,3,0),"")</f>
        <v>82</v>
      </c>
      <c r="K148" s="42">
        <f>IFERROR(VLOOKUP(A148,eco_institutions!A:D,3,0),"")</f>
        <v>45</v>
      </c>
      <c r="L148" s="42">
        <f>IFERROR(VLOOKUP(A148,fin_institutions!A:D,3,0),"")</f>
        <v>12</v>
      </c>
      <c r="M148" s="42">
        <f>IFERROR(VLOOKUP(A148,bus_institutions!A:D,3,0),0)</f>
        <v>32</v>
      </c>
      <c r="N148" s="42">
        <f>IFERROR(VLOOKUP(A148,man_institutions!A:D,3,0),0)</f>
        <v>26</v>
      </c>
      <c r="O148" s="42">
        <f>IFERROR(VLOOKUP(A148,eco_bus_institutions!A:D,4,0),0)</f>
        <v>2.2000000000000002</v>
      </c>
      <c r="P148" s="42">
        <f>IFERROR(VLOOKUP(A148,eco_institutions!A:D,4,0),0)</f>
        <v>1.68</v>
      </c>
      <c r="Q148" s="42">
        <f>IFERROR(VLOOKUP(A148,fin_institutions!A:D,4,0),0)</f>
        <v>1.1000000000000001</v>
      </c>
      <c r="R148" s="42">
        <f>IFERROR(VLOOKUP(A148,bus_institutions!A:D,4,0),0)</f>
        <v>2.82</v>
      </c>
      <c r="S148" s="42">
        <f>IFERROR(VLOOKUP(A148,man_institutions!A:D,4,0),0)</f>
        <v>3.31</v>
      </c>
      <c r="T148" s="42">
        <f t="shared" si="11"/>
        <v>0.76</v>
      </c>
      <c r="U148" s="42">
        <f t="shared" si="12"/>
        <v>0.748</v>
      </c>
      <c r="V148" s="42">
        <f t="shared" si="12"/>
        <v>0.37</v>
      </c>
      <c r="W148" s="42">
        <f t="shared" si="12"/>
        <v>0.77300000000000002</v>
      </c>
      <c r="X148" s="42">
        <f t="shared" si="12"/>
        <v>0.89</v>
      </c>
      <c r="Y148" t="e">
        <f>VLOOKUP(A148,#REF!,11,0)</f>
        <v>#REF!</v>
      </c>
      <c r="Z148" t="e">
        <f>VLOOKUP(A148,#REF!,12,0)</f>
        <v>#REF!</v>
      </c>
      <c r="AA148" t="e">
        <f>VLOOKUP(A148,#REF!,13,0)</f>
        <v>#REF!</v>
      </c>
      <c r="AB148" t="e">
        <f>VLOOKUP(A148,#REF!,14,0)</f>
        <v>#REF!</v>
      </c>
      <c r="AC148">
        <v>1.0925199999999999</v>
      </c>
      <c r="AD148">
        <v>-0.34189999999999998</v>
      </c>
    </row>
    <row r="149" spans="1:30" x14ac:dyDescent="0.25">
      <c r="A149" s="42" t="s">
        <v>716</v>
      </c>
      <c r="B149" s="42" t="s">
        <v>1627</v>
      </c>
      <c r="C149" s="42" t="s">
        <v>1233</v>
      </c>
      <c r="D149" s="42">
        <f>IFERROR(VLOOKUP(A149,'2020'!$A:$C,3,0),0)</f>
        <v>2</v>
      </c>
      <c r="E149" s="42">
        <f>IFERROR(VLOOKUP(A149,'2014-23'!$A:$E,3,0),0)</f>
        <v>6</v>
      </c>
      <c r="F149" s="42">
        <f>IFERROR(VLOOKUP(A149,'2020'!$A:$D,4,0),0)</f>
        <v>8</v>
      </c>
      <c r="G149" s="42">
        <f>IFERROR(VLOOKUP(A149,'2014-23'!$A:$D,4,0),0)</f>
        <v>48</v>
      </c>
      <c r="H149" s="42">
        <f t="shared" si="9"/>
        <v>0.33300000000000002</v>
      </c>
      <c r="I149" s="42">
        <f t="shared" si="10"/>
        <v>0.16700000000000001</v>
      </c>
      <c r="J149" s="42">
        <f>IFERROR(VLOOKUP(A149,eco_bus_institutions!A:D,3,0),"")</f>
        <v>59</v>
      </c>
      <c r="K149" s="42">
        <f>IFERROR(VLOOKUP(A149,eco_institutions!A:D,3,0),"")</f>
        <v>19</v>
      </c>
      <c r="L149" s="42">
        <f>IFERROR(VLOOKUP(A149,fin_institutions!A:D,3,0),"")</f>
        <v>7</v>
      </c>
      <c r="M149" s="42">
        <f>IFERROR(VLOOKUP(A149,bus_institutions!A:D,3,0),0)</f>
        <v>25</v>
      </c>
      <c r="N149" s="42">
        <f>IFERROR(VLOOKUP(A149,man_institutions!A:D,3,0),0)</f>
        <v>27</v>
      </c>
      <c r="O149" s="42">
        <f>IFERROR(VLOOKUP(A149,eco_bus_institutions!A:D,4,0),0)</f>
        <v>2.1800000000000002</v>
      </c>
      <c r="P149" s="42">
        <f>IFERROR(VLOOKUP(A149,eco_institutions!A:D,4,0),0)</f>
        <v>1.36</v>
      </c>
      <c r="Q149" s="42">
        <f>IFERROR(VLOOKUP(A149,fin_institutions!A:D,4,0),0)</f>
        <v>1.3</v>
      </c>
      <c r="R149" s="42">
        <f>IFERROR(VLOOKUP(A149,bus_institutions!A:D,4,0),0)</f>
        <v>2.79</v>
      </c>
      <c r="S149" s="42">
        <f>IFERROR(VLOOKUP(A149,man_institutions!A:D,4,0),0)</f>
        <v>2.5499999999999998</v>
      </c>
      <c r="T149" s="42">
        <f t="shared" si="11"/>
        <v>0.75800000000000001</v>
      </c>
      <c r="U149" s="42">
        <f t="shared" si="12"/>
        <v>0.64300000000000002</v>
      </c>
      <c r="V149" s="42">
        <f t="shared" si="12"/>
        <v>0.61</v>
      </c>
      <c r="W149" s="42">
        <f t="shared" si="12"/>
        <v>0.77</v>
      </c>
      <c r="X149" s="42">
        <f t="shared" si="12"/>
        <v>0.79500000000000004</v>
      </c>
      <c r="Y149" t="e">
        <f>VLOOKUP(A149,#REF!,11,0)</f>
        <v>#REF!</v>
      </c>
      <c r="Z149" t="e">
        <f>VLOOKUP(A149,#REF!,12,0)</f>
        <v>#REF!</v>
      </c>
      <c r="AA149" t="e">
        <f>VLOOKUP(A149,#REF!,13,0)</f>
        <v>#REF!</v>
      </c>
      <c r="AB149" t="e">
        <f>VLOOKUP(A149,#REF!,14,0)</f>
        <v>#REF!</v>
      </c>
      <c r="AC149">
        <v>1.22482</v>
      </c>
      <c r="AD149">
        <v>-0.20288999999999999</v>
      </c>
    </row>
    <row r="150" spans="1:30" x14ac:dyDescent="0.25">
      <c r="A150" s="42" t="s">
        <v>853</v>
      </c>
      <c r="B150" s="42" t="s">
        <v>1914</v>
      </c>
      <c r="C150" s="42" t="s">
        <v>1273</v>
      </c>
      <c r="D150" s="42">
        <f>IFERROR(VLOOKUP(A150,'2020'!$A:$C,3,0),0)</f>
        <v>0</v>
      </c>
      <c r="E150" s="42">
        <f>IFERROR(VLOOKUP(A150,'2014-23'!$A:$E,3,0),0)</f>
        <v>5</v>
      </c>
      <c r="F150" s="42">
        <f>IFERROR(VLOOKUP(A150,'2020'!$A:$D,4,0),0)</f>
        <v>9</v>
      </c>
      <c r="G150" s="42">
        <f>IFERROR(VLOOKUP(A150,'2014-23'!$A:$D,4,0),0)</f>
        <v>90</v>
      </c>
      <c r="H150" s="42">
        <f t="shared" si="9"/>
        <v>0</v>
      </c>
      <c r="I150" s="42">
        <f t="shared" si="10"/>
        <v>0.1</v>
      </c>
      <c r="J150" s="42">
        <f>IFERROR(VLOOKUP(A150,eco_bus_institutions!A:D,3,0),"")</f>
        <v>85</v>
      </c>
      <c r="K150" s="42">
        <f>IFERROR(VLOOKUP(A150,eco_institutions!A:D,3,0),"")</f>
        <v>59</v>
      </c>
      <c r="L150" s="42">
        <f>IFERROR(VLOOKUP(A150,fin_institutions!A:D,3,0),"")</f>
        <v>10</v>
      </c>
      <c r="M150" s="42">
        <f>IFERROR(VLOOKUP(A150,bus_institutions!A:D,3,0),0)</f>
        <v>21</v>
      </c>
      <c r="N150" s="42">
        <f>IFERROR(VLOOKUP(A150,man_institutions!A:D,3,0),0)</f>
        <v>13</v>
      </c>
      <c r="O150" s="42">
        <f>IFERROR(VLOOKUP(A150,eco_bus_institutions!A:D,4,0),0)</f>
        <v>2.1800000000000002</v>
      </c>
      <c r="P150" s="42">
        <f>IFERROR(VLOOKUP(A150,eco_institutions!A:D,4,0),0)</f>
        <v>1.75</v>
      </c>
      <c r="Q150" s="42">
        <f>IFERROR(VLOOKUP(A150,fin_institutions!A:D,4,0),0)</f>
        <v>2.81</v>
      </c>
      <c r="R150" s="42">
        <f>IFERROR(VLOOKUP(A150,bus_institutions!A:D,4,0),0)</f>
        <v>3.02</v>
      </c>
      <c r="S150" s="42">
        <f>IFERROR(VLOOKUP(A150,man_institutions!A:D,4,0),0)</f>
        <v>2.35</v>
      </c>
      <c r="T150" s="42">
        <f t="shared" si="11"/>
        <v>0.75800000000000001</v>
      </c>
      <c r="U150" s="42">
        <f t="shared" si="12"/>
        <v>0.77800000000000002</v>
      </c>
      <c r="V150" s="42">
        <f t="shared" si="12"/>
        <v>0.88200000000000001</v>
      </c>
      <c r="W150" s="42">
        <f t="shared" si="12"/>
        <v>0.79800000000000004</v>
      </c>
      <c r="X150" s="42">
        <f t="shared" si="12"/>
        <v>0.753</v>
      </c>
      <c r="Y150" t="e">
        <f>VLOOKUP(A150,#REF!,11,0)</f>
        <v>#REF!</v>
      </c>
      <c r="Z150" t="e">
        <f>VLOOKUP(A150,#REF!,12,0)</f>
        <v>#REF!</v>
      </c>
      <c r="AA150" t="e">
        <f>VLOOKUP(A150,#REF!,13,0)</f>
        <v>#REF!</v>
      </c>
      <c r="AB150" t="e">
        <f>VLOOKUP(A150,#REF!,14,0)</f>
        <v>#REF!</v>
      </c>
      <c r="AC150">
        <v>0.58831999999999995</v>
      </c>
      <c r="AD150">
        <v>1.0228299999999999</v>
      </c>
    </row>
    <row r="151" spans="1:30" x14ac:dyDescent="0.25">
      <c r="A151" s="42" t="s">
        <v>709</v>
      </c>
      <c r="B151" s="42" t="s">
        <v>1587</v>
      </c>
      <c r="C151" s="42" t="s">
        <v>1225</v>
      </c>
      <c r="D151" s="42">
        <f>IFERROR(VLOOKUP(A151,'2020'!$A:$C,3,0),0)</f>
        <v>3</v>
      </c>
      <c r="E151" s="42">
        <f>IFERROR(VLOOKUP(A151,'2014-23'!$A:$E,3,0),0)</f>
        <v>21</v>
      </c>
      <c r="F151" s="42">
        <f>IFERROR(VLOOKUP(A151,'2020'!$A:$D,4,0),0)</f>
        <v>18</v>
      </c>
      <c r="G151" s="42">
        <f>IFERROR(VLOOKUP(A151,'2014-23'!$A:$D,4,0),0)</f>
        <v>143</v>
      </c>
      <c r="H151" s="42">
        <f t="shared" si="9"/>
        <v>0.14299999999999999</v>
      </c>
      <c r="I151" s="42">
        <f t="shared" si="10"/>
        <v>0.126</v>
      </c>
      <c r="J151" s="42">
        <f>IFERROR(VLOOKUP(A151,eco_bus_institutions!A:D,3,0),"")</f>
        <v>130</v>
      </c>
      <c r="K151" s="42">
        <f>IFERROR(VLOOKUP(A151,eco_institutions!A:D,3,0),"")</f>
        <v>65</v>
      </c>
      <c r="L151" s="42">
        <f>IFERROR(VLOOKUP(A151,fin_institutions!A:D,3,0),"")</f>
        <v>40</v>
      </c>
      <c r="M151" s="42">
        <f>IFERROR(VLOOKUP(A151,bus_institutions!A:D,3,0),0)</f>
        <v>24</v>
      </c>
      <c r="N151" s="42">
        <f>IFERROR(VLOOKUP(A151,man_institutions!A:D,3,0),0)</f>
        <v>32</v>
      </c>
      <c r="O151" s="42">
        <f>IFERROR(VLOOKUP(A151,eco_bus_institutions!A:D,4,0),0)</f>
        <v>2.17</v>
      </c>
      <c r="P151" s="42">
        <f>IFERROR(VLOOKUP(A151,eco_institutions!A:D,4,0),0)</f>
        <v>1.73</v>
      </c>
      <c r="Q151" s="42">
        <f>IFERROR(VLOOKUP(A151,fin_institutions!A:D,4,0),0)</f>
        <v>2.44</v>
      </c>
      <c r="R151" s="42">
        <f>IFERROR(VLOOKUP(A151,bus_institutions!A:D,4,0),0)</f>
        <v>2.58</v>
      </c>
      <c r="S151" s="42">
        <f>IFERROR(VLOOKUP(A151,man_institutions!A:D,4,0),0)</f>
        <v>1.62</v>
      </c>
      <c r="T151" s="42">
        <f t="shared" si="11"/>
        <v>0.755</v>
      </c>
      <c r="U151" s="42">
        <f t="shared" si="12"/>
        <v>0.77200000000000002</v>
      </c>
      <c r="V151" s="42">
        <f t="shared" si="12"/>
        <v>0.85499999999999998</v>
      </c>
      <c r="W151" s="42">
        <f t="shared" si="12"/>
        <v>0.72699999999999998</v>
      </c>
      <c r="X151" s="42">
        <f t="shared" si="12"/>
        <v>0.54500000000000004</v>
      </c>
      <c r="Y151" t="e">
        <f>VLOOKUP(A151,#REF!,11,0)</f>
        <v>#REF!</v>
      </c>
      <c r="Z151" t="e">
        <f>VLOOKUP(A151,#REF!,12,0)</f>
        <v>#REF!</v>
      </c>
      <c r="AA151" t="e">
        <f>VLOOKUP(A151,#REF!,13,0)</f>
        <v>#REF!</v>
      </c>
      <c r="AB151" t="e">
        <f>VLOOKUP(A151,#REF!,14,0)</f>
        <v>#REF!</v>
      </c>
      <c r="AC151">
        <v>0.44736999999999999</v>
      </c>
      <c r="AD151">
        <v>1.27261</v>
      </c>
    </row>
    <row r="152" spans="1:30" x14ac:dyDescent="0.25">
      <c r="A152" s="42" t="s">
        <v>754</v>
      </c>
      <c r="B152" s="42" t="s">
        <v>1911</v>
      </c>
      <c r="C152" s="42" t="s">
        <v>1235</v>
      </c>
      <c r="D152" s="42">
        <f>IFERROR(VLOOKUP(A152,'2020'!$A:$C,3,0),0)</f>
        <v>2</v>
      </c>
      <c r="E152" s="42">
        <f>IFERROR(VLOOKUP(A152,'2014-23'!$A:$E,3,0),0)</f>
        <v>23</v>
      </c>
      <c r="F152" s="42">
        <f>IFERROR(VLOOKUP(A152,'2020'!$A:$D,4,0),0)</f>
        <v>24</v>
      </c>
      <c r="G152" s="42">
        <f>IFERROR(VLOOKUP(A152,'2014-23'!$A:$D,4,0),0)</f>
        <v>211</v>
      </c>
      <c r="H152" s="42">
        <f t="shared" si="9"/>
        <v>8.6999999999999994E-2</v>
      </c>
      <c r="I152" s="42">
        <f t="shared" si="10"/>
        <v>0.114</v>
      </c>
      <c r="J152" s="42">
        <f>IFERROR(VLOOKUP(A152,eco_bus_institutions!A:D,3,0),"")</f>
        <v>209</v>
      </c>
      <c r="K152" s="42">
        <f>IFERROR(VLOOKUP(A152,eco_institutions!A:D,3,0),"")</f>
        <v>114</v>
      </c>
      <c r="L152" s="42">
        <f>IFERROR(VLOOKUP(A152,fin_institutions!A:D,3,0),"")</f>
        <v>43</v>
      </c>
      <c r="M152" s="42">
        <f>IFERROR(VLOOKUP(A152,bus_institutions!A:D,3,0),0)</f>
        <v>55</v>
      </c>
      <c r="N152" s="42">
        <f>IFERROR(VLOOKUP(A152,man_institutions!A:D,3,0),0)</f>
        <v>52</v>
      </c>
      <c r="O152" s="42">
        <f>IFERROR(VLOOKUP(A152,eco_bus_institutions!A:D,4,0),0)</f>
        <v>2.17</v>
      </c>
      <c r="P152" s="42">
        <f>IFERROR(VLOOKUP(A152,eco_institutions!A:D,4,0),0)</f>
        <v>1.62</v>
      </c>
      <c r="Q152" s="42">
        <f>IFERROR(VLOOKUP(A152,fin_institutions!A:D,4,0),0)</f>
        <v>1.72</v>
      </c>
      <c r="R152" s="42">
        <f>IFERROR(VLOOKUP(A152,bus_institutions!A:D,4,0),0)</f>
        <v>3.35</v>
      </c>
      <c r="S152" s="42">
        <f>IFERROR(VLOOKUP(A152,man_institutions!A:D,4,0),0)</f>
        <v>2.4300000000000002</v>
      </c>
      <c r="T152" s="42">
        <f t="shared" si="11"/>
        <v>0.755</v>
      </c>
      <c r="U152" s="42">
        <f t="shared" si="12"/>
        <v>0.73699999999999999</v>
      </c>
      <c r="V152" s="42">
        <f t="shared" si="12"/>
        <v>0.76200000000000001</v>
      </c>
      <c r="W152" s="42">
        <f t="shared" si="12"/>
        <v>0.84</v>
      </c>
      <c r="X152" s="42">
        <f t="shared" si="12"/>
        <v>0.77500000000000002</v>
      </c>
      <c r="Y152" t="e">
        <f>VLOOKUP(A152,#REF!,11,0)</f>
        <v>#REF!</v>
      </c>
      <c r="Z152" t="e">
        <f>VLOOKUP(A152,#REF!,12,0)</f>
        <v>#REF!</v>
      </c>
      <c r="AA152" t="e">
        <f>VLOOKUP(A152,#REF!,13,0)</f>
        <v>#REF!</v>
      </c>
      <c r="AB152" t="e">
        <f>VLOOKUP(A152,#REF!,14,0)</f>
        <v>#REF!</v>
      </c>
      <c r="AC152">
        <v>0.95801000000000003</v>
      </c>
      <c r="AD152">
        <v>0.64942</v>
      </c>
    </row>
    <row r="153" spans="1:30" x14ac:dyDescent="0.25">
      <c r="A153" s="42" t="s">
        <v>799</v>
      </c>
      <c r="B153" s="42" t="s">
        <v>1915</v>
      </c>
      <c r="C153" s="42" t="s">
        <v>1218</v>
      </c>
      <c r="D153" s="42">
        <f>IFERROR(VLOOKUP(A153,'2020'!$A:$C,3,0),0)</f>
        <v>7</v>
      </c>
      <c r="E153" s="42">
        <f>IFERROR(VLOOKUP(A153,'2014-23'!$A:$E,3,0),0)</f>
        <v>40</v>
      </c>
      <c r="F153" s="42">
        <f>IFERROR(VLOOKUP(A153,'2020'!$A:$D,4,0),0)</f>
        <v>31</v>
      </c>
      <c r="G153" s="42">
        <f>IFERROR(VLOOKUP(A153,'2014-23'!$A:$D,4,0),0)</f>
        <v>295</v>
      </c>
      <c r="H153" s="42">
        <f t="shared" si="9"/>
        <v>0.17499999999999999</v>
      </c>
      <c r="I153" s="42">
        <f t="shared" si="10"/>
        <v>0.105</v>
      </c>
      <c r="J153" s="42">
        <f>IFERROR(VLOOKUP(A153,eco_bus_institutions!A:D,3,0),"")</f>
        <v>226</v>
      </c>
      <c r="K153" s="42">
        <f>IFERROR(VLOOKUP(A153,eco_institutions!A:D,3,0),"")</f>
        <v>153</v>
      </c>
      <c r="L153" s="42">
        <f>IFERROR(VLOOKUP(A153,fin_institutions!A:D,3,0),"")</f>
        <v>54</v>
      </c>
      <c r="M153" s="42">
        <f>IFERROR(VLOOKUP(A153,bus_institutions!A:D,3,0),0)</f>
        <v>27</v>
      </c>
      <c r="N153" s="42">
        <f>IFERROR(VLOOKUP(A153,man_institutions!A:D,3,0),0)</f>
        <v>29</v>
      </c>
      <c r="O153" s="42">
        <f>IFERROR(VLOOKUP(A153,eco_bus_institutions!A:D,4,0),0)</f>
        <v>2.17</v>
      </c>
      <c r="P153" s="42">
        <f>IFERROR(VLOOKUP(A153,eco_institutions!A:D,4,0),0)</f>
        <v>1.54</v>
      </c>
      <c r="Q153" s="42">
        <f>IFERROR(VLOOKUP(A153,fin_institutions!A:D,4,0),0)</f>
        <v>1.39</v>
      </c>
      <c r="R153" s="42">
        <f>IFERROR(VLOOKUP(A153,bus_institutions!A:D,4,0),0)</f>
        <v>5.48</v>
      </c>
      <c r="S153" s="42">
        <f>IFERROR(VLOOKUP(A153,man_institutions!A:D,4,0),0)</f>
        <v>6.32</v>
      </c>
      <c r="T153" s="42">
        <f t="shared" si="11"/>
        <v>0.755</v>
      </c>
      <c r="U153" s="42">
        <f t="shared" si="12"/>
        <v>0.71299999999999997</v>
      </c>
      <c r="V153" s="42">
        <f t="shared" si="12"/>
        <v>0.65700000000000003</v>
      </c>
      <c r="W153" s="42">
        <f t="shared" si="12"/>
        <v>0.96699999999999997</v>
      </c>
      <c r="X153" s="42">
        <f t="shared" si="12"/>
        <v>0.99199999999999999</v>
      </c>
      <c r="Y153" t="e">
        <f>VLOOKUP(A153,#REF!,11,0)</f>
        <v>#REF!</v>
      </c>
      <c r="Z153" t="e">
        <f>VLOOKUP(A153,#REF!,12,0)</f>
        <v>#REF!</v>
      </c>
      <c r="AA153" t="e">
        <f>VLOOKUP(A153,#REF!,13,0)</f>
        <v>#REF!</v>
      </c>
      <c r="AB153" t="e">
        <f>VLOOKUP(A153,#REF!,14,0)</f>
        <v>#REF!</v>
      </c>
      <c r="AC153">
        <v>1.63371</v>
      </c>
      <c r="AD153">
        <v>0.10932</v>
      </c>
    </row>
    <row r="154" spans="1:30" x14ac:dyDescent="0.25">
      <c r="A154" s="42" t="s">
        <v>870</v>
      </c>
      <c r="B154" s="42" t="s">
        <v>1597</v>
      </c>
      <c r="C154" s="42" t="s">
        <v>1219</v>
      </c>
      <c r="D154" s="42">
        <f>IFERROR(VLOOKUP(A154,'2020'!$A:$C,3,0),0)</f>
        <v>1</v>
      </c>
      <c r="E154" s="42">
        <f>IFERROR(VLOOKUP(A154,'2014-23'!$A:$E,3,0),0)</f>
        <v>9</v>
      </c>
      <c r="F154" s="42">
        <f>IFERROR(VLOOKUP(A154,'2020'!$A:$D,4,0),0)</f>
        <v>8</v>
      </c>
      <c r="G154" s="42">
        <f>IFERROR(VLOOKUP(A154,'2014-23'!$A:$D,4,0),0)</f>
        <v>76</v>
      </c>
      <c r="H154" s="42">
        <f t="shared" si="9"/>
        <v>0.111</v>
      </c>
      <c r="I154" s="42">
        <f t="shared" si="10"/>
        <v>0.105</v>
      </c>
      <c r="J154" s="42">
        <f>IFERROR(VLOOKUP(A154,eco_bus_institutions!A:D,3,0),"")</f>
        <v>99</v>
      </c>
      <c r="K154" s="42">
        <f>IFERROR(VLOOKUP(A154,eco_institutions!A:D,3,0),"")</f>
        <v>68</v>
      </c>
      <c r="L154" s="42">
        <f>IFERROR(VLOOKUP(A154,fin_institutions!A:D,3,0),"")</f>
        <v>11</v>
      </c>
      <c r="M154" s="42">
        <f>IFERROR(VLOOKUP(A154,bus_institutions!A:D,3,0),0)</f>
        <v>10</v>
      </c>
      <c r="N154" s="42">
        <f>IFERROR(VLOOKUP(A154,man_institutions!A:D,3,0),0)</f>
        <v>24</v>
      </c>
      <c r="O154" s="42">
        <f>IFERROR(VLOOKUP(A154,eco_bus_institutions!A:D,4,0),0)</f>
        <v>2.16</v>
      </c>
      <c r="P154" s="42">
        <f>IFERROR(VLOOKUP(A154,eco_institutions!A:D,4,0),0)</f>
        <v>1.36</v>
      </c>
      <c r="Q154" s="42">
        <f>IFERROR(VLOOKUP(A154,fin_institutions!A:D,4,0),0)</f>
        <v>4.53</v>
      </c>
      <c r="R154" s="42">
        <f>IFERROR(VLOOKUP(A154,bus_institutions!A:D,4,0),0)</f>
        <v>3.31</v>
      </c>
      <c r="S154" s="42">
        <f>IFERROR(VLOOKUP(A154,man_institutions!A:D,4,0),0)</f>
        <v>3.78</v>
      </c>
      <c r="T154" s="42">
        <f t="shared" si="11"/>
        <v>0.75</v>
      </c>
      <c r="U154" s="42">
        <f t="shared" si="12"/>
        <v>0.64300000000000002</v>
      </c>
      <c r="V154" s="42">
        <f t="shared" si="12"/>
        <v>0.96799999999999997</v>
      </c>
      <c r="W154" s="42">
        <f t="shared" si="12"/>
        <v>0.83199999999999996</v>
      </c>
      <c r="X154" s="42">
        <f t="shared" si="12"/>
        <v>0.92300000000000004</v>
      </c>
      <c r="Y154" t="e">
        <f>VLOOKUP(A154,#REF!,11,0)</f>
        <v>#REF!</v>
      </c>
      <c r="Z154" t="e">
        <f>VLOOKUP(A154,#REF!,12,0)</f>
        <v>#REF!</v>
      </c>
      <c r="AA154" t="e">
        <f>VLOOKUP(A154,#REF!,13,0)</f>
        <v>#REF!</v>
      </c>
      <c r="AB154" t="e">
        <f>VLOOKUP(A154,#REF!,14,0)</f>
        <v>#REF!</v>
      </c>
      <c r="AC154">
        <v>0.90846000000000005</v>
      </c>
      <c r="AD154">
        <v>0.80266999999999999</v>
      </c>
    </row>
    <row r="155" spans="1:30" x14ac:dyDescent="0.25">
      <c r="A155" s="42" t="s">
        <v>702</v>
      </c>
      <c r="B155" s="42" t="s">
        <v>1851</v>
      </c>
      <c r="C155" s="42" t="s">
        <v>1222</v>
      </c>
      <c r="D155" s="42">
        <f>IFERROR(VLOOKUP(A155,'2020'!$A:$C,3,0),0)</f>
        <v>2</v>
      </c>
      <c r="E155" s="42">
        <f>IFERROR(VLOOKUP(A155,'2014-23'!$A:$E,3,0),0)</f>
        <v>16</v>
      </c>
      <c r="F155" s="42">
        <f>IFERROR(VLOOKUP(A155,'2020'!$A:$D,4,0),0)</f>
        <v>12</v>
      </c>
      <c r="G155" s="42">
        <f>IFERROR(VLOOKUP(A155,'2014-23'!$A:$D,4,0),0)</f>
        <v>109</v>
      </c>
      <c r="H155" s="42">
        <f t="shared" si="9"/>
        <v>0.125</v>
      </c>
      <c r="I155" s="42">
        <f t="shared" si="10"/>
        <v>0.11</v>
      </c>
      <c r="J155" s="42">
        <f>IFERROR(VLOOKUP(A155,eco_bus_institutions!A:D,3,0),"")</f>
        <v>76</v>
      </c>
      <c r="K155" s="42">
        <f>IFERROR(VLOOKUP(A155,eco_institutions!A:D,3,0),"")</f>
        <v>12</v>
      </c>
      <c r="L155" s="42">
        <f>IFERROR(VLOOKUP(A155,fin_institutions!A:D,3,0),"")</f>
        <v>13</v>
      </c>
      <c r="M155" s="42">
        <f>IFERROR(VLOOKUP(A155,bus_institutions!A:D,3,0),0)</f>
        <v>47</v>
      </c>
      <c r="N155" s="42">
        <f>IFERROR(VLOOKUP(A155,man_institutions!A:D,3,0),0)</f>
        <v>38</v>
      </c>
      <c r="O155" s="42">
        <f>IFERROR(VLOOKUP(A155,eco_bus_institutions!A:D,4,0),0)</f>
        <v>2.16</v>
      </c>
      <c r="P155" s="42">
        <f>IFERROR(VLOOKUP(A155,eco_institutions!A:D,4,0),0)</f>
        <v>1.3</v>
      </c>
      <c r="Q155" s="42">
        <f>IFERROR(VLOOKUP(A155,fin_institutions!A:D,4,0),0)</f>
        <v>1.55</v>
      </c>
      <c r="R155" s="42">
        <f>IFERROR(VLOOKUP(A155,bus_institutions!A:D,4,0),0)</f>
        <v>2.5</v>
      </c>
      <c r="S155" s="42">
        <f>IFERROR(VLOOKUP(A155,man_institutions!A:D,4,0),0)</f>
        <v>2.36</v>
      </c>
      <c r="T155" s="42">
        <f t="shared" si="11"/>
        <v>0.75</v>
      </c>
      <c r="U155" s="42">
        <f t="shared" si="12"/>
        <v>0.60799999999999998</v>
      </c>
      <c r="V155" s="42">
        <f t="shared" si="12"/>
        <v>0.71499999999999997</v>
      </c>
      <c r="W155" s="42">
        <f t="shared" si="12"/>
        <v>0.71199999999999997</v>
      </c>
      <c r="X155" s="42">
        <f t="shared" si="12"/>
        <v>0.75800000000000001</v>
      </c>
      <c r="Y155" t="e">
        <f>VLOOKUP(A155,#REF!,11,0)</f>
        <v>#REF!</v>
      </c>
      <c r="Z155" t="e">
        <f>VLOOKUP(A155,#REF!,12,0)</f>
        <v>#REF!</v>
      </c>
      <c r="AA155" t="e">
        <f>VLOOKUP(A155,#REF!,13,0)</f>
        <v>#REF!</v>
      </c>
      <c r="AB155" t="e">
        <f>VLOOKUP(A155,#REF!,14,0)</f>
        <v>#REF!</v>
      </c>
      <c r="AC155">
        <v>0.83643000000000001</v>
      </c>
      <c r="AD155">
        <v>6.3329999999999997E-2</v>
      </c>
    </row>
    <row r="156" spans="1:30" x14ac:dyDescent="0.25">
      <c r="A156" s="42" t="s">
        <v>761</v>
      </c>
      <c r="B156" s="42" t="s">
        <v>1918</v>
      </c>
      <c r="C156" s="42" t="s">
        <v>1219</v>
      </c>
      <c r="D156" s="42">
        <f>IFERROR(VLOOKUP(A156,'2020'!$A:$C,3,0),0)</f>
        <v>2</v>
      </c>
      <c r="E156" s="42">
        <f>IFERROR(VLOOKUP(A156,'2014-23'!$A:$E,3,0),0)</f>
        <v>12</v>
      </c>
      <c r="F156" s="42">
        <f>IFERROR(VLOOKUP(A156,'2020'!$A:$D,4,0),0)</f>
        <v>15</v>
      </c>
      <c r="G156" s="42">
        <f>IFERROR(VLOOKUP(A156,'2014-23'!$A:$D,4,0),0)</f>
        <v>106</v>
      </c>
      <c r="H156" s="42">
        <f t="shared" si="9"/>
        <v>0.16700000000000001</v>
      </c>
      <c r="I156" s="42">
        <f t="shared" si="10"/>
        <v>0.14199999999999999</v>
      </c>
      <c r="J156" s="42">
        <f>IFERROR(VLOOKUP(A156,eco_bus_institutions!A:D,3,0),"")</f>
        <v>99</v>
      </c>
      <c r="K156" s="42">
        <f>IFERROR(VLOOKUP(A156,eco_institutions!A:D,3,0),"")</f>
        <v>40</v>
      </c>
      <c r="L156" s="42">
        <f>IFERROR(VLOOKUP(A156,fin_institutions!A:D,3,0),"")</f>
        <v>13</v>
      </c>
      <c r="M156" s="42">
        <f>IFERROR(VLOOKUP(A156,bus_institutions!A:D,3,0),0)</f>
        <v>27</v>
      </c>
      <c r="N156" s="42">
        <f>IFERROR(VLOOKUP(A156,man_institutions!A:D,3,0),0)</f>
        <v>47</v>
      </c>
      <c r="O156" s="42">
        <f>IFERROR(VLOOKUP(A156,eco_bus_institutions!A:D,4,0),0)</f>
        <v>2.16</v>
      </c>
      <c r="P156" s="42">
        <f>IFERROR(VLOOKUP(A156,eco_institutions!A:D,4,0),0)</f>
        <v>1.87</v>
      </c>
      <c r="Q156" s="42">
        <f>IFERROR(VLOOKUP(A156,fin_institutions!A:D,4,0),0)</f>
        <v>1.48</v>
      </c>
      <c r="R156" s="42">
        <f>IFERROR(VLOOKUP(A156,bus_institutions!A:D,4,0),0)</f>
        <v>2.78</v>
      </c>
      <c r="S156" s="42">
        <f>IFERROR(VLOOKUP(A156,man_institutions!A:D,4,0),0)</f>
        <v>2.41</v>
      </c>
      <c r="T156" s="42">
        <f t="shared" si="11"/>
        <v>0.75</v>
      </c>
      <c r="U156" s="42">
        <f t="shared" si="12"/>
        <v>0.80300000000000005</v>
      </c>
      <c r="V156" s="42">
        <f t="shared" si="12"/>
        <v>0.69199999999999995</v>
      </c>
      <c r="W156" s="42">
        <f t="shared" si="12"/>
        <v>0.76700000000000002</v>
      </c>
      <c r="X156" s="42">
        <f t="shared" si="12"/>
        <v>0.77</v>
      </c>
      <c r="Y156" t="e">
        <f>VLOOKUP(A156,#REF!,11,0)</f>
        <v>#REF!</v>
      </c>
      <c r="Z156" t="e">
        <f>VLOOKUP(A156,#REF!,12,0)</f>
        <v>#REF!</v>
      </c>
      <c r="AA156" t="e">
        <f>VLOOKUP(A156,#REF!,13,0)</f>
        <v>#REF!</v>
      </c>
      <c r="AB156" t="e">
        <f>VLOOKUP(A156,#REF!,14,0)</f>
        <v>#REF!</v>
      </c>
      <c r="AC156">
        <v>0.4209</v>
      </c>
      <c r="AD156">
        <v>0.84362999999999999</v>
      </c>
    </row>
    <row r="157" spans="1:30" x14ac:dyDescent="0.25">
      <c r="A157" s="42" t="s">
        <v>764</v>
      </c>
      <c r="B157" s="42" t="s">
        <v>1573</v>
      </c>
      <c r="C157" s="42" t="s">
        <v>1219</v>
      </c>
      <c r="D157" s="42">
        <f>IFERROR(VLOOKUP(A157,'2020'!$A:$C,3,0),0)</f>
        <v>3</v>
      </c>
      <c r="E157" s="42">
        <f>IFERROR(VLOOKUP(A157,'2014-23'!$A:$E,3,0),0)</f>
        <v>16</v>
      </c>
      <c r="F157" s="42">
        <f>IFERROR(VLOOKUP(A157,'2020'!$A:$D,4,0),0)</f>
        <v>21</v>
      </c>
      <c r="G157" s="42">
        <f>IFERROR(VLOOKUP(A157,'2014-23'!$A:$D,4,0),0)</f>
        <v>147</v>
      </c>
      <c r="H157" s="42">
        <f t="shared" si="9"/>
        <v>0.188</v>
      </c>
      <c r="I157" s="42">
        <f t="shared" si="10"/>
        <v>0.14299999999999999</v>
      </c>
      <c r="J157" s="42">
        <f>IFERROR(VLOOKUP(A157,eco_bus_institutions!A:D,3,0),"")</f>
        <v>139</v>
      </c>
      <c r="K157" s="42">
        <f>IFERROR(VLOOKUP(A157,eco_institutions!A:D,3,0),"")</f>
        <v>68</v>
      </c>
      <c r="L157" s="42">
        <f>IFERROR(VLOOKUP(A157,fin_institutions!A:D,3,0),"")</f>
        <v>28</v>
      </c>
      <c r="M157" s="42">
        <f>IFERROR(VLOOKUP(A157,bus_institutions!A:D,3,0),0)</f>
        <v>31</v>
      </c>
      <c r="N157" s="42">
        <f>IFERROR(VLOOKUP(A157,man_institutions!A:D,3,0),0)</f>
        <v>42</v>
      </c>
      <c r="O157" s="42">
        <f>IFERROR(VLOOKUP(A157,eco_bus_institutions!A:D,4,0),0)</f>
        <v>2.15</v>
      </c>
      <c r="P157" s="42">
        <f>IFERROR(VLOOKUP(A157,eco_institutions!A:D,4,0),0)</f>
        <v>1.36</v>
      </c>
      <c r="Q157" s="42">
        <f>IFERROR(VLOOKUP(A157,fin_institutions!A:D,4,0),0)</f>
        <v>3.22</v>
      </c>
      <c r="R157" s="42">
        <f>IFERROR(VLOOKUP(A157,bus_institutions!A:D,4,0),0)</f>
        <v>3.76</v>
      </c>
      <c r="S157" s="42">
        <f>IFERROR(VLOOKUP(A157,man_institutions!A:D,4,0),0)</f>
        <v>2.86</v>
      </c>
      <c r="T157" s="42">
        <f t="shared" si="11"/>
        <v>0.745</v>
      </c>
      <c r="U157" s="42">
        <f t="shared" si="12"/>
        <v>0.64300000000000002</v>
      </c>
      <c r="V157" s="42">
        <f t="shared" si="12"/>
        <v>0.90800000000000003</v>
      </c>
      <c r="W157" s="42">
        <f t="shared" si="12"/>
        <v>0.873</v>
      </c>
      <c r="X157" s="42">
        <f t="shared" si="12"/>
        <v>0.85</v>
      </c>
      <c r="Y157" t="e">
        <f>VLOOKUP(A157,#REF!,11,0)</f>
        <v>#REF!</v>
      </c>
      <c r="Z157" t="e">
        <f>VLOOKUP(A157,#REF!,12,0)</f>
        <v>#REF!</v>
      </c>
      <c r="AA157" t="e">
        <f>VLOOKUP(A157,#REF!,13,0)</f>
        <v>#REF!</v>
      </c>
      <c r="AB157" t="e">
        <f>VLOOKUP(A157,#REF!,14,0)</f>
        <v>#REF!</v>
      </c>
      <c r="AC157">
        <v>1.1952400000000001</v>
      </c>
      <c r="AD157">
        <v>0.78847</v>
      </c>
    </row>
    <row r="158" spans="1:30" x14ac:dyDescent="0.25">
      <c r="A158" s="42" t="s">
        <v>692</v>
      </c>
      <c r="B158" s="42" t="s">
        <v>1344</v>
      </c>
      <c r="C158" s="42" t="s">
        <v>1273</v>
      </c>
      <c r="D158" s="42">
        <f>IFERROR(VLOOKUP(A158,'2020'!$A:$C,3,0),0)</f>
        <v>1</v>
      </c>
      <c r="E158" s="42">
        <f>IFERROR(VLOOKUP(A158,'2014-23'!$A:$E,3,0),0)</f>
        <v>9</v>
      </c>
      <c r="F158" s="42">
        <f>IFERROR(VLOOKUP(A158,'2020'!$A:$D,4,0),0)</f>
        <v>19</v>
      </c>
      <c r="G158" s="42">
        <f>IFERROR(VLOOKUP(A158,'2014-23'!$A:$D,4,0),0)</f>
        <v>110</v>
      </c>
      <c r="H158" s="42">
        <f t="shared" si="9"/>
        <v>0.111</v>
      </c>
      <c r="I158" s="42">
        <f t="shared" si="10"/>
        <v>0.17299999999999999</v>
      </c>
      <c r="J158" s="42">
        <f>IFERROR(VLOOKUP(A158,eco_bus_institutions!A:D,3,0),"")</f>
        <v>76</v>
      </c>
      <c r="K158" s="42">
        <f>IFERROR(VLOOKUP(A158,eco_institutions!A:D,3,0),"")</f>
        <v>18</v>
      </c>
      <c r="L158" s="42">
        <f>IFERROR(VLOOKUP(A158,fin_institutions!A:D,3,0),"")</f>
        <v>13</v>
      </c>
      <c r="M158" s="42">
        <f>IFERROR(VLOOKUP(A158,bus_institutions!A:D,3,0),0)</f>
        <v>37</v>
      </c>
      <c r="N158" s="42">
        <f>IFERROR(VLOOKUP(A158,man_institutions!A:D,3,0),0)</f>
        <v>38</v>
      </c>
      <c r="O158" s="42">
        <f>IFERROR(VLOOKUP(A158,eco_bus_institutions!A:D,4,0),0)</f>
        <v>2.15</v>
      </c>
      <c r="P158" s="42">
        <f>IFERROR(VLOOKUP(A158,eco_institutions!A:D,4,0),0)</f>
        <v>1.04</v>
      </c>
      <c r="Q158" s="42">
        <f>IFERROR(VLOOKUP(A158,fin_institutions!A:D,4,0),0)</f>
        <v>1.67</v>
      </c>
      <c r="R158" s="42">
        <f>IFERROR(VLOOKUP(A158,bus_institutions!A:D,4,0),0)</f>
        <v>2.62</v>
      </c>
      <c r="S158" s="42">
        <f>IFERROR(VLOOKUP(A158,man_institutions!A:D,4,0),0)</f>
        <v>2.62</v>
      </c>
      <c r="T158" s="42">
        <f t="shared" si="11"/>
        <v>0.745</v>
      </c>
      <c r="U158" s="42">
        <f t="shared" si="12"/>
        <v>0.20300000000000001</v>
      </c>
      <c r="V158" s="42">
        <f t="shared" si="12"/>
        <v>0.748</v>
      </c>
      <c r="W158" s="42">
        <f t="shared" si="12"/>
        <v>0.73699999999999999</v>
      </c>
      <c r="X158" s="42">
        <f t="shared" si="12"/>
        <v>0.80800000000000005</v>
      </c>
      <c r="Y158" t="e">
        <f>VLOOKUP(A158,#REF!,11,0)</f>
        <v>#REF!</v>
      </c>
      <c r="Z158" t="e">
        <f>VLOOKUP(A158,#REF!,12,0)</f>
        <v>#REF!</v>
      </c>
      <c r="AA158" t="e">
        <f>VLOOKUP(A158,#REF!,13,0)</f>
        <v>#REF!</v>
      </c>
      <c r="AB158" t="e">
        <f>VLOOKUP(A158,#REF!,14,0)</f>
        <v>#REF!</v>
      </c>
      <c r="AC158">
        <v>1.0146299999999999</v>
      </c>
      <c r="AD158">
        <v>-0.32489000000000001</v>
      </c>
    </row>
    <row r="159" spans="1:30" x14ac:dyDescent="0.25">
      <c r="A159" s="42" t="s">
        <v>734</v>
      </c>
      <c r="B159" s="42" t="s">
        <v>1539</v>
      </c>
      <c r="C159" s="42" t="s">
        <v>1218</v>
      </c>
      <c r="D159" s="42">
        <f>IFERROR(VLOOKUP(A159,'2020'!$A:$C,3,0),0)</f>
        <v>2</v>
      </c>
      <c r="E159" s="42">
        <f>IFERROR(VLOOKUP(A159,'2014-23'!$A:$E,3,0),0)</f>
        <v>12</v>
      </c>
      <c r="F159" s="42">
        <f>IFERROR(VLOOKUP(A159,'2020'!$A:$D,4,0),0)</f>
        <v>21</v>
      </c>
      <c r="G159" s="42">
        <f>IFERROR(VLOOKUP(A159,'2014-23'!$A:$D,4,0),0)</f>
        <v>136</v>
      </c>
      <c r="H159" s="42">
        <f t="shared" si="9"/>
        <v>0.16700000000000001</v>
      </c>
      <c r="I159" s="42">
        <f t="shared" si="10"/>
        <v>0.154</v>
      </c>
      <c r="J159" s="42">
        <f>IFERROR(VLOOKUP(A159,eco_bus_institutions!A:D,3,0),"")</f>
        <v>131</v>
      </c>
      <c r="K159" s="42">
        <f>IFERROR(VLOOKUP(A159,eco_institutions!A:D,3,0),"")</f>
        <v>40</v>
      </c>
      <c r="L159" s="42">
        <f>IFERROR(VLOOKUP(A159,fin_institutions!A:D,3,0),"")</f>
        <v>29</v>
      </c>
      <c r="M159" s="42">
        <f>IFERROR(VLOOKUP(A159,bus_institutions!A:D,3,0),0)</f>
        <v>55</v>
      </c>
      <c r="N159" s="42">
        <f>IFERROR(VLOOKUP(A159,man_institutions!A:D,3,0),0)</f>
        <v>60</v>
      </c>
      <c r="O159" s="42">
        <f>IFERROR(VLOOKUP(A159,eco_bus_institutions!A:D,4,0),0)</f>
        <v>2.14</v>
      </c>
      <c r="P159" s="42">
        <f>IFERROR(VLOOKUP(A159,eco_institutions!A:D,4,0),0)</f>
        <v>1.08</v>
      </c>
      <c r="Q159" s="42">
        <f>IFERROR(VLOOKUP(A159,fin_institutions!A:D,4,0),0)</f>
        <v>1.17</v>
      </c>
      <c r="R159" s="42">
        <f>IFERROR(VLOOKUP(A159,bus_institutions!A:D,4,0),0)</f>
        <v>3.06</v>
      </c>
      <c r="S159" s="42">
        <f>IFERROR(VLOOKUP(A159,man_institutions!A:D,4,0),0)</f>
        <v>2.77</v>
      </c>
      <c r="T159" s="42">
        <f t="shared" si="11"/>
        <v>0.74199999999999999</v>
      </c>
      <c r="U159" s="42">
        <f t="shared" si="12"/>
        <v>0.32300000000000001</v>
      </c>
      <c r="V159" s="42">
        <f t="shared" si="12"/>
        <v>0.49299999999999999</v>
      </c>
      <c r="W159" s="42">
        <f t="shared" si="12"/>
        <v>0.8</v>
      </c>
      <c r="X159" s="42">
        <f t="shared" si="12"/>
        <v>0.83799999999999997</v>
      </c>
      <c r="Y159" t="e">
        <f>VLOOKUP(A159,#REF!,11,0)</f>
        <v>#REF!</v>
      </c>
      <c r="Z159" t="e">
        <f>VLOOKUP(A159,#REF!,12,0)</f>
        <v>#REF!</v>
      </c>
      <c r="AA159" t="e">
        <f>VLOOKUP(A159,#REF!,13,0)</f>
        <v>#REF!</v>
      </c>
      <c r="AB159" t="e">
        <f>VLOOKUP(A159,#REF!,14,0)</f>
        <v>#REF!</v>
      </c>
      <c r="AC159">
        <v>1.28478</v>
      </c>
      <c r="AD159">
        <v>-0.77302999999999999</v>
      </c>
    </row>
    <row r="160" spans="1:30" x14ac:dyDescent="0.25">
      <c r="A160" s="42" t="s">
        <v>753</v>
      </c>
      <c r="B160" s="42" t="s">
        <v>1618</v>
      </c>
      <c r="C160" s="42" t="s">
        <v>1219</v>
      </c>
      <c r="D160" s="42">
        <f>IFERROR(VLOOKUP(A160,'2020'!$A:$C,3,0),0)</f>
        <v>0</v>
      </c>
      <c r="E160" s="42">
        <f>IFERROR(VLOOKUP(A160,'2014-23'!$A:$E,3,0),0)</f>
        <v>13</v>
      </c>
      <c r="F160" s="42">
        <f>IFERROR(VLOOKUP(A160,'2020'!$A:$D,4,0),0)</f>
        <v>10</v>
      </c>
      <c r="G160" s="42">
        <f>IFERROR(VLOOKUP(A160,'2014-23'!$A:$D,4,0),0)</f>
        <v>120</v>
      </c>
      <c r="H160" s="42">
        <f t="shared" si="9"/>
        <v>0</v>
      </c>
      <c r="I160" s="42">
        <f t="shared" si="10"/>
        <v>8.3000000000000004E-2</v>
      </c>
      <c r="J160" s="42">
        <f>IFERROR(VLOOKUP(A160,eco_bus_institutions!A:D,3,0),"")</f>
        <v>87</v>
      </c>
      <c r="K160" s="42">
        <f>IFERROR(VLOOKUP(A160,eco_institutions!A:D,3,0),"")</f>
        <v>30</v>
      </c>
      <c r="L160" s="42">
        <f>IFERROR(VLOOKUP(A160,fin_institutions!A:D,3,0),"")</f>
        <v>25</v>
      </c>
      <c r="M160" s="42">
        <f>IFERROR(VLOOKUP(A160,bus_institutions!A:D,3,0),0)</f>
        <v>34</v>
      </c>
      <c r="N160" s="42">
        <f>IFERROR(VLOOKUP(A160,man_institutions!A:D,3,0),0)</f>
        <v>35</v>
      </c>
      <c r="O160" s="42">
        <f>IFERROR(VLOOKUP(A160,eco_bus_institutions!A:D,4,0),0)</f>
        <v>2.13</v>
      </c>
      <c r="P160" s="42">
        <f>IFERROR(VLOOKUP(A160,eco_institutions!A:D,4,0),0)</f>
        <v>1.4</v>
      </c>
      <c r="Q160" s="42">
        <f>IFERROR(VLOOKUP(A160,fin_institutions!A:D,4,0),0)</f>
        <v>1.84</v>
      </c>
      <c r="R160" s="42">
        <f>IFERROR(VLOOKUP(A160,bus_institutions!A:D,4,0),0)</f>
        <v>2.75</v>
      </c>
      <c r="S160" s="42">
        <f>IFERROR(VLOOKUP(A160,man_institutions!A:D,4,0),0)</f>
        <v>2.33</v>
      </c>
      <c r="T160" s="42">
        <f t="shared" si="11"/>
        <v>0.74</v>
      </c>
      <c r="U160" s="42">
        <f t="shared" si="12"/>
        <v>0.65500000000000003</v>
      </c>
      <c r="V160" s="42">
        <f t="shared" si="12"/>
        <v>0.78300000000000003</v>
      </c>
      <c r="W160" s="42">
        <f t="shared" si="12"/>
        <v>0.76500000000000001</v>
      </c>
      <c r="X160" s="42">
        <f t="shared" si="12"/>
        <v>0.748</v>
      </c>
      <c r="Y160" t="e">
        <f>VLOOKUP(A160,#REF!,11,0)</f>
        <v>#REF!</v>
      </c>
      <c r="Z160" t="e">
        <f>VLOOKUP(A160,#REF!,12,0)</f>
        <v>#REF!</v>
      </c>
      <c r="AA160" t="e">
        <f>VLOOKUP(A160,#REF!,13,0)</f>
        <v>#REF!</v>
      </c>
      <c r="AB160" t="e">
        <f>VLOOKUP(A160,#REF!,14,0)</f>
        <v>#REF!</v>
      </c>
      <c r="AC160">
        <v>0.53208</v>
      </c>
      <c r="AD160">
        <v>0.73407</v>
      </c>
    </row>
    <row r="161" spans="1:30" x14ac:dyDescent="0.25">
      <c r="A161" s="42" t="s">
        <v>698</v>
      </c>
      <c r="B161" s="42" t="s">
        <v>1939</v>
      </c>
      <c r="C161" s="42" t="s">
        <v>1232</v>
      </c>
      <c r="D161" s="42">
        <f>IFERROR(VLOOKUP(A161,'2020'!$A:$C,3,0),0)</f>
        <v>0</v>
      </c>
      <c r="E161" s="42">
        <f>IFERROR(VLOOKUP(A161,'2014-23'!$A:$E,3,0),0)</f>
        <v>13</v>
      </c>
      <c r="F161" s="42">
        <f>IFERROR(VLOOKUP(A161,'2020'!$A:$D,4,0),0)</f>
        <v>8</v>
      </c>
      <c r="G161" s="42">
        <f>IFERROR(VLOOKUP(A161,'2014-23'!$A:$D,4,0),0)</f>
        <v>52</v>
      </c>
      <c r="H161" s="42">
        <f t="shared" si="9"/>
        <v>0</v>
      </c>
      <c r="I161" s="42">
        <f t="shared" si="10"/>
        <v>0.154</v>
      </c>
      <c r="J161" s="42">
        <f>IFERROR(VLOOKUP(A161,eco_bus_institutions!A:D,3,0),"")</f>
        <v>42</v>
      </c>
      <c r="K161" s="42">
        <f>IFERROR(VLOOKUP(A161,eco_institutions!A:D,3,0),"")</f>
        <v>30</v>
      </c>
      <c r="L161" s="42">
        <f>IFERROR(VLOOKUP(A161,fin_institutions!A:D,3,0),"")</f>
        <v>14</v>
      </c>
      <c r="M161" s="42">
        <f>IFERROR(VLOOKUP(A161,bus_institutions!A:D,3,0),0)</f>
        <v>4</v>
      </c>
      <c r="N161" s="42">
        <f>IFERROR(VLOOKUP(A161,man_institutions!A:D,3,0),0)</f>
        <v>5</v>
      </c>
      <c r="O161" s="42">
        <f>IFERROR(VLOOKUP(A161,eco_bus_institutions!A:D,4,0),0)</f>
        <v>2.13</v>
      </c>
      <c r="P161" s="42">
        <f>IFERROR(VLOOKUP(A161,eco_institutions!A:D,4,0),0)</f>
        <v>1.71</v>
      </c>
      <c r="Q161" s="42">
        <f>IFERROR(VLOOKUP(A161,fin_institutions!A:D,4,0),0)</f>
        <v>2.39</v>
      </c>
      <c r="R161" s="42">
        <f>IFERROR(VLOOKUP(A161,bus_institutions!A:D,4,0),0)</f>
        <v>2.14</v>
      </c>
      <c r="S161" s="42">
        <f>IFERROR(VLOOKUP(A161,man_institutions!A:D,4,0),0)</f>
        <v>1.35</v>
      </c>
      <c r="T161" s="42">
        <f t="shared" si="11"/>
        <v>0.74</v>
      </c>
      <c r="U161" s="42">
        <f t="shared" si="12"/>
        <v>0.76</v>
      </c>
      <c r="V161" s="42">
        <f t="shared" si="12"/>
        <v>0.84799999999999998</v>
      </c>
      <c r="W161" s="42">
        <f t="shared" si="12"/>
        <v>0.61499999999999999</v>
      </c>
      <c r="X161" s="42">
        <f t="shared" si="12"/>
        <v>0.36699999999999999</v>
      </c>
      <c r="Y161" t="e">
        <f>VLOOKUP(A161,#REF!,11,0)</f>
        <v>#REF!</v>
      </c>
      <c r="Z161" t="e">
        <f>VLOOKUP(A161,#REF!,12,0)</f>
        <v>#REF!</v>
      </c>
      <c r="AA161" t="e">
        <f>VLOOKUP(A161,#REF!,13,0)</f>
        <v>#REF!</v>
      </c>
      <c r="AB161" t="e">
        <f>VLOOKUP(A161,#REF!,14,0)</f>
        <v>#REF!</v>
      </c>
      <c r="AC161">
        <v>-0.29848999999999998</v>
      </c>
      <c r="AD161">
        <v>1.5380199999999999</v>
      </c>
    </row>
    <row r="162" spans="1:30" x14ac:dyDescent="0.25">
      <c r="A162" s="42" t="s">
        <v>1012</v>
      </c>
      <c r="B162" s="42" t="s">
        <v>1522</v>
      </c>
      <c r="C162" s="42" t="s">
        <v>1244</v>
      </c>
      <c r="D162" s="42">
        <f>IFERROR(VLOOKUP(A162,'2020'!$A:$C,3,0),0)</f>
        <v>0</v>
      </c>
      <c r="E162" s="42">
        <f>IFERROR(VLOOKUP(A162,'2014-23'!$A:$E,3,0),0)</f>
        <v>3</v>
      </c>
      <c r="F162" s="42">
        <f>IFERROR(VLOOKUP(A162,'2020'!$A:$D,4,0),0)</f>
        <v>1</v>
      </c>
      <c r="G162" s="42">
        <f>IFERROR(VLOOKUP(A162,'2014-23'!$A:$D,4,0),0)</f>
        <v>32</v>
      </c>
      <c r="H162" s="42">
        <f t="shared" si="9"/>
        <v>0</v>
      </c>
      <c r="I162" s="42">
        <f t="shared" si="10"/>
        <v>3.1E-2</v>
      </c>
      <c r="J162" s="42">
        <f>IFERROR(VLOOKUP(A162,eco_bus_institutions!A:D,3,0),"")</f>
        <v>55</v>
      </c>
      <c r="K162" s="42">
        <f>IFERROR(VLOOKUP(A162,eco_institutions!A:D,3,0),"")</f>
        <v>38</v>
      </c>
      <c r="L162" s="42">
        <f>IFERROR(VLOOKUP(A162,fin_institutions!A:D,3,0),"")</f>
        <v>10</v>
      </c>
      <c r="M162" s="42">
        <f>IFERROR(VLOOKUP(A162,bus_institutions!A:D,3,0),0)</f>
        <v>3</v>
      </c>
      <c r="N162" s="42">
        <f>IFERROR(VLOOKUP(A162,man_institutions!A:D,3,0),0)</f>
        <v>11</v>
      </c>
      <c r="O162" s="42">
        <f>IFERROR(VLOOKUP(A162,eco_bus_institutions!A:D,4,0),0)</f>
        <v>2.12</v>
      </c>
      <c r="P162" s="42">
        <f>IFERROR(VLOOKUP(A162,eco_institutions!A:D,4,0),0)</f>
        <v>2.27</v>
      </c>
      <c r="Q162" s="42">
        <f>IFERROR(VLOOKUP(A162,fin_institutions!A:D,4,0),0)</f>
        <v>1.99</v>
      </c>
      <c r="R162" s="42">
        <f>IFERROR(VLOOKUP(A162,bus_institutions!A:D,4,0),0)</f>
        <v>1.07</v>
      </c>
      <c r="S162" s="42">
        <f>IFERROR(VLOOKUP(A162,man_institutions!A:D,4,0),0)</f>
        <v>1.66</v>
      </c>
      <c r="T162" s="42">
        <f t="shared" si="11"/>
        <v>0.73699999999999999</v>
      </c>
      <c r="U162" s="42">
        <f t="shared" si="12"/>
        <v>0.86699999999999999</v>
      </c>
      <c r="V162" s="42">
        <f t="shared" si="12"/>
        <v>0.81299999999999994</v>
      </c>
      <c r="W162" s="42">
        <f t="shared" si="12"/>
        <v>0.08</v>
      </c>
      <c r="X162" s="42">
        <f t="shared" si="12"/>
        <v>0.57199999999999995</v>
      </c>
      <c r="Y162" t="e">
        <f>VLOOKUP(A162,#REF!,11,0)</f>
        <v>#REF!</v>
      </c>
      <c r="Z162" t="e">
        <f>VLOOKUP(A162,#REF!,12,0)</f>
        <v>#REF!</v>
      </c>
      <c r="AA162" t="e">
        <f>VLOOKUP(A162,#REF!,13,0)</f>
        <v>#REF!</v>
      </c>
      <c r="AB162" t="e">
        <f>VLOOKUP(A162,#REF!,14,0)</f>
        <v>#REF!</v>
      </c>
      <c r="AC162">
        <v>-2.09863</v>
      </c>
      <c r="AD162">
        <v>1.70739</v>
      </c>
    </row>
    <row r="163" spans="1:30" x14ac:dyDescent="0.25">
      <c r="A163" s="42" t="s">
        <v>781</v>
      </c>
      <c r="B163" s="42" t="s">
        <v>1529</v>
      </c>
      <c r="C163" s="42" t="s">
        <v>1239</v>
      </c>
      <c r="D163" s="42">
        <f>IFERROR(VLOOKUP(A163,'2020'!$A:$C,3,0),0)</f>
        <v>3</v>
      </c>
      <c r="E163" s="42">
        <f>IFERROR(VLOOKUP(A163,'2014-23'!$A:$E,3,0),0)</f>
        <v>12</v>
      </c>
      <c r="F163" s="42">
        <f>IFERROR(VLOOKUP(A163,'2020'!$A:$D,4,0),0)</f>
        <v>24</v>
      </c>
      <c r="G163" s="42">
        <f>IFERROR(VLOOKUP(A163,'2014-23'!$A:$D,4,0),0)</f>
        <v>194</v>
      </c>
      <c r="H163" s="42">
        <f t="shared" si="9"/>
        <v>0.25</v>
      </c>
      <c r="I163" s="42">
        <f t="shared" si="10"/>
        <v>0.124</v>
      </c>
      <c r="J163" s="42">
        <f>IFERROR(VLOOKUP(A163,eco_bus_institutions!A:D,3,0),"")</f>
        <v>261</v>
      </c>
      <c r="K163" s="42">
        <f>IFERROR(VLOOKUP(A163,eco_institutions!A:D,3,0),"")</f>
        <v>136</v>
      </c>
      <c r="L163" s="42">
        <f>IFERROR(VLOOKUP(A163,fin_institutions!A:D,3,0),"")</f>
        <v>40</v>
      </c>
      <c r="M163" s="42">
        <f>IFERROR(VLOOKUP(A163,bus_institutions!A:D,3,0),0)</f>
        <v>57</v>
      </c>
      <c r="N163" s="42">
        <f>IFERROR(VLOOKUP(A163,man_institutions!A:D,3,0),0)</f>
        <v>73</v>
      </c>
      <c r="O163" s="42">
        <f>IFERROR(VLOOKUP(A163,eco_bus_institutions!A:D,4,0),0)</f>
        <v>2.12</v>
      </c>
      <c r="P163" s="42">
        <f>IFERROR(VLOOKUP(A163,eco_institutions!A:D,4,0),0)</f>
        <v>1.32</v>
      </c>
      <c r="Q163" s="42">
        <f>IFERROR(VLOOKUP(A163,fin_institutions!A:D,4,0),0)</f>
        <v>1.85</v>
      </c>
      <c r="R163" s="42">
        <f>IFERROR(VLOOKUP(A163,bus_institutions!A:D,4,0),0)</f>
        <v>4.46</v>
      </c>
      <c r="S163" s="42">
        <f>IFERROR(VLOOKUP(A163,man_institutions!A:D,4,0),0)</f>
        <v>3.58</v>
      </c>
      <c r="T163" s="42">
        <f t="shared" si="11"/>
        <v>0.73699999999999999</v>
      </c>
      <c r="U163" s="42">
        <f t="shared" si="12"/>
        <v>0.61799999999999999</v>
      </c>
      <c r="V163" s="42">
        <f t="shared" si="12"/>
        <v>0.79</v>
      </c>
      <c r="W163" s="42">
        <f t="shared" si="12"/>
        <v>0.93700000000000006</v>
      </c>
      <c r="X163" s="42">
        <f t="shared" si="12"/>
        <v>0.91200000000000003</v>
      </c>
      <c r="Y163" t="e">
        <f>VLOOKUP(A163,#REF!,11,0)</f>
        <v>#REF!</v>
      </c>
      <c r="Z163" t="e">
        <f>VLOOKUP(A163,#REF!,12,0)</f>
        <v>#REF!</v>
      </c>
      <c r="AA163" t="e">
        <f>VLOOKUP(A163,#REF!,13,0)</f>
        <v>#REF!</v>
      </c>
      <c r="AB163" t="e">
        <f>VLOOKUP(A163,#REF!,14,0)</f>
        <v>#REF!</v>
      </c>
      <c r="AC163">
        <v>1.45879</v>
      </c>
      <c r="AD163">
        <v>0.28778999999999999</v>
      </c>
    </row>
    <row r="164" spans="1:30" x14ac:dyDescent="0.25">
      <c r="A164" s="42" t="s">
        <v>788</v>
      </c>
      <c r="B164" s="42" t="s">
        <v>1878</v>
      </c>
      <c r="C164" s="42" t="s">
        <v>1219</v>
      </c>
      <c r="D164" s="42">
        <f>IFERROR(VLOOKUP(A164,'2020'!$A:$C,3,0),0)</f>
        <v>2</v>
      </c>
      <c r="E164" s="42">
        <f>IFERROR(VLOOKUP(A164,'2014-23'!$A:$E,3,0),0)</f>
        <v>11</v>
      </c>
      <c r="F164" s="42">
        <f>IFERROR(VLOOKUP(A164,'2020'!$A:$D,4,0),0)</f>
        <v>15</v>
      </c>
      <c r="G164" s="42">
        <f>IFERROR(VLOOKUP(A164,'2014-23'!$A:$D,4,0),0)</f>
        <v>102</v>
      </c>
      <c r="H164" s="42">
        <f t="shared" si="9"/>
        <v>0.182</v>
      </c>
      <c r="I164" s="42">
        <f t="shared" si="10"/>
        <v>0.14699999999999999</v>
      </c>
      <c r="J164" s="42">
        <f>IFERROR(VLOOKUP(A164,eco_bus_institutions!A:D,3,0),"")</f>
        <v>108</v>
      </c>
      <c r="K164" s="42">
        <f>IFERROR(VLOOKUP(A164,eco_institutions!A:D,3,0),"")</f>
        <v>43</v>
      </c>
      <c r="L164" s="42">
        <f>IFERROR(VLOOKUP(A164,fin_institutions!A:D,3,0),"")</f>
        <v>19</v>
      </c>
      <c r="M164" s="42">
        <f>IFERROR(VLOOKUP(A164,bus_institutions!A:D,3,0),0)</f>
        <v>35</v>
      </c>
      <c r="N164" s="42">
        <f>IFERROR(VLOOKUP(A164,man_institutions!A:D,3,0),0)</f>
        <v>38</v>
      </c>
      <c r="O164" s="42">
        <f>IFERROR(VLOOKUP(A164,eco_bus_institutions!A:D,4,0),0)</f>
        <v>2.1</v>
      </c>
      <c r="P164" s="42">
        <f>IFERROR(VLOOKUP(A164,eco_institutions!A:D,4,0),0)</f>
        <v>1.28</v>
      </c>
      <c r="Q164" s="42">
        <f>IFERROR(VLOOKUP(A164,fin_institutions!A:D,4,0),0)</f>
        <v>1.62</v>
      </c>
      <c r="R164" s="42">
        <f>IFERROR(VLOOKUP(A164,bus_institutions!A:D,4,0),0)</f>
        <v>3.34</v>
      </c>
      <c r="S164" s="42">
        <f>IFERROR(VLOOKUP(A164,man_institutions!A:D,4,0),0)</f>
        <v>3.05</v>
      </c>
      <c r="T164" s="42">
        <f t="shared" si="11"/>
        <v>0.73299999999999998</v>
      </c>
      <c r="U164" s="42">
        <f t="shared" si="12"/>
        <v>0.58299999999999996</v>
      </c>
      <c r="V164" s="42">
        <f t="shared" si="12"/>
        <v>0.73799999999999999</v>
      </c>
      <c r="W164" s="42">
        <f t="shared" si="12"/>
        <v>0.83699999999999997</v>
      </c>
      <c r="X164" s="42">
        <f t="shared" si="12"/>
        <v>0.873</v>
      </c>
      <c r="Y164" t="e">
        <f>VLOOKUP(A164,#REF!,11,0)</f>
        <v>#REF!</v>
      </c>
      <c r="Z164" t="e">
        <f>VLOOKUP(A164,#REF!,12,0)</f>
        <v>#REF!</v>
      </c>
      <c r="AA164" t="e">
        <f>VLOOKUP(A164,#REF!,13,0)</f>
        <v>#REF!</v>
      </c>
      <c r="AB164" t="e">
        <f>VLOOKUP(A164,#REF!,14,0)</f>
        <v>#REF!</v>
      </c>
      <c r="AC164">
        <v>1.0432999999999999</v>
      </c>
      <c r="AD164">
        <v>0.41624</v>
      </c>
    </row>
    <row r="165" spans="1:30" x14ac:dyDescent="0.25">
      <c r="A165" s="42" t="s">
        <v>790</v>
      </c>
      <c r="B165" s="42" t="s">
        <v>1509</v>
      </c>
      <c r="C165" s="42" t="s">
        <v>1219</v>
      </c>
      <c r="D165" s="42">
        <f>IFERROR(VLOOKUP(A165,'2020'!$A:$C,3,0),0)</f>
        <v>1</v>
      </c>
      <c r="E165" s="42">
        <f>IFERROR(VLOOKUP(A165,'2014-23'!$A:$E,3,0),0)</f>
        <v>7</v>
      </c>
      <c r="F165" s="42">
        <f>IFERROR(VLOOKUP(A165,'2020'!$A:$D,4,0),0)</f>
        <v>11</v>
      </c>
      <c r="G165" s="42">
        <f>IFERROR(VLOOKUP(A165,'2014-23'!$A:$D,4,0),0)</f>
        <v>100</v>
      </c>
      <c r="H165" s="42">
        <f t="shared" si="9"/>
        <v>0.14299999999999999</v>
      </c>
      <c r="I165" s="42">
        <f t="shared" si="10"/>
        <v>0.11</v>
      </c>
      <c r="J165" s="42">
        <f>IFERROR(VLOOKUP(A165,eco_bus_institutions!A:D,3,0),"")</f>
        <v>101</v>
      </c>
      <c r="K165" s="42">
        <f>IFERROR(VLOOKUP(A165,eco_institutions!A:D,3,0),"")</f>
        <v>40</v>
      </c>
      <c r="L165" s="42">
        <f>IFERROR(VLOOKUP(A165,fin_institutions!A:D,3,0),"")</f>
        <v>19</v>
      </c>
      <c r="M165" s="42">
        <f>IFERROR(VLOOKUP(A165,bus_institutions!A:D,3,0),0)</f>
        <v>30</v>
      </c>
      <c r="N165" s="42">
        <f>IFERROR(VLOOKUP(A165,man_institutions!A:D,3,0),0)</f>
        <v>38</v>
      </c>
      <c r="O165" s="42">
        <f>IFERROR(VLOOKUP(A165,eco_bus_institutions!A:D,4,0),0)</f>
        <v>2.1</v>
      </c>
      <c r="P165" s="42">
        <f>IFERROR(VLOOKUP(A165,eco_institutions!A:D,4,0),0)</f>
        <v>1.48</v>
      </c>
      <c r="Q165" s="42">
        <f>IFERROR(VLOOKUP(A165,fin_institutions!A:D,4,0),0)</f>
        <v>2.2000000000000002</v>
      </c>
      <c r="R165" s="42">
        <f>IFERROR(VLOOKUP(A165,bus_institutions!A:D,4,0),0)</f>
        <v>3.15</v>
      </c>
      <c r="S165" s="42">
        <f>IFERROR(VLOOKUP(A165,man_institutions!A:D,4,0),0)</f>
        <v>2.58</v>
      </c>
      <c r="T165" s="42">
        <f t="shared" si="11"/>
        <v>0.73299999999999998</v>
      </c>
      <c r="U165" s="42">
        <f t="shared" si="12"/>
        <v>0.68700000000000006</v>
      </c>
      <c r="V165" s="42">
        <f t="shared" si="12"/>
        <v>0.83499999999999996</v>
      </c>
      <c r="W165" s="42">
        <f t="shared" si="12"/>
        <v>0.81699999999999995</v>
      </c>
      <c r="X165" s="42">
        <f t="shared" si="12"/>
        <v>0.80200000000000005</v>
      </c>
      <c r="Y165" t="e">
        <f>VLOOKUP(A165,#REF!,11,0)</f>
        <v>#REF!</v>
      </c>
      <c r="Z165" t="e">
        <f>VLOOKUP(A165,#REF!,12,0)</f>
        <v>#REF!</v>
      </c>
      <c r="AA165" t="e">
        <f>VLOOKUP(A165,#REF!,13,0)</f>
        <v>#REF!</v>
      </c>
      <c r="AB165" t="e">
        <f>VLOOKUP(A165,#REF!,14,0)</f>
        <v>#REF!</v>
      </c>
      <c r="AC165">
        <v>0.87909000000000004</v>
      </c>
      <c r="AD165">
        <v>0.77112000000000003</v>
      </c>
    </row>
    <row r="166" spans="1:30" x14ac:dyDescent="0.25">
      <c r="A166" s="42" t="s">
        <v>977</v>
      </c>
      <c r="B166" s="42" t="s">
        <v>1933</v>
      </c>
      <c r="C166" s="42" t="s">
        <v>1224</v>
      </c>
      <c r="D166" s="42">
        <f>IFERROR(VLOOKUP(A166,'2020'!$A:$C,3,0),0)</f>
        <v>0</v>
      </c>
      <c r="E166" s="42">
        <f>IFERROR(VLOOKUP(A166,'2014-23'!$A:$E,3,0),0)</f>
        <v>0</v>
      </c>
      <c r="F166" s="42">
        <f>IFERROR(VLOOKUP(A166,'2020'!$A:$D,4,0),0)</f>
        <v>3</v>
      </c>
      <c r="G166" s="42">
        <f>IFERROR(VLOOKUP(A166,'2014-23'!$A:$D,4,0),0)</f>
        <v>29</v>
      </c>
      <c r="H166" s="42">
        <f t="shared" si="9"/>
        <v>0</v>
      </c>
      <c r="I166" s="42">
        <f t="shared" si="10"/>
        <v>0.10299999999999999</v>
      </c>
      <c r="J166" s="42">
        <f>IFERROR(VLOOKUP(A166,eco_bus_institutions!A:D,3,0),"")</f>
        <v>69</v>
      </c>
      <c r="K166" s="42">
        <f>IFERROR(VLOOKUP(A166,eco_institutions!A:D,3,0),"")</f>
        <v>58</v>
      </c>
      <c r="L166" s="42">
        <f>IFERROR(VLOOKUP(A166,fin_institutions!A:D,3,0),"")</f>
        <v>22</v>
      </c>
      <c r="M166" s="42">
        <f>IFERROR(VLOOKUP(A166,bus_institutions!A:D,3,0),0)</f>
        <v>0</v>
      </c>
      <c r="N166" s="42">
        <f>IFERROR(VLOOKUP(A166,man_institutions!A:D,3,0),0)</f>
        <v>0</v>
      </c>
      <c r="O166" s="42">
        <f>IFERROR(VLOOKUP(A166,eco_bus_institutions!A:D,4,0),0)</f>
        <v>2.09</v>
      </c>
      <c r="P166" s="42">
        <f>IFERROR(VLOOKUP(A166,eco_institutions!A:D,4,0),0)</f>
        <v>2.06</v>
      </c>
      <c r="Q166" s="42">
        <f>IFERROR(VLOOKUP(A166,fin_institutions!A:D,4,0),0)</f>
        <v>1.34</v>
      </c>
      <c r="R166" s="42">
        <f>IFERROR(VLOOKUP(A166,bus_institutions!A:D,4,0),0)</f>
        <v>0</v>
      </c>
      <c r="S166" s="42">
        <f>IFERROR(VLOOKUP(A166,man_institutions!A:D,4,0),0)</f>
        <v>0</v>
      </c>
      <c r="T166" s="42">
        <f t="shared" si="11"/>
        <v>0.73</v>
      </c>
      <c r="U166" s="42">
        <f t="shared" si="12"/>
        <v>0.83499999999999996</v>
      </c>
      <c r="V166" s="42">
        <f t="shared" si="12"/>
        <v>0.63500000000000001</v>
      </c>
      <c r="W166" s="42">
        <f t="shared" si="12"/>
        <v>0.05</v>
      </c>
      <c r="X166" s="42">
        <f t="shared" si="12"/>
        <v>0.04</v>
      </c>
      <c r="Y166" t="e">
        <f>VLOOKUP(A166,#REF!,11,0)</f>
        <v>#REF!</v>
      </c>
      <c r="Z166" t="e">
        <f>VLOOKUP(A166,#REF!,12,0)</f>
        <v>#REF!</v>
      </c>
      <c r="AA166" t="e">
        <f>VLOOKUP(A166,#REF!,13,0)</f>
        <v>#REF!</v>
      </c>
      <c r="AB166" t="e">
        <f>VLOOKUP(A166,#REF!,14,0)</f>
        <v>#REF!</v>
      </c>
      <c r="AC166">
        <v>-2.0329199999999998</v>
      </c>
      <c r="AD166">
        <v>1.0477300000000001</v>
      </c>
    </row>
    <row r="167" spans="1:30" x14ac:dyDescent="0.25">
      <c r="A167" s="42" t="s">
        <v>808</v>
      </c>
      <c r="B167" s="42" t="s">
        <v>1524</v>
      </c>
      <c r="C167" s="42" t="s">
        <v>1228</v>
      </c>
      <c r="D167" s="42">
        <f>IFERROR(VLOOKUP(A167,'2020'!$A:$C,3,0),0)</f>
        <v>3</v>
      </c>
      <c r="E167" s="42">
        <f>IFERROR(VLOOKUP(A167,'2014-23'!$A:$E,3,0),0)</f>
        <v>42</v>
      </c>
      <c r="F167" s="42">
        <f>IFERROR(VLOOKUP(A167,'2020'!$A:$D,4,0),0)</f>
        <v>30</v>
      </c>
      <c r="G167" s="42">
        <f>IFERROR(VLOOKUP(A167,'2014-23'!$A:$D,4,0),0)</f>
        <v>297</v>
      </c>
      <c r="H167" s="42">
        <f t="shared" si="9"/>
        <v>7.0999999999999994E-2</v>
      </c>
      <c r="I167" s="42">
        <f t="shared" si="10"/>
        <v>0.10100000000000001</v>
      </c>
      <c r="J167" s="42">
        <f>IFERROR(VLOOKUP(A167,eco_bus_institutions!A:D,3,0),"")</f>
        <v>208</v>
      </c>
      <c r="K167" s="42">
        <f>IFERROR(VLOOKUP(A167,eco_institutions!A:D,3,0),"")</f>
        <v>119</v>
      </c>
      <c r="L167" s="42">
        <f>IFERROR(VLOOKUP(A167,fin_institutions!A:D,3,0),"")</f>
        <v>27</v>
      </c>
      <c r="M167" s="42">
        <f>IFERROR(VLOOKUP(A167,bus_institutions!A:D,3,0),0)</f>
        <v>48</v>
      </c>
      <c r="N167" s="42">
        <f>IFERROR(VLOOKUP(A167,man_institutions!A:D,3,0),0)</f>
        <v>54</v>
      </c>
      <c r="O167" s="42">
        <f>IFERROR(VLOOKUP(A167,eco_bus_institutions!A:D,4,0),0)</f>
        <v>2.09</v>
      </c>
      <c r="P167" s="42">
        <f>IFERROR(VLOOKUP(A167,eco_institutions!A:D,4,0),0)</f>
        <v>1.59</v>
      </c>
      <c r="Q167" s="42">
        <f>IFERROR(VLOOKUP(A167,fin_institutions!A:D,4,0),0)</f>
        <v>1.92</v>
      </c>
      <c r="R167" s="42">
        <f>IFERROR(VLOOKUP(A167,bus_institutions!A:D,4,0),0)</f>
        <v>3.27</v>
      </c>
      <c r="S167" s="42">
        <f>IFERROR(VLOOKUP(A167,man_institutions!A:D,4,0),0)</f>
        <v>2.36</v>
      </c>
      <c r="T167" s="42">
        <f t="shared" si="11"/>
        <v>0.73</v>
      </c>
      <c r="U167" s="42">
        <f t="shared" si="12"/>
        <v>0.73299999999999998</v>
      </c>
      <c r="V167" s="42">
        <f t="shared" si="12"/>
        <v>0.79800000000000004</v>
      </c>
      <c r="W167" s="42">
        <f t="shared" si="12"/>
        <v>0.82799999999999996</v>
      </c>
      <c r="X167" s="42">
        <f t="shared" si="12"/>
        <v>0.75800000000000001</v>
      </c>
      <c r="Y167" t="e">
        <f>VLOOKUP(A167,#REF!,11,0)</f>
        <v>#REF!</v>
      </c>
      <c r="Z167" t="e">
        <f>VLOOKUP(A167,#REF!,12,0)</f>
        <v>#REF!</v>
      </c>
      <c r="AA167" t="e">
        <f>VLOOKUP(A167,#REF!,13,0)</f>
        <v>#REF!</v>
      </c>
      <c r="AB167" t="e">
        <f>VLOOKUP(A167,#REF!,14,0)</f>
        <v>#REF!</v>
      </c>
      <c r="AC167">
        <v>0.96274999999999999</v>
      </c>
      <c r="AD167">
        <v>0.64842999999999995</v>
      </c>
    </row>
    <row r="168" spans="1:30" x14ac:dyDescent="0.25">
      <c r="A168" s="42" t="s">
        <v>828</v>
      </c>
      <c r="B168" s="42" t="s">
        <v>1357</v>
      </c>
      <c r="C168" s="42" t="s">
        <v>1219</v>
      </c>
      <c r="D168" s="42">
        <f>IFERROR(VLOOKUP(A168,'2020'!$A:$C,3,0),0)</f>
        <v>0</v>
      </c>
      <c r="E168" s="42">
        <f>IFERROR(VLOOKUP(A168,'2014-23'!$A:$E,3,0),0)</f>
        <v>6</v>
      </c>
      <c r="F168" s="42">
        <f>IFERROR(VLOOKUP(A168,'2020'!$A:$D,4,0),0)</f>
        <v>4</v>
      </c>
      <c r="G168" s="42">
        <f>IFERROR(VLOOKUP(A168,'2014-23'!$A:$D,4,0),0)</f>
        <v>53</v>
      </c>
      <c r="H168" s="42">
        <f t="shared" si="9"/>
        <v>0</v>
      </c>
      <c r="I168" s="42">
        <f t="shared" si="10"/>
        <v>7.4999999999999997E-2</v>
      </c>
      <c r="J168" s="42">
        <f>IFERROR(VLOOKUP(A168,eco_bus_institutions!A:D,3,0),"")</f>
        <v>49</v>
      </c>
      <c r="K168" s="42">
        <f>IFERROR(VLOOKUP(A168,eco_institutions!A:D,3,0),"")</f>
        <v>25</v>
      </c>
      <c r="L168" s="42">
        <f>IFERROR(VLOOKUP(A168,fin_institutions!A:D,3,0),"")</f>
        <v>12</v>
      </c>
      <c r="M168" s="42">
        <f>IFERROR(VLOOKUP(A168,bus_institutions!A:D,3,0),0)</f>
        <v>12</v>
      </c>
      <c r="N168" s="42">
        <f>IFERROR(VLOOKUP(A168,man_institutions!A:D,3,0),0)</f>
        <v>11</v>
      </c>
      <c r="O168" s="42">
        <f>IFERROR(VLOOKUP(A168,eco_bus_institutions!A:D,4,0),0)</f>
        <v>2.08</v>
      </c>
      <c r="P168" s="42">
        <f>IFERROR(VLOOKUP(A168,eco_institutions!A:D,4,0),0)</f>
        <v>1.46</v>
      </c>
      <c r="Q168" s="42">
        <f>IFERROR(VLOOKUP(A168,fin_institutions!A:D,4,0),0)</f>
        <v>3.52</v>
      </c>
      <c r="R168" s="42">
        <f>IFERROR(VLOOKUP(A168,bus_institutions!A:D,4,0),0)</f>
        <v>3.08</v>
      </c>
      <c r="S168" s="42">
        <f>IFERROR(VLOOKUP(A168,man_institutions!A:D,4,0),0)</f>
        <v>2.23</v>
      </c>
      <c r="T168" s="42">
        <f t="shared" si="11"/>
        <v>0.72699999999999998</v>
      </c>
      <c r="U168" s="42">
        <f t="shared" si="12"/>
        <v>0.67</v>
      </c>
      <c r="V168" s="42">
        <f t="shared" si="12"/>
        <v>0.92300000000000004</v>
      </c>
      <c r="W168" s="42">
        <f t="shared" si="12"/>
        <v>0.80700000000000005</v>
      </c>
      <c r="X168" s="42">
        <f t="shared" si="12"/>
        <v>0.73</v>
      </c>
      <c r="Y168" t="e">
        <f>VLOOKUP(A168,#REF!,11,0)</f>
        <v>#REF!</v>
      </c>
      <c r="Z168" t="e">
        <f>VLOOKUP(A168,#REF!,12,0)</f>
        <v>#REF!</v>
      </c>
      <c r="AA168" t="e">
        <f>VLOOKUP(A168,#REF!,13,0)</f>
        <v>#REF!</v>
      </c>
      <c r="AB168" t="e">
        <f>VLOOKUP(A168,#REF!,14,0)</f>
        <v>#REF!</v>
      </c>
      <c r="AC168">
        <v>0.85885</v>
      </c>
      <c r="AD168">
        <v>0.88307999999999998</v>
      </c>
    </row>
    <row r="169" spans="1:30" x14ac:dyDescent="0.25">
      <c r="A169" s="42" t="s">
        <v>832</v>
      </c>
      <c r="B169" s="42" t="s">
        <v>1904</v>
      </c>
      <c r="C169" s="42" t="s">
        <v>1227</v>
      </c>
      <c r="D169" s="42">
        <f>IFERROR(VLOOKUP(A169,'2020'!$A:$C,3,0),0)</f>
        <v>0</v>
      </c>
      <c r="E169" s="42">
        <f>IFERROR(VLOOKUP(A169,'2014-23'!$A:$E,3,0),0)</f>
        <v>6</v>
      </c>
      <c r="F169" s="42">
        <f>IFERROR(VLOOKUP(A169,'2020'!$A:$D,4,0),0)</f>
        <v>8</v>
      </c>
      <c r="G169" s="42">
        <f>IFERROR(VLOOKUP(A169,'2014-23'!$A:$D,4,0),0)</f>
        <v>59</v>
      </c>
      <c r="H169" s="42">
        <f t="shared" si="9"/>
        <v>0</v>
      </c>
      <c r="I169" s="42">
        <f t="shared" si="10"/>
        <v>0.13600000000000001</v>
      </c>
      <c r="J169" s="42">
        <f>IFERROR(VLOOKUP(A169,eco_bus_institutions!A:D,3,0),"")</f>
        <v>49</v>
      </c>
      <c r="K169" s="42">
        <f>IFERROR(VLOOKUP(A169,eco_institutions!A:D,3,0),"")</f>
        <v>25</v>
      </c>
      <c r="L169" s="42">
        <f>IFERROR(VLOOKUP(A169,fin_institutions!A:D,3,0),"")</f>
        <v>12</v>
      </c>
      <c r="M169" s="42">
        <f>IFERROR(VLOOKUP(A169,bus_institutions!A:D,3,0),0)</f>
        <v>12</v>
      </c>
      <c r="N169" s="42">
        <f>IFERROR(VLOOKUP(A169,man_institutions!A:D,3,0),0)</f>
        <v>11</v>
      </c>
      <c r="O169" s="42">
        <f>IFERROR(VLOOKUP(A169,eco_bus_institutions!A:D,4,0),0)</f>
        <v>2.08</v>
      </c>
      <c r="P169" s="42">
        <f>IFERROR(VLOOKUP(A169,eco_institutions!A:D,4,0),0)</f>
        <v>1.46</v>
      </c>
      <c r="Q169" s="42">
        <f>IFERROR(VLOOKUP(A169,fin_institutions!A:D,4,0),0)</f>
        <v>3.52</v>
      </c>
      <c r="R169" s="42">
        <f>IFERROR(VLOOKUP(A169,bus_institutions!A:D,4,0),0)</f>
        <v>3.08</v>
      </c>
      <c r="S169" s="42">
        <f>IFERROR(VLOOKUP(A169,man_institutions!A:D,4,0),0)</f>
        <v>2.23</v>
      </c>
      <c r="T169" s="42">
        <f t="shared" si="11"/>
        <v>0.72699999999999998</v>
      </c>
      <c r="U169" s="42">
        <f t="shared" si="12"/>
        <v>0.67</v>
      </c>
      <c r="V169" s="42">
        <f t="shared" si="12"/>
        <v>0.92300000000000004</v>
      </c>
      <c r="W169" s="42">
        <f t="shared" si="12"/>
        <v>0.80700000000000005</v>
      </c>
      <c r="X169" s="42">
        <f t="shared" si="12"/>
        <v>0.73</v>
      </c>
      <c r="Y169" t="e">
        <f>VLOOKUP(A169,#REF!,11,0)</f>
        <v>#REF!</v>
      </c>
      <c r="Z169" t="e">
        <f>VLOOKUP(A169,#REF!,12,0)</f>
        <v>#REF!</v>
      </c>
      <c r="AA169" t="e">
        <f>VLOOKUP(A169,#REF!,13,0)</f>
        <v>#REF!</v>
      </c>
      <c r="AB169" t="e">
        <f>VLOOKUP(A169,#REF!,14,0)</f>
        <v>#REF!</v>
      </c>
      <c r="AC169">
        <v>0.85885</v>
      </c>
      <c r="AD169">
        <v>0.88307999999999998</v>
      </c>
    </row>
    <row r="170" spans="1:30" x14ac:dyDescent="0.25">
      <c r="A170" s="42" t="s">
        <v>713</v>
      </c>
      <c r="B170" s="42" t="s">
        <v>1773</v>
      </c>
      <c r="C170" s="42" t="s">
        <v>1220</v>
      </c>
      <c r="D170" s="42">
        <f>IFERROR(VLOOKUP(A170,'2020'!$A:$C,3,0),0)</f>
        <v>2</v>
      </c>
      <c r="E170" s="42">
        <f>IFERROR(VLOOKUP(A170,'2014-23'!$A:$E,3,0),0)</f>
        <v>13</v>
      </c>
      <c r="F170" s="42">
        <f>IFERROR(VLOOKUP(A170,'2020'!$A:$D,4,0),0)</f>
        <v>19</v>
      </c>
      <c r="G170" s="42">
        <f>IFERROR(VLOOKUP(A170,'2014-23'!$A:$D,4,0),0)</f>
        <v>89</v>
      </c>
      <c r="H170" s="42">
        <f t="shared" si="9"/>
        <v>0.154</v>
      </c>
      <c r="I170" s="42">
        <f t="shared" si="10"/>
        <v>0.21299999999999999</v>
      </c>
      <c r="J170" s="42">
        <f>IFERROR(VLOOKUP(A170,eco_bus_institutions!A:D,3,0),"")</f>
        <v>82</v>
      </c>
      <c r="K170" s="42">
        <f>IFERROR(VLOOKUP(A170,eco_institutions!A:D,3,0),"")</f>
        <v>11</v>
      </c>
      <c r="L170" s="42">
        <f>IFERROR(VLOOKUP(A170,fin_institutions!A:D,3,0),"")</f>
        <v>11</v>
      </c>
      <c r="M170" s="42">
        <f>IFERROR(VLOOKUP(A170,bus_institutions!A:D,3,0),0)</f>
        <v>41</v>
      </c>
      <c r="N170" s="42">
        <f>IFERROR(VLOOKUP(A170,man_institutions!A:D,3,0),0)</f>
        <v>43</v>
      </c>
      <c r="O170" s="42">
        <f>IFERROR(VLOOKUP(A170,eco_bus_institutions!A:D,4,0),0)</f>
        <v>2.0699999999999998</v>
      </c>
      <c r="P170" s="42">
        <f>IFERROR(VLOOKUP(A170,eco_institutions!A:D,4,0),0)</f>
        <v>1.06</v>
      </c>
      <c r="Q170" s="42">
        <f>IFERROR(VLOOKUP(A170,fin_institutions!A:D,4,0),0)</f>
        <v>1.1599999999999999</v>
      </c>
      <c r="R170" s="42">
        <f>IFERROR(VLOOKUP(A170,bus_institutions!A:D,4,0),0)</f>
        <v>2.4700000000000002</v>
      </c>
      <c r="S170" s="42">
        <f>IFERROR(VLOOKUP(A170,man_institutions!A:D,4,0),0)</f>
        <v>2.04</v>
      </c>
      <c r="T170" s="42">
        <f t="shared" si="11"/>
        <v>0.72299999999999998</v>
      </c>
      <c r="U170" s="42">
        <f t="shared" si="12"/>
        <v>0.26300000000000001</v>
      </c>
      <c r="V170" s="42">
        <f t="shared" si="12"/>
        <v>0.47699999999999998</v>
      </c>
      <c r="W170" s="42">
        <f t="shared" si="12"/>
        <v>0.70299999999999996</v>
      </c>
      <c r="X170" s="42">
        <f t="shared" si="12"/>
        <v>0.67700000000000005</v>
      </c>
      <c r="Y170" t="e">
        <f>VLOOKUP(A170,#REF!,11,0)</f>
        <v>#REF!</v>
      </c>
      <c r="Z170" t="e">
        <f>VLOOKUP(A170,#REF!,12,0)</f>
        <v>#REF!</v>
      </c>
      <c r="AA170" t="e">
        <f>VLOOKUP(A170,#REF!,13,0)</f>
        <v>#REF!</v>
      </c>
      <c r="AB170" t="e">
        <f>VLOOKUP(A170,#REF!,14,0)</f>
        <v>#REF!</v>
      </c>
      <c r="AC170">
        <v>1.13401</v>
      </c>
      <c r="AD170">
        <v>-0.81667999999999996</v>
      </c>
    </row>
    <row r="171" spans="1:30" x14ac:dyDescent="0.25">
      <c r="A171" s="42" t="s">
        <v>824</v>
      </c>
      <c r="B171" s="42" t="s">
        <v>1378</v>
      </c>
      <c r="C171" s="42" t="s">
        <v>1219</v>
      </c>
      <c r="D171" s="42">
        <f>IFERROR(VLOOKUP(A171,'2020'!$A:$C,3,0),0)</f>
        <v>3</v>
      </c>
      <c r="E171" s="42">
        <f>IFERROR(VLOOKUP(A171,'2014-23'!$A:$E,3,0),0)</f>
        <v>27</v>
      </c>
      <c r="F171" s="42">
        <f>IFERROR(VLOOKUP(A171,'2020'!$A:$D,4,0),0)</f>
        <v>12</v>
      </c>
      <c r="G171" s="42">
        <f>IFERROR(VLOOKUP(A171,'2014-23'!$A:$D,4,0),0)</f>
        <v>155</v>
      </c>
      <c r="H171" s="42">
        <f t="shared" si="9"/>
        <v>0.111</v>
      </c>
      <c r="I171" s="42">
        <f t="shared" si="10"/>
        <v>7.6999999999999999E-2</v>
      </c>
      <c r="J171" s="42">
        <f>IFERROR(VLOOKUP(A171,eco_bus_institutions!A:D,3,0),"")</f>
        <v>129</v>
      </c>
      <c r="K171" s="42">
        <f>IFERROR(VLOOKUP(A171,eco_institutions!A:D,3,0),"")</f>
        <v>59</v>
      </c>
      <c r="L171" s="42">
        <f>IFERROR(VLOOKUP(A171,fin_institutions!A:D,3,0),"")</f>
        <v>20</v>
      </c>
      <c r="M171" s="42">
        <f>IFERROR(VLOOKUP(A171,bus_institutions!A:D,3,0),0)</f>
        <v>40</v>
      </c>
      <c r="N171" s="42">
        <f>IFERROR(VLOOKUP(A171,man_institutions!A:D,3,0),0)</f>
        <v>28</v>
      </c>
      <c r="O171" s="42">
        <f>IFERROR(VLOOKUP(A171,eco_bus_institutions!A:D,4,0),0)</f>
        <v>2.0699999999999998</v>
      </c>
      <c r="P171" s="42">
        <f>IFERROR(VLOOKUP(A171,eco_institutions!A:D,4,0),0)</f>
        <v>1.75</v>
      </c>
      <c r="Q171" s="42">
        <f>IFERROR(VLOOKUP(A171,fin_institutions!A:D,4,0),0)</f>
        <v>1.43</v>
      </c>
      <c r="R171" s="42">
        <f>IFERROR(VLOOKUP(A171,bus_institutions!A:D,4,0),0)</f>
        <v>2.44</v>
      </c>
      <c r="S171" s="42">
        <f>IFERROR(VLOOKUP(A171,man_institutions!A:D,4,0),0)</f>
        <v>2.99</v>
      </c>
      <c r="T171" s="42">
        <f t="shared" si="11"/>
        <v>0.72299999999999998</v>
      </c>
      <c r="U171" s="42">
        <f t="shared" si="12"/>
        <v>0.77800000000000002</v>
      </c>
      <c r="V171" s="42">
        <f t="shared" si="12"/>
        <v>0.67</v>
      </c>
      <c r="W171" s="42">
        <f t="shared" si="12"/>
        <v>0.69</v>
      </c>
      <c r="X171" s="42">
        <f t="shared" si="12"/>
        <v>0.86499999999999999</v>
      </c>
      <c r="Y171" t="e">
        <f>VLOOKUP(A171,#REF!,11,0)</f>
        <v>#REF!</v>
      </c>
      <c r="Z171" t="e">
        <f>VLOOKUP(A171,#REF!,12,0)</f>
        <v>#REF!</v>
      </c>
      <c r="AA171" t="e">
        <f>VLOOKUP(A171,#REF!,13,0)</f>
        <v>#REF!</v>
      </c>
      <c r="AB171" t="e">
        <f>VLOOKUP(A171,#REF!,14,0)</f>
        <v>#REF!</v>
      </c>
      <c r="AC171">
        <v>0.73373999999999995</v>
      </c>
      <c r="AD171">
        <v>0.44717000000000001</v>
      </c>
    </row>
    <row r="172" spans="1:30" x14ac:dyDescent="0.25">
      <c r="A172" s="42" t="s">
        <v>701</v>
      </c>
      <c r="B172" s="42" t="s">
        <v>1863</v>
      </c>
      <c r="C172" s="42" t="s">
        <v>1227</v>
      </c>
      <c r="D172" s="42">
        <f>IFERROR(VLOOKUP(A172,'2020'!$A:$C,3,0),0)</f>
        <v>4</v>
      </c>
      <c r="E172" s="42">
        <f>IFERROR(VLOOKUP(A172,'2014-23'!$A:$E,3,0),0)</f>
        <v>17</v>
      </c>
      <c r="F172" s="42">
        <f>IFERROR(VLOOKUP(A172,'2020'!$A:$D,4,0),0)</f>
        <v>23</v>
      </c>
      <c r="G172" s="42">
        <f>IFERROR(VLOOKUP(A172,'2014-23'!$A:$D,4,0),0)</f>
        <v>130</v>
      </c>
      <c r="H172" s="42">
        <f t="shared" si="9"/>
        <v>0.23499999999999999</v>
      </c>
      <c r="I172" s="42">
        <f t="shared" si="10"/>
        <v>0.17699999999999999</v>
      </c>
      <c r="J172" s="42">
        <f>IFERROR(VLOOKUP(A172,eco_bus_institutions!A:D,3,0),"")</f>
        <v>98</v>
      </c>
      <c r="K172" s="42">
        <f>IFERROR(VLOOKUP(A172,eco_institutions!A:D,3,0),"")</f>
        <v>16</v>
      </c>
      <c r="L172" s="42">
        <f>IFERROR(VLOOKUP(A172,fin_institutions!A:D,3,0),"")</f>
        <v>9</v>
      </c>
      <c r="M172" s="42">
        <f>IFERROR(VLOOKUP(A172,bus_institutions!A:D,3,0),0)</f>
        <v>47</v>
      </c>
      <c r="N172" s="42">
        <f>IFERROR(VLOOKUP(A172,man_institutions!A:D,3,0),0)</f>
        <v>50</v>
      </c>
      <c r="O172" s="42">
        <f>IFERROR(VLOOKUP(A172,eco_bus_institutions!A:D,4,0),0)</f>
        <v>2.0699999999999998</v>
      </c>
      <c r="P172" s="42">
        <f>IFERROR(VLOOKUP(A172,eco_institutions!A:D,4,0),0)</f>
        <v>1.25</v>
      </c>
      <c r="Q172" s="42">
        <f>IFERROR(VLOOKUP(A172,fin_institutions!A:D,4,0),0)</f>
        <v>1.46</v>
      </c>
      <c r="R172" s="42">
        <f>IFERROR(VLOOKUP(A172,bus_institutions!A:D,4,0),0)</f>
        <v>2.37</v>
      </c>
      <c r="S172" s="42">
        <f>IFERROR(VLOOKUP(A172,man_institutions!A:D,4,0),0)</f>
        <v>2.1</v>
      </c>
      <c r="T172" s="42">
        <f t="shared" si="11"/>
        <v>0.72299999999999998</v>
      </c>
      <c r="U172" s="42">
        <f t="shared" si="12"/>
        <v>0.56200000000000006</v>
      </c>
      <c r="V172" s="42">
        <f t="shared" si="12"/>
        <v>0.68500000000000005</v>
      </c>
      <c r="W172" s="42">
        <f t="shared" si="12"/>
        <v>0.67300000000000004</v>
      </c>
      <c r="X172" s="42">
        <f t="shared" si="12"/>
        <v>0.69699999999999995</v>
      </c>
      <c r="Y172" t="e">
        <f>VLOOKUP(A172,#REF!,11,0)</f>
        <v>#REF!</v>
      </c>
      <c r="Z172" t="e">
        <f>VLOOKUP(A172,#REF!,12,0)</f>
        <v>#REF!</v>
      </c>
      <c r="AA172" t="e">
        <f>VLOOKUP(A172,#REF!,13,0)</f>
        <v>#REF!</v>
      </c>
      <c r="AB172" t="e">
        <f>VLOOKUP(A172,#REF!,14,0)</f>
        <v>#REF!</v>
      </c>
      <c r="AC172">
        <v>0.73206000000000004</v>
      </c>
      <c r="AD172">
        <v>0.24462999999999999</v>
      </c>
    </row>
    <row r="173" spans="1:30" x14ac:dyDescent="0.25">
      <c r="A173" s="42" t="s">
        <v>831</v>
      </c>
      <c r="B173" s="42" t="s">
        <v>1861</v>
      </c>
      <c r="C173" s="42" t="s">
        <v>1219</v>
      </c>
      <c r="D173" s="42">
        <f>IFERROR(VLOOKUP(A173,'2020'!$A:$C,3,0),0)</f>
        <v>1</v>
      </c>
      <c r="E173" s="42">
        <f>IFERROR(VLOOKUP(A173,'2014-23'!$A:$E,3,0),0)</f>
        <v>4</v>
      </c>
      <c r="F173" s="42">
        <f>IFERROR(VLOOKUP(A173,'2020'!$A:$D,4,0),0)</f>
        <v>9</v>
      </c>
      <c r="G173" s="42">
        <f>IFERROR(VLOOKUP(A173,'2014-23'!$A:$D,4,0),0)</f>
        <v>75</v>
      </c>
      <c r="H173" s="42">
        <f t="shared" si="9"/>
        <v>0.25</v>
      </c>
      <c r="I173" s="42">
        <f t="shared" si="10"/>
        <v>0.12</v>
      </c>
      <c r="J173" s="42">
        <f>IFERROR(VLOOKUP(A173,eco_bus_institutions!A:D,3,0),"")</f>
        <v>69</v>
      </c>
      <c r="K173" s="42">
        <f>IFERROR(VLOOKUP(A173,eco_institutions!A:D,3,0),"")</f>
        <v>37</v>
      </c>
      <c r="L173" s="42">
        <f>IFERROR(VLOOKUP(A173,fin_institutions!A:D,3,0),"")</f>
        <v>14</v>
      </c>
      <c r="M173" s="42">
        <f>IFERROR(VLOOKUP(A173,bus_institutions!A:D,3,0),0)</f>
        <v>21</v>
      </c>
      <c r="N173" s="42">
        <f>IFERROR(VLOOKUP(A173,man_institutions!A:D,3,0),0)</f>
        <v>21</v>
      </c>
      <c r="O173" s="42">
        <f>IFERROR(VLOOKUP(A173,eco_bus_institutions!A:D,4,0),0)</f>
        <v>2.0699999999999998</v>
      </c>
      <c r="P173" s="42">
        <f>IFERROR(VLOOKUP(A173,eco_institutions!A:D,4,0),0)</f>
        <v>1.22</v>
      </c>
      <c r="Q173" s="42">
        <f>IFERROR(VLOOKUP(A173,fin_institutions!A:D,4,0),0)</f>
        <v>1.1100000000000001</v>
      </c>
      <c r="R173" s="42">
        <f>IFERROR(VLOOKUP(A173,bus_institutions!A:D,4,0),0)</f>
        <v>3.73</v>
      </c>
      <c r="S173" s="42">
        <f>IFERROR(VLOOKUP(A173,man_institutions!A:D,4,0),0)</f>
        <v>2.6</v>
      </c>
      <c r="T173" s="42">
        <f t="shared" si="11"/>
        <v>0.72299999999999998</v>
      </c>
      <c r="U173" s="42">
        <f t="shared" si="12"/>
        <v>0.53800000000000003</v>
      </c>
      <c r="V173" s="42">
        <f t="shared" si="12"/>
        <v>0.39500000000000002</v>
      </c>
      <c r="W173" s="42">
        <f t="shared" si="12"/>
        <v>0.87</v>
      </c>
      <c r="X173" s="42">
        <f t="shared" si="12"/>
        <v>0.80300000000000005</v>
      </c>
      <c r="Y173" t="e">
        <f>VLOOKUP(A173,#REF!,11,0)</f>
        <v>#REF!</v>
      </c>
      <c r="Z173" t="e">
        <f>VLOOKUP(A173,#REF!,12,0)</f>
        <v>#REF!</v>
      </c>
      <c r="AA173" t="e">
        <f>VLOOKUP(A173,#REF!,13,0)</f>
        <v>#REF!</v>
      </c>
      <c r="AB173" t="e">
        <f>VLOOKUP(A173,#REF!,14,0)</f>
        <v>#REF!</v>
      </c>
      <c r="AC173">
        <v>1.55555</v>
      </c>
      <c r="AD173">
        <v>-0.60433000000000003</v>
      </c>
    </row>
    <row r="174" spans="1:30" x14ac:dyDescent="0.25">
      <c r="A174" s="42" t="s">
        <v>805</v>
      </c>
      <c r="B174" s="42" t="s">
        <v>1576</v>
      </c>
      <c r="C174" s="42" t="s">
        <v>1219</v>
      </c>
      <c r="D174" s="42">
        <f>IFERROR(VLOOKUP(A174,'2020'!$A:$C,3,0),0)</f>
        <v>0</v>
      </c>
      <c r="E174" s="42">
        <f>IFERROR(VLOOKUP(A174,'2014-23'!$A:$E,3,0),0)</f>
        <v>4</v>
      </c>
      <c r="F174" s="42">
        <f>IFERROR(VLOOKUP(A174,'2020'!$A:$D,4,0),0)</f>
        <v>5</v>
      </c>
      <c r="G174" s="42">
        <f>IFERROR(VLOOKUP(A174,'2014-23'!$A:$D,4,0),0)</f>
        <v>57</v>
      </c>
      <c r="H174" s="42">
        <f t="shared" si="9"/>
        <v>0</v>
      </c>
      <c r="I174" s="42">
        <f t="shared" si="10"/>
        <v>8.7999999999999995E-2</v>
      </c>
      <c r="J174" s="42">
        <f>IFERROR(VLOOKUP(A174,eco_bus_institutions!A:D,3,0),"")</f>
        <v>61</v>
      </c>
      <c r="K174" s="42">
        <f>IFERROR(VLOOKUP(A174,eco_institutions!A:D,3,0),"")</f>
        <v>17</v>
      </c>
      <c r="L174" s="42">
        <f>IFERROR(VLOOKUP(A174,fin_institutions!A:D,3,0),"")</f>
        <v>9</v>
      </c>
      <c r="M174" s="42">
        <f>IFERROR(VLOOKUP(A174,bus_institutions!A:D,3,0),0)</f>
        <v>32</v>
      </c>
      <c r="N174" s="42">
        <f>IFERROR(VLOOKUP(A174,man_institutions!A:D,3,0),0)</f>
        <v>22</v>
      </c>
      <c r="O174" s="42">
        <f>IFERROR(VLOOKUP(A174,eco_bus_institutions!A:D,4,0),0)</f>
        <v>2.0699999999999998</v>
      </c>
      <c r="P174" s="42">
        <f>IFERROR(VLOOKUP(A174,eco_institutions!A:D,4,0),0)</f>
        <v>1.04</v>
      </c>
      <c r="Q174" s="42">
        <f>IFERROR(VLOOKUP(A174,fin_institutions!A:D,4,0),0)</f>
        <v>1.85</v>
      </c>
      <c r="R174" s="42">
        <f>IFERROR(VLOOKUP(A174,bus_institutions!A:D,4,0),0)</f>
        <v>2.97</v>
      </c>
      <c r="S174" s="42">
        <f>IFERROR(VLOOKUP(A174,man_institutions!A:D,4,0),0)</f>
        <v>3.06</v>
      </c>
      <c r="T174" s="42">
        <f t="shared" si="11"/>
        <v>0.72299999999999998</v>
      </c>
      <c r="U174" s="42">
        <f t="shared" si="12"/>
        <v>0.20300000000000001</v>
      </c>
      <c r="V174" s="42">
        <f t="shared" si="12"/>
        <v>0.79</v>
      </c>
      <c r="W174" s="42">
        <f t="shared" si="12"/>
        <v>0.79200000000000004</v>
      </c>
      <c r="X174" s="42">
        <f t="shared" si="12"/>
        <v>0.875</v>
      </c>
      <c r="Y174" t="e">
        <f>VLOOKUP(A174,#REF!,11,0)</f>
        <v>#REF!</v>
      </c>
      <c r="Z174" t="e">
        <f>VLOOKUP(A174,#REF!,12,0)</f>
        <v>#REF!</v>
      </c>
      <c r="AA174" t="e">
        <f>VLOOKUP(A174,#REF!,13,0)</f>
        <v>#REF!</v>
      </c>
      <c r="AB174" t="e">
        <f>VLOOKUP(A174,#REF!,14,0)</f>
        <v>#REF!</v>
      </c>
      <c r="AC174">
        <v>1.0384199999999999</v>
      </c>
      <c r="AD174">
        <v>-0.37502000000000002</v>
      </c>
    </row>
    <row r="175" spans="1:30" x14ac:dyDescent="0.25">
      <c r="A175" s="42" t="s">
        <v>787</v>
      </c>
      <c r="B175" s="42" t="s">
        <v>1564</v>
      </c>
      <c r="C175" s="42" t="s">
        <v>1235</v>
      </c>
      <c r="D175" s="42">
        <f>IFERROR(VLOOKUP(A175,'2020'!$A:$C,3,0),0)</f>
        <v>5</v>
      </c>
      <c r="E175" s="42">
        <f>IFERROR(VLOOKUP(A175,'2014-23'!$A:$E,3,0),0)</f>
        <v>40</v>
      </c>
      <c r="F175" s="42">
        <f>IFERROR(VLOOKUP(A175,'2020'!$A:$D,4,0),0)</f>
        <v>40</v>
      </c>
      <c r="G175" s="42">
        <f>IFERROR(VLOOKUP(A175,'2014-23'!$A:$D,4,0),0)</f>
        <v>338</v>
      </c>
      <c r="H175" s="42">
        <f t="shared" si="9"/>
        <v>0.125</v>
      </c>
      <c r="I175" s="42">
        <f t="shared" si="10"/>
        <v>0.11799999999999999</v>
      </c>
      <c r="J175" s="42">
        <f>IFERROR(VLOOKUP(A175,eco_bus_institutions!A:D,3,0),"")</f>
        <v>291</v>
      </c>
      <c r="K175" s="42">
        <f>IFERROR(VLOOKUP(A175,eco_institutions!A:D,3,0),"")</f>
        <v>143</v>
      </c>
      <c r="L175" s="42">
        <f>IFERROR(VLOOKUP(A175,fin_institutions!A:D,3,0),"")</f>
        <v>37</v>
      </c>
      <c r="M175" s="42">
        <f>IFERROR(VLOOKUP(A175,bus_institutions!A:D,3,0),0)</f>
        <v>73</v>
      </c>
      <c r="N175" s="42">
        <f>IFERROR(VLOOKUP(A175,man_institutions!A:D,3,0),0)</f>
        <v>108</v>
      </c>
      <c r="O175" s="42">
        <f>IFERROR(VLOOKUP(A175,eco_bus_institutions!A:D,4,0),0)</f>
        <v>2.06</v>
      </c>
      <c r="P175" s="42">
        <f>IFERROR(VLOOKUP(A175,eco_institutions!A:D,4,0),0)</f>
        <v>1.33</v>
      </c>
      <c r="Q175" s="42">
        <f>IFERROR(VLOOKUP(A175,fin_institutions!A:D,4,0),0)</f>
        <v>1.76</v>
      </c>
      <c r="R175" s="42">
        <f>IFERROR(VLOOKUP(A175,bus_institutions!A:D,4,0),0)</f>
        <v>3.41</v>
      </c>
      <c r="S175" s="42">
        <f>IFERROR(VLOOKUP(A175,man_institutions!A:D,4,0),0)</f>
        <v>2.54</v>
      </c>
      <c r="T175" s="42">
        <f t="shared" si="11"/>
        <v>0.71499999999999997</v>
      </c>
      <c r="U175" s="42">
        <f t="shared" si="12"/>
        <v>0.622</v>
      </c>
      <c r="V175" s="42">
        <f t="shared" si="12"/>
        <v>0.77200000000000002</v>
      </c>
      <c r="W175" s="42">
        <f t="shared" si="12"/>
        <v>0.84799999999999998</v>
      </c>
      <c r="X175" s="42">
        <f t="shared" si="12"/>
        <v>0.79300000000000004</v>
      </c>
      <c r="Y175" t="e">
        <f>VLOOKUP(A175,#REF!,11,0)</f>
        <v>#REF!</v>
      </c>
      <c r="Z175" t="e">
        <f>VLOOKUP(A175,#REF!,12,0)</f>
        <v>#REF!</v>
      </c>
      <c r="AA175" t="e">
        <f>VLOOKUP(A175,#REF!,13,0)</f>
        <v>#REF!</v>
      </c>
      <c r="AB175" t="e">
        <f>VLOOKUP(A175,#REF!,14,0)</f>
        <v>#REF!</v>
      </c>
      <c r="AC175">
        <v>1.16011</v>
      </c>
      <c r="AD175">
        <v>0.32772000000000001</v>
      </c>
    </row>
    <row r="176" spans="1:30" x14ac:dyDescent="0.25">
      <c r="A176" s="42" t="s">
        <v>812</v>
      </c>
      <c r="B176" s="42" t="s">
        <v>1471</v>
      </c>
      <c r="C176" s="42" t="s">
        <v>1237</v>
      </c>
      <c r="D176" s="42">
        <f>IFERROR(VLOOKUP(A176,'2020'!$A:$C,3,0),0)</f>
        <v>1</v>
      </c>
      <c r="E176" s="42">
        <f>IFERROR(VLOOKUP(A176,'2014-23'!$A:$E,3,0),0)</f>
        <v>5</v>
      </c>
      <c r="F176" s="42">
        <f>IFERROR(VLOOKUP(A176,'2020'!$A:$D,4,0),0)</f>
        <v>3</v>
      </c>
      <c r="G176" s="42">
        <f>IFERROR(VLOOKUP(A176,'2014-23'!$A:$D,4,0),0)</f>
        <v>51</v>
      </c>
      <c r="H176" s="42">
        <f t="shared" si="9"/>
        <v>0.2</v>
      </c>
      <c r="I176" s="42">
        <f t="shared" si="10"/>
        <v>5.8999999999999997E-2</v>
      </c>
      <c r="J176" s="42">
        <f>IFERROR(VLOOKUP(A176,eco_bus_institutions!A:D,3,0),"")</f>
        <v>44</v>
      </c>
      <c r="K176" s="42">
        <f>IFERROR(VLOOKUP(A176,eco_institutions!A:D,3,0),"")</f>
        <v>17</v>
      </c>
      <c r="L176" s="42" t="str">
        <f>IFERROR(VLOOKUP(A176,fin_institutions!A:D,3,0),"")</f>
        <v/>
      </c>
      <c r="M176" s="42">
        <f>IFERROR(VLOOKUP(A176,bus_institutions!A:D,3,0),0)</f>
        <v>26</v>
      </c>
      <c r="N176" s="42">
        <f>IFERROR(VLOOKUP(A176,man_institutions!A:D,3,0),0)</f>
        <v>22</v>
      </c>
      <c r="O176" s="42">
        <f>IFERROR(VLOOKUP(A176,eco_bus_institutions!A:D,4,0),0)</f>
        <v>2.06</v>
      </c>
      <c r="P176" s="42">
        <f>IFERROR(VLOOKUP(A176,eco_institutions!A:D,4,0),0)</f>
        <v>1.02</v>
      </c>
      <c r="Q176" s="42">
        <f>IFERROR(VLOOKUP(A176,fin_institutions!A:D,4,0),0)</f>
        <v>0</v>
      </c>
      <c r="R176" s="42">
        <f>IFERROR(VLOOKUP(A176,bus_institutions!A:D,4,0),0)</f>
        <v>2.88</v>
      </c>
      <c r="S176" s="42">
        <f>IFERROR(VLOOKUP(A176,man_institutions!A:D,4,0),0)</f>
        <v>2.75</v>
      </c>
      <c r="T176" s="42">
        <f t="shared" si="11"/>
        <v>0.71499999999999997</v>
      </c>
      <c r="U176" s="42">
        <f t="shared" si="12"/>
        <v>9.7000000000000003E-2</v>
      </c>
      <c r="V176" s="42">
        <f t="shared" si="12"/>
        <v>5.8000000000000003E-2</v>
      </c>
      <c r="W176" s="42">
        <f t="shared" si="12"/>
        <v>0.77800000000000002</v>
      </c>
      <c r="X176" s="42">
        <f t="shared" si="12"/>
        <v>0.83299999999999996</v>
      </c>
      <c r="Y176" t="e">
        <f>VLOOKUP(A176,#REF!,11,0)</f>
        <v>#REF!</v>
      </c>
      <c r="Z176" t="e">
        <f>VLOOKUP(A176,#REF!,12,0)</f>
        <v>#REF!</v>
      </c>
      <c r="AA176" t="e">
        <f>VLOOKUP(A176,#REF!,13,0)</f>
        <v>#REF!</v>
      </c>
      <c r="AB176" t="e">
        <f>VLOOKUP(A176,#REF!,14,0)</f>
        <v>#REF!</v>
      </c>
      <c r="AC176">
        <v>1.5248699999999999</v>
      </c>
      <c r="AD176">
        <v>-2.2785000000000002</v>
      </c>
    </row>
    <row r="177" spans="1:30" x14ac:dyDescent="0.25">
      <c r="A177" s="42" t="s">
        <v>785</v>
      </c>
      <c r="B177" s="42" t="s">
        <v>1416</v>
      </c>
      <c r="C177" s="42" t="s">
        <v>1235</v>
      </c>
      <c r="D177" s="42">
        <f>IFERROR(VLOOKUP(A177,'2020'!$A:$C,3,0),0)</f>
        <v>2</v>
      </c>
      <c r="E177" s="42">
        <f>IFERROR(VLOOKUP(A177,'2014-23'!$A:$E,3,0),0)</f>
        <v>13</v>
      </c>
      <c r="F177" s="42">
        <f>IFERROR(VLOOKUP(A177,'2020'!$A:$D,4,0),0)</f>
        <v>30</v>
      </c>
      <c r="G177" s="42">
        <f>IFERROR(VLOOKUP(A177,'2014-23'!$A:$D,4,0),0)</f>
        <v>222</v>
      </c>
      <c r="H177" s="42">
        <f t="shared" si="9"/>
        <v>0.154</v>
      </c>
      <c r="I177" s="42">
        <f t="shared" si="10"/>
        <v>0.13500000000000001</v>
      </c>
      <c r="J177" s="42">
        <f>IFERROR(VLOOKUP(A177,eco_bus_institutions!A:D,3,0),"")</f>
        <v>181</v>
      </c>
      <c r="K177" s="42">
        <f>IFERROR(VLOOKUP(A177,eco_institutions!A:D,3,0),"")</f>
        <v>90</v>
      </c>
      <c r="L177" s="42">
        <f>IFERROR(VLOOKUP(A177,fin_institutions!A:D,3,0),"")</f>
        <v>24</v>
      </c>
      <c r="M177" s="42">
        <f>IFERROR(VLOOKUP(A177,bus_institutions!A:D,3,0),0)</f>
        <v>48</v>
      </c>
      <c r="N177" s="42">
        <f>IFERROR(VLOOKUP(A177,man_institutions!A:D,3,0),0)</f>
        <v>63</v>
      </c>
      <c r="O177" s="42">
        <f>IFERROR(VLOOKUP(A177,eco_bus_institutions!A:D,4,0),0)</f>
        <v>2.06</v>
      </c>
      <c r="P177" s="42">
        <f>IFERROR(VLOOKUP(A177,eco_institutions!A:D,4,0),0)</f>
        <v>1.27</v>
      </c>
      <c r="Q177" s="42">
        <f>IFERROR(VLOOKUP(A177,fin_institutions!A:D,4,0),0)</f>
        <v>1.31</v>
      </c>
      <c r="R177" s="42">
        <f>IFERROR(VLOOKUP(A177,bus_institutions!A:D,4,0),0)</f>
        <v>3.6</v>
      </c>
      <c r="S177" s="42">
        <f>IFERROR(VLOOKUP(A177,man_institutions!A:D,4,0),0)</f>
        <v>3.11</v>
      </c>
      <c r="T177" s="42">
        <f t="shared" si="11"/>
        <v>0.71499999999999997</v>
      </c>
      <c r="U177" s="42">
        <f t="shared" si="12"/>
        <v>0.57499999999999996</v>
      </c>
      <c r="V177" s="42">
        <f t="shared" si="12"/>
        <v>0.61299999999999999</v>
      </c>
      <c r="W177" s="42">
        <f t="shared" si="12"/>
        <v>0.86499999999999999</v>
      </c>
      <c r="X177" s="42">
        <f t="shared" si="12"/>
        <v>0.877</v>
      </c>
      <c r="Y177" t="e">
        <f>VLOOKUP(A177,#REF!,11,0)</f>
        <v>#REF!</v>
      </c>
      <c r="Z177" t="e">
        <f>VLOOKUP(A177,#REF!,12,0)</f>
        <v>#REF!</v>
      </c>
      <c r="AA177" t="e">
        <f>VLOOKUP(A177,#REF!,13,0)</f>
        <v>#REF!</v>
      </c>
      <c r="AB177" t="e">
        <f>VLOOKUP(A177,#REF!,14,0)</f>
        <v>#REF!</v>
      </c>
      <c r="AC177">
        <v>1.39266</v>
      </c>
      <c r="AD177">
        <v>-0.14468</v>
      </c>
    </row>
    <row r="178" spans="1:30" x14ac:dyDescent="0.25">
      <c r="A178" s="42" t="s">
        <v>1058</v>
      </c>
      <c r="B178" s="42" t="s">
        <v>1421</v>
      </c>
      <c r="C178" s="42" t="s">
        <v>1251</v>
      </c>
      <c r="D178" s="42">
        <f>IFERROR(VLOOKUP(A178,'2020'!$A:$C,3,0),0)</f>
        <v>0</v>
      </c>
      <c r="E178" s="42">
        <f>IFERROR(VLOOKUP(A178,'2014-23'!$A:$E,3,0),0)</f>
        <v>7</v>
      </c>
      <c r="F178" s="42">
        <f>IFERROR(VLOOKUP(A178,'2020'!$A:$D,4,0),0)</f>
        <v>0</v>
      </c>
      <c r="G178" s="42">
        <f>IFERROR(VLOOKUP(A178,'2014-23'!$A:$D,4,0),0)</f>
        <v>31</v>
      </c>
      <c r="H178" s="42">
        <f t="shared" si="9"/>
        <v>0</v>
      </c>
      <c r="I178" s="42">
        <f t="shared" si="10"/>
        <v>0</v>
      </c>
      <c r="J178" s="42">
        <f>IFERROR(VLOOKUP(A178,eco_bus_institutions!A:D,3,0),"")</f>
        <v>46</v>
      </c>
      <c r="K178" s="42" t="str">
        <f>IFERROR(VLOOKUP(A178,eco_institutions!A:D,3,0),"")</f>
        <v/>
      </c>
      <c r="L178" s="42" t="str">
        <f>IFERROR(VLOOKUP(A178,fin_institutions!A:D,3,0),"")</f>
        <v/>
      </c>
      <c r="M178" s="42">
        <f>IFERROR(VLOOKUP(A178,bus_institutions!A:D,3,0),0)</f>
        <v>0</v>
      </c>
      <c r="N178" s="42">
        <f>IFERROR(VLOOKUP(A178,man_institutions!A:D,3,0),0)</f>
        <v>0</v>
      </c>
      <c r="O178" s="42">
        <f>IFERROR(VLOOKUP(A178,eco_bus_institutions!A:D,4,0),0)</f>
        <v>2.0499999999999998</v>
      </c>
      <c r="P178" s="42">
        <f>IFERROR(VLOOKUP(A178,eco_institutions!A:D,4,0),0)</f>
        <v>0</v>
      </c>
      <c r="Q178" s="42">
        <f>IFERROR(VLOOKUP(A178,fin_institutions!A:D,4,0),0)</f>
        <v>0</v>
      </c>
      <c r="R178" s="42">
        <f>IFERROR(VLOOKUP(A178,bus_institutions!A:D,4,0),0)</f>
        <v>0</v>
      </c>
      <c r="S178" s="42">
        <f>IFERROR(VLOOKUP(A178,man_institutions!A:D,4,0),0)</f>
        <v>0</v>
      </c>
      <c r="T178" s="42">
        <f t="shared" si="11"/>
        <v>0.71</v>
      </c>
      <c r="U178" s="42">
        <f t="shared" si="12"/>
        <v>3.0000000000000001E-3</v>
      </c>
      <c r="V178" s="42">
        <f t="shared" si="12"/>
        <v>5.8000000000000003E-2</v>
      </c>
      <c r="W178" s="42">
        <f t="shared" si="12"/>
        <v>0.05</v>
      </c>
      <c r="X178" s="42">
        <f t="shared" si="12"/>
        <v>0.04</v>
      </c>
      <c r="Y178">
        <v>1</v>
      </c>
      <c r="Z178" t="e">
        <f>VLOOKUP(A178,#REF!,12,0)</f>
        <v>#REF!</v>
      </c>
      <c r="AA178" t="e">
        <f>VLOOKUP(A178,#REF!,13,0)</f>
        <v>#REF!</v>
      </c>
      <c r="AB178" t="e">
        <f>VLOOKUP(A178,#REF!,14,0)</f>
        <v>#REF!</v>
      </c>
      <c r="AC178">
        <v>-1.2627900000000001</v>
      </c>
      <c r="AD178">
        <v>-1.62401</v>
      </c>
    </row>
    <row r="179" spans="1:30" x14ac:dyDescent="0.25">
      <c r="A179" s="42" t="s">
        <v>965</v>
      </c>
      <c r="B179" s="42" t="s">
        <v>1931</v>
      </c>
      <c r="C179" s="42" t="s">
        <v>1273</v>
      </c>
      <c r="D179" s="42">
        <f>IFERROR(VLOOKUP(A179,'2020'!$A:$C,3,0),0)</f>
        <v>2</v>
      </c>
      <c r="E179" s="42">
        <f>IFERROR(VLOOKUP(A179,'2014-23'!$A:$E,3,0),0)</f>
        <v>14</v>
      </c>
      <c r="F179" s="42">
        <f>IFERROR(VLOOKUP(A179,'2020'!$A:$D,4,0),0)</f>
        <v>14</v>
      </c>
      <c r="G179" s="42">
        <f>IFERROR(VLOOKUP(A179,'2014-23'!$A:$D,4,0),0)</f>
        <v>184</v>
      </c>
      <c r="H179" s="42">
        <f t="shared" si="9"/>
        <v>0.14299999999999999</v>
      </c>
      <c r="I179" s="42">
        <f t="shared" si="10"/>
        <v>7.5999999999999998E-2</v>
      </c>
      <c r="J179" s="42">
        <f>IFERROR(VLOOKUP(A179,eco_bus_institutions!A:D,3,0),"")</f>
        <v>240</v>
      </c>
      <c r="K179" s="42">
        <f>IFERROR(VLOOKUP(A179,eco_institutions!A:D,3,0),"")</f>
        <v>197</v>
      </c>
      <c r="L179" s="42">
        <f>IFERROR(VLOOKUP(A179,fin_institutions!A:D,3,0),"")</f>
        <v>92</v>
      </c>
      <c r="M179" s="42">
        <f>IFERROR(VLOOKUP(A179,bus_institutions!A:D,3,0),0)</f>
        <v>0</v>
      </c>
      <c r="N179" s="42">
        <f>IFERROR(VLOOKUP(A179,man_institutions!A:D,3,0),0)</f>
        <v>0</v>
      </c>
      <c r="O179" s="42">
        <f>IFERROR(VLOOKUP(A179,eco_bus_institutions!A:D,4,0),0)</f>
        <v>2.0499999999999998</v>
      </c>
      <c r="P179" s="42">
        <f>IFERROR(VLOOKUP(A179,eco_institutions!A:D,4,0),0)</f>
        <v>2.02</v>
      </c>
      <c r="Q179" s="42">
        <f>IFERROR(VLOOKUP(A179,fin_institutions!A:D,4,0),0)</f>
        <v>1.3</v>
      </c>
      <c r="R179" s="42">
        <f>IFERROR(VLOOKUP(A179,bus_institutions!A:D,4,0),0)</f>
        <v>0</v>
      </c>
      <c r="S179" s="42">
        <f>IFERROR(VLOOKUP(A179,man_institutions!A:D,4,0),0)</f>
        <v>0</v>
      </c>
      <c r="T179" s="42">
        <f t="shared" si="11"/>
        <v>0.71</v>
      </c>
      <c r="U179" s="42">
        <f t="shared" si="12"/>
        <v>0.82799999999999996</v>
      </c>
      <c r="V179" s="42">
        <f t="shared" si="12"/>
        <v>0.61</v>
      </c>
      <c r="W179" s="42">
        <f t="shared" si="12"/>
        <v>0.05</v>
      </c>
      <c r="X179" s="42">
        <f t="shared" si="12"/>
        <v>0.04</v>
      </c>
      <c r="Y179" t="e">
        <f>VLOOKUP(A179,#REF!,11,0)</f>
        <v>#REF!</v>
      </c>
      <c r="Z179" t="e">
        <f>VLOOKUP(A179,#REF!,12,0)</f>
        <v>#REF!</v>
      </c>
      <c r="AA179" t="e">
        <f>VLOOKUP(A179,#REF!,13,0)</f>
        <v>#REF!</v>
      </c>
      <c r="AB179" t="e">
        <f>VLOOKUP(A179,#REF!,14,0)</f>
        <v>#REF!</v>
      </c>
      <c r="AC179">
        <v>-2.0588799999999998</v>
      </c>
      <c r="AD179">
        <v>1.2049799999999999</v>
      </c>
    </row>
    <row r="180" spans="1:30" x14ac:dyDescent="0.25">
      <c r="A180" s="42" t="s">
        <v>696</v>
      </c>
      <c r="B180" s="42" t="s">
        <v>1700</v>
      </c>
      <c r="C180" s="42" t="s">
        <v>1224</v>
      </c>
      <c r="D180" s="42">
        <f>IFERROR(VLOOKUP(A180,'2020'!$A:$C,3,0),0)</f>
        <v>6</v>
      </c>
      <c r="E180" s="42">
        <f>IFERROR(VLOOKUP(A180,'2014-23'!$A:$E,3,0),0)</f>
        <v>21</v>
      </c>
      <c r="F180" s="42">
        <f>IFERROR(VLOOKUP(A180,'2020'!$A:$D,4,0),0)</f>
        <v>24</v>
      </c>
      <c r="G180" s="42">
        <f>IFERROR(VLOOKUP(A180,'2014-23'!$A:$D,4,0),0)</f>
        <v>160</v>
      </c>
      <c r="H180" s="42">
        <f t="shared" si="9"/>
        <v>0.28599999999999998</v>
      </c>
      <c r="I180" s="42">
        <f t="shared" si="10"/>
        <v>0.15</v>
      </c>
      <c r="J180" s="42">
        <f>IFERROR(VLOOKUP(A180,eco_bus_institutions!A:D,3,0),"")</f>
        <v>97</v>
      </c>
      <c r="K180" s="42">
        <f>IFERROR(VLOOKUP(A180,eco_institutions!A:D,3,0),"")</f>
        <v>20</v>
      </c>
      <c r="L180" s="42" t="str">
        <f>IFERROR(VLOOKUP(A180,fin_institutions!A:D,3,0),"")</f>
        <v/>
      </c>
      <c r="M180" s="42">
        <f>IFERROR(VLOOKUP(A180,bus_institutions!A:D,3,0),0)</f>
        <v>41</v>
      </c>
      <c r="N180" s="42">
        <f>IFERROR(VLOOKUP(A180,man_institutions!A:D,3,0),0)</f>
        <v>66</v>
      </c>
      <c r="O180" s="42">
        <f>IFERROR(VLOOKUP(A180,eco_bus_institutions!A:D,4,0),0)</f>
        <v>2.0499999999999998</v>
      </c>
      <c r="P180" s="42">
        <f>IFERROR(VLOOKUP(A180,eco_institutions!A:D,4,0),0)</f>
        <v>1.03</v>
      </c>
      <c r="Q180" s="42">
        <f>IFERROR(VLOOKUP(A180,fin_institutions!A:D,4,0),0)</f>
        <v>0</v>
      </c>
      <c r="R180" s="42">
        <f>IFERROR(VLOOKUP(A180,bus_institutions!A:D,4,0),0)</f>
        <v>2.62</v>
      </c>
      <c r="S180" s="42">
        <f>IFERROR(VLOOKUP(A180,man_institutions!A:D,4,0),0)</f>
        <v>1.8</v>
      </c>
      <c r="T180" s="42">
        <f t="shared" si="11"/>
        <v>0.71</v>
      </c>
      <c r="U180" s="42">
        <f t="shared" si="12"/>
        <v>0.15</v>
      </c>
      <c r="V180" s="42">
        <f t="shared" si="12"/>
        <v>5.8000000000000003E-2</v>
      </c>
      <c r="W180" s="42">
        <f t="shared" si="12"/>
        <v>0.73699999999999999</v>
      </c>
      <c r="X180" s="42">
        <f t="shared" si="12"/>
        <v>0.61199999999999999</v>
      </c>
      <c r="Y180" t="e">
        <f>VLOOKUP(A180,#REF!,11,0)</f>
        <v>#REF!</v>
      </c>
      <c r="Z180" t="e">
        <f>VLOOKUP(A180,#REF!,12,0)</f>
        <v>#REF!</v>
      </c>
      <c r="AA180" t="e">
        <f>VLOOKUP(A180,#REF!,13,0)</f>
        <v>#REF!</v>
      </c>
      <c r="AB180" t="e">
        <f>VLOOKUP(A180,#REF!,14,0)</f>
        <v>#REF!</v>
      </c>
      <c r="AC180">
        <v>1.6949700000000001</v>
      </c>
      <c r="AD180">
        <v>-2.2056100000000001</v>
      </c>
    </row>
    <row r="181" spans="1:30" x14ac:dyDescent="0.25">
      <c r="A181" s="42" t="s">
        <v>728</v>
      </c>
      <c r="B181" s="42" t="s">
        <v>1572</v>
      </c>
      <c r="C181" s="42" t="s">
        <v>1220</v>
      </c>
      <c r="D181" s="42">
        <f>IFERROR(VLOOKUP(A181,'2020'!$A:$C,3,0),0)</f>
        <v>3</v>
      </c>
      <c r="E181" s="42">
        <f>IFERROR(VLOOKUP(A181,'2014-23'!$A:$E,3,0),0)</f>
        <v>15</v>
      </c>
      <c r="F181" s="42">
        <f>IFERROR(VLOOKUP(A181,'2020'!$A:$D,4,0),0)</f>
        <v>22</v>
      </c>
      <c r="G181" s="42">
        <f>IFERROR(VLOOKUP(A181,'2014-23'!$A:$D,4,0),0)</f>
        <v>103</v>
      </c>
      <c r="H181" s="42">
        <f t="shared" si="9"/>
        <v>0.2</v>
      </c>
      <c r="I181" s="42">
        <f t="shared" si="10"/>
        <v>0.214</v>
      </c>
      <c r="J181" s="42">
        <f>IFERROR(VLOOKUP(A181,eco_bus_institutions!A:D,3,0),"")</f>
        <v>98</v>
      </c>
      <c r="K181" s="42">
        <f>IFERROR(VLOOKUP(A181,eco_institutions!A:D,3,0),"")</f>
        <v>24</v>
      </c>
      <c r="L181" s="42">
        <f>IFERROR(VLOOKUP(A181,fin_institutions!A:D,3,0),"")</f>
        <v>12</v>
      </c>
      <c r="M181" s="42">
        <f>IFERROR(VLOOKUP(A181,bus_institutions!A:D,3,0),0)</f>
        <v>42</v>
      </c>
      <c r="N181" s="42">
        <f>IFERROR(VLOOKUP(A181,man_institutions!A:D,3,0),0)</f>
        <v>46</v>
      </c>
      <c r="O181" s="42">
        <f>IFERROR(VLOOKUP(A181,eco_bus_institutions!A:D,4,0),0)</f>
        <v>2.04</v>
      </c>
      <c r="P181" s="42">
        <f>IFERROR(VLOOKUP(A181,eco_institutions!A:D,4,0),0)</f>
        <v>1.4</v>
      </c>
      <c r="Q181" s="42">
        <f>IFERROR(VLOOKUP(A181,fin_institutions!A:D,4,0),0)</f>
        <v>1.1399999999999999</v>
      </c>
      <c r="R181" s="42">
        <f>IFERROR(VLOOKUP(A181,bus_institutions!A:D,4,0),0)</f>
        <v>2.44</v>
      </c>
      <c r="S181" s="42">
        <f>IFERROR(VLOOKUP(A181,man_institutions!A:D,4,0),0)</f>
        <v>1.96</v>
      </c>
      <c r="T181" s="42">
        <f t="shared" si="11"/>
        <v>0.70499999999999996</v>
      </c>
      <c r="U181" s="42">
        <f t="shared" si="12"/>
        <v>0.65500000000000003</v>
      </c>
      <c r="V181" s="42">
        <f t="shared" si="12"/>
        <v>0.443</v>
      </c>
      <c r="W181" s="42">
        <f t="shared" si="12"/>
        <v>0.69</v>
      </c>
      <c r="X181" s="42">
        <f t="shared" si="12"/>
        <v>0.65300000000000002</v>
      </c>
      <c r="Y181" t="e">
        <f>VLOOKUP(A181,#REF!,11,0)</f>
        <v>#REF!</v>
      </c>
      <c r="Z181" t="e">
        <f>VLOOKUP(A181,#REF!,12,0)</f>
        <v>#REF!</v>
      </c>
      <c r="AA181" t="e">
        <f>VLOOKUP(A181,#REF!,13,0)</f>
        <v>#REF!</v>
      </c>
      <c r="AB181" t="e">
        <f>VLOOKUP(A181,#REF!,14,0)</f>
        <v>#REF!</v>
      </c>
      <c r="AC181">
        <v>0.80354000000000003</v>
      </c>
      <c r="AD181">
        <v>0.13467999999999999</v>
      </c>
    </row>
    <row r="182" spans="1:30" x14ac:dyDescent="0.25">
      <c r="A182" s="42" t="s">
        <v>1000</v>
      </c>
      <c r="B182" s="42" t="s">
        <v>1569</v>
      </c>
      <c r="C182" s="42" t="s">
        <v>1273</v>
      </c>
      <c r="D182" s="42">
        <f>IFERROR(VLOOKUP(A182,'2020'!$A:$C,3,0),0)</f>
        <v>0</v>
      </c>
      <c r="E182" s="42">
        <f>IFERROR(VLOOKUP(A182,'2014-23'!$A:$E,3,0),0)</f>
        <v>23</v>
      </c>
      <c r="F182" s="42">
        <f>IFERROR(VLOOKUP(A182,'2020'!$A:$D,4,0),0)</f>
        <v>14</v>
      </c>
      <c r="G182" s="42">
        <f>IFERROR(VLOOKUP(A182,'2014-23'!$A:$D,4,0),0)</f>
        <v>194</v>
      </c>
      <c r="H182" s="42">
        <f t="shared" si="9"/>
        <v>0</v>
      </c>
      <c r="I182" s="42">
        <f t="shared" si="10"/>
        <v>7.1999999999999995E-2</v>
      </c>
      <c r="J182" s="42">
        <f>IFERROR(VLOOKUP(A182,eco_bus_institutions!A:D,3,0),"")</f>
        <v>274</v>
      </c>
      <c r="K182" s="42">
        <f>IFERROR(VLOOKUP(A182,eco_institutions!A:D,3,0),"")</f>
        <v>267</v>
      </c>
      <c r="L182" s="42">
        <f>IFERROR(VLOOKUP(A182,fin_institutions!A:D,3,0),"")</f>
        <v>37</v>
      </c>
      <c r="M182" s="42">
        <f>IFERROR(VLOOKUP(A182,bus_institutions!A:D,3,0),0)</f>
        <v>7</v>
      </c>
      <c r="N182" s="42">
        <f>IFERROR(VLOOKUP(A182,man_institutions!A:D,3,0),0)</f>
        <v>11</v>
      </c>
      <c r="O182" s="42">
        <f>IFERROR(VLOOKUP(A182,eco_bus_institutions!A:D,4,0),0)</f>
        <v>2.04</v>
      </c>
      <c r="P182" s="42">
        <f>IFERROR(VLOOKUP(A182,eco_institutions!A:D,4,0),0)</f>
        <v>1.92</v>
      </c>
      <c r="Q182" s="42">
        <f>IFERROR(VLOOKUP(A182,fin_institutions!A:D,4,0),0)</f>
        <v>1.1599999999999999</v>
      </c>
      <c r="R182" s="42">
        <f>IFERROR(VLOOKUP(A182,bus_institutions!A:D,4,0),0)</f>
        <v>1.92</v>
      </c>
      <c r="S182" s="42">
        <f>IFERROR(VLOOKUP(A182,man_institutions!A:D,4,0),0)</f>
        <v>1.4</v>
      </c>
      <c r="T182" s="42">
        <f t="shared" si="11"/>
        <v>0.70499999999999996</v>
      </c>
      <c r="U182" s="42">
        <f t="shared" si="12"/>
        <v>0.82199999999999995</v>
      </c>
      <c r="V182" s="42">
        <f t="shared" si="12"/>
        <v>0.47699999999999998</v>
      </c>
      <c r="W182" s="42">
        <f t="shared" si="12"/>
        <v>0.54</v>
      </c>
      <c r="X182" s="42">
        <f t="shared" si="12"/>
        <v>0.40799999999999997</v>
      </c>
      <c r="Y182" t="e">
        <f>VLOOKUP(A182,#REF!,11,0)</f>
        <v>#REF!</v>
      </c>
      <c r="Z182" t="e">
        <f>VLOOKUP(A182,#REF!,12,0)</f>
        <v>#REF!</v>
      </c>
      <c r="AA182" t="e">
        <f>VLOOKUP(A182,#REF!,13,0)</f>
        <v>#REF!</v>
      </c>
      <c r="AB182" t="e">
        <f>VLOOKUP(A182,#REF!,14,0)</f>
        <v>#REF!</v>
      </c>
      <c r="AC182">
        <v>-0.12625</v>
      </c>
      <c r="AD182">
        <v>0.23799999999999999</v>
      </c>
    </row>
    <row r="183" spans="1:30" x14ac:dyDescent="0.25">
      <c r="A183" s="42" t="s">
        <v>780</v>
      </c>
      <c r="B183" s="42" t="s">
        <v>1565</v>
      </c>
      <c r="C183" s="42" t="s">
        <v>1219</v>
      </c>
      <c r="D183" s="42">
        <f>IFERROR(VLOOKUP(A183,'2020'!$A:$C,3,0),0)</f>
        <v>1</v>
      </c>
      <c r="E183" s="42">
        <f>IFERROR(VLOOKUP(A183,'2014-23'!$A:$E,3,0),0)</f>
        <v>7</v>
      </c>
      <c r="F183" s="42">
        <f>IFERROR(VLOOKUP(A183,'2020'!$A:$D,4,0),0)</f>
        <v>9</v>
      </c>
      <c r="G183" s="42">
        <f>IFERROR(VLOOKUP(A183,'2014-23'!$A:$D,4,0),0)</f>
        <v>78</v>
      </c>
      <c r="H183" s="42">
        <f t="shared" si="9"/>
        <v>0.14299999999999999</v>
      </c>
      <c r="I183" s="42">
        <f t="shared" si="10"/>
        <v>0.115</v>
      </c>
      <c r="J183" s="42">
        <f>IFERROR(VLOOKUP(A183,eco_bus_institutions!A:D,3,0),"")</f>
        <v>72</v>
      </c>
      <c r="K183" s="42">
        <f>IFERROR(VLOOKUP(A183,eco_institutions!A:D,3,0),"")</f>
        <v>37</v>
      </c>
      <c r="L183" s="42">
        <f>IFERROR(VLOOKUP(A183,fin_institutions!A:D,3,0),"")</f>
        <v>11</v>
      </c>
      <c r="M183" s="42">
        <f>IFERROR(VLOOKUP(A183,bus_institutions!A:D,3,0),0)</f>
        <v>28</v>
      </c>
      <c r="N183" s="42">
        <f>IFERROR(VLOOKUP(A183,man_institutions!A:D,3,0),0)</f>
        <v>12</v>
      </c>
      <c r="O183" s="42">
        <f>IFERROR(VLOOKUP(A183,eco_bus_institutions!A:D,4,0),0)</f>
        <v>2.04</v>
      </c>
      <c r="P183" s="42">
        <f>IFERROR(VLOOKUP(A183,eco_institutions!A:D,4,0),0)</f>
        <v>1.64</v>
      </c>
      <c r="Q183" s="42">
        <f>IFERROR(VLOOKUP(A183,fin_institutions!A:D,4,0),0)</f>
        <v>2.61</v>
      </c>
      <c r="R183" s="42">
        <f>IFERROR(VLOOKUP(A183,bus_institutions!A:D,4,0),0)</f>
        <v>1.05</v>
      </c>
      <c r="S183" s="42">
        <f>IFERROR(VLOOKUP(A183,man_institutions!A:D,4,0),0)</f>
        <v>2.42</v>
      </c>
      <c r="T183" s="42">
        <f t="shared" si="11"/>
        <v>0.70499999999999996</v>
      </c>
      <c r="U183" s="42">
        <f t="shared" si="12"/>
        <v>0.73799999999999999</v>
      </c>
      <c r="V183" s="42">
        <f t="shared" si="12"/>
        <v>0.87</v>
      </c>
      <c r="W183" s="42">
        <f t="shared" si="12"/>
        <v>6.7000000000000004E-2</v>
      </c>
      <c r="X183" s="42">
        <f t="shared" si="12"/>
        <v>0.77300000000000002</v>
      </c>
      <c r="Y183" t="e">
        <f>VLOOKUP(A183,#REF!,11,0)</f>
        <v>#REF!</v>
      </c>
      <c r="Z183" t="e">
        <f>VLOOKUP(A183,#REF!,12,0)</f>
        <v>#REF!</v>
      </c>
      <c r="AA183" t="e">
        <f>VLOOKUP(A183,#REF!,13,0)</f>
        <v>#REF!</v>
      </c>
      <c r="AB183" t="e">
        <f>VLOOKUP(A183,#REF!,14,0)</f>
        <v>#REF!</v>
      </c>
      <c r="AC183">
        <v>-2.11896</v>
      </c>
      <c r="AD183">
        <v>1.94011</v>
      </c>
    </row>
    <row r="184" spans="1:30" x14ac:dyDescent="0.25">
      <c r="A184" s="42" t="s">
        <v>852</v>
      </c>
      <c r="B184" s="42" t="s">
        <v>1466</v>
      </c>
      <c r="C184" s="42" t="s">
        <v>1236</v>
      </c>
      <c r="D184" s="42">
        <f>IFERROR(VLOOKUP(A184,'2020'!$A:$C,3,0),0)</f>
        <v>1</v>
      </c>
      <c r="E184" s="42">
        <f>IFERROR(VLOOKUP(A184,'2014-23'!$A:$E,3,0),0)</f>
        <v>10</v>
      </c>
      <c r="F184" s="42">
        <f>IFERROR(VLOOKUP(A184,'2020'!$A:$D,4,0),0)</f>
        <v>14</v>
      </c>
      <c r="G184" s="42">
        <f>IFERROR(VLOOKUP(A184,'2014-23'!$A:$D,4,0),0)</f>
        <v>122</v>
      </c>
      <c r="H184" s="42">
        <f t="shared" si="9"/>
        <v>0.1</v>
      </c>
      <c r="I184" s="42">
        <f t="shared" si="10"/>
        <v>0.115</v>
      </c>
      <c r="J184" s="42">
        <f>IFERROR(VLOOKUP(A184,eco_bus_institutions!A:D,3,0),"")</f>
        <v>138</v>
      </c>
      <c r="K184" s="42">
        <f>IFERROR(VLOOKUP(A184,eco_institutions!A:D,3,0),"")</f>
        <v>55</v>
      </c>
      <c r="L184" s="42">
        <f>IFERROR(VLOOKUP(A184,fin_institutions!A:D,3,0),"")</f>
        <v>40</v>
      </c>
      <c r="M184" s="42">
        <f>IFERROR(VLOOKUP(A184,bus_institutions!A:D,3,0),0)</f>
        <v>36</v>
      </c>
      <c r="N184" s="42">
        <f>IFERROR(VLOOKUP(A184,man_institutions!A:D,3,0),0)</f>
        <v>41</v>
      </c>
      <c r="O184" s="42">
        <f>IFERROR(VLOOKUP(A184,eco_bus_institutions!A:D,4,0),0)</f>
        <v>2.0299999999999998</v>
      </c>
      <c r="P184" s="42">
        <f>IFERROR(VLOOKUP(A184,eco_institutions!A:D,4,0),0)</f>
        <v>1.79</v>
      </c>
      <c r="Q184" s="42">
        <f>IFERROR(VLOOKUP(A184,fin_institutions!A:D,4,0),0)</f>
        <v>1.1399999999999999</v>
      </c>
      <c r="R184" s="42">
        <f>IFERROR(VLOOKUP(A184,bus_institutions!A:D,4,0),0)</f>
        <v>2.62</v>
      </c>
      <c r="S184" s="42">
        <f>IFERROR(VLOOKUP(A184,man_institutions!A:D,4,0),0)</f>
        <v>2.94</v>
      </c>
      <c r="T184" s="42">
        <f t="shared" si="11"/>
        <v>0.7</v>
      </c>
      <c r="U184" s="42">
        <f t="shared" si="12"/>
        <v>0.78800000000000003</v>
      </c>
      <c r="V184" s="42">
        <f t="shared" si="12"/>
        <v>0.443</v>
      </c>
      <c r="W184" s="42">
        <f t="shared" si="12"/>
        <v>0.73699999999999999</v>
      </c>
      <c r="X184" s="42">
        <f t="shared" si="12"/>
        <v>0.85499999999999998</v>
      </c>
      <c r="Y184" t="e">
        <f>VLOOKUP(A184,#REF!,11,0)</f>
        <v>#REF!</v>
      </c>
      <c r="Z184" t="e">
        <f>VLOOKUP(A184,#REF!,12,0)</f>
        <v>#REF!</v>
      </c>
      <c r="AA184" t="e">
        <f>VLOOKUP(A184,#REF!,13,0)</f>
        <v>#REF!</v>
      </c>
      <c r="AB184" t="e">
        <f>VLOOKUP(A184,#REF!,14,0)</f>
        <v>#REF!</v>
      </c>
      <c r="AC184">
        <v>0.38364999999999999</v>
      </c>
      <c r="AD184">
        <v>0.36808999999999997</v>
      </c>
    </row>
    <row r="185" spans="1:30" x14ac:dyDescent="0.25">
      <c r="A185" s="42" t="s">
        <v>768</v>
      </c>
      <c r="B185" s="42" t="s">
        <v>1905</v>
      </c>
      <c r="C185" s="42" t="s">
        <v>1226</v>
      </c>
      <c r="D185" s="42">
        <f>IFERROR(VLOOKUP(A185,'2020'!$A:$C,3,0),0)</f>
        <v>1</v>
      </c>
      <c r="E185" s="42">
        <f>IFERROR(VLOOKUP(A185,'2014-23'!$A:$E,3,0),0)</f>
        <v>6</v>
      </c>
      <c r="F185" s="42">
        <f>IFERROR(VLOOKUP(A185,'2020'!$A:$D,4,0),0)</f>
        <v>11</v>
      </c>
      <c r="G185" s="42">
        <f>IFERROR(VLOOKUP(A185,'2014-23'!$A:$D,4,0),0)</f>
        <v>93</v>
      </c>
      <c r="H185" s="42">
        <f t="shared" si="9"/>
        <v>0.16700000000000001</v>
      </c>
      <c r="I185" s="42">
        <f t="shared" si="10"/>
        <v>0.11799999999999999</v>
      </c>
      <c r="J185" s="42">
        <f>IFERROR(VLOOKUP(A185,eco_bus_institutions!A:D,3,0),"")</f>
        <v>79</v>
      </c>
      <c r="K185" s="42">
        <f>IFERROR(VLOOKUP(A185,eco_institutions!A:D,3,0),"")</f>
        <v>36</v>
      </c>
      <c r="L185" s="42">
        <f>IFERROR(VLOOKUP(A185,fin_institutions!A:D,3,0),"")</f>
        <v>13</v>
      </c>
      <c r="M185" s="42">
        <f>IFERROR(VLOOKUP(A185,bus_institutions!A:D,3,0),0)</f>
        <v>31</v>
      </c>
      <c r="N185" s="42">
        <f>IFERROR(VLOOKUP(A185,man_institutions!A:D,3,0),0)</f>
        <v>27</v>
      </c>
      <c r="O185" s="42">
        <f>IFERROR(VLOOKUP(A185,eco_bus_institutions!A:D,4,0),0)</f>
        <v>2.0299999999999998</v>
      </c>
      <c r="P185" s="42">
        <f>IFERROR(VLOOKUP(A185,eco_institutions!A:D,4,0),0)</f>
        <v>1.47</v>
      </c>
      <c r="Q185" s="42">
        <f>IFERROR(VLOOKUP(A185,fin_institutions!A:D,4,0),0)</f>
        <v>1.1399999999999999</v>
      </c>
      <c r="R185" s="42">
        <f>IFERROR(VLOOKUP(A185,bus_institutions!A:D,4,0),0)</f>
        <v>2.64</v>
      </c>
      <c r="S185" s="42">
        <f>IFERROR(VLOOKUP(A185,man_institutions!A:D,4,0),0)</f>
        <v>2.5299999999999998</v>
      </c>
      <c r="T185" s="42">
        <f t="shared" si="11"/>
        <v>0.7</v>
      </c>
      <c r="U185" s="42">
        <f t="shared" si="12"/>
        <v>0.68</v>
      </c>
      <c r="V185" s="42">
        <f t="shared" si="12"/>
        <v>0.443</v>
      </c>
      <c r="W185" s="42">
        <f t="shared" si="12"/>
        <v>0.73799999999999999</v>
      </c>
      <c r="X185" s="42">
        <f t="shared" si="12"/>
        <v>0.79</v>
      </c>
      <c r="Y185" t="e">
        <f>VLOOKUP(A185,#REF!,11,0)</f>
        <v>#REF!</v>
      </c>
      <c r="Z185" t="e">
        <f>VLOOKUP(A185,#REF!,12,0)</f>
        <v>#REF!</v>
      </c>
      <c r="AA185" t="e">
        <f>VLOOKUP(A185,#REF!,13,0)</f>
        <v>#REF!</v>
      </c>
      <c r="AB185" t="e">
        <f>VLOOKUP(A185,#REF!,14,0)</f>
        <v>#REF!</v>
      </c>
      <c r="AC185">
        <v>0.79093999999999998</v>
      </c>
      <c r="AD185">
        <v>0.22964999999999999</v>
      </c>
    </row>
    <row r="186" spans="1:30" x14ac:dyDescent="0.25">
      <c r="A186" s="42" t="s">
        <v>859</v>
      </c>
      <c r="B186" s="42" t="s">
        <v>1350</v>
      </c>
      <c r="C186" s="42" t="s">
        <v>1226</v>
      </c>
      <c r="D186" s="42">
        <f>IFERROR(VLOOKUP(A186,'2020'!$A:$C,3,0),0)</f>
        <v>1</v>
      </c>
      <c r="E186" s="42">
        <f>IFERROR(VLOOKUP(A186,'2014-23'!$A:$E,3,0),0)</f>
        <v>14</v>
      </c>
      <c r="F186" s="42">
        <f>IFERROR(VLOOKUP(A186,'2020'!$A:$D,4,0),0)</f>
        <v>21</v>
      </c>
      <c r="G186" s="42">
        <f>IFERROR(VLOOKUP(A186,'2014-23'!$A:$D,4,0),0)</f>
        <v>150</v>
      </c>
      <c r="H186" s="42">
        <f t="shared" si="9"/>
        <v>7.0999999999999994E-2</v>
      </c>
      <c r="I186" s="42">
        <f t="shared" si="10"/>
        <v>0.14000000000000001</v>
      </c>
      <c r="J186" s="42">
        <f>IFERROR(VLOOKUP(A186,eco_bus_institutions!A:D,3,0),"")</f>
        <v>170</v>
      </c>
      <c r="K186" s="42">
        <f>IFERROR(VLOOKUP(A186,eco_institutions!A:D,3,0),"")</f>
        <v>74</v>
      </c>
      <c r="L186" s="42">
        <f>IFERROR(VLOOKUP(A186,fin_institutions!A:D,3,0),"")</f>
        <v>27</v>
      </c>
      <c r="M186" s="42">
        <f>IFERROR(VLOOKUP(A186,bus_institutions!A:D,3,0),0)</f>
        <v>49</v>
      </c>
      <c r="N186" s="42">
        <f>IFERROR(VLOOKUP(A186,man_institutions!A:D,3,0),0)</f>
        <v>60</v>
      </c>
      <c r="O186" s="42">
        <f>IFERROR(VLOOKUP(A186,eco_bus_institutions!A:D,4,0),0)</f>
        <v>2.02</v>
      </c>
      <c r="P186" s="42">
        <f>IFERROR(VLOOKUP(A186,eco_institutions!A:D,4,0),0)</f>
        <v>1.88</v>
      </c>
      <c r="Q186" s="42">
        <f>IFERROR(VLOOKUP(A186,fin_institutions!A:D,4,0),0)</f>
        <v>1.27</v>
      </c>
      <c r="R186" s="42">
        <f>IFERROR(VLOOKUP(A186,bus_institutions!A:D,4,0),0)</f>
        <v>1.1000000000000001</v>
      </c>
      <c r="S186" s="42">
        <f>IFERROR(VLOOKUP(A186,man_institutions!A:D,4,0),0)</f>
        <v>2.08</v>
      </c>
      <c r="T186" s="42">
        <f t="shared" si="11"/>
        <v>0.69699999999999995</v>
      </c>
      <c r="U186" s="42">
        <f t="shared" si="12"/>
        <v>0.80700000000000005</v>
      </c>
      <c r="V186" s="42">
        <f t="shared" si="12"/>
        <v>0.58499999999999996</v>
      </c>
      <c r="W186" s="42">
        <f t="shared" si="12"/>
        <v>9.2999999999999999E-2</v>
      </c>
      <c r="X186" s="42">
        <f t="shared" si="12"/>
        <v>0.69</v>
      </c>
      <c r="Y186" t="e">
        <f>VLOOKUP(A186,#REF!,11,0)</f>
        <v>#REF!</v>
      </c>
      <c r="Z186" t="e">
        <f>VLOOKUP(A186,#REF!,12,0)</f>
        <v>#REF!</v>
      </c>
      <c r="AA186" t="e">
        <f>VLOOKUP(A186,#REF!,13,0)</f>
        <v>#REF!</v>
      </c>
      <c r="AB186" t="e">
        <f>VLOOKUP(A186,#REF!,14,0)</f>
        <v>#REF!</v>
      </c>
      <c r="AC186">
        <v>-1.9903500000000001</v>
      </c>
      <c r="AD186">
        <v>1.25177</v>
      </c>
    </row>
    <row r="187" spans="1:30" x14ac:dyDescent="0.25">
      <c r="A187" s="42" t="s">
        <v>745</v>
      </c>
      <c r="B187" s="42" t="s">
        <v>1801</v>
      </c>
      <c r="C187" s="42" t="s">
        <v>1220</v>
      </c>
      <c r="D187" s="42">
        <f>IFERROR(VLOOKUP(A187,'2020'!$A:$C,3,0),0)</f>
        <v>0</v>
      </c>
      <c r="E187" s="42">
        <f>IFERROR(VLOOKUP(A187,'2014-23'!$A:$E,3,0),0)</f>
        <v>11</v>
      </c>
      <c r="F187" s="42">
        <f>IFERROR(VLOOKUP(A187,'2020'!$A:$D,4,0),0)</f>
        <v>7</v>
      </c>
      <c r="G187" s="42">
        <f>IFERROR(VLOOKUP(A187,'2014-23'!$A:$D,4,0),0)</f>
        <v>95</v>
      </c>
      <c r="H187" s="42">
        <f t="shared" si="9"/>
        <v>0</v>
      </c>
      <c r="I187" s="42">
        <f t="shared" si="10"/>
        <v>7.3999999999999996E-2</v>
      </c>
      <c r="J187" s="42">
        <f>IFERROR(VLOOKUP(A187,eco_bus_institutions!A:D,3,0),"")</f>
        <v>49</v>
      </c>
      <c r="K187" s="42">
        <f>IFERROR(VLOOKUP(A187,eco_institutions!A:D,3,0),"")</f>
        <v>10</v>
      </c>
      <c r="L187" s="42">
        <f>IFERROR(VLOOKUP(A187,fin_institutions!A:D,3,0),"")</f>
        <v>5</v>
      </c>
      <c r="M187" s="42">
        <f>IFERROR(VLOOKUP(A187,bus_institutions!A:D,3,0),0)</f>
        <v>29</v>
      </c>
      <c r="N187" s="42">
        <f>IFERROR(VLOOKUP(A187,man_institutions!A:D,3,0),0)</f>
        <v>26</v>
      </c>
      <c r="O187" s="42">
        <f>IFERROR(VLOOKUP(A187,eco_bus_institutions!A:D,4,0),0)</f>
        <v>2.0099999999999998</v>
      </c>
      <c r="P187" s="42">
        <f>IFERROR(VLOOKUP(A187,eco_institutions!A:D,4,0),0)</f>
        <v>1.08</v>
      </c>
      <c r="Q187" s="42">
        <f>IFERROR(VLOOKUP(A187,fin_institutions!A:D,4,0),0)</f>
        <v>1.0900000000000001</v>
      </c>
      <c r="R187" s="42">
        <f>IFERROR(VLOOKUP(A187,bus_institutions!A:D,4,0),0)</f>
        <v>2.4300000000000002</v>
      </c>
      <c r="S187" s="42">
        <f>IFERROR(VLOOKUP(A187,man_institutions!A:D,4,0),0)</f>
        <v>2.35</v>
      </c>
      <c r="T187" s="42">
        <f t="shared" si="11"/>
        <v>0.69499999999999995</v>
      </c>
      <c r="U187" s="42">
        <f t="shared" si="12"/>
        <v>0.32300000000000001</v>
      </c>
      <c r="V187" s="42">
        <f t="shared" si="12"/>
        <v>0.35199999999999998</v>
      </c>
      <c r="W187" s="42">
        <f t="shared" si="12"/>
        <v>0.68200000000000005</v>
      </c>
      <c r="X187" s="42">
        <f t="shared" si="12"/>
        <v>0.753</v>
      </c>
      <c r="Y187" t="e">
        <f>VLOOKUP(A187,#REF!,11,0)</f>
        <v>#REF!</v>
      </c>
      <c r="Z187" t="e">
        <f>VLOOKUP(A187,#REF!,12,0)</f>
        <v>#REF!</v>
      </c>
      <c r="AA187" t="e">
        <f>VLOOKUP(A187,#REF!,13,0)</f>
        <v>#REF!</v>
      </c>
      <c r="AB187" t="e">
        <f>VLOOKUP(A187,#REF!,14,0)</f>
        <v>#REF!</v>
      </c>
      <c r="AC187">
        <v>0.69128999999999996</v>
      </c>
      <c r="AD187">
        <v>-0.69755999999999996</v>
      </c>
    </row>
    <row r="188" spans="1:30" x14ac:dyDescent="0.25">
      <c r="A188" s="42" t="s">
        <v>755</v>
      </c>
      <c r="B188" s="42" t="s">
        <v>1607</v>
      </c>
      <c r="C188" s="42" t="s">
        <v>1225</v>
      </c>
      <c r="D188" s="42">
        <f>IFERROR(VLOOKUP(A188,'2020'!$A:$C,3,0),0)</f>
        <v>4</v>
      </c>
      <c r="E188" s="42">
        <f>IFERROR(VLOOKUP(A188,'2014-23'!$A:$E,3,0),0)</f>
        <v>31</v>
      </c>
      <c r="F188" s="42">
        <f>IFERROR(VLOOKUP(A188,'2020'!$A:$D,4,0),0)</f>
        <v>10</v>
      </c>
      <c r="G188" s="42">
        <f>IFERROR(VLOOKUP(A188,'2014-23'!$A:$D,4,0),0)</f>
        <v>165</v>
      </c>
      <c r="H188" s="42">
        <f t="shared" si="9"/>
        <v>0.129</v>
      </c>
      <c r="I188" s="42">
        <f t="shared" si="10"/>
        <v>6.0999999999999999E-2</v>
      </c>
      <c r="J188" s="42">
        <f>IFERROR(VLOOKUP(A188,eco_bus_institutions!A:D,3,0),"")</f>
        <v>101</v>
      </c>
      <c r="K188" s="42">
        <f>IFERROR(VLOOKUP(A188,eco_institutions!A:D,3,0),"")</f>
        <v>54</v>
      </c>
      <c r="L188" s="42">
        <f>IFERROR(VLOOKUP(A188,fin_institutions!A:D,3,0),"")</f>
        <v>34</v>
      </c>
      <c r="M188" s="42">
        <f>IFERROR(VLOOKUP(A188,bus_institutions!A:D,3,0),0)</f>
        <v>22</v>
      </c>
      <c r="N188" s="42">
        <f>IFERROR(VLOOKUP(A188,man_institutions!A:D,3,0),0)</f>
        <v>25</v>
      </c>
      <c r="O188" s="42">
        <f>IFERROR(VLOOKUP(A188,eco_bus_institutions!A:D,4,0),0)</f>
        <v>2.0099999999999998</v>
      </c>
      <c r="P188" s="42">
        <f>IFERROR(VLOOKUP(A188,eco_institutions!A:D,4,0),0)</f>
        <v>1.45</v>
      </c>
      <c r="Q188" s="42">
        <f>IFERROR(VLOOKUP(A188,fin_institutions!A:D,4,0),0)</f>
        <v>2.0099999999999998</v>
      </c>
      <c r="R188" s="42">
        <f>IFERROR(VLOOKUP(A188,bus_institutions!A:D,4,0),0)</f>
        <v>2.4700000000000002</v>
      </c>
      <c r="S188" s="42">
        <f>IFERROR(VLOOKUP(A188,man_institutions!A:D,4,0),0)</f>
        <v>1.78</v>
      </c>
      <c r="T188" s="42">
        <f t="shared" si="11"/>
        <v>0.69499999999999995</v>
      </c>
      <c r="U188" s="42">
        <f t="shared" si="12"/>
        <v>0.66300000000000003</v>
      </c>
      <c r="V188" s="42">
        <f t="shared" si="12"/>
        <v>0.81699999999999995</v>
      </c>
      <c r="W188" s="42">
        <f t="shared" si="12"/>
        <v>0.70299999999999996</v>
      </c>
      <c r="X188" s="42">
        <f t="shared" si="12"/>
        <v>0.60299999999999998</v>
      </c>
      <c r="Y188" t="e">
        <f>VLOOKUP(A188,#REF!,11,0)</f>
        <v>#REF!</v>
      </c>
      <c r="Z188" t="e">
        <f>VLOOKUP(A188,#REF!,12,0)</f>
        <v>#REF!</v>
      </c>
      <c r="AA188" t="e">
        <f>VLOOKUP(A188,#REF!,13,0)</f>
        <v>#REF!</v>
      </c>
      <c r="AB188" t="e">
        <f>VLOOKUP(A188,#REF!,14,0)</f>
        <v>#REF!</v>
      </c>
      <c r="AC188">
        <v>0.50714999999999999</v>
      </c>
      <c r="AD188">
        <v>0.87202000000000002</v>
      </c>
    </row>
    <row r="189" spans="1:30" x14ac:dyDescent="0.25">
      <c r="A189" s="42" t="s">
        <v>747</v>
      </c>
      <c r="B189" s="42" t="s">
        <v>1620</v>
      </c>
      <c r="C189" s="42" t="s">
        <v>1219</v>
      </c>
      <c r="D189" s="42">
        <f>IFERROR(VLOOKUP(A189,'2020'!$A:$C,3,0),0)</f>
        <v>1</v>
      </c>
      <c r="E189" s="42">
        <f>IFERROR(VLOOKUP(A189,'2014-23'!$A:$E,3,0),0)</f>
        <v>5</v>
      </c>
      <c r="F189" s="42">
        <f>IFERROR(VLOOKUP(A189,'2020'!$A:$D,4,0),0)</f>
        <v>8</v>
      </c>
      <c r="G189" s="42">
        <f>IFERROR(VLOOKUP(A189,'2014-23'!$A:$D,4,0),0)</f>
        <v>58</v>
      </c>
      <c r="H189" s="42">
        <f t="shared" si="9"/>
        <v>0.2</v>
      </c>
      <c r="I189" s="42">
        <f t="shared" si="10"/>
        <v>0.13800000000000001</v>
      </c>
      <c r="J189" s="42">
        <f>IFERROR(VLOOKUP(A189,eco_bus_institutions!A:D,3,0),"")</f>
        <v>57</v>
      </c>
      <c r="K189" s="42">
        <f>IFERROR(VLOOKUP(A189,eco_institutions!A:D,3,0),"")</f>
        <v>17</v>
      </c>
      <c r="L189" s="42">
        <f>IFERROR(VLOOKUP(A189,fin_institutions!A:D,3,0),"")</f>
        <v>13</v>
      </c>
      <c r="M189" s="42">
        <f>IFERROR(VLOOKUP(A189,bus_institutions!A:D,3,0),0)</f>
        <v>27</v>
      </c>
      <c r="N189" s="42">
        <f>IFERROR(VLOOKUP(A189,man_institutions!A:D,3,0),0)</f>
        <v>18</v>
      </c>
      <c r="O189" s="42">
        <f>IFERROR(VLOOKUP(A189,eco_bus_institutions!A:D,4,0),0)</f>
        <v>2</v>
      </c>
      <c r="P189" s="42">
        <f>IFERROR(VLOOKUP(A189,eco_institutions!A:D,4,0),0)</f>
        <v>1.47</v>
      </c>
      <c r="Q189" s="42">
        <f>IFERROR(VLOOKUP(A189,fin_institutions!A:D,4,0),0)</f>
        <v>1.55</v>
      </c>
      <c r="R189" s="42">
        <f>IFERROR(VLOOKUP(A189,bus_institutions!A:D,4,0),0)</f>
        <v>2.4700000000000002</v>
      </c>
      <c r="S189" s="42">
        <f>IFERROR(VLOOKUP(A189,man_institutions!A:D,4,0),0)</f>
        <v>1.82</v>
      </c>
      <c r="T189" s="42">
        <f t="shared" si="11"/>
        <v>0.69199999999999995</v>
      </c>
      <c r="U189" s="42">
        <f t="shared" si="12"/>
        <v>0.68</v>
      </c>
      <c r="V189" s="42">
        <f t="shared" si="12"/>
        <v>0.71499999999999997</v>
      </c>
      <c r="W189" s="42">
        <f t="shared" si="12"/>
        <v>0.70299999999999996</v>
      </c>
      <c r="X189" s="42">
        <f t="shared" si="12"/>
        <v>0.61699999999999999</v>
      </c>
      <c r="Y189" t="e">
        <f>VLOOKUP(A189,#REF!,11,0)</f>
        <v>#REF!</v>
      </c>
      <c r="Z189" t="e">
        <f>VLOOKUP(A189,#REF!,12,0)</f>
        <v>#REF!</v>
      </c>
      <c r="AA189" t="e">
        <f>VLOOKUP(A189,#REF!,13,0)</f>
        <v>#REF!</v>
      </c>
      <c r="AB189" t="e">
        <f>VLOOKUP(A189,#REF!,14,0)</f>
        <v>#REF!</v>
      </c>
      <c r="AC189">
        <v>0.37547000000000003</v>
      </c>
      <c r="AD189">
        <v>0.80747999999999998</v>
      </c>
    </row>
    <row r="190" spans="1:30" x14ac:dyDescent="0.25">
      <c r="A190" s="42" t="s">
        <v>962</v>
      </c>
      <c r="B190" s="42" t="s">
        <v>1912</v>
      </c>
      <c r="C190" s="42" t="s">
        <v>1219</v>
      </c>
      <c r="D190" s="42">
        <f>IFERROR(VLOOKUP(A190,'2020'!$A:$C,3,0),0)</f>
        <v>0</v>
      </c>
      <c r="E190" s="42">
        <f>IFERROR(VLOOKUP(A190,'2014-23'!$A:$E,3,0),0)</f>
        <v>1</v>
      </c>
      <c r="F190" s="42">
        <f>IFERROR(VLOOKUP(A190,'2020'!$A:$D,4,0),0)</f>
        <v>3</v>
      </c>
      <c r="G190" s="42">
        <f>IFERROR(VLOOKUP(A190,'2014-23'!$A:$D,4,0),0)</f>
        <v>9</v>
      </c>
      <c r="H190" s="42">
        <f t="shared" si="9"/>
        <v>0</v>
      </c>
      <c r="I190" s="42">
        <f t="shared" si="10"/>
        <v>0.33300000000000002</v>
      </c>
      <c r="J190" s="42">
        <f>IFERROR(VLOOKUP(A190,eco_bus_institutions!A:D,3,0),"")</f>
        <v>40</v>
      </c>
      <c r="K190" s="42">
        <f>IFERROR(VLOOKUP(A190,eco_institutions!A:D,3,0),"")</f>
        <v>30</v>
      </c>
      <c r="L190" s="42">
        <f>IFERROR(VLOOKUP(A190,fin_institutions!A:D,3,0),"")</f>
        <v>5</v>
      </c>
      <c r="M190" s="42">
        <f>IFERROR(VLOOKUP(A190,bus_institutions!A:D,3,0),0)</f>
        <v>5</v>
      </c>
      <c r="N190" s="42">
        <f>IFERROR(VLOOKUP(A190,man_institutions!A:D,3,0),0)</f>
        <v>4</v>
      </c>
      <c r="O190" s="42">
        <f>IFERROR(VLOOKUP(A190,eco_bus_institutions!A:D,4,0),0)</f>
        <v>2</v>
      </c>
      <c r="P190" s="42">
        <f>IFERROR(VLOOKUP(A190,eco_institutions!A:D,4,0),0)</f>
        <v>1.76</v>
      </c>
      <c r="Q190" s="42">
        <f>IFERROR(VLOOKUP(A190,fin_institutions!A:D,4,0),0)</f>
        <v>1.3</v>
      </c>
      <c r="R190" s="42">
        <f>IFERROR(VLOOKUP(A190,bus_institutions!A:D,4,0),0)</f>
        <v>2.75</v>
      </c>
      <c r="S190" s="42">
        <f>IFERROR(VLOOKUP(A190,man_institutions!A:D,4,0),0)</f>
        <v>2.0699999999999998</v>
      </c>
      <c r="T190" s="42">
        <f t="shared" si="11"/>
        <v>0.69199999999999995</v>
      </c>
      <c r="U190" s="42">
        <f t="shared" si="12"/>
        <v>0.78200000000000003</v>
      </c>
      <c r="V190" s="42">
        <f t="shared" si="12"/>
        <v>0.61</v>
      </c>
      <c r="W190" s="42">
        <f t="shared" si="12"/>
        <v>0.76500000000000001</v>
      </c>
      <c r="X190" s="42">
        <f t="shared" si="12"/>
        <v>0.68799999999999994</v>
      </c>
      <c r="Y190" t="e">
        <f>VLOOKUP(A190,#REF!,11,0)</f>
        <v>#REF!</v>
      </c>
      <c r="Z190" t="e">
        <f>VLOOKUP(A190,#REF!,12,0)</f>
        <v>#REF!</v>
      </c>
      <c r="AA190" t="e">
        <f>VLOOKUP(A190,#REF!,13,0)</f>
        <v>#REF!</v>
      </c>
      <c r="AB190" t="e">
        <f>VLOOKUP(A190,#REF!,14,0)</f>
        <v>#REF!</v>
      </c>
      <c r="AC190">
        <v>0.79522999999999999</v>
      </c>
      <c r="AD190">
        <v>0.18065999999999999</v>
      </c>
    </row>
    <row r="191" spans="1:30" x14ac:dyDescent="0.25">
      <c r="A191" s="42" t="s">
        <v>756</v>
      </c>
      <c r="B191" s="42" t="s">
        <v>1370</v>
      </c>
      <c r="C191" s="42" t="s">
        <v>1224</v>
      </c>
      <c r="D191" s="42">
        <f>IFERROR(VLOOKUP(A191,'2020'!$A:$C,3,0),0)</f>
        <v>1</v>
      </c>
      <c r="E191" s="42">
        <f>IFERROR(VLOOKUP(A191,'2014-23'!$A:$E,3,0),0)</f>
        <v>2</v>
      </c>
      <c r="F191" s="42">
        <f>IFERROR(VLOOKUP(A191,'2020'!$A:$D,4,0),0)</f>
        <v>6</v>
      </c>
      <c r="G191" s="42">
        <f>IFERROR(VLOOKUP(A191,'2014-23'!$A:$D,4,0),0)</f>
        <v>48</v>
      </c>
      <c r="H191" s="42">
        <f t="shared" si="9"/>
        <v>0.5</v>
      </c>
      <c r="I191" s="42">
        <f t="shared" si="10"/>
        <v>0.125</v>
      </c>
      <c r="J191" s="42">
        <f>IFERROR(VLOOKUP(A191,eco_bus_institutions!A:D,3,0),"")</f>
        <v>57</v>
      </c>
      <c r="K191" s="42">
        <f>IFERROR(VLOOKUP(A191,eco_institutions!A:D,3,0),"")</f>
        <v>17</v>
      </c>
      <c r="L191" s="42">
        <f>IFERROR(VLOOKUP(A191,fin_institutions!A:D,3,0),"")</f>
        <v>13</v>
      </c>
      <c r="M191" s="42">
        <f>IFERROR(VLOOKUP(A191,bus_institutions!A:D,3,0),0)</f>
        <v>27</v>
      </c>
      <c r="N191" s="42">
        <f>IFERROR(VLOOKUP(A191,man_institutions!A:D,3,0),0)</f>
        <v>18</v>
      </c>
      <c r="O191" s="42">
        <f>IFERROR(VLOOKUP(A191,eco_bus_institutions!A:D,4,0),0)</f>
        <v>2</v>
      </c>
      <c r="P191" s="42">
        <f>IFERROR(VLOOKUP(A191,eco_institutions!A:D,4,0),0)</f>
        <v>1.47</v>
      </c>
      <c r="Q191" s="42">
        <f>IFERROR(VLOOKUP(A191,fin_institutions!A:D,4,0),0)</f>
        <v>1.55</v>
      </c>
      <c r="R191" s="42">
        <f>IFERROR(VLOOKUP(A191,bus_institutions!A:D,4,0),0)</f>
        <v>2.4700000000000002</v>
      </c>
      <c r="S191" s="42">
        <f>IFERROR(VLOOKUP(A191,man_institutions!A:D,4,0),0)</f>
        <v>1.82</v>
      </c>
      <c r="T191" s="42">
        <f t="shared" si="11"/>
        <v>0.69199999999999995</v>
      </c>
      <c r="U191" s="42">
        <f t="shared" si="12"/>
        <v>0.68</v>
      </c>
      <c r="V191" s="42">
        <f t="shared" si="12"/>
        <v>0.71499999999999997</v>
      </c>
      <c r="W191" s="42">
        <f t="shared" si="12"/>
        <v>0.70299999999999996</v>
      </c>
      <c r="X191" s="42">
        <f t="shared" si="12"/>
        <v>0.61699999999999999</v>
      </c>
      <c r="Y191" t="e">
        <f>VLOOKUP(A191,#REF!,11,0)</f>
        <v>#REF!</v>
      </c>
      <c r="Z191" t="e">
        <f>VLOOKUP(A191,#REF!,12,0)</f>
        <v>#REF!</v>
      </c>
      <c r="AA191" t="e">
        <f>VLOOKUP(A191,#REF!,13,0)</f>
        <v>#REF!</v>
      </c>
      <c r="AB191" t="e">
        <f>VLOOKUP(A191,#REF!,14,0)</f>
        <v>#REF!</v>
      </c>
      <c r="AC191">
        <v>0.37547000000000003</v>
      </c>
      <c r="AD191">
        <v>0.80747999999999998</v>
      </c>
    </row>
    <row r="192" spans="1:30" x14ac:dyDescent="0.25">
      <c r="A192" s="42" t="s">
        <v>1013</v>
      </c>
      <c r="B192" s="42" t="s">
        <v>1492</v>
      </c>
      <c r="C192" s="42" t="s">
        <v>1248</v>
      </c>
      <c r="D192" s="42">
        <f>IFERROR(VLOOKUP(A192,'2020'!$A:$C,3,0),0)</f>
        <v>0</v>
      </c>
      <c r="E192" s="42">
        <f>IFERROR(VLOOKUP(A192,'2014-23'!$A:$E,3,0),0)</f>
        <v>0</v>
      </c>
      <c r="F192" s="42">
        <f>IFERROR(VLOOKUP(A192,'2020'!$A:$D,4,0),0)</f>
        <v>4</v>
      </c>
      <c r="G192" s="42">
        <f>IFERROR(VLOOKUP(A192,'2014-23'!$A:$D,4,0),0)</f>
        <v>15</v>
      </c>
      <c r="H192" s="42">
        <f t="shared" si="9"/>
        <v>0</v>
      </c>
      <c r="I192" s="42">
        <f t="shared" si="10"/>
        <v>0.26700000000000002</v>
      </c>
      <c r="J192" s="42">
        <f>IFERROR(VLOOKUP(A192,eco_bus_institutions!A:D,3,0),"")</f>
        <v>59</v>
      </c>
      <c r="K192" s="42">
        <f>IFERROR(VLOOKUP(A192,eco_institutions!A:D,3,0),"")</f>
        <v>48</v>
      </c>
      <c r="L192" s="42">
        <f>IFERROR(VLOOKUP(A192,fin_institutions!A:D,3,0),"")</f>
        <v>11</v>
      </c>
      <c r="M192" s="42">
        <f>IFERROR(VLOOKUP(A192,bus_institutions!A:D,3,0),0)</f>
        <v>4</v>
      </c>
      <c r="N192" s="42">
        <f>IFERROR(VLOOKUP(A192,man_institutions!A:D,3,0),0)</f>
        <v>8</v>
      </c>
      <c r="O192" s="42">
        <f>IFERROR(VLOOKUP(A192,eco_bus_institutions!A:D,4,0),0)</f>
        <v>1.99</v>
      </c>
      <c r="P192" s="42">
        <f>IFERROR(VLOOKUP(A192,eco_institutions!A:D,4,0),0)</f>
        <v>1.89</v>
      </c>
      <c r="Q192" s="42">
        <f>IFERROR(VLOOKUP(A192,fin_institutions!A:D,4,0),0)</f>
        <v>1.37</v>
      </c>
      <c r="R192" s="42">
        <f>IFERROR(VLOOKUP(A192,bus_institutions!A:D,4,0),0)</f>
        <v>2.52</v>
      </c>
      <c r="S192" s="42">
        <f>IFERROR(VLOOKUP(A192,man_institutions!A:D,4,0),0)</f>
        <v>2.34</v>
      </c>
      <c r="T192" s="42">
        <f t="shared" si="11"/>
        <v>0.68700000000000006</v>
      </c>
      <c r="U192" s="42">
        <f t="shared" si="12"/>
        <v>0.81299999999999994</v>
      </c>
      <c r="V192" s="42">
        <f t="shared" si="12"/>
        <v>0.64700000000000002</v>
      </c>
      <c r="W192" s="42">
        <f t="shared" si="12"/>
        <v>0.71499999999999997</v>
      </c>
      <c r="X192" s="42">
        <f t="shared" si="12"/>
        <v>0.75</v>
      </c>
      <c r="Y192" t="e">
        <f>VLOOKUP(A192,#REF!,11,0)</f>
        <v>#REF!</v>
      </c>
      <c r="Z192" t="e">
        <f>VLOOKUP(A192,#REF!,12,0)</f>
        <v>#REF!</v>
      </c>
      <c r="AA192" t="e">
        <f>VLOOKUP(A192,#REF!,13,0)</f>
        <v>#REF!</v>
      </c>
      <c r="AB192" t="e">
        <f>VLOOKUP(A192,#REF!,14,0)</f>
        <v>#REF!</v>
      </c>
      <c r="AC192">
        <v>-7.3219999999999993E-2</v>
      </c>
      <c r="AD192">
        <v>0.40416999999999997</v>
      </c>
    </row>
    <row r="193" spans="1:30" x14ac:dyDescent="0.25">
      <c r="A193" s="42" t="s">
        <v>909</v>
      </c>
      <c r="B193" s="42" t="s">
        <v>1479</v>
      </c>
      <c r="C193" s="42" t="s">
        <v>1219</v>
      </c>
      <c r="D193" s="42">
        <f>IFERROR(VLOOKUP(A193,'2020'!$A:$C,3,0),0)</f>
        <v>1</v>
      </c>
      <c r="E193" s="42">
        <f>IFERROR(VLOOKUP(A193,'2014-23'!$A:$E,3,0),0)</f>
        <v>3</v>
      </c>
      <c r="F193" s="42">
        <f>IFERROR(VLOOKUP(A193,'2020'!$A:$D,4,0),0)</f>
        <v>16</v>
      </c>
      <c r="G193" s="42">
        <f>IFERROR(VLOOKUP(A193,'2014-23'!$A:$D,4,0),0)</f>
        <v>79</v>
      </c>
      <c r="H193" s="42">
        <f t="shared" si="9"/>
        <v>0.33300000000000002</v>
      </c>
      <c r="I193" s="42">
        <f t="shared" si="10"/>
        <v>0.20300000000000001</v>
      </c>
      <c r="J193" s="42">
        <f>IFERROR(VLOOKUP(A193,eco_bus_institutions!A:D,3,0),"")</f>
        <v>104</v>
      </c>
      <c r="K193" s="42">
        <f>IFERROR(VLOOKUP(A193,eco_institutions!A:D,3,0),"")</f>
        <v>45</v>
      </c>
      <c r="L193" s="42">
        <f>IFERROR(VLOOKUP(A193,fin_institutions!A:D,3,0),"")</f>
        <v>13</v>
      </c>
      <c r="M193" s="42">
        <f>IFERROR(VLOOKUP(A193,bus_institutions!A:D,3,0),0)</f>
        <v>32</v>
      </c>
      <c r="N193" s="42">
        <f>IFERROR(VLOOKUP(A193,man_institutions!A:D,3,0),0)</f>
        <v>42</v>
      </c>
      <c r="O193" s="42">
        <f>IFERROR(VLOOKUP(A193,eco_bus_institutions!A:D,4,0),0)</f>
        <v>1.99</v>
      </c>
      <c r="P193" s="42">
        <f>IFERROR(VLOOKUP(A193,eco_institutions!A:D,4,0),0)</f>
        <v>1.9</v>
      </c>
      <c r="Q193" s="42">
        <f>IFERROR(VLOOKUP(A193,fin_institutions!A:D,4,0),0)</f>
        <v>1.85</v>
      </c>
      <c r="R193" s="42">
        <f>IFERROR(VLOOKUP(A193,bus_institutions!A:D,4,0),0)</f>
        <v>1.94</v>
      </c>
      <c r="S193" s="42">
        <f>IFERROR(VLOOKUP(A193,man_institutions!A:D,4,0),0)</f>
        <v>1.84</v>
      </c>
      <c r="T193" s="42">
        <f t="shared" si="11"/>
        <v>0.68700000000000006</v>
      </c>
      <c r="U193" s="42">
        <f t="shared" si="12"/>
        <v>0.81799999999999995</v>
      </c>
      <c r="V193" s="42">
        <f t="shared" si="12"/>
        <v>0.79</v>
      </c>
      <c r="W193" s="42">
        <f t="shared" si="12"/>
        <v>0.54800000000000004</v>
      </c>
      <c r="X193" s="42">
        <f t="shared" si="12"/>
        <v>0.622</v>
      </c>
      <c r="Y193" t="e">
        <f>VLOOKUP(A193,#REF!,11,0)</f>
        <v>#REF!</v>
      </c>
      <c r="Z193" t="e">
        <f>VLOOKUP(A193,#REF!,12,0)</f>
        <v>#REF!</v>
      </c>
      <c r="AA193" t="e">
        <f>VLOOKUP(A193,#REF!,13,0)</f>
        <v>#REF!</v>
      </c>
      <c r="AB193" t="e">
        <f>VLOOKUP(A193,#REF!,14,0)</f>
        <v>#REF!</v>
      </c>
      <c r="AC193">
        <v>-0.86248999999999998</v>
      </c>
      <c r="AD193">
        <v>1.3411500000000001</v>
      </c>
    </row>
    <row r="194" spans="1:30" x14ac:dyDescent="0.25">
      <c r="A194" s="42" t="s">
        <v>792</v>
      </c>
      <c r="B194" s="42" t="s">
        <v>1769</v>
      </c>
      <c r="C194" s="42" t="s">
        <v>1219</v>
      </c>
      <c r="D194" s="42">
        <f>IFERROR(VLOOKUP(A194,'2020'!$A:$C,3,0),0)</f>
        <v>1</v>
      </c>
      <c r="E194" s="42">
        <f>IFERROR(VLOOKUP(A194,'2014-23'!$A:$E,3,0),0)</f>
        <v>9</v>
      </c>
      <c r="F194" s="42">
        <f>IFERROR(VLOOKUP(A194,'2020'!$A:$D,4,0),0)</f>
        <v>6</v>
      </c>
      <c r="G194" s="42">
        <f>IFERROR(VLOOKUP(A194,'2014-23'!$A:$D,4,0),0)</f>
        <v>83</v>
      </c>
      <c r="H194" s="42">
        <f t="shared" si="9"/>
        <v>0.111</v>
      </c>
      <c r="I194" s="42">
        <f t="shared" si="10"/>
        <v>7.1999999999999995E-2</v>
      </c>
      <c r="J194" s="42">
        <f>IFERROR(VLOOKUP(A194,eco_bus_institutions!A:D,3,0),"")</f>
        <v>67</v>
      </c>
      <c r="K194" s="42">
        <f>IFERROR(VLOOKUP(A194,eco_institutions!A:D,3,0),"")</f>
        <v>31</v>
      </c>
      <c r="L194" s="42">
        <f>IFERROR(VLOOKUP(A194,fin_institutions!A:D,3,0),"")</f>
        <v>16</v>
      </c>
      <c r="M194" s="42">
        <f>IFERROR(VLOOKUP(A194,bus_institutions!A:D,3,0),0)</f>
        <v>21</v>
      </c>
      <c r="N194" s="42">
        <f>IFERROR(VLOOKUP(A194,man_institutions!A:D,3,0),0)</f>
        <v>14</v>
      </c>
      <c r="O194" s="42">
        <f>IFERROR(VLOOKUP(A194,eco_bus_institutions!A:D,4,0),0)</f>
        <v>1.99</v>
      </c>
      <c r="P194" s="42">
        <f>IFERROR(VLOOKUP(A194,eco_institutions!A:D,4,0),0)</f>
        <v>1.04</v>
      </c>
      <c r="Q194" s="42">
        <f>IFERROR(VLOOKUP(A194,fin_institutions!A:D,4,0),0)</f>
        <v>1.1599999999999999</v>
      </c>
      <c r="R194" s="42">
        <f>IFERROR(VLOOKUP(A194,bus_institutions!A:D,4,0),0)</f>
        <v>3.96</v>
      </c>
      <c r="S194" s="42">
        <f>IFERROR(VLOOKUP(A194,man_institutions!A:D,4,0),0)</f>
        <v>5.03</v>
      </c>
      <c r="T194" s="42">
        <f t="shared" si="11"/>
        <v>0.68700000000000006</v>
      </c>
      <c r="U194" s="42">
        <f t="shared" si="12"/>
        <v>0.20300000000000001</v>
      </c>
      <c r="V194" s="42">
        <f t="shared" si="12"/>
        <v>0.47699999999999998</v>
      </c>
      <c r="W194" s="42">
        <f t="shared" si="12"/>
        <v>0.89700000000000002</v>
      </c>
      <c r="X194" s="42">
        <f t="shared" si="12"/>
        <v>0.96799999999999997</v>
      </c>
      <c r="Y194" t="e">
        <f>VLOOKUP(A194,#REF!,11,0)</f>
        <v>#REF!</v>
      </c>
      <c r="Z194" t="e">
        <f>VLOOKUP(A194,#REF!,12,0)</f>
        <v>#REF!</v>
      </c>
      <c r="AA194" t="e">
        <f>VLOOKUP(A194,#REF!,13,0)</f>
        <v>#REF!</v>
      </c>
      <c r="AB194" t="e">
        <f>VLOOKUP(A194,#REF!,14,0)</f>
        <v>#REF!</v>
      </c>
      <c r="AC194">
        <v>1.67588</v>
      </c>
      <c r="AD194">
        <v>-1.1295999999999999</v>
      </c>
    </row>
    <row r="195" spans="1:30" x14ac:dyDescent="0.25">
      <c r="A195" s="42" t="s">
        <v>837</v>
      </c>
      <c r="B195" s="42" t="s">
        <v>1924</v>
      </c>
      <c r="C195" s="42" t="s">
        <v>1219</v>
      </c>
      <c r="D195" s="42">
        <f>IFERROR(VLOOKUP(A195,'2020'!$A:$C,3,0),0)</f>
        <v>0</v>
      </c>
      <c r="E195" s="42">
        <f>IFERROR(VLOOKUP(A195,'2014-23'!$A:$E,3,0),0)</f>
        <v>7</v>
      </c>
      <c r="F195" s="42">
        <f>IFERROR(VLOOKUP(A195,'2020'!$A:$D,4,0),0)</f>
        <v>10</v>
      </c>
      <c r="G195" s="42">
        <f>IFERROR(VLOOKUP(A195,'2014-23'!$A:$D,4,0),0)</f>
        <v>80</v>
      </c>
      <c r="H195" s="42">
        <f t="shared" si="9"/>
        <v>0</v>
      </c>
      <c r="I195" s="42">
        <f t="shared" si="10"/>
        <v>0.125</v>
      </c>
      <c r="J195" s="42">
        <f>IFERROR(VLOOKUP(A195,eco_bus_institutions!A:D,3,0),"")</f>
        <v>79</v>
      </c>
      <c r="K195" s="42">
        <f>IFERROR(VLOOKUP(A195,eco_institutions!A:D,3,0),"")</f>
        <v>43</v>
      </c>
      <c r="L195" s="42">
        <f>IFERROR(VLOOKUP(A195,fin_institutions!A:D,3,0),"")</f>
        <v>12</v>
      </c>
      <c r="M195" s="42">
        <f>IFERROR(VLOOKUP(A195,bus_institutions!A:D,3,0),0)</f>
        <v>19</v>
      </c>
      <c r="N195" s="42">
        <f>IFERROR(VLOOKUP(A195,man_institutions!A:D,3,0),0)</f>
        <v>16</v>
      </c>
      <c r="O195" s="42">
        <f>IFERROR(VLOOKUP(A195,eco_bus_institutions!A:D,4,0),0)</f>
        <v>1.99</v>
      </c>
      <c r="P195" s="42">
        <f>IFERROR(VLOOKUP(A195,eco_institutions!A:D,4,0),0)</f>
        <v>1.81</v>
      </c>
      <c r="Q195" s="42">
        <f>IFERROR(VLOOKUP(A195,fin_institutions!A:D,4,0),0)</f>
        <v>2.78</v>
      </c>
      <c r="R195" s="42">
        <f>IFERROR(VLOOKUP(A195,bus_institutions!A:D,4,0),0)</f>
        <v>2.06</v>
      </c>
      <c r="S195" s="42">
        <f>IFERROR(VLOOKUP(A195,man_institutions!A:D,4,0),0)</f>
        <v>1.99</v>
      </c>
      <c r="T195" s="42">
        <f t="shared" si="11"/>
        <v>0.68700000000000006</v>
      </c>
      <c r="U195" s="42">
        <f t="shared" si="12"/>
        <v>0.79700000000000004</v>
      </c>
      <c r="V195" s="42">
        <f t="shared" si="12"/>
        <v>0.88</v>
      </c>
      <c r="W195" s="42">
        <f t="shared" si="12"/>
        <v>0.59</v>
      </c>
      <c r="X195" s="42">
        <f t="shared" ref="X195:X258" si="13">ROUND(IFERROR((601-IFERROR(_xlfn.RANK.EQ(S195,S:S),""))/600,0),3)</f>
        <v>0.66800000000000004</v>
      </c>
      <c r="Y195" t="e">
        <f>VLOOKUP(A195,#REF!,11,0)</f>
        <v>#REF!</v>
      </c>
      <c r="Z195" t="e">
        <f>VLOOKUP(A195,#REF!,12,0)</f>
        <v>#REF!</v>
      </c>
      <c r="AA195" t="e">
        <f>VLOOKUP(A195,#REF!,13,0)</f>
        <v>#REF!</v>
      </c>
      <c r="AB195" t="e">
        <f>VLOOKUP(A195,#REF!,14,0)</f>
        <v>#REF!</v>
      </c>
      <c r="AC195">
        <v>9.7699999999999995E-2</v>
      </c>
      <c r="AD195">
        <v>1.3523000000000001</v>
      </c>
    </row>
    <row r="196" spans="1:30" x14ac:dyDescent="0.25">
      <c r="A196" s="42" t="s">
        <v>724</v>
      </c>
      <c r="B196" s="42" t="s">
        <v>1822</v>
      </c>
      <c r="C196" s="42" t="s">
        <v>1218</v>
      </c>
      <c r="D196" s="42">
        <f>IFERROR(VLOOKUP(A196,'2020'!$A:$C,3,0),0)</f>
        <v>3</v>
      </c>
      <c r="E196" s="42">
        <f>IFERROR(VLOOKUP(A196,'2014-23'!$A:$E,3,0),0)</f>
        <v>9</v>
      </c>
      <c r="F196" s="42">
        <f>IFERROR(VLOOKUP(A196,'2020'!$A:$D,4,0),0)</f>
        <v>22</v>
      </c>
      <c r="G196" s="42">
        <f>IFERROR(VLOOKUP(A196,'2014-23'!$A:$D,4,0),0)</f>
        <v>154</v>
      </c>
      <c r="H196" s="42">
        <f t="shared" ref="H196:H259" si="14">IFERROR(ROUND(D196/E196,3),0)</f>
        <v>0.33300000000000002</v>
      </c>
      <c r="I196" s="42">
        <f t="shared" ref="I196:I259" si="15">IFERROR(ROUND(F196/G196,3),0)</f>
        <v>0.14299999999999999</v>
      </c>
      <c r="J196" s="42">
        <f>IFERROR(VLOOKUP(A196,eco_bus_institutions!A:D,3,0),"")</f>
        <v>138</v>
      </c>
      <c r="K196" s="42">
        <f>IFERROR(VLOOKUP(A196,eco_institutions!A:D,3,0),"")</f>
        <v>50</v>
      </c>
      <c r="L196" s="42">
        <f>IFERROR(VLOOKUP(A196,fin_institutions!A:D,3,0),"")</f>
        <v>24</v>
      </c>
      <c r="M196" s="42">
        <f>IFERROR(VLOOKUP(A196,bus_institutions!A:D,3,0),0)</f>
        <v>46</v>
      </c>
      <c r="N196" s="42">
        <f>IFERROR(VLOOKUP(A196,man_institutions!A:D,3,0),0)</f>
        <v>51</v>
      </c>
      <c r="O196" s="42">
        <f>IFERROR(VLOOKUP(A196,eco_bus_institutions!A:D,4,0),0)</f>
        <v>1.98</v>
      </c>
      <c r="P196" s="42">
        <f>IFERROR(VLOOKUP(A196,eco_institutions!A:D,4,0),0)</f>
        <v>1.1200000000000001</v>
      </c>
      <c r="Q196" s="42">
        <f>IFERROR(VLOOKUP(A196,fin_institutions!A:D,4,0),0)</f>
        <v>1.26</v>
      </c>
      <c r="R196" s="42">
        <f>IFERROR(VLOOKUP(A196,bus_institutions!A:D,4,0),0)</f>
        <v>2.71</v>
      </c>
      <c r="S196" s="42">
        <f>IFERROR(VLOOKUP(A196,man_institutions!A:D,4,0),0)</f>
        <v>2.54</v>
      </c>
      <c r="T196" s="42">
        <f t="shared" ref="T196:T259" si="16">ROUND(IFERROR((601-_xlfn.RANK.EQ(O196,O:O))/600,0),3)</f>
        <v>0.68</v>
      </c>
      <c r="U196" s="42">
        <f t="shared" ref="U196:X259" si="17">ROUND(IFERROR((601-IFERROR(_xlfn.RANK.EQ(P196,P:P),""))/600,0),3)</f>
        <v>0.42499999999999999</v>
      </c>
      <c r="V196" s="42">
        <f t="shared" si="17"/>
        <v>0.57999999999999996</v>
      </c>
      <c r="W196" s="42">
        <f t="shared" si="17"/>
        <v>0.75800000000000001</v>
      </c>
      <c r="X196" s="42">
        <f t="shared" si="13"/>
        <v>0.79300000000000004</v>
      </c>
      <c r="Y196" t="e">
        <f>VLOOKUP(A196,#REF!,11,0)</f>
        <v>#REF!</v>
      </c>
      <c r="Z196" t="e">
        <f>VLOOKUP(A196,#REF!,12,0)</f>
        <v>#REF!</v>
      </c>
      <c r="AA196" t="e">
        <f>VLOOKUP(A196,#REF!,13,0)</f>
        <v>#REF!</v>
      </c>
      <c r="AB196" t="e">
        <f>VLOOKUP(A196,#REF!,14,0)</f>
        <v>#REF!</v>
      </c>
      <c r="AC196">
        <v>0.96148999999999996</v>
      </c>
      <c r="AD196">
        <v>8.5709999999999995E-2</v>
      </c>
    </row>
    <row r="197" spans="1:30" x14ac:dyDescent="0.25">
      <c r="A197" s="42" t="s">
        <v>720</v>
      </c>
      <c r="B197" s="42" t="s">
        <v>1986</v>
      </c>
      <c r="C197" s="42" t="s">
        <v>1231</v>
      </c>
      <c r="D197" s="42">
        <f>IFERROR(VLOOKUP(A197,'2020'!$A:$C,3,0),0)</f>
        <v>1</v>
      </c>
      <c r="E197" s="42">
        <f>IFERROR(VLOOKUP(A197,'2014-23'!$A:$E,3,0),0)</f>
        <v>3</v>
      </c>
      <c r="F197" s="42">
        <f>IFERROR(VLOOKUP(A197,'2020'!$A:$D,4,0),0)</f>
        <v>7</v>
      </c>
      <c r="G197" s="42">
        <f>IFERROR(VLOOKUP(A197,'2014-23'!$A:$D,4,0),0)</f>
        <v>41</v>
      </c>
      <c r="H197" s="42">
        <f t="shared" si="14"/>
        <v>0.33300000000000002</v>
      </c>
      <c r="I197" s="42">
        <f t="shared" si="15"/>
        <v>0.17100000000000001</v>
      </c>
      <c r="J197" s="42">
        <f>IFERROR(VLOOKUP(A197,eco_bus_institutions!A:D,3,0),"")</f>
        <v>41</v>
      </c>
      <c r="K197" s="42" t="str">
        <f>IFERROR(VLOOKUP(A197,eco_institutions!A:D,3,0),"")</f>
        <v/>
      </c>
      <c r="L197" s="42" t="str">
        <f>IFERROR(VLOOKUP(A197,fin_institutions!A:D,3,0),"")</f>
        <v/>
      </c>
      <c r="M197" s="42">
        <f>IFERROR(VLOOKUP(A197,bus_institutions!A:D,3,0),0)</f>
        <v>25</v>
      </c>
      <c r="N197" s="42">
        <f>IFERROR(VLOOKUP(A197,man_institutions!A:D,3,0),0)</f>
        <v>31</v>
      </c>
      <c r="O197" s="42">
        <f>IFERROR(VLOOKUP(A197,eco_bus_institutions!A:D,4,0),0)</f>
        <v>1.97</v>
      </c>
      <c r="P197" s="42">
        <f>IFERROR(VLOOKUP(A197,eco_institutions!A:D,4,0),0)</f>
        <v>0</v>
      </c>
      <c r="Q197" s="42">
        <f>IFERROR(VLOOKUP(A197,fin_institutions!A:D,4,0),0)</f>
        <v>0</v>
      </c>
      <c r="R197" s="42">
        <f>IFERROR(VLOOKUP(A197,bus_institutions!A:D,4,0),0)</f>
        <v>2.44</v>
      </c>
      <c r="S197" s="42">
        <f>IFERROR(VLOOKUP(A197,man_institutions!A:D,4,0),0)</f>
        <v>2.02</v>
      </c>
      <c r="T197" s="42">
        <f t="shared" si="16"/>
        <v>0.67800000000000005</v>
      </c>
      <c r="U197" s="42">
        <f t="shared" si="17"/>
        <v>3.0000000000000001E-3</v>
      </c>
      <c r="V197" s="42">
        <f t="shared" si="17"/>
        <v>5.8000000000000003E-2</v>
      </c>
      <c r="W197" s="42">
        <f t="shared" si="17"/>
        <v>0.69</v>
      </c>
      <c r="X197" s="42">
        <f t="shared" si="13"/>
        <v>0.67500000000000004</v>
      </c>
      <c r="Y197" t="e">
        <f>VLOOKUP(A197,#REF!,11,0)</f>
        <v>#REF!</v>
      </c>
      <c r="Z197" t="e">
        <f>VLOOKUP(A197,#REF!,12,0)</f>
        <v>#REF!</v>
      </c>
      <c r="AA197" t="e">
        <f>VLOOKUP(A197,#REF!,13,0)</f>
        <v>#REF!</v>
      </c>
      <c r="AB197" t="e">
        <f>VLOOKUP(A197,#REF!,14,0)</f>
        <v>#REF!</v>
      </c>
      <c r="AC197">
        <v>1.4635</v>
      </c>
      <c r="AD197">
        <v>-2.3641200000000002</v>
      </c>
    </row>
    <row r="198" spans="1:30" x14ac:dyDescent="0.25">
      <c r="A198" s="42" t="s">
        <v>752</v>
      </c>
      <c r="B198" s="42" t="s">
        <v>1586</v>
      </c>
      <c r="C198" s="42" t="s">
        <v>1218</v>
      </c>
      <c r="D198" s="42">
        <f>IFERROR(VLOOKUP(A198,'2020'!$A:$C,3,0),0)</f>
        <v>1</v>
      </c>
      <c r="E198" s="42">
        <f>IFERROR(VLOOKUP(A198,'2014-23'!$A:$E,3,0),0)</f>
        <v>16</v>
      </c>
      <c r="F198" s="42">
        <f>IFERROR(VLOOKUP(A198,'2020'!$A:$D,4,0),0)</f>
        <v>22</v>
      </c>
      <c r="G198" s="42">
        <f>IFERROR(VLOOKUP(A198,'2014-23'!$A:$D,4,0),0)</f>
        <v>214</v>
      </c>
      <c r="H198" s="42">
        <f t="shared" si="14"/>
        <v>6.3E-2</v>
      </c>
      <c r="I198" s="42">
        <f t="shared" si="15"/>
        <v>0.10299999999999999</v>
      </c>
      <c r="J198" s="42">
        <f>IFERROR(VLOOKUP(A198,eco_bus_institutions!A:D,3,0),"")</f>
        <v>160</v>
      </c>
      <c r="K198" s="42">
        <f>IFERROR(VLOOKUP(A198,eco_institutions!A:D,3,0),"")</f>
        <v>61</v>
      </c>
      <c r="L198" s="42">
        <f>IFERROR(VLOOKUP(A198,fin_institutions!A:D,3,0),"")</f>
        <v>27</v>
      </c>
      <c r="M198" s="42">
        <f>IFERROR(VLOOKUP(A198,bus_institutions!A:D,3,0),0)</f>
        <v>59</v>
      </c>
      <c r="N198" s="42">
        <f>IFERROR(VLOOKUP(A198,man_institutions!A:D,3,0),0)</f>
        <v>61</v>
      </c>
      <c r="O198" s="42">
        <f>IFERROR(VLOOKUP(A198,eco_bus_institutions!A:D,4,0),0)</f>
        <v>1.97</v>
      </c>
      <c r="P198" s="42">
        <f>IFERROR(VLOOKUP(A198,eco_institutions!A:D,4,0),0)</f>
        <v>1.56</v>
      </c>
      <c r="Q198" s="42">
        <f>IFERROR(VLOOKUP(A198,fin_institutions!A:D,4,0),0)</f>
        <v>1.55</v>
      </c>
      <c r="R198" s="42">
        <f>IFERROR(VLOOKUP(A198,bus_institutions!A:D,4,0),0)</f>
        <v>2.4900000000000002</v>
      </c>
      <c r="S198" s="42">
        <f>IFERROR(VLOOKUP(A198,man_institutions!A:D,4,0),0)</f>
        <v>1.86</v>
      </c>
      <c r="T198" s="42">
        <f t="shared" si="16"/>
        <v>0.67800000000000005</v>
      </c>
      <c r="U198" s="42">
        <f t="shared" si="17"/>
        <v>0.72199999999999998</v>
      </c>
      <c r="V198" s="42">
        <f t="shared" si="17"/>
        <v>0.71499999999999997</v>
      </c>
      <c r="W198" s="42">
        <f t="shared" si="17"/>
        <v>0.70499999999999996</v>
      </c>
      <c r="X198" s="42">
        <f t="shared" si="13"/>
        <v>0.628</v>
      </c>
      <c r="Y198" t="e">
        <f>VLOOKUP(A198,#REF!,11,0)</f>
        <v>#REF!</v>
      </c>
      <c r="Z198" t="e">
        <f>VLOOKUP(A198,#REF!,12,0)</f>
        <v>#REF!</v>
      </c>
      <c r="AA198" t="e">
        <f>VLOOKUP(A198,#REF!,13,0)</f>
        <v>#REF!</v>
      </c>
      <c r="AB198" t="e">
        <f>VLOOKUP(A198,#REF!,14,0)</f>
        <v>#REF!</v>
      </c>
      <c r="AC198">
        <v>0.78878999999999999</v>
      </c>
      <c r="AD198">
        <v>0.60075999999999996</v>
      </c>
    </row>
    <row r="199" spans="1:30" x14ac:dyDescent="0.25">
      <c r="A199" s="42" t="s">
        <v>810</v>
      </c>
      <c r="B199" s="42" t="s">
        <v>1840</v>
      </c>
      <c r="C199" s="42" t="s">
        <v>1220</v>
      </c>
      <c r="D199" s="42">
        <f>IFERROR(VLOOKUP(A199,'2020'!$A:$C,3,0),0)</f>
        <v>0</v>
      </c>
      <c r="E199" s="42">
        <f>IFERROR(VLOOKUP(A199,'2014-23'!$A:$E,3,0),0)</f>
        <v>5</v>
      </c>
      <c r="F199" s="42">
        <f>IFERROR(VLOOKUP(A199,'2020'!$A:$D,4,0),0)</f>
        <v>7</v>
      </c>
      <c r="G199" s="42">
        <f>IFERROR(VLOOKUP(A199,'2014-23'!$A:$D,4,0),0)</f>
        <v>57</v>
      </c>
      <c r="H199" s="42">
        <f t="shared" si="14"/>
        <v>0</v>
      </c>
      <c r="I199" s="42">
        <f t="shared" si="15"/>
        <v>0.123</v>
      </c>
      <c r="J199" s="42">
        <f>IFERROR(VLOOKUP(A199,eco_bus_institutions!A:D,3,0),"")</f>
        <v>47</v>
      </c>
      <c r="K199" s="42">
        <f>IFERROR(VLOOKUP(A199,eco_institutions!A:D,3,0),"")</f>
        <v>16</v>
      </c>
      <c r="L199" s="42">
        <f>IFERROR(VLOOKUP(A199,fin_institutions!A:D,3,0),"")</f>
        <v>6</v>
      </c>
      <c r="M199" s="42">
        <f>IFERROR(VLOOKUP(A199,bus_institutions!A:D,3,0),0)</f>
        <v>28</v>
      </c>
      <c r="N199" s="42">
        <f>IFERROR(VLOOKUP(A199,man_institutions!A:D,3,0),0)</f>
        <v>19</v>
      </c>
      <c r="O199" s="42">
        <f>IFERROR(VLOOKUP(A199,eco_bus_institutions!A:D,4,0),0)</f>
        <v>1.97</v>
      </c>
      <c r="P199" s="42">
        <f>IFERROR(VLOOKUP(A199,eco_institutions!A:D,4,0),0)</f>
        <v>1.1499999999999999</v>
      </c>
      <c r="Q199" s="42">
        <f>IFERROR(VLOOKUP(A199,fin_institutions!A:D,4,0),0)</f>
        <v>1.23</v>
      </c>
      <c r="R199" s="42">
        <f>IFERROR(VLOOKUP(A199,bus_institutions!A:D,4,0),0)</f>
        <v>1.95</v>
      </c>
      <c r="S199" s="42">
        <f>IFERROR(VLOOKUP(A199,man_institutions!A:D,4,0),0)</f>
        <v>2.44</v>
      </c>
      <c r="T199" s="42">
        <f t="shared" si="16"/>
        <v>0.67800000000000005</v>
      </c>
      <c r="U199" s="42">
        <f t="shared" si="17"/>
        <v>0.47199999999999998</v>
      </c>
      <c r="V199" s="42">
        <f t="shared" si="17"/>
        <v>0.55500000000000005</v>
      </c>
      <c r="W199" s="42">
        <f t="shared" si="17"/>
        <v>0.55500000000000005</v>
      </c>
      <c r="X199" s="42">
        <f t="shared" si="13"/>
        <v>0.78200000000000003</v>
      </c>
      <c r="Y199" t="e">
        <f>VLOOKUP(A199,#REF!,11,0)</f>
        <v>#REF!</v>
      </c>
      <c r="Z199" t="e">
        <f>VLOOKUP(A199,#REF!,12,0)</f>
        <v>#REF!</v>
      </c>
      <c r="AA199" t="e">
        <f>VLOOKUP(A199,#REF!,13,0)</f>
        <v>#REF!</v>
      </c>
      <c r="AB199" t="e">
        <f>VLOOKUP(A199,#REF!,14,0)</f>
        <v>#REF!</v>
      </c>
      <c r="AC199">
        <v>-0.01</v>
      </c>
      <c r="AD199">
        <v>-0.14903</v>
      </c>
    </row>
    <row r="200" spans="1:30" x14ac:dyDescent="0.25">
      <c r="A200" s="42" t="s">
        <v>802</v>
      </c>
      <c r="B200" s="42" t="s">
        <v>1893</v>
      </c>
      <c r="C200" s="42" t="s">
        <v>1219</v>
      </c>
      <c r="D200" s="42">
        <f>IFERROR(VLOOKUP(A200,'2020'!$A:$C,3,0),0)</f>
        <v>0</v>
      </c>
      <c r="E200" s="42">
        <f>IFERROR(VLOOKUP(A200,'2014-23'!$A:$E,3,0),0)</f>
        <v>10</v>
      </c>
      <c r="F200" s="42">
        <f>IFERROR(VLOOKUP(A200,'2020'!$A:$D,4,0),0)</f>
        <v>7</v>
      </c>
      <c r="G200" s="42">
        <f>IFERROR(VLOOKUP(A200,'2014-23'!$A:$D,4,0),0)</f>
        <v>70</v>
      </c>
      <c r="H200" s="42">
        <f t="shared" si="14"/>
        <v>0</v>
      </c>
      <c r="I200" s="42">
        <f t="shared" si="15"/>
        <v>0.1</v>
      </c>
      <c r="J200" s="42">
        <f>IFERROR(VLOOKUP(A200,eco_bus_institutions!A:D,3,0),"")</f>
        <v>60</v>
      </c>
      <c r="K200" s="42">
        <f>IFERROR(VLOOKUP(A200,eco_institutions!A:D,3,0),"")</f>
        <v>17</v>
      </c>
      <c r="L200" s="42">
        <f>IFERROR(VLOOKUP(A200,fin_institutions!A:D,3,0),"")</f>
        <v>19</v>
      </c>
      <c r="M200" s="42">
        <f>IFERROR(VLOOKUP(A200,bus_institutions!A:D,3,0),0)</f>
        <v>19</v>
      </c>
      <c r="N200" s="42">
        <f>IFERROR(VLOOKUP(A200,man_institutions!A:D,3,0),0)</f>
        <v>22</v>
      </c>
      <c r="O200" s="42">
        <f>IFERROR(VLOOKUP(A200,eco_bus_institutions!A:D,4,0),0)</f>
        <v>1.97</v>
      </c>
      <c r="P200" s="42">
        <f>IFERROR(VLOOKUP(A200,eco_institutions!A:D,4,0),0)</f>
        <v>1.31</v>
      </c>
      <c r="Q200" s="42">
        <f>IFERROR(VLOOKUP(A200,fin_institutions!A:D,4,0),0)</f>
        <v>1.51</v>
      </c>
      <c r="R200" s="42">
        <f>IFERROR(VLOOKUP(A200,bus_institutions!A:D,4,0),0)</f>
        <v>3.11</v>
      </c>
      <c r="S200" s="42">
        <f>IFERROR(VLOOKUP(A200,man_institutions!A:D,4,0),0)</f>
        <v>1.83</v>
      </c>
      <c r="T200" s="42">
        <f t="shared" si="16"/>
        <v>0.67800000000000005</v>
      </c>
      <c r="U200" s="42">
        <f t="shared" si="17"/>
        <v>0.61499999999999999</v>
      </c>
      <c r="V200" s="42">
        <f t="shared" si="17"/>
        <v>0.69699999999999995</v>
      </c>
      <c r="W200" s="42">
        <f t="shared" si="17"/>
        <v>0.81299999999999994</v>
      </c>
      <c r="X200" s="42">
        <f t="shared" si="13"/>
        <v>0.61799999999999999</v>
      </c>
      <c r="Y200" t="e">
        <f>VLOOKUP(A200,#REF!,11,0)</f>
        <v>#REF!</v>
      </c>
      <c r="Z200" t="e">
        <f>VLOOKUP(A200,#REF!,12,0)</f>
        <v>#REF!</v>
      </c>
      <c r="AA200" t="e">
        <f>VLOOKUP(A200,#REF!,13,0)</f>
        <v>#REF!</v>
      </c>
      <c r="AB200" t="e">
        <f>VLOOKUP(A200,#REF!,14,0)</f>
        <v>#REF!</v>
      </c>
      <c r="AC200">
        <v>0.94916</v>
      </c>
      <c r="AD200">
        <v>0.41833999999999999</v>
      </c>
    </row>
    <row r="201" spans="1:30" x14ac:dyDescent="0.25">
      <c r="A201" s="42" t="s">
        <v>849</v>
      </c>
      <c r="B201" s="42" t="s">
        <v>1906</v>
      </c>
      <c r="C201" s="42" t="s">
        <v>1235</v>
      </c>
      <c r="D201" s="42">
        <f>IFERROR(VLOOKUP(A201,'2020'!$A:$C,3,0),0)</f>
        <v>1</v>
      </c>
      <c r="E201" s="42">
        <f>IFERROR(VLOOKUP(A201,'2014-23'!$A:$E,3,0),0)</f>
        <v>12</v>
      </c>
      <c r="F201" s="42">
        <f>IFERROR(VLOOKUP(A201,'2020'!$A:$D,4,0),0)</f>
        <v>29</v>
      </c>
      <c r="G201" s="42">
        <f>IFERROR(VLOOKUP(A201,'2014-23'!$A:$D,4,0),0)</f>
        <v>187</v>
      </c>
      <c r="H201" s="42">
        <f t="shared" si="14"/>
        <v>8.3000000000000004E-2</v>
      </c>
      <c r="I201" s="42">
        <f t="shared" si="15"/>
        <v>0.155</v>
      </c>
      <c r="J201" s="42">
        <f>IFERROR(VLOOKUP(A201,eco_bus_institutions!A:D,3,0),"")</f>
        <v>192</v>
      </c>
      <c r="K201" s="42">
        <f>IFERROR(VLOOKUP(A201,eco_institutions!A:D,3,0),"")</f>
        <v>101</v>
      </c>
      <c r="L201" s="42">
        <f>IFERROR(VLOOKUP(A201,fin_institutions!A:D,3,0),"")</f>
        <v>27</v>
      </c>
      <c r="M201" s="42">
        <f>IFERROR(VLOOKUP(A201,bus_institutions!A:D,3,0),0)</f>
        <v>56</v>
      </c>
      <c r="N201" s="42">
        <f>IFERROR(VLOOKUP(A201,man_institutions!A:D,3,0),0)</f>
        <v>56</v>
      </c>
      <c r="O201" s="42">
        <f>IFERROR(VLOOKUP(A201,eco_bus_institutions!A:D,4,0),0)</f>
        <v>1.96</v>
      </c>
      <c r="P201" s="42">
        <f>IFERROR(VLOOKUP(A201,eco_institutions!A:D,4,0),0)</f>
        <v>1.54</v>
      </c>
      <c r="Q201" s="42">
        <f>IFERROR(VLOOKUP(A201,fin_institutions!A:D,4,0),0)</f>
        <v>2.11</v>
      </c>
      <c r="R201" s="42">
        <f>IFERROR(VLOOKUP(A201,bus_institutions!A:D,4,0),0)</f>
        <v>2.67</v>
      </c>
      <c r="S201" s="42">
        <f>IFERROR(VLOOKUP(A201,man_institutions!A:D,4,0),0)</f>
        <v>2.15</v>
      </c>
      <c r="T201" s="42">
        <f t="shared" si="16"/>
        <v>0.67200000000000004</v>
      </c>
      <c r="U201" s="42">
        <f t="shared" si="17"/>
        <v>0.71299999999999997</v>
      </c>
      <c r="V201" s="42">
        <f t="shared" si="17"/>
        <v>0.83</v>
      </c>
      <c r="W201" s="42">
        <f t="shared" si="17"/>
        <v>0.748</v>
      </c>
      <c r="X201" s="42">
        <f t="shared" si="13"/>
        <v>0.71</v>
      </c>
      <c r="Y201" t="e">
        <f>VLOOKUP(A201,#REF!,11,0)</f>
        <v>#REF!</v>
      </c>
      <c r="Z201" t="e">
        <f>VLOOKUP(A201,#REF!,12,0)</f>
        <v>#REF!</v>
      </c>
      <c r="AA201" t="e">
        <f>VLOOKUP(A201,#REF!,13,0)</f>
        <v>#REF!</v>
      </c>
      <c r="AB201" t="e">
        <f>VLOOKUP(A201,#REF!,14,0)</f>
        <v>#REF!</v>
      </c>
      <c r="AC201">
        <v>0.71641999999999995</v>
      </c>
      <c r="AD201">
        <v>0.89054999999999995</v>
      </c>
    </row>
    <row r="202" spans="1:30" x14ac:dyDescent="0.25">
      <c r="A202" s="42" t="s">
        <v>866</v>
      </c>
      <c r="B202" s="42" t="s">
        <v>1480</v>
      </c>
      <c r="C202" s="42" t="s">
        <v>1222</v>
      </c>
      <c r="D202" s="42">
        <f>IFERROR(VLOOKUP(A202,'2020'!$A:$C,3,0),0)</f>
        <v>1</v>
      </c>
      <c r="E202" s="42">
        <f>IFERROR(VLOOKUP(A202,'2014-23'!$A:$E,3,0),0)</f>
        <v>8</v>
      </c>
      <c r="F202" s="42">
        <f>IFERROR(VLOOKUP(A202,'2020'!$A:$D,4,0),0)</f>
        <v>8</v>
      </c>
      <c r="G202" s="42">
        <f>IFERROR(VLOOKUP(A202,'2014-23'!$A:$D,4,0),0)</f>
        <v>79</v>
      </c>
      <c r="H202" s="42">
        <f t="shared" si="14"/>
        <v>0.125</v>
      </c>
      <c r="I202" s="42">
        <f t="shared" si="15"/>
        <v>0.10100000000000001</v>
      </c>
      <c r="J202" s="42">
        <f>IFERROR(VLOOKUP(A202,eco_bus_institutions!A:D,3,0),"")</f>
        <v>74</v>
      </c>
      <c r="K202" s="42">
        <f>IFERROR(VLOOKUP(A202,eco_institutions!A:D,3,0),"")</f>
        <v>52</v>
      </c>
      <c r="L202" s="42">
        <f>IFERROR(VLOOKUP(A202,fin_institutions!A:D,3,0),"")</f>
        <v>8</v>
      </c>
      <c r="M202" s="42">
        <f>IFERROR(VLOOKUP(A202,bus_institutions!A:D,3,0),0)</f>
        <v>11</v>
      </c>
      <c r="N202" s="42">
        <f>IFERROR(VLOOKUP(A202,man_institutions!A:D,3,0),0)</f>
        <v>19</v>
      </c>
      <c r="O202" s="42">
        <f>IFERROR(VLOOKUP(A202,eco_bus_institutions!A:D,4,0),0)</f>
        <v>1.95</v>
      </c>
      <c r="P202" s="42">
        <f>IFERROR(VLOOKUP(A202,eco_institutions!A:D,4,0),0)</f>
        <v>1.84</v>
      </c>
      <c r="Q202" s="42">
        <f>IFERROR(VLOOKUP(A202,fin_institutions!A:D,4,0),0)</f>
        <v>1.05</v>
      </c>
      <c r="R202" s="42">
        <f>IFERROR(VLOOKUP(A202,bus_institutions!A:D,4,0),0)</f>
        <v>2.37</v>
      </c>
      <c r="S202" s="42">
        <f>IFERROR(VLOOKUP(A202,man_institutions!A:D,4,0),0)</f>
        <v>1.5</v>
      </c>
      <c r="T202" s="42">
        <f t="shared" si="16"/>
        <v>0.67</v>
      </c>
      <c r="U202" s="42">
        <f t="shared" si="17"/>
        <v>0.80200000000000005</v>
      </c>
      <c r="V202" s="42">
        <f t="shared" si="17"/>
        <v>0.23200000000000001</v>
      </c>
      <c r="W202" s="42">
        <f t="shared" si="17"/>
        <v>0.67300000000000004</v>
      </c>
      <c r="X202" s="42">
        <f t="shared" si="13"/>
        <v>0.48499999999999999</v>
      </c>
      <c r="Y202" t="e">
        <f>VLOOKUP(A202,#REF!,11,0)</f>
        <v>#REF!</v>
      </c>
      <c r="Z202" t="e">
        <f>VLOOKUP(A202,#REF!,12,0)</f>
        <v>#REF!</v>
      </c>
      <c r="AA202" t="e">
        <f>VLOOKUP(A202,#REF!,13,0)</f>
        <v>#REF!</v>
      </c>
      <c r="AB202" t="e">
        <f>VLOOKUP(A202,#REF!,14,0)</f>
        <v>#REF!</v>
      </c>
      <c r="AC202">
        <v>1.3656699999999999</v>
      </c>
      <c r="AD202">
        <v>-0.32527</v>
      </c>
    </row>
    <row r="203" spans="1:30" x14ac:dyDescent="0.25">
      <c r="A203" s="42" t="s">
        <v>735</v>
      </c>
      <c r="B203" s="42" t="s">
        <v>1663</v>
      </c>
      <c r="C203" s="42" t="s">
        <v>1219</v>
      </c>
      <c r="D203" s="42">
        <f>IFERROR(VLOOKUP(A203,'2020'!$A:$C,3,0),0)</f>
        <v>0</v>
      </c>
      <c r="E203" s="42">
        <f>IFERROR(VLOOKUP(A203,'2014-23'!$A:$E,3,0),0)</f>
        <v>7</v>
      </c>
      <c r="F203" s="42">
        <f>IFERROR(VLOOKUP(A203,'2020'!$A:$D,4,0),0)</f>
        <v>4</v>
      </c>
      <c r="G203" s="42">
        <f>IFERROR(VLOOKUP(A203,'2014-23'!$A:$D,4,0),0)</f>
        <v>36</v>
      </c>
      <c r="H203" s="42">
        <f t="shared" si="14"/>
        <v>0</v>
      </c>
      <c r="I203" s="42">
        <f t="shared" si="15"/>
        <v>0.111</v>
      </c>
      <c r="J203" s="42">
        <f>IFERROR(VLOOKUP(A203,eco_bus_institutions!A:D,3,0),"")</f>
        <v>43</v>
      </c>
      <c r="K203" s="42">
        <f>IFERROR(VLOOKUP(A203,eco_institutions!A:D,3,0),"")</f>
        <v>6</v>
      </c>
      <c r="L203" s="42">
        <f>IFERROR(VLOOKUP(A203,fin_institutions!A:D,3,0),"")</f>
        <v>12</v>
      </c>
      <c r="M203" s="42">
        <f>IFERROR(VLOOKUP(A203,bus_institutions!A:D,3,0),0)</f>
        <v>18</v>
      </c>
      <c r="N203" s="42">
        <f>IFERROR(VLOOKUP(A203,man_institutions!A:D,3,0),0)</f>
        <v>14</v>
      </c>
      <c r="O203" s="42">
        <f>IFERROR(VLOOKUP(A203,eco_bus_institutions!A:D,4,0),0)</f>
        <v>1.95</v>
      </c>
      <c r="P203" s="42">
        <f>IFERROR(VLOOKUP(A203,eco_institutions!A:D,4,0),0)</f>
        <v>1</v>
      </c>
      <c r="Q203" s="42">
        <f>IFERROR(VLOOKUP(A203,fin_institutions!A:D,4,0),0)</f>
        <v>1.54</v>
      </c>
      <c r="R203" s="42">
        <f>IFERROR(VLOOKUP(A203,bus_institutions!A:D,4,0),0)</f>
        <v>2.5</v>
      </c>
      <c r="S203" s="42">
        <f>IFERROR(VLOOKUP(A203,man_institutions!A:D,4,0),0)</f>
        <v>2.09</v>
      </c>
      <c r="T203" s="42">
        <f t="shared" si="16"/>
        <v>0.67</v>
      </c>
      <c r="U203" s="42">
        <f t="shared" si="17"/>
        <v>2.3E-2</v>
      </c>
      <c r="V203" s="42">
        <f t="shared" si="17"/>
        <v>0.70299999999999996</v>
      </c>
      <c r="W203" s="42">
        <f t="shared" si="17"/>
        <v>0.71199999999999997</v>
      </c>
      <c r="X203" s="42">
        <f t="shared" si="13"/>
        <v>0.69299999999999995</v>
      </c>
      <c r="Y203" t="e">
        <f>VLOOKUP(A203,#REF!,11,0)</f>
        <v>#REF!</v>
      </c>
      <c r="Z203" t="e">
        <f>VLOOKUP(A203,#REF!,12,0)</f>
        <v>#REF!</v>
      </c>
      <c r="AA203" t="e">
        <f>VLOOKUP(A203,#REF!,13,0)</f>
        <v>#REF!</v>
      </c>
      <c r="AB203" t="e">
        <f>VLOOKUP(A203,#REF!,14,0)</f>
        <v>#REF!</v>
      </c>
      <c r="AC203">
        <v>0.62151000000000001</v>
      </c>
      <c r="AD203">
        <v>-0.62029000000000001</v>
      </c>
    </row>
    <row r="204" spans="1:30" x14ac:dyDescent="0.25">
      <c r="A204" s="42" t="s">
        <v>774</v>
      </c>
      <c r="B204" s="42" t="s">
        <v>1445</v>
      </c>
      <c r="C204" s="42" t="s">
        <v>1220</v>
      </c>
      <c r="D204" s="42">
        <f>IFERROR(VLOOKUP(A204,'2020'!$A:$C,3,0),0)</f>
        <v>3</v>
      </c>
      <c r="E204" s="42">
        <f>IFERROR(VLOOKUP(A204,'2014-23'!$A:$E,3,0),0)</f>
        <v>10</v>
      </c>
      <c r="F204" s="42">
        <f>IFERROR(VLOOKUP(A204,'2020'!$A:$D,4,0),0)</f>
        <v>9</v>
      </c>
      <c r="G204" s="42">
        <f>IFERROR(VLOOKUP(A204,'2014-23'!$A:$D,4,0),0)</f>
        <v>80</v>
      </c>
      <c r="H204" s="42">
        <f t="shared" si="14"/>
        <v>0.3</v>
      </c>
      <c r="I204" s="42">
        <f t="shared" si="15"/>
        <v>0.113</v>
      </c>
      <c r="J204" s="42">
        <f>IFERROR(VLOOKUP(A204,eco_bus_institutions!A:D,3,0),"")</f>
        <v>80</v>
      </c>
      <c r="K204" s="42">
        <f>IFERROR(VLOOKUP(A204,eco_institutions!A:D,3,0),"")</f>
        <v>33</v>
      </c>
      <c r="L204" s="42">
        <f>IFERROR(VLOOKUP(A204,fin_institutions!A:D,3,0),"")</f>
        <v>11</v>
      </c>
      <c r="M204" s="42">
        <f>IFERROR(VLOOKUP(A204,bus_institutions!A:D,3,0),0)</f>
        <v>32</v>
      </c>
      <c r="N204" s="42">
        <f>IFERROR(VLOOKUP(A204,man_institutions!A:D,3,0),0)</f>
        <v>25</v>
      </c>
      <c r="O204" s="42">
        <f>IFERROR(VLOOKUP(A204,eco_bus_institutions!A:D,4,0),0)</f>
        <v>1.94</v>
      </c>
      <c r="P204" s="42">
        <f>IFERROR(VLOOKUP(A204,eco_institutions!A:D,4,0),0)</f>
        <v>1.2</v>
      </c>
      <c r="Q204" s="42">
        <f>IFERROR(VLOOKUP(A204,fin_institutions!A:D,4,0),0)</f>
        <v>1.06</v>
      </c>
      <c r="R204" s="42">
        <f>IFERROR(VLOOKUP(A204,bus_institutions!A:D,4,0),0)</f>
        <v>2.67</v>
      </c>
      <c r="S204" s="42">
        <f>IFERROR(VLOOKUP(A204,man_institutions!A:D,4,0),0)</f>
        <v>2.36</v>
      </c>
      <c r="T204" s="42">
        <f t="shared" si="16"/>
        <v>0.66700000000000004</v>
      </c>
      <c r="U204" s="42">
        <f t="shared" si="17"/>
        <v>0.51800000000000002</v>
      </c>
      <c r="V204" s="42">
        <f t="shared" si="17"/>
        <v>0.26200000000000001</v>
      </c>
      <c r="W204" s="42">
        <f t="shared" si="17"/>
        <v>0.748</v>
      </c>
      <c r="X204" s="42">
        <f t="shared" si="13"/>
        <v>0.75800000000000001</v>
      </c>
      <c r="Y204" t="e">
        <f>VLOOKUP(A204,#REF!,11,0)</f>
        <v>#REF!</v>
      </c>
      <c r="Z204" t="e">
        <f>VLOOKUP(A204,#REF!,12,0)</f>
        <v>#REF!</v>
      </c>
      <c r="AA204" t="e">
        <f>VLOOKUP(A204,#REF!,13,0)</f>
        <v>#REF!</v>
      </c>
      <c r="AB204" t="e">
        <f>VLOOKUP(A204,#REF!,14,0)</f>
        <v>#REF!</v>
      </c>
      <c r="AC204">
        <v>1.1640299999999999</v>
      </c>
      <c r="AD204">
        <v>-0.81491000000000002</v>
      </c>
    </row>
    <row r="205" spans="1:30" x14ac:dyDescent="0.25">
      <c r="A205" s="42" t="s">
        <v>796</v>
      </c>
      <c r="B205" s="42" t="s">
        <v>1418</v>
      </c>
      <c r="C205" s="42" t="s">
        <v>1218</v>
      </c>
      <c r="D205" s="42">
        <f>IFERROR(VLOOKUP(A205,'2020'!$A:$C,3,0),0)</f>
        <v>0</v>
      </c>
      <c r="E205" s="42">
        <f>IFERROR(VLOOKUP(A205,'2014-23'!$A:$E,3,0),0)</f>
        <v>9</v>
      </c>
      <c r="F205" s="42">
        <f>IFERROR(VLOOKUP(A205,'2020'!$A:$D,4,0),0)</f>
        <v>4</v>
      </c>
      <c r="G205" s="42">
        <f>IFERROR(VLOOKUP(A205,'2014-23'!$A:$D,4,0),0)</f>
        <v>72</v>
      </c>
      <c r="H205" s="42">
        <f t="shared" si="14"/>
        <v>0</v>
      </c>
      <c r="I205" s="42">
        <f t="shared" si="15"/>
        <v>5.6000000000000001E-2</v>
      </c>
      <c r="J205" s="42">
        <f>IFERROR(VLOOKUP(A205,eco_bus_institutions!A:D,3,0),"")</f>
        <v>60</v>
      </c>
      <c r="K205" s="42">
        <f>IFERROR(VLOOKUP(A205,eco_institutions!A:D,3,0),"")</f>
        <v>16</v>
      </c>
      <c r="L205" s="42">
        <f>IFERROR(VLOOKUP(A205,fin_institutions!A:D,3,0),"")</f>
        <v>8</v>
      </c>
      <c r="M205" s="42">
        <f>IFERROR(VLOOKUP(A205,bus_institutions!A:D,3,0),0)</f>
        <v>24</v>
      </c>
      <c r="N205" s="42">
        <f>IFERROR(VLOOKUP(A205,man_institutions!A:D,3,0),0)</f>
        <v>19</v>
      </c>
      <c r="O205" s="42">
        <f>IFERROR(VLOOKUP(A205,eco_bus_institutions!A:D,4,0),0)</f>
        <v>1.94</v>
      </c>
      <c r="P205" s="42">
        <f>IFERROR(VLOOKUP(A205,eco_institutions!A:D,4,0),0)</f>
        <v>1.49</v>
      </c>
      <c r="Q205" s="42">
        <f>IFERROR(VLOOKUP(A205,fin_institutions!A:D,4,0),0)</f>
        <v>1.43</v>
      </c>
      <c r="R205" s="42">
        <f>IFERROR(VLOOKUP(A205,bus_institutions!A:D,4,0),0)</f>
        <v>2.14</v>
      </c>
      <c r="S205" s="42">
        <f>IFERROR(VLOOKUP(A205,man_institutions!A:D,4,0),0)</f>
        <v>2.09</v>
      </c>
      <c r="T205" s="42">
        <f t="shared" si="16"/>
        <v>0.66700000000000004</v>
      </c>
      <c r="U205" s="42">
        <f t="shared" si="17"/>
        <v>0.69</v>
      </c>
      <c r="V205" s="42">
        <f t="shared" si="17"/>
        <v>0.67</v>
      </c>
      <c r="W205" s="42">
        <f t="shared" si="17"/>
        <v>0.61499999999999999</v>
      </c>
      <c r="X205" s="42">
        <f t="shared" si="13"/>
        <v>0.69299999999999995</v>
      </c>
      <c r="Y205" t="e">
        <f>VLOOKUP(A205,#REF!,11,0)</f>
        <v>#REF!</v>
      </c>
      <c r="Z205" t="e">
        <f>VLOOKUP(A205,#REF!,12,0)</f>
        <v>#REF!</v>
      </c>
      <c r="AA205" t="e">
        <f>VLOOKUP(A205,#REF!,13,0)</f>
        <v>#REF!</v>
      </c>
      <c r="AB205" t="e">
        <f>VLOOKUP(A205,#REF!,14,0)</f>
        <v>#REF!</v>
      </c>
      <c r="AC205">
        <v>0.30292000000000002</v>
      </c>
      <c r="AD205">
        <v>0.47875000000000001</v>
      </c>
    </row>
    <row r="206" spans="1:30" x14ac:dyDescent="0.25">
      <c r="A206" s="42" t="s">
        <v>767</v>
      </c>
      <c r="B206" s="42" t="s">
        <v>1419</v>
      </c>
      <c r="C206" s="42" t="s">
        <v>1219</v>
      </c>
      <c r="D206" s="42">
        <f>IFERROR(VLOOKUP(A206,'2020'!$A:$C,3,0),0)</f>
        <v>1</v>
      </c>
      <c r="E206" s="42">
        <f>IFERROR(VLOOKUP(A206,'2014-23'!$A:$E,3,0),0)</f>
        <v>2</v>
      </c>
      <c r="F206" s="42">
        <f>IFERROR(VLOOKUP(A206,'2020'!$A:$D,4,0),0)</f>
        <v>7</v>
      </c>
      <c r="G206" s="42">
        <f>IFERROR(VLOOKUP(A206,'2014-23'!$A:$D,4,0),0)</f>
        <v>48</v>
      </c>
      <c r="H206" s="42">
        <f t="shared" si="14"/>
        <v>0.5</v>
      </c>
      <c r="I206" s="42">
        <f t="shared" si="15"/>
        <v>0.14599999999999999</v>
      </c>
      <c r="J206" s="42">
        <f>IFERROR(VLOOKUP(A206,eco_bus_institutions!A:D,3,0),"")</f>
        <v>55</v>
      </c>
      <c r="K206" s="42">
        <f>IFERROR(VLOOKUP(A206,eco_institutions!A:D,3,0),"")</f>
        <v>13</v>
      </c>
      <c r="L206" s="42">
        <f>IFERROR(VLOOKUP(A206,fin_institutions!A:D,3,0),"")</f>
        <v>7</v>
      </c>
      <c r="M206" s="42">
        <f>IFERROR(VLOOKUP(A206,bus_institutions!A:D,3,0),0)</f>
        <v>30</v>
      </c>
      <c r="N206" s="42">
        <f>IFERROR(VLOOKUP(A206,man_institutions!A:D,3,0),0)</f>
        <v>29</v>
      </c>
      <c r="O206" s="42">
        <f>IFERROR(VLOOKUP(A206,eco_bus_institutions!A:D,4,0),0)</f>
        <v>1.94</v>
      </c>
      <c r="P206" s="42">
        <f>IFERROR(VLOOKUP(A206,eco_institutions!A:D,4,0),0)</f>
        <v>1.31</v>
      </c>
      <c r="Q206" s="42">
        <f>IFERROR(VLOOKUP(A206,fin_institutions!A:D,4,0),0)</f>
        <v>1.22</v>
      </c>
      <c r="R206" s="42">
        <f>IFERROR(VLOOKUP(A206,bus_institutions!A:D,4,0),0)</f>
        <v>2.4700000000000002</v>
      </c>
      <c r="S206" s="42">
        <f>IFERROR(VLOOKUP(A206,man_institutions!A:D,4,0),0)</f>
        <v>2.0699999999999998</v>
      </c>
      <c r="T206" s="42">
        <f t="shared" si="16"/>
        <v>0.66700000000000004</v>
      </c>
      <c r="U206" s="42">
        <f t="shared" si="17"/>
        <v>0.61499999999999999</v>
      </c>
      <c r="V206" s="42">
        <f t="shared" si="17"/>
        <v>0.54700000000000004</v>
      </c>
      <c r="W206" s="42">
        <f t="shared" si="17"/>
        <v>0.70299999999999996</v>
      </c>
      <c r="X206" s="42">
        <f t="shared" si="13"/>
        <v>0.68799999999999994</v>
      </c>
      <c r="Y206" t="e">
        <f>VLOOKUP(A206,#REF!,11,0)</f>
        <v>#REF!</v>
      </c>
      <c r="Z206" t="e">
        <f>VLOOKUP(A206,#REF!,12,0)</f>
        <v>#REF!</v>
      </c>
      <c r="AA206" t="e">
        <f>VLOOKUP(A206,#REF!,13,0)</f>
        <v>#REF!</v>
      </c>
      <c r="AB206" t="e">
        <f>VLOOKUP(A206,#REF!,14,0)</f>
        <v>#REF!</v>
      </c>
      <c r="AC206">
        <v>0.59230000000000005</v>
      </c>
      <c r="AD206">
        <v>0.32522000000000001</v>
      </c>
    </row>
    <row r="207" spans="1:30" x14ac:dyDescent="0.25">
      <c r="A207" s="42" t="s">
        <v>770</v>
      </c>
      <c r="B207" s="42" t="s">
        <v>1455</v>
      </c>
      <c r="C207" s="42" t="s">
        <v>1219</v>
      </c>
      <c r="D207" s="42">
        <f>IFERROR(VLOOKUP(A207,'2020'!$A:$C,3,0),0)</f>
        <v>1</v>
      </c>
      <c r="E207" s="42">
        <f>IFERROR(VLOOKUP(A207,'2014-23'!$A:$E,3,0),0)</f>
        <v>7</v>
      </c>
      <c r="F207" s="42">
        <f>IFERROR(VLOOKUP(A207,'2020'!$A:$D,4,0),0)</f>
        <v>12</v>
      </c>
      <c r="G207" s="42">
        <f>IFERROR(VLOOKUP(A207,'2014-23'!$A:$D,4,0),0)</f>
        <v>98</v>
      </c>
      <c r="H207" s="42">
        <f t="shared" si="14"/>
        <v>0.14299999999999999</v>
      </c>
      <c r="I207" s="42">
        <f t="shared" si="15"/>
        <v>0.122</v>
      </c>
      <c r="J207" s="42">
        <f>IFERROR(VLOOKUP(A207,eco_bus_institutions!A:D,3,0),"")</f>
        <v>92</v>
      </c>
      <c r="K207" s="42">
        <f>IFERROR(VLOOKUP(A207,eco_institutions!A:D,3,0),"")</f>
        <v>28</v>
      </c>
      <c r="L207" s="42">
        <f>IFERROR(VLOOKUP(A207,fin_institutions!A:D,3,0),"")</f>
        <v>12</v>
      </c>
      <c r="M207" s="42">
        <f>IFERROR(VLOOKUP(A207,bus_institutions!A:D,3,0),0)</f>
        <v>42</v>
      </c>
      <c r="N207" s="42">
        <f>IFERROR(VLOOKUP(A207,man_institutions!A:D,3,0),0)</f>
        <v>40</v>
      </c>
      <c r="O207" s="42">
        <f>IFERROR(VLOOKUP(A207,eco_bus_institutions!A:D,4,0),0)</f>
        <v>1.93</v>
      </c>
      <c r="P207" s="42">
        <f>IFERROR(VLOOKUP(A207,eco_institutions!A:D,4,0),0)</f>
        <v>1.1599999999999999</v>
      </c>
      <c r="Q207" s="42">
        <f>IFERROR(VLOOKUP(A207,fin_institutions!A:D,4,0),0)</f>
        <v>1.45</v>
      </c>
      <c r="R207" s="42">
        <f>IFERROR(VLOOKUP(A207,bus_institutions!A:D,4,0),0)</f>
        <v>2.5299999999999998</v>
      </c>
      <c r="S207" s="42">
        <f>IFERROR(VLOOKUP(A207,man_institutions!A:D,4,0),0)</f>
        <v>2.81</v>
      </c>
      <c r="T207" s="42">
        <f t="shared" si="16"/>
        <v>0.66200000000000003</v>
      </c>
      <c r="U207" s="42">
        <f t="shared" si="17"/>
        <v>0.48199999999999998</v>
      </c>
      <c r="V207" s="42">
        <f t="shared" si="17"/>
        <v>0.68200000000000005</v>
      </c>
      <c r="W207" s="42">
        <f t="shared" si="17"/>
        <v>0.71699999999999997</v>
      </c>
      <c r="X207" s="42">
        <f t="shared" si="13"/>
        <v>0.84299999999999997</v>
      </c>
      <c r="Y207" t="e">
        <f>VLOOKUP(A207,#REF!,11,0)</f>
        <v>#REF!</v>
      </c>
      <c r="Z207" t="e">
        <f>VLOOKUP(A207,#REF!,12,0)</f>
        <v>#REF!</v>
      </c>
      <c r="AA207" t="e">
        <f>VLOOKUP(A207,#REF!,13,0)</f>
        <v>#REF!</v>
      </c>
      <c r="AB207" t="e">
        <f>VLOOKUP(A207,#REF!,14,0)</f>
        <v>#REF!</v>
      </c>
      <c r="AC207">
        <v>0.60523000000000005</v>
      </c>
      <c r="AD207">
        <v>-0.13991999999999999</v>
      </c>
    </row>
    <row r="208" spans="1:30" x14ac:dyDescent="0.25">
      <c r="A208" s="42" t="s">
        <v>848</v>
      </c>
      <c r="B208" s="42" t="s">
        <v>1838</v>
      </c>
      <c r="C208" s="42" t="s">
        <v>1273</v>
      </c>
      <c r="D208" s="42">
        <f>IFERROR(VLOOKUP(A208,'2020'!$A:$C,3,0),0)</f>
        <v>0</v>
      </c>
      <c r="E208" s="42">
        <f>IFERROR(VLOOKUP(A208,'2014-23'!$A:$E,3,0),0)</f>
        <v>6</v>
      </c>
      <c r="F208" s="42">
        <f>IFERROR(VLOOKUP(A208,'2020'!$A:$D,4,0),0)</f>
        <v>10</v>
      </c>
      <c r="G208" s="42">
        <f>IFERROR(VLOOKUP(A208,'2014-23'!$A:$D,4,0),0)</f>
        <v>79</v>
      </c>
      <c r="H208" s="42">
        <f t="shared" si="14"/>
        <v>0</v>
      </c>
      <c r="I208" s="42">
        <f t="shared" si="15"/>
        <v>0.127</v>
      </c>
      <c r="J208" s="42">
        <f>IFERROR(VLOOKUP(A208,eco_bus_institutions!A:D,3,0),"")</f>
        <v>87</v>
      </c>
      <c r="K208" s="42">
        <f>IFERROR(VLOOKUP(A208,eco_institutions!A:D,3,0),"")</f>
        <v>49</v>
      </c>
      <c r="L208" s="42">
        <f>IFERROR(VLOOKUP(A208,fin_institutions!A:D,3,0),"")</f>
        <v>12</v>
      </c>
      <c r="M208" s="42">
        <f>IFERROR(VLOOKUP(A208,bus_institutions!A:D,3,0),0)</f>
        <v>29</v>
      </c>
      <c r="N208" s="42">
        <f>IFERROR(VLOOKUP(A208,man_institutions!A:D,3,0),0)</f>
        <v>29</v>
      </c>
      <c r="O208" s="42">
        <f>IFERROR(VLOOKUP(A208,eco_bus_institutions!A:D,4,0),0)</f>
        <v>1.92</v>
      </c>
      <c r="P208" s="42">
        <f>IFERROR(VLOOKUP(A208,eco_institutions!A:D,4,0),0)</f>
        <v>1.2</v>
      </c>
      <c r="Q208" s="42">
        <f>IFERROR(VLOOKUP(A208,fin_institutions!A:D,4,0),0)</f>
        <v>1.53</v>
      </c>
      <c r="R208" s="42">
        <f>IFERROR(VLOOKUP(A208,bus_institutions!A:D,4,0),0)</f>
        <v>3.1</v>
      </c>
      <c r="S208" s="42">
        <f>IFERROR(VLOOKUP(A208,man_institutions!A:D,4,0),0)</f>
        <v>2.14</v>
      </c>
      <c r="T208" s="42">
        <f t="shared" si="16"/>
        <v>0.66</v>
      </c>
      <c r="U208" s="42">
        <f t="shared" si="17"/>
        <v>0.51800000000000002</v>
      </c>
      <c r="V208" s="42">
        <f t="shared" si="17"/>
        <v>0.70199999999999996</v>
      </c>
      <c r="W208" s="42">
        <f t="shared" si="17"/>
        <v>0.81</v>
      </c>
      <c r="X208" s="42">
        <f t="shared" si="13"/>
        <v>0.70499999999999996</v>
      </c>
      <c r="Y208" t="e">
        <f>VLOOKUP(A208,#REF!,11,0)</f>
        <v>#REF!</v>
      </c>
      <c r="Z208" t="e">
        <f>VLOOKUP(A208,#REF!,12,0)</f>
        <v>#REF!</v>
      </c>
      <c r="AA208" t="e">
        <f>VLOOKUP(A208,#REF!,13,0)</f>
        <v>#REF!</v>
      </c>
      <c r="AB208" t="e">
        <f>VLOOKUP(A208,#REF!,14,0)</f>
        <v>#REF!</v>
      </c>
      <c r="AC208">
        <v>1.0527500000000001</v>
      </c>
      <c r="AD208">
        <v>-0.12740000000000001</v>
      </c>
    </row>
    <row r="209" spans="1:30" x14ac:dyDescent="0.25">
      <c r="A209" s="42" t="s">
        <v>894</v>
      </c>
      <c r="B209" s="42" t="s">
        <v>1884</v>
      </c>
      <c r="C209" s="42" t="s">
        <v>1222</v>
      </c>
      <c r="D209" s="42">
        <f>IFERROR(VLOOKUP(A209,'2020'!$A:$C,3,0),0)</f>
        <v>0</v>
      </c>
      <c r="E209" s="42">
        <f>IFERROR(VLOOKUP(A209,'2014-23'!$A:$E,3,0),0)</f>
        <v>3</v>
      </c>
      <c r="F209" s="42">
        <f>IFERROR(VLOOKUP(A209,'2020'!$A:$D,4,0),0)</f>
        <v>8</v>
      </c>
      <c r="G209" s="42">
        <f>IFERROR(VLOOKUP(A209,'2014-23'!$A:$D,4,0),0)</f>
        <v>61</v>
      </c>
      <c r="H209" s="42">
        <f t="shared" si="14"/>
        <v>0</v>
      </c>
      <c r="I209" s="42">
        <f t="shared" si="15"/>
        <v>0.13100000000000001</v>
      </c>
      <c r="J209" s="42">
        <f>IFERROR(VLOOKUP(A209,eco_bus_institutions!A:D,3,0),"")</f>
        <v>93</v>
      </c>
      <c r="K209" s="42">
        <f>IFERROR(VLOOKUP(A209,eco_institutions!A:D,3,0),"")</f>
        <v>58</v>
      </c>
      <c r="L209" s="42">
        <f>IFERROR(VLOOKUP(A209,fin_institutions!A:D,3,0),"")</f>
        <v>16</v>
      </c>
      <c r="M209" s="42">
        <f>IFERROR(VLOOKUP(A209,bus_institutions!A:D,3,0),0)</f>
        <v>21</v>
      </c>
      <c r="N209" s="42">
        <f>IFERROR(VLOOKUP(A209,man_institutions!A:D,3,0),0)</f>
        <v>19</v>
      </c>
      <c r="O209" s="42">
        <f>IFERROR(VLOOKUP(A209,eco_bus_institutions!A:D,4,0),0)</f>
        <v>1.92</v>
      </c>
      <c r="P209" s="42">
        <f>IFERROR(VLOOKUP(A209,eco_institutions!A:D,4,0),0)</f>
        <v>1.35</v>
      </c>
      <c r="Q209" s="42">
        <f>IFERROR(VLOOKUP(A209,fin_institutions!A:D,4,0),0)</f>
        <v>1.64</v>
      </c>
      <c r="R209" s="42">
        <f>IFERROR(VLOOKUP(A209,bus_institutions!A:D,4,0),0)</f>
        <v>3.13</v>
      </c>
      <c r="S209" s="42">
        <f>IFERROR(VLOOKUP(A209,man_institutions!A:D,4,0),0)</f>
        <v>3.49</v>
      </c>
      <c r="T209" s="42">
        <f t="shared" si="16"/>
        <v>0.66</v>
      </c>
      <c r="U209" s="42">
        <f t="shared" si="17"/>
        <v>0.63800000000000001</v>
      </c>
      <c r="V209" s="42">
        <f t="shared" si="17"/>
        <v>0.745</v>
      </c>
      <c r="W209" s="42">
        <f t="shared" si="17"/>
        <v>0.81499999999999995</v>
      </c>
      <c r="X209" s="42">
        <f t="shared" si="13"/>
        <v>0.90300000000000002</v>
      </c>
      <c r="Y209" t="e">
        <f>VLOOKUP(A209,#REF!,11,0)</f>
        <v>#REF!</v>
      </c>
      <c r="Z209" t="e">
        <f>VLOOKUP(A209,#REF!,12,0)</f>
        <v>#REF!</v>
      </c>
      <c r="AA209" t="e">
        <f>VLOOKUP(A209,#REF!,13,0)</f>
        <v>#REF!</v>
      </c>
      <c r="AB209" t="e">
        <f>VLOOKUP(A209,#REF!,14,0)</f>
        <v>#REF!</v>
      </c>
      <c r="AC209">
        <v>0.95711999999999997</v>
      </c>
      <c r="AD209">
        <v>0.44611000000000001</v>
      </c>
    </row>
    <row r="210" spans="1:30" x14ac:dyDescent="0.25">
      <c r="A210" s="42" t="s">
        <v>726</v>
      </c>
      <c r="B210" s="42" t="s">
        <v>1728</v>
      </c>
      <c r="C210" s="42" t="s">
        <v>1227</v>
      </c>
      <c r="D210" s="42">
        <f>IFERROR(VLOOKUP(A210,'2020'!$A:$C,3,0),0)</f>
        <v>3</v>
      </c>
      <c r="E210" s="42">
        <f>IFERROR(VLOOKUP(A210,'2014-23'!$A:$E,3,0),0)</f>
        <v>13</v>
      </c>
      <c r="F210" s="42">
        <f>IFERROR(VLOOKUP(A210,'2020'!$A:$D,4,0),0)</f>
        <v>15</v>
      </c>
      <c r="G210" s="42">
        <f>IFERROR(VLOOKUP(A210,'2014-23'!$A:$D,4,0),0)</f>
        <v>126</v>
      </c>
      <c r="H210" s="42">
        <f t="shared" si="14"/>
        <v>0.23100000000000001</v>
      </c>
      <c r="I210" s="42">
        <f t="shared" si="15"/>
        <v>0.11899999999999999</v>
      </c>
      <c r="J210" s="42">
        <f>IFERROR(VLOOKUP(A210,eco_bus_institutions!A:D,3,0),"")</f>
        <v>75</v>
      </c>
      <c r="K210" s="42">
        <f>IFERROR(VLOOKUP(A210,eco_institutions!A:D,3,0),"")</f>
        <v>12</v>
      </c>
      <c r="L210" s="42">
        <f>IFERROR(VLOOKUP(A210,fin_institutions!A:D,3,0),"")</f>
        <v>10</v>
      </c>
      <c r="M210" s="42">
        <f>IFERROR(VLOOKUP(A210,bus_institutions!A:D,3,0),0)</f>
        <v>42</v>
      </c>
      <c r="N210" s="42">
        <f>IFERROR(VLOOKUP(A210,man_institutions!A:D,3,0),0)</f>
        <v>29</v>
      </c>
      <c r="O210" s="42">
        <f>IFERROR(VLOOKUP(A210,eco_bus_institutions!A:D,4,0),0)</f>
        <v>1.92</v>
      </c>
      <c r="P210" s="42">
        <f>IFERROR(VLOOKUP(A210,eco_institutions!A:D,4,0),0)</f>
        <v>1.03</v>
      </c>
      <c r="Q210" s="42">
        <f>IFERROR(VLOOKUP(A210,fin_institutions!A:D,4,0),0)</f>
        <v>1.1299999999999999</v>
      </c>
      <c r="R210" s="42">
        <f>IFERROR(VLOOKUP(A210,bus_institutions!A:D,4,0),0)</f>
        <v>1.99</v>
      </c>
      <c r="S210" s="42">
        <f>IFERROR(VLOOKUP(A210,man_institutions!A:D,4,0),0)</f>
        <v>2.41</v>
      </c>
      <c r="T210" s="42">
        <f t="shared" si="16"/>
        <v>0.66</v>
      </c>
      <c r="U210" s="42">
        <f t="shared" si="17"/>
        <v>0.15</v>
      </c>
      <c r="V210" s="42">
        <f t="shared" si="17"/>
        <v>0.42499999999999999</v>
      </c>
      <c r="W210" s="42">
        <f t="shared" si="17"/>
        <v>0.56699999999999995</v>
      </c>
      <c r="X210" s="42">
        <f t="shared" si="13"/>
        <v>0.77</v>
      </c>
      <c r="Y210" t="e">
        <f>VLOOKUP(A210,#REF!,11,0)</f>
        <v>#REF!</v>
      </c>
      <c r="Z210" t="e">
        <f>VLOOKUP(A210,#REF!,12,0)</f>
        <v>#REF!</v>
      </c>
      <c r="AA210" t="e">
        <f>VLOOKUP(A210,#REF!,13,0)</f>
        <v>#REF!</v>
      </c>
      <c r="AB210" t="e">
        <f>VLOOKUP(A210,#REF!,14,0)</f>
        <v>#REF!</v>
      </c>
      <c r="AC210">
        <v>0.70267999999999997</v>
      </c>
      <c r="AD210">
        <v>-0.81130999999999998</v>
      </c>
    </row>
    <row r="211" spans="1:30" x14ac:dyDescent="0.25">
      <c r="A211" s="42" t="s">
        <v>740</v>
      </c>
      <c r="B211" s="42" t="s">
        <v>1753</v>
      </c>
      <c r="C211" s="42" t="s">
        <v>1219</v>
      </c>
      <c r="D211" s="42">
        <f>IFERROR(VLOOKUP(A211,'2020'!$A:$C,3,0),0)</f>
        <v>1</v>
      </c>
      <c r="E211" s="42">
        <f>IFERROR(VLOOKUP(A211,'2014-23'!$A:$E,3,0),0)</f>
        <v>6</v>
      </c>
      <c r="F211" s="42">
        <f>IFERROR(VLOOKUP(A211,'2020'!$A:$D,4,0),0)</f>
        <v>11</v>
      </c>
      <c r="G211" s="42">
        <f>IFERROR(VLOOKUP(A211,'2014-23'!$A:$D,4,0),0)</f>
        <v>63</v>
      </c>
      <c r="H211" s="42">
        <f t="shared" si="14"/>
        <v>0.16700000000000001</v>
      </c>
      <c r="I211" s="42">
        <f t="shared" si="15"/>
        <v>0.17499999999999999</v>
      </c>
      <c r="J211" s="42">
        <f>IFERROR(VLOOKUP(A211,eco_bus_institutions!A:D,3,0),"")</f>
        <v>90</v>
      </c>
      <c r="K211" s="42">
        <f>IFERROR(VLOOKUP(A211,eco_institutions!A:D,3,0),"")</f>
        <v>27</v>
      </c>
      <c r="L211" s="42">
        <f>IFERROR(VLOOKUP(A211,fin_institutions!A:D,3,0),"")</f>
        <v>31</v>
      </c>
      <c r="M211" s="42">
        <f>IFERROR(VLOOKUP(A211,bus_institutions!A:D,3,0),0)</f>
        <v>33</v>
      </c>
      <c r="N211" s="42">
        <f>IFERROR(VLOOKUP(A211,man_institutions!A:D,3,0),0)</f>
        <v>35</v>
      </c>
      <c r="O211" s="42">
        <f>IFERROR(VLOOKUP(A211,eco_bus_institutions!A:D,4,0),0)</f>
        <v>1.91</v>
      </c>
      <c r="P211" s="42">
        <f>IFERROR(VLOOKUP(A211,eco_institutions!A:D,4,0),0)</f>
        <v>1.04</v>
      </c>
      <c r="Q211" s="42">
        <f>IFERROR(VLOOKUP(A211,fin_institutions!A:D,4,0),0)</f>
        <v>1.19</v>
      </c>
      <c r="R211" s="42">
        <f>IFERROR(VLOOKUP(A211,bus_institutions!A:D,4,0),0)</f>
        <v>2.8</v>
      </c>
      <c r="S211" s="42">
        <f>IFERROR(VLOOKUP(A211,man_institutions!A:D,4,0),0)</f>
        <v>1.93</v>
      </c>
      <c r="T211" s="42">
        <f t="shared" si="16"/>
        <v>0.65500000000000003</v>
      </c>
      <c r="U211" s="42">
        <f t="shared" si="17"/>
        <v>0.20300000000000001</v>
      </c>
      <c r="V211" s="42">
        <f t="shared" si="17"/>
        <v>0.51300000000000001</v>
      </c>
      <c r="W211" s="42">
        <f t="shared" si="17"/>
        <v>0.77200000000000002</v>
      </c>
      <c r="X211" s="42">
        <f t="shared" si="13"/>
        <v>0.64300000000000002</v>
      </c>
      <c r="Y211" t="e">
        <f>VLOOKUP(A211,#REF!,11,0)</f>
        <v>#REF!</v>
      </c>
      <c r="Z211" t="e">
        <f>VLOOKUP(A211,#REF!,12,0)</f>
        <v>#REF!</v>
      </c>
      <c r="AA211" t="e">
        <f>VLOOKUP(A211,#REF!,13,0)</f>
        <v>#REF!</v>
      </c>
      <c r="AB211" t="e">
        <f>VLOOKUP(A211,#REF!,14,0)</f>
        <v>#REF!</v>
      </c>
      <c r="AC211">
        <v>1.1958299999999999</v>
      </c>
      <c r="AD211">
        <v>-0.81111999999999995</v>
      </c>
    </row>
    <row r="212" spans="1:30" x14ac:dyDescent="0.25">
      <c r="A212" s="42" t="s">
        <v>723</v>
      </c>
      <c r="B212" s="42" t="s">
        <v>1852</v>
      </c>
      <c r="C212" s="42" t="s">
        <v>1220</v>
      </c>
      <c r="D212" s="42">
        <f>IFERROR(VLOOKUP(A212,'2020'!$A:$C,3,0),0)</f>
        <v>1</v>
      </c>
      <c r="E212" s="42">
        <f>IFERROR(VLOOKUP(A212,'2014-23'!$A:$E,3,0),0)</f>
        <v>6</v>
      </c>
      <c r="F212" s="42">
        <f>IFERROR(VLOOKUP(A212,'2020'!$A:$D,4,0),0)</f>
        <v>11</v>
      </c>
      <c r="G212" s="42">
        <f>IFERROR(VLOOKUP(A212,'2014-23'!$A:$D,4,0),0)</f>
        <v>62</v>
      </c>
      <c r="H212" s="42">
        <f t="shared" si="14"/>
        <v>0.16700000000000001</v>
      </c>
      <c r="I212" s="42">
        <f t="shared" si="15"/>
        <v>0.17699999999999999</v>
      </c>
      <c r="J212" s="42">
        <f>IFERROR(VLOOKUP(A212,eco_bus_institutions!A:D,3,0),"")</f>
        <v>42</v>
      </c>
      <c r="K212" s="42">
        <f>IFERROR(VLOOKUP(A212,eco_institutions!A:D,3,0),"")</f>
        <v>7</v>
      </c>
      <c r="L212" s="42" t="str">
        <f>IFERROR(VLOOKUP(A212,fin_institutions!A:D,3,0),"")</f>
        <v/>
      </c>
      <c r="M212" s="42">
        <f>IFERROR(VLOOKUP(A212,bus_institutions!A:D,3,0),0)</f>
        <v>29</v>
      </c>
      <c r="N212" s="42">
        <f>IFERROR(VLOOKUP(A212,man_institutions!A:D,3,0),0)</f>
        <v>16</v>
      </c>
      <c r="O212" s="42">
        <f>IFERROR(VLOOKUP(A212,eco_bus_institutions!A:D,4,0),0)</f>
        <v>1.91</v>
      </c>
      <c r="P212" s="42">
        <f>IFERROR(VLOOKUP(A212,eco_institutions!A:D,4,0),0)</f>
        <v>1.0900000000000001</v>
      </c>
      <c r="Q212" s="42">
        <f>IFERROR(VLOOKUP(A212,fin_institutions!A:D,4,0),0)</f>
        <v>0</v>
      </c>
      <c r="R212" s="42">
        <f>IFERROR(VLOOKUP(A212,bus_institutions!A:D,4,0),0)</f>
        <v>1.75</v>
      </c>
      <c r="S212" s="42">
        <f>IFERROR(VLOOKUP(A212,man_institutions!A:D,4,0),0)</f>
        <v>2.17</v>
      </c>
      <c r="T212" s="42">
        <f t="shared" si="16"/>
        <v>0.65500000000000003</v>
      </c>
      <c r="U212" s="42">
        <f t="shared" si="17"/>
        <v>0.36299999999999999</v>
      </c>
      <c r="V212" s="42">
        <f t="shared" si="17"/>
        <v>5.8000000000000003E-2</v>
      </c>
      <c r="W212" s="42">
        <f t="shared" si="17"/>
        <v>0.46700000000000003</v>
      </c>
      <c r="X212" s="42">
        <f t="shared" si="13"/>
        <v>0.71699999999999997</v>
      </c>
      <c r="Y212" t="e">
        <f>VLOOKUP(A212,#REF!,11,0)</f>
        <v>#REF!</v>
      </c>
      <c r="Z212" t="e">
        <f>VLOOKUP(A212,#REF!,12,0)</f>
        <v>#REF!</v>
      </c>
      <c r="AA212" t="e">
        <f>VLOOKUP(A212,#REF!,13,0)</f>
        <v>#REF!</v>
      </c>
      <c r="AB212" t="e">
        <f>VLOOKUP(A212,#REF!,14,0)</f>
        <v>#REF!</v>
      </c>
      <c r="AC212">
        <v>9.9830000000000002E-2</v>
      </c>
      <c r="AD212">
        <v>-0.82855000000000001</v>
      </c>
    </row>
    <row r="213" spans="1:30" x14ac:dyDescent="0.25">
      <c r="A213" s="42" t="s">
        <v>1017</v>
      </c>
      <c r="B213" s="42" t="s">
        <v>1927</v>
      </c>
      <c r="C213" s="42" t="s">
        <v>1273</v>
      </c>
      <c r="D213" s="42">
        <f>IFERROR(VLOOKUP(A213,'2020'!$A:$C,3,0),0)</f>
        <v>0</v>
      </c>
      <c r="E213" s="42">
        <f>IFERROR(VLOOKUP(A213,'2014-23'!$A:$E,3,0),0)</f>
        <v>0</v>
      </c>
      <c r="F213" s="42">
        <f>IFERROR(VLOOKUP(A213,'2020'!$A:$D,4,0),0)</f>
        <v>0</v>
      </c>
      <c r="G213" s="42">
        <f>IFERROR(VLOOKUP(A213,'2014-23'!$A:$D,4,0),0)</f>
        <v>0</v>
      </c>
      <c r="H213" s="42">
        <f t="shared" si="14"/>
        <v>0</v>
      </c>
      <c r="I213" s="42">
        <f t="shared" si="15"/>
        <v>0</v>
      </c>
      <c r="J213" s="42">
        <f>IFERROR(VLOOKUP(A213,eco_bus_institutions!A:D,3,0),"")</f>
        <v>52</v>
      </c>
      <c r="K213" s="42">
        <f>IFERROR(VLOOKUP(A213,eco_institutions!A:D,3,0),"")</f>
        <v>45</v>
      </c>
      <c r="L213" s="42">
        <f>IFERROR(VLOOKUP(A213,fin_institutions!A:D,3,0),"")</f>
        <v>10</v>
      </c>
      <c r="M213" s="42">
        <f>IFERROR(VLOOKUP(A213,bus_institutions!A:D,3,0),0)</f>
        <v>0</v>
      </c>
      <c r="N213" s="42">
        <f>IFERROR(VLOOKUP(A213,man_institutions!A:D,3,0),0)</f>
        <v>9</v>
      </c>
      <c r="O213" s="42">
        <f>IFERROR(VLOOKUP(A213,eco_bus_institutions!A:D,4,0),0)</f>
        <v>1.9</v>
      </c>
      <c r="P213" s="42">
        <f>IFERROR(VLOOKUP(A213,eco_institutions!A:D,4,0),0)</f>
        <v>1.88</v>
      </c>
      <c r="Q213" s="42">
        <f>IFERROR(VLOOKUP(A213,fin_institutions!A:D,4,0),0)</f>
        <v>1.04</v>
      </c>
      <c r="R213" s="42">
        <f>IFERROR(VLOOKUP(A213,bus_institutions!A:D,4,0),0)</f>
        <v>0</v>
      </c>
      <c r="S213" s="42">
        <f>IFERROR(VLOOKUP(A213,man_institutions!A:D,4,0),0)</f>
        <v>1.05</v>
      </c>
      <c r="T213" s="42">
        <f t="shared" si="16"/>
        <v>0.65200000000000002</v>
      </c>
      <c r="U213" s="42">
        <f t="shared" si="17"/>
        <v>0.80700000000000005</v>
      </c>
      <c r="V213" s="42">
        <f t="shared" si="17"/>
        <v>0.20300000000000001</v>
      </c>
      <c r="W213" s="42">
        <f t="shared" si="17"/>
        <v>0.05</v>
      </c>
      <c r="X213" s="42">
        <f t="shared" si="13"/>
        <v>8.2000000000000003E-2</v>
      </c>
      <c r="Y213" t="e">
        <f>VLOOKUP(A213,#REF!,11,0)</f>
        <v>#REF!</v>
      </c>
      <c r="Z213" t="e">
        <f>VLOOKUP(A213,#REF!,12,0)</f>
        <v>#REF!</v>
      </c>
      <c r="AA213" t="e">
        <f>VLOOKUP(A213,#REF!,13,0)</f>
        <v>#REF!</v>
      </c>
      <c r="AB213" t="e">
        <f>VLOOKUP(A213,#REF!,14,0)</f>
        <v>#REF!</v>
      </c>
      <c r="AC213">
        <v>-1.9075</v>
      </c>
      <c r="AD213">
        <v>0.39068999999999998</v>
      </c>
    </row>
    <row r="214" spans="1:30" x14ac:dyDescent="0.25">
      <c r="A214" s="42" t="s">
        <v>822</v>
      </c>
      <c r="B214" s="42" t="s">
        <v>1406</v>
      </c>
      <c r="C214" s="42" t="s">
        <v>1242</v>
      </c>
      <c r="D214" s="42">
        <f>IFERROR(VLOOKUP(A214,'2020'!$A:$C,3,0),0)</f>
        <v>0</v>
      </c>
      <c r="E214" s="42">
        <f>IFERROR(VLOOKUP(A214,'2014-23'!$A:$E,3,0),0)</f>
        <v>10</v>
      </c>
      <c r="F214" s="42">
        <f>IFERROR(VLOOKUP(A214,'2020'!$A:$D,4,0),0)</f>
        <v>15</v>
      </c>
      <c r="G214" s="42">
        <f>IFERROR(VLOOKUP(A214,'2014-23'!$A:$D,4,0),0)</f>
        <v>132</v>
      </c>
      <c r="H214" s="42">
        <f t="shared" si="14"/>
        <v>0</v>
      </c>
      <c r="I214" s="42">
        <f t="shared" si="15"/>
        <v>0.114</v>
      </c>
      <c r="J214" s="42">
        <f>IFERROR(VLOOKUP(A214,eco_bus_institutions!A:D,3,0),"")</f>
        <v>107</v>
      </c>
      <c r="K214" s="42">
        <f>IFERROR(VLOOKUP(A214,eco_institutions!A:D,3,0),"")</f>
        <v>53</v>
      </c>
      <c r="L214" s="42">
        <f>IFERROR(VLOOKUP(A214,fin_institutions!A:D,3,0),"")</f>
        <v>18</v>
      </c>
      <c r="M214" s="42">
        <f>IFERROR(VLOOKUP(A214,bus_institutions!A:D,3,0),0)</f>
        <v>25</v>
      </c>
      <c r="N214" s="42">
        <f>IFERROR(VLOOKUP(A214,man_institutions!A:D,3,0),0)</f>
        <v>35</v>
      </c>
      <c r="O214" s="42">
        <f>IFERROR(VLOOKUP(A214,eco_bus_institutions!A:D,4,0),0)</f>
        <v>1.9</v>
      </c>
      <c r="P214" s="42">
        <f>IFERROR(VLOOKUP(A214,eco_institutions!A:D,4,0),0)</f>
        <v>1.29</v>
      </c>
      <c r="Q214" s="42">
        <f>IFERROR(VLOOKUP(A214,fin_institutions!A:D,4,0),0)</f>
        <v>1.79</v>
      </c>
      <c r="R214" s="42">
        <f>IFERROR(VLOOKUP(A214,bus_institutions!A:D,4,0),0)</f>
        <v>3.36</v>
      </c>
      <c r="S214" s="42">
        <f>IFERROR(VLOOKUP(A214,man_institutions!A:D,4,0),0)</f>
        <v>2.87</v>
      </c>
      <c r="T214" s="42">
        <f t="shared" si="16"/>
        <v>0.65200000000000002</v>
      </c>
      <c r="U214" s="42">
        <f t="shared" si="17"/>
        <v>0.59499999999999997</v>
      </c>
      <c r="V214" s="42">
        <f t="shared" si="17"/>
        <v>0.77800000000000002</v>
      </c>
      <c r="W214" s="42">
        <f t="shared" si="17"/>
        <v>0.84199999999999997</v>
      </c>
      <c r="X214" s="42">
        <f t="shared" si="13"/>
        <v>0.85199999999999998</v>
      </c>
      <c r="Y214" t="e">
        <f>VLOOKUP(A214,#REF!,11,0)</f>
        <v>#REF!</v>
      </c>
      <c r="Z214" t="e">
        <f>VLOOKUP(A214,#REF!,12,0)</f>
        <v>#REF!</v>
      </c>
      <c r="AA214" t="e">
        <f>VLOOKUP(A214,#REF!,13,0)</f>
        <v>#REF!</v>
      </c>
      <c r="AB214" t="e">
        <f>VLOOKUP(A214,#REF!,14,0)</f>
        <v>#REF!</v>
      </c>
      <c r="AC214">
        <v>1.0282500000000001</v>
      </c>
      <c r="AD214">
        <v>0.39661999999999997</v>
      </c>
    </row>
    <row r="215" spans="1:30" x14ac:dyDescent="0.25">
      <c r="A215" s="42" t="s">
        <v>758</v>
      </c>
      <c r="B215" s="42" t="s">
        <v>1890</v>
      </c>
      <c r="C215" s="42" t="s">
        <v>1229</v>
      </c>
      <c r="D215" s="42">
        <f>IFERROR(VLOOKUP(A215,'2020'!$A:$C,3,0),0)</f>
        <v>3</v>
      </c>
      <c r="E215" s="42">
        <f>IFERROR(VLOOKUP(A215,'2014-23'!$A:$E,3,0),0)</f>
        <v>12</v>
      </c>
      <c r="F215" s="42">
        <f>IFERROR(VLOOKUP(A215,'2020'!$A:$D,4,0),0)</f>
        <v>23</v>
      </c>
      <c r="G215" s="42">
        <f>IFERROR(VLOOKUP(A215,'2014-23'!$A:$D,4,0),0)</f>
        <v>144</v>
      </c>
      <c r="H215" s="42">
        <f t="shared" si="14"/>
        <v>0.25</v>
      </c>
      <c r="I215" s="42">
        <f t="shared" si="15"/>
        <v>0.16</v>
      </c>
      <c r="J215" s="42">
        <f>IFERROR(VLOOKUP(A215,eco_bus_institutions!A:D,3,0),"")</f>
        <v>124</v>
      </c>
      <c r="K215" s="42">
        <f>IFERROR(VLOOKUP(A215,eco_institutions!A:D,3,0),"")</f>
        <v>58</v>
      </c>
      <c r="L215" s="42">
        <f>IFERROR(VLOOKUP(A215,fin_institutions!A:D,3,0),"")</f>
        <v>16</v>
      </c>
      <c r="M215" s="42">
        <f>IFERROR(VLOOKUP(A215,bus_institutions!A:D,3,0),0)</f>
        <v>43</v>
      </c>
      <c r="N215" s="42">
        <f>IFERROR(VLOOKUP(A215,man_institutions!A:D,3,0),0)</f>
        <v>42</v>
      </c>
      <c r="O215" s="42">
        <f>IFERROR(VLOOKUP(A215,eco_bus_institutions!A:D,4,0),0)</f>
        <v>1.89</v>
      </c>
      <c r="P215" s="42">
        <f>IFERROR(VLOOKUP(A215,eco_institutions!A:D,4,0),0)</f>
        <v>1.28</v>
      </c>
      <c r="Q215" s="42">
        <f>IFERROR(VLOOKUP(A215,fin_institutions!A:D,4,0),0)</f>
        <v>1.75</v>
      </c>
      <c r="R215" s="42">
        <f>IFERROR(VLOOKUP(A215,bus_institutions!A:D,4,0),0)</f>
        <v>2.97</v>
      </c>
      <c r="S215" s="42">
        <f>IFERROR(VLOOKUP(A215,man_institutions!A:D,4,0),0)</f>
        <v>1.55</v>
      </c>
      <c r="T215" s="42">
        <f t="shared" si="16"/>
        <v>0.64800000000000002</v>
      </c>
      <c r="U215" s="42">
        <f t="shared" si="17"/>
        <v>0.58299999999999996</v>
      </c>
      <c r="V215" s="42">
        <f t="shared" si="17"/>
        <v>0.77</v>
      </c>
      <c r="W215" s="42">
        <f t="shared" si="17"/>
        <v>0.79200000000000004</v>
      </c>
      <c r="X215" s="42">
        <f t="shared" si="13"/>
        <v>0.50700000000000001</v>
      </c>
      <c r="Y215" t="e">
        <f>VLOOKUP(A215,#REF!,11,0)</f>
        <v>#REF!</v>
      </c>
      <c r="Z215" t="e">
        <f>VLOOKUP(A215,#REF!,12,0)</f>
        <v>#REF!</v>
      </c>
      <c r="AA215" t="e">
        <f>VLOOKUP(A215,#REF!,13,0)</f>
        <v>#REF!</v>
      </c>
      <c r="AB215" t="e">
        <f>VLOOKUP(A215,#REF!,14,0)</f>
        <v>#REF!</v>
      </c>
      <c r="AC215">
        <v>1.05115</v>
      </c>
      <c r="AD215">
        <v>0.58340000000000003</v>
      </c>
    </row>
    <row r="216" spans="1:30" x14ac:dyDescent="0.25">
      <c r="A216" s="42" t="s">
        <v>940</v>
      </c>
      <c r="B216" s="42" t="s">
        <v>1614</v>
      </c>
      <c r="C216" s="42" t="s">
        <v>1219</v>
      </c>
      <c r="D216" s="42">
        <f>IFERROR(VLOOKUP(A216,'2020'!$A:$C,3,0),0)</f>
        <v>1</v>
      </c>
      <c r="E216" s="42">
        <f>IFERROR(VLOOKUP(A216,'2014-23'!$A:$E,3,0),0)</f>
        <v>8</v>
      </c>
      <c r="F216" s="42">
        <f>IFERROR(VLOOKUP(A216,'2020'!$A:$D,4,0),0)</f>
        <v>13</v>
      </c>
      <c r="G216" s="42">
        <f>IFERROR(VLOOKUP(A216,'2014-23'!$A:$D,4,0),0)</f>
        <v>80</v>
      </c>
      <c r="H216" s="42">
        <f t="shared" si="14"/>
        <v>0.125</v>
      </c>
      <c r="I216" s="42">
        <f t="shared" si="15"/>
        <v>0.16300000000000001</v>
      </c>
      <c r="J216" s="42">
        <f>IFERROR(VLOOKUP(A216,eco_bus_institutions!A:D,3,0),"")</f>
        <v>105</v>
      </c>
      <c r="K216" s="42">
        <f>IFERROR(VLOOKUP(A216,eco_institutions!A:D,3,0),"")</f>
        <v>54</v>
      </c>
      <c r="L216" s="42">
        <f>IFERROR(VLOOKUP(A216,fin_institutions!A:D,3,0),"")</f>
        <v>19</v>
      </c>
      <c r="M216" s="42">
        <f>IFERROR(VLOOKUP(A216,bus_institutions!A:D,3,0),0)</f>
        <v>20</v>
      </c>
      <c r="N216" s="42">
        <f>IFERROR(VLOOKUP(A216,man_institutions!A:D,3,0),0)</f>
        <v>24</v>
      </c>
      <c r="O216" s="42">
        <f>IFERROR(VLOOKUP(A216,eco_bus_institutions!A:D,4,0),0)</f>
        <v>1.89</v>
      </c>
      <c r="P216" s="42">
        <f>IFERROR(VLOOKUP(A216,eco_institutions!A:D,4,0),0)</f>
        <v>1.72</v>
      </c>
      <c r="Q216" s="42">
        <f>IFERROR(VLOOKUP(A216,fin_institutions!A:D,4,0),0)</f>
        <v>3.46</v>
      </c>
      <c r="R216" s="42">
        <f>IFERROR(VLOOKUP(A216,bus_institutions!A:D,4,0),0)</f>
        <v>2.0499999999999998</v>
      </c>
      <c r="S216" s="42">
        <f>IFERROR(VLOOKUP(A216,man_institutions!A:D,4,0),0)</f>
        <v>1.37</v>
      </c>
      <c r="T216" s="42">
        <f t="shared" si="16"/>
        <v>0.64800000000000002</v>
      </c>
      <c r="U216" s="42">
        <f t="shared" si="17"/>
        <v>0.76700000000000002</v>
      </c>
      <c r="V216" s="42">
        <f t="shared" si="17"/>
        <v>0.91800000000000004</v>
      </c>
      <c r="W216" s="42">
        <f t="shared" si="17"/>
        <v>0.58699999999999997</v>
      </c>
      <c r="X216" s="42">
        <f t="shared" si="13"/>
        <v>0.39300000000000002</v>
      </c>
      <c r="Y216" t="e">
        <f>VLOOKUP(A216,#REF!,11,0)</f>
        <v>#REF!</v>
      </c>
      <c r="Z216" t="e">
        <f>VLOOKUP(A216,#REF!,12,0)</f>
        <v>#REF!</v>
      </c>
      <c r="AA216" t="e">
        <f>VLOOKUP(A216,#REF!,13,0)</f>
        <v>#REF!</v>
      </c>
      <c r="AB216" t="e">
        <f>VLOOKUP(A216,#REF!,14,0)</f>
        <v>#REF!</v>
      </c>
      <c r="AC216">
        <v>-0.27448</v>
      </c>
      <c r="AD216">
        <v>1.5177400000000001</v>
      </c>
    </row>
    <row r="217" spans="1:30" x14ac:dyDescent="0.25">
      <c r="A217" s="42" t="s">
        <v>932</v>
      </c>
      <c r="B217" s="42" t="s">
        <v>1461</v>
      </c>
      <c r="C217" s="42" t="s">
        <v>1219</v>
      </c>
      <c r="D217" s="42">
        <f>IFERROR(VLOOKUP(A217,'2020'!$A:$C,3,0),0)</f>
        <v>0</v>
      </c>
      <c r="E217" s="42">
        <f>IFERROR(VLOOKUP(A217,'2014-23'!$A:$E,3,0),0)</f>
        <v>3</v>
      </c>
      <c r="F217" s="42">
        <f>IFERROR(VLOOKUP(A217,'2020'!$A:$D,4,0),0)</f>
        <v>9</v>
      </c>
      <c r="G217" s="42">
        <f>IFERROR(VLOOKUP(A217,'2014-23'!$A:$D,4,0),0)</f>
        <v>73</v>
      </c>
      <c r="H217" s="42">
        <f t="shared" si="14"/>
        <v>0</v>
      </c>
      <c r="I217" s="42">
        <f t="shared" si="15"/>
        <v>0.123</v>
      </c>
      <c r="J217" s="42">
        <f>IFERROR(VLOOKUP(A217,eco_bus_institutions!A:D,3,0),"")</f>
        <v>96</v>
      </c>
      <c r="K217" s="42">
        <f>IFERROR(VLOOKUP(A217,eco_institutions!A:D,3,0),"")</f>
        <v>47</v>
      </c>
      <c r="L217" s="42">
        <f>IFERROR(VLOOKUP(A217,fin_institutions!A:D,3,0),"")</f>
        <v>20</v>
      </c>
      <c r="M217" s="42">
        <f>IFERROR(VLOOKUP(A217,bus_institutions!A:D,3,0),0)</f>
        <v>23</v>
      </c>
      <c r="N217" s="42">
        <f>IFERROR(VLOOKUP(A217,man_institutions!A:D,3,0),0)</f>
        <v>36</v>
      </c>
      <c r="O217" s="42">
        <f>IFERROR(VLOOKUP(A217,eco_bus_institutions!A:D,4,0),0)</f>
        <v>1.87</v>
      </c>
      <c r="P217" s="42">
        <f>IFERROR(VLOOKUP(A217,eco_institutions!A:D,4,0),0)</f>
        <v>1.71</v>
      </c>
      <c r="Q217" s="42">
        <f>IFERROR(VLOOKUP(A217,fin_institutions!A:D,4,0),0)</f>
        <v>2.34</v>
      </c>
      <c r="R217" s="42">
        <f>IFERROR(VLOOKUP(A217,bus_institutions!A:D,4,0),0)</f>
        <v>2.12</v>
      </c>
      <c r="S217" s="42">
        <f>IFERROR(VLOOKUP(A217,man_institutions!A:D,4,0),0)</f>
        <v>1.73</v>
      </c>
      <c r="T217" s="42">
        <f t="shared" si="16"/>
        <v>0.64500000000000002</v>
      </c>
      <c r="U217" s="42">
        <f t="shared" si="17"/>
        <v>0.76</v>
      </c>
      <c r="V217" s="42">
        <f t="shared" si="17"/>
        <v>0.84299999999999997</v>
      </c>
      <c r="W217" s="42">
        <f t="shared" si="17"/>
        <v>0.60499999999999998</v>
      </c>
      <c r="X217" s="42">
        <f t="shared" si="13"/>
        <v>0.59799999999999998</v>
      </c>
      <c r="Y217" t="e">
        <f>VLOOKUP(A217,#REF!,11,0)</f>
        <v>#REF!</v>
      </c>
      <c r="Z217" t="e">
        <f>VLOOKUP(A217,#REF!,12,0)</f>
        <v>#REF!</v>
      </c>
      <c r="AA217" t="e">
        <f>VLOOKUP(A217,#REF!,13,0)</f>
        <v>#REF!</v>
      </c>
      <c r="AB217" t="e">
        <f>VLOOKUP(A217,#REF!,14,0)</f>
        <v>#REF!</v>
      </c>
      <c r="AC217">
        <v>-0.29454999999999998</v>
      </c>
      <c r="AD217">
        <v>1.23132</v>
      </c>
    </row>
    <row r="218" spans="1:30" x14ac:dyDescent="0.25">
      <c r="A218" s="42" t="s">
        <v>879</v>
      </c>
      <c r="B218" s="42" t="s">
        <v>1335</v>
      </c>
      <c r="C218" s="42" t="s">
        <v>1236</v>
      </c>
      <c r="D218" s="42">
        <f>IFERROR(VLOOKUP(A218,'2020'!$A:$C,3,0),0)</f>
        <v>0</v>
      </c>
      <c r="E218" s="42">
        <f>IFERROR(VLOOKUP(A218,'2014-23'!$A:$E,3,0),0)</f>
        <v>5</v>
      </c>
      <c r="F218" s="42">
        <f>IFERROR(VLOOKUP(A218,'2020'!$A:$D,4,0),0)</f>
        <v>4</v>
      </c>
      <c r="G218" s="42">
        <f>IFERROR(VLOOKUP(A218,'2014-23'!$A:$D,4,0),0)</f>
        <v>51</v>
      </c>
      <c r="H218" s="42">
        <f t="shared" si="14"/>
        <v>0</v>
      </c>
      <c r="I218" s="42">
        <f t="shared" si="15"/>
        <v>7.8E-2</v>
      </c>
      <c r="J218" s="42">
        <f>IFERROR(VLOOKUP(A218,eco_bus_institutions!A:D,3,0),"")</f>
        <v>46</v>
      </c>
      <c r="K218" s="42">
        <f>IFERROR(VLOOKUP(A218,eco_institutions!A:D,3,0),"")</f>
        <v>27</v>
      </c>
      <c r="L218" s="42">
        <f>IFERROR(VLOOKUP(A218,fin_institutions!A:D,3,0),"")</f>
        <v>11</v>
      </c>
      <c r="M218" s="42">
        <f>IFERROR(VLOOKUP(A218,bus_institutions!A:D,3,0),0)</f>
        <v>7</v>
      </c>
      <c r="N218" s="42">
        <f>IFERROR(VLOOKUP(A218,man_institutions!A:D,3,0),0)</f>
        <v>13</v>
      </c>
      <c r="O218" s="42">
        <f>IFERROR(VLOOKUP(A218,eco_bus_institutions!A:D,4,0),0)</f>
        <v>1.87</v>
      </c>
      <c r="P218" s="42">
        <f>IFERROR(VLOOKUP(A218,eco_institutions!A:D,4,0),0)</f>
        <v>1.55</v>
      </c>
      <c r="Q218" s="42">
        <f>IFERROR(VLOOKUP(A218,fin_institutions!A:D,4,0),0)</f>
        <v>1.52</v>
      </c>
      <c r="R218" s="42">
        <f>IFERROR(VLOOKUP(A218,bus_institutions!A:D,4,0),0)</f>
        <v>1.74</v>
      </c>
      <c r="S218" s="42">
        <f>IFERROR(VLOOKUP(A218,man_institutions!A:D,4,0),0)</f>
        <v>1.88</v>
      </c>
      <c r="T218" s="42">
        <f t="shared" si="16"/>
        <v>0.64500000000000002</v>
      </c>
      <c r="U218" s="42">
        <f t="shared" si="17"/>
        <v>0.71799999999999997</v>
      </c>
      <c r="V218" s="42">
        <f t="shared" si="17"/>
        <v>0.7</v>
      </c>
      <c r="W218" s="42">
        <f t="shared" si="17"/>
        <v>0.46200000000000002</v>
      </c>
      <c r="X218" s="42">
        <f t="shared" si="13"/>
        <v>0.63200000000000001</v>
      </c>
      <c r="Y218" t="e">
        <f>VLOOKUP(A218,#REF!,11,0)</f>
        <v>#REF!</v>
      </c>
      <c r="Z218" t="e">
        <f>VLOOKUP(A218,#REF!,12,0)</f>
        <v>#REF!</v>
      </c>
      <c r="AA218" t="e">
        <f>VLOOKUP(A218,#REF!,13,0)</f>
        <v>#REF!</v>
      </c>
      <c r="AB218" t="e">
        <f>VLOOKUP(A218,#REF!,14,0)</f>
        <v>#REF!</v>
      </c>
      <c r="AC218">
        <v>-7.3499999999999998E-3</v>
      </c>
      <c r="AD218">
        <v>0.82991999999999999</v>
      </c>
    </row>
    <row r="219" spans="1:30" x14ac:dyDescent="0.25">
      <c r="A219" s="42" t="s">
        <v>821</v>
      </c>
      <c r="B219" s="42" t="s">
        <v>1525</v>
      </c>
      <c r="C219" s="42" t="s">
        <v>1218</v>
      </c>
      <c r="D219" s="42">
        <f>IFERROR(VLOOKUP(A219,'2020'!$A:$C,3,0),0)</f>
        <v>2</v>
      </c>
      <c r="E219" s="42">
        <f>IFERROR(VLOOKUP(A219,'2014-23'!$A:$E,3,0),0)</f>
        <v>15</v>
      </c>
      <c r="F219" s="42">
        <f>IFERROR(VLOOKUP(A219,'2020'!$A:$D,4,0),0)</f>
        <v>12</v>
      </c>
      <c r="G219" s="42">
        <f>IFERROR(VLOOKUP(A219,'2014-23'!$A:$D,4,0),0)</f>
        <v>104</v>
      </c>
      <c r="H219" s="42">
        <f t="shared" si="14"/>
        <v>0.13300000000000001</v>
      </c>
      <c r="I219" s="42">
        <f t="shared" si="15"/>
        <v>0.115</v>
      </c>
      <c r="J219" s="42">
        <f>IFERROR(VLOOKUP(A219,eco_bus_institutions!A:D,3,0),"")</f>
        <v>81</v>
      </c>
      <c r="K219" s="42">
        <f>IFERROR(VLOOKUP(A219,eco_institutions!A:D,3,0),"")</f>
        <v>31</v>
      </c>
      <c r="L219" s="42">
        <f>IFERROR(VLOOKUP(A219,fin_institutions!A:D,3,0),"")</f>
        <v>12</v>
      </c>
      <c r="M219" s="42">
        <f>IFERROR(VLOOKUP(A219,bus_institutions!A:D,3,0),0)</f>
        <v>24</v>
      </c>
      <c r="N219" s="42">
        <f>IFERROR(VLOOKUP(A219,man_institutions!A:D,3,0),0)</f>
        <v>33</v>
      </c>
      <c r="O219" s="42">
        <f>IFERROR(VLOOKUP(A219,eco_bus_institutions!A:D,4,0),0)</f>
        <v>1.87</v>
      </c>
      <c r="P219" s="42">
        <f>IFERROR(VLOOKUP(A219,eco_institutions!A:D,4,0),0)</f>
        <v>1.48</v>
      </c>
      <c r="Q219" s="42">
        <f>IFERROR(VLOOKUP(A219,fin_institutions!A:D,4,0),0)</f>
        <v>1.28</v>
      </c>
      <c r="R219" s="42">
        <f>IFERROR(VLOOKUP(A219,bus_institutions!A:D,4,0),0)</f>
        <v>2.39</v>
      </c>
      <c r="S219" s="42">
        <f>IFERROR(VLOOKUP(A219,man_institutions!A:D,4,0),0)</f>
        <v>2.25</v>
      </c>
      <c r="T219" s="42">
        <f t="shared" si="16"/>
        <v>0.64500000000000002</v>
      </c>
      <c r="U219" s="42">
        <f t="shared" si="17"/>
        <v>0.68700000000000006</v>
      </c>
      <c r="V219" s="42">
        <f t="shared" si="17"/>
        <v>0.59299999999999997</v>
      </c>
      <c r="W219" s="42">
        <f t="shared" si="17"/>
        <v>0.67800000000000005</v>
      </c>
      <c r="X219" s="42">
        <f t="shared" si="13"/>
        <v>0.73299999999999998</v>
      </c>
      <c r="Y219" t="e">
        <f>VLOOKUP(A219,#REF!,11,0)</f>
        <v>#REF!</v>
      </c>
      <c r="Z219" t="e">
        <f>VLOOKUP(A219,#REF!,12,0)</f>
        <v>#REF!</v>
      </c>
      <c r="AA219" t="e">
        <f>VLOOKUP(A219,#REF!,13,0)</f>
        <v>#REF!</v>
      </c>
      <c r="AB219" t="e">
        <f>VLOOKUP(A219,#REF!,14,0)</f>
        <v>#REF!</v>
      </c>
      <c r="AC219">
        <v>0.53169999999999995</v>
      </c>
      <c r="AD219">
        <v>0.40521000000000001</v>
      </c>
    </row>
    <row r="220" spans="1:30" x14ac:dyDescent="0.25">
      <c r="A220" s="42" t="s">
        <v>742</v>
      </c>
      <c r="B220" s="42" t="s">
        <v>1548</v>
      </c>
      <c r="C220" s="42" t="s">
        <v>1236</v>
      </c>
      <c r="D220" s="42">
        <f>IFERROR(VLOOKUP(A220,'2020'!$A:$C,3,0),0)</f>
        <v>1</v>
      </c>
      <c r="E220" s="42">
        <f>IFERROR(VLOOKUP(A220,'2014-23'!$A:$E,3,0),0)</f>
        <v>7</v>
      </c>
      <c r="F220" s="42">
        <f>IFERROR(VLOOKUP(A220,'2020'!$A:$D,4,0),0)</f>
        <v>8</v>
      </c>
      <c r="G220" s="42">
        <f>IFERROR(VLOOKUP(A220,'2014-23'!$A:$D,4,0),0)</f>
        <v>59</v>
      </c>
      <c r="H220" s="42">
        <f t="shared" si="14"/>
        <v>0.14299999999999999</v>
      </c>
      <c r="I220" s="42">
        <f t="shared" si="15"/>
        <v>0.13600000000000001</v>
      </c>
      <c r="J220" s="42">
        <f>IFERROR(VLOOKUP(A220,eco_bus_institutions!A:D,3,0),"")</f>
        <v>47</v>
      </c>
      <c r="K220" s="42">
        <f>IFERROR(VLOOKUP(A220,eco_institutions!A:D,3,0),"")</f>
        <v>16</v>
      </c>
      <c r="L220" s="42">
        <f>IFERROR(VLOOKUP(A220,fin_institutions!A:D,3,0),"")</f>
        <v>13</v>
      </c>
      <c r="M220" s="42">
        <f>IFERROR(VLOOKUP(A220,bus_institutions!A:D,3,0),0)</f>
        <v>18</v>
      </c>
      <c r="N220" s="42">
        <f>IFERROR(VLOOKUP(A220,man_institutions!A:D,3,0),0)</f>
        <v>14</v>
      </c>
      <c r="O220" s="42">
        <f>IFERROR(VLOOKUP(A220,eco_bus_institutions!A:D,4,0),0)</f>
        <v>1.86</v>
      </c>
      <c r="P220" s="42">
        <f>IFERROR(VLOOKUP(A220,eco_institutions!A:D,4,0),0)</f>
        <v>1.02</v>
      </c>
      <c r="Q220" s="42">
        <f>IFERROR(VLOOKUP(A220,fin_institutions!A:D,4,0),0)</f>
        <v>1.1200000000000001</v>
      </c>
      <c r="R220" s="42">
        <f>IFERROR(VLOOKUP(A220,bus_institutions!A:D,4,0),0)</f>
        <v>2.5</v>
      </c>
      <c r="S220" s="42">
        <f>IFERROR(VLOOKUP(A220,man_institutions!A:D,4,0),0)</f>
        <v>2.57</v>
      </c>
      <c r="T220" s="42">
        <f t="shared" si="16"/>
        <v>0.64</v>
      </c>
      <c r="U220" s="42">
        <f t="shared" si="17"/>
        <v>9.7000000000000003E-2</v>
      </c>
      <c r="V220" s="42">
        <f t="shared" si="17"/>
        <v>0.41699999999999998</v>
      </c>
      <c r="W220" s="42">
        <f t="shared" si="17"/>
        <v>0.71199999999999997</v>
      </c>
      <c r="X220" s="42">
        <f t="shared" si="13"/>
        <v>0.79800000000000004</v>
      </c>
      <c r="Y220" t="e">
        <f>VLOOKUP(A220,#REF!,11,0)</f>
        <v>#REF!</v>
      </c>
      <c r="Z220" t="e">
        <f>VLOOKUP(A220,#REF!,12,0)</f>
        <v>#REF!</v>
      </c>
      <c r="AA220" t="e">
        <f>VLOOKUP(A220,#REF!,13,0)</f>
        <v>#REF!</v>
      </c>
      <c r="AB220" t="e">
        <f>VLOOKUP(A220,#REF!,14,0)</f>
        <v>#REF!</v>
      </c>
      <c r="AC220">
        <v>1.28471</v>
      </c>
      <c r="AD220">
        <v>-1.2565299999999999</v>
      </c>
    </row>
    <row r="221" spans="1:30" x14ac:dyDescent="0.25">
      <c r="A221" s="42" t="s">
        <v>961</v>
      </c>
      <c r="B221" s="42" t="s">
        <v>1394</v>
      </c>
      <c r="C221" s="42" t="s">
        <v>1226</v>
      </c>
      <c r="D221" s="42">
        <f>IFERROR(VLOOKUP(A221,'2020'!$A:$C,3,0),0)</f>
        <v>0</v>
      </c>
      <c r="E221" s="42">
        <f>IFERROR(VLOOKUP(A221,'2014-23'!$A:$E,3,0),0)</f>
        <v>3</v>
      </c>
      <c r="F221" s="42">
        <f>IFERROR(VLOOKUP(A221,'2020'!$A:$D,4,0),0)</f>
        <v>5</v>
      </c>
      <c r="G221" s="42">
        <f>IFERROR(VLOOKUP(A221,'2014-23'!$A:$D,4,0),0)</f>
        <v>43</v>
      </c>
      <c r="H221" s="42">
        <f t="shared" si="14"/>
        <v>0</v>
      </c>
      <c r="I221" s="42">
        <f t="shared" si="15"/>
        <v>0.11600000000000001</v>
      </c>
      <c r="J221" s="42">
        <f>IFERROR(VLOOKUP(A221,eco_bus_institutions!A:D,3,0),"")</f>
        <v>61</v>
      </c>
      <c r="K221" s="42">
        <f>IFERROR(VLOOKUP(A221,eco_institutions!A:D,3,0),"")</f>
        <v>32</v>
      </c>
      <c r="L221" s="42">
        <f>IFERROR(VLOOKUP(A221,fin_institutions!A:D,3,0),"")</f>
        <v>9</v>
      </c>
      <c r="M221" s="42">
        <f>IFERROR(VLOOKUP(A221,bus_institutions!A:D,3,0),0)</f>
        <v>19</v>
      </c>
      <c r="N221" s="42">
        <f>IFERROR(VLOOKUP(A221,man_institutions!A:D,3,0),0)</f>
        <v>15</v>
      </c>
      <c r="O221" s="42">
        <f>IFERROR(VLOOKUP(A221,eco_bus_institutions!A:D,4,0),0)</f>
        <v>1.85</v>
      </c>
      <c r="P221" s="42">
        <f>IFERROR(VLOOKUP(A221,eco_institutions!A:D,4,0),0)</f>
        <v>1.97</v>
      </c>
      <c r="Q221" s="42">
        <f>IFERROR(VLOOKUP(A221,fin_institutions!A:D,4,0),0)</f>
        <v>1.07</v>
      </c>
      <c r="R221" s="42">
        <f>IFERROR(VLOOKUP(A221,bus_institutions!A:D,4,0),0)</f>
        <v>1.75</v>
      </c>
      <c r="S221" s="42">
        <f>IFERROR(VLOOKUP(A221,man_institutions!A:D,4,0),0)</f>
        <v>1.6</v>
      </c>
      <c r="T221" s="42">
        <f t="shared" si="16"/>
        <v>0.63800000000000001</v>
      </c>
      <c r="U221" s="42">
        <f t="shared" si="17"/>
        <v>0.82299999999999995</v>
      </c>
      <c r="V221" s="42">
        <f t="shared" si="17"/>
        <v>0.29499999999999998</v>
      </c>
      <c r="W221" s="42">
        <f t="shared" si="17"/>
        <v>0.46700000000000003</v>
      </c>
      <c r="X221" s="42">
        <f t="shared" si="13"/>
        <v>0.53</v>
      </c>
      <c r="Y221" t="e">
        <f>VLOOKUP(A221,#REF!,11,0)</f>
        <v>#REF!</v>
      </c>
      <c r="Z221" t="e">
        <f>VLOOKUP(A221,#REF!,12,0)</f>
        <v>#REF!</v>
      </c>
      <c r="AA221" t="e">
        <f>VLOOKUP(A221,#REF!,13,0)</f>
        <v>#REF!</v>
      </c>
      <c r="AB221" t="e">
        <f>VLOOKUP(A221,#REF!,14,0)</f>
        <v>#REF!</v>
      </c>
      <c r="AC221">
        <v>-0.48903000000000002</v>
      </c>
      <c r="AD221">
        <v>0.44888</v>
      </c>
    </row>
    <row r="222" spans="1:30" x14ac:dyDescent="0.25">
      <c r="A222" s="42" t="s">
        <v>829</v>
      </c>
      <c r="B222" s="42" t="s">
        <v>1935</v>
      </c>
      <c r="C222" s="42" t="s">
        <v>1219</v>
      </c>
      <c r="D222" s="42">
        <f>IFERROR(VLOOKUP(A222,'2020'!$A:$C,3,0),0)</f>
        <v>1</v>
      </c>
      <c r="E222" s="42">
        <f>IFERROR(VLOOKUP(A222,'2014-23'!$A:$E,3,0),0)</f>
        <v>3</v>
      </c>
      <c r="F222" s="42">
        <f>IFERROR(VLOOKUP(A222,'2020'!$A:$D,4,0),0)</f>
        <v>7</v>
      </c>
      <c r="G222" s="42">
        <f>IFERROR(VLOOKUP(A222,'2014-23'!$A:$D,4,0),0)</f>
        <v>34</v>
      </c>
      <c r="H222" s="42">
        <f t="shared" si="14"/>
        <v>0.33300000000000002</v>
      </c>
      <c r="I222" s="42">
        <f t="shared" si="15"/>
        <v>0.20599999999999999</v>
      </c>
      <c r="J222" s="42">
        <f>IFERROR(VLOOKUP(A222,eco_bus_institutions!A:D,3,0),"")</f>
        <v>45</v>
      </c>
      <c r="K222" s="42">
        <f>IFERROR(VLOOKUP(A222,eco_institutions!A:D,3,0),"")</f>
        <v>22</v>
      </c>
      <c r="L222" s="42">
        <f>IFERROR(VLOOKUP(A222,fin_institutions!A:D,3,0),"")</f>
        <v>7</v>
      </c>
      <c r="M222" s="42">
        <f>IFERROR(VLOOKUP(A222,bus_institutions!A:D,3,0),0)</f>
        <v>12</v>
      </c>
      <c r="N222" s="42">
        <f>IFERROR(VLOOKUP(A222,man_institutions!A:D,3,0),0)</f>
        <v>12</v>
      </c>
      <c r="O222" s="42">
        <f>IFERROR(VLOOKUP(A222,eco_bus_institutions!A:D,4,0),0)</f>
        <v>1.85</v>
      </c>
      <c r="P222" s="42">
        <f>IFERROR(VLOOKUP(A222,eco_institutions!A:D,4,0),0)</f>
        <v>1.65</v>
      </c>
      <c r="Q222" s="42">
        <f>IFERROR(VLOOKUP(A222,fin_institutions!A:D,4,0),0)</f>
        <v>1.71</v>
      </c>
      <c r="R222" s="42">
        <f>IFERROR(VLOOKUP(A222,bus_institutions!A:D,4,0),0)</f>
        <v>2.06</v>
      </c>
      <c r="S222" s="42">
        <f>IFERROR(VLOOKUP(A222,man_institutions!A:D,4,0),0)</f>
        <v>1.67</v>
      </c>
      <c r="T222" s="42">
        <f t="shared" si="16"/>
        <v>0.63800000000000001</v>
      </c>
      <c r="U222" s="42">
        <f t="shared" si="17"/>
        <v>0.74199999999999999</v>
      </c>
      <c r="V222" s="42">
        <f t="shared" si="17"/>
        <v>0.75800000000000001</v>
      </c>
      <c r="W222" s="42">
        <f t="shared" si="17"/>
        <v>0.59</v>
      </c>
      <c r="X222" s="42">
        <f t="shared" si="13"/>
        <v>0.57999999999999996</v>
      </c>
      <c r="Y222" t="e">
        <f>VLOOKUP(A222,#REF!,11,0)</f>
        <v>#REF!</v>
      </c>
      <c r="Z222" t="e">
        <f>VLOOKUP(A222,#REF!,12,0)</f>
        <v>#REF!</v>
      </c>
      <c r="AA222" t="e">
        <f>VLOOKUP(A222,#REF!,13,0)</f>
        <v>#REF!</v>
      </c>
      <c r="AB222" t="e">
        <f>VLOOKUP(A222,#REF!,14,0)</f>
        <v>#REF!</v>
      </c>
      <c r="AC222">
        <v>1.0019999999999999E-2</v>
      </c>
      <c r="AD222">
        <v>1.1620999999999999</v>
      </c>
    </row>
    <row r="223" spans="1:30" x14ac:dyDescent="0.25">
      <c r="A223" s="42" t="s">
        <v>1128</v>
      </c>
      <c r="B223" s="42" t="s">
        <v>1374</v>
      </c>
      <c r="C223" s="42" t="s">
        <v>1260</v>
      </c>
      <c r="D223" s="42">
        <f>IFERROR(VLOOKUP(A223,'2020'!$A:$C,3,0),0)</f>
        <v>0</v>
      </c>
      <c r="E223" s="42">
        <f>IFERROR(VLOOKUP(A223,'2014-23'!$A:$E,3,0),0)</f>
        <v>1</v>
      </c>
      <c r="F223" s="42">
        <f>IFERROR(VLOOKUP(A223,'2020'!$A:$D,4,0),0)</f>
        <v>2</v>
      </c>
      <c r="G223" s="42">
        <f>IFERROR(VLOOKUP(A223,'2014-23'!$A:$D,4,0),0)</f>
        <v>19</v>
      </c>
      <c r="H223" s="42">
        <f t="shared" si="14"/>
        <v>0</v>
      </c>
      <c r="I223" s="42">
        <f t="shared" si="15"/>
        <v>0.105</v>
      </c>
      <c r="J223" s="42">
        <f>IFERROR(VLOOKUP(A223,eco_bus_institutions!A:D,3,0),"")</f>
        <v>51</v>
      </c>
      <c r="K223" s="42">
        <f>IFERROR(VLOOKUP(A223,eco_institutions!A:D,3,0),"")</f>
        <v>35</v>
      </c>
      <c r="L223" s="42">
        <f>IFERROR(VLOOKUP(A223,fin_institutions!A:D,3,0),"")</f>
        <v>8</v>
      </c>
      <c r="M223" s="42">
        <f>IFERROR(VLOOKUP(A223,bus_institutions!A:D,3,0),0)</f>
        <v>9</v>
      </c>
      <c r="N223" s="42">
        <f>IFERROR(VLOOKUP(A223,man_institutions!A:D,3,0),0)</f>
        <v>16</v>
      </c>
      <c r="O223" s="42">
        <f>IFERROR(VLOOKUP(A223,eco_bus_institutions!A:D,4,0),0)</f>
        <v>1.85</v>
      </c>
      <c r="P223" s="42">
        <f>IFERROR(VLOOKUP(A223,eco_institutions!A:D,4,0),0)</f>
        <v>2.2000000000000002</v>
      </c>
      <c r="Q223" s="42">
        <f>IFERROR(VLOOKUP(A223,fin_institutions!A:D,4,0),0)</f>
        <v>1.02</v>
      </c>
      <c r="R223" s="42">
        <f>IFERROR(VLOOKUP(A223,bus_institutions!A:D,4,0),0)</f>
        <v>1.03</v>
      </c>
      <c r="S223" s="42">
        <f>IFERROR(VLOOKUP(A223,man_institutions!A:D,4,0),0)</f>
        <v>1.01</v>
      </c>
      <c r="T223" s="42">
        <f t="shared" si="16"/>
        <v>0.63800000000000001</v>
      </c>
      <c r="U223" s="42">
        <f t="shared" si="17"/>
        <v>0.85699999999999998</v>
      </c>
      <c r="V223" s="42">
        <f t="shared" si="17"/>
        <v>0.125</v>
      </c>
      <c r="W223" s="42">
        <f t="shared" si="17"/>
        <v>6.2E-2</v>
      </c>
      <c r="X223" s="42">
        <f t="shared" si="13"/>
        <v>4.8000000000000001E-2</v>
      </c>
      <c r="Y223" t="e">
        <f>VLOOKUP(A223,#REF!,11,0)</f>
        <v>#REF!</v>
      </c>
      <c r="Z223" t="e">
        <f>VLOOKUP(A223,#REF!,12,0)</f>
        <v>#REF!</v>
      </c>
      <c r="AA223" t="e">
        <f>VLOOKUP(A223,#REF!,13,0)</f>
        <v>#REF!</v>
      </c>
      <c r="AB223" t="e">
        <f>VLOOKUP(A223,#REF!,14,0)</f>
        <v>#REF!</v>
      </c>
      <c r="AC223">
        <v>-1.8379300000000001</v>
      </c>
      <c r="AD223">
        <v>0.34255000000000002</v>
      </c>
    </row>
    <row r="224" spans="1:30" x14ac:dyDescent="0.25">
      <c r="A224" s="42" t="s">
        <v>931</v>
      </c>
      <c r="B224" s="42" t="s">
        <v>1762</v>
      </c>
      <c r="C224" s="42" t="s">
        <v>1226</v>
      </c>
      <c r="D224" s="42">
        <f>IFERROR(VLOOKUP(A224,'2020'!$A:$C,3,0),0)</f>
        <v>0</v>
      </c>
      <c r="E224" s="42">
        <f>IFERROR(VLOOKUP(A224,'2014-23'!$A:$E,3,0),0)</f>
        <v>2</v>
      </c>
      <c r="F224" s="42">
        <f>IFERROR(VLOOKUP(A224,'2020'!$A:$D,4,0),0)</f>
        <v>2</v>
      </c>
      <c r="G224" s="42">
        <f>IFERROR(VLOOKUP(A224,'2014-23'!$A:$D,4,0),0)</f>
        <v>36</v>
      </c>
      <c r="H224" s="42">
        <f t="shared" si="14"/>
        <v>0</v>
      </c>
      <c r="I224" s="42">
        <f t="shared" si="15"/>
        <v>5.6000000000000001E-2</v>
      </c>
      <c r="J224" s="42">
        <f>IFERROR(VLOOKUP(A224,eco_bus_institutions!A:D,3,0),"")</f>
        <v>41</v>
      </c>
      <c r="K224" s="42">
        <f>IFERROR(VLOOKUP(A224,eco_institutions!A:D,3,0),"")</f>
        <v>14</v>
      </c>
      <c r="L224" s="42">
        <f>IFERROR(VLOOKUP(A224,fin_institutions!A:D,3,0),"")</f>
        <v>9</v>
      </c>
      <c r="M224" s="42">
        <f>IFERROR(VLOOKUP(A224,bus_institutions!A:D,3,0),0)</f>
        <v>15</v>
      </c>
      <c r="N224" s="42">
        <f>IFERROR(VLOOKUP(A224,man_institutions!A:D,3,0),0)</f>
        <v>14</v>
      </c>
      <c r="O224" s="42">
        <f>IFERROR(VLOOKUP(A224,eco_bus_institutions!A:D,4,0),0)</f>
        <v>1.85</v>
      </c>
      <c r="P224" s="42">
        <f>IFERROR(VLOOKUP(A224,eco_institutions!A:D,4,0),0)</f>
        <v>1.1599999999999999</v>
      </c>
      <c r="Q224" s="42">
        <f>IFERROR(VLOOKUP(A224,fin_institutions!A:D,4,0),0)</f>
        <v>1.23</v>
      </c>
      <c r="R224" s="42">
        <f>IFERROR(VLOOKUP(A224,bus_institutions!A:D,4,0),0)</f>
        <v>2.67</v>
      </c>
      <c r="S224" s="42">
        <f>IFERROR(VLOOKUP(A224,man_institutions!A:D,4,0),0)</f>
        <v>3.49</v>
      </c>
      <c r="T224" s="42">
        <f t="shared" si="16"/>
        <v>0.63800000000000001</v>
      </c>
      <c r="U224" s="42">
        <f t="shared" si="17"/>
        <v>0.48199999999999998</v>
      </c>
      <c r="V224" s="42">
        <f t="shared" si="17"/>
        <v>0.55500000000000005</v>
      </c>
      <c r="W224" s="42">
        <f t="shared" si="17"/>
        <v>0.748</v>
      </c>
      <c r="X224" s="42">
        <f t="shared" si="13"/>
        <v>0.90300000000000002</v>
      </c>
      <c r="Y224" t="e">
        <f>VLOOKUP(A224,#REF!,11,0)</f>
        <v>#REF!</v>
      </c>
      <c r="Z224" t="e">
        <f>VLOOKUP(A224,#REF!,12,0)</f>
        <v>#REF!</v>
      </c>
      <c r="AA224" t="e">
        <f>VLOOKUP(A224,#REF!,13,0)</f>
        <v>#REF!</v>
      </c>
      <c r="AB224" t="e">
        <f>VLOOKUP(A224,#REF!,14,0)</f>
        <v>#REF!</v>
      </c>
      <c r="AC224">
        <v>0.58514999999999995</v>
      </c>
      <c r="AD224">
        <v>-0.93915999999999999</v>
      </c>
    </row>
    <row r="225" spans="1:30" x14ac:dyDescent="0.25">
      <c r="A225" s="42" t="s">
        <v>854</v>
      </c>
      <c r="B225" s="42" t="s">
        <v>1390</v>
      </c>
      <c r="C225" s="42" t="s">
        <v>1219</v>
      </c>
      <c r="D225" s="42">
        <f>IFERROR(VLOOKUP(A225,'2020'!$A:$C,3,0),0)</f>
        <v>0</v>
      </c>
      <c r="E225" s="42">
        <f>IFERROR(VLOOKUP(A225,'2014-23'!$A:$E,3,0),0)</f>
        <v>12</v>
      </c>
      <c r="F225" s="42">
        <f>IFERROR(VLOOKUP(A225,'2020'!$A:$D,4,0),0)</f>
        <v>5</v>
      </c>
      <c r="G225" s="42">
        <f>IFERROR(VLOOKUP(A225,'2014-23'!$A:$D,4,0),0)</f>
        <v>77</v>
      </c>
      <c r="H225" s="42">
        <f t="shared" si="14"/>
        <v>0</v>
      </c>
      <c r="I225" s="42">
        <f t="shared" si="15"/>
        <v>6.5000000000000002E-2</v>
      </c>
      <c r="J225" s="42">
        <f>IFERROR(VLOOKUP(A225,eco_bus_institutions!A:D,3,0),"")</f>
        <v>75</v>
      </c>
      <c r="K225" s="42">
        <f>IFERROR(VLOOKUP(A225,eco_institutions!A:D,3,0),"")</f>
        <v>28</v>
      </c>
      <c r="L225" s="42">
        <f>IFERROR(VLOOKUP(A225,fin_institutions!A:D,3,0),"")</f>
        <v>20</v>
      </c>
      <c r="M225" s="42">
        <f>IFERROR(VLOOKUP(A225,bus_institutions!A:D,3,0),0)</f>
        <v>22</v>
      </c>
      <c r="N225" s="42">
        <f>IFERROR(VLOOKUP(A225,man_institutions!A:D,3,0),0)</f>
        <v>20</v>
      </c>
      <c r="O225" s="42">
        <f>IFERROR(VLOOKUP(A225,eco_bus_institutions!A:D,4,0),0)</f>
        <v>1.85</v>
      </c>
      <c r="P225" s="42">
        <f>IFERROR(VLOOKUP(A225,eco_institutions!A:D,4,0),0)</f>
        <v>1.1599999999999999</v>
      </c>
      <c r="Q225" s="42">
        <f>IFERROR(VLOOKUP(A225,fin_institutions!A:D,4,0),0)</f>
        <v>1.64</v>
      </c>
      <c r="R225" s="42">
        <f>IFERROR(VLOOKUP(A225,bus_institutions!A:D,4,0),0)</f>
        <v>2.94</v>
      </c>
      <c r="S225" s="42">
        <f>IFERROR(VLOOKUP(A225,man_institutions!A:D,4,0),0)</f>
        <v>1.93</v>
      </c>
      <c r="T225" s="42">
        <f t="shared" si="16"/>
        <v>0.63800000000000001</v>
      </c>
      <c r="U225" s="42">
        <f t="shared" si="17"/>
        <v>0.48199999999999998</v>
      </c>
      <c r="V225" s="42">
        <f t="shared" si="17"/>
        <v>0.745</v>
      </c>
      <c r="W225" s="42">
        <f t="shared" si="17"/>
        <v>0.78800000000000003</v>
      </c>
      <c r="X225" s="42">
        <f t="shared" si="13"/>
        <v>0.64300000000000002</v>
      </c>
      <c r="Y225" t="e">
        <f>VLOOKUP(A225,#REF!,11,0)</f>
        <v>#REF!</v>
      </c>
      <c r="Z225" t="e">
        <f>VLOOKUP(A225,#REF!,12,0)</f>
        <v>#REF!</v>
      </c>
      <c r="AA225" t="e">
        <f>VLOOKUP(A225,#REF!,13,0)</f>
        <v>#REF!</v>
      </c>
      <c r="AB225" t="e">
        <f>VLOOKUP(A225,#REF!,14,0)</f>
        <v>#REF!</v>
      </c>
      <c r="AC225">
        <v>0.79947000000000001</v>
      </c>
      <c r="AD225">
        <v>0.10456</v>
      </c>
    </row>
    <row r="226" spans="1:30" x14ac:dyDescent="0.25">
      <c r="A226" s="42" t="s">
        <v>993</v>
      </c>
      <c r="B226" s="42" t="s">
        <v>1504</v>
      </c>
      <c r="C226" s="42" t="s">
        <v>1231</v>
      </c>
      <c r="D226" s="42">
        <f>IFERROR(VLOOKUP(A226,'2020'!$A:$C,3,0),0)</f>
        <v>0</v>
      </c>
      <c r="E226" s="42">
        <f>IFERROR(VLOOKUP(A226,'2014-23'!$A:$E,3,0),0)</f>
        <v>3</v>
      </c>
      <c r="F226" s="42">
        <f>IFERROR(VLOOKUP(A226,'2020'!$A:$D,4,0),0)</f>
        <v>2</v>
      </c>
      <c r="G226" s="42">
        <f>IFERROR(VLOOKUP(A226,'2014-23'!$A:$D,4,0),0)</f>
        <v>66</v>
      </c>
      <c r="H226" s="42">
        <f t="shared" si="14"/>
        <v>0</v>
      </c>
      <c r="I226" s="42">
        <f t="shared" si="15"/>
        <v>0.03</v>
      </c>
      <c r="J226" s="42">
        <f>IFERROR(VLOOKUP(A226,eco_bus_institutions!A:D,3,0),"")</f>
        <v>91</v>
      </c>
      <c r="K226" s="42">
        <f>IFERROR(VLOOKUP(A226,eco_institutions!A:D,3,0),"")</f>
        <v>45</v>
      </c>
      <c r="L226" s="42">
        <f>IFERROR(VLOOKUP(A226,fin_institutions!A:D,3,0),"")</f>
        <v>8</v>
      </c>
      <c r="M226" s="42">
        <f>IFERROR(VLOOKUP(A226,bus_institutions!A:D,3,0),0)</f>
        <v>32</v>
      </c>
      <c r="N226" s="42">
        <f>IFERROR(VLOOKUP(A226,man_institutions!A:D,3,0),0)</f>
        <v>28</v>
      </c>
      <c r="O226" s="42">
        <f>IFERROR(VLOOKUP(A226,eco_bus_institutions!A:D,4,0),0)</f>
        <v>1.85</v>
      </c>
      <c r="P226" s="42">
        <f>IFERROR(VLOOKUP(A226,eco_institutions!A:D,4,0),0)</f>
        <v>2.1800000000000002</v>
      </c>
      <c r="Q226" s="42">
        <f>IFERROR(VLOOKUP(A226,fin_institutions!A:D,4,0),0)</f>
        <v>1.01</v>
      </c>
      <c r="R226" s="42">
        <f>IFERROR(VLOOKUP(A226,bus_institutions!A:D,4,0),0)</f>
        <v>1.43</v>
      </c>
      <c r="S226" s="42">
        <f>IFERROR(VLOOKUP(A226,man_institutions!A:D,4,0),0)</f>
        <v>1.54</v>
      </c>
      <c r="T226" s="42">
        <f t="shared" si="16"/>
        <v>0.63800000000000001</v>
      </c>
      <c r="U226" s="42">
        <f t="shared" si="17"/>
        <v>0.85499999999999998</v>
      </c>
      <c r="V226" s="42">
        <f t="shared" si="17"/>
        <v>0.09</v>
      </c>
      <c r="W226" s="42">
        <f t="shared" si="17"/>
        <v>0.29499999999999998</v>
      </c>
      <c r="X226" s="42">
        <f t="shared" si="13"/>
        <v>0.503</v>
      </c>
      <c r="Y226" t="e">
        <f>VLOOKUP(A226,#REF!,11,0)</f>
        <v>#REF!</v>
      </c>
      <c r="Z226" t="e">
        <f>VLOOKUP(A226,#REF!,12,0)</f>
        <v>#REF!</v>
      </c>
      <c r="AA226" t="e">
        <f>VLOOKUP(A226,#REF!,13,0)</f>
        <v>#REF!</v>
      </c>
      <c r="AB226" t="e">
        <f>VLOOKUP(A226,#REF!,14,0)</f>
        <v>#REF!</v>
      </c>
      <c r="AC226">
        <v>-0.65058000000000005</v>
      </c>
      <c r="AD226">
        <v>9.1009999999999994E-2</v>
      </c>
    </row>
    <row r="227" spans="1:30" x14ac:dyDescent="0.25">
      <c r="A227" s="42" t="s">
        <v>903</v>
      </c>
      <c r="B227" s="42" t="s">
        <v>1913</v>
      </c>
      <c r="C227" s="42" t="s">
        <v>1219</v>
      </c>
      <c r="D227" s="42">
        <f>IFERROR(VLOOKUP(A227,'2020'!$A:$C,3,0),0)</f>
        <v>0</v>
      </c>
      <c r="E227" s="42">
        <f>IFERROR(VLOOKUP(A227,'2014-23'!$A:$E,3,0),0)</f>
        <v>9</v>
      </c>
      <c r="F227" s="42">
        <f>IFERROR(VLOOKUP(A227,'2020'!$A:$D,4,0),0)</f>
        <v>4</v>
      </c>
      <c r="G227" s="42">
        <f>IFERROR(VLOOKUP(A227,'2014-23'!$A:$D,4,0),0)</f>
        <v>63</v>
      </c>
      <c r="H227" s="42">
        <f t="shared" si="14"/>
        <v>0</v>
      </c>
      <c r="I227" s="42">
        <f t="shared" si="15"/>
        <v>6.3E-2</v>
      </c>
      <c r="J227" s="42">
        <f>IFERROR(VLOOKUP(A227,eco_bus_institutions!A:D,3,0),"")</f>
        <v>63</v>
      </c>
      <c r="K227" s="42">
        <f>IFERROR(VLOOKUP(A227,eco_institutions!A:D,3,0),"")</f>
        <v>27</v>
      </c>
      <c r="L227" s="42">
        <f>IFERROR(VLOOKUP(A227,fin_institutions!A:D,3,0),"")</f>
        <v>12</v>
      </c>
      <c r="M227" s="42">
        <f>IFERROR(VLOOKUP(A227,bus_institutions!A:D,3,0),0)</f>
        <v>22</v>
      </c>
      <c r="N227" s="42">
        <f>IFERROR(VLOOKUP(A227,man_institutions!A:D,3,0),0)</f>
        <v>16</v>
      </c>
      <c r="O227" s="42">
        <f>IFERROR(VLOOKUP(A227,eco_bus_institutions!A:D,4,0),0)</f>
        <v>1.85</v>
      </c>
      <c r="P227" s="42">
        <f>IFERROR(VLOOKUP(A227,eco_institutions!A:D,4,0),0)</f>
        <v>1.6</v>
      </c>
      <c r="Q227" s="42">
        <f>IFERROR(VLOOKUP(A227,fin_institutions!A:D,4,0),0)</f>
        <v>1.84</v>
      </c>
      <c r="R227" s="42">
        <f>IFERROR(VLOOKUP(A227,bus_institutions!A:D,4,0),0)</f>
        <v>2.1800000000000002</v>
      </c>
      <c r="S227" s="42">
        <f>IFERROR(VLOOKUP(A227,man_institutions!A:D,4,0),0)</f>
        <v>1.53</v>
      </c>
      <c r="T227" s="42">
        <f t="shared" si="16"/>
        <v>0.63800000000000001</v>
      </c>
      <c r="U227" s="42">
        <f t="shared" si="17"/>
        <v>0.73499999999999999</v>
      </c>
      <c r="V227" s="42">
        <f t="shared" si="17"/>
        <v>0.78300000000000003</v>
      </c>
      <c r="W227" s="42">
        <f t="shared" si="17"/>
        <v>0.623</v>
      </c>
      <c r="X227" s="42">
        <f t="shared" si="13"/>
        <v>0.498</v>
      </c>
      <c r="Y227" t="e">
        <f>VLOOKUP(A227,#REF!,11,0)</f>
        <v>#REF!</v>
      </c>
      <c r="Z227" t="e">
        <f>VLOOKUP(A227,#REF!,12,0)</f>
        <v>#REF!</v>
      </c>
      <c r="AA227" t="e">
        <f>VLOOKUP(A227,#REF!,13,0)</f>
        <v>#REF!</v>
      </c>
      <c r="AB227" t="e">
        <f>VLOOKUP(A227,#REF!,14,0)</f>
        <v>#REF!</v>
      </c>
      <c r="AC227">
        <v>-8.4659999999999999E-2</v>
      </c>
      <c r="AD227">
        <v>1.15093</v>
      </c>
    </row>
    <row r="228" spans="1:30" x14ac:dyDescent="0.25">
      <c r="A228" s="42" t="s">
        <v>905</v>
      </c>
      <c r="B228" s="42" t="s">
        <v>1630</v>
      </c>
      <c r="C228" s="42" t="s">
        <v>1219</v>
      </c>
      <c r="D228" s="42">
        <f>IFERROR(VLOOKUP(A228,'2020'!$A:$C,3,0),0)</f>
        <v>1</v>
      </c>
      <c r="E228" s="42">
        <f>IFERROR(VLOOKUP(A228,'2014-23'!$A:$E,3,0),0)</f>
        <v>5</v>
      </c>
      <c r="F228" s="42">
        <f>IFERROR(VLOOKUP(A228,'2020'!$A:$D,4,0),0)</f>
        <v>8</v>
      </c>
      <c r="G228" s="42">
        <f>IFERROR(VLOOKUP(A228,'2014-23'!$A:$D,4,0),0)</f>
        <v>82</v>
      </c>
      <c r="H228" s="42">
        <f t="shared" si="14"/>
        <v>0.2</v>
      </c>
      <c r="I228" s="42">
        <f t="shared" si="15"/>
        <v>9.8000000000000004E-2</v>
      </c>
      <c r="J228" s="42">
        <f>IFERROR(VLOOKUP(A228,eco_bus_institutions!A:D,3,0),"")</f>
        <v>95</v>
      </c>
      <c r="K228" s="42">
        <f>IFERROR(VLOOKUP(A228,eco_institutions!A:D,3,0),"")</f>
        <v>30</v>
      </c>
      <c r="L228" s="42">
        <f>IFERROR(VLOOKUP(A228,fin_institutions!A:D,3,0),"")</f>
        <v>31</v>
      </c>
      <c r="M228" s="42">
        <f>IFERROR(VLOOKUP(A228,bus_institutions!A:D,3,0),0)</f>
        <v>29</v>
      </c>
      <c r="N228" s="42">
        <f>IFERROR(VLOOKUP(A228,man_institutions!A:D,3,0),0)</f>
        <v>31</v>
      </c>
      <c r="O228" s="42">
        <f>IFERROR(VLOOKUP(A228,eco_bus_institutions!A:D,4,0),0)</f>
        <v>1.84</v>
      </c>
      <c r="P228" s="42">
        <f>IFERROR(VLOOKUP(A228,eco_institutions!A:D,4,0),0)</f>
        <v>1.07</v>
      </c>
      <c r="Q228" s="42">
        <f>IFERROR(VLOOKUP(A228,fin_institutions!A:D,4,0),0)</f>
        <v>1.79</v>
      </c>
      <c r="R228" s="42">
        <f>IFERROR(VLOOKUP(A228,bus_institutions!A:D,4,0),0)</f>
        <v>3</v>
      </c>
      <c r="S228" s="42">
        <f>IFERROR(VLOOKUP(A228,man_institutions!A:D,4,0),0)</f>
        <v>2.82</v>
      </c>
      <c r="T228" s="42">
        <f t="shared" si="16"/>
        <v>0.627</v>
      </c>
      <c r="U228" s="42">
        <f t="shared" si="17"/>
        <v>0.29299999999999998</v>
      </c>
      <c r="V228" s="42">
        <f t="shared" si="17"/>
        <v>0.77800000000000002</v>
      </c>
      <c r="W228" s="42">
        <f t="shared" si="17"/>
        <v>0.79700000000000004</v>
      </c>
      <c r="X228" s="42">
        <f t="shared" si="13"/>
        <v>0.84499999999999997</v>
      </c>
      <c r="Y228" t="e">
        <f>VLOOKUP(A228,#REF!,11,0)</f>
        <v>#REF!</v>
      </c>
      <c r="Z228" t="e">
        <f>VLOOKUP(A228,#REF!,12,0)</f>
        <v>#REF!</v>
      </c>
      <c r="AA228" t="e">
        <f>VLOOKUP(A228,#REF!,13,0)</f>
        <v>#REF!</v>
      </c>
      <c r="AB228" t="e">
        <f>VLOOKUP(A228,#REF!,14,0)</f>
        <v>#REF!</v>
      </c>
      <c r="AC228">
        <v>1.0269299999999999</v>
      </c>
      <c r="AD228">
        <v>-0.29988999999999999</v>
      </c>
    </row>
    <row r="229" spans="1:30" x14ac:dyDescent="0.25">
      <c r="A229" s="42" t="s">
        <v>750</v>
      </c>
      <c r="B229" s="42" t="s">
        <v>1635</v>
      </c>
      <c r="C229" s="42" t="s">
        <v>1225</v>
      </c>
      <c r="D229" s="42">
        <f>IFERROR(VLOOKUP(A229,'2020'!$A:$C,3,0),0)</f>
        <v>2</v>
      </c>
      <c r="E229" s="42">
        <f>IFERROR(VLOOKUP(A229,'2014-23'!$A:$E,3,0),0)</f>
        <v>5</v>
      </c>
      <c r="F229" s="42">
        <f>IFERROR(VLOOKUP(A229,'2020'!$A:$D,4,0),0)</f>
        <v>9</v>
      </c>
      <c r="G229" s="42">
        <f>IFERROR(VLOOKUP(A229,'2014-23'!$A:$D,4,0),0)</f>
        <v>70</v>
      </c>
      <c r="H229" s="42">
        <f t="shared" si="14"/>
        <v>0.4</v>
      </c>
      <c r="I229" s="42">
        <f t="shared" si="15"/>
        <v>0.129</v>
      </c>
      <c r="J229" s="42">
        <f>IFERROR(VLOOKUP(A229,eco_bus_institutions!A:D,3,0),"")</f>
        <v>67</v>
      </c>
      <c r="K229" s="42">
        <f>IFERROR(VLOOKUP(A229,eco_institutions!A:D,3,0),"")</f>
        <v>23</v>
      </c>
      <c r="L229" s="42">
        <f>IFERROR(VLOOKUP(A229,fin_institutions!A:D,3,0),"")</f>
        <v>26</v>
      </c>
      <c r="M229" s="42">
        <f>IFERROR(VLOOKUP(A229,bus_institutions!A:D,3,0),0)</f>
        <v>14</v>
      </c>
      <c r="N229" s="42">
        <f>IFERROR(VLOOKUP(A229,man_institutions!A:D,3,0),0)</f>
        <v>23</v>
      </c>
      <c r="O229" s="42">
        <f>IFERROR(VLOOKUP(A229,eco_bus_institutions!A:D,4,0),0)</f>
        <v>1.84</v>
      </c>
      <c r="P229" s="42">
        <f>IFERROR(VLOOKUP(A229,eco_institutions!A:D,4,0),0)</f>
        <v>1.35</v>
      </c>
      <c r="Q229" s="42">
        <f>IFERROR(VLOOKUP(A229,fin_institutions!A:D,4,0),0)</f>
        <v>1.58</v>
      </c>
      <c r="R229" s="42">
        <f>IFERROR(VLOOKUP(A229,bus_institutions!A:D,4,0),0)</f>
        <v>1.92</v>
      </c>
      <c r="S229" s="42">
        <f>IFERROR(VLOOKUP(A229,man_institutions!A:D,4,0),0)</f>
        <v>2.2400000000000002</v>
      </c>
      <c r="T229" s="42">
        <f t="shared" si="16"/>
        <v>0.627</v>
      </c>
      <c r="U229" s="42">
        <f t="shared" si="17"/>
        <v>0.63800000000000001</v>
      </c>
      <c r="V229" s="42">
        <f t="shared" si="17"/>
        <v>0.72699999999999998</v>
      </c>
      <c r="W229" s="42">
        <f t="shared" si="17"/>
        <v>0.54</v>
      </c>
      <c r="X229" s="42">
        <f t="shared" si="13"/>
        <v>0.73199999999999998</v>
      </c>
      <c r="Y229" t="e">
        <f>VLOOKUP(A229,#REF!,11,0)</f>
        <v>#REF!</v>
      </c>
      <c r="Z229" t="e">
        <f>VLOOKUP(A229,#REF!,12,0)</f>
        <v>#REF!</v>
      </c>
      <c r="AA229" t="e">
        <f>VLOOKUP(A229,#REF!,13,0)</f>
        <v>#REF!</v>
      </c>
      <c r="AB229" t="e">
        <f>VLOOKUP(A229,#REF!,14,0)</f>
        <v>#REF!</v>
      </c>
      <c r="AC229">
        <v>-0.49528</v>
      </c>
      <c r="AD229">
        <v>1.1253599999999999</v>
      </c>
    </row>
    <row r="230" spans="1:30" x14ac:dyDescent="0.25">
      <c r="A230" s="42" t="s">
        <v>719</v>
      </c>
      <c r="B230" s="42" t="s">
        <v>1534</v>
      </c>
      <c r="C230" s="42" t="s">
        <v>1227</v>
      </c>
      <c r="D230" s="42">
        <f>IFERROR(VLOOKUP(A230,'2020'!$A:$C,3,0),0)</f>
        <v>3</v>
      </c>
      <c r="E230" s="42">
        <f>IFERROR(VLOOKUP(A230,'2014-23'!$A:$E,3,0),0)</f>
        <v>7</v>
      </c>
      <c r="F230" s="42">
        <f>IFERROR(VLOOKUP(A230,'2020'!$A:$D,4,0),0)</f>
        <v>8</v>
      </c>
      <c r="G230" s="42">
        <f>IFERROR(VLOOKUP(A230,'2014-23'!$A:$D,4,0),0)</f>
        <v>82</v>
      </c>
      <c r="H230" s="42">
        <f t="shared" si="14"/>
        <v>0.42899999999999999</v>
      </c>
      <c r="I230" s="42">
        <f t="shared" si="15"/>
        <v>9.8000000000000004E-2</v>
      </c>
      <c r="J230" s="42">
        <f>IFERROR(VLOOKUP(A230,eco_bus_institutions!A:D,3,0),"")</f>
        <v>55</v>
      </c>
      <c r="K230" s="42">
        <f>IFERROR(VLOOKUP(A230,eco_institutions!A:D,3,0),"")</f>
        <v>8</v>
      </c>
      <c r="L230" s="42">
        <f>IFERROR(VLOOKUP(A230,fin_institutions!A:D,3,0),"")</f>
        <v>7</v>
      </c>
      <c r="M230" s="42">
        <f>IFERROR(VLOOKUP(A230,bus_institutions!A:D,3,0),0)</f>
        <v>28</v>
      </c>
      <c r="N230" s="42">
        <f>IFERROR(VLOOKUP(A230,man_institutions!A:D,3,0),0)</f>
        <v>26</v>
      </c>
      <c r="O230" s="42">
        <f>IFERROR(VLOOKUP(A230,eco_bus_institutions!A:D,4,0),0)</f>
        <v>1.84</v>
      </c>
      <c r="P230" s="42">
        <f>IFERROR(VLOOKUP(A230,eco_institutions!A:D,4,0),0)</f>
        <v>1.05</v>
      </c>
      <c r="Q230" s="42">
        <f>IFERROR(VLOOKUP(A230,fin_institutions!A:D,4,0),0)</f>
        <v>1.24</v>
      </c>
      <c r="R230" s="42">
        <f>IFERROR(VLOOKUP(A230,bus_institutions!A:D,4,0),0)</f>
        <v>2.57</v>
      </c>
      <c r="S230" s="42">
        <f>IFERROR(VLOOKUP(A230,man_institutions!A:D,4,0),0)</f>
        <v>1.52</v>
      </c>
      <c r="T230" s="42">
        <f t="shared" si="16"/>
        <v>0.627</v>
      </c>
      <c r="U230" s="42">
        <f t="shared" si="17"/>
        <v>0.23699999999999999</v>
      </c>
      <c r="V230" s="42">
        <f t="shared" si="17"/>
        <v>0.56699999999999995</v>
      </c>
      <c r="W230" s="42">
        <f t="shared" si="17"/>
        <v>0.72499999999999998</v>
      </c>
      <c r="X230" s="42">
        <f t="shared" si="13"/>
        <v>0.49299999999999999</v>
      </c>
      <c r="Y230" t="e">
        <f>VLOOKUP(A230,#REF!,11,0)</f>
        <v>#REF!</v>
      </c>
      <c r="Z230" t="e">
        <f>VLOOKUP(A230,#REF!,12,0)</f>
        <v>#REF!</v>
      </c>
      <c r="AA230" t="e">
        <f>VLOOKUP(A230,#REF!,13,0)</f>
        <v>#REF!</v>
      </c>
      <c r="AB230" t="e">
        <f>VLOOKUP(A230,#REF!,14,0)</f>
        <v>#REF!</v>
      </c>
      <c r="AC230">
        <v>1.5040500000000001</v>
      </c>
      <c r="AD230">
        <v>-0.83787999999999996</v>
      </c>
    </row>
    <row r="231" spans="1:30" x14ac:dyDescent="0.25">
      <c r="A231" s="42" t="s">
        <v>762</v>
      </c>
      <c r="B231" s="42" t="s">
        <v>1336</v>
      </c>
      <c r="C231" s="42" t="s">
        <v>1238</v>
      </c>
      <c r="D231" s="42">
        <f>IFERROR(VLOOKUP(A231,'2020'!$A:$C,3,0),0)</f>
        <v>4</v>
      </c>
      <c r="E231" s="42">
        <f>IFERROR(VLOOKUP(A231,'2014-23'!$A:$E,3,0),0)</f>
        <v>17</v>
      </c>
      <c r="F231" s="42">
        <f>IFERROR(VLOOKUP(A231,'2020'!$A:$D,4,0),0)</f>
        <v>23</v>
      </c>
      <c r="G231" s="42">
        <f>IFERROR(VLOOKUP(A231,'2014-23'!$A:$D,4,0),0)</f>
        <v>139</v>
      </c>
      <c r="H231" s="42">
        <f t="shared" si="14"/>
        <v>0.23499999999999999</v>
      </c>
      <c r="I231" s="42">
        <f t="shared" si="15"/>
        <v>0.16500000000000001</v>
      </c>
      <c r="J231" s="42">
        <f>IFERROR(VLOOKUP(A231,eco_bus_institutions!A:D,3,0),"")</f>
        <v>140</v>
      </c>
      <c r="K231" s="42">
        <f>IFERROR(VLOOKUP(A231,eco_institutions!A:D,3,0),"")</f>
        <v>30</v>
      </c>
      <c r="L231" s="42">
        <f>IFERROR(VLOOKUP(A231,fin_institutions!A:D,3,0),"")</f>
        <v>22</v>
      </c>
      <c r="M231" s="42">
        <f>IFERROR(VLOOKUP(A231,bus_institutions!A:D,3,0),0)</f>
        <v>70</v>
      </c>
      <c r="N231" s="42">
        <f>IFERROR(VLOOKUP(A231,man_institutions!A:D,3,0),0)</f>
        <v>42</v>
      </c>
      <c r="O231" s="42">
        <f>IFERROR(VLOOKUP(A231,eco_bus_institutions!A:D,4,0),0)</f>
        <v>1.83</v>
      </c>
      <c r="P231" s="42">
        <f>IFERROR(VLOOKUP(A231,eco_institutions!A:D,4,0),0)</f>
        <v>1.1200000000000001</v>
      </c>
      <c r="Q231" s="42">
        <f>IFERROR(VLOOKUP(A231,fin_institutions!A:D,4,0),0)</f>
        <v>1.22</v>
      </c>
      <c r="R231" s="42">
        <f>IFERROR(VLOOKUP(A231,bus_institutions!A:D,4,0),0)</f>
        <v>1.92</v>
      </c>
      <c r="S231" s="42">
        <f>IFERROR(VLOOKUP(A231,man_institutions!A:D,4,0),0)</f>
        <v>2.57</v>
      </c>
      <c r="T231" s="42">
        <f t="shared" si="16"/>
        <v>0.622</v>
      </c>
      <c r="U231" s="42">
        <f t="shared" si="17"/>
        <v>0.42499999999999999</v>
      </c>
      <c r="V231" s="42">
        <f t="shared" si="17"/>
        <v>0.54700000000000004</v>
      </c>
      <c r="W231" s="42">
        <f t="shared" si="17"/>
        <v>0.54</v>
      </c>
      <c r="X231" s="42">
        <f t="shared" si="13"/>
        <v>0.79800000000000004</v>
      </c>
      <c r="Y231" t="e">
        <f>VLOOKUP(A231,#REF!,11,0)</f>
        <v>#REF!</v>
      </c>
      <c r="Z231" t="e">
        <f>VLOOKUP(A231,#REF!,12,0)</f>
        <v>#REF!</v>
      </c>
      <c r="AA231" t="e">
        <f>VLOOKUP(A231,#REF!,13,0)</f>
        <v>#REF!</v>
      </c>
      <c r="AB231" t="e">
        <f>VLOOKUP(A231,#REF!,14,0)</f>
        <v>#REF!</v>
      </c>
      <c r="AC231">
        <v>0.42915999999999999</v>
      </c>
      <c r="AD231">
        <v>2.2880000000000001E-2</v>
      </c>
    </row>
    <row r="232" spans="1:30" x14ac:dyDescent="0.25">
      <c r="A232" s="42" t="s">
        <v>878</v>
      </c>
      <c r="B232" s="42" t="s">
        <v>1872</v>
      </c>
      <c r="C232" s="42" t="s">
        <v>1218</v>
      </c>
      <c r="D232" s="42">
        <f>IFERROR(VLOOKUP(A232,'2020'!$A:$C,3,0),0)</f>
        <v>0</v>
      </c>
      <c r="E232" s="42">
        <f>IFERROR(VLOOKUP(A232,'2014-23'!$A:$E,3,0),0)</f>
        <v>11</v>
      </c>
      <c r="F232" s="42">
        <f>IFERROR(VLOOKUP(A232,'2020'!$A:$D,4,0),0)</f>
        <v>14</v>
      </c>
      <c r="G232" s="42">
        <f>IFERROR(VLOOKUP(A232,'2014-23'!$A:$D,4,0),0)</f>
        <v>98</v>
      </c>
      <c r="H232" s="42">
        <f t="shared" si="14"/>
        <v>0</v>
      </c>
      <c r="I232" s="42">
        <f t="shared" si="15"/>
        <v>0.14299999999999999</v>
      </c>
      <c r="J232" s="42">
        <f>IFERROR(VLOOKUP(A232,eco_bus_institutions!A:D,3,0),"")</f>
        <v>97</v>
      </c>
      <c r="K232" s="42">
        <f>IFERROR(VLOOKUP(A232,eco_institutions!A:D,3,0),"")</f>
        <v>46</v>
      </c>
      <c r="L232" s="42">
        <f>IFERROR(VLOOKUP(A232,fin_institutions!A:D,3,0),"")</f>
        <v>11</v>
      </c>
      <c r="M232" s="42">
        <f>IFERROR(VLOOKUP(A232,bus_institutions!A:D,3,0),0)</f>
        <v>28</v>
      </c>
      <c r="N232" s="42">
        <f>IFERROR(VLOOKUP(A232,man_institutions!A:D,3,0),0)</f>
        <v>32</v>
      </c>
      <c r="O232" s="42">
        <f>IFERROR(VLOOKUP(A232,eco_bus_institutions!A:D,4,0),0)</f>
        <v>1.83</v>
      </c>
      <c r="P232" s="42">
        <f>IFERROR(VLOOKUP(A232,eco_institutions!A:D,4,0),0)</f>
        <v>1.22</v>
      </c>
      <c r="Q232" s="42">
        <f>IFERROR(VLOOKUP(A232,fin_institutions!A:D,4,0),0)</f>
        <v>1.18</v>
      </c>
      <c r="R232" s="42">
        <f>IFERROR(VLOOKUP(A232,bus_institutions!A:D,4,0),0)</f>
        <v>2.56</v>
      </c>
      <c r="S232" s="42">
        <f>IFERROR(VLOOKUP(A232,man_institutions!A:D,4,0),0)</f>
        <v>2.98</v>
      </c>
      <c r="T232" s="42">
        <f t="shared" si="16"/>
        <v>0.622</v>
      </c>
      <c r="U232" s="42">
        <f t="shared" si="17"/>
        <v>0.53800000000000003</v>
      </c>
      <c r="V232" s="42">
        <f t="shared" si="17"/>
        <v>0.505</v>
      </c>
      <c r="W232" s="42">
        <f t="shared" si="17"/>
        <v>0.71799999999999997</v>
      </c>
      <c r="X232" s="42">
        <f t="shared" si="13"/>
        <v>0.86199999999999999</v>
      </c>
      <c r="Y232" t="e">
        <f>VLOOKUP(A232,#REF!,11,0)</f>
        <v>#REF!</v>
      </c>
      <c r="Z232" t="e">
        <f>VLOOKUP(A232,#REF!,12,0)</f>
        <v>#REF!</v>
      </c>
      <c r="AA232" t="e">
        <f>VLOOKUP(A232,#REF!,13,0)</f>
        <v>#REF!</v>
      </c>
      <c r="AB232" t="e">
        <f>VLOOKUP(A232,#REF!,14,0)</f>
        <v>#REF!</v>
      </c>
      <c r="AC232">
        <v>0.44363999999999998</v>
      </c>
      <c r="AD232">
        <v>0.27484999999999998</v>
      </c>
    </row>
    <row r="233" spans="1:30" x14ac:dyDescent="0.25">
      <c r="A233" s="42" t="s">
        <v>860</v>
      </c>
      <c r="B233" s="42" t="s">
        <v>1617</v>
      </c>
      <c r="C233" s="42" t="s">
        <v>1273</v>
      </c>
      <c r="D233" s="42">
        <f>IFERROR(VLOOKUP(A233,'2020'!$A:$C,3,0),0)</f>
        <v>1</v>
      </c>
      <c r="E233" s="42">
        <f>IFERROR(VLOOKUP(A233,'2014-23'!$A:$E,3,0),0)</f>
        <v>9</v>
      </c>
      <c r="F233" s="42">
        <f>IFERROR(VLOOKUP(A233,'2020'!$A:$D,4,0),0)</f>
        <v>10</v>
      </c>
      <c r="G233" s="42">
        <f>IFERROR(VLOOKUP(A233,'2014-23'!$A:$D,4,0),0)</f>
        <v>79</v>
      </c>
      <c r="H233" s="42">
        <f t="shared" si="14"/>
        <v>0.111</v>
      </c>
      <c r="I233" s="42">
        <f t="shared" si="15"/>
        <v>0.127</v>
      </c>
      <c r="J233" s="42">
        <f>IFERROR(VLOOKUP(A233,eco_bus_institutions!A:D,3,0),"")</f>
        <v>89</v>
      </c>
      <c r="K233" s="42">
        <f>IFERROR(VLOOKUP(A233,eco_institutions!A:D,3,0),"")</f>
        <v>48</v>
      </c>
      <c r="L233" s="42">
        <f>IFERROR(VLOOKUP(A233,fin_institutions!A:D,3,0),"")</f>
        <v>13</v>
      </c>
      <c r="M233" s="42">
        <f>IFERROR(VLOOKUP(A233,bus_institutions!A:D,3,0),0)</f>
        <v>23</v>
      </c>
      <c r="N233" s="42">
        <f>IFERROR(VLOOKUP(A233,man_institutions!A:D,3,0),0)</f>
        <v>17</v>
      </c>
      <c r="O233" s="42">
        <f>IFERROR(VLOOKUP(A233,eco_bus_institutions!A:D,4,0),0)</f>
        <v>1.83</v>
      </c>
      <c r="P233" s="42">
        <f>IFERROR(VLOOKUP(A233,eco_institutions!A:D,4,0),0)</f>
        <v>1.1200000000000001</v>
      </c>
      <c r="Q233" s="42">
        <f>IFERROR(VLOOKUP(A233,fin_institutions!A:D,4,0),0)</f>
        <v>1.1100000000000001</v>
      </c>
      <c r="R233" s="42">
        <f>IFERROR(VLOOKUP(A233,bus_institutions!A:D,4,0),0)</f>
        <v>3.43</v>
      </c>
      <c r="S233" s="42">
        <f>IFERROR(VLOOKUP(A233,man_institutions!A:D,4,0),0)</f>
        <v>3.47</v>
      </c>
      <c r="T233" s="42">
        <f t="shared" si="16"/>
        <v>0.622</v>
      </c>
      <c r="U233" s="42">
        <f t="shared" si="17"/>
        <v>0.42499999999999999</v>
      </c>
      <c r="V233" s="42">
        <f t="shared" si="17"/>
        <v>0.39500000000000002</v>
      </c>
      <c r="W233" s="42">
        <f t="shared" si="17"/>
        <v>0.85299999999999998</v>
      </c>
      <c r="X233" s="42">
        <f t="shared" si="13"/>
        <v>0.9</v>
      </c>
      <c r="Y233" t="e">
        <f>VLOOKUP(A233,#REF!,11,0)</f>
        <v>#REF!</v>
      </c>
      <c r="Z233" t="e">
        <f>VLOOKUP(A233,#REF!,12,0)</f>
        <v>#REF!</v>
      </c>
      <c r="AA233" t="e">
        <f>VLOOKUP(A233,#REF!,13,0)</f>
        <v>#REF!</v>
      </c>
      <c r="AB233" t="e">
        <f>VLOOKUP(A233,#REF!,14,0)</f>
        <v>#REF!</v>
      </c>
      <c r="AC233">
        <v>1.42255</v>
      </c>
      <c r="AD233">
        <v>-0.78671999999999997</v>
      </c>
    </row>
    <row r="234" spans="1:30" x14ac:dyDescent="0.25">
      <c r="A234" s="42" t="s">
        <v>783</v>
      </c>
      <c r="B234" s="42" t="s">
        <v>1562</v>
      </c>
      <c r="C234" s="42" t="s">
        <v>1218</v>
      </c>
      <c r="D234" s="42">
        <f>IFERROR(VLOOKUP(A234,'2020'!$A:$C,3,0),0)</f>
        <v>0</v>
      </c>
      <c r="E234" s="42">
        <f>IFERROR(VLOOKUP(A234,'2014-23'!$A:$E,3,0),0)</f>
        <v>17</v>
      </c>
      <c r="F234" s="42">
        <f>IFERROR(VLOOKUP(A234,'2020'!$A:$D,4,0),0)</f>
        <v>24</v>
      </c>
      <c r="G234" s="42">
        <f>IFERROR(VLOOKUP(A234,'2014-23'!$A:$D,4,0),0)</f>
        <v>181</v>
      </c>
      <c r="H234" s="42">
        <f t="shared" si="14"/>
        <v>0</v>
      </c>
      <c r="I234" s="42">
        <f t="shared" si="15"/>
        <v>0.13300000000000001</v>
      </c>
      <c r="J234" s="42">
        <f>IFERROR(VLOOKUP(A234,eco_bus_institutions!A:D,3,0),"")</f>
        <v>128</v>
      </c>
      <c r="K234" s="42">
        <f>IFERROR(VLOOKUP(A234,eco_institutions!A:D,3,0),"")</f>
        <v>49</v>
      </c>
      <c r="L234" s="42">
        <f>IFERROR(VLOOKUP(A234,fin_institutions!A:D,3,0),"")</f>
        <v>19</v>
      </c>
      <c r="M234" s="42">
        <f>IFERROR(VLOOKUP(A234,bus_institutions!A:D,3,0),0)</f>
        <v>43</v>
      </c>
      <c r="N234" s="42">
        <f>IFERROR(VLOOKUP(A234,man_institutions!A:D,3,0),0)</f>
        <v>44</v>
      </c>
      <c r="O234" s="42">
        <f>IFERROR(VLOOKUP(A234,eco_bus_institutions!A:D,4,0),0)</f>
        <v>1.83</v>
      </c>
      <c r="P234" s="42">
        <f>IFERROR(VLOOKUP(A234,eco_institutions!A:D,4,0),0)</f>
        <v>1.65</v>
      </c>
      <c r="Q234" s="42">
        <f>IFERROR(VLOOKUP(A234,fin_institutions!A:D,4,0),0)</f>
        <v>1.08</v>
      </c>
      <c r="R234" s="42">
        <f>IFERROR(VLOOKUP(A234,bus_institutions!A:D,4,0),0)</f>
        <v>1.94</v>
      </c>
      <c r="S234" s="42">
        <f>IFERROR(VLOOKUP(A234,man_institutions!A:D,4,0),0)</f>
        <v>1.95</v>
      </c>
      <c r="T234" s="42">
        <f t="shared" si="16"/>
        <v>0.622</v>
      </c>
      <c r="U234" s="42">
        <f t="shared" si="17"/>
        <v>0.74199999999999999</v>
      </c>
      <c r="V234" s="42">
        <f t="shared" si="17"/>
        <v>0.318</v>
      </c>
      <c r="W234" s="42">
        <f t="shared" si="17"/>
        <v>0.54800000000000004</v>
      </c>
      <c r="X234" s="42">
        <f t="shared" si="13"/>
        <v>0.65200000000000002</v>
      </c>
      <c r="Y234">
        <v>1</v>
      </c>
      <c r="Z234" t="e">
        <f>VLOOKUP(A234,#REF!,12,0)</f>
        <v>#REF!</v>
      </c>
      <c r="AA234" t="e">
        <f>VLOOKUP(A234,#REF!,13,0)</f>
        <v>#REF!</v>
      </c>
      <c r="AB234" t="e">
        <f>VLOOKUP(A234,#REF!,14,0)</f>
        <v>#REF!</v>
      </c>
      <c r="AC234">
        <v>0.1802</v>
      </c>
      <c r="AD234">
        <v>0.11355999999999999</v>
      </c>
    </row>
    <row r="235" spans="1:30" x14ac:dyDescent="0.25">
      <c r="A235" s="42" t="s">
        <v>883</v>
      </c>
      <c r="B235" s="42" t="s">
        <v>1435</v>
      </c>
      <c r="C235" s="42" t="s">
        <v>1219</v>
      </c>
      <c r="D235" s="42">
        <f>IFERROR(VLOOKUP(A235,'2020'!$A:$C,3,0),0)</f>
        <v>1</v>
      </c>
      <c r="E235" s="42">
        <f>IFERROR(VLOOKUP(A235,'2014-23'!$A:$E,3,0),0)</f>
        <v>9</v>
      </c>
      <c r="F235" s="42">
        <f>IFERROR(VLOOKUP(A235,'2020'!$A:$D,4,0),0)</f>
        <v>5</v>
      </c>
      <c r="G235" s="42">
        <f>IFERROR(VLOOKUP(A235,'2014-23'!$A:$D,4,0),0)</f>
        <v>68</v>
      </c>
      <c r="H235" s="42">
        <f t="shared" si="14"/>
        <v>0.111</v>
      </c>
      <c r="I235" s="42">
        <f t="shared" si="15"/>
        <v>7.3999999999999996E-2</v>
      </c>
      <c r="J235" s="42">
        <f>IFERROR(VLOOKUP(A235,eco_bus_institutions!A:D,3,0),"")</f>
        <v>75</v>
      </c>
      <c r="K235" s="42">
        <f>IFERROR(VLOOKUP(A235,eco_institutions!A:D,3,0),"")</f>
        <v>43</v>
      </c>
      <c r="L235" s="42">
        <f>IFERROR(VLOOKUP(A235,fin_institutions!A:D,3,0),"")</f>
        <v>14</v>
      </c>
      <c r="M235" s="42">
        <f>IFERROR(VLOOKUP(A235,bus_institutions!A:D,3,0),0)</f>
        <v>22</v>
      </c>
      <c r="N235" s="42">
        <f>IFERROR(VLOOKUP(A235,man_institutions!A:D,3,0),0)</f>
        <v>22</v>
      </c>
      <c r="O235" s="42">
        <f>IFERROR(VLOOKUP(A235,eco_bus_institutions!A:D,4,0),0)</f>
        <v>1.82</v>
      </c>
      <c r="P235" s="42">
        <f>IFERROR(VLOOKUP(A235,eco_institutions!A:D,4,0),0)</f>
        <v>1.35</v>
      </c>
      <c r="Q235" s="42">
        <f>IFERROR(VLOOKUP(A235,fin_institutions!A:D,4,0),0)</f>
        <v>1.37</v>
      </c>
      <c r="R235" s="42">
        <f>IFERROR(VLOOKUP(A235,bus_institutions!A:D,4,0),0)</f>
        <v>2.66</v>
      </c>
      <c r="S235" s="42">
        <f>IFERROR(VLOOKUP(A235,man_institutions!A:D,4,0),0)</f>
        <v>1.67</v>
      </c>
      <c r="T235" s="42">
        <f t="shared" si="16"/>
        <v>0.61499999999999999</v>
      </c>
      <c r="U235" s="42">
        <f t="shared" si="17"/>
        <v>0.63800000000000001</v>
      </c>
      <c r="V235" s="42">
        <f t="shared" si="17"/>
        <v>0.64700000000000002</v>
      </c>
      <c r="W235" s="42">
        <f t="shared" si="17"/>
        <v>0.74299999999999999</v>
      </c>
      <c r="X235" s="42">
        <f t="shared" si="13"/>
        <v>0.57999999999999996</v>
      </c>
      <c r="Y235" t="e">
        <f>VLOOKUP(A235,#REF!,11,0)</f>
        <v>#REF!</v>
      </c>
      <c r="Z235" t="e">
        <f>VLOOKUP(A235,#REF!,12,0)</f>
        <v>#REF!</v>
      </c>
      <c r="AA235" t="e">
        <f>VLOOKUP(A235,#REF!,13,0)</f>
        <v>#REF!</v>
      </c>
      <c r="AB235" t="e">
        <f>VLOOKUP(A235,#REF!,14,0)</f>
        <v>#REF!</v>
      </c>
      <c r="AC235">
        <v>0.79962999999999995</v>
      </c>
      <c r="AD235">
        <v>-0.12923000000000001</v>
      </c>
    </row>
    <row r="236" spans="1:30" x14ac:dyDescent="0.25">
      <c r="A236" s="42" t="s">
        <v>1055</v>
      </c>
      <c r="B236" s="42" t="s">
        <v>1369</v>
      </c>
      <c r="C236" s="42" t="s">
        <v>1219</v>
      </c>
      <c r="D236" s="42">
        <f>IFERROR(VLOOKUP(A236,'2020'!$A:$C,3,0),0)</f>
        <v>1</v>
      </c>
      <c r="E236" s="42">
        <f>IFERROR(VLOOKUP(A236,'2014-23'!$A:$E,3,0),0)</f>
        <v>9</v>
      </c>
      <c r="F236" s="42">
        <f>IFERROR(VLOOKUP(A236,'2020'!$A:$D,4,0),0)</f>
        <v>16</v>
      </c>
      <c r="G236" s="42">
        <f>IFERROR(VLOOKUP(A236,'2014-23'!$A:$D,4,0),0)</f>
        <v>190</v>
      </c>
      <c r="H236" s="42">
        <f t="shared" si="14"/>
        <v>0.111</v>
      </c>
      <c r="I236" s="42">
        <f t="shared" si="15"/>
        <v>8.4000000000000005E-2</v>
      </c>
      <c r="J236" s="42">
        <f>IFERROR(VLOOKUP(A236,eco_bus_institutions!A:D,3,0),"")</f>
        <v>165</v>
      </c>
      <c r="K236" s="42">
        <f>IFERROR(VLOOKUP(A236,eco_institutions!A:D,3,0),"")</f>
        <v>148</v>
      </c>
      <c r="L236" s="42">
        <f>IFERROR(VLOOKUP(A236,fin_institutions!A:D,3,0),"")</f>
        <v>32</v>
      </c>
      <c r="M236" s="42">
        <f>IFERROR(VLOOKUP(A236,bus_institutions!A:D,3,0),0)</f>
        <v>0</v>
      </c>
      <c r="N236" s="42">
        <f>IFERROR(VLOOKUP(A236,man_institutions!A:D,3,0),0)</f>
        <v>0</v>
      </c>
      <c r="O236" s="42">
        <f>IFERROR(VLOOKUP(A236,eco_bus_institutions!A:D,4,0),0)</f>
        <v>1.82</v>
      </c>
      <c r="P236" s="42">
        <f>IFERROR(VLOOKUP(A236,eco_institutions!A:D,4,0),0)</f>
        <v>1.83</v>
      </c>
      <c r="Q236" s="42">
        <f>IFERROR(VLOOKUP(A236,fin_institutions!A:D,4,0),0)</f>
        <v>1.07</v>
      </c>
      <c r="R236" s="42">
        <f>IFERROR(VLOOKUP(A236,bus_institutions!A:D,4,0),0)</f>
        <v>0</v>
      </c>
      <c r="S236" s="42">
        <f>IFERROR(VLOOKUP(A236,man_institutions!A:D,4,0),0)</f>
        <v>0</v>
      </c>
      <c r="T236" s="42">
        <f t="shared" si="16"/>
        <v>0.61499999999999999</v>
      </c>
      <c r="U236" s="42">
        <f t="shared" si="17"/>
        <v>0.8</v>
      </c>
      <c r="V236" s="42">
        <f t="shared" si="17"/>
        <v>0.29499999999999998</v>
      </c>
      <c r="W236" s="42">
        <f t="shared" si="17"/>
        <v>0.05</v>
      </c>
      <c r="X236" s="42">
        <f t="shared" si="13"/>
        <v>0.04</v>
      </c>
      <c r="Y236" t="e">
        <f>VLOOKUP(A236,#REF!,11,0)</f>
        <v>#REF!</v>
      </c>
      <c r="Z236" t="e">
        <f>VLOOKUP(A236,#REF!,12,0)</f>
        <v>#REF!</v>
      </c>
      <c r="AA236" t="e">
        <f>VLOOKUP(A236,#REF!,13,0)</f>
        <v>#REF!</v>
      </c>
      <c r="AB236" t="e">
        <f>VLOOKUP(A236,#REF!,14,0)</f>
        <v>#REF!</v>
      </c>
      <c r="AC236">
        <v>-1.9431</v>
      </c>
      <c r="AD236">
        <v>0.59345999999999999</v>
      </c>
    </row>
    <row r="237" spans="1:30" x14ac:dyDescent="0.25">
      <c r="A237" s="42" t="s">
        <v>901</v>
      </c>
      <c r="B237" s="42" t="s">
        <v>1836</v>
      </c>
      <c r="C237" s="42" t="s">
        <v>1219</v>
      </c>
      <c r="D237" s="42">
        <f>IFERROR(VLOOKUP(A237,'2020'!$A:$C,3,0),0)</f>
        <v>0</v>
      </c>
      <c r="E237" s="42">
        <f>IFERROR(VLOOKUP(A237,'2014-23'!$A:$E,3,0),0)</f>
        <v>2</v>
      </c>
      <c r="F237" s="42">
        <f>IFERROR(VLOOKUP(A237,'2020'!$A:$D,4,0),0)</f>
        <v>8</v>
      </c>
      <c r="G237" s="42">
        <f>IFERROR(VLOOKUP(A237,'2014-23'!$A:$D,4,0),0)</f>
        <v>59</v>
      </c>
      <c r="H237" s="42">
        <f t="shared" si="14"/>
        <v>0</v>
      </c>
      <c r="I237" s="42">
        <f t="shared" si="15"/>
        <v>0.13600000000000001</v>
      </c>
      <c r="J237" s="42">
        <f>IFERROR(VLOOKUP(A237,eco_bus_institutions!A:D,3,0),"")</f>
        <v>63</v>
      </c>
      <c r="K237" s="42">
        <f>IFERROR(VLOOKUP(A237,eco_institutions!A:D,3,0),"")</f>
        <v>12</v>
      </c>
      <c r="L237" s="42">
        <f>IFERROR(VLOOKUP(A237,fin_institutions!A:D,3,0),"")</f>
        <v>15</v>
      </c>
      <c r="M237" s="42">
        <f>IFERROR(VLOOKUP(A237,bus_institutions!A:D,3,0),0)</f>
        <v>20</v>
      </c>
      <c r="N237" s="42">
        <f>IFERROR(VLOOKUP(A237,man_institutions!A:D,3,0),0)</f>
        <v>33</v>
      </c>
      <c r="O237" s="42">
        <f>IFERROR(VLOOKUP(A237,eco_bus_institutions!A:D,4,0),0)</f>
        <v>1.82</v>
      </c>
      <c r="P237" s="42">
        <f>IFERROR(VLOOKUP(A237,eco_institutions!A:D,4,0),0)</f>
        <v>1.18</v>
      </c>
      <c r="Q237" s="42">
        <f>IFERROR(VLOOKUP(A237,fin_institutions!A:D,4,0),0)</f>
        <v>1.42</v>
      </c>
      <c r="R237" s="42">
        <f>IFERROR(VLOOKUP(A237,bus_institutions!A:D,4,0),0)</f>
        <v>2.68</v>
      </c>
      <c r="S237" s="42">
        <f>IFERROR(VLOOKUP(A237,man_institutions!A:D,4,0),0)</f>
        <v>2.23</v>
      </c>
      <c r="T237" s="42">
        <f t="shared" si="16"/>
        <v>0.61499999999999999</v>
      </c>
      <c r="U237" s="42">
        <f t="shared" si="17"/>
        <v>0.498</v>
      </c>
      <c r="V237" s="42">
        <f t="shared" si="17"/>
        <v>0.66300000000000003</v>
      </c>
      <c r="W237" s="42">
        <f t="shared" si="17"/>
        <v>0.75</v>
      </c>
      <c r="X237" s="42">
        <f t="shared" si="13"/>
        <v>0.73</v>
      </c>
      <c r="Y237" t="e">
        <f>VLOOKUP(A237,#REF!,11,0)</f>
        <v>#REF!</v>
      </c>
      <c r="Z237" t="e">
        <f>VLOOKUP(A237,#REF!,12,0)</f>
        <v>#REF!</v>
      </c>
      <c r="AA237" t="e">
        <f>VLOOKUP(A237,#REF!,13,0)</f>
        <v>#REF!</v>
      </c>
      <c r="AB237" t="e">
        <f>VLOOKUP(A237,#REF!,14,0)</f>
        <v>#REF!</v>
      </c>
      <c r="AC237">
        <v>0.59399999999999997</v>
      </c>
      <c r="AD237">
        <v>4.861E-2</v>
      </c>
    </row>
    <row r="238" spans="1:30" x14ac:dyDescent="0.25">
      <c r="A238" s="42" t="s">
        <v>1045</v>
      </c>
      <c r="B238" s="42" t="s">
        <v>1611</v>
      </c>
      <c r="C238" s="42" t="s">
        <v>1219</v>
      </c>
      <c r="D238" s="42">
        <f>IFERROR(VLOOKUP(A238,'2020'!$A:$C,3,0),0)</f>
        <v>0</v>
      </c>
      <c r="E238" s="42">
        <f>IFERROR(VLOOKUP(A238,'2014-23'!$A:$E,3,0),0)</f>
        <v>5</v>
      </c>
      <c r="F238" s="42">
        <f>IFERROR(VLOOKUP(A238,'2020'!$A:$D,4,0),0)</f>
        <v>2</v>
      </c>
      <c r="G238" s="42">
        <f>IFERROR(VLOOKUP(A238,'2014-23'!$A:$D,4,0),0)</f>
        <v>35</v>
      </c>
      <c r="H238" s="42">
        <f t="shared" si="14"/>
        <v>0</v>
      </c>
      <c r="I238" s="42">
        <f t="shared" si="15"/>
        <v>5.7000000000000002E-2</v>
      </c>
      <c r="J238" s="42">
        <f>IFERROR(VLOOKUP(A238,eco_bus_institutions!A:D,3,0),"")</f>
        <v>61</v>
      </c>
      <c r="K238" s="42">
        <f>IFERROR(VLOOKUP(A238,eco_institutions!A:D,3,0),"")</f>
        <v>36</v>
      </c>
      <c r="L238" s="42">
        <f>IFERROR(VLOOKUP(A238,fin_institutions!A:D,3,0),"")</f>
        <v>15</v>
      </c>
      <c r="M238" s="42">
        <f>IFERROR(VLOOKUP(A238,bus_institutions!A:D,3,0),0)</f>
        <v>11</v>
      </c>
      <c r="N238" s="42">
        <f>IFERROR(VLOOKUP(A238,man_institutions!A:D,3,0),0)</f>
        <v>16</v>
      </c>
      <c r="O238" s="42">
        <f>IFERROR(VLOOKUP(A238,eco_bus_institutions!A:D,4,0),0)</f>
        <v>1.81</v>
      </c>
      <c r="P238" s="42">
        <f>IFERROR(VLOOKUP(A238,eco_institutions!A:D,4,0),0)</f>
        <v>1.67</v>
      </c>
      <c r="Q238" s="42">
        <f>IFERROR(VLOOKUP(A238,fin_institutions!A:D,4,0),0)</f>
        <v>1.28</v>
      </c>
      <c r="R238" s="42">
        <f>IFERROR(VLOOKUP(A238,bus_institutions!A:D,4,0),0)</f>
        <v>2.5099999999999998</v>
      </c>
      <c r="S238" s="42">
        <f>IFERROR(VLOOKUP(A238,man_institutions!A:D,4,0),0)</f>
        <v>1.94</v>
      </c>
      <c r="T238" s="42">
        <f t="shared" si="16"/>
        <v>0.61</v>
      </c>
      <c r="U238" s="42">
        <f t="shared" si="17"/>
        <v>0.745</v>
      </c>
      <c r="V238" s="42">
        <f t="shared" si="17"/>
        <v>0.59299999999999997</v>
      </c>
      <c r="W238" s="42">
        <f t="shared" si="17"/>
        <v>0.71299999999999997</v>
      </c>
      <c r="X238" s="42">
        <f t="shared" si="13"/>
        <v>0.65</v>
      </c>
      <c r="Y238" t="e">
        <f>VLOOKUP(A238,#REF!,11,0)</f>
        <v>#REF!</v>
      </c>
      <c r="Z238" t="e">
        <f>VLOOKUP(A238,#REF!,12,0)</f>
        <v>#REF!</v>
      </c>
      <c r="AA238" t="e">
        <f>VLOOKUP(A238,#REF!,13,0)</f>
        <v>#REF!</v>
      </c>
      <c r="AB238" t="e">
        <f>VLOOKUP(A238,#REF!,14,0)</f>
        <v>#REF!</v>
      </c>
      <c r="AC238">
        <v>0.35750999999999999</v>
      </c>
      <c r="AD238">
        <v>0.14180000000000001</v>
      </c>
    </row>
    <row r="239" spans="1:30" x14ac:dyDescent="0.25">
      <c r="A239" s="42" t="s">
        <v>995</v>
      </c>
      <c r="B239" s="42" t="s">
        <v>1381</v>
      </c>
      <c r="C239" s="42" t="s">
        <v>1251</v>
      </c>
      <c r="D239" s="42">
        <f>IFERROR(VLOOKUP(A239,'2020'!$A:$C,3,0),0)</f>
        <v>2</v>
      </c>
      <c r="E239" s="42">
        <f>IFERROR(VLOOKUP(A239,'2014-23'!$A:$E,3,0),0)</f>
        <v>11</v>
      </c>
      <c r="F239" s="42">
        <f>IFERROR(VLOOKUP(A239,'2020'!$A:$D,4,0),0)</f>
        <v>7</v>
      </c>
      <c r="G239" s="42">
        <f>IFERROR(VLOOKUP(A239,'2014-23'!$A:$D,4,0),0)</f>
        <v>64</v>
      </c>
      <c r="H239" s="42">
        <f t="shared" si="14"/>
        <v>0.182</v>
      </c>
      <c r="I239" s="42">
        <f t="shared" si="15"/>
        <v>0.109</v>
      </c>
      <c r="J239" s="42">
        <f>IFERROR(VLOOKUP(A239,eco_bus_institutions!A:D,3,0),"")</f>
        <v>86</v>
      </c>
      <c r="K239" s="42">
        <f>IFERROR(VLOOKUP(A239,eco_institutions!A:D,3,0),"")</f>
        <v>72</v>
      </c>
      <c r="L239" s="42">
        <f>IFERROR(VLOOKUP(A239,fin_institutions!A:D,3,0),"")</f>
        <v>20</v>
      </c>
      <c r="M239" s="42">
        <f>IFERROR(VLOOKUP(A239,bus_institutions!A:D,3,0),0)</f>
        <v>5</v>
      </c>
      <c r="N239" s="42">
        <f>IFERROR(VLOOKUP(A239,man_institutions!A:D,3,0),0)</f>
        <v>5</v>
      </c>
      <c r="O239" s="42">
        <f>IFERROR(VLOOKUP(A239,eco_bus_institutions!A:D,4,0),0)</f>
        <v>1.8</v>
      </c>
      <c r="P239" s="42">
        <f>IFERROR(VLOOKUP(A239,eco_institutions!A:D,4,0),0)</f>
        <v>1.81</v>
      </c>
      <c r="Q239" s="42">
        <f>IFERROR(VLOOKUP(A239,fin_institutions!A:D,4,0),0)</f>
        <v>1.07</v>
      </c>
      <c r="R239" s="42">
        <f>IFERROR(VLOOKUP(A239,bus_institutions!A:D,4,0),0)</f>
        <v>1.19</v>
      </c>
      <c r="S239" s="42">
        <f>IFERROR(VLOOKUP(A239,man_institutions!A:D,4,0),0)</f>
        <v>1.02</v>
      </c>
      <c r="T239" s="42">
        <f t="shared" si="16"/>
        <v>0.60799999999999998</v>
      </c>
      <c r="U239" s="42">
        <f t="shared" si="17"/>
        <v>0.79700000000000004</v>
      </c>
      <c r="V239" s="42">
        <f t="shared" si="17"/>
        <v>0.29499999999999998</v>
      </c>
      <c r="W239" s="42">
        <f t="shared" si="17"/>
        <v>0.14799999999999999</v>
      </c>
      <c r="X239" s="42">
        <f t="shared" si="13"/>
        <v>0.05</v>
      </c>
      <c r="Y239" t="e">
        <f>VLOOKUP(A239,#REF!,11,0)</f>
        <v>#REF!</v>
      </c>
      <c r="Z239" t="e">
        <f>VLOOKUP(A239,#REF!,12,0)</f>
        <v>#REF!</v>
      </c>
      <c r="AA239" t="e">
        <f>VLOOKUP(A239,#REF!,13,0)</f>
        <v>#REF!</v>
      </c>
      <c r="AB239" t="e">
        <f>VLOOKUP(A239,#REF!,14,0)</f>
        <v>#REF!</v>
      </c>
      <c r="AC239">
        <v>-1.69855</v>
      </c>
      <c r="AD239">
        <v>0.70206999999999997</v>
      </c>
    </row>
    <row r="240" spans="1:30" x14ac:dyDescent="0.25">
      <c r="A240" s="42" t="s">
        <v>823</v>
      </c>
      <c r="B240" s="42" t="s">
        <v>1615</v>
      </c>
      <c r="C240" s="42" t="s">
        <v>1225</v>
      </c>
      <c r="D240" s="42">
        <f>IFERROR(VLOOKUP(A240,'2020'!$A:$C,3,0),0)</f>
        <v>2</v>
      </c>
      <c r="E240" s="42">
        <f>IFERROR(VLOOKUP(A240,'2014-23'!$A:$E,3,0),0)</f>
        <v>19</v>
      </c>
      <c r="F240" s="42">
        <f>IFERROR(VLOOKUP(A240,'2020'!$A:$D,4,0),0)</f>
        <v>19</v>
      </c>
      <c r="G240" s="42">
        <f>IFERROR(VLOOKUP(A240,'2014-23'!$A:$D,4,0),0)</f>
        <v>180</v>
      </c>
      <c r="H240" s="42">
        <f t="shared" si="14"/>
        <v>0.105</v>
      </c>
      <c r="I240" s="42">
        <f t="shared" si="15"/>
        <v>0.106</v>
      </c>
      <c r="J240" s="42">
        <f>IFERROR(VLOOKUP(A240,eco_bus_institutions!A:D,3,0),"")</f>
        <v>133</v>
      </c>
      <c r="K240" s="42">
        <f>IFERROR(VLOOKUP(A240,eco_institutions!A:D,3,0),"")</f>
        <v>43</v>
      </c>
      <c r="L240" s="42">
        <f>IFERROR(VLOOKUP(A240,fin_institutions!A:D,3,0),"")</f>
        <v>37</v>
      </c>
      <c r="M240" s="42">
        <f>IFERROR(VLOOKUP(A240,bus_institutions!A:D,3,0),0)</f>
        <v>47</v>
      </c>
      <c r="N240" s="42">
        <f>IFERROR(VLOOKUP(A240,man_institutions!A:D,3,0),0)</f>
        <v>38</v>
      </c>
      <c r="O240" s="42">
        <f>IFERROR(VLOOKUP(A240,eco_bus_institutions!A:D,4,0),0)</f>
        <v>1.8</v>
      </c>
      <c r="P240" s="42">
        <f>IFERROR(VLOOKUP(A240,eco_institutions!A:D,4,0),0)</f>
        <v>1.57</v>
      </c>
      <c r="Q240" s="42">
        <f>IFERROR(VLOOKUP(A240,fin_institutions!A:D,4,0),0)</f>
        <v>2.48</v>
      </c>
      <c r="R240" s="42">
        <f>IFERROR(VLOOKUP(A240,bus_institutions!A:D,4,0),0)</f>
        <v>1.74</v>
      </c>
      <c r="S240" s="42">
        <f>IFERROR(VLOOKUP(A240,man_institutions!A:D,4,0),0)</f>
        <v>1.45</v>
      </c>
      <c r="T240" s="42">
        <f t="shared" si="16"/>
        <v>0.60799999999999998</v>
      </c>
      <c r="U240" s="42">
        <f t="shared" si="17"/>
        <v>0.72499999999999998</v>
      </c>
      <c r="V240" s="42">
        <f t="shared" si="17"/>
        <v>0.85699999999999998</v>
      </c>
      <c r="W240" s="42">
        <f t="shared" si="17"/>
        <v>0.46200000000000002</v>
      </c>
      <c r="X240" s="42">
        <f t="shared" si="13"/>
        <v>0.45</v>
      </c>
      <c r="Y240" t="e">
        <f>VLOOKUP(A240,#REF!,11,0)</f>
        <v>#REF!</v>
      </c>
      <c r="Z240" t="e">
        <f>VLOOKUP(A240,#REF!,12,0)</f>
        <v>#REF!</v>
      </c>
      <c r="AA240" t="e">
        <f>VLOOKUP(A240,#REF!,13,0)</f>
        <v>#REF!</v>
      </c>
      <c r="AB240" t="e">
        <f>VLOOKUP(A240,#REF!,14,0)</f>
        <v>#REF!</v>
      </c>
      <c r="AC240">
        <v>-0.54405999999999999</v>
      </c>
      <c r="AD240">
        <v>1.3952500000000001</v>
      </c>
    </row>
    <row r="241" spans="1:30" x14ac:dyDescent="0.25">
      <c r="A241" s="42" t="s">
        <v>789</v>
      </c>
      <c r="B241" s="42" t="s">
        <v>1907</v>
      </c>
      <c r="C241" s="42" t="s">
        <v>1240</v>
      </c>
      <c r="D241" s="42">
        <f>IFERROR(VLOOKUP(A241,'2020'!$A:$C,3,0),0)</f>
        <v>0</v>
      </c>
      <c r="E241" s="42">
        <f>IFERROR(VLOOKUP(A241,'2014-23'!$A:$E,3,0),0)</f>
        <v>6</v>
      </c>
      <c r="F241" s="42">
        <f>IFERROR(VLOOKUP(A241,'2020'!$A:$D,4,0),0)</f>
        <v>8</v>
      </c>
      <c r="G241" s="42">
        <f>IFERROR(VLOOKUP(A241,'2014-23'!$A:$D,4,0),0)</f>
        <v>34</v>
      </c>
      <c r="H241" s="42">
        <f t="shared" si="14"/>
        <v>0</v>
      </c>
      <c r="I241" s="42">
        <f t="shared" si="15"/>
        <v>0.23499999999999999</v>
      </c>
      <c r="J241" s="42">
        <f>IFERROR(VLOOKUP(A241,eco_bus_institutions!A:D,3,0),"")</f>
        <v>44</v>
      </c>
      <c r="K241" s="42">
        <f>IFERROR(VLOOKUP(A241,eco_institutions!A:D,3,0),"")</f>
        <v>22</v>
      </c>
      <c r="L241" s="42">
        <f>IFERROR(VLOOKUP(A241,fin_institutions!A:D,3,0),"")</f>
        <v>12</v>
      </c>
      <c r="M241" s="42">
        <f>IFERROR(VLOOKUP(A241,bus_institutions!A:D,3,0),0)</f>
        <v>9</v>
      </c>
      <c r="N241" s="42">
        <f>IFERROR(VLOOKUP(A241,man_institutions!A:D,3,0),0)</f>
        <v>11</v>
      </c>
      <c r="O241" s="42">
        <f>IFERROR(VLOOKUP(A241,eco_bus_institutions!A:D,4,0),0)</f>
        <v>1.8</v>
      </c>
      <c r="P241" s="42">
        <f>IFERROR(VLOOKUP(A241,eco_institutions!A:D,4,0),0)</f>
        <v>1.45</v>
      </c>
      <c r="Q241" s="42">
        <f>IFERROR(VLOOKUP(A241,fin_institutions!A:D,4,0),0)</f>
        <v>1.27</v>
      </c>
      <c r="R241" s="42">
        <f>IFERROR(VLOOKUP(A241,bus_institutions!A:D,4,0),0)</f>
        <v>2.11</v>
      </c>
      <c r="S241" s="42">
        <f>IFERROR(VLOOKUP(A241,man_institutions!A:D,4,0),0)</f>
        <v>2.2999999999999998</v>
      </c>
      <c r="T241" s="42">
        <f t="shared" si="16"/>
        <v>0.60799999999999998</v>
      </c>
      <c r="U241" s="42">
        <f t="shared" si="17"/>
        <v>0.66300000000000003</v>
      </c>
      <c r="V241" s="42">
        <f t="shared" si="17"/>
        <v>0.58499999999999996</v>
      </c>
      <c r="W241" s="42">
        <f t="shared" si="17"/>
        <v>0.60299999999999998</v>
      </c>
      <c r="X241" s="42">
        <f t="shared" si="13"/>
        <v>0.73699999999999999</v>
      </c>
      <c r="Y241" t="e">
        <f>VLOOKUP(A241,#REF!,11,0)</f>
        <v>#REF!</v>
      </c>
      <c r="Z241" t="e">
        <f>VLOOKUP(A241,#REF!,12,0)</f>
        <v>#REF!</v>
      </c>
      <c r="AA241" t="e">
        <f>VLOOKUP(A241,#REF!,13,0)</f>
        <v>#REF!</v>
      </c>
      <c r="AB241" t="e">
        <f>VLOOKUP(A241,#REF!,14,0)</f>
        <v>#REF!</v>
      </c>
      <c r="AC241">
        <v>-0.48071999999999998</v>
      </c>
      <c r="AD241">
        <v>1.14375</v>
      </c>
    </row>
    <row r="242" spans="1:30" x14ac:dyDescent="0.25">
      <c r="A242" s="42" t="s">
        <v>826</v>
      </c>
      <c r="B242" s="42" t="s">
        <v>1469</v>
      </c>
      <c r="C242" s="42" t="s">
        <v>1235</v>
      </c>
      <c r="D242" s="42">
        <f>IFERROR(VLOOKUP(A242,'2020'!$A:$C,3,0),0)</f>
        <v>1</v>
      </c>
      <c r="E242" s="42">
        <f>IFERROR(VLOOKUP(A242,'2014-23'!$A:$E,3,0),0)</f>
        <v>15</v>
      </c>
      <c r="F242" s="42">
        <f>IFERROR(VLOOKUP(A242,'2020'!$A:$D,4,0),0)</f>
        <v>21</v>
      </c>
      <c r="G242" s="42">
        <f>IFERROR(VLOOKUP(A242,'2014-23'!$A:$D,4,0),0)</f>
        <v>165</v>
      </c>
      <c r="H242" s="42">
        <f t="shared" si="14"/>
        <v>6.7000000000000004E-2</v>
      </c>
      <c r="I242" s="42">
        <f t="shared" si="15"/>
        <v>0.127</v>
      </c>
      <c r="J242" s="42">
        <f>IFERROR(VLOOKUP(A242,eco_bus_institutions!A:D,3,0),"")</f>
        <v>139</v>
      </c>
      <c r="K242" s="42">
        <f>IFERROR(VLOOKUP(A242,eco_institutions!A:D,3,0),"")</f>
        <v>86</v>
      </c>
      <c r="L242" s="42">
        <f>IFERROR(VLOOKUP(A242,fin_institutions!A:D,3,0),"")</f>
        <v>12</v>
      </c>
      <c r="M242" s="42">
        <f>IFERROR(VLOOKUP(A242,bus_institutions!A:D,3,0),0)</f>
        <v>34</v>
      </c>
      <c r="N242" s="42">
        <f>IFERROR(VLOOKUP(A242,man_institutions!A:D,3,0),0)</f>
        <v>48</v>
      </c>
      <c r="O242" s="42">
        <f>IFERROR(VLOOKUP(A242,eco_bus_institutions!A:D,4,0),0)</f>
        <v>1.8</v>
      </c>
      <c r="P242" s="42">
        <f>IFERROR(VLOOKUP(A242,eco_institutions!A:D,4,0),0)</f>
        <v>1.23</v>
      </c>
      <c r="Q242" s="42">
        <f>IFERROR(VLOOKUP(A242,fin_institutions!A:D,4,0),0)</f>
        <v>1.56</v>
      </c>
      <c r="R242" s="42">
        <f>IFERROR(VLOOKUP(A242,bus_institutions!A:D,4,0),0)</f>
        <v>3.33</v>
      </c>
      <c r="S242" s="42">
        <f>IFERROR(VLOOKUP(A242,man_institutions!A:D,4,0),0)</f>
        <v>1.64</v>
      </c>
      <c r="T242" s="42">
        <f t="shared" si="16"/>
        <v>0.60799999999999998</v>
      </c>
      <c r="U242" s="42">
        <f t="shared" si="17"/>
        <v>0.54800000000000004</v>
      </c>
      <c r="V242" s="42">
        <f t="shared" si="17"/>
        <v>0.72</v>
      </c>
      <c r="W242" s="42">
        <f t="shared" si="17"/>
        <v>0.83499999999999996</v>
      </c>
      <c r="X242" s="42">
        <f t="shared" si="13"/>
        <v>0.56000000000000005</v>
      </c>
      <c r="Y242" t="e">
        <f>VLOOKUP(A242,#REF!,11,0)</f>
        <v>#REF!</v>
      </c>
      <c r="Z242" t="e">
        <f>VLOOKUP(A242,#REF!,12,0)</f>
        <v>#REF!</v>
      </c>
      <c r="AA242" t="e">
        <f>VLOOKUP(A242,#REF!,13,0)</f>
        <v>#REF!</v>
      </c>
      <c r="AB242" t="e">
        <f>VLOOKUP(A242,#REF!,14,0)</f>
        <v>#REF!</v>
      </c>
      <c r="AC242">
        <v>1.4511000000000001</v>
      </c>
      <c r="AD242">
        <v>-0.1077</v>
      </c>
    </row>
    <row r="243" spans="1:30" x14ac:dyDescent="0.25">
      <c r="A243" s="42" t="s">
        <v>861</v>
      </c>
      <c r="B243" s="42" t="s">
        <v>1894</v>
      </c>
      <c r="C243" s="42" t="s">
        <v>1219</v>
      </c>
      <c r="D243" s="42">
        <f>IFERROR(VLOOKUP(A243,'2020'!$A:$C,3,0),0)</f>
        <v>0</v>
      </c>
      <c r="E243" s="42">
        <f>IFERROR(VLOOKUP(A243,'2014-23'!$A:$E,3,0),0)</f>
        <v>1</v>
      </c>
      <c r="F243" s="42">
        <f>IFERROR(VLOOKUP(A243,'2020'!$A:$D,4,0),0)</f>
        <v>8</v>
      </c>
      <c r="G243" s="42">
        <f>IFERROR(VLOOKUP(A243,'2014-23'!$A:$D,4,0),0)</f>
        <v>40</v>
      </c>
      <c r="H243" s="42">
        <f t="shared" si="14"/>
        <v>0</v>
      </c>
      <c r="I243" s="42">
        <f t="shared" si="15"/>
        <v>0.2</v>
      </c>
      <c r="J243" s="42">
        <f>IFERROR(VLOOKUP(A243,eco_bus_institutions!A:D,3,0),"")</f>
        <v>49</v>
      </c>
      <c r="K243" s="42">
        <f>IFERROR(VLOOKUP(A243,eco_institutions!A:D,3,0),"")</f>
        <v>12</v>
      </c>
      <c r="L243" s="42">
        <f>IFERROR(VLOOKUP(A243,fin_institutions!A:D,3,0),"")</f>
        <v>21</v>
      </c>
      <c r="M243" s="42">
        <f>IFERROR(VLOOKUP(A243,bus_institutions!A:D,3,0),0)</f>
        <v>15</v>
      </c>
      <c r="N243" s="42">
        <f>IFERROR(VLOOKUP(A243,man_institutions!A:D,3,0),0)</f>
        <v>15</v>
      </c>
      <c r="O243" s="42">
        <f>IFERROR(VLOOKUP(A243,eco_bus_institutions!A:D,4,0),0)</f>
        <v>1.8</v>
      </c>
      <c r="P243" s="42">
        <f>IFERROR(VLOOKUP(A243,eco_institutions!A:D,4,0),0)</f>
        <v>1.73</v>
      </c>
      <c r="Q243" s="42">
        <f>IFERROR(VLOOKUP(A243,fin_institutions!A:D,4,0),0)</f>
        <v>1.36</v>
      </c>
      <c r="R243" s="42">
        <f>IFERROR(VLOOKUP(A243,bus_institutions!A:D,4,0),0)</f>
        <v>2.0699999999999998</v>
      </c>
      <c r="S243" s="42">
        <f>IFERROR(VLOOKUP(A243,man_institutions!A:D,4,0),0)</f>
        <v>2.42</v>
      </c>
      <c r="T243" s="42">
        <f t="shared" si="16"/>
        <v>0.60799999999999998</v>
      </c>
      <c r="U243" s="42">
        <f t="shared" si="17"/>
        <v>0.77200000000000002</v>
      </c>
      <c r="V243" s="42">
        <f t="shared" si="17"/>
        <v>0.64</v>
      </c>
      <c r="W243" s="42">
        <f t="shared" si="17"/>
        <v>0.59199999999999997</v>
      </c>
      <c r="X243" s="42">
        <f t="shared" si="13"/>
        <v>0.77300000000000002</v>
      </c>
      <c r="Y243" t="e">
        <f>VLOOKUP(A243,#REF!,11,0)</f>
        <v>#REF!</v>
      </c>
      <c r="Z243" t="e">
        <f>VLOOKUP(A243,#REF!,12,0)</f>
        <v>#REF!</v>
      </c>
      <c r="AA243" t="e">
        <f>VLOOKUP(A243,#REF!,13,0)</f>
        <v>#REF!</v>
      </c>
      <c r="AB243" t="e">
        <f>VLOOKUP(A243,#REF!,14,0)</f>
        <v>#REF!</v>
      </c>
      <c r="AC243">
        <v>-0.23055</v>
      </c>
      <c r="AD243">
        <v>0.75688</v>
      </c>
    </row>
    <row r="244" spans="1:30" x14ac:dyDescent="0.25">
      <c r="A244" s="42" t="s">
        <v>771</v>
      </c>
      <c r="B244" s="42" t="s">
        <v>1923</v>
      </c>
      <c r="C244" s="42" t="s">
        <v>1219</v>
      </c>
      <c r="D244" s="42">
        <f>IFERROR(VLOOKUP(A244,'2020'!$A:$C,3,0),0)</f>
        <v>1</v>
      </c>
      <c r="E244" s="42">
        <f>IFERROR(VLOOKUP(A244,'2014-23'!$A:$E,3,0),0)</f>
        <v>2</v>
      </c>
      <c r="F244" s="42">
        <f>IFERROR(VLOOKUP(A244,'2020'!$A:$D,4,0),0)</f>
        <v>6</v>
      </c>
      <c r="G244" s="42">
        <f>IFERROR(VLOOKUP(A244,'2014-23'!$A:$D,4,0),0)</f>
        <v>59</v>
      </c>
      <c r="H244" s="42">
        <f t="shared" si="14"/>
        <v>0.5</v>
      </c>
      <c r="I244" s="42">
        <f t="shared" si="15"/>
        <v>0.10199999999999999</v>
      </c>
      <c r="J244" s="42">
        <f>IFERROR(VLOOKUP(A244,eco_bus_institutions!A:D,3,0),"")</f>
        <v>51</v>
      </c>
      <c r="K244" s="42">
        <f>IFERROR(VLOOKUP(A244,eco_institutions!A:D,3,0),"")</f>
        <v>18</v>
      </c>
      <c r="L244" s="42">
        <f>IFERROR(VLOOKUP(A244,fin_institutions!A:D,3,0),"")</f>
        <v>18</v>
      </c>
      <c r="M244" s="42">
        <f>IFERROR(VLOOKUP(A244,bus_institutions!A:D,3,0),0)</f>
        <v>18</v>
      </c>
      <c r="N244" s="42">
        <f>IFERROR(VLOOKUP(A244,man_institutions!A:D,3,0),0)</f>
        <v>12</v>
      </c>
      <c r="O244" s="42">
        <f>IFERROR(VLOOKUP(A244,eco_bus_institutions!A:D,4,0),0)</f>
        <v>1.79</v>
      </c>
      <c r="P244" s="42">
        <f>IFERROR(VLOOKUP(A244,eco_institutions!A:D,4,0),0)</f>
        <v>1.34</v>
      </c>
      <c r="Q244" s="42">
        <f>IFERROR(VLOOKUP(A244,fin_institutions!A:D,4,0),0)</f>
        <v>2.0699999999999998</v>
      </c>
      <c r="R244" s="42">
        <f>IFERROR(VLOOKUP(A244,bus_institutions!A:D,4,0),0)</f>
        <v>2.2799999999999998</v>
      </c>
      <c r="S244" s="42">
        <f>IFERROR(VLOOKUP(A244,man_institutions!A:D,4,0),0)</f>
        <v>2.19</v>
      </c>
      <c r="T244" s="42">
        <f t="shared" si="16"/>
        <v>0.6</v>
      </c>
      <c r="U244" s="42">
        <f t="shared" si="17"/>
        <v>0.627</v>
      </c>
      <c r="V244" s="42">
        <f t="shared" si="17"/>
        <v>0.82499999999999996</v>
      </c>
      <c r="W244" s="42">
        <f t="shared" si="17"/>
        <v>0.64800000000000002</v>
      </c>
      <c r="X244" s="42">
        <f t="shared" si="13"/>
        <v>0.72499999999999998</v>
      </c>
      <c r="Y244" t="e">
        <f>VLOOKUP(A244,#REF!,11,0)</f>
        <v>#REF!</v>
      </c>
      <c r="Z244" t="e">
        <f>VLOOKUP(A244,#REF!,12,0)</f>
        <v>#REF!</v>
      </c>
      <c r="AA244" t="e">
        <f>VLOOKUP(A244,#REF!,13,0)</f>
        <v>#REF!</v>
      </c>
      <c r="AB244" t="e">
        <f>VLOOKUP(A244,#REF!,14,0)</f>
        <v>#REF!</v>
      </c>
      <c r="AC244">
        <v>3.347E-2</v>
      </c>
      <c r="AD244">
        <v>1.16235</v>
      </c>
    </row>
    <row r="245" spans="1:30" x14ac:dyDescent="0.25">
      <c r="A245" s="42" t="s">
        <v>906</v>
      </c>
      <c r="B245" s="42" t="s">
        <v>1623</v>
      </c>
      <c r="C245" s="42" t="s">
        <v>1273</v>
      </c>
      <c r="D245" s="42">
        <f>IFERROR(VLOOKUP(A245,'2020'!$A:$C,3,0),0)</f>
        <v>3</v>
      </c>
      <c r="E245" s="42">
        <f>IFERROR(VLOOKUP(A245,'2014-23'!$A:$E,3,0),0)</f>
        <v>9</v>
      </c>
      <c r="F245" s="42">
        <f>IFERROR(VLOOKUP(A245,'2020'!$A:$D,4,0),0)</f>
        <v>6</v>
      </c>
      <c r="G245" s="42">
        <f>IFERROR(VLOOKUP(A245,'2014-23'!$A:$D,4,0),0)</f>
        <v>35</v>
      </c>
      <c r="H245" s="42">
        <f t="shared" si="14"/>
        <v>0.33300000000000002</v>
      </c>
      <c r="I245" s="42">
        <f t="shared" si="15"/>
        <v>0.17100000000000001</v>
      </c>
      <c r="J245" s="42">
        <f>IFERROR(VLOOKUP(A245,eco_bus_institutions!A:D,3,0),"")</f>
        <v>58</v>
      </c>
      <c r="K245" s="42">
        <f>IFERROR(VLOOKUP(A245,eco_institutions!A:D,3,0),"")</f>
        <v>45</v>
      </c>
      <c r="L245" s="42">
        <f>IFERROR(VLOOKUP(A245,fin_institutions!A:D,3,0),"")</f>
        <v>12</v>
      </c>
      <c r="M245" s="42">
        <f>IFERROR(VLOOKUP(A245,bus_institutions!A:D,3,0),0)</f>
        <v>3</v>
      </c>
      <c r="N245" s="42">
        <f>IFERROR(VLOOKUP(A245,man_institutions!A:D,3,0),0)</f>
        <v>8</v>
      </c>
      <c r="O245" s="42">
        <f>IFERROR(VLOOKUP(A245,eco_bus_institutions!A:D,4,0),0)</f>
        <v>1.79</v>
      </c>
      <c r="P245" s="42">
        <f>IFERROR(VLOOKUP(A245,eco_institutions!A:D,4,0),0)</f>
        <v>1.39</v>
      </c>
      <c r="Q245" s="42">
        <f>IFERROR(VLOOKUP(A245,fin_institutions!A:D,4,0),0)</f>
        <v>3.13</v>
      </c>
      <c r="R245" s="42">
        <f>IFERROR(VLOOKUP(A245,bus_institutions!A:D,4,0),0)</f>
        <v>1.1100000000000001</v>
      </c>
      <c r="S245" s="42">
        <f>IFERROR(VLOOKUP(A245,man_institutions!A:D,4,0),0)</f>
        <v>1.66</v>
      </c>
      <c r="T245" s="42">
        <f t="shared" si="16"/>
        <v>0.6</v>
      </c>
      <c r="U245" s="42">
        <f t="shared" si="17"/>
        <v>0.65</v>
      </c>
      <c r="V245" s="42">
        <f t="shared" si="17"/>
        <v>0.90200000000000002</v>
      </c>
      <c r="W245" s="42">
        <f t="shared" si="17"/>
        <v>0.1</v>
      </c>
      <c r="X245" s="42">
        <f t="shared" si="13"/>
        <v>0.57199999999999995</v>
      </c>
      <c r="Y245" t="e">
        <f>VLOOKUP(A245,#REF!,11,0)</f>
        <v>#REF!</v>
      </c>
      <c r="Z245" t="e">
        <f>VLOOKUP(A245,#REF!,12,0)</f>
        <v>#REF!</v>
      </c>
      <c r="AA245" t="e">
        <f>VLOOKUP(A245,#REF!,13,0)</f>
        <v>#REF!</v>
      </c>
      <c r="AB245" t="e">
        <f>VLOOKUP(A245,#REF!,14,0)</f>
        <v>#REF!</v>
      </c>
      <c r="AC245">
        <v>-1.8766700000000001</v>
      </c>
      <c r="AD245">
        <v>1.7477400000000001</v>
      </c>
    </row>
    <row r="246" spans="1:30" x14ac:dyDescent="0.25">
      <c r="A246" s="42" t="s">
        <v>907</v>
      </c>
      <c r="B246" s="42" t="s">
        <v>1932</v>
      </c>
      <c r="C246" s="42" t="s">
        <v>1239</v>
      </c>
      <c r="D246" s="42">
        <f>IFERROR(VLOOKUP(A246,'2020'!$A:$C,3,0),0)</f>
        <v>11</v>
      </c>
      <c r="E246" s="42">
        <f>IFERROR(VLOOKUP(A246,'2014-23'!$A:$E,3,0),0)</f>
        <v>42</v>
      </c>
      <c r="F246" s="42">
        <f>IFERROR(VLOOKUP(A246,'2020'!$A:$D,4,0),0)</f>
        <v>52</v>
      </c>
      <c r="G246" s="42">
        <f>IFERROR(VLOOKUP(A246,'2014-23'!$A:$D,4,0),0)</f>
        <v>326</v>
      </c>
      <c r="H246" s="42">
        <f t="shared" si="14"/>
        <v>0.26200000000000001</v>
      </c>
      <c r="I246" s="42">
        <f t="shared" si="15"/>
        <v>0.16</v>
      </c>
      <c r="J246" s="42">
        <f>IFERROR(VLOOKUP(A246,eco_bus_institutions!A:D,3,0),"")</f>
        <v>371</v>
      </c>
      <c r="K246" s="42">
        <f>IFERROR(VLOOKUP(A246,eco_institutions!A:D,3,0),"")</f>
        <v>169</v>
      </c>
      <c r="L246" s="42">
        <f>IFERROR(VLOOKUP(A246,fin_institutions!A:D,3,0),"")</f>
        <v>97</v>
      </c>
      <c r="M246" s="42">
        <f>IFERROR(VLOOKUP(A246,bus_institutions!A:D,3,0),0)</f>
        <v>89</v>
      </c>
      <c r="N246" s="42">
        <f>IFERROR(VLOOKUP(A246,man_institutions!A:D,3,0),0)</f>
        <v>74</v>
      </c>
      <c r="O246" s="42">
        <f>IFERROR(VLOOKUP(A246,eco_bus_institutions!A:D,4,0),0)</f>
        <v>1.79</v>
      </c>
      <c r="P246" s="42">
        <f>IFERROR(VLOOKUP(A246,eco_institutions!A:D,4,0),0)</f>
        <v>1.9</v>
      </c>
      <c r="Q246" s="42">
        <f>IFERROR(VLOOKUP(A246,fin_institutions!A:D,4,0),0)</f>
        <v>1.44</v>
      </c>
      <c r="R246" s="42">
        <f>IFERROR(VLOOKUP(A246,bus_institutions!A:D,4,0),0)</f>
        <v>1.75</v>
      </c>
      <c r="S246" s="42">
        <f>IFERROR(VLOOKUP(A246,man_institutions!A:D,4,0),0)</f>
        <v>1.38</v>
      </c>
      <c r="T246" s="42">
        <f t="shared" si="16"/>
        <v>0.6</v>
      </c>
      <c r="U246" s="42">
        <f t="shared" si="17"/>
        <v>0.81799999999999995</v>
      </c>
      <c r="V246" s="42">
        <f t="shared" si="17"/>
        <v>0.67500000000000004</v>
      </c>
      <c r="W246" s="42">
        <f t="shared" si="17"/>
        <v>0.46700000000000003</v>
      </c>
      <c r="X246" s="42">
        <f t="shared" si="13"/>
        <v>0.4</v>
      </c>
      <c r="Y246" t="e">
        <f>VLOOKUP(A246,#REF!,11,0)</f>
        <v>#REF!</v>
      </c>
      <c r="Z246" t="e">
        <f>VLOOKUP(A246,#REF!,12,0)</f>
        <v>#REF!</v>
      </c>
      <c r="AA246" t="e">
        <f>VLOOKUP(A246,#REF!,13,0)</f>
        <v>#REF!</v>
      </c>
      <c r="AB246" t="e">
        <f>VLOOKUP(A246,#REF!,14,0)</f>
        <v>#REF!</v>
      </c>
      <c r="AC246">
        <v>-0.75231000000000003</v>
      </c>
      <c r="AD246">
        <v>1.2679</v>
      </c>
    </row>
    <row r="247" spans="1:30" x14ac:dyDescent="0.25">
      <c r="A247" s="42" t="s">
        <v>946</v>
      </c>
      <c r="B247" s="42" t="s">
        <v>1396</v>
      </c>
      <c r="C247" s="42" t="s">
        <v>1219</v>
      </c>
      <c r="D247" s="42">
        <f>IFERROR(VLOOKUP(A247,'2020'!$A:$C,3,0),0)</f>
        <v>3</v>
      </c>
      <c r="E247" s="42">
        <f>IFERROR(VLOOKUP(A247,'2014-23'!$A:$E,3,0),0)</f>
        <v>18</v>
      </c>
      <c r="F247" s="42">
        <f>IFERROR(VLOOKUP(A247,'2020'!$A:$D,4,0),0)</f>
        <v>17</v>
      </c>
      <c r="G247" s="42">
        <f>IFERROR(VLOOKUP(A247,'2014-23'!$A:$D,4,0),0)</f>
        <v>136</v>
      </c>
      <c r="H247" s="42">
        <f t="shared" si="14"/>
        <v>0.16700000000000001</v>
      </c>
      <c r="I247" s="42">
        <f t="shared" si="15"/>
        <v>0.125</v>
      </c>
      <c r="J247" s="42">
        <f>IFERROR(VLOOKUP(A247,eco_bus_institutions!A:D,3,0),"")</f>
        <v>136</v>
      </c>
      <c r="K247" s="42">
        <f>IFERROR(VLOOKUP(A247,eco_institutions!A:D,3,0),"")</f>
        <v>78</v>
      </c>
      <c r="L247" s="42">
        <f>IFERROR(VLOOKUP(A247,fin_institutions!A:D,3,0),"")</f>
        <v>11</v>
      </c>
      <c r="M247" s="42">
        <f>IFERROR(VLOOKUP(A247,bus_institutions!A:D,3,0),0)</f>
        <v>27</v>
      </c>
      <c r="N247" s="42">
        <f>IFERROR(VLOOKUP(A247,man_institutions!A:D,3,0),0)</f>
        <v>48</v>
      </c>
      <c r="O247" s="42">
        <f>IFERROR(VLOOKUP(A247,eco_bus_institutions!A:D,4,0),0)</f>
        <v>1.79</v>
      </c>
      <c r="P247" s="42">
        <f>IFERROR(VLOOKUP(A247,eco_institutions!A:D,4,0),0)</f>
        <v>1.48</v>
      </c>
      <c r="Q247" s="42">
        <f>IFERROR(VLOOKUP(A247,fin_institutions!A:D,4,0),0)</f>
        <v>2.44</v>
      </c>
      <c r="R247" s="42">
        <f>IFERROR(VLOOKUP(A247,bus_institutions!A:D,4,0),0)</f>
        <v>2.36</v>
      </c>
      <c r="S247" s="42">
        <f>IFERROR(VLOOKUP(A247,man_institutions!A:D,4,0),0)</f>
        <v>2.17</v>
      </c>
      <c r="T247" s="42">
        <f t="shared" si="16"/>
        <v>0.6</v>
      </c>
      <c r="U247" s="42">
        <f t="shared" si="17"/>
        <v>0.68700000000000006</v>
      </c>
      <c r="V247" s="42">
        <f t="shared" si="17"/>
        <v>0.85499999999999998</v>
      </c>
      <c r="W247" s="42">
        <f t="shared" si="17"/>
        <v>0.67</v>
      </c>
      <c r="X247" s="42">
        <f t="shared" si="13"/>
        <v>0.71699999999999997</v>
      </c>
      <c r="Y247" t="e">
        <f>VLOOKUP(A247,#REF!,11,0)</f>
        <v>#REF!</v>
      </c>
      <c r="Z247" t="e">
        <f>VLOOKUP(A247,#REF!,12,0)</f>
        <v>#REF!</v>
      </c>
      <c r="AA247" t="e">
        <f>VLOOKUP(A247,#REF!,13,0)</f>
        <v>#REF!</v>
      </c>
      <c r="AB247" t="e">
        <f>VLOOKUP(A247,#REF!,14,0)</f>
        <v>#REF!</v>
      </c>
      <c r="AC247">
        <v>-0.33654000000000001</v>
      </c>
      <c r="AD247">
        <v>1.1725399999999999</v>
      </c>
    </row>
    <row r="248" spans="1:30" x14ac:dyDescent="0.25">
      <c r="A248" s="42" t="s">
        <v>924</v>
      </c>
      <c r="B248" s="42" t="s">
        <v>1420</v>
      </c>
      <c r="C248" s="42" t="s">
        <v>1233</v>
      </c>
      <c r="D248" s="42">
        <f>IFERROR(VLOOKUP(A248,'2020'!$A:$C,3,0),0)</f>
        <v>1</v>
      </c>
      <c r="E248" s="42">
        <f>IFERROR(VLOOKUP(A248,'2014-23'!$A:$E,3,0),0)</f>
        <v>12</v>
      </c>
      <c r="F248" s="42">
        <f>IFERROR(VLOOKUP(A248,'2020'!$A:$D,4,0),0)</f>
        <v>9</v>
      </c>
      <c r="G248" s="42">
        <f>IFERROR(VLOOKUP(A248,'2014-23'!$A:$D,4,0),0)</f>
        <v>95</v>
      </c>
      <c r="H248" s="42">
        <f t="shared" si="14"/>
        <v>8.3000000000000004E-2</v>
      </c>
      <c r="I248" s="42">
        <f t="shared" si="15"/>
        <v>9.5000000000000001E-2</v>
      </c>
      <c r="J248" s="42">
        <f>IFERROR(VLOOKUP(A248,eco_bus_institutions!A:D,3,0),"")</f>
        <v>79</v>
      </c>
      <c r="K248" s="42">
        <f>IFERROR(VLOOKUP(A248,eco_institutions!A:D,3,0),"")</f>
        <v>45</v>
      </c>
      <c r="L248" s="42">
        <f>IFERROR(VLOOKUP(A248,fin_institutions!A:D,3,0),"")</f>
        <v>11</v>
      </c>
      <c r="M248" s="42">
        <f>IFERROR(VLOOKUP(A248,bus_institutions!A:D,3,0),0)</f>
        <v>24</v>
      </c>
      <c r="N248" s="42">
        <f>IFERROR(VLOOKUP(A248,man_institutions!A:D,3,0),0)</f>
        <v>18</v>
      </c>
      <c r="O248" s="42">
        <f>IFERROR(VLOOKUP(A248,eco_bus_institutions!A:D,4,0),0)</f>
        <v>1.79</v>
      </c>
      <c r="P248" s="42">
        <f>IFERROR(VLOOKUP(A248,eco_institutions!A:D,4,0),0)</f>
        <v>1.69</v>
      </c>
      <c r="Q248" s="42">
        <f>IFERROR(VLOOKUP(A248,fin_institutions!A:D,4,0),0)</f>
        <v>1.44</v>
      </c>
      <c r="R248" s="42">
        <f>IFERROR(VLOOKUP(A248,bus_institutions!A:D,4,0),0)</f>
        <v>2</v>
      </c>
      <c r="S248" s="42">
        <f>IFERROR(VLOOKUP(A248,man_institutions!A:D,4,0),0)</f>
        <v>1.6</v>
      </c>
      <c r="T248" s="42">
        <f t="shared" si="16"/>
        <v>0.6</v>
      </c>
      <c r="U248" s="42">
        <f t="shared" si="17"/>
        <v>0.753</v>
      </c>
      <c r="V248" s="42">
        <f t="shared" si="17"/>
        <v>0.67500000000000004</v>
      </c>
      <c r="W248" s="42">
        <f t="shared" si="17"/>
        <v>0.57199999999999995</v>
      </c>
      <c r="X248" s="42">
        <f t="shared" si="13"/>
        <v>0.53</v>
      </c>
      <c r="Y248" t="e">
        <f>VLOOKUP(A248,#REF!,11,0)</f>
        <v>#REF!</v>
      </c>
      <c r="Z248" t="e">
        <f>VLOOKUP(A248,#REF!,12,0)</f>
        <v>#REF!</v>
      </c>
      <c r="AA248" t="e">
        <f>VLOOKUP(A248,#REF!,13,0)</f>
        <v>#REF!</v>
      </c>
      <c r="AB248" t="e">
        <f>VLOOKUP(A248,#REF!,14,0)</f>
        <v>#REF!</v>
      </c>
      <c r="AC248">
        <v>0.12327</v>
      </c>
      <c r="AD248">
        <v>0.45766000000000001</v>
      </c>
    </row>
    <row r="249" spans="1:30" x14ac:dyDescent="0.25">
      <c r="A249" s="42" t="s">
        <v>763</v>
      </c>
      <c r="B249" s="42" t="s">
        <v>1645</v>
      </c>
      <c r="C249" s="42" t="s">
        <v>1218</v>
      </c>
      <c r="D249" s="42">
        <f>IFERROR(VLOOKUP(A249,'2020'!$A:$C,3,0),0)</f>
        <v>3</v>
      </c>
      <c r="E249" s="42">
        <f>IFERROR(VLOOKUP(A249,'2014-23'!$A:$E,3,0),0)</f>
        <v>12</v>
      </c>
      <c r="F249" s="42">
        <f>IFERROR(VLOOKUP(A249,'2020'!$A:$D,4,0),0)</f>
        <v>28</v>
      </c>
      <c r="G249" s="42">
        <f>IFERROR(VLOOKUP(A249,'2014-23'!$A:$D,4,0),0)</f>
        <v>204</v>
      </c>
      <c r="H249" s="42">
        <f t="shared" si="14"/>
        <v>0.25</v>
      </c>
      <c r="I249" s="42">
        <f t="shared" si="15"/>
        <v>0.13700000000000001</v>
      </c>
      <c r="J249" s="42">
        <f>IFERROR(VLOOKUP(A249,eco_bus_institutions!A:D,3,0),"")</f>
        <v>149</v>
      </c>
      <c r="K249" s="42">
        <f>IFERROR(VLOOKUP(A249,eco_institutions!A:D,3,0),"")</f>
        <v>56</v>
      </c>
      <c r="L249" s="42">
        <f>IFERROR(VLOOKUP(A249,fin_institutions!A:D,3,0),"")</f>
        <v>37</v>
      </c>
      <c r="M249" s="42">
        <f>IFERROR(VLOOKUP(A249,bus_institutions!A:D,3,0),0)</f>
        <v>49</v>
      </c>
      <c r="N249" s="42">
        <f>IFERROR(VLOOKUP(A249,man_institutions!A:D,3,0),0)</f>
        <v>41</v>
      </c>
      <c r="O249" s="42">
        <f>IFERROR(VLOOKUP(A249,eco_bus_institutions!A:D,4,0),0)</f>
        <v>1.79</v>
      </c>
      <c r="P249" s="42">
        <f>IFERROR(VLOOKUP(A249,eco_institutions!A:D,4,0),0)</f>
        <v>1.1499999999999999</v>
      </c>
      <c r="Q249" s="42">
        <f>IFERROR(VLOOKUP(A249,fin_institutions!A:D,4,0),0)</f>
        <v>1.1599999999999999</v>
      </c>
      <c r="R249" s="42">
        <f>IFERROR(VLOOKUP(A249,bus_institutions!A:D,4,0),0)</f>
        <v>2.23</v>
      </c>
      <c r="S249" s="42">
        <f>IFERROR(VLOOKUP(A249,man_institutions!A:D,4,0),0)</f>
        <v>2.12</v>
      </c>
      <c r="T249" s="42">
        <f t="shared" si="16"/>
        <v>0.6</v>
      </c>
      <c r="U249" s="42">
        <f t="shared" si="17"/>
        <v>0.47199999999999998</v>
      </c>
      <c r="V249" s="42">
        <f t="shared" si="17"/>
        <v>0.47699999999999998</v>
      </c>
      <c r="W249" s="42">
        <f t="shared" si="17"/>
        <v>0.63500000000000001</v>
      </c>
      <c r="X249" s="42">
        <f t="shared" si="13"/>
        <v>0.70199999999999996</v>
      </c>
      <c r="Y249" t="e">
        <f>VLOOKUP(A249,#REF!,11,0)</f>
        <v>#REF!</v>
      </c>
      <c r="Z249" t="e">
        <f>VLOOKUP(A249,#REF!,12,0)</f>
        <v>#REF!</v>
      </c>
      <c r="AA249" t="e">
        <f>VLOOKUP(A249,#REF!,13,0)</f>
        <v>#REF!</v>
      </c>
      <c r="AB249" t="e">
        <f>VLOOKUP(A249,#REF!,14,0)</f>
        <v>#REF!</v>
      </c>
      <c r="AC249">
        <v>0.76729999999999998</v>
      </c>
      <c r="AD249">
        <v>-0.13852999999999999</v>
      </c>
    </row>
    <row r="250" spans="1:30" x14ac:dyDescent="0.25">
      <c r="A250" s="42" t="s">
        <v>877</v>
      </c>
      <c r="B250" s="42" t="s">
        <v>1831</v>
      </c>
      <c r="C250" s="42" t="s">
        <v>1219</v>
      </c>
      <c r="D250" s="42">
        <f>IFERROR(VLOOKUP(A250,'2020'!$A:$C,3,0),0)</f>
        <v>0</v>
      </c>
      <c r="E250" s="42">
        <f>IFERROR(VLOOKUP(A250,'2014-23'!$A:$E,3,0),0)</f>
        <v>4</v>
      </c>
      <c r="F250" s="42">
        <f>IFERROR(VLOOKUP(A250,'2020'!$A:$D,4,0),0)</f>
        <v>16</v>
      </c>
      <c r="G250" s="42">
        <f>IFERROR(VLOOKUP(A250,'2014-23'!$A:$D,4,0),0)</f>
        <v>80</v>
      </c>
      <c r="H250" s="42">
        <f t="shared" si="14"/>
        <v>0</v>
      </c>
      <c r="I250" s="42">
        <f t="shared" si="15"/>
        <v>0.2</v>
      </c>
      <c r="J250" s="42">
        <f>IFERROR(VLOOKUP(A250,eco_bus_institutions!A:D,3,0),"")</f>
        <v>89</v>
      </c>
      <c r="K250" s="42">
        <f>IFERROR(VLOOKUP(A250,eco_institutions!A:D,3,0),"")</f>
        <v>16</v>
      </c>
      <c r="L250" s="42">
        <f>IFERROR(VLOOKUP(A250,fin_institutions!A:D,3,0),"")</f>
        <v>26</v>
      </c>
      <c r="M250" s="42">
        <f>IFERROR(VLOOKUP(A250,bus_institutions!A:D,3,0),0)</f>
        <v>37</v>
      </c>
      <c r="N250" s="42">
        <f>IFERROR(VLOOKUP(A250,man_institutions!A:D,3,0),0)</f>
        <v>39</v>
      </c>
      <c r="O250" s="42">
        <f>IFERROR(VLOOKUP(A250,eco_bus_institutions!A:D,4,0),0)</f>
        <v>1.79</v>
      </c>
      <c r="P250" s="42">
        <f>IFERROR(VLOOKUP(A250,eco_institutions!A:D,4,0),0)</f>
        <v>1.18</v>
      </c>
      <c r="Q250" s="42">
        <f>IFERROR(VLOOKUP(A250,fin_institutions!A:D,4,0),0)</f>
        <v>1.43</v>
      </c>
      <c r="R250" s="42">
        <f>IFERROR(VLOOKUP(A250,bus_institutions!A:D,4,0),0)</f>
        <v>2.39</v>
      </c>
      <c r="S250" s="42">
        <f>IFERROR(VLOOKUP(A250,man_institutions!A:D,4,0),0)</f>
        <v>2.16</v>
      </c>
      <c r="T250" s="42">
        <f t="shared" si="16"/>
        <v>0.6</v>
      </c>
      <c r="U250" s="42">
        <f t="shared" si="17"/>
        <v>0.498</v>
      </c>
      <c r="V250" s="42">
        <f t="shared" si="17"/>
        <v>0.67</v>
      </c>
      <c r="W250" s="42">
        <f t="shared" si="17"/>
        <v>0.67800000000000005</v>
      </c>
      <c r="X250" s="42">
        <f t="shared" si="13"/>
        <v>0.71199999999999997</v>
      </c>
      <c r="Y250" t="e">
        <f>VLOOKUP(A250,#REF!,11,0)</f>
        <v>#REF!</v>
      </c>
      <c r="Z250" t="e">
        <f>VLOOKUP(A250,#REF!,12,0)</f>
        <v>#REF!</v>
      </c>
      <c r="AA250" t="e">
        <f>VLOOKUP(A250,#REF!,13,0)</f>
        <v>#REF!</v>
      </c>
      <c r="AB250" t="e">
        <f>VLOOKUP(A250,#REF!,14,0)</f>
        <v>#REF!</v>
      </c>
      <c r="AC250">
        <v>0.45506000000000002</v>
      </c>
      <c r="AD250">
        <v>3.09E-2</v>
      </c>
    </row>
    <row r="251" spans="1:30" x14ac:dyDescent="0.25">
      <c r="A251" s="42" t="s">
        <v>806</v>
      </c>
      <c r="B251" s="42" t="s">
        <v>1833</v>
      </c>
      <c r="C251" s="42" t="s">
        <v>1218</v>
      </c>
      <c r="D251" s="42">
        <f>IFERROR(VLOOKUP(A251,'2020'!$A:$C,3,0),0)</f>
        <v>1</v>
      </c>
      <c r="E251" s="42">
        <f>IFERROR(VLOOKUP(A251,'2014-23'!$A:$E,3,0),0)</f>
        <v>11</v>
      </c>
      <c r="F251" s="42">
        <f>IFERROR(VLOOKUP(A251,'2020'!$A:$D,4,0),0)</f>
        <v>18</v>
      </c>
      <c r="G251" s="42">
        <f>IFERROR(VLOOKUP(A251,'2014-23'!$A:$D,4,0),0)</f>
        <v>130</v>
      </c>
      <c r="H251" s="42">
        <f t="shared" si="14"/>
        <v>9.0999999999999998E-2</v>
      </c>
      <c r="I251" s="42">
        <f t="shared" si="15"/>
        <v>0.13800000000000001</v>
      </c>
      <c r="J251" s="42">
        <f>IFERROR(VLOOKUP(A251,eco_bus_institutions!A:D,3,0),"")</f>
        <v>141</v>
      </c>
      <c r="K251" s="42">
        <f>IFERROR(VLOOKUP(A251,eco_institutions!A:D,3,0),"")</f>
        <v>63</v>
      </c>
      <c r="L251" s="42">
        <f>IFERROR(VLOOKUP(A251,fin_institutions!A:D,3,0),"")</f>
        <v>17</v>
      </c>
      <c r="M251" s="42">
        <f>IFERROR(VLOOKUP(A251,bus_institutions!A:D,3,0),0)</f>
        <v>55</v>
      </c>
      <c r="N251" s="42">
        <f>IFERROR(VLOOKUP(A251,man_institutions!A:D,3,0),0)</f>
        <v>39</v>
      </c>
      <c r="O251" s="42">
        <f>IFERROR(VLOOKUP(A251,eco_bus_institutions!A:D,4,0),0)</f>
        <v>1.78</v>
      </c>
      <c r="P251" s="42">
        <f>IFERROR(VLOOKUP(A251,eco_institutions!A:D,4,0),0)</f>
        <v>1.1299999999999999</v>
      </c>
      <c r="Q251" s="42">
        <f>IFERROR(VLOOKUP(A251,fin_institutions!A:D,4,0),0)</f>
        <v>1.31</v>
      </c>
      <c r="R251" s="42">
        <f>IFERROR(VLOOKUP(A251,bus_institutions!A:D,4,0),0)</f>
        <v>2.57</v>
      </c>
      <c r="S251" s="42">
        <f>IFERROR(VLOOKUP(A251,man_institutions!A:D,4,0),0)</f>
        <v>2.33</v>
      </c>
      <c r="T251" s="42">
        <f t="shared" si="16"/>
        <v>0.58799999999999997</v>
      </c>
      <c r="U251" s="42">
        <f t="shared" si="17"/>
        <v>0.438</v>
      </c>
      <c r="V251" s="42">
        <f t="shared" si="17"/>
        <v>0.61299999999999999</v>
      </c>
      <c r="W251" s="42">
        <f t="shared" si="17"/>
        <v>0.72499999999999998</v>
      </c>
      <c r="X251" s="42">
        <f t="shared" si="13"/>
        <v>0.748</v>
      </c>
      <c r="Y251" t="e">
        <f>VLOOKUP(A251,#REF!,11,0)</f>
        <v>#REF!</v>
      </c>
      <c r="Z251" t="e">
        <f>VLOOKUP(A251,#REF!,12,0)</f>
        <v>#REF!</v>
      </c>
      <c r="AA251" t="e">
        <f>VLOOKUP(A251,#REF!,13,0)</f>
        <v>#REF!</v>
      </c>
      <c r="AB251" t="e">
        <f>VLOOKUP(A251,#REF!,14,0)</f>
        <v>#REF!</v>
      </c>
      <c r="AC251">
        <v>0.89088999999999996</v>
      </c>
      <c r="AD251">
        <v>-8.659E-2</v>
      </c>
    </row>
    <row r="252" spans="1:30" x14ac:dyDescent="0.25">
      <c r="A252" s="42" t="s">
        <v>748</v>
      </c>
      <c r="B252" s="42" t="s">
        <v>1423</v>
      </c>
      <c r="C252" s="42" t="s">
        <v>1235</v>
      </c>
      <c r="D252" s="42">
        <f>IFERROR(VLOOKUP(A252,'2020'!$A:$C,3,0),0)</f>
        <v>1</v>
      </c>
      <c r="E252" s="42">
        <f>IFERROR(VLOOKUP(A252,'2014-23'!$A:$E,3,0),0)</f>
        <v>4</v>
      </c>
      <c r="F252" s="42">
        <f>IFERROR(VLOOKUP(A252,'2020'!$A:$D,4,0),0)</f>
        <v>9</v>
      </c>
      <c r="G252" s="42">
        <f>IFERROR(VLOOKUP(A252,'2014-23'!$A:$D,4,0),0)</f>
        <v>45</v>
      </c>
      <c r="H252" s="42">
        <f t="shared" si="14"/>
        <v>0.25</v>
      </c>
      <c r="I252" s="42">
        <f t="shared" si="15"/>
        <v>0.2</v>
      </c>
      <c r="J252" s="42">
        <f>IFERROR(VLOOKUP(A252,eco_bus_institutions!A:D,3,0),"")</f>
        <v>44</v>
      </c>
      <c r="K252" s="42">
        <f>IFERROR(VLOOKUP(A252,eco_institutions!A:D,3,0),"")</f>
        <v>11</v>
      </c>
      <c r="L252" s="42" t="str">
        <f>IFERROR(VLOOKUP(A252,fin_institutions!A:D,3,0),"")</f>
        <v/>
      </c>
      <c r="M252" s="42">
        <f>IFERROR(VLOOKUP(A252,bus_institutions!A:D,3,0),0)</f>
        <v>20</v>
      </c>
      <c r="N252" s="42">
        <f>IFERROR(VLOOKUP(A252,man_institutions!A:D,3,0),0)</f>
        <v>33</v>
      </c>
      <c r="O252" s="42">
        <f>IFERROR(VLOOKUP(A252,eco_bus_institutions!A:D,4,0),0)</f>
        <v>1.77</v>
      </c>
      <c r="P252" s="42">
        <f>IFERROR(VLOOKUP(A252,eco_institutions!A:D,4,0),0)</f>
        <v>1.01</v>
      </c>
      <c r="Q252" s="42">
        <f>IFERROR(VLOOKUP(A252,fin_institutions!A:D,4,0),0)</f>
        <v>0</v>
      </c>
      <c r="R252" s="42">
        <f>IFERROR(VLOOKUP(A252,bus_institutions!A:D,4,0),0)</f>
        <v>2.17</v>
      </c>
      <c r="S252" s="42">
        <f>IFERROR(VLOOKUP(A252,man_institutions!A:D,4,0),0)</f>
        <v>1.51</v>
      </c>
      <c r="T252" s="42">
        <f t="shared" si="16"/>
        <v>0.58699999999999997</v>
      </c>
      <c r="U252" s="42">
        <f t="shared" si="17"/>
        <v>5.8000000000000003E-2</v>
      </c>
      <c r="V252" s="42">
        <f t="shared" si="17"/>
        <v>5.8000000000000003E-2</v>
      </c>
      <c r="W252" s="42">
        <f t="shared" si="17"/>
        <v>0.622</v>
      </c>
      <c r="X252" s="42">
        <f t="shared" si="13"/>
        <v>0.49</v>
      </c>
      <c r="Y252" t="e">
        <f>VLOOKUP(A252,#REF!,11,0)</f>
        <v>#REF!</v>
      </c>
      <c r="Z252" t="e">
        <f>VLOOKUP(A252,#REF!,12,0)</f>
        <v>#REF!</v>
      </c>
      <c r="AA252" t="e">
        <f>VLOOKUP(A252,#REF!,13,0)</f>
        <v>#REF!</v>
      </c>
      <c r="AB252" t="e">
        <f>VLOOKUP(A252,#REF!,14,0)</f>
        <v>#REF!</v>
      </c>
      <c r="AC252">
        <v>0.98157000000000005</v>
      </c>
      <c r="AD252">
        <v>-2.1060099999999999</v>
      </c>
    </row>
    <row r="253" spans="1:30" x14ac:dyDescent="0.25">
      <c r="A253" s="42" t="s">
        <v>1023</v>
      </c>
      <c r="B253" s="42" t="s">
        <v>1362</v>
      </c>
      <c r="C253" s="42" t="s">
        <v>1221</v>
      </c>
      <c r="D253" s="42">
        <f>IFERROR(VLOOKUP(A253,'2020'!$A:$C,3,0),0)</f>
        <v>2</v>
      </c>
      <c r="E253" s="42">
        <f>IFERROR(VLOOKUP(A253,'2014-23'!$A:$E,3,0),0)</f>
        <v>4</v>
      </c>
      <c r="F253" s="42">
        <f>IFERROR(VLOOKUP(A253,'2020'!$A:$D,4,0),0)</f>
        <v>5</v>
      </c>
      <c r="G253" s="42">
        <f>IFERROR(VLOOKUP(A253,'2014-23'!$A:$D,4,0),0)</f>
        <v>51</v>
      </c>
      <c r="H253" s="42">
        <f t="shared" si="14"/>
        <v>0.5</v>
      </c>
      <c r="I253" s="42">
        <f t="shared" si="15"/>
        <v>9.8000000000000004E-2</v>
      </c>
      <c r="J253" s="42">
        <f>IFERROR(VLOOKUP(A253,eco_bus_institutions!A:D,3,0),"")</f>
        <v>76</v>
      </c>
      <c r="K253" s="42">
        <f>IFERROR(VLOOKUP(A253,eco_institutions!A:D,3,0),"")</f>
        <v>50</v>
      </c>
      <c r="L253" s="42">
        <f>IFERROR(VLOOKUP(A253,fin_institutions!A:D,3,0),"")</f>
        <v>12</v>
      </c>
      <c r="M253" s="42">
        <f>IFERROR(VLOOKUP(A253,bus_institutions!A:D,3,0),0)</f>
        <v>10</v>
      </c>
      <c r="N253" s="42">
        <f>IFERROR(VLOOKUP(A253,man_institutions!A:D,3,0),0)</f>
        <v>19</v>
      </c>
      <c r="O253" s="42">
        <f>IFERROR(VLOOKUP(A253,eco_bus_institutions!A:D,4,0),0)</f>
        <v>1.77</v>
      </c>
      <c r="P253" s="42">
        <f>IFERROR(VLOOKUP(A253,eco_institutions!A:D,4,0),0)</f>
        <v>1.79</v>
      </c>
      <c r="Q253" s="42">
        <f>IFERROR(VLOOKUP(A253,fin_institutions!A:D,4,0),0)</f>
        <v>1.64</v>
      </c>
      <c r="R253" s="42">
        <f>IFERROR(VLOOKUP(A253,bus_institutions!A:D,4,0),0)</f>
        <v>1.93</v>
      </c>
      <c r="S253" s="42">
        <f>IFERROR(VLOOKUP(A253,man_institutions!A:D,4,0),0)</f>
        <v>1.29</v>
      </c>
      <c r="T253" s="42">
        <f t="shared" si="16"/>
        <v>0.58699999999999997</v>
      </c>
      <c r="U253" s="42">
        <f t="shared" si="17"/>
        <v>0.78800000000000003</v>
      </c>
      <c r="V253" s="42">
        <f t="shared" si="17"/>
        <v>0.745</v>
      </c>
      <c r="W253" s="42">
        <f t="shared" si="17"/>
        <v>0.54300000000000004</v>
      </c>
      <c r="X253" s="42">
        <f t="shared" si="13"/>
        <v>0.32200000000000001</v>
      </c>
      <c r="Y253" t="e">
        <f>VLOOKUP(A253,#REF!,11,0)</f>
        <v>#REF!</v>
      </c>
      <c r="Z253" t="e">
        <f>VLOOKUP(A253,#REF!,12,0)</f>
        <v>#REF!</v>
      </c>
      <c r="AA253" t="e">
        <f>VLOOKUP(A253,#REF!,13,0)</f>
        <v>#REF!</v>
      </c>
      <c r="AB253" t="e">
        <f>VLOOKUP(A253,#REF!,14,0)</f>
        <v>#REF!</v>
      </c>
      <c r="AC253">
        <v>-0.15725</v>
      </c>
      <c r="AD253">
        <v>0.89820999999999995</v>
      </c>
    </row>
    <row r="254" spans="1:30" x14ac:dyDescent="0.25">
      <c r="A254" s="42" t="s">
        <v>836</v>
      </c>
      <c r="B254" s="42" t="s">
        <v>1644</v>
      </c>
      <c r="C254" s="42" t="s">
        <v>1242</v>
      </c>
      <c r="D254" s="42">
        <f>IFERROR(VLOOKUP(A254,'2020'!$A:$C,3,0),0)</f>
        <v>1</v>
      </c>
      <c r="E254" s="42">
        <f>IFERROR(VLOOKUP(A254,'2014-23'!$A:$E,3,0),0)</f>
        <v>5</v>
      </c>
      <c r="F254" s="42">
        <f>IFERROR(VLOOKUP(A254,'2020'!$A:$D,4,0),0)</f>
        <v>10</v>
      </c>
      <c r="G254" s="42">
        <f>IFERROR(VLOOKUP(A254,'2014-23'!$A:$D,4,0),0)</f>
        <v>53</v>
      </c>
      <c r="H254" s="42">
        <f t="shared" si="14"/>
        <v>0.2</v>
      </c>
      <c r="I254" s="42">
        <f t="shared" si="15"/>
        <v>0.189</v>
      </c>
      <c r="J254" s="42">
        <f>IFERROR(VLOOKUP(A254,eco_bus_institutions!A:D,3,0),"")</f>
        <v>62</v>
      </c>
      <c r="K254" s="42">
        <f>IFERROR(VLOOKUP(A254,eco_institutions!A:D,3,0),"")</f>
        <v>33</v>
      </c>
      <c r="L254" s="42">
        <f>IFERROR(VLOOKUP(A254,fin_institutions!A:D,3,0),"")</f>
        <v>11</v>
      </c>
      <c r="M254" s="42">
        <f>IFERROR(VLOOKUP(A254,bus_institutions!A:D,3,0),0)</f>
        <v>14</v>
      </c>
      <c r="N254" s="42">
        <f>IFERROR(VLOOKUP(A254,man_institutions!A:D,3,0),0)</f>
        <v>20</v>
      </c>
      <c r="O254" s="42">
        <f>IFERROR(VLOOKUP(A254,eco_bus_institutions!A:D,4,0),0)</f>
        <v>1.77</v>
      </c>
      <c r="P254" s="42">
        <f>IFERROR(VLOOKUP(A254,eco_institutions!A:D,4,0),0)</f>
        <v>1.66</v>
      </c>
      <c r="Q254" s="42">
        <f>IFERROR(VLOOKUP(A254,fin_institutions!A:D,4,0),0)</f>
        <v>1.28</v>
      </c>
      <c r="R254" s="42">
        <f>IFERROR(VLOOKUP(A254,bus_institutions!A:D,4,0),0)</f>
        <v>1.8</v>
      </c>
      <c r="S254" s="42">
        <f>IFERROR(VLOOKUP(A254,man_institutions!A:D,4,0),0)</f>
        <v>1.35</v>
      </c>
      <c r="T254" s="42">
        <f t="shared" si="16"/>
        <v>0.58699999999999997</v>
      </c>
      <c r="U254" s="42">
        <f t="shared" si="17"/>
        <v>0.74299999999999999</v>
      </c>
      <c r="V254" s="42">
        <f t="shared" si="17"/>
        <v>0.59299999999999997</v>
      </c>
      <c r="W254" s="42">
        <f t="shared" si="17"/>
        <v>0.49299999999999999</v>
      </c>
      <c r="X254" s="42">
        <f t="shared" si="13"/>
        <v>0.36699999999999999</v>
      </c>
      <c r="Y254" t="e">
        <f>VLOOKUP(A254,#REF!,11,0)</f>
        <v>#REF!</v>
      </c>
      <c r="Z254" t="e">
        <f>VLOOKUP(A254,#REF!,12,0)</f>
        <v>#REF!</v>
      </c>
      <c r="AA254" t="e">
        <f>VLOOKUP(A254,#REF!,13,0)</f>
        <v>#REF!</v>
      </c>
      <c r="AB254" t="e">
        <f>VLOOKUP(A254,#REF!,14,0)</f>
        <v>#REF!</v>
      </c>
      <c r="AC254">
        <v>0.31928000000000001</v>
      </c>
      <c r="AD254">
        <v>0.62721000000000005</v>
      </c>
    </row>
    <row r="255" spans="1:30" x14ac:dyDescent="0.25">
      <c r="A255" s="42" t="s">
        <v>900</v>
      </c>
      <c r="B255" s="42" t="s">
        <v>1447</v>
      </c>
      <c r="C255" s="42" t="s">
        <v>1239</v>
      </c>
      <c r="D255" s="42">
        <f>IFERROR(VLOOKUP(A255,'2020'!$A:$C,3,0),0)</f>
        <v>3</v>
      </c>
      <c r="E255" s="42">
        <f>IFERROR(VLOOKUP(A255,'2014-23'!$A:$E,3,0),0)</f>
        <v>14</v>
      </c>
      <c r="F255" s="42">
        <f>IFERROR(VLOOKUP(A255,'2020'!$A:$D,4,0),0)</f>
        <v>25</v>
      </c>
      <c r="G255" s="42">
        <f>IFERROR(VLOOKUP(A255,'2014-23'!$A:$D,4,0),0)</f>
        <v>201</v>
      </c>
      <c r="H255" s="42">
        <f t="shared" si="14"/>
        <v>0.214</v>
      </c>
      <c r="I255" s="42">
        <f t="shared" si="15"/>
        <v>0.124</v>
      </c>
      <c r="J255" s="42">
        <f>IFERROR(VLOOKUP(A255,eco_bus_institutions!A:D,3,0),"")</f>
        <v>203</v>
      </c>
      <c r="K255" s="42">
        <f>IFERROR(VLOOKUP(A255,eco_institutions!A:D,3,0),"")</f>
        <v>75</v>
      </c>
      <c r="L255" s="42">
        <f>IFERROR(VLOOKUP(A255,fin_institutions!A:D,3,0),"")</f>
        <v>54</v>
      </c>
      <c r="M255" s="42">
        <f>IFERROR(VLOOKUP(A255,bus_institutions!A:D,3,0),0)</f>
        <v>57</v>
      </c>
      <c r="N255" s="42">
        <f>IFERROR(VLOOKUP(A255,man_institutions!A:D,3,0),0)</f>
        <v>55</v>
      </c>
      <c r="O255" s="42">
        <f>IFERROR(VLOOKUP(A255,eco_bus_institutions!A:D,4,0),0)</f>
        <v>1.77</v>
      </c>
      <c r="P255" s="42">
        <f>IFERROR(VLOOKUP(A255,eco_institutions!A:D,4,0),0)</f>
        <v>1.69</v>
      </c>
      <c r="Q255" s="42">
        <f>IFERROR(VLOOKUP(A255,fin_institutions!A:D,4,0),0)</f>
        <v>1.89</v>
      </c>
      <c r="R255" s="42">
        <f>IFERROR(VLOOKUP(A255,bus_institutions!A:D,4,0),0)</f>
        <v>2.0299999999999998</v>
      </c>
      <c r="S255" s="42">
        <f>IFERROR(VLOOKUP(A255,man_institutions!A:D,4,0),0)</f>
        <v>1.35</v>
      </c>
      <c r="T255" s="42">
        <f t="shared" si="16"/>
        <v>0.58699999999999997</v>
      </c>
      <c r="U255" s="42">
        <f t="shared" si="17"/>
        <v>0.753</v>
      </c>
      <c r="V255" s="42">
        <f t="shared" si="17"/>
        <v>0.79500000000000004</v>
      </c>
      <c r="W255" s="42">
        <f t="shared" si="17"/>
        <v>0.57799999999999996</v>
      </c>
      <c r="X255" s="42">
        <f t="shared" si="13"/>
        <v>0.36699999999999999</v>
      </c>
      <c r="Y255" t="e">
        <f>VLOOKUP(A255,#REF!,11,0)</f>
        <v>#REF!</v>
      </c>
      <c r="Z255" t="e">
        <f>VLOOKUP(A255,#REF!,12,0)</f>
        <v>#REF!</v>
      </c>
      <c r="AA255" t="e">
        <f>VLOOKUP(A255,#REF!,13,0)</f>
        <v>#REF!</v>
      </c>
      <c r="AB255" t="e">
        <f>VLOOKUP(A255,#REF!,14,0)</f>
        <v>#REF!</v>
      </c>
      <c r="AC255">
        <v>-0.22228999999999999</v>
      </c>
      <c r="AD255">
        <v>1.25807</v>
      </c>
    </row>
    <row r="256" spans="1:30" x14ac:dyDescent="0.25">
      <c r="A256" s="42" t="s">
        <v>864</v>
      </c>
      <c r="B256" s="42" t="s">
        <v>1820</v>
      </c>
      <c r="C256" s="42" t="s">
        <v>1239</v>
      </c>
      <c r="D256" s="42">
        <f>IFERROR(VLOOKUP(A256,'2020'!$A:$C,3,0),0)</f>
        <v>3</v>
      </c>
      <c r="E256" s="42">
        <f>IFERROR(VLOOKUP(A256,'2014-23'!$A:$E,3,0),0)</f>
        <v>19</v>
      </c>
      <c r="F256" s="42">
        <f>IFERROR(VLOOKUP(A256,'2020'!$A:$D,4,0),0)</f>
        <v>30</v>
      </c>
      <c r="G256" s="42">
        <f>IFERROR(VLOOKUP(A256,'2014-23'!$A:$D,4,0),0)</f>
        <v>205</v>
      </c>
      <c r="H256" s="42">
        <f t="shared" si="14"/>
        <v>0.158</v>
      </c>
      <c r="I256" s="42">
        <f t="shared" si="15"/>
        <v>0.14599999999999999</v>
      </c>
      <c r="J256" s="42">
        <f>IFERROR(VLOOKUP(A256,eco_bus_institutions!A:D,3,0),"")</f>
        <v>227</v>
      </c>
      <c r="K256" s="42">
        <f>IFERROR(VLOOKUP(A256,eco_institutions!A:D,3,0),"")</f>
        <v>76</v>
      </c>
      <c r="L256" s="42">
        <f>IFERROR(VLOOKUP(A256,fin_institutions!A:D,3,0),"")</f>
        <v>52</v>
      </c>
      <c r="M256" s="42">
        <f>IFERROR(VLOOKUP(A256,bus_institutions!A:D,3,0),0)</f>
        <v>68</v>
      </c>
      <c r="N256" s="42">
        <f>IFERROR(VLOOKUP(A256,man_institutions!A:D,3,0),0)</f>
        <v>80</v>
      </c>
      <c r="O256" s="42">
        <f>IFERROR(VLOOKUP(A256,eco_bus_institutions!A:D,4,0),0)</f>
        <v>1.77</v>
      </c>
      <c r="P256" s="42">
        <f>IFERROR(VLOOKUP(A256,eco_institutions!A:D,4,0),0)</f>
        <v>1.23</v>
      </c>
      <c r="Q256" s="42">
        <f>IFERROR(VLOOKUP(A256,fin_institutions!A:D,4,0),0)</f>
        <v>1.26</v>
      </c>
      <c r="R256" s="42">
        <f>IFERROR(VLOOKUP(A256,bus_institutions!A:D,4,0),0)</f>
        <v>2.59</v>
      </c>
      <c r="S256" s="42">
        <f>IFERROR(VLOOKUP(A256,man_institutions!A:D,4,0),0)</f>
        <v>2.44</v>
      </c>
      <c r="T256" s="42">
        <f t="shared" si="16"/>
        <v>0.58699999999999997</v>
      </c>
      <c r="U256" s="42">
        <f t="shared" si="17"/>
        <v>0.54800000000000004</v>
      </c>
      <c r="V256" s="42">
        <f t="shared" si="17"/>
        <v>0.57999999999999996</v>
      </c>
      <c r="W256" s="42">
        <f t="shared" si="17"/>
        <v>0.73</v>
      </c>
      <c r="X256" s="42">
        <f t="shared" si="13"/>
        <v>0.78200000000000003</v>
      </c>
      <c r="Y256" t="e">
        <f>VLOOKUP(A256,#REF!,11,0)</f>
        <v>#REF!</v>
      </c>
      <c r="Z256" t="e">
        <f>VLOOKUP(A256,#REF!,12,0)</f>
        <v>#REF!</v>
      </c>
      <c r="AA256" t="e">
        <f>VLOOKUP(A256,#REF!,13,0)</f>
        <v>#REF!</v>
      </c>
      <c r="AB256" t="e">
        <f>VLOOKUP(A256,#REF!,14,0)</f>
        <v>#REF!</v>
      </c>
      <c r="AC256">
        <v>0.75754999999999995</v>
      </c>
      <c r="AD256">
        <v>-8.455E-2</v>
      </c>
    </row>
    <row r="257" spans="1:30" x14ac:dyDescent="0.25">
      <c r="A257" s="42" t="s">
        <v>855</v>
      </c>
      <c r="B257" s="42" t="s">
        <v>1563</v>
      </c>
      <c r="C257" s="42" t="s">
        <v>1232</v>
      </c>
      <c r="D257" s="42">
        <f>IFERROR(VLOOKUP(A257,'2020'!$A:$C,3,0),0)</f>
        <v>2</v>
      </c>
      <c r="E257" s="42">
        <f>IFERROR(VLOOKUP(A257,'2014-23'!$A:$E,3,0),0)</f>
        <v>19</v>
      </c>
      <c r="F257" s="42">
        <f>IFERROR(VLOOKUP(A257,'2020'!$A:$D,4,0),0)</f>
        <v>20</v>
      </c>
      <c r="G257" s="42">
        <f>IFERROR(VLOOKUP(A257,'2014-23'!$A:$D,4,0),0)</f>
        <v>174</v>
      </c>
      <c r="H257" s="42">
        <f t="shared" si="14"/>
        <v>0.105</v>
      </c>
      <c r="I257" s="42">
        <f t="shared" si="15"/>
        <v>0.115</v>
      </c>
      <c r="J257" s="42">
        <f>IFERROR(VLOOKUP(A257,eco_bus_institutions!A:D,3,0),"")</f>
        <v>148</v>
      </c>
      <c r="K257" s="42">
        <f>IFERROR(VLOOKUP(A257,eco_institutions!A:D,3,0),"")</f>
        <v>89</v>
      </c>
      <c r="L257" s="42">
        <f>IFERROR(VLOOKUP(A257,fin_institutions!A:D,3,0),"")</f>
        <v>41</v>
      </c>
      <c r="M257" s="42">
        <f>IFERROR(VLOOKUP(A257,bus_institutions!A:D,3,0),0)</f>
        <v>25</v>
      </c>
      <c r="N257" s="42">
        <f>IFERROR(VLOOKUP(A257,man_institutions!A:D,3,0),0)</f>
        <v>21</v>
      </c>
      <c r="O257" s="42">
        <f>IFERROR(VLOOKUP(A257,eco_bus_institutions!A:D,4,0),0)</f>
        <v>1.76</v>
      </c>
      <c r="P257" s="42">
        <f>IFERROR(VLOOKUP(A257,eco_institutions!A:D,4,0),0)</f>
        <v>1.56</v>
      </c>
      <c r="Q257" s="42">
        <f>IFERROR(VLOOKUP(A257,fin_institutions!A:D,4,0),0)</f>
        <v>1.51</v>
      </c>
      <c r="R257" s="42">
        <f>IFERROR(VLOOKUP(A257,bus_institutions!A:D,4,0),0)</f>
        <v>2.21</v>
      </c>
      <c r="S257" s="42">
        <f>IFERROR(VLOOKUP(A257,man_institutions!A:D,4,0),0)</f>
        <v>1.42</v>
      </c>
      <c r="T257" s="42">
        <f t="shared" si="16"/>
        <v>0.57799999999999996</v>
      </c>
      <c r="U257" s="42">
        <f t="shared" si="17"/>
        <v>0.72199999999999998</v>
      </c>
      <c r="V257" s="42">
        <f t="shared" si="17"/>
        <v>0.69699999999999995</v>
      </c>
      <c r="W257" s="42">
        <f t="shared" si="17"/>
        <v>0.63200000000000001</v>
      </c>
      <c r="X257" s="42">
        <f t="shared" si="13"/>
        <v>0.42299999999999999</v>
      </c>
      <c r="Y257" t="e">
        <f>VLOOKUP(A257,#REF!,11,0)</f>
        <v>#REF!</v>
      </c>
      <c r="Z257" t="e">
        <f>VLOOKUP(A257,#REF!,12,0)</f>
        <v>#REF!</v>
      </c>
      <c r="AA257" t="e">
        <f>VLOOKUP(A257,#REF!,13,0)</f>
        <v>#REF!</v>
      </c>
      <c r="AB257" t="e">
        <f>VLOOKUP(A257,#REF!,14,0)</f>
        <v>#REF!</v>
      </c>
      <c r="AC257">
        <v>-0.13222999999999999</v>
      </c>
      <c r="AD257">
        <v>0.88200999999999996</v>
      </c>
    </row>
    <row r="258" spans="1:30" x14ac:dyDescent="0.25">
      <c r="A258" s="42" t="s">
        <v>927</v>
      </c>
      <c r="B258" s="42" t="s">
        <v>1441</v>
      </c>
      <c r="C258" s="42" t="s">
        <v>1273</v>
      </c>
      <c r="D258" s="42">
        <f>IFERROR(VLOOKUP(A258,'2020'!$A:$C,3,0),0)</f>
        <v>0</v>
      </c>
      <c r="E258" s="42">
        <f>IFERROR(VLOOKUP(A258,'2014-23'!$A:$E,3,0),0)</f>
        <v>5</v>
      </c>
      <c r="F258" s="42">
        <f>IFERROR(VLOOKUP(A258,'2020'!$A:$D,4,0),0)</f>
        <v>5</v>
      </c>
      <c r="G258" s="42">
        <f>IFERROR(VLOOKUP(A258,'2014-23'!$A:$D,4,0),0)</f>
        <v>63</v>
      </c>
      <c r="H258" s="42">
        <f t="shared" si="14"/>
        <v>0</v>
      </c>
      <c r="I258" s="42">
        <f t="shared" si="15"/>
        <v>7.9000000000000001E-2</v>
      </c>
      <c r="J258" s="42">
        <f>IFERROR(VLOOKUP(A258,eco_bus_institutions!A:D,3,0),"")</f>
        <v>89</v>
      </c>
      <c r="K258" s="42">
        <f>IFERROR(VLOOKUP(A258,eco_institutions!A:D,3,0),"")</f>
        <v>63</v>
      </c>
      <c r="L258" s="42">
        <f>IFERROR(VLOOKUP(A258,fin_institutions!A:D,3,0),"")</f>
        <v>15</v>
      </c>
      <c r="M258" s="42">
        <f>IFERROR(VLOOKUP(A258,bus_institutions!A:D,3,0),0)</f>
        <v>15</v>
      </c>
      <c r="N258" s="42">
        <f>IFERROR(VLOOKUP(A258,man_institutions!A:D,3,0),0)</f>
        <v>15</v>
      </c>
      <c r="O258" s="42">
        <f>IFERROR(VLOOKUP(A258,eco_bus_institutions!A:D,4,0),0)</f>
        <v>1.76</v>
      </c>
      <c r="P258" s="42">
        <f>IFERROR(VLOOKUP(A258,eco_institutions!A:D,4,0),0)</f>
        <v>1.34</v>
      </c>
      <c r="Q258" s="42">
        <f>IFERROR(VLOOKUP(A258,fin_institutions!A:D,4,0),0)</f>
        <v>1.28</v>
      </c>
      <c r="R258" s="42">
        <f>IFERROR(VLOOKUP(A258,bus_institutions!A:D,4,0),0)</f>
        <v>3.52</v>
      </c>
      <c r="S258" s="42">
        <f>IFERROR(VLOOKUP(A258,man_institutions!A:D,4,0),0)</f>
        <v>1.94</v>
      </c>
      <c r="T258" s="42">
        <f t="shared" si="16"/>
        <v>0.57799999999999996</v>
      </c>
      <c r="U258" s="42">
        <f t="shared" si="17"/>
        <v>0.627</v>
      </c>
      <c r="V258" s="42">
        <f t="shared" si="17"/>
        <v>0.59299999999999997</v>
      </c>
      <c r="W258" s="42">
        <f t="shared" si="17"/>
        <v>0.86299999999999999</v>
      </c>
      <c r="X258" s="42">
        <f t="shared" si="13"/>
        <v>0.65</v>
      </c>
      <c r="Y258" t="e">
        <f>VLOOKUP(A258,#REF!,11,0)</f>
        <v>#REF!</v>
      </c>
      <c r="Z258" t="e">
        <f>VLOOKUP(A258,#REF!,12,0)</f>
        <v>#REF!</v>
      </c>
      <c r="AA258" t="e">
        <f>VLOOKUP(A258,#REF!,13,0)</f>
        <v>#REF!</v>
      </c>
      <c r="AB258" t="e">
        <f>VLOOKUP(A258,#REF!,14,0)</f>
        <v>#REF!</v>
      </c>
      <c r="AC258">
        <v>1.36995</v>
      </c>
      <c r="AD258">
        <v>-0.33248</v>
      </c>
    </row>
    <row r="259" spans="1:30" x14ac:dyDescent="0.25">
      <c r="A259" s="42" t="s">
        <v>800</v>
      </c>
      <c r="B259" s="42" t="s">
        <v>1613</v>
      </c>
      <c r="C259" s="42" t="s">
        <v>1218</v>
      </c>
      <c r="D259" s="42">
        <f>IFERROR(VLOOKUP(A259,'2020'!$A:$C,3,0),0)</f>
        <v>1</v>
      </c>
      <c r="E259" s="42">
        <f>IFERROR(VLOOKUP(A259,'2014-23'!$A:$E,3,0),0)</f>
        <v>14</v>
      </c>
      <c r="F259" s="42">
        <f>IFERROR(VLOOKUP(A259,'2020'!$A:$D,4,0),0)</f>
        <v>28</v>
      </c>
      <c r="G259" s="42">
        <f>IFERROR(VLOOKUP(A259,'2014-23'!$A:$D,4,0),0)</f>
        <v>219</v>
      </c>
      <c r="H259" s="42">
        <f t="shared" si="14"/>
        <v>7.0999999999999994E-2</v>
      </c>
      <c r="I259" s="42">
        <f t="shared" si="15"/>
        <v>0.128</v>
      </c>
      <c r="J259" s="42">
        <f>IFERROR(VLOOKUP(A259,eco_bus_institutions!A:D,3,0),"")</f>
        <v>152</v>
      </c>
      <c r="K259" s="42">
        <f>IFERROR(VLOOKUP(A259,eco_institutions!A:D,3,0),"")</f>
        <v>42</v>
      </c>
      <c r="L259" s="42">
        <f>IFERROR(VLOOKUP(A259,fin_institutions!A:D,3,0),"")</f>
        <v>15</v>
      </c>
      <c r="M259" s="42">
        <f>IFERROR(VLOOKUP(A259,bus_institutions!A:D,3,0),0)</f>
        <v>74</v>
      </c>
      <c r="N259" s="42">
        <f>IFERROR(VLOOKUP(A259,man_institutions!A:D,3,0),0)</f>
        <v>57</v>
      </c>
      <c r="O259" s="42">
        <f>IFERROR(VLOOKUP(A259,eco_bus_institutions!A:D,4,0),0)</f>
        <v>1.76</v>
      </c>
      <c r="P259" s="42">
        <f>IFERROR(VLOOKUP(A259,eco_institutions!A:D,4,0),0)</f>
        <v>1.0900000000000001</v>
      </c>
      <c r="Q259" s="42">
        <f>IFERROR(VLOOKUP(A259,fin_institutions!A:D,4,0),0)</f>
        <v>1.18</v>
      </c>
      <c r="R259" s="42">
        <f>IFERROR(VLOOKUP(A259,bus_institutions!A:D,4,0),0)</f>
        <v>2.14</v>
      </c>
      <c r="S259" s="42">
        <f>IFERROR(VLOOKUP(A259,man_institutions!A:D,4,0),0)</f>
        <v>1.94</v>
      </c>
      <c r="T259" s="42">
        <f t="shared" si="16"/>
        <v>0.57799999999999996</v>
      </c>
      <c r="U259" s="42">
        <f t="shared" si="17"/>
        <v>0.36299999999999999</v>
      </c>
      <c r="V259" s="42">
        <f t="shared" si="17"/>
        <v>0.505</v>
      </c>
      <c r="W259" s="42">
        <f t="shared" si="17"/>
        <v>0.61499999999999999</v>
      </c>
      <c r="X259" s="42">
        <f t="shared" si="17"/>
        <v>0.65</v>
      </c>
      <c r="Y259" t="e">
        <f>VLOOKUP(A259,#REF!,11,0)</f>
        <v>#REF!</v>
      </c>
      <c r="Z259" t="e">
        <f>VLOOKUP(A259,#REF!,12,0)</f>
        <v>#REF!</v>
      </c>
      <c r="AA259" t="e">
        <f>VLOOKUP(A259,#REF!,13,0)</f>
        <v>#REF!</v>
      </c>
      <c r="AB259" t="e">
        <f>VLOOKUP(A259,#REF!,14,0)</f>
        <v>#REF!</v>
      </c>
      <c r="AC259">
        <v>0.56591999999999998</v>
      </c>
      <c r="AD259">
        <v>-0.39422000000000001</v>
      </c>
    </row>
    <row r="260" spans="1:30" x14ac:dyDescent="0.25">
      <c r="A260" s="42" t="s">
        <v>869</v>
      </c>
      <c r="B260" s="42" t="s">
        <v>1855</v>
      </c>
      <c r="C260" s="42" t="s">
        <v>1273</v>
      </c>
      <c r="D260" s="42">
        <f>IFERROR(VLOOKUP(A260,'2020'!$A:$C,3,0),0)</f>
        <v>1</v>
      </c>
      <c r="E260" s="42">
        <f>IFERROR(VLOOKUP(A260,'2014-23'!$A:$E,3,0),0)</f>
        <v>4</v>
      </c>
      <c r="F260" s="42">
        <f>IFERROR(VLOOKUP(A260,'2020'!$A:$D,4,0),0)</f>
        <v>5</v>
      </c>
      <c r="G260" s="42">
        <f>IFERROR(VLOOKUP(A260,'2014-23'!$A:$D,4,0),0)</f>
        <v>48</v>
      </c>
      <c r="H260" s="42">
        <f t="shared" ref="H260:H323" si="18">IFERROR(ROUND(D260/E260,3),0)</f>
        <v>0.25</v>
      </c>
      <c r="I260" s="42">
        <f t="shared" ref="I260:I323" si="19">IFERROR(ROUND(F260/G260,3),0)</f>
        <v>0.104</v>
      </c>
      <c r="J260" s="42">
        <f>IFERROR(VLOOKUP(A260,eco_bus_institutions!A:D,3,0),"")</f>
        <v>60</v>
      </c>
      <c r="K260" s="42">
        <f>IFERROR(VLOOKUP(A260,eco_institutions!A:D,3,0),"")</f>
        <v>34</v>
      </c>
      <c r="L260" s="42" t="str">
        <f>IFERROR(VLOOKUP(A260,fin_institutions!A:D,3,0),"")</f>
        <v/>
      </c>
      <c r="M260" s="42">
        <f>IFERROR(VLOOKUP(A260,bus_institutions!A:D,3,0),0)</f>
        <v>19</v>
      </c>
      <c r="N260" s="42">
        <f>IFERROR(VLOOKUP(A260,man_institutions!A:D,3,0),0)</f>
        <v>18</v>
      </c>
      <c r="O260" s="42">
        <f>IFERROR(VLOOKUP(A260,eco_bus_institutions!A:D,4,0),0)</f>
        <v>1.75</v>
      </c>
      <c r="P260" s="42">
        <f>IFERROR(VLOOKUP(A260,eco_institutions!A:D,4,0),0)</f>
        <v>1.27</v>
      </c>
      <c r="Q260" s="42">
        <f>IFERROR(VLOOKUP(A260,fin_institutions!A:D,4,0),0)</f>
        <v>0</v>
      </c>
      <c r="R260" s="42">
        <f>IFERROR(VLOOKUP(A260,bus_institutions!A:D,4,0),0)</f>
        <v>2.69</v>
      </c>
      <c r="S260" s="42">
        <f>IFERROR(VLOOKUP(A260,man_institutions!A:D,4,0),0)</f>
        <v>2.4</v>
      </c>
      <c r="T260" s="42">
        <f t="shared" ref="T260:T323" si="20">ROUND(IFERROR((601-_xlfn.RANK.EQ(O260,O:O))/600,0),3)</f>
        <v>0.57299999999999995</v>
      </c>
      <c r="U260" s="42">
        <f t="shared" ref="U260:X323" si="21">ROUND(IFERROR((601-IFERROR(_xlfn.RANK.EQ(P260,P:P),""))/600,0),3)</f>
        <v>0.57499999999999996</v>
      </c>
      <c r="V260" s="42">
        <f t="shared" si="21"/>
        <v>5.8000000000000003E-2</v>
      </c>
      <c r="W260" s="42">
        <f t="shared" si="21"/>
        <v>0.753</v>
      </c>
      <c r="X260" s="42">
        <f t="shared" si="21"/>
        <v>0.76700000000000002</v>
      </c>
      <c r="Y260" t="e">
        <f>VLOOKUP(A260,#REF!,11,0)</f>
        <v>#REF!</v>
      </c>
      <c r="Z260" t="e">
        <f>VLOOKUP(A260,#REF!,12,0)</f>
        <v>#REF!</v>
      </c>
      <c r="AA260" t="e">
        <f>VLOOKUP(A260,#REF!,13,0)</f>
        <v>#REF!</v>
      </c>
      <c r="AB260" t="e">
        <f>VLOOKUP(A260,#REF!,14,0)</f>
        <v>#REF!</v>
      </c>
      <c r="AC260">
        <v>1.1419299999999999</v>
      </c>
      <c r="AD260">
        <v>-1.1106199999999999</v>
      </c>
    </row>
    <row r="261" spans="1:30" x14ac:dyDescent="0.25">
      <c r="A261" s="42" t="s">
        <v>833</v>
      </c>
      <c r="B261" s="42" t="s">
        <v>1346</v>
      </c>
      <c r="C261" s="42" t="s">
        <v>1273</v>
      </c>
      <c r="D261" s="42">
        <f>IFERROR(VLOOKUP(A261,'2020'!$A:$C,3,0),0)</f>
        <v>1</v>
      </c>
      <c r="E261" s="42">
        <f>IFERROR(VLOOKUP(A261,'2014-23'!$A:$E,3,0),0)</f>
        <v>5</v>
      </c>
      <c r="F261" s="42">
        <f>IFERROR(VLOOKUP(A261,'2020'!$A:$D,4,0),0)</f>
        <v>6</v>
      </c>
      <c r="G261" s="42">
        <f>IFERROR(VLOOKUP(A261,'2014-23'!$A:$D,4,0),0)</f>
        <v>39</v>
      </c>
      <c r="H261" s="42">
        <f t="shared" si="18"/>
        <v>0.2</v>
      </c>
      <c r="I261" s="42">
        <f t="shared" si="19"/>
        <v>0.154</v>
      </c>
      <c r="J261" s="42">
        <f>IFERROR(VLOOKUP(A261,eco_bus_institutions!A:D,3,0),"")</f>
        <v>38</v>
      </c>
      <c r="K261" s="42">
        <f>IFERROR(VLOOKUP(A261,eco_institutions!A:D,3,0),"")</f>
        <v>16</v>
      </c>
      <c r="L261" s="42">
        <f>IFERROR(VLOOKUP(A261,fin_institutions!A:D,3,0),"")</f>
        <v>5</v>
      </c>
      <c r="M261" s="42">
        <f>IFERROR(VLOOKUP(A261,bus_institutions!A:D,3,0),0)</f>
        <v>14</v>
      </c>
      <c r="N261" s="42">
        <f>IFERROR(VLOOKUP(A261,man_institutions!A:D,3,0),0)</f>
        <v>16</v>
      </c>
      <c r="O261" s="42">
        <f>IFERROR(VLOOKUP(A261,eco_bus_institutions!A:D,4,0),0)</f>
        <v>1.75</v>
      </c>
      <c r="P261" s="42">
        <f>IFERROR(VLOOKUP(A261,eco_institutions!A:D,4,0),0)</f>
        <v>1.28</v>
      </c>
      <c r="Q261" s="42">
        <f>IFERROR(VLOOKUP(A261,fin_institutions!A:D,4,0),0)</f>
        <v>1.05</v>
      </c>
      <c r="R261" s="42">
        <f>IFERROR(VLOOKUP(A261,bus_institutions!A:D,4,0),0)</f>
        <v>2.2200000000000002</v>
      </c>
      <c r="S261" s="42">
        <f>IFERROR(VLOOKUP(A261,man_institutions!A:D,4,0),0)</f>
        <v>1.71</v>
      </c>
      <c r="T261" s="42">
        <f t="shared" si="20"/>
        <v>0.57299999999999995</v>
      </c>
      <c r="U261" s="42">
        <f t="shared" si="21"/>
        <v>0.58299999999999996</v>
      </c>
      <c r="V261" s="42">
        <f t="shared" si="21"/>
        <v>0.23200000000000001</v>
      </c>
      <c r="W261" s="42">
        <f t="shared" si="21"/>
        <v>0.63300000000000001</v>
      </c>
      <c r="X261" s="42">
        <f t="shared" si="21"/>
        <v>0.59499999999999997</v>
      </c>
      <c r="Y261" t="e">
        <f>VLOOKUP(A261,#REF!,11,0)</f>
        <v>#REF!</v>
      </c>
      <c r="Z261" t="e">
        <f>VLOOKUP(A261,#REF!,12,0)</f>
        <v>#REF!</v>
      </c>
      <c r="AA261" t="e">
        <f>VLOOKUP(A261,#REF!,13,0)</f>
        <v>#REF!</v>
      </c>
      <c r="AB261" t="e">
        <f>VLOOKUP(A261,#REF!,14,0)</f>
        <v>#REF!</v>
      </c>
      <c r="AC261">
        <v>0.74102000000000001</v>
      </c>
      <c r="AD261">
        <v>-0.55884999999999996</v>
      </c>
    </row>
    <row r="262" spans="1:30" x14ac:dyDescent="0.25">
      <c r="A262" s="42" t="s">
        <v>873</v>
      </c>
      <c r="B262" s="42" t="s">
        <v>1937</v>
      </c>
      <c r="C262" s="42" t="s">
        <v>1246</v>
      </c>
      <c r="D262" s="42">
        <f>IFERROR(VLOOKUP(A262,'2020'!$A:$C,3,0),0)</f>
        <v>2</v>
      </c>
      <c r="E262" s="42">
        <f>IFERROR(VLOOKUP(A262,'2014-23'!$A:$E,3,0),0)</f>
        <v>6</v>
      </c>
      <c r="F262" s="42">
        <f>IFERROR(VLOOKUP(A262,'2020'!$A:$D,4,0),0)</f>
        <v>7</v>
      </c>
      <c r="G262" s="42">
        <f>IFERROR(VLOOKUP(A262,'2014-23'!$A:$D,4,0),0)</f>
        <v>32</v>
      </c>
      <c r="H262" s="42">
        <f t="shared" si="18"/>
        <v>0.33300000000000002</v>
      </c>
      <c r="I262" s="42">
        <f t="shared" si="19"/>
        <v>0.219</v>
      </c>
      <c r="J262" s="42">
        <f>IFERROR(VLOOKUP(A262,eco_bus_institutions!A:D,3,0),"")</f>
        <v>43</v>
      </c>
      <c r="K262" s="42">
        <f>IFERROR(VLOOKUP(A262,eco_institutions!A:D,3,0),"")</f>
        <v>17</v>
      </c>
      <c r="L262" s="42">
        <f>IFERROR(VLOOKUP(A262,fin_institutions!A:D,3,0),"")</f>
        <v>13</v>
      </c>
      <c r="M262" s="42">
        <f>IFERROR(VLOOKUP(A262,bus_institutions!A:D,3,0),0)</f>
        <v>14</v>
      </c>
      <c r="N262" s="42">
        <f>IFERROR(VLOOKUP(A262,man_institutions!A:D,3,0),0)</f>
        <v>16</v>
      </c>
      <c r="O262" s="42">
        <f>IFERROR(VLOOKUP(A262,eco_bus_institutions!A:D,4,0),0)</f>
        <v>1.74</v>
      </c>
      <c r="P262" s="42">
        <f>IFERROR(VLOOKUP(A262,eco_institutions!A:D,4,0),0)</f>
        <v>2.23</v>
      </c>
      <c r="Q262" s="42">
        <f>IFERROR(VLOOKUP(A262,fin_institutions!A:D,4,0),0)</f>
        <v>1.19</v>
      </c>
      <c r="R262" s="42">
        <f>IFERROR(VLOOKUP(A262,bus_institutions!A:D,4,0),0)</f>
        <v>1.1399999999999999</v>
      </c>
      <c r="S262" s="42">
        <f>IFERROR(VLOOKUP(A262,man_institutions!A:D,4,0),0)</f>
        <v>1.24</v>
      </c>
      <c r="T262" s="42">
        <f t="shared" si="20"/>
        <v>0.56999999999999995</v>
      </c>
      <c r="U262" s="42">
        <f t="shared" si="21"/>
        <v>0.86</v>
      </c>
      <c r="V262" s="42">
        <f t="shared" si="21"/>
        <v>0.51300000000000001</v>
      </c>
      <c r="W262" s="42">
        <f t="shared" si="21"/>
        <v>0.122</v>
      </c>
      <c r="X262" s="42">
        <f t="shared" si="21"/>
        <v>0.27300000000000002</v>
      </c>
      <c r="Y262" t="e">
        <f>VLOOKUP(A262,#REF!,11,0)</f>
        <v>#REF!</v>
      </c>
      <c r="Z262" t="e">
        <f>VLOOKUP(A262,#REF!,12,0)</f>
        <v>#REF!</v>
      </c>
      <c r="AA262" t="e">
        <f>VLOOKUP(A262,#REF!,13,0)</f>
        <v>#REF!</v>
      </c>
      <c r="AB262" t="e">
        <f>VLOOKUP(A262,#REF!,14,0)</f>
        <v>#REF!</v>
      </c>
      <c r="AC262">
        <v>-1.8592500000000001</v>
      </c>
      <c r="AD262">
        <v>1.53969</v>
      </c>
    </row>
    <row r="263" spans="1:30" x14ac:dyDescent="0.25">
      <c r="A263" s="42" t="s">
        <v>820</v>
      </c>
      <c r="B263" s="42" t="s">
        <v>1544</v>
      </c>
      <c r="C263" s="42" t="s">
        <v>1218</v>
      </c>
      <c r="D263" s="42">
        <f>IFERROR(VLOOKUP(A263,'2020'!$A:$C,3,0),0)</f>
        <v>3</v>
      </c>
      <c r="E263" s="42">
        <f>IFERROR(VLOOKUP(A263,'2014-23'!$A:$E,3,0),0)</f>
        <v>27</v>
      </c>
      <c r="F263" s="42">
        <f>IFERROR(VLOOKUP(A263,'2020'!$A:$D,4,0),0)</f>
        <v>36</v>
      </c>
      <c r="G263" s="42">
        <f>IFERROR(VLOOKUP(A263,'2014-23'!$A:$D,4,0),0)</f>
        <v>230</v>
      </c>
      <c r="H263" s="42">
        <f t="shared" si="18"/>
        <v>0.111</v>
      </c>
      <c r="I263" s="42">
        <f t="shared" si="19"/>
        <v>0.157</v>
      </c>
      <c r="J263" s="42">
        <f>IFERROR(VLOOKUP(A263,eco_bus_institutions!A:D,3,0),"")</f>
        <v>230</v>
      </c>
      <c r="K263" s="42">
        <f>IFERROR(VLOOKUP(A263,eco_institutions!A:D,3,0),"")</f>
        <v>87</v>
      </c>
      <c r="L263" s="42">
        <f>IFERROR(VLOOKUP(A263,fin_institutions!A:D,3,0),"")</f>
        <v>43</v>
      </c>
      <c r="M263" s="42">
        <f>IFERROR(VLOOKUP(A263,bus_institutions!A:D,3,0),0)</f>
        <v>77</v>
      </c>
      <c r="N263" s="42">
        <f>IFERROR(VLOOKUP(A263,man_institutions!A:D,3,0),0)</f>
        <v>73</v>
      </c>
      <c r="O263" s="42">
        <f>IFERROR(VLOOKUP(A263,eco_bus_institutions!A:D,4,0),0)</f>
        <v>1.74</v>
      </c>
      <c r="P263" s="42">
        <f>IFERROR(VLOOKUP(A263,eco_institutions!A:D,4,0),0)</f>
        <v>1.3</v>
      </c>
      <c r="Q263" s="42">
        <f>IFERROR(VLOOKUP(A263,fin_institutions!A:D,4,0),0)</f>
        <v>1.23</v>
      </c>
      <c r="R263" s="42">
        <f>IFERROR(VLOOKUP(A263,bus_institutions!A:D,4,0),0)</f>
        <v>2.2799999999999998</v>
      </c>
      <c r="S263" s="42">
        <f>IFERROR(VLOOKUP(A263,man_institutions!A:D,4,0),0)</f>
        <v>1.88</v>
      </c>
      <c r="T263" s="42">
        <f t="shared" si="20"/>
        <v>0.56999999999999995</v>
      </c>
      <c r="U263" s="42">
        <f t="shared" si="21"/>
        <v>0.60799999999999998</v>
      </c>
      <c r="V263" s="42">
        <f t="shared" si="21"/>
        <v>0.55500000000000005</v>
      </c>
      <c r="W263" s="42">
        <f t="shared" si="21"/>
        <v>0.64800000000000002</v>
      </c>
      <c r="X263" s="42">
        <f t="shared" si="21"/>
        <v>0.63200000000000001</v>
      </c>
      <c r="Y263" t="e">
        <f>VLOOKUP(A263,#REF!,11,0)</f>
        <v>#REF!</v>
      </c>
      <c r="Z263" t="e">
        <f>VLOOKUP(A263,#REF!,12,0)</f>
        <v>#REF!</v>
      </c>
      <c r="AA263" t="e">
        <f>VLOOKUP(A263,#REF!,13,0)</f>
        <v>#REF!</v>
      </c>
      <c r="AB263" t="e">
        <f>VLOOKUP(A263,#REF!,14,0)</f>
        <v>#REF!</v>
      </c>
      <c r="AC263">
        <v>0.71975</v>
      </c>
      <c r="AD263">
        <v>0.26423000000000002</v>
      </c>
    </row>
    <row r="264" spans="1:30" x14ac:dyDescent="0.25">
      <c r="A264" s="42" t="s">
        <v>769</v>
      </c>
      <c r="B264" s="42" t="s">
        <v>1531</v>
      </c>
      <c r="C264" s="42" t="s">
        <v>1218</v>
      </c>
      <c r="D264" s="42">
        <f>IFERROR(VLOOKUP(A264,'2020'!$A:$C,3,0),0)</f>
        <v>3</v>
      </c>
      <c r="E264" s="42">
        <f>IFERROR(VLOOKUP(A264,'2014-23'!$A:$E,3,0),0)</f>
        <v>19</v>
      </c>
      <c r="F264" s="42">
        <f>IFERROR(VLOOKUP(A264,'2020'!$A:$D,4,0),0)</f>
        <v>15</v>
      </c>
      <c r="G264" s="42">
        <f>IFERROR(VLOOKUP(A264,'2014-23'!$A:$D,4,0),0)</f>
        <v>141</v>
      </c>
      <c r="H264" s="42">
        <f t="shared" si="18"/>
        <v>0.158</v>
      </c>
      <c r="I264" s="42">
        <f t="shared" si="19"/>
        <v>0.106</v>
      </c>
      <c r="J264" s="42">
        <f>IFERROR(VLOOKUP(A264,eco_bus_institutions!A:D,3,0),"")</f>
        <v>77</v>
      </c>
      <c r="K264" s="42">
        <f>IFERROR(VLOOKUP(A264,eco_institutions!A:D,3,0),"")</f>
        <v>17</v>
      </c>
      <c r="L264" s="42">
        <f>IFERROR(VLOOKUP(A264,fin_institutions!A:D,3,0),"")</f>
        <v>10</v>
      </c>
      <c r="M264" s="42">
        <f>IFERROR(VLOOKUP(A264,bus_institutions!A:D,3,0),0)</f>
        <v>33</v>
      </c>
      <c r="N264" s="42">
        <f>IFERROR(VLOOKUP(A264,man_institutions!A:D,3,0),0)</f>
        <v>44</v>
      </c>
      <c r="O264" s="42">
        <f>IFERROR(VLOOKUP(A264,eco_bus_institutions!A:D,4,0),0)</f>
        <v>1.73</v>
      </c>
      <c r="P264" s="42">
        <f>IFERROR(VLOOKUP(A264,eco_institutions!A:D,4,0),0)</f>
        <v>1.03</v>
      </c>
      <c r="Q264" s="42">
        <f>IFERROR(VLOOKUP(A264,fin_institutions!A:D,4,0),0)</f>
        <v>1.0900000000000001</v>
      </c>
      <c r="R264" s="42">
        <f>IFERROR(VLOOKUP(A264,bus_institutions!A:D,4,0),0)</f>
        <v>2.2400000000000002</v>
      </c>
      <c r="S264" s="42">
        <f>IFERROR(VLOOKUP(A264,man_institutions!A:D,4,0),0)</f>
        <v>1.62</v>
      </c>
      <c r="T264" s="42">
        <f t="shared" si="20"/>
        <v>0.56699999999999995</v>
      </c>
      <c r="U264" s="42">
        <f t="shared" si="21"/>
        <v>0.15</v>
      </c>
      <c r="V264" s="42">
        <f t="shared" si="21"/>
        <v>0.35199999999999998</v>
      </c>
      <c r="W264" s="42">
        <f t="shared" si="21"/>
        <v>0.63800000000000001</v>
      </c>
      <c r="X264" s="42">
        <f t="shared" si="21"/>
        <v>0.54500000000000004</v>
      </c>
      <c r="Y264" t="e">
        <f>VLOOKUP(A264,#REF!,11,0)</f>
        <v>#REF!</v>
      </c>
      <c r="Z264" t="e">
        <f>VLOOKUP(A264,#REF!,12,0)</f>
        <v>#REF!</v>
      </c>
      <c r="AA264" t="e">
        <f>VLOOKUP(A264,#REF!,13,0)</f>
        <v>#REF!</v>
      </c>
      <c r="AB264" t="e">
        <f>VLOOKUP(A264,#REF!,14,0)</f>
        <v>#REF!</v>
      </c>
      <c r="AC264">
        <v>1.09076</v>
      </c>
      <c r="AD264">
        <v>-1.34213</v>
      </c>
    </row>
    <row r="265" spans="1:30" x14ac:dyDescent="0.25">
      <c r="A265" s="42" t="s">
        <v>842</v>
      </c>
      <c r="B265" s="42" t="s">
        <v>1462</v>
      </c>
      <c r="C265" s="42" t="s">
        <v>1226</v>
      </c>
      <c r="D265" s="42">
        <f>IFERROR(VLOOKUP(A265,'2020'!$A:$C,3,0),0)</f>
        <v>0</v>
      </c>
      <c r="E265" s="42">
        <f>IFERROR(VLOOKUP(A265,'2014-23'!$A:$E,3,0),0)</f>
        <v>8</v>
      </c>
      <c r="F265" s="42">
        <f>IFERROR(VLOOKUP(A265,'2020'!$A:$D,4,0),0)</f>
        <v>11</v>
      </c>
      <c r="G265" s="42">
        <f>IFERROR(VLOOKUP(A265,'2014-23'!$A:$D,4,0),0)</f>
        <v>81</v>
      </c>
      <c r="H265" s="42">
        <f t="shared" si="18"/>
        <v>0</v>
      </c>
      <c r="I265" s="42">
        <f t="shared" si="19"/>
        <v>0.13600000000000001</v>
      </c>
      <c r="J265" s="42">
        <f>IFERROR(VLOOKUP(A265,eco_bus_institutions!A:D,3,0),"")</f>
        <v>86</v>
      </c>
      <c r="K265" s="42">
        <f>IFERROR(VLOOKUP(A265,eco_institutions!A:D,3,0),"")</f>
        <v>26</v>
      </c>
      <c r="L265" s="42">
        <f>IFERROR(VLOOKUP(A265,fin_institutions!A:D,3,0),"")</f>
        <v>26</v>
      </c>
      <c r="M265" s="42">
        <f>IFERROR(VLOOKUP(A265,bus_institutions!A:D,3,0),0)</f>
        <v>36</v>
      </c>
      <c r="N265" s="42">
        <f>IFERROR(VLOOKUP(A265,man_institutions!A:D,3,0),0)</f>
        <v>38</v>
      </c>
      <c r="O265" s="42">
        <f>IFERROR(VLOOKUP(A265,eco_bus_institutions!A:D,4,0),0)</f>
        <v>1.73</v>
      </c>
      <c r="P265" s="42">
        <f>IFERROR(VLOOKUP(A265,eco_institutions!A:D,4,0),0)</f>
        <v>1.26</v>
      </c>
      <c r="Q265" s="42">
        <f>IFERROR(VLOOKUP(A265,fin_institutions!A:D,4,0),0)</f>
        <v>1.75</v>
      </c>
      <c r="R265" s="42">
        <f>IFERROR(VLOOKUP(A265,bus_institutions!A:D,4,0),0)</f>
        <v>1.99</v>
      </c>
      <c r="S265" s="42">
        <f>IFERROR(VLOOKUP(A265,man_institutions!A:D,4,0),0)</f>
        <v>1.79</v>
      </c>
      <c r="T265" s="42">
        <f t="shared" si="20"/>
        <v>0.56699999999999995</v>
      </c>
      <c r="U265" s="42">
        <f t="shared" si="21"/>
        <v>0.56799999999999995</v>
      </c>
      <c r="V265" s="42">
        <f t="shared" si="21"/>
        <v>0.77</v>
      </c>
      <c r="W265" s="42">
        <f t="shared" si="21"/>
        <v>0.56699999999999995</v>
      </c>
      <c r="X265" s="42">
        <f t="shared" si="21"/>
        <v>0.60799999999999998</v>
      </c>
      <c r="Y265" t="e">
        <f>VLOOKUP(A265,#REF!,11,0)</f>
        <v>#REF!</v>
      </c>
      <c r="Z265" t="e">
        <f>VLOOKUP(A265,#REF!,12,0)</f>
        <v>#REF!</v>
      </c>
      <c r="AA265" t="e">
        <f>VLOOKUP(A265,#REF!,13,0)</f>
        <v>#REF!</v>
      </c>
      <c r="AB265" t="e">
        <f>VLOOKUP(A265,#REF!,14,0)</f>
        <v>#REF!</v>
      </c>
      <c r="AC265">
        <v>-0.22092999999999999</v>
      </c>
      <c r="AD265">
        <v>0.80649000000000004</v>
      </c>
    </row>
    <row r="266" spans="1:30" x14ac:dyDescent="0.25">
      <c r="A266" s="42" t="s">
        <v>888</v>
      </c>
      <c r="B266" s="42" t="s">
        <v>1842</v>
      </c>
      <c r="C266" s="42" t="s">
        <v>1219</v>
      </c>
      <c r="D266" s="42">
        <f>IFERROR(VLOOKUP(A266,'2020'!$A:$C,3,0),0)</f>
        <v>0</v>
      </c>
      <c r="E266" s="42">
        <f>IFERROR(VLOOKUP(A266,'2014-23'!$A:$E,3,0),0)</f>
        <v>7</v>
      </c>
      <c r="F266" s="42">
        <f>IFERROR(VLOOKUP(A266,'2020'!$A:$D,4,0),0)</f>
        <v>5</v>
      </c>
      <c r="G266" s="42">
        <f>IFERROR(VLOOKUP(A266,'2014-23'!$A:$D,4,0),0)</f>
        <v>48</v>
      </c>
      <c r="H266" s="42">
        <f t="shared" si="18"/>
        <v>0</v>
      </c>
      <c r="I266" s="42">
        <f t="shared" si="19"/>
        <v>0.104</v>
      </c>
      <c r="J266" s="42">
        <f>IFERROR(VLOOKUP(A266,eco_bus_institutions!A:D,3,0),"")</f>
        <v>66</v>
      </c>
      <c r="K266" s="42">
        <f>IFERROR(VLOOKUP(A266,eco_institutions!A:D,3,0),"")</f>
        <v>26</v>
      </c>
      <c r="L266" s="42">
        <f>IFERROR(VLOOKUP(A266,fin_institutions!A:D,3,0),"")</f>
        <v>11</v>
      </c>
      <c r="M266" s="42">
        <f>IFERROR(VLOOKUP(A266,bus_institutions!A:D,3,0),0)</f>
        <v>22</v>
      </c>
      <c r="N266" s="42">
        <f>IFERROR(VLOOKUP(A266,man_institutions!A:D,3,0),0)</f>
        <v>19</v>
      </c>
      <c r="O266" s="42">
        <f>IFERROR(VLOOKUP(A266,eco_bus_institutions!A:D,4,0),0)</f>
        <v>1.73</v>
      </c>
      <c r="P266" s="42">
        <f>IFERROR(VLOOKUP(A266,eco_institutions!A:D,4,0),0)</f>
        <v>1.21</v>
      </c>
      <c r="Q266" s="42">
        <f>IFERROR(VLOOKUP(A266,fin_institutions!A:D,4,0),0)</f>
        <v>1.34</v>
      </c>
      <c r="R266" s="42">
        <f>IFERROR(VLOOKUP(A266,bus_institutions!A:D,4,0),0)</f>
        <v>3.07</v>
      </c>
      <c r="S266" s="42">
        <f>IFERROR(VLOOKUP(A266,man_institutions!A:D,4,0),0)</f>
        <v>2</v>
      </c>
      <c r="T266" s="42">
        <f t="shared" si="20"/>
        <v>0.56699999999999995</v>
      </c>
      <c r="U266" s="42">
        <f t="shared" si="21"/>
        <v>0.52700000000000002</v>
      </c>
      <c r="V266" s="42">
        <f t="shared" si="21"/>
        <v>0.63500000000000001</v>
      </c>
      <c r="W266" s="42">
        <f t="shared" si="21"/>
        <v>0.80300000000000005</v>
      </c>
      <c r="X266" s="42">
        <f t="shared" si="21"/>
        <v>0.67200000000000004</v>
      </c>
      <c r="Y266" t="e">
        <f>VLOOKUP(A266,#REF!,11,0)</f>
        <v>#REF!</v>
      </c>
      <c r="Z266" t="e">
        <f>VLOOKUP(A266,#REF!,12,0)</f>
        <v>#REF!</v>
      </c>
      <c r="AA266" t="e">
        <f>VLOOKUP(A266,#REF!,13,0)</f>
        <v>#REF!</v>
      </c>
      <c r="AB266" t="e">
        <f>VLOOKUP(A266,#REF!,14,0)</f>
        <v>#REF!</v>
      </c>
      <c r="AC266">
        <v>1.1660900000000001</v>
      </c>
      <c r="AD266">
        <v>-0.46758</v>
      </c>
    </row>
    <row r="267" spans="1:30" x14ac:dyDescent="0.25">
      <c r="A267" s="42" t="s">
        <v>809</v>
      </c>
      <c r="B267" s="42" t="s">
        <v>1386</v>
      </c>
      <c r="C267" s="42" t="s">
        <v>1273</v>
      </c>
      <c r="D267" s="42">
        <f>IFERROR(VLOOKUP(A267,'2020'!$A:$C,3,0),0)</f>
        <v>1</v>
      </c>
      <c r="E267" s="42">
        <f>IFERROR(VLOOKUP(A267,'2014-23'!$A:$E,3,0),0)</f>
        <v>6</v>
      </c>
      <c r="F267" s="42">
        <f>IFERROR(VLOOKUP(A267,'2020'!$A:$D,4,0),0)</f>
        <v>7</v>
      </c>
      <c r="G267" s="42">
        <f>IFERROR(VLOOKUP(A267,'2014-23'!$A:$D,4,0),0)</f>
        <v>56</v>
      </c>
      <c r="H267" s="42">
        <f t="shared" si="18"/>
        <v>0.16700000000000001</v>
      </c>
      <c r="I267" s="42">
        <f t="shared" si="19"/>
        <v>0.125</v>
      </c>
      <c r="J267" s="42">
        <f>IFERROR(VLOOKUP(A267,eco_bus_institutions!A:D,3,0),"")</f>
        <v>43</v>
      </c>
      <c r="K267" s="42">
        <f>IFERROR(VLOOKUP(A267,eco_institutions!A:D,3,0),"")</f>
        <v>17</v>
      </c>
      <c r="L267" s="42">
        <f>IFERROR(VLOOKUP(A267,fin_institutions!A:D,3,0),"")</f>
        <v>6</v>
      </c>
      <c r="M267" s="42">
        <f>IFERROR(VLOOKUP(A267,bus_institutions!A:D,3,0),0)</f>
        <v>19</v>
      </c>
      <c r="N267" s="42">
        <f>IFERROR(VLOOKUP(A267,man_institutions!A:D,3,0),0)</f>
        <v>21</v>
      </c>
      <c r="O267" s="42">
        <f>IFERROR(VLOOKUP(A267,eco_bus_institutions!A:D,4,0),0)</f>
        <v>1.73</v>
      </c>
      <c r="P267" s="42">
        <f>IFERROR(VLOOKUP(A267,eco_institutions!A:D,4,0),0)</f>
        <v>1.0900000000000001</v>
      </c>
      <c r="Q267" s="42">
        <f>IFERROR(VLOOKUP(A267,fin_institutions!A:D,4,0),0)</f>
        <v>1.04</v>
      </c>
      <c r="R267" s="42">
        <f>IFERROR(VLOOKUP(A267,bus_institutions!A:D,4,0),0)</f>
        <v>2.35</v>
      </c>
      <c r="S267" s="42">
        <f>IFERROR(VLOOKUP(A267,man_institutions!A:D,4,0),0)</f>
        <v>1.81</v>
      </c>
      <c r="T267" s="42">
        <f t="shared" si="20"/>
        <v>0.56699999999999995</v>
      </c>
      <c r="U267" s="42">
        <f t="shared" si="21"/>
        <v>0.36299999999999999</v>
      </c>
      <c r="V267" s="42">
        <f t="shared" si="21"/>
        <v>0.20300000000000001</v>
      </c>
      <c r="W267" s="42">
        <f t="shared" si="21"/>
        <v>0.66800000000000004</v>
      </c>
      <c r="X267" s="42">
        <f t="shared" si="21"/>
        <v>0.61299999999999999</v>
      </c>
      <c r="Y267" t="e">
        <f>VLOOKUP(A267,#REF!,11,0)</f>
        <v>#REF!</v>
      </c>
      <c r="Z267" t="e">
        <f>VLOOKUP(A267,#REF!,12,0)</f>
        <v>#REF!</v>
      </c>
      <c r="AA267" t="e">
        <f>VLOOKUP(A267,#REF!,13,0)</f>
        <v>#REF!</v>
      </c>
      <c r="AB267" t="e">
        <f>VLOOKUP(A267,#REF!,14,0)</f>
        <v>#REF!</v>
      </c>
      <c r="AC267">
        <v>1.1690400000000001</v>
      </c>
      <c r="AD267">
        <v>-1.3539000000000001</v>
      </c>
    </row>
    <row r="268" spans="1:30" x14ac:dyDescent="0.25">
      <c r="A268" s="42" t="s">
        <v>899</v>
      </c>
      <c r="B268" s="42" t="s">
        <v>1922</v>
      </c>
      <c r="C268" s="42" t="s">
        <v>1218</v>
      </c>
      <c r="D268" s="42">
        <f>IFERROR(VLOOKUP(A268,'2020'!$A:$C,3,0),0)</f>
        <v>3</v>
      </c>
      <c r="E268" s="42">
        <f>IFERROR(VLOOKUP(A268,'2014-23'!$A:$E,3,0),0)</f>
        <v>14</v>
      </c>
      <c r="F268" s="42">
        <f>IFERROR(VLOOKUP(A268,'2020'!$A:$D,4,0),0)</f>
        <v>15</v>
      </c>
      <c r="G268" s="42">
        <f>IFERROR(VLOOKUP(A268,'2014-23'!$A:$D,4,0),0)</f>
        <v>136</v>
      </c>
      <c r="H268" s="42">
        <f t="shared" si="18"/>
        <v>0.214</v>
      </c>
      <c r="I268" s="42">
        <f t="shared" si="19"/>
        <v>0.11</v>
      </c>
      <c r="J268" s="42">
        <f>IFERROR(VLOOKUP(A268,eco_bus_institutions!A:D,3,0),"")</f>
        <v>161</v>
      </c>
      <c r="K268" s="42">
        <f>IFERROR(VLOOKUP(A268,eco_institutions!A:D,3,0),"")</f>
        <v>82</v>
      </c>
      <c r="L268" s="42">
        <f>IFERROR(VLOOKUP(A268,fin_institutions!A:D,3,0),"")</f>
        <v>35</v>
      </c>
      <c r="M268" s="42">
        <f>IFERROR(VLOOKUP(A268,bus_institutions!A:D,3,0),0)</f>
        <v>30</v>
      </c>
      <c r="N268" s="42">
        <f>IFERROR(VLOOKUP(A268,man_institutions!A:D,3,0),0)</f>
        <v>43</v>
      </c>
      <c r="O268" s="42">
        <f>IFERROR(VLOOKUP(A268,eco_bus_institutions!A:D,4,0),0)</f>
        <v>1.73</v>
      </c>
      <c r="P268" s="42">
        <f>IFERROR(VLOOKUP(A268,eco_institutions!A:D,4,0),0)</f>
        <v>1.8</v>
      </c>
      <c r="Q268" s="42">
        <f>IFERROR(VLOOKUP(A268,fin_institutions!A:D,4,0),0)</f>
        <v>1.18</v>
      </c>
      <c r="R268" s="42">
        <f>IFERROR(VLOOKUP(A268,bus_institutions!A:D,4,0),0)</f>
        <v>1.47</v>
      </c>
      <c r="S268" s="42">
        <f>IFERROR(VLOOKUP(A268,man_institutions!A:D,4,0),0)</f>
        <v>1.5</v>
      </c>
      <c r="T268" s="42">
        <f t="shared" si="20"/>
        <v>0.56699999999999995</v>
      </c>
      <c r="U268" s="42">
        <f t="shared" si="21"/>
        <v>0.79</v>
      </c>
      <c r="V268" s="42">
        <f t="shared" si="21"/>
        <v>0.505</v>
      </c>
      <c r="W268" s="42">
        <f t="shared" si="21"/>
        <v>0.32500000000000001</v>
      </c>
      <c r="X268" s="42">
        <f t="shared" si="21"/>
        <v>0.48499999999999999</v>
      </c>
      <c r="Y268" t="e">
        <f>VLOOKUP(A268,#REF!,11,0)</f>
        <v>#REF!</v>
      </c>
      <c r="Z268" t="e">
        <f>VLOOKUP(A268,#REF!,12,0)</f>
        <v>#REF!</v>
      </c>
      <c r="AA268" t="e">
        <f>VLOOKUP(A268,#REF!,13,0)</f>
        <v>#REF!</v>
      </c>
      <c r="AB268" t="e">
        <f>VLOOKUP(A268,#REF!,14,0)</f>
        <v>#REF!</v>
      </c>
      <c r="AC268">
        <v>-0.80271000000000003</v>
      </c>
      <c r="AD268">
        <v>1.0395000000000001</v>
      </c>
    </row>
    <row r="269" spans="1:30" x14ac:dyDescent="0.25">
      <c r="A269" s="42" t="s">
        <v>916</v>
      </c>
      <c r="B269" s="42" t="s">
        <v>1655</v>
      </c>
      <c r="C269" s="42" t="s">
        <v>1219</v>
      </c>
      <c r="D269" s="42">
        <f>IFERROR(VLOOKUP(A269,'2020'!$A:$C,3,0),0)</f>
        <v>0</v>
      </c>
      <c r="E269" s="42">
        <f>IFERROR(VLOOKUP(A269,'2014-23'!$A:$E,3,0),0)</f>
        <v>11</v>
      </c>
      <c r="F269" s="42">
        <f>IFERROR(VLOOKUP(A269,'2020'!$A:$D,4,0),0)</f>
        <v>8</v>
      </c>
      <c r="G269" s="42">
        <f>IFERROR(VLOOKUP(A269,'2014-23'!$A:$D,4,0),0)</f>
        <v>93</v>
      </c>
      <c r="H269" s="42">
        <f t="shared" si="18"/>
        <v>0</v>
      </c>
      <c r="I269" s="42">
        <f t="shared" si="19"/>
        <v>8.5999999999999993E-2</v>
      </c>
      <c r="J269" s="42">
        <f>IFERROR(VLOOKUP(A269,eco_bus_institutions!A:D,3,0),"")</f>
        <v>103</v>
      </c>
      <c r="K269" s="42">
        <f>IFERROR(VLOOKUP(A269,eco_institutions!A:D,3,0),"")</f>
        <v>20</v>
      </c>
      <c r="L269" s="42">
        <f>IFERROR(VLOOKUP(A269,fin_institutions!A:D,3,0),"")</f>
        <v>32</v>
      </c>
      <c r="M269" s="42">
        <f>IFERROR(VLOOKUP(A269,bus_institutions!A:D,3,0),0)</f>
        <v>33</v>
      </c>
      <c r="N269" s="42">
        <f>IFERROR(VLOOKUP(A269,man_institutions!A:D,3,0),0)</f>
        <v>40</v>
      </c>
      <c r="O269" s="42">
        <f>IFERROR(VLOOKUP(A269,eco_bus_institutions!A:D,4,0),0)</f>
        <v>1.73</v>
      </c>
      <c r="P269" s="42">
        <f>IFERROR(VLOOKUP(A269,eco_institutions!A:D,4,0),0)</f>
        <v>1.55</v>
      </c>
      <c r="Q269" s="42">
        <f>IFERROR(VLOOKUP(A269,fin_institutions!A:D,4,0),0)</f>
        <v>2.09</v>
      </c>
      <c r="R269" s="42">
        <f>IFERROR(VLOOKUP(A269,bus_institutions!A:D,4,0),0)</f>
        <v>2.09</v>
      </c>
      <c r="S269" s="42">
        <f>IFERROR(VLOOKUP(A269,man_institutions!A:D,4,0),0)</f>
        <v>1.54</v>
      </c>
      <c r="T269" s="42">
        <f t="shared" si="20"/>
        <v>0.56699999999999995</v>
      </c>
      <c r="U269" s="42">
        <f t="shared" si="21"/>
        <v>0.71799999999999997</v>
      </c>
      <c r="V269" s="42">
        <f t="shared" si="21"/>
        <v>0.82799999999999996</v>
      </c>
      <c r="W269" s="42">
        <f t="shared" si="21"/>
        <v>0.59699999999999998</v>
      </c>
      <c r="X269" s="42">
        <f t="shared" si="21"/>
        <v>0.503</v>
      </c>
      <c r="Y269" t="e">
        <f>VLOOKUP(A269,#REF!,11,0)</f>
        <v>#REF!</v>
      </c>
      <c r="Z269" t="e">
        <f>VLOOKUP(A269,#REF!,12,0)</f>
        <v>#REF!</v>
      </c>
      <c r="AA269" t="e">
        <f>VLOOKUP(A269,#REF!,13,0)</f>
        <v>#REF!</v>
      </c>
      <c r="AB269" t="e">
        <f>VLOOKUP(A269,#REF!,14,0)</f>
        <v>#REF!</v>
      </c>
      <c r="AC269">
        <v>-0.39033000000000001</v>
      </c>
      <c r="AD269">
        <v>1.11466</v>
      </c>
    </row>
    <row r="270" spans="1:30" x14ac:dyDescent="0.25">
      <c r="A270" s="42" t="s">
        <v>818</v>
      </c>
      <c r="B270" s="42" t="s">
        <v>1882</v>
      </c>
      <c r="C270" s="42" t="s">
        <v>1218</v>
      </c>
      <c r="D270" s="42">
        <f>IFERROR(VLOOKUP(A270,'2020'!$A:$C,3,0),0)</f>
        <v>1</v>
      </c>
      <c r="E270" s="42">
        <f>IFERROR(VLOOKUP(A270,'2014-23'!$A:$E,3,0),0)</f>
        <v>9</v>
      </c>
      <c r="F270" s="42">
        <f>IFERROR(VLOOKUP(A270,'2020'!$A:$D,4,0),0)</f>
        <v>14</v>
      </c>
      <c r="G270" s="42">
        <f>IFERROR(VLOOKUP(A270,'2014-23'!$A:$D,4,0),0)</f>
        <v>102</v>
      </c>
      <c r="H270" s="42">
        <f t="shared" si="18"/>
        <v>0.111</v>
      </c>
      <c r="I270" s="42">
        <f t="shared" si="19"/>
        <v>0.13700000000000001</v>
      </c>
      <c r="J270" s="42">
        <f>IFERROR(VLOOKUP(A270,eco_bus_institutions!A:D,3,0),"")</f>
        <v>89</v>
      </c>
      <c r="K270" s="42">
        <f>IFERROR(VLOOKUP(A270,eco_institutions!A:D,3,0),"")</f>
        <v>27</v>
      </c>
      <c r="L270" s="42">
        <f>IFERROR(VLOOKUP(A270,fin_institutions!A:D,3,0),"")</f>
        <v>16</v>
      </c>
      <c r="M270" s="42">
        <f>IFERROR(VLOOKUP(A270,bus_institutions!A:D,3,0),0)</f>
        <v>39</v>
      </c>
      <c r="N270" s="42">
        <f>IFERROR(VLOOKUP(A270,man_institutions!A:D,3,0),0)</f>
        <v>28</v>
      </c>
      <c r="O270" s="42">
        <f>IFERROR(VLOOKUP(A270,eco_bus_institutions!A:D,4,0),0)</f>
        <v>1.73</v>
      </c>
      <c r="P270" s="42">
        <f>IFERROR(VLOOKUP(A270,eco_institutions!A:D,4,0),0)</f>
        <v>1.46</v>
      </c>
      <c r="Q270" s="42">
        <f>IFERROR(VLOOKUP(A270,fin_institutions!A:D,4,0),0)</f>
        <v>1.1000000000000001</v>
      </c>
      <c r="R270" s="42">
        <f>IFERROR(VLOOKUP(A270,bus_institutions!A:D,4,0),0)</f>
        <v>1.89</v>
      </c>
      <c r="S270" s="42">
        <f>IFERROR(VLOOKUP(A270,man_institutions!A:D,4,0),0)</f>
        <v>1.61</v>
      </c>
      <c r="T270" s="42">
        <f t="shared" si="20"/>
        <v>0.56699999999999995</v>
      </c>
      <c r="U270" s="42">
        <f t="shared" si="21"/>
        <v>0.67</v>
      </c>
      <c r="V270" s="42">
        <f t="shared" si="21"/>
        <v>0.37</v>
      </c>
      <c r="W270" s="42">
        <f t="shared" si="21"/>
        <v>0.52700000000000002</v>
      </c>
      <c r="X270" s="42">
        <f t="shared" si="21"/>
        <v>0.53500000000000003</v>
      </c>
      <c r="Y270" t="e">
        <f>VLOOKUP(A270,#REF!,11,0)</f>
        <v>#REF!</v>
      </c>
      <c r="Z270" t="e">
        <f>VLOOKUP(A270,#REF!,12,0)</f>
        <v>#REF!</v>
      </c>
      <c r="AA270" t="e">
        <f>VLOOKUP(A270,#REF!,13,0)</f>
        <v>#REF!</v>
      </c>
      <c r="AB270" t="e">
        <f>VLOOKUP(A270,#REF!,14,0)</f>
        <v>#REF!</v>
      </c>
      <c r="AC270">
        <v>0.60470999999999997</v>
      </c>
      <c r="AD270">
        <v>-0.25323000000000001</v>
      </c>
    </row>
    <row r="271" spans="1:30" x14ac:dyDescent="0.25">
      <c r="A271" s="42" t="s">
        <v>835</v>
      </c>
      <c r="B271" s="42" t="s">
        <v>1873</v>
      </c>
      <c r="C271" s="42" t="s">
        <v>1234</v>
      </c>
      <c r="D271" s="42">
        <f>IFERROR(VLOOKUP(A271,'2020'!$A:$C,3,0),0)</f>
        <v>2</v>
      </c>
      <c r="E271" s="42">
        <f>IFERROR(VLOOKUP(A271,'2014-23'!$A:$E,3,0),0)</f>
        <v>15</v>
      </c>
      <c r="F271" s="42">
        <f>IFERROR(VLOOKUP(A271,'2020'!$A:$D,4,0),0)</f>
        <v>10</v>
      </c>
      <c r="G271" s="42">
        <f>IFERROR(VLOOKUP(A271,'2014-23'!$A:$D,4,0),0)</f>
        <v>107</v>
      </c>
      <c r="H271" s="42">
        <f t="shared" si="18"/>
        <v>0.13300000000000001</v>
      </c>
      <c r="I271" s="42">
        <f t="shared" si="19"/>
        <v>9.2999999999999999E-2</v>
      </c>
      <c r="J271" s="42">
        <f>IFERROR(VLOOKUP(A271,eco_bus_institutions!A:D,3,0),"")</f>
        <v>89</v>
      </c>
      <c r="K271" s="42">
        <f>IFERROR(VLOOKUP(A271,eco_institutions!A:D,3,0),"")</f>
        <v>45</v>
      </c>
      <c r="L271" s="42">
        <f>IFERROR(VLOOKUP(A271,fin_institutions!A:D,3,0),"")</f>
        <v>18</v>
      </c>
      <c r="M271" s="42">
        <f>IFERROR(VLOOKUP(A271,bus_institutions!A:D,3,0),0)</f>
        <v>18</v>
      </c>
      <c r="N271" s="42">
        <f>IFERROR(VLOOKUP(A271,man_institutions!A:D,3,0),0)</f>
        <v>26</v>
      </c>
      <c r="O271" s="42">
        <f>IFERROR(VLOOKUP(A271,eco_bus_institutions!A:D,4,0),0)</f>
        <v>1.72</v>
      </c>
      <c r="P271" s="42">
        <f>IFERROR(VLOOKUP(A271,eco_institutions!A:D,4,0),0)</f>
        <v>1.42</v>
      </c>
      <c r="Q271" s="42">
        <f>IFERROR(VLOOKUP(A271,fin_institutions!A:D,4,0),0)</f>
        <v>1.55</v>
      </c>
      <c r="R271" s="42">
        <f>IFERROR(VLOOKUP(A271,bus_institutions!A:D,4,0),0)</f>
        <v>2.04</v>
      </c>
      <c r="S271" s="42">
        <f>IFERROR(VLOOKUP(A271,man_institutions!A:D,4,0),0)</f>
        <v>1.84</v>
      </c>
      <c r="T271" s="42">
        <f t="shared" si="20"/>
        <v>0.55500000000000005</v>
      </c>
      <c r="U271" s="42">
        <f t="shared" si="21"/>
        <v>0.65700000000000003</v>
      </c>
      <c r="V271" s="42">
        <f t="shared" si="21"/>
        <v>0.71499999999999997</v>
      </c>
      <c r="W271" s="42">
        <f t="shared" si="21"/>
        <v>0.58499999999999996</v>
      </c>
      <c r="X271" s="42">
        <f t="shared" si="21"/>
        <v>0.622</v>
      </c>
      <c r="Y271" t="e">
        <f>VLOOKUP(A271,#REF!,11,0)</f>
        <v>#REF!</v>
      </c>
      <c r="Z271" t="e">
        <f>VLOOKUP(A271,#REF!,12,0)</f>
        <v>#REF!</v>
      </c>
      <c r="AA271" t="e">
        <f>VLOOKUP(A271,#REF!,13,0)</f>
        <v>#REF!</v>
      </c>
      <c r="AB271" t="e">
        <f>VLOOKUP(A271,#REF!,14,0)</f>
        <v>#REF!</v>
      </c>
      <c r="AC271">
        <v>0.14918000000000001</v>
      </c>
      <c r="AD271">
        <v>0.83460000000000001</v>
      </c>
    </row>
    <row r="272" spans="1:30" x14ac:dyDescent="0.25">
      <c r="A272" s="42" t="s">
        <v>881</v>
      </c>
      <c r="B272" s="42" t="s">
        <v>1757</v>
      </c>
      <c r="C272" s="42" t="s">
        <v>1219</v>
      </c>
      <c r="D272" s="42">
        <f>IFERROR(VLOOKUP(A272,'2020'!$A:$C,3,0),0)</f>
        <v>0</v>
      </c>
      <c r="E272" s="42">
        <f>IFERROR(VLOOKUP(A272,'2014-23'!$A:$E,3,0),0)</f>
        <v>3</v>
      </c>
      <c r="F272" s="42">
        <f>IFERROR(VLOOKUP(A272,'2020'!$A:$D,4,0),0)</f>
        <v>3</v>
      </c>
      <c r="G272" s="42">
        <f>IFERROR(VLOOKUP(A272,'2014-23'!$A:$D,4,0),0)</f>
        <v>44</v>
      </c>
      <c r="H272" s="42">
        <f t="shared" si="18"/>
        <v>0</v>
      </c>
      <c r="I272" s="42">
        <f t="shared" si="19"/>
        <v>6.8000000000000005E-2</v>
      </c>
      <c r="J272" s="42">
        <f>IFERROR(VLOOKUP(A272,eco_bus_institutions!A:D,3,0),"")</f>
        <v>65</v>
      </c>
      <c r="K272" s="42">
        <f>IFERROR(VLOOKUP(A272,eco_institutions!A:D,3,0),"")</f>
        <v>32</v>
      </c>
      <c r="L272" s="42">
        <f>IFERROR(VLOOKUP(A272,fin_institutions!A:D,3,0),"")</f>
        <v>21</v>
      </c>
      <c r="M272" s="42">
        <f>IFERROR(VLOOKUP(A272,bus_institutions!A:D,3,0),0)</f>
        <v>17</v>
      </c>
      <c r="N272" s="42">
        <f>IFERROR(VLOOKUP(A272,man_institutions!A:D,3,0),0)</f>
        <v>16</v>
      </c>
      <c r="O272" s="42">
        <f>IFERROR(VLOOKUP(A272,eco_bus_institutions!A:D,4,0),0)</f>
        <v>1.72</v>
      </c>
      <c r="P272" s="42">
        <f>IFERROR(VLOOKUP(A272,eco_institutions!A:D,4,0),0)</f>
        <v>1.05</v>
      </c>
      <c r="Q272" s="42">
        <f>IFERROR(VLOOKUP(A272,fin_institutions!A:D,4,0),0)</f>
        <v>1.2</v>
      </c>
      <c r="R272" s="42">
        <f>IFERROR(VLOOKUP(A272,bus_institutions!A:D,4,0),0)</f>
        <v>3.86</v>
      </c>
      <c r="S272" s="42">
        <f>IFERROR(VLOOKUP(A272,man_institutions!A:D,4,0),0)</f>
        <v>1.65</v>
      </c>
      <c r="T272" s="42">
        <f t="shared" si="20"/>
        <v>0.55500000000000005</v>
      </c>
      <c r="U272" s="42">
        <f t="shared" si="21"/>
        <v>0.23699999999999999</v>
      </c>
      <c r="V272" s="42">
        <f t="shared" si="21"/>
        <v>0.52</v>
      </c>
      <c r="W272" s="42">
        <f t="shared" si="21"/>
        <v>0.88500000000000001</v>
      </c>
      <c r="X272" s="42">
        <f t="shared" si="21"/>
        <v>0.56499999999999995</v>
      </c>
      <c r="Y272" t="e">
        <f>VLOOKUP(A272,#REF!,11,0)</f>
        <v>#REF!</v>
      </c>
      <c r="Z272" t="e">
        <f>VLOOKUP(A272,#REF!,12,0)</f>
        <v>#REF!</v>
      </c>
      <c r="AA272" t="e">
        <f>VLOOKUP(A272,#REF!,13,0)</f>
        <v>#REF!</v>
      </c>
      <c r="AB272" t="e">
        <f>VLOOKUP(A272,#REF!,14,0)</f>
        <v>#REF!</v>
      </c>
      <c r="AC272">
        <v>1.7817700000000001</v>
      </c>
      <c r="AD272">
        <v>-1.22339</v>
      </c>
    </row>
    <row r="273" spans="1:30" x14ac:dyDescent="0.25">
      <c r="A273" s="42" t="s">
        <v>975</v>
      </c>
      <c r="B273" s="42" t="s">
        <v>1582</v>
      </c>
      <c r="C273" s="42" t="s">
        <v>1230</v>
      </c>
      <c r="D273" s="42">
        <f>IFERROR(VLOOKUP(A273,'2020'!$A:$C,3,0),0)</f>
        <v>2</v>
      </c>
      <c r="E273" s="42">
        <f>IFERROR(VLOOKUP(A273,'2014-23'!$A:$E,3,0),0)</f>
        <v>15</v>
      </c>
      <c r="F273" s="42">
        <f>IFERROR(VLOOKUP(A273,'2020'!$A:$D,4,0),0)</f>
        <v>15</v>
      </c>
      <c r="G273" s="42">
        <f>IFERROR(VLOOKUP(A273,'2014-23'!$A:$D,4,0),0)</f>
        <v>121</v>
      </c>
      <c r="H273" s="42">
        <f t="shared" si="18"/>
        <v>0.13300000000000001</v>
      </c>
      <c r="I273" s="42">
        <f t="shared" si="19"/>
        <v>0.124</v>
      </c>
      <c r="J273" s="42">
        <f>IFERROR(VLOOKUP(A273,eco_bus_institutions!A:D,3,0),"")</f>
        <v>164</v>
      </c>
      <c r="K273" s="42">
        <f>IFERROR(VLOOKUP(A273,eco_institutions!A:D,3,0),"")</f>
        <v>83</v>
      </c>
      <c r="L273" s="42">
        <f>IFERROR(VLOOKUP(A273,fin_institutions!A:D,3,0),"")</f>
        <v>21</v>
      </c>
      <c r="M273" s="42">
        <f>IFERROR(VLOOKUP(A273,bus_institutions!A:D,3,0),0)</f>
        <v>45</v>
      </c>
      <c r="N273" s="42">
        <f>IFERROR(VLOOKUP(A273,man_institutions!A:D,3,0),0)</f>
        <v>59</v>
      </c>
      <c r="O273" s="42">
        <f>IFERROR(VLOOKUP(A273,eco_bus_institutions!A:D,4,0),0)</f>
        <v>1.71</v>
      </c>
      <c r="P273" s="42">
        <f>IFERROR(VLOOKUP(A273,eco_institutions!A:D,4,0),0)</f>
        <v>1.54</v>
      </c>
      <c r="Q273" s="42">
        <f>IFERROR(VLOOKUP(A273,fin_institutions!A:D,4,0),0)</f>
        <v>1.27</v>
      </c>
      <c r="R273" s="42">
        <f>IFERROR(VLOOKUP(A273,bus_institutions!A:D,4,0),0)</f>
        <v>1.71</v>
      </c>
      <c r="S273" s="42">
        <f>IFERROR(VLOOKUP(A273,man_institutions!A:D,4,0),0)</f>
        <v>1.85</v>
      </c>
      <c r="T273" s="42">
        <f t="shared" si="20"/>
        <v>0.55200000000000005</v>
      </c>
      <c r="U273" s="42">
        <f t="shared" si="21"/>
        <v>0.71299999999999997</v>
      </c>
      <c r="V273" s="42">
        <f t="shared" si="21"/>
        <v>0.58499999999999996</v>
      </c>
      <c r="W273" s="42">
        <f t="shared" si="21"/>
        <v>0.443</v>
      </c>
      <c r="X273" s="42">
        <f t="shared" si="21"/>
        <v>0.625</v>
      </c>
      <c r="Y273" t="e">
        <f>VLOOKUP(A273,#REF!,11,0)</f>
        <v>#REF!</v>
      </c>
      <c r="Z273" t="e">
        <f>VLOOKUP(A273,#REF!,12,0)</f>
        <v>#REF!</v>
      </c>
      <c r="AA273" t="e">
        <f>VLOOKUP(A273,#REF!,13,0)</f>
        <v>#REF!</v>
      </c>
      <c r="AB273" t="e">
        <f>VLOOKUP(A273,#REF!,14,0)</f>
        <v>#REF!</v>
      </c>
      <c r="AC273">
        <v>-0.18515999999999999</v>
      </c>
      <c r="AD273">
        <v>0.44169000000000003</v>
      </c>
    </row>
    <row r="274" spans="1:30" x14ac:dyDescent="0.25">
      <c r="A274" s="42" t="s">
        <v>746</v>
      </c>
      <c r="B274" s="42" t="s">
        <v>1755</v>
      </c>
      <c r="C274" s="42" t="s">
        <v>1220</v>
      </c>
      <c r="D274" s="42">
        <f>IFERROR(VLOOKUP(A274,'2020'!$A:$C,3,0),0)</f>
        <v>1</v>
      </c>
      <c r="E274" s="42">
        <f>IFERROR(VLOOKUP(A274,'2014-23'!$A:$E,3,0),0)</f>
        <v>7</v>
      </c>
      <c r="F274" s="42">
        <f>IFERROR(VLOOKUP(A274,'2020'!$A:$D,4,0),0)</f>
        <v>11</v>
      </c>
      <c r="G274" s="42">
        <f>IFERROR(VLOOKUP(A274,'2014-23'!$A:$D,4,0),0)</f>
        <v>81</v>
      </c>
      <c r="H274" s="42">
        <f t="shared" si="18"/>
        <v>0.14299999999999999</v>
      </c>
      <c r="I274" s="42">
        <f t="shared" si="19"/>
        <v>0.13600000000000001</v>
      </c>
      <c r="J274" s="42">
        <f>IFERROR(VLOOKUP(A274,eco_bus_institutions!A:D,3,0),"")</f>
        <v>76</v>
      </c>
      <c r="K274" s="42">
        <f>IFERROR(VLOOKUP(A274,eco_institutions!A:D,3,0),"")</f>
        <v>22</v>
      </c>
      <c r="L274" s="42">
        <f>IFERROR(VLOOKUP(A274,fin_institutions!A:D,3,0),"")</f>
        <v>20</v>
      </c>
      <c r="M274" s="42">
        <f>IFERROR(VLOOKUP(A274,bus_institutions!A:D,3,0),0)</f>
        <v>33</v>
      </c>
      <c r="N274" s="42">
        <f>IFERROR(VLOOKUP(A274,man_institutions!A:D,3,0),0)</f>
        <v>28</v>
      </c>
      <c r="O274" s="42">
        <f>IFERROR(VLOOKUP(A274,eco_bus_institutions!A:D,4,0),0)</f>
        <v>1.71</v>
      </c>
      <c r="P274" s="42">
        <f>IFERROR(VLOOKUP(A274,eco_institutions!A:D,4,0),0)</f>
        <v>1.07</v>
      </c>
      <c r="Q274" s="42">
        <f>IFERROR(VLOOKUP(A274,fin_institutions!A:D,4,0),0)</f>
        <v>1.22</v>
      </c>
      <c r="R274" s="42">
        <f>IFERROR(VLOOKUP(A274,bus_institutions!A:D,4,0),0)</f>
        <v>2.19</v>
      </c>
      <c r="S274" s="42">
        <f>IFERROR(VLOOKUP(A274,man_institutions!A:D,4,0),0)</f>
        <v>1.71</v>
      </c>
      <c r="T274" s="42">
        <f t="shared" si="20"/>
        <v>0.55200000000000005</v>
      </c>
      <c r="U274" s="42">
        <f t="shared" si="21"/>
        <v>0.29299999999999998</v>
      </c>
      <c r="V274" s="42">
        <f t="shared" si="21"/>
        <v>0.54700000000000004</v>
      </c>
      <c r="W274" s="42">
        <f t="shared" si="21"/>
        <v>0.627</v>
      </c>
      <c r="X274" s="42">
        <f t="shared" si="21"/>
        <v>0.59499999999999997</v>
      </c>
      <c r="Y274" t="e">
        <f>VLOOKUP(A274,#REF!,11,0)</f>
        <v>#REF!</v>
      </c>
      <c r="Z274" t="e">
        <f>VLOOKUP(A274,#REF!,12,0)</f>
        <v>#REF!</v>
      </c>
      <c r="AA274" t="e">
        <f>VLOOKUP(A274,#REF!,13,0)</f>
        <v>#REF!</v>
      </c>
      <c r="AB274" t="e">
        <f>VLOOKUP(A274,#REF!,14,0)</f>
        <v>#REF!</v>
      </c>
      <c r="AC274">
        <v>1.1230199999999999</v>
      </c>
      <c r="AD274">
        <v>-0.92466000000000004</v>
      </c>
    </row>
    <row r="275" spans="1:30" x14ac:dyDescent="0.25">
      <c r="A275" s="42" t="s">
        <v>746</v>
      </c>
      <c r="B275" s="42" t="s">
        <v>1755</v>
      </c>
      <c r="C275" s="42" t="s">
        <v>1220</v>
      </c>
      <c r="D275" s="42">
        <f>IFERROR(VLOOKUP(A275,'2020'!$A:$C,3,0),0)</f>
        <v>1</v>
      </c>
      <c r="E275" s="42">
        <f>IFERROR(VLOOKUP(A275,'2014-23'!$A:$E,3,0),0)</f>
        <v>7</v>
      </c>
      <c r="F275" s="42">
        <f>IFERROR(VLOOKUP(A275,'2020'!$A:$D,4,0),0)</f>
        <v>11</v>
      </c>
      <c r="G275" s="42">
        <f>IFERROR(VLOOKUP(A275,'2014-23'!$A:$D,4,0),0)</f>
        <v>81</v>
      </c>
      <c r="H275" s="42">
        <f t="shared" si="18"/>
        <v>0.14299999999999999</v>
      </c>
      <c r="I275" s="42">
        <f t="shared" si="19"/>
        <v>0.13600000000000001</v>
      </c>
      <c r="J275" s="42">
        <f>IFERROR(VLOOKUP(A275,eco_bus_institutions!A:D,3,0),"")</f>
        <v>76</v>
      </c>
      <c r="K275" s="42">
        <f>IFERROR(VLOOKUP(A275,eco_institutions!A:D,3,0),"")</f>
        <v>22</v>
      </c>
      <c r="L275" s="42">
        <f>IFERROR(VLOOKUP(A275,fin_institutions!A:D,3,0),"")</f>
        <v>20</v>
      </c>
      <c r="M275" s="42">
        <f>IFERROR(VLOOKUP(A275,bus_institutions!A:D,3,0),0)</f>
        <v>33</v>
      </c>
      <c r="N275" s="42">
        <f>IFERROR(VLOOKUP(A275,man_institutions!A:D,3,0),0)</f>
        <v>28</v>
      </c>
      <c r="O275" s="42">
        <f>IFERROR(VLOOKUP(A275,eco_bus_institutions!A:D,4,0),0)</f>
        <v>1.71</v>
      </c>
      <c r="P275" s="42">
        <f>IFERROR(VLOOKUP(A275,eco_institutions!A:D,4,0),0)</f>
        <v>1.07</v>
      </c>
      <c r="Q275" s="42">
        <f>IFERROR(VLOOKUP(A275,fin_institutions!A:D,4,0),0)</f>
        <v>1.22</v>
      </c>
      <c r="R275" s="42">
        <f>IFERROR(VLOOKUP(A275,bus_institutions!A:D,4,0),0)</f>
        <v>2.19</v>
      </c>
      <c r="S275" s="42">
        <f>IFERROR(VLOOKUP(A275,man_institutions!A:D,4,0),0)</f>
        <v>1.71</v>
      </c>
      <c r="T275" s="42">
        <f t="shared" si="20"/>
        <v>0.55200000000000005</v>
      </c>
      <c r="U275" s="42">
        <f t="shared" si="21"/>
        <v>0.29299999999999998</v>
      </c>
      <c r="V275" s="42">
        <f t="shared" si="21"/>
        <v>0.54700000000000004</v>
      </c>
      <c r="W275" s="42">
        <f t="shared" si="21"/>
        <v>0.627</v>
      </c>
      <c r="X275" s="42">
        <f t="shared" si="21"/>
        <v>0.59499999999999997</v>
      </c>
      <c r="Y275" t="e">
        <f>VLOOKUP(A275,#REF!,11,0)</f>
        <v>#REF!</v>
      </c>
      <c r="Z275" t="e">
        <f>VLOOKUP(A275,#REF!,12,0)</f>
        <v>#REF!</v>
      </c>
      <c r="AA275" t="e">
        <f>VLOOKUP(A275,#REF!,13,0)</f>
        <v>#REF!</v>
      </c>
      <c r="AB275" t="e">
        <f>VLOOKUP(A275,#REF!,14,0)</f>
        <v>#REF!</v>
      </c>
      <c r="AC275">
        <v>1.1230199999999999</v>
      </c>
      <c r="AD275">
        <v>-0.92466000000000004</v>
      </c>
    </row>
    <row r="276" spans="1:30" x14ac:dyDescent="0.25">
      <c r="A276" s="42" t="s">
        <v>757</v>
      </c>
      <c r="B276" s="42" t="s">
        <v>1537</v>
      </c>
      <c r="C276" s="42" t="s">
        <v>1218</v>
      </c>
      <c r="D276" s="42">
        <f>IFERROR(VLOOKUP(A276,'2020'!$A:$C,3,0),0)</f>
        <v>5</v>
      </c>
      <c r="E276" s="42">
        <f>IFERROR(VLOOKUP(A276,'2014-23'!$A:$E,3,0),0)</f>
        <v>20</v>
      </c>
      <c r="F276" s="42">
        <f>IFERROR(VLOOKUP(A276,'2020'!$A:$D,4,0),0)</f>
        <v>23</v>
      </c>
      <c r="G276" s="42">
        <f>IFERROR(VLOOKUP(A276,'2014-23'!$A:$D,4,0),0)</f>
        <v>159</v>
      </c>
      <c r="H276" s="42">
        <f t="shared" si="18"/>
        <v>0.25</v>
      </c>
      <c r="I276" s="42">
        <f t="shared" si="19"/>
        <v>0.14499999999999999</v>
      </c>
      <c r="J276" s="42">
        <f>IFERROR(VLOOKUP(A276,eco_bus_institutions!A:D,3,0),"")</f>
        <v>140</v>
      </c>
      <c r="K276" s="42">
        <f>IFERROR(VLOOKUP(A276,eco_institutions!A:D,3,0),"")</f>
        <v>47</v>
      </c>
      <c r="L276" s="42">
        <f>IFERROR(VLOOKUP(A276,fin_institutions!A:D,3,0),"")</f>
        <v>25</v>
      </c>
      <c r="M276" s="42">
        <f>IFERROR(VLOOKUP(A276,bus_institutions!A:D,3,0),0)</f>
        <v>53</v>
      </c>
      <c r="N276" s="42">
        <f>IFERROR(VLOOKUP(A276,man_institutions!A:D,3,0),0)</f>
        <v>63</v>
      </c>
      <c r="O276" s="42">
        <f>IFERROR(VLOOKUP(A276,eco_bus_institutions!A:D,4,0),0)</f>
        <v>1.71</v>
      </c>
      <c r="P276" s="42">
        <f>IFERROR(VLOOKUP(A276,eco_institutions!A:D,4,0),0)</f>
        <v>1.08</v>
      </c>
      <c r="Q276" s="42">
        <f>IFERROR(VLOOKUP(A276,fin_institutions!A:D,4,0),0)</f>
        <v>1.0900000000000001</v>
      </c>
      <c r="R276" s="42">
        <f>IFERROR(VLOOKUP(A276,bus_institutions!A:D,4,0),0)</f>
        <v>2.09</v>
      </c>
      <c r="S276" s="42">
        <f>IFERROR(VLOOKUP(A276,man_institutions!A:D,4,0),0)</f>
        <v>1.86</v>
      </c>
      <c r="T276" s="42">
        <f t="shared" si="20"/>
        <v>0.55200000000000005</v>
      </c>
      <c r="U276" s="42">
        <f t="shared" si="21"/>
        <v>0.32300000000000001</v>
      </c>
      <c r="V276" s="42">
        <f t="shared" si="21"/>
        <v>0.35199999999999998</v>
      </c>
      <c r="W276" s="42">
        <f t="shared" si="21"/>
        <v>0.59699999999999998</v>
      </c>
      <c r="X276" s="42">
        <f t="shared" si="21"/>
        <v>0.628</v>
      </c>
      <c r="Y276" t="e">
        <f>VLOOKUP(A276,#REF!,11,0)</f>
        <v>#REF!</v>
      </c>
      <c r="Z276" t="e">
        <f>VLOOKUP(A276,#REF!,12,0)</f>
        <v>#REF!</v>
      </c>
      <c r="AA276" t="e">
        <f>VLOOKUP(A276,#REF!,13,0)</f>
        <v>#REF!</v>
      </c>
      <c r="AB276" t="e">
        <f>VLOOKUP(A276,#REF!,14,0)</f>
        <v>#REF!</v>
      </c>
      <c r="AC276">
        <v>0.88978000000000002</v>
      </c>
      <c r="AD276">
        <v>-0.70945000000000003</v>
      </c>
    </row>
    <row r="277" spans="1:30" x14ac:dyDescent="0.25">
      <c r="A277" s="42" t="s">
        <v>998</v>
      </c>
      <c r="B277" s="42" t="s">
        <v>1900</v>
      </c>
      <c r="C277" s="42" t="s">
        <v>1273</v>
      </c>
      <c r="D277" s="42">
        <f>IFERROR(VLOOKUP(A277,'2020'!$A:$C,3,0),0)</f>
        <v>0</v>
      </c>
      <c r="E277" s="42">
        <f>IFERROR(VLOOKUP(A277,'2014-23'!$A:$E,3,0),0)</f>
        <v>4</v>
      </c>
      <c r="F277" s="42">
        <f>IFERROR(VLOOKUP(A277,'2020'!$A:$D,4,0),0)</f>
        <v>2</v>
      </c>
      <c r="G277" s="42">
        <f>IFERROR(VLOOKUP(A277,'2014-23'!$A:$D,4,0),0)</f>
        <v>56</v>
      </c>
      <c r="H277" s="42">
        <f t="shared" si="18"/>
        <v>0</v>
      </c>
      <c r="I277" s="42">
        <f t="shared" si="19"/>
        <v>3.5999999999999997E-2</v>
      </c>
      <c r="J277" s="42">
        <f>IFERROR(VLOOKUP(A277,eco_bus_institutions!A:D,3,0),"")</f>
        <v>73</v>
      </c>
      <c r="K277" s="42">
        <f>IFERROR(VLOOKUP(A277,eco_institutions!A:D,3,0),"")</f>
        <v>53</v>
      </c>
      <c r="L277" s="42">
        <f>IFERROR(VLOOKUP(A277,fin_institutions!A:D,3,0),"")</f>
        <v>20</v>
      </c>
      <c r="M277" s="42">
        <f>IFERROR(VLOOKUP(A277,bus_institutions!A:D,3,0),0)</f>
        <v>10</v>
      </c>
      <c r="N277" s="42">
        <f>IFERROR(VLOOKUP(A277,man_institutions!A:D,3,0),0)</f>
        <v>13</v>
      </c>
      <c r="O277" s="42">
        <f>IFERROR(VLOOKUP(A277,eco_bus_institutions!A:D,4,0),0)</f>
        <v>1.71</v>
      </c>
      <c r="P277" s="42">
        <f>IFERROR(VLOOKUP(A277,eco_institutions!A:D,4,0),0)</f>
        <v>1.47</v>
      </c>
      <c r="Q277" s="42">
        <f>IFERROR(VLOOKUP(A277,fin_institutions!A:D,4,0),0)</f>
        <v>1.58</v>
      </c>
      <c r="R277" s="42">
        <f>IFERROR(VLOOKUP(A277,bus_institutions!A:D,4,0),0)</f>
        <v>2.79</v>
      </c>
      <c r="S277" s="42">
        <f>IFERROR(VLOOKUP(A277,man_institutions!A:D,4,0),0)</f>
        <v>1.1499999999999999</v>
      </c>
      <c r="T277" s="42">
        <f t="shared" si="20"/>
        <v>0.55200000000000005</v>
      </c>
      <c r="U277" s="42">
        <f t="shared" si="21"/>
        <v>0.68</v>
      </c>
      <c r="V277" s="42">
        <f t="shared" si="21"/>
        <v>0.72699999999999998</v>
      </c>
      <c r="W277" s="42">
        <f t="shared" si="21"/>
        <v>0.77</v>
      </c>
      <c r="X277" s="42">
        <f t="shared" si="21"/>
        <v>0.188</v>
      </c>
      <c r="Y277" t="e">
        <f>VLOOKUP(A277,#REF!,11,0)</f>
        <v>#REF!</v>
      </c>
      <c r="Z277" t="e">
        <f>VLOOKUP(A277,#REF!,12,0)</f>
        <v>#REF!</v>
      </c>
      <c r="AA277" t="e">
        <f>VLOOKUP(A277,#REF!,13,0)</f>
        <v>#REF!</v>
      </c>
      <c r="AB277" t="e">
        <f>VLOOKUP(A277,#REF!,14,0)</f>
        <v>#REF!</v>
      </c>
      <c r="AC277">
        <v>0.47392000000000001</v>
      </c>
      <c r="AD277">
        <v>0.36366999999999999</v>
      </c>
    </row>
    <row r="278" spans="1:30" x14ac:dyDescent="0.25">
      <c r="A278" s="42" t="s">
        <v>689</v>
      </c>
      <c r="B278" s="42" t="s">
        <v>1499</v>
      </c>
      <c r="C278" s="42" t="s">
        <v>1218</v>
      </c>
      <c r="D278" s="42">
        <f>IFERROR(VLOOKUP(A278,'2020'!$A:$C,3,0),0)</f>
        <v>4</v>
      </c>
      <c r="E278" s="42">
        <f>IFERROR(VLOOKUP(A278,'2014-23'!$A:$E,3,0),0)</f>
        <v>18</v>
      </c>
      <c r="F278" s="42">
        <f>IFERROR(VLOOKUP(A278,'2020'!$A:$D,4,0),0)</f>
        <v>26</v>
      </c>
      <c r="G278" s="42">
        <f>IFERROR(VLOOKUP(A278,'2014-23'!$A:$D,4,0),0)</f>
        <v>143</v>
      </c>
      <c r="H278" s="42">
        <f t="shared" si="18"/>
        <v>0.222</v>
      </c>
      <c r="I278" s="42">
        <f t="shared" si="19"/>
        <v>0.182</v>
      </c>
      <c r="J278" s="42">
        <f>IFERROR(VLOOKUP(A278,eco_bus_institutions!A:D,3,0),"")</f>
        <v>80</v>
      </c>
      <c r="K278" s="42">
        <f>IFERROR(VLOOKUP(A278,eco_institutions!A:D,3,0),"")</f>
        <v>14</v>
      </c>
      <c r="L278" s="42">
        <f>IFERROR(VLOOKUP(A278,fin_institutions!A:D,3,0),"")</f>
        <v>36</v>
      </c>
      <c r="M278" s="42">
        <f>IFERROR(VLOOKUP(A278,bus_institutions!A:D,3,0),0)</f>
        <v>30</v>
      </c>
      <c r="N278" s="42">
        <f>IFERROR(VLOOKUP(A278,man_institutions!A:D,3,0),0)</f>
        <v>26</v>
      </c>
      <c r="O278" s="42">
        <f>IFERROR(VLOOKUP(A278,eco_bus_institutions!A:D,4,0),0)</f>
        <v>1.71</v>
      </c>
      <c r="P278" s="42">
        <f>IFERROR(VLOOKUP(A278,eco_institutions!A:D,4,0),0)</f>
        <v>1.0900000000000001</v>
      </c>
      <c r="Q278" s="42">
        <f>IFERROR(VLOOKUP(A278,fin_institutions!A:D,4,0),0)</f>
        <v>1.33</v>
      </c>
      <c r="R278" s="42">
        <f>IFERROR(VLOOKUP(A278,bus_institutions!A:D,4,0),0)</f>
        <v>1.69</v>
      </c>
      <c r="S278" s="42">
        <f>IFERROR(VLOOKUP(A278,man_institutions!A:D,4,0),0)</f>
        <v>1.63</v>
      </c>
      <c r="T278" s="42">
        <f t="shared" si="20"/>
        <v>0.55200000000000005</v>
      </c>
      <c r="U278" s="42">
        <f t="shared" si="21"/>
        <v>0.36299999999999999</v>
      </c>
      <c r="V278" s="42">
        <f t="shared" si="21"/>
        <v>0.625</v>
      </c>
      <c r="W278" s="42">
        <f t="shared" si="21"/>
        <v>0.438</v>
      </c>
      <c r="X278" s="42">
        <f t="shared" si="21"/>
        <v>0.55300000000000005</v>
      </c>
      <c r="Y278" t="e">
        <f>VLOOKUP(A278,#REF!,11,0)</f>
        <v>#REF!</v>
      </c>
      <c r="Z278" t="e">
        <f>VLOOKUP(A278,#REF!,12,0)</f>
        <v>#REF!</v>
      </c>
      <c r="AA278" t="e">
        <f>VLOOKUP(A278,#REF!,13,0)</f>
        <v>#REF!</v>
      </c>
      <c r="AB278" t="e">
        <f>VLOOKUP(A278,#REF!,14,0)</f>
        <v>#REF!</v>
      </c>
      <c r="AC278">
        <v>0.22459999999999999</v>
      </c>
      <c r="AD278">
        <v>0.55703000000000003</v>
      </c>
    </row>
    <row r="279" spans="1:30" x14ac:dyDescent="0.25">
      <c r="A279" s="42" t="s">
        <v>801</v>
      </c>
      <c r="B279" s="42" t="s">
        <v>1776</v>
      </c>
      <c r="C279" s="42" t="s">
        <v>1273</v>
      </c>
      <c r="D279" s="42">
        <f>IFERROR(VLOOKUP(A279,'2020'!$A:$C,3,0),0)</f>
        <v>1</v>
      </c>
      <c r="E279" s="42">
        <f>IFERROR(VLOOKUP(A279,'2014-23'!$A:$E,3,0),0)</f>
        <v>3</v>
      </c>
      <c r="F279" s="42">
        <f>IFERROR(VLOOKUP(A279,'2020'!$A:$D,4,0),0)</f>
        <v>8</v>
      </c>
      <c r="G279" s="42">
        <f>IFERROR(VLOOKUP(A279,'2014-23'!$A:$D,4,0),0)</f>
        <v>41</v>
      </c>
      <c r="H279" s="42">
        <f t="shared" si="18"/>
        <v>0.33300000000000002</v>
      </c>
      <c r="I279" s="42">
        <f t="shared" si="19"/>
        <v>0.19500000000000001</v>
      </c>
      <c r="J279" s="42">
        <f>IFERROR(VLOOKUP(A279,eco_bus_institutions!A:D,3,0),"")</f>
        <v>56</v>
      </c>
      <c r="K279" s="42">
        <f>IFERROR(VLOOKUP(A279,eco_institutions!A:D,3,0),"")</f>
        <v>30</v>
      </c>
      <c r="L279" s="42">
        <f>IFERROR(VLOOKUP(A279,fin_institutions!A:D,3,0),"")</f>
        <v>10</v>
      </c>
      <c r="M279" s="42">
        <f>IFERROR(VLOOKUP(A279,bus_institutions!A:D,3,0),0)</f>
        <v>18</v>
      </c>
      <c r="N279" s="42">
        <f>IFERROR(VLOOKUP(A279,man_institutions!A:D,3,0),0)</f>
        <v>15</v>
      </c>
      <c r="O279" s="42">
        <f>IFERROR(VLOOKUP(A279,eco_bus_institutions!A:D,4,0),0)</f>
        <v>1.71</v>
      </c>
      <c r="P279" s="42">
        <f>IFERROR(VLOOKUP(A279,eco_institutions!A:D,4,0),0)</f>
        <v>1.0900000000000001</v>
      </c>
      <c r="Q279" s="42">
        <f>IFERROR(VLOOKUP(A279,fin_institutions!A:D,4,0),0)</f>
        <v>1.1000000000000001</v>
      </c>
      <c r="R279" s="42">
        <f>IFERROR(VLOOKUP(A279,bus_institutions!A:D,4,0),0)</f>
        <v>3.32</v>
      </c>
      <c r="S279" s="42">
        <f>IFERROR(VLOOKUP(A279,man_institutions!A:D,4,0),0)</f>
        <v>1.46</v>
      </c>
      <c r="T279" s="42">
        <f t="shared" si="20"/>
        <v>0.55200000000000005</v>
      </c>
      <c r="U279" s="42">
        <f t="shared" si="21"/>
        <v>0.36299999999999999</v>
      </c>
      <c r="V279" s="42">
        <f t="shared" si="21"/>
        <v>0.37</v>
      </c>
      <c r="W279" s="42">
        <f t="shared" si="21"/>
        <v>0.83299999999999996</v>
      </c>
      <c r="X279" s="42">
        <f t="shared" si="21"/>
        <v>0.45500000000000002</v>
      </c>
      <c r="Y279">
        <v>1</v>
      </c>
      <c r="Z279" t="e">
        <f>VLOOKUP(A279,#REF!,12,0)</f>
        <v>#REF!</v>
      </c>
      <c r="AA279" t="e">
        <f>VLOOKUP(A279,#REF!,13,0)</f>
        <v>#REF!</v>
      </c>
      <c r="AB279" t="e">
        <f>VLOOKUP(A279,#REF!,14,0)</f>
        <v>#REF!</v>
      </c>
      <c r="AC279">
        <v>1.7479199999999999</v>
      </c>
      <c r="AD279">
        <v>-1.39876</v>
      </c>
    </row>
    <row r="280" spans="1:30" x14ac:dyDescent="0.25">
      <c r="A280" s="42" t="s">
        <v>712</v>
      </c>
      <c r="B280" s="42" t="s">
        <v>1846</v>
      </c>
      <c r="C280" s="42" t="s">
        <v>1234</v>
      </c>
      <c r="D280" s="42">
        <f>IFERROR(VLOOKUP(A280,'2020'!$A:$C,3,0),0)</f>
        <v>3</v>
      </c>
      <c r="E280" s="42">
        <f>IFERROR(VLOOKUP(A280,'2014-23'!$A:$E,3,0),0)</f>
        <v>10</v>
      </c>
      <c r="F280" s="42">
        <f>IFERROR(VLOOKUP(A280,'2020'!$A:$D,4,0),0)</f>
        <v>19</v>
      </c>
      <c r="G280" s="42">
        <f>IFERROR(VLOOKUP(A280,'2014-23'!$A:$D,4,0),0)</f>
        <v>80</v>
      </c>
      <c r="H280" s="42">
        <f t="shared" si="18"/>
        <v>0.3</v>
      </c>
      <c r="I280" s="42">
        <f t="shared" si="19"/>
        <v>0.23799999999999999</v>
      </c>
      <c r="J280" s="42">
        <f>IFERROR(VLOOKUP(A280,eco_bus_institutions!A:D,3,0),"")</f>
        <v>66</v>
      </c>
      <c r="K280" s="42">
        <f>IFERROR(VLOOKUP(A280,eco_institutions!A:D,3,0),"")</f>
        <v>22</v>
      </c>
      <c r="L280" s="42">
        <f>IFERROR(VLOOKUP(A280,fin_institutions!A:D,3,0),"")</f>
        <v>28</v>
      </c>
      <c r="M280" s="42">
        <f>IFERROR(VLOOKUP(A280,bus_institutions!A:D,3,0),0)</f>
        <v>16</v>
      </c>
      <c r="N280" s="42">
        <f>IFERROR(VLOOKUP(A280,man_institutions!A:D,3,0),0)</f>
        <v>16</v>
      </c>
      <c r="O280" s="42">
        <f>IFERROR(VLOOKUP(A280,eco_bus_institutions!A:D,4,0),0)</f>
        <v>1.7</v>
      </c>
      <c r="P280" s="42">
        <f>IFERROR(VLOOKUP(A280,eco_institutions!A:D,4,0),0)</f>
        <v>1.0900000000000001</v>
      </c>
      <c r="Q280" s="42">
        <f>IFERROR(VLOOKUP(A280,fin_institutions!A:D,4,0),0)</f>
        <v>1.32</v>
      </c>
      <c r="R280" s="42">
        <f>IFERROR(VLOOKUP(A280,bus_institutions!A:D,4,0),0)</f>
        <v>2.0299999999999998</v>
      </c>
      <c r="S280" s="42">
        <f>IFERROR(VLOOKUP(A280,man_institutions!A:D,4,0),0)</f>
        <v>1.99</v>
      </c>
      <c r="T280" s="42">
        <f t="shared" si="20"/>
        <v>0.54</v>
      </c>
      <c r="U280" s="42">
        <f t="shared" si="21"/>
        <v>0.36299999999999999</v>
      </c>
      <c r="V280" s="42">
        <f t="shared" si="21"/>
        <v>0.622</v>
      </c>
      <c r="W280" s="42">
        <f t="shared" si="21"/>
        <v>0.57799999999999996</v>
      </c>
      <c r="X280" s="42">
        <f t="shared" si="21"/>
        <v>0.66800000000000004</v>
      </c>
      <c r="Y280" t="e">
        <f>VLOOKUP(A280,#REF!,11,0)</f>
        <v>#REF!</v>
      </c>
      <c r="Z280" t="e">
        <f>VLOOKUP(A280,#REF!,12,0)</f>
        <v>#REF!</v>
      </c>
      <c r="AA280" t="e">
        <f>VLOOKUP(A280,#REF!,13,0)</f>
        <v>#REF!</v>
      </c>
      <c r="AB280" t="e">
        <f>VLOOKUP(A280,#REF!,14,0)</f>
        <v>#REF!</v>
      </c>
      <c r="AC280">
        <v>0.11975</v>
      </c>
      <c r="AD280">
        <v>0.50509999999999999</v>
      </c>
    </row>
    <row r="281" spans="1:30" x14ac:dyDescent="0.25">
      <c r="A281" s="42" t="s">
        <v>949</v>
      </c>
      <c r="B281" s="42" t="s">
        <v>1874</v>
      </c>
      <c r="C281" s="42" t="s">
        <v>1226</v>
      </c>
      <c r="D281" s="42">
        <f>IFERROR(VLOOKUP(A281,'2020'!$A:$C,3,0),0)</f>
        <v>1</v>
      </c>
      <c r="E281" s="42">
        <f>IFERROR(VLOOKUP(A281,'2014-23'!$A:$E,3,0),0)</f>
        <v>6</v>
      </c>
      <c r="F281" s="42">
        <f>IFERROR(VLOOKUP(A281,'2020'!$A:$D,4,0),0)</f>
        <v>10</v>
      </c>
      <c r="G281" s="42">
        <f>IFERROR(VLOOKUP(A281,'2014-23'!$A:$D,4,0),0)</f>
        <v>91</v>
      </c>
      <c r="H281" s="42">
        <f t="shared" si="18"/>
        <v>0.16700000000000001</v>
      </c>
      <c r="I281" s="42">
        <f t="shared" si="19"/>
        <v>0.11</v>
      </c>
      <c r="J281" s="42">
        <f>IFERROR(VLOOKUP(A281,eco_bus_institutions!A:D,3,0),"")</f>
        <v>84</v>
      </c>
      <c r="K281" s="42">
        <f>IFERROR(VLOOKUP(A281,eco_institutions!A:D,3,0),"")</f>
        <v>38</v>
      </c>
      <c r="L281" s="42">
        <f>IFERROR(VLOOKUP(A281,fin_institutions!A:D,3,0),"")</f>
        <v>17</v>
      </c>
      <c r="M281" s="42">
        <f>IFERROR(VLOOKUP(A281,bus_institutions!A:D,3,0),0)</f>
        <v>30</v>
      </c>
      <c r="N281" s="42">
        <f>IFERROR(VLOOKUP(A281,man_institutions!A:D,3,0),0)</f>
        <v>28</v>
      </c>
      <c r="O281" s="42">
        <f>IFERROR(VLOOKUP(A281,eco_bus_institutions!A:D,4,0),0)</f>
        <v>1.7</v>
      </c>
      <c r="P281" s="42">
        <f>IFERROR(VLOOKUP(A281,eco_institutions!A:D,4,0),0)</f>
        <v>1.3</v>
      </c>
      <c r="Q281" s="42">
        <f>IFERROR(VLOOKUP(A281,fin_institutions!A:D,4,0),0)</f>
        <v>1.24</v>
      </c>
      <c r="R281" s="42">
        <f>IFERROR(VLOOKUP(A281,bus_institutions!A:D,4,0),0)</f>
        <v>2.39</v>
      </c>
      <c r="S281" s="42">
        <f>IFERROR(VLOOKUP(A281,man_institutions!A:D,4,0),0)</f>
        <v>2.1</v>
      </c>
      <c r="T281" s="42">
        <f t="shared" si="20"/>
        <v>0.54</v>
      </c>
      <c r="U281" s="42">
        <f t="shared" si="21"/>
        <v>0.60799999999999998</v>
      </c>
      <c r="V281" s="42">
        <f t="shared" si="21"/>
        <v>0.56699999999999995</v>
      </c>
      <c r="W281" s="42">
        <f t="shared" si="21"/>
        <v>0.67800000000000005</v>
      </c>
      <c r="X281" s="42">
        <f t="shared" si="21"/>
        <v>0.69699999999999995</v>
      </c>
      <c r="Y281" t="e">
        <f>VLOOKUP(A281,#REF!,11,0)</f>
        <v>#REF!</v>
      </c>
      <c r="Z281" t="e">
        <f>VLOOKUP(A281,#REF!,12,0)</f>
        <v>#REF!</v>
      </c>
      <c r="AA281" t="e">
        <f>VLOOKUP(A281,#REF!,13,0)</f>
        <v>#REF!</v>
      </c>
      <c r="AB281" t="e">
        <f>VLOOKUP(A281,#REF!,14,0)</f>
        <v>#REF!</v>
      </c>
      <c r="AC281">
        <v>0.46243000000000001</v>
      </c>
      <c r="AD281">
        <v>0.17088999999999999</v>
      </c>
    </row>
    <row r="282" spans="1:30" x14ac:dyDescent="0.25">
      <c r="A282" s="42" t="s">
        <v>817</v>
      </c>
      <c r="B282" s="42" t="s">
        <v>1382</v>
      </c>
      <c r="C282" s="42" t="s">
        <v>1224</v>
      </c>
      <c r="D282" s="42">
        <f>IFERROR(VLOOKUP(A282,'2020'!$A:$C,3,0),0)</f>
        <v>0</v>
      </c>
      <c r="E282" s="42">
        <f>IFERROR(VLOOKUP(A282,'2014-23'!$A:$E,3,0),0)</f>
        <v>6</v>
      </c>
      <c r="F282" s="42">
        <f>IFERROR(VLOOKUP(A282,'2020'!$A:$D,4,0),0)</f>
        <v>9</v>
      </c>
      <c r="G282" s="42">
        <f>IFERROR(VLOOKUP(A282,'2014-23'!$A:$D,4,0),0)</f>
        <v>77</v>
      </c>
      <c r="H282" s="42">
        <f t="shared" si="18"/>
        <v>0</v>
      </c>
      <c r="I282" s="42">
        <f t="shared" si="19"/>
        <v>0.11700000000000001</v>
      </c>
      <c r="J282" s="42">
        <f>IFERROR(VLOOKUP(A282,eco_bus_institutions!A:D,3,0),"")</f>
        <v>52</v>
      </c>
      <c r="K282" s="42">
        <f>IFERROR(VLOOKUP(A282,eco_institutions!A:D,3,0),"")</f>
        <v>30</v>
      </c>
      <c r="L282" s="42">
        <f>IFERROR(VLOOKUP(A282,fin_institutions!A:D,3,0),"")</f>
        <v>6</v>
      </c>
      <c r="M282" s="42">
        <f>IFERROR(VLOOKUP(A282,bus_institutions!A:D,3,0),0)</f>
        <v>15</v>
      </c>
      <c r="N282" s="42">
        <f>IFERROR(VLOOKUP(A282,man_institutions!A:D,3,0),0)</f>
        <v>20</v>
      </c>
      <c r="O282" s="42">
        <f>IFERROR(VLOOKUP(A282,eco_bus_institutions!A:D,4,0),0)</f>
        <v>1.7</v>
      </c>
      <c r="P282" s="42">
        <f>IFERROR(VLOOKUP(A282,eco_institutions!A:D,4,0),0)</f>
        <v>1.06</v>
      </c>
      <c r="Q282" s="42">
        <f>IFERROR(VLOOKUP(A282,fin_institutions!A:D,4,0),0)</f>
        <v>1.0900000000000001</v>
      </c>
      <c r="R282" s="42">
        <f>IFERROR(VLOOKUP(A282,bus_institutions!A:D,4,0),0)</f>
        <v>2.75</v>
      </c>
      <c r="S282" s="42">
        <f>IFERROR(VLOOKUP(A282,man_institutions!A:D,4,0),0)</f>
        <v>1.8</v>
      </c>
      <c r="T282" s="42">
        <f t="shared" si="20"/>
        <v>0.54</v>
      </c>
      <c r="U282" s="42">
        <f t="shared" si="21"/>
        <v>0.26300000000000001</v>
      </c>
      <c r="V282" s="42">
        <f t="shared" si="21"/>
        <v>0.35199999999999998</v>
      </c>
      <c r="W282" s="42">
        <f t="shared" si="21"/>
        <v>0.76500000000000001</v>
      </c>
      <c r="X282" s="42">
        <f t="shared" si="21"/>
        <v>0.61199999999999999</v>
      </c>
      <c r="Y282" t="e">
        <f>VLOOKUP(A282,#REF!,11,0)</f>
        <v>#REF!</v>
      </c>
      <c r="Z282" t="e">
        <f>VLOOKUP(A282,#REF!,12,0)</f>
        <v>#REF!</v>
      </c>
      <c r="AA282" t="e">
        <f>VLOOKUP(A282,#REF!,13,0)</f>
        <v>#REF!</v>
      </c>
      <c r="AB282" t="e">
        <f>VLOOKUP(A282,#REF!,14,0)</f>
        <v>#REF!</v>
      </c>
      <c r="AC282">
        <v>1.47045</v>
      </c>
      <c r="AD282">
        <v>-1.02826</v>
      </c>
    </row>
    <row r="283" spans="1:30" x14ac:dyDescent="0.25">
      <c r="A283" s="42" t="s">
        <v>913</v>
      </c>
      <c r="B283" s="42" t="s">
        <v>1790</v>
      </c>
      <c r="C283" s="42" t="s">
        <v>1220</v>
      </c>
      <c r="D283" s="42">
        <f>IFERROR(VLOOKUP(A283,'2020'!$A:$C,3,0),0)</f>
        <v>0</v>
      </c>
      <c r="E283" s="42">
        <f>IFERROR(VLOOKUP(A283,'2014-23'!$A:$E,3,0),0)</f>
        <v>3</v>
      </c>
      <c r="F283" s="42">
        <f>IFERROR(VLOOKUP(A283,'2020'!$A:$D,4,0),0)</f>
        <v>7</v>
      </c>
      <c r="G283" s="42">
        <f>IFERROR(VLOOKUP(A283,'2014-23'!$A:$D,4,0),0)</f>
        <v>48</v>
      </c>
      <c r="H283" s="42">
        <f t="shared" si="18"/>
        <v>0</v>
      </c>
      <c r="I283" s="42">
        <f t="shared" si="19"/>
        <v>0.14599999999999999</v>
      </c>
      <c r="J283" s="42">
        <f>IFERROR(VLOOKUP(A283,eco_bus_institutions!A:D,3,0),"")</f>
        <v>64</v>
      </c>
      <c r="K283" s="42">
        <f>IFERROR(VLOOKUP(A283,eco_institutions!A:D,3,0),"")</f>
        <v>34</v>
      </c>
      <c r="L283" s="42">
        <f>IFERROR(VLOOKUP(A283,fin_institutions!A:D,3,0),"")</f>
        <v>5</v>
      </c>
      <c r="M283" s="42">
        <f>IFERROR(VLOOKUP(A283,bus_institutions!A:D,3,0),0)</f>
        <v>29</v>
      </c>
      <c r="N283" s="42">
        <f>IFERROR(VLOOKUP(A283,man_institutions!A:D,3,0),0)</f>
        <v>25</v>
      </c>
      <c r="O283" s="42">
        <f>IFERROR(VLOOKUP(A283,eco_bus_institutions!A:D,4,0),0)</f>
        <v>1.69</v>
      </c>
      <c r="P283" s="42">
        <f>IFERROR(VLOOKUP(A283,eco_institutions!A:D,4,0),0)</f>
        <v>1.0900000000000001</v>
      </c>
      <c r="Q283" s="42">
        <f>IFERROR(VLOOKUP(A283,fin_institutions!A:D,4,0),0)</f>
        <v>1.37</v>
      </c>
      <c r="R283" s="42">
        <f>IFERROR(VLOOKUP(A283,bus_institutions!A:D,4,0),0)</f>
        <v>1.8</v>
      </c>
      <c r="S283" s="42">
        <f>IFERROR(VLOOKUP(A283,man_institutions!A:D,4,0),0)</f>
        <v>2.15</v>
      </c>
      <c r="T283" s="42">
        <f t="shared" si="20"/>
        <v>0.53500000000000003</v>
      </c>
      <c r="U283" s="42">
        <f t="shared" si="21"/>
        <v>0.36299999999999999</v>
      </c>
      <c r="V283" s="42">
        <f t="shared" si="21"/>
        <v>0.64700000000000002</v>
      </c>
      <c r="W283" s="42">
        <f t="shared" si="21"/>
        <v>0.49299999999999999</v>
      </c>
      <c r="X283" s="42">
        <f t="shared" si="21"/>
        <v>0.71</v>
      </c>
      <c r="Y283" t="e">
        <f>VLOOKUP(A283,#REF!,11,0)</f>
        <v>#REF!</v>
      </c>
      <c r="Z283" t="e">
        <f>VLOOKUP(A283,#REF!,12,0)</f>
        <v>#REF!</v>
      </c>
      <c r="AA283" t="e">
        <f>VLOOKUP(A283,#REF!,13,0)</f>
        <v>#REF!</v>
      </c>
      <c r="AB283" t="e">
        <f>VLOOKUP(A283,#REF!,14,0)</f>
        <v>#REF!</v>
      </c>
      <c r="AC283">
        <v>-0.38613999999999998</v>
      </c>
      <c r="AD283">
        <v>0.12870000000000001</v>
      </c>
    </row>
    <row r="284" spans="1:30" x14ac:dyDescent="0.25">
      <c r="A284" s="42" t="s">
        <v>850</v>
      </c>
      <c r="B284" s="42" t="s">
        <v>1903</v>
      </c>
      <c r="C284" s="42" t="s">
        <v>1218</v>
      </c>
      <c r="D284" s="42">
        <f>IFERROR(VLOOKUP(A284,'2020'!$A:$C,3,0),0)</f>
        <v>3</v>
      </c>
      <c r="E284" s="42">
        <f>IFERROR(VLOOKUP(A284,'2014-23'!$A:$E,3,0),0)</f>
        <v>9</v>
      </c>
      <c r="F284" s="42">
        <f>IFERROR(VLOOKUP(A284,'2020'!$A:$D,4,0),0)</f>
        <v>17</v>
      </c>
      <c r="G284" s="42">
        <f>IFERROR(VLOOKUP(A284,'2014-23'!$A:$D,4,0),0)</f>
        <v>108</v>
      </c>
      <c r="H284" s="42">
        <f t="shared" si="18"/>
        <v>0.33300000000000002</v>
      </c>
      <c r="I284" s="42">
        <f t="shared" si="19"/>
        <v>0.157</v>
      </c>
      <c r="J284" s="42">
        <f>IFERROR(VLOOKUP(A284,eco_bus_institutions!A:D,3,0),"")</f>
        <v>102</v>
      </c>
      <c r="K284" s="42">
        <f>IFERROR(VLOOKUP(A284,eco_institutions!A:D,3,0),"")</f>
        <v>48</v>
      </c>
      <c r="L284" s="42">
        <f>IFERROR(VLOOKUP(A284,fin_institutions!A:D,3,0),"")</f>
        <v>23</v>
      </c>
      <c r="M284" s="42">
        <f>IFERROR(VLOOKUP(A284,bus_institutions!A:D,3,0),0)</f>
        <v>20</v>
      </c>
      <c r="N284" s="42">
        <f>IFERROR(VLOOKUP(A284,man_institutions!A:D,3,0),0)</f>
        <v>23</v>
      </c>
      <c r="O284" s="42">
        <f>IFERROR(VLOOKUP(A284,eco_bus_institutions!A:D,4,0),0)</f>
        <v>1.69</v>
      </c>
      <c r="P284" s="42">
        <f>IFERROR(VLOOKUP(A284,eco_institutions!A:D,4,0),0)</f>
        <v>1.44</v>
      </c>
      <c r="Q284" s="42">
        <f>IFERROR(VLOOKUP(A284,fin_institutions!A:D,4,0),0)</f>
        <v>1.1599999999999999</v>
      </c>
      <c r="R284" s="42">
        <f>IFERROR(VLOOKUP(A284,bus_institutions!A:D,4,0),0)</f>
        <v>1.92</v>
      </c>
      <c r="S284" s="42">
        <f>IFERROR(VLOOKUP(A284,man_institutions!A:D,4,0),0)</f>
        <v>1.99</v>
      </c>
      <c r="T284" s="42">
        <f t="shared" si="20"/>
        <v>0.53500000000000003</v>
      </c>
      <c r="U284" s="42">
        <f t="shared" si="21"/>
        <v>0.65800000000000003</v>
      </c>
      <c r="V284" s="42">
        <f t="shared" si="21"/>
        <v>0.47699999999999998</v>
      </c>
      <c r="W284" s="42">
        <f t="shared" si="21"/>
        <v>0.54</v>
      </c>
      <c r="X284" s="42">
        <f t="shared" si="21"/>
        <v>0.66800000000000004</v>
      </c>
      <c r="Y284" t="e">
        <f>VLOOKUP(A284,#REF!,11,0)</f>
        <v>#REF!</v>
      </c>
      <c r="Z284" t="e">
        <f>VLOOKUP(A284,#REF!,12,0)</f>
        <v>#REF!</v>
      </c>
      <c r="AA284" t="e">
        <f>VLOOKUP(A284,#REF!,13,0)</f>
        <v>#REF!</v>
      </c>
      <c r="AB284" t="e">
        <f>VLOOKUP(A284,#REF!,14,0)</f>
        <v>#REF!</v>
      </c>
      <c r="AC284">
        <v>0.71299000000000001</v>
      </c>
      <c r="AD284">
        <v>7.85E-2</v>
      </c>
    </row>
    <row r="285" spans="1:30" x14ac:dyDescent="0.25">
      <c r="A285" s="42" t="s">
        <v>912</v>
      </c>
      <c r="B285" s="42" t="s">
        <v>1414</v>
      </c>
      <c r="C285" s="42" t="s">
        <v>1232</v>
      </c>
      <c r="D285" s="42">
        <f>IFERROR(VLOOKUP(A285,'2020'!$A:$C,3,0),0)</f>
        <v>5</v>
      </c>
      <c r="E285" s="42">
        <f>IFERROR(VLOOKUP(A285,'2014-23'!$A:$E,3,0),0)</f>
        <v>41</v>
      </c>
      <c r="F285" s="42">
        <f>IFERROR(VLOOKUP(A285,'2020'!$A:$D,4,0),0)</f>
        <v>23</v>
      </c>
      <c r="G285" s="42">
        <f>IFERROR(VLOOKUP(A285,'2014-23'!$A:$D,4,0),0)</f>
        <v>240</v>
      </c>
      <c r="H285" s="42">
        <f t="shared" si="18"/>
        <v>0.122</v>
      </c>
      <c r="I285" s="42">
        <f t="shared" si="19"/>
        <v>9.6000000000000002E-2</v>
      </c>
      <c r="J285" s="42">
        <f>IFERROR(VLOOKUP(A285,eco_bus_institutions!A:D,3,0),"")</f>
        <v>212</v>
      </c>
      <c r="K285" s="42">
        <f>IFERROR(VLOOKUP(A285,eco_institutions!A:D,3,0),"")</f>
        <v>107</v>
      </c>
      <c r="L285" s="42">
        <f>IFERROR(VLOOKUP(A285,fin_institutions!A:D,3,0),"")</f>
        <v>43</v>
      </c>
      <c r="M285" s="42">
        <f>IFERROR(VLOOKUP(A285,bus_institutions!A:D,3,0),0)</f>
        <v>42</v>
      </c>
      <c r="N285" s="42">
        <f>IFERROR(VLOOKUP(A285,man_institutions!A:D,3,0),0)</f>
        <v>65</v>
      </c>
      <c r="O285" s="42">
        <f>IFERROR(VLOOKUP(A285,eco_bus_institutions!A:D,4,0),0)</f>
        <v>1.68</v>
      </c>
      <c r="P285" s="42">
        <f>IFERROR(VLOOKUP(A285,eco_institutions!A:D,4,0),0)</f>
        <v>1.48</v>
      </c>
      <c r="Q285" s="42">
        <f>IFERROR(VLOOKUP(A285,fin_institutions!A:D,4,0),0)</f>
        <v>1.1200000000000001</v>
      </c>
      <c r="R285" s="42">
        <f>IFERROR(VLOOKUP(A285,bus_institutions!A:D,4,0),0)</f>
        <v>1.84</v>
      </c>
      <c r="S285" s="42">
        <f>IFERROR(VLOOKUP(A285,man_institutions!A:D,4,0),0)</f>
        <v>1.59</v>
      </c>
      <c r="T285" s="42">
        <f t="shared" si="20"/>
        <v>0.53200000000000003</v>
      </c>
      <c r="U285" s="42">
        <f t="shared" si="21"/>
        <v>0.68700000000000006</v>
      </c>
      <c r="V285" s="42">
        <f t="shared" si="21"/>
        <v>0.41699999999999998</v>
      </c>
      <c r="W285" s="42">
        <f t="shared" si="21"/>
        <v>0.51</v>
      </c>
      <c r="X285" s="42">
        <f t="shared" si="21"/>
        <v>0.52200000000000002</v>
      </c>
      <c r="Y285" t="e">
        <f>VLOOKUP(A285,#REF!,11,0)</f>
        <v>#REF!</v>
      </c>
      <c r="Z285" t="e">
        <f>VLOOKUP(A285,#REF!,12,0)</f>
        <v>#REF!</v>
      </c>
      <c r="AA285" t="e">
        <f>VLOOKUP(A285,#REF!,13,0)</f>
        <v>#REF!</v>
      </c>
      <c r="AB285" t="e">
        <f>VLOOKUP(A285,#REF!,14,0)</f>
        <v>#REF!</v>
      </c>
      <c r="AC285">
        <v>-0.47399000000000002</v>
      </c>
      <c r="AD285">
        <v>-7.8009999999999996E-2</v>
      </c>
    </row>
    <row r="286" spans="1:30" x14ac:dyDescent="0.25">
      <c r="A286" s="42" t="s">
        <v>976</v>
      </c>
      <c r="B286" s="42" t="s">
        <v>1641</v>
      </c>
      <c r="C286" s="42" t="s">
        <v>1239</v>
      </c>
      <c r="D286" s="42">
        <f>IFERROR(VLOOKUP(A286,'2020'!$A:$C,3,0),0)</f>
        <v>1</v>
      </c>
      <c r="E286" s="42">
        <f>IFERROR(VLOOKUP(A286,'2014-23'!$A:$E,3,0),0)</f>
        <v>10</v>
      </c>
      <c r="F286" s="42">
        <f>IFERROR(VLOOKUP(A286,'2020'!$A:$D,4,0),0)</f>
        <v>25</v>
      </c>
      <c r="G286" s="42">
        <f>IFERROR(VLOOKUP(A286,'2014-23'!$A:$D,4,0),0)</f>
        <v>148</v>
      </c>
      <c r="H286" s="42">
        <f t="shared" si="18"/>
        <v>0.1</v>
      </c>
      <c r="I286" s="42">
        <f t="shared" si="19"/>
        <v>0.16900000000000001</v>
      </c>
      <c r="J286" s="42">
        <f>IFERROR(VLOOKUP(A286,eco_bus_institutions!A:D,3,0),"")</f>
        <v>226</v>
      </c>
      <c r="K286" s="42">
        <f>IFERROR(VLOOKUP(A286,eco_institutions!A:D,3,0),"")</f>
        <v>153</v>
      </c>
      <c r="L286" s="42">
        <f>IFERROR(VLOOKUP(A286,fin_institutions!A:D,3,0),"")</f>
        <v>54</v>
      </c>
      <c r="M286" s="42">
        <f>IFERROR(VLOOKUP(A286,bus_institutions!A:D,3,0),0)</f>
        <v>27</v>
      </c>
      <c r="N286" s="42">
        <f>IFERROR(VLOOKUP(A286,man_institutions!A:D,3,0),0)</f>
        <v>29</v>
      </c>
      <c r="O286" s="42">
        <f>IFERROR(VLOOKUP(A286,eco_bus_institutions!A:D,4,0),0)</f>
        <v>1.67</v>
      </c>
      <c r="P286" s="42">
        <f>IFERROR(VLOOKUP(A286,eco_institutions!A:D,4,0),0)</f>
        <v>1.59</v>
      </c>
      <c r="Q286" s="42">
        <f>IFERROR(VLOOKUP(A286,fin_institutions!A:D,4,0),0)</f>
        <v>1.24</v>
      </c>
      <c r="R286" s="42">
        <f>IFERROR(VLOOKUP(A286,bus_institutions!A:D,4,0),0)</f>
        <v>1.82</v>
      </c>
      <c r="S286" s="42">
        <f>IFERROR(VLOOKUP(A286,man_institutions!A:D,4,0),0)</f>
        <v>1.64</v>
      </c>
      <c r="T286" s="42">
        <f t="shared" si="20"/>
        <v>0.53</v>
      </c>
      <c r="U286" s="42">
        <f t="shared" si="21"/>
        <v>0.73299999999999998</v>
      </c>
      <c r="V286" s="42">
        <f t="shared" si="21"/>
        <v>0.56699999999999995</v>
      </c>
      <c r="W286" s="42">
        <f t="shared" si="21"/>
        <v>0.503</v>
      </c>
      <c r="X286" s="42">
        <f t="shared" si="21"/>
        <v>0.56000000000000005</v>
      </c>
      <c r="Y286" t="e">
        <f>VLOOKUP(A286,#REF!,11,0)</f>
        <v>#REF!</v>
      </c>
      <c r="Z286" t="e">
        <f>VLOOKUP(A286,#REF!,12,0)</f>
        <v>#REF!</v>
      </c>
      <c r="AA286" t="e">
        <f>VLOOKUP(A286,#REF!,13,0)</f>
        <v>#REF!</v>
      </c>
      <c r="AB286" t="e">
        <f>VLOOKUP(A286,#REF!,14,0)</f>
        <v>#REF!</v>
      </c>
      <c r="AC286">
        <v>-0.60172000000000003</v>
      </c>
      <c r="AD286">
        <v>1.79525</v>
      </c>
    </row>
    <row r="287" spans="1:30" x14ac:dyDescent="0.25">
      <c r="A287" s="42" t="s">
        <v>846</v>
      </c>
      <c r="B287" s="42" t="s">
        <v>1875</v>
      </c>
      <c r="C287" s="42" t="s">
        <v>1232</v>
      </c>
      <c r="D287" s="42">
        <f>IFERROR(VLOOKUP(A287,'2020'!$A:$C,3,0),0)</f>
        <v>5</v>
      </c>
      <c r="E287" s="42">
        <f>IFERROR(VLOOKUP(A287,'2014-23'!$A:$E,3,0),0)</f>
        <v>36</v>
      </c>
      <c r="F287" s="42">
        <f>IFERROR(VLOOKUP(A287,'2020'!$A:$D,4,0),0)</f>
        <v>26</v>
      </c>
      <c r="G287" s="42">
        <f>IFERROR(VLOOKUP(A287,'2014-23'!$A:$D,4,0),0)</f>
        <v>191</v>
      </c>
      <c r="H287" s="42">
        <f t="shared" si="18"/>
        <v>0.13900000000000001</v>
      </c>
      <c r="I287" s="42">
        <f t="shared" si="19"/>
        <v>0.13600000000000001</v>
      </c>
      <c r="J287" s="42">
        <f>IFERROR(VLOOKUP(A287,eco_bus_institutions!A:D,3,0),"")</f>
        <v>170</v>
      </c>
      <c r="K287" s="42">
        <f>IFERROR(VLOOKUP(A287,eco_institutions!A:D,3,0),"")</f>
        <v>106</v>
      </c>
      <c r="L287" s="42">
        <f>IFERROR(VLOOKUP(A287,fin_institutions!A:D,3,0),"")</f>
        <v>43</v>
      </c>
      <c r="M287" s="42">
        <f>IFERROR(VLOOKUP(A287,bus_institutions!A:D,3,0),0)</f>
        <v>30</v>
      </c>
      <c r="N287" s="42">
        <f>IFERROR(VLOOKUP(A287,man_institutions!A:D,3,0),0)</f>
        <v>31</v>
      </c>
      <c r="O287" s="42">
        <f>IFERROR(VLOOKUP(A287,eco_bus_institutions!A:D,4,0),0)</f>
        <v>1.67</v>
      </c>
      <c r="P287" s="42">
        <f>IFERROR(VLOOKUP(A287,eco_institutions!A:D,4,0),0)</f>
        <v>1.29</v>
      </c>
      <c r="Q287" s="42">
        <f>IFERROR(VLOOKUP(A287,fin_institutions!A:D,4,0),0)</f>
        <v>1.83</v>
      </c>
      <c r="R287" s="42">
        <f>IFERROR(VLOOKUP(A287,bus_institutions!A:D,4,0),0)</f>
        <v>1.79</v>
      </c>
      <c r="S287" s="42">
        <f>IFERROR(VLOOKUP(A287,man_institutions!A:D,4,0),0)</f>
        <v>1.92</v>
      </c>
      <c r="T287" s="42">
        <f t="shared" si="20"/>
        <v>0.53</v>
      </c>
      <c r="U287" s="42">
        <f t="shared" si="21"/>
        <v>0.59499999999999997</v>
      </c>
      <c r="V287" s="42">
        <f t="shared" si="21"/>
        <v>0.78</v>
      </c>
      <c r="W287" s="42">
        <f t="shared" si="21"/>
        <v>0.48299999999999998</v>
      </c>
      <c r="X287" s="42">
        <f t="shared" si="21"/>
        <v>0.64</v>
      </c>
      <c r="Y287" t="e">
        <f>VLOOKUP(A287,#REF!,11,0)</f>
        <v>#REF!</v>
      </c>
      <c r="Z287" t="e">
        <f>VLOOKUP(A287,#REF!,12,0)</f>
        <v>#REF!</v>
      </c>
      <c r="AA287" t="e">
        <f>VLOOKUP(A287,#REF!,13,0)</f>
        <v>#REF!</v>
      </c>
      <c r="AB287" t="e">
        <f>VLOOKUP(A287,#REF!,14,0)</f>
        <v>#REF!</v>
      </c>
      <c r="AC287">
        <v>-0.51032999999999995</v>
      </c>
      <c r="AD287">
        <v>0.96065</v>
      </c>
    </row>
    <row r="288" spans="1:30" x14ac:dyDescent="0.25">
      <c r="A288" s="42" t="s">
        <v>865</v>
      </c>
      <c r="B288" s="42" t="s">
        <v>1870</v>
      </c>
      <c r="C288" s="42" t="s">
        <v>1226</v>
      </c>
      <c r="D288" s="42">
        <f>IFERROR(VLOOKUP(A288,'2020'!$A:$C,3,0),0)</f>
        <v>1</v>
      </c>
      <c r="E288" s="42">
        <f>IFERROR(VLOOKUP(A288,'2014-23'!$A:$E,3,0),0)</f>
        <v>3</v>
      </c>
      <c r="F288" s="42">
        <f>IFERROR(VLOOKUP(A288,'2020'!$A:$D,4,0),0)</f>
        <v>6</v>
      </c>
      <c r="G288" s="42">
        <f>IFERROR(VLOOKUP(A288,'2014-23'!$A:$D,4,0),0)</f>
        <v>58</v>
      </c>
      <c r="H288" s="42">
        <f t="shared" si="18"/>
        <v>0.33300000000000002</v>
      </c>
      <c r="I288" s="42">
        <f t="shared" si="19"/>
        <v>0.10299999999999999</v>
      </c>
      <c r="J288" s="42">
        <f>IFERROR(VLOOKUP(A288,eco_bus_institutions!A:D,3,0),"")</f>
        <v>55</v>
      </c>
      <c r="K288" s="42">
        <f>IFERROR(VLOOKUP(A288,eco_institutions!A:D,3,0),"")</f>
        <v>20</v>
      </c>
      <c r="L288" s="42">
        <f>IFERROR(VLOOKUP(A288,fin_institutions!A:D,3,0),"")</f>
        <v>17</v>
      </c>
      <c r="M288" s="42">
        <f>IFERROR(VLOOKUP(A288,bus_institutions!A:D,3,0),0)</f>
        <v>17</v>
      </c>
      <c r="N288" s="42">
        <f>IFERROR(VLOOKUP(A288,man_institutions!A:D,3,0),0)</f>
        <v>14</v>
      </c>
      <c r="O288" s="42">
        <f>IFERROR(VLOOKUP(A288,eco_bus_institutions!A:D,4,0),0)</f>
        <v>1.67</v>
      </c>
      <c r="P288" s="42">
        <f>IFERROR(VLOOKUP(A288,eco_institutions!A:D,4,0),0)</f>
        <v>1.29</v>
      </c>
      <c r="Q288" s="42">
        <f>IFERROR(VLOOKUP(A288,fin_institutions!A:D,4,0),0)</f>
        <v>1.32</v>
      </c>
      <c r="R288" s="42">
        <f>IFERROR(VLOOKUP(A288,bus_institutions!A:D,4,0),0)</f>
        <v>2.2599999999999998</v>
      </c>
      <c r="S288" s="42">
        <f>IFERROR(VLOOKUP(A288,man_institutions!A:D,4,0),0)</f>
        <v>1.44</v>
      </c>
      <c r="T288" s="42">
        <f t="shared" si="20"/>
        <v>0.53</v>
      </c>
      <c r="U288" s="42">
        <f t="shared" si="21"/>
        <v>0.59499999999999997</v>
      </c>
      <c r="V288" s="42">
        <f t="shared" si="21"/>
        <v>0.622</v>
      </c>
      <c r="W288" s="42">
        <f t="shared" si="21"/>
        <v>0.64200000000000002</v>
      </c>
      <c r="X288" s="42">
        <f t="shared" si="21"/>
        <v>0.442</v>
      </c>
      <c r="Y288" t="e">
        <f>VLOOKUP(A288,#REF!,11,0)</f>
        <v>#REF!</v>
      </c>
      <c r="Z288" t="e">
        <f>VLOOKUP(A288,#REF!,12,0)</f>
        <v>#REF!</v>
      </c>
      <c r="AA288" t="e">
        <f>VLOOKUP(A288,#REF!,13,0)</f>
        <v>#REF!</v>
      </c>
      <c r="AB288" t="e">
        <f>VLOOKUP(A288,#REF!,14,0)</f>
        <v>#REF!</v>
      </c>
      <c r="AC288">
        <v>0.54674999999999996</v>
      </c>
      <c r="AD288">
        <v>9.8479999999999998E-2</v>
      </c>
    </row>
    <row r="289" spans="1:30" x14ac:dyDescent="0.25">
      <c r="A289" s="42" t="s">
        <v>843</v>
      </c>
      <c r="B289" s="42" t="s">
        <v>1825</v>
      </c>
      <c r="C289" s="42" t="s">
        <v>1219</v>
      </c>
      <c r="D289" s="42">
        <f>IFERROR(VLOOKUP(A289,'2020'!$A:$C,3,0),0)</f>
        <v>0</v>
      </c>
      <c r="E289" s="42">
        <f>IFERROR(VLOOKUP(A289,'2014-23'!$A:$E,3,0),0)</f>
        <v>3</v>
      </c>
      <c r="F289" s="42">
        <f>IFERROR(VLOOKUP(A289,'2020'!$A:$D,4,0),0)</f>
        <v>9</v>
      </c>
      <c r="G289" s="42">
        <f>IFERROR(VLOOKUP(A289,'2014-23'!$A:$D,4,0),0)</f>
        <v>58</v>
      </c>
      <c r="H289" s="42">
        <f t="shared" si="18"/>
        <v>0</v>
      </c>
      <c r="I289" s="42">
        <f t="shared" si="19"/>
        <v>0.155</v>
      </c>
      <c r="J289" s="42">
        <f>IFERROR(VLOOKUP(A289,eco_bus_institutions!A:D,3,0),"")</f>
        <v>67</v>
      </c>
      <c r="K289" s="42">
        <f>IFERROR(VLOOKUP(A289,eco_institutions!A:D,3,0),"")</f>
        <v>22</v>
      </c>
      <c r="L289" s="42">
        <f>IFERROR(VLOOKUP(A289,fin_institutions!A:D,3,0),"")</f>
        <v>25</v>
      </c>
      <c r="M289" s="42">
        <f>IFERROR(VLOOKUP(A289,bus_institutions!A:D,3,0),0)</f>
        <v>17</v>
      </c>
      <c r="N289" s="42">
        <f>IFERROR(VLOOKUP(A289,man_institutions!A:D,3,0),0)</f>
        <v>16</v>
      </c>
      <c r="O289" s="42">
        <f>IFERROR(VLOOKUP(A289,eco_bus_institutions!A:D,4,0),0)</f>
        <v>1.66</v>
      </c>
      <c r="P289" s="42">
        <f>IFERROR(VLOOKUP(A289,eco_institutions!A:D,4,0),0)</f>
        <v>1.1200000000000001</v>
      </c>
      <c r="Q289" s="42">
        <f>IFERROR(VLOOKUP(A289,fin_institutions!A:D,4,0),0)</f>
        <v>1.37</v>
      </c>
      <c r="R289" s="42">
        <f>IFERROR(VLOOKUP(A289,bus_institutions!A:D,4,0),0)</f>
        <v>2.15</v>
      </c>
      <c r="S289" s="42">
        <f>IFERROR(VLOOKUP(A289,man_institutions!A:D,4,0),0)</f>
        <v>1.35</v>
      </c>
      <c r="T289" s="42">
        <f t="shared" si="20"/>
        <v>0.52500000000000002</v>
      </c>
      <c r="U289" s="42">
        <f t="shared" si="21"/>
        <v>0.42499999999999999</v>
      </c>
      <c r="V289" s="42">
        <f t="shared" si="21"/>
        <v>0.64700000000000002</v>
      </c>
      <c r="W289" s="42">
        <f t="shared" si="21"/>
        <v>0.62</v>
      </c>
      <c r="X289" s="42">
        <f t="shared" si="21"/>
        <v>0.36699999999999999</v>
      </c>
      <c r="Y289" t="e">
        <f>VLOOKUP(A289,#REF!,11,0)</f>
        <v>#REF!</v>
      </c>
      <c r="Z289" t="e">
        <f>VLOOKUP(A289,#REF!,12,0)</f>
        <v>#REF!</v>
      </c>
      <c r="AA289" t="e">
        <f>VLOOKUP(A289,#REF!,13,0)</f>
        <v>#REF!</v>
      </c>
      <c r="AB289" t="e">
        <f>VLOOKUP(A289,#REF!,14,0)</f>
        <v>#REF!</v>
      </c>
      <c r="AC289">
        <v>0.62311000000000005</v>
      </c>
      <c r="AD289">
        <v>1.3639999999999999E-2</v>
      </c>
    </row>
    <row r="290" spans="1:30" x14ac:dyDescent="0.25">
      <c r="A290" s="42" t="s">
        <v>874</v>
      </c>
      <c r="B290" s="42" t="s">
        <v>1862</v>
      </c>
      <c r="C290" s="42" t="s">
        <v>1219</v>
      </c>
      <c r="D290" s="42">
        <f>IFERROR(VLOOKUP(A290,'2020'!$A:$C,3,0),0)</f>
        <v>1</v>
      </c>
      <c r="E290" s="42">
        <f>IFERROR(VLOOKUP(A290,'2014-23'!$A:$E,3,0),0)</f>
        <v>3</v>
      </c>
      <c r="F290" s="42">
        <f>IFERROR(VLOOKUP(A290,'2020'!$A:$D,4,0),0)</f>
        <v>3</v>
      </c>
      <c r="G290" s="42">
        <f>IFERROR(VLOOKUP(A290,'2014-23'!$A:$D,4,0),0)</f>
        <v>45</v>
      </c>
      <c r="H290" s="42">
        <f t="shared" si="18"/>
        <v>0.33300000000000002</v>
      </c>
      <c r="I290" s="42">
        <f t="shared" si="19"/>
        <v>6.7000000000000004E-2</v>
      </c>
      <c r="J290" s="42">
        <f>IFERROR(VLOOKUP(A290,eco_bus_institutions!A:D,3,0),"")</f>
        <v>65</v>
      </c>
      <c r="K290" s="42">
        <f>IFERROR(VLOOKUP(A290,eco_institutions!A:D,3,0),"")</f>
        <v>15</v>
      </c>
      <c r="L290" s="42">
        <f>IFERROR(VLOOKUP(A290,fin_institutions!A:D,3,0),"")</f>
        <v>25</v>
      </c>
      <c r="M290" s="42">
        <f>IFERROR(VLOOKUP(A290,bus_institutions!A:D,3,0),0)</f>
        <v>17</v>
      </c>
      <c r="N290" s="42">
        <f>IFERROR(VLOOKUP(A290,man_institutions!A:D,3,0),0)</f>
        <v>17</v>
      </c>
      <c r="O290" s="42">
        <f>IFERROR(VLOOKUP(A290,eco_bus_institutions!A:D,4,0),0)</f>
        <v>1.65</v>
      </c>
      <c r="P290" s="42">
        <f>IFERROR(VLOOKUP(A290,eco_institutions!A:D,4,0),0)</f>
        <v>1.31</v>
      </c>
      <c r="Q290" s="42">
        <f>IFERROR(VLOOKUP(A290,fin_institutions!A:D,4,0),0)</f>
        <v>1.57</v>
      </c>
      <c r="R290" s="42">
        <f>IFERROR(VLOOKUP(A290,bus_institutions!A:D,4,0),0)</f>
        <v>2.21</v>
      </c>
      <c r="S290" s="42">
        <f>IFERROR(VLOOKUP(A290,man_institutions!A:D,4,0),0)</f>
        <v>1.37</v>
      </c>
      <c r="T290" s="42">
        <f t="shared" si="20"/>
        <v>0.52300000000000002</v>
      </c>
      <c r="U290" s="42">
        <f t="shared" si="21"/>
        <v>0.61499999999999999</v>
      </c>
      <c r="V290" s="42">
        <f t="shared" si="21"/>
        <v>0.72299999999999998</v>
      </c>
      <c r="W290" s="42">
        <f t="shared" si="21"/>
        <v>0.63200000000000001</v>
      </c>
      <c r="X290" s="42">
        <f t="shared" si="21"/>
        <v>0.39300000000000002</v>
      </c>
      <c r="Y290" t="e">
        <f>VLOOKUP(A290,#REF!,11,0)</f>
        <v>#REF!</v>
      </c>
      <c r="Z290" t="e">
        <f>VLOOKUP(A290,#REF!,12,0)</f>
        <v>#REF!</v>
      </c>
      <c r="AA290" t="e">
        <f>VLOOKUP(A290,#REF!,13,0)</f>
        <v>#REF!</v>
      </c>
      <c r="AB290" t="e">
        <f>VLOOKUP(A290,#REF!,14,0)</f>
        <v>#REF!</v>
      </c>
      <c r="AC290">
        <v>0.34390999999999999</v>
      </c>
      <c r="AD290">
        <v>0.45962999999999998</v>
      </c>
    </row>
    <row r="291" spans="1:30" x14ac:dyDescent="0.25">
      <c r="A291" s="42" t="s">
        <v>803</v>
      </c>
      <c r="B291" s="42" t="s">
        <v>1533</v>
      </c>
      <c r="C291" s="42" t="s">
        <v>1218</v>
      </c>
      <c r="D291" s="42">
        <f>IFERROR(VLOOKUP(A291,'2020'!$A:$C,3,0),0)</f>
        <v>1</v>
      </c>
      <c r="E291" s="42">
        <f>IFERROR(VLOOKUP(A291,'2014-23'!$A:$E,3,0),0)</f>
        <v>17</v>
      </c>
      <c r="F291" s="42">
        <f>IFERROR(VLOOKUP(A291,'2020'!$A:$D,4,0),0)</f>
        <v>29</v>
      </c>
      <c r="G291" s="42">
        <f>IFERROR(VLOOKUP(A291,'2014-23'!$A:$D,4,0),0)</f>
        <v>203</v>
      </c>
      <c r="H291" s="42">
        <f t="shared" si="18"/>
        <v>5.8999999999999997E-2</v>
      </c>
      <c r="I291" s="42">
        <f t="shared" si="19"/>
        <v>0.14299999999999999</v>
      </c>
      <c r="J291" s="42">
        <f>IFERROR(VLOOKUP(A291,eco_bus_institutions!A:D,3,0),"")</f>
        <v>144</v>
      </c>
      <c r="K291" s="42">
        <f>IFERROR(VLOOKUP(A291,eco_institutions!A:D,3,0),"")</f>
        <v>54</v>
      </c>
      <c r="L291" s="42">
        <f>IFERROR(VLOOKUP(A291,fin_institutions!A:D,3,0),"")</f>
        <v>24</v>
      </c>
      <c r="M291" s="42">
        <f>IFERROR(VLOOKUP(A291,bus_institutions!A:D,3,0),0)</f>
        <v>51</v>
      </c>
      <c r="N291" s="42">
        <f>IFERROR(VLOOKUP(A291,man_institutions!A:D,3,0),0)</f>
        <v>50</v>
      </c>
      <c r="O291" s="42">
        <f>IFERROR(VLOOKUP(A291,eco_bus_institutions!A:D,4,0),0)</f>
        <v>1.65</v>
      </c>
      <c r="P291" s="42">
        <f>IFERROR(VLOOKUP(A291,eco_institutions!A:D,4,0),0)</f>
        <v>1.0900000000000001</v>
      </c>
      <c r="Q291" s="42">
        <f>IFERROR(VLOOKUP(A291,fin_institutions!A:D,4,0),0)</f>
        <v>1.1399999999999999</v>
      </c>
      <c r="R291" s="42">
        <f>IFERROR(VLOOKUP(A291,bus_institutions!A:D,4,0),0)</f>
        <v>2.13</v>
      </c>
      <c r="S291" s="42">
        <f>IFERROR(VLOOKUP(A291,man_institutions!A:D,4,0),0)</f>
        <v>1.89</v>
      </c>
      <c r="T291" s="42">
        <f t="shared" si="20"/>
        <v>0.52300000000000002</v>
      </c>
      <c r="U291" s="42">
        <f t="shared" si="21"/>
        <v>0.36299999999999999</v>
      </c>
      <c r="V291" s="42">
        <f t="shared" si="21"/>
        <v>0.443</v>
      </c>
      <c r="W291" s="42">
        <f t="shared" si="21"/>
        <v>0.60799999999999998</v>
      </c>
      <c r="X291" s="42">
        <f t="shared" si="21"/>
        <v>0.63500000000000001</v>
      </c>
      <c r="Y291" t="e">
        <f>VLOOKUP(A291,#REF!,11,0)</f>
        <v>#REF!</v>
      </c>
      <c r="Z291" t="e">
        <f>VLOOKUP(A291,#REF!,12,0)</f>
        <v>#REF!</v>
      </c>
      <c r="AA291" t="e">
        <f>VLOOKUP(A291,#REF!,13,0)</f>
        <v>#REF!</v>
      </c>
      <c r="AB291" t="e">
        <f>VLOOKUP(A291,#REF!,14,0)</f>
        <v>#REF!</v>
      </c>
      <c r="AC291">
        <v>0.69466000000000006</v>
      </c>
      <c r="AD291">
        <v>-6.7549999999999999E-2</v>
      </c>
    </row>
    <row r="292" spans="1:30" x14ac:dyDescent="0.25">
      <c r="A292" s="42" t="s">
        <v>964</v>
      </c>
      <c r="B292" s="42" t="s">
        <v>1891</v>
      </c>
      <c r="C292" s="42" t="s">
        <v>1273</v>
      </c>
      <c r="D292" s="42">
        <f>IFERROR(VLOOKUP(A292,'2020'!$A:$C,3,0),0)</f>
        <v>0</v>
      </c>
      <c r="E292" s="42">
        <f>IFERROR(VLOOKUP(A292,'2014-23'!$A:$E,3,0),0)</f>
        <v>3</v>
      </c>
      <c r="F292" s="42">
        <f>IFERROR(VLOOKUP(A292,'2020'!$A:$D,4,0),0)</f>
        <v>2</v>
      </c>
      <c r="G292" s="42">
        <f>IFERROR(VLOOKUP(A292,'2014-23'!$A:$D,4,0),0)</f>
        <v>28</v>
      </c>
      <c r="H292" s="42">
        <f t="shared" si="18"/>
        <v>0</v>
      </c>
      <c r="I292" s="42">
        <f t="shared" si="19"/>
        <v>7.0999999999999994E-2</v>
      </c>
      <c r="J292" s="42">
        <f>IFERROR(VLOOKUP(A292,eco_bus_institutions!A:D,3,0),"")</f>
        <v>46</v>
      </c>
      <c r="K292" s="42">
        <f>IFERROR(VLOOKUP(A292,eco_institutions!A:D,3,0),"")</f>
        <v>34</v>
      </c>
      <c r="L292" s="42">
        <f>IFERROR(VLOOKUP(A292,fin_institutions!A:D,3,0),"")</f>
        <v>23</v>
      </c>
      <c r="M292" s="42">
        <f>IFERROR(VLOOKUP(A292,bus_institutions!A:D,3,0),0)</f>
        <v>0</v>
      </c>
      <c r="N292" s="42">
        <f>IFERROR(VLOOKUP(A292,man_institutions!A:D,3,0),0)</f>
        <v>0</v>
      </c>
      <c r="O292" s="42">
        <f>IFERROR(VLOOKUP(A292,eco_bus_institutions!A:D,4,0),0)</f>
        <v>1.64</v>
      </c>
      <c r="P292" s="42">
        <f>IFERROR(VLOOKUP(A292,eco_institutions!A:D,4,0),0)</f>
        <v>1.38</v>
      </c>
      <c r="Q292" s="42">
        <f>IFERROR(VLOOKUP(A292,fin_institutions!A:D,4,0),0)</f>
        <v>1.39</v>
      </c>
      <c r="R292" s="42">
        <f>IFERROR(VLOOKUP(A292,bus_institutions!A:D,4,0),0)</f>
        <v>0</v>
      </c>
      <c r="S292" s="42">
        <f>IFERROR(VLOOKUP(A292,man_institutions!A:D,4,0),0)</f>
        <v>0</v>
      </c>
      <c r="T292" s="42">
        <f t="shared" si="20"/>
        <v>0.52</v>
      </c>
      <c r="U292" s="42">
        <f t="shared" si="21"/>
        <v>0.64800000000000002</v>
      </c>
      <c r="V292" s="42">
        <f t="shared" si="21"/>
        <v>0.65700000000000003</v>
      </c>
      <c r="W292" s="42">
        <f t="shared" si="21"/>
        <v>0.05</v>
      </c>
      <c r="X292" s="42">
        <f t="shared" si="21"/>
        <v>0.04</v>
      </c>
      <c r="Y292">
        <v>1</v>
      </c>
      <c r="Z292" t="e">
        <f>VLOOKUP(A292,#REF!,12,0)</f>
        <v>#REF!</v>
      </c>
      <c r="AA292" t="e">
        <f>VLOOKUP(A292,#REF!,13,0)</f>
        <v>#REF!</v>
      </c>
      <c r="AB292" t="e">
        <f>VLOOKUP(A292,#REF!,14,0)</f>
        <v>#REF!</v>
      </c>
      <c r="AC292">
        <v>-1.95366</v>
      </c>
      <c r="AD292">
        <v>0.94689999999999996</v>
      </c>
    </row>
    <row r="293" spans="1:30" x14ac:dyDescent="0.25">
      <c r="A293" s="42" t="s">
        <v>947</v>
      </c>
      <c r="B293" s="42" t="s">
        <v>1815</v>
      </c>
      <c r="C293" s="42" t="s">
        <v>1235</v>
      </c>
      <c r="D293" s="42">
        <f>IFERROR(VLOOKUP(A293,'2020'!$A:$C,3,0),0)</f>
        <v>0</v>
      </c>
      <c r="E293" s="42">
        <f>IFERROR(VLOOKUP(A293,'2014-23'!$A:$E,3,0),0)</f>
        <v>2</v>
      </c>
      <c r="F293" s="42">
        <f>IFERROR(VLOOKUP(A293,'2020'!$A:$D,4,0),0)</f>
        <v>7</v>
      </c>
      <c r="G293" s="42">
        <f>IFERROR(VLOOKUP(A293,'2014-23'!$A:$D,4,0),0)</f>
        <v>70</v>
      </c>
      <c r="H293" s="42">
        <f t="shared" si="18"/>
        <v>0</v>
      </c>
      <c r="I293" s="42">
        <f t="shared" si="19"/>
        <v>0.1</v>
      </c>
      <c r="J293" s="42">
        <f>IFERROR(VLOOKUP(A293,eco_bus_institutions!A:D,3,0),"")</f>
        <v>64</v>
      </c>
      <c r="K293" s="42">
        <f>IFERROR(VLOOKUP(A293,eco_institutions!A:D,3,0),"")</f>
        <v>25</v>
      </c>
      <c r="L293" s="42">
        <f>IFERROR(VLOOKUP(A293,fin_institutions!A:D,3,0),"")</f>
        <v>6</v>
      </c>
      <c r="M293" s="42">
        <f>IFERROR(VLOOKUP(A293,bus_institutions!A:D,3,0),0)</f>
        <v>16</v>
      </c>
      <c r="N293" s="42">
        <f>IFERROR(VLOOKUP(A293,man_institutions!A:D,3,0),0)</f>
        <v>32</v>
      </c>
      <c r="O293" s="42">
        <f>IFERROR(VLOOKUP(A293,eco_bus_institutions!A:D,4,0),0)</f>
        <v>1.64</v>
      </c>
      <c r="P293" s="42">
        <f>IFERROR(VLOOKUP(A293,eco_institutions!A:D,4,0),0)</f>
        <v>1.08</v>
      </c>
      <c r="Q293" s="42">
        <f>IFERROR(VLOOKUP(A293,fin_institutions!A:D,4,0),0)</f>
        <v>1.26</v>
      </c>
      <c r="R293" s="42">
        <f>IFERROR(VLOOKUP(A293,bus_institutions!A:D,4,0),0)</f>
        <v>2.59</v>
      </c>
      <c r="S293" s="42">
        <f>IFERROR(VLOOKUP(A293,man_institutions!A:D,4,0),0)</f>
        <v>2.13</v>
      </c>
      <c r="T293" s="42">
        <f t="shared" si="20"/>
        <v>0.52</v>
      </c>
      <c r="U293" s="42">
        <f t="shared" si="21"/>
        <v>0.32300000000000001</v>
      </c>
      <c r="V293" s="42">
        <f t="shared" si="21"/>
        <v>0.57999999999999996</v>
      </c>
      <c r="W293" s="42">
        <f t="shared" si="21"/>
        <v>0.73</v>
      </c>
      <c r="X293" s="42">
        <f t="shared" si="21"/>
        <v>0.70299999999999996</v>
      </c>
      <c r="Y293" t="e">
        <f>VLOOKUP(A293,#REF!,11,0)</f>
        <v>#REF!</v>
      </c>
      <c r="Z293" t="e">
        <f>VLOOKUP(A293,#REF!,12,0)</f>
        <v>#REF!</v>
      </c>
      <c r="AA293" t="e">
        <f>VLOOKUP(A293,#REF!,13,0)</f>
        <v>#REF!</v>
      </c>
      <c r="AB293" t="e">
        <f>VLOOKUP(A293,#REF!,14,0)</f>
        <v>#REF!</v>
      </c>
      <c r="AC293">
        <v>0.68960999999999995</v>
      </c>
      <c r="AD293">
        <v>-0.29415999999999998</v>
      </c>
    </row>
    <row r="294" spans="1:30" x14ac:dyDescent="0.25">
      <c r="A294" s="42" t="s">
        <v>1010</v>
      </c>
      <c r="B294" s="42" t="s">
        <v>1879</v>
      </c>
      <c r="C294" s="42" t="s">
        <v>1242</v>
      </c>
      <c r="D294" s="42">
        <f>IFERROR(VLOOKUP(A294,'2020'!$A:$C,3,0),0)</f>
        <v>0</v>
      </c>
      <c r="E294" s="42">
        <f>IFERROR(VLOOKUP(A294,'2014-23'!$A:$E,3,0),0)</f>
        <v>4</v>
      </c>
      <c r="F294" s="42">
        <f>IFERROR(VLOOKUP(A294,'2020'!$A:$D,4,0),0)</f>
        <v>5</v>
      </c>
      <c r="G294" s="42">
        <f>IFERROR(VLOOKUP(A294,'2014-23'!$A:$D,4,0),0)</f>
        <v>64</v>
      </c>
      <c r="H294" s="42">
        <f t="shared" si="18"/>
        <v>0</v>
      </c>
      <c r="I294" s="42">
        <f t="shared" si="19"/>
        <v>7.8E-2</v>
      </c>
      <c r="J294" s="42">
        <f>IFERROR(VLOOKUP(A294,eco_bus_institutions!A:D,3,0),"")</f>
        <v>78</v>
      </c>
      <c r="K294" s="42">
        <f>IFERROR(VLOOKUP(A294,eco_institutions!A:D,3,0),"")</f>
        <v>48</v>
      </c>
      <c r="L294" s="42">
        <f>IFERROR(VLOOKUP(A294,fin_institutions!A:D,3,0),"")</f>
        <v>12</v>
      </c>
      <c r="M294" s="42">
        <f>IFERROR(VLOOKUP(A294,bus_institutions!A:D,3,0),0)</f>
        <v>21</v>
      </c>
      <c r="N294" s="42">
        <f>IFERROR(VLOOKUP(A294,man_institutions!A:D,3,0),0)</f>
        <v>16</v>
      </c>
      <c r="O294" s="42">
        <f>IFERROR(VLOOKUP(A294,eco_bus_institutions!A:D,4,0),0)</f>
        <v>1.64</v>
      </c>
      <c r="P294" s="42">
        <f>IFERROR(VLOOKUP(A294,eco_institutions!A:D,4,0),0)</f>
        <v>1.46</v>
      </c>
      <c r="Q294" s="42">
        <f>IFERROR(VLOOKUP(A294,fin_institutions!A:D,4,0),0)</f>
        <v>1.1100000000000001</v>
      </c>
      <c r="R294" s="42">
        <f>IFERROR(VLOOKUP(A294,bus_institutions!A:D,4,0),0)</f>
        <v>2.15</v>
      </c>
      <c r="S294" s="42">
        <f>IFERROR(VLOOKUP(A294,man_institutions!A:D,4,0),0)</f>
        <v>2.11</v>
      </c>
      <c r="T294" s="42">
        <f t="shared" si="20"/>
        <v>0.52</v>
      </c>
      <c r="U294" s="42">
        <f t="shared" si="21"/>
        <v>0.67</v>
      </c>
      <c r="V294" s="42">
        <f t="shared" si="21"/>
        <v>0.39500000000000002</v>
      </c>
      <c r="W294" s="42">
        <f t="shared" si="21"/>
        <v>0.62</v>
      </c>
      <c r="X294" s="42">
        <f t="shared" si="21"/>
        <v>0.69799999999999995</v>
      </c>
      <c r="Y294" t="e">
        <f>VLOOKUP(A294,#REF!,11,0)</f>
        <v>#REF!</v>
      </c>
      <c r="Z294" t="e">
        <f>VLOOKUP(A294,#REF!,12,0)</f>
        <v>#REF!</v>
      </c>
      <c r="AA294" t="e">
        <f>VLOOKUP(A294,#REF!,13,0)</f>
        <v>#REF!</v>
      </c>
      <c r="AB294" t="e">
        <f>VLOOKUP(A294,#REF!,14,0)</f>
        <v>#REF!</v>
      </c>
      <c r="AC294">
        <v>0.54603999999999997</v>
      </c>
      <c r="AD294">
        <v>-0.32275999999999999</v>
      </c>
    </row>
    <row r="295" spans="1:30" x14ac:dyDescent="0.25">
      <c r="A295" s="42" t="s">
        <v>895</v>
      </c>
      <c r="B295" s="42" t="s">
        <v>1789</v>
      </c>
      <c r="C295" s="42" t="s">
        <v>1229</v>
      </c>
      <c r="D295" s="42">
        <f>IFERROR(VLOOKUP(A295,'2020'!$A:$C,3,0),0)</f>
        <v>1</v>
      </c>
      <c r="E295" s="42">
        <f>IFERROR(VLOOKUP(A295,'2014-23'!$A:$E,3,0),0)</f>
        <v>4</v>
      </c>
      <c r="F295" s="42">
        <f>IFERROR(VLOOKUP(A295,'2020'!$A:$D,4,0),0)</f>
        <v>7</v>
      </c>
      <c r="G295" s="42">
        <f>IFERROR(VLOOKUP(A295,'2014-23'!$A:$D,4,0),0)</f>
        <v>73</v>
      </c>
      <c r="H295" s="42">
        <f t="shared" si="18"/>
        <v>0.25</v>
      </c>
      <c r="I295" s="42">
        <f t="shared" si="19"/>
        <v>9.6000000000000002E-2</v>
      </c>
      <c r="J295" s="42">
        <f>IFERROR(VLOOKUP(A295,eco_bus_institutions!A:D,3,0),"")</f>
        <v>63</v>
      </c>
      <c r="K295" s="42">
        <f>IFERROR(VLOOKUP(A295,eco_institutions!A:D,3,0),"")</f>
        <v>25</v>
      </c>
      <c r="L295" s="42">
        <f>IFERROR(VLOOKUP(A295,fin_institutions!A:D,3,0),"")</f>
        <v>7</v>
      </c>
      <c r="M295" s="42">
        <f>IFERROR(VLOOKUP(A295,bus_institutions!A:D,3,0),0)</f>
        <v>21</v>
      </c>
      <c r="N295" s="42">
        <f>IFERROR(VLOOKUP(A295,man_institutions!A:D,3,0),0)</f>
        <v>27</v>
      </c>
      <c r="O295" s="42">
        <f>IFERROR(VLOOKUP(A295,eco_bus_institutions!A:D,4,0),0)</f>
        <v>1.63</v>
      </c>
      <c r="P295" s="42">
        <f>IFERROR(VLOOKUP(A295,eco_institutions!A:D,4,0),0)</f>
        <v>1.08</v>
      </c>
      <c r="Q295" s="42">
        <f>IFERROR(VLOOKUP(A295,fin_institutions!A:D,4,0),0)</f>
        <v>1.05</v>
      </c>
      <c r="R295" s="42">
        <f>IFERROR(VLOOKUP(A295,bus_institutions!A:D,4,0),0)</f>
        <v>2.44</v>
      </c>
      <c r="S295" s="42">
        <f>IFERROR(VLOOKUP(A295,man_institutions!A:D,4,0),0)</f>
        <v>2.06</v>
      </c>
      <c r="T295" s="42">
        <f t="shared" si="20"/>
        <v>0.51500000000000001</v>
      </c>
      <c r="U295" s="42">
        <f t="shared" si="21"/>
        <v>0.32300000000000001</v>
      </c>
      <c r="V295" s="42">
        <f t="shared" si="21"/>
        <v>0.23200000000000001</v>
      </c>
      <c r="W295" s="42">
        <f t="shared" si="21"/>
        <v>0.69</v>
      </c>
      <c r="X295" s="42">
        <f t="shared" si="21"/>
        <v>0.68500000000000005</v>
      </c>
      <c r="Y295" t="e">
        <f>VLOOKUP(A295,#REF!,11,0)</f>
        <v>#REF!</v>
      </c>
      <c r="Z295" t="e">
        <f>VLOOKUP(A295,#REF!,12,0)</f>
        <v>#REF!</v>
      </c>
      <c r="AA295" t="e">
        <f>VLOOKUP(A295,#REF!,13,0)</f>
        <v>#REF!</v>
      </c>
      <c r="AB295" t="e">
        <f>VLOOKUP(A295,#REF!,14,0)</f>
        <v>#REF!</v>
      </c>
      <c r="AC295">
        <v>0.92042000000000002</v>
      </c>
      <c r="AD295">
        <v>-1.12842</v>
      </c>
    </row>
    <row r="296" spans="1:30" x14ac:dyDescent="0.25">
      <c r="A296" s="42" t="s">
        <v>862</v>
      </c>
      <c r="B296" s="42" t="s">
        <v>1605</v>
      </c>
      <c r="C296" s="42" t="s">
        <v>1218</v>
      </c>
      <c r="D296" s="42">
        <f>IFERROR(VLOOKUP(A296,'2020'!$A:$C,3,0),0)</f>
        <v>5</v>
      </c>
      <c r="E296" s="42">
        <f>IFERROR(VLOOKUP(A296,'2014-23'!$A:$E,3,0),0)</f>
        <v>16</v>
      </c>
      <c r="F296" s="42">
        <f>IFERROR(VLOOKUP(A296,'2020'!$A:$D,4,0),0)</f>
        <v>25</v>
      </c>
      <c r="G296" s="42">
        <f>IFERROR(VLOOKUP(A296,'2014-23'!$A:$D,4,0),0)</f>
        <v>195</v>
      </c>
      <c r="H296" s="42">
        <f t="shared" si="18"/>
        <v>0.313</v>
      </c>
      <c r="I296" s="42">
        <f t="shared" si="19"/>
        <v>0.128</v>
      </c>
      <c r="J296" s="42">
        <f>IFERROR(VLOOKUP(A296,eco_bus_institutions!A:D,3,0),"")</f>
        <v>183</v>
      </c>
      <c r="K296" s="42">
        <f>IFERROR(VLOOKUP(A296,eco_institutions!A:D,3,0),"")</f>
        <v>79</v>
      </c>
      <c r="L296" s="42">
        <f>IFERROR(VLOOKUP(A296,fin_institutions!A:D,3,0),"")</f>
        <v>32</v>
      </c>
      <c r="M296" s="42">
        <f>IFERROR(VLOOKUP(A296,bus_institutions!A:D,3,0),0)</f>
        <v>61</v>
      </c>
      <c r="N296" s="42">
        <f>IFERROR(VLOOKUP(A296,man_institutions!A:D,3,0),0)</f>
        <v>47</v>
      </c>
      <c r="O296" s="42">
        <f>IFERROR(VLOOKUP(A296,eco_bus_institutions!A:D,4,0),0)</f>
        <v>1.63</v>
      </c>
      <c r="P296" s="42">
        <f>IFERROR(VLOOKUP(A296,eco_institutions!A:D,4,0),0)</f>
        <v>1.31</v>
      </c>
      <c r="Q296" s="42">
        <f>IFERROR(VLOOKUP(A296,fin_institutions!A:D,4,0),0)</f>
        <v>1.08</v>
      </c>
      <c r="R296" s="42">
        <f>IFERROR(VLOOKUP(A296,bus_institutions!A:D,4,0),0)</f>
        <v>1.87</v>
      </c>
      <c r="S296" s="42">
        <f>IFERROR(VLOOKUP(A296,man_institutions!A:D,4,0),0)</f>
        <v>1.71</v>
      </c>
      <c r="T296" s="42">
        <f t="shared" si="20"/>
        <v>0.51500000000000001</v>
      </c>
      <c r="U296" s="42">
        <f t="shared" si="21"/>
        <v>0.61499999999999999</v>
      </c>
      <c r="V296" s="42">
        <f t="shared" si="21"/>
        <v>0.318</v>
      </c>
      <c r="W296" s="42">
        <f t="shared" si="21"/>
        <v>0.52200000000000002</v>
      </c>
      <c r="X296" s="42">
        <f t="shared" si="21"/>
        <v>0.59499999999999997</v>
      </c>
      <c r="Y296" t="e">
        <f>VLOOKUP(A296,#REF!,11,0)</f>
        <v>#REF!</v>
      </c>
      <c r="Z296" t="e">
        <f>VLOOKUP(A296,#REF!,12,0)</f>
        <v>#REF!</v>
      </c>
      <c r="AA296" t="e">
        <f>VLOOKUP(A296,#REF!,13,0)</f>
        <v>#REF!</v>
      </c>
      <c r="AB296" t="e">
        <f>VLOOKUP(A296,#REF!,14,0)</f>
        <v>#REF!</v>
      </c>
      <c r="AC296">
        <v>0.2999</v>
      </c>
      <c r="AD296">
        <v>-6.9209999999999994E-2</v>
      </c>
    </row>
    <row r="297" spans="1:30" x14ac:dyDescent="0.25">
      <c r="A297" s="42" t="s">
        <v>880</v>
      </c>
      <c r="B297" s="42" t="s">
        <v>1634</v>
      </c>
      <c r="C297" s="42" t="s">
        <v>1239</v>
      </c>
      <c r="D297" s="42">
        <f>IFERROR(VLOOKUP(A297,'2020'!$A:$C,3,0),0)</f>
        <v>2</v>
      </c>
      <c r="E297" s="42">
        <f>IFERROR(VLOOKUP(A297,'2014-23'!$A:$E,3,0),0)</f>
        <v>22</v>
      </c>
      <c r="F297" s="42">
        <f>IFERROR(VLOOKUP(A297,'2020'!$A:$D,4,0),0)</f>
        <v>28</v>
      </c>
      <c r="G297" s="42">
        <f>IFERROR(VLOOKUP(A297,'2014-23'!$A:$D,4,0),0)</f>
        <v>219</v>
      </c>
      <c r="H297" s="42">
        <f t="shared" si="18"/>
        <v>9.0999999999999998E-2</v>
      </c>
      <c r="I297" s="42">
        <f t="shared" si="19"/>
        <v>0.128</v>
      </c>
      <c r="J297" s="42">
        <f>IFERROR(VLOOKUP(A297,eco_bus_institutions!A:D,3,0),"")</f>
        <v>249</v>
      </c>
      <c r="K297" s="42">
        <f>IFERROR(VLOOKUP(A297,eco_institutions!A:D,3,0),"")</f>
        <v>118</v>
      </c>
      <c r="L297" s="42">
        <f>IFERROR(VLOOKUP(A297,fin_institutions!A:D,3,0),"")</f>
        <v>61</v>
      </c>
      <c r="M297" s="42">
        <f>IFERROR(VLOOKUP(A297,bus_institutions!A:D,3,0),0)</f>
        <v>50</v>
      </c>
      <c r="N297" s="42">
        <f>IFERROR(VLOOKUP(A297,man_institutions!A:D,3,0),0)</f>
        <v>66</v>
      </c>
      <c r="O297" s="42">
        <f>IFERROR(VLOOKUP(A297,eco_bus_institutions!A:D,4,0),0)</f>
        <v>1.63</v>
      </c>
      <c r="P297" s="42">
        <f>IFERROR(VLOOKUP(A297,eco_institutions!A:D,4,0),0)</f>
        <v>1.19</v>
      </c>
      <c r="Q297" s="42">
        <f>IFERROR(VLOOKUP(A297,fin_institutions!A:D,4,0),0)</f>
        <v>1.32</v>
      </c>
      <c r="R297" s="42">
        <f>IFERROR(VLOOKUP(A297,bus_institutions!A:D,4,0),0)</f>
        <v>2.3199999999999998</v>
      </c>
      <c r="S297" s="42">
        <f>IFERROR(VLOOKUP(A297,man_institutions!A:D,4,0),0)</f>
        <v>2.19</v>
      </c>
      <c r="T297" s="42">
        <f t="shared" si="20"/>
        <v>0.51500000000000001</v>
      </c>
      <c r="U297" s="42">
        <f t="shared" si="21"/>
        <v>0.51300000000000001</v>
      </c>
      <c r="V297" s="42">
        <f t="shared" si="21"/>
        <v>0.622</v>
      </c>
      <c r="W297" s="42">
        <f t="shared" si="21"/>
        <v>0.66300000000000003</v>
      </c>
      <c r="X297" s="42">
        <f t="shared" si="21"/>
        <v>0.72499999999999998</v>
      </c>
      <c r="Y297" t="e">
        <f>VLOOKUP(A297,#REF!,11,0)</f>
        <v>#REF!</v>
      </c>
      <c r="Z297" t="e">
        <f>VLOOKUP(A297,#REF!,12,0)</f>
        <v>#REF!</v>
      </c>
      <c r="AA297" t="e">
        <f>VLOOKUP(A297,#REF!,13,0)</f>
        <v>#REF!</v>
      </c>
      <c r="AB297" t="e">
        <f>VLOOKUP(A297,#REF!,14,0)</f>
        <v>#REF!</v>
      </c>
      <c r="AC297">
        <v>0.69479000000000002</v>
      </c>
      <c r="AD297">
        <v>0.18310000000000001</v>
      </c>
    </row>
    <row r="298" spans="1:30" x14ac:dyDescent="0.25">
      <c r="A298" s="42" t="s">
        <v>963</v>
      </c>
      <c r="B298" s="42" t="s">
        <v>1864</v>
      </c>
      <c r="C298" s="42" t="s">
        <v>1219</v>
      </c>
      <c r="D298" s="42">
        <f>IFERROR(VLOOKUP(A298,'2020'!$A:$C,3,0),0)</f>
        <v>0</v>
      </c>
      <c r="E298" s="42">
        <f>IFERROR(VLOOKUP(A298,'2014-23'!$A:$E,3,0),0)</f>
        <v>0</v>
      </c>
      <c r="F298" s="42">
        <f>IFERROR(VLOOKUP(A298,'2020'!$A:$D,4,0),0)</f>
        <v>0</v>
      </c>
      <c r="G298" s="42">
        <f>IFERROR(VLOOKUP(A298,'2014-23'!$A:$D,4,0),0)</f>
        <v>0</v>
      </c>
      <c r="H298" s="42">
        <f t="shared" si="18"/>
        <v>0</v>
      </c>
      <c r="I298" s="42">
        <f t="shared" si="19"/>
        <v>0</v>
      </c>
      <c r="J298" s="42">
        <f>IFERROR(VLOOKUP(A298,eco_bus_institutions!A:D,3,0),"")</f>
        <v>71</v>
      </c>
      <c r="K298" s="42">
        <f>IFERROR(VLOOKUP(A298,eco_institutions!A:D,3,0),"")</f>
        <v>40</v>
      </c>
      <c r="L298" s="42">
        <f>IFERROR(VLOOKUP(A298,fin_institutions!A:D,3,0),"")</f>
        <v>6</v>
      </c>
      <c r="M298" s="42">
        <f>IFERROR(VLOOKUP(A298,bus_institutions!A:D,3,0),0)</f>
        <v>21</v>
      </c>
      <c r="N298" s="42">
        <f>IFERROR(VLOOKUP(A298,man_institutions!A:D,3,0),0)</f>
        <v>18</v>
      </c>
      <c r="O298" s="42">
        <f>IFERROR(VLOOKUP(A298,eco_bus_institutions!A:D,4,0),0)</f>
        <v>1.62</v>
      </c>
      <c r="P298" s="42">
        <f>IFERROR(VLOOKUP(A298,eco_institutions!A:D,4,0),0)</f>
        <v>1.21</v>
      </c>
      <c r="Q298" s="42">
        <f>IFERROR(VLOOKUP(A298,fin_institutions!A:D,4,0),0)</f>
        <v>2.5099999999999998</v>
      </c>
      <c r="R298" s="42">
        <f>IFERROR(VLOOKUP(A298,bus_institutions!A:D,4,0),0)</f>
        <v>2.33</v>
      </c>
      <c r="S298" s="42">
        <f>IFERROR(VLOOKUP(A298,man_institutions!A:D,4,0),0)</f>
        <v>1.76</v>
      </c>
      <c r="T298" s="42">
        <f t="shared" si="20"/>
        <v>0.51</v>
      </c>
      <c r="U298" s="42">
        <f t="shared" si="21"/>
        <v>0.52700000000000002</v>
      </c>
      <c r="V298" s="42">
        <f t="shared" si="21"/>
        <v>0.86</v>
      </c>
      <c r="W298" s="42">
        <f t="shared" si="21"/>
        <v>0.66500000000000004</v>
      </c>
      <c r="X298" s="42">
        <f t="shared" si="21"/>
        <v>0.60199999999999998</v>
      </c>
      <c r="Y298" t="e">
        <f>VLOOKUP(A298,#REF!,11,0)</f>
        <v>#REF!</v>
      </c>
      <c r="Z298" t="e">
        <f>VLOOKUP(A298,#REF!,12,0)</f>
        <v>#REF!</v>
      </c>
      <c r="AA298" t="e">
        <f>VLOOKUP(A298,#REF!,13,0)</f>
        <v>#REF!</v>
      </c>
      <c r="AB298" t="e">
        <f>VLOOKUP(A298,#REF!,14,0)</f>
        <v>#REF!</v>
      </c>
      <c r="AC298">
        <v>0.53978000000000004</v>
      </c>
      <c r="AD298">
        <v>0.60309000000000001</v>
      </c>
    </row>
    <row r="299" spans="1:30" x14ac:dyDescent="0.25">
      <c r="A299" s="42" t="s">
        <v>1049</v>
      </c>
      <c r="B299" s="42" t="s">
        <v>1908</v>
      </c>
      <c r="C299" s="42" t="s">
        <v>1273</v>
      </c>
      <c r="D299" s="42">
        <f>IFERROR(VLOOKUP(A299,'2020'!$A:$C,3,0),0)</f>
        <v>0</v>
      </c>
      <c r="E299" s="42">
        <f>IFERROR(VLOOKUP(A299,'2014-23'!$A:$E,3,0),0)</f>
        <v>7</v>
      </c>
      <c r="F299" s="42">
        <f>IFERROR(VLOOKUP(A299,'2020'!$A:$D,4,0),0)</f>
        <v>1</v>
      </c>
      <c r="G299" s="42">
        <f>IFERROR(VLOOKUP(A299,'2014-23'!$A:$D,4,0),0)</f>
        <v>52</v>
      </c>
      <c r="H299" s="42">
        <f t="shared" si="18"/>
        <v>0</v>
      </c>
      <c r="I299" s="42">
        <f t="shared" si="19"/>
        <v>1.9E-2</v>
      </c>
      <c r="J299" s="42">
        <f>IFERROR(VLOOKUP(A299,eco_bus_institutions!A:D,3,0),"")</f>
        <v>49</v>
      </c>
      <c r="K299" s="42">
        <f>IFERROR(VLOOKUP(A299,eco_institutions!A:D,3,0),"")</f>
        <v>45</v>
      </c>
      <c r="L299" s="42">
        <f>IFERROR(VLOOKUP(A299,fin_institutions!A:D,3,0),"")</f>
        <v>7</v>
      </c>
      <c r="M299" s="42">
        <f>IFERROR(VLOOKUP(A299,bus_institutions!A:D,3,0),0)</f>
        <v>0</v>
      </c>
      <c r="N299" s="42">
        <f>IFERROR(VLOOKUP(A299,man_institutions!A:D,3,0),0)</f>
        <v>0</v>
      </c>
      <c r="O299" s="42">
        <f>IFERROR(VLOOKUP(A299,eco_bus_institutions!A:D,4,0),0)</f>
        <v>1.62</v>
      </c>
      <c r="P299" s="42">
        <f>IFERROR(VLOOKUP(A299,eco_institutions!A:D,4,0),0)</f>
        <v>1.58</v>
      </c>
      <c r="Q299" s="42">
        <f>IFERROR(VLOOKUP(A299,fin_institutions!A:D,4,0),0)</f>
        <v>1.0900000000000001</v>
      </c>
      <c r="R299" s="42">
        <f>IFERROR(VLOOKUP(A299,bus_institutions!A:D,4,0),0)</f>
        <v>0</v>
      </c>
      <c r="S299" s="42">
        <f>IFERROR(VLOOKUP(A299,man_institutions!A:D,4,0),0)</f>
        <v>0</v>
      </c>
      <c r="T299" s="42">
        <f t="shared" si="20"/>
        <v>0.51</v>
      </c>
      <c r="U299" s="42">
        <f t="shared" si="21"/>
        <v>0.72799999999999998</v>
      </c>
      <c r="V299" s="42">
        <f t="shared" si="21"/>
        <v>0.35199999999999998</v>
      </c>
      <c r="W299" s="42">
        <f t="shared" si="21"/>
        <v>0.05</v>
      </c>
      <c r="X299" s="42">
        <f t="shared" si="21"/>
        <v>0.04</v>
      </c>
      <c r="Y299" t="e">
        <f>VLOOKUP(A299,#REF!,11,0)</f>
        <v>#REF!</v>
      </c>
      <c r="Z299" t="e">
        <f>VLOOKUP(A299,#REF!,12,0)</f>
        <v>#REF!</v>
      </c>
      <c r="AA299" t="e">
        <f>VLOOKUP(A299,#REF!,13,0)</f>
        <v>#REF!</v>
      </c>
      <c r="AB299" t="e">
        <f>VLOOKUP(A299,#REF!,14,0)</f>
        <v>#REF!</v>
      </c>
      <c r="AC299">
        <v>-1.90743</v>
      </c>
      <c r="AD299">
        <v>0.54749000000000003</v>
      </c>
    </row>
    <row r="300" spans="1:30" x14ac:dyDescent="0.25">
      <c r="A300" s="42" t="s">
        <v>825</v>
      </c>
      <c r="B300" s="42" t="s">
        <v>1592</v>
      </c>
      <c r="C300" s="42" t="s">
        <v>1218</v>
      </c>
      <c r="D300" s="42">
        <f>IFERROR(VLOOKUP(A300,'2020'!$A:$C,3,0),0)</f>
        <v>2</v>
      </c>
      <c r="E300" s="42">
        <f>IFERROR(VLOOKUP(A300,'2014-23'!$A:$E,3,0),0)</f>
        <v>15</v>
      </c>
      <c r="F300" s="42">
        <f>IFERROR(VLOOKUP(A300,'2020'!$A:$D,4,0),0)</f>
        <v>15</v>
      </c>
      <c r="G300" s="42">
        <f>IFERROR(VLOOKUP(A300,'2014-23'!$A:$D,4,0),0)</f>
        <v>128</v>
      </c>
      <c r="H300" s="42">
        <f t="shared" si="18"/>
        <v>0.13300000000000001</v>
      </c>
      <c r="I300" s="42">
        <f t="shared" si="19"/>
        <v>0.11700000000000001</v>
      </c>
      <c r="J300" s="42">
        <f>IFERROR(VLOOKUP(A300,eco_bus_institutions!A:D,3,0),"")</f>
        <v>139</v>
      </c>
      <c r="K300" s="42">
        <f>IFERROR(VLOOKUP(A300,eco_institutions!A:D,3,0),"")</f>
        <v>53</v>
      </c>
      <c r="L300" s="42">
        <f>IFERROR(VLOOKUP(A300,fin_institutions!A:D,3,0),"")</f>
        <v>34</v>
      </c>
      <c r="M300" s="42">
        <f>IFERROR(VLOOKUP(A300,bus_institutions!A:D,3,0),0)</f>
        <v>46</v>
      </c>
      <c r="N300" s="42">
        <f>IFERROR(VLOOKUP(A300,man_institutions!A:D,3,0),0)</f>
        <v>47</v>
      </c>
      <c r="O300" s="42">
        <f>IFERROR(VLOOKUP(A300,eco_bus_institutions!A:D,4,0),0)</f>
        <v>1.62</v>
      </c>
      <c r="P300" s="42">
        <f>IFERROR(VLOOKUP(A300,eco_institutions!A:D,4,0),0)</f>
        <v>1.05</v>
      </c>
      <c r="Q300" s="42">
        <f>IFERROR(VLOOKUP(A300,fin_institutions!A:D,4,0),0)</f>
        <v>1.07</v>
      </c>
      <c r="R300" s="42">
        <f>IFERROR(VLOOKUP(A300,bus_institutions!A:D,4,0),0)</f>
        <v>2</v>
      </c>
      <c r="S300" s="42">
        <f>IFERROR(VLOOKUP(A300,man_institutions!A:D,4,0),0)</f>
        <v>2</v>
      </c>
      <c r="T300" s="42">
        <f t="shared" si="20"/>
        <v>0.51</v>
      </c>
      <c r="U300" s="42">
        <f t="shared" si="21"/>
        <v>0.23699999999999999</v>
      </c>
      <c r="V300" s="42">
        <f t="shared" si="21"/>
        <v>0.29499999999999998</v>
      </c>
      <c r="W300" s="42">
        <f t="shared" si="21"/>
        <v>0.57199999999999995</v>
      </c>
      <c r="X300" s="42">
        <f t="shared" si="21"/>
        <v>0.67200000000000004</v>
      </c>
      <c r="Y300" t="e">
        <f>VLOOKUP(A300,#REF!,11,0)</f>
        <v>#REF!</v>
      </c>
      <c r="Z300" t="e">
        <f>VLOOKUP(A300,#REF!,12,0)</f>
        <v>#REF!</v>
      </c>
      <c r="AA300" t="e">
        <f>VLOOKUP(A300,#REF!,13,0)</f>
        <v>#REF!</v>
      </c>
      <c r="AB300" t="e">
        <f>VLOOKUP(A300,#REF!,14,0)</f>
        <v>#REF!</v>
      </c>
      <c r="AC300">
        <v>0.75156999999999996</v>
      </c>
      <c r="AD300">
        <v>-0.9496</v>
      </c>
    </row>
    <row r="301" spans="1:30" x14ac:dyDescent="0.25">
      <c r="A301" s="42" t="s">
        <v>804</v>
      </c>
      <c r="B301" s="42" t="s">
        <v>1865</v>
      </c>
      <c r="C301" s="42" t="s">
        <v>1236</v>
      </c>
      <c r="D301" s="42">
        <f>IFERROR(VLOOKUP(A301,'2020'!$A:$C,3,0),0)</f>
        <v>2</v>
      </c>
      <c r="E301" s="42">
        <f>IFERROR(VLOOKUP(A301,'2014-23'!$A:$E,3,0),0)</f>
        <v>7</v>
      </c>
      <c r="F301" s="42">
        <f>IFERROR(VLOOKUP(A301,'2020'!$A:$D,4,0),0)</f>
        <v>11</v>
      </c>
      <c r="G301" s="42">
        <f>IFERROR(VLOOKUP(A301,'2014-23'!$A:$D,4,0),0)</f>
        <v>82</v>
      </c>
      <c r="H301" s="42">
        <f t="shared" si="18"/>
        <v>0.28599999999999998</v>
      </c>
      <c r="I301" s="42">
        <f t="shared" si="19"/>
        <v>0.13400000000000001</v>
      </c>
      <c r="J301" s="42">
        <f>IFERROR(VLOOKUP(A301,eco_bus_institutions!A:D,3,0),"")</f>
        <v>69</v>
      </c>
      <c r="K301" s="42">
        <f>IFERROR(VLOOKUP(A301,eco_institutions!A:D,3,0),"")</f>
        <v>24</v>
      </c>
      <c r="L301" s="42">
        <f>IFERROR(VLOOKUP(A301,fin_institutions!A:D,3,0),"")</f>
        <v>14</v>
      </c>
      <c r="M301" s="42">
        <f>IFERROR(VLOOKUP(A301,bus_institutions!A:D,3,0),0)</f>
        <v>24</v>
      </c>
      <c r="N301" s="42">
        <f>IFERROR(VLOOKUP(A301,man_institutions!A:D,3,0),0)</f>
        <v>19</v>
      </c>
      <c r="O301" s="42">
        <f>IFERROR(VLOOKUP(A301,eco_bus_institutions!A:D,4,0),0)</f>
        <v>1.62</v>
      </c>
      <c r="P301" s="42">
        <f>IFERROR(VLOOKUP(A301,eco_institutions!A:D,4,0),0)</f>
        <v>1.1499999999999999</v>
      </c>
      <c r="Q301" s="42">
        <f>IFERROR(VLOOKUP(A301,fin_institutions!A:D,4,0),0)</f>
        <v>1.22</v>
      </c>
      <c r="R301" s="42">
        <f>IFERROR(VLOOKUP(A301,bus_institutions!A:D,4,0),0)</f>
        <v>1.9</v>
      </c>
      <c r="S301" s="42">
        <f>IFERROR(VLOOKUP(A301,man_institutions!A:D,4,0),0)</f>
        <v>1.48</v>
      </c>
      <c r="T301" s="42">
        <f t="shared" si="20"/>
        <v>0.51</v>
      </c>
      <c r="U301" s="42">
        <f t="shared" si="21"/>
        <v>0.47199999999999998</v>
      </c>
      <c r="V301" s="42">
        <f t="shared" si="21"/>
        <v>0.54700000000000004</v>
      </c>
      <c r="W301" s="42">
        <f t="shared" si="21"/>
        <v>0.53</v>
      </c>
      <c r="X301" s="42">
        <f t="shared" si="21"/>
        <v>0.46800000000000003</v>
      </c>
      <c r="Y301" t="e">
        <f>VLOOKUP(A301,#REF!,11,0)</f>
        <v>#REF!</v>
      </c>
      <c r="Z301" t="e">
        <f>VLOOKUP(A301,#REF!,12,0)</f>
        <v>#REF!</v>
      </c>
      <c r="AA301" t="e">
        <f>VLOOKUP(A301,#REF!,13,0)</f>
        <v>#REF!</v>
      </c>
      <c r="AB301" t="e">
        <f>VLOOKUP(A301,#REF!,14,0)</f>
        <v>#REF!</v>
      </c>
      <c r="AC301">
        <v>0.44208999999999998</v>
      </c>
      <c r="AD301">
        <v>0.33967999999999998</v>
      </c>
    </row>
    <row r="302" spans="1:30" x14ac:dyDescent="0.25">
      <c r="A302" s="42" t="s">
        <v>938</v>
      </c>
      <c r="B302" s="42" t="s">
        <v>1902</v>
      </c>
      <c r="C302" s="42" t="s">
        <v>1224</v>
      </c>
      <c r="D302" s="42">
        <f>IFERROR(VLOOKUP(A302,'2020'!$A:$C,3,0),0)</f>
        <v>1</v>
      </c>
      <c r="E302" s="42">
        <f>IFERROR(VLOOKUP(A302,'2014-23'!$A:$E,3,0),0)</f>
        <v>14</v>
      </c>
      <c r="F302" s="42">
        <f>IFERROR(VLOOKUP(A302,'2020'!$A:$D,4,0),0)</f>
        <v>20</v>
      </c>
      <c r="G302" s="42">
        <f>IFERROR(VLOOKUP(A302,'2014-23'!$A:$D,4,0),0)</f>
        <v>134</v>
      </c>
      <c r="H302" s="42">
        <f t="shared" si="18"/>
        <v>7.0999999999999994E-2</v>
      </c>
      <c r="I302" s="42">
        <f t="shared" si="19"/>
        <v>0.14899999999999999</v>
      </c>
      <c r="J302" s="42">
        <f>IFERROR(VLOOKUP(A302,eco_bus_institutions!A:D,3,0),"")</f>
        <v>100</v>
      </c>
      <c r="K302" s="42">
        <f>IFERROR(VLOOKUP(A302,eco_institutions!A:D,3,0),"")</f>
        <v>54</v>
      </c>
      <c r="L302" s="42">
        <f>IFERROR(VLOOKUP(A302,fin_institutions!A:D,3,0),"")</f>
        <v>6</v>
      </c>
      <c r="M302" s="42">
        <f>IFERROR(VLOOKUP(A302,bus_institutions!A:D,3,0),0)</f>
        <v>41</v>
      </c>
      <c r="N302" s="42">
        <f>IFERROR(VLOOKUP(A302,man_institutions!A:D,3,0),0)</f>
        <v>41</v>
      </c>
      <c r="O302" s="42">
        <f>IFERROR(VLOOKUP(A302,eco_bus_institutions!A:D,4,0),0)</f>
        <v>1.62</v>
      </c>
      <c r="P302" s="42">
        <f>IFERROR(VLOOKUP(A302,eco_institutions!A:D,4,0),0)</f>
        <v>1.58</v>
      </c>
      <c r="Q302" s="42">
        <f>IFERROR(VLOOKUP(A302,fin_institutions!A:D,4,0),0)</f>
        <v>1.03</v>
      </c>
      <c r="R302" s="42">
        <f>IFERROR(VLOOKUP(A302,bus_institutions!A:D,4,0),0)</f>
        <v>1.41</v>
      </c>
      <c r="S302" s="42">
        <f>IFERROR(VLOOKUP(A302,man_institutions!A:D,4,0),0)</f>
        <v>1.22</v>
      </c>
      <c r="T302" s="42">
        <f t="shared" si="20"/>
        <v>0.51</v>
      </c>
      <c r="U302" s="42">
        <f t="shared" si="21"/>
        <v>0.72799999999999998</v>
      </c>
      <c r="V302" s="42">
        <f t="shared" si="21"/>
        <v>0.16200000000000001</v>
      </c>
      <c r="W302" s="42">
        <f t="shared" si="21"/>
        <v>0.27700000000000002</v>
      </c>
      <c r="X302" s="42">
        <f t="shared" si="21"/>
        <v>0.26700000000000002</v>
      </c>
      <c r="Y302" t="e">
        <f>VLOOKUP(A302,#REF!,11,0)</f>
        <v>#REF!</v>
      </c>
      <c r="Z302" t="e">
        <f>VLOOKUP(A302,#REF!,12,0)</f>
        <v>#REF!</v>
      </c>
      <c r="AA302" t="e">
        <f>VLOOKUP(A302,#REF!,13,0)</f>
        <v>#REF!</v>
      </c>
      <c r="AB302" t="e">
        <f>VLOOKUP(A302,#REF!,14,0)</f>
        <v>#REF!</v>
      </c>
      <c r="AC302">
        <v>-0.58477000000000001</v>
      </c>
      <c r="AD302">
        <v>2.47E-3</v>
      </c>
    </row>
    <row r="303" spans="1:30" x14ac:dyDescent="0.25">
      <c r="A303" s="42" t="s">
        <v>760</v>
      </c>
      <c r="B303" s="42" t="s">
        <v>1590</v>
      </c>
      <c r="C303" s="42" t="s">
        <v>1220</v>
      </c>
      <c r="D303" s="42">
        <f>IFERROR(VLOOKUP(A303,'2020'!$A:$C,3,0),0)</f>
        <v>5</v>
      </c>
      <c r="E303" s="42">
        <f>IFERROR(VLOOKUP(A303,'2014-23'!$A:$E,3,0),0)</f>
        <v>34</v>
      </c>
      <c r="F303" s="42">
        <f>IFERROR(VLOOKUP(A303,'2020'!$A:$D,4,0),0)</f>
        <v>33</v>
      </c>
      <c r="G303" s="42">
        <f>IFERROR(VLOOKUP(A303,'2014-23'!$A:$D,4,0),0)</f>
        <v>214</v>
      </c>
      <c r="H303" s="42">
        <f t="shared" si="18"/>
        <v>0.14699999999999999</v>
      </c>
      <c r="I303" s="42">
        <f t="shared" si="19"/>
        <v>0.154</v>
      </c>
      <c r="J303" s="42">
        <f>IFERROR(VLOOKUP(A303,eco_bus_institutions!A:D,3,0),"")</f>
        <v>119</v>
      </c>
      <c r="K303" s="42">
        <f>IFERROR(VLOOKUP(A303,eco_institutions!A:D,3,0),"")</f>
        <v>48</v>
      </c>
      <c r="L303" s="42">
        <f>IFERROR(VLOOKUP(A303,fin_institutions!A:D,3,0),"")</f>
        <v>39</v>
      </c>
      <c r="M303" s="42">
        <f>IFERROR(VLOOKUP(A303,bus_institutions!A:D,3,0),0)</f>
        <v>45</v>
      </c>
      <c r="N303" s="42">
        <f>IFERROR(VLOOKUP(A303,man_institutions!A:D,3,0),0)</f>
        <v>35</v>
      </c>
      <c r="O303" s="42">
        <f>IFERROR(VLOOKUP(A303,eco_bus_institutions!A:D,4,0),0)</f>
        <v>1.61</v>
      </c>
      <c r="P303" s="42">
        <f>IFERROR(VLOOKUP(A303,eco_institutions!A:D,4,0),0)</f>
        <v>1.0900000000000001</v>
      </c>
      <c r="Q303" s="42">
        <f>IFERROR(VLOOKUP(A303,fin_institutions!A:D,4,0),0)</f>
        <v>1.18</v>
      </c>
      <c r="R303" s="42">
        <f>IFERROR(VLOOKUP(A303,bus_institutions!A:D,4,0),0)</f>
        <v>1.99</v>
      </c>
      <c r="S303" s="42">
        <f>IFERROR(VLOOKUP(A303,man_institutions!A:D,4,0),0)</f>
        <v>1.39</v>
      </c>
      <c r="T303" s="42">
        <f t="shared" si="20"/>
        <v>0.502</v>
      </c>
      <c r="U303" s="42">
        <f t="shared" si="21"/>
        <v>0.36299999999999999</v>
      </c>
      <c r="V303" s="42">
        <f t="shared" si="21"/>
        <v>0.505</v>
      </c>
      <c r="W303" s="42">
        <f t="shared" si="21"/>
        <v>0.56699999999999995</v>
      </c>
      <c r="X303" s="42">
        <f t="shared" si="21"/>
        <v>0.40500000000000003</v>
      </c>
      <c r="Y303" t="e">
        <f>VLOOKUP(A303,#REF!,11,0)</f>
        <v>#REF!</v>
      </c>
      <c r="Z303" t="e">
        <f>VLOOKUP(A303,#REF!,12,0)</f>
        <v>#REF!</v>
      </c>
      <c r="AA303" t="e">
        <f>VLOOKUP(A303,#REF!,13,0)</f>
        <v>#REF!</v>
      </c>
      <c r="AB303" t="e">
        <f>VLOOKUP(A303,#REF!,14,0)</f>
        <v>#REF!</v>
      </c>
      <c r="AC303">
        <v>0.70850999999999997</v>
      </c>
      <c r="AD303">
        <v>-0.22373000000000001</v>
      </c>
    </row>
    <row r="304" spans="1:30" x14ac:dyDescent="0.25">
      <c r="A304" s="42" t="s">
        <v>830</v>
      </c>
      <c r="B304" s="42" t="s">
        <v>1342</v>
      </c>
      <c r="C304" s="42" t="s">
        <v>1224</v>
      </c>
      <c r="D304" s="42">
        <f>IFERROR(VLOOKUP(A304,'2020'!$A:$C,3,0),0)</f>
        <v>1</v>
      </c>
      <c r="E304" s="42">
        <f>IFERROR(VLOOKUP(A304,'2014-23'!$A:$E,3,0),0)</f>
        <v>3</v>
      </c>
      <c r="F304" s="42">
        <f>IFERROR(VLOOKUP(A304,'2020'!$A:$D,4,0),0)</f>
        <v>7</v>
      </c>
      <c r="G304" s="42">
        <f>IFERROR(VLOOKUP(A304,'2014-23'!$A:$D,4,0),0)</f>
        <v>52</v>
      </c>
      <c r="H304" s="42">
        <f t="shared" si="18"/>
        <v>0.33300000000000002</v>
      </c>
      <c r="I304" s="42">
        <f t="shared" si="19"/>
        <v>0.13500000000000001</v>
      </c>
      <c r="J304" s="42">
        <f>IFERROR(VLOOKUP(A304,eco_bus_institutions!A:D,3,0),"")</f>
        <v>51</v>
      </c>
      <c r="K304" s="42">
        <f>IFERROR(VLOOKUP(A304,eco_institutions!A:D,3,0),"")</f>
        <v>26</v>
      </c>
      <c r="L304" s="42" t="str">
        <f>IFERROR(VLOOKUP(A304,fin_institutions!A:D,3,0),"")</f>
        <v/>
      </c>
      <c r="M304" s="42">
        <f>IFERROR(VLOOKUP(A304,bus_institutions!A:D,3,0),0)</f>
        <v>23</v>
      </c>
      <c r="N304" s="42">
        <f>IFERROR(VLOOKUP(A304,man_institutions!A:D,3,0),0)</f>
        <v>25</v>
      </c>
      <c r="O304" s="42">
        <f>IFERROR(VLOOKUP(A304,eco_bus_institutions!A:D,4,0),0)</f>
        <v>1.61</v>
      </c>
      <c r="P304" s="42">
        <f>IFERROR(VLOOKUP(A304,eco_institutions!A:D,4,0),0)</f>
        <v>1.17</v>
      </c>
      <c r="Q304" s="42">
        <f>IFERROR(VLOOKUP(A304,fin_institutions!A:D,4,0),0)</f>
        <v>0</v>
      </c>
      <c r="R304" s="42">
        <f>IFERROR(VLOOKUP(A304,bus_institutions!A:D,4,0),0)</f>
        <v>1.84</v>
      </c>
      <c r="S304" s="42">
        <f>IFERROR(VLOOKUP(A304,man_institutions!A:D,4,0),0)</f>
        <v>1.61</v>
      </c>
      <c r="T304" s="42">
        <f t="shared" si="20"/>
        <v>0.502</v>
      </c>
      <c r="U304" s="42">
        <f t="shared" si="21"/>
        <v>0.49</v>
      </c>
      <c r="V304" s="42">
        <f t="shared" si="21"/>
        <v>5.8000000000000003E-2</v>
      </c>
      <c r="W304" s="42">
        <f t="shared" si="21"/>
        <v>0.51</v>
      </c>
      <c r="X304" s="42">
        <f t="shared" si="21"/>
        <v>0.53500000000000003</v>
      </c>
      <c r="Y304" t="e">
        <f>VLOOKUP(A304,#REF!,11,0)</f>
        <v>#REF!</v>
      </c>
      <c r="Z304" t="e">
        <f>VLOOKUP(A304,#REF!,12,0)</f>
        <v>#REF!</v>
      </c>
      <c r="AA304" t="e">
        <f>VLOOKUP(A304,#REF!,13,0)</f>
        <v>#REF!</v>
      </c>
      <c r="AB304" t="e">
        <f>VLOOKUP(A304,#REF!,14,0)</f>
        <v>#REF!</v>
      </c>
      <c r="AC304">
        <v>0.63693</v>
      </c>
      <c r="AD304">
        <v>-1.0549200000000001</v>
      </c>
    </row>
    <row r="305" spans="1:30" x14ac:dyDescent="0.25">
      <c r="A305" s="42" t="s">
        <v>834</v>
      </c>
      <c r="B305" s="42" t="s">
        <v>1351</v>
      </c>
      <c r="C305" s="42" t="s">
        <v>1232</v>
      </c>
      <c r="D305" s="42">
        <f>IFERROR(VLOOKUP(A305,'2020'!$A:$C,3,0),0)</f>
        <v>4</v>
      </c>
      <c r="E305" s="42">
        <f>IFERROR(VLOOKUP(A305,'2014-23'!$A:$E,3,0),0)</f>
        <v>11</v>
      </c>
      <c r="F305" s="42">
        <f>IFERROR(VLOOKUP(A305,'2020'!$A:$D,4,0),0)</f>
        <v>18</v>
      </c>
      <c r="G305" s="42">
        <f>IFERROR(VLOOKUP(A305,'2014-23'!$A:$D,4,0),0)</f>
        <v>109</v>
      </c>
      <c r="H305" s="42">
        <f t="shared" si="18"/>
        <v>0.36399999999999999</v>
      </c>
      <c r="I305" s="42">
        <f t="shared" si="19"/>
        <v>0.16500000000000001</v>
      </c>
      <c r="J305" s="42">
        <f>IFERROR(VLOOKUP(A305,eco_bus_institutions!A:D,3,0),"")</f>
        <v>95</v>
      </c>
      <c r="K305" s="42">
        <f>IFERROR(VLOOKUP(A305,eco_institutions!A:D,3,0),"")</f>
        <v>18</v>
      </c>
      <c r="L305" s="42" t="str">
        <f>IFERROR(VLOOKUP(A305,fin_institutions!A:D,3,0),"")</f>
        <v/>
      </c>
      <c r="M305" s="42">
        <f>IFERROR(VLOOKUP(A305,bus_institutions!A:D,3,0),0)</f>
        <v>46</v>
      </c>
      <c r="N305" s="42">
        <f>IFERROR(VLOOKUP(A305,man_institutions!A:D,3,0),0)</f>
        <v>59</v>
      </c>
      <c r="O305" s="42">
        <f>IFERROR(VLOOKUP(A305,eco_bus_institutions!A:D,4,0),0)</f>
        <v>1.61</v>
      </c>
      <c r="P305" s="42">
        <f>IFERROR(VLOOKUP(A305,eco_institutions!A:D,4,0),0)</f>
        <v>1.19</v>
      </c>
      <c r="Q305" s="42">
        <f>IFERROR(VLOOKUP(A305,fin_institutions!A:D,4,0),0)</f>
        <v>0</v>
      </c>
      <c r="R305" s="42">
        <f>IFERROR(VLOOKUP(A305,bus_institutions!A:D,4,0),0)</f>
        <v>1.53</v>
      </c>
      <c r="S305" s="42">
        <f>IFERROR(VLOOKUP(A305,man_institutions!A:D,4,0),0)</f>
        <v>1.46</v>
      </c>
      <c r="T305" s="42">
        <f t="shared" si="20"/>
        <v>0.502</v>
      </c>
      <c r="U305" s="42">
        <f t="shared" si="21"/>
        <v>0.51300000000000001</v>
      </c>
      <c r="V305" s="42">
        <f t="shared" si="21"/>
        <v>5.8000000000000003E-2</v>
      </c>
      <c r="W305" s="42">
        <f t="shared" si="21"/>
        <v>0.36799999999999999</v>
      </c>
      <c r="X305" s="42">
        <f t="shared" si="21"/>
        <v>0.45500000000000002</v>
      </c>
      <c r="Y305" t="e">
        <f>VLOOKUP(A305,#REF!,11,0)</f>
        <v>#REF!</v>
      </c>
      <c r="Z305" t="e">
        <f>VLOOKUP(A305,#REF!,12,0)</f>
        <v>#REF!</v>
      </c>
      <c r="AA305" t="e">
        <f>VLOOKUP(A305,#REF!,13,0)</f>
        <v>#REF!</v>
      </c>
      <c r="AB305" t="e">
        <f>VLOOKUP(A305,#REF!,14,0)</f>
        <v>#REF!</v>
      </c>
      <c r="AC305">
        <v>-0.48</v>
      </c>
      <c r="AD305">
        <v>-0.67174</v>
      </c>
    </row>
    <row r="306" spans="1:30" x14ac:dyDescent="0.25">
      <c r="A306" s="42" t="s">
        <v>915</v>
      </c>
      <c r="B306" s="42" t="s">
        <v>1395</v>
      </c>
      <c r="C306" s="42" t="s">
        <v>1219</v>
      </c>
      <c r="D306" s="42">
        <f>IFERROR(VLOOKUP(A306,'2020'!$A:$C,3,0),0)</f>
        <v>0</v>
      </c>
      <c r="E306" s="42">
        <f>IFERROR(VLOOKUP(A306,'2014-23'!$A:$E,3,0),0)</f>
        <v>10</v>
      </c>
      <c r="F306" s="42">
        <f>IFERROR(VLOOKUP(A306,'2020'!$A:$D,4,0),0)</f>
        <v>10</v>
      </c>
      <c r="G306" s="42">
        <f>IFERROR(VLOOKUP(A306,'2014-23'!$A:$D,4,0),0)</f>
        <v>88</v>
      </c>
      <c r="H306" s="42">
        <f t="shared" si="18"/>
        <v>0</v>
      </c>
      <c r="I306" s="42">
        <f t="shared" si="19"/>
        <v>0.114</v>
      </c>
      <c r="J306" s="42">
        <f>IFERROR(VLOOKUP(A306,eco_bus_institutions!A:D,3,0),"")</f>
        <v>95</v>
      </c>
      <c r="K306" s="42">
        <f>IFERROR(VLOOKUP(A306,eco_institutions!A:D,3,0),"")</f>
        <v>40</v>
      </c>
      <c r="L306" s="42">
        <f>IFERROR(VLOOKUP(A306,fin_institutions!A:D,3,0),"")</f>
        <v>14</v>
      </c>
      <c r="M306" s="42">
        <f>IFERROR(VLOOKUP(A306,bus_institutions!A:D,3,0),0)</f>
        <v>31</v>
      </c>
      <c r="N306" s="42">
        <f>IFERROR(VLOOKUP(A306,man_institutions!A:D,3,0),0)</f>
        <v>23</v>
      </c>
      <c r="O306" s="42">
        <f>IFERROR(VLOOKUP(A306,eco_bus_institutions!A:D,4,0),0)</f>
        <v>1.61</v>
      </c>
      <c r="P306" s="42">
        <f>IFERROR(VLOOKUP(A306,eco_institutions!A:D,4,0),0)</f>
        <v>1.17</v>
      </c>
      <c r="Q306" s="42">
        <f>IFERROR(VLOOKUP(A306,fin_institutions!A:D,4,0),0)</f>
        <v>1.49</v>
      </c>
      <c r="R306" s="42">
        <f>IFERROR(VLOOKUP(A306,bus_institutions!A:D,4,0),0)</f>
        <v>2.21</v>
      </c>
      <c r="S306" s="42">
        <f>IFERROR(VLOOKUP(A306,man_institutions!A:D,4,0),0)</f>
        <v>1.99</v>
      </c>
      <c r="T306" s="42">
        <f t="shared" si="20"/>
        <v>0.502</v>
      </c>
      <c r="U306" s="42">
        <f t="shared" si="21"/>
        <v>0.49</v>
      </c>
      <c r="V306" s="42">
        <f t="shared" si="21"/>
        <v>0.69299999999999995</v>
      </c>
      <c r="W306" s="42">
        <f t="shared" si="21"/>
        <v>0.63200000000000001</v>
      </c>
      <c r="X306" s="42">
        <f t="shared" si="21"/>
        <v>0.66800000000000004</v>
      </c>
      <c r="Y306" t="e">
        <f>VLOOKUP(A306,#REF!,11,0)</f>
        <v>#REF!</v>
      </c>
      <c r="Z306" t="e">
        <f>VLOOKUP(A306,#REF!,12,0)</f>
        <v>#REF!</v>
      </c>
      <c r="AA306" t="e">
        <f>VLOOKUP(A306,#REF!,13,0)</f>
        <v>#REF!</v>
      </c>
      <c r="AB306" t="e">
        <f>VLOOKUP(A306,#REF!,14,0)</f>
        <v>#REF!</v>
      </c>
      <c r="AC306">
        <v>0.44712000000000002</v>
      </c>
      <c r="AD306">
        <v>7.4880000000000002E-2</v>
      </c>
    </row>
    <row r="307" spans="1:30" x14ac:dyDescent="0.25">
      <c r="A307" s="42" t="s">
        <v>867</v>
      </c>
      <c r="B307" s="42" t="s">
        <v>1666</v>
      </c>
      <c r="C307" s="42" t="s">
        <v>1218</v>
      </c>
      <c r="D307" s="42">
        <f>IFERROR(VLOOKUP(A307,'2020'!$A:$C,3,0),0)</f>
        <v>0</v>
      </c>
      <c r="E307" s="42">
        <f>IFERROR(VLOOKUP(A307,'2014-23'!$A:$E,3,0),0)</f>
        <v>7</v>
      </c>
      <c r="F307" s="42">
        <f>IFERROR(VLOOKUP(A307,'2020'!$A:$D,4,0),0)</f>
        <v>4</v>
      </c>
      <c r="G307" s="42">
        <f>IFERROR(VLOOKUP(A307,'2014-23'!$A:$D,4,0),0)</f>
        <v>83</v>
      </c>
      <c r="H307" s="42">
        <f t="shared" si="18"/>
        <v>0</v>
      </c>
      <c r="I307" s="42">
        <f t="shared" si="19"/>
        <v>4.8000000000000001E-2</v>
      </c>
      <c r="J307" s="42">
        <f>IFERROR(VLOOKUP(A307,eco_bus_institutions!A:D,3,0),"")</f>
        <v>45</v>
      </c>
      <c r="K307" s="42">
        <f>IFERROR(VLOOKUP(A307,eco_institutions!A:D,3,0),"")</f>
        <v>7</v>
      </c>
      <c r="L307" s="42">
        <f>IFERROR(VLOOKUP(A307,fin_institutions!A:D,3,0),"")</f>
        <v>5</v>
      </c>
      <c r="M307" s="42">
        <f>IFERROR(VLOOKUP(A307,bus_institutions!A:D,3,0),0)</f>
        <v>24</v>
      </c>
      <c r="N307" s="42">
        <f>IFERROR(VLOOKUP(A307,man_institutions!A:D,3,0),0)</f>
        <v>27</v>
      </c>
      <c r="O307" s="42">
        <f>IFERROR(VLOOKUP(A307,eco_bus_institutions!A:D,4,0),0)</f>
        <v>1.6</v>
      </c>
      <c r="P307" s="42">
        <f>IFERROR(VLOOKUP(A307,eco_institutions!A:D,4,0),0)</f>
        <v>1</v>
      </c>
      <c r="Q307" s="42">
        <f>IFERROR(VLOOKUP(A307,fin_institutions!A:D,4,0),0)</f>
        <v>1.1200000000000001</v>
      </c>
      <c r="R307" s="42">
        <f>IFERROR(VLOOKUP(A307,bus_institutions!A:D,4,0),0)</f>
        <v>1.61</v>
      </c>
      <c r="S307" s="42">
        <f>IFERROR(VLOOKUP(A307,man_institutions!A:D,4,0),0)</f>
        <v>1.63</v>
      </c>
      <c r="T307" s="42">
        <f t="shared" si="20"/>
        <v>0.495</v>
      </c>
      <c r="U307" s="42">
        <f t="shared" si="21"/>
        <v>2.3E-2</v>
      </c>
      <c r="V307" s="42">
        <f t="shared" si="21"/>
        <v>0.41699999999999998</v>
      </c>
      <c r="W307" s="42">
        <f t="shared" si="21"/>
        <v>0.41299999999999998</v>
      </c>
      <c r="X307" s="42">
        <f t="shared" si="21"/>
        <v>0.55300000000000005</v>
      </c>
      <c r="Y307" t="e">
        <f>VLOOKUP(A307,#REF!,11,0)</f>
        <v>#REF!</v>
      </c>
      <c r="Z307" t="e">
        <f>VLOOKUP(A307,#REF!,12,0)</f>
        <v>#REF!</v>
      </c>
      <c r="AA307" t="e">
        <f>VLOOKUP(A307,#REF!,13,0)</f>
        <v>#REF!</v>
      </c>
      <c r="AB307" t="e">
        <f>VLOOKUP(A307,#REF!,14,0)</f>
        <v>#REF!</v>
      </c>
      <c r="AC307">
        <v>-1.6800000000000001E-3</v>
      </c>
      <c r="AD307">
        <v>-1.3192600000000001</v>
      </c>
    </row>
    <row r="308" spans="1:30" x14ac:dyDescent="0.25">
      <c r="A308" s="42" t="s">
        <v>908</v>
      </c>
      <c r="B308" s="42" t="s">
        <v>1440</v>
      </c>
      <c r="C308" s="42" t="s">
        <v>1245</v>
      </c>
      <c r="D308" s="42">
        <f>IFERROR(VLOOKUP(A308,'2020'!$A:$C,3,0),0)</f>
        <v>4</v>
      </c>
      <c r="E308" s="42">
        <f>IFERROR(VLOOKUP(A308,'2014-23'!$A:$E,3,0),0)</f>
        <v>11</v>
      </c>
      <c r="F308" s="42">
        <f>IFERROR(VLOOKUP(A308,'2020'!$A:$D,4,0),0)</f>
        <v>10</v>
      </c>
      <c r="G308" s="42">
        <f>IFERROR(VLOOKUP(A308,'2014-23'!$A:$D,4,0),0)</f>
        <v>56</v>
      </c>
      <c r="H308" s="42">
        <f t="shared" si="18"/>
        <v>0.36399999999999999</v>
      </c>
      <c r="I308" s="42">
        <f t="shared" si="19"/>
        <v>0.17899999999999999</v>
      </c>
      <c r="J308" s="42">
        <f>IFERROR(VLOOKUP(A308,eco_bus_institutions!A:D,3,0),"")</f>
        <v>98</v>
      </c>
      <c r="K308" s="42">
        <f>IFERROR(VLOOKUP(A308,eco_institutions!A:D,3,0),"")</f>
        <v>48</v>
      </c>
      <c r="L308" s="42">
        <f>IFERROR(VLOOKUP(A308,fin_institutions!A:D,3,0),"")</f>
        <v>24</v>
      </c>
      <c r="M308" s="42">
        <f>IFERROR(VLOOKUP(A308,bus_institutions!A:D,3,0),0)</f>
        <v>25</v>
      </c>
      <c r="N308" s="42">
        <f>IFERROR(VLOOKUP(A308,man_institutions!A:D,3,0),0)</f>
        <v>31</v>
      </c>
      <c r="O308" s="42">
        <f>IFERROR(VLOOKUP(A308,eco_bus_institutions!A:D,4,0),0)</f>
        <v>1.6</v>
      </c>
      <c r="P308" s="42">
        <f>IFERROR(VLOOKUP(A308,eco_institutions!A:D,4,0),0)</f>
        <v>1.1499999999999999</v>
      </c>
      <c r="Q308" s="42">
        <f>IFERROR(VLOOKUP(A308,fin_institutions!A:D,4,0),0)</f>
        <v>1.34</v>
      </c>
      <c r="R308" s="42">
        <f>IFERROR(VLOOKUP(A308,bus_institutions!A:D,4,0),0)</f>
        <v>2.89</v>
      </c>
      <c r="S308" s="42">
        <f>IFERROR(VLOOKUP(A308,man_institutions!A:D,4,0),0)</f>
        <v>1.43</v>
      </c>
      <c r="T308" s="42">
        <f t="shared" si="20"/>
        <v>0.495</v>
      </c>
      <c r="U308" s="42">
        <f t="shared" si="21"/>
        <v>0.47199999999999998</v>
      </c>
      <c r="V308" s="42">
        <f t="shared" si="21"/>
        <v>0.63500000000000001</v>
      </c>
      <c r="W308" s="42">
        <f t="shared" si="21"/>
        <v>0.78</v>
      </c>
      <c r="X308" s="42">
        <f t="shared" si="21"/>
        <v>0.432</v>
      </c>
      <c r="Y308" t="e">
        <f>VLOOKUP(A308,#REF!,11,0)</f>
        <v>#REF!</v>
      </c>
      <c r="Z308" t="e">
        <f>VLOOKUP(A308,#REF!,12,0)</f>
        <v>#REF!</v>
      </c>
      <c r="AA308" t="e">
        <f>VLOOKUP(A308,#REF!,13,0)</f>
        <v>#REF!</v>
      </c>
      <c r="AB308" t="e">
        <f>VLOOKUP(A308,#REF!,14,0)</f>
        <v>#REF!</v>
      </c>
      <c r="AC308">
        <v>1.2941400000000001</v>
      </c>
      <c r="AD308">
        <v>-0.49234</v>
      </c>
    </row>
    <row r="309" spans="1:30" x14ac:dyDescent="0.25">
      <c r="A309" s="42" t="s">
        <v>972</v>
      </c>
      <c r="B309" s="42" t="s">
        <v>1808</v>
      </c>
      <c r="C309" s="42" t="s">
        <v>1219</v>
      </c>
      <c r="D309" s="42">
        <f>IFERROR(VLOOKUP(A309,'2020'!$A:$C,3,0),0)</f>
        <v>0</v>
      </c>
      <c r="E309" s="42">
        <f>IFERROR(VLOOKUP(A309,'2014-23'!$A:$E,3,0),0)</f>
        <v>2</v>
      </c>
      <c r="F309" s="42">
        <f>IFERROR(VLOOKUP(A309,'2020'!$A:$D,4,0),0)</f>
        <v>0</v>
      </c>
      <c r="G309" s="42">
        <f>IFERROR(VLOOKUP(A309,'2014-23'!$A:$D,4,0),0)</f>
        <v>54</v>
      </c>
      <c r="H309" s="42">
        <f t="shared" si="18"/>
        <v>0</v>
      </c>
      <c r="I309" s="42">
        <f t="shared" si="19"/>
        <v>0</v>
      </c>
      <c r="J309" s="42">
        <f>IFERROR(VLOOKUP(A309,eco_bus_institutions!A:D,3,0),"")</f>
        <v>46</v>
      </c>
      <c r="K309" s="42">
        <f>IFERROR(VLOOKUP(A309,eco_institutions!A:D,3,0),"")</f>
        <v>18</v>
      </c>
      <c r="L309" s="42">
        <f>IFERROR(VLOOKUP(A309,fin_institutions!A:D,3,0),"")</f>
        <v>13</v>
      </c>
      <c r="M309" s="42">
        <f>IFERROR(VLOOKUP(A309,bus_institutions!A:D,3,0),0)</f>
        <v>9</v>
      </c>
      <c r="N309" s="42">
        <f>IFERROR(VLOOKUP(A309,man_institutions!A:D,3,0),0)</f>
        <v>9</v>
      </c>
      <c r="O309" s="42">
        <f>IFERROR(VLOOKUP(A309,eco_bus_institutions!A:D,4,0),0)</f>
        <v>1.6</v>
      </c>
      <c r="P309" s="42">
        <f>IFERROR(VLOOKUP(A309,eco_institutions!A:D,4,0),0)</f>
        <v>1.0900000000000001</v>
      </c>
      <c r="Q309" s="42">
        <f>IFERROR(VLOOKUP(A309,fin_institutions!A:D,4,0),0)</f>
        <v>2.42</v>
      </c>
      <c r="R309" s="42">
        <f>IFERROR(VLOOKUP(A309,bus_institutions!A:D,4,0),0)</f>
        <v>1.8</v>
      </c>
      <c r="S309" s="42">
        <f>IFERROR(VLOOKUP(A309,man_institutions!A:D,4,0),0)</f>
        <v>1.74</v>
      </c>
      <c r="T309" s="42">
        <f t="shared" si="20"/>
        <v>0.495</v>
      </c>
      <c r="U309" s="42">
        <f t="shared" si="21"/>
        <v>0.36299999999999999</v>
      </c>
      <c r="V309" s="42">
        <f t="shared" si="21"/>
        <v>0.85199999999999998</v>
      </c>
      <c r="W309" s="42">
        <f t="shared" si="21"/>
        <v>0.49299999999999999</v>
      </c>
      <c r="X309" s="42">
        <f t="shared" si="21"/>
        <v>0.6</v>
      </c>
      <c r="Y309" t="e">
        <f>VLOOKUP(A309,#REF!,11,0)</f>
        <v>#REF!</v>
      </c>
      <c r="Z309" t="e">
        <f>VLOOKUP(A309,#REF!,12,0)</f>
        <v>#REF!</v>
      </c>
      <c r="AA309" t="e">
        <f>VLOOKUP(A309,#REF!,13,0)</f>
        <v>#REF!</v>
      </c>
      <c r="AB309" t="e">
        <f>VLOOKUP(A309,#REF!,14,0)</f>
        <v>#REF!</v>
      </c>
      <c r="AC309">
        <v>-0.48326999999999998</v>
      </c>
      <c r="AD309">
        <v>0.58465999999999996</v>
      </c>
    </row>
    <row r="310" spans="1:30" x14ac:dyDescent="0.25">
      <c r="A310" s="42" t="s">
        <v>893</v>
      </c>
      <c r="B310" s="42" t="s">
        <v>1356</v>
      </c>
      <c r="C310" s="42" t="s">
        <v>1239</v>
      </c>
      <c r="D310" s="42">
        <f>IFERROR(VLOOKUP(A310,'2020'!$A:$C,3,0),0)</f>
        <v>1</v>
      </c>
      <c r="E310" s="42">
        <f>IFERROR(VLOOKUP(A310,'2014-23'!$A:$E,3,0),0)</f>
        <v>7</v>
      </c>
      <c r="F310" s="42">
        <f>IFERROR(VLOOKUP(A310,'2020'!$A:$D,4,0),0)</f>
        <v>26</v>
      </c>
      <c r="G310" s="42">
        <f>IFERROR(VLOOKUP(A310,'2014-23'!$A:$D,4,0),0)</f>
        <v>124</v>
      </c>
      <c r="H310" s="42">
        <f t="shared" si="18"/>
        <v>0.14299999999999999</v>
      </c>
      <c r="I310" s="42">
        <f t="shared" si="19"/>
        <v>0.21</v>
      </c>
      <c r="J310" s="42">
        <f>IFERROR(VLOOKUP(A310,eco_bus_institutions!A:D,3,0),"")</f>
        <v>135</v>
      </c>
      <c r="K310" s="42">
        <f>IFERROR(VLOOKUP(A310,eco_institutions!A:D,3,0),"")</f>
        <v>35</v>
      </c>
      <c r="L310" s="42">
        <f>IFERROR(VLOOKUP(A310,fin_institutions!A:D,3,0),"")</f>
        <v>27</v>
      </c>
      <c r="M310" s="42">
        <f>IFERROR(VLOOKUP(A310,bus_institutions!A:D,3,0),0)</f>
        <v>58</v>
      </c>
      <c r="N310" s="42">
        <f>IFERROR(VLOOKUP(A310,man_institutions!A:D,3,0),0)</f>
        <v>57</v>
      </c>
      <c r="O310" s="42">
        <f>IFERROR(VLOOKUP(A310,eco_bus_institutions!A:D,4,0),0)</f>
        <v>1.59</v>
      </c>
      <c r="P310" s="42">
        <f>IFERROR(VLOOKUP(A310,eco_institutions!A:D,4,0),0)</f>
        <v>1.04</v>
      </c>
      <c r="Q310" s="42">
        <f>IFERROR(VLOOKUP(A310,fin_institutions!A:D,4,0),0)</f>
        <v>1.22</v>
      </c>
      <c r="R310" s="42">
        <f>IFERROR(VLOOKUP(A310,bus_institutions!A:D,4,0),0)</f>
        <v>2.04</v>
      </c>
      <c r="S310" s="42">
        <f>IFERROR(VLOOKUP(A310,man_institutions!A:D,4,0),0)</f>
        <v>1.43</v>
      </c>
      <c r="T310" s="42">
        <f t="shared" si="20"/>
        <v>0.49</v>
      </c>
      <c r="U310" s="42">
        <f t="shared" si="21"/>
        <v>0.20300000000000001</v>
      </c>
      <c r="V310" s="42">
        <f t="shared" si="21"/>
        <v>0.54700000000000004</v>
      </c>
      <c r="W310" s="42">
        <f t="shared" si="21"/>
        <v>0.58499999999999996</v>
      </c>
      <c r="X310" s="42">
        <f t="shared" si="21"/>
        <v>0.432</v>
      </c>
      <c r="Y310" t="e">
        <f>VLOOKUP(A310,#REF!,11,0)</f>
        <v>#REF!</v>
      </c>
      <c r="Z310" t="e">
        <f>VLOOKUP(A310,#REF!,12,0)</f>
        <v>#REF!</v>
      </c>
      <c r="AA310" t="e">
        <f>VLOOKUP(A310,#REF!,13,0)</f>
        <v>#REF!</v>
      </c>
      <c r="AB310" t="e">
        <f>VLOOKUP(A310,#REF!,14,0)</f>
        <v>#REF!</v>
      </c>
      <c r="AC310">
        <v>0.69472999999999996</v>
      </c>
      <c r="AD310">
        <v>-0.76732999999999996</v>
      </c>
    </row>
    <row r="311" spans="1:30" x14ac:dyDescent="0.25">
      <c r="A311" s="42" t="s">
        <v>926</v>
      </c>
      <c r="B311" s="42" t="s">
        <v>1375</v>
      </c>
      <c r="C311" s="42" t="s">
        <v>1224</v>
      </c>
      <c r="D311" s="42">
        <f>IFERROR(VLOOKUP(A311,'2020'!$A:$C,3,0),0)</f>
        <v>1</v>
      </c>
      <c r="E311" s="42">
        <f>IFERROR(VLOOKUP(A311,'2014-23'!$A:$E,3,0),0)</f>
        <v>8</v>
      </c>
      <c r="F311" s="42">
        <f>IFERROR(VLOOKUP(A311,'2020'!$A:$D,4,0),0)</f>
        <v>17</v>
      </c>
      <c r="G311" s="42">
        <f>IFERROR(VLOOKUP(A311,'2014-23'!$A:$D,4,0),0)</f>
        <v>111</v>
      </c>
      <c r="H311" s="42">
        <f t="shared" si="18"/>
        <v>0.125</v>
      </c>
      <c r="I311" s="42">
        <f t="shared" si="19"/>
        <v>0.153</v>
      </c>
      <c r="J311" s="42">
        <f>IFERROR(VLOOKUP(A311,eco_bus_institutions!A:D,3,0),"")</f>
        <v>153</v>
      </c>
      <c r="K311" s="42">
        <f>IFERROR(VLOOKUP(A311,eco_institutions!A:D,3,0),"")</f>
        <v>86</v>
      </c>
      <c r="L311" s="42">
        <f>IFERROR(VLOOKUP(A311,fin_institutions!A:D,3,0),"")</f>
        <v>18</v>
      </c>
      <c r="M311" s="42">
        <f>IFERROR(VLOOKUP(A311,bus_institutions!A:D,3,0),0)</f>
        <v>44</v>
      </c>
      <c r="N311" s="42">
        <f>IFERROR(VLOOKUP(A311,man_institutions!A:D,3,0),0)</f>
        <v>45</v>
      </c>
      <c r="O311" s="42">
        <f>IFERROR(VLOOKUP(A311,eco_bus_institutions!A:D,4,0),0)</f>
        <v>1.59</v>
      </c>
      <c r="P311" s="42">
        <f>IFERROR(VLOOKUP(A311,eco_institutions!A:D,4,0),0)</f>
        <v>1.35</v>
      </c>
      <c r="Q311" s="42">
        <f>IFERROR(VLOOKUP(A311,fin_institutions!A:D,4,0),0)</f>
        <v>1.05</v>
      </c>
      <c r="R311" s="42">
        <f>IFERROR(VLOOKUP(A311,bus_institutions!A:D,4,0),0)</f>
        <v>1.96</v>
      </c>
      <c r="S311" s="42">
        <f>IFERROR(VLOOKUP(A311,man_institutions!A:D,4,0),0)</f>
        <v>1.43</v>
      </c>
      <c r="T311" s="42">
        <f t="shared" si="20"/>
        <v>0.49</v>
      </c>
      <c r="U311" s="42">
        <f t="shared" si="21"/>
        <v>0.63800000000000001</v>
      </c>
      <c r="V311" s="42">
        <f t="shared" si="21"/>
        <v>0.23200000000000001</v>
      </c>
      <c r="W311" s="42">
        <f t="shared" si="21"/>
        <v>0.56000000000000005</v>
      </c>
      <c r="X311" s="42">
        <f t="shared" si="21"/>
        <v>0.432</v>
      </c>
      <c r="Y311" t="e">
        <f>VLOOKUP(A311,#REF!,11,0)</f>
        <v>#REF!</v>
      </c>
      <c r="Z311" t="e">
        <f>VLOOKUP(A311,#REF!,12,0)</f>
        <v>#REF!</v>
      </c>
      <c r="AA311" t="e">
        <f>VLOOKUP(A311,#REF!,13,0)</f>
        <v>#REF!</v>
      </c>
      <c r="AB311" t="e">
        <f>VLOOKUP(A311,#REF!,14,0)</f>
        <v>#REF!</v>
      </c>
      <c r="AC311">
        <v>0.46625</v>
      </c>
      <c r="AD311">
        <v>-0.35315000000000002</v>
      </c>
    </row>
    <row r="312" spans="1:30" x14ac:dyDescent="0.25">
      <c r="A312" s="42" t="s">
        <v>954</v>
      </c>
      <c r="B312" s="42" t="s">
        <v>1885</v>
      </c>
      <c r="C312" s="42" t="s">
        <v>1224</v>
      </c>
      <c r="D312" s="42">
        <f>IFERROR(VLOOKUP(A312,'2020'!$A:$C,3,0),0)</f>
        <v>2</v>
      </c>
      <c r="E312" s="42">
        <f>IFERROR(VLOOKUP(A312,'2014-23'!$A:$E,3,0),0)</f>
        <v>4</v>
      </c>
      <c r="F312" s="42">
        <f>IFERROR(VLOOKUP(A312,'2020'!$A:$D,4,0),0)</f>
        <v>10</v>
      </c>
      <c r="G312" s="42">
        <f>IFERROR(VLOOKUP(A312,'2014-23'!$A:$D,4,0),0)</f>
        <v>65</v>
      </c>
      <c r="H312" s="42">
        <f t="shared" si="18"/>
        <v>0.5</v>
      </c>
      <c r="I312" s="42">
        <f t="shared" si="19"/>
        <v>0.154</v>
      </c>
      <c r="J312" s="42">
        <f>IFERROR(VLOOKUP(A312,eco_bus_institutions!A:D,3,0),"")</f>
        <v>90</v>
      </c>
      <c r="K312" s="42">
        <f>IFERROR(VLOOKUP(A312,eco_institutions!A:D,3,0),"")</f>
        <v>44</v>
      </c>
      <c r="L312" s="42" t="str">
        <f>IFERROR(VLOOKUP(A312,fin_institutions!A:D,3,0),"")</f>
        <v/>
      </c>
      <c r="M312" s="42">
        <f>IFERROR(VLOOKUP(A312,bus_institutions!A:D,3,0),0)</f>
        <v>34</v>
      </c>
      <c r="N312" s="42">
        <f>IFERROR(VLOOKUP(A312,man_institutions!A:D,3,0),0)</f>
        <v>44</v>
      </c>
      <c r="O312" s="42">
        <f>IFERROR(VLOOKUP(A312,eco_bus_institutions!A:D,4,0),0)</f>
        <v>1.59</v>
      </c>
      <c r="P312" s="42">
        <f>IFERROR(VLOOKUP(A312,eco_institutions!A:D,4,0),0)</f>
        <v>1.59</v>
      </c>
      <c r="Q312" s="42">
        <f>IFERROR(VLOOKUP(A312,fin_institutions!A:D,4,0),0)</f>
        <v>0</v>
      </c>
      <c r="R312" s="42">
        <f>IFERROR(VLOOKUP(A312,bus_institutions!A:D,4,0),0)</f>
        <v>1.38</v>
      </c>
      <c r="S312" s="42">
        <f>IFERROR(VLOOKUP(A312,man_institutions!A:D,4,0),0)</f>
        <v>1.25</v>
      </c>
      <c r="T312" s="42">
        <f t="shared" si="20"/>
        <v>0.49</v>
      </c>
      <c r="U312" s="42">
        <f t="shared" si="21"/>
        <v>0.73299999999999998</v>
      </c>
      <c r="V312" s="42">
        <f t="shared" si="21"/>
        <v>5.8000000000000003E-2</v>
      </c>
      <c r="W312" s="42">
        <f t="shared" si="21"/>
        <v>0.25800000000000001</v>
      </c>
      <c r="X312" s="42">
        <f t="shared" si="21"/>
        <v>0.28199999999999997</v>
      </c>
      <c r="Y312" t="e">
        <f>VLOOKUP(A312,#REF!,11,0)</f>
        <v>#REF!</v>
      </c>
      <c r="Z312" t="e">
        <f>VLOOKUP(A312,#REF!,12,0)</f>
        <v>#REF!</v>
      </c>
      <c r="AA312" t="e">
        <f>VLOOKUP(A312,#REF!,13,0)</f>
        <v>#REF!</v>
      </c>
      <c r="AB312" t="e">
        <f>VLOOKUP(A312,#REF!,14,0)</f>
        <v>#REF!</v>
      </c>
      <c r="AC312">
        <v>-0.37822</v>
      </c>
      <c r="AD312">
        <v>-0.46429999999999999</v>
      </c>
    </row>
    <row r="313" spans="1:30" x14ac:dyDescent="0.25">
      <c r="A313" s="42" t="s">
        <v>1050</v>
      </c>
      <c r="B313" s="42" t="s">
        <v>1439</v>
      </c>
      <c r="C313" s="42" t="s">
        <v>1224</v>
      </c>
      <c r="D313" s="42">
        <f>IFERROR(VLOOKUP(A313,'2020'!$A:$C,3,0),0)</f>
        <v>0</v>
      </c>
      <c r="E313" s="42">
        <f>IFERROR(VLOOKUP(A313,'2014-23'!$A:$E,3,0),0)</f>
        <v>2</v>
      </c>
      <c r="F313" s="42">
        <f>IFERROR(VLOOKUP(A313,'2020'!$A:$D,4,0),0)</f>
        <v>4</v>
      </c>
      <c r="G313" s="42">
        <f>IFERROR(VLOOKUP(A313,'2014-23'!$A:$D,4,0),0)</f>
        <v>46</v>
      </c>
      <c r="H313" s="42">
        <f t="shared" si="18"/>
        <v>0</v>
      </c>
      <c r="I313" s="42">
        <f t="shared" si="19"/>
        <v>8.6999999999999994E-2</v>
      </c>
      <c r="J313" s="42">
        <f>IFERROR(VLOOKUP(A313,eco_bus_institutions!A:D,3,0),"")</f>
        <v>57</v>
      </c>
      <c r="K313" s="42">
        <f>IFERROR(VLOOKUP(A313,eco_institutions!A:D,3,0),"")</f>
        <v>53</v>
      </c>
      <c r="L313" s="42">
        <f>IFERROR(VLOOKUP(A313,fin_institutions!A:D,3,0),"")</f>
        <v>8</v>
      </c>
      <c r="M313" s="42">
        <f>IFERROR(VLOOKUP(A313,bus_institutions!A:D,3,0),0)</f>
        <v>0</v>
      </c>
      <c r="N313" s="42">
        <f>IFERROR(VLOOKUP(A313,man_institutions!A:D,3,0),0)</f>
        <v>0</v>
      </c>
      <c r="O313" s="42">
        <f>IFERROR(VLOOKUP(A313,eco_bus_institutions!A:D,4,0),0)</f>
        <v>1.58</v>
      </c>
      <c r="P313" s="42">
        <f>IFERROR(VLOOKUP(A313,eco_institutions!A:D,4,0),0)</f>
        <v>1.51</v>
      </c>
      <c r="Q313" s="42">
        <f>IFERROR(VLOOKUP(A313,fin_institutions!A:D,4,0),0)</f>
        <v>1.01</v>
      </c>
      <c r="R313" s="42">
        <f>IFERROR(VLOOKUP(A313,bus_institutions!A:D,4,0),0)</f>
        <v>0</v>
      </c>
      <c r="S313" s="42">
        <f>IFERROR(VLOOKUP(A313,man_institutions!A:D,4,0),0)</f>
        <v>0</v>
      </c>
      <c r="T313" s="42">
        <f t="shared" si="20"/>
        <v>0.48499999999999999</v>
      </c>
      <c r="U313" s="42">
        <f t="shared" si="21"/>
        <v>0.69799999999999995</v>
      </c>
      <c r="V313" s="42">
        <f t="shared" si="21"/>
        <v>0.09</v>
      </c>
      <c r="W313" s="42">
        <f t="shared" si="21"/>
        <v>0.05</v>
      </c>
      <c r="X313" s="42">
        <f t="shared" si="21"/>
        <v>0.04</v>
      </c>
      <c r="Y313" t="e">
        <f>VLOOKUP(A313,#REF!,11,0)</f>
        <v>#REF!</v>
      </c>
      <c r="Z313" t="e">
        <f>VLOOKUP(A313,#REF!,12,0)</f>
        <v>#REF!</v>
      </c>
      <c r="AA313" t="e">
        <f>VLOOKUP(A313,#REF!,13,0)</f>
        <v>#REF!</v>
      </c>
      <c r="AB313" t="e">
        <f>VLOOKUP(A313,#REF!,14,0)</f>
        <v>#REF!</v>
      </c>
      <c r="AC313">
        <v>-1.8398699999999999</v>
      </c>
      <c r="AD313">
        <v>0.17363999999999999</v>
      </c>
    </row>
    <row r="314" spans="1:30" x14ac:dyDescent="0.25">
      <c r="A314" s="42" t="s">
        <v>967</v>
      </c>
      <c r="B314" s="42" t="s">
        <v>1702</v>
      </c>
      <c r="C314" s="42" t="s">
        <v>1219</v>
      </c>
      <c r="D314" s="42">
        <f>IFERROR(VLOOKUP(A314,'2020'!$A:$C,3,0),0)</f>
        <v>0</v>
      </c>
      <c r="E314" s="42">
        <f>IFERROR(VLOOKUP(A314,'2014-23'!$A:$E,3,0),0)</f>
        <v>1</v>
      </c>
      <c r="F314" s="42">
        <f>IFERROR(VLOOKUP(A314,'2020'!$A:$D,4,0),0)</f>
        <v>3</v>
      </c>
      <c r="G314" s="42">
        <f>IFERROR(VLOOKUP(A314,'2014-23'!$A:$D,4,0),0)</f>
        <v>13</v>
      </c>
      <c r="H314" s="42">
        <f t="shared" si="18"/>
        <v>0</v>
      </c>
      <c r="I314" s="42">
        <f t="shared" si="19"/>
        <v>0.23100000000000001</v>
      </c>
      <c r="J314" s="42">
        <f>IFERROR(VLOOKUP(A314,eco_bus_institutions!A:D,3,0),"")</f>
        <v>41</v>
      </c>
      <c r="K314" s="42">
        <f>IFERROR(VLOOKUP(A314,eco_institutions!A:D,3,0),"")</f>
        <v>12</v>
      </c>
      <c r="L314" s="42">
        <f>IFERROR(VLOOKUP(A314,fin_institutions!A:D,3,0),"")</f>
        <v>12</v>
      </c>
      <c r="M314" s="42">
        <f>IFERROR(VLOOKUP(A314,bus_institutions!A:D,3,0),0)</f>
        <v>17</v>
      </c>
      <c r="N314" s="42">
        <f>IFERROR(VLOOKUP(A314,man_institutions!A:D,3,0),0)</f>
        <v>11</v>
      </c>
      <c r="O314" s="42">
        <f>IFERROR(VLOOKUP(A314,eco_bus_institutions!A:D,4,0),0)</f>
        <v>1.58</v>
      </c>
      <c r="P314" s="42">
        <f>IFERROR(VLOOKUP(A314,eco_institutions!A:D,4,0),0)</f>
        <v>1.03</v>
      </c>
      <c r="Q314" s="42">
        <f>IFERROR(VLOOKUP(A314,fin_institutions!A:D,4,0),0)</f>
        <v>1.06</v>
      </c>
      <c r="R314" s="42">
        <f>IFERROR(VLOOKUP(A314,bus_institutions!A:D,4,0),0)</f>
        <v>2.2999999999999998</v>
      </c>
      <c r="S314" s="42">
        <f>IFERROR(VLOOKUP(A314,man_institutions!A:D,4,0),0)</f>
        <v>2.44</v>
      </c>
      <c r="T314" s="42">
        <f t="shared" si="20"/>
        <v>0.48499999999999999</v>
      </c>
      <c r="U314" s="42">
        <f t="shared" si="21"/>
        <v>0.15</v>
      </c>
      <c r="V314" s="42">
        <f t="shared" si="21"/>
        <v>0.26200000000000001</v>
      </c>
      <c r="W314" s="42">
        <f t="shared" si="21"/>
        <v>0.65500000000000003</v>
      </c>
      <c r="X314" s="42">
        <f t="shared" si="21"/>
        <v>0.78200000000000003</v>
      </c>
      <c r="Y314" t="e">
        <f>VLOOKUP(A314,#REF!,11,0)</f>
        <v>#REF!</v>
      </c>
      <c r="Z314" t="e">
        <f>VLOOKUP(A314,#REF!,12,0)</f>
        <v>#REF!</v>
      </c>
      <c r="AA314" t="e">
        <f>VLOOKUP(A314,#REF!,13,0)</f>
        <v>#REF!</v>
      </c>
      <c r="AB314" t="e">
        <f>VLOOKUP(A314,#REF!,14,0)</f>
        <v>#REF!</v>
      </c>
      <c r="AC314">
        <v>0.76146999999999998</v>
      </c>
      <c r="AD314">
        <v>-1.5693299999999999</v>
      </c>
    </row>
    <row r="315" spans="1:30" x14ac:dyDescent="0.25">
      <c r="A315" s="42" t="s">
        <v>942</v>
      </c>
      <c r="B315" s="42" t="s">
        <v>1536</v>
      </c>
      <c r="C315" s="42" t="s">
        <v>1221</v>
      </c>
      <c r="D315" s="42">
        <f>IFERROR(VLOOKUP(A315,'2020'!$A:$C,3,0),0)</f>
        <v>1</v>
      </c>
      <c r="E315" s="42">
        <f>IFERROR(VLOOKUP(A315,'2014-23'!$A:$E,3,0),0)</f>
        <v>15</v>
      </c>
      <c r="F315" s="42">
        <f>IFERROR(VLOOKUP(A315,'2020'!$A:$D,4,0),0)</f>
        <v>15</v>
      </c>
      <c r="G315" s="42">
        <f>IFERROR(VLOOKUP(A315,'2014-23'!$A:$D,4,0),0)</f>
        <v>156</v>
      </c>
      <c r="H315" s="42">
        <f t="shared" si="18"/>
        <v>6.7000000000000004E-2</v>
      </c>
      <c r="I315" s="42">
        <f t="shared" si="19"/>
        <v>9.6000000000000002E-2</v>
      </c>
      <c r="J315" s="42">
        <f>IFERROR(VLOOKUP(A315,eco_bus_institutions!A:D,3,0),"")</f>
        <v>150</v>
      </c>
      <c r="K315" s="42">
        <f>IFERROR(VLOOKUP(A315,eco_institutions!A:D,3,0),"")</f>
        <v>97</v>
      </c>
      <c r="L315" s="42">
        <f>IFERROR(VLOOKUP(A315,fin_institutions!A:D,3,0),"")</f>
        <v>17</v>
      </c>
      <c r="M315" s="42">
        <f>IFERROR(VLOOKUP(A315,bus_institutions!A:D,3,0),0)</f>
        <v>19</v>
      </c>
      <c r="N315" s="42">
        <f>IFERROR(VLOOKUP(A315,man_institutions!A:D,3,0),0)</f>
        <v>37</v>
      </c>
      <c r="O315" s="42">
        <f>IFERROR(VLOOKUP(A315,eco_bus_institutions!A:D,4,0),0)</f>
        <v>1.57</v>
      </c>
      <c r="P315" s="42">
        <f>IFERROR(VLOOKUP(A315,eco_institutions!A:D,4,0),0)</f>
        <v>1.1599999999999999</v>
      </c>
      <c r="Q315" s="42">
        <f>IFERROR(VLOOKUP(A315,fin_institutions!A:D,4,0),0)</f>
        <v>1.17</v>
      </c>
      <c r="R315" s="42">
        <f>IFERROR(VLOOKUP(A315,bus_institutions!A:D,4,0),0)</f>
        <v>3.17</v>
      </c>
      <c r="S315" s="42">
        <f>IFERROR(VLOOKUP(A315,man_institutions!A:D,4,0),0)</f>
        <v>2.19</v>
      </c>
      <c r="T315" s="42">
        <f t="shared" si="20"/>
        <v>0.48199999999999998</v>
      </c>
      <c r="U315" s="42">
        <f t="shared" si="21"/>
        <v>0.48199999999999998</v>
      </c>
      <c r="V315" s="42">
        <f t="shared" si="21"/>
        <v>0.49299999999999999</v>
      </c>
      <c r="W315" s="42">
        <f t="shared" si="21"/>
        <v>0.82</v>
      </c>
      <c r="X315" s="42">
        <f t="shared" si="21"/>
        <v>0.72499999999999998</v>
      </c>
      <c r="Y315" t="e">
        <f>VLOOKUP(A315,#REF!,11,0)</f>
        <v>#REF!</v>
      </c>
      <c r="Z315" t="e">
        <f>VLOOKUP(A315,#REF!,12,0)</f>
        <v>#REF!</v>
      </c>
      <c r="AA315" t="e">
        <f>VLOOKUP(A315,#REF!,13,0)</f>
        <v>#REF!</v>
      </c>
      <c r="AB315" t="e">
        <f>VLOOKUP(A315,#REF!,14,0)</f>
        <v>#REF!</v>
      </c>
      <c r="AC315">
        <v>1.1765399999999999</v>
      </c>
      <c r="AD315">
        <v>-0.10945000000000001</v>
      </c>
    </row>
    <row r="316" spans="1:30" x14ac:dyDescent="0.25">
      <c r="A316" s="42" t="s">
        <v>807</v>
      </c>
      <c r="B316" s="42" t="s">
        <v>1467</v>
      </c>
      <c r="C316" s="42" t="s">
        <v>1231</v>
      </c>
      <c r="D316" s="42">
        <f>IFERROR(VLOOKUP(A316,'2020'!$A:$C,3,0),0)</f>
        <v>3</v>
      </c>
      <c r="E316" s="42">
        <f>IFERROR(VLOOKUP(A316,'2014-23'!$A:$E,3,0),0)</f>
        <v>13</v>
      </c>
      <c r="F316" s="42">
        <f>IFERROR(VLOOKUP(A316,'2020'!$A:$D,4,0),0)</f>
        <v>16</v>
      </c>
      <c r="G316" s="42">
        <f>IFERROR(VLOOKUP(A316,'2014-23'!$A:$D,4,0),0)</f>
        <v>93</v>
      </c>
      <c r="H316" s="42">
        <f t="shared" si="18"/>
        <v>0.23100000000000001</v>
      </c>
      <c r="I316" s="42">
        <f t="shared" si="19"/>
        <v>0.17199999999999999</v>
      </c>
      <c r="J316" s="42">
        <f>IFERROR(VLOOKUP(A316,eco_bus_institutions!A:D,3,0),"")</f>
        <v>69</v>
      </c>
      <c r="K316" s="42">
        <f>IFERROR(VLOOKUP(A316,eco_institutions!A:D,3,0),"")</f>
        <v>30</v>
      </c>
      <c r="L316" s="42">
        <f>IFERROR(VLOOKUP(A316,fin_institutions!A:D,3,0),"")</f>
        <v>8</v>
      </c>
      <c r="M316" s="42">
        <f>IFERROR(VLOOKUP(A316,bus_institutions!A:D,3,0),0)</f>
        <v>27</v>
      </c>
      <c r="N316" s="42">
        <f>IFERROR(VLOOKUP(A316,man_institutions!A:D,3,0),0)</f>
        <v>33</v>
      </c>
      <c r="O316" s="42">
        <f>IFERROR(VLOOKUP(A316,eco_bus_institutions!A:D,4,0),0)</f>
        <v>1.57</v>
      </c>
      <c r="P316" s="42">
        <f>IFERROR(VLOOKUP(A316,eco_institutions!A:D,4,0),0)</f>
        <v>1.08</v>
      </c>
      <c r="Q316" s="42">
        <f>IFERROR(VLOOKUP(A316,fin_institutions!A:D,4,0),0)</f>
        <v>1.06</v>
      </c>
      <c r="R316" s="42">
        <f>IFERROR(VLOOKUP(A316,bus_institutions!A:D,4,0),0)</f>
        <v>2.0099999999999998</v>
      </c>
      <c r="S316" s="42">
        <f>IFERROR(VLOOKUP(A316,man_institutions!A:D,4,0),0)</f>
        <v>1.45</v>
      </c>
      <c r="T316" s="42">
        <f t="shared" si="20"/>
        <v>0.48199999999999998</v>
      </c>
      <c r="U316" s="42">
        <f t="shared" si="21"/>
        <v>0.32300000000000001</v>
      </c>
      <c r="V316" s="42">
        <f t="shared" si="21"/>
        <v>0.26200000000000001</v>
      </c>
      <c r="W316" s="42">
        <f t="shared" si="21"/>
        <v>0.57499999999999996</v>
      </c>
      <c r="X316" s="42">
        <f t="shared" si="21"/>
        <v>0.45</v>
      </c>
      <c r="Y316" t="e">
        <f>VLOOKUP(A316,#REF!,11,0)</f>
        <v>#REF!</v>
      </c>
      <c r="Z316" t="e">
        <f>VLOOKUP(A316,#REF!,12,0)</f>
        <v>#REF!</v>
      </c>
      <c r="AA316" t="e">
        <f>VLOOKUP(A316,#REF!,13,0)</f>
        <v>#REF!</v>
      </c>
      <c r="AB316" t="e">
        <f>VLOOKUP(A316,#REF!,14,0)</f>
        <v>#REF!</v>
      </c>
      <c r="AC316">
        <v>0.87636000000000003</v>
      </c>
      <c r="AD316">
        <v>-1.16249</v>
      </c>
    </row>
    <row r="317" spans="1:30" x14ac:dyDescent="0.25">
      <c r="A317" s="42" t="s">
        <v>816</v>
      </c>
      <c r="B317" s="42" t="s">
        <v>1810</v>
      </c>
      <c r="C317" s="42" t="s">
        <v>1273</v>
      </c>
      <c r="D317" s="42">
        <f>IFERROR(VLOOKUP(A317,'2020'!$A:$C,3,0),0)</f>
        <v>0</v>
      </c>
      <c r="E317" s="42">
        <f>IFERROR(VLOOKUP(A317,'2014-23'!$A:$E,3,0),0)</f>
        <v>7</v>
      </c>
      <c r="F317" s="42">
        <f>IFERROR(VLOOKUP(A317,'2020'!$A:$D,4,0),0)</f>
        <v>11</v>
      </c>
      <c r="G317" s="42">
        <f>IFERROR(VLOOKUP(A317,'2014-23'!$A:$D,4,0),0)</f>
        <v>68</v>
      </c>
      <c r="H317" s="42">
        <f t="shared" si="18"/>
        <v>0</v>
      </c>
      <c r="I317" s="42">
        <f t="shared" si="19"/>
        <v>0.16200000000000001</v>
      </c>
      <c r="J317" s="42">
        <f>IFERROR(VLOOKUP(A317,eco_bus_institutions!A:D,3,0),"")</f>
        <v>52</v>
      </c>
      <c r="K317" s="42">
        <f>IFERROR(VLOOKUP(A317,eco_institutions!A:D,3,0),"")</f>
        <v>18</v>
      </c>
      <c r="L317" s="42" t="str">
        <f>IFERROR(VLOOKUP(A317,fin_institutions!A:D,3,0),"")</f>
        <v/>
      </c>
      <c r="M317" s="42">
        <f>IFERROR(VLOOKUP(A317,bus_institutions!A:D,3,0),0)</f>
        <v>25</v>
      </c>
      <c r="N317" s="42">
        <f>IFERROR(VLOOKUP(A317,man_institutions!A:D,3,0),0)</f>
        <v>25</v>
      </c>
      <c r="O317" s="42">
        <f>IFERROR(VLOOKUP(A317,eco_bus_institutions!A:D,4,0),0)</f>
        <v>1.57</v>
      </c>
      <c r="P317" s="42">
        <f>IFERROR(VLOOKUP(A317,eco_institutions!A:D,4,0),0)</f>
        <v>1.1100000000000001</v>
      </c>
      <c r="Q317" s="42">
        <f>IFERROR(VLOOKUP(A317,fin_institutions!A:D,4,0),0)</f>
        <v>0</v>
      </c>
      <c r="R317" s="42">
        <f>IFERROR(VLOOKUP(A317,bus_institutions!A:D,4,0),0)</f>
        <v>1.91</v>
      </c>
      <c r="S317" s="42">
        <f>IFERROR(VLOOKUP(A317,man_institutions!A:D,4,0),0)</f>
        <v>1.34</v>
      </c>
      <c r="T317" s="42">
        <f t="shared" si="20"/>
        <v>0.48199999999999998</v>
      </c>
      <c r="U317" s="42">
        <f t="shared" si="21"/>
        <v>0.39800000000000002</v>
      </c>
      <c r="V317" s="42">
        <f t="shared" si="21"/>
        <v>5.8000000000000003E-2</v>
      </c>
      <c r="W317" s="42">
        <f t="shared" si="21"/>
        <v>0.53300000000000003</v>
      </c>
      <c r="X317" s="42">
        <f t="shared" si="21"/>
        <v>0.35299999999999998</v>
      </c>
      <c r="Y317" t="e">
        <f>VLOOKUP(A317,#REF!,11,0)</f>
        <v>#REF!</v>
      </c>
      <c r="Z317" t="e">
        <f>VLOOKUP(A317,#REF!,12,0)</f>
        <v>#REF!</v>
      </c>
      <c r="AA317" t="e">
        <f>VLOOKUP(A317,#REF!,13,0)</f>
        <v>#REF!</v>
      </c>
      <c r="AB317" t="e">
        <f>VLOOKUP(A317,#REF!,14,0)</f>
        <v>#REF!</v>
      </c>
      <c r="AC317">
        <v>0.94503999999999999</v>
      </c>
      <c r="AD317">
        <v>-1.34619</v>
      </c>
    </row>
    <row r="318" spans="1:30" x14ac:dyDescent="0.25">
      <c r="A318" s="42" t="s">
        <v>1024</v>
      </c>
      <c r="B318" s="42" t="s">
        <v>1859</v>
      </c>
      <c r="C318" s="42" t="s">
        <v>1273</v>
      </c>
      <c r="D318" s="42">
        <f>IFERROR(VLOOKUP(A318,'2020'!$A:$C,3,0),0)</f>
        <v>0</v>
      </c>
      <c r="E318" s="42">
        <f>IFERROR(VLOOKUP(A318,'2014-23'!$A:$E,3,0),0)</f>
        <v>3</v>
      </c>
      <c r="F318" s="42">
        <f>IFERROR(VLOOKUP(A318,'2020'!$A:$D,4,0),0)</f>
        <v>7</v>
      </c>
      <c r="G318" s="42">
        <f>IFERROR(VLOOKUP(A318,'2014-23'!$A:$D,4,0),0)</f>
        <v>50</v>
      </c>
      <c r="H318" s="42">
        <f t="shared" si="18"/>
        <v>0</v>
      </c>
      <c r="I318" s="42">
        <f t="shared" si="19"/>
        <v>0.14000000000000001</v>
      </c>
      <c r="J318" s="42">
        <f>IFERROR(VLOOKUP(A318,eco_bus_institutions!A:D,3,0),"")</f>
        <v>59</v>
      </c>
      <c r="K318" s="42">
        <f>IFERROR(VLOOKUP(A318,eco_institutions!A:D,3,0),"")</f>
        <v>40</v>
      </c>
      <c r="L318" s="42">
        <f>IFERROR(VLOOKUP(A318,fin_institutions!A:D,3,0),"")</f>
        <v>7</v>
      </c>
      <c r="M318" s="42">
        <f>IFERROR(VLOOKUP(A318,bus_institutions!A:D,3,0),0)</f>
        <v>9</v>
      </c>
      <c r="N318" s="42">
        <f>IFERROR(VLOOKUP(A318,man_institutions!A:D,3,0),0)</f>
        <v>15</v>
      </c>
      <c r="O318" s="42">
        <f>IFERROR(VLOOKUP(A318,eco_bus_institutions!A:D,4,0),0)</f>
        <v>1.56</v>
      </c>
      <c r="P318" s="42">
        <f>IFERROR(VLOOKUP(A318,eco_institutions!A:D,4,0),0)</f>
        <v>1.29</v>
      </c>
      <c r="Q318" s="42">
        <f>IFERROR(VLOOKUP(A318,fin_institutions!A:D,4,0),0)</f>
        <v>2.65</v>
      </c>
      <c r="R318" s="42">
        <f>IFERROR(VLOOKUP(A318,bus_institutions!A:D,4,0),0)</f>
        <v>1.73</v>
      </c>
      <c r="S318" s="42">
        <f>IFERROR(VLOOKUP(A318,man_institutions!A:D,4,0),0)</f>
        <v>1.9</v>
      </c>
      <c r="T318" s="42">
        <f t="shared" si="20"/>
        <v>0.47699999999999998</v>
      </c>
      <c r="U318" s="42">
        <f t="shared" si="21"/>
        <v>0.59499999999999997</v>
      </c>
      <c r="V318" s="42">
        <f t="shared" si="21"/>
        <v>0.872</v>
      </c>
      <c r="W318" s="42">
        <f t="shared" si="21"/>
        <v>0.45300000000000001</v>
      </c>
      <c r="X318" s="42">
        <f t="shared" si="21"/>
        <v>0.63700000000000001</v>
      </c>
      <c r="Y318" t="e">
        <f>VLOOKUP(A318,#REF!,11,0)</f>
        <v>#REF!</v>
      </c>
      <c r="Z318" t="e">
        <f>VLOOKUP(A318,#REF!,12,0)</f>
        <v>#REF!</v>
      </c>
      <c r="AA318" t="e">
        <f>VLOOKUP(A318,#REF!,13,0)</f>
        <v>#REF!</v>
      </c>
      <c r="AB318" t="e">
        <f>VLOOKUP(A318,#REF!,14,0)</f>
        <v>#REF!</v>
      </c>
      <c r="AC318">
        <v>-0.21557999999999999</v>
      </c>
      <c r="AD318">
        <v>0.88170000000000004</v>
      </c>
    </row>
    <row r="319" spans="1:30" x14ac:dyDescent="0.25">
      <c r="A319" s="42" t="s">
        <v>953</v>
      </c>
      <c r="B319" s="42" t="s">
        <v>1553</v>
      </c>
      <c r="C319" s="42" t="s">
        <v>1235</v>
      </c>
      <c r="D319" s="42">
        <f>IFERROR(VLOOKUP(A319,'2020'!$A:$C,3,0),0)</f>
        <v>0</v>
      </c>
      <c r="E319" s="42">
        <f>IFERROR(VLOOKUP(A319,'2014-23'!$A:$E,3,0),0)</f>
        <v>33</v>
      </c>
      <c r="F319" s="42">
        <f>IFERROR(VLOOKUP(A319,'2020'!$A:$D,4,0),0)</f>
        <v>19</v>
      </c>
      <c r="G319" s="42">
        <f>IFERROR(VLOOKUP(A319,'2014-23'!$A:$D,4,0),0)</f>
        <v>209</v>
      </c>
      <c r="H319" s="42">
        <f t="shared" si="18"/>
        <v>0</v>
      </c>
      <c r="I319" s="42">
        <f t="shared" si="19"/>
        <v>9.0999999999999998E-2</v>
      </c>
      <c r="J319" s="42">
        <f>IFERROR(VLOOKUP(A319,eco_bus_institutions!A:D,3,0),"")</f>
        <v>163</v>
      </c>
      <c r="K319" s="42">
        <f>IFERROR(VLOOKUP(A319,eco_institutions!A:D,3,0),"")</f>
        <v>92</v>
      </c>
      <c r="L319" s="42">
        <f>IFERROR(VLOOKUP(A319,fin_institutions!A:D,3,0),"")</f>
        <v>23</v>
      </c>
      <c r="M319" s="42">
        <f>IFERROR(VLOOKUP(A319,bus_institutions!A:D,3,0),0)</f>
        <v>41</v>
      </c>
      <c r="N319" s="42">
        <f>IFERROR(VLOOKUP(A319,man_institutions!A:D,3,0),0)</f>
        <v>51</v>
      </c>
      <c r="O319" s="42">
        <f>IFERROR(VLOOKUP(A319,eco_bus_institutions!A:D,4,0),0)</f>
        <v>1.56</v>
      </c>
      <c r="P319" s="42">
        <f>IFERROR(VLOOKUP(A319,eco_institutions!A:D,4,0),0)</f>
        <v>1.19</v>
      </c>
      <c r="Q319" s="42">
        <f>IFERROR(VLOOKUP(A319,fin_institutions!A:D,4,0),0)</f>
        <v>1.34</v>
      </c>
      <c r="R319" s="42">
        <f>IFERROR(VLOOKUP(A319,bus_institutions!A:D,4,0),0)</f>
        <v>2.29</v>
      </c>
      <c r="S319" s="42">
        <f>IFERROR(VLOOKUP(A319,man_institutions!A:D,4,0),0)</f>
        <v>1.64</v>
      </c>
      <c r="T319" s="42">
        <f t="shared" si="20"/>
        <v>0.47699999999999998</v>
      </c>
      <c r="U319" s="42">
        <f t="shared" si="21"/>
        <v>0.51300000000000001</v>
      </c>
      <c r="V319" s="42">
        <f t="shared" si="21"/>
        <v>0.63500000000000001</v>
      </c>
      <c r="W319" s="42">
        <f t="shared" si="21"/>
        <v>0.65300000000000002</v>
      </c>
      <c r="X319" s="42">
        <f t="shared" si="21"/>
        <v>0.56000000000000005</v>
      </c>
      <c r="Y319" t="e">
        <f>VLOOKUP(A319,#REF!,11,0)</f>
        <v>#REF!</v>
      </c>
      <c r="Z319" t="e">
        <f>VLOOKUP(A319,#REF!,12,0)</f>
        <v>#REF!</v>
      </c>
      <c r="AA319" t="e">
        <f>VLOOKUP(A319,#REF!,13,0)</f>
        <v>#REF!</v>
      </c>
      <c r="AB319" t="e">
        <f>VLOOKUP(A319,#REF!,14,0)</f>
        <v>#REF!</v>
      </c>
      <c r="AC319">
        <v>0.59399999999999997</v>
      </c>
      <c r="AD319">
        <v>4.861E-2</v>
      </c>
    </row>
    <row r="320" spans="1:30" x14ac:dyDescent="0.25">
      <c r="A320" s="42" t="s">
        <v>1035</v>
      </c>
      <c r="B320" s="42" t="s">
        <v>1774</v>
      </c>
      <c r="C320" s="42" t="s">
        <v>1219</v>
      </c>
      <c r="D320" s="42">
        <f>IFERROR(VLOOKUP(A320,'2020'!$A:$C,3,0),0)</f>
        <v>0</v>
      </c>
      <c r="E320" s="42">
        <f>IFERROR(VLOOKUP(A320,'2014-23'!$A:$E,3,0),0)</f>
        <v>3</v>
      </c>
      <c r="F320" s="42">
        <f>IFERROR(VLOOKUP(A320,'2020'!$A:$D,4,0),0)</f>
        <v>3</v>
      </c>
      <c r="G320" s="42">
        <f>IFERROR(VLOOKUP(A320,'2014-23'!$A:$D,4,0),0)</f>
        <v>33</v>
      </c>
      <c r="H320" s="42">
        <f t="shared" si="18"/>
        <v>0</v>
      </c>
      <c r="I320" s="42">
        <f t="shared" si="19"/>
        <v>9.0999999999999998E-2</v>
      </c>
      <c r="J320" s="42">
        <f>IFERROR(VLOOKUP(A320,eco_bus_institutions!A:D,3,0),"")</f>
        <v>43</v>
      </c>
      <c r="K320" s="42">
        <f>IFERROR(VLOOKUP(A320,eco_institutions!A:D,3,0),"")</f>
        <v>20</v>
      </c>
      <c r="L320" s="42">
        <f>IFERROR(VLOOKUP(A320,fin_institutions!A:D,3,0),"")</f>
        <v>6</v>
      </c>
      <c r="M320" s="42">
        <f>IFERROR(VLOOKUP(A320,bus_institutions!A:D,3,0),0)</f>
        <v>9</v>
      </c>
      <c r="N320" s="42">
        <f>IFERROR(VLOOKUP(A320,man_institutions!A:D,3,0),0)</f>
        <v>15</v>
      </c>
      <c r="O320" s="42">
        <f>IFERROR(VLOOKUP(A320,eco_bus_institutions!A:D,4,0),0)</f>
        <v>1.55</v>
      </c>
      <c r="P320" s="42">
        <f>IFERROR(VLOOKUP(A320,eco_institutions!A:D,4,0),0)</f>
        <v>1.0900000000000001</v>
      </c>
      <c r="Q320" s="42">
        <f>IFERROR(VLOOKUP(A320,fin_institutions!A:D,4,0),0)</f>
        <v>1.46</v>
      </c>
      <c r="R320" s="42">
        <f>IFERROR(VLOOKUP(A320,bus_institutions!A:D,4,0),0)</f>
        <v>2.14</v>
      </c>
      <c r="S320" s="42">
        <f>IFERROR(VLOOKUP(A320,man_institutions!A:D,4,0),0)</f>
        <v>2.12</v>
      </c>
      <c r="T320" s="42">
        <f t="shared" si="20"/>
        <v>0.47299999999999998</v>
      </c>
      <c r="U320" s="42">
        <f t="shared" si="21"/>
        <v>0.36299999999999999</v>
      </c>
      <c r="V320" s="42">
        <f t="shared" si="21"/>
        <v>0.68500000000000005</v>
      </c>
      <c r="W320" s="42">
        <f t="shared" si="21"/>
        <v>0.61499999999999999</v>
      </c>
      <c r="X320" s="42">
        <f t="shared" si="21"/>
        <v>0.70199999999999996</v>
      </c>
      <c r="Y320" t="e">
        <f>VLOOKUP(A320,#REF!,11,0)</f>
        <v>#REF!</v>
      </c>
      <c r="Z320" t="e">
        <f>VLOOKUP(A320,#REF!,12,0)</f>
        <v>#REF!</v>
      </c>
      <c r="AA320" t="e">
        <f>VLOOKUP(A320,#REF!,13,0)</f>
        <v>#REF!</v>
      </c>
      <c r="AB320" t="e">
        <f>VLOOKUP(A320,#REF!,14,0)</f>
        <v>#REF!</v>
      </c>
      <c r="AC320">
        <v>0.14863000000000001</v>
      </c>
      <c r="AD320">
        <v>-0.30873</v>
      </c>
    </row>
    <row r="321" spans="1:30" x14ac:dyDescent="0.25">
      <c r="A321" s="42" t="s">
        <v>845</v>
      </c>
      <c r="B321" s="42" t="s">
        <v>1591</v>
      </c>
      <c r="C321" s="42" t="s">
        <v>1220</v>
      </c>
      <c r="D321" s="42">
        <f>IFERROR(VLOOKUP(A321,'2020'!$A:$C,3,0),0)</f>
        <v>1</v>
      </c>
      <c r="E321" s="42">
        <f>IFERROR(VLOOKUP(A321,'2014-23'!$A:$E,3,0),0)</f>
        <v>13</v>
      </c>
      <c r="F321" s="42">
        <f>IFERROR(VLOOKUP(A321,'2020'!$A:$D,4,0),0)</f>
        <v>12</v>
      </c>
      <c r="G321" s="42">
        <f>IFERROR(VLOOKUP(A321,'2014-23'!$A:$D,4,0),0)</f>
        <v>78</v>
      </c>
      <c r="H321" s="42">
        <f t="shared" si="18"/>
        <v>7.6999999999999999E-2</v>
      </c>
      <c r="I321" s="42">
        <f t="shared" si="19"/>
        <v>0.154</v>
      </c>
      <c r="J321" s="42">
        <f>IFERROR(VLOOKUP(A321,eco_bus_institutions!A:D,3,0),"")</f>
        <v>78</v>
      </c>
      <c r="K321" s="42">
        <f>IFERROR(VLOOKUP(A321,eco_institutions!A:D,3,0),"")</f>
        <v>10</v>
      </c>
      <c r="L321" s="42">
        <f>IFERROR(VLOOKUP(A321,fin_institutions!A:D,3,0),"")</f>
        <v>4</v>
      </c>
      <c r="M321" s="42">
        <f>IFERROR(VLOOKUP(A321,bus_institutions!A:D,3,0),0)</f>
        <v>50</v>
      </c>
      <c r="N321" s="42">
        <f>IFERROR(VLOOKUP(A321,man_institutions!A:D,3,0),0)</f>
        <v>34</v>
      </c>
      <c r="O321" s="42">
        <f>IFERROR(VLOOKUP(A321,eco_bus_institutions!A:D,4,0),0)</f>
        <v>1.55</v>
      </c>
      <c r="P321" s="42">
        <f>IFERROR(VLOOKUP(A321,eco_institutions!A:D,4,0),0)</f>
        <v>1.03</v>
      </c>
      <c r="Q321" s="42">
        <f>IFERROR(VLOOKUP(A321,fin_institutions!A:D,4,0),0)</f>
        <v>1.03</v>
      </c>
      <c r="R321" s="42">
        <f>IFERROR(VLOOKUP(A321,bus_institutions!A:D,4,0),0)</f>
        <v>1.68</v>
      </c>
      <c r="S321" s="42">
        <f>IFERROR(VLOOKUP(A321,man_institutions!A:D,4,0),0)</f>
        <v>1.37</v>
      </c>
      <c r="T321" s="42">
        <f t="shared" si="20"/>
        <v>0.47299999999999998</v>
      </c>
      <c r="U321" s="42">
        <f t="shared" si="21"/>
        <v>0.15</v>
      </c>
      <c r="V321" s="42">
        <f t="shared" si="21"/>
        <v>0.16200000000000001</v>
      </c>
      <c r="W321" s="42">
        <f t="shared" si="21"/>
        <v>0.437</v>
      </c>
      <c r="X321" s="42">
        <f t="shared" si="21"/>
        <v>0.39300000000000002</v>
      </c>
      <c r="Y321" t="e">
        <f>VLOOKUP(A321,#REF!,11,0)</f>
        <v>#REF!</v>
      </c>
      <c r="Z321" t="e">
        <f>VLOOKUP(A321,#REF!,12,0)</f>
        <v>#REF!</v>
      </c>
      <c r="AA321" t="e">
        <f>VLOOKUP(A321,#REF!,13,0)</f>
        <v>#REF!</v>
      </c>
      <c r="AB321" t="e">
        <f>VLOOKUP(A321,#REF!,14,0)</f>
        <v>#REF!</v>
      </c>
      <c r="AC321">
        <v>0.31379000000000001</v>
      </c>
      <c r="AD321">
        <v>-1.4147000000000001</v>
      </c>
    </row>
    <row r="322" spans="1:30" x14ac:dyDescent="0.25">
      <c r="A322" s="42" t="s">
        <v>936</v>
      </c>
      <c r="B322" s="42" t="s">
        <v>1783</v>
      </c>
      <c r="C322" s="42" t="s">
        <v>1239</v>
      </c>
      <c r="D322" s="42">
        <f>IFERROR(VLOOKUP(A322,'2020'!$A:$C,3,0),0)</f>
        <v>1</v>
      </c>
      <c r="E322" s="42">
        <f>IFERROR(VLOOKUP(A322,'2014-23'!$A:$E,3,0),0)</f>
        <v>11</v>
      </c>
      <c r="F322" s="42">
        <f>IFERROR(VLOOKUP(A322,'2020'!$A:$D,4,0),0)</f>
        <v>18</v>
      </c>
      <c r="G322" s="42">
        <f>IFERROR(VLOOKUP(A322,'2014-23'!$A:$D,4,0),0)</f>
        <v>113</v>
      </c>
      <c r="H322" s="42">
        <f t="shared" si="18"/>
        <v>9.0999999999999998E-2</v>
      </c>
      <c r="I322" s="42">
        <f t="shared" si="19"/>
        <v>0.159</v>
      </c>
      <c r="J322" s="42">
        <f>IFERROR(VLOOKUP(A322,eco_bus_institutions!A:D,3,0),"")</f>
        <v>108</v>
      </c>
      <c r="K322" s="42">
        <f>IFERROR(VLOOKUP(A322,eco_institutions!A:D,3,0),"")</f>
        <v>17</v>
      </c>
      <c r="L322" s="42">
        <f>IFERROR(VLOOKUP(A322,fin_institutions!A:D,3,0),"")</f>
        <v>27</v>
      </c>
      <c r="M322" s="42">
        <f>IFERROR(VLOOKUP(A322,bus_institutions!A:D,3,0),0)</f>
        <v>47</v>
      </c>
      <c r="N322" s="42">
        <f>IFERROR(VLOOKUP(A322,man_institutions!A:D,3,0),0)</f>
        <v>34</v>
      </c>
      <c r="O322" s="42">
        <f>IFERROR(VLOOKUP(A322,eco_bus_institutions!A:D,4,0),0)</f>
        <v>1.55</v>
      </c>
      <c r="P322" s="42">
        <f>IFERROR(VLOOKUP(A322,eco_institutions!A:D,4,0),0)</f>
        <v>1.1399999999999999</v>
      </c>
      <c r="Q322" s="42">
        <f>IFERROR(VLOOKUP(A322,fin_institutions!A:D,4,0),0)</f>
        <v>1.0900000000000001</v>
      </c>
      <c r="R322" s="42">
        <f>IFERROR(VLOOKUP(A322,bus_institutions!A:D,4,0),0)</f>
        <v>1.89</v>
      </c>
      <c r="S322" s="42">
        <f>IFERROR(VLOOKUP(A322,man_institutions!A:D,4,0),0)</f>
        <v>1.65</v>
      </c>
      <c r="T322" s="42">
        <f t="shared" si="20"/>
        <v>0.47299999999999998</v>
      </c>
      <c r="U322" s="42">
        <f t="shared" si="21"/>
        <v>0.45200000000000001</v>
      </c>
      <c r="V322" s="42">
        <f t="shared" si="21"/>
        <v>0.35199999999999998</v>
      </c>
      <c r="W322" s="42">
        <f t="shared" si="21"/>
        <v>0.52700000000000002</v>
      </c>
      <c r="X322" s="42">
        <f t="shared" si="21"/>
        <v>0.56499999999999995</v>
      </c>
      <c r="Y322" t="e">
        <f>VLOOKUP(A322,#REF!,11,0)</f>
        <v>#REF!</v>
      </c>
      <c r="Z322" t="e">
        <f>VLOOKUP(A322,#REF!,12,0)</f>
        <v>#REF!</v>
      </c>
      <c r="AA322" t="e">
        <f>VLOOKUP(A322,#REF!,13,0)</f>
        <v>#REF!</v>
      </c>
      <c r="AB322" t="e">
        <f>VLOOKUP(A322,#REF!,14,0)</f>
        <v>#REF!</v>
      </c>
      <c r="AC322">
        <v>0.35875000000000001</v>
      </c>
      <c r="AD322">
        <v>-0.54952999999999996</v>
      </c>
    </row>
    <row r="323" spans="1:30" x14ac:dyDescent="0.25">
      <c r="A323" s="42" t="s">
        <v>956</v>
      </c>
      <c r="B323" s="42" t="s">
        <v>1866</v>
      </c>
      <c r="C323" s="42" t="s">
        <v>1230</v>
      </c>
      <c r="D323" s="42">
        <f>IFERROR(VLOOKUP(A323,'2020'!$A:$C,3,0),0)</f>
        <v>2</v>
      </c>
      <c r="E323" s="42">
        <f>IFERROR(VLOOKUP(A323,'2014-23'!$A:$E,3,0),0)</f>
        <v>7</v>
      </c>
      <c r="F323" s="42">
        <f>IFERROR(VLOOKUP(A323,'2020'!$A:$D,4,0),0)</f>
        <v>10</v>
      </c>
      <c r="G323" s="42">
        <f>IFERROR(VLOOKUP(A323,'2014-23'!$A:$D,4,0),0)</f>
        <v>89</v>
      </c>
      <c r="H323" s="42">
        <f t="shared" si="18"/>
        <v>0.28599999999999998</v>
      </c>
      <c r="I323" s="42">
        <f t="shared" si="19"/>
        <v>0.112</v>
      </c>
      <c r="J323" s="42">
        <f>IFERROR(VLOOKUP(A323,eco_bus_institutions!A:D,3,0),"")</f>
        <v>103</v>
      </c>
      <c r="K323" s="42">
        <f>IFERROR(VLOOKUP(A323,eco_institutions!A:D,3,0),"")</f>
        <v>28</v>
      </c>
      <c r="L323" s="42">
        <f>IFERROR(VLOOKUP(A323,fin_institutions!A:D,3,0),"")</f>
        <v>8</v>
      </c>
      <c r="M323" s="42">
        <f>IFERROR(VLOOKUP(A323,bus_institutions!A:D,3,0),0)</f>
        <v>44</v>
      </c>
      <c r="N323" s="42">
        <f>IFERROR(VLOOKUP(A323,man_institutions!A:D,3,0),0)</f>
        <v>47</v>
      </c>
      <c r="O323" s="42">
        <f>IFERROR(VLOOKUP(A323,eco_bus_institutions!A:D,4,0),0)</f>
        <v>1.55</v>
      </c>
      <c r="P323" s="42">
        <f>IFERROR(VLOOKUP(A323,eco_institutions!A:D,4,0),0)</f>
        <v>1.25</v>
      </c>
      <c r="Q323" s="42">
        <f>IFERROR(VLOOKUP(A323,fin_institutions!A:D,4,0),0)</f>
        <v>1.38</v>
      </c>
      <c r="R323" s="42">
        <f>IFERROR(VLOOKUP(A323,bus_institutions!A:D,4,0),0)</f>
        <v>1.71</v>
      </c>
      <c r="S323" s="42">
        <f>IFERROR(VLOOKUP(A323,man_institutions!A:D,4,0),0)</f>
        <v>1.56</v>
      </c>
      <c r="T323" s="42">
        <f t="shared" si="20"/>
        <v>0.47299999999999998</v>
      </c>
      <c r="U323" s="42">
        <f t="shared" si="21"/>
        <v>0.56200000000000006</v>
      </c>
      <c r="V323" s="42">
        <f t="shared" si="21"/>
        <v>0.65200000000000002</v>
      </c>
      <c r="W323" s="42">
        <f t="shared" si="21"/>
        <v>0.443</v>
      </c>
      <c r="X323" s="42">
        <f t="shared" ref="X323:X386" si="22">ROUND(IFERROR((601-IFERROR(_xlfn.RANK.EQ(S323,S:S),""))/600,0),3)</f>
        <v>0.51</v>
      </c>
      <c r="Y323" t="e">
        <f>VLOOKUP(A323,#REF!,11,0)</f>
        <v>#REF!</v>
      </c>
      <c r="Z323" t="e">
        <f>VLOOKUP(A323,#REF!,12,0)</f>
        <v>#REF!</v>
      </c>
      <c r="AA323" t="e">
        <f>VLOOKUP(A323,#REF!,13,0)</f>
        <v>#REF!</v>
      </c>
      <c r="AB323" t="e">
        <f>VLOOKUP(A323,#REF!,14,0)</f>
        <v>#REF!</v>
      </c>
      <c r="AC323">
        <v>-0.18303</v>
      </c>
      <c r="AD323">
        <v>0.19081999999999999</v>
      </c>
    </row>
    <row r="324" spans="1:30" x14ac:dyDescent="0.25">
      <c r="A324" s="42" t="s">
        <v>872</v>
      </c>
      <c r="B324" s="42" t="s">
        <v>1555</v>
      </c>
      <c r="C324" s="42" t="s">
        <v>1225</v>
      </c>
      <c r="D324" s="42">
        <f>IFERROR(VLOOKUP(A324,'2020'!$A:$C,3,0),0)</f>
        <v>4</v>
      </c>
      <c r="E324" s="42">
        <f>IFERROR(VLOOKUP(A324,'2014-23'!$A:$E,3,0),0)</f>
        <v>24</v>
      </c>
      <c r="F324" s="42">
        <f>IFERROR(VLOOKUP(A324,'2020'!$A:$D,4,0),0)</f>
        <v>33</v>
      </c>
      <c r="G324" s="42">
        <f>IFERROR(VLOOKUP(A324,'2014-23'!$A:$D,4,0),0)</f>
        <v>231</v>
      </c>
      <c r="H324" s="42">
        <f t="shared" ref="H324:H387" si="23">IFERROR(ROUND(D324/E324,3),0)</f>
        <v>0.16700000000000001</v>
      </c>
      <c r="I324" s="42">
        <f t="shared" ref="I324:I387" si="24">IFERROR(ROUND(F324/G324,3),0)</f>
        <v>0.14299999999999999</v>
      </c>
      <c r="J324" s="42">
        <f>IFERROR(VLOOKUP(A324,eco_bus_institutions!A:D,3,0),"")</f>
        <v>160</v>
      </c>
      <c r="K324" s="42">
        <f>IFERROR(VLOOKUP(A324,eco_institutions!A:D,3,0),"")</f>
        <v>26</v>
      </c>
      <c r="L324" s="42">
        <f>IFERROR(VLOOKUP(A324,fin_institutions!A:D,3,0),"")</f>
        <v>45</v>
      </c>
      <c r="M324" s="42">
        <f>IFERROR(VLOOKUP(A324,bus_institutions!A:D,3,0),0)</f>
        <v>45</v>
      </c>
      <c r="N324" s="42">
        <f>IFERROR(VLOOKUP(A324,man_institutions!A:D,3,0),0)</f>
        <v>83</v>
      </c>
      <c r="O324" s="42">
        <f>IFERROR(VLOOKUP(A324,eco_bus_institutions!A:D,4,0),0)</f>
        <v>1.54</v>
      </c>
      <c r="P324" s="42">
        <f>IFERROR(VLOOKUP(A324,eco_institutions!A:D,4,0),0)</f>
        <v>1.0900000000000001</v>
      </c>
      <c r="Q324" s="42">
        <f>IFERROR(VLOOKUP(A324,fin_institutions!A:D,4,0),0)</f>
        <v>1.75</v>
      </c>
      <c r="R324" s="42">
        <f>IFERROR(VLOOKUP(A324,bus_institutions!A:D,4,0),0)</f>
        <v>1.82</v>
      </c>
      <c r="S324" s="42">
        <f>IFERROR(VLOOKUP(A324,man_institutions!A:D,4,0),0)</f>
        <v>1.38</v>
      </c>
      <c r="T324" s="42">
        <f t="shared" ref="T324:T387" si="25">ROUND(IFERROR((601-_xlfn.RANK.EQ(O324,O:O))/600,0),3)</f>
        <v>0.46700000000000003</v>
      </c>
      <c r="U324" s="42">
        <f t="shared" ref="U324:X387" si="26">ROUND(IFERROR((601-IFERROR(_xlfn.RANK.EQ(P324,P:P),""))/600,0),3)</f>
        <v>0.36299999999999999</v>
      </c>
      <c r="V324" s="42">
        <f t="shared" si="26"/>
        <v>0.77</v>
      </c>
      <c r="W324" s="42">
        <f t="shared" si="26"/>
        <v>0.503</v>
      </c>
      <c r="X324" s="42">
        <f t="shared" si="22"/>
        <v>0.4</v>
      </c>
      <c r="Y324" t="e">
        <f>VLOOKUP(A324,#REF!,11,0)</f>
        <v>#REF!</v>
      </c>
      <c r="Z324" t="e">
        <f>VLOOKUP(A324,#REF!,12,0)</f>
        <v>#REF!</v>
      </c>
      <c r="AA324" t="e">
        <f>VLOOKUP(A324,#REF!,13,0)</f>
        <v>#REF!</v>
      </c>
      <c r="AB324" t="e">
        <f>VLOOKUP(A324,#REF!,14,0)</f>
        <v>#REF!</v>
      </c>
      <c r="AC324">
        <v>5.5030000000000003E-2</v>
      </c>
      <c r="AD324">
        <v>0.39704</v>
      </c>
    </row>
    <row r="325" spans="1:30" x14ac:dyDescent="0.25">
      <c r="A325" s="42" t="s">
        <v>1002</v>
      </c>
      <c r="B325" s="42" t="s">
        <v>1599</v>
      </c>
      <c r="C325" s="42" t="s">
        <v>1226</v>
      </c>
      <c r="D325" s="42">
        <f>IFERROR(VLOOKUP(A325,'2020'!$A:$C,3,0),0)</f>
        <v>1</v>
      </c>
      <c r="E325" s="42">
        <f>IFERROR(VLOOKUP(A325,'2014-23'!$A:$E,3,0),0)</f>
        <v>7</v>
      </c>
      <c r="F325" s="42">
        <f>IFERROR(VLOOKUP(A325,'2020'!$A:$D,4,0),0)</f>
        <v>9</v>
      </c>
      <c r="G325" s="42">
        <f>IFERROR(VLOOKUP(A325,'2014-23'!$A:$D,4,0),0)</f>
        <v>69</v>
      </c>
      <c r="H325" s="42">
        <f t="shared" si="23"/>
        <v>0.14299999999999999</v>
      </c>
      <c r="I325" s="42">
        <f t="shared" si="24"/>
        <v>0.13</v>
      </c>
      <c r="J325" s="42">
        <f>IFERROR(VLOOKUP(A325,eco_bus_institutions!A:D,3,0),"")</f>
        <v>72</v>
      </c>
      <c r="K325" s="42">
        <f>IFERROR(VLOOKUP(A325,eco_institutions!A:D,3,0),"")</f>
        <v>37</v>
      </c>
      <c r="L325" s="42">
        <f>IFERROR(VLOOKUP(A325,fin_institutions!A:D,3,0),"")</f>
        <v>17</v>
      </c>
      <c r="M325" s="42">
        <f>IFERROR(VLOOKUP(A325,bus_institutions!A:D,3,0),0)</f>
        <v>14</v>
      </c>
      <c r="N325" s="42">
        <f>IFERROR(VLOOKUP(A325,man_institutions!A:D,3,0),0)</f>
        <v>17</v>
      </c>
      <c r="O325" s="42">
        <f>IFERROR(VLOOKUP(A325,eco_bus_institutions!A:D,4,0),0)</f>
        <v>1.54</v>
      </c>
      <c r="P325" s="42">
        <f>IFERROR(VLOOKUP(A325,eco_institutions!A:D,4,0),0)</f>
        <v>1.53</v>
      </c>
      <c r="Q325" s="42">
        <f>IFERROR(VLOOKUP(A325,fin_institutions!A:D,4,0),0)</f>
        <v>1.22</v>
      </c>
      <c r="R325" s="42">
        <f>IFERROR(VLOOKUP(A325,bus_institutions!A:D,4,0),0)</f>
        <v>1.51</v>
      </c>
      <c r="S325" s="42">
        <f>IFERROR(VLOOKUP(A325,man_institutions!A:D,4,0),0)</f>
        <v>1.23</v>
      </c>
      <c r="T325" s="42">
        <f t="shared" si="25"/>
        <v>0.46700000000000003</v>
      </c>
      <c r="U325" s="42">
        <f t="shared" si="26"/>
        <v>0.70799999999999996</v>
      </c>
      <c r="V325" s="42">
        <f t="shared" si="26"/>
        <v>0.54700000000000004</v>
      </c>
      <c r="W325" s="42">
        <f t="shared" si="26"/>
        <v>0.35</v>
      </c>
      <c r="X325" s="42">
        <f t="shared" si="22"/>
        <v>0.26800000000000002</v>
      </c>
      <c r="Y325" t="e">
        <f>VLOOKUP(A325,#REF!,11,0)</f>
        <v>#REF!</v>
      </c>
      <c r="Z325" t="e">
        <f>VLOOKUP(A325,#REF!,12,0)</f>
        <v>#REF!</v>
      </c>
      <c r="AA325" t="e">
        <f>VLOOKUP(A325,#REF!,13,0)</f>
        <v>#REF!</v>
      </c>
      <c r="AB325" t="e">
        <f>VLOOKUP(A325,#REF!,14,0)</f>
        <v>#REF!</v>
      </c>
      <c r="AC325">
        <v>-0.32779000000000003</v>
      </c>
      <c r="AD325">
        <v>0.72204000000000002</v>
      </c>
    </row>
    <row r="326" spans="1:30" x14ac:dyDescent="0.25">
      <c r="A326" s="42" t="s">
        <v>1004</v>
      </c>
      <c r="B326" s="42" t="s">
        <v>1408</v>
      </c>
      <c r="C326" s="42" t="s">
        <v>1273</v>
      </c>
      <c r="D326" s="42">
        <f>IFERROR(VLOOKUP(A326,'2020'!$A:$C,3,0),0)</f>
        <v>1</v>
      </c>
      <c r="E326" s="42">
        <f>IFERROR(VLOOKUP(A326,'2014-23'!$A:$E,3,0),0)</f>
        <v>6</v>
      </c>
      <c r="F326" s="42">
        <f>IFERROR(VLOOKUP(A326,'2020'!$A:$D,4,0),0)</f>
        <v>5</v>
      </c>
      <c r="G326" s="42">
        <f>IFERROR(VLOOKUP(A326,'2014-23'!$A:$D,4,0),0)</f>
        <v>32</v>
      </c>
      <c r="H326" s="42">
        <f t="shared" si="23"/>
        <v>0.16700000000000001</v>
      </c>
      <c r="I326" s="42">
        <f t="shared" si="24"/>
        <v>0.156</v>
      </c>
      <c r="J326" s="42">
        <f>IFERROR(VLOOKUP(A326,eco_bus_institutions!A:D,3,0),"")</f>
        <v>73</v>
      </c>
      <c r="K326" s="42">
        <f>IFERROR(VLOOKUP(A326,eco_institutions!A:D,3,0),"")</f>
        <v>60</v>
      </c>
      <c r="L326" s="42">
        <f>IFERROR(VLOOKUP(A326,fin_institutions!A:D,3,0),"")</f>
        <v>6</v>
      </c>
      <c r="M326" s="42">
        <f>IFERROR(VLOOKUP(A326,bus_institutions!A:D,3,0),0)</f>
        <v>5</v>
      </c>
      <c r="N326" s="42">
        <f>IFERROR(VLOOKUP(A326,man_institutions!A:D,3,0),0)</f>
        <v>10</v>
      </c>
      <c r="O326" s="42">
        <f>IFERROR(VLOOKUP(A326,eco_bus_institutions!A:D,4,0),0)</f>
        <v>1.54</v>
      </c>
      <c r="P326" s="42">
        <f>IFERROR(VLOOKUP(A326,eco_institutions!A:D,4,0),0)</f>
        <v>1.33</v>
      </c>
      <c r="Q326" s="42">
        <f>IFERROR(VLOOKUP(A326,fin_institutions!A:D,4,0),0)</f>
        <v>1.61</v>
      </c>
      <c r="R326" s="42">
        <f>IFERROR(VLOOKUP(A326,bus_institutions!A:D,4,0),0)</f>
        <v>2.4500000000000002</v>
      </c>
      <c r="S326" s="42">
        <f>IFERROR(VLOOKUP(A326,man_institutions!A:D,4,0),0)</f>
        <v>1.39</v>
      </c>
      <c r="T326" s="42">
        <f t="shared" si="25"/>
        <v>0.46700000000000003</v>
      </c>
      <c r="U326" s="42">
        <f t="shared" si="26"/>
        <v>0.622</v>
      </c>
      <c r="V326" s="42">
        <f t="shared" si="26"/>
        <v>0.73299999999999998</v>
      </c>
      <c r="W326" s="42">
        <f t="shared" si="26"/>
        <v>0.69199999999999995</v>
      </c>
      <c r="X326" s="42">
        <f t="shared" si="22"/>
        <v>0.40500000000000003</v>
      </c>
      <c r="Y326" t="e">
        <f>VLOOKUP(A326,#REF!,11,0)</f>
        <v>#REF!</v>
      </c>
      <c r="Z326" t="e">
        <f>VLOOKUP(A326,#REF!,12,0)</f>
        <v>#REF!</v>
      </c>
      <c r="AA326" t="e">
        <f>VLOOKUP(A326,#REF!,13,0)</f>
        <v>#REF!</v>
      </c>
      <c r="AB326" t="e">
        <f>VLOOKUP(A326,#REF!,14,0)</f>
        <v>#REF!</v>
      </c>
      <c r="AC326">
        <v>1.427</v>
      </c>
      <c r="AD326">
        <v>0.46372000000000002</v>
      </c>
    </row>
    <row r="327" spans="1:30" x14ac:dyDescent="0.25">
      <c r="A327" s="42" t="s">
        <v>797</v>
      </c>
      <c r="B327" s="42" t="s">
        <v>1767</v>
      </c>
      <c r="C327" s="42" t="s">
        <v>1243</v>
      </c>
      <c r="D327" s="42">
        <f>IFERROR(VLOOKUP(A327,'2020'!$A:$C,3,0),0)</f>
        <v>2</v>
      </c>
      <c r="E327" s="42">
        <f>IFERROR(VLOOKUP(A327,'2014-23'!$A:$E,3,0),0)</f>
        <v>14</v>
      </c>
      <c r="F327" s="42">
        <f>IFERROR(VLOOKUP(A327,'2020'!$A:$D,4,0),0)</f>
        <v>16</v>
      </c>
      <c r="G327" s="42">
        <f>IFERROR(VLOOKUP(A327,'2014-23'!$A:$D,4,0),0)</f>
        <v>113</v>
      </c>
      <c r="H327" s="42">
        <f t="shared" si="23"/>
        <v>0.14299999999999999</v>
      </c>
      <c r="I327" s="42">
        <f t="shared" si="24"/>
        <v>0.14199999999999999</v>
      </c>
      <c r="J327" s="42">
        <f>IFERROR(VLOOKUP(A327,eco_bus_institutions!A:D,3,0),"")</f>
        <v>55</v>
      </c>
      <c r="K327" s="42">
        <f>IFERROR(VLOOKUP(A327,eco_institutions!A:D,3,0),"")</f>
        <v>11</v>
      </c>
      <c r="L327" s="42">
        <f>IFERROR(VLOOKUP(A327,fin_institutions!A:D,3,0),"")</f>
        <v>13</v>
      </c>
      <c r="M327" s="42">
        <f>IFERROR(VLOOKUP(A327,bus_institutions!A:D,3,0),0)</f>
        <v>30</v>
      </c>
      <c r="N327" s="42">
        <f>IFERROR(VLOOKUP(A327,man_institutions!A:D,3,0),0)</f>
        <v>20</v>
      </c>
      <c r="O327" s="42">
        <f>IFERROR(VLOOKUP(A327,eco_bus_institutions!A:D,4,0),0)</f>
        <v>1.54</v>
      </c>
      <c r="P327" s="42">
        <f>IFERROR(VLOOKUP(A327,eco_institutions!A:D,4,0),0)</f>
        <v>1.04</v>
      </c>
      <c r="Q327" s="42">
        <f>IFERROR(VLOOKUP(A327,fin_institutions!A:D,4,0),0)</f>
        <v>1.06</v>
      </c>
      <c r="R327" s="42">
        <f>IFERROR(VLOOKUP(A327,bus_institutions!A:D,4,0),0)</f>
        <v>1.79</v>
      </c>
      <c r="S327" s="42">
        <f>IFERROR(VLOOKUP(A327,man_institutions!A:D,4,0),0)</f>
        <v>1.32</v>
      </c>
      <c r="T327" s="42">
        <f t="shared" si="25"/>
        <v>0.46700000000000003</v>
      </c>
      <c r="U327" s="42">
        <f t="shared" si="26"/>
        <v>0.20300000000000001</v>
      </c>
      <c r="V327" s="42">
        <f t="shared" si="26"/>
        <v>0.26200000000000001</v>
      </c>
      <c r="W327" s="42">
        <f t="shared" si="26"/>
        <v>0.48299999999999998</v>
      </c>
      <c r="X327" s="42">
        <f t="shared" si="22"/>
        <v>0.34499999999999997</v>
      </c>
      <c r="Y327" t="e">
        <f>VLOOKUP(A327,#REF!,11,0)</f>
        <v>#REF!</v>
      </c>
      <c r="Z327" t="e">
        <f>VLOOKUP(A327,#REF!,12,0)</f>
        <v>#REF!</v>
      </c>
      <c r="AA327" t="e">
        <f>VLOOKUP(A327,#REF!,13,0)</f>
        <v>#REF!</v>
      </c>
      <c r="AB327" t="e">
        <f>VLOOKUP(A327,#REF!,14,0)</f>
        <v>#REF!</v>
      </c>
      <c r="AC327">
        <v>0.83191000000000004</v>
      </c>
      <c r="AD327">
        <v>-1.2350099999999999</v>
      </c>
    </row>
    <row r="328" spans="1:30" x14ac:dyDescent="0.25">
      <c r="A328" s="42" t="s">
        <v>935</v>
      </c>
      <c r="B328" s="42" t="s">
        <v>1806</v>
      </c>
      <c r="C328" s="42" t="s">
        <v>1224</v>
      </c>
      <c r="D328" s="42">
        <f>IFERROR(VLOOKUP(A328,'2020'!$A:$C,3,0),0)</f>
        <v>3</v>
      </c>
      <c r="E328" s="42">
        <f>IFERROR(VLOOKUP(A328,'2014-23'!$A:$E,3,0),0)</f>
        <v>8</v>
      </c>
      <c r="F328" s="42">
        <f>IFERROR(VLOOKUP(A328,'2020'!$A:$D,4,0),0)</f>
        <v>8</v>
      </c>
      <c r="G328" s="42">
        <f>IFERROR(VLOOKUP(A328,'2014-23'!$A:$D,4,0),0)</f>
        <v>67</v>
      </c>
      <c r="H328" s="42">
        <f t="shared" si="23"/>
        <v>0.375</v>
      </c>
      <c r="I328" s="42">
        <f t="shared" si="24"/>
        <v>0.11899999999999999</v>
      </c>
      <c r="J328" s="42">
        <f>IFERROR(VLOOKUP(A328,eco_bus_institutions!A:D,3,0),"")</f>
        <v>80</v>
      </c>
      <c r="K328" s="42">
        <f>IFERROR(VLOOKUP(A328,eco_institutions!A:D,3,0),"")</f>
        <v>42</v>
      </c>
      <c r="L328" s="42">
        <f>IFERROR(VLOOKUP(A328,fin_institutions!A:D,3,0),"")</f>
        <v>14</v>
      </c>
      <c r="M328" s="42">
        <f>IFERROR(VLOOKUP(A328,bus_institutions!A:D,3,0),0)</f>
        <v>22</v>
      </c>
      <c r="N328" s="42">
        <f>IFERROR(VLOOKUP(A328,man_institutions!A:D,3,0),0)</f>
        <v>30</v>
      </c>
      <c r="O328" s="42">
        <f>IFERROR(VLOOKUP(A328,eco_bus_institutions!A:D,4,0),0)</f>
        <v>1.54</v>
      </c>
      <c r="P328" s="42">
        <f>IFERROR(VLOOKUP(A328,eco_institutions!A:D,4,0),0)</f>
        <v>1.1200000000000001</v>
      </c>
      <c r="Q328" s="42">
        <f>IFERROR(VLOOKUP(A328,fin_institutions!A:D,4,0),0)</f>
        <v>1.24</v>
      </c>
      <c r="R328" s="42">
        <f>IFERROR(VLOOKUP(A328,bus_institutions!A:D,4,0),0)</f>
        <v>2.13</v>
      </c>
      <c r="S328" s="42">
        <f>IFERROR(VLOOKUP(A328,man_institutions!A:D,4,0),0)</f>
        <v>1.73</v>
      </c>
      <c r="T328" s="42">
        <f t="shared" si="25"/>
        <v>0.46700000000000003</v>
      </c>
      <c r="U328" s="42">
        <f t="shared" si="26"/>
        <v>0.42499999999999999</v>
      </c>
      <c r="V328" s="42">
        <f t="shared" si="26"/>
        <v>0.56699999999999995</v>
      </c>
      <c r="W328" s="42">
        <f t="shared" si="26"/>
        <v>0.60799999999999998</v>
      </c>
      <c r="X328" s="42">
        <f t="shared" si="22"/>
        <v>0.59799999999999998</v>
      </c>
      <c r="Y328" t="e">
        <f>VLOOKUP(A328,#REF!,11,0)</f>
        <v>#REF!</v>
      </c>
      <c r="Z328" t="e">
        <f>VLOOKUP(A328,#REF!,12,0)</f>
        <v>#REF!</v>
      </c>
      <c r="AA328" t="e">
        <f>VLOOKUP(A328,#REF!,13,0)</f>
        <v>#REF!</v>
      </c>
      <c r="AB328" t="e">
        <f>VLOOKUP(A328,#REF!,14,0)</f>
        <v>#REF!</v>
      </c>
      <c r="AC328">
        <v>0.98014999999999997</v>
      </c>
      <c r="AD328">
        <v>-0.83499000000000001</v>
      </c>
    </row>
    <row r="329" spans="1:30" x14ac:dyDescent="0.25">
      <c r="A329" s="42" t="s">
        <v>1071</v>
      </c>
      <c r="B329" s="42" t="s">
        <v>1513</v>
      </c>
      <c r="C329" s="42" t="s">
        <v>1224</v>
      </c>
      <c r="D329" s="42">
        <f>IFERROR(VLOOKUP(A329,'2020'!$A:$C,3,0),0)</f>
        <v>0</v>
      </c>
      <c r="E329" s="42">
        <f>IFERROR(VLOOKUP(A329,'2014-23'!$A:$E,3,0),0)</f>
        <v>5</v>
      </c>
      <c r="F329" s="42">
        <f>IFERROR(VLOOKUP(A329,'2020'!$A:$D,4,0),0)</f>
        <v>6</v>
      </c>
      <c r="G329" s="42">
        <f>IFERROR(VLOOKUP(A329,'2014-23'!$A:$D,4,0),0)</f>
        <v>70</v>
      </c>
      <c r="H329" s="42">
        <f t="shared" si="23"/>
        <v>0</v>
      </c>
      <c r="I329" s="42">
        <f t="shared" si="24"/>
        <v>8.5999999999999993E-2</v>
      </c>
      <c r="J329" s="42">
        <f>IFERROR(VLOOKUP(A329,eco_bus_institutions!A:D,3,0),"")</f>
        <v>65</v>
      </c>
      <c r="K329" s="42">
        <f>IFERROR(VLOOKUP(A329,eco_institutions!A:D,3,0),"")</f>
        <v>43</v>
      </c>
      <c r="L329" s="42">
        <f>IFERROR(VLOOKUP(A329,fin_institutions!A:D,3,0),"")</f>
        <v>6</v>
      </c>
      <c r="M329" s="42">
        <f>IFERROR(VLOOKUP(A329,bus_institutions!A:D,3,0),0)</f>
        <v>15</v>
      </c>
      <c r="N329" s="42">
        <f>IFERROR(VLOOKUP(A329,man_institutions!A:D,3,0),0)</f>
        <v>21</v>
      </c>
      <c r="O329" s="42">
        <f>IFERROR(VLOOKUP(A329,eco_bus_institutions!A:D,4,0),0)</f>
        <v>1.54</v>
      </c>
      <c r="P329" s="42">
        <f>IFERROR(VLOOKUP(A329,eco_institutions!A:D,4,0),0)</f>
        <v>1.47</v>
      </c>
      <c r="Q329" s="42">
        <f>IFERROR(VLOOKUP(A329,fin_institutions!A:D,4,0),0)</f>
        <v>1.04</v>
      </c>
      <c r="R329" s="42">
        <f>IFERROR(VLOOKUP(A329,bus_institutions!A:D,4,0),0)</f>
        <v>1.42</v>
      </c>
      <c r="S329" s="42">
        <f>IFERROR(VLOOKUP(A329,man_institutions!A:D,4,0),0)</f>
        <v>1.32</v>
      </c>
      <c r="T329" s="42">
        <f t="shared" si="25"/>
        <v>0.46700000000000003</v>
      </c>
      <c r="U329" s="42">
        <f t="shared" si="26"/>
        <v>0.68</v>
      </c>
      <c r="V329" s="42">
        <f t="shared" si="26"/>
        <v>0.20300000000000001</v>
      </c>
      <c r="W329" s="42">
        <f t="shared" si="26"/>
        <v>0.28499999999999998</v>
      </c>
      <c r="X329" s="42">
        <f t="shared" si="22"/>
        <v>0.34499999999999997</v>
      </c>
      <c r="Y329" t="e">
        <f>VLOOKUP(A329,#REF!,11,0)</f>
        <v>#REF!</v>
      </c>
      <c r="Z329" t="e">
        <f>VLOOKUP(A329,#REF!,12,0)</f>
        <v>#REF!</v>
      </c>
      <c r="AA329" t="e">
        <f>VLOOKUP(A329,#REF!,13,0)</f>
        <v>#REF!</v>
      </c>
      <c r="AB329" t="e">
        <f>VLOOKUP(A329,#REF!,14,0)</f>
        <v>#REF!</v>
      </c>
      <c r="AC329">
        <v>-0.16278000000000001</v>
      </c>
      <c r="AD329">
        <v>-0.40192</v>
      </c>
    </row>
    <row r="330" spans="1:30" x14ac:dyDescent="0.25">
      <c r="A330" s="42" t="s">
        <v>944</v>
      </c>
      <c r="B330" s="42" t="s">
        <v>1636</v>
      </c>
      <c r="C330" s="42" t="s">
        <v>1232</v>
      </c>
      <c r="D330" s="42">
        <f>IFERROR(VLOOKUP(A330,'2020'!$A:$C,3,0),0)</f>
        <v>4</v>
      </c>
      <c r="E330" s="42">
        <f>IFERROR(VLOOKUP(A330,'2014-23'!$A:$E,3,0),0)</f>
        <v>21</v>
      </c>
      <c r="F330" s="42">
        <f>IFERROR(VLOOKUP(A330,'2020'!$A:$D,4,0),0)</f>
        <v>19</v>
      </c>
      <c r="G330" s="42">
        <f>IFERROR(VLOOKUP(A330,'2014-23'!$A:$D,4,0),0)</f>
        <v>111</v>
      </c>
      <c r="H330" s="42">
        <f t="shared" si="23"/>
        <v>0.19</v>
      </c>
      <c r="I330" s="42">
        <f t="shared" si="24"/>
        <v>0.17100000000000001</v>
      </c>
      <c r="J330" s="42">
        <f>IFERROR(VLOOKUP(A330,eco_bus_institutions!A:D,3,0),"")</f>
        <v>108</v>
      </c>
      <c r="K330" s="42">
        <f>IFERROR(VLOOKUP(A330,eco_institutions!A:D,3,0),"")</f>
        <v>57</v>
      </c>
      <c r="L330" s="42">
        <f>IFERROR(VLOOKUP(A330,fin_institutions!A:D,3,0),"")</f>
        <v>20</v>
      </c>
      <c r="M330" s="42">
        <f>IFERROR(VLOOKUP(A330,bus_institutions!A:D,3,0),0)</f>
        <v>21</v>
      </c>
      <c r="N330" s="42">
        <f>IFERROR(VLOOKUP(A330,man_institutions!A:D,3,0),0)</f>
        <v>34</v>
      </c>
      <c r="O330" s="42">
        <f>IFERROR(VLOOKUP(A330,eco_bus_institutions!A:D,4,0),0)</f>
        <v>1.53</v>
      </c>
      <c r="P330" s="42">
        <f>IFERROR(VLOOKUP(A330,eco_institutions!A:D,4,0),0)</f>
        <v>1.47</v>
      </c>
      <c r="Q330" s="42">
        <f>IFERROR(VLOOKUP(A330,fin_institutions!A:D,4,0),0)</f>
        <v>1.21</v>
      </c>
      <c r="R330" s="42">
        <f>IFERROR(VLOOKUP(A330,bus_institutions!A:D,4,0),0)</f>
        <v>1.59</v>
      </c>
      <c r="S330" s="42">
        <f>IFERROR(VLOOKUP(A330,man_institutions!A:D,4,0),0)</f>
        <v>1.29</v>
      </c>
      <c r="T330" s="42">
        <f t="shared" si="25"/>
        <v>0.45700000000000002</v>
      </c>
      <c r="U330" s="42">
        <f t="shared" si="26"/>
        <v>0.68</v>
      </c>
      <c r="V330" s="42">
        <f t="shared" si="26"/>
        <v>0.53</v>
      </c>
      <c r="W330" s="42">
        <f t="shared" si="26"/>
        <v>0.40200000000000002</v>
      </c>
      <c r="X330" s="42">
        <f t="shared" si="22"/>
        <v>0.32200000000000001</v>
      </c>
      <c r="Y330" t="e">
        <f>VLOOKUP(A330,#REF!,11,0)</f>
        <v>#REF!</v>
      </c>
      <c r="Z330" t="e">
        <f>VLOOKUP(A330,#REF!,12,0)</f>
        <v>#REF!</v>
      </c>
      <c r="AA330" t="e">
        <f>VLOOKUP(A330,#REF!,13,0)</f>
        <v>#REF!</v>
      </c>
      <c r="AB330" t="e">
        <f>VLOOKUP(A330,#REF!,14,0)</f>
        <v>#REF!</v>
      </c>
      <c r="AC330">
        <v>-1.1107</v>
      </c>
      <c r="AD330">
        <v>0.69181999999999999</v>
      </c>
    </row>
    <row r="331" spans="1:30" x14ac:dyDescent="0.25">
      <c r="A331" s="42" t="s">
        <v>891</v>
      </c>
      <c r="B331" s="42" t="s">
        <v>1768</v>
      </c>
      <c r="C331" s="42" t="s">
        <v>1218</v>
      </c>
      <c r="D331" s="42">
        <f>IFERROR(VLOOKUP(A331,'2020'!$A:$C,3,0),0)</f>
        <v>0</v>
      </c>
      <c r="E331" s="42">
        <f>IFERROR(VLOOKUP(A331,'2014-23'!$A:$E,3,0),0)</f>
        <v>1</v>
      </c>
      <c r="F331" s="42">
        <f>IFERROR(VLOOKUP(A331,'2020'!$A:$D,4,0),0)</f>
        <v>9</v>
      </c>
      <c r="G331" s="42">
        <f>IFERROR(VLOOKUP(A331,'2014-23'!$A:$D,4,0),0)</f>
        <v>40</v>
      </c>
      <c r="H331" s="42">
        <f t="shared" si="23"/>
        <v>0</v>
      </c>
      <c r="I331" s="42">
        <f t="shared" si="24"/>
        <v>0.22500000000000001</v>
      </c>
      <c r="J331" s="42">
        <f>IFERROR(VLOOKUP(A331,eco_bus_institutions!A:D,3,0),"")</f>
        <v>54</v>
      </c>
      <c r="K331" s="42">
        <f>IFERROR(VLOOKUP(A331,eco_institutions!A:D,3,0),"")</f>
        <v>15</v>
      </c>
      <c r="L331" s="42">
        <f>IFERROR(VLOOKUP(A331,fin_institutions!A:D,3,0),"")</f>
        <v>5</v>
      </c>
      <c r="M331" s="42">
        <f>IFERROR(VLOOKUP(A331,bus_institutions!A:D,3,0),0)</f>
        <v>17</v>
      </c>
      <c r="N331" s="42">
        <f>IFERROR(VLOOKUP(A331,man_institutions!A:D,3,0),0)</f>
        <v>31</v>
      </c>
      <c r="O331" s="42">
        <f>IFERROR(VLOOKUP(A331,eco_bus_institutions!A:D,4,0),0)</f>
        <v>1.53</v>
      </c>
      <c r="P331" s="42">
        <f>IFERROR(VLOOKUP(A331,eco_institutions!A:D,4,0),0)</f>
        <v>1.05</v>
      </c>
      <c r="Q331" s="42">
        <f>IFERROR(VLOOKUP(A331,fin_institutions!A:D,4,0),0)</f>
        <v>1.08</v>
      </c>
      <c r="R331" s="42">
        <f>IFERROR(VLOOKUP(A331,bus_institutions!A:D,4,0),0)</f>
        <v>1.76</v>
      </c>
      <c r="S331" s="42">
        <f>IFERROR(VLOOKUP(A331,man_institutions!A:D,4,0),0)</f>
        <v>1.7</v>
      </c>
      <c r="T331" s="42">
        <f t="shared" si="25"/>
        <v>0.45700000000000002</v>
      </c>
      <c r="U331" s="42">
        <f t="shared" si="26"/>
        <v>0.23699999999999999</v>
      </c>
      <c r="V331" s="42">
        <f t="shared" si="26"/>
        <v>0.318</v>
      </c>
      <c r="W331" s="42">
        <f t="shared" si="26"/>
        <v>0.47499999999999998</v>
      </c>
      <c r="X331" s="42">
        <f t="shared" si="22"/>
        <v>0.58699999999999997</v>
      </c>
      <c r="Y331" t="e">
        <f>VLOOKUP(A331,#REF!,11,0)</f>
        <v>#REF!</v>
      </c>
      <c r="Z331" t="e">
        <f>VLOOKUP(A331,#REF!,12,0)</f>
        <v>#REF!</v>
      </c>
      <c r="AA331" t="e">
        <f>VLOOKUP(A331,#REF!,13,0)</f>
        <v>#REF!</v>
      </c>
      <c r="AB331" t="e">
        <f>VLOOKUP(A331,#REF!,14,0)</f>
        <v>#REF!</v>
      </c>
      <c r="AC331">
        <v>0.25702999999999998</v>
      </c>
      <c r="AD331">
        <v>-0.90849000000000002</v>
      </c>
    </row>
    <row r="332" spans="1:30" x14ac:dyDescent="0.25">
      <c r="A332" s="42" t="s">
        <v>1019</v>
      </c>
      <c r="B332" s="42" t="s">
        <v>1528</v>
      </c>
      <c r="C332" s="42" t="s">
        <v>1232</v>
      </c>
      <c r="D332" s="42">
        <f>IFERROR(VLOOKUP(A332,'2020'!$A:$C,3,0),0)</f>
        <v>2</v>
      </c>
      <c r="E332" s="42">
        <f>IFERROR(VLOOKUP(A332,'2014-23'!$A:$E,3,0),0)</f>
        <v>40</v>
      </c>
      <c r="F332" s="42">
        <f>IFERROR(VLOOKUP(A332,'2020'!$A:$D,4,0),0)</f>
        <v>29</v>
      </c>
      <c r="G332" s="42">
        <f>IFERROR(VLOOKUP(A332,'2014-23'!$A:$D,4,0),0)</f>
        <v>273</v>
      </c>
      <c r="H332" s="42">
        <f t="shared" si="23"/>
        <v>0.05</v>
      </c>
      <c r="I332" s="42">
        <f t="shared" si="24"/>
        <v>0.106</v>
      </c>
      <c r="J332" s="42">
        <f>IFERROR(VLOOKUP(A332,eco_bus_institutions!A:D,3,0),"")</f>
        <v>253</v>
      </c>
      <c r="K332" s="42">
        <f>IFERROR(VLOOKUP(A332,eco_institutions!A:D,3,0),"")</f>
        <v>180</v>
      </c>
      <c r="L332" s="42">
        <f>IFERROR(VLOOKUP(A332,fin_institutions!A:D,3,0),"")</f>
        <v>40</v>
      </c>
      <c r="M332" s="42">
        <f>IFERROR(VLOOKUP(A332,bus_institutions!A:D,3,0),0)</f>
        <v>42</v>
      </c>
      <c r="N332" s="42">
        <f>IFERROR(VLOOKUP(A332,man_institutions!A:D,3,0),0)</f>
        <v>39</v>
      </c>
      <c r="O332" s="42">
        <f>IFERROR(VLOOKUP(A332,eco_bus_institutions!A:D,4,0),0)</f>
        <v>1.53</v>
      </c>
      <c r="P332" s="42">
        <f>IFERROR(VLOOKUP(A332,eco_institutions!A:D,4,0),0)</f>
        <v>1.35</v>
      </c>
      <c r="Q332" s="42">
        <f>IFERROR(VLOOKUP(A332,fin_institutions!A:D,4,0),0)</f>
        <v>1.48</v>
      </c>
      <c r="R332" s="42">
        <f>IFERROR(VLOOKUP(A332,bus_institutions!A:D,4,0),0)</f>
        <v>1.87</v>
      </c>
      <c r="S332" s="42">
        <f>IFERROR(VLOOKUP(A332,man_institutions!A:D,4,0),0)</f>
        <v>2.19</v>
      </c>
      <c r="T332" s="42">
        <f t="shared" si="25"/>
        <v>0.45700000000000002</v>
      </c>
      <c r="U332" s="42">
        <f t="shared" si="26"/>
        <v>0.63800000000000001</v>
      </c>
      <c r="V332" s="42">
        <f t="shared" si="26"/>
        <v>0.69199999999999995</v>
      </c>
      <c r="W332" s="42">
        <f t="shared" si="26"/>
        <v>0.52200000000000002</v>
      </c>
      <c r="X332" s="42">
        <f t="shared" si="22"/>
        <v>0.72499999999999998</v>
      </c>
      <c r="Y332" t="e">
        <f>VLOOKUP(A332,#REF!,11,0)</f>
        <v>#REF!</v>
      </c>
      <c r="Z332" t="e">
        <f>VLOOKUP(A332,#REF!,12,0)</f>
        <v>#REF!</v>
      </c>
      <c r="AA332" t="e">
        <f>VLOOKUP(A332,#REF!,13,0)</f>
        <v>#REF!</v>
      </c>
      <c r="AB332" t="e">
        <f>VLOOKUP(A332,#REF!,14,0)</f>
        <v>#REF!</v>
      </c>
      <c r="AC332">
        <v>-0.59211999999999998</v>
      </c>
      <c r="AD332">
        <v>0.71923999999999999</v>
      </c>
    </row>
    <row r="333" spans="1:30" x14ac:dyDescent="0.25">
      <c r="A333" s="42" t="s">
        <v>1091</v>
      </c>
      <c r="B333" s="42" t="s">
        <v>1886</v>
      </c>
      <c r="C333" s="42" t="s">
        <v>1222</v>
      </c>
      <c r="D333" s="42">
        <f>IFERROR(VLOOKUP(A333,'2020'!$A:$C,3,0),0)</f>
        <v>0</v>
      </c>
      <c r="E333" s="42">
        <f>IFERROR(VLOOKUP(A333,'2014-23'!$A:$E,3,0),0)</f>
        <v>1</v>
      </c>
      <c r="F333" s="42">
        <f>IFERROR(VLOOKUP(A333,'2020'!$A:$D,4,0),0)</f>
        <v>4</v>
      </c>
      <c r="G333" s="42">
        <f>IFERROR(VLOOKUP(A333,'2014-23'!$A:$D,4,0),0)</f>
        <v>41</v>
      </c>
      <c r="H333" s="42">
        <f t="shared" si="23"/>
        <v>0</v>
      </c>
      <c r="I333" s="42">
        <f t="shared" si="24"/>
        <v>9.8000000000000004E-2</v>
      </c>
      <c r="J333" s="42">
        <f>IFERROR(VLOOKUP(A333,eco_bus_institutions!A:D,3,0),"")</f>
        <v>75</v>
      </c>
      <c r="K333" s="42">
        <f>IFERROR(VLOOKUP(A333,eco_institutions!A:D,3,0),"")</f>
        <v>49</v>
      </c>
      <c r="L333" s="42">
        <f>IFERROR(VLOOKUP(A333,fin_institutions!A:D,3,0),"")</f>
        <v>8</v>
      </c>
      <c r="M333" s="42">
        <f>IFERROR(VLOOKUP(A333,bus_institutions!A:D,3,0),0)</f>
        <v>13</v>
      </c>
      <c r="N333" s="42">
        <f>IFERROR(VLOOKUP(A333,man_institutions!A:D,3,0),0)</f>
        <v>18</v>
      </c>
      <c r="O333" s="42">
        <f>IFERROR(VLOOKUP(A333,eco_bus_institutions!A:D,4,0),0)</f>
        <v>1.53</v>
      </c>
      <c r="P333" s="42">
        <f>IFERROR(VLOOKUP(A333,eco_institutions!A:D,4,0),0)</f>
        <v>1.53</v>
      </c>
      <c r="Q333" s="42">
        <f>IFERROR(VLOOKUP(A333,fin_institutions!A:D,4,0),0)</f>
        <v>1.02</v>
      </c>
      <c r="R333" s="42">
        <f>IFERROR(VLOOKUP(A333,bus_institutions!A:D,4,0),0)</f>
        <v>1.39</v>
      </c>
      <c r="S333" s="42">
        <f>IFERROR(VLOOKUP(A333,man_institutions!A:D,4,0),0)</f>
        <v>1.25</v>
      </c>
      <c r="T333" s="42">
        <f t="shared" si="25"/>
        <v>0.45700000000000002</v>
      </c>
      <c r="U333" s="42">
        <f t="shared" si="26"/>
        <v>0.70799999999999996</v>
      </c>
      <c r="V333" s="42">
        <f t="shared" si="26"/>
        <v>0.125</v>
      </c>
      <c r="W333" s="42">
        <f t="shared" si="26"/>
        <v>0.26700000000000002</v>
      </c>
      <c r="X333" s="42">
        <f t="shared" si="22"/>
        <v>0.28199999999999997</v>
      </c>
      <c r="Y333" t="e">
        <f>VLOOKUP(A333,#REF!,11,0)</f>
        <v>#REF!</v>
      </c>
      <c r="Z333" t="e">
        <f>VLOOKUP(A333,#REF!,12,0)</f>
        <v>#REF!</v>
      </c>
      <c r="AA333" t="e">
        <f>VLOOKUP(A333,#REF!,13,0)</f>
        <v>#REF!</v>
      </c>
      <c r="AB333" t="e">
        <f>VLOOKUP(A333,#REF!,14,0)</f>
        <v>#REF!</v>
      </c>
      <c r="AC333">
        <v>-0.70265</v>
      </c>
      <c r="AD333">
        <v>-0.20774999999999999</v>
      </c>
    </row>
    <row r="334" spans="1:30" x14ac:dyDescent="0.25">
      <c r="A334" s="42" t="s">
        <v>782</v>
      </c>
      <c r="B334" s="42" t="s">
        <v>1850</v>
      </c>
      <c r="C334" s="42" t="s">
        <v>1218</v>
      </c>
      <c r="D334" s="42">
        <f>IFERROR(VLOOKUP(A334,'2020'!$A:$C,3,0),0)</f>
        <v>4</v>
      </c>
      <c r="E334" s="42">
        <f>IFERROR(VLOOKUP(A334,'2014-23'!$A:$E,3,0),0)</f>
        <v>23</v>
      </c>
      <c r="F334" s="42">
        <f>IFERROR(VLOOKUP(A334,'2020'!$A:$D,4,0),0)</f>
        <v>32</v>
      </c>
      <c r="G334" s="42">
        <f>IFERROR(VLOOKUP(A334,'2014-23'!$A:$D,4,0),0)</f>
        <v>196</v>
      </c>
      <c r="H334" s="42">
        <f t="shared" si="23"/>
        <v>0.17399999999999999</v>
      </c>
      <c r="I334" s="42">
        <f t="shared" si="24"/>
        <v>0.16300000000000001</v>
      </c>
      <c r="J334" s="42">
        <f>IFERROR(VLOOKUP(A334,eco_bus_institutions!A:D,3,0),"")</f>
        <v>128</v>
      </c>
      <c r="K334" s="42">
        <f>IFERROR(VLOOKUP(A334,eco_institutions!A:D,3,0),"")</f>
        <v>45</v>
      </c>
      <c r="L334" s="42">
        <f>IFERROR(VLOOKUP(A334,fin_institutions!A:D,3,0),"")</f>
        <v>46</v>
      </c>
      <c r="M334" s="42">
        <f>IFERROR(VLOOKUP(A334,bus_institutions!A:D,3,0),0)</f>
        <v>36</v>
      </c>
      <c r="N334" s="42">
        <f>IFERROR(VLOOKUP(A334,man_institutions!A:D,3,0),0)</f>
        <v>37</v>
      </c>
      <c r="O334" s="42">
        <f>IFERROR(VLOOKUP(A334,eco_bus_institutions!A:D,4,0),0)</f>
        <v>1.53</v>
      </c>
      <c r="P334" s="42">
        <f>IFERROR(VLOOKUP(A334,eco_institutions!A:D,4,0),0)</f>
        <v>1.1200000000000001</v>
      </c>
      <c r="Q334" s="42">
        <f>IFERROR(VLOOKUP(A334,fin_institutions!A:D,4,0),0)</f>
        <v>1.3</v>
      </c>
      <c r="R334" s="42">
        <f>IFERROR(VLOOKUP(A334,bus_institutions!A:D,4,0),0)</f>
        <v>1.62</v>
      </c>
      <c r="S334" s="42">
        <f>IFERROR(VLOOKUP(A334,man_institutions!A:D,4,0),0)</f>
        <v>1.48</v>
      </c>
      <c r="T334" s="42">
        <f t="shared" si="25"/>
        <v>0.45700000000000002</v>
      </c>
      <c r="U334" s="42">
        <f t="shared" si="26"/>
        <v>0.42499999999999999</v>
      </c>
      <c r="V334" s="42">
        <f t="shared" si="26"/>
        <v>0.61</v>
      </c>
      <c r="W334" s="42">
        <f t="shared" si="26"/>
        <v>0.41799999999999998</v>
      </c>
      <c r="X334" s="42">
        <f t="shared" si="22"/>
        <v>0.46800000000000003</v>
      </c>
      <c r="Y334" t="e">
        <f>VLOOKUP(A334,#REF!,11,0)</f>
        <v>#REF!</v>
      </c>
      <c r="Z334" t="e">
        <f>VLOOKUP(A334,#REF!,12,0)</f>
        <v>#REF!</v>
      </c>
      <c r="AA334" t="e">
        <f>VLOOKUP(A334,#REF!,13,0)</f>
        <v>#REF!</v>
      </c>
      <c r="AB334" t="e">
        <f>VLOOKUP(A334,#REF!,14,0)</f>
        <v>#REF!</v>
      </c>
      <c r="AC334">
        <v>0.10059</v>
      </c>
      <c r="AD334">
        <v>0.53930999999999996</v>
      </c>
    </row>
    <row r="335" spans="1:30" x14ac:dyDescent="0.25">
      <c r="A335" s="42" t="s">
        <v>890</v>
      </c>
      <c r="B335" s="42" t="s">
        <v>1749</v>
      </c>
      <c r="C335" s="42" t="s">
        <v>1218</v>
      </c>
      <c r="D335" s="42">
        <f>IFERROR(VLOOKUP(A335,'2020'!$A:$C,3,0),0)</f>
        <v>1</v>
      </c>
      <c r="E335" s="42">
        <f>IFERROR(VLOOKUP(A335,'2014-23'!$A:$E,3,0),0)</f>
        <v>6</v>
      </c>
      <c r="F335" s="42">
        <f>IFERROR(VLOOKUP(A335,'2020'!$A:$D,4,0),0)</f>
        <v>11</v>
      </c>
      <c r="G335" s="42">
        <f>IFERROR(VLOOKUP(A335,'2014-23'!$A:$D,4,0),0)</f>
        <v>75</v>
      </c>
      <c r="H335" s="42">
        <f t="shared" si="23"/>
        <v>0.16700000000000001</v>
      </c>
      <c r="I335" s="42">
        <f t="shared" si="24"/>
        <v>0.14699999999999999</v>
      </c>
      <c r="J335" s="42">
        <f>IFERROR(VLOOKUP(A335,eco_bus_institutions!A:D,3,0),"")</f>
        <v>64</v>
      </c>
      <c r="K335" s="42">
        <f>IFERROR(VLOOKUP(A335,eco_institutions!A:D,3,0),"")</f>
        <v>11</v>
      </c>
      <c r="L335" s="42">
        <f>IFERROR(VLOOKUP(A335,fin_institutions!A:D,3,0),"")</f>
        <v>9</v>
      </c>
      <c r="M335" s="42">
        <f>IFERROR(VLOOKUP(A335,bus_institutions!A:D,3,0),0)</f>
        <v>38</v>
      </c>
      <c r="N335" s="42">
        <f>IFERROR(VLOOKUP(A335,man_institutions!A:D,3,0),0)</f>
        <v>18</v>
      </c>
      <c r="O335" s="42">
        <f>IFERROR(VLOOKUP(A335,eco_bus_institutions!A:D,4,0),0)</f>
        <v>1.52</v>
      </c>
      <c r="P335" s="42">
        <f>IFERROR(VLOOKUP(A335,eco_institutions!A:D,4,0),0)</f>
        <v>1.05</v>
      </c>
      <c r="Q335" s="42">
        <f>IFERROR(VLOOKUP(A335,fin_institutions!A:D,4,0),0)</f>
        <v>1.06</v>
      </c>
      <c r="R335" s="42">
        <f>IFERROR(VLOOKUP(A335,bus_institutions!A:D,4,0),0)</f>
        <v>1.66</v>
      </c>
      <c r="S335" s="42">
        <f>IFERROR(VLOOKUP(A335,man_institutions!A:D,4,0),0)</f>
        <v>1.48</v>
      </c>
      <c r="T335" s="42">
        <f t="shared" si="25"/>
        <v>0.44800000000000001</v>
      </c>
      <c r="U335" s="42">
        <f t="shared" si="26"/>
        <v>0.23699999999999999</v>
      </c>
      <c r="V335" s="42">
        <f t="shared" si="26"/>
        <v>0.26200000000000001</v>
      </c>
      <c r="W335" s="42">
        <f t="shared" si="26"/>
        <v>0.433</v>
      </c>
      <c r="X335" s="42">
        <f t="shared" si="22"/>
        <v>0.46800000000000003</v>
      </c>
      <c r="Y335" t="e">
        <f>VLOOKUP(A335,#REF!,11,0)</f>
        <v>#REF!</v>
      </c>
      <c r="Z335" t="e">
        <f>VLOOKUP(A335,#REF!,12,0)</f>
        <v>#REF!</v>
      </c>
      <c r="AA335" t="e">
        <f>VLOOKUP(A335,#REF!,13,0)</f>
        <v>#REF!</v>
      </c>
      <c r="AB335" t="e">
        <f>VLOOKUP(A335,#REF!,14,0)</f>
        <v>#REF!</v>
      </c>
      <c r="AC335">
        <v>0.50244</v>
      </c>
      <c r="AD335">
        <v>-1.0864400000000001</v>
      </c>
    </row>
    <row r="336" spans="1:30" x14ac:dyDescent="0.25">
      <c r="A336" s="42" t="s">
        <v>857</v>
      </c>
      <c r="B336" s="42" t="s">
        <v>1508</v>
      </c>
      <c r="C336" s="42" t="s">
        <v>1223</v>
      </c>
      <c r="D336" s="42">
        <f>IFERROR(VLOOKUP(A336,'2020'!$A:$C,3,0),0)</f>
        <v>2</v>
      </c>
      <c r="E336" s="42">
        <f>IFERROR(VLOOKUP(A336,'2014-23'!$A:$E,3,0),0)</f>
        <v>11</v>
      </c>
      <c r="F336" s="42">
        <f>IFERROR(VLOOKUP(A336,'2020'!$A:$D,4,0),0)</f>
        <v>4</v>
      </c>
      <c r="G336" s="42">
        <f>IFERROR(VLOOKUP(A336,'2014-23'!$A:$D,4,0),0)</f>
        <v>71</v>
      </c>
      <c r="H336" s="42">
        <f t="shared" si="23"/>
        <v>0.182</v>
      </c>
      <c r="I336" s="42">
        <f t="shared" si="24"/>
        <v>5.6000000000000001E-2</v>
      </c>
      <c r="J336" s="42">
        <f>IFERROR(VLOOKUP(A336,eco_bus_institutions!A:D,3,0),"")</f>
        <v>61</v>
      </c>
      <c r="K336" s="42">
        <f>IFERROR(VLOOKUP(A336,eco_institutions!A:D,3,0),"")</f>
        <v>26</v>
      </c>
      <c r="L336" s="42" t="str">
        <f>IFERROR(VLOOKUP(A336,fin_institutions!A:D,3,0),"")</f>
        <v/>
      </c>
      <c r="M336" s="42">
        <f>IFERROR(VLOOKUP(A336,bus_institutions!A:D,3,0),0)</f>
        <v>17</v>
      </c>
      <c r="N336" s="42">
        <f>IFERROR(VLOOKUP(A336,man_institutions!A:D,3,0),0)</f>
        <v>26</v>
      </c>
      <c r="O336" s="42">
        <f>IFERROR(VLOOKUP(A336,eco_bus_institutions!A:D,4,0),0)</f>
        <v>1.52</v>
      </c>
      <c r="P336" s="42">
        <f>IFERROR(VLOOKUP(A336,eco_institutions!A:D,4,0),0)</f>
        <v>1.1200000000000001</v>
      </c>
      <c r="Q336" s="42">
        <f>IFERROR(VLOOKUP(A336,fin_institutions!A:D,4,0),0)</f>
        <v>0</v>
      </c>
      <c r="R336" s="42">
        <f>IFERROR(VLOOKUP(A336,bus_institutions!A:D,4,0),0)</f>
        <v>2.0099999999999998</v>
      </c>
      <c r="S336" s="42">
        <f>IFERROR(VLOOKUP(A336,man_institutions!A:D,4,0),0)</f>
        <v>1.47</v>
      </c>
      <c r="T336" s="42">
        <f t="shared" si="25"/>
        <v>0.44800000000000001</v>
      </c>
      <c r="U336" s="42">
        <f t="shared" si="26"/>
        <v>0.42499999999999999</v>
      </c>
      <c r="V336" s="42">
        <f t="shared" si="26"/>
        <v>5.8000000000000003E-2</v>
      </c>
      <c r="W336" s="42">
        <f t="shared" si="26"/>
        <v>0.57499999999999996</v>
      </c>
      <c r="X336" s="42">
        <f t="shared" si="22"/>
        <v>0.45800000000000002</v>
      </c>
      <c r="Y336" t="e">
        <f>VLOOKUP(A336,#REF!,11,0)</f>
        <v>#REF!</v>
      </c>
      <c r="Z336" t="e">
        <f>VLOOKUP(A336,#REF!,12,0)</f>
        <v>#REF!</v>
      </c>
      <c r="AA336" t="e">
        <f>VLOOKUP(A336,#REF!,13,0)</f>
        <v>#REF!</v>
      </c>
      <c r="AB336" t="e">
        <f>VLOOKUP(A336,#REF!,14,0)</f>
        <v>#REF!</v>
      </c>
      <c r="AC336">
        <v>1.26505</v>
      </c>
      <c r="AD336">
        <v>-1.61737</v>
      </c>
    </row>
    <row r="337" spans="1:30" x14ac:dyDescent="0.25">
      <c r="A337" s="42" t="s">
        <v>925</v>
      </c>
      <c r="B337" s="42" t="s">
        <v>1837</v>
      </c>
      <c r="C337" s="42" t="s">
        <v>1273</v>
      </c>
      <c r="D337" s="42">
        <f>IFERROR(VLOOKUP(A337,'2020'!$A:$C,3,0),0)</f>
        <v>0</v>
      </c>
      <c r="E337" s="42">
        <f>IFERROR(VLOOKUP(A337,'2014-23'!$A:$E,3,0),0)</f>
        <v>1</v>
      </c>
      <c r="F337" s="42">
        <f>IFERROR(VLOOKUP(A337,'2020'!$A:$D,4,0),0)</f>
        <v>9</v>
      </c>
      <c r="G337" s="42">
        <f>IFERROR(VLOOKUP(A337,'2014-23'!$A:$D,4,0),0)</f>
        <v>35</v>
      </c>
      <c r="H337" s="42">
        <f t="shared" si="23"/>
        <v>0</v>
      </c>
      <c r="I337" s="42">
        <f t="shared" si="24"/>
        <v>0.25700000000000001</v>
      </c>
      <c r="J337" s="42">
        <f>IFERROR(VLOOKUP(A337,eco_bus_institutions!A:D,3,0),"")</f>
        <v>54</v>
      </c>
      <c r="K337" s="42">
        <f>IFERROR(VLOOKUP(A337,eco_institutions!A:D,3,0),"")</f>
        <v>32</v>
      </c>
      <c r="L337" s="42">
        <f>IFERROR(VLOOKUP(A337,fin_institutions!A:D,3,0),"")</f>
        <v>8</v>
      </c>
      <c r="M337" s="42">
        <f>IFERROR(VLOOKUP(A337,bus_institutions!A:D,3,0),0)</f>
        <v>9</v>
      </c>
      <c r="N337" s="42">
        <f>IFERROR(VLOOKUP(A337,man_institutions!A:D,3,0),0)</f>
        <v>17</v>
      </c>
      <c r="O337" s="42">
        <f>IFERROR(VLOOKUP(A337,eco_bus_institutions!A:D,4,0),0)</f>
        <v>1.52</v>
      </c>
      <c r="P337" s="42">
        <f>IFERROR(VLOOKUP(A337,eco_institutions!A:D,4,0),0)</f>
        <v>1.19</v>
      </c>
      <c r="Q337" s="42">
        <f>IFERROR(VLOOKUP(A337,fin_institutions!A:D,4,0),0)</f>
        <v>1.0900000000000001</v>
      </c>
      <c r="R337" s="42">
        <f>IFERROR(VLOOKUP(A337,bus_institutions!A:D,4,0),0)</f>
        <v>1.96</v>
      </c>
      <c r="S337" s="42">
        <f>IFERROR(VLOOKUP(A337,man_institutions!A:D,4,0),0)</f>
        <v>1.61</v>
      </c>
      <c r="T337" s="42">
        <f t="shared" si="25"/>
        <v>0.44800000000000001</v>
      </c>
      <c r="U337" s="42">
        <f t="shared" si="26"/>
        <v>0.51300000000000001</v>
      </c>
      <c r="V337" s="42">
        <f t="shared" si="26"/>
        <v>0.35199999999999998</v>
      </c>
      <c r="W337" s="42">
        <f t="shared" si="26"/>
        <v>0.56000000000000005</v>
      </c>
      <c r="X337" s="42">
        <f t="shared" si="22"/>
        <v>0.53500000000000003</v>
      </c>
      <c r="Y337" t="e">
        <f>VLOOKUP(A337,#REF!,11,0)</f>
        <v>#REF!</v>
      </c>
      <c r="Z337" t="e">
        <f>VLOOKUP(A337,#REF!,12,0)</f>
        <v>#REF!</v>
      </c>
      <c r="AA337" t="e">
        <f>VLOOKUP(A337,#REF!,13,0)</f>
        <v>#REF!</v>
      </c>
      <c r="AB337" t="e">
        <f>VLOOKUP(A337,#REF!,14,0)</f>
        <v>#REF!</v>
      </c>
      <c r="AC337">
        <v>0.31667000000000001</v>
      </c>
      <c r="AD337">
        <v>-0.58448</v>
      </c>
    </row>
    <row r="338" spans="1:30" x14ac:dyDescent="0.25">
      <c r="A338" s="42" t="s">
        <v>1117</v>
      </c>
      <c r="B338" s="42" t="s">
        <v>1881</v>
      </c>
      <c r="C338" s="42" t="s">
        <v>1224</v>
      </c>
      <c r="D338" s="42">
        <f>IFERROR(VLOOKUP(A338,'2020'!$A:$C,3,0),0)</f>
        <v>0</v>
      </c>
      <c r="E338" s="42">
        <f>IFERROR(VLOOKUP(A338,'2014-23'!$A:$E,3,0),0)</f>
        <v>0</v>
      </c>
      <c r="F338" s="42">
        <f>IFERROR(VLOOKUP(A338,'2020'!$A:$D,4,0),0)</f>
        <v>3</v>
      </c>
      <c r="G338" s="42">
        <f>IFERROR(VLOOKUP(A338,'2014-23'!$A:$D,4,0),0)</f>
        <v>23</v>
      </c>
      <c r="H338" s="42">
        <f t="shared" si="23"/>
        <v>0</v>
      </c>
      <c r="I338" s="42">
        <f t="shared" si="24"/>
        <v>0.13</v>
      </c>
      <c r="J338" s="42">
        <f>IFERROR(VLOOKUP(A338,eco_bus_institutions!A:D,3,0),"")</f>
        <v>42</v>
      </c>
      <c r="K338" s="42">
        <f>IFERROR(VLOOKUP(A338,eco_institutions!A:D,3,0),"")</f>
        <v>31</v>
      </c>
      <c r="L338" s="42" t="str">
        <f>IFERROR(VLOOKUP(A338,fin_institutions!A:D,3,0),"")</f>
        <v/>
      </c>
      <c r="M338" s="42">
        <f>IFERROR(VLOOKUP(A338,bus_institutions!A:D,3,0),0)</f>
        <v>9</v>
      </c>
      <c r="N338" s="42">
        <f>IFERROR(VLOOKUP(A338,man_institutions!A:D,3,0),0)</f>
        <v>10</v>
      </c>
      <c r="O338" s="42">
        <f>IFERROR(VLOOKUP(A338,eco_bus_institutions!A:D,4,0),0)</f>
        <v>1.52</v>
      </c>
      <c r="P338" s="42">
        <f>IFERROR(VLOOKUP(A338,eco_institutions!A:D,4,0),0)</f>
        <v>1.5</v>
      </c>
      <c r="Q338" s="42">
        <f>IFERROR(VLOOKUP(A338,fin_institutions!A:D,4,0),0)</f>
        <v>0</v>
      </c>
      <c r="R338" s="42">
        <f>IFERROR(VLOOKUP(A338,bus_institutions!A:D,4,0),0)</f>
        <v>1.54</v>
      </c>
      <c r="S338" s="42">
        <f>IFERROR(VLOOKUP(A338,man_institutions!A:D,4,0),0)</f>
        <v>1.25</v>
      </c>
      <c r="T338" s="42">
        <f t="shared" si="25"/>
        <v>0.44800000000000001</v>
      </c>
      <c r="U338" s="42">
        <f t="shared" si="26"/>
        <v>0.69499999999999995</v>
      </c>
      <c r="V338" s="42">
        <f t="shared" si="26"/>
        <v>5.8000000000000003E-2</v>
      </c>
      <c r="W338" s="42">
        <f t="shared" si="26"/>
        <v>0.375</v>
      </c>
      <c r="X338" s="42">
        <f t="shared" si="22"/>
        <v>0.28199999999999997</v>
      </c>
      <c r="Y338" t="e">
        <f>VLOOKUP(A338,#REF!,11,0)</f>
        <v>#REF!</v>
      </c>
      <c r="Z338" t="e">
        <f>VLOOKUP(A338,#REF!,12,0)</f>
        <v>#REF!</v>
      </c>
      <c r="AA338" t="e">
        <f>VLOOKUP(A338,#REF!,13,0)</f>
        <v>#REF!</v>
      </c>
      <c r="AB338" t="e">
        <f>VLOOKUP(A338,#REF!,14,0)</f>
        <v>#REF!</v>
      </c>
      <c r="AC338">
        <v>-5.6680000000000001E-2</v>
      </c>
      <c r="AD338">
        <v>-0.59558</v>
      </c>
    </row>
    <row r="339" spans="1:30" x14ac:dyDescent="0.25">
      <c r="A339" s="42" t="s">
        <v>1048</v>
      </c>
      <c r="B339" s="42" t="s">
        <v>1798</v>
      </c>
      <c r="C339" s="42" t="s">
        <v>1219</v>
      </c>
      <c r="D339" s="42">
        <f>IFERROR(VLOOKUP(A339,'2020'!$A:$C,3,0),0)</f>
        <v>0</v>
      </c>
      <c r="E339" s="42">
        <f>IFERROR(VLOOKUP(A339,'2014-23'!$A:$E,3,0),0)</f>
        <v>1</v>
      </c>
      <c r="F339" s="42">
        <f>IFERROR(VLOOKUP(A339,'2020'!$A:$D,4,0),0)</f>
        <v>3</v>
      </c>
      <c r="G339" s="42">
        <f>IFERROR(VLOOKUP(A339,'2014-23'!$A:$D,4,0),0)</f>
        <v>22</v>
      </c>
      <c r="H339" s="42">
        <f t="shared" si="23"/>
        <v>0</v>
      </c>
      <c r="I339" s="42">
        <f t="shared" si="24"/>
        <v>0.13600000000000001</v>
      </c>
      <c r="J339" s="42">
        <f>IFERROR(VLOOKUP(A339,eco_bus_institutions!A:D,3,0),"")</f>
        <v>47</v>
      </c>
      <c r="K339" s="42">
        <f>IFERROR(VLOOKUP(A339,eco_institutions!A:D,3,0),"")</f>
        <v>17</v>
      </c>
      <c r="L339" s="42">
        <f>IFERROR(VLOOKUP(A339,fin_institutions!A:D,3,0),"")</f>
        <v>12</v>
      </c>
      <c r="M339" s="42">
        <f>IFERROR(VLOOKUP(A339,bus_institutions!A:D,3,0),0)</f>
        <v>11</v>
      </c>
      <c r="N339" s="42">
        <f>IFERROR(VLOOKUP(A339,man_institutions!A:D,3,0),0)</f>
        <v>14</v>
      </c>
      <c r="O339" s="42">
        <f>IFERROR(VLOOKUP(A339,eco_bus_institutions!A:D,4,0),0)</f>
        <v>1.51</v>
      </c>
      <c r="P339" s="42">
        <f>IFERROR(VLOOKUP(A339,eco_institutions!A:D,4,0),0)</f>
        <v>1.21</v>
      </c>
      <c r="Q339" s="42">
        <f>IFERROR(VLOOKUP(A339,fin_institutions!A:D,4,0),0)</f>
        <v>2.29</v>
      </c>
      <c r="R339" s="42">
        <f>IFERROR(VLOOKUP(A339,bus_institutions!A:D,4,0),0)</f>
        <v>1.48</v>
      </c>
      <c r="S339" s="42">
        <f>IFERROR(VLOOKUP(A339,man_institutions!A:D,4,0),0)</f>
        <v>1.58</v>
      </c>
      <c r="T339" s="42">
        <f t="shared" si="25"/>
        <v>0.442</v>
      </c>
      <c r="U339" s="42">
        <f t="shared" si="26"/>
        <v>0.52700000000000002</v>
      </c>
      <c r="V339" s="42">
        <f t="shared" si="26"/>
        <v>0.84</v>
      </c>
      <c r="W339" s="42">
        <f t="shared" si="26"/>
        <v>0.33500000000000002</v>
      </c>
      <c r="X339" s="42">
        <f t="shared" si="22"/>
        <v>0.51700000000000002</v>
      </c>
      <c r="Y339" t="e">
        <f>VLOOKUP(A339,#REF!,11,0)</f>
        <v>#REF!</v>
      </c>
      <c r="Z339" t="e">
        <f>VLOOKUP(A339,#REF!,12,0)</f>
        <v>#REF!</v>
      </c>
      <c r="AA339" t="e">
        <f>VLOOKUP(A339,#REF!,13,0)</f>
        <v>#REF!</v>
      </c>
      <c r="AB339" t="e">
        <f>VLOOKUP(A339,#REF!,14,0)</f>
        <v>#REF!</v>
      </c>
      <c r="AC339">
        <v>-1.05155</v>
      </c>
      <c r="AD339">
        <v>0.59382000000000001</v>
      </c>
    </row>
    <row r="340" spans="1:30" x14ac:dyDescent="0.25">
      <c r="A340" s="42" t="s">
        <v>875</v>
      </c>
      <c r="B340" s="42" t="s">
        <v>1428</v>
      </c>
      <c r="C340" s="42" t="s">
        <v>1218</v>
      </c>
      <c r="D340" s="42">
        <f>IFERROR(VLOOKUP(A340,'2020'!$A:$C,3,0),0)</f>
        <v>3</v>
      </c>
      <c r="E340" s="42">
        <f>IFERROR(VLOOKUP(A340,'2014-23'!$A:$E,3,0),0)</f>
        <v>8</v>
      </c>
      <c r="F340" s="42">
        <f>IFERROR(VLOOKUP(A340,'2020'!$A:$D,4,0),0)</f>
        <v>15</v>
      </c>
      <c r="G340" s="42">
        <f>IFERROR(VLOOKUP(A340,'2014-23'!$A:$D,4,0),0)</f>
        <v>86</v>
      </c>
      <c r="H340" s="42">
        <f t="shared" si="23"/>
        <v>0.375</v>
      </c>
      <c r="I340" s="42">
        <f t="shared" si="24"/>
        <v>0.17399999999999999</v>
      </c>
      <c r="J340" s="42">
        <f>IFERROR(VLOOKUP(A340,eco_bus_institutions!A:D,3,0),"")</f>
        <v>76</v>
      </c>
      <c r="K340" s="42">
        <f>IFERROR(VLOOKUP(A340,eco_institutions!A:D,3,0),"")</f>
        <v>22</v>
      </c>
      <c r="L340" s="42">
        <f>IFERROR(VLOOKUP(A340,fin_institutions!A:D,3,0),"")</f>
        <v>11</v>
      </c>
      <c r="M340" s="42">
        <f>IFERROR(VLOOKUP(A340,bus_institutions!A:D,3,0),0)</f>
        <v>29</v>
      </c>
      <c r="N340" s="42">
        <f>IFERROR(VLOOKUP(A340,man_institutions!A:D,3,0),0)</f>
        <v>30</v>
      </c>
      <c r="O340" s="42">
        <f>IFERROR(VLOOKUP(A340,eco_bus_institutions!A:D,4,0),0)</f>
        <v>1.51</v>
      </c>
      <c r="P340" s="42">
        <f>IFERROR(VLOOKUP(A340,eco_institutions!A:D,4,0),0)</f>
        <v>1.05</v>
      </c>
      <c r="Q340" s="42">
        <f>IFERROR(VLOOKUP(A340,fin_institutions!A:D,4,0),0)</f>
        <v>1.05</v>
      </c>
      <c r="R340" s="42">
        <f>IFERROR(VLOOKUP(A340,bus_institutions!A:D,4,0),0)</f>
        <v>1.86</v>
      </c>
      <c r="S340" s="42">
        <f>IFERROR(VLOOKUP(A340,man_institutions!A:D,4,0),0)</f>
        <v>1.43</v>
      </c>
      <c r="T340" s="42">
        <f t="shared" si="25"/>
        <v>0.442</v>
      </c>
      <c r="U340" s="42">
        <f t="shared" si="26"/>
        <v>0.23699999999999999</v>
      </c>
      <c r="V340" s="42">
        <f t="shared" si="26"/>
        <v>0.23200000000000001</v>
      </c>
      <c r="W340" s="42">
        <f t="shared" si="26"/>
        <v>0.51700000000000002</v>
      </c>
      <c r="X340" s="42">
        <f t="shared" si="22"/>
        <v>0.432</v>
      </c>
      <c r="Y340" t="e">
        <f>VLOOKUP(A340,#REF!,11,0)</f>
        <v>#REF!</v>
      </c>
      <c r="Z340" t="e">
        <f>VLOOKUP(A340,#REF!,12,0)</f>
        <v>#REF!</v>
      </c>
      <c r="AA340" t="e">
        <f>VLOOKUP(A340,#REF!,13,0)</f>
        <v>#REF!</v>
      </c>
      <c r="AB340" t="e">
        <f>VLOOKUP(A340,#REF!,14,0)</f>
        <v>#REF!</v>
      </c>
      <c r="AC340">
        <v>0.67776000000000003</v>
      </c>
      <c r="AD340">
        <v>-1.3526</v>
      </c>
    </row>
    <row r="341" spans="1:30" x14ac:dyDescent="0.25">
      <c r="A341" s="42" t="s">
        <v>952</v>
      </c>
      <c r="B341" s="42" t="s">
        <v>1809</v>
      </c>
      <c r="C341" s="42" t="s">
        <v>1236</v>
      </c>
      <c r="D341" s="42">
        <f>IFERROR(VLOOKUP(A341,'2020'!$A:$C,3,0),0)</f>
        <v>1</v>
      </c>
      <c r="E341" s="42">
        <f>IFERROR(VLOOKUP(A341,'2014-23'!$A:$E,3,0),0)</f>
        <v>9</v>
      </c>
      <c r="F341" s="42">
        <f>IFERROR(VLOOKUP(A341,'2020'!$A:$D,4,0),0)</f>
        <v>12</v>
      </c>
      <c r="G341" s="42">
        <f>IFERROR(VLOOKUP(A341,'2014-23'!$A:$D,4,0),0)</f>
        <v>92</v>
      </c>
      <c r="H341" s="42">
        <f t="shared" si="23"/>
        <v>0.111</v>
      </c>
      <c r="I341" s="42">
        <f t="shared" si="24"/>
        <v>0.13</v>
      </c>
      <c r="J341" s="42">
        <f>IFERROR(VLOOKUP(A341,eco_bus_institutions!A:D,3,0),"")</f>
        <v>118</v>
      </c>
      <c r="K341" s="42">
        <f>IFERROR(VLOOKUP(A341,eco_institutions!A:D,3,0),"")</f>
        <v>47</v>
      </c>
      <c r="L341" s="42">
        <f>IFERROR(VLOOKUP(A341,fin_institutions!A:D,3,0),"")</f>
        <v>34</v>
      </c>
      <c r="M341" s="42">
        <f>IFERROR(VLOOKUP(A341,bus_institutions!A:D,3,0),0)</f>
        <v>36</v>
      </c>
      <c r="N341" s="42">
        <f>IFERROR(VLOOKUP(A341,man_institutions!A:D,3,0),0)</f>
        <v>21</v>
      </c>
      <c r="O341" s="42">
        <f>IFERROR(VLOOKUP(A341,eco_bus_institutions!A:D,4,0),0)</f>
        <v>1.51</v>
      </c>
      <c r="P341" s="42">
        <f>IFERROR(VLOOKUP(A341,eco_institutions!A:D,4,0),0)</f>
        <v>1.1299999999999999</v>
      </c>
      <c r="Q341" s="42">
        <f>IFERROR(VLOOKUP(A341,fin_institutions!A:D,4,0),0)</f>
        <v>1.2</v>
      </c>
      <c r="R341" s="42">
        <f>IFERROR(VLOOKUP(A341,bus_institutions!A:D,4,0),0)</f>
        <v>1.97</v>
      </c>
      <c r="S341" s="42">
        <f>IFERROR(VLOOKUP(A341,man_institutions!A:D,4,0),0)</f>
        <v>2.19</v>
      </c>
      <c r="T341" s="42">
        <f t="shared" si="25"/>
        <v>0.442</v>
      </c>
      <c r="U341" s="42">
        <f t="shared" si="26"/>
        <v>0.438</v>
      </c>
      <c r="V341" s="42">
        <f t="shared" si="26"/>
        <v>0.52</v>
      </c>
      <c r="W341" s="42">
        <f t="shared" si="26"/>
        <v>0.56200000000000006</v>
      </c>
      <c r="X341" s="42">
        <f t="shared" si="22"/>
        <v>0.72499999999999998</v>
      </c>
      <c r="Y341" t="e">
        <f>VLOOKUP(A341,#REF!,11,0)</f>
        <v>#REF!</v>
      </c>
      <c r="Z341" t="e">
        <f>VLOOKUP(A341,#REF!,12,0)</f>
        <v>#REF!</v>
      </c>
      <c r="AA341" t="e">
        <f>VLOOKUP(A341,#REF!,13,0)</f>
        <v>#REF!</v>
      </c>
      <c r="AB341" t="e">
        <f>VLOOKUP(A341,#REF!,14,0)</f>
        <v>#REF!</v>
      </c>
      <c r="AC341">
        <v>0.56489</v>
      </c>
      <c r="AD341">
        <v>-0.47004000000000001</v>
      </c>
    </row>
    <row r="342" spans="1:30" x14ac:dyDescent="0.25">
      <c r="A342" s="42" t="s">
        <v>933</v>
      </c>
      <c r="B342" s="42" t="s">
        <v>1549</v>
      </c>
      <c r="C342" s="42" t="s">
        <v>1239</v>
      </c>
      <c r="D342" s="42">
        <f>IFERROR(VLOOKUP(A342,'2020'!$A:$C,3,0),0)</f>
        <v>2</v>
      </c>
      <c r="E342" s="42">
        <f>IFERROR(VLOOKUP(A342,'2014-23'!$A:$E,3,0),0)</f>
        <v>25</v>
      </c>
      <c r="F342" s="42">
        <f>IFERROR(VLOOKUP(A342,'2020'!$A:$D,4,0),0)</f>
        <v>18</v>
      </c>
      <c r="G342" s="42">
        <f>IFERROR(VLOOKUP(A342,'2014-23'!$A:$D,4,0),0)</f>
        <v>138</v>
      </c>
      <c r="H342" s="42">
        <f t="shared" si="23"/>
        <v>0.08</v>
      </c>
      <c r="I342" s="42">
        <f t="shared" si="24"/>
        <v>0.13</v>
      </c>
      <c r="J342" s="42">
        <f>IFERROR(VLOOKUP(A342,eco_bus_institutions!A:D,3,0),"")</f>
        <v>74</v>
      </c>
      <c r="K342" s="42">
        <f>IFERROR(VLOOKUP(A342,eco_institutions!A:D,3,0),"")</f>
        <v>14</v>
      </c>
      <c r="L342" s="42">
        <f>IFERROR(VLOOKUP(A342,fin_institutions!A:D,3,0),"")</f>
        <v>21</v>
      </c>
      <c r="M342" s="42">
        <f>IFERROR(VLOOKUP(A342,bus_institutions!A:D,3,0),0)</f>
        <v>23</v>
      </c>
      <c r="N342" s="42">
        <f>IFERROR(VLOOKUP(A342,man_institutions!A:D,3,0),0)</f>
        <v>31</v>
      </c>
      <c r="O342" s="42">
        <f>IFERROR(VLOOKUP(A342,eco_bus_institutions!A:D,4,0),0)</f>
        <v>1.51</v>
      </c>
      <c r="P342" s="42">
        <f>IFERROR(VLOOKUP(A342,eco_institutions!A:D,4,0),0)</f>
        <v>1.05</v>
      </c>
      <c r="Q342" s="42">
        <f>IFERROR(VLOOKUP(A342,fin_institutions!A:D,4,0),0)</f>
        <v>1.06</v>
      </c>
      <c r="R342" s="42">
        <f>IFERROR(VLOOKUP(A342,bus_institutions!A:D,4,0),0)</f>
        <v>1.51</v>
      </c>
      <c r="S342" s="42">
        <f>IFERROR(VLOOKUP(A342,man_institutions!A:D,4,0),0)</f>
        <v>1.66</v>
      </c>
      <c r="T342" s="42">
        <f t="shared" si="25"/>
        <v>0.442</v>
      </c>
      <c r="U342" s="42">
        <f t="shared" si="26"/>
        <v>0.23699999999999999</v>
      </c>
      <c r="V342" s="42">
        <f t="shared" si="26"/>
        <v>0.26200000000000001</v>
      </c>
      <c r="W342" s="42">
        <f t="shared" si="26"/>
        <v>0.35</v>
      </c>
      <c r="X342" s="42">
        <f t="shared" si="22"/>
        <v>0.57199999999999995</v>
      </c>
      <c r="Y342" t="e">
        <f>VLOOKUP(A342,#REF!,11,0)</f>
        <v>#REF!</v>
      </c>
      <c r="Z342" t="e">
        <f>VLOOKUP(A342,#REF!,12,0)</f>
        <v>#REF!</v>
      </c>
      <c r="AA342" t="e">
        <f>VLOOKUP(A342,#REF!,13,0)</f>
        <v>#REF!</v>
      </c>
      <c r="AB342" t="e">
        <f>VLOOKUP(A342,#REF!,14,0)</f>
        <v>#REF!</v>
      </c>
      <c r="AC342">
        <v>-0.31319999999999998</v>
      </c>
      <c r="AD342">
        <v>-0.69477</v>
      </c>
    </row>
    <row r="343" spans="1:30" x14ac:dyDescent="0.25">
      <c r="A343" s="42" t="s">
        <v>840</v>
      </c>
      <c r="B343" s="42" t="s">
        <v>1804</v>
      </c>
      <c r="C343" s="42" t="s">
        <v>1219</v>
      </c>
      <c r="D343" s="42">
        <f>IFERROR(VLOOKUP(A343,'2020'!$A:$C,3,0),0)</f>
        <v>0</v>
      </c>
      <c r="E343" s="42">
        <f>IFERROR(VLOOKUP(A343,'2014-23'!$A:$E,3,0),0)</f>
        <v>7</v>
      </c>
      <c r="F343" s="42">
        <f>IFERROR(VLOOKUP(A343,'2020'!$A:$D,4,0),0)</f>
        <v>8</v>
      </c>
      <c r="G343" s="42">
        <f>IFERROR(VLOOKUP(A343,'2014-23'!$A:$D,4,0),0)</f>
        <v>48</v>
      </c>
      <c r="H343" s="42">
        <f t="shared" si="23"/>
        <v>0</v>
      </c>
      <c r="I343" s="42">
        <f t="shared" si="24"/>
        <v>0.16700000000000001</v>
      </c>
      <c r="J343" s="42">
        <f>IFERROR(VLOOKUP(A343,eco_bus_institutions!A:D,3,0),"")</f>
        <v>46</v>
      </c>
      <c r="K343" s="42">
        <f>IFERROR(VLOOKUP(A343,eco_institutions!A:D,3,0),"")</f>
        <v>13</v>
      </c>
      <c r="L343" s="42">
        <f>IFERROR(VLOOKUP(A343,fin_institutions!A:D,3,0),"")</f>
        <v>13</v>
      </c>
      <c r="M343" s="42">
        <f>IFERROR(VLOOKUP(A343,bus_institutions!A:D,3,0),0)</f>
        <v>24</v>
      </c>
      <c r="N343" s="42">
        <f>IFERROR(VLOOKUP(A343,man_institutions!A:D,3,0),0)</f>
        <v>10</v>
      </c>
      <c r="O343" s="42">
        <f>IFERROR(VLOOKUP(A343,eco_bus_institutions!A:D,4,0),0)</f>
        <v>1.51</v>
      </c>
      <c r="P343" s="42">
        <f>IFERROR(VLOOKUP(A343,eco_institutions!A:D,4,0),0)</f>
        <v>1.1100000000000001</v>
      </c>
      <c r="Q343" s="42">
        <f>IFERROR(VLOOKUP(A343,fin_institutions!A:D,4,0),0)</f>
        <v>1.35</v>
      </c>
      <c r="R343" s="42">
        <f>IFERROR(VLOOKUP(A343,bus_institutions!A:D,4,0),0)</f>
        <v>1.46</v>
      </c>
      <c r="S343" s="42">
        <f>IFERROR(VLOOKUP(A343,man_institutions!A:D,4,0),0)</f>
        <v>1.62</v>
      </c>
      <c r="T343" s="42">
        <f t="shared" si="25"/>
        <v>0.442</v>
      </c>
      <c r="U343" s="42">
        <f t="shared" si="26"/>
        <v>0.39800000000000002</v>
      </c>
      <c r="V343" s="42">
        <f t="shared" si="26"/>
        <v>0.63800000000000001</v>
      </c>
      <c r="W343" s="42">
        <f t="shared" si="26"/>
        <v>0.315</v>
      </c>
      <c r="X343" s="42">
        <f t="shared" si="22"/>
        <v>0.54500000000000004</v>
      </c>
      <c r="Y343" t="e">
        <f>VLOOKUP(A343,#REF!,11,0)</f>
        <v>#REF!</v>
      </c>
      <c r="Z343" t="e">
        <f>VLOOKUP(A343,#REF!,12,0)</f>
        <v>#REF!</v>
      </c>
      <c r="AA343" t="e">
        <f>VLOOKUP(A343,#REF!,13,0)</f>
        <v>#REF!</v>
      </c>
      <c r="AB343" t="e">
        <f>VLOOKUP(A343,#REF!,14,0)</f>
        <v>#REF!</v>
      </c>
      <c r="AC343">
        <v>-0.43991000000000002</v>
      </c>
      <c r="AD343">
        <v>0.34475</v>
      </c>
    </row>
    <row r="344" spans="1:30" x14ac:dyDescent="0.25">
      <c r="A344" s="42" t="s">
        <v>902</v>
      </c>
      <c r="B344" s="42" t="s">
        <v>1463</v>
      </c>
      <c r="C344" s="42" t="s">
        <v>1235</v>
      </c>
      <c r="D344" s="42">
        <f>IFERROR(VLOOKUP(A344,'2020'!$A:$C,3,0),0)</f>
        <v>0</v>
      </c>
      <c r="E344" s="42">
        <f>IFERROR(VLOOKUP(A344,'2014-23'!$A:$E,3,0),0)</f>
        <v>5</v>
      </c>
      <c r="F344" s="42">
        <f>IFERROR(VLOOKUP(A344,'2020'!$A:$D,4,0),0)</f>
        <v>6</v>
      </c>
      <c r="G344" s="42">
        <f>IFERROR(VLOOKUP(A344,'2014-23'!$A:$D,4,0),0)</f>
        <v>79</v>
      </c>
      <c r="H344" s="42">
        <f t="shared" si="23"/>
        <v>0</v>
      </c>
      <c r="I344" s="42">
        <f t="shared" si="24"/>
        <v>7.5999999999999998E-2</v>
      </c>
      <c r="J344" s="42">
        <f>IFERROR(VLOOKUP(A344,eco_bus_institutions!A:D,3,0),"")</f>
        <v>44</v>
      </c>
      <c r="K344" s="42">
        <f>IFERROR(VLOOKUP(A344,eco_institutions!A:D,3,0),"")</f>
        <v>8</v>
      </c>
      <c r="L344" s="42" t="str">
        <f>IFERROR(VLOOKUP(A344,fin_institutions!A:D,3,0),"")</f>
        <v/>
      </c>
      <c r="M344" s="42">
        <f>IFERROR(VLOOKUP(A344,bus_institutions!A:D,3,0),0)</f>
        <v>16</v>
      </c>
      <c r="N344" s="42">
        <f>IFERROR(VLOOKUP(A344,man_institutions!A:D,3,0),0)</f>
        <v>27</v>
      </c>
      <c r="O344" s="42">
        <f>IFERROR(VLOOKUP(A344,eco_bus_institutions!A:D,4,0),0)</f>
        <v>1.51</v>
      </c>
      <c r="P344" s="42">
        <f>IFERROR(VLOOKUP(A344,eco_institutions!A:D,4,0),0)</f>
        <v>1</v>
      </c>
      <c r="Q344" s="42">
        <f>IFERROR(VLOOKUP(A344,fin_institutions!A:D,4,0),0)</f>
        <v>0</v>
      </c>
      <c r="R344" s="42">
        <f>IFERROR(VLOOKUP(A344,bus_institutions!A:D,4,0),0)</f>
        <v>1.64</v>
      </c>
      <c r="S344" s="42">
        <f>IFERROR(VLOOKUP(A344,man_institutions!A:D,4,0),0)</f>
        <v>1.62</v>
      </c>
      <c r="T344" s="42">
        <f t="shared" si="25"/>
        <v>0.442</v>
      </c>
      <c r="U344" s="42">
        <f t="shared" si="26"/>
        <v>2.3E-2</v>
      </c>
      <c r="V344" s="42">
        <f t="shared" si="26"/>
        <v>5.8000000000000003E-2</v>
      </c>
      <c r="W344" s="42">
        <f t="shared" si="26"/>
        <v>0.42499999999999999</v>
      </c>
      <c r="X344" s="42">
        <f t="shared" si="22"/>
        <v>0.54500000000000004</v>
      </c>
      <c r="Y344" t="e">
        <f>VLOOKUP(A344,#REF!,11,0)</f>
        <v>#REF!</v>
      </c>
      <c r="Z344" t="e">
        <f>VLOOKUP(A344,#REF!,12,0)</f>
        <v>#REF!</v>
      </c>
      <c r="AA344" t="e">
        <f>VLOOKUP(A344,#REF!,13,0)</f>
        <v>#REF!</v>
      </c>
      <c r="AB344" t="e">
        <f>VLOOKUP(A344,#REF!,14,0)</f>
        <v>#REF!</v>
      </c>
      <c r="AC344">
        <v>0.10631</v>
      </c>
      <c r="AD344">
        <v>-1.9420200000000001</v>
      </c>
    </row>
    <row r="345" spans="1:30" x14ac:dyDescent="0.25">
      <c r="A345" s="42" t="s">
        <v>1016</v>
      </c>
      <c r="B345" s="42" t="s">
        <v>1658</v>
      </c>
      <c r="C345" s="42" t="s">
        <v>1273</v>
      </c>
      <c r="D345" s="42">
        <f>IFERROR(VLOOKUP(A345,'2020'!$A:$C,3,0),0)</f>
        <v>0</v>
      </c>
      <c r="E345" s="42">
        <f>IFERROR(VLOOKUP(A345,'2014-23'!$A:$E,3,0),0)</f>
        <v>4</v>
      </c>
      <c r="F345" s="42">
        <f>IFERROR(VLOOKUP(A345,'2020'!$A:$D,4,0),0)</f>
        <v>5</v>
      </c>
      <c r="G345" s="42">
        <f>IFERROR(VLOOKUP(A345,'2014-23'!$A:$D,4,0),0)</f>
        <v>30</v>
      </c>
      <c r="H345" s="42">
        <f t="shared" si="23"/>
        <v>0</v>
      </c>
      <c r="I345" s="42">
        <f t="shared" si="24"/>
        <v>0.16700000000000001</v>
      </c>
      <c r="J345" s="42">
        <f>IFERROR(VLOOKUP(A345,eco_bus_institutions!A:D,3,0),"")</f>
        <v>38</v>
      </c>
      <c r="K345" s="42">
        <f>IFERROR(VLOOKUP(A345,eco_institutions!A:D,3,0),"")</f>
        <v>18</v>
      </c>
      <c r="L345" s="42">
        <f>IFERROR(VLOOKUP(A345,fin_institutions!A:D,3,0),"")</f>
        <v>7</v>
      </c>
      <c r="M345" s="42">
        <f>IFERROR(VLOOKUP(A345,bus_institutions!A:D,3,0),0)</f>
        <v>13</v>
      </c>
      <c r="N345" s="42">
        <f>IFERROR(VLOOKUP(A345,man_institutions!A:D,3,0),0)</f>
        <v>12</v>
      </c>
      <c r="O345" s="42">
        <f>IFERROR(VLOOKUP(A345,eco_bus_institutions!A:D,4,0),0)</f>
        <v>1.5</v>
      </c>
      <c r="P345" s="42">
        <f>IFERROR(VLOOKUP(A345,eco_institutions!A:D,4,0),0)</f>
        <v>1.49</v>
      </c>
      <c r="Q345" s="42">
        <f>IFERROR(VLOOKUP(A345,fin_institutions!A:D,4,0),0)</f>
        <v>1.38</v>
      </c>
      <c r="R345" s="42">
        <f>IFERROR(VLOOKUP(A345,bus_institutions!A:D,4,0),0)</f>
        <v>1.64</v>
      </c>
      <c r="S345" s="42">
        <f>IFERROR(VLOOKUP(A345,man_institutions!A:D,4,0),0)</f>
        <v>1.1100000000000001</v>
      </c>
      <c r="T345" s="42">
        <f t="shared" si="25"/>
        <v>0.432</v>
      </c>
      <c r="U345" s="42">
        <f t="shared" si="26"/>
        <v>0.69</v>
      </c>
      <c r="V345" s="42">
        <f t="shared" si="26"/>
        <v>0.65200000000000002</v>
      </c>
      <c r="W345" s="42">
        <f t="shared" si="26"/>
        <v>0.42499999999999999</v>
      </c>
      <c r="X345" s="42">
        <f t="shared" si="22"/>
        <v>0.155</v>
      </c>
      <c r="Y345" t="e">
        <f>VLOOKUP(A345,#REF!,11,0)</f>
        <v>#REF!</v>
      </c>
      <c r="Z345" t="e">
        <f>VLOOKUP(A345,#REF!,12,0)</f>
        <v>#REF!</v>
      </c>
      <c r="AA345" t="e">
        <f>VLOOKUP(A345,#REF!,13,0)</f>
        <v>#REF!</v>
      </c>
      <c r="AB345" t="e">
        <f>VLOOKUP(A345,#REF!,14,0)</f>
        <v>#REF!</v>
      </c>
      <c r="AC345">
        <v>-0.20526</v>
      </c>
      <c r="AD345">
        <v>0.61692999999999998</v>
      </c>
    </row>
    <row r="346" spans="1:30" x14ac:dyDescent="0.25">
      <c r="A346" s="42" t="s">
        <v>813</v>
      </c>
      <c r="B346" s="42" t="s">
        <v>1430</v>
      </c>
      <c r="C346" s="42" t="s">
        <v>1234</v>
      </c>
      <c r="D346" s="42">
        <f>IFERROR(VLOOKUP(A346,'2020'!$A:$C,3,0),0)</f>
        <v>3</v>
      </c>
      <c r="E346" s="42">
        <f>IFERROR(VLOOKUP(A346,'2014-23'!$A:$E,3,0),0)</f>
        <v>21</v>
      </c>
      <c r="F346" s="42">
        <f>IFERROR(VLOOKUP(A346,'2020'!$A:$D,4,0),0)</f>
        <v>15</v>
      </c>
      <c r="G346" s="42">
        <f>IFERROR(VLOOKUP(A346,'2014-23'!$A:$D,4,0),0)</f>
        <v>114</v>
      </c>
      <c r="H346" s="42">
        <f t="shared" si="23"/>
        <v>0.14299999999999999</v>
      </c>
      <c r="I346" s="42">
        <f t="shared" si="24"/>
        <v>0.13200000000000001</v>
      </c>
      <c r="J346" s="42">
        <f>IFERROR(VLOOKUP(A346,eco_bus_institutions!A:D,3,0),"")</f>
        <v>98</v>
      </c>
      <c r="K346" s="42">
        <f>IFERROR(VLOOKUP(A346,eco_institutions!A:D,3,0),"")</f>
        <v>56</v>
      </c>
      <c r="L346" s="42">
        <f>IFERROR(VLOOKUP(A346,fin_institutions!A:D,3,0),"")</f>
        <v>28</v>
      </c>
      <c r="M346" s="42">
        <f>IFERROR(VLOOKUP(A346,bus_institutions!A:D,3,0),0)</f>
        <v>23</v>
      </c>
      <c r="N346" s="42">
        <f>IFERROR(VLOOKUP(A346,man_institutions!A:D,3,0),0)</f>
        <v>27</v>
      </c>
      <c r="O346" s="42">
        <f>IFERROR(VLOOKUP(A346,eco_bus_institutions!A:D,4,0),0)</f>
        <v>1.5</v>
      </c>
      <c r="P346" s="42">
        <f>IFERROR(VLOOKUP(A346,eco_institutions!A:D,4,0),0)</f>
        <v>1.05</v>
      </c>
      <c r="Q346" s="42">
        <f>IFERROR(VLOOKUP(A346,fin_institutions!A:D,4,0),0)</f>
        <v>1.25</v>
      </c>
      <c r="R346" s="42">
        <f>IFERROR(VLOOKUP(A346,bus_institutions!A:D,4,0),0)</f>
        <v>1.72</v>
      </c>
      <c r="S346" s="42">
        <f>IFERROR(VLOOKUP(A346,man_institutions!A:D,4,0),0)</f>
        <v>1.67</v>
      </c>
      <c r="T346" s="42">
        <f t="shared" si="25"/>
        <v>0.432</v>
      </c>
      <c r="U346" s="42">
        <f t="shared" si="26"/>
        <v>0.23699999999999999</v>
      </c>
      <c r="V346" s="42">
        <f t="shared" si="26"/>
        <v>0.56999999999999995</v>
      </c>
      <c r="W346" s="42">
        <f t="shared" si="26"/>
        <v>0.44500000000000001</v>
      </c>
      <c r="X346" s="42">
        <f t="shared" si="22"/>
        <v>0.57999999999999996</v>
      </c>
      <c r="Y346" t="e">
        <f>VLOOKUP(A346,#REF!,11,0)</f>
        <v>#REF!</v>
      </c>
      <c r="Z346" t="e">
        <f>VLOOKUP(A346,#REF!,12,0)</f>
        <v>#REF!</v>
      </c>
      <c r="AA346" t="e">
        <f>VLOOKUP(A346,#REF!,13,0)</f>
        <v>#REF!</v>
      </c>
      <c r="AB346" t="e">
        <f>VLOOKUP(A346,#REF!,14,0)</f>
        <v>#REF!</v>
      </c>
      <c r="AC346">
        <v>2.0160000000000001E-2</v>
      </c>
      <c r="AD346">
        <v>3.533E-2</v>
      </c>
    </row>
    <row r="347" spans="1:30" x14ac:dyDescent="0.25">
      <c r="A347" s="42" t="s">
        <v>941</v>
      </c>
      <c r="B347" s="42" t="s">
        <v>1660</v>
      </c>
      <c r="C347" s="42" t="s">
        <v>1239</v>
      </c>
      <c r="D347" s="42">
        <f>IFERROR(VLOOKUP(A347,'2020'!$A:$C,3,0),0)</f>
        <v>1</v>
      </c>
      <c r="E347" s="42">
        <f>IFERROR(VLOOKUP(A347,'2014-23'!$A:$E,3,0),0)</f>
        <v>14</v>
      </c>
      <c r="F347" s="42">
        <f>IFERROR(VLOOKUP(A347,'2020'!$A:$D,4,0),0)</f>
        <v>28</v>
      </c>
      <c r="G347" s="42">
        <f>IFERROR(VLOOKUP(A347,'2014-23'!$A:$D,4,0),0)</f>
        <v>149</v>
      </c>
      <c r="H347" s="42">
        <f t="shared" si="23"/>
        <v>7.0999999999999994E-2</v>
      </c>
      <c r="I347" s="42">
        <f t="shared" si="24"/>
        <v>0.188</v>
      </c>
      <c r="J347" s="42">
        <f>IFERROR(VLOOKUP(A347,eco_bus_institutions!A:D,3,0),"")</f>
        <v>167</v>
      </c>
      <c r="K347" s="42">
        <f>IFERROR(VLOOKUP(A347,eco_institutions!A:D,3,0),"")</f>
        <v>59</v>
      </c>
      <c r="L347" s="42">
        <f>IFERROR(VLOOKUP(A347,fin_institutions!A:D,3,0),"")</f>
        <v>47</v>
      </c>
      <c r="M347" s="42">
        <f>IFERROR(VLOOKUP(A347,bus_institutions!A:D,3,0),0)</f>
        <v>41</v>
      </c>
      <c r="N347" s="42">
        <f>IFERROR(VLOOKUP(A347,man_institutions!A:D,3,0),0)</f>
        <v>49</v>
      </c>
      <c r="O347" s="42">
        <f>IFERROR(VLOOKUP(A347,eco_bus_institutions!A:D,4,0),0)</f>
        <v>1.49</v>
      </c>
      <c r="P347" s="42">
        <f>IFERROR(VLOOKUP(A347,eco_institutions!A:D,4,0),0)</f>
        <v>1.29</v>
      </c>
      <c r="Q347" s="42">
        <f>IFERROR(VLOOKUP(A347,fin_institutions!A:D,4,0),0)</f>
        <v>1.1200000000000001</v>
      </c>
      <c r="R347" s="42">
        <f>IFERROR(VLOOKUP(A347,bus_institutions!A:D,4,0),0)</f>
        <v>1.96</v>
      </c>
      <c r="S347" s="42">
        <f>IFERROR(VLOOKUP(A347,man_institutions!A:D,4,0),0)</f>
        <v>1.42</v>
      </c>
      <c r="T347" s="42">
        <f t="shared" si="25"/>
        <v>0.42799999999999999</v>
      </c>
      <c r="U347" s="42">
        <f t="shared" si="26"/>
        <v>0.59499999999999997</v>
      </c>
      <c r="V347" s="42">
        <f t="shared" si="26"/>
        <v>0.41699999999999998</v>
      </c>
      <c r="W347" s="42">
        <f t="shared" si="26"/>
        <v>0.56000000000000005</v>
      </c>
      <c r="X347" s="42">
        <f t="shared" si="22"/>
        <v>0.42299999999999999</v>
      </c>
      <c r="Y347" t="e">
        <f>VLOOKUP(A347,#REF!,11,0)</f>
        <v>#REF!</v>
      </c>
      <c r="Z347" t="e">
        <f>VLOOKUP(A347,#REF!,12,0)</f>
        <v>#REF!</v>
      </c>
      <c r="AA347" t="e">
        <f>VLOOKUP(A347,#REF!,13,0)</f>
        <v>#REF!</v>
      </c>
      <c r="AB347" t="e">
        <f>VLOOKUP(A347,#REF!,14,0)</f>
        <v>#REF!</v>
      </c>
      <c r="AC347">
        <v>-0.20374</v>
      </c>
      <c r="AD347">
        <v>0.21811</v>
      </c>
    </row>
    <row r="348" spans="1:30" x14ac:dyDescent="0.25">
      <c r="A348" s="42" t="s">
        <v>856</v>
      </c>
      <c r="B348" s="42" t="s">
        <v>1792</v>
      </c>
      <c r="C348" s="42" t="s">
        <v>1219</v>
      </c>
      <c r="D348" s="42">
        <f>IFERROR(VLOOKUP(A348,'2020'!$A:$C,3,0),0)</f>
        <v>0</v>
      </c>
      <c r="E348" s="42">
        <f>IFERROR(VLOOKUP(A348,'2014-23'!$A:$E,3,0),0)</f>
        <v>5</v>
      </c>
      <c r="F348" s="42">
        <f>IFERROR(VLOOKUP(A348,'2020'!$A:$D,4,0),0)</f>
        <v>8</v>
      </c>
      <c r="G348" s="42">
        <f>IFERROR(VLOOKUP(A348,'2014-23'!$A:$D,4,0),0)</f>
        <v>51</v>
      </c>
      <c r="H348" s="42">
        <f t="shared" si="23"/>
        <v>0</v>
      </c>
      <c r="I348" s="42">
        <f t="shared" si="24"/>
        <v>0.157</v>
      </c>
      <c r="J348" s="42">
        <f>IFERROR(VLOOKUP(A348,eco_bus_institutions!A:D,3,0),"")</f>
        <v>50</v>
      </c>
      <c r="K348" s="42">
        <f>IFERROR(VLOOKUP(A348,eco_institutions!A:D,3,0),"")</f>
        <v>21</v>
      </c>
      <c r="L348" s="42">
        <f>IFERROR(VLOOKUP(A348,fin_institutions!A:D,3,0),"")</f>
        <v>10</v>
      </c>
      <c r="M348" s="42">
        <f>IFERROR(VLOOKUP(A348,bus_institutions!A:D,3,0),0)</f>
        <v>14</v>
      </c>
      <c r="N348" s="42">
        <f>IFERROR(VLOOKUP(A348,man_institutions!A:D,3,0),0)</f>
        <v>11</v>
      </c>
      <c r="O348" s="42">
        <f>IFERROR(VLOOKUP(A348,eco_bus_institutions!A:D,4,0),0)</f>
        <v>1.49</v>
      </c>
      <c r="P348" s="42">
        <f>IFERROR(VLOOKUP(A348,eco_institutions!A:D,4,0),0)</f>
        <v>1.04</v>
      </c>
      <c r="Q348" s="42">
        <f>IFERROR(VLOOKUP(A348,fin_institutions!A:D,4,0),0)</f>
        <v>1.45</v>
      </c>
      <c r="R348" s="42">
        <f>IFERROR(VLOOKUP(A348,bus_institutions!A:D,4,0),0)</f>
        <v>2.11</v>
      </c>
      <c r="S348" s="42">
        <f>IFERROR(VLOOKUP(A348,man_institutions!A:D,4,0),0)</f>
        <v>1.35</v>
      </c>
      <c r="T348" s="42">
        <f t="shared" si="25"/>
        <v>0.42799999999999999</v>
      </c>
      <c r="U348" s="42">
        <f t="shared" si="26"/>
        <v>0.20300000000000001</v>
      </c>
      <c r="V348" s="42">
        <f t="shared" si="26"/>
        <v>0.68200000000000005</v>
      </c>
      <c r="W348" s="42">
        <f t="shared" si="26"/>
        <v>0.60299999999999998</v>
      </c>
      <c r="X348" s="42">
        <f t="shared" si="22"/>
        <v>0.36699999999999999</v>
      </c>
      <c r="Y348" t="e">
        <f>VLOOKUP(A348,#REF!,11,0)</f>
        <v>#REF!</v>
      </c>
      <c r="Z348" t="e">
        <f>VLOOKUP(A348,#REF!,12,0)</f>
        <v>#REF!</v>
      </c>
      <c r="AA348" t="e">
        <f>VLOOKUP(A348,#REF!,13,0)</f>
        <v>#REF!</v>
      </c>
      <c r="AB348" t="e">
        <f>VLOOKUP(A348,#REF!,14,0)</f>
        <v>#REF!</v>
      </c>
      <c r="AC348">
        <v>0.70506999999999997</v>
      </c>
      <c r="AD348">
        <v>6.3119999999999996E-2</v>
      </c>
    </row>
    <row r="349" spans="1:30" x14ac:dyDescent="0.25">
      <c r="A349" s="42" t="s">
        <v>910</v>
      </c>
      <c r="B349" s="42" t="s">
        <v>1567</v>
      </c>
      <c r="C349" s="42" t="s">
        <v>1232</v>
      </c>
      <c r="D349" s="42">
        <f>IFERROR(VLOOKUP(A349,'2020'!$A:$C,3,0),0)</f>
        <v>1</v>
      </c>
      <c r="E349" s="42">
        <f>IFERROR(VLOOKUP(A349,'2014-23'!$A:$E,3,0),0)</f>
        <v>27</v>
      </c>
      <c r="F349" s="42">
        <f>IFERROR(VLOOKUP(A349,'2020'!$A:$D,4,0),0)</f>
        <v>36</v>
      </c>
      <c r="G349" s="42">
        <f>IFERROR(VLOOKUP(A349,'2014-23'!$A:$D,4,0),0)</f>
        <v>272</v>
      </c>
      <c r="H349" s="42">
        <f t="shared" si="23"/>
        <v>3.6999999999999998E-2</v>
      </c>
      <c r="I349" s="42">
        <f t="shared" si="24"/>
        <v>0.13200000000000001</v>
      </c>
      <c r="J349" s="42">
        <f>IFERROR(VLOOKUP(A349,eco_bus_institutions!A:D,3,0),"")</f>
        <v>224</v>
      </c>
      <c r="K349" s="42">
        <f>IFERROR(VLOOKUP(A349,eco_institutions!A:D,3,0),"")</f>
        <v>131</v>
      </c>
      <c r="L349" s="42">
        <f>IFERROR(VLOOKUP(A349,fin_institutions!A:D,3,0),"")</f>
        <v>58</v>
      </c>
      <c r="M349" s="42">
        <f>IFERROR(VLOOKUP(A349,bus_institutions!A:D,3,0),0)</f>
        <v>44</v>
      </c>
      <c r="N349" s="42">
        <f>IFERROR(VLOOKUP(A349,man_institutions!A:D,3,0),0)</f>
        <v>50</v>
      </c>
      <c r="O349" s="42">
        <f>IFERROR(VLOOKUP(A349,eco_bus_institutions!A:D,4,0),0)</f>
        <v>1.49</v>
      </c>
      <c r="P349" s="42">
        <f>IFERROR(VLOOKUP(A349,eco_institutions!A:D,4,0),0)</f>
        <v>1.23</v>
      </c>
      <c r="Q349" s="42">
        <f>IFERROR(VLOOKUP(A349,fin_institutions!A:D,4,0),0)</f>
        <v>1.61</v>
      </c>
      <c r="R349" s="42">
        <f>IFERROR(VLOOKUP(A349,bus_institutions!A:D,4,0),0)</f>
        <v>1.5</v>
      </c>
      <c r="S349" s="42">
        <f>IFERROR(VLOOKUP(A349,man_institutions!A:D,4,0),0)</f>
        <v>1.41</v>
      </c>
      <c r="T349" s="42">
        <f t="shared" si="25"/>
        <v>0.42799999999999999</v>
      </c>
      <c r="U349" s="42">
        <f t="shared" si="26"/>
        <v>0.54800000000000004</v>
      </c>
      <c r="V349" s="42">
        <f t="shared" si="26"/>
        <v>0.73299999999999998</v>
      </c>
      <c r="W349" s="42">
        <f t="shared" si="26"/>
        <v>0.34499999999999997</v>
      </c>
      <c r="X349" s="42">
        <f t="shared" si="22"/>
        <v>0.41299999999999998</v>
      </c>
      <c r="Y349" t="e">
        <f>VLOOKUP(A349,#REF!,11,0)</f>
        <v>#REF!</v>
      </c>
      <c r="Z349" t="e">
        <f>VLOOKUP(A349,#REF!,12,0)</f>
        <v>#REF!</v>
      </c>
      <c r="AA349" t="e">
        <f>VLOOKUP(A349,#REF!,13,0)</f>
        <v>#REF!</v>
      </c>
      <c r="AB349" t="e">
        <f>VLOOKUP(A349,#REF!,14,0)</f>
        <v>#REF!</v>
      </c>
      <c r="AC349">
        <v>-0.96867000000000003</v>
      </c>
      <c r="AD349">
        <v>0.94564999999999999</v>
      </c>
    </row>
    <row r="350" spans="1:30" x14ac:dyDescent="0.25">
      <c r="A350" s="42" t="s">
        <v>838</v>
      </c>
      <c r="B350" s="42" t="s">
        <v>1786</v>
      </c>
      <c r="C350" s="42" t="s">
        <v>1219</v>
      </c>
      <c r="D350" s="42">
        <f>IFERROR(VLOOKUP(A350,'2020'!$A:$C,3,0),0)</f>
        <v>0</v>
      </c>
      <c r="E350" s="42">
        <f>IFERROR(VLOOKUP(A350,'2014-23'!$A:$E,3,0),0)</f>
        <v>4</v>
      </c>
      <c r="F350" s="42">
        <f>IFERROR(VLOOKUP(A350,'2020'!$A:$D,4,0),0)</f>
        <v>9</v>
      </c>
      <c r="G350" s="42">
        <f>IFERROR(VLOOKUP(A350,'2014-23'!$A:$D,4,0),0)</f>
        <v>44</v>
      </c>
      <c r="H350" s="42">
        <f t="shared" si="23"/>
        <v>0</v>
      </c>
      <c r="I350" s="42">
        <f t="shared" si="24"/>
        <v>0.20499999999999999</v>
      </c>
      <c r="J350" s="42">
        <f>IFERROR(VLOOKUP(A350,eco_bus_institutions!A:D,3,0),"")</f>
        <v>50</v>
      </c>
      <c r="K350" s="42">
        <f>IFERROR(VLOOKUP(A350,eco_institutions!A:D,3,0),"")</f>
        <v>21</v>
      </c>
      <c r="L350" s="42">
        <f>IFERROR(VLOOKUP(A350,fin_institutions!A:D,3,0),"")</f>
        <v>10</v>
      </c>
      <c r="M350" s="42">
        <f>IFERROR(VLOOKUP(A350,bus_institutions!A:D,3,0),0)</f>
        <v>14</v>
      </c>
      <c r="N350" s="42">
        <f>IFERROR(VLOOKUP(A350,man_institutions!A:D,3,0),0)</f>
        <v>11</v>
      </c>
      <c r="O350" s="42">
        <f>IFERROR(VLOOKUP(A350,eco_bus_institutions!A:D,4,0),0)</f>
        <v>1.49</v>
      </c>
      <c r="P350" s="42">
        <f>IFERROR(VLOOKUP(A350,eco_institutions!A:D,4,0),0)</f>
        <v>1.04</v>
      </c>
      <c r="Q350" s="42">
        <f>IFERROR(VLOOKUP(A350,fin_institutions!A:D,4,0),0)</f>
        <v>1.45</v>
      </c>
      <c r="R350" s="42">
        <f>IFERROR(VLOOKUP(A350,bus_institutions!A:D,4,0),0)</f>
        <v>2.11</v>
      </c>
      <c r="S350" s="42">
        <f>IFERROR(VLOOKUP(A350,man_institutions!A:D,4,0),0)</f>
        <v>1.35</v>
      </c>
      <c r="T350" s="42">
        <f t="shared" si="25"/>
        <v>0.42799999999999999</v>
      </c>
      <c r="U350" s="42">
        <f t="shared" si="26"/>
        <v>0.20300000000000001</v>
      </c>
      <c r="V350" s="42">
        <f t="shared" si="26"/>
        <v>0.68200000000000005</v>
      </c>
      <c r="W350" s="42">
        <f t="shared" si="26"/>
        <v>0.60299999999999998</v>
      </c>
      <c r="X350" s="42">
        <f t="shared" si="22"/>
        <v>0.36699999999999999</v>
      </c>
      <c r="Y350">
        <v>1</v>
      </c>
      <c r="Z350" t="e">
        <f>VLOOKUP(A350,#REF!,12,0)</f>
        <v>#REF!</v>
      </c>
      <c r="AA350" t="e">
        <f>VLOOKUP(A350,#REF!,13,0)</f>
        <v>#REF!</v>
      </c>
      <c r="AB350" t="e">
        <f>VLOOKUP(A350,#REF!,14,0)</f>
        <v>#REF!</v>
      </c>
      <c r="AC350">
        <v>0.70506999999999997</v>
      </c>
      <c r="AD350">
        <v>6.3119999999999996E-2</v>
      </c>
    </row>
    <row r="351" spans="1:30" x14ac:dyDescent="0.25">
      <c r="A351" s="42" t="s">
        <v>841</v>
      </c>
      <c r="B351" s="42" t="s">
        <v>1502</v>
      </c>
      <c r="C351" s="42" t="s">
        <v>1238</v>
      </c>
      <c r="D351" s="42">
        <f>IFERROR(VLOOKUP(A351,'2020'!$A:$C,3,0),0)</f>
        <v>5</v>
      </c>
      <c r="E351" s="42">
        <f>IFERROR(VLOOKUP(A351,'2014-23'!$A:$E,3,0),0)</f>
        <v>16</v>
      </c>
      <c r="F351" s="42">
        <f>IFERROR(VLOOKUP(A351,'2020'!$A:$D,4,0),0)</f>
        <v>18</v>
      </c>
      <c r="G351" s="42">
        <f>IFERROR(VLOOKUP(A351,'2014-23'!$A:$D,4,0),0)</f>
        <v>85</v>
      </c>
      <c r="H351" s="42">
        <f t="shared" si="23"/>
        <v>0.313</v>
      </c>
      <c r="I351" s="42">
        <f t="shared" si="24"/>
        <v>0.21199999999999999</v>
      </c>
      <c r="J351" s="42">
        <f>IFERROR(VLOOKUP(A351,eco_bus_institutions!A:D,3,0),"")</f>
        <v>91</v>
      </c>
      <c r="K351" s="42">
        <f>IFERROR(VLOOKUP(A351,eco_institutions!A:D,3,0),"")</f>
        <v>30</v>
      </c>
      <c r="L351" s="42">
        <f>IFERROR(VLOOKUP(A351,fin_institutions!A:D,3,0),"")</f>
        <v>39</v>
      </c>
      <c r="M351" s="42">
        <f>IFERROR(VLOOKUP(A351,bus_institutions!A:D,3,0),0)</f>
        <v>25</v>
      </c>
      <c r="N351" s="42">
        <f>IFERROR(VLOOKUP(A351,man_institutions!A:D,3,0),0)</f>
        <v>22</v>
      </c>
      <c r="O351" s="42">
        <f>IFERROR(VLOOKUP(A351,eco_bus_institutions!A:D,4,0),0)</f>
        <v>1.49</v>
      </c>
      <c r="P351" s="42">
        <f>IFERROR(VLOOKUP(A351,eco_institutions!A:D,4,0),0)</f>
        <v>1.1399999999999999</v>
      </c>
      <c r="Q351" s="42">
        <f>IFERROR(VLOOKUP(A351,fin_institutions!A:D,4,0),0)</f>
        <v>1.23</v>
      </c>
      <c r="R351" s="42">
        <f>IFERROR(VLOOKUP(A351,bus_institutions!A:D,4,0),0)</f>
        <v>1.55</v>
      </c>
      <c r="S351" s="42">
        <f>IFERROR(VLOOKUP(A351,man_institutions!A:D,4,0),0)</f>
        <v>1.51</v>
      </c>
      <c r="T351" s="42">
        <f t="shared" si="25"/>
        <v>0.42799999999999999</v>
      </c>
      <c r="U351" s="42">
        <f t="shared" si="26"/>
        <v>0.45200000000000001</v>
      </c>
      <c r="V351" s="42">
        <f t="shared" si="26"/>
        <v>0.55500000000000005</v>
      </c>
      <c r="W351" s="42">
        <f t="shared" si="26"/>
        <v>0.38200000000000001</v>
      </c>
      <c r="X351" s="42">
        <f t="shared" si="22"/>
        <v>0.49</v>
      </c>
      <c r="Y351" t="e">
        <f>VLOOKUP(A351,#REF!,11,0)</f>
        <v>#REF!</v>
      </c>
      <c r="Z351" t="e">
        <f>VLOOKUP(A351,#REF!,12,0)</f>
        <v>#REF!</v>
      </c>
      <c r="AA351" t="e">
        <f>VLOOKUP(A351,#REF!,13,0)</f>
        <v>#REF!</v>
      </c>
      <c r="AB351" t="e">
        <f>VLOOKUP(A351,#REF!,14,0)</f>
        <v>#REF!</v>
      </c>
      <c r="AC351">
        <v>-0.64195999999999998</v>
      </c>
      <c r="AD351">
        <v>0.62549999999999994</v>
      </c>
    </row>
    <row r="352" spans="1:30" x14ac:dyDescent="0.25">
      <c r="A352" s="42" t="s">
        <v>960</v>
      </c>
      <c r="B352" s="42" t="s">
        <v>1797</v>
      </c>
      <c r="C352" s="42" t="s">
        <v>1243</v>
      </c>
      <c r="D352" s="42">
        <f>IFERROR(VLOOKUP(A352,'2020'!$A:$C,3,0),0)</f>
        <v>0</v>
      </c>
      <c r="E352" s="42">
        <f>IFERROR(VLOOKUP(A352,'2014-23'!$A:$E,3,0),0)</f>
        <v>9</v>
      </c>
      <c r="F352" s="42">
        <f>IFERROR(VLOOKUP(A352,'2020'!$A:$D,4,0),0)</f>
        <v>15</v>
      </c>
      <c r="G352" s="42">
        <f>IFERROR(VLOOKUP(A352,'2014-23'!$A:$D,4,0),0)</f>
        <v>132</v>
      </c>
      <c r="H352" s="42">
        <f t="shared" si="23"/>
        <v>0</v>
      </c>
      <c r="I352" s="42">
        <f t="shared" si="24"/>
        <v>0.114</v>
      </c>
      <c r="J352" s="42">
        <f>IFERROR(VLOOKUP(A352,eco_bus_institutions!A:D,3,0),"")</f>
        <v>116</v>
      </c>
      <c r="K352" s="42">
        <f>IFERROR(VLOOKUP(A352,eco_institutions!A:D,3,0),"")</f>
        <v>44</v>
      </c>
      <c r="L352" s="42">
        <f>IFERROR(VLOOKUP(A352,fin_institutions!A:D,3,0),"")</f>
        <v>16</v>
      </c>
      <c r="M352" s="42">
        <f>IFERROR(VLOOKUP(A352,bus_institutions!A:D,3,0),0)</f>
        <v>39</v>
      </c>
      <c r="N352" s="42">
        <f>IFERROR(VLOOKUP(A352,man_institutions!A:D,3,0),0)</f>
        <v>56</v>
      </c>
      <c r="O352" s="42">
        <f>IFERROR(VLOOKUP(A352,eco_bus_institutions!A:D,4,0),0)</f>
        <v>1.48</v>
      </c>
      <c r="P352" s="42">
        <f>IFERROR(VLOOKUP(A352,eco_institutions!A:D,4,0),0)</f>
        <v>1.1200000000000001</v>
      </c>
      <c r="Q352" s="42">
        <f>IFERROR(VLOOKUP(A352,fin_institutions!A:D,4,0),0)</f>
        <v>1.03</v>
      </c>
      <c r="R352" s="42">
        <f>IFERROR(VLOOKUP(A352,bus_institutions!A:D,4,0),0)</f>
        <v>1.93</v>
      </c>
      <c r="S352" s="42">
        <f>IFERROR(VLOOKUP(A352,man_institutions!A:D,4,0),0)</f>
        <v>1.59</v>
      </c>
      <c r="T352" s="42">
        <f t="shared" si="25"/>
        <v>0.42</v>
      </c>
      <c r="U352" s="42">
        <f t="shared" si="26"/>
        <v>0.42499999999999999</v>
      </c>
      <c r="V352" s="42">
        <f t="shared" si="26"/>
        <v>0.16200000000000001</v>
      </c>
      <c r="W352" s="42">
        <f t="shared" si="26"/>
        <v>0.54300000000000004</v>
      </c>
      <c r="X352" s="42">
        <f t="shared" si="22"/>
        <v>0.52200000000000002</v>
      </c>
      <c r="Y352" t="e">
        <f>VLOOKUP(A352,#REF!,11,0)</f>
        <v>#REF!</v>
      </c>
      <c r="Z352" t="e">
        <f>VLOOKUP(A352,#REF!,12,0)</f>
        <v>#REF!</v>
      </c>
      <c r="AA352" t="e">
        <f>VLOOKUP(A352,#REF!,13,0)</f>
        <v>#REF!</v>
      </c>
      <c r="AB352" t="e">
        <f>VLOOKUP(A352,#REF!,14,0)</f>
        <v>#REF!</v>
      </c>
      <c r="AC352">
        <v>0.52642999999999995</v>
      </c>
      <c r="AD352">
        <v>-1.1559299999999999</v>
      </c>
    </row>
    <row r="353" spans="1:30" x14ac:dyDescent="0.25">
      <c r="A353" s="42" t="s">
        <v>1130</v>
      </c>
      <c r="B353" s="42" t="s">
        <v>1916</v>
      </c>
      <c r="C353" s="42" t="s">
        <v>1263</v>
      </c>
      <c r="D353" s="42">
        <f>IFERROR(VLOOKUP(A353,'2020'!$A:$C,3,0),0)</f>
        <v>0</v>
      </c>
      <c r="E353" s="42">
        <f>IFERROR(VLOOKUP(A353,'2014-23'!$A:$E,3,0),0)</f>
        <v>0</v>
      </c>
      <c r="F353" s="42">
        <f>IFERROR(VLOOKUP(A353,'2020'!$A:$D,4,0),0)</f>
        <v>1</v>
      </c>
      <c r="G353" s="42">
        <f>IFERROR(VLOOKUP(A353,'2014-23'!$A:$D,4,0),0)</f>
        <v>19</v>
      </c>
      <c r="H353" s="42">
        <f t="shared" si="23"/>
        <v>0</v>
      </c>
      <c r="I353" s="42">
        <f t="shared" si="24"/>
        <v>5.2999999999999999E-2</v>
      </c>
      <c r="J353" s="42">
        <f>IFERROR(VLOOKUP(A353,eco_bus_institutions!A:D,3,0),"")</f>
        <v>42</v>
      </c>
      <c r="K353" s="42">
        <f>IFERROR(VLOOKUP(A353,eco_institutions!A:D,3,0),"")</f>
        <v>19</v>
      </c>
      <c r="L353" s="42">
        <f>IFERROR(VLOOKUP(A353,fin_institutions!A:D,3,0),"")</f>
        <v>6</v>
      </c>
      <c r="M353" s="42">
        <f>IFERROR(VLOOKUP(A353,bus_institutions!A:D,3,0),0)</f>
        <v>14</v>
      </c>
      <c r="N353" s="42">
        <f>IFERROR(VLOOKUP(A353,man_institutions!A:D,3,0),0)</f>
        <v>11</v>
      </c>
      <c r="O353" s="42">
        <f>IFERROR(VLOOKUP(A353,eco_bus_institutions!A:D,4,0),0)</f>
        <v>1.48</v>
      </c>
      <c r="P353" s="42">
        <f>IFERROR(VLOOKUP(A353,eco_institutions!A:D,4,0),0)</f>
        <v>1.91</v>
      </c>
      <c r="Q353" s="42">
        <f>IFERROR(VLOOKUP(A353,fin_institutions!A:D,4,0),0)</f>
        <v>1.04</v>
      </c>
      <c r="R353" s="42">
        <f>IFERROR(VLOOKUP(A353,bus_institutions!A:D,4,0),0)</f>
        <v>1.24</v>
      </c>
      <c r="S353" s="42">
        <f>IFERROR(VLOOKUP(A353,man_institutions!A:D,4,0),0)</f>
        <v>1.05</v>
      </c>
      <c r="T353" s="42">
        <f t="shared" si="25"/>
        <v>0.42</v>
      </c>
      <c r="U353" s="42">
        <f t="shared" si="26"/>
        <v>0.82</v>
      </c>
      <c r="V353" s="42">
        <f t="shared" si="26"/>
        <v>0.20300000000000001</v>
      </c>
      <c r="W353" s="42">
        <f t="shared" si="26"/>
        <v>0.17499999999999999</v>
      </c>
      <c r="X353" s="42">
        <f t="shared" si="22"/>
        <v>8.2000000000000003E-2</v>
      </c>
      <c r="Y353" t="e">
        <f>VLOOKUP(A353,#REF!,11,0)</f>
        <v>#REF!</v>
      </c>
      <c r="Z353" t="e">
        <f>VLOOKUP(A353,#REF!,12,0)</f>
        <v>#REF!</v>
      </c>
      <c r="AA353" t="e">
        <f>VLOOKUP(A353,#REF!,13,0)</f>
        <v>#REF!</v>
      </c>
      <c r="AB353" t="e">
        <f>VLOOKUP(A353,#REF!,14,0)</f>
        <v>#REF!</v>
      </c>
      <c r="AC353">
        <v>-1.44011</v>
      </c>
      <c r="AD353">
        <v>0.28936000000000001</v>
      </c>
    </row>
    <row r="354" spans="1:30" x14ac:dyDescent="0.25">
      <c r="A354" s="42" t="s">
        <v>1070</v>
      </c>
      <c r="B354" s="42" t="s">
        <v>1883</v>
      </c>
      <c r="C354" s="42" t="s">
        <v>1242</v>
      </c>
      <c r="D354" s="42">
        <f>IFERROR(VLOOKUP(A354,'2020'!$A:$C,3,0),0)</f>
        <v>0</v>
      </c>
      <c r="E354" s="42">
        <f>IFERROR(VLOOKUP(A354,'2014-23'!$A:$E,3,0),0)</f>
        <v>3</v>
      </c>
      <c r="F354" s="42">
        <f>IFERROR(VLOOKUP(A354,'2020'!$A:$D,4,0),0)</f>
        <v>4</v>
      </c>
      <c r="G354" s="42">
        <f>IFERROR(VLOOKUP(A354,'2014-23'!$A:$D,4,0),0)</f>
        <v>23</v>
      </c>
      <c r="H354" s="42">
        <f t="shared" si="23"/>
        <v>0</v>
      </c>
      <c r="I354" s="42">
        <f t="shared" si="24"/>
        <v>0.17399999999999999</v>
      </c>
      <c r="J354" s="42">
        <f>IFERROR(VLOOKUP(A354,eco_bus_institutions!A:D,3,0),"")</f>
        <v>40</v>
      </c>
      <c r="K354" s="42">
        <f>IFERROR(VLOOKUP(A354,eco_institutions!A:D,3,0),"")</f>
        <v>29</v>
      </c>
      <c r="L354" s="42">
        <f>IFERROR(VLOOKUP(A354,fin_institutions!A:D,3,0),"")</f>
        <v>5</v>
      </c>
      <c r="M354" s="42">
        <f>IFERROR(VLOOKUP(A354,bus_institutions!A:D,3,0),0)</f>
        <v>0</v>
      </c>
      <c r="N354" s="42">
        <f>IFERROR(VLOOKUP(A354,man_institutions!A:D,3,0),0)</f>
        <v>9</v>
      </c>
      <c r="O354" s="42">
        <f>IFERROR(VLOOKUP(A354,eco_bus_institutions!A:D,4,0),0)</f>
        <v>1.48</v>
      </c>
      <c r="P354" s="42">
        <f>IFERROR(VLOOKUP(A354,eco_institutions!A:D,4,0),0)</f>
        <v>1.29</v>
      </c>
      <c r="Q354" s="42">
        <f>IFERROR(VLOOKUP(A354,fin_institutions!A:D,4,0),0)</f>
        <v>2.74</v>
      </c>
      <c r="R354" s="42">
        <f>IFERROR(VLOOKUP(A354,bus_institutions!A:D,4,0),0)</f>
        <v>0</v>
      </c>
      <c r="S354" s="42">
        <f>IFERROR(VLOOKUP(A354,man_institutions!A:D,4,0),0)</f>
        <v>1.98</v>
      </c>
      <c r="T354" s="42">
        <f t="shared" si="25"/>
        <v>0.42</v>
      </c>
      <c r="U354" s="42">
        <f t="shared" si="26"/>
        <v>0.59499999999999997</v>
      </c>
      <c r="V354" s="42">
        <f t="shared" si="26"/>
        <v>0.877</v>
      </c>
      <c r="W354" s="42">
        <f t="shared" si="26"/>
        <v>0.05</v>
      </c>
      <c r="X354" s="42">
        <f t="shared" si="22"/>
        <v>0.66</v>
      </c>
      <c r="Y354" t="e">
        <f>VLOOKUP(A354,#REF!,11,0)</f>
        <v>#REF!</v>
      </c>
      <c r="Z354" t="e">
        <f>VLOOKUP(A354,#REF!,12,0)</f>
        <v>#REF!</v>
      </c>
      <c r="AA354" t="e">
        <f>VLOOKUP(A354,#REF!,13,0)</f>
        <v>#REF!</v>
      </c>
      <c r="AB354" t="e">
        <f>VLOOKUP(A354,#REF!,14,0)</f>
        <v>#REF!</v>
      </c>
      <c r="AC354">
        <v>-2.03451</v>
      </c>
      <c r="AD354">
        <v>1.43302</v>
      </c>
    </row>
    <row r="355" spans="1:30" x14ac:dyDescent="0.25">
      <c r="A355" s="42" t="s">
        <v>937</v>
      </c>
      <c r="B355" s="42" t="s">
        <v>1448</v>
      </c>
      <c r="C355" s="42" t="s">
        <v>1239</v>
      </c>
      <c r="D355" s="42">
        <f>IFERROR(VLOOKUP(A355,'2020'!$A:$C,3,0),0)</f>
        <v>1</v>
      </c>
      <c r="E355" s="42">
        <f>IFERROR(VLOOKUP(A355,'2014-23'!$A:$E,3,0),0)</f>
        <v>13</v>
      </c>
      <c r="F355" s="42">
        <f>IFERROR(VLOOKUP(A355,'2020'!$A:$D,4,0),0)</f>
        <v>24</v>
      </c>
      <c r="G355" s="42">
        <f>IFERROR(VLOOKUP(A355,'2014-23'!$A:$D,4,0),0)</f>
        <v>170</v>
      </c>
      <c r="H355" s="42">
        <f t="shared" si="23"/>
        <v>7.6999999999999999E-2</v>
      </c>
      <c r="I355" s="42">
        <f t="shared" si="24"/>
        <v>0.14099999999999999</v>
      </c>
      <c r="J355" s="42">
        <f>IFERROR(VLOOKUP(A355,eco_bus_institutions!A:D,3,0),"")</f>
        <v>158</v>
      </c>
      <c r="K355" s="42">
        <f>IFERROR(VLOOKUP(A355,eco_institutions!A:D,3,0),"")</f>
        <v>55</v>
      </c>
      <c r="L355" s="42">
        <f>IFERROR(VLOOKUP(A355,fin_institutions!A:D,3,0),"")</f>
        <v>43</v>
      </c>
      <c r="M355" s="42">
        <f>IFERROR(VLOOKUP(A355,bus_institutions!A:D,3,0),0)</f>
        <v>38</v>
      </c>
      <c r="N355" s="42">
        <f>IFERROR(VLOOKUP(A355,man_institutions!A:D,3,0),0)</f>
        <v>52</v>
      </c>
      <c r="O355" s="42">
        <f>IFERROR(VLOOKUP(A355,eco_bus_institutions!A:D,4,0),0)</f>
        <v>1.48</v>
      </c>
      <c r="P355" s="42">
        <f>IFERROR(VLOOKUP(A355,eco_institutions!A:D,4,0),0)</f>
        <v>1.1399999999999999</v>
      </c>
      <c r="Q355" s="42">
        <f>IFERROR(VLOOKUP(A355,fin_institutions!A:D,4,0),0)</f>
        <v>1.32</v>
      </c>
      <c r="R355" s="42">
        <f>IFERROR(VLOOKUP(A355,bus_institutions!A:D,4,0),0)</f>
        <v>1.85</v>
      </c>
      <c r="S355" s="42">
        <f>IFERROR(VLOOKUP(A355,man_institutions!A:D,4,0),0)</f>
        <v>1.6</v>
      </c>
      <c r="T355" s="42">
        <f t="shared" si="25"/>
        <v>0.42</v>
      </c>
      <c r="U355" s="42">
        <f t="shared" si="26"/>
        <v>0.45200000000000001</v>
      </c>
      <c r="V355" s="42">
        <f t="shared" si="26"/>
        <v>0.622</v>
      </c>
      <c r="W355" s="42">
        <f t="shared" si="26"/>
        <v>0.51200000000000001</v>
      </c>
      <c r="X355" s="42">
        <f t="shared" si="22"/>
        <v>0.53</v>
      </c>
      <c r="Y355" t="e">
        <f>VLOOKUP(A355,#REF!,11,0)</f>
        <v>#REF!</v>
      </c>
      <c r="Z355" t="e">
        <f>VLOOKUP(A355,#REF!,12,0)</f>
        <v>#REF!</v>
      </c>
      <c r="AA355" t="e">
        <f>VLOOKUP(A355,#REF!,13,0)</f>
        <v>#REF!</v>
      </c>
      <c r="AB355" t="e">
        <f>VLOOKUP(A355,#REF!,14,0)</f>
        <v>#REF!</v>
      </c>
      <c r="AC355">
        <v>-5.8720000000000001E-2</v>
      </c>
      <c r="AD355">
        <v>0.33979999999999999</v>
      </c>
    </row>
    <row r="356" spans="1:30" x14ac:dyDescent="0.25">
      <c r="A356" s="42" t="s">
        <v>882</v>
      </c>
      <c r="B356" s="42" t="s">
        <v>1756</v>
      </c>
      <c r="C356" s="42" t="s">
        <v>1238</v>
      </c>
      <c r="D356" s="42">
        <f>IFERROR(VLOOKUP(A356,'2020'!$A:$C,3,0),0)</f>
        <v>1</v>
      </c>
      <c r="E356" s="42">
        <f>IFERROR(VLOOKUP(A356,'2014-23'!$A:$E,3,0),0)</f>
        <v>1</v>
      </c>
      <c r="F356" s="42">
        <f>IFERROR(VLOOKUP(A356,'2020'!$A:$D,4,0),0)</f>
        <v>7</v>
      </c>
      <c r="G356" s="42">
        <f>IFERROR(VLOOKUP(A356,'2014-23'!$A:$D,4,0),0)</f>
        <v>52</v>
      </c>
      <c r="H356" s="42">
        <f t="shared" si="23"/>
        <v>1</v>
      </c>
      <c r="I356" s="42">
        <f t="shared" si="24"/>
        <v>0.13500000000000001</v>
      </c>
      <c r="J356" s="42">
        <f>IFERROR(VLOOKUP(A356,eco_bus_institutions!A:D,3,0),"")</f>
        <v>78</v>
      </c>
      <c r="K356" s="42">
        <f>IFERROR(VLOOKUP(A356,eco_institutions!A:D,3,0),"")</f>
        <v>21</v>
      </c>
      <c r="L356" s="42">
        <f>IFERROR(VLOOKUP(A356,fin_institutions!A:D,3,0),"")</f>
        <v>28</v>
      </c>
      <c r="M356" s="42">
        <f>IFERROR(VLOOKUP(A356,bus_institutions!A:D,3,0),0)</f>
        <v>29</v>
      </c>
      <c r="N356" s="42">
        <f>IFERROR(VLOOKUP(A356,man_institutions!A:D,3,0),0)</f>
        <v>11</v>
      </c>
      <c r="O356" s="42">
        <f>IFERROR(VLOOKUP(A356,eco_bus_institutions!A:D,4,0),0)</f>
        <v>1.48</v>
      </c>
      <c r="P356" s="42">
        <f>IFERROR(VLOOKUP(A356,eco_institutions!A:D,4,0),0)</f>
        <v>1.1299999999999999</v>
      </c>
      <c r="Q356" s="42">
        <f>IFERROR(VLOOKUP(A356,fin_institutions!A:D,4,0),0)</f>
        <v>1.24</v>
      </c>
      <c r="R356" s="42">
        <f>IFERROR(VLOOKUP(A356,bus_institutions!A:D,4,0),0)</f>
        <v>1.47</v>
      </c>
      <c r="S356" s="42">
        <f>IFERROR(VLOOKUP(A356,man_institutions!A:D,4,0),0)</f>
        <v>1.79</v>
      </c>
      <c r="T356" s="42">
        <f t="shared" si="25"/>
        <v>0.42</v>
      </c>
      <c r="U356" s="42">
        <f t="shared" si="26"/>
        <v>0.438</v>
      </c>
      <c r="V356" s="42">
        <f t="shared" si="26"/>
        <v>0.56699999999999995</v>
      </c>
      <c r="W356" s="42">
        <f t="shared" si="26"/>
        <v>0.32500000000000001</v>
      </c>
      <c r="X356" s="42">
        <f t="shared" si="22"/>
        <v>0.60799999999999998</v>
      </c>
      <c r="Y356" t="e">
        <f>VLOOKUP(A356,#REF!,11,0)</f>
        <v>#REF!</v>
      </c>
      <c r="Z356" t="e">
        <f>VLOOKUP(A356,#REF!,12,0)</f>
        <v>#REF!</v>
      </c>
      <c r="AA356" t="e">
        <f>VLOOKUP(A356,#REF!,13,0)</f>
        <v>#REF!</v>
      </c>
      <c r="AB356" t="e">
        <f>VLOOKUP(A356,#REF!,14,0)</f>
        <v>#REF!</v>
      </c>
      <c r="AC356">
        <v>-0.43569000000000002</v>
      </c>
      <c r="AD356">
        <v>-1.703E-2</v>
      </c>
    </row>
    <row r="357" spans="1:30" x14ac:dyDescent="0.25">
      <c r="A357" s="42" t="s">
        <v>886</v>
      </c>
      <c r="B357" s="42" t="s">
        <v>1523</v>
      </c>
      <c r="C357" s="42" t="s">
        <v>1239</v>
      </c>
      <c r="D357" s="42">
        <f>IFERROR(VLOOKUP(A357,'2020'!$A:$C,3,0),0)</f>
        <v>2</v>
      </c>
      <c r="E357" s="42">
        <f>IFERROR(VLOOKUP(A357,'2014-23'!$A:$E,3,0),0)</f>
        <v>14</v>
      </c>
      <c r="F357" s="42">
        <f>IFERROR(VLOOKUP(A357,'2020'!$A:$D,4,0),0)</f>
        <v>23</v>
      </c>
      <c r="G357" s="42">
        <f>IFERROR(VLOOKUP(A357,'2014-23'!$A:$D,4,0),0)</f>
        <v>173</v>
      </c>
      <c r="H357" s="42">
        <f t="shared" si="23"/>
        <v>0.14299999999999999</v>
      </c>
      <c r="I357" s="42">
        <f t="shared" si="24"/>
        <v>0.13300000000000001</v>
      </c>
      <c r="J357" s="42">
        <f>IFERROR(VLOOKUP(A357,eco_bus_institutions!A:D,3,0),"")</f>
        <v>146</v>
      </c>
      <c r="K357" s="42">
        <f>IFERROR(VLOOKUP(A357,eco_institutions!A:D,3,0),"")</f>
        <v>46</v>
      </c>
      <c r="L357" s="42">
        <f>IFERROR(VLOOKUP(A357,fin_institutions!A:D,3,0),"")</f>
        <v>22</v>
      </c>
      <c r="M357" s="42">
        <f>IFERROR(VLOOKUP(A357,bus_institutions!A:D,3,0),0)</f>
        <v>57</v>
      </c>
      <c r="N357" s="42">
        <f>IFERROR(VLOOKUP(A357,man_institutions!A:D,3,0),0)</f>
        <v>56</v>
      </c>
      <c r="O357" s="42">
        <f>IFERROR(VLOOKUP(A357,eco_bus_institutions!A:D,4,0),0)</f>
        <v>1.47</v>
      </c>
      <c r="P357" s="42">
        <f>IFERROR(VLOOKUP(A357,eco_institutions!A:D,4,0),0)</f>
        <v>1.04</v>
      </c>
      <c r="Q357" s="42">
        <f>IFERROR(VLOOKUP(A357,fin_institutions!A:D,4,0),0)</f>
        <v>1.08</v>
      </c>
      <c r="R357" s="42">
        <f>IFERROR(VLOOKUP(A357,bus_institutions!A:D,4,0),0)</f>
        <v>1.94</v>
      </c>
      <c r="S357" s="42">
        <f>IFERROR(VLOOKUP(A357,man_institutions!A:D,4,0),0)</f>
        <v>1.34</v>
      </c>
      <c r="T357" s="42">
        <f t="shared" si="25"/>
        <v>0.41199999999999998</v>
      </c>
      <c r="U357" s="42">
        <f t="shared" si="26"/>
        <v>0.20300000000000001</v>
      </c>
      <c r="V357" s="42">
        <f t="shared" si="26"/>
        <v>0.318</v>
      </c>
      <c r="W357" s="42">
        <f t="shared" si="26"/>
        <v>0.54800000000000004</v>
      </c>
      <c r="X357" s="42">
        <f t="shared" si="22"/>
        <v>0.35299999999999998</v>
      </c>
      <c r="Y357" t="e">
        <f>VLOOKUP(A357,#REF!,11,0)</f>
        <v>#REF!</v>
      </c>
      <c r="Z357" t="e">
        <f>VLOOKUP(A357,#REF!,12,0)</f>
        <v>#REF!</v>
      </c>
      <c r="AA357" t="e">
        <f>VLOOKUP(A357,#REF!,13,0)</f>
        <v>#REF!</v>
      </c>
      <c r="AB357" t="e">
        <f>VLOOKUP(A357,#REF!,14,0)</f>
        <v>#REF!</v>
      </c>
      <c r="AC357">
        <v>0.67878000000000005</v>
      </c>
      <c r="AD357">
        <v>-0.85955000000000004</v>
      </c>
    </row>
    <row r="358" spans="1:30" x14ac:dyDescent="0.25">
      <c r="A358" s="42" t="s">
        <v>922</v>
      </c>
      <c r="B358" s="42" t="s">
        <v>1638</v>
      </c>
      <c r="C358" s="42" t="s">
        <v>1218</v>
      </c>
      <c r="D358" s="42">
        <f>IFERROR(VLOOKUP(A358,'2020'!$A:$C,3,0),0)</f>
        <v>1</v>
      </c>
      <c r="E358" s="42">
        <f>IFERROR(VLOOKUP(A358,'2014-23'!$A:$E,3,0),0)</f>
        <v>14</v>
      </c>
      <c r="F358" s="42">
        <f>IFERROR(VLOOKUP(A358,'2020'!$A:$D,4,0),0)</f>
        <v>18</v>
      </c>
      <c r="G358" s="42">
        <f>IFERROR(VLOOKUP(A358,'2014-23'!$A:$D,4,0),0)</f>
        <v>178</v>
      </c>
      <c r="H358" s="42">
        <f t="shared" si="23"/>
        <v>7.0999999999999994E-2</v>
      </c>
      <c r="I358" s="42">
        <f t="shared" si="24"/>
        <v>0.10100000000000001</v>
      </c>
      <c r="J358" s="42">
        <f>IFERROR(VLOOKUP(A358,eco_bus_institutions!A:D,3,0),"")</f>
        <v>135</v>
      </c>
      <c r="K358" s="42">
        <f>IFERROR(VLOOKUP(A358,eco_institutions!A:D,3,0),"")</f>
        <v>27</v>
      </c>
      <c r="L358" s="42">
        <f>IFERROR(VLOOKUP(A358,fin_institutions!A:D,3,0),"")</f>
        <v>25</v>
      </c>
      <c r="M358" s="42">
        <f>IFERROR(VLOOKUP(A358,bus_institutions!A:D,3,0),0)</f>
        <v>63</v>
      </c>
      <c r="N358" s="42">
        <f>IFERROR(VLOOKUP(A358,man_institutions!A:D,3,0),0)</f>
        <v>59</v>
      </c>
      <c r="O358" s="42">
        <f>IFERROR(VLOOKUP(A358,eco_bus_institutions!A:D,4,0),0)</f>
        <v>1.47</v>
      </c>
      <c r="P358" s="42">
        <f>IFERROR(VLOOKUP(A358,eco_institutions!A:D,4,0),0)</f>
        <v>1.07</v>
      </c>
      <c r="Q358" s="42">
        <f>IFERROR(VLOOKUP(A358,fin_institutions!A:D,4,0),0)</f>
        <v>1.0900000000000001</v>
      </c>
      <c r="R358" s="42">
        <f>IFERROR(VLOOKUP(A358,bus_institutions!A:D,4,0),0)</f>
        <v>1.6</v>
      </c>
      <c r="S358" s="42">
        <f>IFERROR(VLOOKUP(A358,man_institutions!A:D,4,0),0)</f>
        <v>1.55</v>
      </c>
      <c r="T358" s="42">
        <f t="shared" si="25"/>
        <v>0.41199999999999998</v>
      </c>
      <c r="U358" s="42">
        <f t="shared" si="26"/>
        <v>0.29299999999999998</v>
      </c>
      <c r="V358" s="42">
        <f t="shared" si="26"/>
        <v>0.35199999999999998</v>
      </c>
      <c r="W358" s="42">
        <f t="shared" si="26"/>
        <v>0.40699999999999997</v>
      </c>
      <c r="X358" s="42">
        <f t="shared" si="22"/>
        <v>0.50700000000000001</v>
      </c>
      <c r="Y358" t="e">
        <f>VLOOKUP(A358,#REF!,11,0)</f>
        <v>#REF!</v>
      </c>
      <c r="Z358" t="e">
        <f>VLOOKUP(A358,#REF!,12,0)</f>
        <v>#REF!</v>
      </c>
      <c r="AA358" t="e">
        <f>VLOOKUP(A358,#REF!,13,0)</f>
        <v>#REF!</v>
      </c>
      <c r="AB358" t="e">
        <f>VLOOKUP(A358,#REF!,14,0)</f>
        <v>#REF!</v>
      </c>
      <c r="AC358">
        <v>2.2069999999999999E-2</v>
      </c>
      <c r="AD358">
        <v>-0.78622999999999998</v>
      </c>
    </row>
    <row r="359" spans="1:30" x14ac:dyDescent="0.25">
      <c r="A359" s="42" t="s">
        <v>904</v>
      </c>
      <c r="B359" s="42" t="s">
        <v>1679</v>
      </c>
      <c r="C359" s="42" t="s">
        <v>1218</v>
      </c>
      <c r="D359" s="42">
        <f>IFERROR(VLOOKUP(A359,'2020'!$A:$C,3,0),0)</f>
        <v>1</v>
      </c>
      <c r="E359" s="42">
        <f>IFERROR(VLOOKUP(A359,'2014-23'!$A:$E,3,0),0)</f>
        <v>6</v>
      </c>
      <c r="F359" s="42">
        <f>IFERROR(VLOOKUP(A359,'2020'!$A:$D,4,0),0)</f>
        <v>22</v>
      </c>
      <c r="G359" s="42">
        <f>IFERROR(VLOOKUP(A359,'2014-23'!$A:$D,4,0),0)</f>
        <v>70</v>
      </c>
      <c r="H359" s="42">
        <f t="shared" si="23"/>
        <v>0.16700000000000001</v>
      </c>
      <c r="I359" s="42">
        <f t="shared" si="24"/>
        <v>0.314</v>
      </c>
      <c r="J359" s="42">
        <f>IFERROR(VLOOKUP(A359,eco_bus_institutions!A:D,3,0),"")</f>
        <v>71</v>
      </c>
      <c r="K359" s="42">
        <f>IFERROR(VLOOKUP(A359,eco_institutions!A:D,3,0),"")</f>
        <v>8</v>
      </c>
      <c r="L359" s="42">
        <f>IFERROR(VLOOKUP(A359,fin_institutions!A:D,3,0),"")</f>
        <v>23</v>
      </c>
      <c r="M359" s="42">
        <f>IFERROR(VLOOKUP(A359,bus_institutions!A:D,3,0),0)</f>
        <v>33</v>
      </c>
      <c r="N359" s="42">
        <f>IFERROR(VLOOKUP(A359,man_institutions!A:D,3,0),0)</f>
        <v>27</v>
      </c>
      <c r="O359" s="42">
        <f>IFERROR(VLOOKUP(A359,eco_bus_institutions!A:D,4,0),0)</f>
        <v>1.46</v>
      </c>
      <c r="P359" s="42">
        <f>IFERROR(VLOOKUP(A359,eco_institutions!A:D,4,0),0)</f>
        <v>1</v>
      </c>
      <c r="Q359" s="42">
        <f>IFERROR(VLOOKUP(A359,fin_institutions!A:D,4,0),0)</f>
        <v>1.07</v>
      </c>
      <c r="R359" s="42">
        <f>IFERROR(VLOOKUP(A359,bus_institutions!A:D,4,0),0)</f>
        <v>1.59</v>
      </c>
      <c r="S359" s="42">
        <f>IFERROR(VLOOKUP(A359,man_institutions!A:D,4,0),0)</f>
        <v>1.45</v>
      </c>
      <c r="T359" s="42">
        <f t="shared" si="25"/>
        <v>0.40799999999999997</v>
      </c>
      <c r="U359" s="42">
        <f t="shared" si="26"/>
        <v>2.3E-2</v>
      </c>
      <c r="V359" s="42">
        <f t="shared" si="26"/>
        <v>0.29499999999999998</v>
      </c>
      <c r="W359" s="42">
        <f t="shared" si="26"/>
        <v>0.40200000000000002</v>
      </c>
      <c r="X359" s="42">
        <f t="shared" si="22"/>
        <v>0.45</v>
      </c>
      <c r="Y359" t="e">
        <f>VLOOKUP(A359,#REF!,11,0)</f>
        <v>#REF!</v>
      </c>
      <c r="Z359" t="e">
        <f>VLOOKUP(A359,#REF!,12,0)</f>
        <v>#REF!</v>
      </c>
      <c r="AA359" t="e">
        <f>VLOOKUP(A359,#REF!,13,0)</f>
        <v>#REF!</v>
      </c>
      <c r="AB359" t="e">
        <f>VLOOKUP(A359,#REF!,14,0)</f>
        <v>#REF!</v>
      </c>
      <c r="AC359">
        <v>0.46162999999999998</v>
      </c>
      <c r="AD359">
        <v>-1.5728599999999999</v>
      </c>
    </row>
    <row r="360" spans="1:30" x14ac:dyDescent="0.25">
      <c r="A360" s="42" t="s">
        <v>921</v>
      </c>
      <c r="B360" s="42" t="s">
        <v>1515</v>
      </c>
      <c r="C360" s="42" t="s">
        <v>1242</v>
      </c>
      <c r="D360" s="42">
        <f>IFERROR(VLOOKUP(A360,'2020'!$A:$C,3,0),0)</f>
        <v>0</v>
      </c>
      <c r="E360" s="42">
        <f>IFERROR(VLOOKUP(A360,'2014-23'!$A:$E,3,0),0)</f>
        <v>5</v>
      </c>
      <c r="F360" s="42">
        <f>IFERROR(VLOOKUP(A360,'2020'!$A:$D,4,0),0)</f>
        <v>10</v>
      </c>
      <c r="G360" s="42">
        <f>IFERROR(VLOOKUP(A360,'2014-23'!$A:$D,4,0),0)</f>
        <v>58</v>
      </c>
      <c r="H360" s="42">
        <f t="shared" si="23"/>
        <v>0</v>
      </c>
      <c r="I360" s="42">
        <f t="shared" si="24"/>
        <v>0.17199999999999999</v>
      </c>
      <c r="J360" s="42">
        <f>IFERROR(VLOOKUP(A360,eco_bus_institutions!A:D,3,0),"")</f>
        <v>57</v>
      </c>
      <c r="K360" s="42">
        <f>IFERROR(VLOOKUP(A360,eco_institutions!A:D,3,0),"")</f>
        <v>36</v>
      </c>
      <c r="L360" s="42">
        <f>IFERROR(VLOOKUP(A360,fin_institutions!A:D,3,0),"")</f>
        <v>10</v>
      </c>
      <c r="M360" s="42">
        <f>IFERROR(VLOOKUP(A360,bus_institutions!A:D,3,0),0)</f>
        <v>11</v>
      </c>
      <c r="N360" s="42">
        <f>IFERROR(VLOOKUP(A360,man_institutions!A:D,3,0),0)</f>
        <v>15</v>
      </c>
      <c r="O360" s="42">
        <f>IFERROR(VLOOKUP(A360,eco_bus_institutions!A:D,4,0),0)</f>
        <v>1.46</v>
      </c>
      <c r="P360" s="42">
        <f>IFERROR(VLOOKUP(A360,eco_institutions!A:D,4,0),0)</f>
        <v>1.24</v>
      </c>
      <c r="Q360" s="42">
        <f>IFERROR(VLOOKUP(A360,fin_institutions!A:D,4,0),0)</f>
        <v>1.04</v>
      </c>
      <c r="R360" s="42">
        <f>IFERROR(VLOOKUP(A360,bus_institutions!A:D,4,0),0)</f>
        <v>2</v>
      </c>
      <c r="S360" s="42">
        <f>IFERROR(VLOOKUP(A360,man_institutions!A:D,4,0),0)</f>
        <v>1.49</v>
      </c>
      <c r="T360" s="42">
        <f t="shared" si="25"/>
        <v>0.40799999999999997</v>
      </c>
      <c r="U360" s="42">
        <f t="shared" si="26"/>
        <v>0.55300000000000005</v>
      </c>
      <c r="V360" s="42">
        <f t="shared" si="26"/>
        <v>0.20300000000000001</v>
      </c>
      <c r="W360" s="42">
        <f t="shared" si="26"/>
        <v>0.57199999999999995</v>
      </c>
      <c r="X360" s="42">
        <f t="shared" si="22"/>
        <v>0.47699999999999998</v>
      </c>
      <c r="Y360" t="e">
        <f>VLOOKUP(A360,#REF!,11,0)</f>
        <v>#REF!</v>
      </c>
      <c r="Z360" t="e">
        <f>VLOOKUP(A360,#REF!,12,0)</f>
        <v>#REF!</v>
      </c>
      <c r="AA360" t="e">
        <f>VLOOKUP(A360,#REF!,13,0)</f>
        <v>#REF!</v>
      </c>
      <c r="AB360" t="e">
        <f>VLOOKUP(A360,#REF!,14,0)</f>
        <v>#REF!</v>
      </c>
      <c r="AC360">
        <v>0.57479999999999998</v>
      </c>
      <c r="AD360">
        <v>-0.45085999999999998</v>
      </c>
    </row>
    <row r="361" spans="1:30" x14ac:dyDescent="0.25">
      <c r="A361" s="42" t="s">
        <v>892</v>
      </c>
      <c r="B361" s="42" t="s">
        <v>1661</v>
      </c>
      <c r="C361" s="42" t="s">
        <v>1224</v>
      </c>
      <c r="D361" s="42">
        <f>IFERROR(VLOOKUP(A361,'2020'!$A:$C,3,0),0)</f>
        <v>2</v>
      </c>
      <c r="E361" s="42">
        <f>IFERROR(VLOOKUP(A361,'2014-23'!$A:$E,3,0),0)</f>
        <v>7</v>
      </c>
      <c r="F361" s="42">
        <f>IFERROR(VLOOKUP(A361,'2020'!$A:$D,4,0),0)</f>
        <v>13</v>
      </c>
      <c r="G361" s="42">
        <f>IFERROR(VLOOKUP(A361,'2014-23'!$A:$D,4,0),0)</f>
        <v>85</v>
      </c>
      <c r="H361" s="42">
        <f t="shared" si="23"/>
        <v>0.28599999999999998</v>
      </c>
      <c r="I361" s="42">
        <f t="shared" si="24"/>
        <v>0.153</v>
      </c>
      <c r="J361" s="42">
        <f>IFERROR(VLOOKUP(A361,eco_bus_institutions!A:D,3,0),"")</f>
        <v>67</v>
      </c>
      <c r="K361" s="42">
        <f>IFERROR(VLOOKUP(A361,eco_institutions!A:D,3,0),"")</f>
        <v>24</v>
      </c>
      <c r="L361" s="42">
        <f>IFERROR(VLOOKUP(A361,fin_institutions!A:D,3,0),"")</f>
        <v>7</v>
      </c>
      <c r="M361" s="42">
        <f>IFERROR(VLOOKUP(A361,bus_institutions!A:D,3,0),0)</f>
        <v>34</v>
      </c>
      <c r="N361" s="42">
        <f>IFERROR(VLOOKUP(A361,man_institutions!A:D,3,0),0)</f>
        <v>41</v>
      </c>
      <c r="O361" s="42">
        <f>IFERROR(VLOOKUP(A361,eco_bus_institutions!A:D,4,0),0)</f>
        <v>1.46</v>
      </c>
      <c r="P361" s="42">
        <f>IFERROR(VLOOKUP(A361,eco_institutions!A:D,4,0),0)</f>
        <v>1.17</v>
      </c>
      <c r="Q361" s="42">
        <f>IFERROR(VLOOKUP(A361,fin_institutions!A:D,4,0),0)</f>
        <v>1.03</v>
      </c>
      <c r="R361" s="42">
        <f>IFERROR(VLOOKUP(A361,bus_institutions!A:D,4,0),0)</f>
        <v>1.52</v>
      </c>
      <c r="S361" s="42">
        <f>IFERROR(VLOOKUP(A361,man_institutions!A:D,4,0),0)</f>
        <v>1.28</v>
      </c>
      <c r="T361" s="42">
        <f t="shared" si="25"/>
        <v>0.40799999999999997</v>
      </c>
      <c r="U361" s="42">
        <f t="shared" si="26"/>
        <v>0.49</v>
      </c>
      <c r="V361" s="42">
        <f t="shared" si="26"/>
        <v>0.16200000000000001</v>
      </c>
      <c r="W361" s="42">
        <f t="shared" si="26"/>
        <v>0.35799999999999998</v>
      </c>
      <c r="X361" s="42">
        <f t="shared" si="22"/>
        <v>0.31</v>
      </c>
      <c r="Y361" t="e">
        <f>VLOOKUP(A361,#REF!,11,0)</f>
        <v>#REF!</v>
      </c>
      <c r="Z361" t="e">
        <f>VLOOKUP(A361,#REF!,12,0)</f>
        <v>#REF!</v>
      </c>
      <c r="AA361" t="e">
        <f>VLOOKUP(A361,#REF!,13,0)</f>
        <v>#REF!</v>
      </c>
      <c r="AB361" t="e">
        <f>VLOOKUP(A361,#REF!,14,0)</f>
        <v>#REF!</v>
      </c>
      <c r="AC361">
        <v>0.26273999999999997</v>
      </c>
      <c r="AD361">
        <v>-1.2311700000000001</v>
      </c>
    </row>
    <row r="362" spans="1:30" x14ac:dyDescent="0.25">
      <c r="A362" s="42" t="s">
        <v>876</v>
      </c>
      <c r="B362" s="42" t="s">
        <v>1746</v>
      </c>
      <c r="C362" s="42" t="s">
        <v>1219</v>
      </c>
      <c r="D362" s="42">
        <f>IFERROR(VLOOKUP(A362,'2020'!$A:$C,3,0),0)</f>
        <v>0</v>
      </c>
      <c r="E362" s="42">
        <f>IFERROR(VLOOKUP(A362,'2014-23'!$A:$E,3,0),0)</f>
        <v>3</v>
      </c>
      <c r="F362" s="42">
        <f>IFERROR(VLOOKUP(A362,'2020'!$A:$D,4,0),0)</f>
        <v>5</v>
      </c>
      <c r="G362" s="42">
        <f>IFERROR(VLOOKUP(A362,'2014-23'!$A:$D,4,0),0)</f>
        <v>48</v>
      </c>
      <c r="H362" s="42">
        <f t="shared" si="23"/>
        <v>0</v>
      </c>
      <c r="I362" s="42">
        <f t="shared" si="24"/>
        <v>0.104</v>
      </c>
      <c r="J362" s="42">
        <f>IFERROR(VLOOKUP(A362,eco_bus_institutions!A:D,3,0),"")</f>
        <v>39</v>
      </c>
      <c r="K362" s="42">
        <f>IFERROR(VLOOKUP(A362,eco_institutions!A:D,3,0),"")</f>
        <v>7</v>
      </c>
      <c r="L362" s="42">
        <f>IFERROR(VLOOKUP(A362,fin_institutions!A:D,3,0),"")</f>
        <v>7</v>
      </c>
      <c r="M362" s="42">
        <f>IFERROR(VLOOKUP(A362,bus_institutions!A:D,3,0),0)</f>
        <v>19</v>
      </c>
      <c r="N362" s="42">
        <f>IFERROR(VLOOKUP(A362,man_institutions!A:D,3,0),0)</f>
        <v>21</v>
      </c>
      <c r="O362" s="42">
        <f>IFERROR(VLOOKUP(A362,eco_bus_institutions!A:D,4,0),0)</f>
        <v>1.46</v>
      </c>
      <c r="P362" s="42">
        <f>IFERROR(VLOOKUP(A362,eco_institutions!A:D,4,0),0)</f>
        <v>1.03</v>
      </c>
      <c r="Q362" s="42">
        <f>IFERROR(VLOOKUP(A362,fin_institutions!A:D,4,0),0)</f>
        <v>1.1100000000000001</v>
      </c>
      <c r="R362" s="42">
        <f>IFERROR(VLOOKUP(A362,bus_institutions!A:D,4,0),0)</f>
        <v>1.61</v>
      </c>
      <c r="S362" s="42">
        <f>IFERROR(VLOOKUP(A362,man_institutions!A:D,4,0),0)</f>
        <v>1.1599999999999999</v>
      </c>
      <c r="T362" s="42">
        <f t="shared" si="25"/>
        <v>0.40799999999999997</v>
      </c>
      <c r="U362" s="42">
        <f t="shared" si="26"/>
        <v>0.15</v>
      </c>
      <c r="V362" s="42">
        <f t="shared" si="26"/>
        <v>0.39500000000000002</v>
      </c>
      <c r="W362" s="42">
        <f t="shared" si="26"/>
        <v>0.41299999999999998</v>
      </c>
      <c r="X362" s="42">
        <f t="shared" si="22"/>
        <v>0.19800000000000001</v>
      </c>
      <c r="Y362" t="e">
        <f>VLOOKUP(A362,#REF!,11,0)</f>
        <v>#REF!</v>
      </c>
      <c r="Z362" t="e">
        <f>VLOOKUP(A362,#REF!,12,0)</f>
        <v>#REF!</v>
      </c>
      <c r="AA362" t="e">
        <f>VLOOKUP(A362,#REF!,13,0)</f>
        <v>#REF!</v>
      </c>
      <c r="AB362" t="e">
        <f>VLOOKUP(A362,#REF!,14,0)</f>
        <v>#REF!</v>
      </c>
      <c r="AC362">
        <v>0.21046000000000001</v>
      </c>
      <c r="AD362">
        <v>-0.84292</v>
      </c>
    </row>
    <row r="363" spans="1:30" x14ac:dyDescent="0.25">
      <c r="A363" s="42" t="s">
        <v>897</v>
      </c>
      <c r="B363" s="42" t="s">
        <v>1788</v>
      </c>
      <c r="C363" s="42" t="s">
        <v>1238</v>
      </c>
      <c r="D363" s="42">
        <f>IFERROR(VLOOKUP(A363,'2020'!$A:$C,3,0),0)</f>
        <v>1</v>
      </c>
      <c r="E363" s="42">
        <f>IFERROR(VLOOKUP(A363,'2014-23'!$A:$E,3,0),0)</f>
        <v>2</v>
      </c>
      <c r="F363" s="42">
        <f>IFERROR(VLOOKUP(A363,'2020'!$A:$D,4,0),0)</f>
        <v>12</v>
      </c>
      <c r="G363" s="42">
        <f>IFERROR(VLOOKUP(A363,'2014-23'!$A:$D,4,0),0)</f>
        <v>50</v>
      </c>
      <c r="H363" s="42">
        <f t="shared" si="23"/>
        <v>0.5</v>
      </c>
      <c r="I363" s="42">
        <f t="shared" si="24"/>
        <v>0.24</v>
      </c>
      <c r="J363" s="42">
        <f>IFERROR(VLOOKUP(A363,eco_bus_institutions!A:D,3,0),"")</f>
        <v>50</v>
      </c>
      <c r="K363" s="42">
        <f>IFERROR(VLOOKUP(A363,eco_institutions!A:D,3,0),"")</f>
        <v>16</v>
      </c>
      <c r="L363" s="42">
        <f>IFERROR(VLOOKUP(A363,fin_institutions!A:D,3,0),"")</f>
        <v>6</v>
      </c>
      <c r="M363" s="42">
        <f>IFERROR(VLOOKUP(A363,bus_institutions!A:D,3,0),0)</f>
        <v>16</v>
      </c>
      <c r="N363" s="42">
        <f>IFERROR(VLOOKUP(A363,man_institutions!A:D,3,0),0)</f>
        <v>20</v>
      </c>
      <c r="O363" s="42">
        <f>IFERROR(VLOOKUP(A363,eco_bus_institutions!A:D,4,0),0)</f>
        <v>1.46</v>
      </c>
      <c r="P363" s="42">
        <f>IFERROR(VLOOKUP(A363,eco_institutions!A:D,4,0),0)</f>
        <v>1.1000000000000001</v>
      </c>
      <c r="Q363" s="42">
        <f>IFERROR(VLOOKUP(A363,fin_institutions!A:D,4,0),0)</f>
        <v>1.06</v>
      </c>
      <c r="R363" s="42">
        <f>IFERROR(VLOOKUP(A363,bus_institutions!A:D,4,0),0)</f>
        <v>1.44</v>
      </c>
      <c r="S363" s="42">
        <f>IFERROR(VLOOKUP(A363,man_institutions!A:D,4,0),0)</f>
        <v>1.44</v>
      </c>
      <c r="T363" s="42">
        <f t="shared" si="25"/>
        <v>0.40799999999999997</v>
      </c>
      <c r="U363" s="42">
        <f t="shared" si="26"/>
        <v>0.38300000000000001</v>
      </c>
      <c r="V363" s="42">
        <f t="shared" si="26"/>
        <v>0.26200000000000001</v>
      </c>
      <c r="W363" s="42">
        <f t="shared" si="26"/>
        <v>0.30199999999999999</v>
      </c>
      <c r="X363" s="42">
        <f t="shared" si="22"/>
        <v>0.442</v>
      </c>
      <c r="Y363" t="e">
        <f>VLOOKUP(A363,#REF!,11,0)</f>
        <v>#REF!</v>
      </c>
      <c r="Z363" t="e">
        <f>VLOOKUP(A363,#REF!,12,0)</f>
        <v>#REF!</v>
      </c>
      <c r="AA363" t="e">
        <f>VLOOKUP(A363,#REF!,13,0)</f>
        <v>#REF!</v>
      </c>
      <c r="AB363" t="e">
        <f>VLOOKUP(A363,#REF!,14,0)</f>
        <v>#REF!</v>
      </c>
      <c r="AC363">
        <v>-0.42598000000000003</v>
      </c>
      <c r="AD363">
        <v>-0.63102000000000003</v>
      </c>
    </row>
    <row r="364" spans="1:30" x14ac:dyDescent="0.25">
      <c r="A364" s="42" t="s">
        <v>1056</v>
      </c>
      <c r="B364" s="42" t="s">
        <v>1871</v>
      </c>
      <c r="C364" s="42" t="s">
        <v>1218</v>
      </c>
      <c r="D364" s="42">
        <f>IFERROR(VLOOKUP(A364,'2020'!$A:$C,3,0),0)</f>
        <v>0</v>
      </c>
      <c r="E364" s="42">
        <f>IFERROR(VLOOKUP(A364,'2014-23'!$A:$E,3,0),0)</f>
        <v>0</v>
      </c>
      <c r="F364" s="42">
        <f>IFERROR(VLOOKUP(A364,'2020'!$A:$D,4,0),0)</f>
        <v>5</v>
      </c>
      <c r="G364" s="42">
        <f>IFERROR(VLOOKUP(A364,'2014-23'!$A:$D,4,0),0)</f>
        <v>45</v>
      </c>
      <c r="H364" s="42">
        <f t="shared" si="23"/>
        <v>0</v>
      </c>
      <c r="I364" s="42">
        <f t="shared" si="24"/>
        <v>0.111</v>
      </c>
      <c r="J364" s="42">
        <f>IFERROR(VLOOKUP(A364,eco_bus_institutions!A:D,3,0),"")</f>
        <v>70</v>
      </c>
      <c r="K364" s="42">
        <f>IFERROR(VLOOKUP(A364,eco_institutions!A:D,3,0),"")</f>
        <v>30</v>
      </c>
      <c r="L364" s="42">
        <f>IFERROR(VLOOKUP(A364,fin_institutions!A:D,3,0),"")</f>
        <v>17</v>
      </c>
      <c r="M364" s="42">
        <f>IFERROR(VLOOKUP(A364,bus_institutions!A:D,3,0),0)</f>
        <v>14</v>
      </c>
      <c r="N364" s="42">
        <f>IFERROR(VLOOKUP(A364,man_institutions!A:D,3,0),0)</f>
        <v>19</v>
      </c>
      <c r="O364" s="42">
        <f>IFERROR(VLOOKUP(A364,eco_bus_institutions!A:D,4,0),0)</f>
        <v>1.46</v>
      </c>
      <c r="P364" s="42">
        <f>IFERROR(VLOOKUP(A364,eco_institutions!A:D,4,0),0)</f>
        <v>1.5</v>
      </c>
      <c r="Q364" s="42">
        <f>IFERROR(VLOOKUP(A364,fin_institutions!A:D,4,0),0)</f>
        <v>1.07</v>
      </c>
      <c r="R364" s="42">
        <f>IFERROR(VLOOKUP(A364,bus_institutions!A:D,4,0),0)</f>
        <v>1.48</v>
      </c>
      <c r="S364" s="42">
        <f>IFERROR(VLOOKUP(A364,man_institutions!A:D,4,0),0)</f>
        <v>1.59</v>
      </c>
      <c r="T364" s="42">
        <f t="shared" si="25"/>
        <v>0.40799999999999997</v>
      </c>
      <c r="U364" s="42">
        <f t="shared" si="26"/>
        <v>0.69499999999999995</v>
      </c>
      <c r="V364" s="42">
        <f t="shared" si="26"/>
        <v>0.29499999999999998</v>
      </c>
      <c r="W364" s="42">
        <f t="shared" si="26"/>
        <v>0.33500000000000002</v>
      </c>
      <c r="X364" s="42">
        <f t="shared" si="22"/>
        <v>0.52200000000000002</v>
      </c>
      <c r="Y364" t="e">
        <f>VLOOKUP(A364,#REF!,11,0)</f>
        <v>#REF!</v>
      </c>
      <c r="Z364" t="e">
        <f>VLOOKUP(A364,#REF!,12,0)</f>
        <v>#REF!</v>
      </c>
      <c r="AA364" t="e">
        <f>VLOOKUP(A364,#REF!,13,0)</f>
        <v>#REF!</v>
      </c>
      <c r="AB364" t="e">
        <f>VLOOKUP(A364,#REF!,14,0)</f>
        <v>#REF!</v>
      </c>
      <c r="AC364">
        <v>-0.55911</v>
      </c>
      <c r="AD364">
        <v>2.741E-2</v>
      </c>
    </row>
    <row r="365" spans="1:30" x14ac:dyDescent="0.25">
      <c r="A365" s="42" t="s">
        <v>889</v>
      </c>
      <c r="B365" s="42" t="s">
        <v>1877</v>
      </c>
      <c r="C365" s="42" t="s">
        <v>1239</v>
      </c>
      <c r="D365" s="42">
        <f>IFERROR(VLOOKUP(A365,'2020'!$A:$C,3,0),0)</f>
        <v>4</v>
      </c>
      <c r="E365" s="42">
        <f>IFERROR(VLOOKUP(A365,'2014-23'!$A:$E,3,0),0)</f>
        <v>20</v>
      </c>
      <c r="F365" s="42">
        <f>IFERROR(VLOOKUP(A365,'2020'!$A:$D,4,0),0)</f>
        <v>30</v>
      </c>
      <c r="G365" s="42">
        <f>IFERROR(VLOOKUP(A365,'2014-23'!$A:$D,4,0),0)</f>
        <v>198</v>
      </c>
      <c r="H365" s="42">
        <f t="shared" si="23"/>
        <v>0.2</v>
      </c>
      <c r="I365" s="42">
        <f t="shared" si="24"/>
        <v>0.152</v>
      </c>
      <c r="J365" s="42">
        <f>IFERROR(VLOOKUP(A365,eco_bus_institutions!A:D,3,0),"")</f>
        <v>230</v>
      </c>
      <c r="K365" s="42">
        <f>IFERROR(VLOOKUP(A365,eco_institutions!A:D,3,0),"")</f>
        <v>86</v>
      </c>
      <c r="L365" s="42">
        <f>IFERROR(VLOOKUP(A365,fin_institutions!A:D,3,0),"")</f>
        <v>98</v>
      </c>
      <c r="M365" s="42">
        <f>IFERROR(VLOOKUP(A365,bus_institutions!A:D,3,0),0)</f>
        <v>55</v>
      </c>
      <c r="N365" s="42">
        <f>IFERROR(VLOOKUP(A365,man_institutions!A:D,3,0),0)</f>
        <v>50</v>
      </c>
      <c r="O365" s="42">
        <f>IFERROR(VLOOKUP(A365,eco_bus_institutions!A:D,4,0),0)</f>
        <v>1.45</v>
      </c>
      <c r="P365" s="42">
        <f>IFERROR(VLOOKUP(A365,eco_institutions!A:D,4,0),0)</f>
        <v>1.1599999999999999</v>
      </c>
      <c r="Q365" s="42">
        <f>IFERROR(VLOOKUP(A365,fin_institutions!A:D,4,0),0)</f>
        <v>1.1499999999999999</v>
      </c>
      <c r="R365" s="42">
        <f>IFERROR(VLOOKUP(A365,bus_institutions!A:D,4,0),0)</f>
        <v>1.95</v>
      </c>
      <c r="S365" s="42">
        <f>IFERROR(VLOOKUP(A365,man_institutions!A:D,4,0),0)</f>
        <v>1.42</v>
      </c>
      <c r="T365" s="42">
        <f t="shared" si="25"/>
        <v>0.39800000000000002</v>
      </c>
      <c r="U365" s="42">
        <f t="shared" si="26"/>
        <v>0.48199999999999998</v>
      </c>
      <c r="V365" s="42">
        <f t="shared" si="26"/>
        <v>0.46</v>
      </c>
      <c r="W365" s="42">
        <f t="shared" si="26"/>
        <v>0.55500000000000005</v>
      </c>
      <c r="X365" s="42">
        <f t="shared" si="22"/>
        <v>0.42299999999999999</v>
      </c>
      <c r="Y365" t="e">
        <f>VLOOKUP(A365,#REF!,11,0)</f>
        <v>#REF!</v>
      </c>
      <c r="Z365" t="e">
        <f>VLOOKUP(A365,#REF!,12,0)</f>
        <v>#REF!</v>
      </c>
      <c r="AA365" t="e">
        <f>VLOOKUP(A365,#REF!,13,0)</f>
        <v>#REF!</v>
      </c>
      <c r="AB365" t="e">
        <f>VLOOKUP(A365,#REF!,14,0)</f>
        <v>#REF!</v>
      </c>
      <c r="AC365">
        <v>0.39555000000000001</v>
      </c>
      <c r="AD365">
        <v>0.12537000000000001</v>
      </c>
    </row>
    <row r="366" spans="1:30" x14ac:dyDescent="0.25">
      <c r="A366" s="42" t="s">
        <v>984</v>
      </c>
      <c r="B366" s="42" t="s">
        <v>1839</v>
      </c>
      <c r="C366" s="42" t="s">
        <v>1219</v>
      </c>
      <c r="D366" s="42">
        <f>IFERROR(VLOOKUP(A366,'2020'!$A:$C,3,0),0)</f>
        <v>0</v>
      </c>
      <c r="E366" s="42">
        <f>IFERROR(VLOOKUP(A366,'2014-23'!$A:$E,3,0),0)</f>
        <v>0</v>
      </c>
      <c r="F366" s="42">
        <f>IFERROR(VLOOKUP(A366,'2020'!$A:$D,4,0),0)</f>
        <v>4</v>
      </c>
      <c r="G366" s="42">
        <f>IFERROR(VLOOKUP(A366,'2014-23'!$A:$D,4,0),0)</f>
        <v>18</v>
      </c>
      <c r="H366" s="42">
        <f t="shared" si="23"/>
        <v>0</v>
      </c>
      <c r="I366" s="42">
        <f t="shared" si="24"/>
        <v>0.222</v>
      </c>
      <c r="J366" s="42">
        <f>IFERROR(VLOOKUP(A366,eco_bus_institutions!A:D,3,0),"")</f>
        <v>49</v>
      </c>
      <c r="K366" s="42">
        <f>IFERROR(VLOOKUP(A366,eco_institutions!A:D,3,0),"")</f>
        <v>27</v>
      </c>
      <c r="L366" s="42">
        <f>IFERROR(VLOOKUP(A366,fin_institutions!A:D,3,0),"")</f>
        <v>14</v>
      </c>
      <c r="M366" s="42">
        <f>IFERROR(VLOOKUP(A366,bus_institutions!A:D,3,0),0)</f>
        <v>17</v>
      </c>
      <c r="N366" s="42">
        <f>IFERROR(VLOOKUP(A366,man_institutions!A:D,3,0),0)</f>
        <v>15</v>
      </c>
      <c r="O366" s="42">
        <f>IFERROR(VLOOKUP(A366,eco_bus_institutions!A:D,4,0),0)</f>
        <v>1.45</v>
      </c>
      <c r="P366" s="42">
        <f>IFERROR(VLOOKUP(A366,eco_institutions!A:D,4,0),0)</f>
        <v>1.1200000000000001</v>
      </c>
      <c r="Q366" s="42">
        <f>IFERROR(VLOOKUP(A366,fin_institutions!A:D,4,0),0)</f>
        <v>1.55</v>
      </c>
      <c r="R366" s="42">
        <f>IFERROR(VLOOKUP(A366,bus_institutions!A:D,4,0),0)</f>
        <v>1.8</v>
      </c>
      <c r="S366" s="42">
        <f>IFERROR(VLOOKUP(A366,man_institutions!A:D,4,0),0)</f>
        <v>1.43</v>
      </c>
      <c r="T366" s="42">
        <f t="shared" si="25"/>
        <v>0.39800000000000002</v>
      </c>
      <c r="U366" s="42">
        <f t="shared" si="26"/>
        <v>0.42499999999999999</v>
      </c>
      <c r="V366" s="42">
        <f t="shared" si="26"/>
        <v>0.71499999999999997</v>
      </c>
      <c r="W366" s="42">
        <f t="shared" si="26"/>
        <v>0.49299999999999999</v>
      </c>
      <c r="X366" s="42">
        <f t="shared" si="22"/>
        <v>0.432</v>
      </c>
      <c r="Y366" t="e">
        <f>VLOOKUP(A366,#REF!,11,0)</f>
        <v>#REF!</v>
      </c>
      <c r="Z366" t="e">
        <f>VLOOKUP(A366,#REF!,12,0)</f>
        <v>#REF!</v>
      </c>
      <c r="AA366" t="e">
        <f>VLOOKUP(A366,#REF!,13,0)</f>
        <v>#REF!</v>
      </c>
      <c r="AB366" t="e">
        <f>VLOOKUP(A366,#REF!,14,0)</f>
        <v>#REF!</v>
      </c>
      <c r="AC366">
        <v>-0.23730000000000001</v>
      </c>
      <c r="AD366">
        <v>0.22194</v>
      </c>
    </row>
    <row r="367" spans="1:30" x14ac:dyDescent="0.25">
      <c r="A367" s="42" t="s">
        <v>985</v>
      </c>
      <c r="B367" s="42" t="s">
        <v>1411</v>
      </c>
      <c r="C367" s="42" t="s">
        <v>1273</v>
      </c>
      <c r="D367" s="42">
        <f>IFERROR(VLOOKUP(A367,'2020'!$A:$C,3,0),0)</f>
        <v>1</v>
      </c>
      <c r="E367" s="42">
        <f>IFERROR(VLOOKUP(A367,'2014-23'!$A:$E,3,0),0)</f>
        <v>3</v>
      </c>
      <c r="F367" s="42">
        <f>IFERROR(VLOOKUP(A367,'2020'!$A:$D,4,0),0)</f>
        <v>6</v>
      </c>
      <c r="G367" s="42">
        <f>IFERROR(VLOOKUP(A367,'2014-23'!$A:$D,4,0),0)</f>
        <v>37</v>
      </c>
      <c r="H367" s="42">
        <f t="shared" si="23"/>
        <v>0.33300000000000002</v>
      </c>
      <c r="I367" s="42">
        <f t="shared" si="24"/>
        <v>0.16200000000000001</v>
      </c>
      <c r="J367" s="42">
        <f>IFERROR(VLOOKUP(A367,eco_bus_institutions!A:D,3,0),"")</f>
        <v>45</v>
      </c>
      <c r="K367" s="42">
        <f>IFERROR(VLOOKUP(A367,eco_institutions!A:D,3,0),"")</f>
        <v>24</v>
      </c>
      <c r="L367" s="42" t="str">
        <f>IFERROR(VLOOKUP(A367,fin_institutions!A:D,3,0),"")</f>
        <v/>
      </c>
      <c r="M367" s="42">
        <f>IFERROR(VLOOKUP(A367,bus_institutions!A:D,3,0),0)</f>
        <v>15</v>
      </c>
      <c r="N367" s="42">
        <f>IFERROR(VLOOKUP(A367,man_institutions!A:D,3,0),0)</f>
        <v>17</v>
      </c>
      <c r="O367" s="42">
        <f>IFERROR(VLOOKUP(A367,eco_bus_institutions!A:D,4,0),0)</f>
        <v>1.45</v>
      </c>
      <c r="P367" s="42">
        <f>IFERROR(VLOOKUP(A367,eco_institutions!A:D,4,0),0)</f>
        <v>1.45</v>
      </c>
      <c r="Q367" s="42">
        <f>IFERROR(VLOOKUP(A367,fin_institutions!A:D,4,0),0)</f>
        <v>0</v>
      </c>
      <c r="R367" s="42">
        <f>IFERROR(VLOOKUP(A367,bus_institutions!A:D,4,0),0)</f>
        <v>1.35</v>
      </c>
      <c r="S367" s="42">
        <f>IFERROR(VLOOKUP(A367,man_institutions!A:D,4,0),0)</f>
        <v>1.1299999999999999</v>
      </c>
      <c r="T367" s="42">
        <f t="shared" si="25"/>
        <v>0.39800000000000002</v>
      </c>
      <c r="U367" s="42">
        <f t="shared" si="26"/>
        <v>0.66300000000000003</v>
      </c>
      <c r="V367" s="42">
        <f t="shared" si="26"/>
        <v>5.8000000000000003E-2</v>
      </c>
      <c r="W367" s="42">
        <f t="shared" si="26"/>
        <v>0.23799999999999999</v>
      </c>
      <c r="X367" s="42">
        <f t="shared" si="22"/>
        <v>0.17299999999999999</v>
      </c>
      <c r="Y367" t="e">
        <f>VLOOKUP(A367,#REF!,11,0)</f>
        <v>#REF!</v>
      </c>
      <c r="Z367" t="e">
        <f>VLOOKUP(A367,#REF!,12,0)</f>
        <v>#REF!</v>
      </c>
      <c r="AA367" t="e">
        <f>VLOOKUP(A367,#REF!,13,0)</f>
        <v>#REF!</v>
      </c>
      <c r="AB367" t="e">
        <f>VLOOKUP(A367,#REF!,14,0)</f>
        <v>#REF!</v>
      </c>
      <c r="AC367">
        <v>-0.90493999999999997</v>
      </c>
      <c r="AD367">
        <v>-0.16173999999999999</v>
      </c>
    </row>
    <row r="368" spans="1:30" x14ac:dyDescent="0.25">
      <c r="A368" s="42" t="s">
        <v>1073</v>
      </c>
      <c r="B368" s="42" t="s">
        <v>1349</v>
      </c>
      <c r="C368" s="42" t="s">
        <v>1256</v>
      </c>
      <c r="D368" s="42">
        <f>IFERROR(VLOOKUP(A368,'2020'!$A:$C,3,0),0)</f>
        <v>1</v>
      </c>
      <c r="E368" s="42">
        <f>IFERROR(VLOOKUP(A368,'2014-23'!$A:$E,3,0),0)</f>
        <v>4</v>
      </c>
      <c r="F368" s="42">
        <f>IFERROR(VLOOKUP(A368,'2020'!$A:$D,4,0),0)</f>
        <v>9</v>
      </c>
      <c r="G368" s="42">
        <f>IFERROR(VLOOKUP(A368,'2014-23'!$A:$D,4,0),0)</f>
        <v>80</v>
      </c>
      <c r="H368" s="42">
        <f t="shared" si="23"/>
        <v>0.25</v>
      </c>
      <c r="I368" s="42">
        <f t="shared" si="24"/>
        <v>0.113</v>
      </c>
      <c r="J368" s="42">
        <f>IFERROR(VLOOKUP(A368,eco_bus_institutions!A:D,3,0),"")</f>
        <v>102</v>
      </c>
      <c r="K368" s="42">
        <f>IFERROR(VLOOKUP(A368,eco_institutions!A:D,3,0),"")</f>
        <v>38</v>
      </c>
      <c r="L368" s="42">
        <f>IFERROR(VLOOKUP(A368,fin_institutions!A:D,3,0),"")</f>
        <v>18</v>
      </c>
      <c r="M368" s="42">
        <f>IFERROR(VLOOKUP(A368,bus_institutions!A:D,3,0),0)</f>
        <v>41</v>
      </c>
      <c r="N368" s="42">
        <f>IFERROR(VLOOKUP(A368,man_institutions!A:D,3,0),0)</f>
        <v>32</v>
      </c>
      <c r="O368" s="42">
        <f>IFERROR(VLOOKUP(A368,eco_bus_institutions!A:D,4,0),0)</f>
        <v>1.45</v>
      </c>
      <c r="P368" s="42">
        <f>IFERROR(VLOOKUP(A368,eco_institutions!A:D,4,0),0)</f>
        <v>1.23</v>
      </c>
      <c r="Q368" s="42">
        <f>IFERROR(VLOOKUP(A368,fin_institutions!A:D,4,0),0)</f>
        <v>1.73</v>
      </c>
      <c r="R368" s="42">
        <f>IFERROR(VLOOKUP(A368,bus_institutions!A:D,4,0),0)</f>
        <v>1.57</v>
      </c>
      <c r="S368" s="42">
        <f>IFERROR(VLOOKUP(A368,man_institutions!A:D,4,0),0)</f>
        <v>1.32</v>
      </c>
      <c r="T368" s="42">
        <f t="shared" si="25"/>
        <v>0.39800000000000002</v>
      </c>
      <c r="U368" s="42">
        <f t="shared" si="26"/>
        <v>0.54800000000000004</v>
      </c>
      <c r="V368" s="42">
        <f t="shared" si="26"/>
        <v>0.76300000000000001</v>
      </c>
      <c r="W368" s="42">
        <f t="shared" si="26"/>
        <v>0.39300000000000002</v>
      </c>
      <c r="X368" s="42">
        <f t="shared" si="22"/>
        <v>0.34499999999999997</v>
      </c>
      <c r="Y368" t="e">
        <f>VLOOKUP(A368,#REF!,11,0)</f>
        <v>#REF!</v>
      </c>
      <c r="Z368" t="e">
        <f>VLOOKUP(A368,#REF!,12,0)</f>
        <v>#REF!</v>
      </c>
      <c r="AA368" t="e">
        <f>VLOOKUP(A368,#REF!,13,0)</f>
        <v>#REF!</v>
      </c>
      <c r="AB368" t="e">
        <f>VLOOKUP(A368,#REF!,14,0)</f>
        <v>#REF!</v>
      </c>
      <c r="AC368">
        <v>-0.48676000000000003</v>
      </c>
      <c r="AD368">
        <v>0.41761999999999999</v>
      </c>
    </row>
    <row r="369" spans="1:30" x14ac:dyDescent="0.25">
      <c r="A369" s="42" t="s">
        <v>628</v>
      </c>
      <c r="B369" s="42" t="s">
        <v>1596</v>
      </c>
      <c r="C369" s="42" t="s">
        <v>1233</v>
      </c>
      <c r="D369" s="42">
        <f>IFERROR(VLOOKUP(A369,'2020'!$A:$C,3,0),0)</f>
        <v>0</v>
      </c>
      <c r="E369" s="42">
        <f>IFERROR(VLOOKUP(A369,'2014-23'!$A:$E,3,0),0)</f>
        <v>3</v>
      </c>
      <c r="F369" s="42">
        <f>IFERROR(VLOOKUP(A369,'2020'!$A:$D,4,0),0)</f>
        <v>13</v>
      </c>
      <c r="G369" s="42">
        <f>IFERROR(VLOOKUP(A369,'2014-23'!$A:$D,4,0),0)</f>
        <v>69</v>
      </c>
      <c r="H369" s="42">
        <f t="shared" si="23"/>
        <v>0</v>
      </c>
      <c r="I369" s="42">
        <f t="shared" si="24"/>
        <v>0.188</v>
      </c>
      <c r="J369" s="42">
        <f>IFERROR(VLOOKUP(A369,eco_bus_institutions!A:D,3,0),"")</f>
        <v>61</v>
      </c>
      <c r="K369" s="42">
        <f>IFERROR(VLOOKUP(A369,eco_institutions!A:D,3,0),"")</f>
        <v>6</v>
      </c>
      <c r="L369" s="42">
        <f>IFERROR(VLOOKUP(A369,fin_institutions!A:D,3,0),"")</f>
        <v>14</v>
      </c>
      <c r="M369" s="42">
        <f>IFERROR(VLOOKUP(A369,bus_institutions!A:D,3,0),0)</f>
        <v>35</v>
      </c>
      <c r="N369" s="42">
        <f>IFERROR(VLOOKUP(A369,man_institutions!A:D,3,0),0)</f>
        <v>23</v>
      </c>
      <c r="O369" s="42">
        <f>IFERROR(VLOOKUP(A369,eco_bus_institutions!A:D,4,0),0)</f>
        <v>1.44</v>
      </c>
      <c r="P369" s="42">
        <f>IFERROR(VLOOKUP(A369,eco_institutions!A:D,4,0),0)</f>
        <v>1.19</v>
      </c>
      <c r="Q369" s="42">
        <f>IFERROR(VLOOKUP(A369,fin_institutions!A:D,4,0),0)</f>
        <v>1.61</v>
      </c>
      <c r="R369" s="42">
        <f>IFERROR(VLOOKUP(A369,bus_institutions!A:D,4,0),0)</f>
        <v>1.4</v>
      </c>
      <c r="S369" s="42">
        <f>IFERROR(VLOOKUP(A369,man_institutions!A:D,4,0),0)</f>
        <v>1.27</v>
      </c>
      <c r="T369" s="42">
        <f t="shared" si="25"/>
        <v>0.39200000000000002</v>
      </c>
      <c r="U369" s="42">
        <f t="shared" si="26"/>
        <v>0.51300000000000001</v>
      </c>
      <c r="V369" s="42">
        <f t="shared" si="26"/>
        <v>0.73299999999999998</v>
      </c>
      <c r="W369" s="42">
        <f t="shared" si="26"/>
        <v>0.27200000000000002</v>
      </c>
      <c r="X369" s="42">
        <f t="shared" si="22"/>
        <v>0.30299999999999999</v>
      </c>
      <c r="Y369" t="e">
        <f>VLOOKUP(A369,#REF!,11,0)</f>
        <v>#REF!</v>
      </c>
      <c r="Z369" t="e">
        <f>VLOOKUP(A369,#REF!,12,0)</f>
        <v>#REF!</v>
      </c>
      <c r="AA369" t="e">
        <f>VLOOKUP(A369,#REF!,13,0)</f>
        <v>#REF!</v>
      </c>
      <c r="AB369" t="e">
        <f>VLOOKUP(A369,#REF!,14,0)</f>
        <v>#REF!</v>
      </c>
      <c r="AC369">
        <v>1.3903000000000001</v>
      </c>
      <c r="AD369">
        <v>1.1836800000000001</v>
      </c>
    </row>
    <row r="370" spans="1:30" x14ac:dyDescent="0.25">
      <c r="A370" s="42" t="s">
        <v>983</v>
      </c>
      <c r="B370" s="42" t="s">
        <v>1868</v>
      </c>
      <c r="C370" s="42" t="s">
        <v>1232</v>
      </c>
      <c r="D370" s="42">
        <f>IFERROR(VLOOKUP(A370,'2020'!$A:$C,3,0),0)</f>
        <v>1</v>
      </c>
      <c r="E370" s="42">
        <f>IFERROR(VLOOKUP(A370,'2014-23'!$A:$E,3,0),0)</f>
        <v>19</v>
      </c>
      <c r="F370" s="42">
        <f>IFERROR(VLOOKUP(A370,'2020'!$A:$D,4,0),0)</f>
        <v>10</v>
      </c>
      <c r="G370" s="42">
        <f>IFERROR(VLOOKUP(A370,'2014-23'!$A:$D,4,0),0)</f>
        <v>172</v>
      </c>
      <c r="H370" s="42">
        <f t="shared" si="23"/>
        <v>5.2999999999999999E-2</v>
      </c>
      <c r="I370" s="42">
        <f t="shared" si="24"/>
        <v>5.8000000000000003E-2</v>
      </c>
      <c r="J370" s="42">
        <f>IFERROR(VLOOKUP(A370,eco_bus_institutions!A:D,3,0),"")</f>
        <v>148</v>
      </c>
      <c r="K370" s="42">
        <f>IFERROR(VLOOKUP(A370,eco_institutions!A:D,3,0),"")</f>
        <v>52</v>
      </c>
      <c r="L370" s="42">
        <f>IFERROR(VLOOKUP(A370,fin_institutions!A:D,3,0),"")</f>
        <v>29</v>
      </c>
      <c r="M370" s="42">
        <f>IFERROR(VLOOKUP(A370,bus_institutions!A:D,3,0),0)</f>
        <v>44</v>
      </c>
      <c r="N370" s="42">
        <f>IFERROR(VLOOKUP(A370,man_institutions!A:D,3,0),0)</f>
        <v>65</v>
      </c>
      <c r="O370" s="42">
        <f>IFERROR(VLOOKUP(A370,eco_bus_institutions!A:D,4,0),0)</f>
        <v>1.44</v>
      </c>
      <c r="P370" s="42">
        <f>IFERROR(VLOOKUP(A370,eco_institutions!A:D,4,0),0)</f>
        <v>1.24</v>
      </c>
      <c r="Q370" s="42">
        <f>IFERROR(VLOOKUP(A370,fin_institutions!A:D,4,0),0)</f>
        <v>1.56</v>
      </c>
      <c r="R370" s="42">
        <f>IFERROR(VLOOKUP(A370,bus_institutions!A:D,4,0),0)</f>
        <v>1.44</v>
      </c>
      <c r="S370" s="42">
        <f>IFERROR(VLOOKUP(A370,man_institutions!A:D,4,0),0)</f>
        <v>1.33</v>
      </c>
      <c r="T370" s="42">
        <f t="shared" si="25"/>
        <v>0.39200000000000002</v>
      </c>
      <c r="U370" s="42">
        <f t="shared" si="26"/>
        <v>0.55300000000000005</v>
      </c>
      <c r="V370" s="42">
        <f t="shared" si="26"/>
        <v>0.72</v>
      </c>
      <c r="W370" s="42">
        <f t="shared" si="26"/>
        <v>0.30199999999999999</v>
      </c>
      <c r="X370" s="42">
        <f t="shared" si="22"/>
        <v>0.34699999999999998</v>
      </c>
      <c r="Y370" t="e">
        <f>VLOOKUP(A370,#REF!,11,0)</f>
        <v>#REF!</v>
      </c>
      <c r="Z370" t="e">
        <f>VLOOKUP(A370,#REF!,12,0)</f>
        <v>#REF!</v>
      </c>
      <c r="AA370" t="e">
        <f>VLOOKUP(A370,#REF!,13,0)</f>
        <v>#REF!</v>
      </c>
      <c r="AB370" t="e">
        <f>VLOOKUP(A370,#REF!,14,0)</f>
        <v>#REF!</v>
      </c>
      <c r="AC370">
        <v>-0.93686999999999998</v>
      </c>
      <c r="AD370">
        <v>0.76971999999999996</v>
      </c>
    </row>
    <row r="371" spans="1:30" x14ac:dyDescent="0.25">
      <c r="A371" s="42" t="s">
        <v>929</v>
      </c>
      <c r="B371" s="42" t="s">
        <v>1764</v>
      </c>
      <c r="C371" s="42" t="s">
        <v>1224</v>
      </c>
      <c r="D371" s="42">
        <f>IFERROR(VLOOKUP(A371,'2020'!$A:$C,3,0),0)</f>
        <v>2</v>
      </c>
      <c r="E371" s="42">
        <f>IFERROR(VLOOKUP(A371,'2014-23'!$A:$E,3,0),0)</f>
        <v>6</v>
      </c>
      <c r="F371" s="42">
        <f>IFERROR(VLOOKUP(A371,'2020'!$A:$D,4,0),0)</f>
        <v>10</v>
      </c>
      <c r="G371" s="42">
        <f>IFERROR(VLOOKUP(A371,'2014-23'!$A:$D,4,0),0)</f>
        <v>58</v>
      </c>
      <c r="H371" s="42">
        <f t="shared" si="23"/>
        <v>0.33300000000000002</v>
      </c>
      <c r="I371" s="42">
        <f t="shared" si="24"/>
        <v>0.17199999999999999</v>
      </c>
      <c r="J371" s="42">
        <f>IFERROR(VLOOKUP(A371,eco_bus_institutions!A:D,3,0),"")</f>
        <v>68</v>
      </c>
      <c r="K371" s="42">
        <f>IFERROR(VLOOKUP(A371,eco_institutions!A:D,3,0),"")</f>
        <v>41</v>
      </c>
      <c r="L371" s="42">
        <f>IFERROR(VLOOKUP(A371,fin_institutions!A:D,3,0),"")</f>
        <v>7</v>
      </c>
      <c r="M371" s="42">
        <f>IFERROR(VLOOKUP(A371,bus_institutions!A:D,3,0),0)</f>
        <v>23</v>
      </c>
      <c r="N371" s="42">
        <f>IFERROR(VLOOKUP(A371,man_institutions!A:D,3,0),0)</f>
        <v>21</v>
      </c>
      <c r="O371" s="42">
        <f>IFERROR(VLOOKUP(A371,eco_bus_institutions!A:D,4,0),0)</f>
        <v>1.44</v>
      </c>
      <c r="P371" s="42">
        <f>IFERROR(VLOOKUP(A371,eco_institutions!A:D,4,0),0)</f>
        <v>1.1100000000000001</v>
      </c>
      <c r="Q371" s="42">
        <f>IFERROR(VLOOKUP(A371,fin_institutions!A:D,4,0),0)</f>
        <v>1.35</v>
      </c>
      <c r="R371" s="42">
        <f>IFERROR(VLOOKUP(A371,bus_institutions!A:D,4,0),0)</f>
        <v>1.76</v>
      </c>
      <c r="S371" s="42">
        <f>IFERROR(VLOOKUP(A371,man_institutions!A:D,4,0),0)</f>
        <v>1.52</v>
      </c>
      <c r="T371" s="42">
        <f t="shared" si="25"/>
        <v>0.39200000000000002</v>
      </c>
      <c r="U371" s="42">
        <f t="shared" si="26"/>
        <v>0.39800000000000002</v>
      </c>
      <c r="V371" s="42">
        <f t="shared" si="26"/>
        <v>0.63800000000000001</v>
      </c>
      <c r="W371" s="42">
        <f t="shared" si="26"/>
        <v>0.47499999999999998</v>
      </c>
      <c r="X371" s="42">
        <f t="shared" si="22"/>
        <v>0.49299999999999999</v>
      </c>
      <c r="Y371" t="e">
        <f>VLOOKUP(A371,#REF!,11,0)</f>
        <v>#REF!</v>
      </c>
      <c r="Z371" t="e">
        <f>VLOOKUP(A371,#REF!,12,0)</f>
        <v>#REF!</v>
      </c>
      <c r="AA371" t="e">
        <f>VLOOKUP(A371,#REF!,13,0)</f>
        <v>#REF!</v>
      </c>
      <c r="AB371" t="e">
        <f>VLOOKUP(A371,#REF!,14,0)</f>
        <v>#REF!</v>
      </c>
      <c r="AC371">
        <v>0.84430000000000005</v>
      </c>
      <c r="AD371">
        <v>-0.54815999999999998</v>
      </c>
    </row>
    <row r="372" spans="1:30" x14ac:dyDescent="0.25">
      <c r="A372" s="42" t="s">
        <v>1046</v>
      </c>
      <c r="B372" s="42" t="s">
        <v>1828</v>
      </c>
      <c r="C372" s="42" t="s">
        <v>1235</v>
      </c>
      <c r="D372" s="42">
        <f>IFERROR(VLOOKUP(A372,'2020'!$A:$C,3,0),0)</f>
        <v>1</v>
      </c>
      <c r="E372" s="42">
        <f>IFERROR(VLOOKUP(A372,'2014-23'!$A:$E,3,0),0)</f>
        <v>19</v>
      </c>
      <c r="F372" s="42">
        <f>IFERROR(VLOOKUP(A372,'2020'!$A:$D,4,0),0)</f>
        <v>12</v>
      </c>
      <c r="G372" s="42">
        <f>IFERROR(VLOOKUP(A372,'2014-23'!$A:$D,4,0),0)</f>
        <v>105</v>
      </c>
      <c r="H372" s="42">
        <f t="shared" si="23"/>
        <v>5.2999999999999999E-2</v>
      </c>
      <c r="I372" s="42">
        <f t="shared" si="24"/>
        <v>0.114</v>
      </c>
      <c r="J372" s="42">
        <f>IFERROR(VLOOKUP(A372,eco_bus_institutions!A:D,3,0),"")</f>
        <v>103</v>
      </c>
      <c r="K372" s="42">
        <f>IFERROR(VLOOKUP(A372,eco_institutions!A:D,3,0),"")</f>
        <v>60</v>
      </c>
      <c r="L372" s="42">
        <f>IFERROR(VLOOKUP(A372,fin_institutions!A:D,3,0),"")</f>
        <v>10</v>
      </c>
      <c r="M372" s="42">
        <f>IFERROR(VLOOKUP(A372,bus_institutions!A:D,3,0),0)</f>
        <v>18</v>
      </c>
      <c r="N372" s="42">
        <f>IFERROR(VLOOKUP(A372,man_institutions!A:D,3,0),0)</f>
        <v>42</v>
      </c>
      <c r="O372" s="42">
        <f>IFERROR(VLOOKUP(A372,eco_bus_institutions!A:D,4,0),0)</f>
        <v>1.44</v>
      </c>
      <c r="P372" s="42">
        <f>IFERROR(VLOOKUP(A372,eco_institutions!A:D,4,0),0)</f>
        <v>1.1399999999999999</v>
      </c>
      <c r="Q372" s="42">
        <f>IFERROR(VLOOKUP(A372,fin_institutions!A:D,4,0),0)</f>
        <v>1.1399999999999999</v>
      </c>
      <c r="R372" s="42">
        <f>IFERROR(VLOOKUP(A372,bus_institutions!A:D,4,0),0)</f>
        <v>1.74</v>
      </c>
      <c r="S372" s="42">
        <f>IFERROR(VLOOKUP(A372,man_institutions!A:D,4,0),0)</f>
        <v>1.64</v>
      </c>
      <c r="T372" s="42">
        <f t="shared" si="25"/>
        <v>0.39200000000000002</v>
      </c>
      <c r="U372" s="42">
        <f t="shared" si="26"/>
        <v>0.45200000000000001</v>
      </c>
      <c r="V372" s="42">
        <f t="shared" si="26"/>
        <v>0.443</v>
      </c>
      <c r="W372" s="42">
        <f t="shared" si="26"/>
        <v>0.46200000000000002</v>
      </c>
      <c r="X372" s="42">
        <f t="shared" si="22"/>
        <v>0.56000000000000005</v>
      </c>
      <c r="Y372" t="e">
        <f>VLOOKUP(A372,#REF!,11,0)</f>
        <v>#REF!</v>
      </c>
      <c r="Z372" t="e">
        <f>VLOOKUP(A372,#REF!,12,0)</f>
        <v>#REF!</v>
      </c>
      <c r="AA372" t="e">
        <f>VLOOKUP(A372,#REF!,13,0)</f>
        <v>#REF!</v>
      </c>
      <c r="AB372" t="e">
        <f>VLOOKUP(A372,#REF!,14,0)</f>
        <v>#REF!</v>
      </c>
      <c r="AC372">
        <v>-0.11376</v>
      </c>
      <c r="AD372">
        <v>4.2369999999999998E-2</v>
      </c>
    </row>
    <row r="373" spans="1:30" x14ac:dyDescent="0.25">
      <c r="A373" s="42" t="s">
        <v>1028</v>
      </c>
      <c r="B373" s="42" t="s">
        <v>1892</v>
      </c>
      <c r="C373" s="42" t="s">
        <v>1219</v>
      </c>
      <c r="D373" s="42">
        <f>IFERROR(VLOOKUP(A373,'2020'!$A:$C,3,0),0)</f>
        <v>0</v>
      </c>
      <c r="E373" s="42">
        <f>IFERROR(VLOOKUP(A373,'2014-23'!$A:$E,3,0),0)</f>
        <v>4</v>
      </c>
      <c r="F373" s="42">
        <f>IFERROR(VLOOKUP(A373,'2020'!$A:$D,4,0),0)</f>
        <v>1</v>
      </c>
      <c r="G373" s="42">
        <f>IFERROR(VLOOKUP(A373,'2014-23'!$A:$D,4,0),0)</f>
        <v>28</v>
      </c>
      <c r="H373" s="42">
        <f t="shared" si="23"/>
        <v>0</v>
      </c>
      <c r="I373" s="42">
        <f t="shared" si="24"/>
        <v>3.5999999999999997E-2</v>
      </c>
      <c r="J373" s="42">
        <f>IFERROR(VLOOKUP(A373,eco_bus_institutions!A:D,3,0),"")</f>
        <v>40</v>
      </c>
      <c r="K373" s="42">
        <f>IFERROR(VLOOKUP(A373,eco_institutions!A:D,3,0),"")</f>
        <v>6</v>
      </c>
      <c r="L373" s="42">
        <f>IFERROR(VLOOKUP(A373,fin_institutions!A:D,3,0),"")</f>
        <v>10</v>
      </c>
      <c r="M373" s="42">
        <f>IFERROR(VLOOKUP(A373,bus_institutions!A:D,3,0),0)</f>
        <v>16</v>
      </c>
      <c r="N373" s="42">
        <f>IFERROR(VLOOKUP(A373,man_institutions!A:D,3,0),0)</f>
        <v>22</v>
      </c>
      <c r="O373" s="42">
        <f>IFERROR(VLOOKUP(A373,eco_bus_institutions!A:D,4,0),0)</f>
        <v>1.44</v>
      </c>
      <c r="P373" s="42">
        <f>IFERROR(VLOOKUP(A373,eco_institutions!A:D,4,0),0)</f>
        <v>1.35</v>
      </c>
      <c r="Q373" s="42">
        <f>IFERROR(VLOOKUP(A373,fin_institutions!A:D,4,0),0)</f>
        <v>1.47</v>
      </c>
      <c r="R373" s="42">
        <f>IFERROR(VLOOKUP(A373,bus_institutions!A:D,4,0),0)</f>
        <v>1.49</v>
      </c>
      <c r="S373" s="42">
        <f>IFERROR(VLOOKUP(A373,man_institutions!A:D,4,0),0)</f>
        <v>1.49</v>
      </c>
      <c r="T373" s="42">
        <f t="shared" si="25"/>
        <v>0.39200000000000002</v>
      </c>
      <c r="U373" s="42">
        <f t="shared" si="26"/>
        <v>0.63800000000000001</v>
      </c>
      <c r="V373" s="42">
        <f t="shared" si="26"/>
        <v>0.68700000000000006</v>
      </c>
      <c r="W373" s="42">
        <f t="shared" si="26"/>
        <v>0.33700000000000002</v>
      </c>
      <c r="X373" s="42">
        <f t="shared" si="22"/>
        <v>0.47699999999999998</v>
      </c>
      <c r="Y373" t="e">
        <f>VLOOKUP(A373,#REF!,11,0)</f>
        <v>#REF!</v>
      </c>
      <c r="Z373" t="e">
        <f>VLOOKUP(A373,#REF!,12,0)</f>
        <v>#REF!</v>
      </c>
      <c r="AA373" t="e">
        <f>VLOOKUP(A373,#REF!,13,0)</f>
        <v>#REF!</v>
      </c>
      <c r="AB373" t="e">
        <f>VLOOKUP(A373,#REF!,14,0)</f>
        <v>#REF!</v>
      </c>
      <c r="AC373">
        <v>-1.0447599999999999</v>
      </c>
      <c r="AD373">
        <v>0.75546000000000002</v>
      </c>
    </row>
    <row r="374" spans="1:30" x14ac:dyDescent="0.25">
      <c r="A374" s="42" t="s">
        <v>919</v>
      </c>
      <c r="B374" s="42" t="s">
        <v>1571</v>
      </c>
      <c r="C374" s="42" t="s">
        <v>1238</v>
      </c>
      <c r="D374" s="42">
        <f>IFERROR(VLOOKUP(A374,'2020'!$A:$C,3,0),0)</f>
        <v>1</v>
      </c>
      <c r="E374" s="42">
        <f>IFERROR(VLOOKUP(A374,'2014-23'!$A:$E,3,0),0)</f>
        <v>5</v>
      </c>
      <c r="F374" s="42">
        <f>IFERROR(VLOOKUP(A374,'2020'!$A:$D,4,0),0)</f>
        <v>13</v>
      </c>
      <c r="G374" s="42">
        <f>IFERROR(VLOOKUP(A374,'2014-23'!$A:$D,4,0),0)</f>
        <v>76</v>
      </c>
      <c r="H374" s="42">
        <f t="shared" si="23"/>
        <v>0.2</v>
      </c>
      <c r="I374" s="42">
        <f t="shared" si="24"/>
        <v>0.17100000000000001</v>
      </c>
      <c r="J374" s="42">
        <f>IFERROR(VLOOKUP(A374,eco_bus_institutions!A:D,3,0),"")</f>
        <v>86</v>
      </c>
      <c r="K374" s="42">
        <f>IFERROR(VLOOKUP(A374,eco_institutions!A:D,3,0),"")</f>
        <v>22</v>
      </c>
      <c r="L374" s="42">
        <f>IFERROR(VLOOKUP(A374,fin_institutions!A:D,3,0),"")</f>
        <v>25</v>
      </c>
      <c r="M374" s="42">
        <f>IFERROR(VLOOKUP(A374,bus_institutions!A:D,3,0),0)</f>
        <v>35</v>
      </c>
      <c r="N374" s="42">
        <f>IFERROR(VLOOKUP(A374,man_institutions!A:D,3,0),0)</f>
        <v>18</v>
      </c>
      <c r="O374" s="42">
        <f>IFERROR(VLOOKUP(A374,eco_bus_institutions!A:D,4,0),0)</f>
        <v>1.43</v>
      </c>
      <c r="P374" s="42">
        <f>IFERROR(VLOOKUP(A374,eco_institutions!A:D,4,0),0)</f>
        <v>1.1200000000000001</v>
      </c>
      <c r="Q374" s="42">
        <f>IFERROR(VLOOKUP(A374,fin_institutions!A:D,4,0),0)</f>
        <v>1.08</v>
      </c>
      <c r="R374" s="42">
        <f>IFERROR(VLOOKUP(A374,bus_institutions!A:D,4,0),0)</f>
        <v>1.83</v>
      </c>
      <c r="S374" s="42">
        <f>IFERROR(VLOOKUP(A374,man_institutions!A:D,4,0),0)</f>
        <v>1.44</v>
      </c>
      <c r="T374" s="42">
        <f t="shared" si="25"/>
        <v>0.38300000000000001</v>
      </c>
      <c r="U374" s="42">
        <f t="shared" si="26"/>
        <v>0.42499999999999999</v>
      </c>
      <c r="V374" s="42">
        <f t="shared" si="26"/>
        <v>0.318</v>
      </c>
      <c r="W374" s="42">
        <f t="shared" si="26"/>
        <v>0.505</v>
      </c>
      <c r="X374" s="42">
        <f t="shared" si="22"/>
        <v>0.442</v>
      </c>
      <c r="Y374" t="e">
        <f>VLOOKUP(A374,#REF!,11,0)</f>
        <v>#REF!</v>
      </c>
      <c r="Z374" t="e">
        <f>VLOOKUP(A374,#REF!,12,0)</f>
        <v>#REF!</v>
      </c>
      <c r="AA374" t="e">
        <f>VLOOKUP(A374,#REF!,13,0)</f>
        <v>#REF!</v>
      </c>
      <c r="AB374" t="e">
        <f>VLOOKUP(A374,#REF!,14,0)</f>
        <v>#REF!</v>
      </c>
      <c r="AC374">
        <v>0.46837000000000001</v>
      </c>
      <c r="AD374">
        <v>-0.53366000000000002</v>
      </c>
    </row>
    <row r="375" spans="1:30" x14ac:dyDescent="0.25">
      <c r="A375" s="42" t="s">
        <v>885</v>
      </c>
      <c r="B375" s="42" t="s">
        <v>1772</v>
      </c>
      <c r="C375" s="42" t="s">
        <v>1224</v>
      </c>
      <c r="D375" s="42">
        <f>IFERROR(VLOOKUP(A375,'2020'!$A:$C,3,0),0)</f>
        <v>0</v>
      </c>
      <c r="E375" s="42">
        <f>IFERROR(VLOOKUP(A375,'2014-23'!$A:$E,3,0),0)</f>
        <v>2</v>
      </c>
      <c r="F375" s="42">
        <f>IFERROR(VLOOKUP(A375,'2020'!$A:$D,4,0),0)</f>
        <v>6</v>
      </c>
      <c r="G375" s="42">
        <f>IFERROR(VLOOKUP(A375,'2014-23'!$A:$D,4,0),0)</f>
        <v>37</v>
      </c>
      <c r="H375" s="42">
        <f t="shared" si="23"/>
        <v>0</v>
      </c>
      <c r="I375" s="42">
        <f t="shared" si="24"/>
        <v>0.16200000000000001</v>
      </c>
      <c r="J375" s="42">
        <f>IFERROR(VLOOKUP(A375,eco_bus_institutions!A:D,3,0),"")</f>
        <v>46</v>
      </c>
      <c r="K375" s="42">
        <f>IFERROR(VLOOKUP(A375,eco_institutions!A:D,3,0),"")</f>
        <v>17</v>
      </c>
      <c r="L375" s="42">
        <f>IFERROR(VLOOKUP(A375,fin_institutions!A:D,3,0),"")</f>
        <v>10</v>
      </c>
      <c r="M375" s="42">
        <f>IFERROR(VLOOKUP(A375,bus_institutions!A:D,3,0),0)</f>
        <v>18</v>
      </c>
      <c r="N375" s="42">
        <f>IFERROR(VLOOKUP(A375,man_institutions!A:D,3,0),0)</f>
        <v>18</v>
      </c>
      <c r="O375" s="42">
        <f>IFERROR(VLOOKUP(A375,eco_bus_institutions!A:D,4,0),0)</f>
        <v>1.43</v>
      </c>
      <c r="P375" s="42">
        <f>IFERROR(VLOOKUP(A375,eco_institutions!A:D,4,0),0)</f>
        <v>1.03</v>
      </c>
      <c r="Q375" s="42">
        <f>IFERROR(VLOOKUP(A375,fin_institutions!A:D,4,0),0)</f>
        <v>1.1100000000000001</v>
      </c>
      <c r="R375" s="42">
        <f>IFERROR(VLOOKUP(A375,bus_institutions!A:D,4,0),0)</f>
        <v>1.8</v>
      </c>
      <c r="S375" s="42">
        <f>IFERROR(VLOOKUP(A375,man_institutions!A:D,4,0),0)</f>
        <v>1.41</v>
      </c>
      <c r="T375" s="42">
        <f t="shared" si="25"/>
        <v>0.38300000000000001</v>
      </c>
      <c r="U375" s="42">
        <f t="shared" si="26"/>
        <v>0.15</v>
      </c>
      <c r="V375" s="42">
        <f t="shared" si="26"/>
        <v>0.39500000000000002</v>
      </c>
      <c r="W375" s="42">
        <f t="shared" si="26"/>
        <v>0.49299999999999999</v>
      </c>
      <c r="X375" s="42">
        <f t="shared" si="22"/>
        <v>0.41299999999999998</v>
      </c>
      <c r="Y375" t="e">
        <f>VLOOKUP(A375,#REF!,11,0)</f>
        <v>#REF!</v>
      </c>
      <c r="Z375" t="e">
        <f>VLOOKUP(A375,#REF!,12,0)</f>
        <v>#REF!</v>
      </c>
      <c r="AA375" t="e">
        <f>VLOOKUP(A375,#REF!,13,0)</f>
        <v>#REF!</v>
      </c>
      <c r="AB375" t="e">
        <f>VLOOKUP(A375,#REF!,14,0)</f>
        <v>#REF!</v>
      </c>
      <c r="AC375">
        <v>0.45321</v>
      </c>
      <c r="AD375">
        <v>-0.59167000000000003</v>
      </c>
    </row>
    <row r="376" spans="1:30" x14ac:dyDescent="0.25">
      <c r="A376" s="42" t="s">
        <v>1092</v>
      </c>
      <c r="B376" s="42" t="s">
        <v>1391</v>
      </c>
      <c r="C376" s="42" t="s">
        <v>1260</v>
      </c>
      <c r="D376" s="42">
        <f>IFERROR(VLOOKUP(A376,'2020'!$A:$C,3,0),0)</f>
        <v>0</v>
      </c>
      <c r="E376" s="42">
        <f>IFERROR(VLOOKUP(A376,'2014-23'!$A:$E,3,0),0)</f>
        <v>3</v>
      </c>
      <c r="F376" s="42">
        <f>IFERROR(VLOOKUP(A376,'2020'!$A:$D,4,0),0)</f>
        <v>1</v>
      </c>
      <c r="G376" s="42">
        <f>IFERROR(VLOOKUP(A376,'2014-23'!$A:$D,4,0),0)</f>
        <v>40</v>
      </c>
      <c r="H376" s="42">
        <f t="shared" si="23"/>
        <v>0</v>
      </c>
      <c r="I376" s="42">
        <f t="shared" si="24"/>
        <v>2.5000000000000001E-2</v>
      </c>
      <c r="J376" s="42">
        <f>IFERROR(VLOOKUP(A376,eco_bus_institutions!A:D,3,0),"")</f>
        <v>62</v>
      </c>
      <c r="K376" s="42">
        <f>IFERROR(VLOOKUP(A376,eco_institutions!A:D,3,0),"")</f>
        <v>34</v>
      </c>
      <c r="L376" s="42">
        <f>IFERROR(VLOOKUP(A376,fin_institutions!A:D,3,0),"")</f>
        <v>15</v>
      </c>
      <c r="M376" s="42">
        <f>IFERROR(VLOOKUP(A376,bus_institutions!A:D,3,0),0)</f>
        <v>12</v>
      </c>
      <c r="N376" s="42">
        <f>IFERROR(VLOOKUP(A376,man_institutions!A:D,3,0),0)</f>
        <v>15</v>
      </c>
      <c r="O376" s="42">
        <f>IFERROR(VLOOKUP(A376,eco_bus_institutions!A:D,4,0),0)</f>
        <v>1.43</v>
      </c>
      <c r="P376" s="42">
        <f>IFERROR(VLOOKUP(A376,eco_institutions!A:D,4,0),0)</f>
        <v>1.1399999999999999</v>
      </c>
      <c r="Q376" s="42">
        <f>IFERROR(VLOOKUP(A376,fin_institutions!A:D,4,0),0)</f>
        <v>1.03</v>
      </c>
      <c r="R376" s="42">
        <f>IFERROR(VLOOKUP(A376,bus_institutions!A:D,4,0),0)</f>
        <v>2.9</v>
      </c>
      <c r="S376" s="42">
        <f>IFERROR(VLOOKUP(A376,man_institutions!A:D,4,0),0)</f>
        <v>1.18</v>
      </c>
      <c r="T376" s="42">
        <f t="shared" si="25"/>
        <v>0.38300000000000001</v>
      </c>
      <c r="U376" s="42">
        <f t="shared" si="26"/>
        <v>0.45200000000000001</v>
      </c>
      <c r="V376" s="42">
        <f t="shared" si="26"/>
        <v>0.16200000000000001</v>
      </c>
      <c r="W376" s="42">
        <f t="shared" si="26"/>
        <v>0.78200000000000003</v>
      </c>
      <c r="X376" s="42">
        <f t="shared" si="22"/>
        <v>0.23200000000000001</v>
      </c>
      <c r="Y376" t="e">
        <f>VLOOKUP(A376,#REF!,11,0)</f>
        <v>#REF!</v>
      </c>
      <c r="Z376" t="e">
        <f>VLOOKUP(A376,#REF!,12,0)</f>
        <v>#REF!</v>
      </c>
      <c r="AA376" t="e">
        <f>VLOOKUP(A376,#REF!,13,0)</f>
        <v>#REF!</v>
      </c>
      <c r="AB376" t="e">
        <f>VLOOKUP(A376,#REF!,14,0)</f>
        <v>#REF!</v>
      </c>
      <c r="AC376">
        <v>1.2986800000000001</v>
      </c>
      <c r="AD376">
        <v>-1.3018400000000001</v>
      </c>
    </row>
    <row r="377" spans="1:30" x14ac:dyDescent="0.25">
      <c r="A377" s="42" t="s">
        <v>917</v>
      </c>
      <c r="B377" s="42" t="s">
        <v>1760</v>
      </c>
      <c r="C377" s="42" t="s">
        <v>1238</v>
      </c>
      <c r="D377" s="42">
        <f>IFERROR(VLOOKUP(A377,'2020'!$A:$C,3,0),0)</f>
        <v>3</v>
      </c>
      <c r="E377" s="42">
        <f>IFERROR(VLOOKUP(A377,'2014-23'!$A:$E,3,0),0)</f>
        <v>7</v>
      </c>
      <c r="F377" s="42">
        <f>IFERROR(VLOOKUP(A377,'2020'!$A:$D,4,0),0)</f>
        <v>11</v>
      </c>
      <c r="G377" s="42">
        <f>IFERROR(VLOOKUP(A377,'2014-23'!$A:$D,4,0),0)</f>
        <v>83</v>
      </c>
      <c r="H377" s="42">
        <f t="shared" si="23"/>
        <v>0.42899999999999999</v>
      </c>
      <c r="I377" s="42">
        <f t="shared" si="24"/>
        <v>0.13300000000000001</v>
      </c>
      <c r="J377" s="42">
        <f>IFERROR(VLOOKUP(A377,eco_bus_institutions!A:D,3,0),"")</f>
        <v>84</v>
      </c>
      <c r="K377" s="42">
        <f>IFERROR(VLOOKUP(A377,eco_institutions!A:D,3,0),"")</f>
        <v>22</v>
      </c>
      <c r="L377" s="42">
        <f>IFERROR(VLOOKUP(A377,fin_institutions!A:D,3,0),"")</f>
        <v>32</v>
      </c>
      <c r="M377" s="42">
        <f>IFERROR(VLOOKUP(A377,bus_institutions!A:D,3,0),0)</f>
        <v>24</v>
      </c>
      <c r="N377" s="42">
        <f>IFERROR(VLOOKUP(A377,man_institutions!A:D,3,0),0)</f>
        <v>21</v>
      </c>
      <c r="O377" s="42">
        <f>IFERROR(VLOOKUP(A377,eco_bus_institutions!A:D,4,0),0)</f>
        <v>1.43</v>
      </c>
      <c r="P377" s="42">
        <f>IFERROR(VLOOKUP(A377,eco_institutions!A:D,4,0),0)</f>
        <v>1.05</v>
      </c>
      <c r="Q377" s="42">
        <f>IFERROR(VLOOKUP(A377,fin_institutions!A:D,4,0),0)</f>
        <v>1.1499999999999999</v>
      </c>
      <c r="R377" s="42">
        <f>IFERROR(VLOOKUP(A377,bus_institutions!A:D,4,0),0)</f>
        <v>1.54</v>
      </c>
      <c r="S377" s="42">
        <f>IFERROR(VLOOKUP(A377,man_institutions!A:D,4,0),0)</f>
        <v>1.62</v>
      </c>
      <c r="T377" s="42">
        <f t="shared" si="25"/>
        <v>0.38300000000000001</v>
      </c>
      <c r="U377" s="42">
        <f t="shared" si="26"/>
        <v>0.23699999999999999</v>
      </c>
      <c r="V377" s="42">
        <f t="shared" si="26"/>
        <v>0.46</v>
      </c>
      <c r="W377" s="42">
        <f t="shared" si="26"/>
        <v>0.375</v>
      </c>
      <c r="X377" s="42">
        <f t="shared" si="22"/>
        <v>0.54500000000000004</v>
      </c>
      <c r="Y377" t="e">
        <f>VLOOKUP(A377,#REF!,11,0)</f>
        <v>#REF!</v>
      </c>
      <c r="Z377" t="e">
        <f>VLOOKUP(A377,#REF!,12,0)</f>
        <v>#REF!</v>
      </c>
      <c r="AA377" t="e">
        <f>VLOOKUP(A377,#REF!,13,0)</f>
        <v>#REF!</v>
      </c>
      <c r="AB377" t="e">
        <f>VLOOKUP(A377,#REF!,14,0)</f>
        <v>#REF!</v>
      </c>
      <c r="AC377">
        <v>5.142E-2</v>
      </c>
      <c r="AD377">
        <v>-0.52420999999999995</v>
      </c>
    </row>
    <row r="378" spans="1:30" x14ac:dyDescent="0.25">
      <c r="A378" s="42" t="s">
        <v>1126</v>
      </c>
      <c r="B378" s="42" t="s">
        <v>1876</v>
      </c>
      <c r="C378" s="42" t="s">
        <v>1273</v>
      </c>
      <c r="D378" s="42">
        <f>IFERROR(VLOOKUP(A378,'2020'!$A:$C,3,0),0)</f>
        <v>0</v>
      </c>
      <c r="E378" s="42">
        <f>IFERROR(VLOOKUP(A378,'2014-23'!$A:$E,3,0),0)</f>
        <v>1</v>
      </c>
      <c r="F378" s="42">
        <f>IFERROR(VLOOKUP(A378,'2020'!$A:$D,4,0),0)</f>
        <v>1</v>
      </c>
      <c r="G378" s="42">
        <f>IFERROR(VLOOKUP(A378,'2014-23'!$A:$D,4,0),0)</f>
        <v>25</v>
      </c>
      <c r="H378" s="42">
        <f t="shared" si="23"/>
        <v>0</v>
      </c>
      <c r="I378" s="42">
        <f t="shared" si="24"/>
        <v>0.04</v>
      </c>
      <c r="J378" s="42">
        <f>IFERROR(VLOOKUP(A378,eco_bus_institutions!A:D,3,0),"")</f>
        <v>43</v>
      </c>
      <c r="K378" s="42">
        <f>IFERROR(VLOOKUP(A378,eco_institutions!A:D,3,0),"")</f>
        <v>40</v>
      </c>
      <c r="L378" s="42" t="str">
        <f>IFERROR(VLOOKUP(A378,fin_institutions!A:D,3,0),"")</f>
        <v/>
      </c>
      <c r="M378" s="42">
        <f>IFERROR(VLOOKUP(A378,bus_institutions!A:D,3,0),0)</f>
        <v>0</v>
      </c>
      <c r="N378" s="42">
        <f>IFERROR(VLOOKUP(A378,man_institutions!A:D,3,0),0)</f>
        <v>0</v>
      </c>
      <c r="O378" s="42">
        <f>IFERROR(VLOOKUP(A378,eco_bus_institutions!A:D,4,0),0)</f>
        <v>1.42</v>
      </c>
      <c r="P378" s="42">
        <f>IFERROR(VLOOKUP(A378,eco_institutions!A:D,4,0),0)</f>
        <v>1.37</v>
      </c>
      <c r="Q378" s="42">
        <f>IFERROR(VLOOKUP(A378,fin_institutions!A:D,4,0),0)</f>
        <v>0</v>
      </c>
      <c r="R378" s="42">
        <f>IFERROR(VLOOKUP(A378,bus_institutions!A:D,4,0),0)</f>
        <v>0</v>
      </c>
      <c r="S378" s="42">
        <f>IFERROR(VLOOKUP(A378,man_institutions!A:D,4,0),0)</f>
        <v>0</v>
      </c>
      <c r="T378" s="42">
        <f t="shared" si="25"/>
        <v>0.377</v>
      </c>
      <c r="U378" s="42">
        <f t="shared" si="26"/>
        <v>0.64700000000000002</v>
      </c>
      <c r="V378" s="42">
        <f t="shared" si="26"/>
        <v>5.8000000000000003E-2</v>
      </c>
      <c r="W378" s="42">
        <f t="shared" si="26"/>
        <v>0.05</v>
      </c>
      <c r="X378" s="42">
        <f t="shared" si="22"/>
        <v>0.04</v>
      </c>
      <c r="Y378" t="e">
        <f>VLOOKUP(A378,#REF!,11,0)</f>
        <v>#REF!</v>
      </c>
      <c r="Z378" t="e">
        <f>VLOOKUP(A378,#REF!,12,0)</f>
        <v>#REF!</v>
      </c>
      <c r="AA378" t="e">
        <f>VLOOKUP(A378,#REF!,13,0)</f>
        <v>#REF!</v>
      </c>
      <c r="AB378" t="e">
        <f>VLOOKUP(A378,#REF!,14,0)</f>
        <v>#REF!</v>
      </c>
      <c r="AC378">
        <v>-1.73872</v>
      </c>
      <c r="AD378">
        <v>-0.17249999999999999</v>
      </c>
    </row>
    <row r="379" spans="1:30" x14ac:dyDescent="0.25">
      <c r="A379" s="42" t="s">
        <v>898</v>
      </c>
      <c r="B379" s="42" t="s">
        <v>1744</v>
      </c>
      <c r="C379" s="42" t="s">
        <v>1218</v>
      </c>
      <c r="D379" s="42">
        <f>IFERROR(VLOOKUP(A379,'2020'!$A:$C,3,0),0)</f>
        <v>0</v>
      </c>
      <c r="E379" s="42">
        <f>IFERROR(VLOOKUP(A379,'2014-23'!$A:$E,3,0),0)</f>
        <v>1</v>
      </c>
      <c r="F379" s="42">
        <f>IFERROR(VLOOKUP(A379,'2020'!$A:$D,4,0),0)</f>
        <v>10</v>
      </c>
      <c r="G379" s="42">
        <f>IFERROR(VLOOKUP(A379,'2014-23'!$A:$D,4,0),0)</f>
        <v>47</v>
      </c>
      <c r="H379" s="42">
        <f t="shared" si="23"/>
        <v>0</v>
      </c>
      <c r="I379" s="42">
        <f t="shared" si="24"/>
        <v>0.21299999999999999</v>
      </c>
      <c r="J379" s="42">
        <f>IFERROR(VLOOKUP(A379,eco_bus_institutions!A:D,3,0),"")</f>
        <v>43</v>
      </c>
      <c r="K379" s="42">
        <f>IFERROR(VLOOKUP(A379,eco_institutions!A:D,3,0),"")</f>
        <v>15</v>
      </c>
      <c r="L379" s="42">
        <f>IFERROR(VLOOKUP(A379,fin_institutions!A:D,3,0),"")</f>
        <v>9</v>
      </c>
      <c r="M379" s="42">
        <f>IFERROR(VLOOKUP(A379,bus_institutions!A:D,3,0),0)</f>
        <v>20</v>
      </c>
      <c r="N379" s="42">
        <f>IFERROR(VLOOKUP(A379,man_institutions!A:D,3,0),0)</f>
        <v>24</v>
      </c>
      <c r="O379" s="42">
        <f>IFERROR(VLOOKUP(A379,eco_bus_institutions!A:D,4,0),0)</f>
        <v>1.42</v>
      </c>
      <c r="P379" s="42">
        <f>IFERROR(VLOOKUP(A379,eco_institutions!A:D,4,0),0)</f>
        <v>1.06</v>
      </c>
      <c r="Q379" s="42">
        <f>IFERROR(VLOOKUP(A379,fin_institutions!A:D,4,0),0)</f>
        <v>1.03</v>
      </c>
      <c r="R379" s="42">
        <f>IFERROR(VLOOKUP(A379,bus_institutions!A:D,4,0),0)</f>
        <v>1.53</v>
      </c>
      <c r="S379" s="42">
        <f>IFERROR(VLOOKUP(A379,man_institutions!A:D,4,0),0)</f>
        <v>1.39</v>
      </c>
      <c r="T379" s="42">
        <f t="shared" si="25"/>
        <v>0.377</v>
      </c>
      <c r="U379" s="42">
        <f t="shared" si="26"/>
        <v>0.26300000000000001</v>
      </c>
      <c r="V379" s="42">
        <f t="shared" si="26"/>
        <v>0.16200000000000001</v>
      </c>
      <c r="W379" s="42">
        <f t="shared" si="26"/>
        <v>0.36799999999999999</v>
      </c>
      <c r="X379" s="42">
        <f t="shared" si="22"/>
        <v>0.40500000000000003</v>
      </c>
      <c r="Y379" t="e">
        <f>VLOOKUP(A379,#REF!,11,0)</f>
        <v>#REF!</v>
      </c>
      <c r="Z379" t="e">
        <f>VLOOKUP(A379,#REF!,12,0)</f>
        <v>#REF!</v>
      </c>
      <c r="AA379" t="e">
        <f>VLOOKUP(A379,#REF!,13,0)</f>
        <v>#REF!</v>
      </c>
      <c r="AB379" t="e">
        <f>VLOOKUP(A379,#REF!,14,0)</f>
        <v>#REF!</v>
      </c>
      <c r="AC379">
        <v>0.21485000000000001</v>
      </c>
      <c r="AD379">
        <v>-1.3294900000000001</v>
      </c>
    </row>
    <row r="380" spans="1:30" x14ac:dyDescent="0.25">
      <c r="A380" s="42" t="s">
        <v>1068</v>
      </c>
      <c r="B380" s="42" t="s">
        <v>1496</v>
      </c>
      <c r="C380" s="42" t="s">
        <v>1273</v>
      </c>
      <c r="D380" s="42">
        <f>IFERROR(VLOOKUP(A380,'2020'!$A:$C,3,0),0)</f>
        <v>0</v>
      </c>
      <c r="E380" s="42">
        <f>IFERROR(VLOOKUP(A380,'2014-23'!$A:$E,3,0),0)</f>
        <v>4</v>
      </c>
      <c r="F380" s="42">
        <f>IFERROR(VLOOKUP(A380,'2020'!$A:$D,4,0),0)</f>
        <v>6</v>
      </c>
      <c r="G380" s="42">
        <f>IFERROR(VLOOKUP(A380,'2014-23'!$A:$D,4,0),0)</f>
        <v>55</v>
      </c>
      <c r="H380" s="42">
        <f t="shared" si="23"/>
        <v>0</v>
      </c>
      <c r="I380" s="42">
        <f t="shared" si="24"/>
        <v>0.109</v>
      </c>
      <c r="J380" s="42">
        <f>IFERROR(VLOOKUP(A380,eco_bus_institutions!A:D,3,0),"")</f>
        <v>67</v>
      </c>
      <c r="K380" s="42">
        <f>IFERROR(VLOOKUP(A380,eco_institutions!A:D,3,0),"")</f>
        <v>35</v>
      </c>
      <c r="L380" s="42">
        <f>IFERROR(VLOOKUP(A380,fin_institutions!A:D,3,0),"")</f>
        <v>9</v>
      </c>
      <c r="M380" s="42">
        <f>IFERROR(VLOOKUP(A380,bus_institutions!A:D,3,0),0)</f>
        <v>17</v>
      </c>
      <c r="N380" s="42">
        <f>IFERROR(VLOOKUP(A380,man_institutions!A:D,3,0),0)</f>
        <v>25</v>
      </c>
      <c r="O380" s="42">
        <f>IFERROR(VLOOKUP(A380,eco_bus_institutions!A:D,4,0),0)</f>
        <v>1.42</v>
      </c>
      <c r="P380" s="42">
        <f>IFERROR(VLOOKUP(A380,eco_institutions!A:D,4,0),0)</f>
        <v>1.28</v>
      </c>
      <c r="Q380" s="42">
        <f>IFERROR(VLOOKUP(A380,fin_institutions!A:D,4,0),0)</f>
        <v>1.02</v>
      </c>
      <c r="R380" s="42">
        <f>IFERROR(VLOOKUP(A380,bus_institutions!A:D,4,0),0)</f>
        <v>1.64</v>
      </c>
      <c r="S380" s="42">
        <f>IFERROR(VLOOKUP(A380,man_institutions!A:D,4,0),0)</f>
        <v>1.29</v>
      </c>
      <c r="T380" s="42">
        <f t="shared" si="25"/>
        <v>0.377</v>
      </c>
      <c r="U380" s="42">
        <f t="shared" si="26"/>
        <v>0.58299999999999996</v>
      </c>
      <c r="V380" s="42">
        <f t="shared" si="26"/>
        <v>0.125</v>
      </c>
      <c r="W380" s="42">
        <f t="shared" si="26"/>
        <v>0.42499999999999999</v>
      </c>
      <c r="X380" s="42">
        <f t="shared" si="22"/>
        <v>0.32200000000000001</v>
      </c>
      <c r="Y380" t="e">
        <f>VLOOKUP(A380,#REF!,11,0)</f>
        <v>#REF!</v>
      </c>
      <c r="Z380" t="e">
        <f>VLOOKUP(A380,#REF!,12,0)</f>
        <v>#REF!</v>
      </c>
      <c r="AA380" t="e">
        <f>VLOOKUP(A380,#REF!,13,0)</f>
        <v>#REF!</v>
      </c>
      <c r="AB380" t="e">
        <f>VLOOKUP(A380,#REF!,14,0)</f>
        <v>#REF!</v>
      </c>
      <c r="AC380">
        <v>-8.8090000000000002E-2</v>
      </c>
      <c r="AD380">
        <v>-0.67549000000000003</v>
      </c>
    </row>
    <row r="381" spans="1:30" x14ac:dyDescent="0.25">
      <c r="A381" s="42" t="s">
        <v>1102</v>
      </c>
      <c r="B381" s="42" t="s">
        <v>1898</v>
      </c>
      <c r="C381" s="42" t="s">
        <v>1231</v>
      </c>
      <c r="D381" s="42">
        <f>IFERROR(VLOOKUP(A381,'2020'!$A:$C,3,0),0)</f>
        <v>0</v>
      </c>
      <c r="E381" s="42">
        <f>IFERROR(VLOOKUP(A381,'2014-23'!$A:$E,3,0),0)</f>
        <v>6</v>
      </c>
      <c r="F381" s="42">
        <f>IFERROR(VLOOKUP(A381,'2020'!$A:$D,4,0),0)</f>
        <v>6</v>
      </c>
      <c r="G381" s="42">
        <f>IFERROR(VLOOKUP(A381,'2014-23'!$A:$D,4,0),0)</f>
        <v>70</v>
      </c>
      <c r="H381" s="42">
        <f t="shared" si="23"/>
        <v>0</v>
      </c>
      <c r="I381" s="42">
        <f t="shared" si="24"/>
        <v>8.5999999999999993E-2</v>
      </c>
      <c r="J381" s="42">
        <f>IFERROR(VLOOKUP(A381,eco_bus_institutions!A:D,3,0),"")</f>
        <v>96</v>
      </c>
      <c r="K381" s="42">
        <f>IFERROR(VLOOKUP(A381,eco_institutions!A:D,3,0),"")</f>
        <v>60</v>
      </c>
      <c r="L381" s="42">
        <f>IFERROR(VLOOKUP(A381,fin_institutions!A:D,3,0),"")</f>
        <v>9</v>
      </c>
      <c r="M381" s="42">
        <f>IFERROR(VLOOKUP(A381,bus_institutions!A:D,3,0),0)</f>
        <v>18</v>
      </c>
      <c r="N381" s="42">
        <f>IFERROR(VLOOKUP(A381,man_institutions!A:D,3,0),0)</f>
        <v>32</v>
      </c>
      <c r="O381" s="42">
        <f>IFERROR(VLOOKUP(A381,eco_bus_institutions!A:D,4,0),0)</f>
        <v>1.42</v>
      </c>
      <c r="P381" s="42">
        <f>IFERROR(VLOOKUP(A381,eco_institutions!A:D,4,0),0)</f>
        <v>1.4</v>
      </c>
      <c r="Q381" s="42">
        <f>IFERROR(VLOOKUP(A381,fin_institutions!A:D,4,0),0)</f>
        <v>1.1000000000000001</v>
      </c>
      <c r="R381" s="42">
        <f>IFERROR(VLOOKUP(A381,bus_institutions!A:D,4,0),0)</f>
        <v>1.34</v>
      </c>
      <c r="S381" s="42">
        <f>IFERROR(VLOOKUP(A381,man_institutions!A:D,4,0),0)</f>
        <v>1.26</v>
      </c>
      <c r="T381" s="42">
        <f t="shared" si="25"/>
        <v>0.377</v>
      </c>
      <c r="U381" s="42">
        <f t="shared" si="26"/>
        <v>0.65500000000000003</v>
      </c>
      <c r="V381" s="42">
        <f t="shared" si="26"/>
        <v>0.37</v>
      </c>
      <c r="W381" s="42">
        <f t="shared" si="26"/>
        <v>0.23</v>
      </c>
      <c r="X381" s="42">
        <f t="shared" si="22"/>
        <v>0.29699999999999999</v>
      </c>
      <c r="Y381" t="e">
        <f>VLOOKUP(A381,#REF!,11,0)</f>
        <v>#REF!</v>
      </c>
      <c r="Z381" t="e">
        <f>VLOOKUP(A381,#REF!,12,0)</f>
        <v>#REF!</v>
      </c>
      <c r="AA381" t="e">
        <f>VLOOKUP(A381,#REF!,13,0)</f>
        <v>#REF!</v>
      </c>
      <c r="AB381" t="e">
        <f>VLOOKUP(A381,#REF!,14,0)</f>
        <v>#REF!</v>
      </c>
      <c r="AC381">
        <v>-1.23315</v>
      </c>
      <c r="AD381">
        <v>0.52727999999999997</v>
      </c>
    </row>
    <row r="382" spans="1:30" x14ac:dyDescent="0.25">
      <c r="A382" s="42" t="s">
        <v>1008</v>
      </c>
      <c r="B382" s="42" t="s">
        <v>1730</v>
      </c>
      <c r="C382" s="42" t="s">
        <v>1222</v>
      </c>
      <c r="D382" s="42">
        <f>IFERROR(VLOOKUP(A382,'2020'!$A:$C,3,0),0)</f>
        <v>1</v>
      </c>
      <c r="E382" s="42">
        <f>IFERROR(VLOOKUP(A382,'2014-23'!$A:$E,3,0),0)</f>
        <v>12</v>
      </c>
      <c r="F382" s="42">
        <f>IFERROR(VLOOKUP(A382,'2020'!$A:$D,4,0),0)</f>
        <v>15</v>
      </c>
      <c r="G382" s="42">
        <f>IFERROR(VLOOKUP(A382,'2014-23'!$A:$D,4,0),0)</f>
        <v>95</v>
      </c>
      <c r="H382" s="42">
        <f t="shared" si="23"/>
        <v>8.3000000000000004E-2</v>
      </c>
      <c r="I382" s="42">
        <f t="shared" si="24"/>
        <v>0.158</v>
      </c>
      <c r="J382" s="42">
        <f>IFERROR(VLOOKUP(A382,eco_bus_institutions!A:D,3,0),"")</f>
        <v>83</v>
      </c>
      <c r="K382" s="42">
        <f>IFERROR(VLOOKUP(A382,eco_institutions!A:D,3,0),"")</f>
        <v>39</v>
      </c>
      <c r="L382" s="42">
        <f>IFERROR(VLOOKUP(A382,fin_institutions!A:D,3,0),"")</f>
        <v>6</v>
      </c>
      <c r="M382" s="42">
        <f>IFERROR(VLOOKUP(A382,bus_institutions!A:D,3,0),0)</f>
        <v>37</v>
      </c>
      <c r="N382" s="42">
        <f>IFERROR(VLOOKUP(A382,man_institutions!A:D,3,0),0)</f>
        <v>31</v>
      </c>
      <c r="O382" s="42">
        <f>IFERROR(VLOOKUP(A382,eco_bus_institutions!A:D,4,0),0)</f>
        <v>1.42</v>
      </c>
      <c r="P382" s="42">
        <f>IFERROR(VLOOKUP(A382,eco_institutions!A:D,4,0),0)</f>
        <v>1.0900000000000001</v>
      </c>
      <c r="Q382" s="42">
        <f>IFERROR(VLOOKUP(A382,fin_institutions!A:D,4,0),0)</f>
        <v>1.0900000000000001</v>
      </c>
      <c r="R382" s="42">
        <f>IFERROR(VLOOKUP(A382,bus_institutions!A:D,4,0),0)</f>
        <v>1.77</v>
      </c>
      <c r="S382" s="42">
        <f>IFERROR(VLOOKUP(A382,man_institutions!A:D,4,0),0)</f>
        <v>1.67</v>
      </c>
      <c r="T382" s="42">
        <f t="shared" si="25"/>
        <v>0.377</v>
      </c>
      <c r="U382" s="42">
        <f t="shared" si="26"/>
        <v>0.36299999999999999</v>
      </c>
      <c r="V382" s="42">
        <f t="shared" si="26"/>
        <v>0.35199999999999998</v>
      </c>
      <c r="W382" s="42">
        <f t="shared" si="26"/>
        <v>0.47799999999999998</v>
      </c>
      <c r="X382" s="42">
        <f t="shared" si="22"/>
        <v>0.57999999999999996</v>
      </c>
      <c r="Y382" t="e">
        <f>VLOOKUP(A382,#REF!,11,0)</f>
        <v>#REF!</v>
      </c>
      <c r="Z382" t="e">
        <f>VLOOKUP(A382,#REF!,12,0)</f>
        <v>#REF!</v>
      </c>
      <c r="AA382" t="e">
        <f>VLOOKUP(A382,#REF!,13,0)</f>
        <v>#REF!</v>
      </c>
      <c r="AB382" t="e">
        <f>VLOOKUP(A382,#REF!,14,0)</f>
        <v>#REF!</v>
      </c>
      <c r="AC382">
        <v>0.48370000000000002</v>
      </c>
      <c r="AD382">
        <v>-1.4935400000000001</v>
      </c>
    </row>
    <row r="383" spans="1:30" x14ac:dyDescent="0.25">
      <c r="A383" s="42" t="s">
        <v>1029</v>
      </c>
      <c r="B383" s="42" t="s">
        <v>1358</v>
      </c>
      <c r="C383" s="42" t="s">
        <v>1219</v>
      </c>
      <c r="D383" s="42">
        <f>IFERROR(VLOOKUP(A383,'2020'!$A:$C,3,0),0)</f>
        <v>0</v>
      </c>
      <c r="E383" s="42">
        <f>IFERROR(VLOOKUP(A383,'2014-23'!$A:$E,3,0),0)</f>
        <v>1</v>
      </c>
      <c r="F383" s="42">
        <f>IFERROR(VLOOKUP(A383,'2020'!$A:$D,4,0),0)</f>
        <v>4</v>
      </c>
      <c r="G383" s="42">
        <f>IFERROR(VLOOKUP(A383,'2014-23'!$A:$D,4,0),0)</f>
        <v>37</v>
      </c>
      <c r="H383" s="42">
        <f t="shared" si="23"/>
        <v>0</v>
      </c>
      <c r="I383" s="42">
        <f t="shared" si="24"/>
        <v>0.108</v>
      </c>
      <c r="J383" s="42">
        <f>IFERROR(VLOOKUP(A383,eco_bus_institutions!A:D,3,0),"")</f>
        <v>61</v>
      </c>
      <c r="K383" s="42">
        <f>IFERROR(VLOOKUP(A383,eco_institutions!A:D,3,0),"")</f>
        <v>24</v>
      </c>
      <c r="L383" s="42">
        <f>IFERROR(VLOOKUP(A383,fin_institutions!A:D,3,0),"")</f>
        <v>16</v>
      </c>
      <c r="M383" s="42">
        <f>IFERROR(VLOOKUP(A383,bus_institutions!A:D,3,0),0)</f>
        <v>23</v>
      </c>
      <c r="N383" s="42">
        <f>IFERROR(VLOOKUP(A383,man_institutions!A:D,3,0),0)</f>
        <v>9</v>
      </c>
      <c r="O383" s="42">
        <f>IFERROR(VLOOKUP(A383,eco_bus_institutions!A:D,4,0),0)</f>
        <v>1.42</v>
      </c>
      <c r="P383" s="42">
        <f>IFERROR(VLOOKUP(A383,eco_institutions!A:D,4,0),0)</f>
        <v>1.1000000000000001</v>
      </c>
      <c r="Q383" s="42">
        <f>IFERROR(VLOOKUP(A383,fin_institutions!A:D,4,0),0)</f>
        <v>1.71</v>
      </c>
      <c r="R383" s="42">
        <f>IFERROR(VLOOKUP(A383,bus_institutions!A:D,4,0),0)</f>
        <v>1.32</v>
      </c>
      <c r="S383" s="42">
        <f>IFERROR(VLOOKUP(A383,man_institutions!A:D,4,0),0)</f>
        <v>1.57</v>
      </c>
      <c r="T383" s="42">
        <f t="shared" si="25"/>
        <v>0.377</v>
      </c>
      <c r="U383" s="42">
        <f t="shared" si="26"/>
        <v>0.38300000000000001</v>
      </c>
      <c r="V383" s="42">
        <f t="shared" si="26"/>
        <v>0.75800000000000001</v>
      </c>
      <c r="W383" s="42">
        <f t="shared" si="26"/>
        <v>0.218</v>
      </c>
      <c r="X383" s="42">
        <f t="shared" si="22"/>
        <v>0.51300000000000001</v>
      </c>
      <c r="Y383" t="e">
        <f>VLOOKUP(A383,#REF!,11,0)</f>
        <v>#REF!</v>
      </c>
      <c r="Z383" t="e">
        <f>VLOOKUP(A383,#REF!,12,0)</f>
        <v>#REF!</v>
      </c>
      <c r="AA383" t="e">
        <f>VLOOKUP(A383,#REF!,13,0)</f>
        <v>#REF!</v>
      </c>
      <c r="AB383" t="e">
        <f>VLOOKUP(A383,#REF!,14,0)</f>
        <v>#REF!</v>
      </c>
      <c r="AC383">
        <v>-1.0898099999999999</v>
      </c>
      <c r="AD383">
        <v>0.66385000000000005</v>
      </c>
    </row>
    <row r="384" spans="1:30" x14ac:dyDescent="0.25">
      <c r="A384" s="42" t="s">
        <v>958</v>
      </c>
      <c r="B384" s="42" t="s">
        <v>1856</v>
      </c>
      <c r="C384" s="42" t="s">
        <v>1232</v>
      </c>
      <c r="D384" s="42">
        <f>IFERROR(VLOOKUP(A384,'2020'!$A:$C,3,0),0)</f>
        <v>0</v>
      </c>
      <c r="E384" s="42">
        <f>IFERROR(VLOOKUP(A384,'2014-23'!$A:$E,3,0),0)</f>
        <v>1</v>
      </c>
      <c r="F384" s="42">
        <f>IFERROR(VLOOKUP(A384,'2020'!$A:$D,4,0),0)</f>
        <v>5</v>
      </c>
      <c r="G384" s="42">
        <f>IFERROR(VLOOKUP(A384,'2014-23'!$A:$D,4,0),0)</f>
        <v>43</v>
      </c>
      <c r="H384" s="42">
        <f t="shared" si="23"/>
        <v>0</v>
      </c>
      <c r="I384" s="42">
        <f t="shared" si="24"/>
        <v>0.11600000000000001</v>
      </c>
      <c r="J384" s="42">
        <f>IFERROR(VLOOKUP(A384,eco_bus_institutions!A:D,3,0),"")</f>
        <v>41</v>
      </c>
      <c r="K384" s="42">
        <f>IFERROR(VLOOKUP(A384,eco_institutions!A:D,3,0),"")</f>
        <v>17</v>
      </c>
      <c r="L384" s="42">
        <f>IFERROR(VLOOKUP(A384,fin_institutions!A:D,3,0),"")</f>
        <v>9</v>
      </c>
      <c r="M384" s="42">
        <f>IFERROR(VLOOKUP(A384,bus_institutions!A:D,3,0),0)</f>
        <v>8</v>
      </c>
      <c r="N384" s="42">
        <f>IFERROR(VLOOKUP(A384,man_institutions!A:D,3,0),0)</f>
        <v>19</v>
      </c>
      <c r="O384" s="42">
        <f>IFERROR(VLOOKUP(A384,eco_bus_institutions!A:D,4,0),0)</f>
        <v>1.41</v>
      </c>
      <c r="P384" s="42">
        <f>IFERROR(VLOOKUP(A384,eco_institutions!A:D,4,0),0)</f>
        <v>1.35</v>
      </c>
      <c r="Q384" s="42">
        <f>IFERROR(VLOOKUP(A384,fin_institutions!A:D,4,0),0)</f>
        <v>1.21</v>
      </c>
      <c r="R384" s="42">
        <f>IFERROR(VLOOKUP(A384,bus_institutions!A:D,4,0),0)</f>
        <v>1.26</v>
      </c>
      <c r="S384" s="42">
        <f>IFERROR(VLOOKUP(A384,man_institutions!A:D,4,0),0)</f>
        <v>1.17</v>
      </c>
      <c r="T384" s="42">
        <f t="shared" si="25"/>
        <v>0.36699999999999999</v>
      </c>
      <c r="U384" s="42">
        <f t="shared" si="26"/>
        <v>0.63800000000000001</v>
      </c>
      <c r="V384" s="42">
        <f t="shared" si="26"/>
        <v>0.53</v>
      </c>
      <c r="W384" s="42">
        <f t="shared" si="26"/>
        <v>0.187</v>
      </c>
      <c r="X384" s="42">
        <f t="shared" si="22"/>
        <v>0.21199999999999999</v>
      </c>
      <c r="Y384" t="e">
        <f>VLOOKUP(A384,#REF!,11,0)</f>
        <v>#REF!</v>
      </c>
      <c r="Z384" t="e">
        <f>VLOOKUP(A384,#REF!,12,0)</f>
        <v>#REF!</v>
      </c>
      <c r="AA384" t="e">
        <f>VLOOKUP(A384,#REF!,13,0)</f>
        <v>#REF!</v>
      </c>
      <c r="AB384" t="e">
        <f>VLOOKUP(A384,#REF!,14,0)</f>
        <v>#REF!</v>
      </c>
      <c r="AC384">
        <v>-1.5380499999999999</v>
      </c>
      <c r="AD384">
        <v>0.86907999999999996</v>
      </c>
    </row>
    <row r="385" spans="1:30" x14ac:dyDescent="0.25">
      <c r="A385" s="42" t="s">
        <v>1061</v>
      </c>
      <c r="B385" s="42" t="s">
        <v>1751</v>
      </c>
      <c r="C385" s="42" t="s">
        <v>1219</v>
      </c>
      <c r="D385" s="42">
        <f>IFERROR(VLOOKUP(A385,'2020'!$A:$C,3,0),0)</f>
        <v>0</v>
      </c>
      <c r="E385" s="42">
        <f>IFERROR(VLOOKUP(A385,'2014-23'!$A:$E,3,0),0)</f>
        <v>2</v>
      </c>
      <c r="F385" s="42">
        <f>IFERROR(VLOOKUP(A385,'2020'!$A:$D,4,0),0)</f>
        <v>3</v>
      </c>
      <c r="G385" s="42">
        <f>IFERROR(VLOOKUP(A385,'2014-23'!$A:$D,4,0),0)</f>
        <v>41</v>
      </c>
      <c r="H385" s="42">
        <f t="shared" si="23"/>
        <v>0</v>
      </c>
      <c r="I385" s="42">
        <f t="shared" si="24"/>
        <v>7.2999999999999995E-2</v>
      </c>
      <c r="J385" s="42">
        <f>IFERROR(VLOOKUP(A385,eco_bus_institutions!A:D,3,0),"")</f>
        <v>44</v>
      </c>
      <c r="K385" s="42">
        <f>IFERROR(VLOOKUP(A385,eco_institutions!A:D,3,0),"")</f>
        <v>17</v>
      </c>
      <c r="L385" s="42">
        <f>IFERROR(VLOOKUP(A385,fin_institutions!A:D,3,0),"")</f>
        <v>12</v>
      </c>
      <c r="M385" s="42">
        <f>IFERROR(VLOOKUP(A385,bus_institutions!A:D,3,0),0)</f>
        <v>12</v>
      </c>
      <c r="N385" s="42">
        <f>IFERROR(VLOOKUP(A385,man_institutions!A:D,3,0),0)</f>
        <v>17</v>
      </c>
      <c r="O385" s="42">
        <f>IFERROR(VLOOKUP(A385,eco_bus_institutions!A:D,4,0),0)</f>
        <v>1.41</v>
      </c>
      <c r="P385" s="42">
        <f>IFERROR(VLOOKUP(A385,eco_institutions!A:D,4,0),0)</f>
        <v>1.0900000000000001</v>
      </c>
      <c r="Q385" s="42">
        <f>IFERROR(VLOOKUP(A385,fin_institutions!A:D,4,0),0)</f>
        <v>1.1200000000000001</v>
      </c>
      <c r="R385" s="42">
        <f>IFERROR(VLOOKUP(A385,bus_institutions!A:D,4,0),0)</f>
        <v>1.8</v>
      </c>
      <c r="S385" s="42">
        <f>IFERROR(VLOOKUP(A385,man_institutions!A:D,4,0),0)</f>
        <v>1.3</v>
      </c>
      <c r="T385" s="42">
        <f t="shared" si="25"/>
        <v>0.36699999999999999</v>
      </c>
      <c r="U385" s="42">
        <f t="shared" si="26"/>
        <v>0.36299999999999999</v>
      </c>
      <c r="V385" s="42">
        <f t="shared" si="26"/>
        <v>0.41699999999999998</v>
      </c>
      <c r="W385" s="42">
        <f t="shared" si="26"/>
        <v>0.49299999999999999</v>
      </c>
      <c r="X385" s="42">
        <f t="shared" si="22"/>
        <v>0.33</v>
      </c>
      <c r="Y385" t="e">
        <f>VLOOKUP(A385,#REF!,11,0)</f>
        <v>#REF!</v>
      </c>
      <c r="Z385" t="e">
        <f>VLOOKUP(A385,#REF!,12,0)</f>
        <v>#REF!</v>
      </c>
      <c r="AA385" t="e">
        <f>VLOOKUP(A385,#REF!,13,0)</f>
        <v>#REF!</v>
      </c>
      <c r="AB385" t="e">
        <f>VLOOKUP(A385,#REF!,14,0)</f>
        <v>#REF!</v>
      </c>
      <c r="AC385">
        <v>-7.3169999999999999E-2</v>
      </c>
      <c r="AD385">
        <v>-0.72074000000000005</v>
      </c>
    </row>
    <row r="386" spans="1:30" x14ac:dyDescent="0.25">
      <c r="A386" s="42" t="s">
        <v>948</v>
      </c>
      <c r="B386" s="42" t="s">
        <v>1373</v>
      </c>
      <c r="C386" s="42" t="s">
        <v>1239</v>
      </c>
      <c r="D386" s="42">
        <f>IFERROR(VLOOKUP(A386,'2020'!$A:$C,3,0),0)</f>
        <v>5</v>
      </c>
      <c r="E386" s="42">
        <f>IFERROR(VLOOKUP(A386,'2014-23'!$A:$E,3,0),0)</f>
        <v>24</v>
      </c>
      <c r="F386" s="42">
        <f>IFERROR(VLOOKUP(A386,'2020'!$A:$D,4,0),0)</f>
        <v>22</v>
      </c>
      <c r="G386" s="42">
        <f>IFERROR(VLOOKUP(A386,'2014-23'!$A:$D,4,0),0)</f>
        <v>187</v>
      </c>
      <c r="H386" s="42">
        <f t="shared" si="23"/>
        <v>0.20799999999999999</v>
      </c>
      <c r="I386" s="42">
        <f t="shared" si="24"/>
        <v>0.11799999999999999</v>
      </c>
      <c r="J386" s="42">
        <f>IFERROR(VLOOKUP(A386,eco_bus_institutions!A:D,3,0),"")</f>
        <v>195</v>
      </c>
      <c r="K386" s="42">
        <f>IFERROR(VLOOKUP(A386,eco_institutions!A:D,3,0),"")</f>
        <v>59</v>
      </c>
      <c r="L386" s="42">
        <f>IFERROR(VLOOKUP(A386,fin_institutions!A:D,3,0),"")</f>
        <v>54</v>
      </c>
      <c r="M386" s="42">
        <f>IFERROR(VLOOKUP(A386,bus_institutions!A:D,3,0),0)</f>
        <v>51</v>
      </c>
      <c r="N386" s="42">
        <f>IFERROR(VLOOKUP(A386,man_institutions!A:D,3,0),0)</f>
        <v>71</v>
      </c>
      <c r="O386" s="42">
        <f>IFERROR(VLOOKUP(A386,eco_bus_institutions!A:D,4,0),0)</f>
        <v>1.41</v>
      </c>
      <c r="P386" s="42">
        <f>IFERROR(VLOOKUP(A386,eco_institutions!A:D,4,0),0)</f>
        <v>1.22</v>
      </c>
      <c r="Q386" s="42">
        <f>IFERROR(VLOOKUP(A386,fin_institutions!A:D,4,0),0)</f>
        <v>1.1599999999999999</v>
      </c>
      <c r="R386" s="42">
        <f>IFERROR(VLOOKUP(A386,bus_institutions!A:D,4,0),0)</f>
        <v>1.86</v>
      </c>
      <c r="S386" s="42">
        <f>IFERROR(VLOOKUP(A386,man_institutions!A:D,4,0),0)</f>
        <v>1.31</v>
      </c>
      <c r="T386" s="42">
        <f t="shared" si="25"/>
        <v>0.36699999999999999</v>
      </c>
      <c r="U386" s="42">
        <f t="shared" si="26"/>
        <v>0.53800000000000003</v>
      </c>
      <c r="V386" s="42">
        <f t="shared" si="26"/>
        <v>0.47699999999999998</v>
      </c>
      <c r="W386" s="42">
        <f t="shared" si="26"/>
        <v>0.51700000000000002</v>
      </c>
      <c r="X386" s="42">
        <f t="shared" si="22"/>
        <v>0.33800000000000002</v>
      </c>
      <c r="Y386" t="e">
        <f>VLOOKUP(A386,#REF!,11,0)</f>
        <v>#REF!</v>
      </c>
      <c r="Z386" t="e">
        <f>VLOOKUP(A386,#REF!,12,0)</f>
        <v>#REF!</v>
      </c>
      <c r="AA386" t="e">
        <f>VLOOKUP(A386,#REF!,13,0)</f>
        <v>#REF!</v>
      </c>
      <c r="AB386" t="e">
        <f>VLOOKUP(A386,#REF!,14,0)</f>
        <v>#REF!</v>
      </c>
      <c r="AC386">
        <v>-1.83E-2</v>
      </c>
      <c r="AD386">
        <v>0.43404999999999999</v>
      </c>
    </row>
    <row r="387" spans="1:30" x14ac:dyDescent="0.25">
      <c r="A387" s="42" t="s">
        <v>991</v>
      </c>
      <c r="B387" s="42" t="s">
        <v>1848</v>
      </c>
      <c r="C387" s="42" t="s">
        <v>1219</v>
      </c>
      <c r="D387" s="42">
        <f>IFERROR(VLOOKUP(A387,'2020'!$A:$C,3,0),0)</f>
        <v>1</v>
      </c>
      <c r="E387" s="42">
        <f>IFERROR(VLOOKUP(A387,'2014-23'!$A:$E,3,0),0)</f>
        <v>1</v>
      </c>
      <c r="F387" s="42">
        <f>IFERROR(VLOOKUP(A387,'2020'!$A:$D,4,0),0)</f>
        <v>4</v>
      </c>
      <c r="G387" s="42">
        <f>IFERROR(VLOOKUP(A387,'2014-23'!$A:$D,4,0),0)</f>
        <v>26</v>
      </c>
      <c r="H387" s="42">
        <f t="shared" si="23"/>
        <v>1</v>
      </c>
      <c r="I387" s="42">
        <f t="shared" si="24"/>
        <v>0.154</v>
      </c>
      <c r="J387" s="42">
        <f>IFERROR(VLOOKUP(A387,eco_bus_institutions!A:D,3,0),"")</f>
        <v>40</v>
      </c>
      <c r="K387" s="42">
        <f>IFERROR(VLOOKUP(A387,eco_institutions!A:D,3,0),"")</f>
        <v>22</v>
      </c>
      <c r="L387" s="42">
        <f>IFERROR(VLOOKUP(A387,fin_institutions!A:D,3,0),"")</f>
        <v>4</v>
      </c>
      <c r="M387" s="42">
        <f>IFERROR(VLOOKUP(A387,bus_institutions!A:D,3,0),0)</f>
        <v>19</v>
      </c>
      <c r="N387" s="42">
        <f>IFERROR(VLOOKUP(A387,man_institutions!A:D,3,0),0)</f>
        <v>0</v>
      </c>
      <c r="O387" s="42">
        <f>IFERROR(VLOOKUP(A387,eco_bus_institutions!A:D,4,0),0)</f>
        <v>1.41</v>
      </c>
      <c r="P387" s="42">
        <f>IFERROR(VLOOKUP(A387,eco_institutions!A:D,4,0),0)</f>
        <v>1.1000000000000001</v>
      </c>
      <c r="Q387" s="42">
        <f>IFERROR(VLOOKUP(A387,fin_institutions!A:D,4,0),0)</f>
        <v>1.07</v>
      </c>
      <c r="R387" s="42">
        <f>IFERROR(VLOOKUP(A387,bus_institutions!A:D,4,0),0)</f>
        <v>1.74</v>
      </c>
      <c r="S387" s="42">
        <f>IFERROR(VLOOKUP(A387,man_institutions!A:D,4,0),0)</f>
        <v>0</v>
      </c>
      <c r="T387" s="42">
        <f t="shared" si="25"/>
        <v>0.36699999999999999</v>
      </c>
      <c r="U387" s="42">
        <f t="shared" si="26"/>
        <v>0.38300000000000001</v>
      </c>
      <c r="V387" s="42">
        <f t="shared" si="26"/>
        <v>0.29499999999999998</v>
      </c>
      <c r="W387" s="42">
        <f t="shared" si="26"/>
        <v>0.46200000000000002</v>
      </c>
      <c r="X387" s="42">
        <f t="shared" si="26"/>
        <v>0.04</v>
      </c>
      <c r="Y387" t="e">
        <f>VLOOKUP(A387,#REF!,11,0)</f>
        <v>#REF!</v>
      </c>
      <c r="Z387" t="e">
        <f>VLOOKUP(A387,#REF!,12,0)</f>
        <v>#REF!</v>
      </c>
      <c r="AA387" t="e">
        <f>VLOOKUP(A387,#REF!,13,0)</f>
        <v>#REF!</v>
      </c>
      <c r="AB387" t="e">
        <f>VLOOKUP(A387,#REF!,14,0)</f>
        <v>#REF!</v>
      </c>
      <c r="AC387">
        <v>-0.14155999999999999</v>
      </c>
      <c r="AD387">
        <v>-0.37961</v>
      </c>
    </row>
    <row r="388" spans="1:30" x14ac:dyDescent="0.25">
      <c r="A388" s="42" t="s">
        <v>1033</v>
      </c>
      <c r="B388" s="42" t="s">
        <v>1827</v>
      </c>
      <c r="C388" s="42" t="s">
        <v>1230</v>
      </c>
      <c r="D388" s="42">
        <f>IFERROR(VLOOKUP(A388,'2020'!$A:$C,3,0),0)</f>
        <v>0</v>
      </c>
      <c r="E388" s="42">
        <f>IFERROR(VLOOKUP(A388,'2014-23'!$A:$E,3,0),0)</f>
        <v>3</v>
      </c>
      <c r="F388" s="42">
        <f>IFERROR(VLOOKUP(A388,'2020'!$A:$D,4,0),0)</f>
        <v>1</v>
      </c>
      <c r="G388" s="42">
        <f>IFERROR(VLOOKUP(A388,'2014-23'!$A:$D,4,0),0)</f>
        <v>39</v>
      </c>
      <c r="H388" s="42">
        <f t="shared" ref="H388:H451" si="27">IFERROR(ROUND(D388/E388,3),0)</f>
        <v>0</v>
      </c>
      <c r="I388" s="42">
        <f t="shared" ref="I388:I451" si="28">IFERROR(ROUND(F388/G388,3),0)</f>
        <v>2.5999999999999999E-2</v>
      </c>
      <c r="J388" s="42">
        <f>IFERROR(VLOOKUP(A388,eco_bus_institutions!A:D,3,0),"")</f>
        <v>50</v>
      </c>
      <c r="K388" s="42">
        <f>IFERROR(VLOOKUP(A388,eco_institutions!A:D,3,0),"")</f>
        <v>16</v>
      </c>
      <c r="L388" s="42">
        <f>IFERROR(VLOOKUP(A388,fin_institutions!A:D,3,0),"")</f>
        <v>8</v>
      </c>
      <c r="M388" s="42">
        <f>IFERROR(VLOOKUP(A388,bus_institutions!A:D,3,0),0)</f>
        <v>17</v>
      </c>
      <c r="N388" s="42">
        <f>IFERROR(VLOOKUP(A388,man_institutions!A:D,3,0),0)</f>
        <v>30</v>
      </c>
      <c r="O388" s="42">
        <f>IFERROR(VLOOKUP(A388,eco_bus_institutions!A:D,4,0),0)</f>
        <v>1.4</v>
      </c>
      <c r="P388" s="42">
        <f>IFERROR(VLOOKUP(A388,eco_institutions!A:D,4,0),0)</f>
        <v>1.1000000000000001</v>
      </c>
      <c r="Q388" s="42">
        <f>IFERROR(VLOOKUP(A388,fin_institutions!A:D,4,0),0)</f>
        <v>1.0900000000000001</v>
      </c>
      <c r="R388" s="42">
        <f>IFERROR(VLOOKUP(A388,bus_institutions!A:D,4,0),0)</f>
        <v>1.56</v>
      </c>
      <c r="S388" s="42">
        <f>IFERROR(VLOOKUP(A388,man_institutions!A:D,4,0),0)</f>
        <v>1.38</v>
      </c>
      <c r="T388" s="42">
        <f t="shared" ref="T388:T451" si="29">ROUND(IFERROR((601-_xlfn.RANK.EQ(O388,O:O))/600,0),3)</f>
        <v>0.36</v>
      </c>
      <c r="U388" s="42">
        <f t="shared" ref="U388:X451" si="30">ROUND(IFERROR((601-IFERROR(_xlfn.RANK.EQ(P388,P:P),""))/600,0),3)</f>
        <v>0.38300000000000001</v>
      </c>
      <c r="V388" s="42">
        <f t="shared" si="30"/>
        <v>0.35199999999999998</v>
      </c>
      <c r="W388" s="42">
        <f t="shared" si="30"/>
        <v>0.39</v>
      </c>
      <c r="X388" s="42">
        <f t="shared" si="30"/>
        <v>0.4</v>
      </c>
      <c r="Y388" t="e">
        <f>VLOOKUP(A388,#REF!,11,0)</f>
        <v>#REF!</v>
      </c>
      <c r="Z388" t="e">
        <f>VLOOKUP(A388,#REF!,12,0)</f>
        <v>#REF!</v>
      </c>
      <c r="AA388" t="e">
        <f>VLOOKUP(A388,#REF!,13,0)</f>
        <v>#REF!</v>
      </c>
      <c r="AB388" t="e">
        <f>VLOOKUP(A388,#REF!,14,0)</f>
        <v>#REF!</v>
      </c>
      <c r="AC388">
        <v>-0.30407000000000001</v>
      </c>
      <c r="AD388">
        <v>-0.46700999999999998</v>
      </c>
    </row>
    <row r="389" spans="1:30" x14ac:dyDescent="0.25">
      <c r="A389" s="42" t="s">
        <v>1074</v>
      </c>
      <c r="B389" s="42" t="s">
        <v>1854</v>
      </c>
      <c r="C389" s="42" t="s">
        <v>1257</v>
      </c>
      <c r="D389" s="42">
        <f>IFERROR(VLOOKUP(A389,'2020'!$A:$C,3,0),0)</f>
        <v>0</v>
      </c>
      <c r="E389" s="42">
        <f>IFERROR(VLOOKUP(A389,'2014-23'!$A:$E,3,0),0)</f>
        <v>2</v>
      </c>
      <c r="F389" s="42">
        <f>IFERROR(VLOOKUP(A389,'2020'!$A:$D,4,0),0)</f>
        <v>3</v>
      </c>
      <c r="G389" s="42">
        <f>IFERROR(VLOOKUP(A389,'2014-23'!$A:$D,4,0),0)</f>
        <v>52</v>
      </c>
      <c r="H389" s="42">
        <f t="shared" si="27"/>
        <v>0</v>
      </c>
      <c r="I389" s="42">
        <f t="shared" si="28"/>
        <v>5.8000000000000003E-2</v>
      </c>
      <c r="J389" s="42">
        <f>IFERROR(VLOOKUP(A389,eco_bus_institutions!A:D,3,0),"")</f>
        <v>86</v>
      </c>
      <c r="K389" s="42">
        <f>IFERROR(VLOOKUP(A389,eco_institutions!A:D,3,0),"")</f>
        <v>35</v>
      </c>
      <c r="L389" s="42">
        <f>IFERROR(VLOOKUP(A389,fin_institutions!A:D,3,0),"")</f>
        <v>17</v>
      </c>
      <c r="M389" s="42">
        <f>IFERROR(VLOOKUP(A389,bus_institutions!A:D,3,0),0)</f>
        <v>34</v>
      </c>
      <c r="N389" s="42">
        <f>IFERROR(VLOOKUP(A389,man_institutions!A:D,3,0),0)</f>
        <v>34</v>
      </c>
      <c r="O389" s="42">
        <f>IFERROR(VLOOKUP(A389,eco_bus_institutions!A:D,4,0),0)</f>
        <v>1.4</v>
      </c>
      <c r="P389" s="42">
        <f>IFERROR(VLOOKUP(A389,eco_institutions!A:D,4,0),0)</f>
        <v>1.28</v>
      </c>
      <c r="Q389" s="42">
        <f>IFERROR(VLOOKUP(A389,fin_institutions!A:D,4,0),0)</f>
        <v>1.24</v>
      </c>
      <c r="R389" s="42">
        <f>IFERROR(VLOOKUP(A389,bus_institutions!A:D,4,0),0)</f>
        <v>1.52</v>
      </c>
      <c r="S389" s="42">
        <f>IFERROR(VLOOKUP(A389,man_institutions!A:D,4,0),0)</f>
        <v>1.31</v>
      </c>
      <c r="T389" s="42">
        <f t="shared" si="29"/>
        <v>0.36</v>
      </c>
      <c r="U389" s="42">
        <f t="shared" si="30"/>
        <v>0.58299999999999996</v>
      </c>
      <c r="V389" s="42">
        <f t="shared" si="30"/>
        <v>0.56699999999999995</v>
      </c>
      <c r="W389" s="42">
        <f t="shared" si="30"/>
        <v>0.35799999999999998</v>
      </c>
      <c r="X389" s="42">
        <f t="shared" si="30"/>
        <v>0.33800000000000002</v>
      </c>
      <c r="Y389" t="e">
        <f>VLOOKUP(A389,#REF!,11,0)</f>
        <v>#REF!</v>
      </c>
      <c r="Z389" t="e">
        <f>VLOOKUP(A389,#REF!,12,0)</f>
        <v>#REF!</v>
      </c>
      <c r="AA389" t="e">
        <f>VLOOKUP(A389,#REF!,13,0)</f>
        <v>#REF!</v>
      </c>
      <c r="AB389" t="e">
        <f>VLOOKUP(A389,#REF!,14,0)</f>
        <v>#REF!</v>
      </c>
      <c r="AC389">
        <v>-0.72484000000000004</v>
      </c>
      <c r="AD389">
        <v>0.12461</v>
      </c>
    </row>
    <row r="390" spans="1:30" x14ac:dyDescent="0.25">
      <c r="A390" s="42" t="s">
        <v>1039</v>
      </c>
      <c r="B390" s="42" t="s">
        <v>1692</v>
      </c>
      <c r="C390" s="42" t="s">
        <v>1253</v>
      </c>
      <c r="D390" s="42">
        <f>IFERROR(VLOOKUP(A390,'2020'!$A:$C,3,0),0)</f>
        <v>0</v>
      </c>
      <c r="E390" s="42">
        <f>IFERROR(VLOOKUP(A390,'2014-23'!$A:$E,3,0),0)</f>
        <v>0</v>
      </c>
      <c r="F390" s="42">
        <f>IFERROR(VLOOKUP(A390,'2020'!$A:$D,4,0),0)</f>
        <v>1</v>
      </c>
      <c r="G390" s="42">
        <f>IFERROR(VLOOKUP(A390,'2014-23'!$A:$D,4,0),0)</f>
        <v>23</v>
      </c>
      <c r="H390" s="42">
        <f t="shared" si="27"/>
        <v>0</v>
      </c>
      <c r="I390" s="42">
        <f t="shared" si="28"/>
        <v>4.2999999999999997E-2</v>
      </c>
      <c r="J390" s="42">
        <f>IFERROR(VLOOKUP(A390,eco_bus_institutions!A:D,3,0),"")</f>
        <v>40</v>
      </c>
      <c r="K390" s="42">
        <f>IFERROR(VLOOKUP(A390,eco_institutions!A:D,3,0),"")</f>
        <v>18</v>
      </c>
      <c r="L390" s="42">
        <f>IFERROR(VLOOKUP(A390,fin_institutions!A:D,3,0),"")</f>
        <v>6</v>
      </c>
      <c r="M390" s="42">
        <f>IFERROR(VLOOKUP(A390,bus_institutions!A:D,3,0),0)</f>
        <v>18</v>
      </c>
      <c r="N390" s="42">
        <f>IFERROR(VLOOKUP(A390,man_institutions!A:D,3,0),0)</f>
        <v>18</v>
      </c>
      <c r="O390" s="42">
        <f>IFERROR(VLOOKUP(A390,eco_bus_institutions!A:D,4,0),0)</f>
        <v>1.4</v>
      </c>
      <c r="P390" s="42">
        <f>IFERROR(VLOOKUP(A390,eco_institutions!A:D,4,0),0)</f>
        <v>1.02</v>
      </c>
      <c r="Q390" s="42">
        <f>IFERROR(VLOOKUP(A390,fin_institutions!A:D,4,0),0)</f>
        <v>1.04</v>
      </c>
      <c r="R390" s="42">
        <f>IFERROR(VLOOKUP(A390,bus_institutions!A:D,4,0),0)</f>
        <v>1.79</v>
      </c>
      <c r="S390" s="42">
        <f>IFERROR(VLOOKUP(A390,man_institutions!A:D,4,0),0)</f>
        <v>1.48</v>
      </c>
      <c r="T390" s="42">
        <f t="shared" si="29"/>
        <v>0.36</v>
      </c>
      <c r="U390" s="42">
        <f t="shared" si="30"/>
        <v>9.7000000000000003E-2</v>
      </c>
      <c r="V390" s="42">
        <f t="shared" si="30"/>
        <v>0.20300000000000001</v>
      </c>
      <c r="W390" s="42">
        <f t="shared" si="30"/>
        <v>0.48299999999999998</v>
      </c>
      <c r="X390" s="42">
        <f t="shared" si="30"/>
        <v>0.46800000000000003</v>
      </c>
      <c r="Y390" t="e">
        <f>VLOOKUP(A390,#REF!,11,0)</f>
        <v>#REF!</v>
      </c>
      <c r="Z390" t="e">
        <f>VLOOKUP(A390,#REF!,12,0)</f>
        <v>#REF!</v>
      </c>
      <c r="AA390" t="e">
        <f>VLOOKUP(A390,#REF!,13,0)</f>
        <v>#REF!</v>
      </c>
      <c r="AB390" t="e">
        <f>VLOOKUP(A390,#REF!,14,0)</f>
        <v>#REF!</v>
      </c>
      <c r="AC390">
        <v>0.33942</v>
      </c>
      <c r="AD390">
        <v>-1.72376</v>
      </c>
    </row>
    <row r="391" spans="1:30" x14ac:dyDescent="0.25">
      <c r="A391" s="42" t="s">
        <v>980</v>
      </c>
      <c r="B391" s="42" t="s">
        <v>1841</v>
      </c>
      <c r="C391" s="42" t="s">
        <v>1232</v>
      </c>
      <c r="D391" s="42">
        <f>IFERROR(VLOOKUP(A391,'2020'!$A:$C,3,0),0)</f>
        <v>3</v>
      </c>
      <c r="E391" s="42">
        <f>IFERROR(VLOOKUP(A391,'2014-23'!$A:$E,3,0),0)</f>
        <v>16</v>
      </c>
      <c r="F391" s="42">
        <f>IFERROR(VLOOKUP(A391,'2020'!$A:$D,4,0),0)</f>
        <v>17</v>
      </c>
      <c r="G391" s="42">
        <f>IFERROR(VLOOKUP(A391,'2014-23'!$A:$D,4,0),0)</f>
        <v>107</v>
      </c>
      <c r="H391" s="42">
        <f t="shared" si="27"/>
        <v>0.188</v>
      </c>
      <c r="I391" s="42">
        <f t="shared" si="28"/>
        <v>0.159</v>
      </c>
      <c r="J391" s="42">
        <f>IFERROR(VLOOKUP(A391,eco_bus_institutions!A:D,3,0),"")</f>
        <v>89</v>
      </c>
      <c r="K391" s="42">
        <f>IFERROR(VLOOKUP(A391,eco_institutions!A:D,3,0),"")</f>
        <v>44</v>
      </c>
      <c r="L391" s="42">
        <f>IFERROR(VLOOKUP(A391,fin_institutions!A:D,3,0),"")</f>
        <v>22</v>
      </c>
      <c r="M391" s="42">
        <f>IFERROR(VLOOKUP(A391,bus_institutions!A:D,3,0),0)</f>
        <v>21</v>
      </c>
      <c r="N391" s="42">
        <f>IFERROR(VLOOKUP(A391,man_institutions!A:D,3,0),0)</f>
        <v>27</v>
      </c>
      <c r="O391" s="42">
        <f>IFERROR(VLOOKUP(A391,eco_bus_institutions!A:D,4,0),0)</f>
        <v>1.4</v>
      </c>
      <c r="P391" s="42">
        <f>IFERROR(VLOOKUP(A391,eco_institutions!A:D,4,0),0)</f>
        <v>1.1100000000000001</v>
      </c>
      <c r="Q391" s="42">
        <f>IFERROR(VLOOKUP(A391,fin_institutions!A:D,4,0),0)</f>
        <v>1.1399999999999999</v>
      </c>
      <c r="R391" s="42">
        <f>IFERROR(VLOOKUP(A391,bus_institutions!A:D,4,0),0)</f>
        <v>1.82</v>
      </c>
      <c r="S391" s="42">
        <f>IFERROR(VLOOKUP(A391,man_institutions!A:D,4,0),0)</f>
        <v>1.5</v>
      </c>
      <c r="T391" s="42">
        <f t="shared" si="29"/>
        <v>0.36</v>
      </c>
      <c r="U391" s="42">
        <f t="shared" si="30"/>
        <v>0.39800000000000002</v>
      </c>
      <c r="V391" s="42">
        <f t="shared" si="30"/>
        <v>0.443</v>
      </c>
      <c r="W391" s="42">
        <f t="shared" si="30"/>
        <v>0.503</v>
      </c>
      <c r="X391" s="42">
        <f t="shared" si="30"/>
        <v>0.48499999999999999</v>
      </c>
      <c r="Y391" t="e">
        <f>VLOOKUP(A391,#REF!,11,0)</f>
        <v>#REF!</v>
      </c>
      <c r="Z391" t="e">
        <f>VLOOKUP(A391,#REF!,12,0)</f>
        <v>#REF!</v>
      </c>
      <c r="AA391" t="e">
        <f>VLOOKUP(A391,#REF!,13,0)</f>
        <v>#REF!</v>
      </c>
      <c r="AB391" t="e">
        <f>VLOOKUP(A391,#REF!,14,0)</f>
        <v>#REF!</v>
      </c>
      <c r="AC391">
        <v>-0.16913</v>
      </c>
      <c r="AD391">
        <v>-7.5700000000000003E-2</v>
      </c>
    </row>
    <row r="392" spans="1:30" x14ac:dyDescent="0.25">
      <c r="A392" s="42" t="s">
        <v>969</v>
      </c>
      <c r="B392" s="42" t="s">
        <v>1507</v>
      </c>
      <c r="C392" s="42" t="s">
        <v>1218</v>
      </c>
      <c r="D392" s="42">
        <f>IFERROR(VLOOKUP(A392,'2020'!$A:$C,3,0),0)</f>
        <v>0</v>
      </c>
      <c r="E392" s="42">
        <f>IFERROR(VLOOKUP(A392,'2014-23'!$A:$E,3,0),0)</f>
        <v>7</v>
      </c>
      <c r="F392" s="42">
        <f>IFERROR(VLOOKUP(A392,'2020'!$A:$D,4,0),0)</f>
        <v>10</v>
      </c>
      <c r="G392" s="42">
        <f>IFERROR(VLOOKUP(A392,'2014-23'!$A:$D,4,0),0)</f>
        <v>71</v>
      </c>
      <c r="H392" s="42">
        <f t="shared" si="27"/>
        <v>0</v>
      </c>
      <c r="I392" s="42">
        <f t="shared" si="28"/>
        <v>0.14099999999999999</v>
      </c>
      <c r="J392" s="42">
        <f>IFERROR(VLOOKUP(A392,eco_bus_institutions!A:D,3,0),"")</f>
        <v>71</v>
      </c>
      <c r="K392" s="42">
        <f>IFERROR(VLOOKUP(A392,eco_institutions!A:D,3,0),"")</f>
        <v>10</v>
      </c>
      <c r="L392" s="42">
        <f>IFERROR(VLOOKUP(A392,fin_institutions!A:D,3,0),"")</f>
        <v>8</v>
      </c>
      <c r="M392" s="42">
        <f>IFERROR(VLOOKUP(A392,bus_institutions!A:D,3,0),0)</f>
        <v>34</v>
      </c>
      <c r="N392" s="42">
        <f>IFERROR(VLOOKUP(A392,man_institutions!A:D,3,0),0)</f>
        <v>40</v>
      </c>
      <c r="O392" s="42">
        <f>IFERROR(VLOOKUP(A392,eco_bus_institutions!A:D,4,0),0)</f>
        <v>1.4</v>
      </c>
      <c r="P392" s="42">
        <f>IFERROR(VLOOKUP(A392,eco_institutions!A:D,4,0),0)</f>
        <v>1.03</v>
      </c>
      <c r="Q392" s="42">
        <f>IFERROR(VLOOKUP(A392,fin_institutions!A:D,4,0),0)</f>
        <v>1.08</v>
      </c>
      <c r="R392" s="42">
        <f>IFERROR(VLOOKUP(A392,bus_institutions!A:D,4,0),0)</f>
        <v>1.55</v>
      </c>
      <c r="S392" s="42">
        <f>IFERROR(VLOOKUP(A392,man_institutions!A:D,4,0),0)</f>
        <v>1.44</v>
      </c>
      <c r="T392" s="42">
        <f t="shared" si="29"/>
        <v>0.36</v>
      </c>
      <c r="U392" s="42">
        <f t="shared" si="30"/>
        <v>0.15</v>
      </c>
      <c r="V392" s="42">
        <f t="shared" si="30"/>
        <v>0.318</v>
      </c>
      <c r="W392" s="42">
        <f t="shared" si="30"/>
        <v>0.38200000000000001</v>
      </c>
      <c r="X392" s="42">
        <f t="shared" si="30"/>
        <v>0.442</v>
      </c>
      <c r="Y392" t="e">
        <f>VLOOKUP(A392,#REF!,11,0)</f>
        <v>#REF!</v>
      </c>
      <c r="Z392" t="e">
        <f>VLOOKUP(A392,#REF!,12,0)</f>
        <v>#REF!</v>
      </c>
      <c r="AA392" t="e">
        <f>VLOOKUP(A392,#REF!,13,0)</f>
        <v>#REF!</v>
      </c>
      <c r="AB392" t="e">
        <f>VLOOKUP(A392,#REF!,14,0)</f>
        <v>#REF!</v>
      </c>
      <c r="AC392">
        <v>-0.32114999999999999</v>
      </c>
      <c r="AD392">
        <v>-0.65078000000000003</v>
      </c>
    </row>
    <row r="393" spans="1:30" x14ac:dyDescent="0.25">
      <c r="A393" s="42" t="s">
        <v>923</v>
      </c>
      <c r="B393" s="42" t="s">
        <v>1778</v>
      </c>
      <c r="C393" s="42" t="s">
        <v>1231</v>
      </c>
      <c r="D393" s="42">
        <f>IFERROR(VLOOKUP(A393,'2020'!$A:$C,3,0),0)</f>
        <v>0</v>
      </c>
      <c r="E393" s="42">
        <f>IFERROR(VLOOKUP(A393,'2014-23'!$A:$E,3,0),0)</f>
        <v>5</v>
      </c>
      <c r="F393" s="42">
        <f>IFERROR(VLOOKUP(A393,'2020'!$A:$D,4,0),0)</f>
        <v>7</v>
      </c>
      <c r="G393" s="42">
        <f>IFERROR(VLOOKUP(A393,'2014-23'!$A:$D,4,0),0)</f>
        <v>46</v>
      </c>
      <c r="H393" s="42">
        <f t="shared" si="27"/>
        <v>0</v>
      </c>
      <c r="I393" s="42">
        <f t="shared" si="28"/>
        <v>0.152</v>
      </c>
      <c r="J393" s="42">
        <f>IFERROR(VLOOKUP(A393,eco_bus_institutions!A:D,3,0),"")</f>
        <v>45</v>
      </c>
      <c r="K393" s="42">
        <f>IFERROR(VLOOKUP(A393,eco_institutions!A:D,3,0),"")</f>
        <v>12</v>
      </c>
      <c r="L393" s="42">
        <f>IFERROR(VLOOKUP(A393,fin_institutions!A:D,3,0),"")</f>
        <v>5</v>
      </c>
      <c r="M393" s="42">
        <f>IFERROR(VLOOKUP(A393,bus_institutions!A:D,3,0),0)</f>
        <v>23</v>
      </c>
      <c r="N393" s="42">
        <f>IFERROR(VLOOKUP(A393,man_institutions!A:D,3,0),0)</f>
        <v>19</v>
      </c>
      <c r="O393" s="42">
        <f>IFERROR(VLOOKUP(A393,eco_bus_institutions!A:D,4,0),0)</f>
        <v>1.4</v>
      </c>
      <c r="P393" s="42">
        <f>IFERROR(VLOOKUP(A393,eco_institutions!A:D,4,0),0)</f>
        <v>1.06</v>
      </c>
      <c r="Q393" s="42">
        <f>IFERROR(VLOOKUP(A393,fin_institutions!A:D,4,0),0)</f>
        <v>1.1100000000000001</v>
      </c>
      <c r="R393" s="42">
        <f>IFERROR(VLOOKUP(A393,bus_institutions!A:D,4,0),0)</f>
        <v>1.54</v>
      </c>
      <c r="S393" s="42">
        <f>IFERROR(VLOOKUP(A393,man_institutions!A:D,4,0),0)</f>
        <v>1.22</v>
      </c>
      <c r="T393" s="42">
        <f t="shared" si="29"/>
        <v>0.36</v>
      </c>
      <c r="U393" s="42">
        <f t="shared" si="30"/>
        <v>0.26300000000000001</v>
      </c>
      <c r="V393" s="42">
        <f t="shared" si="30"/>
        <v>0.39500000000000002</v>
      </c>
      <c r="W393" s="42">
        <f t="shared" si="30"/>
        <v>0.375</v>
      </c>
      <c r="X393" s="42">
        <f t="shared" si="30"/>
        <v>0.26700000000000002</v>
      </c>
      <c r="Y393" t="e">
        <f>VLOOKUP(A393,#REF!,11,0)</f>
        <v>#REF!</v>
      </c>
      <c r="Z393" t="e">
        <f>VLOOKUP(A393,#REF!,12,0)</f>
        <v>#REF!</v>
      </c>
      <c r="AA393" t="e">
        <f>VLOOKUP(A393,#REF!,13,0)</f>
        <v>#REF!</v>
      </c>
      <c r="AB393" t="e">
        <f>VLOOKUP(A393,#REF!,14,0)</f>
        <v>#REF!</v>
      </c>
      <c r="AC393">
        <v>-0.11496000000000001</v>
      </c>
      <c r="AD393">
        <v>-0.66417000000000004</v>
      </c>
    </row>
    <row r="394" spans="1:30" x14ac:dyDescent="0.25">
      <c r="A394" s="42" t="s">
        <v>1043</v>
      </c>
      <c r="B394" s="42" t="s">
        <v>1829</v>
      </c>
      <c r="C394" s="42" t="s">
        <v>1219</v>
      </c>
      <c r="D394" s="42">
        <f>IFERROR(VLOOKUP(A394,'2020'!$A:$C,3,0),0)</f>
        <v>0</v>
      </c>
      <c r="E394" s="42">
        <f>IFERROR(VLOOKUP(A394,'2014-23'!$A:$E,3,0),0)</f>
        <v>5</v>
      </c>
      <c r="F394" s="42">
        <f>IFERROR(VLOOKUP(A394,'2020'!$A:$D,4,0),0)</f>
        <v>4</v>
      </c>
      <c r="G394" s="42">
        <f>IFERROR(VLOOKUP(A394,'2014-23'!$A:$D,4,0),0)</f>
        <v>45</v>
      </c>
      <c r="H394" s="42">
        <f t="shared" si="27"/>
        <v>0</v>
      </c>
      <c r="I394" s="42">
        <f t="shared" si="28"/>
        <v>8.8999999999999996E-2</v>
      </c>
      <c r="J394" s="42">
        <f>IFERROR(VLOOKUP(A394,eco_bus_institutions!A:D,3,0),"")</f>
        <v>45</v>
      </c>
      <c r="K394" s="42">
        <f>IFERROR(VLOOKUP(A394,eco_institutions!A:D,3,0),"")</f>
        <v>15</v>
      </c>
      <c r="L394" s="42">
        <f>IFERROR(VLOOKUP(A394,fin_institutions!A:D,3,0),"")</f>
        <v>9</v>
      </c>
      <c r="M394" s="42">
        <f>IFERROR(VLOOKUP(A394,bus_institutions!A:D,3,0),0)</f>
        <v>16</v>
      </c>
      <c r="N394" s="42">
        <f>IFERROR(VLOOKUP(A394,man_institutions!A:D,3,0),0)</f>
        <v>14</v>
      </c>
      <c r="O394" s="42">
        <f>IFERROR(VLOOKUP(A394,eco_bus_institutions!A:D,4,0),0)</f>
        <v>1.4</v>
      </c>
      <c r="P394" s="42">
        <f>IFERROR(VLOOKUP(A394,eco_institutions!A:D,4,0),0)</f>
        <v>1.1499999999999999</v>
      </c>
      <c r="Q394" s="42">
        <f>IFERROR(VLOOKUP(A394,fin_institutions!A:D,4,0),0)</f>
        <v>1.25</v>
      </c>
      <c r="R394" s="42">
        <f>IFERROR(VLOOKUP(A394,bus_institutions!A:D,4,0),0)</f>
        <v>1.38</v>
      </c>
      <c r="S394" s="42">
        <f>IFERROR(VLOOKUP(A394,man_institutions!A:D,4,0),0)</f>
        <v>1.66</v>
      </c>
      <c r="T394" s="42">
        <f t="shared" si="29"/>
        <v>0.36</v>
      </c>
      <c r="U394" s="42">
        <f t="shared" si="30"/>
        <v>0.47199999999999998</v>
      </c>
      <c r="V394" s="42">
        <f t="shared" si="30"/>
        <v>0.56999999999999995</v>
      </c>
      <c r="W394" s="42">
        <f t="shared" si="30"/>
        <v>0.25800000000000001</v>
      </c>
      <c r="X394" s="42">
        <f t="shared" si="30"/>
        <v>0.57199999999999995</v>
      </c>
      <c r="Y394" t="e">
        <f>VLOOKUP(A394,#REF!,11,0)</f>
        <v>#REF!</v>
      </c>
      <c r="Z394" t="e">
        <f>VLOOKUP(A394,#REF!,12,0)</f>
        <v>#REF!</v>
      </c>
      <c r="AA394" t="e">
        <f>VLOOKUP(A394,#REF!,13,0)</f>
        <v>#REF!</v>
      </c>
      <c r="AB394" t="e">
        <f>VLOOKUP(A394,#REF!,14,0)</f>
        <v>#REF!</v>
      </c>
      <c r="AC394">
        <v>-0.93422000000000005</v>
      </c>
      <c r="AD394">
        <v>0.17332</v>
      </c>
    </row>
    <row r="395" spans="1:30" x14ac:dyDescent="0.25">
      <c r="A395" s="42" t="s">
        <v>955</v>
      </c>
      <c r="B395" s="42" t="s">
        <v>1743</v>
      </c>
      <c r="C395" s="42" t="s">
        <v>1222</v>
      </c>
      <c r="D395" s="42">
        <f>IFERROR(VLOOKUP(A395,'2020'!$A:$C,3,0),0)</f>
        <v>0</v>
      </c>
      <c r="E395" s="42">
        <f>IFERROR(VLOOKUP(A395,'2014-23'!$A:$E,3,0),0)</f>
        <v>1</v>
      </c>
      <c r="F395" s="42">
        <f>IFERROR(VLOOKUP(A395,'2020'!$A:$D,4,0),0)</f>
        <v>9</v>
      </c>
      <c r="G395" s="42">
        <f>IFERROR(VLOOKUP(A395,'2014-23'!$A:$D,4,0),0)</f>
        <v>57</v>
      </c>
      <c r="H395" s="42">
        <f t="shared" si="27"/>
        <v>0</v>
      </c>
      <c r="I395" s="42">
        <f t="shared" si="28"/>
        <v>0.158</v>
      </c>
      <c r="J395" s="42">
        <f>IFERROR(VLOOKUP(A395,eco_bus_institutions!A:D,3,0),"")</f>
        <v>41</v>
      </c>
      <c r="K395" s="42">
        <f>IFERROR(VLOOKUP(A395,eco_institutions!A:D,3,0),"")</f>
        <v>12</v>
      </c>
      <c r="L395" s="42">
        <f>IFERROR(VLOOKUP(A395,fin_institutions!A:D,3,0),"")</f>
        <v>7</v>
      </c>
      <c r="M395" s="42">
        <f>IFERROR(VLOOKUP(A395,bus_institutions!A:D,3,0),0)</f>
        <v>21</v>
      </c>
      <c r="N395" s="42">
        <f>IFERROR(VLOOKUP(A395,man_institutions!A:D,3,0),0)</f>
        <v>21</v>
      </c>
      <c r="O395" s="42">
        <f>IFERROR(VLOOKUP(A395,eco_bus_institutions!A:D,4,0),0)</f>
        <v>1.4</v>
      </c>
      <c r="P395" s="42">
        <f>IFERROR(VLOOKUP(A395,eco_institutions!A:D,4,0),0)</f>
        <v>1.06</v>
      </c>
      <c r="Q395" s="42">
        <f>IFERROR(VLOOKUP(A395,fin_institutions!A:D,4,0),0)</f>
        <v>1.04</v>
      </c>
      <c r="R395" s="42">
        <f>IFERROR(VLOOKUP(A395,bus_institutions!A:D,4,0),0)</f>
        <v>1.47</v>
      </c>
      <c r="S395" s="42">
        <f>IFERROR(VLOOKUP(A395,man_institutions!A:D,4,0),0)</f>
        <v>1.36</v>
      </c>
      <c r="T395" s="42">
        <f t="shared" si="29"/>
        <v>0.36</v>
      </c>
      <c r="U395" s="42">
        <f t="shared" si="30"/>
        <v>0.26300000000000001</v>
      </c>
      <c r="V395" s="42">
        <f t="shared" si="30"/>
        <v>0.20300000000000001</v>
      </c>
      <c r="W395" s="42">
        <f t="shared" si="30"/>
        <v>0.32500000000000001</v>
      </c>
      <c r="X395" s="42">
        <f t="shared" si="30"/>
        <v>0.38200000000000001</v>
      </c>
      <c r="Y395" t="e">
        <f>VLOOKUP(A395,#REF!,11,0)</f>
        <v>#REF!</v>
      </c>
      <c r="Z395" t="e">
        <f>VLOOKUP(A395,#REF!,12,0)</f>
        <v>#REF!</v>
      </c>
      <c r="AA395" t="e">
        <f>VLOOKUP(A395,#REF!,13,0)</f>
        <v>#REF!</v>
      </c>
      <c r="AB395" t="e">
        <f>VLOOKUP(A395,#REF!,14,0)</f>
        <v>#REF!</v>
      </c>
      <c r="AC395">
        <v>0.19534000000000001</v>
      </c>
      <c r="AD395">
        <v>-1.2215400000000001</v>
      </c>
    </row>
    <row r="396" spans="1:30" x14ac:dyDescent="0.25">
      <c r="A396" s="42" t="s">
        <v>1120</v>
      </c>
      <c r="B396" s="42" t="s">
        <v>1742</v>
      </c>
      <c r="C396" s="42" t="s">
        <v>1219</v>
      </c>
      <c r="D396" s="42">
        <f>IFERROR(VLOOKUP(A396,'2020'!$A:$C,3,0),0)</f>
        <v>0</v>
      </c>
      <c r="E396" s="42">
        <f>IFERROR(VLOOKUP(A396,'2014-23'!$A:$E,3,0),0)</f>
        <v>2</v>
      </c>
      <c r="F396" s="42">
        <f>IFERROR(VLOOKUP(A396,'2020'!$A:$D,4,0),0)</f>
        <v>0</v>
      </c>
      <c r="G396" s="42">
        <f>IFERROR(VLOOKUP(A396,'2014-23'!$A:$D,4,0),0)</f>
        <v>20</v>
      </c>
      <c r="H396" s="42">
        <f t="shared" si="27"/>
        <v>0</v>
      </c>
      <c r="I396" s="42">
        <f t="shared" si="28"/>
        <v>0</v>
      </c>
      <c r="J396" s="42">
        <f>IFERROR(VLOOKUP(A396,eco_bus_institutions!A:D,3,0),"")</f>
        <v>43</v>
      </c>
      <c r="K396" s="42">
        <f>IFERROR(VLOOKUP(A396,eco_institutions!A:D,3,0),"")</f>
        <v>29</v>
      </c>
      <c r="L396" s="42">
        <f>IFERROR(VLOOKUP(A396,fin_institutions!A:D,3,0),"")</f>
        <v>8</v>
      </c>
      <c r="M396" s="42">
        <f>IFERROR(VLOOKUP(A396,bus_institutions!A:D,3,0),0)</f>
        <v>8</v>
      </c>
      <c r="N396" s="42">
        <f>IFERROR(VLOOKUP(A396,man_institutions!A:D,3,0),0)</f>
        <v>7</v>
      </c>
      <c r="O396" s="42">
        <f>IFERROR(VLOOKUP(A396,eco_bus_institutions!A:D,4,0),0)</f>
        <v>1.4</v>
      </c>
      <c r="P396" s="42">
        <f>IFERROR(VLOOKUP(A396,eco_institutions!A:D,4,0),0)</f>
        <v>1.1299999999999999</v>
      </c>
      <c r="Q396" s="42">
        <f>IFERROR(VLOOKUP(A396,fin_institutions!A:D,4,0),0)</f>
        <v>1.19</v>
      </c>
      <c r="R396" s="42">
        <f>IFERROR(VLOOKUP(A396,bus_institutions!A:D,4,0),0)</f>
        <v>2.31</v>
      </c>
      <c r="S396" s="42">
        <f>IFERROR(VLOOKUP(A396,man_institutions!A:D,4,0),0)</f>
        <v>2.0099999999999998</v>
      </c>
      <c r="T396" s="42">
        <f t="shared" si="29"/>
        <v>0.36</v>
      </c>
      <c r="U396" s="42">
        <f t="shared" si="30"/>
        <v>0.438</v>
      </c>
      <c r="V396" s="42">
        <f t="shared" si="30"/>
        <v>0.51300000000000001</v>
      </c>
      <c r="W396" s="42">
        <f t="shared" si="30"/>
        <v>0.66200000000000003</v>
      </c>
      <c r="X396" s="42">
        <f t="shared" si="30"/>
        <v>0.67300000000000004</v>
      </c>
      <c r="Y396" t="e">
        <f>VLOOKUP(A396,#REF!,11,0)</f>
        <v>#REF!</v>
      </c>
      <c r="Z396" t="e">
        <f>VLOOKUP(A396,#REF!,12,0)</f>
        <v>#REF!</v>
      </c>
      <c r="AA396" t="e">
        <f>VLOOKUP(A396,#REF!,13,0)</f>
        <v>#REF!</v>
      </c>
      <c r="AB396" t="e">
        <f>VLOOKUP(A396,#REF!,14,0)</f>
        <v>#REF!</v>
      </c>
      <c r="AC396">
        <v>0.37862000000000001</v>
      </c>
      <c r="AD396">
        <v>-0.99360000000000004</v>
      </c>
    </row>
    <row r="397" spans="1:30" x14ac:dyDescent="0.25">
      <c r="A397" s="42" t="s">
        <v>992</v>
      </c>
      <c r="B397" s="42" t="s">
        <v>1672</v>
      </c>
      <c r="C397" s="42" t="s">
        <v>1254</v>
      </c>
      <c r="D397" s="42">
        <f>IFERROR(VLOOKUP(A397,'2020'!$A:$C,3,0),0)</f>
        <v>1</v>
      </c>
      <c r="E397" s="42">
        <f>IFERROR(VLOOKUP(A397,'2014-23'!$A:$E,3,0),0)</f>
        <v>6</v>
      </c>
      <c r="F397" s="42">
        <f>IFERROR(VLOOKUP(A397,'2020'!$A:$D,4,0),0)</f>
        <v>7</v>
      </c>
      <c r="G397" s="42">
        <f>IFERROR(VLOOKUP(A397,'2014-23'!$A:$D,4,0),0)</f>
        <v>36</v>
      </c>
      <c r="H397" s="42">
        <f t="shared" si="27"/>
        <v>0.16700000000000001</v>
      </c>
      <c r="I397" s="42">
        <f t="shared" si="28"/>
        <v>0.19400000000000001</v>
      </c>
      <c r="J397" s="42">
        <f>IFERROR(VLOOKUP(A397,eco_bus_institutions!A:D,3,0),"")</f>
        <v>40</v>
      </c>
      <c r="K397" s="42">
        <f>IFERROR(VLOOKUP(A397,eco_institutions!A:D,3,0),"")</f>
        <v>22</v>
      </c>
      <c r="L397" s="42">
        <f>IFERROR(VLOOKUP(A397,fin_institutions!A:D,3,0),"")</f>
        <v>3</v>
      </c>
      <c r="M397" s="42">
        <f>IFERROR(VLOOKUP(A397,bus_institutions!A:D,3,0),0)</f>
        <v>17</v>
      </c>
      <c r="N397" s="42">
        <f>IFERROR(VLOOKUP(A397,man_institutions!A:D,3,0),0)</f>
        <v>18</v>
      </c>
      <c r="O397" s="42">
        <f>IFERROR(VLOOKUP(A397,eco_bus_institutions!A:D,4,0),0)</f>
        <v>1.4</v>
      </c>
      <c r="P397" s="42">
        <f>IFERROR(VLOOKUP(A397,eco_institutions!A:D,4,0),0)</f>
        <v>1.01</v>
      </c>
      <c r="Q397" s="42">
        <f>IFERROR(VLOOKUP(A397,fin_institutions!A:D,4,0),0)</f>
        <v>1</v>
      </c>
      <c r="R397" s="42">
        <f>IFERROR(VLOOKUP(A397,bus_institutions!A:D,4,0),0)</f>
        <v>1.74</v>
      </c>
      <c r="S397" s="42">
        <f>IFERROR(VLOOKUP(A397,man_institutions!A:D,4,0),0)</f>
        <v>1.17</v>
      </c>
      <c r="T397" s="42">
        <f t="shared" si="29"/>
        <v>0.36</v>
      </c>
      <c r="U397" s="42">
        <f t="shared" si="30"/>
        <v>5.8000000000000003E-2</v>
      </c>
      <c r="V397" s="42">
        <f t="shared" si="30"/>
        <v>0.06</v>
      </c>
      <c r="W397" s="42">
        <f t="shared" si="30"/>
        <v>0.46200000000000002</v>
      </c>
      <c r="X397" s="42">
        <f t="shared" si="30"/>
        <v>0.21199999999999999</v>
      </c>
      <c r="Y397" t="e">
        <f>VLOOKUP(A397,#REF!,11,0)</f>
        <v>#REF!</v>
      </c>
      <c r="Z397" t="e">
        <f>VLOOKUP(A397,#REF!,12,0)</f>
        <v>#REF!</v>
      </c>
      <c r="AA397" t="e">
        <f>VLOOKUP(A397,#REF!,13,0)</f>
        <v>#REF!</v>
      </c>
      <c r="AB397" t="e">
        <f>VLOOKUP(A397,#REF!,14,0)</f>
        <v>#REF!</v>
      </c>
      <c r="AC397">
        <v>0.82050999999999996</v>
      </c>
      <c r="AD397">
        <v>-2.1290800000000001</v>
      </c>
    </row>
    <row r="398" spans="1:30" x14ac:dyDescent="0.25">
      <c r="A398" s="42" t="s">
        <v>970</v>
      </c>
      <c r="B398" s="42" t="s">
        <v>1681</v>
      </c>
      <c r="C398" s="42" t="s">
        <v>1232</v>
      </c>
      <c r="D398" s="42">
        <f>IFERROR(VLOOKUP(A398,'2020'!$A:$C,3,0),0)</f>
        <v>1</v>
      </c>
      <c r="E398" s="42">
        <f>IFERROR(VLOOKUP(A398,'2014-23'!$A:$E,3,0),0)</f>
        <v>2</v>
      </c>
      <c r="F398" s="42">
        <f>IFERROR(VLOOKUP(A398,'2020'!$A:$D,4,0),0)</f>
        <v>12</v>
      </c>
      <c r="G398" s="42">
        <f>IFERROR(VLOOKUP(A398,'2014-23'!$A:$D,4,0),0)</f>
        <v>60</v>
      </c>
      <c r="H398" s="42">
        <f t="shared" si="27"/>
        <v>0.5</v>
      </c>
      <c r="I398" s="42">
        <f t="shared" si="28"/>
        <v>0.2</v>
      </c>
      <c r="J398" s="42">
        <f>IFERROR(VLOOKUP(A398,eco_bus_institutions!A:D,3,0),"")</f>
        <v>52</v>
      </c>
      <c r="K398" s="42">
        <f>IFERROR(VLOOKUP(A398,eco_institutions!A:D,3,0),"")</f>
        <v>9</v>
      </c>
      <c r="L398" s="42">
        <f>IFERROR(VLOOKUP(A398,fin_institutions!A:D,3,0),"")</f>
        <v>4</v>
      </c>
      <c r="M398" s="42">
        <f>IFERROR(VLOOKUP(A398,bus_institutions!A:D,3,0),0)</f>
        <v>24</v>
      </c>
      <c r="N398" s="42">
        <f>IFERROR(VLOOKUP(A398,man_institutions!A:D,3,0),0)</f>
        <v>32</v>
      </c>
      <c r="O398" s="42">
        <f>IFERROR(VLOOKUP(A398,eco_bus_institutions!A:D,4,0),0)</f>
        <v>1.39</v>
      </c>
      <c r="P398" s="42">
        <f>IFERROR(VLOOKUP(A398,eco_institutions!A:D,4,0),0)</f>
        <v>1.01</v>
      </c>
      <c r="Q398" s="42">
        <f>IFERROR(VLOOKUP(A398,fin_institutions!A:D,4,0),0)</f>
        <v>1.1000000000000001</v>
      </c>
      <c r="R398" s="42">
        <f>IFERROR(VLOOKUP(A398,bus_institutions!A:D,4,0),0)</f>
        <v>1.53</v>
      </c>
      <c r="S398" s="42">
        <f>IFERROR(VLOOKUP(A398,man_institutions!A:D,4,0),0)</f>
        <v>1.18</v>
      </c>
      <c r="T398" s="42">
        <f t="shared" si="29"/>
        <v>0.34300000000000003</v>
      </c>
      <c r="U398" s="42">
        <f t="shared" si="30"/>
        <v>5.8000000000000003E-2</v>
      </c>
      <c r="V398" s="42">
        <f t="shared" si="30"/>
        <v>0.37</v>
      </c>
      <c r="W398" s="42">
        <f t="shared" si="30"/>
        <v>0.36799999999999999</v>
      </c>
      <c r="X398" s="42">
        <f t="shared" si="30"/>
        <v>0.23200000000000001</v>
      </c>
      <c r="Y398" t="e">
        <f>VLOOKUP(A398,#REF!,11,0)</f>
        <v>#REF!</v>
      </c>
      <c r="Z398" t="e">
        <f>VLOOKUP(A398,#REF!,12,0)</f>
        <v>#REF!</v>
      </c>
      <c r="AA398" t="e">
        <f>VLOOKUP(A398,#REF!,13,0)</f>
        <v>#REF!</v>
      </c>
      <c r="AB398" t="e">
        <f>VLOOKUP(A398,#REF!,14,0)</f>
        <v>#REF!</v>
      </c>
      <c r="AC398">
        <v>-5.7939999999999998E-2</v>
      </c>
      <c r="AD398">
        <v>-1.0759099999999999</v>
      </c>
    </row>
    <row r="399" spans="1:30" x14ac:dyDescent="0.25">
      <c r="A399" s="42" t="s">
        <v>981</v>
      </c>
      <c r="B399" s="42" t="s">
        <v>1431</v>
      </c>
      <c r="C399" s="42" t="s">
        <v>1252</v>
      </c>
      <c r="D399" s="42">
        <f>IFERROR(VLOOKUP(A399,'2020'!$A:$C,3,0),0)</f>
        <v>0</v>
      </c>
      <c r="E399" s="42">
        <f>IFERROR(VLOOKUP(A399,'2014-23'!$A:$E,3,0),0)</f>
        <v>4</v>
      </c>
      <c r="F399" s="42">
        <f>IFERROR(VLOOKUP(A399,'2020'!$A:$D,4,0),0)</f>
        <v>5</v>
      </c>
      <c r="G399" s="42">
        <f>IFERROR(VLOOKUP(A399,'2014-23'!$A:$D,4,0),0)</f>
        <v>54</v>
      </c>
      <c r="H399" s="42">
        <f t="shared" si="27"/>
        <v>0</v>
      </c>
      <c r="I399" s="42">
        <f t="shared" si="28"/>
        <v>9.2999999999999999E-2</v>
      </c>
      <c r="J399" s="42">
        <f>IFERROR(VLOOKUP(A399,eco_bus_institutions!A:D,3,0),"")</f>
        <v>51</v>
      </c>
      <c r="K399" s="42">
        <f>IFERROR(VLOOKUP(A399,eco_institutions!A:D,3,0),"")</f>
        <v>29</v>
      </c>
      <c r="L399" s="42">
        <f>IFERROR(VLOOKUP(A399,fin_institutions!A:D,3,0),"")</f>
        <v>10</v>
      </c>
      <c r="M399" s="42">
        <f>IFERROR(VLOOKUP(A399,bus_institutions!A:D,3,0),0)</f>
        <v>8</v>
      </c>
      <c r="N399" s="42">
        <f>IFERROR(VLOOKUP(A399,man_institutions!A:D,3,0),0)</f>
        <v>9</v>
      </c>
      <c r="O399" s="42">
        <f>IFERROR(VLOOKUP(A399,eco_bus_institutions!A:D,4,0),0)</f>
        <v>1.39</v>
      </c>
      <c r="P399" s="42">
        <f>IFERROR(VLOOKUP(A399,eco_institutions!A:D,4,0),0)</f>
        <v>1.3</v>
      </c>
      <c r="Q399" s="42">
        <f>IFERROR(VLOOKUP(A399,fin_institutions!A:D,4,0),0)</f>
        <v>1.1200000000000001</v>
      </c>
      <c r="R399" s="42">
        <f>IFERROR(VLOOKUP(A399,bus_institutions!A:D,4,0),0)</f>
        <v>1.37</v>
      </c>
      <c r="S399" s="42">
        <f>IFERROR(VLOOKUP(A399,man_institutions!A:D,4,0),0)</f>
        <v>1.71</v>
      </c>
      <c r="T399" s="42">
        <f t="shared" si="29"/>
        <v>0.34300000000000003</v>
      </c>
      <c r="U399" s="42">
        <f t="shared" si="30"/>
        <v>0.60799999999999998</v>
      </c>
      <c r="V399" s="42">
        <f t="shared" si="30"/>
        <v>0.41699999999999998</v>
      </c>
      <c r="W399" s="42">
        <f t="shared" si="30"/>
        <v>0.253</v>
      </c>
      <c r="X399" s="42">
        <f t="shared" si="30"/>
        <v>0.59499999999999997</v>
      </c>
      <c r="Y399" t="e">
        <f>VLOOKUP(A399,#REF!,11,0)</f>
        <v>#REF!</v>
      </c>
      <c r="Z399" t="e">
        <f>VLOOKUP(A399,#REF!,12,0)</f>
        <v>#REF!</v>
      </c>
      <c r="AA399" t="e">
        <f>VLOOKUP(A399,#REF!,13,0)</f>
        <v>#REF!</v>
      </c>
      <c r="AB399" t="e">
        <f>VLOOKUP(A399,#REF!,14,0)</f>
        <v>#REF!</v>
      </c>
      <c r="AC399">
        <v>-0.87312999999999996</v>
      </c>
      <c r="AD399">
        <v>0.29088999999999998</v>
      </c>
    </row>
    <row r="400" spans="1:30" x14ac:dyDescent="0.25">
      <c r="A400" s="42" t="s">
        <v>1152</v>
      </c>
      <c r="B400" s="42" t="s">
        <v>1649</v>
      </c>
      <c r="C400" s="42" t="s">
        <v>1229</v>
      </c>
      <c r="D400" s="42">
        <f>IFERROR(VLOOKUP(A400,'2020'!$A:$C,3,0),0)</f>
        <v>0</v>
      </c>
      <c r="E400" s="42">
        <f>IFERROR(VLOOKUP(A400,'2014-23'!$A:$E,3,0),0)</f>
        <v>3</v>
      </c>
      <c r="F400" s="42">
        <f>IFERROR(VLOOKUP(A400,'2020'!$A:$D,4,0),0)</f>
        <v>2</v>
      </c>
      <c r="G400" s="42">
        <f>IFERROR(VLOOKUP(A400,'2014-23'!$A:$D,4,0),0)</f>
        <v>30</v>
      </c>
      <c r="H400" s="42">
        <f t="shared" si="27"/>
        <v>0</v>
      </c>
      <c r="I400" s="42">
        <f t="shared" si="28"/>
        <v>6.7000000000000004E-2</v>
      </c>
      <c r="J400" s="42">
        <f>IFERROR(VLOOKUP(A400,eco_bus_institutions!A:D,3,0),"")</f>
        <v>61</v>
      </c>
      <c r="K400" s="42">
        <f>IFERROR(VLOOKUP(A400,eco_institutions!A:D,3,0),"")</f>
        <v>41</v>
      </c>
      <c r="L400" s="42">
        <f>IFERROR(VLOOKUP(A400,fin_institutions!A:D,3,0),"")</f>
        <v>5</v>
      </c>
      <c r="M400" s="42">
        <f>IFERROR(VLOOKUP(A400,bus_institutions!A:D,3,0),0)</f>
        <v>10</v>
      </c>
      <c r="N400" s="42">
        <f>IFERROR(VLOOKUP(A400,man_institutions!A:D,3,0),0)</f>
        <v>12</v>
      </c>
      <c r="O400" s="42">
        <f>IFERROR(VLOOKUP(A400,eco_bus_institutions!A:D,4,0),0)</f>
        <v>1.39</v>
      </c>
      <c r="P400" s="42">
        <f>IFERROR(VLOOKUP(A400,eco_institutions!A:D,4,0),0)</f>
        <v>1.3</v>
      </c>
      <c r="Q400" s="42">
        <f>IFERROR(VLOOKUP(A400,fin_institutions!A:D,4,0),0)</f>
        <v>1.04</v>
      </c>
      <c r="R400" s="42">
        <f>IFERROR(VLOOKUP(A400,bus_institutions!A:D,4,0),0)</f>
        <v>1.95</v>
      </c>
      <c r="S400" s="42">
        <f>IFERROR(VLOOKUP(A400,man_institutions!A:D,4,0),0)</f>
        <v>1.44</v>
      </c>
      <c r="T400" s="42">
        <f t="shared" si="29"/>
        <v>0.34300000000000003</v>
      </c>
      <c r="U400" s="42">
        <f t="shared" si="30"/>
        <v>0.60799999999999998</v>
      </c>
      <c r="V400" s="42">
        <f t="shared" si="30"/>
        <v>0.20300000000000001</v>
      </c>
      <c r="W400" s="42">
        <f t="shared" si="30"/>
        <v>0.55500000000000005</v>
      </c>
      <c r="X400" s="42">
        <f t="shared" si="30"/>
        <v>0.442</v>
      </c>
      <c r="Y400" t="e">
        <f>VLOOKUP(A400,#REF!,11,0)</f>
        <v>#REF!</v>
      </c>
      <c r="Z400" t="e">
        <f>VLOOKUP(A400,#REF!,12,0)</f>
        <v>#REF!</v>
      </c>
      <c r="AA400" t="e">
        <f>VLOOKUP(A400,#REF!,13,0)</f>
        <v>#REF!</v>
      </c>
      <c r="AB400" t="e">
        <f>VLOOKUP(A400,#REF!,14,0)</f>
        <v>#REF!</v>
      </c>
      <c r="AC400">
        <v>7.1300000000000002E-2</v>
      </c>
      <c r="AD400">
        <v>-0.59885999999999995</v>
      </c>
    </row>
    <row r="401" spans="1:30" x14ac:dyDescent="0.25">
      <c r="A401" s="42" t="s">
        <v>1041</v>
      </c>
      <c r="B401" s="42" t="s">
        <v>1718</v>
      </c>
      <c r="C401" s="42" t="s">
        <v>1219</v>
      </c>
      <c r="D401" s="42">
        <f>IFERROR(VLOOKUP(A401,'2020'!$A:$C,3,0),0)</f>
        <v>0</v>
      </c>
      <c r="E401" s="42">
        <f>IFERROR(VLOOKUP(A401,'2014-23'!$A:$E,3,0),0)</f>
        <v>5</v>
      </c>
      <c r="F401" s="42">
        <f>IFERROR(VLOOKUP(A401,'2020'!$A:$D,4,0),0)</f>
        <v>5</v>
      </c>
      <c r="G401" s="42">
        <f>IFERROR(VLOOKUP(A401,'2014-23'!$A:$D,4,0),0)</f>
        <v>32</v>
      </c>
      <c r="H401" s="42">
        <f t="shared" si="27"/>
        <v>0</v>
      </c>
      <c r="I401" s="42">
        <f t="shared" si="28"/>
        <v>0.156</v>
      </c>
      <c r="J401" s="42">
        <f>IFERROR(VLOOKUP(A401,eco_bus_institutions!A:D,3,0),"")</f>
        <v>44</v>
      </c>
      <c r="K401" s="42">
        <f>IFERROR(VLOOKUP(A401,eco_institutions!A:D,3,0),"")</f>
        <v>14</v>
      </c>
      <c r="L401" s="42">
        <f>IFERROR(VLOOKUP(A401,fin_institutions!A:D,3,0),"")</f>
        <v>8</v>
      </c>
      <c r="M401" s="42">
        <f>IFERROR(VLOOKUP(A401,bus_institutions!A:D,3,0),0)</f>
        <v>10</v>
      </c>
      <c r="N401" s="42">
        <f>IFERROR(VLOOKUP(A401,man_institutions!A:D,3,0),0)</f>
        <v>19</v>
      </c>
      <c r="O401" s="42">
        <f>IFERROR(VLOOKUP(A401,eco_bus_institutions!A:D,4,0),0)</f>
        <v>1.39</v>
      </c>
      <c r="P401" s="42">
        <f>IFERROR(VLOOKUP(A401,eco_institutions!A:D,4,0),0)</f>
        <v>1.06</v>
      </c>
      <c r="Q401" s="42">
        <f>IFERROR(VLOOKUP(A401,fin_institutions!A:D,4,0),0)</f>
        <v>1.04</v>
      </c>
      <c r="R401" s="42">
        <f>IFERROR(VLOOKUP(A401,bus_institutions!A:D,4,0),0)</f>
        <v>2.57</v>
      </c>
      <c r="S401" s="42">
        <f>IFERROR(VLOOKUP(A401,man_institutions!A:D,4,0),0)</f>
        <v>1.49</v>
      </c>
      <c r="T401" s="42">
        <f t="shared" si="29"/>
        <v>0.34300000000000003</v>
      </c>
      <c r="U401" s="42">
        <f t="shared" si="30"/>
        <v>0.26300000000000001</v>
      </c>
      <c r="V401" s="42">
        <f t="shared" si="30"/>
        <v>0.20300000000000001</v>
      </c>
      <c r="W401" s="42">
        <f t="shared" si="30"/>
        <v>0.72499999999999998</v>
      </c>
      <c r="X401" s="42">
        <f t="shared" si="30"/>
        <v>0.47699999999999998</v>
      </c>
      <c r="Y401" t="e">
        <f>VLOOKUP(A401,#REF!,11,0)</f>
        <v>#REF!</v>
      </c>
      <c r="Z401" t="e">
        <f>VLOOKUP(A401,#REF!,12,0)</f>
        <v>#REF!</v>
      </c>
      <c r="AA401" t="e">
        <f>VLOOKUP(A401,#REF!,13,0)</f>
        <v>#REF!</v>
      </c>
      <c r="AB401" t="e">
        <f>VLOOKUP(A401,#REF!,14,0)</f>
        <v>#REF!</v>
      </c>
      <c r="AC401">
        <v>1.3814500000000001</v>
      </c>
      <c r="AD401">
        <v>-1.6984399999999999</v>
      </c>
    </row>
    <row r="402" spans="1:30" x14ac:dyDescent="0.25">
      <c r="A402" s="42" t="s">
        <v>934</v>
      </c>
      <c r="B402" s="42" t="s">
        <v>1695</v>
      </c>
      <c r="C402" s="42" t="s">
        <v>1232</v>
      </c>
      <c r="D402" s="42">
        <f>IFERROR(VLOOKUP(A402,'2020'!$A:$C,3,0),0)</f>
        <v>0</v>
      </c>
      <c r="E402" s="42">
        <f>IFERROR(VLOOKUP(A402,'2014-23'!$A:$E,3,0),0)</f>
        <v>2</v>
      </c>
      <c r="F402" s="42">
        <f>IFERROR(VLOOKUP(A402,'2020'!$A:$D,4,0),0)</f>
        <v>12</v>
      </c>
      <c r="G402" s="42">
        <f>IFERROR(VLOOKUP(A402,'2014-23'!$A:$D,4,0),0)</f>
        <v>84</v>
      </c>
      <c r="H402" s="42">
        <f t="shared" si="27"/>
        <v>0</v>
      </c>
      <c r="I402" s="42">
        <f t="shared" si="28"/>
        <v>0.14299999999999999</v>
      </c>
      <c r="J402" s="42">
        <f>IFERROR(VLOOKUP(A402,eco_bus_institutions!A:D,3,0),"")</f>
        <v>63</v>
      </c>
      <c r="K402" s="42">
        <f>IFERROR(VLOOKUP(A402,eco_institutions!A:D,3,0),"")</f>
        <v>22</v>
      </c>
      <c r="L402" s="42">
        <f>IFERROR(VLOOKUP(A402,fin_institutions!A:D,3,0),"")</f>
        <v>14</v>
      </c>
      <c r="M402" s="42">
        <f>IFERROR(VLOOKUP(A402,bus_institutions!A:D,3,0),0)</f>
        <v>23</v>
      </c>
      <c r="N402" s="42">
        <f>IFERROR(VLOOKUP(A402,man_institutions!A:D,3,0),0)</f>
        <v>21</v>
      </c>
      <c r="O402" s="42">
        <f>IFERROR(VLOOKUP(A402,eco_bus_institutions!A:D,4,0),0)</f>
        <v>1.39</v>
      </c>
      <c r="P402" s="42">
        <f>IFERROR(VLOOKUP(A402,eco_institutions!A:D,4,0),0)</f>
        <v>1.03</v>
      </c>
      <c r="Q402" s="42">
        <f>IFERROR(VLOOKUP(A402,fin_institutions!A:D,4,0),0)</f>
        <v>1.08</v>
      </c>
      <c r="R402" s="42">
        <f>IFERROR(VLOOKUP(A402,bus_institutions!A:D,4,0),0)</f>
        <v>1.56</v>
      </c>
      <c r="S402" s="42">
        <f>IFERROR(VLOOKUP(A402,man_institutions!A:D,4,0),0)</f>
        <v>1.42</v>
      </c>
      <c r="T402" s="42">
        <f t="shared" si="29"/>
        <v>0.34300000000000003</v>
      </c>
      <c r="U402" s="42">
        <f t="shared" si="30"/>
        <v>0.15</v>
      </c>
      <c r="V402" s="42">
        <f t="shared" si="30"/>
        <v>0.318</v>
      </c>
      <c r="W402" s="42">
        <f t="shared" si="30"/>
        <v>0.39</v>
      </c>
      <c r="X402" s="42">
        <f t="shared" si="30"/>
        <v>0.42299999999999999</v>
      </c>
      <c r="Y402" t="e">
        <f>VLOOKUP(A402,#REF!,11,0)</f>
        <v>#REF!</v>
      </c>
      <c r="Z402" t="e">
        <f>VLOOKUP(A402,#REF!,12,0)</f>
        <v>#REF!</v>
      </c>
      <c r="AA402" t="e">
        <f>VLOOKUP(A402,#REF!,13,0)</f>
        <v>#REF!</v>
      </c>
      <c r="AB402" t="e">
        <f>VLOOKUP(A402,#REF!,14,0)</f>
        <v>#REF!</v>
      </c>
      <c r="AC402">
        <v>0.34981000000000001</v>
      </c>
      <c r="AD402">
        <v>-1.3675299999999999</v>
      </c>
    </row>
    <row r="403" spans="1:30" x14ac:dyDescent="0.25">
      <c r="A403" s="42" t="s">
        <v>1119</v>
      </c>
      <c r="B403" s="42" t="s">
        <v>1819</v>
      </c>
      <c r="C403" s="42" t="s">
        <v>1226</v>
      </c>
      <c r="D403" s="42">
        <f>IFERROR(VLOOKUP(A403,'2020'!$A:$C,3,0),0)</f>
        <v>0</v>
      </c>
      <c r="E403" s="42">
        <f>IFERROR(VLOOKUP(A403,'2014-23'!$A:$E,3,0),0)</f>
        <v>7</v>
      </c>
      <c r="F403" s="42">
        <f>IFERROR(VLOOKUP(A403,'2020'!$A:$D,4,0),0)</f>
        <v>2</v>
      </c>
      <c r="G403" s="42">
        <f>IFERROR(VLOOKUP(A403,'2014-23'!$A:$D,4,0),0)</f>
        <v>60</v>
      </c>
      <c r="H403" s="42">
        <f t="shared" si="27"/>
        <v>0</v>
      </c>
      <c r="I403" s="42">
        <f t="shared" si="28"/>
        <v>3.3000000000000002E-2</v>
      </c>
      <c r="J403" s="42">
        <f>IFERROR(VLOOKUP(A403,eco_bus_institutions!A:D,3,0),"")</f>
        <v>84</v>
      </c>
      <c r="K403" s="42">
        <f>IFERROR(VLOOKUP(A403,eco_institutions!A:D,3,0),"")</f>
        <v>48</v>
      </c>
      <c r="L403" s="42">
        <f>IFERROR(VLOOKUP(A403,fin_institutions!A:D,3,0),"")</f>
        <v>22</v>
      </c>
      <c r="M403" s="42">
        <f>IFERROR(VLOOKUP(A403,bus_institutions!A:D,3,0),0)</f>
        <v>12</v>
      </c>
      <c r="N403" s="42">
        <f>IFERROR(VLOOKUP(A403,man_institutions!A:D,3,0),0)</f>
        <v>18</v>
      </c>
      <c r="O403" s="42">
        <f>IFERROR(VLOOKUP(A403,eco_bus_institutions!A:D,4,0),0)</f>
        <v>1.39</v>
      </c>
      <c r="P403" s="42">
        <f>IFERROR(VLOOKUP(A403,eco_institutions!A:D,4,0),0)</f>
        <v>1.19</v>
      </c>
      <c r="Q403" s="42">
        <f>IFERROR(VLOOKUP(A403,fin_institutions!A:D,4,0),0)</f>
        <v>1.91</v>
      </c>
      <c r="R403" s="42">
        <f>IFERROR(VLOOKUP(A403,bus_institutions!A:D,4,0),0)</f>
        <v>1.45</v>
      </c>
      <c r="S403" s="42">
        <f>IFERROR(VLOOKUP(A403,man_institutions!A:D,4,0),0)</f>
        <v>1.37</v>
      </c>
      <c r="T403" s="42">
        <f t="shared" si="29"/>
        <v>0.34300000000000003</v>
      </c>
      <c r="U403" s="42">
        <f t="shared" si="30"/>
        <v>0.51300000000000001</v>
      </c>
      <c r="V403" s="42">
        <f t="shared" si="30"/>
        <v>0.79700000000000004</v>
      </c>
      <c r="W403" s="42">
        <f t="shared" si="30"/>
        <v>0.307</v>
      </c>
      <c r="X403" s="42">
        <f t="shared" si="30"/>
        <v>0.39300000000000002</v>
      </c>
      <c r="Y403" t="e">
        <f>VLOOKUP(A403,#REF!,11,0)</f>
        <v>#REF!</v>
      </c>
      <c r="Z403" t="e">
        <f>VLOOKUP(A403,#REF!,12,0)</f>
        <v>#REF!</v>
      </c>
      <c r="AA403" t="e">
        <f>VLOOKUP(A403,#REF!,13,0)</f>
        <v>#REF!</v>
      </c>
      <c r="AB403" t="e">
        <f>VLOOKUP(A403,#REF!,14,0)</f>
        <v>#REF!</v>
      </c>
      <c r="AC403">
        <v>-1.1760999999999999</v>
      </c>
      <c r="AD403">
        <v>0.68705000000000005</v>
      </c>
    </row>
    <row r="404" spans="1:30" x14ac:dyDescent="0.25">
      <c r="A404" s="42" t="s">
        <v>974</v>
      </c>
      <c r="B404" s="42" t="s">
        <v>1835</v>
      </c>
      <c r="C404" s="42" t="s">
        <v>1232</v>
      </c>
      <c r="D404" s="42">
        <f>IFERROR(VLOOKUP(A404,'2020'!$A:$C,3,0),0)</f>
        <v>2</v>
      </c>
      <c r="E404" s="42">
        <f>IFERROR(VLOOKUP(A404,'2014-23'!$A:$E,3,0),0)</f>
        <v>20</v>
      </c>
      <c r="F404" s="42">
        <f>IFERROR(VLOOKUP(A404,'2020'!$A:$D,4,0),0)</f>
        <v>36</v>
      </c>
      <c r="G404" s="42">
        <f>IFERROR(VLOOKUP(A404,'2014-23'!$A:$D,4,0),0)</f>
        <v>212</v>
      </c>
      <c r="H404" s="42">
        <f t="shared" si="27"/>
        <v>0.1</v>
      </c>
      <c r="I404" s="42">
        <f t="shared" si="28"/>
        <v>0.17</v>
      </c>
      <c r="J404" s="42">
        <f>IFERROR(VLOOKUP(A404,eco_bus_institutions!A:D,3,0),"")</f>
        <v>207</v>
      </c>
      <c r="K404" s="42">
        <f>IFERROR(VLOOKUP(A404,eco_institutions!A:D,3,0),"")</f>
        <v>98</v>
      </c>
      <c r="L404" s="42">
        <f>IFERROR(VLOOKUP(A404,fin_institutions!A:D,3,0),"")</f>
        <v>40</v>
      </c>
      <c r="M404" s="42">
        <f>IFERROR(VLOOKUP(A404,bus_institutions!A:D,3,0),0)</f>
        <v>53</v>
      </c>
      <c r="N404" s="42">
        <f>IFERROR(VLOOKUP(A404,man_institutions!A:D,3,0),0)</f>
        <v>67</v>
      </c>
      <c r="O404" s="42">
        <f>IFERROR(VLOOKUP(A404,eco_bus_institutions!A:D,4,0),0)</f>
        <v>1.39</v>
      </c>
      <c r="P404" s="42">
        <f>IFERROR(VLOOKUP(A404,eco_institutions!A:D,4,0),0)</f>
        <v>1.1499999999999999</v>
      </c>
      <c r="Q404" s="42">
        <f>IFERROR(VLOOKUP(A404,fin_institutions!A:D,4,0),0)</f>
        <v>1.1200000000000001</v>
      </c>
      <c r="R404" s="42">
        <f>IFERROR(VLOOKUP(A404,bus_institutions!A:D,4,0),0)</f>
        <v>1.73</v>
      </c>
      <c r="S404" s="42">
        <f>IFERROR(VLOOKUP(A404,man_institutions!A:D,4,0),0)</f>
        <v>1.37</v>
      </c>
      <c r="T404" s="42">
        <f t="shared" si="29"/>
        <v>0.34300000000000003</v>
      </c>
      <c r="U404" s="42">
        <f t="shared" si="30"/>
        <v>0.47199999999999998</v>
      </c>
      <c r="V404" s="42">
        <f t="shared" si="30"/>
        <v>0.41699999999999998</v>
      </c>
      <c r="W404" s="42">
        <f t="shared" si="30"/>
        <v>0.45300000000000001</v>
      </c>
      <c r="X404" s="42">
        <f t="shared" si="30"/>
        <v>0.39300000000000002</v>
      </c>
      <c r="Y404" t="e">
        <f>VLOOKUP(A404,#REF!,11,0)</f>
        <v>#REF!</v>
      </c>
      <c r="Z404" t="e">
        <f>VLOOKUP(A404,#REF!,12,0)</f>
        <v>#REF!</v>
      </c>
      <c r="AA404" t="e">
        <f>VLOOKUP(A404,#REF!,13,0)</f>
        <v>#REF!</v>
      </c>
      <c r="AB404" t="e">
        <f>VLOOKUP(A404,#REF!,14,0)</f>
        <v>#REF!</v>
      </c>
      <c r="AC404">
        <v>-0.01</v>
      </c>
      <c r="AD404">
        <v>-0.14903</v>
      </c>
    </row>
    <row r="405" spans="1:30" x14ac:dyDescent="0.25">
      <c r="A405" s="42" t="s">
        <v>1036</v>
      </c>
      <c r="B405" s="42" t="s">
        <v>1668</v>
      </c>
      <c r="C405" s="42" t="s">
        <v>1226</v>
      </c>
      <c r="D405" s="42">
        <f>IFERROR(VLOOKUP(A405,'2020'!$A:$C,3,0),0)</f>
        <v>0</v>
      </c>
      <c r="E405" s="42">
        <f>IFERROR(VLOOKUP(A405,'2014-23'!$A:$E,3,0),0)</f>
        <v>2</v>
      </c>
      <c r="F405" s="42">
        <f>IFERROR(VLOOKUP(A405,'2020'!$A:$D,4,0),0)</f>
        <v>4</v>
      </c>
      <c r="G405" s="42">
        <f>IFERROR(VLOOKUP(A405,'2014-23'!$A:$D,4,0),0)</f>
        <v>51</v>
      </c>
      <c r="H405" s="42">
        <f t="shared" si="27"/>
        <v>0</v>
      </c>
      <c r="I405" s="42">
        <f t="shared" si="28"/>
        <v>7.8E-2</v>
      </c>
      <c r="J405" s="42">
        <f>IFERROR(VLOOKUP(A405,eco_bus_institutions!A:D,3,0),"")</f>
        <v>41</v>
      </c>
      <c r="K405" s="42">
        <f>IFERROR(VLOOKUP(A405,eco_institutions!A:D,3,0),"")</f>
        <v>7</v>
      </c>
      <c r="L405" s="42">
        <f>IFERROR(VLOOKUP(A405,fin_institutions!A:D,3,0),"")</f>
        <v>5</v>
      </c>
      <c r="M405" s="42">
        <f>IFERROR(VLOOKUP(A405,bus_institutions!A:D,3,0),0)</f>
        <v>24</v>
      </c>
      <c r="N405" s="42">
        <f>IFERROR(VLOOKUP(A405,man_institutions!A:D,3,0),0)</f>
        <v>18</v>
      </c>
      <c r="O405" s="42">
        <f>IFERROR(VLOOKUP(A405,eco_bus_institutions!A:D,4,0),0)</f>
        <v>1.38</v>
      </c>
      <c r="P405" s="42">
        <f>IFERROR(VLOOKUP(A405,eco_institutions!A:D,4,0),0)</f>
        <v>1</v>
      </c>
      <c r="Q405" s="42">
        <f>IFERROR(VLOOKUP(A405,fin_institutions!A:D,4,0),0)</f>
        <v>1.06</v>
      </c>
      <c r="R405" s="42">
        <f>IFERROR(VLOOKUP(A405,bus_institutions!A:D,4,0),0)</f>
        <v>1.52</v>
      </c>
      <c r="S405" s="42">
        <f>IFERROR(VLOOKUP(A405,man_institutions!A:D,4,0),0)</f>
        <v>1.67</v>
      </c>
      <c r="T405" s="42">
        <f t="shared" si="29"/>
        <v>0.33200000000000002</v>
      </c>
      <c r="U405" s="42">
        <f t="shared" si="30"/>
        <v>2.3E-2</v>
      </c>
      <c r="V405" s="42">
        <f t="shared" si="30"/>
        <v>0.26200000000000001</v>
      </c>
      <c r="W405" s="42">
        <f t="shared" si="30"/>
        <v>0.35799999999999998</v>
      </c>
      <c r="X405" s="42">
        <f t="shared" si="30"/>
        <v>0.57999999999999996</v>
      </c>
      <c r="Y405" t="e">
        <f>VLOOKUP(A405,#REF!,11,0)</f>
        <v>#REF!</v>
      </c>
      <c r="Z405" t="e">
        <f>VLOOKUP(A405,#REF!,12,0)</f>
        <v>#REF!</v>
      </c>
      <c r="AA405" t="e">
        <f>VLOOKUP(A405,#REF!,13,0)</f>
        <v>#REF!</v>
      </c>
      <c r="AB405" t="e">
        <f>VLOOKUP(A405,#REF!,14,0)</f>
        <v>#REF!</v>
      </c>
      <c r="AC405">
        <v>-0.31774000000000002</v>
      </c>
      <c r="AD405">
        <v>-1.55369</v>
      </c>
    </row>
    <row r="406" spans="1:30" x14ac:dyDescent="0.25">
      <c r="A406" s="42" t="s">
        <v>978</v>
      </c>
      <c r="B406" s="42" t="s">
        <v>1595</v>
      </c>
      <c r="C406" s="42" t="s">
        <v>1239</v>
      </c>
      <c r="D406" s="42">
        <f>IFERROR(VLOOKUP(A406,'2020'!$A:$C,3,0),0)</f>
        <v>1</v>
      </c>
      <c r="E406" s="42">
        <f>IFERROR(VLOOKUP(A406,'2014-23'!$A:$E,3,0),0)</f>
        <v>6</v>
      </c>
      <c r="F406" s="42">
        <f>IFERROR(VLOOKUP(A406,'2020'!$A:$D,4,0),0)</f>
        <v>11</v>
      </c>
      <c r="G406" s="42">
        <f>IFERROR(VLOOKUP(A406,'2014-23'!$A:$D,4,0),0)</f>
        <v>130</v>
      </c>
      <c r="H406" s="42">
        <f t="shared" si="27"/>
        <v>0.16700000000000001</v>
      </c>
      <c r="I406" s="42">
        <f t="shared" si="28"/>
        <v>8.5000000000000006E-2</v>
      </c>
      <c r="J406" s="42">
        <f>IFERROR(VLOOKUP(A406,eco_bus_institutions!A:D,3,0),"")</f>
        <v>117</v>
      </c>
      <c r="K406" s="42">
        <f>IFERROR(VLOOKUP(A406,eco_institutions!A:D,3,0),"")</f>
        <v>34</v>
      </c>
      <c r="L406" s="42">
        <f>IFERROR(VLOOKUP(A406,fin_institutions!A:D,3,0),"")</f>
        <v>24</v>
      </c>
      <c r="M406" s="42">
        <f>IFERROR(VLOOKUP(A406,bus_institutions!A:D,3,0),0)</f>
        <v>49</v>
      </c>
      <c r="N406" s="42">
        <f>IFERROR(VLOOKUP(A406,man_institutions!A:D,3,0),0)</f>
        <v>36</v>
      </c>
      <c r="O406" s="42">
        <f>IFERROR(VLOOKUP(A406,eco_bus_institutions!A:D,4,0),0)</f>
        <v>1.38</v>
      </c>
      <c r="P406" s="42">
        <f>IFERROR(VLOOKUP(A406,eco_institutions!A:D,4,0),0)</f>
        <v>1.04</v>
      </c>
      <c r="Q406" s="42">
        <f>IFERROR(VLOOKUP(A406,fin_institutions!A:D,4,0),0)</f>
        <v>1.1299999999999999</v>
      </c>
      <c r="R406" s="42">
        <f>IFERROR(VLOOKUP(A406,bus_institutions!A:D,4,0),0)</f>
        <v>1.5</v>
      </c>
      <c r="S406" s="42">
        <f>IFERROR(VLOOKUP(A406,man_institutions!A:D,4,0),0)</f>
        <v>1.62</v>
      </c>
      <c r="T406" s="42">
        <f t="shared" si="29"/>
        <v>0.33200000000000002</v>
      </c>
      <c r="U406" s="42">
        <f t="shared" si="30"/>
        <v>0.20300000000000001</v>
      </c>
      <c r="V406" s="42">
        <f t="shared" si="30"/>
        <v>0.42499999999999999</v>
      </c>
      <c r="W406" s="42">
        <f t="shared" si="30"/>
        <v>0.34499999999999997</v>
      </c>
      <c r="X406" s="42">
        <f t="shared" si="30"/>
        <v>0.54500000000000004</v>
      </c>
      <c r="Y406" t="e">
        <f>VLOOKUP(A406,#REF!,11,0)</f>
        <v>#REF!</v>
      </c>
      <c r="Z406" t="e">
        <f>VLOOKUP(A406,#REF!,12,0)</f>
        <v>#REF!</v>
      </c>
      <c r="AA406" t="e">
        <f>VLOOKUP(A406,#REF!,13,0)</f>
        <v>#REF!</v>
      </c>
      <c r="AB406" t="e">
        <f>VLOOKUP(A406,#REF!,14,0)</f>
        <v>#REF!</v>
      </c>
      <c r="AC406">
        <v>-0.41815000000000002</v>
      </c>
      <c r="AD406">
        <v>-0.41622999999999999</v>
      </c>
    </row>
    <row r="407" spans="1:30" x14ac:dyDescent="0.25">
      <c r="A407" s="42" t="s">
        <v>950</v>
      </c>
      <c r="B407" s="42" t="s">
        <v>1648</v>
      </c>
      <c r="C407" s="42" t="s">
        <v>1239</v>
      </c>
      <c r="D407" s="42">
        <f>IFERROR(VLOOKUP(A407,'2020'!$A:$C,3,0),0)</f>
        <v>1</v>
      </c>
      <c r="E407" s="42">
        <f>IFERROR(VLOOKUP(A407,'2014-23'!$A:$E,3,0),0)</f>
        <v>19</v>
      </c>
      <c r="F407" s="42">
        <f>IFERROR(VLOOKUP(A407,'2020'!$A:$D,4,0),0)</f>
        <v>10</v>
      </c>
      <c r="G407" s="42">
        <f>IFERROR(VLOOKUP(A407,'2014-23'!$A:$D,4,0),0)</f>
        <v>144</v>
      </c>
      <c r="H407" s="42">
        <f t="shared" si="27"/>
        <v>5.2999999999999999E-2</v>
      </c>
      <c r="I407" s="42">
        <f t="shared" si="28"/>
        <v>6.9000000000000006E-2</v>
      </c>
      <c r="J407" s="42">
        <f>IFERROR(VLOOKUP(A407,eco_bus_institutions!A:D,3,0),"")</f>
        <v>82</v>
      </c>
      <c r="K407" s="42">
        <f>IFERROR(VLOOKUP(A407,eco_institutions!A:D,3,0),"")</f>
        <v>6</v>
      </c>
      <c r="L407" s="42">
        <f>IFERROR(VLOOKUP(A407,fin_institutions!A:D,3,0),"")</f>
        <v>12</v>
      </c>
      <c r="M407" s="42">
        <f>IFERROR(VLOOKUP(A407,bus_institutions!A:D,3,0),0)</f>
        <v>44</v>
      </c>
      <c r="N407" s="42">
        <f>IFERROR(VLOOKUP(A407,man_institutions!A:D,3,0),0)</f>
        <v>42</v>
      </c>
      <c r="O407" s="42">
        <f>IFERROR(VLOOKUP(A407,eco_bus_institutions!A:D,4,0),0)</f>
        <v>1.38</v>
      </c>
      <c r="P407" s="42">
        <f>IFERROR(VLOOKUP(A407,eco_institutions!A:D,4,0),0)</f>
        <v>1</v>
      </c>
      <c r="Q407" s="42">
        <f>IFERROR(VLOOKUP(A407,fin_institutions!A:D,4,0),0)</f>
        <v>1.07</v>
      </c>
      <c r="R407" s="42">
        <f>IFERROR(VLOOKUP(A407,bus_institutions!A:D,4,0),0)</f>
        <v>1.65</v>
      </c>
      <c r="S407" s="42">
        <f>IFERROR(VLOOKUP(A407,man_institutions!A:D,4,0),0)</f>
        <v>1.18</v>
      </c>
      <c r="T407" s="42">
        <f t="shared" si="29"/>
        <v>0.33200000000000002</v>
      </c>
      <c r="U407" s="42">
        <f t="shared" si="30"/>
        <v>2.3E-2</v>
      </c>
      <c r="V407" s="42">
        <f t="shared" si="30"/>
        <v>0.29499999999999998</v>
      </c>
      <c r="W407" s="42">
        <f t="shared" si="30"/>
        <v>0.43</v>
      </c>
      <c r="X407" s="42">
        <f t="shared" si="30"/>
        <v>0.23200000000000001</v>
      </c>
      <c r="Y407" t="e">
        <f>VLOOKUP(A407,#REF!,11,0)</f>
        <v>#REF!</v>
      </c>
      <c r="Z407" t="e">
        <f>VLOOKUP(A407,#REF!,12,0)</f>
        <v>#REF!</v>
      </c>
      <c r="AA407" t="e">
        <f>VLOOKUP(A407,#REF!,13,0)</f>
        <v>#REF!</v>
      </c>
      <c r="AB407" t="e">
        <f>VLOOKUP(A407,#REF!,14,0)</f>
        <v>#REF!</v>
      </c>
      <c r="AC407">
        <v>0.44901999999999997</v>
      </c>
      <c r="AD407">
        <v>-1.46621</v>
      </c>
    </row>
    <row r="408" spans="1:30" x14ac:dyDescent="0.25">
      <c r="A408" s="42" t="s">
        <v>1040</v>
      </c>
      <c r="B408" s="42" t="s">
        <v>1710</v>
      </c>
      <c r="C408" s="42" t="s">
        <v>1226</v>
      </c>
      <c r="D408" s="42">
        <f>IFERROR(VLOOKUP(A408,'2020'!$A:$C,3,0),0)</f>
        <v>0</v>
      </c>
      <c r="E408" s="42">
        <f>IFERROR(VLOOKUP(A408,'2014-23'!$A:$E,3,0),0)</f>
        <v>1</v>
      </c>
      <c r="F408" s="42">
        <f>IFERROR(VLOOKUP(A408,'2020'!$A:$D,4,0),0)</f>
        <v>7</v>
      </c>
      <c r="G408" s="42">
        <f>IFERROR(VLOOKUP(A408,'2014-23'!$A:$D,4,0),0)</f>
        <v>42</v>
      </c>
      <c r="H408" s="42">
        <f t="shared" si="27"/>
        <v>0</v>
      </c>
      <c r="I408" s="42">
        <f t="shared" si="28"/>
        <v>0.16700000000000001</v>
      </c>
      <c r="J408" s="42">
        <f>IFERROR(VLOOKUP(A408,eco_bus_institutions!A:D,3,0),"")</f>
        <v>62</v>
      </c>
      <c r="K408" s="42">
        <f>IFERROR(VLOOKUP(A408,eco_institutions!A:D,3,0),"")</f>
        <v>23</v>
      </c>
      <c r="L408" s="42">
        <f>IFERROR(VLOOKUP(A408,fin_institutions!A:D,3,0),"")</f>
        <v>16</v>
      </c>
      <c r="M408" s="42">
        <f>IFERROR(VLOOKUP(A408,bus_institutions!A:D,3,0),0)</f>
        <v>28</v>
      </c>
      <c r="N408" s="42">
        <f>IFERROR(VLOOKUP(A408,man_institutions!A:D,3,0),0)</f>
        <v>25</v>
      </c>
      <c r="O408" s="42">
        <f>IFERROR(VLOOKUP(A408,eco_bus_institutions!A:D,4,0),0)</f>
        <v>1.38</v>
      </c>
      <c r="P408" s="42">
        <f>IFERROR(VLOOKUP(A408,eco_institutions!A:D,4,0),0)</f>
        <v>1.02</v>
      </c>
      <c r="Q408" s="42">
        <f>IFERROR(VLOOKUP(A408,fin_institutions!A:D,4,0),0)</f>
        <v>1.07</v>
      </c>
      <c r="R408" s="42">
        <f>IFERROR(VLOOKUP(A408,bus_institutions!A:D,4,0),0)</f>
        <v>1.43</v>
      </c>
      <c r="S408" s="42">
        <f>IFERROR(VLOOKUP(A408,man_institutions!A:D,4,0),0)</f>
        <v>1.48</v>
      </c>
      <c r="T408" s="42">
        <f t="shared" si="29"/>
        <v>0.33200000000000002</v>
      </c>
      <c r="U408" s="42">
        <f t="shared" si="30"/>
        <v>9.7000000000000003E-2</v>
      </c>
      <c r="V408" s="42">
        <f t="shared" si="30"/>
        <v>0.29499999999999998</v>
      </c>
      <c r="W408" s="42">
        <f t="shared" si="30"/>
        <v>0.29499999999999998</v>
      </c>
      <c r="X408" s="42">
        <f t="shared" si="30"/>
        <v>0.46800000000000003</v>
      </c>
      <c r="Y408" t="e">
        <f>VLOOKUP(A408,#REF!,11,0)</f>
        <v>#REF!</v>
      </c>
      <c r="Z408" t="e">
        <f>VLOOKUP(A408,#REF!,12,0)</f>
        <v>#REF!</v>
      </c>
      <c r="AA408" t="e">
        <f>VLOOKUP(A408,#REF!,13,0)</f>
        <v>#REF!</v>
      </c>
      <c r="AB408" t="e">
        <f>VLOOKUP(A408,#REF!,14,0)</f>
        <v>#REF!</v>
      </c>
      <c r="AC408">
        <v>-0.34450999999999998</v>
      </c>
      <c r="AD408">
        <v>-1.17439</v>
      </c>
    </row>
    <row r="409" spans="1:30" x14ac:dyDescent="0.25">
      <c r="A409" s="42" t="s">
        <v>1069</v>
      </c>
      <c r="B409" s="42" t="s">
        <v>1532</v>
      </c>
      <c r="C409" s="42" t="s">
        <v>1273</v>
      </c>
      <c r="D409" s="42">
        <f>IFERROR(VLOOKUP(A409,'2020'!$A:$C,3,0),0)</f>
        <v>2</v>
      </c>
      <c r="E409" s="42">
        <f>IFERROR(VLOOKUP(A409,'2014-23'!$A:$E,3,0),0)</f>
        <v>10</v>
      </c>
      <c r="F409" s="42">
        <f>IFERROR(VLOOKUP(A409,'2020'!$A:$D,4,0),0)</f>
        <v>10</v>
      </c>
      <c r="G409" s="42">
        <f>IFERROR(VLOOKUP(A409,'2014-23'!$A:$D,4,0),0)</f>
        <v>82</v>
      </c>
      <c r="H409" s="42">
        <f t="shared" si="27"/>
        <v>0.2</v>
      </c>
      <c r="I409" s="42">
        <f t="shared" si="28"/>
        <v>0.122</v>
      </c>
      <c r="J409" s="42">
        <f>IFERROR(VLOOKUP(A409,eco_bus_institutions!A:D,3,0),"")</f>
        <v>123</v>
      </c>
      <c r="K409" s="42">
        <f>IFERROR(VLOOKUP(A409,eco_institutions!A:D,3,0),"")</f>
        <v>98</v>
      </c>
      <c r="L409" s="42">
        <f>IFERROR(VLOOKUP(A409,fin_institutions!A:D,3,0),"")</f>
        <v>12</v>
      </c>
      <c r="M409" s="42">
        <f>IFERROR(VLOOKUP(A409,bus_institutions!A:D,3,0),0)</f>
        <v>19</v>
      </c>
      <c r="N409" s="42">
        <f>IFERROR(VLOOKUP(A409,man_institutions!A:D,3,0),0)</f>
        <v>15</v>
      </c>
      <c r="O409" s="42">
        <f>IFERROR(VLOOKUP(A409,eco_bus_institutions!A:D,4,0),0)</f>
        <v>1.38</v>
      </c>
      <c r="P409" s="42">
        <f>IFERROR(VLOOKUP(A409,eco_institutions!A:D,4,0),0)</f>
        <v>1.1100000000000001</v>
      </c>
      <c r="Q409" s="42">
        <f>IFERROR(VLOOKUP(A409,fin_institutions!A:D,4,0),0)</f>
        <v>1.04</v>
      </c>
      <c r="R409" s="42">
        <f>IFERROR(VLOOKUP(A409,bus_institutions!A:D,4,0),0)</f>
        <v>2.35</v>
      </c>
      <c r="S409" s="42">
        <f>IFERROR(VLOOKUP(A409,man_institutions!A:D,4,0),0)</f>
        <v>2.4900000000000002</v>
      </c>
      <c r="T409" s="42">
        <f t="shared" si="29"/>
        <v>0.33200000000000002</v>
      </c>
      <c r="U409" s="42">
        <f t="shared" si="30"/>
        <v>0.39800000000000002</v>
      </c>
      <c r="V409" s="42">
        <f t="shared" si="30"/>
        <v>0.20300000000000001</v>
      </c>
      <c r="W409" s="42">
        <f t="shared" si="30"/>
        <v>0.66800000000000004</v>
      </c>
      <c r="X409" s="42">
        <f t="shared" si="30"/>
        <v>0.78700000000000003</v>
      </c>
      <c r="Y409" t="e">
        <f>VLOOKUP(A409,#REF!,11,0)</f>
        <v>#REF!</v>
      </c>
      <c r="Z409" t="e">
        <f>VLOOKUP(A409,#REF!,12,0)</f>
        <v>#REF!</v>
      </c>
      <c r="AA409" t="e">
        <f>VLOOKUP(A409,#REF!,13,0)</f>
        <v>#REF!</v>
      </c>
      <c r="AB409" t="e">
        <f>VLOOKUP(A409,#REF!,14,0)</f>
        <v>#REF!</v>
      </c>
      <c r="AC409">
        <v>1.13645</v>
      </c>
      <c r="AD409">
        <v>-1.1309800000000001</v>
      </c>
    </row>
    <row r="410" spans="1:30" x14ac:dyDescent="0.25">
      <c r="A410" s="42" t="s">
        <v>1009</v>
      </c>
      <c r="B410" s="42" t="s">
        <v>1717</v>
      </c>
      <c r="C410" s="42" t="s">
        <v>1219</v>
      </c>
      <c r="D410" s="42">
        <f>IFERROR(VLOOKUP(A410,'2020'!$A:$C,3,0),0)</f>
        <v>1</v>
      </c>
      <c r="E410" s="42">
        <f>IFERROR(VLOOKUP(A410,'2014-23'!$A:$E,3,0),0)</f>
        <v>6</v>
      </c>
      <c r="F410" s="42">
        <f>IFERROR(VLOOKUP(A410,'2020'!$A:$D,4,0),0)</f>
        <v>10</v>
      </c>
      <c r="G410" s="42">
        <f>IFERROR(VLOOKUP(A410,'2014-23'!$A:$D,4,0),0)</f>
        <v>64</v>
      </c>
      <c r="H410" s="42">
        <f t="shared" si="27"/>
        <v>0.16700000000000001</v>
      </c>
      <c r="I410" s="42">
        <f t="shared" si="28"/>
        <v>0.156</v>
      </c>
      <c r="J410" s="42">
        <f>IFERROR(VLOOKUP(A410,eco_bus_institutions!A:D,3,0),"")</f>
        <v>60</v>
      </c>
      <c r="K410" s="42">
        <f>IFERROR(VLOOKUP(A410,eco_institutions!A:D,3,0),"")</f>
        <v>9</v>
      </c>
      <c r="L410" s="42">
        <f>IFERROR(VLOOKUP(A410,fin_institutions!A:D,3,0),"")</f>
        <v>13</v>
      </c>
      <c r="M410" s="42">
        <f>IFERROR(VLOOKUP(A410,bus_institutions!A:D,3,0),0)</f>
        <v>35</v>
      </c>
      <c r="N410" s="42">
        <f>IFERROR(VLOOKUP(A410,man_institutions!A:D,3,0),0)</f>
        <v>20</v>
      </c>
      <c r="O410" s="42">
        <f>IFERROR(VLOOKUP(A410,eco_bus_institutions!A:D,4,0),0)</f>
        <v>1.38</v>
      </c>
      <c r="P410" s="42">
        <f>IFERROR(VLOOKUP(A410,eco_institutions!A:D,4,0),0)</f>
        <v>1.02</v>
      </c>
      <c r="Q410" s="42">
        <f>IFERROR(VLOOKUP(A410,fin_institutions!A:D,4,0),0)</f>
        <v>1.68</v>
      </c>
      <c r="R410" s="42">
        <f>IFERROR(VLOOKUP(A410,bus_institutions!A:D,4,0),0)</f>
        <v>1.53</v>
      </c>
      <c r="S410" s="42">
        <f>IFERROR(VLOOKUP(A410,man_institutions!A:D,4,0),0)</f>
        <v>1.1299999999999999</v>
      </c>
      <c r="T410" s="42">
        <f t="shared" si="29"/>
        <v>0.33200000000000002</v>
      </c>
      <c r="U410" s="42">
        <f t="shared" si="30"/>
        <v>9.7000000000000003E-2</v>
      </c>
      <c r="V410" s="42">
        <f t="shared" si="30"/>
        <v>0.75</v>
      </c>
      <c r="W410" s="42">
        <f t="shared" si="30"/>
        <v>0.36799999999999999</v>
      </c>
      <c r="X410" s="42">
        <f t="shared" si="30"/>
        <v>0.17299999999999999</v>
      </c>
      <c r="Y410" t="e">
        <f>VLOOKUP(A410,#REF!,11,0)</f>
        <v>#REF!</v>
      </c>
      <c r="Z410" t="e">
        <f>VLOOKUP(A410,#REF!,12,0)</f>
        <v>#REF!</v>
      </c>
      <c r="AA410" t="e">
        <f>VLOOKUP(A410,#REF!,13,0)</f>
        <v>#REF!</v>
      </c>
      <c r="AB410" t="e">
        <f>VLOOKUP(A410,#REF!,14,0)</f>
        <v>#REF!</v>
      </c>
      <c r="AC410">
        <v>-0.40488000000000002</v>
      </c>
      <c r="AD410">
        <v>-0.34993000000000002</v>
      </c>
    </row>
    <row r="411" spans="1:30" x14ac:dyDescent="0.25">
      <c r="A411" s="42" t="s">
        <v>989</v>
      </c>
      <c r="B411" s="42" t="s">
        <v>1784</v>
      </c>
      <c r="C411" s="42" t="s">
        <v>1218</v>
      </c>
      <c r="D411" s="42">
        <f>IFERROR(VLOOKUP(A411,'2020'!$A:$C,3,0),0)</f>
        <v>0</v>
      </c>
      <c r="E411" s="42">
        <f>IFERROR(VLOOKUP(A411,'2014-23'!$A:$E,3,0),0)</f>
        <v>13</v>
      </c>
      <c r="F411" s="42">
        <f>IFERROR(VLOOKUP(A411,'2020'!$A:$D,4,0),0)</f>
        <v>12</v>
      </c>
      <c r="G411" s="42">
        <f>IFERROR(VLOOKUP(A411,'2014-23'!$A:$D,4,0),0)</f>
        <v>125</v>
      </c>
      <c r="H411" s="42">
        <f t="shared" si="27"/>
        <v>0</v>
      </c>
      <c r="I411" s="42">
        <f t="shared" si="28"/>
        <v>9.6000000000000002E-2</v>
      </c>
      <c r="J411" s="42">
        <f>IFERROR(VLOOKUP(A411,eco_bus_institutions!A:D,3,0),"")</f>
        <v>125</v>
      </c>
      <c r="K411" s="42">
        <f>IFERROR(VLOOKUP(A411,eco_institutions!A:D,3,0),"")</f>
        <v>63</v>
      </c>
      <c r="L411" s="42">
        <f>IFERROR(VLOOKUP(A411,fin_institutions!A:D,3,0),"")</f>
        <v>25</v>
      </c>
      <c r="M411" s="42">
        <f>IFERROR(VLOOKUP(A411,bus_institutions!A:D,3,0),0)</f>
        <v>23</v>
      </c>
      <c r="N411" s="42">
        <f>IFERROR(VLOOKUP(A411,man_institutions!A:D,3,0),0)</f>
        <v>28</v>
      </c>
      <c r="O411" s="42">
        <f>IFERROR(VLOOKUP(A411,eco_bus_institutions!A:D,4,0),0)</f>
        <v>1.38</v>
      </c>
      <c r="P411" s="42">
        <f>IFERROR(VLOOKUP(A411,eco_institutions!A:D,4,0),0)</f>
        <v>1.0900000000000001</v>
      </c>
      <c r="Q411" s="42">
        <f>IFERROR(VLOOKUP(A411,fin_institutions!A:D,4,0),0)</f>
        <v>1.0900000000000001</v>
      </c>
      <c r="R411" s="42">
        <f>IFERROR(VLOOKUP(A411,bus_institutions!A:D,4,0),0)</f>
        <v>1.81</v>
      </c>
      <c r="S411" s="42">
        <f>IFERROR(VLOOKUP(A411,man_institutions!A:D,4,0),0)</f>
        <v>1.57</v>
      </c>
      <c r="T411" s="42">
        <f t="shared" si="29"/>
        <v>0.33200000000000002</v>
      </c>
      <c r="U411" s="42">
        <f t="shared" si="30"/>
        <v>0.36299999999999999</v>
      </c>
      <c r="V411" s="42">
        <f t="shared" si="30"/>
        <v>0.35199999999999998</v>
      </c>
      <c r="W411" s="42">
        <f t="shared" si="30"/>
        <v>0.498</v>
      </c>
      <c r="X411" s="42">
        <f t="shared" si="30"/>
        <v>0.51300000000000001</v>
      </c>
      <c r="Y411">
        <v>1</v>
      </c>
      <c r="Z411" t="e">
        <f>VLOOKUP(A411,#REF!,12,0)</f>
        <v>#REF!</v>
      </c>
      <c r="AA411" t="e">
        <f>VLOOKUP(A411,#REF!,13,0)</f>
        <v>#REF!</v>
      </c>
      <c r="AB411" t="e">
        <f>VLOOKUP(A411,#REF!,14,0)</f>
        <v>#REF!</v>
      </c>
      <c r="AC411">
        <v>0.42852000000000001</v>
      </c>
      <c r="AD411">
        <v>-0.61414999999999997</v>
      </c>
    </row>
    <row r="412" spans="1:30" x14ac:dyDescent="0.25">
      <c r="A412" s="42" t="s">
        <v>1134</v>
      </c>
      <c r="B412" s="42" t="s">
        <v>1494</v>
      </c>
      <c r="C412" s="42" t="s">
        <v>1220</v>
      </c>
      <c r="D412" s="42">
        <f>IFERROR(VLOOKUP(A412,'2020'!$A:$C,3,0),0)</f>
        <v>2</v>
      </c>
      <c r="E412" s="42">
        <f>IFERROR(VLOOKUP(A412,'2014-23'!$A:$E,3,0),0)</f>
        <v>22</v>
      </c>
      <c r="F412" s="42">
        <f>IFERROR(VLOOKUP(A412,'2020'!$A:$D,4,0),0)</f>
        <v>17</v>
      </c>
      <c r="G412" s="42">
        <f>IFERROR(VLOOKUP(A412,'2014-23'!$A:$D,4,0),0)</f>
        <v>198</v>
      </c>
      <c r="H412" s="42">
        <f t="shared" si="27"/>
        <v>9.0999999999999998E-2</v>
      </c>
      <c r="I412" s="42">
        <f t="shared" si="28"/>
        <v>8.5999999999999993E-2</v>
      </c>
      <c r="J412" s="42">
        <f>IFERROR(VLOOKUP(A412,eco_bus_institutions!A:D,3,0),"")</f>
        <v>386</v>
      </c>
      <c r="K412" s="42">
        <f>IFERROR(VLOOKUP(A412,eco_institutions!A:D,3,0),"")</f>
        <v>313</v>
      </c>
      <c r="L412" s="42">
        <f>IFERROR(VLOOKUP(A412,fin_institutions!A:D,3,0),"")</f>
        <v>34</v>
      </c>
      <c r="M412" s="42">
        <f>IFERROR(VLOOKUP(A412,bus_institutions!A:D,3,0),0)</f>
        <v>33</v>
      </c>
      <c r="N412" s="42">
        <f>IFERROR(VLOOKUP(A412,man_institutions!A:D,3,0),0)</f>
        <v>61</v>
      </c>
      <c r="O412" s="42">
        <f>IFERROR(VLOOKUP(A412,eco_bus_institutions!A:D,4,0),0)</f>
        <v>1.37</v>
      </c>
      <c r="P412" s="42">
        <f>IFERROR(VLOOKUP(A412,eco_institutions!A:D,4,0),0)</f>
        <v>1.23</v>
      </c>
      <c r="Q412" s="42">
        <f>IFERROR(VLOOKUP(A412,fin_institutions!A:D,4,0),0)</f>
        <v>1.02</v>
      </c>
      <c r="R412" s="42">
        <f>IFERROR(VLOOKUP(A412,bus_institutions!A:D,4,0),0)</f>
        <v>1.9</v>
      </c>
      <c r="S412" s="42">
        <f>IFERROR(VLOOKUP(A412,man_institutions!A:D,4,0),0)</f>
        <v>1.48</v>
      </c>
      <c r="T412" s="42">
        <f t="shared" si="29"/>
        <v>0.32</v>
      </c>
      <c r="U412" s="42">
        <f t="shared" si="30"/>
        <v>0.54800000000000004</v>
      </c>
      <c r="V412" s="42">
        <f t="shared" si="30"/>
        <v>0.125</v>
      </c>
      <c r="W412" s="42">
        <f t="shared" si="30"/>
        <v>0.53</v>
      </c>
      <c r="X412" s="42">
        <f t="shared" si="30"/>
        <v>0.46800000000000003</v>
      </c>
      <c r="Y412" t="e">
        <f>VLOOKUP(A412,#REF!,11,0)</f>
        <v>#REF!</v>
      </c>
      <c r="Z412" t="e">
        <f>VLOOKUP(A412,#REF!,12,0)</f>
        <v>#REF!</v>
      </c>
      <c r="AA412" t="e">
        <f>VLOOKUP(A412,#REF!,13,0)</f>
        <v>#REF!</v>
      </c>
      <c r="AB412" t="e">
        <f>VLOOKUP(A412,#REF!,14,0)</f>
        <v>#REF!</v>
      </c>
      <c r="AC412">
        <v>-6.6400000000000001E-2</v>
      </c>
      <c r="AD412">
        <v>-0.72369000000000006</v>
      </c>
    </row>
    <row r="413" spans="1:30" x14ac:dyDescent="0.25">
      <c r="A413" s="42" t="s">
        <v>1136</v>
      </c>
      <c r="B413" s="42" t="s">
        <v>1853</v>
      </c>
      <c r="C413" s="42" t="s">
        <v>1256</v>
      </c>
      <c r="D413" s="42">
        <f>IFERROR(VLOOKUP(A413,'2020'!$A:$C,3,0),0)</f>
        <v>0</v>
      </c>
      <c r="E413" s="42">
        <f>IFERROR(VLOOKUP(A413,'2014-23'!$A:$E,3,0),0)</f>
        <v>5</v>
      </c>
      <c r="F413" s="42">
        <f>IFERROR(VLOOKUP(A413,'2020'!$A:$D,4,0),0)</f>
        <v>1</v>
      </c>
      <c r="G413" s="42">
        <f>IFERROR(VLOOKUP(A413,'2014-23'!$A:$D,4,0),0)</f>
        <v>36</v>
      </c>
      <c r="H413" s="42">
        <f t="shared" si="27"/>
        <v>0</v>
      </c>
      <c r="I413" s="42">
        <f t="shared" si="28"/>
        <v>2.8000000000000001E-2</v>
      </c>
      <c r="J413" s="42">
        <f>IFERROR(VLOOKUP(A413,eco_bus_institutions!A:D,3,0),"")</f>
        <v>68</v>
      </c>
      <c r="K413" s="42">
        <f>IFERROR(VLOOKUP(A413,eco_institutions!A:D,3,0),"")</f>
        <v>33</v>
      </c>
      <c r="L413" s="42">
        <f>IFERROR(VLOOKUP(A413,fin_institutions!A:D,3,0),"")</f>
        <v>27</v>
      </c>
      <c r="M413" s="42">
        <f>IFERROR(VLOOKUP(A413,bus_institutions!A:D,3,0),0)</f>
        <v>17</v>
      </c>
      <c r="N413" s="42">
        <f>IFERROR(VLOOKUP(A413,man_institutions!A:D,3,0),0)</f>
        <v>14</v>
      </c>
      <c r="O413" s="42">
        <f>IFERROR(VLOOKUP(A413,eco_bus_institutions!A:D,4,0),0)</f>
        <v>1.37</v>
      </c>
      <c r="P413" s="42">
        <f>IFERROR(VLOOKUP(A413,eco_institutions!A:D,4,0),0)</f>
        <v>1.3</v>
      </c>
      <c r="Q413" s="42">
        <f>IFERROR(VLOOKUP(A413,fin_institutions!A:D,4,0),0)</f>
        <v>1.72</v>
      </c>
      <c r="R413" s="42">
        <f>IFERROR(VLOOKUP(A413,bus_institutions!A:D,4,0),0)</f>
        <v>1.1299999999999999</v>
      </c>
      <c r="S413" s="42">
        <f>IFERROR(VLOOKUP(A413,man_institutions!A:D,4,0),0)</f>
        <v>1.1200000000000001</v>
      </c>
      <c r="T413" s="42">
        <f t="shared" si="29"/>
        <v>0.32</v>
      </c>
      <c r="U413" s="42">
        <f t="shared" si="30"/>
        <v>0.60799999999999998</v>
      </c>
      <c r="V413" s="42">
        <f t="shared" si="30"/>
        <v>0.76200000000000001</v>
      </c>
      <c r="W413" s="42">
        <f t="shared" si="30"/>
        <v>0.115</v>
      </c>
      <c r="X413" s="42">
        <f t="shared" si="30"/>
        <v>0.16500000000000001</v>
      </c>
      <c r="Y413" t="e">
        <f>VLOOKUP(A413,#REF!,11,0)</f>
        <v>#REF!</v>
      </c>
      <c r="Z413" t="e">
        <f>VLOOKUP(A413,#REF!,12,0)</f>
        <v>#REF!</v>
      </c>
      <c r="AA413" t="e">
        <f>VLOOKUP(A413,#REF!,13,0)</f>
        <v>#REF!</v>
      </c>
      <c r="AB413" t="e">
        <f>VLOOKUP(A413,#REF!,14,0)</f>
        <v>#REF!</v>
      </c>
      <c r="AC413">
        <v>-1.5968599999999999</v>
      </c>
      <c r="AD413">
        <v>0.75739000000000001</v>
      </c>
    </row>
    <row r="414" spans="1:30" x14ac:dyDescent="0.25">
      <c r="A414" s="42" t="s">
        <v>1022</v>
      </c>
      <c r="B414" s="42" t="s">
        <v>1813</v>
      </c>
      <c r="C414" s="42" t="s">
        <v>1224</v>
      </c>
      <c r="D414" s="42">
        <f>IFERROR(VLOOKUP(A414,'2020'!$A:$C,3,0),0)</f>
        <v>2</v>
      </c>
      <c r="E414" s="42">
        <f>IFERROR(VLOOKUP(A414,'2014-23'!$A:$E,3,0),0)</f>
        <v>7</v>
      </c>
      <c r="F414" s="42">
        <f>IFERROR(VLOOKUP(A414,'2020'!$A:$D,4,0),0)</f>
        <v>11</v>
      </c>
      <c r="G414" s="42">
        <f>IFERROR(VLOOKUP(A414,'2014-23'!$A:$D,4,0),0)</f>
        <v>57</v>
      </c>
      <c r="H414" s="42">
        <f t="shared" si="27"/>
        <v>0.28599999999999998</v>
      </c>
      <c r="I414" s="42">
        <f t="shared" si="28"/>
        <v>0.193</v>
      </c>
      <c r="J414" s="42">
        <f>IFERROR(VLOOKUP(A414,eco_bus_institutions!A:D,3,0),"")</f>
        <v>80</v>
      </c>
      <c r="K414" s="42">
        <f>IFERROR(VLOOKUP(A414,eco_institutions!A:D,3,0),"")</f>
        <v>51</v>
      </c>
      <c r="L414" s="42">
        <f>IFERROR(VLOOKUP(A414,fin_institutions!A:D,3,0),"")</f>
        <v>10</v>
      </c>
      <c r="M414" s="42">
        <f>IFERROR(VLOOKUP(A414,bus_institutions!A:D,3,0),0)</f>
        <v>21</v>
      </c>
      <c r="N414" s="42">
        <f>IFERROR(VLOOKUP(A414,man_institutions!A:D,3,0),0)</f>
        <v>25</v>
      </c>
      <c r="O414" s="42">
        <f>IFERROR(VLOOKUP(A414,eco_bus_institutions!A:D,4,0),0)</f>
        <v>1.37</v>
      </c>
      <c r="P414" s="42">
        <f>IFERROR(VLOOKUP(A414,eco_institutions!A:D,4,0),0)</f>
        <v>1.1299999999999999</v>
      </c>
      <c r="Q414" s="42">
        <f>IFERROR(VLOOKUP(A414,fin_institutions!A:D,4,0),0)</f>
        <v>1.06</v>
      </c>
      <c r="R414" s="42">
        <f>IFERROR(VLOOKUP(A414,bus_institutions!A:D,4,0),0)</f>
        <v>1.44</v>
      </c>
      <c r="S414" s="42">
        <f>IFERROR(VLOOKUP(A414,man_institutions!A:D,4,0),0)</f>
        <v>1.36</v>
      </c>
      <c r="T414" s="42">
        <f t="shared" si="29"/>
        <v>0.32</v>
      </c>
      <c r="U414" s="42">
        <f t="shared" si="30"/>
        <v>0.438</v>
      </c>
      <c r="V414" s="42">
        <f t="shared" si="30"/>
        <v>0.26200000000000001</v>
      </c>
      <c r="W414" s="42">
        <f t="shared" si="30"/>
        <v>0.30199999999999999</v>
      </c>
      <c r="X414" s="42">
        <f t="shared" si="30"/>
        <v>0.38200000000000001</v>
      </c>
      <c r="Y414" t="e">
        <f>VLOOKUP(A414,#REF!,11,0)</f>
        <v>#REF!</v>
      </c>
      <c r="Z414" t="e">
        <f>VLOOKUP(A414,#REF!,12,0)</f>
        <v>#REF!</v>
      </c>
      <c r="AA414" t="e">
        <f>VLOOKUP(A414,#REF!,13,0)</f>
        <v>#REF!</v>
      </c>
      <c r="AB414" t="e">
        <f>VLOOKUP(A414,#REF!,14,0)</f>
        <v>#REF!</v>
      </c>
      <c r="AC414">
        <v>-0.13766</v>
      </c>
      <c r="AD414">
        <v>-0.70348999999999995</v>
      </c>
    </row>
    <row r="415" spans="1:30" x14ac:dyDescent="0.25">
      <c r="A415" s="42" t="s">
        <v>1151</v>
      </c>
      <c r="B415" s="42" t="s">
        <v>1887</v>
      </c>
      <c r="C415" s="42" t="s">
        <v>1220</v>
      </c>
      <c r="D415" s="42">
        <f>IFERROR(VLOOKUP(A415,'2020'!$A:$C,3,0),0)</f>
        <v>0</v>
      </c>
      <c r="E415" s="42">
        <f>IFERROR(VLOOKUP(A415,'2014-23'!$A:$E,3,0),0)</f>
        <v>1</v>
      </c>
      <c r="F415" s="42">
        <f>IFERROR(VLOOKUP(A415,'2020'!$A:$D,4,0),0)</f>
        <v>2</v>
      </c>
      <c r="G415" s="42">
        <f>IFERROR(VLOOKUP(A415,'2014-23'!$A:$D,4,0),0)</f>
        <v>7</v>
      </c>
      <c r="H415" s="42">
        <f t="shared" si="27"/>
        <v>0</v>
      </c>
      <c r="I415" s="42">
        <f t="shared" si="28"/>
        <v>0.28599999999999998</v>
      </c>
      <c r="J415" s="42">
        <f>IFERROR(VLOOKUP(A415,eco_bus_institutions!A:D,3,0),"")</f>
        <v>36</v>
      </c>
      <c r="K415" s="42">
        <f>IFERROR(VLOOKUP(A415,eco_institutions!A:D,3,0),"")</f>
        <v>33</v>
      </c>
      <c r="L415" s="42">
        <f>IFERROR(VLOOKUP(A415,fin_institutions!A:D,3,0),"")</f>
        <v>4</v>
      </c>
      <c r="M415" s="42">
        <f>IFERROR(VLOOKUP(A415,bus_institutions!A:D,3,0),0)</f>
        <v>0</v>
      </c>
      <c r="N415" s="42">
        <f>IFERROR(VLOOKUP(A415,man_institutions!A:D,3,0),0)</f>
        <v>0</v>
      </c>
      <c r="O415" s="42">
        <f>IFERROR(VLOOKUP(A415,eco_bus_institutions!A:D,4,0),0)</f>
        <v>1.37</v>
      </c>
      <c r="P415" s="42">
        <f>IFERROR(VLOOKUP(A415,eco_institutions!A:D,4,0),0)</f>
        <v>1.34</v>
      </c>
      <c r="Q415" s="42">
        <f>IFERROR(VLOOKUP(A415,fin_institutions!A:D,4,0),0)</f>
        <v>1.04</v>
      </c>
      <c r="R415" s="42">
        <f>IFERROR(VLOOKUP(A415,bus_institutions!A:D,4,0),0)</f>
        <v>0</v>
      </c>
      <c r="S415" s="42">
        <f>IFERROR(VLOOKUP(A415,man_institutions!A:D,4,0),0)</f>
        <v>0</v>
      </c>
      <c r="T415" s="42">
        <f t="shared" si="29"/>
        <v>0.32</v>
      </c>
      <c r="U415" s="42">
        <f t="shared" si="30"/>
        <v>0.627</v>
      </c>
      <c r="V415" s="42">
        <f t="shared" si="30"/>
        <v>0.20300000000000001</v>
      </c>
      <c r="W415" s="42">
        <f t="shared" si="30"/>
        <v>0.05</v>
      </c>
      <c r="X415" s="42">
        <f t="shared" si="30"/>
        <v>0.04</v>
      </c>
      <c r="Y415" t="e">
        <f>VLOOKUP(A415,#REF!,11,0)</f>
        <v>#REF!</v>
      </c>
      <c r="Z415" t="e">
        <f>VLOOKUP(A415,#REF!,12,0)</f>
        <v>#REF!</v>
      </c>
      <c r="AA415" t="e">
        <f>VLOOKUP(A415,#REF!,13,0)</f>
        <v>#REF!</v>
      </c>
      <c r="AB415" t="e">
        <f>VLOOKUP(A415,#REF!,14,0)</f>
        <v>#REF!</v>
      </c>
      <c r="AC415">
        <v>-1.8495999999999999</v>
      </c>
      <c r="AD415">
        <v>0.37112000000000001</v>
      </c>
    </row>
    <row r="416" spans="1:30" x14ac:dyDescent="0.25">
      <c r="A416" s="42" t="s">
        <v>1042</v>
      </c>
      <c r="B416" s="42" t="s">
        <v>1621</v>
      </c>
      <c r="C416" s="42" t="s">
        <v>1239</v>
      </c>
      <c r="D416" s="42">
        <f>IFERROR(VLOOKUP(A416,'2020'!$A:$C,3,0),0)</f>
        <v>0</v>
      </c>
      <c r="E416" s="42">
        <f>IFERROR(VLOOKUP(A416,'2014-23'!$A:$E,3,0),0)</f>
        <v>10</v>
      </c>
      <c r="F416" s="42">
        <f>IFERROR(VLOOKUP(A416,'2020'!$A:$D,4,0),0)</f>
        <v>6</v>
      </c>
      <c r="G416" s="42">
        <f>IFERROR(VLOOKUP(A416,'2014-23'!$A:$D,4,0),0)</f>
        <v>88</v>
      </c>
      <c r="H416" s="42">
        <f t="shared" si="27"/>
        <v>0</v>
      </c>
      <c r="I416" s="42">
        <f t="shared" si="28"/>
        <v>6.8000000000000005E-2</v>
      </c>
      <c r="J416" s="42">
        <f>IFERROR(VLOOKUP(A416,eco_bus_institutions!A:D,3,0),"")</f>
        <v>110</v>
      </c>
      <c r="K416" s="42">
        <f>IFERROR(VLOOKUP(A416,eco_institutions!A:D,3,0),"")</f>
        <v>42</v>
      </c>
      <c r="L416" s="42">
        <f>IFERROR(VLOOKUP(A416,fin_institutions!A:D,3,0),"")</f>
        <v>25</v>
      </c>
      <c r="M416" s="42">
        <f>IFERROR(VLOOKUP(A416,bus_institutions!A:D,3,0),0)</f>
        <v>31</v>
      </c>
      <c r="N416" s="42">
        <f>IFERROR(VLOOKUP(A416,man_institutions!A:D,3,0),0)</f>
        <v>35</v>
      </c>
      <c r="O416" s="42">
        <f>IFERROR(VLOOKUP(A416,eco_bus_institutions!A:D,4,0),0)</f>
        <v>1.37</v>
      </c>
      <c r="P416" s="42">
        <f>IFERROR(VLOOKUP(A416,eco_institutions!A:D,4,0),0)</f>
        <v>1.25</v>
      </c>
      <c r="Q416" s="42">
        <f>IFERROR(VLOOKUP(A416,fin_institutions!A:D,4,0),0)</f>
        <v>1.2</v>
      </c>
      <c r="R416" s="42">
        <f>IFERROR(VLOOKUP(A416,bus_institutions!A:D,4,0),0)</f>
        <v>1.63</v>
      </c>
      <c r="S416" s="42">
        <f>IFERROR(VLOOKUP(A416,man_institutions!A:D,4,0),0)</f>
        <v>1.17</v>
      </c>
      <c r="T416" s="42">
        <f t="shared" si="29"/>
        <v>0.32</v>
      </c>
      <c r="U416" s="42">
        <f t="shared" si="30"/>
        <v>0.56200000000000006</v>
      </c>
      <c r="V416" s="42">
        <f t="shared" si="30"/>
        <v>0.52</v>
      </c>
      <c r="W416" s="42">
        <f t="shared" si="30"/>
        <v>0.42</v>
      </c>
      <c r="X416" s="42">
        <f t="shared" si="30"/>
        <v>0.21199999999999999</v>
      </c>
      <c r="Y416" t="e">
        <f>VLOOKUP(A416,#REF!,11,0)</f>
        <v>#REF!</v>
      </c>
      <c r="Z416" t="e">
        <f>VLOOKUP(A416,#REF!,12,0)</f>
        <v>#REF!</v>
      </c>
      <c r="AA416" t="e">
        <f>VLOOKUP(A416,#REF!,13,0)</f>
        <v>#REF!</v>
      </c>
      <c r="AB416" t="e">
        <f>VLOOKUP(A416,#REF!,14,0)</f>
        <v>#REF!</v>
      </c>
      <c r="AC416">
        <v>-0.25356000000000001</v>
      </c>
      <c r="AD416">
        <v>0.31190000000000001</v>
      </c>
    </row>
    <row r="417" spans="1:30" x14ac:dyDescent="0.25">
      <c r="A417" s="42" t="s">
        <v>1078</v>
      </c>
      <c r="B417" s="42" t="s">
        <v>1387</v>
      </c>
      <c r="C417" s="42" t="s">
        <v>1227</v>
      </c>
      <c r="D417" s="42">
        <f>IFERROR(VLOOKUP(A417,'2020'!$A:$C,3,0),0)</f>
        <v>1</v>
      </c>
      <c r="E417" s="42">
        <f>IFERROR(VLOOKUP(A417,'2014-23'!$A:$E,3,0),0)</f>
        <v>4</v>
      </c>
      <c r="F417" s="42">
        <f>IFERROR(VLOOKUP(A417,'2020'!$A:$D,4,0),0)</f>
        <v>4</v>
      </c>
      <c r="G417" s="42">
        <f>IFERROR(VLOOKUP(A417,'2014-23'!$A:$D,4,0),0)</f>
        <v>36</v>
      </c>
      <c r="H417" s="42">
        <f t="shared" si="27"/>
        <v>0.25</v>
      </c>
      <c r="I417" s="42">
        <f t="shared" si="28"/>
        <v>0.111</v>
      </c>
      <c r="J417" s="42">
        <f>IFERROR(VLOOKUP(A417,eco_bus_institutions!A:D,3,0),"")</f>
        <v>66</v>
      </c>
      <c r="K417" s="42">
        <f>IFERROR(VLOOKUP(A417,eco_institutions!A:D,3,0),"")</f>
        <v>33</v>
      </c>
      <c r="L417" s="42">
        <f>IFERROR(VLOOKUP(A417,fin_institutions!A:D,3,0),"")</f>
        <v>5</v>
      </c>
      <c r="M417" s="42">
        <f>IFERROR(VLOOKUP(A417,bus_institutions!A:D,3,0),0)</f>
        <v>27</v>
      </c>
      <c r="N417" s="42">
        <f>IFERROR(VLOOKUP(A417,man_institutions!A:D,3,0),0)</f>
        <v>12</v>
      </c>
      <c r="O417" s="42">
        <f>IFERROR(VLOOKUP(A417,eco_bus_institutions!A:D,4,0),0)</f>
        <v>1.37</v>
      </c>
      <c r="P417" s="42">
        <f>IFERROR(VLOOKUP(A417,eco_institutions!A:D,4,0),0)</f>
        <v>1.05</v>
      </c>
      <c r="Q417" s="42">
        <f>IFERROR(VLOOKUP(A417,fin_institutions!A:D,4,0),0)</f>
        <v>1.03</v>
      </c>
      <c r="R417" s="42">
        <f>IFERROR(VLOOKUP(A417,bus_institutions!A:D,4,0),0)</f>
        <v>1.43</v>
      </c>
      <c r="S417" s="42">
        <f>IFERROR(VLOOKUP(A417,man_institutions!A:D,4,0),0)</f>
        <v>2.62</v>
      </c>
      <c r="T417" s="42">
        <f t="shared" si="29"/>
        <v>0.32</v>
      </c>
      <c r="U417" s="42">
        <f t="shared" si="30"/>
        <v>0.23699999999999999</v>
      </c>
      <c r="V417" s="42">
        <f t="shared" si="30"/>
        <v>0.16200000000000001</v>
      </c>
      <c r="W417" s="42">
        <f t="shared" si="30"/>
        <v>0.29499999999999998</v>
      </c>
      <c r="X417" s="42">
        <f t="shared" si="30"/>
        <v>0.80800000000000005</v>
      </c>
      <c r="Y417" t="e">
        <f>VLOOKUP(A417,#REF!,11,0)</f>
        <v>#REF!</v>
      </c>
      <c r="Z417" t="e">
        <f>VLOOKUP(A417,#REF!,12,0)</f>
        <v>#REF!</v>
      </c>
      <c r="AA417" t="e">
        <f>VLOOKUP(A417,#REF!,13,0)</f>
        <v>#REF!</v>
      </c>
      <c r="AB417" t="e">
        <f>VLOOKUP(A417,#REF!,14,0)</f>
        <v>#REF!</v>
      </c>
      <c r="AC417">
        <v>-0.28445999999999999</v>
      </c>
      <c r="AD417">
        <v>-1.15594</v>
      </c>
    </row>
    <row r="418" spans="1:30" x14ac:dyDescent="0.25">
      <c r="A418" s="42" t="s">
        <v>1044</v>
      </c>
      <c r="B418" s="42" t="s">
        <v>1821</v>
      </c>
      <c r="C418" s="42" t="s">
        <v>1218</v>
      </c>
      <c r="D418" s="42">
        <f>IFERROR(VLOOKUP(A418,'2020'!$A:$C,3,0),0)</f>
        <v>0</v>
      </c>
      <c r="E418" s="42">
        <f>IFERROR(VLOOKUP(A418,'2014-23'!$A:$E,3,0),0)</f>
        <v>16</v>
      </c>
      <c r="F418" s="42">
        <f>IFERROR(VLOOKUP(A418,'2020'!$A:$D,4,0),0)</f>
        <v>10</v>
      </c>
      <c r="G418" s="42">
        <f>IFERROR(VLOOKUP(A418,'2014-23'!$A:$D,4,0),0)</f>
        <v>109</v>
      </c>
      <c r="H418" s="42">
        <f t="shared" si="27"/>
        <v>0</v>
      </c>
      <c r="I418" s="42">
        <f t="shared" si="28"/>
        <v>9.1999999999999998E-2</v>
      </c>
      <c r="J418" s="42">
        <f>IFERROR(VLOOKUP(A418,eco_bus_institutions!A:D,3,0),"")</f>
        <v>92</v>
      </c>
      <c r="K418" s="42">
        <f>IFERROR(VLOOKUP(A418,eco_institutions!A:D,3,0),"")</f>
        <v>18</v>
      </c>
      <c r="L418" s="42">
        <f>IFERROR(VLOOKUP(A418,fin_institutions!A:D,3,0),"")</f>
        <v>24</v>
      </c>
      <c r="M418" s="42">
        <f>IFERROR(VLOOKUP(A418,bus_institutions!A:D,3,0),0)</f>
        <v>33</v>
      </c>
      <c r="N418" s="42">
        <f>IFERROR(VLOOKUP(A418,man_institutions!A:D,3,0),0)</f>
        <v>36</v>
      </c>
      <c r="O418" s="42">
        <f>IFERROR(VLOOKUP(A418,eco_bus_institutions!A:D,4,0),0)</f>
        <v>1.37</v>
      </c>
      <c r="P418" s="42">
        <f>IFERROR(VLOOKUP(A418,eco_institutions!A:D,4,0),0)</f>
        <v>1.08</v>
      </c>
      <c r="Q418" s="42">
        <f>IFERROR(VLOOKUP(A418,fin_institutions!A:D,4,0),0)</f>
        <v>1.08</v>
      </c>
      <c r="R418" s="42">
        <f>IFERROR(VLOOKUP(A418,bus_institutions!A:D,4,0),0)</f>
        <v>1.46</v>
      </c>
      <c r="S418" s="42">
        <f>IFERROR(VLOOKUP(A418,man_institutions!A:D,4,0),0)</f>
        <v>1.5</v>
      </c>
      <c r="T418" s="42">
        <f t="shared" si="29"/>
        <v>0.32</v>
      </c>
      <c r="U418" s="42">
        <f t="shared" si="30"/>
        <v>0.32300000000000001</v>
      </c>
      <c r="V418" s="42">
        <f t="shared" si="30"/>
        <v>0.318</v>
      </c>
      <c r="W418" s="42">
        <f t="shared" si="30"/>
        <v>0.315</v>
      </c>
      <c r="X418" s="42">
        <f t="shared" si="30"/>
        <v>0.48499999999999999</v>
      </c>
      <c r="Y418" t="e">
        <f>VLOOKUP(A418,#REF!,11,0)</f>
        <v>#REF!</v>
      </c>
      <c r="Z418" t="e">
        <f>VLOOKUP(A418,#REF!,12,0)</f>
        <v>#REF!</v>
      </c>
      <c r="AA418" t="e">
        <f>VLOOKUP(A418,#REF!,13,0)</f>
        <v>#REF!</v>
      </c>
      <c r="AB418" t="e">
        <f>VLOOKUP(A418,#REF!,14,0)</f>
        <v>#REF!</v>
      </c>
      <c r="AC418">
        <v>-0.48303000000000001</v>
      </c>
      <c r="AD418">
        <v>-0.45702999999999999</v>
      </c>
    </row>
    <row r="419" spans="1:30" x14ac:dyDescent="0.25">
      <c r="A419" s="42" t="s">
        <v>1072</v>
      </c>
      <c r="B419" s="42" t="s">
        <v>1694</v>
      </c>
      <c r="C419" s="42" t="s">
        <v>1218</v>
      </c>
      <c r="D419" s="42">
        <f>IFERROR(VLOOKUP(A419,'2020'!$A:$C,3,0),0)</f>
        <v>0</v>
      </c>
      <c r="E419" s="42">
        <f>IFERROR(VLOOKUP(A419,'2014-23'!$A:$E,3,0),0)</f>
        <v>4</v>
      </c>
      <c r="F419" s="42">
        <f>IFERROR(VLOOKUP(A419,'2020'!$A:$D,4,0),0)</f>
        <v>4</v>
      </c>
      <c r="G419" s="42">
        <f>IFERROR(VLOOKUP(A419,'2014-23'!$A:$D,4,0),0)</f>
        <v>34</v>
      </c>
      <c r="H419" s="42">
        <f t="shared" si="27"/>
        <v>0</v>
      </c>
      <c r="I419" s="42">
        <f t="shared" si="28"/>
        <v>0.11799999999999999</v>
      </c>
      <c r="J419" s="42">
        <f>IFERROR(VLOOKUP(A419,eco_bus_institutions!A:D,3,0),"")</f>
        <v>42</v>
      </c>
      <c r="K419" s="42">
        <f>IFERROR(VLOOKUP(A419,eco_institutions!A:D,3,0),"")</f>
        <v>11</v>
      </c>
      <c r="L419" s="42" t="str">
        <f>IFERROR(VLOOKUP(A419,fin_institutions!A:D,3,0),"")</f>
        <v/>
      </c>
      <c r="M419" s="42">
        <f>IFERROR(VLOOKUP(A419,bus_institutions!A:D,3,0),0)</f>
        <v>15</v>
      </c>
      <c r="N419" s="42">
        <f>IFERROR(VLOOKUP(A419,man_institutions!A:D,3,0),0)</f>
        <v>25</v>
      </c>
      <c r="O419" s="42">
        <f>IFERROR(VLOOKUP(A419,eco_bus_institutions!A:D,4,0),0)</f>
        <v>1.36</v>
      </c>
      <c r="P419" s="42">
        <f>IFERROR(VLOOKUP(A419,eco_institutions!A:D,4,0),0)</f>
        <v>1.02</v>
      </c>
      <c r="Q419" s="42">
        <f>IFERROR(VLOOKUP(A419,fin_institutions!A:D,4,0),0)</f>
        <v>0</v>
      </c>
      <c r="R419" s="42">
        <f>IFERROR(VLOOKUP(A419,bus_institutions!A:D,4,0),0)</f>
        <v>1.33</v>
      </c>
      <c r="S419" s="42">
        <f>IFERROR(VLOOKUP(A419,man_institutions!A:D,4,0),0)</f>
        <v>1.5</v>
      </c>
      <c r="T419" s="42">
        <f t="shared" si="29"/>
        <v>0.308</v>
      </c>
      <c r="U419" s="42">
        <f t="shared" si="30"/>
        <v>9.7000000000000003E-2</v>
      </c>
      <c r="V419" s="42">
        <f t="shared" si="30"/>
        <v>5.8000000000000003E-2</v>
      </c>
      <c r="W419" s="42">
        <f t="shared" si="30"/>
        <v>0.22500000000000001</v>
      </c>
      <c r="X419" s="42">
        <f t="shared" si="30"/>
        <v>0.48499999999999999</v>
      </c>
      <c r="Y419" t="e">
        <f>VLOOKUP(A419,#REF!,11,0)</f>
        <v>#REF!</v>
      </c>
      <c r="Z419" t="e">
        <f>VLOOKUP(A419,#REF!,12,0)</f>
        <v>#REF!</v>
      </c>
      <c r="AA419" t="e">
        <f>VLOOKUP(A419,#REF!,13,0)</f>
        <v>#REF!</v>
      </c>
      <c r="AB419" t="e">
        <f>VLOOKUP(A419,#REF!,14,0)</f>
        <v>#REF!</v>
      </c>
      <c r="AC419">
        <v>-0.42276000000000002</v>
      </c>
      <c r="AD419">
        <v>-1.6323099999999999</v>
      </c>
    </row>
    <row r="420" spans="1:30" x14ac:dyDescent="0.25">
      <c r="A420" s="42" t="s">
        <v>939</v>
      </c>
      <c r="B420" s="42" t="s">
        <v>1849</v>
      </c>
      <c r="C420" s="42" t="s">
        <v>1239</v>
      </c>
      <c r="D420" s="42">
        <f>IFERROR(VLOOKUP(A420,'2020'!$A:$C,3,0),0)</f>
        <v>2</v>
      </c>
      <c r="E420" s="42">
        <f>IFERROR(VLOOKUP(A420,'2014-23'!$A:$E,3,0),0)</f>
        <v>8</v>
      </c>
      <c r="F420" s="42">
        <f>IFERROR(VLOOKUP(A420,'2020'!$A:$D,4,0),0)</f>
        <v>10</v>
      </c>
      <c r="G420" s="42">
        <f>IFERROR(VLOOKUP(A420,'2014-23'!$A:$D,4,0),0)</f>
        <v>74</v>
      </c>
      <c r="H420" s="42">
        <f t="shared" si="27"/>
        <v>0.25</v>
      </c>
      <c r="I420" s="42">
        <f t="shared" si="28"/>
        <v>0.13500000000000001</v>
      </c>
      <c r="J420" s="42">
        <f>IFERROR(VLOOKUP(A420,eco_bus_institutions!A:D,3,0),"")</f>
        <v>90</v>
      </c>
      <c r="K420" s="42">
        <f>IFERROR(VLOOKUP(A420,eco_institutions!A:D,3,0),"")</f>
        <v>26</v>
      </c>
      <c r="L420" s="42">
        <f>IFERROR(VLOOKUP(A420,fin_institutions!A:D,3,0),"")</f>
        <v>30</v>
      </c>
      <c r="M420" s="42">
        <f>IFERROR(VLOOKUP(A420,bus_institutions!A:D,3,0),0)</f>
        <v>29</v>
      </c>
      <c r="N420" s="42">
        <f>IFERROR(VLOOKUP(A420,man_institutions!A:D,3,0),0)</f>
        <v>26</v>
      </c>
      <c r="O420" s="42">
        <f>IFERROR(VLOOKUP(A420,eco_bus_institutions!A:D,4,0),0)</f>
        <v>1.36</v>
      </c>
      <c r="P420" s="42">
        <f>IFERROR(VLOOKUP(A420,eco_institutions!A:D,4,0),0)</f>
        <v>1.0900000000000001</v>
      </c>
      <c r="Q420" s="42">
        <f>IFERROR(VLOOKUP(A420,fin_institutions!A:D,4,0),0)</f>
        <v>1.21</v>
      </c>
      <c r="R420" s="42">
        <f>IFERROR(VLOOKUP(A420,bus_institutions!A:D,4,0),0)</f>
        <v>1.46</v>
      </c>
      <c r="S420" s="42">
        <f>IFERROR(VLOOKUP(A420,man_institutions!A:D,4,0),0)</f>
        <v>1.34</v>
      </c>
      <c r="T420" s="42">
        <f t="shared" si="29"/>
        <v>0.308</v>
      </c>
      <c r="U420" s="42">
        <f t="shared" si="30"/>
        <v>0.36299999999999999</v>
      </c>
      <c r="V420" s="42">
        <f t="shared" si="30"/>
        <v>0.53</v>
      </c>
      <c r="W420" s="42">
        <f t="shared" si="30"/>
        <v>0.315</v>
      </c>
      <c r="X420" s="42">
        <f t="shared" si="30"/>
        <v>0.35299999999999998</v>
      </c>
      <c r="Y420" t="e">
        <f>VLOOKUP(A420,#REF!,11,0)</f>
        <v>#REF!</v>
      </c>
      <c r="Z420" t="e">
        <f>VLOOKUP(A420,#REF!,12,0)</f>
        <v>#REF!</v>
      </c>
      <c r="AA420" t="e">
        <f>VLOOKUP(A420,#REF!,13,0)</f>
        <v>#REF!</v>
      </c>
      <c r="AB420" t="e">
        <f>VLOOKUP(A420,#REF!,14,0)</f>
        <v>#REF!</v>
      </c>
      <c r="AC420">
        <v>-0.37275999999999998</v>
      </c>
      <c r="AD420">
        <v>0.33922000000000002</v>
      </c>
    </row>
    <row r="421" spans="1:30" x14ac:dyDescent="0.25">
      <c r="A421" s="42" t="s">
        <v>1027</v>
      </c>
      <c r="B421" s="42" t="s">
        <v>1399</v>
      </c>
      <c r="C421" s="42" t="s">
        <v>1222</v>
      </c>
      <c r="D421" s="42">
        <f>IFERROR(VLOOKUP(A421,'2020'!$A:$C,3,0),0)</f>
        <v>2</v>
      </c>
      <c r="E421" s="42">
        <f>IFERROR(VLOOKUP(A421,'2014-23'!$A:$E,3,0),0)</f>
        <v>9</v>
      </c>
      <c r="F421" s="42">
        <f>IFERROR(VLOOKUP(A421,'2020'!$A:$D,4,0),0)</f>
        <v>12</v>
      </c>
      <c r="G421" s="42">
        <f>IFERROR(VLOOKUP(A421,'2014-23'!$A:$D,4,0),0)</f>
        <v>63</v>
      </c>
      <c r="H421" s="42">
        <f t="shared" si="27"/>
        <v>0.222</v>
      </c>
      <c r="I421" s="42">
        <f t="shared" si="28"/>
        <v>0.19</v>
      </c>
      <c r="J421" s="42">
        <f>IFERROR(VLOOKUP(A421,eco_bus_institutions!A:D,3,0),"")</f>
        <v>93</v>
      </c>
      <c r="K421" s="42">
        <f>IFERROR(VLOOKUP(A421,eco_institutions!A:D,3,0),"")</f>
        <v>43</v>
      </c>
      <c r="L421" s="42">
        <f>IFERROR(VLOOKUP(A421,fin_institutions!A:D,3,0),"")</f>
        <v>16</v>
      </c>
      <c r="M421" s="42">
        <f>IFERROR(VLOOKUP(A421,bus_institutions!A:D,3,0),0)</f>
        <v>32</v>
      </c>
      <c r="N421" s="42">
        <f>IFERROR(VLOOKUP(A421,man_institutions!A:D,3,0),0)</f>
        <v>29</v>
      </c>
      <c r="O421" s="42">
        <f>IFERROR(VLOOKUP(A421,eco_bus_institutions!A:D,4,0),0)</f>
        <v>1.36</v>
      </c>
      <c r="P421" s="42">
        <f>IFERROR(VLOOKUP(A421,eco_institutions!A:D,4,0),0)</f>
        <v>1.73</v>
      </c>
      <c r="Q421" s="42">
        <f>IFERROR(VLOOKUP(A421,fin_institutions!A:D,4,0),0)</f>
        <v>1.04</v>
      </c>
      <c r="R421" s="42">
        <f>IFERROR(VLOOKUP(A421,bus_institutions!A:D,4,0),0)</f>
        <v>1.71</v>
      </c>
      <c r="S421" s="42">
        <f>IFERROR(VLOOKUP(A421,man_institutions!A:D,4,0),0)</f>
        <v>1.26</v>
      </c>
      <c r="T421" s="42">
        <f t="shared" si="29"/>
        <v>0.308</v>
      </c>
      <c r="U421" s="42">
        <f t="shared" si="30"/>
        <v>0.77200000000000002</v>
      </c>
      <c r="V421" s="42">
        <f t="shared" si="30"/>
        <v>0.20300000000000001</v>
      </c>
      <c r="W421" s="42">
        <f t="shared" si="30"/>
        <v>0.443</v>
      </c>
      <c r="X421" s="42">
        <f t="shared" si="30"/>
        <v>0.29699999999999999</v>
      </c>
      <c r="Y421" t="e">
        <f>VLOOKUP(A421,#REF!,11,0)</f>
        <v>#REF!</v>
      </c>
      <c r="Z421" t="e">
        <f>VLOOKUP(A421,#REF!,12,0)</f>
        <v>#REF!</v>
      </c>
      <c r="AA421" t="e">
        <f>VLOOKUP(A421,#REF!,13,0)</f>
        <v>#REF!</v>
      </c>
      <c r="AB421" t="e">
        <f>VLOOKUP(A421,#REF!,14,0)</f>
        <v>#REF!</v>
      </c>
      <c r="AC421">
        <v>0.13347999999999999</v>
      </c>
      <c r="AD421">
        <v>-9.4890000000000002E-2</v>
      </c>
    </row>
    <row r="422" spans="1:30" x14ac:dyDescent="0.25">
      <c r="A422" s="42" t="s">
        <v>918</v>
      </c>
      <c r="B422" s="42" t="s">
        <v>1847</v>
      </c>
      <c r="C422" s="42" t="s">
        <v>1250</v>
      </c>
      <c r="D422" s="42">
        <f>IFERROR(VLOOKUP(A422,'2020'!$A:$C,3,0),0)</f>
        <v>1</v>
      </c>
      <c r="E422" s="42">
        <f>IFERROR(VLOOKUP(A422,'2014-23'!$A:$E,3,0),0)</f>
        <v>7</v>
      </c>
      <c r="F422" s="42">
        <f>IFERROR(VLOOKUP(A422,'2020'!$A:$D,4,0),0)</f>
        <v>9</v>
      </c>
      <c r="G422" s="42">
        <f>IFERROR(VLOOKUP(A422,'2014-23'!$A:$D,4,0),0)</f>
        <v>71</v>
      </c>
      <c r="H422" s="42">
        <f t="shared" si="27"/>
        <v>0.14299999999999999</v>
      </c>
      <c r="I422" s="42">
        <f t="shared" si="28"/>
        <v>0.127</v>
      </c>
      <c r="J422" s="42">
        <f>IFERROR(VLOOKUP(A422,eco_bus_institutions!A:D,3,0),"")</f>
        <v>45</v>
      </c>
      <c r="K422" s="42">
        <f>IFERROR(VLOOKUP(A422,eco_institutions!A:D,3,0),"")</f>
        <v>13</v>
      </c>
      <c r="L422" s="42">
        <f>IFERROR(VLOOKUP(A422,fin_institutions!A:D,3,0),"")</f>
        <v>15</v>
      </c>
      <c r="M422" s="42">
        <f>IFERROR(VLOOKUP(A422,bus_institutions!A:D,3,0),0)</f>
        <v>18</v>
      </c>
      <c r="N422" s="42">
        <f>IFERROR(VLOOKUP(A422,man_institutions!A:D,3,0),0)</f>
        <v>8</v>
      </c>
      <c r="O422" s="42">
        <f>IFERROR(VLOOKUP(A422,eco_bus_institutions!A:D,4,0),0)</f>
        <v>1.36</v>
      </c>
      <c r="P422" s="42">
        <f>IFERROR(VLOOKUP(A422,eco_institutions!A:D,4,0),0)</f>
        <v>1.1100000000000001</v>
      </c>
      <c r="Q422" s="42">
        <f>IFERROR(VLOOKUP(A422,fin_institutions!A:D,4,0),0)</f>
        <v>1.1399999999999999</v>
      </c>
      <c r="R422" s="42">
        <f>IFERROR(VLOOKUP(A422,bus_institutions!A:D,4,0),0)</f>
        <v>1.39</v>
      </c>
      <c r="S422" s="42">
        <f>IFERROR(VLOOKUP(A422,man_institutions!A:D,4,0),0)</f>
        <v>1.31</v>
      </c>
      <c r="T422" s="42">
        <f t="shared" si="29"/>
        <v>0.308</v>
      </c>
      <c r="U422" s="42">
        <f t="shared" si="30"/>
        <v>0.39800000000000002</v>
      </c>
      <c r="V422" s="42">
        <f t="shared" si="30"/>
        <v>0.443</v>
      </c>
      <c r="W422" s="42">
        <f t="shared" si="30"/>
        <v>0.26700000000000002</v>
      </c>
      <c r="X422" s="42">
        <f t="shared" si="30"/>
        <v>0.33800000000000002</v>
      </c>
      <c r="Y422" t="e">
        <f>VLOOKUP(A422,#REF!,11,0)</f>
        <v>#REF!</v>
      </c>
      <c r="Z422" t="e">
        <f>VLOOKUP(A422,#REF!,12,0)</f>
        <v>#REF!</v>
      </c>
      <c r="AA422" t="e">
        <f>VLOOKUP(A422,#REF!,13,0)</f>
        <v>#REF!</v>
      </c>
      <c r="AB422" t="e">
        <f>VLOOKUP(A422,#REF!,14,0)</f>
        <v>#REF!</v>
      </c>
      <c r="AC422">
        <v>-0.84943000000000002</v>
      </c>
      <c r="AD422">
        <v>0.36935000000000001</v>
      </c>
    </row>
    <row r="423" spans="1:30" x14ac:dyDescent="0.25">
      <c r="A423" s="42" t="s">
        <v>1108</v>
      </c>
      <c r="B423" s="42" t="s">
        <v>1857</v>
      </c>
      <c r="C423" s="42" t="s">
        <v>1273</v>
      </c>
      <c r="D423" s="42">
        <f>IFERROR(VLOOKUP(A423,'2020'!$A:$C,3,0),0)</f>
        <v>0</v>
      </c>
      <c r="E423" s="42">
        <f>IFERROR(VLOOKUP(A423,'2014-23'!$A:$E,3,0),0)</f>
        <v>2</v>
      </c>
      <c r="F423" s="42">
        <f>IFERROR(VLOOKUP(A423,'2020'!$A:$D,4,0),0)</f>
        <v>1</v>
      </c>
      <c r="G423" s="42">
        <f>IFERROR(VLOOKUP(A423,'2014-23'!$A:$D,4,0),0)</f>
        <v>50</v>
      </c>
      <c r="H423" s="42">
        <f t="shared" si="27"/>
        <v>0</v>
      </c>
      <c r="I423" s="42">
        <f t="shared" si="28"/>
        <v>0.02</v>
      </c>
      <c r="J423" s="42">
        <f>IFERROR(VLOOKUP(A423,eco_bus_institutions!A:D,3,0),"")</f>
        <v>48</v>
      </c>
      <c r="K423" s="42">
        <f>IFERROR(VLOOKUP(A423,eco_institutions!A:D,3,0),"")</f>
        <v>44</v>
      </c>
      <c r="L423" s="42">
        <f>IFERROR(VLOOKUP(A423,fin_institutions!A:D,3,0),"")</f>
        <v>8</v>
      </c>
      <c r="M423" s="42">
        <f>IFERROR(VLOOKUP(A423,bus_institutions!A:D,3,0),0)</f>
        <v>3</v>
      </c>
      <c r="N423" s="42">
        <f>IFERROR(VLOOKUP(A423,man_institutions!A:D,3,0),0)</f>
        <v>8</v>
      </c>
      <c r="O423" s="42">
        <f>IFERROR(VLOOKUP(A423,eco_bus_institutions!A:D,4,0),0)</f>
        <v>1.36</v>
      </c>
      <c r="P423" s="42">
        <f>IFERROR(VLOOKUP(A423,eco_institutions!A:D,4,0),0)</f>
        <v>1.23</v>
      </c>
      <c r="Q423" s="42">
        <f>IFERROR(VLOOKUP(A423,fin_institutions!A:D,4,0),0)</f>
        <v>1.06</v>
      </c>
      <c r="R423" s="42">
        <f>IFERROR(VLOOKUP(A423,bus_institutions!A:D,4,0),0)</f>
        <v>1.48</v>
      </c>
      <c r="S423" s="42">
        <f>IFERROR(VLOOKUP(A423,man_institutions!A:D,4,0),0)</f>
        <v>1.2</v>
      </c>
      <c r="T423" s="42">
        <f t="shared" si="29"/>
        <v>0.308</v>
      </c>
      <c r="U423" s="42">
        <f t="shared" si="30"/>
        <v>0.54800000000000004</v>
      </c>
      <c r="V423" s="42">
        <f t="shared" si="30"/>
        <v>0.26200000000000001</v>
      </c>
      <c r="W423" s="42">
        <f t="shared" si="30"/>
        <v>0.33500000000000002</v>
      </c>
      <c r="X423" s="42">
        <f t="shared" si="30"/>
        <v>0.248</v>
      </c>
      <c r="Y423" t="e">
        <f>VLOOKUP(A423,#REF!,11,0)</f>
        <v>#REF!</v>
      </c>
      <c r="Z423" t="e">
        <f>VLOOKUP(A423,#REF!,12,0)</f>
        <v>#REF!</v>
      </c>
      <c r="AA423" t="e">
        <f>VLOOKUP(A423,#REF!,13,0)</f>
        <v>#REF!</v>
      </c>
      <c r="AB423" t="e">
        <f>VLOOKUP(A423,#REF!,14,0)</f>
        <v>#REF!</v>
      </c>
      <c r="AC423">
        <v>-0.99209000000000003</v>
      </c>
      <c r="AD423">
        <v>-0.10972</v>
      </c>
    </row>
    <row r="424" spans="1:30" x14ac:dyDescent="0.25">
      <c r="A424" s="42" t="s">
        <v>959</v>
      </c>
      <c r="B424" s="42" t="s">
        <v>1473</v>
      </c>
      <c r="C424" s="42" t="s">
        <v>1232</v>
      </c>
      <c r="D424" s="42">
        <f>IFERROR(VLOOKUP(A424,'2020'!$A:$C,3,0),0)</f>
        <v>1</v>
      </c>
      <c r="E424" s="42">
        <f>IFERROR(VLOOKUP(A424,'2014-23'!$A:$E,3,0),0)</f>
        <v>31</v>
      </c>
      <c r="F424" s="42">
        <f>IFERROR(VLOOKUP(A424,'2020'!$A:$D,4,0),0)</f>
        <v>13</v>
      </c>
      <c r="G424" s="42">
        <f>IFERROR(VLOOKUP(A424,'2014-23'!$A:$D,4,0),0)</f>
        <v>116</v>
      </c>
      <c r="H424" s="42">
        <f t="shared" si="27"/>
        <v>3.2000000000000001E-2</v>
      </c>
      <c r="I424" s="42">
        <f t="shared" si="28"/>
        <v>0.112</v>
      </c>
      <c r="J424" s="42">
        <f>IFERROR(VLOOKUP(A424,eco_bus_institutions!A:D,3,0),"")</f>
        <v>79</v>
      </c>
      <c r="K424" s="42">
        <f>IFERROR(VLOOKUP(A424,eco_institutions!A:D,3,0),"")</f>
        <v>54</v>
      </c>
      <c r="L424" s="42">
        <f>IFERROR(VLOOKUP(A424,fin_institutions!A:D,3,0),"")</f>
        <v>16</v>
      </c>
      <c r="M424" s="42">
        <f>IFERROR(VLOOKUP(A424,bus_institutions!A:D,3,0),0)</f>
        <v>16</v>
      </c>
      <c r="N424" s="42">
        <f>IFERROR(VLOOKUP(A424,man_institutions!A:D,3,0),0)</f>
        <v>13</v>
      </c>
      <c r="O424" s="42">
        <f>IFERROR(VLOOKUP(A424,eco_bus_institutions!A:D,4,0),0)</f>
        <v>1.35</v>
      </c>
      <c r="P424" s="42">
        <f>IFERROR(VLOOKUP(A424,eco_institutions!A:D,4,0),0)</f>
        <v>1.1200000000000001</v>
      </c>
      <c r="Q424" s="42">
        <f>IFERROR(VLOOKUP(A424,fin_institutions!A:D,4,0),0)</f>
        <v>1.2</v>
      </c>
      <c r="R424" s="42">
        <f>IFERROR(VLOOKUP(A424,bus_institutions!A:D,4,0),0)</f>
        <v>1.56</v>
      </c>
      <c r="S424" s="42">
        <f>IFERROR(VLOOKUP(A424,man_institutions!A:D,4,0),0)</f>
        <v>1.3</v>
      </c>
      <c r="T424" s="42">
        <f t="shared" si="29"/>
        <v>0.3</v>
      </c>
      <c r="U424" s="42">
        <f t="shared" si="30"/>
        <v>0.42499999999999999</v>
      </c>
      <c r="V424" s="42">
        <f t="shared" si="30"/>
        <v>0.52</v>
      </c>
      <c r="W424" s="42">
        <f t="shared" si="30"/>
        <v>0.39</v>
      </c>
      <c r="X424" s="42">
        <f t="shared" si="30"/>
        <v>0.33</v>
      </c>
      <c r="Y424" t="e">
        <f>VLOOKUP(A424,#REF!,11,0)</f>
        <v>#REF!</v>
      </c>
      <c r="Z424" t="e">
        <f>VLOOKUP(A424,#REF!,12,0)</f>
        <v>#REF!</v>
      </c>
      <c r="AA424" t="e">
        <f>VLOOKUP(A424,#REF!,13,0)</f>
        <v>#REF!</v>
      </c>
      <c r="AB424" t="e">
        <f>VLOOKUP(A424,#REF!,14,0)</f>
        <v>#REF!</v>
      </c>
      <c r="AC424">
        <v>-0.42801</v>
      </c>
      <c r="AD424">
        <v>0.21872</v>
      </c>
    </row>
    <row r="425" spans="1:30" x14ac:dyDescent="0.25">
      <c r="A425" s="42" t="s">
        <v>920</v>
      </c>
      <c r="B425" s="42" t="s">
        <v>1647</v>
      </c>
      <c r="C425" s="42" t="s">
        <v>1232</v>
      </c>
      <c r="D425" s="42">
        <f>IFERROR(VLOOKUP(A425,'2020'!$A:$C,3,0),0)</f>
        <v>4</v>
      </c>
      <c r="E425" s="42">
        <f>IFERROR(VLOOKUP(A425,'2014-23'!$A:$E,3,0),0)</f>
        <v>42</v>
      </c>
      <c r="F425" s="42">
        <f>IFERROR(VLOOKUP(A425,'2020'!$A:$D,4,0),0)</f>
        <v>20</v>
      </c>
      <c r="G425" s="42">
        <f>IFERROR(VLOOKUP(A425,'2014-23'!$A:$D,4,0),0)</f>
        <v>176</v>
      </c>
      <c r="H425" s="42">
        <f t="shared" si="27"/>
        <v>9.5000000000000001E-2</v>
      </c>
      <c r="I425" s="42">
        <f t="shared" si="28"/>
        <v>0.114</v>
      </c>
      <c r="J425" s="42">
        <f>IFERROR(VLOOKUP(A425,eco_bus_institutions!A:D,3,0),"")</f>
        <v>67</v>
      </c>
      <c r="K425" s="42">
        <f>IFERROR(VLOOKUP(A425,eco_institutions!A:D,3,0),"")</f>
        <v>30</v>
      </c>
      <c r="L425" s="42">
        <f>IFERROR(VLOOKUP(A425,fin_institutions!A:D,3,0),"")</f>
        <v>14</v>
      </c>
      <c r="M425" s="42">
        <f>IFERROR(VLOOKUP(A425,bus_institutions!A:D,3,0),0)</f>
        <v>19</v>
      </c>
      <c r="N425" s="42">
        <f>IFERROR(VLOOKUP(A425,man_institutions!A:D,3,0),0)</f>
        <v>22</v>
      </c>
      <c r="O425" s="42">
        <f>IFERROR(VLOOKUP(A425,eco_bus_institutions!A:D,4,0),0)</f>
        <v>1.35</v>
      </c>
      <c r="P425" s="42">
        <f>IFERROR(VLOOKUP(A425,eco_institutions!A:D,4,0),0)</f>
        <v>1.1000000000000001</v>
      </c>
      <c r="Q425" s="42">
        <f>IFERROR(VLOOKUP(A425,fin_institutions!A:D,4,0),0)</f>
        <v>1.0900000000000001</v>
      </c>
      <c r="R425" s="42">
        <f>IFERROR(VLOOKUP(A425,bus_institutions!A:D,4,0),0)</f>
        <v>1.65</v>
      </c>
      <c r="S425" s="42">
        <f>IFERROR(VLOOKUP(A425,man_institutions!A:D,4,0),0)</f>
        <v>1.32</v>
      </c>
      <c r="T425" s="42">
        <f t="shared" si="29"/>
        <v>0.3</v>
      </c>
      <c r="U425" s="42">
        <f t="shared" si="30"/>
        <v>0.38300000000000001</v>
      </c>
      <c r="V425" s="42">
        <f t="shared" si="30"/>
        <v>0.35199999999999998</v>
      </c>
      <c r="W425" s="42">
        <f t="shared" si="30"/>
        <v>0.43</v>
      </c>
      <c r="X425" s="42">
        <f t="shared" si="30"/>
        <v>0.34499999999999997</v>
      </c>
      <c r="Y425" t="e">
        <f>VLOOKUP(A425,#REF!,11,0)</f>
        <v>#REF!</v>
      </c>
      <c r="Z425" t="e">
        <f>VLOOKUP(A425,#REF!,12,0)</f>
        <v>#REF!</v>
      </c>
      <c r="AA425" t="e">
        <f>VLOOKUP(A425,#REF!,13,0)</f>
        <v>#REF!</v>
      </c>
      <c r="AB425" t="e">
        <f>VLOOKUP(A425,#REF!,14,0)</f>
        <v>#REF!</v>
      </c>
      <c r="AC425">
        <v>-0.31925999999999999</v>
      </c>
      <c r="AD425">
        <v>8.2699999999999996E-3</v>
      </c>
    </row>
    <row r="426" spans="1:30" x14ac:dyDescent="0.25">
      <c r="A426" s="42" t="s">
        <v>971</v>
      </c>
      <c r="B426" s="42" t="s">
        <v>1616</v>
      </c>
      <c r="C426" s="42" t="s">
        <v>1232</v>
      </c>
      <c r="D426" s="42">
        <f>IFERROR(VLOOKUP(A426,'2020'!$A:$C,3,0),0)</f>
        <v>6</v>
      </c>
      <c r="E426" s="42">
        <f>IFERROR(VLOOKUP(A426,'2014-23'!$A:$E,3,0),0)</f>
        <v>54</v>
      </c>
      <c r="F426" s="42">
        <f>IFERROR(VLOOKUP(A426,'2020'!$A:$D,4,0),0)</f>
        <v>37</v>
      </c>
      <c r="G426" s="42">
        <f>IFERROR(VLOOKUP(A426,'2014-23'!$A:$D,4,0),0)</f>
        <v>282</v>
      </c>
      <c r="H426" s="42">
        <f t="shared" si="27"/>
        <v>0.111</v>
      </c>
      <c r="I426" s="42">
        <f t="shared" si="28"/>
        <v>0.13100000000000001</v>
      </c>
      <c r="J426" s="42">
        <f>IFERROR(VLOOKUP(A426,eco_bus_institutions!A:D,3,0),"")</f>
        <v>237</v>
      </c>
      <c r="K426" s="42">
        <f>IFERROR(VLOOKUP(A426,eco_institutions!A:D,3,0),"")</f>
        <v>156</v>
      </c>
      <c r="L426" s="42">
        <f>IFERROR(VLOOKUP(A426,fin_institutions!A:D,3,0),"")</f>
        <v>75</v>
      </c>
      <c r="M426" s="42">
        <f>IFERROR(VLOOKUP(A426,bus_institutions!A:D,3,0),0)</f>
        <v>39</v>
      </c>
      <c r="N426" s="42">
        <f>IFERROR(VLOOKUP(A426,man_institutions!A:D,3,0),0)</f>
        <v>37</v>
      </c>
      <c r="O426" s="42">
        <f>IFERROR(VLOOKUP(A426,eco_bus_institutions!A:D,4,0),0)</f>
        <v>1.35</v>
      </c>
      <c r="P426" s="42">
        <f>IFERROR(VLOOKUP(A426,eco_institutions!A:D,4,0),0)</f>
        <v>1.1299999999999999</v>
      </c>
      <c r="Q426" s="42">
        <f>IFERROR(VLOOKUP(A426,fin_institutions!A:D,4,0),0)</f>
        <v>1.19</v>
      </c>
      <c r="R426" s="42">
        <f>IFERROR(VLOOKUP(A426,bus_institutions!A:D,4,0),0)</f>
        <v>1.46</v>
      </c>
      <c r="S426" s="42">
        <f>IFERROR(VLOOKUP(A426,man_institutions!A:D,4,0),0)</f>
        <v>1.42</v>
      </c>
      <c r="T426" s="42">
        <f t="shared" si="29"/>
        <v>0.3</v>
      </c>
      <c r="U426" s="42">
        <f t="shared" si="30"/>
        <v>0.438</v>
      </c>
      <c r="V426" s="42">
        <f t="shared" si="30"/>
        <v>0.51300000000000001</v>
      </c>
      <c r="W426" s="42">
        <f t="shared" si="30"/>
        <v>0.315</v>
      </c>
      <c r="X426" s="42">
        <f t="shared" si="30"/>
        <v>0.42299999999999999</v>
      </c>
      <c r="Y426" t="e">
        <f>VLOOKUP(A426,#REF!,11,0)</f>
        <v>#REF!</v>
      </c>
      <c r="Z426" t="e">
        <f>VLOOKUP(A426,#REF!,12,0)</f>
        <v>#REF!</v>
      </c>
      <c r="AA426" t="e">
        <f>VLOOKUP(A426,#REF!,13,0)</f>
        <v>#REF!</v>
      </c>
      <c r="AB426" t="e">
        <f>VLOOKUP(A426,#REF!,14,0)</f>
        <v>#REF!</v>
      </c>
      <c r="AC426">
        <v>-1.05148</v>
      </c>
      <c r="AD426">
        <v>0.40517999999999998</v>
      </c>
    </row>
    <row r="427" spans="1:30" x14ac:dyDescent="0.25">
      <c r="A427" s="42" t="s">
        <v>1054</v>
      </c>
      <c r="B427" s="42" t="s">
        <v>1791</v>
      </c>
      <c r="C427" s="42" t="s">
        <v>1219</v>
      </c>
      <c r="D427" s="42">
        <f>IFERROR(VLOOKUP(A427,'2020'!$A:$C,3,0),0)</f>
        <v>0</v>
      </c>
      <c r="E427" s="42">
        <f>IFERROR(VLOOKUP(A427,'2014-23'!$A:$E,3,0),0)</f>
        <v>4</v>
      </c>
      <c r="F427" s="42">
        <f>IFERROR(VLOOKUP(A427,'2020'!$A:$D,4,0),0)</f>
        <v>4</v>
      </c>
      <c r="G427" s="42">
        <f>IFERROR(VLOOKUP(A427,'2014-23'!$A:$D,4,0),0)</f>
        <v>72</v>
      </c>
      <c r="H427" s="42">
        <f t="shared" si="27"/>
        <v>0</v>
      </c>
      <c r="I427" s="42">
        <f t="shared" si="28"/>
        <v>5.6000000000000001E-2</v>
      </c>
      <c r="J427" s="42">
        <f>IFERROR(VLOOKUP(A427,eco_bus_institutions!A:D,3,0),"")</f>
        <v>84</v>
      </c>
      <c r="K427" s="42">
        <f>IFERROR(VLOOKUP(A427,eco_institutions!A:D,3,0),"")</f>
        <v>33</v>
      </c>
      <c r="L427" s="42">
        <f>IFERROR(VLOOKUP(A427,fin_institutions!A:D,3,0),"")</f>
        <v>14</v>
      </c>
      <c r="M427" s="42">
        <f>IFERROR(VLOOKUP(A427,bus_institutions!A:D,3,0),0)</f>
        <v>34</v>
      </c>
      <c r="N427" s="42">
        <f>IFERROR(VLOOKUP(A427,man_institutions!A:D,3,0),0)</f>
        <v>25</v>
      </c>
      <c r="O427" s="42">
        <f>IFERROR(VLOOKUP(A427,eco_bus_institutions!A:D,4,0),0)</f>
        <v>1.35</v>
      </c>
      <c r="P427" s="42">
        <f>IFERROR(VLOOKUP(A427,eco_institutions!A:D,4,0),0)</f>
        <v>1.0900000000000001</v>
      </c>
      <c r="Q427" s="42">
        <f>IFERROR(VLOOKUP(A427,fin_institutions!A:D,4,0),0)</f>
        <v>1.29</v>
      </c>
      <c r="R427" s="42">
        <f>IFERROR(VLOOKUP(A427,bus_institutions!A:D,4,0),0)</f>
        <v>1.62</v>
      </c>
      <c r="S427" s="42">
        <f>IFERROR(VLOOKUP(A427,man_institutions!A:D,4,0),0)</f>
        <v>1.42</v>
      </c>
      <c r="T427" s="42">
        <f t="shared" si="29"/>
        <v>0.3</v>
      </c>
      <c r="U427" s="42">
        <f t="shared" si="30"/>
        <v>0.36299999999999999</v>
      </c>
      <c r="V427" s="42">
        <f t="shared" si="30"/>
        <v>0.59799999999999998</v>
      </c>
      <c r="W427" s="42">
        <f t="shared" si="30"/>
        <v>0.41799999999999998</v>
      </c>
      <c r="X427" s="42">
        <f t="shared" si="30"/>
        <v>0.42299999999999999</v>
      </c>
      <c r="Y427" t="e">
        <f>VLOOKUP(A427,#REF!,11,0)</f>
        <v>#REF!</v>
      </c>
      <c r="Z427" t="e">
        <f>VLOOKUP(A427,#REF!,12,0)</f>
        <v>#REF!</v>
      </c>
      <c r="AA427" t="e">
        <f>VLOOKUP(A427,#REF!,13,0)</f>
        <v>#REF!</v>
      </c>
      <c r="AB427" t="e">
        <f>VLOOKUP(A427,#REF!,14,0)</f>
        <v>#REF!</v>
      </c>
      <c r="AC427">
        <v>-0.18542</v>
      </c>
      <c r="AD427">
        <v>-0.35776999999999998</v>
      </c>
    </row>
    <row r="428" spans="1:30" x14ac:dyDescent="0.25">
      <c r="A428" s="42" t="s">
        <v>1129</v>
      </c>
      <c r="B428" s="42" t="s">
        <v>1867</v>
      </c>
      <c r="C428" s="42" t="s">
        <v>1235</v>
      </c>
      <c r="D428" s="42">
        <f>IFERROR(VLOOKUP(A428,'2020'!$A:$C,3,0),0)</f>
        <v>0</v>
      </c>
      <c r="E428" s="42">
        <f>IFERROR(VLOOKUP(A428,'2014-23'!$A:$E,3,0),0)</f>
        <v>2</v>
      </c>
      <c r="F428" s="42">
        <f>IFERROR(VLOOKUP(A428,'2020'!$A:$D,4,0),0)</f>
        <v>3</v>
      </c>
      <c r="G428" s="42">
        <f>IFERROR(VLOOKUP(A428,'2014-23'!$A:$D,4,0),0)</f>
        <v>42</v>
      </c>
      <c r="H428" s="42">
        <f t="shared" si="27"/>
        <v>0</v>
      </c>
      <c r="I428" s="42">
        <f t="shared" si="28"/>
        <v>7.0999999999999994E-2</v>
      </c>
      <c r="J428" s="42">
        <f>IFERROR(VLOOKUP(A428,eco_bus_institutions!A:D,3,0),"")</f>
        <v>82</v>
      </c>
      <c r="K428" s="42">
        <f>IFERROR(VLOOKUP(A428,eco_institutions!A:D,3,0),"")</f>
        <v>73</v>
      </c>
      <c r="L428" s="42">
        <f>IFERROR(VLOOKUP(A428,fin_institutions!A:D,3,0),"")</f>
        <v>11</v>
      </c>
      <c r="M428" s="42">
        <f>IFERROR(VLOOKUP(A428,bus_institutions!A:D,3,0),0)</f>
        <v>3</v>
      </c>
      <c r="N428" s="42">
        <f>IFERROR(VLOOKUP(A428,man_institutions!A:D,3,0),0)</f>
        <v>7</v>
      </c>
      <c r="O428" s="42">
        <f>IFERROR(VLOOKUP(A428,eco_bus_institutions!A:D,4,0),0)</f>
        <v>1.35</v>
      </c>
      <c r="P428" s="42">
        <f>IFERROR(VLOOKUP(A428,eco_institutions!A:D,4,0),0)</f>
        <v>1.26</v>
      </c>
      <c r="Q428" s="42">
        <f>IFERROR(VLOOKUP(A428,fin_institutions!A:D,4,0),0)</f>
        <v>1.04</v>
      </c>
      <c r="R428" s="42">
        <f>IFERROR(VLOOKUP(A428,bus_institutions!A:D,4,0),0)</f>
        <v>2.1</v>
      </c>
      <c r="S428" s="42">
        <f>IFERROR(VLOOKUP(A428,man_institutions!A:D,4,0),0)</f>
        <v>1.46</v>
      </c>
      <c r="T428" s="42">
        <f t="shared" si="29"/>
        <v>0.3</v>
      </c>
      <c r="U428" s="42">
        <f t="shared" si="30"/>
        <v>0.56799999999999995</v>
      </c>
      <c r="V428" s="42">
        <f t="shared" si="30"/>
        <v>0.20300000000000001</v>
      </c>
      <c r="W428" s="42">
        <f t="shared" si="30"/>
        <v>0.59799999999999998</v>
      </c>
      <c r="X428" s="42">
        <f t="shared" si="30"/>
        <v>0.45500000000000002</v>
      </c>
      <c r="Y428" t="e">
        <f>VLOOKUP(A428,#REF!,11,0)</f>
        <v>#REF!</v>
      </c>
      <c r="Z428" t="e">
        <f>VLOOKUP(A428,#REF!,12,0)</f>
        <v>#REF!</v>
      </c>
      <c r="AA428" t="e">
        <f>VLOOKUP(A428,#REF!,13,0)</f>
        <v>#REF!</v>
      </c>
      <c r="AB428" t="e">
        <f>VLOOKUP(A428,#REF!,14,0)</f>
        <v>#REF!</v>
      </c>
      <c r="AC428">
        <v>0.26967999999999998</v>
      </c>
      <c r="AD428">
        <v>-0.47976999999999997</v>
      </c>
    </row>
    <row r="429" spans="1:30" x14ac:dyDescent="0.25">
      <c r="A429" s="42" t="s">
        <v>987</v>
      </c>
      <c r="B429" s="42" t="s">
        <v>1363</v>
      </c>
      <c r="C429" s="42" t="s">
        <v>1220</v>
      </c>
      <c r="D429" s="42">
        <f>IFERROR(VLOOKUP(A429,'2020'!$A:$C,3,0),0)</f>
        <v>1</v>
      </c>
      <c r="E429" s="42">
        <f>IFERROR(VLOOKUP(A429,'2014-23'!$A:$E,3,0),0)</f>
        <v>12</v>
      </c>
      <c r="F429" s="42">
        <f>IFERROR(VLOOKUP(A429,'2020'!$A:$D,4,0),0)</f>
        <v>14</v>
      </c>
      <c r="G429" s="42">
        <f>IFERROR(VLOOKUP(A429,'2014-23'!$A:$D,4,0),0)</f>
        <v>100</v>
      </c>
      <c r="H429" s="42">
        <f t="shared" si="27"/>
        <v>8.3000000000000004E-2</v>
      </c>
      <c r="I429" s="42">
        <f t="shared" si="28"/>
        <v>0.14000000000000001</v>
      </c>
      <c r="J429" s="42">
        <f>IFERROR(VLOOKUP(A429,eco_bus_institutions!A:D,3,0),"")</f>
        <v>74</v>
      </c>
      <c r="K429" s="42">
        <f>IFERROR(VLOOKUP(A429,eco_institutions!A:D,3,0),"")</f>
        <v>39</v>
      </c>
      <c r="L429" s="42">
        <f>IFERROR(VLOOKUP(A429,fin_institutions!A:D,3,0),"")</f>
        <v>11</v>
      </c>
      <c r="M429" s="42">
        <f>IFERROR(VLOOKUP(A429,bus_institutions!A:D,3,0),0)</f>
        <v>21</v>
      </c>
      <c r="N429" s="42">
        <f>IFERROR(VLOOKUP(A429,man_institutions!A:D,3,0),0)</f>
        <v>20</v>
      </c>
      <c r="O429" s="42">
        <f>IFERROR(VLOOKUP(A429,eco_bus_institutions!A:D,4,0),0)</f>
        <v>1.35</v>
      </c>
      <c r="P429" s="42">
        <f>IFERROR(VLOOKUP(A429,eco_institutions!A:D,4,0),0)</f>
        <v>1.03</v>
      </c>
      <c r="Q429" s="42">
        <f>IFERROR(VLOOKUP(A429,fin_institutions!A:D,4,0),0)</f>
        <v>1.0900000000000001</v>
      </c>
      <c r="R429" s="42">
        <f>IFERROR(VLOOKUP(A429,bus_institutions!A:D,4,0),0)</f>
        <v>1.77</v>
      </c>
      <c r="S429" s="42">
        <f>IFERROR(VLOOKUP(A429,man_institutions!A:D,4,0),0)</f>
        <v>1.36</v>
      </c>
      <c r="T429" s="42">
        <f t="shared" si="29"/>
        <v>0.3</v>
      </c>
      <c r="U429" s="42">
        <f t="shared" si="30"/>
        <v>0.15</v>
      </c>
      <c r="V429" s="42">
        <f t="shared" si="30"/>
        <v>0.35199999999999998</v>
      </c>
      <c r="W429" s="42">
        <f t="shared" si="30"/>
        <v>0.47799999999999998</v>
      </c>
      <c r="X429" s="42">
        <f t="shared" si="30"/>
        <v>0.38200000000000001</v>
      </c>
      <c r="Y429" t="e">
        <f>VLOOKUP(A429,#REF!,11,0)</f>
        <v>#REF!</v>
      </c>
      <c r="Z429" t="e">
        <f>VLOOKUP(A429,#REF!,12,0)</f>
        <v>#REF!</v>
      </c>
      <c r="AA429" t="e">
        <f>VLOOKUP(A429,#REF!,13,0)</f>
        <v>#REF!</v>
      </c>
      <c r="AB429" t="e">
        <f>VLOOKUP(A429,#REF!,14,0)</f>
        <v>#REF!</v>
      </c>
      <c r="AC429">
        <v>0.81501000000000001</v>
      </c>
      <c r="AD429">
        <v>-1.37463</v>
      </c>
    </row>
    <row r="430" spans="1:30" x14ac:dyDescent="0.25">
      <c r="A430" s="42" t="s">
        <v>951</v>
      </c>
      <c r="B430" s="42" t="s">
        <v>1811</v>
      </c>
      <c r="C430" s="42" t="s">
        <v>1223</v>
      </c>
      <c r="D430" s="42">
        <f>IFERROR(VLOOKUP(A430,'2020'!$A:$C,3,0),0)</f>
        <v>2</v>
      </c>
      <c r="E430" s="42">
        <f>IFERROR(VLOOKUP(A430,'2014-23'!$A:$E,3,0),0)</f>
        <v>12</v>
      </c>
      <c r="F430" s="42">
        <f>IFERROR(VLOOKUP(A430,'2020'!$A:$D,4,0),0)</f>
        <v>8</v>
      </c>
      <c r="G430" s="42">
        <f>IFERROR(VLOOKUP(A430,'2014-23'!$A:$D,4,0),0)</f>
        <v>80</v>
      </c>
      <c r="H430" s="42">
        <f t="shared" si="27"/>
        <v>0.16700000000000001</v>
      </c>
      <c r="I430" s="42">
        <f t="shared" si="28"/>
        <v>0.1</v>
      </c>
      <c r="J430" s="42">
        <f>IFERROR(VLOOKUP(A430,eco_bus_institutions!A:D,3,0),"")</f>
        <v>49</v>
      </c>
      <c r="K430" s="42">
        <f>IFERROR(VLOOKUP(A430,eco_institutions!A:D,3,0),"")</f>
        <v>32</v>
      </c>
      <c r="L430" s="42">
        <f>IFERROR(VLOOKUP(A430,fin_institutions!A:D,3,0),"")</f>
        <v>10</v>
      </c>
      <c r="M430" s="42">
        <f>IFERROR(VLOOKUP(A430,bus_institutions!A:D,3,0),0)</f>
        <v>10</v>
      </c>
      <c r="N430" s="42">
        <f>IFERROR(VLOOKUP(A430,man_institutions!A:D,3,0),0)</f>
        <v>7</v>
      </c>
      <c r="O430" s="42">
        <f>IFERROR(VLOOKUP(A430,eco_bus_institutions!A:D,4,0),0)</f>
        <v>1.35</v>
      </c>
      <c r="P430" s="42">
        <f>IFERROR(VLOOKUP(A430,eco_institutions!A:D,4,0),0)</f>
        <v>1.08</v>
      </c>
      <c r="Q430" s="42">
        <f>IFERROR(VLOOKUP(A430,fin_institutions!A:D,4,0),0)</f>
        <v>1.1299999999999999</v>
      </c>
      <c r="R430" s="42">
        <f>IFERROR(VLOOKUP(A430,bus_institutions!A:D,4,0),0)</f>
        <v>1.76</v>
      </c>
      <c r="S430" s="42">
        <f>IFERROR(VLOOKUP(A430,man_institutions!A:D,4,0),0)</f>
        <v>1.51</v>
      </c>
      <c r="T430" s="42">
        <f t="shared" si="29"/>
        <v>0.3</v>
      </c>
      <c r="U430" s="42">
        <f t="shared" si="30"/>
        <v>0.32300000000000001</v>
      </c>
      <c r="V430" s="42">
        <f t="shared" si="30"/>
        <v>0.42499999999999999</v>
      </c>
      <c r="W430" s="42">
        <f t="shared" si="30"/>
        <v>0.47499999999999998</v>
      </c>
      <c r="X430" s="42">
        <f t="shared" si="30"/>
        <v>0.49</v>
      </c>
      <c r="Y430" t="e">
        <f>VLOOKUP(A430,#REF!,11,0)</f>
        <v>#REF!</v>
      </c>
      <c r="Z430" t="e">
        <f>VLOOKUP(A430,#REF!,12,0)</f>
        <v>#REF!</v>
      </c>
      <c r="AA430" t="e">
        <f>VLOOKUP(A430,#REF!,13,0)</f>
        <v>#REF!</v>
      </c>
      <c r="AB430" t="e">
        <f>VLOOKUP(A430,#REF!,14,0)</f>
        <v>#REF!</v>
      </c>
      <c r="AC430">
        <v>0.45139000000000001</v>
      </c>
      <c r="AD430">
        <v>-0.43969999999999998</v>
      </c>
    </row>
    <row r="431" spans="1:30" x14ac:dyDescent="0.25">
      <c r="A431" s="42" t="s">
        <v>990</v>
      </c>
      <c r="B431" s="42" t="s">
        <v>1727</v>
      </c>
      <c r="C431" s="42" t="s">
        <v>1222</v>
      </c>
      <c r="D431" s="42">
        <f>IFERROR(VLOOKUP(A431,'2020'!$A:$C,3,0),0)</f>
        <v>4</v>
      </c>
      <c r="E431" s="42">
        <f>IFERROR(VLOOKUP(A431,'2014-23'!$A:$E,3,0),0)</f>
        <v>13</v>
      </c>
      <c r="F431" s="42">
        <f>IFERROR(VLOOKUP(A431,'2020'!$A:$D,4,0),0)</f>
        <v>21</v>
      </c>
      <c r="G431" s="42">
        <f>IFERROR(VLOOKUP(A431,'2014-23'!$A:$D,4,0),0)</f>
        <v>139</v>
      </c>
      <c r="H431" s="42">
        <f t="shared" si="27"/>
        <v>0.308</v>
      </c>
      <c r="I431" s="42">
        <f t="shared" si="28"/>
        <v>0.151</v>
      </c>
      <c r="J431" s="42">
        <f>IFERROR(VLOOKUP(A431,eco_bus_institutions!A:D,3,0),"")</f>
        <v>138</v>
      </c>
      <c r="K431" s="42">
        <f>IFERROR(VLOOKUP(A431,eco_institutions!A:D,3,0),"")</f>
        <v>59</v>
      </c>
      <c r="L431" s="42">
        <f>IFERROR(VLOOKUP(A431,fin_institutions!A:D,3,0),"")</f>
        <v>9</v>
      </c>
      <c r="M431" s="42">
        <f>IFERROR(VLOOKUP(A431,bus_institutions!A:D,3,0),0)</f>
        <v>59</v>
      </c>
      <c r="N431" s="42">
        <f>IFERROR(VLOOKUP(A431,man_institutions!A:D,3,0),0)</f>
        <v>65</v>
      </c>
      <c r="O431" s="42">
        <f>IFERROR(VLOOKUP(A431,eco_bus_institutions!A:D,4,0),0)</f>
        <v>1.35</v>
      </c>
      <c r="P431" s="42">
        <f>IFERROR(VLOOKUP(A431,eco_institutions!A:D,4,0),0)</f>
        <v>1.03</v>
      </c>
      <c r="Q431" s="42">
        <f>IFERROR(VLOOKUP(A431,fin_institutions!A:D,4,0),0)</f>
        <v>1.05</v>
      </c>
      <c r="R431" s="42">
        <f>IFERROR(VLOOKUP(A431,bus_institutions!A:D,4,0),0)</f>
        <v>1.52</v>
      </c>
      <c r="S431" s="42">
        <f>IFERROR(VLOOKUP(A431,man_institutions!A:D,4,0),0)</f>
        <v>1.29</v>
      </c>
      <c r="T431" s="42">
        <f t="shared" si="29"/>
        <v>0.3</v>
      </c>
      <c r="U431" s="42">
        <f t="shared" si="30"/>
        <v>0.15</v>
      </c>
      <c r="V431" s="42">
        <f t="shared" si="30"/>
        <v>0.23200000000000001</v>
      </c>
      <c r="W431" s="42">
        <f t="shared" si="30"/>
        <v>0.35799999999999998</v>
      </c>
      <c r="X431" s="42">
        <f t="shared" si="30"/>
        <v>0.32200000000000001</v>
      </c>
      <c r="Y431" t="e">
        <f>VLOOKUP(A431,#REF!,11,0)</f>
        <v>#REF!</v>
      </c>
      <c r="Z431" t="e">
        <f>VLOOKUP(A431,#REF!,12,0)</f>
        <v>#REF!</v>
      </c>
      <c r="AA431" t="e">
        <f>VLOOKUP(A431,#REF!,13,0)</f>
        <v>#REF!</v>
      </c>
      <c r="AB431" t="e">
        <f>VLOOKUP(A431,#REF!,14,0)</f>
        <v>#REF!</v>
      </c>
      <c r="AC431">
        <v>0.15978000000000001</v>
      </c>
      <c r="AD431">
        <v>-1.36774</v>
      </c>
    </row>
    <row r="432" spans="1:30" x14ac:dyDescent="0.25">
      <c r="A432" s="42" t="s">
        <v>1121</v>
      </c>
      <c r="B432" s="42" t="s">
        <v>1482</v>
      </c>
      <c r="C432" s="42" t="s">
        <v>1218</v>
      </c>
      <c r="D432" s="42">
        <f>IFERROR(VLOOKUP(A432,'2020'!$A:$C,3,0),0)</f>
        <v>0</v>
      </c>
      <c r="E432" s="42">
        <f>IFERROR(VLOOKUP(A432,'2014-23'!$A:$E,3,0),0)</f>
        <v>10</v>
      </c>
      <c r="F432" s="42">
        <f>IFERROR(VLOOKUP(A432,'2020'!$A:$D,4,0),0)</f>
        <v>4</v>
      </c>
      <c r="G432" s="42">
        <f>IFERROR(VLOOKUP(A432,'2014-23'!$A:$D,4,0),0)</f>
        <v>79</v>
      </c>
      <c r="H432" s="42">
        <f t="shared" si="27"/>
        <v>0</v>
      </c>
      <c r="I432" s="42">
        <f t="shared" si="28"/>
        <v>5.0999999999999997E-2</v>
      </c>
      <c r="J432" s="42">
        <f>IFERROR(VLOOKUP(A432,eco_bus_institutions!A:D,3,0),"")</f>
        <v>119</v>
      </c>
      <c r="K432" s="42">
        <f>IFERROR(VLOOKUP(A432,eco_institutions!A:D,3,0),"")</f>
        <v>76</v>
      </c>
      <c r="L432" s="42">
        <f>IFERROR(VLOOKUP(A432,fin_institutions!A:D,3,0),"")</f>
        <v>16</v>
      </c>
      <c r="M432" s="42">
        <f>IFERROR(VLOOKUP(A432,bus_institutions!A:D,3,0),0)</f>
        <v>27</v>
      </c>
      <c r="N432" s="42">
        <f>IFERROR(VLOOKUP(A432,man_institutions!A:D,3,0),0)</f>
        <v>21</v>
      </c>
      <c r="O432" s="42">
        <f>IFERROR(VLOOKUP(A432,eco_bus_institutions!A:D,4,0),0)</f>
        <v>1.35</v>
      </c>
      <c r="P432" s="42">
        <f>IFERROR(VLOOKUP(A432,eco_institutions!A:D,4,0),0)</f>
        <v>1.32</v>
      </c>
      <c r="Q432" s="42">
        <f>IFERROR(VLOOKUP(A432,fin_institutions!A:D,4,0),0)</f>
        <v>1.06</v>
      </c>
      <c r="R432" s="42">
        <f>IFERROR(VLOOKUP(A432,bus_institutions!A:D,4,0),0)</f>
        <v>1.36</v>
      </c>
      <c r="S432" s="42">
        <f>IFERROR(VLOOKUP(A432,man_institutions!A:D,4,0),0)</f>
        <v>1.49</v>
      </c>
      <c r="T432" s="42">
        <f t="shared" si="29"/>
        <v>0.3</v>
      </c>
      <c r="U432" s="42">
        <f t="shared" si="30"/>
        <v>0.61799999999999999</v>
      </c>
      <c r="V432" s="42">
        <f t="shared" si="30"/>
        <v>0.26200000000000001</v>
      </c>
      <c r="W432" s="42">
        <f t="shared" si="30"/>
        <v>0.245</v>
      </c>
      <c r="X432" s="42">
        <f t="shared" si="30"/>
        <v>0.47699999999999998</v>
      </c>
      <c r="Y432" t="e">
        <f>VLOOKUP(A432,#REF!,11,0)</f>
        <v>#REF!</v>
      </c>
      <c r="Z432" t="e">
        <f>VLOOKUP(A432,#REF!,12,0)</f>
        <v>#REF!</v>
      </c>
      <c r="AA432" t="e">
        <f>VLOOKUP(A432,#REF!,13,0)</f>
        <v>#REF!</v>
      </c>
      <c r="AB432" t="e">
        <f>VLOOKUP(A432,#REF!,14,0)</f>
        <v>#REF!</v>
      </c>
      <c r="AC432">
        <v>-1.0376399999999999</v>
      </c>
      <c r="AD432">
        <v>9.3810000000000004E-2</v>
      </c>
    </row>
    <row r="433" spans="1:30" x14ac:dyDescent="0.25">
      <c r="A433" s="42" t="s">
        <v>957</v>
      </c>
      <c r="B433" s="42" t="s">
        <v>1458</v>
      </c>
      <c r="C433" s="42" t="s">
        <v>1232</v>
      </c>
      <c r="D433" s="42">
        <f>IFERROR(VLOOKUP(A433,'2020'!$A:$C,3,0),0)</f>
        <v>5</v>
      </c>
      <c r="E433" s="42">
        <f>IFERROR(VLOOKUP(A433,'2014-23'!$A:$E,3,0),0)</f>
        <v>39</v>
      </c>
      <c r="F433" s="42">
        <f>IFERROR(VLOOKUP(A433,'2020'!$A:$D,4,0),0)</f>
        <v>23</v>
      </c>
      <c r="G433" s="42">
        <f>IFERROR(VLOOKUP(A433,'2014-23'!$A:$D,4,0),0)</f>
        <v>232</v>
      </c>
      <c r="H433" s="42">
        <f t="shared" si="27"/>
        <v>0.128</v>
      </c>
      <c r="I433" s="42">
        <f t="shared" si="28"/>
        <v>9.9000000000000005E-2</v>
      </c>
      <c r="J433" s="42">
        <f>IFERROR(VLOOKUP(A433,eco_bus_institutions!A:D,3,0),"")</f>
        <v>176</v>
      </c>
      <c r="K433" s="42">
        <f>IFERROR(VLOOKUP(A433,eco_institutions!A:D,3,0),"")</f>
        <v>92</v>
      </c>
      <c r="L433" s="42">
        <f>IFERROR(VLOOKUP(A433,fin_institutions!A:D,3,0),"")</f>
        <v>67</v>
      </c>
      <c r="M433" s="42">
        <f>IFERROR(VLOOKUP(A433,bus_institutions!A:D,3,0),0)</f>
        <v>29</v>
      </c>
      <c r="N433" s="42">
        <f>IFERROR(VLOOKUP(A433,man_institutions!A:D,3,0),0)</f>
        <v>27</v>
      </c>
      <c r="O433" s="42">
        <f>IFERROR(VLOOKUP(A433,eco_bus_institutions!A:D,4,0),0)</f>
        <v>1.35</v>
      </c>
      <c r="P433" s="42">
        <f>IFERROR(VLOOKUP(A433,eco_institutions!A:D,4,0),0)</f>
        <v>1.1100000000000001</v>
      </c>
      <c r="Q433" s="42">
        <f>IFERROR(VLOOKUP(A433,fin_institutions!A:D,4,0),0)</f>
        <v>1.21</v>
      </c>
      <c r="R433" s="42">
        <f>IFERROR(VLOOKUP(A433,bus_institutions!A:D,4,0),0)</f>
        <v>1.41</v>
      </c>
      <c r="S433" s="42">
        <f>IFERROR(VLOOKUP(A433,man_institutions!A:D,4,0),0)</f>
        <v>1.38</v>
      </c>
      <c r="T433" s="42">
        <f t="shared" si="29"/>
        <v>0.3</v>
      </c>
      <c r="U433" s="42">
        <f t="shared" si="30"/>
        <v>0.39800000000000002</v>
      </c>
      <c r="V433" s="42">
        <f t="shared" si="30"/>
        <v>0.53</v>
      </c>
      <c r="W433" s="42">
        <f t="shared" si="30"/>
        <v>0.27700000000000002</v>
      </c>
      <c r="X433" s="42">
        <f t="shared" si="30"/>
        <v>0.4</v>
      </c>
      <c r="Y433" t="e">
        <f>VLOOKUP(A433,#REF!,11,0)</f>
        <v>#REF!</v>
      </c>
      <c r="Z433" t="e">
        <f>VLOOKUP(A433,#REF!,12,0)</f>
        <v>#REF!</v>
      </c>
      <c r="AA433" t="e">
        <f>VLOOKUP(A433,#REF!,13,0)</f>
        <v>#REF!</v>
      </c>
      <c r="AB433" t="e">
        <f>VLOOKUP(A433,#REF!,14,0)</f>
        <v>#REF!</v>
      </c>
      <c r="AC433">
        <v>-1.19872</v>
      </c>
      <c r="AD433">
        <v>0.61428000000000005</v>
      </c>
    </row>
    <row r="434" spans="1:30" x14ac:dyDescent="0.25">
      <c r="A434" s="42" t="s">
        <v>1011</v>
      </c>
      <c r="B434" s="42" t="s">
        <v>1489</v>
      </c>
      <c r="C434" s="42" t="s">
        <v>1218</v>
      </c>
      <c r="D434" s="42">
        <f>IFERROR(VLOOKUP(A434,'2020'!$A:$C,3,0),0)</f>
        <v>0</v>
      </c>
      <c r="E434" s="42">
        <f>IFERROR(VLOOKUP(A434,'2014-23'!$A:$E,3,0),0)</f>
        <v>8</v>
      </c>
      <c r="F434" s="42">
        <f>IFERROR(VLOOKUP(A434,'2020'!$A:$D,4,0),0)</f>
        <v>15</v>
      </c>
      <c r="G434" s="42">
        <f>IFERROR(VLOOKUP(A434,'2014-23'!$A:$D,4,0),0)</f>
        <v>102</v>
      </c>
      <c r="H434" s="42">
        <f t="shared" si="27"/>
        <v>0</v>
      </c>
      <c r="I434" s="42">
        <f t="shared" si="28"/>
        <v>0.14699999999999999</v>
      </c>
      <c r="J434" s="42">
        <f>IFERROR(VLOOKUP(A434,eco_bus_institutions!A:D,3,0),"")</f>
        <v>101</v>
      </c>
      <c r="K434" s="42">
        <f>IFERROR(VLOOKUP(A434,eco_institutions!A:D,3,0),"")</f>
        <v>29</v>
      </c>
      <c r="L434" s="42">
        <f>IFERROR(VLOOKUP(A434,fin_institutions!A:D,3,0),"")</f>
        <v>32</v>
      </c>
      <c r="M434" s="42">
        <f>IFERROR(VLOOKUP(A434,bus_institutions!A:D,3,0),0)</f>
        <v>38</v>
      </c>
      <c r="N434" s="42">
        <f>IFERROR(VLOOKUP(A434,man_institutions!A:D,3,0),0)</f>
        <v>29</v>
      </c>
      <c r="O434" s="42">
        <f>IFERROR(VLOOKUP(A434,eco_bus_institutions!A:D,4,0),0)</f>
        <v>1.34</v>
      </c>
      <c r="P434" s="42">
        <f>IFERROR(VLOOKUP(A434,eco_institutions!A:D,4,0),0)</f>
        <v>1.03</v>
      </c>
      <c r="Q434" s="42">
        <f>IFERROR(VLOOKUP(A434,fin_institutions!A:D,4,0),0)</f>
        <v>1.04</v>
      </c>
      <c r="R434" s="42">
        <f>IFERROR(VLOOKUP(A434,bus_institutions!A:D,4,0),0)</f>
        <v>1.54</v>
      </c>
      <c r="S434" s="42">
        <f>IFERROR(VLOOKUP(A434,man_institutions!A:D,4,0),0)</f>
        <v>1.56</v>
      </c>
      <c r="T434" s="42">
        <f t="shared" si="29"/>
        <v>0.28299999999999997</v>
      </c>
      <c r="U434" s="42">
        <f t="shared" si="30"/>
        <v>0.15</v>
      </c>
      <c r="V434" s="42">
        <f t="shared" si="30"/>
        <v>0.20300000000000001</v>
      </c>
      <c r="W434" s="42">
        <f t="shared" si="30"/>
        <v>0.375</v>
      </c>
      <c r="X434" s="42">
        <f t="shared" si="30"/>
        <v>0.51</v>
      </c>
      <c r="Y434" t="e">
        <f>VLOOKUP(A434,#REF!,11,0)</f>
        <v>#REF!</v>
      </c>
      <c r="Z434" t="e">
        <f>VLOOKUP(A434,#REF!,12,0)</f>
        <v>#REF!</v>
      </c>
      <c r="AA434" t="e">
        <f>VLOOKUP(A434,#REF!,13,0)</f>
        <v>#REF!</v>
      </c>
      <c r="AB434" t="e">
        <f>VLOOKUP(A434,#REF!,14,0)</f>
        <v>#REF!</v>
      </c>
      <c r="AC434">
        <v>-2.6950000000000002E-2</v>
      </c>
      <c r="AD434">
        <v>-1.3929499999999999</v>
      </c>
    </row>
    <row r="435" spans="1:30" x14ac:dyDescent="0.25">
      <c r="A435" s="42" t="s">
        <v>871</v>
      </c>
      <c r="B435" s="42" t="s">
        <v>1474</v>
      </c>
      <c r="C435" s="42" t="s">
        <v>1249</v>
      </c>
      <c r="D435" s="42">
        <f>IFERROR(VLOOKUP(A435,'2020'!$A:$C,3,0),0)</f>
        <v>4</v>
      </c>
      <c r="E435" s="42">
        <f>IFERROR(VLOOKUP(A435,'2014-23'!$A:$E,3,0),0)</f>
        <v>30</v>
      </c>
      <c r="F435" s="42">
        <f>IFERROR(VLOOKUP(A435,'2020'!$A:$D,4,0),0)</f>
        <v>27</v>
      </c>
      <c r="G435" s="42">
        <f>IFERROR(VLOOKUP(A435,'2014-23'!$A:$D,4,0),0)</f>
        <v>184</v>
      </c>
      <c r="H435" s="42">
        <f t="shared" si="27"/>
        <v>0.13300000000000001</v>
      </c>
      <c r="I435" s="42">
        <f t="shared" si="28"/>
        <v>0.14699999999999999</v>
      </c>
      <c r="J435" s="42">
        <f>IFERROR(VLOOKUP(A435,eco_bus_institutions!A:D,3,0),"")</f>
        <v>93</v>
      </c>
      <c r="K435" s="42">
        <f>IFERROR(VLOOKUP(A435,eco_institutions!A:D,3,0),"")</f>
        <v>46</v>
      </c>
      <c r="L435" s="42">
        <f>IFERROR(VLOOKUP(A435,fin_institutions!A:D,3,0),"")</f>
        <v>44</v>
      </c>
      <c r="M435" s="42">
        <f>IFERROR(VLOOKUP(A435,bus_institutions!A:D,3,0),0)</f>
        <v>16</v>
      </c>
      <c r="N435" s="42">
        <f>IFERROR(VLOOKUP(A435,man_institutions!A:D,3,0),0)</f>
        <v>11</v>
      </c>
      <c r="O435" s="42">
        <f>IFERROR(VLOOKUP(A435,eco_bus_institutions!A:D,4,0),0)</f>
        <v>1.34</v>
      </c>
      <c r="P435" s="42">
        <f>IFERROR(VLOOKUP(A435,eco_institutions!A:D,4,0),0)</f>
        <v>1.08</v>
      </c>
      <c r="Q435" s="42">
        <f>IFERROR(VLOOKUP(A435,fin_institutions!A:D,4,0),0)</f>
        <v>1.24</v>
      </c>
      <c r="R435" s="42">
        <f>IFERROR(VLOOKUP(A435,bus_institutions!A:D,4,0),0)</f>
        <v>1.31</v>
      </c>
      <c r="S435" s="42">
        <f>IFERROR(VLOOKUP(A435,man_institutions!A:D,4,0),0)</f>
        <v>1.18</v>
      </c>
      <c r="T435" s="42">
        <f t="shared" si="29"/>
        <v>0.28299999999999997</v>
      </c>
      <c r="U435" s="42">
        <f t="shared" si="30"/>
        <v>0.32300000000000001</v>
      </c>
      <c r="V435" s="42">
        <f t="shared" si="30"/>
        <v>0.56699999999999995</v>
      </c>
      <c r="W435" s="42">
        <f t="shared" si="30"/>
        <v>0.217</v>
      </c>
      <c r="X435" s="42">
        <f t="shared" si="30"/>
        <v>0.23200000000000001</v>
      </c>
      <c r="Y435" t="e">
        <f>VLOOKUP(A435,#REF!,11,0)</f>
        <v>#REF!</v>
      </c>
      <c r="Z435" t="e">
        <f>VLOOKUP(A435,#REF!,12,0)</f>
        <v>#REF!</v>
      </c>
      <c r="AA435" t="e">
        <f>VLOOKUP(A435,#REF!,13,0)</f>
        <v>#REF!</v>
      </c>
      <c r="AB435" t="e">
        <f>VLOOKUP(A435,#REF!,14,0)</f>
        <v>#REF!</v>
      </c>
      <c r="AC435">
        <v>-1.0699399999999999</v>
      </c>
      <c r="AD435">
        <v>0.55389999999999995</v>
      </c>
    </row>
    <row r="436" spans="1:30" x14ac:dyDescent="0.25">
      <c r="A436" s="42" t="s">
        <v>968</v>
      </c>
      <c r="B436" s="42" t="s">
        <v>1832</v>
      </c>
      <c r="C436" s="42" t="s">
        <v>1238</v>
      </c>
      <c r="D436" s="42">
        <f>IFERROR(VLOOKUP(A436,'2020'!$A:$C,3,0),0)</f>
        <v>1</v>
      </c>
      <c r="E436" s="42">
        <f>IFERROR(VLOOKUP(A436,'2014-23'!$A:$E,3,0),0)</f>
        <v>13</v>
      </c>
      <c r="F436" s="42">
        <f>IFERROR(VLOOKUP(A436,'2020'!$A:$D,4,0),0)</f>
        <v>16</v>
      </c>
      <c r="G436" s="42">
        <f>IFERROR(VLOOKUP(A436,'2014-23'!$A:$D,4,0),0)</f>
        <v>124</v>
      </c>
      <c r="H436" s="42">
        <f t="shared" si="27"/>
        <v>7.6999999999999999E-2</v>
      </c>
      <c r="I436" s="42">
        <f t="shared" si="28"/>
        <v>0.129</v>
      </c>
      <c r="J436" s="42">
        <f>IFERROR(VLOOKUP(A436,eco_bus_institutions!A:D,3,0),"")</f>
        <v>110</v>
      </c>
      <c r="K436" s="42">
        <f>IFERROR(VLOOKUP(A436,eco_institutions!A:D,3,0),"")</f>
        <v>25</v>
      </c>
      <c r="L436" s="42">
        <f>IFERROR(VLOOKUP(A436,fin_institutions!A:D,3,0),"")</f>
        <v>42</v>
      </c>
      <c r="M436" s="42">
        <f>IFERROR(VLOOKUP(A436,bus_institutions!A:D,3,0),0)</f>
        <v>29</v>
      </c>
      <c r="N436" s="42">
        <f>IFERROR(VLOOKUP(A436,man_institutions!A:D,3,0),0)</f>
        <v>31</v>
      </c>
      <c r="O436" s="42">
        <f>IFERROR(VLOOKUP(A436,eco_bus_institutions!A:D,4,0),0)</f>
        <v>1.34</v>
      </c>
      <c r="P436" s="42">
        <f>IFERROR(VLOOKUP(A436,eco_institutions!A:D,4,0),0)</f>
        <v>1.07</v>
      </c>
      <c r="Q436" s="42">
        <f>IFERROR(VLOOKUP(A436,fin_institutions!A:D,4,0),0)</f>
        <v>1.1399999999999999</v>
      </c>
      <c r="R436" s="42">
        <f>IFERROR(VLOOKUP(A436,bus_institutions!A:D,4,0),0)</f>
        <v>1.44</v>
      </c>
      <c r="S436" s="42">
        <f>IFERROR(VLOOKUP(A436,man_institutions!A:D,4,0),0)</f>
        <v>1.3</v>
      </c>
      <c r="T436" s="42">
        <f t="shared" si="29"/>
        <v>0.28299999999999997</v>
      </c>
      <c r="U436" s="42">
        <f t="shared" si="30"/>
        <v>0.29299999999999998</v>
      </c>
      <c r="V436" s="42">
        <f t="shared" si="30"/>
        <v>0.443</v>
      </c>
      <c r="W436" s="42">
        <f t="shared" si="30"/>
        <v>0.30199999999999999</v>
      </c>
      <c r="X436" s="42">
        <f t="shared" si="30"/>
        <v>0.33</v>
      </c>
      <c r="Y436" t="e">
        <f>VLOOKUP(A436,#REF!,11,0)</f>
        <v>#REF!</v>
      </c>
      <c r="Z436" t="e">
        <f>VLOOKUP(A436,#REF!,12,0)</f>
        <v>#REF!</v>
      </c>
      <c r="AA436" t="e">
        <f>VLOOKUP(A436,#REF!,13,0)</f>
        <v>#REF!</v>
      </c>
      <c r="AB436" t="e">
        <f>VLOOKUP(A436,#REF!,14,0)</f>
        <v>#REF!</v>
      </c>
      <c r="AC436">
        <v>-0.50439999999999996</v>
      </c>
      <c r="AD436">
        <v>1.576E-2</v>
      </c>
    </row>
    <row r="437" spans="1:30" x14ac:dyDescent="0.25">
      <c r="A437" s="42" t="s">
        <v>1163</v>
      </c>
      <c r="B437" s="42" t="s">
        <v>1577</v>
      </c>
      <c r="C437" s="42" t="s">
        <v>1248</v>
      </c>
      <c r="D437" s="42">
        <f>IFERROR(VLOOKUP(A437,'2020'!$A:$C,3,0),0)</f>
        <v>0</v>
      </c>
      <c r="E437" s="42">
        <f>IFERROR(VLOOKUP(A437,'2014-23'!$A:$E,3,0),0)</f>
        <v>2</v>
      </c>
      <c r="F437" s="42">
        <f>IFERROR(VLOOKUP(A437,'2020'!$A:$D,4,0),0)</f>
        <v>2</v>
      </c>
      <c r="G437" s="42">
        <f>IFERROR(VLOOKUP(A437,'2014-23'!$A:$D,4,0),0)</f>
        <v>17</v>
      </c>
      <c r="H437" s="42">
        <f t="shared" si="27"/>
        <v>0</v>
      </c>
      <c r="I437" s="42">
        <f t="shared" si="28"/>
        <v>0.11799999999999999</v>
      </c>
      <c r="J437" s="42">
        <f>IFERROR(VLOOKUP(A437,eco_bus_institutions!A:D,3,0),"")</f>
        <v>60</v>
      </c>
      <c r="K437" s="42">
        <f>IFERROR(VLOOKUP(A437,eco_institutions!A:D,3,0),"")</f>
        <v>50</v>
      </c>
      <c r="L437" s="42">
        <f>IFERROR(VLOOKUP(A437,fin_institutions!A:D,3,0),"")</f>
        <v>10</v>
      </c>
      <c r="M437" s="42">
        <f>IFERROR(VLOOKUP(A437,bus_institutions!A:D,3,0),0)</f>
        <v>8</v>
      </c>
      <c r="N437" s="42">
        <f>IFERROR(VLOOKUP(A437,man_institutions!A:D,3,0),0)</f>
        <v>6</v>
      </c>
      <c r="O437" s="42">
        <f>IFERROR(VLOOKUP(A437,eco_bus_institutions!A:D,4,0),0)</f>
        <v>1.34</v>
      </c>
      <c r="P437" s="42">
        <f>IFERROR(VLOOKUP(A437,eco_institutions!A:D,4,0),0)</f>
        <v>1.1399999999999999</v>
      </c>
      <c r="Q437" s="42">
        <f>IFERROR(VLOOKUP(A437,fin_institutions!A:D,4,0),0)</f>
        <v>1.1100000000000001</v>
      </c>
      <c r="R437" s="42">
        <f>IFERROR(VLOOKUP(A437,bus_institutions!A:D,4,0),0)</f>
        <v>1.86</v>
      </c>
      <c r="S437" s="42">
        <f>IFERROR(VLOOKUP(A437,man_institutions!A:D,4,0),0)</f>
        <v>2.38</v>
      </c>
      <c r="T437" s="42">
        <f t="shared" si="29"/>
        <v>0.28299999999999997</v>
      </c>
      <c r="U437" s="42">
        <f t="shared" si="30"/>
        <v>0.45200000000000001</v>
      </c>
      <c r="V437" s="42">
        <f t="shared" si="30"/>
        <v>0.39500000000000002</v>
      </c>
      <c r="W437" s="42">
        <f t="shared" si="30"/>
        <v>0.51700000000000002</v>
      </c>
      <c r="X437" s="42">
        <f t="shared" si="30"/>
        <v>0.76200000000000001</v>
      </c>
      <c r="Y437" t="e">
        <f>VLOOKUP(A437,#REF!,11,0)</f>
        <v>#REF!</v>
      </c>
      <c r="Z437" t="e">
        <f>VLOOKUP(A437,#REF!,12,0)</f>
        <v>#REF!</v>
      </c>
      <c r="AA437" t="e">
        <f>VLOOKUP(A437,#REF!,13,0)</f>
        <v>#REF!</v>
      </c>
      <c r="AB437" t="e">
        <f>VLOOKUP(A437,#REF!,14,0)</f>
        <v>#REF!</v>
      </c>
      <c r="AC437">
        <v>-0.56669000000000003</v>
      </c>
      <c r="AD437">
        <v>-0.77198999999999995</v>
      </c>
    </row>
    <row r="438" spans="1:30" x14ac:dyDescent="0.25">
      <c r="A438" s="42" t="s">
        <v>858</v>
      </c>
      <c r="B438" s="42" t="s">
        <v>1888</v>
      </c>
      <c r="C438" s="42" t="s">
        <v>1247</v>
      </c>
      <c r="D438" s="42">
        <f>IFERROR(VLOOKUP(A438,'2020'!$A:$C,3,0),0)</f>
        <v>4</v>
      </c>
      <c r="E438" s="42">
        <f>IFERROR(VLOOKUP(A438,'2014-23'!$A:$E,3,0),0)</f>
        <v>13</v>
      </c>
      <c r="F438" s="42">
        <f>IFERROR(VLOOKUP(A438,'2020'!$A:$D,4,0),0)</f>
        <v>16</v>
      </c>
      <c r="G438" s="42">
        <f>IFERROR(VLOOKUP(A438,'2014-23'!$A:$D,4,0),0)</f>
        <v>85</v>
      </c>
      <c r="H438" s="42">
        <f t="shared" si="27"/>
        <v>0.308</v>
      </c>
      <c r="I438" s="42">
        <f t="shared" si="28"/>
        <v>0.188</v>
      </c>
      <c r="J438" s="42">
        <f>IFERROR(VLOOKUP(A438,eco_bus_institutions!A:D,3,0),"")</f>
        <v>49</v>
      </c>
      <c r="K438" s="42">
        <f>IFERROR(VLOOKUP(A438,eco_institutions!A:D,3,0),"")</f>
        <v>27</v>
      </c>
      <c r="L438" s="42">
        <f>IFERROR(VLOOKUP(A438,fin_institutions!A:D,3,0),"")</f>
        <v>27</v>
      </c>
      <c r="M438" s="42">
        <f>IFERROR(VLOOKUP(A438,bus_institutions!A:D,3,0),0)</f>
        <v>0</v>
      </c>
      <c r="N438" s="42">
        <f>IFERROR(VLOOKUP(A438,man_institutions!A:D,3,0),0)</f>
        <v>0</v>
      </c>
      <c r="O438" s="42">
        <f>IFERROR(VLOOKUP(A438,eco_bus_institutions!A:D,4,0),0)</f>
        <v>1.34</v>
      </c>
      <c r="P438" s="42">
        <f>IFERROR(VLOOKUP(A438,eco_institutions!A:D,4,0),0)</f>
        <v>1.1399999999999999</v>
      </c>
      <c r="Q438" s="42">
        <f>IFERROR(VLOOKUP(A438,fin_institutions!A:D,4,0),0)</f>
        <v>1.1000000000000001</v>
      </c>
      <c r="R438" s="42">
        <f>IFERROR(VLOOKUP(A438,bus_institutions!A:D,4,0),0)</f>
        <v>0</v>
      </c>
      <c r="S438" s="42">
        <f>IFERROR(VLOOKUP(A438,man_institutions!A:D,4,0),0)</f>
        <v>0</v>
      </c>
      <c r="T438" s="42">
        <f t="shared" si="29"/>
        <v>0.28299999999999997</v>
      </c>
      <c r="U438" s="42">
        <f t="shared" si="30"/>
        <v>0.45200000000000001</v>
      </c>
      <c r="V438" s="42">
        <f t="shared" si="30"/>
        <v>0.37</v>
      </c>
      <c r="W438" s="42">
        <f t="shared" si="30"/>
        <v>0.05</v>
      </c>
      <c r="X438" s="42">
        <f t="shared" si="30"/>
        <v>0.04</v>
      </c>
      <c r="Y438" t="e">
        <f>VLOOKUP(A438,#REF!,11,0)</f>
        <v>#REF!</v>
      </c>
      <c r="Z438" t="e">
        <f>VLOOKUP(A438,#REF!,12,0)</f>
        <v>#REF!</v>
      </c>
      <c r="AA438" t="e">
        <f>VLOOKUP(A438,#REF!,13,0)</f>
        <v>#REF!</v>
      </c>
      <c r="AB438" t="e">
        <f>VLOOKUP(A438,#REF!,14,0)</f>
        <v>#REF!</v>
      </c>
      <c r="AC438">
        <v>-1.8969400000000001</v>
      </c>
      <c r="AD438">
        <v>0.63302000000000003</v>
      </c>
    </row>
    <row r="439" spans="1:30" x14ac:dyDescent="0.25">
      <c r="A439" s="42" t="s">
        <v>1021</v>
      </c>
      <c r="B439" s="42" t="s">
        <v>1506</v>
      </c>
      <c r="C439" s="42" t="s">
        <v>1232</v>
      </c>
      <c r="D439" s="42">
        <f>IFERROR(VLOOKUP(A439,'2020'!$A:$C,3,0),0)</f>
        <v>2</v>
      </c>
      <c r="E439" s="42">
        <f>IFERROR(VLOOKUP(A439,'2014-23'!$A:$E,3,0),0)</f>
        <v>16</v>
      </c>
      <c r="F439" s="42">
        <f>IFERROR(VLOOKUP(A439,'2020'!$A:$D,4,0),0)</f>
        <v>18</v>
      </c>
      <c r="G439" s="42">
        <f>IFERROR(VLOOKUP(A439,'2014-23'!$A:$D,4,0),0)</f>
        <v>175</v>
      </c>
      <c r="H439" s="42">
        <f t="shared" si="27"/>
        <v>0.125</v>
      </c>
      <c r="I439" s="42">
        <f t="shared" si="28"/>
        <v>0.10299999999999999</v>
      </c>
      <c r="J439" s="42">
        <f>IFERROR(VLOOKUP(A439,eco_bus_institutions!A:D,3,0),"")</f>
        <v>141</v>
      </c>
      <c r="K439" s="42">
        <f>IFERROR(VLOOKUP(A439,eco_institutions!A:D,3,0),"")</f>
        <v>54</v>
      </c>
      <c r="L439" s="42">
        <f>IFERROR(VLOOKUP(A439,fin_institutions!A:D,3,0),"")</f>
        <v>40</v>
      </c>
      <c r="M439" s="42">
        <f>IFERROR(VLOOKUP(A439,bus_institutions!A:D,3,0),0)</f>
        <v>41</v>
      </c>
      <c r="N439" s="42">
        <f>IFERROR(VLOOKUP(A439,man_institutions!A:D,3,0),0)</f>
        <v>45</v>
      </c>
      <c r="O439" s="42">
        <f>IFERROR(VLOOKUP(A439,eco_bus_institutions!A:D,4,0),0)</f>
        <v>1.34</v>
      </c>
      <c r="P439" s="42">
        <f>IFERROR(VLOOKUP(A439,eco_institutions!A:D,4,0),0)</f>
        <v>1.07</v>
      </c>
      <c r="Q439" s="42">
        <f>IFERROR(VLOOKUP(A439,fin_institutions!A:D,4,0),0)</f>
        <v>1.1299999999999999</v>
      </c>
      <c r="R439" s="42">
        <f>IFERROR(VLOOKUP(A439,bus_institutions!A:D,4,0),0)</f>
        <v>1.62</v>
      </c>
      <c r="S439" s="42">
        <f>IFERROR(VLOOKUP(A439,man_institutions!A:D,4,0),0)</f>
        <v>1.3</v>
      </c>
      <c r="T439" s="42">
        <f t="shared" si="29"/>
        <v>0.28299999999999997</v>
      </c>
      <c r="U439" s="42">
        <f t="shared" si="30"/>
        <v>0.29299999999999998</v>
      </c>
      <c r="V439" s="42">
        <f t="shared" si="30"/>
        <v>0.42499999999999999</v>
      </c>
      <c r="W439" s="42">
        <f t="shared" si="30"/>
        <v>0.41799999999999998</v>
      </c>
      <c r="X439" s="42">
        <f t="shared" si="30"/>
        <v>0.33</v>
      </c>
      <c r="Y439" t="e">
        <f>VLOOKUP(A439,#REF!,11,0)</f>
        <v>#REF!</v>
      </c>
      <c r="Z439" t="e">
        <f>VLOOKUP(A439,#REF!,12,0)</f>
        <v>#REF!</v>
      </c>
      <c r="AA439" t="e">
        <f>VLOOKUP(A439,#REF!,13,0)</f>
        <v>#REF!</v>
      </c>
      <c r="AB439" t="e">
        <f>VLOOKUP(A439,#REF!,14,0)</f>
        <v>#REF!</v>
      </c>
      <c r="AC439">
        <v>-0.27050999999999997</v>
      </c>
      <c r="AD439">
        <v>-0.42760999999999999</v>
      </c>
    </row>
    <row r="440" spans="1:30" x14ac:dyDescent="0.25">
      <c r="A440" s="42" t="s">
        <v>1167</v>
      </c>
      <c r="B440" s="42" t="s">
        <v>1766</v>
      </c>
      <c r="C440" s="42" t="s">
        <v>1220</v>
      </c>
      <c r="D440" s="42">
        <f>IFERROR(VLOOKUP(A440,'2020'!$A:$C,3,0),0)</f>
        <v>0</v>
      </c>
      <c r="E440" s="42">
        <f>IFERROR(VLOOKUP(A440,'2014-23'!$A:$E,3,0),0)</f>
        <v>3</v>
      </c>
      <c r="F440" s="42">
        <f>IFERROR(VLOOKUP(A440,'2020'!$A:$D,4,0),0)</f>
        <v>3</v>
      </c>
      <c r="G440" s="42">
        <f>IFERROR(VLOOKUP(A440,'2014-23'!$A:$D,4,0),0)</f>
        <v>48</v>
      </c>
      <c r="H440" s="42">
        <f t="shared" si="27"/>
        <v>0</v>
      </c>
      <c r="I440" s="42">
        <f t="shared" si="28"/>
        <v>6.3E-2</v>
      </c>
      <c r="J440" s="42">
        <f>IFERROR(VLOOKUP(A440,eco_bus_institutions!A:D,3,0),"")</f>
        <v>71</v>
      </c>
      <c r="K440" s="42">
        <f>IFERROR(VLOOKUP(A440,eco_institutions!A:D,3,0),"")</f>
        <v>51</v>
      </c>
      <c r="L440" s="42">
        <f>IFERROR(VLOOKUP(A440,fin_institutions!A:D,3,0),"")</f>
        <v>12</v>
      </c>
      <c r="M440" s="42">
        <f>IFERROR(VLOOKUP(A440,bus_institutions!A:D,3,0),0)</f>
        <v>8</v>
      </c>
      <c r="N440" s="42">
        <f>IFERROR(VLOOKUP(A440,man_institutions!A:D,3,0),0)</f>
        <v>15</v>
      </c>
      <c r="O440" s="42">
        <f>IFERROR(VLOOKUP(A440,eco_bus_institutions!A:D,4,0),0)</f>
        <v>1.34</v>
      </c>
      <c r="P440" s="42">
        <f>IFERROR(VLOOKUP(A440,eco_institutions!A:D,4,0),0)</f>
        <v>1.1299999999999999</v>
      </c>
      <c r="Q440" s="42">
        <f>IFERROR(VLOOKUP(A440,fin_institutions!A:D,4,0),0)</f>
        <v>1.1000000000000001</v>
      </c>
      <c r="R440" s="42">
        <f>IFERROR(VLOOKUP(A440,bus_institutions!A:D,4,0),0)</f>
        <v>1.22</v>
      </c>
      <c r="S440" s="42">
        <f>IFERROR(VLOOKUP(A440,man_institutions!A:D,4,0),0)</f>
        <v>1.6</v>
      </c>
      <c r="T440" s="42">
        <f t="shared" si="29"/>
        <v>0.28299999999999997</v>
      </c>
      <c r="U440" s="42">
        <f t="shared" si="30"/>
        <v>0.438</v>
      </c>
      <c r="V440" s="42">
        <f t="shared" si="30"/>
        <v>0.37</v>
      </c>
      <c r="W440" s="42">
        <f t="shared" si="30"/>
        <v>0.16500000000000001</v>
      </c>
      <c r="X440" s="42">
        <f t="shared" si="30"/>
        <v>0.53</v>
      </c>
      <c r="Y440" t="e">
        <f>VLOOKUP(A440,#REF!,11,0)</f>
        <v>#REF!</v>
      </c>
      <c r="Z440" t="e">
        <f>VLOOKUP(A440,#REF!,12,0)</f>
        <v>#REF!</v>
      </c>
      <c r="AA440" t="e">
        <f>VLOOKUP(A440,#REF!,13,0)</f>
        <v>#REF!</v>
      </c>
      <c r="AB440" t="e">
        <f>VLOOKUP(A440,#REF!,14,0)</f>
        <v>#REF!</v>
      </c>
      <c r="AC440">
        <v>-1.18184</v>
      </c>
      <c r="AD440">
        <v>-0.60311999999999999</v>
      </c>
    </row>
    <row r="441" spans="1:30" x14ac:dyDescent="0.25">
      <c r="A441" s="42" t="s">
        <v>1169</v>
      </c>
      <c r="B441" s="42" t="s">
        <v>1639</v>
      </c>
      <c r="C441" s="42" t="s">
        <v>1222</v>
      </c>
      <c r="D441" s="42">
        <f>IFERROR(VLOOKUP(A441,'2020'!$A:$C,3,0),0)</f>
        <v>0</v>
      </c>
      <c r="E441" s="42">
        <f>IFERROR(VLOOKUP(A441,'2014-23'!$A:$E,3,0),0)</f>
        <v>0</v>
      </c>
      <c r="F441" s="42">
        <f>IFERROR(VLOOKUP(A441,'2020'!$A:$D,4,0),0)</f>
        <v>3</v>
      </c>
      <c r="G441" s="42">
        <f>IFERROR(VLOOKUP(A441,'2014-23'!$A:$D,4,0),0)</f>
        <v>33</v>
      </c>
      <c r="H441" s="42">
        <f t="shared" si="27"/>
        <v>0</v>
      </c>
      <c r="I441" s="42">
        <f t="shared" si="28"/>
        <v>9.0999999999999998E-2</v>
      </c>
      <c r="J441" s="42">
        <f>IFERROR(VLOOKUP(A441,eco_bus_institutions!A:D,3,0),"")</f>
        <v>82</v>
      </c>
      <c r="K441" s="42">
        <f>IFERROR(VLOOKUP(A441,eco_institutions!A:D,3,0),"")</f>
        <v>58</v>
      </c>
      <c r="L441" s="42">
        <f>IFERROR(VLOOKUP(A441,fin_institutions!A:D,3,0),"")</f>
        <v>7</v>
      </c>
      <c r="M441" s="42">
        <f>IFERROR(VLOOKUP(A441,bus_institutions!A:D,3,0),0)</f>
        <v>13</v>
      </c>
      <c r="N441" s="42">
        <f>IFERROR(VLOOKUP(A441,man_institutions!A:D,3,0),0)</f>
        <v>15</v>
      </c>
      <c r="O441" s="42">
        <f>IFERROR(VLOOKUP(A441,eco_bus_institutions!A:D,4,0),0)</f>
        <v>1.34</v>
      </c>
      <c r="P441" s="42">
        <f>IFERROR(VLOOKUP(A441,eco_institutions!A:D,4,0),0)</f>
        <v>1.1499999999999999</v>
      </c>
      <c r="Q441" s="42">
        <f>IFERROR(VLOOKUP(A441,fin_institutions!A:D,4,0),0)</f>
        <v>1.04</v>
      </c>
      <c r="R441" s="42">
        <f>IFERROR(VLOOKUP(A441,bus_institutions!A:D,4,0),0)</f>
        <v>1.95</v>
      </c>
      <c r="S441" s="42">
        <f>IFERROR(VLOOKUP(A441,man_institutions!A:D,4,0),0)</f>
        <v>1.63</v>
      </c>
      <c r="T441" s="42">
        <f t="shared" si="29"/>
        <v>0.28299999999999997</v>
      </c>
      <c r="U441" s="42">
        <f t="shared" si="30"/>
        <v>0.47199999999999998</v>
      </c>
      <c r="V441" s="42">
        <f t="shared" si="30"/>
        <v>0.20300000000000001</v>
      </c>
      <c r="W441" s="42">
        <f t="shared" si="30"/>
        <v>0.55500000000000005</v>
      </c>
      <c r="X441" s="42">
        <f t="shared" si="30"/>
        <v>0.55300000000000005</v>
      </c>
      <c r="Y441" t="e">
        <f>VLOOKUP(A441,#REF!,11,0)</f>
        <v>#REF!</v>
      </c>
      <c r="Z441" t="e">
        <f>VLOOKUP(A441,#REF!,12,0)</f>
        <v>#REF!</v>
      </c>
      <c r="AA441" t="e">
        <f>VLOOKUP(A441,#REF!,13,0)</f>
        <v>#REF!</v>
      </c>
      <c r="AB441" t="e">
        <f>VLOOKUP(A441,#REF!,14,0)</f>
        <v>#REF!</v>
      </c>
      <c r="AC441">
        <v>0.17913999999999999</v>
      </c>
      <c r="AD441">
        <v>-0.92776999999999998</v>
      </c>
    </row>
    <row r="442" spans="1:30" x14ac:dyDescent="0.25">
      <c r="A442" s="42" t="s">
        <v>1094</v>
      </c>
      <c r="B442" s="42" t="s">
        <v>1729</v>
      </c>
      <c r="C442" s="42" t="s">
        <v>1219</v>
      </c>
      <c r="D442" s="42">
        <f>IFERROR(VLOOKUP(A442,'2020'!$A:$C,3,0),0)</f>
        <v>0</v>
      </c>
      <c r="E442" s="42">
        <f>IFERROR(VLOOKUP(A442,'2014-23'!$A:$E,3,0),0)</f>
        <v>1</v>
      </c>
      <c r="F442" s="42">
        <f>IFERROR(VLOOKUP(A442,'2020'!$A:$D,4,0),0)</f>
        <v>3</v>
      </c>
      <c r="G442" s="42">
        <f>IFERROR(VLOOKUP(A442,'2014-23'!$A:$D,4,0),0)</f>
        <v>26</v>
      </c>
      <c r="H442" s="42">
        <f t="shared" si="27"/>
        <v>0</v>
      </c>
      <c r="I442" s="42">
        <f t="shared" si="28"/>
        <v>0.115</v>
      </c>
      <c r="J442" s="42">
        <f>IFERROR(VLOOKUP(A442,eco_bus_institutions!A:D,3,0),"")</f>
        <v>43</v>
      </c>
      <c r="K442" s="42">
        <f>IFERROR(VLOOKUP(A442,eco_institutions!A:D,3,0),"")</f>
        <v>19</v>
      </c>
      <c r="L442" s="42">
        <f>IFERROR(VLOOKUP(A442,fin_institutions!A:D,3,0),"")</f>
        <v>6</v>
      </c>
      <c r="M442" s="42">
        <f>IFERROR(VLOOKUP(A442,bus_institutions!A:D,3,0),0)</f>
        <v>14</v>
      </c>
      <c r="N442" s="42">
        <f>IFERROR(VLOOKUP(A442,man_institutions!A:D,3,0),0)</f>
        <v>12</v>
      </c>
      <c r="O442" s="42">
        <f>IFERROR(VLOOKUP(A442,eco_bus_institutions!A:D,4,0),0)</f>
        <v>1.34</v>
      </c>
      <c r="P442" s="42">
        <f>IFERROR(VLOOKUP(A442,eco_institutions!A:D,4,0),0)</f>
        <v>1.04</v>
      </c>
      <c r="Q442" s="42">
        <f>IFERROR(VLOOKUP(A442,fin_institutions!A:D,4,0),0)</f>
        <v>1.1599999999999999</v>
      </c>
      <c r="R442" s="42">
        <f>IFERROR(VLOOKUP(A442,bus_institutions!A:D,4,0),0)</f>
        <v>1.56</v>
      </c>
      <c r="S442" s="42">
        <f>IFERROR(VLOOKUP(A442,man_institutions!A:D,4,0),0)</f>
        <v>1.79</v>
      </c>
      <c r="T442" s="42">
        <f t="shared" si="29"/>
        <v>0.28299999999999997</v>
      </c>
      <c r="U442" s="42">
        <f t="shared" si="30"/>
        <v>0.20300000000000001</v>
      </c>
      <c r="V442" s="42">
        <f t="shared" si="30"/>
        <v>0.47699999999999998</v>
      </c>
      <c r="W442" s="42">
        <f t="shared" si="30"/>
        <v>0.39</v>
      </c>
      <c r="X442" s="42">
        <f t="shared" si="30"/>
        <v>0.60799999999999998</v>
      </c>
      <c r="Y442" t="e">
        <f>VLOOKUP(A442,#REF!,11,0)</f>
        <v>#REF!</v>
      </c>
      <c r="Z442" t="e">
        <f>VLOOKUP(A442,#REF!,12,0)</f>
        <v>#REF!</v>
      </c>
      <c r="AA442" t="e">
        <f>VLOOKUP(A442,#REF!,13,0)</f>
        <v>#REF!</v>
      </c>
      <c r="AB442" t="e">
        <f>VLOOKUP(A442,#REF!,14,0)</f>
        <v>#REF!</v>
      </c>
      <c r="AC442">
        <v>-0.38555</v>
      </c>
      <c r="AD442">
        <v>-1.07345</v>
      </c>
    </row>
    <row r="443" spans="1:30" x14ac:dyDescent="0.25">
      <c r="A443" s="42" t="s">
        <v>1032</v>
      </c>
      <c r="B443" s="42" t="s">
        <v>1705</v>
      </c>
      <c r="C443" s="42" t="s">
        <v>1232</v>
      </c>
      <c r="D443" s="42">
        <f>IFERROR(VLOOKUP(A443,'2020'!$A:$C,3,0),0)</f>
        <v>1</v>
      </c>
      <c r="E443" s="42">
        <f>IFERROR(VLOOKUP(A443,'2014-23'!$A:$E,3,0),0)</f>
        <v>4</v>
      </c>
      <c r="F443" s="42">
        <f>IFERROR(VLOOKUP(A443,'2020'!$A:$D,4,0),0)</f>
        <v>3</v>
      </c>
      <c r="G443" s="42">
        <f>IFERROR(VLOOKUP(A443,'2014-23'!$A:$D,4,0),0)</f>
        <v>45</v>
      </c>
      <c r="H443" s="42">
        <f t="shared" si="27"/>
        <v>0.25</v>
      </c>
      <c r="I443" s="42">
        <f t="shared" si="28"/>
        <v>6.7000000000000004E-2</v>
      </c>
      <c r="J443" s="42">
        <f>IFERROR(VLOOKUP(A443,eco_bus_institutions!A:D,3,0),"")</f>
        <v>47</v>
      </c>
      <c r="K443" s="42">
        <f>IFERROR(VLOOKUP(A443,eco_institutions!A:D,3,0),"")</f>
        <v>18</v>
      </c>
      <c r="L443" s="42">
        <f>IFERROR(VLOOKUP(A443,fin_institutions!A:D,3,0),"")</f>
        <v>11</v>
      </c>
      <c r="M443" s="42">
        <f>IFERROR(VLOOKUP(A443,bus_institutions!A:D,3,0),0)</f>
        <v>14</v>
      </c>
      <c r="N443" s="42">
        <f>IFERROR(VLOOKUP(A443,man_institutions!A:D,3,0),0)</f>
        <v>14</v>
      </c>
      <c r="O443" s="42">
        <f>IFERROR(VLOOKUP(A443,eco_bus_institutions!A:D,4,0),0)</f>
        <v>1.34</v>
      </c>
      <c r="P443" s="42">
        <f>IFERROR(VLOOKUP(A443,eco_institutions!A:D,4,0),0)</f>
        <v>1.03</v>
      </c>
      <c r="Q443" s="42">
        <f>IFERROR(VLOOKUP(A443,fin_institutions!A:D,4,0),0)</f>
        <v>1.04</v>
      </c>
      <c r="R443" s="42">
        <f>IFERROR(VLOOKUP(A443,bus_institutions!A:D,4,0),0)</f>
        <v>1.65</v>
      </c>
      <c r="S443" s="42">
        <f>IFERROR(VLOOKUP(A443,man_institutions!A:D,4,0),0)</f>
        <v>1.47</v>
      </c>
      <c r="T443" s="42">
        <f t="shared" si="29"/>
        <v>0.28299999999999997</v>
      </c>
      <c r="U443" s="42">
        <f t="shared" si="30"/>
        <v>0.15</v>
      </c>
      <c r="V443" s="42">
        <f t="shared" si="30"/>
        <v>0.20300000000000001</v>
      </c>
      <c r="W443" s="42">
        <f t="shared" si="30"/>
        <v>0.43</v>
      </c>
      <c r="X443" s="42">
        <f t="shared" si="30"/>
        <v>0.45800000000000002</v>
      </c>
      <c r="Y443" t="e">
        <f>VLOOKUP(A443,#REF!,11,0)</f>
        <v>#REF!</v>
      </c>
      <c r="Z443" t="e">
        <f>VLOOKUP(A443,#REF!,12,0)</f>
        <v>#REF!</v>
      </c>
      <c r="AA443" t="e">
        <f>VLOOKUP(A443,#REF!,13,0)</f>
        <v>#REF!</v>
      </c>
      <c r="AB443" t="e">
        <f>VLOOKUP(A443,#REF!,14,0)</f>
        <v>#REF!</v>
      </c>
      <c r="AC443">
        <v>-2.6950000000000002E-2</v>
      </c>
      <c r="AD443">
        <v>-1.3929499999999999</v>
      </c>
    </row>
    <row r="444" spans="1:30" x14ac:dyDescent="0.25">
      <c r="A444" s="42" t="s">
        <v>1057</v>
      </c>
      <c r="B444" s="42" t="s">
        <v>1869</v>
      </c>
      <c r="C444" s="42" t="s">
        <v>1232</v>
      </c>
      <c r="D444" s="42">
        <f>IFERROR(VLOOKUP(A444,'2020'!$A:$C,3,0),0)</f>
        <v>1</v>
      </c>
      <c r="E444" s="42">
        <f>IFERROR(VLOOKUP(A444,'2014-23'!$A:$E,3,0),0)</f>
        <v>8</v>
      </c>
      <c r="F444" s="42">
        <f>IFERROR(VLOOKUP(A444,'2020'!$A:$D,4,0),0)</f>
        <v>11</v>
      </c>
      <c r="G444" s="42">
        <f>IFERROR(VLOOKUP(A444,'2014-23'!$A:$D,4,0),0)</f>
        <v>77</v>
      </c>
      <c r="H444" s="42">
        <f t="shared" si="27"/>
        <v>0.125</v>
      </c>
      <c r="I444" s="42">
        <f t="shared" si="28"/>
        <v>0.14299999999999999</v>
      </c>
      <c r="J444" s="42">
        <f>IFERROR(VLOOKUP(A444,eco_bus_institutions!A:D,3,0),"")</f>
        <v>84</v>
      </c>
      <c r="K444" s="42">
        <f>IFERROR(VLOOKUP(A444,eco_institutions!A:D,3,0),"")</f>
        <v>50</v>
      </c>
      <c r="L444" s="42">
        <f>IFERROR(VLOOKUP(A444,fin_institutions!A:D,3,0),"")</f>
        <v>19</v>
      </c>
      <c r="M444" s="42">
        <f>IFERROR(VLOOKUP(A444,bus_institutions!A:D,3,0),0)</f>
        <v>13</v>
      </c>
      <c r="N444" s="42">
        <f>IFERROR(VLOOKUP(A444,man_institutions!A:D,3,0),0)</f>
        <v>20</v>
      </c>
      <c r="O444" s="42">
        <f>IFERROR(VLOOKUP(A444,eco_bus_institutions!A:D,4,0),0)</f>
        <v>1.33</v>
      </c>
      <c r="P444" s="42">
        <f>IFERROR(VLOOKUP(A444,eco_institutions!A:D,4,0),0)</f>
        <v>1.26</v>
      </c>
      <c r="Q444" s="42">
        <f>IFERROR(VLOOKUP(A444,fin_institutions!A:D,4,0),0)</f>
        <v>1.1399999999999999</v>
      </c>
      <c r="R444" s="42">
        <f>IFERROR(VLOOKUP(A444,bus_institutions!A:D,4,0),0)</f>
        <v>1.57</v>
      </c>
      <c r="S444" s="42">
        <f>IFERROR(VLOOKUP(A444,man_institutions!A:D,4,0),0)</f>
        <v>1.29</v>
      </c>
      <c r="T444" s="42">
        <f t="shared" si="29"/>
        <v>0.26700000000000002</v>
      </c>
      <c r="U444" s="42">
        <f t="shared" si="30"/>
        <v>0.56799999999999995</v>
      </c>
      <c r="V444" s="42">
        <f t="shared" si="30"/>
        <v>0.443</v>
      </c>
      <c r="W444" s="42">
        <f t="shared" si="30"/>
        <v>0.39300000000000002</v>
      </c>
      <c r="X444" s="42">
        <f t="shared" si="30"/>
        <v>0.32200000000000001</v>
      </c>
      <c r="Y444" t="e">
        <f>VLOOKUP(A444,#REF!,11,0)</f>
        <v>#REF!</v>
      </c>
      <c r="Z444" t="e">
        <f>VLOOKUP(A444,#REF!,12,0)</f>
        <v>#REF!</v>
      </c>
      <c r="AA444" t="e">
        <f>VLOOKUP(A444,#REF!,13,0)</f>
        <v>#REF!</v>
      </c>
      <c r="AB444" t="e">
        <f>VLOOKUP(A444,#REF!,14,0)</f>
        <v>#REF!</v>
      </c>
      <c r="AC444">
        <v>-0.76675000000000004</v>
      </c>
      <c r="AD444">
        <v>0.27307999999999999</v>
      </c>
    </row>
    <row r="445" spans="1:30" x14ac:dyDescent="0.25">
      <c r="A445" s="42" t="s">
        <v>1084</v>
      </c>
      <c r="B445" s="42" t="s">
        <v>1583</v>
      </c>
      <c r="C445" s="42" t="s">
        <v>1222</v>
      </c>
      <c r="D445" s="42">
        <f>IFERROR(VLOOKUP(A445,'2020'!$A:$C,3,0),0)</f>
        <v>1</v>
      </c>
      <c r="E445" s="42">
        <f>IFERROR(VLOOKUP(A445,'2014-23'!$A:$E,3,0),0)</f>
        <v>4</v>
      </c>
      <c r="F445" s="42">
        <f>IFERROR(VLOOKUP(A445,'2020'!$A:$D,4,0),0)</f>
        <v>1</v>
      </c>
      <c r="G445" s="42">
        <f>IFERROR(VLOOKUP(A445,'2014-23'!$A:$D,4,0),0)</f>
        <v>25</v>
      </c>
      <c r="H445" s="42">
        <f t="shared" si="27"/>
        <v>0.25</v>
      </c>
      <c r="I445" s="42">
        <f t="shared" si="28"/>
        <v>0.04</v>
      </c>
      <c r="J445" s="42">
        <f>IFERROR(VLOOKUP(A445,eco_bus_institutions!A:D,3,0),"")</f>
        <v>38</v>
      </c>
      <c r="K445" s="42">
        <f>IFERROR(VLOOKUP(A445,eco_institutions!A:D,3,0),"")</f>
        <v>23</v>
      </c>
      <c r="L445" s="42" t="str">
        <f>IFERROR(VLOOKUP(A445,fin_institutions!A:D,3,0),"")</f>
        <v/>
      </c>
      <c r="M445" s="42">
        <f>IFERROR(VLOOKUP(A445,bus_institutions!A:D,3,0),0)</f>
        <v>0</v>
      </c>
      <c r="N445" s="42">
        <f>IFERROR(VLOOKUP(A445,man_institutions!A:D,3,0),0)</f>
        <v>16</v>
      </c>
      <c r="O445" s="42">
        <f>IFERROR(VLOOKUP(A445,eco_bus_institutions!A:D,4,0),0)</f>
        <v>1.33</v>
      </c>
      <c r="P445" s="42">
        <f>IFERROR(VLOOKUP(A445,eco_institutions!A:D,4,0),0)</f>
        <v>1.21</v>
      </c>
      <c r="Q445" s="42">
        <f>IFERROR(VLOOKUP(A445,fin_institutions!A:D,4,0),0)</f>
        <v>0</v>
      </c>
      <c r="R445" s="42">
        <f>IFERROR(VLOOKUP(A445,bus_institutions!A:D,4,0),0)</f>
        <v>0</v>
      </c>
      <c r="S445" s="42">
        <f>IFERROR(VLOOKUP(A445,man_institutions!A:D,4,0),0)</f>
        <v>1.35</v>
      </c>
      <c r="T445" s="42">
        <f t="shared" si="29"/>
        <v>0.26700000000000002</v>
      </c>
      <c r="U445" s="42">
        <f t="shared" si="30"/>
        <v>0.52700000000000002</v>
      </c>
      <c r="V445" s="42">
        <f t="shared" si="30"/>
        <v>5.8000000000000003E-2</v>
      </c>
      <c r="W445" s="42">
        <f t="shared" si="30"/>
        <v>0.05</v>
      </c>
      <c r="X445" s="42">
        <f t="shared" si="30"/>
        <v>0.36699999999999999</v>
      </c>
      <c r="Y445" t="e">
        <f>VLOOKUP(A445,#REF!,11,0)</f>
        <v>#REF!</v>
      </c>
      <c r="Z445" t="e">
        <f>VLOOKUP(A445,#REF!,12,0)</f>
        <v>#REF!</v>
      </c>
      <c r="AA445" t="e">
        <f>VLOOKUP(A445,#REF!,13,0)</f>
        <v>#REF!</v>
      </c>
      <c r="AB445" t="e">
        <f>VLOOKUP(A445,#REF!,14,0)</f>
        <v>#REF!</v>
      </c>
      <c r="AC445">
        <v>-1.5785199999999999</v>
      </c>
      <c r="AD445">
        <v>-0.66110000000000002</v>
      </c>
    </row>
    <row r="446" spans="1:30" x14ac:dyDescent="0.25">
      <c r="A446" s="42" t="s">
        <v>1099</v>
      </c>
      <c r="B446" s="42" t="s">
        <v>1701</v>
      </c>
      <c r="C446" s="42" t="s">
        <v>1219</v>
      </c>
      <c r="D446" s="42">
        <f>IFERROR(VLOOKUP(A446,'2020'!$A:$C,3,0),0)</f>
        <v>0</v>
      </c>
      <c r="E446" s="42">
        <f>IFERROR(VLOOKUP(A446,'2014-23'!$A:$E,3,0),0)</f>
        <v>4</v>
      </c>
      <c r="F446" s="42">
        <f>IFERROR(VLOOKUP(A446,'2020'!$A:$D,4,0),0)</f>
        <v>5</v>
      </c>
      <c r="G446" s="42">
        <f>IFERROR(VLOOKUP(A446,'2014-23'!$A:$D,4,0),0)</f>
        <v>50</v>
      </c>
      <c r="H446" s="42">
        <f t="shared" si="27"/>
        <v>0</v>
      </c>
      <c r="I446" s="42">
        <f t="shared" si="28"/>
        <v>0.1</v>
      </c>
      <c r="J446" s="42">
        <f>IFERROR(VLOOKUP(A446,eco_bus_institutions!A:D,3,0),"")</f>
        <v>59</v>
      </c>
      <c r="K446" s="42">
        <f>IFERROR(VLOOKUP(A446,eco_institutions!A:D,3,0),"")</f>
        <v>16</v>
      </c>
      <c r="L446" s="42">
        <f>IFERROR(VLOOKUP(A446,fin_institutions!A:D,3,0),"")</f>
        <v>17</v>
      </c>
      <c r="M446" s="42">
        <f>IFERROR(VLOOKUP(A446,bus_institutions!A:D,3,0),0)</f>
        <v>17</v>
      </c>
      <c r="N446" s="42">
        <f>IFERROR(VLOOKUP(A446,man_institutions!A:D,3,0),0)</f>
        <v>27</v>
      </c>
      <c r="O446" s="42">
        <f>IFERROR(VLOOKUP(A446,eco_bus_institutions!A:D,4,0),0)</f>
        <v>1.33</v>
      </c>
      <c r="P446" s="42">
        <f>IFERROR(VLOOKUP(A446,eco_institutions!A:D,4,0),0)</f>
        <v>1.01</v>
      </c>
      <c r="Q446" s="42">
        <f>IFERROR(VLOOKUP(A446,fin_institutions!A:D,4,0),0)</f>
        <v>1.08</v>
      </c>
      <c r="R446" s="42">
        <f>IFERROR(VLOOKUP(A446,bus_institutions!A:D,4,0),0)</f>
        <v>1.45</v>
      </c>
      <c r="S446" s="42">
        <f>IFERROR(VLOOKUP(A446,man_institutions!A:D,4,0),0)</f>
        <v>1.35</v>
      </c>
      <c r="T446" s="42">
        <f t="shared" si="29"/>
        <v>0.26700000000000002</v>
      </c>
      <c r="U446" s="42">
        <f t="shared" si="30"/>
        <v>5.8000000000000003E-2</v>
      </c>
      <c r="V446" s="42">
        <f t="shared" si="30"/>
        <v>0.318</v>
      </c>
      <c r="W446" s="42">
        <f t="shared" si="30"/>
        <v>0.307</v>
      </c>
      <c r="X446" s="42">
        <f t="shared" si="30"/>
        <v>0.36699999999999999</v>
      </c>
      <c r="Y446" t="e">
        <f>VLOOKUP(A446,#REF!,11,0)</f>
        <v>#REF!</v>
      </c>
      <c r="Z446" t="e">
        <f>VLOOKUP(A446,#REF!,12,0)</f>
        <v>#REF!</v>
      </c>
      <c r="AA446" t="e">
        <f>VLOOKUP(A446,#REF!,13,0)</f>
        <v>#REF!</v>
      </c>
      <c r="AB446" t="e">
        <f>VLOOKUP(A446,#REF!,14,0)</f>
        <v>#REF!</v>
      </c>
      <c r="AC446">
        <v>-0.53295999999999999</v>
      </c>
      <c r="AD446">
        <v>-1.0225500000000001</v>
      </c>
    </row>
    <row r="447" spans="1:30" x14ac:dyDescent="0.25">
      <c r="A447" s="42" t="s">
        <v>982</v>
      </c>
      <c r="B447" s="42" t="s">
        <v>1410</v>
      </c>
      <c r="C447" s="42" t="s">
        <v>1232</v>
      </c>
      <c r="D447" s="42">
        <f>IFERROR(VLOOKUP(A447,'2020'!$A:$C,3,0),0)</f>
        <v>2</v>
      </c>
      <c r="E447" s="42">
        <f>IFERROR(VLOOKUP(A447,'2014-23'!$A:$E,3,0),0)</f>
        <v>14</v>
      </c>
      <c r="F447" s="42">
        <f>IFERROR(VLOOKUP(A447,'2020'!$A:$D,4,0),0)</f>
        <v>15</v>
      </c>
      <c r="G447" s="42">
        <f>IFERROR(VLOOKUP(A447,'2014-23'!$A:$D,4,0),0)</f>
        <v>120</v>
      </c>
      <c r="H447" s="42">
        <f t="shared" si="27"/>
        <v>0.14299999999999999</v>
      </c>
      <c r="I447" s="42">
        <f t="shared" si="28"/>
        <v>0.125</v>
      </c>
      <c r="J447" s="42">
        <f>IFERROR(VLOOKUP(A447,eco_bus_institutions!A:D,3,0),"")</f>
        <v>75</v>
      </c>
      <c r="K447" s="42">
        <f>IFERROR(VLOOKUP(A447,eco_institutions!A:D,3,0),"")</f>
        <v>35</v>
      </c>
      <c r="L447" s="42">
        <f>IFERROR(VLOOKUP(A447,fin_institutions!A:D,3,0),"")</f>
        <v>12</v>
      </c>
      <c r="M447" s="42">
        <f>IFERROR(VLOOKUP(A447,bus_institutions!A:D,3,0),0)</f>
        <v>16</v>
      </c>
      <c r="N447" s="42">
        <f>IFERROR(VLOOKUP(A447,man_institutions!A:D,3,0),0)</f>
        <v>26</v>
      </c>
      <c r="O447" s="42">
        <f>IFERROR(VLOOKUP(A447,eco_bus_institutions!A:D,4,0),0)</f>
        <v>1.33</v>
      </c>
      <c r="P447" s="42">
        <f>IFERROR(VLOOKUP(A447,eco_institutions!A:D,4,0),0)</f>
        <v>1.08</v>
      </c>
      <c r="Q447" s="42">
        <f>IFERROR(VLOOKUP(A447,fin_institutions!A:D,4,0),0)</f>
        <v>1.28</v>
      </c>
      <c r="R447" s="42">
        <f>IFERROR(VLOOKUP(A447,bus_institutions!A:D,4,0),0)</f>
        <v>1.47</v>
      </c>
      <c r="S447" s="42">
        <f>IFERROR(VLOOKUP(A447,man_institutions!A:D,4,0),0)</f>
        <v>1.29</v>
      </c>
      <c r="T447" s="42">
        <f t="shared" si="29"/>
        <v>0.26700000000000002</v>
      </c>
      <c r="U447" s="42">
        <f t="shared" si="30"/>
        <v>0.32300000000000001</v>
      </c>
      <c r="V447" s="42">
        <f t="shared" si="30"/>
        <v>0.59299999999999997</v>
      </c>
      <c r="W447" s="42">
        <f t="shared" si="30"/>
        <v>0.32500000000000001</v>
      </c>
      <c r="X447" s="42">
        <f t="shared" si="30"/>
        <v>0.32200000000000001</v>
      </c>
      <c r="Y447" t="e">
        <f>VLOOKUP(A447,#REF!,11,0)</f>
        <v>#REF!</v>
      </c>
      <c r="Z447" t="e">
        <f>VLOOKUP(A447,#REF!,12,0)</f>
        <v>#REF!</v>
      </c>
      <c r="AA447" t="e">
        <f>VLOOKUP(A447,#REF!,13,0)</f>
        <v>#REF!</v>
      </c>
      <c r="AB447" t="e">
        <f>VLOOKUP(A447,#REF!,14,0)</f>
        <v>#REF!</v>
      </c>
      <c r="AC447">
        <v>-0.73831999999999998</v>
      </c>
      <c r="AD447">
        <v>0.17763000000000001</v>
      </c>
    </row>
    <row r="448" spans="1:30" x14ac:dyDescent="0.25">
      <c r="A448" s="42" t="s">
        <v>1115</v>
      </c>
      <c r="B448" s="42" t="s">
        <v>1460</v>
      </c>
      <c r="C448" s="42" t="s">
        <v>1256</v>
      </c>
      <c r="D448" s="42">
        <f>IFERROR(VLOOKUP(A448,'2020'!$A:$C,3,0),0)</f>
        <v>0</v>
      </c>
      <c r="E448" s="42">
        <f>IFERROR(VLOOKUP(A448,'2014-23'!$A:$E,3,0),0)</f>
        <v>2</v>
      </c>
      <c r="F448" s="42">
        <f>IFERROR(VLOOKUP(A448,'2020'!$A:$D,4,0),0)</f>
        <v>4</v>
      </c>
      <c r="G448" s="42">
        <f>IFERROR(VLOOKUP(A448,'2014-23'!$A:$D,4,0),0)</f>
        <v>66</v>
      </c>
      <c r="H448" s="42">
        <f t="shared" si="27"/>
        <v>0</v>
      </c>
      <c r="I448" s="42">
        <f t="shared" si="28"/>
        <v>6.0999999999999999E-2</v>
      </c>
      <c r="J448" s="42">
        <f>IFERROR(VLOOKUP(A448,eco_bus_institutions!A:D,3,0),"")</f>
        <v>85</v>
      </c>
      <c r="K448" s="42">
        <f>IFERROR(VLOOKUP(A448,eco_institutions!A:D,3,0),"")</f>
        <v>41</v>
      </c>
      <c r="L448" s="42">
        <f>IFERROR(VLOOKUP(A448,fin_institutions!A:D,3,0),"")</f>
        <v>21</v>
      </c>
      <c r="M448" s="42">
        <f>IFERROR(VLOOKUP(A448,bus_institutions!A:D,3,0),0)</f>
        <v>29</v>
      </c>
      <c r="N448" s="42">
        <f>IFERROR(VLOOKUP(A448,man_institutions!A:D,3,0),0)</f>
        <v>15</v>
      </c>
      <c r="O448" s="42">
        <f>IFERROR(VLOOKUP(A448,eco_bus_institutions!A:D,4,0),0)</f>
        <v>1.33</v>
      </c>
      <c r="P448" s="42">
        <f>IFERROR(VLOOKUP(A448,eco_institutions!A:D,4,0),0)</f>
        <v>1.1000000000000001</v>
      </c>
      <c r="Q448" s="42">
        <f>IFERROR(VLOOKUP(A448,fin_institutions!A:D,4,0),0)</f>
        <v>1.44</v>
      </c>
      <c r="R448" s="42">
        <f>IFERROR(VLOOKUP(A448,bus_institutions!A:D,4,0),0)</f>
        <v>1.1499999999999999</v>
      </c>
      <c r="S448" s="42">
        <f>IFERROR(VLOOKUP(A448,man_institutions!A:D,4,0),0)</f>
        <v>1.97</v>
      </c>
      <c r="T448" s="42">
        <f t="shared" si="29"/>
        <v>0.26700000000000002</v>
      </c>
      <c r="U448" s="42">
        <f t="shared" si="30"/>
        <v>0.38300000000000001</v>
      </c>
      <c r="V448" s="42">
        <f t="shared" si="30"/>
        <v>0.67500000000000004</v>
      </c>
      <c r="W448" s="42">
        <f t="shared" si="30"/>
        <v>0.127</v>
      </c>
      <c r="X448" s="42">
        <f t="shared" si="30"/>
        <v>0.65700000000000003</v>
      </c>
      <c r="Y448" t="e">
        <f>VLOOKUP(A448,#REF!,11,0)</f>
        <v>#REF!</v>
      </c>
      <c r="Z448" t="e">
        <f>VLOOKUP(A448,#REF!,12,0)</f>
        <v>#REF!</v>
      </c>
      <c r="AA448" t="e">
        <f>VLOOKUP(A448,#REF!,13,0)</f>
        <v>#REF!</v>
      </c>
      <c r="AB448" t="e">
        <f>VLOOKUP(A448,#REF!,14,0)</f>
        <v>#REF!</v>
      </c>
      <c r="AC448">
        <v>-1.33697</v>
      </c>
      <c r="AD448">
        <v>0.17956</v>
      </c>
    </row>
    <row r="449" spans="1:30" x14ac:dyDescent="0.25">
      <c r="A449" s="42" t="s">
        <v>1088</v>
      </c>
      <c r="B449" s="42" t="s">
        <v>1343</v>
      </c>
      <c r="C449" s="42" t="s">
        <v>1222</v>
      </c>
      <c r="D449" s="42">
        <f>IFERROR(VLOOKUP(A449,'2020'!$A:$C,3,0),0)</f>
        <v>0</v>
      </c>
      <c r="E449" s="42">
        <f>IFERROR(VLOOKUP(A449,'2014-23'!$A:$E,3,0),0)</f>
        <v>0</v>
      </c>
      <c r="F449" s="42">
        <f>IFERROR(VLOOKUP(A449,'2020'!$A:$D,4,0),0)</f>
        <v>5</v>
      </c>
      <c r="G449" s="42">
        <f>IFERROR(VLOOKUP(A449,'2014-23'!$A:$D,4,0),0)</f>
        <v>33</v>
      </c>
      <c r="H449" s="42">
        <f t="shared" si="27"/>
        <v>0</v>
      </c>
      <c r="I449" s="42">
        <f t="shared" si="28"/>
        <v>0.152</v>
      </c>
      <c r="J449" s="42">
        <f>IFERROR(VLOOKUP(A449,eco_bus_institutions!A:D,3,0),"")</f>
        <v>47</v>
      </c>
      <c r="K449" s="42">
        <f>IFERROR(VLOOKUP(A449,eco_institutions!A:D,3,0),"")</f>
        <v>19</v>
      </c>
      <c r="L449" s="42" t="str">
        <f>IFERROR(VLOOKUP(A449,fin_institutions!A:D,3,0),"")</f>
        <v/>
      </c>
      <c r="M449" s="42">
        <f>IFERROR(VLOOKUP(A449,bus_institutions!A:D,3,0),0)</f>
        <v>19</v>
      </c>
      <c r="N449" s="42">
        <f>IFERROR(VLOOKUP(A449,man_institutions!A:D,3,0),0)</f>
        <v>28</v>
      </c>
      <c r="O449" s="42">
        <f>IFERROR(VLOOKUP(A449,eco_bus_institutions!A:D,4,0),0)</f>
        <v>1.33</v>
      </c>
      <c r="P449" s="42">
        <f>IFERROR(VLOOKUP(A449,eco_institutions!A:D,4,0),0)</f>
        <v>1.1200000000000001</v>
      </c>
      <c r="Q449" s="42">
        <f>IFERROR(VLOOKUP(A449,fin_institutions!A:D,4,0),0)</f>
        <v>0</v>
      </c>
      <c r="R449" s="42">
        <f>IFERROR(VLOOKUP(A449,bus_institutions!A:D,4,0),0)</f>
        <v>1.48</v>
      </c>
      <c r="S449" s="42">
        <f>IFERROR(VLOOKUP(A449,man_institutions!A:D,4,0),0)</f>
        <v>1.37</v>
      </c>
      <c r="T449" s="42">
        <f t="shared" si="29"/>
        <v>0.26700000000000002</v>
      </c>
      <c r="U449" s="42">
        <f t="shared" si="30"/>
        <v>0.42499999999999999</v>
      </c>
      <c r="V449" s="42">
        <f t="shared" si="30"/>
        <v>5.8000000000000003E-2</v>
      </c>
      <c r="W449" s="42">
        <f t="shared" si="30"/>
        <v>0.33500000000000002</v>
      </c>
      <c r="X449" s="42">
        <f t="shared" si="30"/>
        <v>0.39300000000000002</v>
      </c>
      <c r="Y449" t="e">
        <f>VLOOKUP(A449,#REF!,11,0)</f>
        <v>#REF!</v>
      </c>
      <c r="Z449" t="e">
        <f>VLOOKUP(A449,#REF!,12,0)</f>
        <v>#REF!</v>
      </c>
      <c r="AA449" t="e">
        <f>VLOOKUP(A449,#REF!,13,0)</f>
        <v>#REF!</v>
      </c>
      <c r="AB449" t="e">
        <f>VLOOKUP(A449,#REF!,14,0)</f>
        <v>#REF!</v>
      </c>
      <c r="AC449">
        <v>-0.53381000000000001</v>
      </c>
      <c r="AD449">
        <v>-1.0373600000000001</v>
      </c>
    </row>
    <row r="450" spans="1:30" x14ac:dyDescent="0.25">
      <c r="A450" s="42" t="s">
        <v>997</v>
      </c>
      <c r="B450" s="42" t="s">
        <v>1726</v>
      </c>
      <c r="C450" s="42" t="s">
        <v>1232</v>
      </c>
      <c r="D450" s="42">
        <f>IFERROR(VLOOKUP(A450,'2020'!$A:$C,3,0),0)</f>
        <v>0</v>
      </c>
      <c r="E450" s="42">
        <f>IFERROR(VLOOKUP(A450,'2014-23'!$A:$E,3,0),0)</f>
        <v>5</v>
      </c>
      <c r="F450" s="42">
        <f>IFERROR(VLOOKUP(A450,'2020'!$A:$D,4,0),0)</f>
        <v>9</v>
      </c>
      <c r="G450" s="42">
        <f>IFERROR(VLOOKUP(A450,'2014-23'!$A:$D,4,0),0)</f>
        <v>63</v>
      </c>
      <c r="H450" s="42">
        <f t="shared" si="27"/>
        <v>0</v>
      </c>
      <c r="I450" s="42">
        <f t="shared" si="28"/>
        <v>0.14299999999999999</v>
      </c>
      <c r="J450" s="42">
        <f>IFERROR(VLOOKUP(A450,eco_bus_institutions!A:D,3,0),"")</f>
        <v>66</v>
      </c>
      <c r="K450" s="42">
        <f>IFERROR(VLOOKUP(A450,eco_institutions!A:D,3,0),"")</f>
        <v>27</v>
      </c>
      <c r="L450" s="42">
        <f>IFERROR(VLOOKUP(A450,fin_institutions!A:D,3,0),"")</f>
        <v>13</v>
      </c>
      <c r="M450" s="42">
        <f>IFERROR(VLOOKUP(A450,bus_institutions!A:D,3,0),0)</f>
        <v>23</v>
      </c>
      <c r="N450" s="42">
        <f>IFERROR(VLOOKUP(A450,man_institutions!A:D,3,0),0)</f>
        <v>27</v>
      </c>
      <c r="O450" s="42">
        <f>IFERROR(VLOOKUP(A450,eco_bus_institutions!A:D,4,0),0)</f>
        <v>1.32</v>
      </c>
      <c r="P450" s="42">
        <f>IFERROR(VLOOKUP(A450,eco_institutions!A:D,4,0),0)</f>
        <v>1.03</v>
      </c>
      <c r="Q450" s="42">
        <f>IFERROR(VLOOKUP(A450,fin_institutions!A:D,4,0),0)</f>
        <v>1.1399999999999999</v>
      </c>
      <c r="R450" s="42">
        <f>IFERROR(VLOOKUP(A450,bus_institutions!A:D,4,0),0)</f>
        <v>1.37</v>
      </c>
      <c r="S450" s="42">
        <f>IFERROR(VLOOKUP(A450,man_institutions!A:D,4,0),0)</f>
        <v>1.17</v>
      </c>
      <c r="T450" s="42">
        <f t="shared" si="29"/>
        <v>0.25700000000000001</v>
      </c>
      <c r="U450" s="42">
        <f t="shared" si="30"/>
        <v>0.15</v>
      </c>
      <c r="V450" s="42">
        <f t="shared" si="30"/>
        <v>0.443</v>
      </c>
      <c r="W450" s="42">
        <f t="shared" si="30"/>
        <v>0.253</v>
      </c>
      <c r="X450" s="42">
        <f t="shared" si="30"/>
        <v>0.21199999999999999</v>
      </c>
      <c r="Y450" t="e">
        <f>VLOOKUP(A450,#REF!,11,0)</f>
        <v>#REF!</v>
      </c>
      <c r="Z450" t="e">
        <f>VLOOKUP(A450,#REF!,12,0)</f>
        <v>#REF!</v>
      </c>
      <c r="AA450" t="e">
        <f>VLOOKUP(A450,#REF!,13,0)</f>
        <v>#REF!</v>
      </c>
      <c r="AB450" t="e">
        <f>VLOOKUP(A450,#REF!,14,0)</f>
        <v>#REF!</v>
      </c>
      <c r="AC450">
        <v>-0.53512000000000004</v>
      </c>
      <c r="AD450">
        <v>-0.63231999999999999</v>
      </c>
    </row>
    <row r="451" spans="1:30" x14ac:dyDescent="0.25">
      <c r="A451" s="42" t="s">
        <v>979</v>
      </c>
      <c r="B451" s="42" t="s">
        <v>1754</v>
      </c>
      <c r="C451" s="42" t="s">
        <v>1239</v>
      </c>
      <c r="D451" s="42">
        <f>IFERROR(VLOOKUP(A451,'2020'!$A:$C,3,0),0)</f>
        <v>1</v>
      </c>
      <c r="E451" s="42">
        <f>IFERROR(VLOOKUP(A451,'2014-23'!$A:$E,3,0),0)</f>
        <v>3</v>
      </c>
      <c r="F451" s="42">
        <f>IFERROR(VLOOKUP(A451,'2020'!$A:$D,4,0),0)</f>
        <v>6</v>
      </c>
      <c r="G451" s="42">
        <f>IFERROR(VLOOKUP(A451,'2014-23'!$A:$D,4,0),0)</f>
        <v>64</v>
      </c>
      <c r="H451" s="42">
        <f t="shared" si="27"/>
        <v>0.33300000000000002</v>
      </c>
      <c r="I451" s="42">
        <f t="shared" si="28"/>
        <v>9.4E-2</v>
      </c>
      <c r="J451" s="42">
        <f>IFERROR(VLOOKUP(A451,eco_bus_institutions!A:D,3,0),"")</f>
        <v>44</v>
      </c>
      <c r="K451" s="42">
        <f>IFERROR(VLOOKUP(A451,eco_institutions!A:D,3,0),"")</f>
        <v>6</v>
      </c>
      <c r="L451" s="42">
        <f>IFERROR(VLOOKUP(A451,fin_institutions!A:D,3,0),"")</f>
        <v>11</v>
      </c>
      <c r="M451" s="42">
        <f>IFERROR(VLOOKUP(A451,bus_institutions!A:D,3,0),0)</f>
        <v>11</v>
      </c>
      <c r="N451" s="42">
        <f>IFERROR(VLOOKUP(A451,man_institutions!A:D,3,0),0)</f>
        <v>27</v>
      </c>
      <c r="O451" s="42">
        <f>IFERROR(VLOOKUP(A451,eco_bus_institutions!A:D,4,0),0)</f>
        <v>1.32</v>
      </c>
      <c r="P451" s="42">
        <f>IFERROR(VLOOKUP(A451,eco_institutions!A:D,4,0),0)</f>
        <v>1.04</v>
      </c>
      <c r="Q451" s="42">
        <f>IFERROR(VLOOKUP(A451,fin_institutions!A:D,4,0),0)</f>
        <v>1.1100000000000001</v>
      </c>
      <c r="R451" s="42">
        <f>IFERROR(VLOOKUP(A451,bus_institutions!A:D,4,0),0)</f>
        <v>1.5</v>
      </c>
      <c r="S451" s="42">
        <f>IFERROR(VLOOKUP(A451,man_institutions!A:D,4,0),0)</f>
        <v>1.1499999999999999</v>
      </c>
      <c r="T451" s="42">
        <f t="shared" si="29"/>
        <v>0.25700000000000001</v>
      </c>
      <c r="U451" s="42">
        <f t="shared" si="30"/>
        <v>0.20300000000000001</v>
      </c>
      <c r="V451" s="42">
        <f t="shared" si="30"/>
        <v>0.39500000000000002</v>
      </c>
      <c r="W451" s="42">
        <f t="shared" si="30"/>
        <v>0.34499999999999997</v>
      </c>
      <c r="X451" s="42">
        <f t="shared" ref="X451:X514" si="31">ROUND(IFERROR((601-IFERROR(_xlfn.RANK.EQ(S451,S:S),""))/600,0),3)</f>
        <v>0.188</v>
      </c>
      <c r="Y451" t="e">
        <f>VLOOKUP(A451,#REF!,11,0)</f>
        <v>#REF!</v>
      </c>
      <c r="Z451" t="e">
        <f>VLOOKUP(A451,#REF!,12,0)</f>
        <v>#REF!</v>
      </c>
      <c r="AA451" t="e">
        <f>VLOOKUP(A451,#REF!,13,0)</f>
        <v>#REF!</v>
      </c>
      <c r="AB451" t="e">
        <f>VLOOKUP(A451,#REF!,14,0)</f>
        <v>#REF!</v>
      </c>
      <c r="AC451">
        <v>1.061E-2</v>
      </c>
      <c r="AD451">
        <v>-0.62388999999999994</v>
      </c>
    </row>
    <row r="452" spans="1:30" x14ac:dyDescent="0.25">
      <c r="A452" s="42" t="s">
        <v>1052</v>
      </c>
      <c r="B452" s="42" t="s">
        <v>1771</v>
      </c>
      <c r="C452" s="42" t="s">
        <v>1256</v>
      </c>
      <c r="D452" s="42">
        <f>IFERROR(VLOOKUP(A452,'2020'!$A:$C,3,0),0)</f>
        <v>0</v>
      </c>
      <c r="E452" s="42">
        <f>IFERROR(VLOOKUP(A452,'2014-23'!$A:$E,3,0),0)</f>
        <v>4</v>
      </c>
      <c r="F452" s="42">
        <f>IFERROR(VLOOKUP(A452,'2020'!$A:$D,4,0),0)</f>
        <v>8</v>
      </c>
      <c r="G452" s="42">
        <f>IFERROR(VLOOKUP(A452,'2014-23'!$A:$D,4,0),0)</f>
        <v>54</v>
      </c>
      <c r="H452" s="42">
        <f t="shared" ref="H452:H515" si="32">IFERROR(ROUND(D452/E452,3),0)</f>
        <v>0</v>
      </c>
      <c r="I452" s="42">
        <f t="shared" ref="I452:I515" si="33">IFERROR(ROUND(F452/G452,3),0)</f>
        <v>0.14799999999999999</v>
      </c>
      <c r="J452" s="42">
        <f>IFERROR(VLOOKUP(A452,eco_bus_institutions!A:D,3,0),"")</f>
        <v>57</v>
      </c>
      <c r="K452" s="42">
        <f>IFERROR(VLOOKUP(A452,eco_institutions!A:D,3,0),"")</f>
        <v>19</v>
      </c>
      <c r="L452" s="42">
        <f>IFERROR(VLOOKUP(A452,fin_institutions!A:D,3,0),"")</f>
        <v>5</v>
      </c>
      <c r="M452" s="42">
        <f>IFERROR(VLOOKUP(A452,bus_institutions!A:D,3,0),0)</f>
        <v>27</v>
      </c>
      <c r="N452" s="42">
        <f>IFERROR(VLOOKUP(A452,man_institutions!A:D,3,0),0)</f>
        <v>19</v>
      </c>
      <c r="O452" s="42">
        <f>IFERROR(VLOOKUP(A452,eco_bus_institutions!A:D,4,0),0)</f>
        <v>1.32</v>
      </c>
      <c r="P452" s="42">
        <f>IFERROR(VLOOKUP(A452,eco_institutions!A:D,4,0),0)</f>
        <v>1.1399999999999999</v>
      </c>
      <c r="Q452" s="42">
        <f>IFERROR(VLOOKUP(A452,fin_institutions!A:D,4,0),0)</f>
        <v>1.05</v>
      </c>
      <c r="R452" s="42">
        <f>IFERROR(VLOOKUP(A452,bus_institutions!A:D,4,0),0)</f>
        <v>1.43</v>
      </c>
      <c r="S452" s="42">
        <f>IFERROR(VLOOKUP(A452,man_institutions!A:D,4,0),0)</f>
        <v>1.17</v>
      </c>
      <c r="T452" s="42">
        <f t="shared" ref="T452:T515" si="34">ROUND(IFERROR((601-_xlfn.RANK.EQ(O452,O:O))/600,0),3)</f>
        <v>0.25700000000000001</v>
      </c>
      <c r="U452" s="42">
        <f t="shared" ref="U452:X515" si="35">ROUND(IFERROR((601-IFERROR(_xlfn.RANK.EQ(P452,P:P),""))/600,0),3)</f>
        <v>0.45200000000000001</v>
      </c>
      <c r="V452" s="42">
        <f t="shared" si="35"/>
        <v>0.23200000000000001</v>
      </c>
      <c r="W452" s="42">
        <f t="shared" si="35"/>
        <v>0.29499999999999998</v>
      </c>
      <c r="X452" s="42">
        <f t="shared" si="31"/>
        <v>0.21199999999999999</v>
      </c>
      <c r="Y452" t="e">
        <f>VLOOKUP(A452,#REF!,11,0)</f>
        <v>#REF!</v>
      </c>
      <c r="Z452" t="e">
        <f>VLOOKUP(A452,#REF!,12,0)</f>
        <v>#REF!</v>
      </c>
      <c r="AA452" t="e">
        <f>VLOOKUP(A452,#REF!,13,0)</f>
        <v>#REF!</v>
      </c>
      <c r="AB452" t="e">
        <f>VLOOKUP(A452,#REF!,14,0)</f>
        <v>#REF!</v>
      </c>
      <c r="AC452">
        <v>-0.47521000000000002</v>
      </c>
      <c r="AD452">
        <v>-0.75783</v>
      </c>
    </row>
    <row r="453" spans="1:30" x14ac:dyDescent="0.25">
      <c r="A453" s="42" t="s">
        <v>1003</v>
      </c>
      <c r="B453" s="42" t="s">
        <v>1737</v>
      </c>
      <c r="C453" s="42" t="s">
        <v>1218</v>
      </c>
      <c r="D453" s="42">
        <f>IFERROR(VLOOKUP(A453,'2020'!$A:$C,3,0),0)</f>
        <v>0</v>
      </c>
      <c r="E453" s="42">
        <f>IFERROR(VLOOKUP(A453,'2014-23'!$A:$E,3,0),0)</f>
        <v>5</v>
      </c>
      <c r="F453" s="42">
        <f>IFERROR(VLOOKUP(A453,'2020'!$A:$D,4,0),0)</f>
        <v>5</v>
      </c>
      <c r="G453" s="42">
        <f>IFERROR(VLOOKUP(A453,'2014-23'!$A:$D,4,0),0)</f>
        <v>35</v>
      </c>
      <c r="H453" s="42">
        <f t="shared" si="32"/>
        <v>0</v>
      </c>
      <c r="I453" s="42">
        <f t="shared" si="33"/>
        <v>0.14299999999999999</v>
      </c>
      <c r="J453" s="42">
        <f>IFERROR(VLOOKUP(A453,eco_bus_institutions!A:D,3,0),"")</f>
        <v>47</v>
      </c>
      <c r="K453" s="42">
        <f>IFERROR(VLOOKUP(A453,eco_institutions!A:D,3,0),"")</f>
        <v>7</v>
      </c>
      <c r="L453" s="42">
        <f>IFERROR(VLOOKUP(A453,fin_institutions!A:D,3,0),"")</f>
        <v>3</v>
      </c>
      <c r="M453" s="42">
        <f>IFERROR(VLOOKUP(A453,bus_institutions!A:D,3,0),0)</f>
        <v>26</v>
      </c>
      <c r="N453" s="42">
        <f>IFERROR(VLOOKUP(A453,man_institutions!A:D,3,0),0)</f>
        <v>29</v>
      </c>
      <c r="O453" s="42">
        <f>IFERROR(VLOOKUP(A453,eco_bus_institutions!A:D,4,0),0)</f>
        <v>1.32</v>
      </c>
      <c r="P453" s="42">
        <f>IFERROR(VLOOKUP(A453,eco_institutions!A:D,4,0),0)</f>
        <v>1.02</v>
      </c>
      <c r="Q453" s="42">
        <f>IFERROR(VLOOKUP(A453,fin_institutions!A:D,4,0),0)</f>
        <v>1.03</v>
      </c>
      <c r="R453" s="42">
        <f>IFERROR(VLOOKUP(A453,bus_institutions!A:D,4,0),0)</f>
        <v>1.47</v>
      </c>
      <c r="S453" s="42">
        <f>IFERROR(VLOOKUP(A453,man_institutions!A:D,4,0),0)</f>
        <v>1.19</v>
      </c>
      <c r="T453" s="42">
        <f t="shared" si="34"/>
        <v>0.25700000000000001</v>
      </c>
      <c r="U453" s="42">
        <f t="shared" si="35"/>
        <v>9.7000000000000003E-2</v>
      </c>
      <c r="V453" s="42">
        <f t="shared" si="35"/>
        <v>0.16200000000000001</v>
      </c>
      <c r="W453" s="42">
        <f t="shared" si="35"/>
        <v>0.32500000000000001</v>
      </c>
      <c r="X453" s="42">
        <f t="shared" si="31"/>
        <v>0.24</v>
      </c>
      <c r="Y453" t="e">
        <f>VLOOKUP(A453,#REF!,11,0)</f>
        <v>#REF!</v>
      </c>
      <c r="Z453" t="e">
        <f>VLOOKUP(A453,#REF!,12,0)</f>
        <v>#REF!</v>
      </c>
      <c r="AA453" t="e">
        <f>VLOOKUP(A453,#REF!,13,0)</f>
        <v>#REF!</v>
      </c>
      <c r="AB453" t="e">
        <f>VLOOKUP(A453,#REF!,14,0)</f>
        <v>#REF!</v>
      </c>
      <c r="AC453">
        <v>-0.16825999999999999</v>
      </c>
      <c r="AD453">
        <v>-1.3162700000000001</v>
      </c>
    </row>
    <row r="454" spans="1:30" x14ac:dyDescent="0.25">
      <c r="A454" s="42" t="s">
        <v>1076</v>
      </c>
      <c r="B454" s="42" t="s">
        <v>1723</v>
      </c>
      <c r="C454" s="42" t="s">
        <v>1245</v>
      </c>
      <c r="D454" s="42">
        <f>IFERROR(VLOOKUP(A454,'2020'!$A:$C,3,0),0)</f>
        <v>0</v>
      </c>
      <c r="E454" s="42">
        <f>IFERROR(VLOOKUP(A454,'2014-23'!$A:$E,3,0),0)</f>
        <v>5</v>
      </c>
      <c r="F454" s="42">
        <f>IFERROR(VLOOKUP(A454,'2020'!$A:$D,4,0),0)</f>
        <v>5</v>
      </c>
      <c r="G454" s="42">
        <f>IFERROR(VLOOKUP(A454,'2014-23'!$A:$D,4,0),0)</f>
        <v>46</v>
      </c>
      <c r="H454" s="42">
        <f t="shared" si="32"/>
        <v>0</v>
      </c>
      <c r="I454" s="42">
        <f t="shared" si="33"/>
        <v>0.109</v>
      </c>
      <c r="J454" s="42">
        <f>IFERROR(VLOOKUP(A454,eco_bus_institutions!A:D,3,0),"")</f>
        <v>91</v>
      </c>
      <c r="K454" s="42">
        <f>IFERROR(VLOOKUP(A454,eco_institutions!A:D,3,0),"")</f>
        <v>50</v>
      </c>
      <c r="L454" s="42">
        <f>IFERROR(VLOOKUP(A454,fin_institutions!A:D,3,0),"")</f>
        <v>36</v>
      </c>
      <c r="M454" s="42">
        <f>IFERROR(VLOOKUP(A454,bus_institutions!A:D,3,0),0)</f>
        <v>20</v>
      </c>
      <c r="N454" s="42">
        <f>IFERROR(VLOOKUP(A454,man_institutions!A:D,3,0),0)</f>
        <v>14</v>
      </c>
      <c r="O454" s="42">
        <f>IFERROR(VLOOKUP(A454,eco_bus_institutions!A:D,4,0),0)</f>
        <v>1.32</v>
      </c>
      <c r="P454" s="42">
        <f>IFERROR(VLOOKUP(A454,eco_institutions!A:D,4,0),0)</f>
        <v>1.07</v>
      </c>
      <c r="Q454" s="42">
        <f>IFERROR(VLOOKUP(A454,fin_institutions!A:D,4,0),0)</f>
        <v>1.29</v>
      </c>
      <c r="R454" s="42">
        <f>IFERROR(VLOOKUP(A454,bus_institutions!A:D,4,0),0)</f>
        <v>1.66</v>
      </c>
      <c r="S454" s="42">
        <f>IFERROR(VLOOKUP(A454,man_institutions!A:D,4,0),0)</f>
        <v>1.54</v>
      </c>
      <c r="T454" s="42">
        <f t="shared" si="34"/>
        <v>0.25700000000000001</v>
      </c>
      <c r="U454" s="42">
        <f t="shared" si="35"/>
        <v>0.29299999999999998</v>
      </c>
      <c r="V454" s="42">
        <f t="shared" si="35"/>
        <v>0.59799999999999998</v>
      </c>
      <c r="W454" s="42">
        <f t="shared" si="35"/>
        <v>0.433</v>
      </c>
      <c r="X454" s="42">
        <f t="shared" si="31"/>
        <v>0.503</v>
      </c>
      <c r="Y454" t="e">
        <f>VLOOKUP(A454,#REF!,11,0)</f>
        <v>#REF!</v>
      </c>
      <c r="Z454" t="e">
        <f>VLOOKUP(A454,#REF!,12,0)</f>
        <v>#REF!</v>
      </c>
      <c r="AA454" t="e">
        <f>VLOOKUP(A454,#REF!,13,0)</f>
        <v>#REF!</v>
      </c>
      <c r="AB454" t="e">
        <f>VLOOKUP(A454,#REF!,14,0)</f>
        <v>#REF!</v>
      </c>
      <c r="AC454">
        <v>-0.16631000000000001</v>
      </c>
      <c r="AD454">
        <v>-0.68977999999999995</v>
      </c>
    </row>
    <row r="455" spans="1:30" x14ac:dyDescent="0.25">
      <c r="A455" s="42" t="s">
        <v>1100</v>
      </c>
      <c r="B455" s="42" t="s">
        <v>1501</v>
      </c>
      <c r="C455" s="42" t="s">
        <v>1220</v>
      </c>
      <c r="D455" s="42">
        <f>IFERROR(VLOOKUP(A455,'2020'!$A:$C,3,0),0)</f>
        <v>0</v>
      </c>
      <c r="E455" s="42">
        <f>IFERROR(VLOOKUP(A455,'2014-23'!$A:$E,3,0),0)</f>
        <v>4</v>
      </c>
      <c r="F455" s="42">
        <f>IFERROR(VLOOKUP(A455,'2020'!$A:$D,4,0),0)</f>
        <v>4</v>
      </c>
      <c r="G455" s="42">
        <f>IFERROR(VLOOKUP(A455,'2014-23'!$A:$D,4,0),0)</f>
        <v>29</v>
      </c>
      <c r="H455" s="42">
        <f t="shared" si="32"/>
        <v>0</v>
      </c>
      <c r="I455" s="42">
        <f t="shared" si="33"/>
        <v>0.13800000000000001</v>
      </c>
      <c r="J455" s="42">
        <f>IFERROR(VLOOKUP(A455,eco_bus_institutions!A:D,3,0),"")</f>
        <v>46</v>
      </c>
      <c r="K455" s="42">
        <f>IFERROR(VLOOKUP(A455,eco_institutions!A:D,3,0),"")</f>
        <v>39</v>
      </c>
      <c r="L455" s="42">
        <f>IFERROR(VLOOKUP(A455,fin_institutions!A:D,3,0),"")</f>
        <v>10</v>
      </c>
      <c r="M455" s="42">
        <f>IFERROR(VLOOKUP(A455,bus_institutions!A:D,3,0),0)</f>
        <v>0</v>
      </c>
      <c r="N455" s="42">
        <f>IFERROR(VLOOKUP(A455,man_institutions!A:D,3,0),0)</f>
        <v>7</v>
      </c>
      <c r="O455" s="42">
        <f>IFERROR(VLOOKUP(A455,eco_bus_institutions!A:D,4,0),0)</f>
        <v>1.32</v>
      </c>
      <c r="P455" s="42">
        <f>IFERROR(VLOOKUP(A455,eco_institutions!A:D,4,0),0)</f>
        <v>1.25</v>
      </c>
      <c r="Q455" s="42">
        <f>IFERROR(VLOOKUP(A455,fin_institutions!A:D,4,0),0)</f>
        <v>1.03</v>
      </c>
      <c r="R455" s="42">
        <f>IFERROR(VLOOKUP(A455,bus_institutions!A:D,4,0),0)</f>
        <v>0</v>
      </c>
      <c r="S455" s="42">
        <f>IFERROR(VLOOKUP(A455,man_institutions!A:D,4,0),0)</f>
        <v>1.0900000000000001</v>
      </c>
      <c r="T455" s="42">
        <f t="shared" si="34"/>
        <v>0.25700000000000001</v>
      </c>
      <c r="U455" s="42">
        <f t="shared" si="35"/>
        <v>0.56200000000000006</v>
      </c>
      <c r="V455" s="42">
        <f t="shared" si="35"/>
        <v>0.16200000000000001</v>
      </c>
      <c r="W455" s="42">
        <f t="shared" si="35"/>
        <v>0.05</v>
      </c>
      <c r="X455" s="42">
        <f t="shared" si="31"/>
        <v>0.11799999999999999</v>
      </c>
      <c r="Y455" t="e">
        <f>VLOOKUP(A455,#REF!,11,0)</f>
        <v>#REF!</v>
      </c>
      <c r="Z455" t="e">
        <f>VLOOKUP(A455,#REF!,12,0)</f>
        <v>#REF!</v>
      </c>
      <c r="AA455" t="e">
        <f>VLOOKUP(A455,#REF!,13,0)</f>
        <v>#REF!</v>
      </c>
      <c r="AB455" t="e">
        <f>VLOOKUP(A455,#REF!,14,0)</f>
        <v>#REF!</v>
      </c>
      <c r="AC455">
        <v>-1.76546</v>
      </c>
      <c r="AD455">
        <v>-2.4559999999999998E-2</v>
      </c>
    </row>
    <row r="456" spans="1:30" x14ac:dyDescent="0.25">
      <c r="A456" s="42" t="s">
        <v>1116</v>
      </c>
      <c r="B456" s="42" t="s">
        <v>1696</v>
      </c>
      <c r="C456" s="42" t="s">
        <v>1261</v>
      </c>
      <c r="D456" s="42">
        <f>IFERROR(VLOOKUP(A456,'2020'!$A:$C,3,0),0)</f>
        <v>0</v>
      </c>
      <c r="E456" s="42">
        <f>IFERROR(VLOOKUP(A456,'2014-23'!$A:$E,3,0),0)</f>
        <v>2</v>
      </c>
      <c r="F456" s="42">
        <f>IFERROR(VLOOKUP(A456,'2020'!$A:$D,4,0),0)</f>
        <v>2</v>
      </c>
      <c r="G456" s="42">
        <f>IFERROR(VLOOKUP(A456,'2014-23'!$A:$D,4,0),0)</f>
        <v>46</v>
      </c>
      <c r="H456" s="42">
        <f t="shared" si="32"/>
        <v>0</v>
      </c>
      <c r="I456" s="42">
        <f t="shared" si="33"/>
        <v>4.2999999999999997E-2</v>
      </c>
      <c r="J456" s="42">
        <f>IFERROR(VLOOKUP(A456,eco_bus_institutions!A:D,3,0),"")</f>
        <v>69</v>
      </c>
      <c r="K456" s="42">
        <f>IFERROR(VLOOKUP(A456,eco_institutions!A:D,3,0),"")</f>
        <v>32</v>
      </c>
      <c r="L456" s="42">
        <f>IFERROR(VLOOKUP(A456,fin_institutions!A:D,3,0),"")</f>
        <v>20</v>
      </c>
      <c r="M456" s="42">
        <f>IFERROR(VLOOKUP(A456,bus_institutions!A:D,3,0),0)</f>
        <v>18</v>
      </c>
      <c r="N456" s="42">
        <f>IFERROR(VLOOKUP(A456,man_institutions!A:D,3,0),0)</f>
        <v>14</v>
      </c>
      <c r="O456" s="42">
        <f>IFERROR(VLOOKUP(A456,eco_bus_institutions!A:D,4,0),0)</f>
        <v>1.32</v>
      </c>
      <c r="P456" s="42">
        <f>IFERROR(VLOOKUP(A456,eco_institutions!A:D,4,0),0)</f>
        <v>1.05</v>
      </c>
      <c r="Q456" s="42">
        <f>IFERROR(VLOOKUP(A456,fin_institutions!A:D,4,0),0)</f>
        <v>1.0900000000000001</v>
      </c>
      <c r="R456" s="42">
        <f>IFERROR(VLOOKUP(A456,bus_institutions!A:D,4,0),0)</f>
        <v>1.91</v>
      </c>
      <c r="S456" s="42">
        <f>IFERROR(VLOOKUP(A456,man_institutions!A:D,4,0),0)</f>
        <v>1.68</v>
      </c>
      <c r="T456" s="42">
        <f t="shared" si="34"/>
        <v>0.25700000000000001</v>
      </c>
      <c r="U456" s="42">
        <f t="shared" si="35"/>
        <v>0.23699999999999999</v>
      </c>
      <c r="V456" s="42">
        <f t="shared" si="35"/>
        <v>0.35199999999999998</v>
      </c>
      <c r="W456" s="42">
        <f t="shared" si="35"/>
        <v>0.53300000000000003</v>
      </c>
      <c r="X456" s="42">
        <f t="shared" si="31"/>
        <v>0.58299999999999996</v>
      </c>
      <c r="Y456" t="e">
        <f>VLOOKUP(A456,#REF!,11,0)</f>
        <v>#REF!</v>
      </c>
      <c r="Z456" t="e">
        <f>VLOOKUP(A456,#REF!,12,0)</f>
        <v>#REF!</v>
      </c>
      <c r="AA456" t="e">
        <f>VLOOKUP(A456,#REF!,13,0)</f>
        <v>#REF!</v>
      </c>
      <c r="AB456" t="e">
        <f>VLOOKUP(A456,#REF!,14,0)</f>
        <v>#REF!</v>
      </c>
      <c r="AC456">
        <v>0.37330000000000002</v>
      </c>
      <c r="AD456">
        <v>-1.4974799999999999</v>
      </c>
    </row>
    <row r="457" spans="1:30" x14ac:dyDescent="0.25">
      <c r="A457" s="42" t="s">
        <v>973</v>
      </c>
      <c r="B457" s="42" t="s">
        <v>1680</v>
      </c>
      <c r="C457" s="42" t="s">
        <v>1224</v>
      </c>
      <c r="D457" s="42">
        <f>IFERROR(VLOOKUP(A457,'2020'!$A:$C,3,0),0)</f>
        <v>2</v>
      </c>
      <c r="E457" s="42">
        <f>IFERROR(VLOOKUP(A457,'2014-23'!$A:$E,3,0),0)</f>
        <v>3</v>
      </c>
      <c r="F457" s="42">
        <f>IFERROR(VLOOKUP(A457,'2020'!$A:$D,4,0),0)</f>
        <v>9</v>
      </c>
      <c r="G457" s="42">
        <f>IFERROR(VLOOKUP(A457,'2014-23'!$A:$D,4,0),0)</f>
        <v>38</v>
      </c>
      <c r="H457" s="42">
        <f t="shared" si="32"/>
        <v>0.66700000000000004</v>
      </c>
      <c r="I457" s="42">
        <f t="shared" si="33"/>
        <v>0.23699999999999999</v>
      </c>
      <c r="J457" s="42">
        <f>IFERROR(VLOOKUP(A457,eco_bus_institutions!A:D,3,0),"")</f>
        <v>49</v>
      </c>
      <c r="K457" s="42">
        <f>IFERROR(VLOOKUP(A457,eco_institutions!A:D,3,0),"")</f>
        <v>15</v>
      </c>
      <c r="L457" s="42" t="str">
        <f>IFERROR(VLOOKUP(A457,fin_institutions!A:D,3,0),"")</f>
        <v/>
      </c>
      <c r="M457" s="42">
        <f>IFERROR(VLOOKUP(A457,bus_institutions!A:D,3,0),0)</f>
        <v>31</v>
      </c>
      <c r="N457" s="42">
        <f>IFERROR(VLOOKUP(A457,man_institutions!A:D,3,0),0)</f>
        <v>31</v>
      </c>
      <c r="O457" s="42">
        <f>IFERROR(VLOOKUP(A457,eco_bus_institutions!A:D,4,0),0)</f>
        <v>1.32</v>
      </c>
      <c r="P457" s="42">
        <f>IFERROR(VLOOKUP(A457,eco_institutions!A:D,4,0),0)</f>
        <v>1.01</v>
      </c>
      <c r="Q457" s="42">
        <f>IFERROR(VLOOKUP(A457,fin_institutions!A:D,4,0),0)</f>
        <v>0</v>
      </c>
      <c r="R457" s="42">
        <f>IFERROR(VLOOKUP(A457,bus_institutions!A:D,4,0),0)</f>
        <v>1.35</v>
      </c>
      <c r="S457" s="42">
        <f>IFERROR(VLOOKUP(A457,man_institutions!A:D,4,0),0)</f>
        <v>1.26</v>
      </c>
      <c r="T457" s="42">
        <f t="shared" si="34"/>
        <v>0.25700000000000001</v>
      </c>
      <c r="U457" s="42">
        <f t="shared" si="35"/>
        <v>5.8000000000000003E-2</v>
      </c>
      <c r="V457" s="42">
        <f t="shared" si="35"/>
        <v>5.8000000000000003E-2</v>
      </c>
      <c r="W457" s="42">
        <f t="shared" si="35"/>
        <v>0.23799999999999999</v>
      </c>
      <c r="X457" s="42">
        <f t="shared" si="31"/>
        <v>0.29699999999999999</v>
      </c>
      <c r="Y457" t="e">
        <f>VLOOKUP(A457,#REF!,11,0)</f>
        <v>#REF!</v>
      </c>
      <c r="Z457" t="e">
        <f>VLOOKUP(A457,#REF!,12,0)</f>
        <v>#REF!</v>
      </c>
      <c r="AA457" t="e">
        <f>VLOOKUP(A457,#REF!,13,0)</f>
        <v>#REF!</v>
      </c>
      <c r="AB457" t="e">
        <f>VLOOKUP(A457,#REF!,14,0)</f>
        <v>#REF!</v>
      </c>
      <c r="AC457">
        <v>8.9120000000000005E-2</v>
      </c>
      <c r="AD457">
        <v>-1.8895900000000001</v>
      </c>
    </row>
    <row r="458" spans="1:30" x14ac:dyDescent="0.25">
      <c r="A458" s="42" t="s">
        <v>999</v>
      </c>
      <c r="B458" s="42" t="s">
        <v>1780</v>
      </c>
      <c r="C458" s="42" t="s">
        <v>1220</v>
      </c>
      <c r="D458" s="42">
        <f>IFERROR(VLOOKUP(A458,'2020'!$A:$C,3,0),0)</f>
        <v>1</v>
      </c>
      <c r="E458" s="42">
        <f>IFERROR(VLOOKUP(A458,'2014-23'!$A:$E,3,0),0)</f>
        <v>16</v>
      </c>
      <c r="F458" s="42">
        <f>IFERROR(VLOOKUP(A458,'2020'!$A:$D,4,0),0)</f>
        <v>12</v>
      </c>
      <c r="G458" s="42">
        <f>IFERROR(VLOOKUP(A458,'2014-23'!$A:$D,4,0),0)</f>
        <v>119</v>
      </c>
      <c r="H458" s="42">
        <f t="shared" si="32"/>
        <v>6.3E-2</v>
      </c>
      <c r="I458" s="42">
        <f t="shared" si="33"/>
        <v>0.10100000000000001</v>
      </c>
      <c r="J458" s="42">
        <f>IFERROR(VLOOKUP(A458,eco_bus_institutions!A:D,3,0),"")</f>
        <v>68</v>
      </c>
      <c r="K458" s="42">
        <f>IFERROR(VLOOKUP(A458,eco_institutions!A:D,3,0),"")</f>
        <v>40</v>
      </c>
      <c r="L458" s="42">
        <f>IFERROR(VLOOKUP(A458,fin_institutions!A:D,3,0),"")</f>
        <v>16</v>
      </c>
      <c r="M458" s="42">
        <f>IFERROR(VLOOKUP(A458,bus_institutions!A:D,3,0),0)</f>
        <v>13</v>
      </c>
      <c r="N458" s="42">
        <f>IFERROR(VLOOKUP(A458,man_institutions!A:D,3,0),0)</f>
        <v>17</v>
      </c>
      <c r="O458" s="42">
        <f>IFERROR(VLOOKUP(A458,eco_bus_institutions!A:D,4,0),0)</f>
        <v>1.31</v>
      </c>
      <c r="P458" s="42">
        <f>IFERROR(VLOOKUP(A458,eco_institutions!A:D,4,0),0)</f>
        <v>1.0900000000000001</v>
      </c>
      <c r="Q458" s="42">
        <f>IFERROR(VLOOKUP(A458,fin_institutions!A:D,4,0),0)</f>
        <v>1.17</v>
      </c>
      <c r="R458" s="42">
        <f>IFERROR(VLOOKUP(A458,bus_institutions!A:D,4,0),0)</f>
        <v>1.67</v>
      </c>
      <c r="S458" s="42">
        <f>IFERROR(VLOOKUP(A458,man_institutions!A:D,4,0),0)</f>
        <v>1.19</v>
      </c>
      <c r="T458" s="42">
        <f t="shared" si="34"/>
        <v>0.24299999999999999</v>
      </c>
      <c r="U458" s="42">
        <f t="shared" si="35"/>
        <v>0.36299999999999999</v>
      </c>
      <c r="V458" s="42">
        <f t="shared" si="35"/>
        <v>0.49299999999999999</v>
      </c>
      <c r="W458" s="42">
        <f t="shared" si="35"/>
        <v>0.435</v>
      </c>
      <c r="X458" s="42">
        <f t="shared" si="31"/>
        <v>0.24</v>
      </c>
      <c r="Y458" t="e">
        <f>VLOOKUP(A458,#REF!,11,0)</f>
        <v>#REF!</v>
      </c>
      <c r="Z458" t="e">
        <f>VLOOKUP(A458,#REF!,12,0)</f>
        <v>#REF!</v>
      </c>
      <c r="AA458" t="e">
        <f>VLOOKUP(A458,#REF!,13,0)</f>
        <v>#REF!</v>
      </c>
      <c r="AB458" t="e">
        <f>VLOOKUP(A458,#REF!,14,0)</f>
        <v>#REF!</v>
      </c>
      <c r="AC458">
        <v>-0.17421</v>
      </c>
      <c r="AD458">
        <v>-0.33629999999999999</v>
      </c>
    </row>
    <row r="459" spans="1:30" x14ac:dyDescent="0.25">
      <c r="A459" s="42" t="s">
        <v>1067</v>
      </c>
      <c r="B459" s="42" t="s">
        <v>1556</v>
      </c>
      <c r="C459" s="42" t="s">
        <v>1233</v>
      </c>
      <c r="D459" s="42">
        <f>IFERROR(VLOOKUP(A459,'2020'!$A:$C,3,0),0)</f>
        <v>1</v>
      </c>
      <c r="E459" s="42">
        <f>IFERROR(VLOOKUP(A459,'2014-23'!$A:$E,3,0),0)</f>
        <v>4</v>
      </c>
      <c r="F459" s="42">
        <f>IFERROR(VLOOKUP(A459,'2020'!$A:$D,4,0),0)</f>
        <v>7</v>
      </c>
      <c r="G459" s="42">
        <f>IFERROR(VLOOKUP(A459,'2014-23'!$A:$D,4,0),0)</f>
        <v>41</v>
      </c>
      <c r="H459" s="42">
        <f t="shared" si="32"/>
        <v>0.25</v>
      </c>
      <c r="I459" s="42">
        <f t="shared" si="33"/>
        <v>0.17100000000000001</v>
      </c>
      <c r="J459" s="42">
        <f>IFERROR(VLOOKUP(A459,eco_bus_institutions!A:D,3,0),"")</f>
        <v>81</v>
      </c>
      <c r="K459" s="42">
        <f>IFERROR(VLOOKUP(A459,eco_institutions!A:D,3,0),"")</f>
        <v>48</v>
      </c>
      <c r="L459" s="42">
        <f>IFERROR(VLOOKUP(A459,fin_institutions!A:D,3,0),"")</f>
        <v>16</v>
      </c>
      <c r="M459" s="42">
        <f>IFERROR(VLOOKUP(A459,bus_institutions!A:D,3,0),0)</f>
        <v>15</v>
      </c>
      <c r="N459" s="42">
        <f>IFERROR(VLOOKUP(A459,man_institutions!A:D,3,0),0)</f>
        <v>25</v>
      </c>
      <c r="O459" s="42">
        <f>IFERROR(VLOOKUP(A459,eco_bus_institutions!A:D,4,0),0)</f>
        <v>1.31</v>
      </c>
      <c r="P459" s="42">
        <f>IFERROR(VLOOKUP(A459,eco_institutions!A:D,4,0),0)</f>
        <v>1.26</v>
      </c>
      <c r="Q459" s="42">
        <f>IFERROR(VLOOKUP(A459,fin_institutions!A:D,4,0),0)</f>
        <v>1.04</v>
      </c>
      <c r="R459" s="42">
        <f>IFERROR(VLOOKUP(A459,bus_institutions!A:D,4,0),0)</f>
        <v>1.35</v>
      </c>
      <c r="S459" s="42">
        <f>IFERROR(VLOOKUP(A459,man_institutions!A:D,4,0),0)</f>
        <v>1.1000000000000001</v>
      </c>
      <c r="T459" s="42">
        <f t="shared" si="34"/>
        <v>0.24299999999999999</v>
      </c>
      <c r="U459" s="42">
        <f t="shared" si="35"/>
        <v>0.56799999999999995</v>
      </c>
      <c r="V459" s="42">
        <f t="shared" si="35"/>
        <v>0.20300000000000001</v>
      </c>
      <c r="W459" s="42">
        <f t="shared" si="35"/>
        <v>0.23799999999999999</v>
      </c>
      <c r="X459" s="42">
        <f t="shared" si="31"/>
        <v>0.13200000000000001</v>
      </c>
      <c r="Y459" t="e">
        <f>VLOOKUP(A459,#REF!,11,0)</f>
        <v>#REF!</v>
      </c>
      <c r="Z459" t="e">
        <f>VLOOKUP(A459,#REF!,12,0)</f>
        <v>#REF!</v>
      </c>
      <c r="AA459" t="e">
        <f>VLOOKUP(A459,#REF!,13,0)</f>
        <v>#REF!</v>
      </c>
      <c r="AB459" t="e">
        <f>VLOOKUP(A459,#REF!,14,0)</f>
        <v>#REF!</v>
      </c>
      <c r="AC459">
        <v>-0.71574000000000004</v>
      </c>
      <c r="AD459">
        <v>-0.37036000000000002</v>
      </c>
    </row>
    <row r="460" spans="1:30" x14ac:dyDescent="0.25">
      <c r="A460" s="42" t="s">
        <v>1025</v>
      </c>
      <c r="B460" s="42" t="s">
        <v>1787</v>
      </c>
      <c r="C460" s="42" t="s">
        <v>1232</v>
      </c>
      <c r="D460" s="42">
        <f>IFERROR(VLOOKUP(A460,'2020'!$A:$C,3,0),0)</f>
        <v>3</v>
      </c>
      <c r="E460" s="42">
        <f>IFERROR(VLOOKUP(A460,'2014-23'!$A:$E,3,0),0)</f>
        <v>29</v>
      </c>
      <c r="F460" s="42">
        <f>IFERROR(VLOOKUP(A460,'2020'!$A:$D,4,0),0)</f>
        <v>23</v>
      </c>
      <c r="G460" s="42">
        <f>IFERROR(VLOOKUP(A460,'2014-23'!$A:$D,4,0),0)</f>
        <v>193</v>
      </c>
      <c r="H460" s="42">
        <f t="shared" si="32"/>
        <v>0.10299999999999999</v>
      </c>
      <c r="I460" s="42">
        <f t="shared" si="33"/>
        <v>0.11899999999999999</v>
      </c>
      <c r="J460" s="42">
        <f>IFERROR(VLOOKUP(A460,eco_bus_institutions!A:D,3,0),"")</f>
        <v>175</v>
      </c>
      <c r="K460" s="42">
        <f>IFERROR(VLOOKUP(A460,eco_institutions!A:D,3,0),"")</f>
        <v>104</v>
      </c>
      <c r="L460" s="42">
        <f>IFERROR(VLOOKUP(A460,fin_institutions!A:D,3,0),"")</f>
        <v>58</v>
      </c>
      <c r="M460" s="42">
        <f>IFERROR(VLOOKUP(A460,bus_institutions!A:D,3,0),0)</f>
        <v>28</v>
      </c>
      <c r="N460" s="42">
        <f>IFERROR(VLOOKUP(A460,man_institutions!A:D,3,0),0)</f>
        <v>23</v>
      </c>
      <c r="O460" s="42">
        <f>IFERROR(VLOOKUP(A460,eco_bus_institutions!A:D,4,0),0)</f>
        <v>1.31</v>
      </c>
      <c r="P460" s="42">
        <f>IFERROR(VLOOKUP(A460,eco_institutions!A:D,4,0),0)</f>
        <v>1.1200000000000001</v>
      </c>
      <c r="Q460" s="42">
        <f>IFERROR(VLOOKUP(A460,fin_institutions!A:D,4,0),0)</f>
        <v>1.1599999999999999</v>
      </c>
      <c r="R460" s="42">
        <f>IFERROR(VLOOKUP(A460,bus_institutions!A:D,4,0),0)</f>
        <v>1.45</v>
      </c>
      <c r="S460" s="42">
        <f>IFERROR(VLOOKUP(A460,man_institutions!A:D,4,0),0)</f>
        <v>1.45</v>
      </c>
      <c r="T460" s="42">
        <f t="shared" si="34"/>
        <v>0.24299999999999999</v>
      </c>
      <c r="U460" s="42">
        <f t="shared" si="35"/>
        <v>0.42499999999999999</v>
      </c>
      <c r="V460" s="42">
        <f t="shared" si="35"/>
        <v>0.47699999999999998</v>
      </c>
      <c r="W460" s="42">
        <f t="shared" si="35"/>
        <v>0.307</v>
      </c>
      <c r="X460" s="42">
        <f t="shared" si="31"/>
        <v>0.45</v>
      </c>
      <c r="Y460" t="e">
        <f>VLOOKUP(A460,#REF!,11,0)</f>
        <v>#REF!</v>
      </c>
      <c r="Z460" t="e">
        <f>VLOOKUP(A460,#REF!,12,0)</f>
        <v>#REF!</v>
      </c>
      <c r="AA460" t="e">
        <f>VLOOKUP(A460,#REF!,13,0)</f>
        <v>#REF!</v>
      </c>
      <c r="AB460" t="e">
        <f>VLOOKUP(A460,#REF!,14,0)</f>
        <v>#REF!</v>
      </c>
      <c r="AC460">
        <v>-0.51270000000000004</v>
      </c>
      <c r="AD460">
        <v>-0.15121000000000001</v>
      </c>
    </row>
    <row r="461" spans="1:30" x14ac:dyDescent="0.25">
      <c r="A461" s="42" t="s">
        <v>1132</v>
      </c>
      <c r="B461" s="42" t="s">
        <v>1443</v>
      </c>
      <c r="C461" s="42" t="s">
        <v>1273</v>
      </c>
      <c r="D461" s="42">
        <f>IFERROR(VLOOKUP(A461,'2020'!$A:$C,3,0),0)</f>
        <v>0</v>
      </c>
      <c r="E461" s="42">
        <f>IFERROR(VLOOKUP(A461,'2014-23'!$A:$E,3,0),0)</f>
        <v>1</v>
      </c>
      <c r="F461" s="42">
        <f>IFERROR(VLOOKUP(A461,'2020'!$A:$D,4,0),0)</f>
        <v>0</v>
      </c>
      <c r="G461" s="42">
        <f>IFERROR(VLOOKUP(A461,'2014-23'!$A:$D,4,0),0)</f>
        <v>22</v>
      </c>
      <c r="H461" s="42">
        <f t="shared" si="32"/>
        <v>0</v>
      </c>
      <c r="I461" s="42">
        <f t="shared" si="33"/>
        <v>0</v>
      </c>
      <c r="J461" s="42">
        <f>IFERROR(VLOOKUP(A461,eco_bus_institutions!A:D,3,0),"")</f>
        <v>39</v>
      </c>
      <c r="K461" s="42">
        <f>IFERROR(VLOOKUP(A461,eco_institutions!A:D,3,0),"")</f>
        <v>31</v>
      </c>
      <c r="L461" s="42">
        <f>IFERROR(VLOOKUP(A461,fin_institutions!A:D,3,0),"")</f>
        <v>8</v>
      </c>
      <c r="M461" s="42">
        <f>IFERROR(VLOOKUP(A461,bus_institutions!A:D,3,0),0)</f>
        <v>6</v>
      </c>
      <c r="N461" s="42">
        <f>IFERROR(VLOOKUP(A461,man_institutions!A:D,3,0),0)</f>
        <v>5</v>
      </c>
      <c r="O461" s="42">
        <f>IFERROR(VLOOKUP(A461,eco_bus_institutions!A:D,4,0),0)</f>
        <v>1.31</v>
      </c>
      <c r="P461" s="42">
        <f>IFERROR(VLOOKUP(A461,eco_institutions!A:D,4,0),0)</f>
        <v>1.2</v>
      </c>
      <c r="Q461" s="42">
        <f>IFERROR(VLOOKUP(A461,fin_institutions!A:D,4,0),0)</f>
        <v>1.1399999999999999</v>
      </c>
      <c r="R461" s="42">
        <f>IFERROR(VLOOKUP(A461,bus_institutions!A:D,4,0),0)</f>
        <v>1.55</v>
      </c>
      <c r="S461" s="42">
        <f>IFERROR(VLOOKUP(A461,man_institutions!A:D,4,0),0)</f>
        <v>1.68</v>
      </c>
      <c r="T461" s="42">
        <f t="shared" si="34"/>
        <v>0.24299999999999999</v>
      </c>
      <c r="U461" s="42">
        <f t="shared" si="35"/>
        <v>0.51800000000000002</v>
      </c>
      <c r="V461" s="42">
        <f t="shared" si="35"/>
        <v>0.443</v>
      </c>
      <c r="W461" s="42">
        <f t="shared" si="35"/>
        <v>0.38200000000000001</v>
      </c>
      <c r="X461" s="42">
        <f t="shared" si="31"/>
        <v>0.58299999999999996</v>
      </c>
      <c r="Y461" t="e">
        <f>VLOOKUP(A461,#REF!,11,0)</f>
        <v>#REF!</v>
      </c>
      <c r="Z461" t="e">
        <f>VLOOKUP(A461,#REF!,12,0)</f>
        <v>#REF!</v>
      </c>
      <c r="AA461" t="e">
        <f>VLOOKUP(A461,#REF!,13,0)</f>
        <v>#REF!</v>
      </c>
      <c r="AB461" t="e">
        <f>VLOOKUP(A461,#REF!,14,0)</f>
        <v>#REF!</v>
      </c>
      <c r="AC461">
        <v>-0.59814999999999996</v>
      </c>
      <c r="AD461">
        <v>-1.7999999999999999E-2</v>
      </c>
    </row>
    <row r="462" spans="1:30" x14ac:dyDescent="0.25">
      <c r="A462" s="42" t="s">
        <v>1079</v>
      </c>
      <c r="B462" s="42" t="s">
        <v>1805</v>
      </c>
      <c r="C462" s="42" t="s">
        <v>1236</v>
      </c>
      <c r="D462" s="42">
        <f>IFERROR(VLOOKUP(A462,'2020'!$A:$C,3,0),0)</f>
        <v>1</v>
      </c>
      <c r="E462" s="42">
        <f>IFERROR(VLOOKUP(A462,'2014-23'!$A:$E,3,0),0)</f>
        <v>2</v>
      </c>
      <c r="F462" s="42">
        <f>IFERROR(VLOOKUP(A462,'2020'!$A:$D,4,0),0)</f>
        <v>3</v>
      </c>
      <c r="G462" s="42">
        <f>IFERROR(VLOOKUP(A462,'2014-23'!$A:$D,4,0),0)</f>
        <v>27</v>
      </c>
      <c r="H462" s="42">
        <f t="shared" si="32"/>
        <v>0.5</v>
      </c>
      <c r="I462" s="42">
        <f t="shared" si="33"/>
        <v>0.111</v>
      </c>
      <c r="J462" s="42">
        <f>IFERROR(VLOOKUP(A462,eco_bus_institutions!A:D,3,0),"")</f>
        <v>42</v>
      </c>
      <c r="K462" s="42">
        <f>IFERROR(VLOOKUP(A462,eco_institutions!A:D,3,0),"")</f>
        <v>17</v>
      </c>
      <c r="L462" s="42">
        <f>IFERROR(VLOOKUP(A462,fin_institutions!A:D,3,0),"")</f>
        <v>8</v>
      </c>
      <c r="M462" s="42">
        <f>IFERROR(VLOOKUP(A462,bus_institutions!A:D,3,0),0)</f>
        <v>15</v>
      </c>
      <c r="N462" s="42">
        <f>IFERROR(VLOOKUP(A462,man_institutions!A:D,3,0),0)</f>
        <v>8</v>
      </c>
      <c r="O462" s="42">
        <f>IFERROR(VLOOKUP(A462,eco_bus_institutions!A:D,4,0),0)</f>
        <v>1.31</v>
      </c>
      <c r="P462" s="42">
        <f>IFERROR(VLOOKUP(A462,eco_institutions!A:D,4,0),0)</f>
        <v>1.06</v>
      </c>
      <c r="Q462" s="42">
        <f>IFERROR(VLOOKUP(A462,fin_institutions!A:D,4,0),0)</f>
        <v>1.02</v>
      </c>
      <c r="R462" s="42">
        <f>IFERROR(VLOOKUP(A462,bus_institutions!A:D,4,0),0)</f>
        <v>1.5</v>
      </c>
      <c r="S462" s="42">
        <f>IFERROR(VLOOKUP(A462,man_institutions!A:D,4,0),0)</f>
        <v>2.33</v>
      </c>
      <c r="T462" s="42">
        <f t="shared" si="34"/>
        <v>0.24299999999999999</v>
      </c>
      <c r="U462" s="42">
        <f t="shared" si="35"/>
        <v>0.26300000000000001</v>
      </c>
      <c r="V462" s="42">
        <f t="shared" si="35"/>
        <v>0.125</v>
      </c>
      <c r="W462" s="42">
        <f t="shared" si="35"/>
        <v>0.34499999999999997</v>
      </c>
      <c r="X462" s="42">
        <f t="shared" si="31"/>
        <v>0.748</v>
      </c>
      <c r="Y462" t="e">
        <f>VLOOKUP(A462,#REF!,11,0)</f>
        <v>#REF!</v>
      </c>
      <c r="Z462" t="e">
        <f>VLOOKUP(A462,#REF!,12,0)</f>
        <v>#REF!</v>
      </c>
      <c r="AA462" t="e">
        <f>VLOOKUP(A462,#REF!,13,0)</f>
        <v>#REF!</v>
      </c>
      <c r="AB462" t="e">
        <f>VLOOKUP(A462,#REF!,14,0)</f>
        <v>#REF!</v>
      </c>
      <c r="AC462">
        <v>-0.40279999999999999</v>
      </c>
      <c r="AD462">
        <v>-0.84079999999999999</v>
      </c>
    </row>
    <row r="463" spans="1:30" x14ac:dyDescent="0.25">
      <c r="A463" s="42" t="s">
        <v>1181</v>
      </c>
      <c r="B463" s="42" t="s">
        <v>1803</v>
      </c>
      <c r="C463" s="42" t="s">
        <v>1248</v>
      </c>
      <c r="D463" s="42">
        <f>IFERROR(VLOOKUP(A463,'2020'!$A:$C,3,0),0)</f>
        <v>0</v>
      </c>
      <c r="E463" s="42">
        <f>IFERROR(VLOOKUP(A463,'2014-23'!$A:$E,3,0),0)</f>
        <v>6</v>
      </c>
      <c r="F463" s="42">
        <f>IFERROR(VLOOKUP(A463,'2020'!$A:$D,4,0),0)</f>
        <v>5</v>
      </c>
      <c r="G463" s="42">
        <f>IFERROR(VLOOKUP(A463,'2014-23'!$A:$D,4,0),0)</f>
        <v>29</v>
      </c>
      <c r="H463" s="42">
        <f t="shared" si="32"/>
        <v>0</v>
      </c>
      <c r="I463" s="42">
        <f t="shared" si="33"/>
        <v>0.17199999999999999</v>
      </c>
      <c r="J463" s="42">
        <f>IFERROR(VLOOKUP(A463,eco_bus_institutions!A:D,3,0),"")</f>
        <v>90</v>
      </c>
      <c r="K463" s="42">
        <f>IFERROR(VLOOKUP(A463,eco_institutions!A:D,3,0),"")</f>
        <v>67</v>
      </c>
      <c r="L463" s="42">
        <f>IFERROR(VLOOKUP(A463,fin_institutions!A:D,3,0),"")</f>
        <v>13</v>
      </c>
      <c r="M463" s="42">
        <f>IFERROR(VLOOKUP(A463,bus_institutions!A:D,3,0),0)</f>
        <v>13</v>
      </c>
      <c r="N463" s="42">
        <f>IFERROR(VLOOKUP(A463,man_institutions!A:D,3,0),0)</f>
        <v>16</v>
      </c>
      <c r="O463" s="42">
        <f>IFERROR(VLOOKUP(A463,eco_bus_institutions!A:D,4,0),0)</f>
        <v>1.31</v>
      </c>
      <c r="P463" s="42">
        <f>IFERROR(VLOOKUP(A463,eco_institutions!A:D,4,0),0)</f>
        <v>1.27</v>
      </c>
      <c r="Q463" s="42">
        <f>IFERROR(VLOOKUP(A463,fin_institutions!A:D,4,0),0)</f>
        <v>1.01</v>
      </c>
      <c r="R463" s="42">
        <f>IFERROR(VLOOKUP(A463,bus_institutions!A:D,4,0),0)</f>
        <v>1.81</v>
      </c>
      <c r="S463" s="42">
        <f>IFERROR(VLOOKUP(A463,man_institutions!A:D,4,0),0)</f>
        <v>1.22</v>
      </c>
      <c r="T463" s="42">
        <f t="shared" si="34"/>
        <v>0.24299999999999999</v>
      </c>
      <c r="U463" s="42">
        <f t="shared" si="35"/>
        <v>0.57499999999999996</v>
      </c>
      <c r="V463" s="42">
        <f t="shared" si="35"/>
        <v>0.09</v>
      </c>
      <c r="W463" s="42">
        <f t="shared" si="35"/>
        <v>0.498</v>
      </c>
      <c r="X463" s="42">
        <f t="shared" si="31"/>
        <v>0.26700000000000002</v>
      </c>
      <c r="Y463" t="e">
        <f>VLOOKUP(A463,#REF!,11,0)</f>
        <v>#REF!</v>
      </c>
      <c r="Z463" t="e">
        <f>VLOOKUP(A463,#REF!,12,0)</f>
        <v>#REF!</v>
      </c>
      <c r="AA463" t="e">
        <f>VLOOKUP(A463,#REF!,13,0)</f>
        <v>#REF!</v>
      </c>
      <c r="AB463" t="e">
        <f>VLOOKUP(A463,#REF!,14,0)</f>
        <v>#REF!</v>
      </c>
      <c r="AC463">
        <v>-7.9850000000000004E-2</v>
      </c>
      <c r="AD463">
        <v>-1.02336</v>
      </c>
    </row>
    <row r="464" spans="1:30" x14ac:dyDescent="0.25">
      <c r="A464" s="42" t="s">
        <v>1015</v>
      </c>
      <c r="B464" s="42" t="s">
        <v>1896</v>
      </c>
      <c r="C464" s="42" t="s">
        <v>1232</v>
      </c>
      <c r="D464" s="42">
        <f>IFERROR(VLOOKUP(A464,'2020'!$A:$C,3,0),0)</f>
        <v>3</v>
      </c>
      <c r="E464" s="42">
        <f>IFERROR(VLOOKUP(A464,'2014-23'!$A:$E,3,0),0)</f>
        <v>18</v>
      </c>
      <c r="F464" s="42">
        <f>IFERROR(VLOOKUP(A464,'2020'!$A:$D,4,0),0)</f>
        <v>18</v>
      </c>
      <c r="G464" s="42">
        <f>IFERROR(VLOOKUP(A464,'2014-23'!$A:$D,4,0),0)</f>
        <v>147</v>
      </c>
      <c r="H464" s="42">
        <f t="shared" si="32"/>
        <v>0.16700000000000001</v>
      </c>
      <c r="I464" s="42">
        <f t="shared" si="33"/>
        <v>0.122</v>
      </c>
      <c r="J464" s="42">
        <f>IFERROR(VLOOKUP(A464,eco_bus_institutions!A:D,3,0),"")</f>
        <v>127</v>
      </c>
      <c r="K464" s="42">
        <f>IFERROR(VLOOKUP(A464,eco_institutions!A:D,3,0),"")</f>
        <v>87</v>
      </c>
      <c r="L464" s="42">
        <f>IFERROR(VLOOKUP(A464,fin_institutions!A:D,3,0),"")</f>
        <v>36</v>
      </c>
      <c r="M464" s="42">
        <f>IFERROR(VLOOKUP(A464,bus_institutions!A:D,3,0),0)</f>
        <v>20</v>
      </c>
      <c r="N464" s="42">
        <f>IFERROR(VLOOKUP(A464,man_institutions!A:D,3,0),0)</f>
        <v>21</v>
      </c>
      <c r="O464" s="42">
        <f>IFERROR(VLOOKUP(A464,eco_bus_institutions!A:D,4,0),0)</f>
        <v>1.3</v>
      </c>
      <c r="P464" s="42">
        <f>IFERROR(VLOOKUP(A464,eco_institutions!A:D,4,0),0)</f>
        <v>1.22</v>
      </c>
      <c r="Q464" s="42">
        <f>IFERROR(VLOOKUP(A464,fin_institutions!A:D,4,0),0)</f>
        <v>1.1200000000000001</v>
      </c>
      <c r="R464" s="42">
        <f>IFERROR(VLOOKUP(A464,bus_institutions!A:D,4,0),0)</f>
        <v>1.25</v>
      </c>
      <c r="S464" s="42">
        <f>IFERROR(VLOOKUP(A464,man_institutions!A:D,4,0),0)</f>
        <v>1.1100000000000001</v>
      </c>
      <c r="T464" s="42">
        <f t="shared" si="34"/>
        <v>0.23300000000000001</v>
      </c>
      <c r="U464" s="42">
        <f t="shared" si="35"/>
        <v>0.53800000000000003</v>
      </c>
      <c r="V464" s="42">
        <f t="shared" si="35"/>
        <v>0.41699999999999998</v>
      </c>
      <c r="W464" s="42">
        <f t="shared" si="35"/>
        <v>0.183</v>
      </c>
      <c r="X464" s="42">
        <f t="shared" si="31"/>
        <v>0.155</v>
      </c>
      <c r="Y464">
        <v>1</v>
      </c>
      <c r="Z464" t="e">
        <f>VLOOKUP(A464,#REF!,12,0)</f>
        <v>#REF!</v>
      </c>
      <c r="AA464" t="e">
        <f>VLOOKUP(A464,#REF!,13,0)</f>
        <v>#REF!</v>
      </c>
      <c r="AB464" t="e">
        <f>VLOOKUP(A464,#REF!,14,0)</f>
        <v>#REF!</v>
      </c>
      <c r="AC464">
        <v>-1.20716</v>
      </c>
      <c r="AD464">
        <v>0.41839999999999999</v>
      </c>
    </row>
    <row r="465" spans="1:30" x14ac:dyDescent="0.25">
      <c r="A465" s="42" t="s">
        <v>1053</v>
      </c>
      <c r="B465" s="42" t="s">
        <v>1724</v>
      </c>
      <c r="C465" s="42" t="s">
        <v>1259</v>
      </c>
      <c r="D465" s="42">
        <f>IFERROR(VLOOKUP(A465,'2020'!$A:$C,3,0),0)</f>
        <v>0</v>
      </c>
      <c r="E465" s="42">
        <f>IFERROR(VLOOKUP(A465,'2014-23'!$A:$E,3,0),0)</f>
        <v>10</v>
      </c>
      <c r="F465" s="42">
        <f>IFERROR(VLOOKUP(A465,'2020'!$A:$D,4,0),0)</f>
        <v>10</v>
      </c>
      <c r="G465" s="42">
        <f>IFERROR(VLOOKUP(A465,'2014-23'!$A:$D,4,0),0)</f>
        <v>86</v>
      </c>
      <c r="H465" s="42">
        <f t="shared" si="32"/>
        <v>0</v>
      </c>
      <c r="I465" s="42">
        <f t="shared" si="33"/>
        <v>0.11600000000000001</v>
      </c>
      <c r="J465" s="42">
        <f>IFERROR(VLOOKUP(A465,eco_bus_institutions!A:D,3,0),"")</f>
        <v>39</v>
      </c>
      <c r="K465" s="42">
        <f>IFERROR(VLOOKUP(A465,eco_institutions!A:D,3,0),"")</f>
        <v>13</v>
      </c>
      <c r="L465" s="42">
        <f>IFERROR(VLOOKUP(A465,fin_institutions!A:D,3,0),"")</f>
        <v>8</v>
      </c>
      <c r="M465" s="42">
        <f>IFERROR(VLOOKUP(A465,bus_institutions!A:D,3,0),0)</f>
        <v>15</v>
      </c>
      <c r="N465" s="42">
        <f>IFERROR(VLOOKUP(A465,man_institutions!A:D,3,0),0)</f>
        <v>16</v>
      </c>
      <c r="O465" s="42">
        <f>IFERROR(VLOOKUP(A465,eco_bus_institutions!A:D,4,0),0)</f>
        <v>1.3</v>
      </c>
      <c r="P465" s="42">
        <f>IFERROR(VLOOKUP(A465,eco_institutions!A:D,4,0),0)</f>
        <v>1.03</v>
      </c>
      <c r="Q465" s="42">
        <f>IFERROR(VLOOKUP(A465,fin_institutions!A:D,4,0),0)</f>
        <v>1.1299999999999999</v>
      </c>
      <c r="R465" s="42">
        <f>IFERROR(VLOOKUP(A465,bus_institutions!A:D,4,0),0)</f>
        <v>1.43</v>
      </c>
      <c r="S465" s="42">
        <f>IFERROR(VLOOKUP(A465,man_institutions!A:D,4,0),0)</f>
        <v>1.1599999999999999</v>
      </c>
      <c r="T465" s="42">
        <f t="shared" si="34"/>
        <v>0.23300000000000001</v>
      </c>
      <c r="U465" s="42">
        <f t="shared" si="35"/>
        <v>0.15</v>
      </c>
      <c r="V465" s="42">
        <f t="shared" si="35"/>
        <v>0.42499999999999999</v>
      </c>
      <c r="W465" s="42">
        <f t="shared" si="35"/>
        <v>0.29499999999999998</v>
      </c>
      <c r="X465" s="42">
        <f t="shared" si="31"/>
        <v>0.19800000000000001</v>
      </c>
      <c r="Y465" t="e">
        <f>VLOOKUP(A465,#REF!,11,0)</f>
        <v>#REF!</v>
      </c>
      <c r="Z465" t="e">
        <f>VLOOKUP(A465,#REF!,12,0)</f>
        <v>#REF!</v>
      </c>
      <c r="AA465" t="e">
        <f>VLOOKUP(A465,#REF!,13,0)</f>
        <v>#REF!</v>
      </c>
      <c r="AB465" t="e">
        <f>VLOOKUP(A465,#REF!,14,0)</f>
        <v>#REF!</v>
      </c>
      <c r="AC465">
        <v>-3.9660000000000001E-2</v>
      </c>
      <c r="AD465">
        <v>-0.76639999999999997</v>
      </c>
    </row>
    <row r="466" spans="1:30" x14ac:dyDescent="0.25">
      <c r="A466" s="42" t="s">
        <v>1001</v>
      </c>
      <c r="B466" s="42" t="s">
        <v>1483</v>
      </c>
      <c r="C466" s="42" t="s">
        <v>1239</v>
      </c>
      <c r="D466" s="42">
        <f>IFERROR(VLOOKUP(A466,'2020'!$A:$C,3,0),0)</f>
        <v>1</v>
      </c>
      <c r="E466" s="42">
        <f>IFERROR(VLOOKUP(A466,'2014-23'!$A:$E,3,0),0)</f>
        <v>9</v>
      </c>
      <c r="F466" s="42">
        <f>IFERROR(VLOOKUP(A466,'2020'!$A:$D,4,0),0)</f>
        <v>12</v>
      </c>
      <c r="G466" s="42">
        <f>IFERROR(VLOOKUP(A466,'2014-23'!$A:$D,4,0),0)</f>
        <v>68</v>
      </c>
      <c r="H466" s="42">
        <f t="shared" si="32"/>
        <v>0.111</v>
      </c>
      <c r="I466" s="42">
        <f t="shared" si="33"/>
        <v>0.17599999999999999</v>
      </c>
      <c r="J466" s="42">
        <f>IFERROR(VLOOKUP(A466,eco_bus_institutions!A:D,3,0),"")</f>
        <v>80</v>
      </c>
      <c r="K466" s="42">
        <f>IFERROR(VLOOKUP(A466,eco_institutions!A:D,3,0),"")</f>
        <v>20</v>
      </c>
      <c r="L466" s="42">
        <f>IFERROR(VLOOKUP(A466,fin_institutions!A:D,3,0),"")</f>
        <v>38</v>
      </c>
      <c r="M466" s="42">
        <f>IFERROR(VLOOKUP(A466,bus_institutions!A:D,3,0),0)</f>
        <v>25</v>
      </c>
      <c r="N466" s="42">
        <f>IFERROR(VLOOKUP(A466,man_institutions!A:D,3,0),0)</f>
        <v>20</v>
      </c>
      <c r="O466" s="42">
        <f>IFERROR(VLOOKUP(A466,eco_bus_institutions!A:D,4,0),0)</f>
        <v>1.3</v>
      </c>
      <c r="P466" s="42">
        <f>IFERROR(VLOOKUP(A466,eco_institutions!A:D,4,0),0)</f>
        <v>1.0900000000000001</v>
      </c>
      <c r="Q466" s="42">
        <f>IFERROR(VLOOKUP(A466,fin_institutions!A:D,4,0),0)</f>
        <v>1.1499999999999999</v>
      </c>
      <c r="R466" s="42">
        <f>IFERROR(VLOOKUP(A466,bus_institutions!A:D,4,0),0)</f>
        <v>1.39</v>
      </c>
      <c r="S466" s="42">
        <f>IFERROR(VLOOKUP(A466,man_institutions!A:D,4,0),0)</f>
        <v>1.26</v>
      </c>
      <c r="T466" s="42">
        <f t="shared" si="34"/>
        <v>0.23300000000000001</v>
      </c>
      <c r="U466" s="42">
        <f t="shared" si="35"/>
        <v>0.36299999999999999</v>
      </c>
      <c r="V466" s="42">
        <f t="shared" si="35"/>
        <v>0.46</v>
      </c>
      <c r="W466" s="42">
        <f t="shared" si="35"/>
        <v>0.26700000000000002</v>
      </c>
      <c r="X466" s="42">
        <f t="shared" si="31"/>
        <v>0.29699999999999999</v>
      </c>
      <c r="Y466" t="e">
        <f>VLOOKUP(A466,#REF!,11,0)</f>
        <v>#REF!</v>
      </c>
      <c r="Z466" t="e">
        <f>VLOOKUP(A466,#REF!,12,0)</f>
        <v>#REF!</v>
      </c>
      <c r="AA466" t="e">
        <f>VLOOKUP(A466,#REF!,13,0)</f>
        <v>#REF!</v>
      </c>
      <c r="AB466" t="e">
        <f>VLOOKUP(A466,#REF!,14,0)</f>
        <v>#REF!</v>
      </c>
      <c r="AC466">
        <v>-0.77907999999999999</v>
      </c>
      <c r="AD466">
        <v>0.13145999999999999</v>
      </c>
    </row>
    <row r="467" spans="1:30" x14ac:dyDescent="0.25">
      <c r="A467" s="42" t="s">
        <v>1127</v>
      </c>
      <c r="B467" s="42" t="s">
        <v>1632</v>
      </c>
      <c r="C467" s="42" t="s">
        <v>1256</v>
      </c>
      <c r="D467" s="42">
        <f>IFERROR(VLOOKUP(A467,'2020'!$A:$C,3,0),0)</f>
        <v>0</v>
      </c>
      <c r="E467" s="42">
        <f>IFERROR(VLOOKUP(A467,'2014-23'!$A:$E,3,0),0)</f>
        <v>4</v>
      </c>
      <c r="F467" s="42">
        <f>IFERROR(VLOOKUP(A467,'2020'!$A:$D,4,0),0)</f>
        <v>6</v>
      </c>
      <c r="G467" s="42">
        <f>IFERROR(VLOOKUP(A467,'2014-23'!$A:$D,4,0),0)</f>
        <v>51</v>
      </c>
      <c r="H467" s="42">
        <f t="shared" si="32"/>
        <v>0</v>
      </c>
      <c r="I467" s="42">
        <f t="shared" si="33"/>
        <v>0.11799999999999999</v>
      </c>
      <c r="J467" s="42">
        <f>IFERROR(VLOOKUP(A467,eco_bus_institutions!A:D,3,0),"")</f>
        <v>131</v>
      </c>
      <c r="K467" s="42">
        <f>IFERROR(VLOOKUP(A467,eco_institutions!A:D,3,0),"")</f>
        <v>66</v>
      </c>
      <c r="L467" s="42">
        <f>IFERROR(VLOOKUP(A467,fin_institutions!A:D,3,0),"")</f>
        <v>23</v>
      </c>
      <c r="M467" s="42">
        <f>IFERROR(VLOOKUP(A467,bus_institutions!A:D,3,0),0)</f>
        <v>35</v>
      </c>
      <c r="N467" s="42">
        <f>IFERROR(VLOOKUP(A467,man_institutions!A:D,3,0),0)</f>
        <v>35</v>
      </c>
      <c r="O467" s="42">
        <f>IFERROR(VLOOKUP(A467,eco_bus_institutions!A:D,4,0),0)</f>
        <v>1.3</v>
      </c>
      <c r="P467" s="42">
        <f>IFERROR(VLOOKUP(A467,eco_institutions!A:D,4,0),0)</f>
        <v>1.1599999999999999</v>
      </c>
      <c r="Q467" s="42">
        <f>IFERROR(VLOOKUP(A467,fin_institutions!A:D,4,0),0)</f>
        <v>1.39</v>
      </c>
      <c r="R467" s="42">
        <f>IFERROR(VLOOKUP(A467,bus_institutions!A:D,4,0),0)</f>
        <v>1.46</v>
      </c>
      <c r="S467" s="42">
        <f>IFERROR(VLOOKUP(A467,man_institutions!A:D,4,0),0)</f>
        <v>1.44</v>
      </c>
      <c r="T467" s="42">
        <f t="shared" si="34"/>
        <v>0.23300000000000001</v>
      </c>
      <c r="U467" s="42">
        <f t="shared" si="35"/>
        <v>0.48199999999999998</v>
      </c>
      <c r="V467" s="42">
        <f t="shared" si="35"/>
        <v>0.65700000000000003</v>
      </c>
      <c r="W467" s="42">
        <f t="shared" si="35"/>
        <v>0.315</v>
      </c>
      <c r="X467" s="42">
        <f t="shared" si="31"/>
        <v>0.442</v>
      </c>
      <c r="Y467" t="e">
        <f>VLOOKUP(A467,#REF!,11,0)</f>
        <v>#REF!</v>
      </c>
      <c r="Z467" t="e">
        <f>VLOOKUP(A467,#REF!,12,0)</f>
        <v>#REF!</v>
      </c>
      <c r="AA467" t="e">
        <f>VLOOKUP(A467,#REF!,13,0)</f>
        <v>#REF!</v>
      </c>
      <c r="AB467" t="e">
        <f>VLOOKUP(A467,#REF!,14,0)</f>
        <v>#REF!</v>
      </c>
      <c r="AC467">
        <v>-0.93567999999999996</v>
      </c>
      <c r="AD467">
        <v>0.28813</v>
      </c>
    </row>
    <row r="468" spans="1:30" x14ac:dyDescent="0.25">
      <c r="A468" s="42" t="s">
        <v>1154</v>
      </c>
      <c r="B468" s="42" t="s">
        <v>1598</v>
      </c>
      <c r="C468" s="42" t="s">
        <v>1273</v>
      </c>
      <c r="D468" s="42">
        <f>IFERROR(VLOOKUP(A468,'2020'!$A:$C,3,0),0)</f>
        <v>0</v>
      </c>
      <c r="E468" s="42">
        <f>IFERROR(VLOOKUP(A468,'2014-23'!$A:$E,3,0),0)</f>
        <v>2</v>
      </c>
      <c r="F468" s="42">
        <f>IFERROR(VLOOKUP(A468,'2020'!$A:$D,4,0),0)</f>
        <v>4</v>
      </c>
      <c r="G468" s="42">
        <f>IFERROR(VLOOKUP(A468,'2014-23'!$A:$D,4,0),0)</f>
        <v>49</v>
      </c>
      <c r="H468" s="42">
        <f t="shared" si="32"/>
        <v>0</v>
      </c>
      <c r="I468" s="42">
        <f t="shared" si="33"/>
        <v>8.2000000000000003E-2</v>
      </c>
      <c r="J468" s="42">
        <f>IFERROR(VLOOKUP(A468,eco_bus_institutions!A:D,3,0),"")</f>
        <v>52</v>
      </c>
      <c r="K468" s="42">
        <f>IFERROR(VLOOKUP(A468,eco_institutions!A:D,3,0),"")</f>
        <v>35</v>
      </c>
      <c r="L468" s="42">
        <f>IFERROR(VLOOKUP(A468,fin_institutions!A:D,3,0),"")</f>
        <v>6</v>
      </c>
      <c r="M468" s="42">
        <f>IFERROR(VLOOKUP(A468,bus_institutions!A:D,3,0),0)</f>
        <v>12</v>
      </c>
      <c r="N468" s="42">
        <f>IFERROR(VLOOKUP(A468,man_institutions!A:D,3,0),0)</f>
        <v>8</v>
      </c>
      <c r="O468" s="42">
        <f>IFERROR(VLOOKUP(A468,eco_bus_institutions!A:D,4,0),0)</f>
        <v>1.3</v>
      </c>
      <c r="P468" s="42">
        <f>IFERROR(VLOOKUP(A468,eco_institutions!A:D,4,0),0)</f>
        <v>1.19</v>
      </c>
      <c r="Q468" s="42">
        <f>IFERROR(VLOOKUP(A468,fin_institutions!A:D,4,0),0)</f>
        <v>1.01</v>
      </c>
      <c r="R468" s="42">
        <f>IFERROR(VLOOKUP(A468,bus_institutions!A:D,4,0),0)</f>
        <v>1.42</v>
      </c>
      <c r="S468" s="42">
        <f>IFERROR(VLOOKUP(A468,man_institutions!A:D,4,0),0)</f>
        <v>1.36</v>
      </c>
      <c r="T468" s="42">
        <f t="shared" si="34"/>
        <v>0.23300000000000001</v>
      </c>
      <c r="U468" s="42">
        <f t="shared" si="35"/>
        <v>0.51300000000000001</v>
      </c>
      <c r="V468" s="42">
        <f t="shared" si="35"/>
        <v>0.09</v>
      </c>
      <c r="W468" s="42">
        <f t="shared" si="35"/>
        <v>0.28499999999999998</v>
      </c>
      <c r="X468" s="42">
        <f t="shared" si="31"/>
        <v>0.38200000000000001</v>
      </c>
      <c r="Y468" t="e">
        <f>VLOOKUP(A468,#REF!,11,0)</f>
        <v>#REF!</v>
      </c>
      <c r="Z468" t="e">
        <f>VLOOKUP(A468,#REF!,12,0)</f>
        <v>#REF!</v>
      </c>
      <c r="AA468" t="e">
        <f>VLOOKUP(A468,#REF!,13,0)</f>
        <v>#REF!</v>
      </c>
      <c r="AB468" t="e">
        <f>VLOOKUP(A468,#REF!,14,0)</f>
        <v>#REF!</v>
      </c>
      <c r="AC468">
        <v>-1.0631999999999999</v>
      </c>
      <c r="AD468">
        <v>-0.49684</v>
      </c>
    </row>
    <row r="469" spans="1:30" x14ac:dyDescent="0.25">
      <c r="A469" s="42" t="s">
        <v>1155</v>
      </c>
      <c r="B469" s="42" t="s">
        <v>1807</v>
      </c>
      <c r="C469" s="42" t="s">
        <v>1265</v>
      </c>
      <c r="D469" s="42">
        <f>IFERROR(VLOOKUP(A469,'2020'!$A:$C,3,0),0)</f>
        <v>0</v>
      </c>
      <c r="E469" s="42">
        <f>IFERROR(VLOOKUP(A469,'2014-23'!$A:$E,3,0),0)</f>
        <v>1</v>
      </c>
      <c r="F469" s="42">
        <f>IFERROR(VLOOKUP(A469,'2020'!$A:$D,4,0),0)</f>
        <v>1</v>
      </c>
      <c r="G469" s="42">
        <f>IFERROR(VLOOKUP(A469,'2014-23'!$A:$D,4,0),0)</f>
        <v>27</v>
      </c>
      <c r="H469" s="42">
        <f t="shared" si="32"/>
        <v>0</v>
      </c>
      <c r="I469" s="42">
        <f t="shared" si="33"/>
        <v>3.6999999999999998E-2</v>
      </c>
      <c r="J469" s="42">
        <f>IFERROR(VLOOKUP(A469,eco_bus_institutions!A:D,3,0),"")</f>
        <v>46</v>
      </c>
      <c r="K469" s="42">
        <f>IFERROR(VLOOKUP(A469,eco_institutions!A:D,3,0),"")</f>
        <v>35</v>
      </c>
      <c r="L469" s="42">
        <f>IFERROR(VLOOKUP(A469,fin_institutions!A:D,3,0),"")</f>
        <v>8</v>
      </c>
      <c r="M469" s="42">
        <f>IFERROR(VLOOKUP(A469,bus_institutions!A:D,3,0),0)</f>
        <v>7</v>
      </c>
      <c r="N469" s="42">
        <f>IFERROR(VLOOKUP(A469,man_institutions!A:D,3,0),0)</f>
        <v>13</v>
      </c>
      <c r="O469" s="42">
        <f>IFERROR(VLOOKUP(A469,eco_bus_institutions!A:D,4,0),0)</f>
        <v>1.3</v>
      </c>
      <c r="P469" s="42">
        <f>IFERROR(VLOOKUP(A469,eco_institutions!A:D,4,0),0)</f>
        <v>1.17</v>
      </c>
      <c r="Q469" s="42">
        <f>IFERROR(VLOOKUP(A469,fin_institutions!A:D,4,0),0)</f>
        <v>1.43</v>
      </c>
      <c r="R469" s="42">
        <f>IFERROR(VLOOKUP(A469,bus_institutions!A:D,4,0),0)</f>
        <v>1.28</v>
      </c>
      <c r="S469" s="42">
        <f>IFERROR(VLOOKUP(A469,man_institutions!A:D,4,0),0)</f>
        <v>1.2</v>
      </c>
      <c r="T469" s="42">
        <f t="shared" si="34"/>
        <v>0.23300000000000001</v>
      </c>
      <c r="U469" s="42">
        <f t="shared" si="35"/>
        <v>0.49</v>
      </c>
      <c r="V469" s="42">
        <f t="shared" si="35"/>
        <v>0.67</v>
      </c>
      <c r="W469" s="42">
        <f t="shared" si="35"/>
        <v>0.20699999999999999</v>
      </c>
      <c r="X469" s="42">
        <f t="shared" si="31"/>
        <v>0.248</v>
      </c>
      <c r="Y469" t="e">
        <f>VLOOKUP(A469,#REF!,11,0)</f>
        <v>#REF!</v>
      </c>
      <c r="Z469" t="e">
        <f>VLOOKUP(A469,#REF!,12,0)</f>
        <v>#REF!</v>
      </c>
      <c r="AA469" t="e">
        <f>VLOOKUP(A469,#REF!,13,0)</f>
        <v>#REF!</v>
      </c>
      <c r="AB469" t="e">
        <f>VLOOKUP(A469,#REF!,14,0)</f>
        <v>#REF!</v>
      </c>
      <c r="AC469">
        <v>-1.2202</v>
      </c>
      <c r="AD469">
        <v>0.13170000000000001</v>
      </c>
    </row>
    <row r="470" spans="1:30" x14ac:dyDescent="0.25">
      <c r="A470" s="42" t="s">
        <v>1026</v>
      </c>
      <c r="B470" s="42" t="s">
        <v>1818</v>
      </c>
      <c r="C470" s="42" t="s">
        <v>1239</v>
      </c>
      <c r="D470" s="42">
        <f>IFERROR(VLOOKUP(A470,'2020'!$A:$C,3,0),0)</f>
        <v>2</v>
      </c>
      <c r="E470" s="42">
        <f>IFERROR(VLOOKUP(A470,'2014-23'!$A:$E,3,0),0)</f>
        <v>12</v>
      </c>
      <c r="F470" s="42">
        <f>IFERROR(VLOOKUP(A470,'2020'!$A:$D,4,0),0)</f>
        <v>21</v>
      </c>
      <c r="G470" s="42">
        <f>IFERROR(VLOOKUP(A470,'2014-23'!$A:$D,4,0),0)</f>
        <v>136</v>
      </c>
      <c r="H470" s="42">
        <f t="shared" si="32"/>
        <v>0.16700000000000001</v>
      </c>
      <c r="I470" s="42">
        <f t="shared" si="33"/>
        <v>0.154</v>
      </c>
      <c r="J470" s="42">
        <f>IFERROR(VLOOKUP(A470,eco_bus_institutions!A:D,3,0),"")</f>
        <v>125</v>
      </c>
      <c r="K470" s="42">
        <f>IFERROR(VLOOKUP(A470,eco_institutions!A:D,3,0),"")</f>
        <v>55</v>
      </c>
      <c r="L470" s="42">
        <f>IFERROR(VLOOKUP(A470,fin_institutions!A:D,3,0),"")</f>
        <v>31</v>
      </c>
      <c r="M470" s="42">
        <f>IFERROR(VLOOKUP(A470,bus_institutions!A:D,3,0),0)</f>
        <v>44</v>
      </c>
      <c r="N470" s="42">
        <f>IFERROR(VLOOKUP(A470,man_institutions!A:D,3,0),0)</f>
        <v>34</v>
      </c>
      <c r="O470" s="42">
        <f>IFERROR(VLOOKUP(A470,eco_bus_institutions!A:D,4,0),0)</f>
        <v>1.3</v>
      </c>
      <c r="P470" s="42">
        <f>IFERROR(VLOOKUP(A470,eco_institutions!A:D,4,0),0)</f>
        <v>1.08</v>
      </c>
      <c r="Q470" s="42">
        <f>IFERROR(VLOOKUP(A470,fin_institutions!A:D,4,0),0)</f>
        <v>1.19</v>
      </c>
      <c r="R470" s="42">
        <f>IFERROR(VLOOKUP(A470,bus_institutions!A:D,4,0),0)</f>
        <v>1.37</v>
      </c>
      <c r="S470" s="42">
        <f>IFERROR(VLOOKUP(A470,man_institutions!A:D,4,0),0)</f>
        <v>1.28</v>
      </c>
      <c r="T470" s="42">
        <f t="shared" si="34"/>
        <v>0.23300000000000001</v>
      </c>
      <c r="U470" s="42">
        <f t="shared" si="35"/>
        <v>0.32300000000000001</v>
      </c>
      <c r="V470" s="42">
        <f t="shared" si="35"/>
        <v>0.51300000000000001</v>
      </c>
      <c r="W470" s="42">
        <f t="shared" si="35"/>
        <v>0.253</v>
      </c>
      <c r="X470" s="42">
        <f t="shared" si="31"/>
        <v>0.31</v>
      </c>
      <c r="Y470" t="e">
        <f>VLOOKUP(A470,#REF!,11,0)</f>
        <v>#REF!</v>
      </c>
      <c r="Z470" t="e">
        <f>VLOOKUP(A470,#REF!,12,0)</f>
        <v>#REF!</v>
      </c>
      <c r="AA470" t="e">
        <f>VLOOKUP(A470,#REF!,13,0)</f>
        <v>#REF!</v>
      </c>
      <c r="AB470" t="e">
        <f>VLOOKUP(A470,#REF!,14,0)</f>
        <v>#REF!</v>
      </c>
      <c r="AC470">
        <v>-0.86980000000000002</v>
      </c>
      <c r="AD470">
        <v>0.19495999999999999</v>
      </c>
    </row>
    <row r="471" spans="1:30" x14ac:dyDescent="0.25">
      <c r="A471" s="42" t="s">
        <v>1030</v>
      </c>
      <c r="B471" s="42" t="s">
        <v>1782</v>
      </c>
      <c r="C471" s="42" t="s">
        <v>1232</v>
      </c>
      <c r="D471" s="42">
        <f>IFERROR(VLOOKUP(A471,'2020'!$A:$C,3,0),0)</f>
        <v>2</v>
      </c>
      <c r="E471" s="42">
        <f>IFERROR(VLOOKUP(A471,'2014-23'!$A:$E,3,0),0)</f>
        <v>20</v>
      </c>
      <c r="F471" s="42">
        <f>IFERROR(VLOOKUP(A471,'2020'!$A:$D,4,0),0)</f>
        <v>15</v>
      </c>
      <c r="G471" s="42">
        <f>IFERROR(VLOOKUP(A471,'2014-23'!$A:$D,4,0),0)</f>
        <v>140</v>
      </c>
      <c r="H471" s="42">
        <f t="shared" si="32"/>
        <v>0.1</v>
      </c>
      <c r="I471" s="42">
        <f t="shared" si="33"/>
        <v>0.107</v>
      </c>
      <c r="J471" s="42">
        <f>IFERROR(VLOOKUP(A471,eco_bus_institutions!A:D,3,0),"")</f>
        <v>99</v>
      </c>
      <c r="K471" s="42">
        <f>IFERROR(VLOOKUP(A471,eco_institutions!A:D,3,0),"")</f>
        <v>51</v>
      </c>
      <c r="L471" s="42">
        <f>IFERROR(VLOOKUP(A471,fin_institutions!A:D,3,0),"")</f>
        <v>12</v>
      </c>
      <c r="M471" s="42">
        <f>IFERROR(VLOOKUP(A471,bus_institutions!A:D,3,0),0)</f>
        <v>31</v>
      </c>
      <c r="N471" s="42">
        <f>IFERROR(VLOOKUP(A471,man_institutions!A:D,3,0),0)</f>
        <v>28</v>
      </c>
      <c r="O471" s="42">
        <f>IFERROR(VLOOKUP(A471,eco_bus_institutions!A:D,4,0),0)</f>
        <v>1.3</v>
      </c>
      <c r="P471" s="42">
        <f>IFERROR(VLOOKUP(A471,eco_institutions!A:D,4,0),0)</f>
        <v>1.07</v>
      </c>
      <c r="Q471" s="42">
        <f>IFERROR(VLOOKUP(A471,fin_institutions!A:D,4,0),0)</f>
        <v>1.98</v>
      </c>
      <c r="R471" s="42">
        <f>IFERROR(VLOOKUP(A471,bus_institutions!A:D,4,0),0)</f>
        <v>1.27</v>
      </c>
      <c r="S471" s="42">
        <f>IFERROR(VLOOKUP(A471,man_institutions!A:D,4,0),0)</f>
        <v>1.1399999999999999</v>
      </c>
      <c r="T471" s="42">
        <f t="shared" si="34"/>
        <v>0.23300000000000001</v>
      </c>
      <c r="U471" s="42">
        <f t="shared" si="35"/>
        <v>0.29299999999999998</v>
      </c>
      <c r="V471" s="42">
        <f t="shared" si="35"/>
        <v>0.81200000000000006</v>
      </c>
      <c r="W471" s="42">
        <f t="shared" si="35"/>
        <v>0.193</v>
      </c>
      <c r="X471" s="42">
        <f t="shared" si="31"/>
        <v>0.17799999999999999</v>
      </c>
      <c r="Y471" t="e">
        <f>VLOOKUP(A471,#REF!,11,0)</f>
        <v>#REF!</v>
      </c>
      <c r="Z471" t="e">
        <f>VLOOKUP(A471,#REF!,12,0)</f>
        <v>#REF!</v>
      </c>
      <c r="AA471" t="e">
        <f>VLOOKUP(A471,#REF!,13,0)</f>
        <v>#REF!</v>
      </c>
      <c r="AB471" t="e">
        <f>VLOOKUP(A471,#REF!,14,0)</f>
        <v>#REF!</v>
      </c>
      <c r="AC471">
        <v>-1.14181</v>
      </c>
      <c r="AD471">
        <v>0.63900999999999997</v>
      </c>
    </row>
    <row r="472" spans="1:30" x14ac:dyDescent="0.25">
      <c r="A472" s="42" t="s">
        <v>1031</v>
      </c>
      <c r="B472" s="42" t="s">
        <v>1540</v>
      </c>
      <c r="C472" s="42" t="s">
        <v>1232</v>
      </c>
      <c r="D472" s="42">
        <f>IFERROR(VLOOKUP(A472,'2020'!$A:$C,3,0),0)</f>
        <v>2</v>
      </c>
      <c r="E472" s="42">
        <f>IFERROR(VLOOKUP(A472,'2014-23'!$A:$E,3,0),0)</f>
        <v>17</v>
      </c>
      <c r="F472" s="42">
        <f>IFERROR(VLOOKUP(A472,'2020'!$A:$D,4,0),0)</f>
        <v>23</v>
      </c>
      <c r="G472" s="42">
        <f>IFERROR(VLOOKUP(A472,'2014-23'!$A:$D,4,0),0)</f>
        <v>211</v>
      </c>
      <c r="H472" s="42">
        <f t="shared" si="32"/>
        <v>0.11799999999999999</v>
      </c>
      <c r="I472" s="42">
        <f t="shared" si="33"/>
        <v>0.109</v>
      </c>
      <c r="J472" s="42">
        <f>IFERROR(VLOOKUP(A472,eco_bus_institutions!A:D,3,0),"")</f>
        <v>168</v>
      </c>
      <c r="K472" s="42">
        <f>IFERROR(VLOOKUP(A472,eco_institutions!A:D,3,0),"")</f>
        <v>67</v>
      </c>
      <c r="L472" s="42">
        <f>IFERROR(VLOOKUP(A472,fin_institutions!A:D,3,0),"")</f>
        <v>29</v>
      </c>
      <c r="M472" s="42">
        <f>IFERROR(VLOOKUP(A472,bus_institutions!A:D,3,0),0)</f>
        <v>67</v>
      </c>
      <c r="N472" s="42">
        <f>IFERROR(VLOOKUP(A472,man_institutions!A:D,3,0),0)</f>
        <v>69</v>
      </c>
      <c r="O472" s="42">
        <f>IFERROR(VLOOKUP(A472,eco_bus_institutions!A:D,4,0),0)</f>
        <v>1.3</v>
      </c>
      <c r="P472" s="42">
        <f>IFERROR(VLOOKUP(A472,eco_institutions!A:D,4,0),0)</f>
        <v>1.01</v>
      </c>
      <c r="Q472" s="42">
        <f>IFERROR(VLOOKUP(A472,fin_institutions!A:D,4,0),0)</f>
        <v>1.1499999999999999</v>
      </c>
      <c r="R472" s="42">
        <f>IFERROR(VLOOKUP(A472,bus_institutions!A:D,4,0),0)</f>
        <v>1.35</v>
      </c>
      <c r="S472" s="42">
        <f>IFERROR(VLOOKUP(A472,man_institutions!A:D,4,0),0)</f>
        <v>1.24</v>
      </c>
      <c r="T472" s="42">
        <f t="shared" si="34"/>
        <v>0.23300000000000001</v>
      </c>
      <c r="U472" s="42">
        <f t="shared" si="35"/>
        <v>5.8000000000000003E-2</v>
      </c>
      <c r="V472" s="42">
        <f t="shared" si="35"/>
        <v>0.46</v>
      </c>
      <c r="W472" s="42">
        <f t="shared" si="35"/>
        <v>0.23799999999999999</v>
      </c>
      <c r="X472" s="42">
        <f t="shared" si="31"/>
        <v>0.27300000000000002</v>
      </c>
      <c r="Y472" t="e">
        <f>VLOOKUP(A472,#REF!,11,0)</f>
        <v>#REF!</v>
      </c>
      <c r="Z472" t="e">
        <f>VLOOKUP(A472,#REF!,12,0)</f>
        <v>#REF!</v>
      </c>
      <c r="AA472" t="e">
        <f>VLOOKUP(A472,#REF!,13,0)</f>
        <v>#REF!</v>
      </c>
      <c r="AB472" t="e">
        <f>VLOOKUP(A472,#REF!,14,0)</f>
        <v>#REF!</v>
      </c>
      <c r="AC472">
        <v>-0.59114</v>
      </c>
      <c r="AD472">
        <v>-0.87300999999999995</v>
      </c>
    </row>
    <row r="473" spans="1:30" x14ac:dyDescent="0.25">
      <c r="A473" s="42" t="s">
        <v>1082</v>
      </c>
      <c r="B473" s="42" t="s">
        <v>1432</v>
      </c>
      <c r="C473" s="42" t="s">
        <v>1224</v>
      </c>
      <c r="D473" s="42">
        <f>IFERROR(VLOOKUP(A473,'2020'!$A:$C,3,0),0)</f>
        <v>0</v>
      </c>
      <c r="E473" s="42">
        <f>IFERROR(VLOOKUP(A473,'2014-23'!$A:$E,3,0),0)</f>
        <v>3</v>
      </c>
      <c r="F473" s="42">
        <f>IFERROR(VLOOKUP(A473,'2020'!$A:$D,4,0),0)</f>
        <v>8</v>
      </c>
      <c r="G473" s="42">
        <f>IFERROR(VLOOKUP(A473,'2014-23'!$A:$D,4,0),0)</f>
        <v>76</v>
      </c>
      <c r="H473" s="42">
        <f t="shared" si="32"/>
        <v>0</v>
      </c>
      <c r="I473" s="42">
        <f t="shared" si="33"/>
        <v>0.105</v>
      </c>
      <c r="J473" s="42">
        <f>IFERROR(VLOOKUP(A473,eco_bus_institutions!A:D,3,0),"")</f>
        <v>88</v>
      </c>
      <c r="K473" s="42">
        <f>IFERROR(VLOOKUP(A473,eco_institutions!A:D,3,0),"")</f>
        <v>62</v>
      </c>
      <c r="L473" s="42">
        <f>IFERROR(VLOOKUP(A473,fin_institutions!A:D,3,0),"")</f>
        <v>11</v>
      </c>
      <c r="M473" s="42">
        <f>IFERROR(VLOOKUP(A473,bus_institutions!A:D,3,0),0)</f>
        <v>23</v>
      </c>
      <c r="N473" s="42">
        <f>IFERROR(VLOOKUP(A473,man_institutions!A:D,3,0),0)</f>
        <v>15</v>
      </c>
      <c r="O473" s="42">
        <f>IFERROR(VLOOKUP(A473,eco_bus_institutions!A:D,4,0),0)</f>
        <v>1.29</v>
      </c>
      <c r="P473" s="42">
        <f>IFERROR(VLOOKUP(A473,eco_institutions!A:D,4,0),0)</f>
        <v>1.0900000000000001</v>
      </c>
      <c r="Q473" s="42">
        <f>IFERROR(VLOOKUP(A473,fin_institutions!A:D,4,0),0)</f>
        <v>1.07</v>
      </c>
      <c r="R473" s="42">
        <f>IFERROR(VLOOKUP(A473,bus_institutions!A:D,4,0),0)</f>
        <v>1.61</v>
      </c>
      <c r="S473" s="42">
        <f>IFERROR(VLOOKUP(A473,man_institutions!A:D,4,0),0)</f>
        <v>1.26</v>
      </c>
      <c r="T473" s="42">
        <f t="shared" si="34"/>
        <v>0.218</v>
      </c>
      <c r="U473" s="42">
        <f t="shared" si="35"/>
        <v>0.36299999999999999</v>
      </c>
      <c r="V473" s="42">
        <f t="shared" si="35"/>
        <v>0.29499999999999998</v>
      </c>
      <c r="W473" s="42">
        <f t="shared" si="35"/>
        <v>0.41299999999999998</v>
      </c>
      <c r="X473" s="42">
        <f t="shared" si="31"/>
        <v>0.29699999999999999</v>
      </c>
      <c r="Y473" t="e">
        <f>VLOOKUP(A473,#REF!,11,0)</f>
        <v>#REF!</v>
      </c>
      <c r="Z473" t="e">
        <f>VLOOKUP(A473,#REF!,12,0)</f>
        <v>#REF!</v>
      </c>
      <c r="AA473" t="e">
        <f>VLOOKUP(A473,#REF!,13,0)</f>
        <v>#REF!</v>
      </c>
      <c r="AB473" t="e">
        <f>VLOOKUP(A473,#REF!,14,0)</f>
        <v>#REF!</v>
      </c>
      <c r="AC473">
        <v>-5.4609999999999999E-2</v>
      </c>
      <c r="AD473">
        <v>-0.60263999999999995</v>
      </c>
    </row>
    <row r="474" spans="1:30" x14ac:dyDescent="0.25">
      <c r="A474" s="42" t="s">
        <v>994</v>
      </c>
      <c r="B474" s="42" t="s">
        <v>1796</v>
      </c>
      <c r="C474" s="42" t="s">
        <v>1232</v>
      </c>
      <c r="D474" s="42">
        <f>IFERROR(VLOOKUP(A474,'2020'!$A:$C,3,0),0)</f>
        <v>0</v>
      </c>
      <c r="E474" s="42">
        <f>IFERROR(VLOOKUP(A474,'2014-23'!$A:$E,3,0),0)</f>
        <v>22</v>
      </c>
      <c r="F474" s="42">
        <f>IFERROR(VLOOKUP(A474,'2020'!$A:$D,4,0),0)</f>
        <v>18</v>
      </c>
      <c r="G474" s="42">
        <f>IFERROR(VLOOKUP(A474,'2014-23'!$A:$D,4,0),0)</f>
        <v>190</v>
      </c>
      <c r="H474" s="42">
        <f t="shared" si="32"/>
        <v>0</v>
      </c>
      <c r="I474" s="42">
        <f t="shared" si="33"/>
        <v>9.5000000000000001E-2</v>
      </c>
      <c r="J474" s="42">
        <f>IFERROR(VLOOKUP(A474,eco_bus_institutions!A:D,3,0),"")</f>
        <v>166</v>
      </c>
      <c r="K474" s="42">
        <f>IFERROR(VLOOKUP(A474,eco_institutions!A:D,3,0),"")</f>
        <v>99</v>
      </c>
      <c r="L474" s="42">
        <f>IFERROR(VLOOKUP(A474,fin_institutions!A:D,3,0),"")</f>
        <v>69</v>
      </c>
      <c r="M474" s="42">
        <f>IFERROR(VLOOKUP(A474,bus_institutions!A:D,3,0),0)</f>
        <v>15</v>
      </c>
      <c r="N474" s="42">
        <f>IFERROR(VLOOKUP(A474,man_institutions!A:D,3,0),0)</f>
        <v>15</v>
      </c>
      <c r="O474" s="42">
        <f>IFERROR(VLOOKUP(A474,eco_bus_institutions!A:D,4,0),0)</f>
        <v>1.29</v>
      </c>
      <c r="P474" s="42">
        <f>IFERROR(VLOOKUP(A474,eco_institutions!A:D,4,0),0)</f>
        <v>1.07</v>
      </c>
      <c r="Q474" s="42">
        <f>IFERROR(VLOOKUP(A474,fin_institutions!A:D,4,0),0)</f>
        <v>1.29</v>
      </c>
      <c r="R474" s="42">
        <f>IFERROR(VLOOKUP(A474,bus_institutions!A:D,4,0),0)</f>
        <v>1.73</v>
      </c>
      <c r="S474" s="42">
        <f>IFERROR(VLOOKUP(A474,man_institutions!A:D,4,0),0)</f>
        <v>1.41</v>
      </c>
      <c r="T474" s="42">
        <f t="shared" si="34"/>
        <v>0.218</v>
      </c>
      <c r="U474" s="42">
        <f t="shared" si="35"/>
        <v>0.29299999999999998</v>
      </c>
      <c r="V474" s="42">
        <f t="shared" si="35"/>
        <v>0.59799999999999998</v>
      </c>
      <c r="W474" s="42">
        <f t="shared" si="35"/>
        <v>0.45300000000000001</v>
      </c>
      <c r="X474" s="42">
        <f t="shared" si="31"/>
        <v>0.41299999999999998</v>
      </c>
      <c r="Y474" t="e">
        <f>VLOOKUP(A474,#REF!,11,0)</f>
        <v>#REF!</v>
      </c>
      <c r="Z474" t="e">
        <f>VLOOKUP(A474,#REF!,12,0)</f>
        <v>#REF!</v>
      </c>
      <c r="AA474" t="e">
        <f>VLOOKUP(A474,#REF!,13,0)</f>
        <v>#REF!</v>
      </c>
      <c r="AB474" t="e">
        <f>VLOOKUP(A474,#REF!,14,0)</f>
        <v>#REF!</v>
      </c>
      <c r="AC474">
        <v>-0.23599999999999999</v>
      </c>
      <c r="AD474">
        <v>-7.7880000000000005E-2</v>
      </c>
    </row>
    <row r="475" spans="1:30" x14ac:dyDescent="0.25">
      <c r="A475" s="42" t="s">
        <v>966</v>
      </c>
      <c r="B475" s="42" t="s">
        <v>1398</v>
      </c>
      <c r="C475" s="42" t="s">
        <v>1232</v>
      </c>
      <c r="D475" s="42">
        <f>IFERROR(VLOOKUP(A475,'2020'!$A:$C,3,0),0)</f>
        <v>2</v>
      </c>
      <c r="E475" s="42">
        <f>IFERROR(VLOOKUP(A475,'2014-23'!$A:$E,3,0),0)</f>
        <v>23</v>
      </c>
      <c r="F475" s="42">
        <f>IFERROR(VLOOKUP(A475,'2020'!$A:$D,4,0),0)</f>
        <v>18</v>
      </c>
      <c r="G475" s="42">
        <f>IFERROR(VLOOKUP(A475,'2014-23'!$A:$D,4,0),0)</f>
        <v>167</v>
      </c>
      <c r="H475" s="42">
        <f t="shared" si="32"/>
        <v>8.6999999999999994E-2</v>
      </c>
      <c r="I475" s="42">
        <f t="shared" si="33"/>
        <v>0.108</v>
      </c>
      <c r="J475" s="42">
        <f>IFERROR(VLOOKUP(A475,eco_bus_institutions!A:D,3,0),"")</f>
        <v>110</v>
      </c>
      <c r="K475" s="42">
        <f>IFERROR(VLOOKUP(A475,eco_institutions!A:D,3,0),"")</f>
        <v>52</v>
      </c>
      <c r="L475" s="42">
        <f>IFERROR(VLOOKUP(A475,fin_institutions!A:D,3,0),"")</f>
        <v>19</v>
      </c>
      <c r="M475" s="42">
        <f>IFERROR(VLOOKUP(A475,bus_institutions!A:D,3,0),0)</f>
        <v>28</v>
      </c>
      <c r="N475" s="42">
        <f>IFERROR(VLOOKUP(A475,man_institutions!A:D,3,0),0)</f>
        <v>37</v>
      </c>
      <c r="O475" s="42">
        <f>IFERROR(VLOOKUP(A475,eco_bus_institutions!A:D,4,0),0)</f>
        <v>1.29</v>
      </c>
      <c r="P475" s="42">
        <f>IFERROR(VLOOKUP(A475,eco_institutions!A:D,4,0),0)</f>
        <v>1.06</v>
      </c>
      <c r="Q475" s="42">
        <f>IFERROR(VLOOKUP(A475,fin_institutions!A:D,4,0),0)</f>
        <v>1.3</v>
      </c>
      <c r="R475" s="42">
        <f>IFERROR(VLOOKUP(A475,bus_institutions!A:D,4,0),0)</f>
        <v>1.39</v>
      </c>
      <c r="S475" s="42">
        <f>IFERROR(VLOOKUP(A475,man_institutions!A:D,4,0),0)</f>
        <v>1.1599999999999999</v>
      </c>
      <c r="T475" s="42">
        <f t="shared" si="34"/>
        <v>0.218</v>
      </c>
      <c r="U475" s="42">
        <f t="shared" si="35"/>
        <v>0.26300000000000001</v>
      </c>
      <c r="V475" s="42">
        <f t="shared" si="35"/>
        <v>0.61</v>
      </c>
      <c r="W475" s="42">
        <f t="shared" si="35"/>
        <v>0.26700000000000002</v>
      </c>
      <c r="X475" s="42">
        <f t="shared" si="31"/>
        <v>0.19800000000000001</v>
      </c>
      <c r="Y475" t="e">
        <f>VLOOKUP(A475,#REF!,11,0)</f>
        <v>#REF!</v>
      </c>
      <c r="Z475" t="e">
        <f>VLOOKUP(A475,#REF!,12,0)</f>
        <v>#REF!</v>
      </c>
      <c r="AA475" t="e">
        <f>VLOOKUP(A475,#REF!,13,0)</f>
        <v>#REF!</v>
      </c>
      <c r="AB475" t="e">
        <f>VLOOKUP(A475,#REF!,14,0)</f>
        <v>#REF!</v>
      </c>
      <c r="AC475">
        <v>-0.65383000000000002</v>
      </c>
      <c r="AD475">
        <v>0.15481</v>
      </c>
    </row>
    <row r="476" spans="1:30" x14ac:dyDescent="0.25">
      <c r="A476" s="42" t="s">
        <v>1064</v>
      </c>
      <c r="B476" s="42" t="s">
        <v>1631</v>
      </c>
      <c r="C476" s="42" t="s">
        <v>1232</v>
      </c>
      <c r="D476" s="42">
        <f>IFERROR(VLOOKUP(A476,'2020'!$A:$C,3,0),0)</f>
        <v>2</v>
      </c>
      <c r="E476" s="42">
        <f>IFERROR(VLOOKUP(A476,'2014-23'!$A:$E,3,0),0)</f>
        <v>10</v>
      </c>
      <c r="F476" s="42">
        <f>IFERROR(VLOOKUP(A476,'2020'!$A:$D,4,0),0)</f>
        <v>10</v>
      </c>
      <c r="G476" s="42">
        <f>IFERROR(VLOOKUP(A476,'2014-23'!$A:$D,4,0),0)</f>
        <v>91</v>
      </c>
      <c r="H476" s="42">
        <f t="shared" si="32"/>
        <v>0.2</v>
      </c>
      <c r="I476" s="42">
        <f t="shared" si="33"/>
        <v>0.11</v>
      </c>
      <c r="J476" s="42">
        <f>IFERROR(VLOOKUP(A476,eco_bus_institutions!A:D,3,0),"")</f>
        <v>93</v>
      </c>
      <c r="K476" s="42">
        <f>IFERROR(VLOOKUP(A476,eco_institutions!A:D,3,0),"")</f>
        <v>35</v>
      </c>
      <c r="L476" s="42">
        <f>IFERROR(VLOOKUP(A476,fin_institutions!A:D,3,0),"")</f>
        <v>16</v>
      </c>
      <c r="M476" s="42">
        <f>IFERROR(VLOOKUP(A476,bus_institutions!A:D,3,0),0)</f>
        <v>46</v>
      </c>
      <c r="N476" s="42">
        <f>IFERROR(VLOOKUP(A476,man_institutions!A:D,3,0),0)</f>
        <v>31</v>
      </c>
      <c r="O476" s="42">
        <f>IFERROR(VLOOKUP(A476,eco_bus_institutions!A:D,4,0),0)</f>
        <v>1.29</v>
      </c>
      <c r="P476" s="42">
        <f>IFERROR(VLOOKUP(A476,eco_institutions!A:D,4,0),0)</f>
        <v>1.02</v>
      </c>
      <c r="Q476" s="42">
        <f>IFERROR(VLOOKUP(A476,fin_institutions!A:D,4,0),0)</f>
        <v>1.1200000000000001</v>
      </c>
      <c r="R476" s="42">
        <f>IFERROR(VLOOKUP(A476,bus_institutions!A:D,4,0),0)</f>
        <v>1.34</v>
      </c>
      <c r="S476" s="42">
        <f>IFERROR(VLOOKUP(A476,man_institutions!A:D,4,0),0)</f>
        <v>1.36</v>
      </c>
      <c r="T476" s="42">
        <f t="shared" si="34"/>
        <v>0.218</v>
      </c>
      <c r="U476" s="42">
        <f t="shared" si="35"/>
        <v>9.7000000000000003E-2</v>
      </c>
      <c r="V476" s="42">
        <f t="shared" si="35"/>
        <v>0.41699999999999998</v>
      </c>
      <c r="W476" s="42">
        <f t="shared" si="35"/>
        <v>0.23</v>
      </c>
      <c r="X476" s="42">
        <f t="shared" si="31"/>
        <v>0.38200000000000001</v>
      </c>
      <c r="Y476" t="e">
        <f>VLOOKUP(A476,#REF!,11,0)</f>
        <v>#REF!</v>
      </c>
      <c r="Z476" t="e">
        <f>VLOOKUP(A476,#REF!,12,0)</f>
        <v>#REF!</v>
      </c>
      <c r="AA476" t="e">
        <f>VLOOKUP(A476,#REF!,13,0)</f>
        <v>#REF!</v>
      </c>
      <c r="AB476" t="e">
        <f>VLOOKUP(A476,#REF!,14,0)</f>
        <v>#REF!</v>
      </c>
      <c r="AC476">
        <v>-0.66408999999999996</v>
      </c>
      <c r="AD476">
        <v>-1.0454699999999999</v>
      </c>
    </row>
    <row r="477" spans="1:30" x14ac:dyDescent="0.25">
      <c r="A477" s="42" t="s">
        <v>1007</v>
      </c>
      <c r="B477" s="42" t="s">
        <v>1734</v>
      </c>
      <c r="C477" s="42" t="s">
        <v>1255</v>
      </c>
      <c r="D477" s="42">
        <f>IFERROR(VLOOKUP(A477,'2020'!$A:$C,3,0),0)</f>
        <v>0</v>
      </c>
      <c r="E477" s="42">
        <f>IFERROR(VLOOKUP(A477,'2014-23'!$A:$E,3,0),0)</f>
        <v>0</v>
      </c>
      <c r="F477" s="42">
        <f>IFERROR(VLOOKUP(A477,'2020'!$A:$D,4,0),0)</f>
        <v>8</v>
      </c>
      <c r="G477" s="42">
        <f>IFERROR(VLOOKUP(A477,'2014-23'!$A:$D,4,0),0)</f>
        <v>32</v>
      </c>
      <c r="H477" s="42">
        <f t="shared" si="32"/>
        <v>0</v>
      </c>
      <c r="I477" s="42">
        <f t="shared" si="33"/>
        <v>0.25</v>
      </c>
      <c r="J477" s="42">
        <f>IFERROR(VLOOKUP(A477,eco_bus_institutions!A:D,3,0),"")</f>
        <v>40</v>
      </c>
      <c r="K477" s="42">
        <f>IFERROR(VLOOKUP(A477,eco_institutions!A:D,3,0),"")</f>
        <v>23</v>
      </c>
      <c r="L477" s="42">
        <f>IFERROR(VLOOKUP(A477,fin_institutions!A:D,3,0),"")</f>
        <v>13</v>
      </c>
      <c r="M477" s="42">
        <f>IFERROR(VLOOKUP(A477,bus_institutions!A:D,3,0),0)</f>
        <v>8</v>
      </c>
      <c r="N477" s="42">
        <f>IFERROR(VLOOKUP(A477,man_institutions!A:D,3,0),0)</f>
        <v>5</v>
      </c>
      <c r="O477" s="42">
        <f>IFERROR(VLOOKUP(A477,eco_bus_institutions!A:D,4,0),0)</f>
        <v>1.29</v>
      </c>
      <c r="P477" s="42">
        <f>IFERROR(VLOOKUP(A477,eco_institutions!A:D,4,0),0)</f>
        <v>1.04</v>
      </c>
      <c r="Q477" s="42">
        <f>IFERROR(VLOOKUP(A477,fin_institutions!A:D,4,0),0)</f>
        <v>1.05</v>
      </c>
      <c r="R477" s="42">
        <f>IFERROR(VLOOKUP(A477,bus_institutions!A:D,4,0),0)</f>
        <v>2.31</v>
      </c>
      <c r="S477" s="42">
        <f>IFERROR(VLOOKUP(A477,man_institutions!A:D,4,0),0)</f>
        <v>1.03</v>
      </c>
      <c r="T477" s="42">
        <f t="shared" si="34"/>
        <v>0.218</v>
      </c>
      <c r="U477" s="42">
        <f t="shared" si="35"/>
        <v>0.20300000000000001</v>
      </c>
      <c r="V477" s="42">
        <f t="shared" si="35"/>
        <v>0.23200000000000001</v>
      </c>
      <c r="W477" s="42">
        <f t="shared" si="35"/>
        <v>0.66200000000000003</v>
      </c>
      <c r="X477" s="42">
        <f t="shared" si="31"/>
        <v>0.06</v>
      </c>
      <c r="Y477" t="e">
        <f>VLOOKUP(A477,#REF!,11,0)</f>
        <v>#REF!</v>
      </c>
      <c r="Z477" t="e">
        <f>VLOOKUP(A477,#REF!,12,0)</f>
        <v>#REF!</v>
      </c>
      <c r="AA477" t="e">
        <f>VLOOKUP(A477,#REF!,13,0)</f>
        <v>#REF!</v>
      </c>
      <c r="AB477" t="e">
        <f>VLOOKUP(A477,#REF!,14,0)</f>
        <v>#REF!</v>
      </c>
      <c r="AC477">
        <v>1.492</v>
      </c>
      <c r="AD477">
        <v>-1.6634199999999999</v>
      </c>
    </row>
    <row r="478" spans="1:30" x14ac:dyDescent="0.25">
      <c r="A478" s="42" t="s">
        <v>986</v>
      </c>
      <c r="B478" s="42" t="s">
        <v>1814</v>
      </c>
      <c r="C478" s="42" t="s">
        <v>1222</v>
      </c>
      <c r="D478" s="42">
        <f>IFERROR(VLOOKUP(A478,'2020'!$A:$C,3,0),0)</f>
        <v>2</v>
      </c>
      <c r="E478" s="42">
        <f>IFERROR(VLOOKUP(A478,'2014-23'!$A:$E,3,0),0)</f>
        <v>6</v>
      </c>
      <c r="F478" s="42">
        <f>IFERROR(VLOOKUP(A478,'2020'!$A:$D,4,0),0)</f>
        <v>7</v>
      </c>
      <c r="G478" s="42">
        <f>IFERROR(VLOOKUP(A478,'2014-23'!$A:$D,4,0),0)</f>
        <v>46</v>
      </c>
      <c r="H478" s="42">
        <f t="shared" si="32"/>
        <v>0.33300000000000002</v>
      </c>
      <c r="I478" s="42">
        <f t="shared" si="33"/>
        <v>0.152</v>
      </c>
      <c r="J478" s="42">
        <f>IFERROR(VLOOKUP(A478,eco_bus_institutions!A:D,3,0),"")</f>
        <v>36</v>
      </c>
      <c r="K478" s="42">
        <f>IFERROR(VLOOKUP(A478,eco_institutions!A:D,3,0),"")</f>
        <v>17</v>
      </c>
      <c r="L478" s="42">
        <f>IFERROR(VLOOKUP(A478,fin_institutions!A:D,3,0),"")</f>
        <v>3</v>
      </c>
      <c r="M478" s="42">
        <f>IFERROR(VLOOKUP(A478,bus_institutions!A:D,3,0),0)</f>
        <v>15</v>
      </c>
      <c r="N478" s="42">
        <f>IFERROR(VLOOKUP(A478,man_institutions!A:D,3,0),0)</f>
        <v>13</v>
      </c>
      <c r="O478" s="42">
        <f>IFERROR(VLOOKUP(A478,eco_bus_institutions!A:D,4,0),0)</f>
        <v>1.29</v>
      </c>
      <c r="P478" s="42">
        <f>IFERROR(VLOOKUP(A478,eco_institutions!A:D,4,0),0)</f>
        <v>1.07</v>
      </c>
      <c r="Q478" s="42">
        <f>IFERROR(VLOOKUP(A478,fin_institutions!A:D,4,0),0)</f>
        <v>1.01</v>
      </c>
      <c r="R478" s="42">
        <f>IFERROR(VLOOKUP(A478,bus_institutions!A:D,4,0),0)</f>
        <v>1.27</v>
      </c>
      <c r="S478" s="42">
        <f>IFERROR(VLOOKUP(A478,man_institutions!A:D,4,0),0)</f>
        <v>1.22</v>
      </c>
      <c r="T478" s="42">
        <f t="shared" si="34"/>
        <v>0.218</v>
      </c>
      <c r="U478" s="42">
        <f t="shared" si="35"/>
        <v>0.29299999999999998</v>
      </c>
      <c r="V478" s="42">
        <f t="shared" si="35"/>
        <v>0.09</v>
      </c>
      <c r="W478" s="42">
        <f t="shared" si="35"/>
        <v>0.193</v>
      </c>
      <c r="X478" s="42">
        <f t="shared" si="31"/>
        <v>0.26700000000000002</v>
      </c>
      <c r="Y478" t="e">
        <f>VLOOKUP(A478,#REF!,11,0)</f>
        <v>#REF!</v>
      </c>
      <c r="Z478" t="e">
        <f>VLOOKUP(A478,#REF!,12,0)</f>
        <v>#REF!</v>
      </c>
      <c r="AA478" t="e">
        <f>VLOOKUP(A478,#REF!,13,0)</f>
        <v>#REF!</v>
      </c>
      <c r="AB478" t="e">
        <f>VLOOKUP(A478,#REF!,14,0)</f>
        <v>#REF!</v>
      </c>
      <c r="AC478">
        <v>-0.72502999999999995</v>
      </c>
      <c r="AD478">
        <v>-0.87741000000000002</v>
      </c>
    </row>
    <row r="479" spans="1:30" x14ac:dyDescent="0.25">
      <c r="A479" s="42" t="s">
        <v>1090</v>
      </c>
      <c r="B479" s="42" t="s">
        <v>1543</v>
      </c>
      <c r="C479" s="42" t="s">
        <v>1220</v>
      </c>
      <c r="D479" s="42">
        <f>IFERROR(VLOOKUP(A479,'2020'!$A:$C,3,0),0)</f>
        <v>0</v>
      </c>
      <c r="E479" s="42">
        <f>IFERROR(VLOOKUP(A479,'2014-23'!$A:$E,3,0),0)</f>
        <v>3</v>
      </c>
      <c r="F479" s="42">
        <f>IFERROR(VLOOKUP(A479,'2020'!$A:$D,4,0),0)</f>
        <v>8</v>
      </c>
      <c r="G479" s="42">
        <f>IFERROR(VLOOKUP(A479,'2014-23'!$A:$D,4,0),0)</f>
        <v>70</v>
      </c>
      <c r="H479" s="42">
        <f t="shared" si="32"/>
        <v>0</v>
      </c>
      <c r="I479" s="42">
        <f t="shared" si="33"/>
        <v>0.114</v>
      </c>
      <c r="J479" s="42">
        <f>IFERROR(VLOOKUP(A479,eco_bus_institutions!A:D,3,0),"")</f>
        <v>79</v>
      </c>
      <c r="K479" s="42">
        <f>IFERROR(VLOOKUP(A479,eco_institutions!A:D,3,0),"")</f>
        <v>41</v>
      </c>
      <c r="L479" s="42">
        <f>IFERROR(VLOOKUP(A479,fin_institutions!A:D,3,0),"")</f>
        <v>17</v>
      </c>
      <c r="M479" s="42">
        <f>IFERROR(VLOOKUP(A479,bus_institutions!A:D,3,0),0)</f>
        <v>22</v>
      </c>
      <c r="N479" s="42">
        <f>IFERROR(VLOOKUP(A479,man_institutions!A:D,3,0),0)</f>
        <v>27</v>
      </c>
      <c r="O479" s="42">
        <f>IFERROR(VLOOKUP(A479,eco_bus_institutions!A:D,4,0),0)</f>
        <v>1.29</v>
      </c>
      <c r="P479" s="42">
        <f>IFERROR(VLOOKUP(A479,eco_institutions!A:D,4,0),0)</f>
        <v>1.07</v>
      </c>
      <c r="Q479" s="42">
        <f>IFERROR(VLOOKUP(A479,fin_institutions!A:D,4,0),0)</f>
        <v>1.03</v>
      </c>
      <c r="R479" s="42">
        <f>IFERROR(VLOOKUP(A479,bus_institutions!A:D,4,0),0)</f>
        <v>1.39</v>
      </c>
      <c r="S479" s="42">
        <f>IFERROR(VLOOKUP(A479,man_institutions!A:D,4,0),0)</f>
        <v>1.45</v>
      </c>
      <c r="T479" s="42">
        <f t="shared" si="34"/>
        <v>0.218</v>
      </c>
      <c r="U479" s="42">
        <f t="shared" si="35"/>
        <v>0.29299999999999998</v>
      </c>
      <c r="V479" s="42">
        <f t="shared" si="35"/>
        <v>0.16200000000000001</v>
      </c>
      <c r="W479" s="42">
        <f t="shared" si="35"/>
        <v>0.26700000000000002</v>
      </c>
      <c r="X479" s="42">
        <f t="shared" si="31"/>
        <v>0.45</v>
      </c>
      <c r="Y479" t="e">
        <f>VLOOKUP(A479,#REF!,11,0)</f>
        <v>#REF!</v>
      </c>
      <c r="Z479" t="e">
        <f>VLOOKUP(A479,#REF!,12,0)</f>
        <v>#REF!</v>
      </c>
      <c r="AA479" t="e">
        <f>VLOOKUP(A479,#REF!,13,0)</f>
        <v>#REF!</v>
      </c>
      <c r="AB479" t="e">
        <f>VLOOKUP(A479,#REF!,14,0)</f>
        <v>#REF!</v>
      </c>
      <c r="AC479">
        <v>-0.68208000000000002</v>
      </c>
      <c r="AD479">
        <v>-0.95004999999999995</v>
      </c>
    </row>
    <row r="480" spans="1:30" x14ac:dyDescent="0.25">
      <c r="A480" s="42" t="s">
        <v>930</v>
      </c>
      <c r="B480" s="42" t="s">
        <v>1830</v>
      </c>
      <c r="C480" s="42" t="s">
        <v>1218</v>
      </c>
      <c r="D480" s="42">
        <f>IFERROR(VLOOKUP(A480,'2020'!$A:$C,3,0),0)</f>
        <v>0</v>
      </c>
      <c r="E480" s="42">
        <f>IFERROR(VLOOKUP(A480,'2014-23'!$A:$E,3,0),0)</f>
        <v>7</v>
      </c>
      <c r="F480" s="42">
        <f>IFERROR(VLOOKUP(A480,'2020'!$A:$D,4,0),0)</f>
        <v>8</v>
      </c>
      <c r="G480" s="42">
        <f>IFERROR(VLOOKUP(A480,'2014-23'!$A:$D,4,0),0)</f>
        <v>65</v>
      </c>
      <c r="H480" s="42">
        <f t="shared" si="32"/>
        <v>0</v>
      </c>
      <c r="I480" s="42">
        <f t="shared" si="33"/>
        <v>0.123</v>
      </c>
      <c r="J480" s="42">
        <f>IFERROR(VLOOKUP(A480,eco_bus_institutions!A:D,3,0),"")</f>
        <v>60</v>
      </c>
      <c r="K480" s="42">
        <f>IFERROR(VLOOKUP(A480,eco_institutions!A:D,3,0),"")</f>
        <v>14</v>
      </c>
      <c r="L480" s="42">
        <f>IFERROR(VLOOKUP(A480,fin_institutions!A:D,3,0),"")</f>
        <v>21</v>
      </c>
      <c r="M480" s="42">
        <f>IFERROR(VLOOKUP(A480,bus_institutions!A:D,3,0),0)</f>
        <v>20</v>
      </c>
      <c r="N480" s="42">
        <f>IFERROR(VLOOKUP(A480,man_institutions!A:D,3,0),0)</f>
        <v>19</v>
      </c>
      <c r="O480" s="42">
        <f>IFERROR(VLOOKUP(A480,eco_bus_institutions!A:D,4,0),0)</f>
        <v>1.29</v>
      </c>
      <c r="P480" s="42">
        <f>IFERROR(VLOOKUP(A480,eco_institutions!A:D,4,0),0)</f>
        <v>1.1000000000000001</v>
      </c>
      <c r="Q480" s="42">
        <f>IFERROR(VLOOKUP(A480,fin_institutions!A:D,4,0),0)</f>
        <v>1.1100000000000001</v>
      </c>
      <c r="R480" s="42">
        <f>IFERROR(VLOOKUP(A480,bus_institutions!A:D,4,0),0)</f>
        <v>1.28</v>
      </c>
      <c r="S480" s="42">
        <f>IFERROR(VLOOKUP(A480,man_institutions!A:D,4,0),0)</f>
        <v>1.18</v>
      </c>
      <c r="T480" s="42">
        <f t="shared" si="34"/>
        <v>0.218</v>
      </c>
      <c r="U480" s="42">
        <f t="shared" si="35"/>
        <v>0.38300000000000001</v>
      </c>
      <c r="V480" s="42">
        <f t="shared" si="35"/>
        <v>0.39500000000000002</v>
      </c>
      <c r="W480" s="42">
        <f t="shared" si="35"/>
        <v>0.20699999999999999</v>
      </c>
      <c r="X480" s="42">
        <f t="shared" si="31"/>
        <v>0.23200000000000001</v>
      </c>
      <c r="Y480" t="e">
        <f>VLOOKUP(A480,#REF!,11,0)</f>
        <v>#REF!</v>
      </c>
      <c r="Z480" t="e">
        <f>VLOOKUP(A480,#REF!,12,0)</f>
        <v>#REF!</v>
      </c>
      <c r="AA480" t="e">
        <f>VLOOKUP(A480,#REF!,13,0)</f>
        <v>#REF!</v>
      </c>
      <c r="AB480" t="e">
        <f>VLOOKUP(A480,#REF!,14,0)</f>
        <v>#REF!</v>
      </c>
      <c r="AC480">
        <v>-0.67218999999999995</v>
      </c>
      <c r="AD480">
        <v>-1.532E-2</v>
      </c>
    </row>
    <row r="481" spans="1:30" x14ac:dyDescent="0.25">
      <c r="A481" s="42" t="s">
        <v>1133</v>
      </c>
      <c r="B481" s="42" t="s">
        <v>1476</v>
      </c>
      <c r="C481" s="42" t="s">
        <v>1220</v>
      </c>
      <c r="D481" s="42">
        <f>IFERROR(VLOOKUP(A481,'2020'!$A:$C,3,0),0)</f>
        <v>0</v>
      </c>
      <c r="E481" s="42">
        <f>IFERROR(VLOOKUP(A481,'2014-23'!$A:$E,3,0),0)</f>
        <v>7</v>
      </c>
      <c r="F481" s="42">
        <f>IFERROR(VLOOKUP(A481,'2020'!$A:$D,4,0),0)</f>
        <v>2</v>
      </c>
      <c r="G481" s="42">
        <f>IFERROR(VLOOKUP(A481,'2014-23'!$A:$D,4,0),0)</f>
        <v>42</v>
      </c>
      <c r="H481" s="42">
        <f t="shared" si="32"/>
        <v>0</v>
      </c>
      <c r="I481" s="42">
        <f t="shared" si="33"/>
        <v>4.8000000000000001E-2</v>
      </c>
      <c r="J481" s="42">
        <f>IFERROR(VLOOKUP(A481,eco_bus_institutions!A:D,3,0),"")</f>
        <v>80</v>
      </c>
      <c r="K481" s="42">
        <f>IFERROR(VLOOKUP(A481,eco_institutions!A:D,3,0),"")</f>
        <v>58</v>
      </c>
      <c r="L481" s="42">
        <f>IFERROR(VLOOKUP(A481,fin_institutions!A:D,3,0),"")</f>
        <v>7</v>
      </c>
      <c r="M481" s="42">
        <f>IFERROR(VLOOKUP(A481,bus_institutions!A:D,3,0),0)</f>
        <v>16</v>
      </c>
      <c r="N481" s="42">
        <f>IFERROR(VLOOKUP(A481,man_institutions!A:D,3,0),0)</f>
        <v>16</v>
      </c>
      <c r="O481" s="42">
        <f>IFERROR(VLOOKUP(A481,eco_bus_institutions!A:D,4,0),0)</f>
        <v>1.28</v>
      </c>
      <c r="P481" s="42">
        <f>IFERROR(VLOOKUP(A481,eco_institutions!A:D,4,0),0)</f>
        <v>1.22</v>
      </c>
      <c r="Q481" s="42">
        <f>IFERROR(VLOOKUP(A481,fin_institutions!A:D,4,0),0)</f>
        <v>1.04</v>
      </c>
      <c r="R481" s="42">
        <f>IFERROR(VLOOKUP(A481,bus_institutions!A:D,4,0),0)</f>
        <v>1.28</v>
      </c>
      <c r="S481" s="42">
        <f>IFERROR(VLOOKUP(A481,man_institutions!A:D,4,0),0)</f>
        <v>1.26</v>
      </c>
      <c r="T481" s="42">
        <f t="shared" si="34"/>
        <v>0.20499999999999999</v>
      </c>
      <c r="U481" s="42">
        <f t="shared" si="35"/>
        <v>0.53800000000000003</v>
      </c>
      <c r="V481" s="42">
        <f t="shared" si="35"/>
        <v>0.20300000000000001</v>
      </c>
      <c r="W481" s="42">
        <f t="shared" si="35"/>
        <v>0.20699999999999999</v>
      </c>
      <c r="X481" s="42">
        <f t="shared" si="31"/>
        <v>0.29699999999999999</v>
      </c>
      <c r="Y481" t="e">
        <f>VLOOKUP(A481,#REF!,11,0)</f>
        <v>#REF!</v>
      </c>
      <c r="Z481" t="e">
        <f>VLOOKUP(A481,#REF!,12,0)</f>
        <v>#REF!</v>
      </c>
      <c r="AA481" t="e">
        <f>VLOOKUP(A481,#REF!,13,0)</f>
        <v>#REF!</v>
      </c>
      <c r="AB481" t="e">
        <f>VLOOKUP(A481,#REF!,14,0)</f>
        <v>#REF!</v>
      </c>
      <c r="AC481">
        <v>-1.0288900000000001</v>
      </c>
      <c r="AD481">
        <v>-0.25359999999999999</v>
      </c>
    </row>
    <row r="482" spans="1:30" x14ac:dyDescent="0.25">
      <c r="A482" s="42" t="s">
        <v>1037</v>
      </c>
      <c r="B482" s="42" t="s">
        <v>1651</v>
      </c>
      <c r="C482" s="42" t="s">
        <v>1218</v>
      </c>
      <c r="D482" s="42">
        <f>IFERROR(VLOOKUP(A482,'2020'!$A:$C,3,0),0)</f>
        <v>0</v>
      </c>
      <c r="E482" s="42">
        <f>IFERROR(VLOOKUP(A482,'2014-23'!$A:$E,3,0),0)</f>
        <v>4</v>
      </c>
      <c r="F482" s="42">
        <f>IFERROR(VLOOKUP(A482,'2020'!$A:$D,4,0),0)</f>
        <v>12</v>
      </c>
      <c r="G482" s="42">
        <f>IFERROR(VLOOKUP(A482,'2014-23'!$A:$D,4,0),0)</f>
        <v>69</v>
      </c>
      <c r="H482" s="42">
        <f t="shared" si="32"/>
        <v>0</v>
      </c>
      <c r="I482" s="42">
        <f t="shared" si="33"/>
        <v>0.17399999999999999</v>
      </c>
      <c r="J482" s="42">
        <f>IFERROR(VLOOKUP(A482,eco_bus_institutions!A:D,3,0),"")</f>
        <v>87</v>
      </c>
      <c r="K482" s="42">
        <f>IFERROR(VLOOKUP(A482,eco_institutions!A:D,3,0),"")</f>
        <v>20</v>
      </c>
      <c r="L482" s="42">
        <f>IFERROR(VLOOKUP(A482,fin_institutions!A:D,3,0),"")</f>
        <v>22</v>
      </c>
      <c r="M482" s="42">
        <f>IFERROR(VLOOKUP(A482,bus_institutions!A:D,3,0),0)</f>
        <v>37</v>
      </c>
      <c r="N482" s="42">
        <f>IFERROR(VLOOKUP(A482,man_institutions!A:D,3,0),0)</f>
        <v>37</v>
      </c>
      <c r="O482" s="42">
        <f>IFERROR(VLOOKUP(A482,eco_bus_institutions!A:D,4,0),0)</f>
        <v>1.28</v>
      </c>
      <c r="P482" s="42">
        <f>IFERROR(VLOOKUP(A482,eco_institutions!A:D,4,0),0)</f>
        <v>1.01</v>
      </c>
      <c r="Q482" s="42">
        <f>IFERROR(VLOOKUP(A482,fin_institutions!A:D,4,0),0)</f>
        <v>1.07</v>
      </c>
      <c r="R482" s="42">
        <f>IFERROR(VLOOKUP(A482,bus_institutions!A:D,4,0),0)</f>
        <v>1.41</v>
      </c>
      <c r="S482" s="42">
        <f>IFERROR(VLOOKUP(A482,man_institutions!A:D,4,0),0)</f>
        <v>1.22</v>
      </c>
      <c r="T482" s="42">
        <f t="shared" si="34"/>
        <v>0.20499999999999999</v>
      </c>
      <c r="U482" s="42">
        <f t="shared" si="35"/>
        <v>5.8000000000000003E-2</v>
      </c>
      <c r="V482" s="42">
        <f t="shared" si="35"/>
        <v>0.29499999999999998</v>
      </c>
      <c r="W482" s="42">
        <f t="shared" si="35"/>
        <v>0.27700000000000002</v>
      </c>
      <c r="X482" s="42">
        <f t="shared" si="31"/>
        <v>0.26700000000000002</v>
      </c>
      <c r="Y482" t="e">
        <f>VLOOKUP(A482,#REF!,11,0)</f>
        <v>#REF!</v>
      </c>
      <c r="Z482" t="e">
        <f>VLOOKUP(A482,#REF!,12,0)</f>
        <v>#REF!</v>
      </c>
      <c r="AA482" t="e">
        <f>VLOOKUP(A482,#REF!,13,0)</f>
        <v>#REF!</v>
      </c>
      <c r="AB482" t="e">
        <f>VLOOKUP(A482,#REF!,14,0)</f>
        <v>#REF!</v>
      </c>
      <c r="AC482">
        <v>-0.17981</v>
      </c>
      <c r="AD482">
        <v>-1.3817999999999999</v>
      </c>
    </row>
    <row r="483" spans="1:30" x14ac:dyDescent="0.25">
      <c r="A483" s="42" t="s">
        <v>1038</v>
      </c>
      <c r="B483" s="42" t="s">
        <v>1433</v>
      </c>
      <c r="C483" s="42" t="s">
        <v>1232</v>
      </c>
      <c r="D483" s="42">
        <f>IFERROR(VLOOKUP(A483,'2020'!$A:$C,3,0),0)</f>
        <v>1</v>
      </c>
      <c r="E483" s="42">
        <f>IFERROR(VLOOKUP(A483,'2014-23'!$A:$E,3,0),0)</f>
        <v>5</v>
      </c>
      <c r="F483" s="42">
        <f>IFERROR(VLOOKUP(A483,'2020'!$A:$D,4,0),0)</f>
        <v>10</v>
      </c>
      <c r="G483" s="42">
        <f>IFERROR(VLOOKUP(A483,'2014-23'!$A:$D,4,0),0)</f>
        <v>90</v>
      </c>
      <c r="H483" s="42">
        <f t="shared" si="32"/>
        <v>0.2</v>
      </c>
      <c r="I483" s="42">
        <f t="shared" si="33"/>
        <v>0.111</v>
      </c>
      <c r="J483" s="42">
        <f>IFERROR(VLOOKUP(A483,eco_bus_institutions!A:D,3,0),"")</f>
        <v>73</v>
      </c>
      <c r="K483" s="42">
        <f>IFERROR(VLOOKUP(A483,eco_institutions!A:D,3,0),"")</f>
        <v>19</v>
      </c>
      <c r="L483" s="42">
        <f>IFERROR(VLOOKUP(A483,fin_institutions!A:D,3,0),"")</f>
        <v>7</v>
      </c>
      <c r="M483" s="42">
        <f>IFERROR(VLOOKUP(A483,bus_institutions!A:D,3,0),0)</f>
        <v>29</v>
      </c>
      <c r="N483" s="42">
        <f>IFERROR(VLOOKUP(A483,man_institutions!A:D,3,0),0)</f>
        <v>36</v>
      </c>
      <c r="O483" s="42">
        <f>IFERROR(VLOOKUP(A483,eco_bus_institutions!A:D,4,0),0)</f>
        <v>1.28</v>
      </c>
      <c r="P483" s="42">
        <f>IFERROR(VLOOKUP(A483,eco_institutions!A:D,4,0),0)</f>
        <v>1.02</v>
      </c>
      <c r="Q483" s="42">
        <f>IFERROR(VLOOKUP(A483,fin_institutions!A:D,4,0),0)</f>
        <v>1.03</v>
      </c>
      <c r="R483" s="42">
        <f>IFERROR(VLOOKUP(A483,bus_institutions!A:D,4,0),0)</f>
        <v>1.38</v>
      </c>
      <c r="S483" s="42">
        <f>IFERROR(VLOOKUP(A483,man_institutions!A:D,4,0),0)</f>
        <v>1.25</v>
      </c>
      <c r="T483" s="42">
        <f t="shared" si="34"/>
        <v>0.20499999999999999</v>
      </c>
      <c r="U483" s="42">
        <f t="shared" si="35"/>
        <v>9.7000000000000003E-2</v>
      </c>
      <c r="V483" s="42">
        <f t="shared" si="35"/>
        <v>0.16200000000000001</v>
      </c>
      <c r="W483" s="42">
        <f t="shared" si="35"/>
        <v>0.25800000000000001</v>
      </c>
      <c r="X483" s="42">
        <f t="shared" si="31"/>
        <v>0.28199999999999997</v>
      </c>
      <c r="Y483" t="e">
        <f>VLOOKUP(A483,#REF!,11,0)</f>
        <v>#REF!</v>
      </c>
      <c r="Z483" t="e">
        <f>VLOOKUP(A483,#REF!,12,0)</f>
        <v>#REF!</v>
      </c>
      <c r="AA483" t="e">
        <f>VLOOKUP(A483,#REF!,13,0)</f>
        <v>#REF!</v>
      </c>
      <c r="AB483" t="e">
        <f>VLOOKUP(A483,#REF!,14,0)</f>
        <v>#REF!</v>
      </c>
      <c r="AC483">
        <v>-0.34323999999999999</v>
      </c>
      <c r="AD483">
        <v>-1.53871</v>
      </c>
    </row>
    <row r="484" spans="1:30" x14ac:dyDescent="0.25">
      <c r="A484" s="42" t="s">
        <v>1020</v>
      </c>
      <c r="B484" s="42" t="s">
        <v>1404</v>
      </c>
      <c r="C484" s="42" t="s">
        <v>1258</v>
      </c>
      <c r="D484" s="42">
        <f>IFERROR(VLOOKUP(A484,'2020'!$A:$C,3,0),0)</f>
        <v>0</v>
      </c>
      <c r="E484" s="42">
        <f>IFERROR(VLOOKUP(A484,'2014-23'!$A:$E,3,0),0)</f>
        <v>4</v>
      </c>
      <c r="F484" s="42">
        <f>IFERROR(VLOOKUP(A484,'2020'!$A:$D,4,0),0)</f>
        <v>10</v>
      </c>
      <c r="G484" s="42">
        <f>IFERROR(VLOOKUP(A484,'2014-23'!$A:$D,4,0),0)</f>
        <v>73</v>
      </c>
      <c r="H484" s="42">
        <f t="shared" si="32"/>
        <v>0</v>
      </c>
      <c r="I484" s="42">
        <f t="shared" si="33"/>
        <v>0.13700000000000001</v>
      </c>
      <c r="J484" s="42">
        <f>IFERROR(VLOOKUP(A484,eco_bus_institutions!A:D,3,0),"")</f>
        <v>59</v>
      </c>
      <c r="K484" s="42">
        <f>IFERROR(VLOOKUP(A484,eco_institutions!A:D,3,0),"")</f>
        <v>17</v>
      </c>
      <c r="L484" s="42">
        <f>IFERROR(VLOOKUP(A484,fin_institutions!A:D,3,0),"")</f>
        <v>19</v>
      </c>
      <c r="M484" s="42">
        <f>IFERROR(VLOOKUP(A484,bus_institutions!A:D,3,0),0)</f>
        <v>24</v>
      </c>
      <c r="N484" s="42">
        <f>IFERROR(VLOOKUP(A484,man_institutions!A:D,3,0),0)</f>
        <v>20</v>
      </c>
      <c r="O484" s="42">
        <f>IFERROR(VLOOKUP(A484,eco_bus_institutions!A:D,4,0),0)</f>
        <v>1.28</v>
      </c>
      <c r="P484" s="42">
        <f>IFERROR(VLOOKUP(A484,eco_institutions!A:D,4,0),0)</f>
        <v>1.05</v>
      </c>
      <c r="Q484" s="42">
        <f>IFERROR(VLOOKUP(A484,fin_institutions!A:D,4,0),0)</f>
        <v>1.06</v>
      </c>
      <c r="R484" s="42">
        <f>IFERROR(VLOOKUP(A484,bus_institutions!A:D,4,0),0)</f>
        <v>1.42</v>
      </c>
      <c r="S484" s="42">
        <f>IFERROR(VLOOKUP(A484,man_institutions!A:D,4,0),0)</f>
        <v>1.2</v>
      </c>
      <c r="T484" s="42">
        <f t="shared" si="34"/>
        <v>0.20499999999999999</v>
      </c>
      <c r="U484" s="42">
        <f t="shared" si="35"/>
        <v>0.23699999999999999</v>
      </c>
      <c r="V484" s="42">
        <f t="shared" si="35"/>
        <v>0.26200000000000001</v>
      </c>
      <c r="W484" s="42">
        <f t="shared" si="35"/>
        <v>0.28499999999999998</v>
      </c>
      <c r="X484" s="42">
        <f t="shared" si="31"/>
        <v>0.248</v>
      </c>
      <c r="Y484" t="e">
        <f>VLOOKUP(A484,#REF!,11,0)</f>
        <v>#REF!</v>
      </c>
      <c r="Z484" t="e">
        <f>VLOOKUP(A484,#REF!,12,0)</f>
        <v>#REF!</v>
      </c>
      <c r="AA484" t="e">
        <f>VLOOKUP(A484,#REF!,13,0)</f>
        <v>#REF!</v>
      </c>
      <c r="AB484" t="e">
        <f>VLOOKUP(A484,#REF!,14,0)</f>
        <v>#REF!</v>
      </c>
      <c r="AC484">
        <v>-0.39238000000000001</v>
      </c>
      <c r="AD484">
        <v>-0.73351</v>
      </c>
    </row>
    <row r="485" spans="1:30" x14ac:dyDescent="0.25">
      <c r="A485" s="42" t="s">
        <v>1089</v>
      </c>
      <c r="B485" s="42" t="s">
        <v>1629</v>
      </c>
      <c r="C485" s="42" t="s">
        <v>1222</v>
      </c>
      <c r="D485" s="42">
        <f>IFERROR(VLOOKUP(A485,'2020'!$A:$C,3,0),0)</f>
        <v>1</v>
      </c>
      <c r="E485" s="42">
        <f>IFERROR(VLOOKUP(A485,'2014-23'!$A:$E,3,0),0)</f>
        <v>7</v>
      </c>
      <c r="F485" s="42">
        <f>IFERROR(VLOOKUP(A485,'2020'!$A:$D,4,0),0)</f>
        <v>8</v>
      </c>
      <c r="G485" s="42">
        <f>IFERROR(VLOOKUP(A485,'2014-23'!$A:$D,4,0),0)</f>
        <v>51</v>
      </c>
      <c r="H485" s="42">
        <f t="shared" si="32"/>
        <v>0.14299999999999999</v>
      </c>
      <c r="I485" s="42">
        <f t="shared" si="33"/>
        <v>0.157</v>
      </c>
      <c r="J485" s="42">
        <f>IFERROR(VLOOKUP(A485,eco_bus_institutions!A:D,3,0),"")</f>
        <v>50</v>
      </c>
      <c r="K485" s="42">
        <f>IFERROR(VLOOKUP(A485,eco_institutions!A:D,3,0),"")</f>
        <v>20</v>
      </c>
      <c r="L485" s="42" t="str">
        <f>IFERROR(VLOOKUP(A485,fin_institutions!A:D,3,0),"")</f>
        <v/>
      </c>
      <c r="M485" s="42">
        <f>IFERROR(VLOOKUP(A485,bus_institutions!A:D,3,0),0)</f>
        <v>21</v>
      </c>
      <c r="N485" s="42">
        <f>IFERROR(VLOOKUP(A485,man_institutions!A:D,3,0),0)</f>
        <v>26</v>
      </c>
      <c r="O485" s="42">
        <f>IFERROR(VLOOKUP(A485,eco_bus_institutions!A:D,4,0),0)</f>
        <v>1.28</v>
      </c>
      <c r="P485" s="42">
        <f>IFERROR(VLOOKUP(A485,eco_institutions!A:D,4,0),0)</f>
        <v>1.01</v>
      </c>
      <c r="Q485" s="42">
        <f>IFERROR(VLOOKUP(A485,fin_institutions!A:D,4,0),0)</f>
        <v>0</v>
      </c>
      <c r="R485" s="42">
        <f>IFERROR(VLOOKUP(A485,bus_institutions!A:D,4,0),0)</f>
        <v>1.4</v>
      </c>
      <c r="S485" s="42">
        <f>IFERROR(VLOOKUP(A485,man_institutions!A:D,4,0),0)</f>
        <v>1.26</v>
      </c>
      <c r="T485" s="42">
        <f t="shared" si="34"/>
        <v>0.20499999999999999</v>
      </c>
      <c r="U485" s="42">
        <f t="shared" si="35"/>
        <v>5.8000000000000003E-2</v>
      </c>
      <c r="V485" s="42">
        <f t="shared" si="35"/>
        <v>5.8000000000000003E-2</v>
      </c>
      <c r="W485" s="42">
        <f t="shared" si="35"/>
        <v>0.27200000000000002</v>
      </c>
      <c r="X485" s="42">
        <f t="shared" si="31"/>
        <v>0.29699999999999999</v>
      </c>
      <c r="Y485" t="e">
        <f>VLOOKUP(A485,#REF!,11,0)</f>
        <v>#REF!</v>
      </c>
      <c r="Z485" t="e">
        <f>VLOOKUP(A485,#REF!,12,0)</f>
        <v>#REF!</v>
      </c>
      <c r="AA485" t="e">
        <f>VLOOKUP(A485,#REF!,13,0)</f>
        <v>#REF!</v>
      </c>
      <c r="AB485" t="e">
        <f>VLOOKUP(A485,#REF!,14,0)</f>
        <v>#REF!</v>
      </c>
      <c r="AC485">
        <v>-9.0810000000000002E-2</v>
      </c>
      <c r="AD485">
        <v>-1.85869</v>
      </c>
    </row>
    <row r="486" spans="1:30" x14ac:dyDescent="0.25">
      <c r="A486" s="42" t="s">
        <v>1093</v>
      </c>
      <c r="B486" s="42" t="s">
        <v>1602</v>
      </c>
      <c r="C486" s="42" t="s">
        <v>1218</v>
      </c>
      <c r="D486" s="42">
        <f>IFERROR(VLOOKUP(A486,'2020'!$A:$C,3,0),0)</f>
        <v>0</v>
      </c>
      <c r="E486" s="42">
        <f>IFERROR(VLOOKUP(A486,'2014-23'!$A:$E,3,0),0)</f>
        <v>6</v>
      </c>
      <c r="F486" s="42">
        <f>IFERROR(VLOOKUP(A486,'2020'!$A:$D,4,0),0)</f>
        <v>4</v>
      </c>
      <c r="G486" s="42">
        <f>IFERROR(VLOOKUP(A486,'2014-23'!$A:$D,4,0),0)</f>
        <v>76</v>
      </c>
      <c r="H486" s="42">
        <f t="shared" si="32"/>
        <v>0</v>
      </c>
      <c r="I486" s="42">
        <f t="shared" si="33"/>
        <v>5.2999999999999999E-2</v>
      </c>
      <c r="J486" s="42">
        <f>IFERROR(VLOOKUP(A486,eco_bus_institutions!A:D,3,0),"")</f>
        <v>80</v>
      </c>
      <c r="K486" s="42">
        <f>IFERROR(VLOOKUP(A486,eco_institutions!A:D,3,0),"")</f>
        <v>50</v>
      </c>
      <c r="L486" s="42">
        <f>IFERROR(VLOOKUP(A486,fin_institutions!A:D,3,0),"")</f>
        <v>12</v>
      </c>
      <c r="M486" s="42">
        <f>IFERROR(VLOOKUP(A486,bus_institutions!A:D,3,0),0)</f>
        <v>16</v>
      </c>
      <c r="N486" s="42">
        <f>IFERROR(VLOOKUP(A486,man_institutions!A:D,3,0),0)</f>
        <v>18</v>
      </c>
      <c r="O486" s="42">
        <f>IFERROR(VLOOKUP(A486,eco_bus_institutions!A:D,4,0),0)</f>
        <v>1.28</v>
      </c>
      <c r="P486" s="42">
        <f>IFERROR(VLOOKUP(A486,eco_institutions!A:D,4,0),0)</f>
        <v>1.1000000000000001</v>
      </c>
      <c r="Q486" s="42">
        <f>IFERROR(VLOOKUP(A486,fin_institutions!A:D,4,0),0)</f>
        <v>1.03</v>
      </c>
      <c r="R486" s="42">
        <f>IFERROR(VLOOKUP(A486,bus_institutions!A:D,4,0),0)</f>
        <v>1.73</v>
      </c>
      <c r="S486" s="42">
        <f>IFERROR(VLOOKUP(A486,man_institutions!A:D,4,0),0)</f>
        <v>1.21</v>
      </c>
      <c r="T486" s="42">
        <f t="shared" si="34"/>
        <v>0.20499999999999999</v>
      </c>
      <c r="U486" s="42">
        <f t="shared" si="35"/>
        <v>0.38300000000000001</v>
      </c>
      <c r="V486" s="42">
        <f t="shared" si="35"/>
        <v>0.16200000000000001</v>
      </c>
      <c r="W486" s="42">
        <f t="shared" si="35"/>
        <v>0.45300000000000001</v>
      </c>
      <c r="X486" s="42">
        <f t="shared" si="31"/>
        <v>0.252</v>
      </c>
      <c r="Y486" t="e">
        <f>VLOOKUP(A486,#REF!,11,0)</f>
        <v>#REF!</v>
      </c>
      <c r="Z486" t="e">
        <f>VLOOKUP(A486,#REF!,12,0)</f>
        <v>#REF!</v>
      </c>
      <c r="AA486" t="e">
        <f>VLOOKUP(A486,#REF!,13,0)</f>
        <v>#REF!</v>
      </c>
      <c r="AB486" t="e">
        <f>VLOOKUP(A486,#REF!,14,0)</f>
        <v>#REF!</v>
      </c>
      <c r="AC486">
        <v>0.53485000000000005</v>
      </c>
      <c r="AD486">
        <v>-1.36473</v>
      </c>
    </row>
    <row r="487" spans="1:30" x14ac:dyDescent="0.25">
      <c r="A487" s="42" t="s">
        <v>996</v>
      </c>
      <c r="B487" s="42" t="s">
        <v>1794</v>
      </c>
      <c r="C487" s="42" t="s">
        <v>1232</v>
      </c>
      <c r="D487" s="42">
        <f>IFERROR(VLOOKUP(A487,'2020'!$A:$C,3,0),0)</f>
        <v>5</v>
      </c>
      <c r="E487" s="42">
        <f>IFERROR(VLOOKUP(A487,'2014-23'!$A:$E,3,0),0)</f>
        <v>26</v>
      </c>
      <c r="F487" s="42">
        <f>IFERROR(VLOOKUP(A487,'2020'!$A:$D,4,0),0)</f>
        <v>42</v>
      </c>
      <c r="G487" s="42">
        <f>IFERROR(VLOOKUP(A487,'2014-23'!$A:$D,4,0),0)</f>
        <v>279</v>
      </c>
      <c r="H487" s="42">
        <f t="shared" si="32"/>
        <v>0.192</v>
      </c>
      <c r="I487" s="42">
        <f t="shared" si="33"/>
        <v>0.151</v>
      </c>
      <c r="J487" s="42">
        <f>IFERROR(VLOOKUP(A487,eco_bus_institutions!A:D,3,0),"")</f>
        <v>189</v>
      </c>
      <c r="K487" s="42">
        <f>IFERROR(VLOOKUP(A487,eco_institutions!A:D,3,0),"")</f>
        <v>79</v>
      </c>
      <c r="L487" s="42">
        <f>IFERROR(VLOOKUP(A487,fin_institutions!A:D,3,0),"")</f>
        <v>40</v>
      </c>
      <c r="M487" s="42">
        <f>IFERROR(VLOOKUP(A487,bus_institutions!A:D,3,0),0)</f>
        <v>42</v>
      </c>
      <c r="N487" s="42">
        <f>IFERROR(VLOOKUP(A487,man_institutions!A:D,3,0),0)</f>
        <v>86</v>
      </c>
      <c r="O487" s="42">
        <f>IFERROR(VLOOKUP(A487,eco_bus_institutions!A:D,4,0),0)</f>
        <v>1.27</v>
      </c>
      <c r="P487" s="42">
        <f>IFERROR(VLOOKUP(A487,eco_institutions!A:D,4,0),0)</f>
        <v>1.04</v>
      </c>
      <c r="Q487" s="42">
        <f>IFERROR(VLOOKUP(A487,fin_institutions!A:D,4,0),0)</f>
        <v>1.3</v>
      </c>
      <c r="R487" s="42">
        <f>IFERROR(VLOOKUP(A487,bus_institutions!A:D,4,0),0)</f>
        <v>1.19</v>
      </c>
      <c r="S487" s="42">
        <f>IFERROR(VLOOKUP(A487,man_institutions!A:D,4,0),0)</f>
        <v>1.1399999999999999</v>
      </c>
      <c r="T487" s="42">
        <f t="shared" si="34"/>
        <v>0.19500000000000001</v>
      </c>
      <c r="U487" s="42">
        <f t="shared" si="35"/>
        <v>0.20300000000000001</v>
      </c>
      <c r="V487" s="42">
        <f t="shared" si="35"/>
        <v>0.61</v>
      </c>
      <c r="W487" s="42">
        <f t="shared" si="35"/>
        <v>0.14799999999999999</v>
      </c>
      <c r="X487" s="42">
        <f t="shared" si="31"/>
        <v>0.17799999999999999</v>
      </c>
      <c r="Y487" t="e">
        <f>VLOOKUP(A487,#REF!,11,0)</f>
        <v>#REF!</v>
      </c>
      <c r="Z487" t="e">
        <f>VLOOKUP(A487,#REF!,12,0)</f>
        <v>#REF!</v>
      </c>
      <c r="AA487" t="e">
        <f>VLOOKUP(A487,#REF!,13,0)</f>
        <v>#REF!</v>
      </c>
      <c r="AB487" t="e">
        <f>VLOOKUP(A487,#REF!,14,0)</f>
        <v>#REF!</v>
      </c>
      <c r="AC487">
        <v>-1.3182799999999999</v>
      </c>
      <c r="AD487">
        <v>0.45163999999999999</v>
      </c>
    </row>
    <row r="488" spans="1:30" x14ac:dyDescent="0.25">
      <c r="A488" s="42" t="s">
        <v>1110</v>
      </c>
      <c r="B488" s="42" t="s">
        <v>1824</v>
      </c>
      <c r="C488" s="42" t="s">
        <v>1219</v>
      </c>
      <c r="D488" s="42">
        <f>IFERROR(VLOOKUP(A488,'2020'!$A:$C,3,0),0)</f>
        <v>0</v>
      </c>
      <c r="E488" s="42">
        <f>IFERROR(VLOOKUP(A488,'2014-23'!$A:$E,3,0),0)</f>
        <v>3</v>
      </c>
      <c r="F488" s="42">
        <f>IFERROR(VLOOKUP(A488,'2020'!$A:$D,4,0),0)</f>
        <v>3</v>
      </c>
      <c r="G488" s="42">
        <f>IFERROR(VLOOKUP(A488,'2014-23'!$A:$D,4,0),0)</f>
        <v>34</v>
      </c>
      <c r="H488" s="42">
        <f t="shared" si="32"/>
        <v>0</v>
      </c>
      <c r="I488" s="42">
        <f t="shared" si="33"/>
        <v>8.7999999999999995E-2</v>
      </c>
      <c r="J488" s="42">
        <f>IFERROR(VLOOKUP(A488,eco_bus_institutions!A:D,3,0),"")</f>
        <v>58</v>
      </c>
      <c r="K488" s="42">
        <f>IFERROR(VLOOKUP(A488,eco_institutions!A:D,3,0),"")</f>
        <v>39</v>
      </c>
      <c r="L488" s="42">
        <f>IFERROR(VLOOKUP(A488,fin_institutions!A:D,3,0),"")</f>
        <v>10</v>
      </c>
      <c r="M488" s="42">
        <f>IFERROR(VLOOKUP(A488,bus_institutions!A:D,3,0),0)</f>
        <v>13</v>
      </c>
      <c r="N488" s="42">
        <f>IFERROR(VLOOKUP(A488,man_institutions!A:D,3,0),0)</f>
        <v>9</v>
      </c>
      <c r="O488" s="42">
        <f>IFERROR(VLOOKUP(A488,eco_bus_institutions!A:D,4,0),0)</f>
        <v>1.27</v>
      </c>
      <c r="P488" s="42">
        <f>IFERROR(VLOOKUP(A488,eco_institutions!A:D,4,0),0)</f>
        <v>1.08</v>
      </c>
      <c r="Q488" s="42">
        <f>IFERROR(VLOOKUP(A488,fin_institutions!A:D,4,0),0)</f>
        <v>1.48</v>
      </c>
      <c r="R488" s="42">
        <f>IFERROR(VLOOKUP(A488,bus_institutions!A:D,4,0),0)</f>
        <v>1.84</v>
      </c>
      <c r="S488" s="42">
        <f>IFERROR(VLOOKUP(A488,man_institutions!A:D,4,0),0)</f>
        <v>1.98</v>
      </c>
      <c r="T488" s="42">
        <f t="shared" si="34"/>
        <v>0.19500000000000001</v>
      </c>
      <c r="U488" s="42">
        <f t="shared" si="35"/>
        <v>0.32300000000000001</v>
      </c>
      <c r="V488" s="42">
        <f t="shared" si="35"/>
        <v>0.69199999999999995</v>
      </c>
      <c r="W488" s="42">
        <f t="shared" si="35"/>
        <v>0.51</v>
      </c>
      <c r="X488" s="42">
        <f t="shared" si="31"/>
        <v>0.66</v>
      </c>
      <c r="Y488" t="e">
        <f>VLOOKUP(A488,#REF!,11,0)</f>
        <v>#REF!</v>
      </c>
      <c r="Z488" t="e">
        <f>VLOOKUP(A488,#REF!,12,0)</f>
        <v>#REF!</v>
      </c>
      <c r="AA488" t="e">
        <f>VLOOKUP(A488,#REF!,13,0)</f>
        <v>#REF!</v>
      </c>
      <c r="AB488" t="e">
        <f>VLOOKUP(A488,#REF!,14,0)</f>
        <v>#REF!</v>
      </c>
      <c r="AC488">
        <v>-0.27426</v>
      </c>
      <c r="AD488">
        <v>-7.8499999999999993E-3</v>
      </c>
    </row>
    <row r="489" spans="1:30" x14ac:dyDescent="0.25">
      <c r="A489" s="42" t="s">
        <v>1131</v>
      </c>
      <c r="B489" s="42" t="s">
        <v>1388</v>
      </c>
      <c r="C489" s="42" t="s">
        <v>1220</v>
      </c>
      <c r="D489" s="42">
        <f>IFERROR(VLOOKUP(A489,'2020'!$A:$C,3,0),0)</f>
        <v>0</v>
      </c>
      <c r="E489" s="42">
        <f>IFERROR(VLOOKUP(A489,'2014-23'!$A:$E,3,0),0)</f>
        <v>3</v>
      </c>
      <c r="F489" s="42">
        <f>IFERROR(VLOOKUP(A489,'2020'!$A:$D,4,0),0)</f>
        <v>2</v>
      </c>
      <c r="G489" s="42">
        <f>IFERROR(VLOOKUP(A489,'2014-23'!$A:$D,4,0),0)</f>
        <v>20</v>
      </c>
      <c r="H489" s="42">
        <f t="shared" si="32"/>
        <v>0</v>
      </c>
      <c r="I489" s="42">
        <f t="shared" si="33"/>
        <v>0.1</v>
      </c>
      <c r="J489" s="42">
        <f>IFERROR(VLOOKUP(A489,eco_bus_institutions!A:D,3,0),"")</f>
        <v>53</v>
      </c>
      <c r="K489" s="42">
        <f>IFERROR(VLOOKUP(A489,eco_institutions!A:D,3,0),"")</f>
        <v>36</v>
      </c>
      <c r="L489" s="42">
        <f>IFERROR(VLOOKUP(A489,fin_institutions!A:D,3,0),"")</f>
        <v>6</v>
      </c>
      <c r="M489" s="42">
        <f>IFERROR(VLOOKUP(A489,bus_institutions!A:D,3,0),0)</f>
        <v>9</v>
      </c>
      <c r="N489" s="42">
        <f>IFERROR(VLOOKUP(A489,man_institutions!A:D,3,0),0)</f>
        <v>8</v>
      </c>
      <c r="O489" s="42">
        <f>IFERROR(VLOOKUP(A489,eco_bus_institutions!A:D,4,0),0)</f>
        <v>1.27</v>
      </c>
      <c r="P489" s="42">
        <f>IFERROR(VLOOKUP(A489,eco_institutions!A:D,4,0),0)</f>
        <v>1.18</v>
      </c>
      <c r="Q489" s="42">
        <f>IFERROR(VLOOKUP(A489,fin_institutions!A:D,4,0),0)</f>
        <v>1.05</v>
      </c>
      <c r="R489" s="42">
        <f>IFERROR(VLOOKUP(A489,bus_institutions!A:D,4,0),0)</f>
        <v>1.37</v>
      </c>
      <c r="S489" s="42">
        <f>IFERROR(VLOOKUP(A489,man_institutions!A:D,4,0),0)</f>
        <v>1.37</v>
      </c>
      <c r="T489" s="42">
        <f t="shared" si="34"/>
        <v>0.19500000000000001</v>
      </c>
      <c r="U489" s="42">
        <f t="shared" si="35"/>
        <v>0.498</v>
      </c>
      <c r="V489" s="42">
        <f t="shared" si="35"/>
        <v>0.23200000000000001</v>
      </c>
      <c r="W489" s="42">
        <f t="shared" si="35"/>
        <v>0.253</v>
      </c>
      <c r="X489" s="42">
        <f t="shared" si="31"/>
        <v>0.39300000000000002</v>
      </c>
      <c r="Y489" t="e">
        <f>VLOOKUP(A489,#REF!,11,0)</f>
        <v>#REF!</v>
      </c>
      <c r="Z489" t="e">
        <f>VLOOKUP(A489,#REF!,12,0)</f>
        <v>#REF!</v>
      </c>
      <c r="AA489" t="e">
        <f>VLOOKUP(A489,#REF!,13,0)</f>
        <v>#REF!</v>
      </c>
      <c r="AB489" t="e">
        <f>VLOOKUP(A489,#REF!,14,0)</f>
        <v>#REF!</v>
      </c>
      <c r="AC489">
        <v>-0.47316999999999998</v>
      </c>
      <c r="AD489">
        <v>-0.8448</v>
      </c>
    </row>
    <row r="490" spans="1:30" x14ac:dyDescent="0.25">
      <c r="A490" s="42" t="s">
        <v>1156</v>
      </c>
      <c r="B490" s="42" t="s">
        <v>1706</v>
      </c>
      <c r="C490" s="42" t="s">
        <v>1253</v>
      </c>
      <c r="D490" s="42">
        <f>IFERROR(VLOOKUP(A490,'2020'!$A:$C,3,0),0)</f>
        <v>1</v>
      </c>
      <c r="E490" s="42">
        <f>IFERROR(VLOOKUP(A490,'2014-23'!$A:$E,3,0),0)</f>
        <v>2</v>
      </c>
      <c r="F490" s="42">
        <f>IFERROR(VLOOKUP(A490,'2020'!$A:$D,4,0),0)</f>
        <v>4</v>
      </c>
      <c r="G490" s="42">
        <f>IFERROR(VLOOKUP(A490,'2014-23'!$A:$D,4,0),0)</f>
        <v>25</v>
      </c>
      <c r="H490" s="42">
        <f t="shared" si="32"/>
        <v>0.5</v>
      </c>
      <c r="I490" s="42">
        <f t="shared" si="33"/>
        <v>0.16</v>
      </c>
      <c r="J490" s="42">
        <f>IFERROR(VLOOKUP(A490,eco_bus_institutions!A:D,3,0),"")</f>
        <v>60</v>
      </c>
      <c r="K490" s="42">
        <f>IFERROR(VLOOKUP(A490,eco_institutions!A:D,3,0),"")</f>
        <v>45</v>
      </c>
      <c r="L490" s="42">
        <f>IFERROR(VLOOKUP(A490,fin_institutions!A:D,3,0),"")</f>
        <v>4</v>
      </c>
      <c r="M490" s="42">
        <f>IFERROR(VLOOKUP(A490,bus_institutions!A:D,3,0),0)</f>
        <v>13</v>
      </c>
      <c r="N490" s="42">
        <f>IFERROR(VLOOKUP(A490,man_institutions!A:D,3,0),0)</f>
        <v>8</v>
      </c>
      <c r="O490" s="42">
        <f>IFERROR(VLOOKUP(A490,eco_bus_institutions!A:D,4,0),0)</f>
        <v>1.27</v>
      </c>
      <c r="P490" s="42">
        <f>IFERROR(VLOOKUP(A490,eco_institutions!A:D,4,0),0)</f>
        <v>1.05</v>
      </c>
      <c r="Q490" s="42">
        <f>IFERROR(VLOOKUP(A490,fin_institutions!A:D,4,0),0)</f>
        <v>1.03</v>
      </c>
      <c r="R490" s="42">
        <f>IFERROR(VLOOKUP(A490,bus_institutions!A:D,4,0),0)</f>
        <v>1.88</v>
      </c>
      <c r="S490" s="42">
        <f>IFERROR(VLOOKUP(A490,man_institutions!A:D,4,0),0)</f>
        <v>1.1200000000000001</v>
      </c>
      <c r="T490" s="42">
        <f t="shared" si="34"/>
        <v>0.19500000000000001</v>
      </c>
      <c r="U490" s="42">
        <f t="shared" si="35"/>
        <v>0.23699999999999999</v>
      </c>
      <c r="V490" s="42">
        <f t="shared" si="35"/>
        <v>0.16200000000000001</v>
      </c>
      <c r="W490" s="42">
        <f t="shared" si="35"/>
        <v>0.52300000000000002</v>
      </c>
      <c r="X490" s="42">
        <f t="shared" si="31"/>
        <v>0.16500000000000001</v>
      </c>
      <c r="Y490" t="e">
        <f>VLOOKUP(A490,#REF!,11,0)</f>
        <v>#REF!</v>
      </c>
      <c r="Z490" t="e">
        <f>VLOOKUP(A490,#REF!,12,0)</f>
        <v>#REF!</v>
      </c>
      <c r="AA490" t="e">
        <f>VLOOKUP(A490,#REF!,13,0)</f>
        <v>#REF!</v>
      </c>
      <c r="AB490" t="e">
        <f>VLOOKUP(A490,#REF!,14,0)</f>
        <v>#REF!</v>
      </c>
      <c r="AC490">
        <v>0.64712000000000003</v>
      </c>
      <c r="AD490">
        <v>-1.67933</v>
      </c>
    </row>
    <row r="491" spans="1:30" x14ac:dyDescent="0.25">
      <c r="A491" s="42" t="s">
        <v>1059</v>
      </c>
      <c r="B491" s="42" t="s">
        <v>1610</v>
      </c>
      <c r="C491" s="42" t="s">
        <v>1232</v>
      </c>
      <c r="D491" s="42">
        <f>IFERROR(VLOOKUP(A491,'2020'!$A:$C,3,0),0)</f>
        <v>0</v>
      </c>
      <c r="E491" s="42">
        <f>IFERROR(VLOOKUP(A491,'2014-23'!$A:$E,3,0),0)</f>
        <v>7</v>
      </c>
      <c r="F491" s="42">
        <f>IFERROR(VLOOKUP(A491,'2020'!$A:$D,4,0),0)</f>
        <v>5</v>
      </c>
      <c r="G491" s="42">
        <f>IFERROR(VLOOKUP(A491,'2014-23'!$A:$D,4,0),0)</f>
        <v>58</v>
      </c>
      <c r="H491" s="42">
        <f t="shared" si="32"/>
        <v>0</v>
      </c>
      <c r="I491" s="42">
        <f t="shared" si="33"/>
        <v>8.5999999999999993E-2</v>
      </c>
      <c r="J491" s="42">
        <f>IFERROR(VLOOKUP(A491,eco_bus_institutions!A:D,3,0),"")</f>
        <v>54</v>
      </c>
      <c r="K491" s="42">
        <f>IFERROR(VLOOKUP(A491,eco_institutions!A:D,3,0),"")</f>
        <v>17</v>
      </c>
      <c r="L491" s="42">
        <f>IFERROR(VLOOKUP(A491,fin_institutions!A:D,3,0),"")</f>
        <v>11</v>
      </c>
      <c r="M491" s="42">
        <f>IFERROR(VLOOKUP(A491,bus_institutions!A:D,3,0),0)</f>
        <v>25</v>
      </c>
      <c r="N491" s="42">
        <f>IFERROR(VLOOKUP(A491,man_institutions!A:D,3,0),0)</f>
        <v>19</v>
      </c>
      <c r="O491" s="42">
        <f>IFERROR(VLOOKUP(A491,eco_bus_institutions!A:D,4,0),0)</f>
        <v>1.26</v>
      </c>
      <c r="P491" s="42">
        <f>IFERROR(VLOOKUP(A491,eco_institutions!A:D,4,0),0)</f>
        <v>1.05</v>
      </c>
      <c r="Q491" s="42">
        <f>IFERROR(VLOOKUP(A491,fin_institutions!A:D,4,0),0)</f>
        <v>1.07</v>
      </c>
      <c r="R491" s="42">
        <f>IFERROR(VLOOKUP(A491,bus_institutions!A:D,4,0),0)</f>
        <v>1.23</v>
      </c>
      <c r="S491" s="42">
        <f>IFERROR(VLOOKUP(A491,man_institutions!A:D,4,0),0)</f>
        <v>1.1599999999999999</v>
      </c>
      <c r="T491" s="42">
        <f t="shared" si="34"/>
        <v>0.188</v>
      </c>
      <c r="U491" s="42">
        <f t="shared" si="35"/>
        <v>0.23699999999999999</v>
      </c>
      <c r="V491" s="42">
        <f t="shared" si="35"/>
        <v>0.29499999999999998</v>
      </c>
      <c r="W491" s="42">
        <f t="shared" si="35"/>
        <v>0.16800000000000001</v>
      </c>
      <c r="X491" s="42">
        <f t="shared" si="31"/>
        <v>0.19800000000000001</v>
      </c>
      <c r="Y491" t="e">
        <f>VLOOKUP(A491,#REF!,11,0)</f>
        <v>#REF!</v>
      </c>
      <c r="Z491" t="e">
        <f>VLOOKUP(A491,#REF!,12,0)</f>
        <v>#REF!</v>
      </c>
      <c r="AA491" t="e">
        <f>VLOOKUP(A491,#REF!,13,0)</f>
        <v>#REF!</v>
      </c>
      <c r="AB491" t="e">
        <f>VLOOKUP(A491,#REF!,14,0)</f>
        <v>#REF!</v>
      </c>
      <c r="AC491">
        <v>-1.06277</v>
      </c>
      <c r="AD491">
        <v>-0.42037000000000002</v>
      </c>
    </row>
    <row r="492" spans="1:30" x14ac:dyDescent="0.25">
      <c r="A492" s="42" t="s">
        <v>1087</v>
      </c>
      <c r="B492" s="42" t="s">
        <v>1497</v>
      </c>
      <c r="C492" s="42" t="s">
        <v>1232</v>
      </c>
      <c r="D492" s="42">
        <f>IFERROR(VLOOKUP(A492,'2020'!$A:$C,3,0),0)</f>
        <v>1</v>
      </c>
      <c r="E492" s="42">
        <f>IFERROR(VLOOKUP(A492,'2014-23'!$A:$E,3,0),0)</f>
        <v>17</v>
      </c>
      <c r="F492" s="42">
        <f>IFERROR(VLOOKUP(A492,'2020'!$A:$D,4,0),0)</f>
        <v>14</v>
      </c>
      <c r="G492" s="42">
        <f>IFERROR(VLOOKUP(A492,'2014-23'!$A:$D,4,0),0)</f>
        <v>113</v>
      </c>
      <c r="H492" s="42">
        <f t="shared" si="32"/>
        <v>5.8999999999999997E-2</v>
      </c>
      <c r="I492" s="42">
        <f t="shared" si="33"/>
        <v>0.124</v>
      </c>
      <c r="J492" s="42">
        <f>IFERROR(VLOOKUP(A492,eco_bus_institutions!A:D,3,0),"")</f>
        <v>104</v>
      </c>
      <c r="K492" s="42">
        <f>IFERROR(VLOOKUP(A492,eco_institutions!A:D,3,0),"")</f>
        <v>61</v>
      </c>
      <c r="L492" s="42">
        <f>IFERROR(VLOOKUP(A492,fin_institutions!A:D,3,0),"")</f>
        <v>10</v>
      </c>
      <c r="M492" s="42">
        <f>IFERROR(VLOOKUP(A492,bus_institutions!A:D,3,0),0)</f>
        <v>23</v>
      </c>
      <c r="N492" s="42">
        <f>IFERROR(VLOOKUP(A492,man_institutions!A:D,3,0),0)</f>
        <v>34</v>
      </c>
      <c r="O492" s="42">
        <f>IFERROR(VLOOKUP(A492,eco_bus_institutions!A:D,4,0),0)</f>
        <v>1.26</v>
      </c>
      <c r="P492" s="42">
        <f>IFERROR(VLOOKUP(A492,eco_institutions!A:D,4,0),0)</f>
        <v>1.04</v>
      </c>
      <c r="Q492" s="42">
        <f>IFERROR(VLOOKUP(A492,fin_institutions!A:D,4,0),0)</f>
        <v>1.1499999999999999</v>
      </c>
      <c r="R492" s="42">
        <f>IFERROR(VLOOKUP(A492,bus_institutions!A:D,4,0),0)</f>
        <v>1.87</v>
      </c>
      <c r="S492" s="42">
        <f>IFERROR(VLOOKUP(A492,man_institutions!A:D,4,0),0)</f>
        <v>1.1100000000000001</v>
      </c>
      <c r="T492" s="42">
        <f t="shared" si="34"/>
        <v>0.188</v>
      </c>
      <c r="U492" s="42">
        <f t="shared" si="35"/>
        <v>0.20300000000000001</v>
      </c>
      <c r="V492" s="42">
        <f t="shared" si="35"/>
        <v>0.46</v>
      </c>
      <c r="W492" s="42">
        <f t="shared" si="35"/>
        <v>0.52200000000000002</v>
      </c>
      <c r="X492" s="42">
        <f t="shared" si="31"/>
        <v>0.155</v>
      </c>
      <c r="Y492" t="e">
        <f>VLOOKUP(A492,#REF!,11,0)</f>
        <v>#REF!</v>
      </c>
      <c r="Z492" t="e">
        <f>VLOOKUP(A492,#REF!,12,0)</f>
        <v>#REF!</v>
      </c>
      <c r="AA492" t="e">
        <f>VLOOKUP(A492,#REF!,13,0)</f>
        <v>#REF!</v>
      </c>
      <c r="AB492" t="e">
        <f>VLOOKUP(A492,#REF!,14,0)</f>
        <v>#REF!</v>
      </c>
      <c r="AC492">
        <v>0.14687</v>
      </c>
      <c r="AD492">
        <v>-0.87182000000000004</v>
      </c>
    </row>
    <row r="493" spans="1:30" x14ac:dyDescent="0.25">
      <c r="A493" s="42" t="s">
        <v>1101</v>
      </c>
      <c r="B493" s="42" t="s">
        <v>1697</v>
      </c>
      <c r="C493" s="42" t="s">
        <v>1224</v>
      </c>
      <c r="D493" s="42">
        <f>IFERROR(VLOOKUP(A493,'2020'!$A:$C,3,0),0)</f>
        <v>1</v>
      </c>
      <c r="E493" s="42">
        <f>IFERROR(VLOOKUP(A493,'2014-23'!$A:$E,3,0),0)</f>
        <v>1</v>
      </c>
      <c r="F493" s="42">
        <f>IFERROR(VLOOKUP(A493,'2020'!$A:$D,4,0),0)</f>
        <v>2</v>
      </c>
      <c r="G493" s="42">
        <f>IFERROR(VLOOKUP(A493,'2014-23'!$A:$D,4,0),0)</f>
        <v>29</v>
      </c>
      <c r="H493" s="42">
        <f t="shared" si="32"/>
        <v>1</v>
      </c>
      <c r="I493" s="42">
        <f t="shared" si="33"/>
        <v>6.9000000000000006E-2</v>
      </c>
      <c r="J493" s="42">
        <f>IFERROR(VLOOKUP(A493,eco_bus_institutions!A:D,3,0),"")</f>
        <v>43</v>
      </c>
      <c r="K493" s="42">
        <f>IFERROR(VLOOKUP(A493,eco_institutions!A:D,3,0),"")</f>
        <v>30</v>
      </c>
      <c r="L493" s="42">
        <f>IFERROR(VLOOKUP(A493,fin_institutions!A:D,3,0),"")</f>
        <v>5</v>
      </c>
      <c r="M493" s="42">
        <f>IFERROR(VLOOKUP(A493,bus_institutions!A:D,3,0),0)</f>
        <v>10</v>
      </c>
      <c r="N493" s="42">
        <f>IFERROR(VLOOKUP(A493,man_institutions!A:D,3,0),0)</f>
        <v>10</v>
      </c>
      <c r="O493" s="42">
        <f>IFERROR(VLOOKUP(A493,eco_bus_institutions!A:D,4,0),0)</f>
        <v>1.26</v>
      </c>
      <c r="P493" s="42">
        <f>IFERROR(VLOOKUP(A493,eco_institutions!A:D,4,0),0)</f>
        <v>1.02</v>
      </c>
      <c r="Q493" s="42">
        <f>IFERROR(VLOOKUP(A493,fin_institutions!A:D,4,0),0)</f>
        <v>1.04</v>
      </c>
      <c r="R493" s="42">
        <f>IFERROR(VLOOKUP(A493,bus_institutions!A:D,4,0),0)</f>
        <v>1.25</v>
      </c>
      <c r="S493" s="42">
        <f>IFERROR(VLOOKUP(A493,man_institutions!A:D,4,0),0)</f>
        <v>1.1200000000000001</v>
      </c>
      <c r="T493" s="42">
        <f t="shared" si="34"/>
        <v>0.188</v>
      </c>
      <c r="U493" s="42">
        <f t="shared" si="35"/>
        <v>9.7000000000000003E-2</v>
      </c>
      <c r="V493" s="42">
        <f t="shared" si="35"/>
        <v>0.20300000000000001</v>
      </c>
      <c r="W493" s="42">
        <f t="shared" si="35"/>
        <v>0.183</v>
      </c>
      <c r="X493" s="42">
        <f t="shared" si="31"/>
        <v>0.16500000000000001</v>
      </c>
      <c r="Y493" t="e">
        <f>VLOOKUP(A493,#REF!,11,0)</f>
        <v>#REF!</v>
      </c>
      <c r="Z493" t="e">
        <f>VLOOKUP(A493,#REF!,12,0)</f>
        <v>#REF!</v>
      </c>
      <c r="AA493" t="e">
        <f>VLOOKUP(A493,#REF!,13,0)</f>
        <v>#REF!</v>
      </c>
      <c r="AB493" t="e">
        <f>VLOOKUP(A493,#REF!,14,0)</f>
        <v>#REF!</v>
      </c>
      <c r="AC493">
        <v>-0.53093000000000001</v>
      </c>
      <c r="AD493">
        <v>-1.3653</v>
      </c>
    </row>
    <row r="494" spans="1:30" x14ac:dyDescent="0.25">
      <c r="A494" s="42" t="s">
        <v>1104</v>
      </c>
      <c r="B494" s="42" t="s">
        <v>1339</v>
      </c>
      <c r="C494" s="42" t="s">
        <v>1224</v>
      </c>
      <c r="D494" s="42">
        <f>IFERROR(VLOOKUP(A494,'2020'!$A:$C,3,0),0)</f>
        <v>0</v>
      </c>
      <c r="E494" s="42">
        <f>IFERROR(VLOOKUP(A494,'2014-23'!$A:$E,3,0),0)</f>
        <v>0</v>
      </c>
      <c r="F494" s="42">
        <f>IFERROR(VLOOKUP(A494,'2020'!$A:$D,4,0),0)</f>
        <v>2</v>
      </c>
      <c r="G494" s="42">
        <f>IFERROR(VLOOKUP(A494,'2014-23'!$A:$D,4,0),0)</f>
        <v>40</v>
      </c>
      <c r="H494" s="42">
        <f t="shared" si="32"/>
        <v>0</v>
      </c>
      <c r="I494" s="42">
        <f t="shared" si="33"/>
        <v>0.05</v>
      </c>
      <c r="J494" s="42">
        <f>IFERROR(VLOOKUP(A494,eco_bus_institutions!A:D,3,0),"")</f>
        <v>44</v>
      </c>
      <c r="K494" s="42">
        <f>IFERROR(VLOOKUP(A494,eco_institutions!A:D,3,0),"")</f>
        <v>35</v>
      </c>
      <c r="L494" s="42">
        <f>IFERROR(VLOOKUP(A494,fin_institutions!A:D,3,0),"")</f>
        <v>4</v>
      </c>
      <c r="M494" s="42">
        <f>IFERROR(VLOOKUP(A494,bus_institutions!A:D,3,0),0)</f>
        <v>6</v>
      </c>
      <c r="N494" s="42">
        <f>IFERROR(VLOOKUP(A494,man_institutions!A:D,3,0),0)</f>
        <v>6</v>
      </c>
      <c r="O494" s="42">
        <f>IFERROR(VLOOKUP(A494,eco_bus_institutions!A:D,4,0),0)</f>
        <v>1.26</v>
      </c>
      <c r="P494" s="42">
        <f>IFERROR(VLOOKUP(A494,eco_institutions!A:D,4,0),0)</f>
        <v>1.1499999999999999</v>
      </c>
      <c r="Q494" s="42">
        <f>IFERROR(VLOOKUP(A494,fin_institutions!A:D,4,0),0)</f>
        <v>1.07</v>
      </c>
      <c r="R494" s="42">
        <f>IFERROR(VLOOKUP(A494,bus_institutions!A:D,4,0),0)</f>
        <v>1.52</v>
      </c>
      <c r="S494" s="42">
        <f>IFERROR(VLOOKUP(A494,man_institutions!A:D,4,0),0)</f>
        <v>1.4</v>
      </c>
      <c r="T494" s="42">
        <f t="shared" si="34"/>
        <v>0.188</v>
      </c>
      <c r="U494" s="42">
        <f t="shared" si="35"/>
        <v>0.47199999999999998</v>
      </c>
      <c r="V494" s="42">
        <f t="shared" si="35"/>
        <v>0.29499999999999998</v>
      </c>
      <c r="W494" s="42">
        <f t="shared" si="35"/>
        <v>0.35799999999999998</v>
      </c>
      <c r="X494" s="42">
        <f t="shared" si="31"/>
        <v>0.40799999999999997</v>
      </c>
      <c r="Y494" t="e">
        <f>VLOOKUP(A494,#REF!,11,0)</f>
        <v>#REF!</v>
      </c>
      <c r="Z494" t="e">
        <f>VLOOKUP(A494,#REF!,12,0)</f>
        <v>#REF!</v>
      </c>
      <c r="AA494" t="e">
        <f>VLOOKUP(A494,#REF!,13,0)</f>
        <v>#REF!</v>
      </c>
      <c r="AB494" t="e">
        <f>VLOOKUP(A494,#REF!,14,0)</f>
        <v>#REF!</v>
      </c>
      <c r="AC494">
        <v>-0.48513000000000001</v>
      </c>
      <c r="AD494">
        <v>-0.17041000000000001</v>
      </c>
    </row>
    <row r="495" spans="1:30" x14ac:dyDescent="0.25">
      <c r="A495" s="42" t="s">
        <v>1143</v>
      </c>
      <c r="B495" s="42" t="s">
        <v>1775</v>
      </c>
      <c r="C495" s="42" t="s">
        <v>1224</v>
      </c>
      <c r="D495" s="42">
        <f>IFERROR(VLOOKUP(A495,'2020'!$A:$C,3,0),0)</f>
        <v>0</v>
      </c>
      <c r="E495" s="42">
        <f>IFERROR(VLOOKUP(A495,'2014-23'!$A:$E,3,0),0)</f>
        <v>3</v>
      </c>
      <c r="F495" s="42">
        <f>IFERROR(VLOOKUP(A495,'2020'!$A:$D,4,0),0)</f>
        <v>3</v>
      </c>
      <c r="G495" s="42">
        <f>IFERROR(VLOOKUP(A495,'2014-23'!$A:$D,4,0),0)</f>
        <v>30</v>
      </c>
      <c r="H495" s="42">
        <f t="shared" si="32"/>
        <v>0</v>
      </c>
      <c r="I495" s="42">
        <f t="shared" si="33"/>
        <v>0.1</v>
      </c>
      <c r="J495" s="42">
        <f>IFERROR(VLOOKUP(A495,eco_bus_institutions!A:D,3,0),"")</f>
        <v>53</v>
      </c>
      <c r="K495" s="42">
        <f>IFERROR(VLOOKUP(A495,eco_institutions!A:D,3,0),"")</f>
        <v>32</v>
      </c>
      <c r="L495" s="42">
        <f>IFERROR(VLOOKUP(A495,fin_institutions!A:D,3,0),"")</f>
        <v>5</v>
      </c>
      <c r="M495" s="42">
        <f>IFERROR(VLOOKUP(A495,bus_institutions!A:D,3,0),0)</f>
        <v>15</v>
      </c>
      <c r="N495" s="42">
        <f>IFERROR(VLOOKUP(A495,man_institutions!A:D,3,0),0)</f>
        <v>19</v>
      </c>
      <c r="O495" s="42">
        <f>IFERROR(VLOOKUP(A495,eco_bus_institutions!A:D,4,0),0)</f>
        <v>1.26</v>
      </c>
      <c r="P495" s="42">
        <f>IFERROR(VLOOKUP(A495,eco_institutions!A:D,4,0),0)</f>
        <v>1.1000000000000001</v>
      </c>
      <c r="Q495" s="42">
        <f>IFERROR(VLOOKUP(A495,fin_institutions!A:D,4,0),0)</f>
        <v>1.04</v>
      </c>
      <c r="R495" s="42">
        <f>IFERROR(VLOOKUP(A495,bus_institutions!A:D,4,0),0)</f>
        <v>1.6</v>
      </c>
      <c r="S495" s="42">
        <f>IFERROR(VLOOKUP(A495,man_institutions!A:D,4,0),0)</f>
        <v>1.26</v>
      </c>
      <c r="T495" s="42">
        <f t="shared" si="34"/>
        <v>0.188</v>
      </c>
      <c r="U495" s="42">
        <f t="shared" si="35"/>
        <v>0.38300000000000001</v>
      </c>
      <c r="V495" s="42">
        <f t="shared" si="35"/>
        <v>0.20300000000000001</v>
      </c>
      <c r="W495" s="42">
        <f t="shared" si="35"/>
        <v>0.40699999999999997</v>
      </c>
      <c r="X495" s="42">
        <f t="shared" si="31"/>
        <v>0.29699999999999999</v>
      </c>
      <c r="Y495" t="e">
        <f>VLOOKUP(A495,#REF!,11,0)</f>
        <v>#REF!</v>
      </c>
      <c r="Z495" t="e">
        <f>VLOOKUP(A495,#REF!,12,0)</f>
        <v>#REF!</v>
      </c>
      <c r="AA495" t="e">
        <f>VLOOKUP(A495,#REF!,13,0)</f>
        <v>#REF!</v>
      </c>
      <c r="AB495" t="e">
        <f>VLOOKUP(A495,#REF!,14,0)</f>
        <v>#REF!</v>
      </c>
      <c r="AC495">
        <v>-0.37612000000000001</v>
      </c>
      <c r="AD495">
        <v>-0.82347000000000004</v>
      </c>
    </row>
    <row r="496" spans="1:30" x14ac:dyDescent="0.25">
      <c r="A496" s="42" t="s">
        <v>1118</v>
      </c>
      <c r="B496" s="42" t="s">
        <v>1426</v>
      </c>
      <c r="C496" s="42" t="s">
        <v>1222</v>
      </c>
      <c r="D496" s="42">
        <f>IFERROR(VLOOKUP(A496,'2020'!$A:$C,3,0),0)</f>
        <v>0</v>
      </c>
      <c r="E496" s="42">
        <f>IFERROR(VLOOKUP(A496,'2014-23'!$A:$E,3,0),0)</f>
        <v>7</v>
      </c>
      <c r="F496" s="42">
        <f>IFERROR(VLOOKUP(A496,'2020'!$A:$D,4,0),0)</f>
        <v>14</v>
      </c>
      <c r="G496" s="42">
        <f>IFERROR(VLOOKUP(A496,'2014-23'!$A:$D,4,0),0)</f>
        <v>80</v>
      </c>
      <c r="H496" s="42">
        <f t="shared" si="32"/>
        <v>0</v>
      </c>
      <c r="I496" s="42">
        <f t="shared" si="33"/>
        <v>0.17499999999999999</v>
      </c>
      <c r="J496" s="42">
        <f>IFERROR(VLOOKUP(A496,eco_bus_institutions!A:D,3,0),"")</f>
        <v>70</v>
      </c>
      <c r="K496" s="42">
        <f>IFERROR(VLOOKUP(A496,eco_institutions!A:D,3,0),"")</f>
        <v>28</v>
      </c>
      <c r="L496" s="42">
        <f>IFERROR(VLOOKUP(A496,fin_institutions!A:D,3,0),"")</f>
        <v>7</v>
      </c>
      <c r="M496" s="42">
        <f>IFERROR(VLOOKUP(A496,bus_institutions!A:D,3,0),0)</f>
        <v>34</v>
      </c>
      <c r="N496" s="42">
        <f>IFERROR(VLOOKUP(A496,man_institutions!A:D,3,0),0)</f>
        <v>47</v>
      </c>
      <c r="O496" s="42">
        <f>IFERROR(VLOOKUP(A496,eco_bus_institutions!A:D,4,0),0)</f>
        <v>1.26</v>
      </c>
      <c r="P496" s="42">
        <f>IFERROR(VLOOKUP(A496,eco_institutions!A:D,4,0),0)</f>
        <v>1.02</v>
      </c>
      <c r="Q496" s="42">
        <f>IFERROR(VLOOKUP(A496,fin_institutions!A:D,4,0),0)</f>
        <v>1.02</v>
      </c>
      <c r="R496" s="42">
        <f>IFERROR(VLOOKUP(A496,bus_institutions!A:D,4,0),0)</f>
        <v>1.4</v>
      </c>
      <c r="S496" s="42">
        <f>IFERROR(VLOOKUP(A496,man_institutions!A:D,4,0),0)</f>
        <v>1.22</v>
      </c>
      <c r="T496" s="42">
        <f t="shared" si="34"/>
        <v>0.188</v>
      </c>
      <c r="U496" s="42">
        <f t="shared" si="35"/>
        <v>9.7000000000000003E-2</v>
      </c>
      <c r="V496" s="42">
        <f t="shared" si="35"/>
        <v>0.125</v>
      </c>
      <c r="W496" s="42">
        <f t="shared" si="35"/>
        <v>0.27200000000000002</v>
      </c>
      <c r="X496" s="42">
        <f t="shared" si="31"/>
        <v>0.26700000000000002</v>
      </c>
      <c r="Y496" t="e">
        <f>VLOOKUP(A496,#REF!,11,0)</f>
        <v>#REF!</v>
      </c>
      <c r="Z496" t="e">
        <f>VLOOKUP(A496,#REF!,12,0)</f>
        <v>#REF!</v>
      </c>
      <c r="AA496" t="e">
        <f>VLOOKUP(A496,#REF!,13,0)</f>
        <v>#REF!</v>
      </c>
      <c r="AB496" t="e">
        <f>VLOOKUP(A496,#REF!,14,0)</f>
        <v>#REF!</v>
      </c>
      <c r="AC496">
        <v>-0.44950000000000001</v>
      </c>
      <c r="AD496">
        <v>-1.48437</v>
      </c>
    </row>
    <row r="497" spans="1:30" x14ac:dyDescent="0.25">
      <c r="A497" s="42" t="s">
        <v>1122</v>
      </c>
      <c r="B497" s="42" t="s">
        <v>1389</v>
      </c>
      <c r="C497" s="42" t="s">
        <v>1235</v>
      </c>
      <c r="D497" s="42">
        <f>IFERROR(VLOOKUP(A497,'2020'!$A:$C,3,0),0)</f>
        <v>1</v>
      </c>
      <c r="E497" s="42">
        <f>IFERROR(VLOOKUP(A497,'2014-23'!$A:$E,3,0),0)</f>
        <v>5</v>
      </c>
      <c r="F497" s="42">
        <f>IFERROR(VLOOKUP(A497,'2020'!$A:$D,4,0),0)</f>
        <v>12</v>
      </c>
      <c r="G497" s="42">
        <f>IFERROR(VLOOKUP(A497,'2014-23'!$A:$D,4,0),0)</f>
        <v>76</v>
      </c>
      <c r="H497" s="42">
        <f t="shared" si="32"/>
        <v>0.2</v>
      </c>
      <c r="I497" s="42">
        <f t="shared" si="33"/>
        <v>0.158</v>
      </c>
      <c r="J497" s="42">
        <f>IFERROR(VLOOKUP(A497,eco_bus_institutions!A:D,3,0),"")</f>
        <v>76</v>
      </c>
      <c r="K497" s="42">
        <f>IFERROR(VLOOKUP(A497,eco_institutions!A:D,3,0),"")</f>
        <v>57</v>
      </c>
      <c r="L497" s="42" t="str">
        <f>IFERROR(VLOOKUP(A497,fin_institutions!A:D,3,0),"")</f>
        <v/>
      </c>
      <c r="M497" s="42">
        <f>IFERROR(VLOOKUP(A497,bus_institutions!A:D,3,0),0)</f>
        <v>13</v>
      </c>
      <c r="N497" s="42">
        <f>IFERROR(VLOOKUP(A497,man_institutions!A:D,3,0),0)</f>
        <v>13</v>
      </c>
      <c r="O497" s="42">
        <f>IFERROR(VLOOKUP(A497,eco_bus_institutions!A:D,4,0),0)</f>
        <v>1.26</v>
      </c>
      <c r="P497" s="42">
        <f>IFERROR(VLOOKUP(A497,eco_institutions!A:D,4,0),0)</f>
        <v>1.0900000000000001</v>
      </c>
      <c r="Q497" s="42">
        <f>IFERROR(VLOOKUP(A497,fin_institutions!A:D,4,0),0)</f>
        <v>0</v>
      </c>
      <c r="R497" s="42">
        <f>IFERROR(VLOOKUP(A497,bus_institutions!A:D,4,0),0)</f>
        <v>1.76</v>
      </c>
      <c r="S497" s="42">
        <f>IFERROR(VLOOKUP(A497,man_institutions!A:D,4,0),0)</f>
        <v>1.36</v>
      </c>
      <c r="T497" s="42">
        <f t="shared" si="34"/>
        <v>0.188</v>
      </c>
      <c r="U497" s="42">
        <f t="shared" si="35"/>
        <v>0.36299999999999999</v>
      </c>
      <c r="V497" s="42">
        <f t="shared" si="35"/>
        <v>5.8000000000000003E-2</v>
      </c>
      <c r="W497" s="42">
        <f t="shared" si="35"/>
        <v>0.47499999999999998</v>
      </c>
      <c r="X497" s="42">
        <f t="shared" si="31"/>
        <v>0.38200000000000001</v>
      </c>
      <c r="Y497" t="e">
        <f>VLOOKUP(A497,#REF!,11,0)</f>
        <v>#REF!</v>
      </c>
      <c r="Z497" t="e">
        <f>VLOOKUP(A497,#REF!,12,0)</f>
        <v>#REF!</v>
      </c>
      <c r="AA497" t="e">
        <f>VLOOKUP(A497,#REF!,13,0)</f>
        <v>#REF!</v>
      </c>
      <c r="AB497" t="e">
        <f>VLOOKUP(A497,#REF!,14,0)</f>
        <v>#REF!</v>
      </c>
      <c r="AC497">
        <v>0.32783000000000001</v>
      </c>
      <c r="AD497">
        <v>-1.1123700000000001</v>
      </c>
    </row>
    <row r="498" spans="1:30" x14ac:dyDescent="0.25">
      <c r="A498" s="42" t="s">
        <v>1198</v>
      </c>
      <c r="B498" s="42" t="s">
        <v>1817</v>
      </c>
      <c r="C498" s="42" t="s">
        <v>1244</v>
      </c>
      <c r="D498" s="42">
        <f>IFERROR(VLOOKUP(A498,'2020'!$A:$C,3,0),0)</f>
        <v>0</v>
      </c>
      <c r="E498" s="42">
        <f>IFERROR(VLOOKUP(A498,'2014-23'!$A:$E,3,0),0)</f>
        <v>0</v>
      </c>
      <c r="F498" s="42">
        <f>IFERROR(VLOOKUP(A498,'2020'!$A:$D,4,0),0)</f>
        <v>0</v>
      </c>
      <c r="G498" s="42">
        <f>IFERROR(VLOOKUP(A498,'2014-23'!$A:$D,4,0),0)</f>
        <v>9</v>
      </c>
      <c r="H498" s="42">
        <f t="shared" si="32"/>
        <v>0</v>
      </c>
      <c r="I498" s="42">
        <f t="shared" si="33"/>
        <v>0</v>
      </c>
      <c r="J498" s="42">
        <f>IFERROR(VLOOKUP(A498,eco_bus_institutions!A:D,3,0),"")</f>
        <v>47</v>
      </c>
      <c r="K498" s="42">
        <f>IFERROR(VLOOKUP(A498,eco_institutions!A:D,3,0),"")</f>
        <v>27</v>
      </c>
      <c r="L498" s="42">
        <f>IFERROR(VLOOKUP(A498,fin_institutions!A:D,3,0),"")</f>
        <v>6</v>
      </c>
      <c r="M498" s="42">
        <f>IFERROR(VLOOKUP(A498,bus_institutions!A:D,3,0),0)</f>
        <v>6</v>
      </c>
      <c r="N498" s="42">
        <f>IFERROR(VLOOKUP(A498,man_institutions!A:D,3,0),0)</f>
        <v>10</v>
      </c>
      <c r="O498" s="42">
        <f>IFERROR(VLOOKUP(A498,eco_bus_institutions!A:D,4,0),0)</f>
        <v>1.25</v>
      </c>
      <c r="P498" s="42">
        <f>IFERROR(VLOOKUP(A498,eco_institutions!A:D,4,0),0)</f>
        <v>1.25</v>
      </c>
      <c r="Q498" s="42">
        <f>IFERROR(VLOOKUP(A498,fin_institutions!A:D,4,0),0)</f>
        <v>1.02</v>
      </c>
      <c r="R498" s="42">
        <f>IFERROR(VLOOKUP(A498,bus_institutions!A:D,4,0),0)</f>
        <v>1.36</v>
      </c>
      <c r="S498" s="42">
        <f>IFERROR(VLOOKUP(A498,man_institutions!A:D,4,0),0)</f>
        <v>1.26</v>
      </c>
      <c r="T498" s="42">
        <f t="shared" si="34"/>
        <v>0.17699999999999999</v>
      </c>
      <c r="U498" s="42">
        <f t="shared" si="35"/>
        <v>0.56200000000000006</v>
      </c>
      <c r="V498" s="42">
        <f t="shared" si="35"/>
        <v>0.125</v>
      </c>
      <c r="W498" s="42">
        <f t="shared" si="35"/>
        <v>0.245</v>
      </c>
      <c r="X498" s="42">
        <f t="shared" si="31"/>
        <v>0.29699999999999999</v>
      </c>
      <c r="Y498" t="e">
        <f>VLOOKUP(A498,#REF!,11,0)</f>
        <v>#REF!</v>
      </c>
      <c r="Z498" t="e">
        <f>VLOOKUP(A498,#REF!,12,0)</f>
        <v>#REF!</v>
      </c>
      <c r="AA498" t="e">
        <f>VLOOKUP(A498,#REF!,13,0)</f>
        <v>#REF!</v>
      </c>
      <c r="AB498" t="e">
        <f>VLOOKUP(A498,#REF!,14,0)</f>
        <v>#REF!</v>
      </c>
      <c r="AC498">
        <v>-0.80976999999999999</v>
      </c>
      <c r="AD498">
        <v>-0.82547999999999999</v>
      </c>
    </row>
    <row r="499" spans="1:30" x14ac:dyDescent="0.25">
      <c r="A499" s="42" t="s">
        <v>1060</v>
      </c>
      <c r="B499" s="42" t="s">
        <v>1752</v>
      </c>
      <c r="C499" s="42" t="s">
        <v>1225</v>
      </c>
      <c r="D499" s="42">
        <f>IFERROR(VLOOKUP(A499,'2020'!$A:$C,3,0),0)</f>
        <v>0</v>
      </c>
      <c r="E499" s="42">
        <f>IFERROR(VLOOKUP(A499,'2014-23'!$A:$E,3,0),0)</f>
        <v>6</v>
      </c>
      <c r="F499" s="42">
        <f>IFERROR(VLOOKUP(A499,'2020'!$A:$D,4,0),0)</f>
        <v>8</v>
      </c>
      <c r="G499" s="42">
        <f>IFERROR(VLOOKUP(A499,'2014-23'!$A:$D,4,0),0)</f>
        <v>33</v>
      </c>
      <c r="H499" s="42">
        <f t="shared" si="32"/>
        <v>0</v>
      </c>
      <c r="I499" s="42">
        <f t="shared" si="33"/>
        <v>0.24199999999999999</v>
      </c>
      <c r="J499" s="42">
        <f>IFERROR(VLOOKUP(A499,eco_bus_institutions!A:D,3,0),"")</f>
        <v>43</v>
      </c>
      <c r="K499" s="42">
        <f>IFERROR(VLOOKUP(A499,eco_institutions!A:D,3,0),"")</f>
        <v>15</v>
      </c>
      <c r="L499" s="42">
        <f>IFERROR(VLOOKUP(A499,fin_institutions!A:D,3,0),"")</f>
        <v>11</v>
      </c>
      <c r="M499" s="42">
        <f>IFERROR(VLOOKUP(A499,bus_institutions!A:D,3,0),0)</f>
        <v>18</v>
      </c>
      <c r="N499" s="42">
        <f>IFERROR(VLOOKUP(A499,man_institutions!A:D,3,0),0)</f>
        <v>12</v>
      </c>
      <c r="O499" s="42">
        <f>IFERROR(VLOOKUP(A499,eco_bus_institutions!A:D,4,0),0)</f>
        <v>1.25</v>
      </c>
      <c r="P499" s="42">
        <f>IFERROR(VLOOKUP(A499,eco_institutions!A:D,4,0),0)</f>
        <v>1.03</v>
      </c>
      <c r="Q499" s="42">
        <f>IFERROR(VLOOKUP(A499,fin_institutions!A:D,4,0),0)</f>
        <v>1.1200000000000001</v>
      </c>
      <c r="R499" s="42">
        <f>IFERROR(VLOOKUP(A499,bus_institutions!A:D,4,0),0)</f>
        <v>1.33</v>
      </c>
      <c r="S499" s="42">
        <f>IFERROR(VLOOKUP(A499,man_institutions!A:D,4,0),0)</f>
        <v>1.19</v>
      </c>
      <c r="T499" s="42">
        <f t="shared" si="34"/>
        <v>0.17699999999999999</v>
      </c>
      <c r="U499" s="42">
        <f t="shared" si="35"/>
        <v>0.15</v>
      </c>
      <c r="V499" s="42">
        <f t="shared" si="35"/>
        <v>0.41699999999999998</v>
      </c>
      <c r="W499" s="42">
        <f t="shared" si="35"/>
        <v>0.22500000000000001</v>
      </c>
      <c r="X499" s="42">
        <f t="shared" si="31"/>
        <v>0.24</v>
      </c>
      <c r="Y499" t="e">
        <f>VLOOKUP(A499,#REF!,11,0)</f>
        <v>#REF!</v>
      </c>
      <c r="Z499" t="e">
        <f>VLOOKUP(A499,#REF!,12,0)</f>
        <v>#REF!</v>
      </c>
      <c r="AA499" t="e">
        <f>VLOOKUP(A499,#REF!,13,0)</f>
        <v>#REF!</v>
      </c>
      <c r="AB499" t="e">
        <f>VLOOKUP(A499,#REF!,14,0)</f>
        <v>#REF!</v>
      </c>
      <c r="AC499">
        <v>-0.65208999999999995</v>
      </c>
      <c r="AD499">
        <v>-0.6099</v>
      </c>
    </row>
    <row r="500" spans="1:30" x14ac:dyDescent="0.25">
      <c r="A500" s="42" t="s">
        <v>1171</v>
      </c>
      <c r="B500" s="42" t="s">
        <v>1844</v>
      </c>
      <c r="C500" s="42" t="s">
        <v>1220</v>
      </c>
      <c r="D500" s="42">
        <f>IFERROR(VLOOKUP(A500,'2020'!$A:$C,3,0),0)</f>
        <v>1</v>
      </c>
      <c r="E500" s="42">
        <f>IFERROR(VLOOKUP(A500,'2014-23'!$A:$E,3,0),0)</f>
        <v>3</v>
      </c>
      <c r="F500" s="42">
        <f>IFERROR(VLOOKUP(A500,'2020'!$A:$D,4,0),0)</f>
        <v>11</v>
      </c>
      <c r="G500" s="42">
        <f>IFERROR(VLOOKUP(A500,'2014-23'!$A:$D,4,0),0)</f>
        <v>54</v>
      </c>
      <c r="H500" s="42">
        <f t="shared" si="32"/>
        <v>0.33300000000000002</v>
      </c>
      <c r="I500" s="42">
        <f t="shared" si="33"/>
        <v>0.20399999999999999</v>
      </c>
      <c r="J500" s="42">
        <f>IFERROR(VLOOKUP(A500,eco_bus_institutions!A:D,3,0),"")</f>
        <v>113</v>
      </c>
      <c r="K500" s="42">
        <f>IFERROR(VLOOKUP(A500,eco_institutions!A:D,3,0),"")</f>
        <v>94</v>
      </c>
      <c r="L500" s="42">
        <f>IFERROR(VLOOKUP(A500,fin_institutions!A:D,3,0),"")</f>
        <v>4</v>
      </c>
      <c r="M500" s="42">
        <f>IFERROR(VLOOKUP(A500,bus_institutions!A:D,3,0),0)</f>
        <v>10</v>
      </c>
      <c r="N500" s="42">
        <f>IFERROR(VLOOKUP(A500,man_institutions!A:D,3,0),0)</f>
        <v>13</v>
      </c>
      <c r="O500" s="42">
        <f>IFERROR(VLOOKUP(A500,eco_bus_institutions!A:D,4,0),0)</f>
        <v>1.25</v>
      </c>
      <c r="P500" s="42">
        <f>IFERROR(VLOOKUP(A500,eco_institutions!A:D,4,0),0)</f>
        <v>1.21</v>
      </c>
      <c r="Q500" s="42">
        <f>IFERROR(VLOOKUP(A500,fin_institutions!A:D,4,0),0)</f>
        <v>1.02</v>
      </c>
      <c r="R500" s="42">
        <f>IFERROR(VLOOKUP(A500,bus_institutions!A:D,4,0),0)</f>
        <v>1.81</v>
      </c>
      <c r="S500" s="42">
        <f>IFERROR(VLOOKUP(A500,man_institutions!A:D,4,0),0)</f>
        <v>1.27</v>
      </c>
      <c r="T500" s="42">
        <f t="shared" si="34"/>
        <v>0.17699999999999999</v>
      </c>
      <c r="U500" s="42">
        <f t="shared" si="35"/>
        <v>0.52700000000000002</v>
      </c>
      <c r="V500" s="42">
        <f t="shared" si="35"/>
        <v>0.125</v>
      </c>
      <c r="W500" s="42">
        <f t="shared" si="35"/>
        <v>0.498</v>
      </c>
      <c r="X500" s="42">
        <f t="shared" si="31"/>
        <v>0.30299999999999999</v>
      </c>
      <c r="Y500" t="e">
        <f>VLOOKUP(A500,#REF!,11,0)</f>
        <v>#REF!</v>
      </c>
      <c r="Z500" t="e">
        <f>VLOOKUP(A500,#REF!,12,0)</f>
        <v>#REF!</v>
      </c>
      <c r="AA500" t="e">
        <f>VLOOKUP(A500,#REF!,13,0)</f>
        <v>#REF!</v>
      </c>
      <c r="AB500" t="e">
        <f>VLOOKUP(A500,#REF!,14,0)</f>
        <v>#REF!</v>
      </c>
      <c r="AC500">
        <v>-0.48324</v>
      </c>
      <c r="AD500">
        <v>-0.58199999999999996</v>
      </c>
    </row>
    <row r="501" spans="1:30" x14ac:dyDescent="0.25">
      <c r="A501" s="42" t="s">
        <v>1111</v>
      </c>
      <c r="B501" s="42" t="s">
        <v>1770</v>
      </c>
      <c r="C501" s="42" t="s">
        <v>1273</v>
      </c>
      <c r="D501" s="42">
        <f>IFERROR(VLOOKUP(A501,'2020'!$A:$C,3,0),0)</f>
        <v>0</v>
      </c>
      <c r="E501" s="42">
        <f>IFERROR(VLOOKUP(A501,'2014-23'!$A:$E,3,0),0)</f>
        <v>2</v>
      </c>
      <c r="F501" s="42">
        <f>IFERROR(VLOOKUP(A501,'2020'!$A:$D,4,0),0)</f>
        <v>3</v>
      </c>
      <c r="G501" s="42">
        <f>IFERROR(VLOOKUP(A501,'2014-23'!$A:$D,4,0),0)</f>
        <v>31</v>
      </c>
      <c r="H501" s="42">
        <f t="shared" si="32"/>
        <v>0</v>
      </c>
      <c r="I501" s="42">
        <f t="shared" si="33"/>
        <v>9.7000000000000003E-2</v>
      </c>
      <c r="J501" s="42">
        <f>IFERROR(VLOOKUP(A501,eco_bus_institutions!A:D,3,0),"")</f>
        <v>56</v>
      </c>
      <c r="K501" s="42">
        <f>IFERROR(VLOOKUP(A501,eco_institutions!A:D,3,0),"")</f>
        <v>40</v>
      </c>
      <c r="L501" s="42">
        <f>IFERROR(VLOOKUP(A501,fin_institutions!A:D,3,0),"")</f>
        <v>11</v>
      </c>
      <c r="M501" s="42">
        <f>IFERROR(VLOOKUP(A501,bus_institutions!A:D,3,0),0)</f>
        <v>10</v>
      </c>
      <c r="N501" s="42">
        <f>IFERROR(VLOOKUP(A501,man_institutions!A:D,3,0),0)</f>
        <v>9</v>
      </c>
      <c r="O501" s="42">
        <f>IFERROR(VLOOKUP(A501,eco_bus_institutions!A:D,4,0),0)</f>
        <v>1.25</v>
      </c>
      <c r="P501" s="42">
        <f>IFERROR(VLOOKUP(A501,eco_institutions!A:D,4,0),0)</f>
        <v>1.07</v>
      </c>
      <c r="Q501" s="42">
        <f>IFERROR(VLOOKUP(A501,fin_institutions!A:D,4,0),0)</f>
        <v>1.05</v>
      </c>
      <c r="R501" s="42">
        <f>IFERROR(VLOOKUP(A501,bus_institutions!A:D,4,0),0)</f>
        <v>2.04</v>
      </c>
      <c r="S501" s="42">
        <f>IFERROR(VLOOKUP(A501,man_institutions!A:D,4,0),0)</f>
        <v>1.36</v>
      </c>
      <c r="T501" s="42">
        <f t="shared" si="34"/>
        <v>0.17699999999999999</v>
      </c>
      <c r="U501" s="42">
        <f t="shared" si="35"/>
        <v>0.29299999999999998</v>
      </c>
      <c r="V501" s="42">
        <f t="shared" si="35"/>
        <v>0.23200000000000001</v>
      </c>
      <c r="W501" s="42">
        <f t="shared" si="35"/>
        <v>0.58499999999999996</v>
      </c>
      <c r="X501" s="42">
        <f t="shared" si="31"/>
        <v>0.38200000000000001</v>
      </c>
      <c r="Y501" t="e">
        <f>VLOOKUP(A501,#REF!,11,0)</f>
        <v>#REF!</v>
      </c>
      <c r="Z501" t="e">
        <f>VLOOKUP(A501,#REF!,12,0)</f>
        <v>#REF!</v>
      </c>
      <c r="AA501" t="e">
        <f>VLOOKUP(A501,#REF!,13,0)</f>
        <v>#REF!</v>
      </c>
      <c r="AB501" t="e">
        <f>VLOOKUP(A501,#REF!,14,0)</f>
        <v>#REF!</v>
      </c>
      <c r="AC501">
        <v>0.47883999999999999</v>
      </c>
      <c r="AD501">
        <v>-1.0548500000000001</v>
      </c>
    </row>
    <row r="502" spans="1:30" x14ac:dyDescent="0.25">
      <c r="A502" s="42" t="s">
        <v>1018</v>
      </c>
      <c r="B502" s="42" t="s">
        <v>1736</v>
      </c>
      <c r="C502" s="42" t="s">
        <v>1232</v>
      </c>
      <c r="D502" s="42">
        <f>IFERROR(VLOOKUP(A502,'2020'!$A:$C,3,0),0)</f>
        <v>0</v>
      </c>
      <c r="E502" s="42">
        <f>IFERROR(VLOOKUP(A502,'2014-23'!$A:$E,3,0),0)</f>
        <v>1</v>
      </c>
      <c r="F502" s="42">
        <f>IFERROR(VLOOKUP(A502,'2020'!$A:$D,4,0),0)</f>
        <v>6</v>
      </c>
      <c r="G502" s="42">
        <f>IFERROR(VLOOKUP(A502,'2014-23'!$A:$D,4,0),0)</f>
        <v>42</v>
      </c>
      <c r="H502" s="42">
        <f t="shared" si="32"/>
        <v>0</v>
      </c>
      <c r="I502" s="42">
        <f t="shared" si="33"/>
        <v>0.14299999999999999</v>
      </c>
      <c r="J502" s="42">
        <f>IFERROR(VLOOKUP(A502,eco_bus_institutions!A:D,3,0),"")</f>
        <v>39</v>
      </c>
      <c r="K502" s="42">
        <f>IFERROR(VLOOKUP(A502,eco_institutions!A:D,3,0),"")</f>
        <v>18</v>
      </c>
      <c r="L502" s="42">
        <f>IFERROR(VLOOKUP(A502,fin_institutions!A:D,3,0),"")</f>
        <v>9</v>
      </c>
      <c r="M502" s="42">
        <f>IFERROR(VLOOKUP(A502,bus_institutions!A:D,3,0),0)</f>
        <v>9</v>
      </c>
      <c r="N502" s="42">
        <f>IFERROR(VLOOKUP(A502,man_institutions!A:D,3,0),0)</f>
        <v>12</v>
      </c>
      <c r="O502" s="42">
        <f>IFERROR(VLOOKUP(A502,eco_bus_institutions!A:D,4,0),0)</f>
        <v>1.25</v>
      </c>
      <c r="P502" s="42">
        <f>IFERROR(VLOOKUP(A502,eco_institutions!A:D,4,0),0)</f>
        <v>1.03</v>
      </c>
      <c r="Q502" s="42">
        <f>IFERROR(VLOOKUP(A502,fin_institutions!A:D,4,0),0)</f>
        <v>1.1599999999999999</v>
      </c>
      <c r="R502" s="42">
        <f>IFERROR(VLOOKUP(A502,bus_institutions!A:D,4,0),0)</f>
        <v>1.73</v>
      </c>
      <c r="S502" s="42">
        <f>IFERROR(VLOOKUP(A502,man_institutions!A:D,4,0),0)</f>
        <v>1.08</v>
      </c>
      <c r="T502" s="42">
        <f t="shared" si="34"/>
        <v>0.17699999999999999</v>
      </c>
      <c r="U502" s="42">
        <f t="shared" si="35"/>
        <v>0.15</v>
      </c>
      <c r="V502" s="42">
        <f t="shared" si="35"/>
        <v>0.47699999999999998</v>
      </c>
      <c r="W502" s="42">
        <f t="shared" si="35"/>
        <v>0.45300000000000001</v>
      </c>
      <c r="X502" s="42">
        <f t="shared" si="31"/>
        <v>0.112</v>
      </c>
      <c r="Y502" t="e">
        <f>VLOOKUP(A502,#REF!,11,0)</f>
        <v>#REF!</v>
      </c>
      <c r="Z502" t="e">
        <f>VLOOKUP(A502,#REF!,12,0)</f>
        <v>#REF!</v>
      </c>
      <c r="AA502" t="e">
        <f>VLOOKUP(A502,#REF!,13,0)</f>
        <v>#REF!</v>
      </c>
      <c r="AB502" t="e">
        <f>VLOOKUP(A502,#REF!,14,0)</f>
        <v>#REF!</v>
      </c>
      <c r="AC502">
        <v>0.66762999999999995</v>
      </c>
      <c r="AD502">
        <v>-0.61738999999999999</v>
      </c>
    </row>
    <row r="503" spans="1:30" x14ac:dyDescent="0.25">
      <c r="A503" s="42" t="s">
        <v>1006</v>
      </c>
      <c r="B503" s="42" t="s">
        <v>1633</v>
      </c>
      <c r="C503" s="42" t="s">
        <v>1232</v>
      </c>
      <c r="D503" s="42">
        <f>IFERROR(VLOOKUP(A503,'2020'!$A:$C,3,0),0)</f>
        <v>1</v>
      </c>
      <c r="E503" s="42">
        <f>IFERROR(VLOOKUP(A503,'2014-23'!$A:$E,3,0),0)</f>
        <v>14</v>
      </c>
      <c r="F503" s="42">
        <f>IFERROR(VLOOKUP(A503,'2020'!$A:$D,4,0),0)</f>
        <v>18</v>
      </c>
      <c r="G503" s="42">
        <f>IFERROR(VLOOKUP(A503,'2014-23'!$A:$D,4,0),0)</f>
        <v>106</v>
      </c>
      <c r="H503" s="42">
        <f t="shared" si="32"/>
        <v>7.0999999999999994E-2</v>
      </c>
      <c r="I503" s="42">
        <f t="shared" si="33"/>
        <v>0.17</v>
      </c>
      <c r="J503" s="42">
        <f>IFERROR(VLOOKUP(A503,eco_bus_institutions!A:D,3,0),"")</f>
        <v>79</v>
      </c>
      <c r="K503" s="42">
        <f>IFERROR(VLOOKUP(A503,eco_institutions!A:D,3,0),"")</f>
        <v>31</v>
      </c>
      <c r="L503" s="42">
        <f>IFERROR(VLOOKUP(A503,fin_institutions!A:D,3,0),"")</f>
        <v>28</v>
      </c>
      <c r="M503" s="42">
        <f>IFERROR(VLOOKUP(A503,bus_institutions!A:D,3,0),0)</f>
        <v>17</v>
      </c>
      <c r="N503" s="42">
        <f>IFERROR(VLOOKUP(A503,man_institutions!A:D,3,0),0)</f>
        <v>30</v>
      </c>
      <c r="O503" s="42">
        <f>IFERROR(VLOOKUP(A503,eco_bus_institutions!A:D,4,0),0)</f>
        <v>1.25</v>
      </c>
      <c r="P503" s="42">
        <f>IFERROR(VLOOKUP(A503,eco_institutions!A:D,4,0),0)</f>
        <v>1.1299999999999999</v>
      </c>
      <c r="Q503" s="42">
        <f>IFERROR(VLOOKUP(A503,fin_institutions!A:D,4,0),0)</f>
        <v>1.22</v>
      </c>
      <c r="R503" s="42">
        <f>IFERROR(VLOOKUP(A503,bus_institutions!A:D,4,0),0)</f>
        <v>1.1399999999999999</v>
      </c>
      <c r="S503" s="42">
        <f>IFERROR(VLOOKUP(A503,man_institutions!A:D,4,0),0)</f>
        <v>1.1000000000000001</v>
      </c>
      <c r="T503" s="42">
        <f t="shared" si="34"/>
        <v>0.17699999999999999</v>
      </c>
      <c r="U503" s="42">
        <f t="shared" si="35"/>
        <v>0.438</v>
      </c>
      <c r="V503" s="42">
        <f t="shared" si="35"/>
        <v>0.54700000000000004</v>
      </c>
      <c r="W503" s="42">
        <f t="shared" si="35"/>
        <v>0.122</v>
      </c>
      <c r="X503" s="42">
        <f t="shared" si="31"/>
        <v>0.13200000000000001</v>
      </c>
      <c r="Y503" t="e">
        <f>VLOOKUP(A503,#REF!,11,0)</f>
        <v>#REF!</v>
      </c>
      <c r="Z503" t="e">
        <f>VLOOKUP(A503,#REF!,12,0)</f>
        <v>#REF!</v>
      </c>
      <c r="AA503" t="e">
        <f>VLOOKUP(A503,#REF!,13,0)</f>
        <v>#REF!</v>
      </c>
      <c r="AB503" t="e">
        <f>VLOOKUP(A503,#REF!,14,0)</f>
        <v>#REF!</v>
      </c>
      <c r="AC503">
        <v>-1.55385</v>
      </c>
      <c r="AD503">
        <v>0.81677</v>
      </c>
    </row>
    <row r="504" spans="1:30" x14ac:dyDescent="0.25">
      <c r="A504" s="42" t="s">
        <v>1166</v>
      </c>
      <c r="B504" s="42" t="s">
        <v>1721</v>
      </c>
      <c r="C504" s="42" t="s">
        <v>1241</v>
      </c>
      <c r="D504" s="42">
        <f>IFERROR(VLOOKUP(A504,'2020'!$A:$C,3,0),0)</f>
        <v>0</v>
      </c>
      <c r="E504" s="42">
        <f>IFERROR(VLOOKUP(A504,'2014-23'!$A:$E,3,0),0)</f>
        <v>3</v>
      </c>
      <c r="F504" s="42">
        <f>IFERROR(VLOOKUP(A504,'2020'!$A:$D,4,0),0)</f>
        <v>2</v>
      </c>
      <c r="G504" s="42">
        <f>IFERROR(VLOOKUP(A504,'2014-23'!$A:$D,4,0),0)</f>
        <v>34</v>
      </c>
      <c r="H504" s="42">
        <f t="shared" si="32"/>
        <v>0</v>
      </c>
      <c r="I504" s="42">
        <f t="shared" si="33"/>
        <v>5.8999999999999997E-2</v>
      </c>
      <c r="J504" s="42">
        <f>IFERROR(VLOOKUP(A504,eco_bus_institutions!A:D,3,0),"")</f>
        <v>48</v>
      </c>
      <c r="K504" s="42">
        <f>IFERROR(VLOOKUP(A504,eco_institutions!A:D,3,0),"")</f>
        <v>30</v>
      </c>
      <c r="L504" s="42">
        <f>IFERROR(VLOOKUP(A504,fin_institutions!A:D,3,0),"")</f>
        <v>7</v>
      </c>
      <c r="M504" s="42">
        <f>IFERROR(VLOOKUP(A504,bus_institutions!A:D,3,0),0)</f>
        <v>8</v>
      </c>
      <c r="N504" s="42">
        <f>IFERROR(VLOOKUP(A504,man_institutions!A:D,3,0),0)</f>
        <v>14</v>
      </c>
      <c r="O504" s="42">
        <f>IFERROR(VLOOKUP(A504,eco_bus_institutions!A:D,4,0),0)</f>
        <v>1.25</v>
      </c>
      <c r="P504" s="42">
        <f>IFERROR(VLOOKUP(A504,eco_institutions!A:D,4,0),0)</f>
        <v>1.05</v>
      </c>
      <c r="Q504" s="42">
        <f>IFERROR(VLOOKUP(A504,fin_institutions!A:D,4,0),0)</f>
        <v>1.71</v>
      </c>
      <c r="R504" s="42">
        <f>IFERROR(VLOOKUP(A504,bus_institutions!A:D,4,0),0)</f>
        <v>1.21</v>
      </c>
      <c r="S504" s="42">
        <f>IFERROR(VLOOKUP(A504,man_institutions!A:D,4,0),0)</f>
        <v>1.3</v>
      </c>
      <c r="T504" s="42">
        <f t="shared" si="34"/>
        <v>0.17699999999999999</v>
      </c>
      <c r="U504" s="42">
        <f t="shared" si="35"/>
        <v>0.23699999999999999</v>
      </c>
      <c r="V504" s="42">
        <f t="shared" si="35"/>
        <v>0.75800000000000001</v>
      </c>
      <c r="W504" s="42">
        <f t="shared" si="35"/>
        <v>0.158</v>
      </c>
      <c r="X504" s="42">
        <f t="shared" si="31"/>
        <v>0.33</v>
      </c>
      <c r="Y504" t="e">
        <f>VLOOKUP(A504,#REF!,11,0)</f>
        <v>#REF!</v>
      </c>
      <c r="Z504" t="e">
        <f>VLOOKUP(A504,#REF!,12,0)</f>
        <v>#REF!</v>
      </c>
      <c r="AA504" t="e">
        <f>VLOOKUP(A504,#REF!,13,0)</f>
        <v>#REF!</v>
      </c>
      <c r="AB504" t="e">
        <f>VLOOKUP(A504,#REF!,14,0)</f>
        <v>#REF!</v>
      </c>
      <c r="AC504">
        <v>-1.0344500000000001</v>
      </c>
      <c r="AD504">
        <v>-0.17926</v>
      </c>
    </row>
    <row r="505" spans="1:30" x14ac:dyDescent="0.25">
      <c r="A505" s="42" t="s">
        <v>1106</v>
      </c>
      <c r="B505" s="42" t="s">
        <v>1785</v>
      </c>
      <c r="C505" s="42" t="s">
        <v>1224</v>
      </c>
      <c r="D505" s="42">
        <f>IFERROR(VLOOKUP(A505,'2020'!$A:$C,3,0),0)</f>
        <v>0</v>
      </c>
      <c r="E505" s="42">
        <f>IFERROR(VLOOKUP(A505,'2014-23'!$A:$E,3,0),0)</f>
        <v>3</v>
      </c>
      <c r="F505" s="42">
        <f>IFERROR(VLOOKUP(A505,'2020'!$A:$D,4,0),0)</f>
        <v>3</v>
      </c>
      <c r="G505" s="42">
        <f>IFERROR(VLOOKUP(A505,'2014-23'!$A:$D,4,0),0)</f>
        <v>41</v>
      </c>
      <c r="H505" s="42">
        <f t="shared" si="32"/>
        <v>0</v>
      </c>
      <c r="I505" s="42">
        <f t="shared" si="33"/>
        <v>7.2999999999999995E-2</v>
      </c>
      <c r="J505" s="42">
        <f>IFERROR(VLOOKUP(A505,eco_bus_institutions!A:D,3,0),"")</f>
        <v>53</v>
      </c>
      <c r="K505" s="42">
        <f>IFERROR(VLOOKUP(A505,eco_institutions!A:D,3,0),"")</f>
        <v>25</v>
      </c>
      <c r="L505" s="42">
        <f>IFERROR(VLOOKUP(A505,fin_institutions!A:D,3,0),"")</f>
        <v>5</v>
      </c>
      <c r="M505" s="42">
        <f>IFERROR(VLOOKUP(A505,bus_institutions!A:D,3,0),0)</f>
        <v>24</v>
      </c>
      <c r="N505" s="42">
        <f>IFERROR(VLOOKUP(A505,man_institutions!A:D,3,0),0)</f>
        <v>20</v>
      </c>
      <c r="O505" s="42">
        <f>IFERROR(VLOOKUP(A505,eco_bus_institutions!A:D,4,0),0)</f>
        <v>1.25</v>
      </c>
      <c r="P505" s="42">
        <f>IFERROR(VLOOKUP(A505,eco_institutions!A:D,4,0),0)</f>
        <v>1.1499999999999999</v>
      </c>
      <c r="Q505" s="42">
        <f>IFERROR(VLOOKUP(A505,fin_institutions!A:D,4,0),0)</f>
        <v>1.03</v>
      </c>
      <c r="R505" s="42">
        <f>IFERROR(VLOOKUP(A505,bus_institutions!A:D,4,0),0)</f>
        <v>1.25</v>
      </c>
      <c r="S505" s="42">
        <f>IFERROR(VLOOKUP(A505,man_institutions!A:D,4,0),0)</f>
        <v>1.1000000000000001</v>
      </c>
      <c r="T505" s="42">
        <f t="shared" si="34"/>
        <v>0.17699999999999999</v>
      </c>
      <c r="U505" s="42">
        <f t="shared" si="35"/>
        <v>0.47199999999999998</v>
      </c>
      <c r="V505" s="42">
        <f t="shared" si="35"/>
        <v>0.16200000000000001</v>
      </c>
      <c r="W505" s="42">
        <f t="shared" si="35"/>
        <v>0.183</v>
      </c>
      <c r="X505" s="42">
        <f t="shared" si="31"/>
        <v>0.13200000000000001</v>
      </c>
      <c r="Y505" t="e">
        <f>VLOOKUP(A505,#REF!,11,0)</f>
        <v>#REF!</v>
      </c>
      <c r="Z505" t="e">
        <f>VLOOKUP(A505,#REF!,12,0)</f>
        <v>#REF!</v>
      </c>
      <c r="AA505" t="e">
        <f>VLOOKUP(A505,#REF!,13,0)</f>
        <v>#REF!</v>
      </c>
      <c r="AB505" t="e">
        <f>VLOOKUP(A505,#REF!,14,0)</f>
        <v>#REF!</v>
      </c>
      <c r="AC505">
        <v>-0.80620999999999998</v>
      </c>
      <c r="AD505">
        <v>-0.76365000000000005</v>
      </c>
    </row>
    <row r="506" spans="1:30" x14ac:dyDescent="0.25">
      <c r="A506" s="42" t="s">
        <v>1095</v>
      </c>
      <c r="B506" s="42" t="s">
        <v>1799</v>
      </c>
      <c r="C506" s="42" t="s">
        <v>1250</v>
      </c>
      <c r="D506" s="42">
        <f>IFERROR(VLOOKUP(A506,'2020'!$A:$C,3,0),0)</f>
        <v>0</v>
      </c>
      <c r="E506" s="42">
        <f>IFERROR(VLOOKUP(A506,'2014-23'!$A:$E,3,0),0)</f>
        <v>0</v>
      </c>
      <c r="F506" s="42">
        <f>IFERROR(VLOOKUP(A506,'2020'!$A:$D,4,0),0)</f>
        <v>5</v>
      </c>
      <c r="G506" s="42">
        <f>IFERROR(VLOOKUP(A506,'2014-23'!$A:$D,4,0),0)</f>
        <v>37</v>
      </c>
      <c r="H506" s="42">
        <f t="shared" si="32"/>
        <v>0</v>
      </c>
      <c r="I506" s="42">
        <f t="shared" si="33"/>
        <v>0.13500000000000001</v>
      </c>
      <c r="J506" s="42">
        <f>IFERROR(VLOOKUP(A506,eco_bus_institutions!A:D,3,0),"")</f>
        <v>59</v>
      </c>
      <c r="K506" s="42">
        <f>IFERROR(VLOOKUP(A506,eco_institutions!A:D,3,0),"")</f>
        <v>21</v>
      </c>
      <c r="L506" s="42">
        <f>IFERROR(VLOOKUP(A506,fin_institutions!A:D,3,0),"")</f>
        <v>15</v>
      </c>
      <c r="M506" s="42">
        <f>IFERROR(VLOOKUP(A506,bus_institutions!A:D,3,0),0)</f>
        <v>20</v>
      </c>
      <c r="N506" s="42">
        <f>IFERROR(VLOOKUP(A506,man_institutions!A:D,3,0),0)</f>
        <v>21</v>
      </c>
      <c r="O506" s="42">
        <f>IFERROR(VLOOKUP(A506,eco_bus_institutions!A:D,4,0),0)</f>
        <v>1.24</v>
      </c>
      <c r="P506" s="42">
        <f>IFERROR(VLOOKUP(A506,eco_institutions!A:D,4,0),0)</f>
        <v>1.06</v>
      </c>
      <c r="Q506" s="42">
        <f>IFERROR(VLOOKUP(A506,fin_institutions!A:D,4,0),0)</f>
        <v>1.08</v>
      </c>
      <c r="R506" s="42">
        <f>IFERROR(VLOOKUP(A506,bus_institutions!A:D,4,0),0)</f>
        <v>1.43</v>
      </c>
      <c r="S506" s="42">
        <f>IFERROR(VLOOKUP(A506,man_institutions!A:D,4,0),0)</f>
        <v>1.1100000000000001</v>
      </c>
      <c r="T506" s="42">
        <f t="shared" si="34"/>
        <v>0.16300000000000001</v>
      </c>
      <c r="U506" s="42">
        <f t="shared" si="35"/>
        <v>0.26300000000000001</v>
      </c>
      <c r="V506" s="42">
        <f t="shared" si="35"/>
        <v>0.318</v>
      </c>
      <c r="W506" s="42">
        <f t="shared" si="35"/>
        <v>0.29499999999999998</v>
      </c>
      <c r="X506" s="42">
        <f t="shared" si="31"/>
        <v>0.155</v>
      </c>
      <c r="Y506" t="e">
        <f>VLOOKUP(A506,#REF!,11,0)</f>
        <v>#REF!</v>
      </c>
      <c r="Z506" t="e">
        <f>VLOOKUP(A506,#REF!,12,0)</f>
        <v>#REF!</v>
      </c>
      <c r="AA506" t="e">
        <f>VLOOKUP(A506,#REF!,13,0)</f>
        <v>#REF!</v>
      </c>
      <c r="AB506" t="e">
        <f>VLOOKUP(A506,#REF!,14,0)</f>
        <v>#REF!</v>
      </c>
      <c r="AC506">
        <v>-0.56747999999999998</v>
      </c>
      <c r="AD506">
        <v>-0.40644999999999998</v>
      </c>
    </row>
    <row r="507" spans="1:30" x14ac:dyDescent="0.25">
      <c r="A507" s="42" t="s">
        <v>1034</v>
      </c>
      <c r="B507" s="42" t="s">
        <v>1380</v>
      </c>
      <c r="C507" s="42" t="s">
        <v>1232</v>
      </c>
      <c r="D507" s="42">
        <f>IFERROR(VLOOKUP(A507,'2020'!$A:$C,3,0),0)</f>
        <v>5</v>
      </c>
      <c r="E507" s="42">
        <f>IFERROR(VLOOKUP(A507,'2014-23'!$A:$E,3,0),0)</f>
        <v>37</v>
      </c>
      <c r="F507" s="42">
        <f>IFERROR(VLOOKUP(A507,'2020'!$A:$D,4,0),0)</f>
        <v>29</v>
      </c>
      <c r="G507" s="42">
        <f>IFERROR(VLOOKUP(A507,'2014-23'!$A:$D,4,0),0)</f>
        <v>163</v>
      </c>
      <c r="H507" s="42">
        <f t="shared" si="32"/>
        <v>0.13500000000000001</v>
      </c>
      <c r="I507" s="42">
        <f t="shared" si="33"/>
        <v>0.17799999999999999</v>
      </c>
      <c r="J507" s="42">
        <f>IFERROR(VLOOKUP(A507,eco_bus_institutions!A:D,3,0),"")</f>
        <v>79</v>
      </c>
      <c r="K507" s="42">
        <f>IFERROR(VLOOKUP(A507,eco_institutions!A:D,3,0),"")</f>
        <v>38</v>
      </c>
      <c r="L507" s="42">
        <f>IFERROR(VLOOKUP(A507,fin_institutions!A:D,3,0),"")</f>
        <v>12</v>
      </c>
      <c r="M507" s="42">
        <f>IFERROR(VLOOKUP(A507,bus_institutions!A:D,3,0),0)</f>
        <v>14</v>
      </c>
      <c r="N507" s="42">
        <f>IFERROR(VLOOKUP(A507,man_institutions!A:D,3,0),0)</f>
        <v>31</v>
      </c>
      <c r="O507" s="42">
        <f>IFERROR(VLOOKUP(A507,eco_bus_institutions!A:D,4,0),0)</f>
        <v>1.24</v>
      </c>
      <c r="P507" s="42">
        <f>IFERROR(VLOOKUP(A507,eco_institutions!A:D,4,0),0)</f>
        <v>1.1000000000000001</v>
      </c>
      <c r="Q507" s="42">
        <f>IFERROR(VLOOKUP(A507,fin_institutions!A:D,4,0),0)</f>
        <v>1.06</v>
      </c>
      <c r="R507" s="42">
        <f>IFERROR(VLOOKUP(A507,bus_institutions!A:D,4,0),0)</f>
        <v>1.28</v>
      </c>
      <c r="S507" s="42">
        <f>IFERROR(VLOOKUP(A507,man_institutions!A:D,4,0),0)</f>
        <v>1.22</v>
      </c>
      <c r="T507" s="42">
        <f t="shared" si="34"/>
        <v>0.16300000000000001</v>
      </c>
      <c r="U507" s="42">
        <f t="shared" si="35"/>
        <v>0.38300000000000001</v>
      </c>
      <c r="V507" s="42">
        <f t="shared" si="35"/>
        <v>0.26200000000000001</v>
      </c>
      <c r="W507" s="42">
        <f t="shared" si="35"/>
        <v>0.20699999999999999</v>
      </c>
      <c r="X507" s="42">
        <f t="shared" si="31"/>
        <v>0.26700000000000002</v>
      </c>
      <c r="Y507" t="e">
        <f>VLOOKUP(A507,#REF!,11,0)</f>
        <v>#REF!</v>
      </c>
      <c r="Z507" t="e">
        <f>VLOOKUP(A507,#REF!,12,0)</f>
        <v>#REF!</v>
      </c>
      <c r="AA507" t="e">
        <f>VLOOKUP(A507,#REF!,13,0)</f>
        <v>#REF!</v>
      </c>
      <c r="AB507" t="e">
        <f>VLOOKUP(A507,#REF!,14,0)</f>
        <v>#REF!</v>
      </c>
      <c r="AC507">
        <v>-0.86280000000000001</v>
      </c>
      <c r="AD507">
        <v>-0.12518000000000001</v>
      </c>
    </row>
    <row r="508" spans="1:30" x14ac:dyDescent="0.25">
      <c r="A508" s="42" t="s">
        <v>1097</v>
      </c>
      <c r="B508" s="42" t="s">
        <v>1793</v>
      </c>
      <c r="C508" s="42" t="s">
        <v>1236</v>
      </c>
      <c r="D508" s="42">
        <f>IFERROR(VLOOKUP(A508,'2020'!$A:$C,3,0),0)</f>
        <v>0</v>
      </c>
      <c r="E508" s="42">
        <f>IFERROR(VLOOKUP(A508,'2014-23'!$A:$E,3,0),0)</f>
        <v>2</v>
      </c>
      <c r="F508" s="42">
        <f>IFERROR(VLOOKUP(A508,'2020'!$A:$D,4,0),0)</f>
        <v>2</v>
      </c>
      <c r="G508" s="42">
        <f>IFERROR(VLOOKUP(A508,'2014-23'!$A:$D,4,0),0)</f>
        <v>38</v>
      </c>
      <c r="H508" s="42">
        <f t="shared" si="32"/>
        <v>0</v>
      </c>
      <c r="I508" s="42">
        <f t="shared" si="33"/>
        <v>5.2999999999999999E-2</v>
      </c>
      <c r="J508" s="42">
        <f>IFERROR(VLOOKUP(A508,eco_bus_institutions!A:D,3,0),"")</f>
        <v>53</v>
      </c>
      <c r="K508" s="42">
        <f>IFERROR(VLOOKUP(A508,eco_institutions!A:D,3,0),"")</f>
        <v>22</v>
      </c>
      <c r="L508" s="42">
        <f>IFERROR(VLOOKUP(A508,fin_institutions!A:D,3,0),"")</f>
        <v>13</v>
      </c>
      <c r="M508" s="42">
        <f>IFERROR(VLOOKUP(A508,bus_institutions!A:D,3,0),0)</f>
        <v>9</v>
      </c>
      <c r="N508" s="42">
        <f>IFERROR(VLOOKUP(A508,man_institutions!A:D,3,0),0)</f>
        <v>18</v>
      </c>
      <c r="O508" s="42">
        <f>IFERROR(VLOOKUP(A508,eco_bus_institutions!A:D,4,0),0)</f>
        <v>1.24</v>
      </c>
      <c r="P508" s="42">
        <f>IFERROR(VLOOKUP(A508,eco_institutions!A:D,4,0),0)</f>
        <v>1.08</v>
      </c>
      <c r="Q508" s="42">
        <f>IFERROR(VLOOKUP(A508,fin_institutions!A:D,4,0),0)</f>
        <v>1.0900000000000001</v>
      </c>
      <c r="R508" s="42">
        <f>IFERROR(VLOOKUP(A508,bus_institutions!A:D,4,0),0)</f>
        <v>1.18</v>
      </c>
      <c r="S508" s="42">
        <f>IFERROR(VLOOKUP(A508,man_institutions!A:D,4,0),0)</f>
        <v>1.49</v>
      </c>
      <c r="T508" s="42">
        <f t="shared" si="34"/>
        <v>0.16300000000000001</v>
      </c>
      <c r="U508" s="42">
        <f t="shared" si="35"/>
        <v>0.32300000000000001</v>
      </c>
      <c r="V508" s="42">
        <f t="shared" si="35"/>
        <v>0.35199999999999998</v>
      </c>
      <c r="W508" s="42">
        <f t="shared" si="35"/>
        <v>0.14299999999999999</v>
      </c>
      <c r="X508" s="42">
        <f t="shared" si="31"/>
        <v>0.47699999999999998</v>
      </c>
      <c r="Y508" t="e">
        <f>VLOOKUP(A508,#REF!,11,0)</f>
        <v>#REF!</v>
      </c>
      <c r="Z508" t="e">
        <f>VLOOKUP(A508,#REF!,12,0)</f>
        <v>#REF!</v>
      </c>
      <c r="AA508" t="e">
        <f>VLOOKUP(A508,#REF!,13,0)</f>
        <v>#REF!</v>
      </c>
      <c r="AB508" t="e">
        <f>VLOOKUP(A508,#REF!,14,0)</f>
        <v>#REF!</v>
      </c>
      <c r="AC508">
        <v>-0.96475999999999995</v>
      </c>
      <c r="AD508">
        <v>-0.34061000000000002</v>
      </c>
    </row>
    <row r="509" spans="1:30" x14ac:dyDescent="0.25">
      <c r="A509" s="42" t="s">
        <v>1065</v>
      </c>
      <c r="B509" s="42" t="s">
        <v>1347</v>
      </c>
      <c r="C509" s="42" t="s">
        <v>1232</v>
      </c>
      <c r="D509" s="42">
        <f>IFERROR(VLOOKUP(A509,'2020'!$A:$C,3,0),0)</f>
        <v>0</v>
      </c>
      <c r="E509" s="42">
        <f>IFERROR(VLOOKUP(A509,'2014-23'!$A:$E,3,0),0)</f>
        <v>9</v>
      </c>
      <c r="F509" s="42">
        <f>IFERROR(VLOOKUP(A509,'2020'!$A:$D,4,0),0)</f>
        <v>11</v>
      </c>
      <c r="G509" s="42">
        <f>IFERROR(VLOOKUP(A509,'2014-23'!$A:$D,4,0),0)</f>
        <v>74</v>
      </c>
      <c r="H509" s="42">
        <f t="shared" si="32"/>
        <v>0</v>
      </c>
      <c r="I509" s="42">
        <f t="shared" si="33"/>
        <v>0.14899999999999999</v>
      </c>
      <c r="J509" s="42">
        <f>IFERROR(VLOOKUP(A509,eco_bus_institutions!A:D,3,0),"")</f>
        <v>75</v>
      </c>
      <c r="K509" s="42">
        <f>IFERROR(VLOOKUP(A509,eco_institutions!A:D,3,0),"")</f>
        <v>30</v>
      </c>
      <c r="L509" s="42">
        <f>IFERROR(VLOOKUP(A509,fin_institutions!A:D,3,0),"")</f>
        <v>19</v>
      </c>
      <c r="M509" s="42">
        <f>IFERROR(VLOOKUP(A509,bus_institutions!A:D,3,0),0)</f>
        <v>21</v>
      </c>
      <c r="N509" s="42">
        <f>IFERROR(VLOOKUP(A509,man_institutions!A:D,3,0),0)</f>
        <v>25</v>
      </c>
      <c r="O509" s="42">
        <f>IFERROR(VLOOKUP(A509,eco_bus_institutions!A:D,4,0),0)</f>
        <v>1.24</v>
      </c>
      <c r="P509" s="42">
        <f>IFERROR(VLOOKUP(A509,eco_institutions!A:D,4,0),0)</f>
        <v>1.04</v>
      </c>
      <c r="Q509" s="42">
        <f>IFERROR(VLOOKUP(A509,fin_institutions!A:D,4,0),0)</f>
        <v>1.18</v>
      </c>
      <c r="R509" s="42">
        <f>IFERROR(VLOOKUP(A509,bus_institutions!A:D,4,0),0)</f>
        <v>1.42</v>
      </c>
      <c r="S509" s="42">
        <f>IFERROR(VLOOKUP(A509,man_institutions!A:D,4,0),0)</f>
        <v>1.1299999999999999</v>
      </c>
      <c r="T509" s="42">
        <f t="shared" si="34"/>
        <v>0.16300000000000001</v>
      </c>
      <c r="U509" s="42">
        <f t="shared" si="35"/>
        <v>0.20300000000000001</v>
      </c>
      <c r="V509" s="42">
        <f t="shared" si="35"/>
        <v>0.505</v>
      </c>
      <c r="W509" s="42">
        <f t="shared" si="35"/>
        <v>0.28499999999999998</v>
      </c>
      <c r="X509" s="42">
        <f t="shared" si="31"/>
        <v>0.17299999999999999</v>
      </c>
      <c r="Y509" t="e">
        <f>VLOOKUP(A509,#REF!,11,0)</f>
        <v>#REF!</v>
      </c>
      <c r="Z509" t="e">
        <f>VLOOKUP(A509,#REF!,12,0)</f>
        <v>#REF!</v>
      </c>
      <c r="AA509" t="e">
        <f>VLOOKUP(A509,#REF!,13,0)</f>
        <v>#REF!</v>
      </c>
      <c r="AB509" t="e">
        <f>VLOOKUP(A509,#REF!,14,0)</f>
        <v>#REF!</v>
      </c>
      <c r="AC509">
        <v>-0.5323</v>
      </c>
      <c r="AD509">
        <v>-0.44195000000000001</v>
      </c>
    </row>
    <row r="510" spans="1:30" x14ac:dyDescent="0.25">
      <c r="A510" s="42" t="s">
        <v>1066</v>
      </c>
      <c r="B510" s="42" t="s">
        <v>1337</v>
      </c>
      <c r="C510" s="42" t="s">
        <v>1232</v>
      </c>
      <c r="D510" s="42">
        <f>IFERROR(VLOOKUP(A510,'2020'!$A:$C,3,0),0)</f>
        <v>0</v>
      </c>
      <c r="E510" s="42">
        <f>IFERROR(VLOOKUP(A510,'2014-23'!$A:$E,3,0),0)</f>
        <v>5</v>
      </c>
      <c r="F510" s="42">
        <f>IFERROR(VLOOKUP(A510,'2020'!$A:$D,4,0),0)</f>
        <v>8</v>
      </c>
      <c r="G510" s="42">
        <f>IFERROR(VLOOKUP(A510,'2014-23'!$A:$D,4,0),0)</f>
        <v>76</v>
      </c>
      <c r="H510" s="42">
        <f t="shared" si="32"/>
        <v>0</v>
      </c>
      <c r="I510" s="42">
        <f t="shared" si="33"/>
        <v>0.105</v>
      </c>
      <c r="J510" s="42">
        <f>IFERROR(VLOOKUP(A510,eco_bus_institutions!A:D,3,0),"")</f>
        <v>72</v>
      </c>
      <c r="K510" s="42">
        <f>IFERROR(VLOOKUP(A510,eco_institutions!A:D,3,0),"")</f>
        <v>32</v>
      </c>
      <c r="L510" s="42">
        <f>IFERROR(VLOOKUP(A510,fin_institutions!A:D,3,0),"")</f>
        <v>6</v>
      </c>
      <c r="M510" s="42">
        <f>IFERROR(VLOOKUP(A510,bus_institutions!A:D,3,0),0)</f>
        <v>28</v>
      </c>
      <c r="N510" s="42">
        <f>IFERROR(VLOOKUP(A510,man_institutions!A:D,3,0),0)</f>
        <v>28</v>
      </c>
      <c r="O510" s="42">
        <f>IFERROR(VLOOKUP(A510,eco_bus_institutions!A:D,4,0),0)</f>
        <v>1.24</v>
      </c>
      <c r="P510" s="42">
        <f>IFERROR(VLOOKUP(A510,eco_institutions!A:D,4,0),0)</f>
        <v>1.02</v>
      </c>
      <c r="Q510" s="42">
        <f>IFERROR(VLOOKUP(A510,fin_institutions!A:D,4,0),0)</f>
        <v>1.18</v>
      </c>
      <c r="R510" s="42">
        <f>IFERROR(VLOOKUP(A510,bus_institutions!A:D,4,0),0)</f>
        <v>1.25</v>
      </c>
      <c r="S510" s="42">
        <f>IFERROR(VLOOKUP(A510,man_institutions!A:D,4,0),0)</f>
        <v>1.1100000000000001</v>
      </c>
      <c r="T510" s="42">
        <f t="shared" si="34"/>
        <v>0.16300000000000001</v>
      </c>
      <c r="U510" s="42">
        <f t="shared" si="35"/>
        <v>9.7000000000000003E-2</v>
      </c>
      <c r="V510" s="42">
        <f t="shared" si="35"/>
        <v>0.505</v>
      </c>
      <c r="W510" s="42">
        <f t="shared" si="35"/>
        <v>0.183</v>
      </c>
      <c r="X510" s="42">
        <f t="shared" si="31"/>
        <v>0.155</v>
      </c>
      <c r="Y510" t="e">
        <f>VLOOKUP(A510,#REF!,11,0)</f>
        <v>#REF!</v>
      </c>
      <c r="Z510" t="e">
        <f>VLOOKUP(A510,#REF!,12,0)</f>
        <v>#REF!</v>
      </c>
      <c r="AA510" t="e">
        <f>VLOOKUP(A510,#REF!,13,0)</f>
        <v>#REF!</v>
      </c>
      <c r="AB510" t="e">
        <f>VLOOKUP(A510,#REF!,14,0)</f>
        <v>#REF!</v>
      </c>
      <c r="AC510">
        <v>-0.91620000000000001</v>
      </c>
      <c r="AD510">
        <v>-0.21145</v>
      </c>
    </row>
    <row r="511" spans="1:30" x14ac:dyDescent="0.25">
      <c r="A511" s="42" t="s">
        <v>1103</v>
      </c>
      <c r="B511" s="42" t="s">
        <v>1650</v>
      </c>
      <c r="C511" s="42" t="s">
        <v>1260</v>
      </c>
      <c r="D511" s="42">
        <f>IFERROR(VLOOKUP(A511,'2020'!$A:$C,3,0),0)</f>
        <v>0</v>
      </c>
      <c r="E511" s="42">
        <f>IFERROR(VLOOKUP(A511,'2014-23'!$A:$E,3,0),0)</f>
        <v>12</v>
      </c>
      <c r="F511" s="42">
        <f>IFERROR(VLOOKUP(A511,'2020'!$A:$D,4,0),0)</f>
        <v>11</v>
      </c>
      <c r="G511" s="42">
        <f>IFERROR(VLOOKUP(A511,'2014-23'!$A:$D,4,0),0)</f>
        <v>95</v>
      </c>
      <c r="H511" s="42">
        <f t="shared" si="32"/>
        <v>0</v>
      </c>
      <c r="I511" s="42">
        <f t="shared" si="33"/>
        <v>0.11600000000000001</v>
      </c>
      <c r="J511" s="42">
        <f>IFERROR(VLOOKUP(A511,eco_bus_institutions!A:D,3,0),"")</f>
        <v>74</v>
      </c>
      <c r="K511" s="42">
        <f>IFERROR(VLOOKUP(A511,eco_institutions!A:D,3,0),"")</f>
        <v>38</v>
      </c>
      <c r="L511" s="42">
        <f>IFERROR(VLOOKUP(A511,fin_institutions!A:D,3,0),"")</f>
        <v>6</v>
      </c>
      <c r="M511" s="42">
        <f>IFERROR(VLOOKUP(A511,bus_institutions!A:D,3,0),0)</f>
        <v>26</v>
      </c>
      <c r="N511" s="42">
        <f>IFERROR(VLOOKUP(A511,man_institutions!A:D,3,0),0)</f>
        <v>31</v>
      </c>
      <c r="O511" s="42">
        <f>IFERROR(VLOOKUP(A511,eco_bus_institutions!A:D,4,0),0)</f>
        <v>1.24</v>
      </c>
      <c r="P511" s="42">
        <f>IFERROR(VLOOKUP(A511,eco_institutions!A:D,4,0),0)</f>
        <v>1.04</v>
      </c>
      <c r="Q511" s="42">
        <f>IFERROR(VLOOKUP(A511,fin_institutions!A:D,4,0),0)</f>
        <v>1.01</v>
      </c>
      <c r="R511" s="42">
        <f>IFERROR(VLOOKUP(A511,bus_institutions!A:D,4,0),0)</f>
        <v>1.56</v>
      </c>
      <c r="S511" s="42">
        <f>IFERROR(VLOOKUP(A511,man_institutions!A:D,4,0),0)</f>
        <v>1.18</v>
      </c>
      <c r="T511" s="42">
        <f t="shared" si="34"/>
        <v>0.16300000000000001</v>
      </c>
      <c r="U511" s="42">
        <f t="shared" si="35"/>
        <v>0.20300000000000001</v>
      </c>
      <c r="V511" s="42">
        <f t="shared" si="35"/>
        <v>0.09</v>
      </c>
      <c r="W511" s="42">
        <f t="shared" si="35"/>
        <v>0.39</v>
      </c>
      <c r="X511" s="42">
        <f t="shared" si="31"/>
        <v>0.23200000000000001</v>
      </c>
      <c r="Y511" t="e">
        <f>VLOOKUP(A511,#REF!,11,0)</f>
        <v>#REF!</v>
      </c>
      <c r="Z511" t="e">
        <f>VLOOKUP(A511,#REF!,12,0)</f>
        <v>#REF!</v>
      </c>
      <c r="AA511" t="e">
        <f>VLOOKUP(A511,#REF!,13,0)</f>
        <v>#REF!</v>
      </c>
      <c r="AB511" t="e">
        <f>VLOOKUP(A511,#REF!,14,0)</f>
        <v>#REF!</v>
      </c>
      <c r="AC511">
        <v>-0.18628</v>
      </c>
      <c r="AD511">
        <v>-1.55945</v>
      </c>
    </row>
    <row r="512" spans="1:30" x14ac:dyDescent="0.25">
      <c r="A512" s="42" t="s">
        <v>1081</v>
      </c>
      <c r="B512" s="42" t="s">
        <v>1715</v>
      </c>
      <c r="C512" s="42" t="s">
        <v>1222</v>
      </c>
      <c r="D512" s="42">
        <f>IFERROR(VLOOKUP(A512,'2020'!$A:$C,3,0),0)</f>
        <v>0</v>
      </c>
      <c r="E512" s="42">
        <f>IFERROR(VLOOKUP(A512,'2014-23'!$A:$E,3,0),0)</f>
        <v>0</v>
      </c>
      <c r="F512" s="42">
        <f>IFERROR(VLOOKUP(A512,'2020'!$A:$D,4,0),0)</f>
        <v>5</v>
      </c>
      <c r="G512" s="42">
        <f>IFERROR(VLOOKUP(A512,'2014-23'!$A:$D,4,0),0)</f>
        <v>30</v>
      </c>
      <c r="H512" s="42">
        <f t="shared" si="32"/>
        <v>0</v>
      </c>
      <c r="I512" s="42">
        <f t="shared" si="33"/>
        <v>0.16700000000000001</v>
      </c>
      <c r="J512" s="42">
        <f>IFERROR(VLOOKUP(A512,eco_bus_institutions!A:D,3,0),"")</f>
        <v>44</v>
      </c>
      <c r="K512" s="42">
        <f>IFERROR(VLOOKUP(A512,eco_institutions!A:D,3,0),"")</f>
        <v>29</v>
      </c>
      <c r="L512" s="42">
        <f>IFERROR(VLOOKUP(A512,fin_institutions!A:D,3,0),"")</f>
        <v>5</v>
      </c>
      <c r="M512" s="42">
        <f>IFERROR(VLOOKUP(A512,bus_institutions!A:D,3,0),0)</f>
        <v>15</v>
      </c>
      <c r="N512" s="42">
        <f>IFERROR(VLOOKUP(A512,man_institutions!A:D,3,0),0)</f>
        <v>11</v>
      </c>
      <c r="O512" s="42">
        <f>IFERROR(VLOOKUP(A512,eco_bus_institutions!A:D,4,0),0)</f>
        <v>1.23</v>
      </c>
      <c r="P512" s="42">
        <f>IFERROR(VLOOKUP(A512,eco_institutions!A:D,4,0),0)</f>
        <v>1.03</v>
      </c>
      <c r="Q512" s="42">
        <f>IFERROR(VLOOKUP(A512,fin_institutions!A:D,4,0),0)</f>
        <v>1.22</v>
      </c>
      <c r="R512" s="42">
        <f>IFERROR(VLOOKUP(A512,bus_institutions!A:D,4,0),0)</f>
        <v>1.47</v>
      </c>
      <c r="S512" s="42">
        <f>IFERROR(VLOOKUP(A512,man_institutions!A:D,4,0),0)</f>
        <v>1.1100000000000001</v>
      </c>
      <c r="T512" s="42">
        <f t="shared" si="34"/>
        <v>0.153</v>
      </c>
      <c r="U512" s="42">
        <f t="shared" si="35"/>
        <v>0.15</v>
      </c>
      <c r="V512" s="42">
        <f t="shared" si="35"/>
        <v>0.54700000000000004</v>
      </c>
      <c r="W512" s="42">
        <f t="shared" si="35"/>
        <v>0.32500000000000001</v>
      </c>
      <c r="X512" s="42">
        <f t="shared" si="31"/>
        <v>0.155</v>
      </c>
      <c r="Y512" t="e">
        <f>VLOOKUP(A512,#REF!,11,0)</f>
        <v>#REF!</v>
      </c>
      <c r="Z512" t="e">
        <f>VLOOKUP(A512,#REF!,12,0)</f>
        <v>#REF!</v>
      </c>
      <c r="AA512" t="e">
        <f>VLOOKUP(A512,#REF!,13,0)</f>
        <v>#REF!</v>
      </c>
      <c r="AB512" t="e">
        <f>VLOOKUP(A512,#REF!,14,0)</f>
        <v>#REF!</v>
      </c>
      <c r="AC512">
        <v>-0.50638000000000005</v>
      </c>
      <c r="AD512">
        <v>-0.27873999999999999</v>
      </c>
    </row>
    <row r="513" spans="1:30" x14ac:dyDescent="0.25">
      <c r="A513" s="42" t="s">
        <v>1051</v>
      </c>
      <c r="B513" s="42" t="s">
        <v>1713</v>
      </c>
      <c r="C513" s="42" t="s">
        <v>1232</v>
      </c>
      <c r="D513" s="42">
        <f>IFERROR(VLOOKUP(A513,'2020'!$A:$C,3,0),0)</f>
        <v>1</v>
      </c>
      <c r="E513" s="42">
        <f>IFERROR(VLOOKUP(A513,'2014-23'!$A:$E,3,0),0)</f>
        <v>3</v>
      </c>
      <c r="F513" s="42">
        <f>IFERROR(VLOOKUP(A513,'2020'!$A:$D,4,0),0)</f>
        <v>8</v>
      </c>
      <c r="G513" s="42">
        <f>IFERROR(VLOOKUP(A513,'2014-23'!$A:$D,4,0),0)</f>
        <v>44</v>
      </c>
      <c r="H513" s="42">
        <f t="shared" si="32"/>
        <v>0.33300000000000002</v>
      </c>
      <c r="I513" s="42">
        <f t="shared" si="33"/>
        <v>0.182</v>
      </c>
      <c r="J513" s="42">
        <f>IFERROR(VLOOKUP(A513,eco_bus_institutions!A:D,3,0),"")</f>
        <v>44</v>
      </c>
      <c r="K513" s="42">
        <f>IFERROR(VLOOKUP(A513,eco_institutions!A:D,3,0),"")</f>
        <v>26</v>
      </c>
      <c r="L513" s="42">
        <f>IFERROR(VLOOKUP(A513,fin_institutions!A:D,3,0),"")</f>
        <v>7</v>
      </c>
      <c r="M513" s="42">
        <f>IFERROR(VLOOKUP(A513,bus_institutions!A:D,3,0),0)</f>
        <v>9</v>
      </c>
      <c r="N513" s="42">
        <f>IFERROR(VLOOKUP(A513,man_institutions!A:D,3,0),0)</f>
        <v>13</v>
      </c>
      <c r="O513" s="42">
        <f>IFERROR(VLOOKUP(A513,eco_bus_institutions!A:D,4,0),0)</f>
        <v>1.23</v>
      </c>
      <c r="P513" s="42">
        <f>IFERROR(VLOOKUP(A513,eco_institutions!A:D,4,0),0)</f>
        <v>1.03</v>
      </c>
      <c r="Q513" s="42">
        <f>IFERROR(VLOOKUP(A513,fin_institutions!A:D,4,0),0)</f>
        <v>1.21</v>
      </c>
      <c r="R513" s="42">
        <f>IFERROR(VLOOKUP(A513,bus_institutions!A:D,4,0),0)</f>
        <v>1.28</v>
      </c>
      <c r="S513" s="42">
        <f>IFERROR(VLOOKUP(A513,man_institutions!A:D,4,0),0)</f>
        <v>1.1200000000000001</v>
      </c>
      <c r="T513" s="42">
        <f t="shared" si="34"/>
        <v>0.153</v>
      </c>
      <c r="U513" s="42">
        <f t="shared" si="35"/>
        <v>0.15</v>
      </c>
      <c r="V513" s="42">
        <f t="shared" si="35"/>
        <v>0.53</v>
      </c>
      <c r="W513" s="42">
        <f t="shared" si="35"/>
        <v>0.20699999999999999</v>
      </c>
      <c r="X513" s="42">
        <f t="shared" si="31"/>
        <v>0.16500000000000001</v>
      </c>
      <c r="Y513" t="e">
        <f>VLOOKUP(A513,#REF!,11,0)</f>
        <v>#REF!</v>
      </c>
      <c r="Z513" t="e">
        <f>VLOOKUP(A513,#REF!,12,0)</f>
        <v>#REF!</v>
      </c>
      <c r="AA513" t="e">
        <f>VLOOKUP(A513,#REF!,13,0)</f>
        <v>#REF!</v>
      </c>
      <c r="AB513" t="e">
        <f>VLOOKUP(A513,#REF!,14,0)</f>
        <v>#REF!</v>
      </c>
      <c r="AC513">
        <v>-0.72323999999999999</v>
      </c>
      <c r="AD513">
        <v>-0.34000999999999998</v>
      </c>
    </row>
    <row r="514" spans="1:30" x14ac:dyDescent="0.25">
      <c r="A514" s="42" t="s">
        <v>1014</v>
      </c>
      <c r="B514" s="42" t="s">
        <v>1845</v>
      </c>
      <c r="C514" s="42" t="s">
        <v>1232</v>
      </c>
      <c r="D514" s="42">
        <f>IFERROR(VLOOKUP(A514,'2020'!$A:$C,3,0),0)</f>
        <v>0</v>
      </c>
      <c r="E514" s="42">
        <f>IFERROR(VLOOKUP(A514,'2014-23'!$A:$E,3,0),0)</f>
        <v>15</v>
      </c>
      <c r="F514" s="42">
        <f>IFERROR(VLOOKUP(A514,'2020'!$A:$D,4,0),0)</f>
        <v>29</v>
      </c>
      <c r="G514" s="42">
        <f>IFERROR(VLOOKUP(A514,'2014-23'!$A:$D,4,0),0)</f>
        <v>196</v>
      </c>
      <c r="H514" s="42">
        <f t="shared" si="32"/>
        <v>0</v>
      </c>
      <c r="I514" s="42">
        <f t="shared" si="33"/>
        <v>0.14799999999999999</v>
      </c>
      <c r="J514" s="42">
        <f>IFERROR(VLOOKUP(A514,eco_bus_institutions!A:D,3,0),"")</f>
        <v>131</v>
      </c>
      <c r="K514" s="42">
        <f>IFERROR(VLOOKUP(A514,eco_institutions!A:D,3,0),"")</f>
        <v>73</v>
      </c>
      <c r="L514" s="42">
        <f>IFERROR(VLOOKUP(A514,fin_institutions!A:D,3,0),"")</f>
        <v>40</v>
      </c>
      <c r="M514" s="42">
        <f>IFERROR(VLOOKUP(A514,bus_institutions!A:D,3,0),0)</f>
        <v>31</v>
      </c>
      <c r="N514" s="42">
        <f>IFERROR(VLOOKUP(A514,man_institutions!A:D,3,0),0)</f>
        <v>28</v>
      </c>
      <c r="O514" s="42">
        <f>IFERROR(VLOOKUP(A514,eco_bus_institutions!A:D,4,0),0)</f>
        <v>1.23</v>
      </c>
      <c r="P514" s="42">
        <f>IFERROR(VLOOKUP(A514,eco_institutions!A:D,4,0),0)</f>
        <v>1.08</v>
      </c>
      <c r="Q514" s="42">
        <f>IFERROR(VLOOKUP(A514,fin_institutions!A:D,4,0),0)</f>
        <v>1.1200000000000001</v>
      </c>
      <c r="R514" s="42">
        <f>IFERROR(VLOOKUP(A514,bus_institutions!A:D,4,0),0)</f>
        <v>1.24</v>
      </c>
      <c r="S514" s="42">
        <f>IFERROR(VLOOKUP(A514,man_institutions!A:D,4,0),0)</f>
        <v>1.21</v>
      </c>
      <c r="T514" s="42">
        <f t="shared" si="34"/>
        <v>0.153</v>
      </c>
      <c r="U514" s="42">
        <f t="shared" si="35"/>
        <v>0.32300000000000001</v>
      </c>
      <c r="V514" s="42">
        <f t="shared" si="35"/>
        <v>0.41699999999999998</v>
      </c>
      <c r="W514" s="42">
        <f t="shared" si="35"/>
        <v>0.17499999999999999</v>
      </c>
      <c r="X514" s="42">
        <f t="shared" si="31"/>
        <v>0.252</v>
      </c>
      <c r="Y514" t="e">
        <f>VLOOKUP(A514,#REF!,11,0)</f>
        <v>#REF!</v>
      </c>
      <c r="Z514" t="e">
        <f>VLOOKUP(A514,#REF!,12,0)</f>
        <v>#REF!</v>
      </c>
      <c r="AA514" t="e">
        <f>VLOOKUP(A514,#REF!,13,0)</f>
        <v>#REF!</v>
      </c>
      <c r="AB514" t="e">
        <f>VLOOKUP(A514,#REF!,14,0)</f>
        <v>#REF!</v>
      </c>
      <c r="AC514">
        <v>-1.2421599999999999</v>
      </c>
      <c r="AD514">
        <v>0.30438999999999999</v>
      </c>
    </row>
    <row r="515" spans="1:30" x14ac:dyDescent="0.25">
      <c r="A515" s="42" t="s">
        <v>1085</v>
      </c>
      <c r="B515" s="42" t="s">
        <v>1750</v>
      </c>
      <c r="C515" s="42" t="s">
        <v>1224</v>
      </c>
      <c r="D515" s="42">
        <f>IFERROR(VLOOKUP(A515,'2020'!$A:$C,3,0),0)</f>
        <v>1</v>
      </c>
      <c r="E515" s="42">
        <f>IFERROR(VLOOKUP(A515,'2014-23'!$A:$E,3,0),0)</f>
        <v>3</v>
      </c>
      <c r="F515" s="42">
        <f>IFERROR(VLOOKUP(A515,'2020'!$A:$D,4,0),0)</f>
        <v>6</v>
      </c>
      <c r="G515" s="42">
        <f>IFERROR(VLOOKUP(A515,'2014-23'!$A:$D,4,0),0)</f>
        <v>34</v>
      </c>
      <c r="H515" s="42">
        <f t="shared" si="32"/>
        <v>0.33300000000000002</v>
      </c>
      <c r="I515" s="42">
        <f t="shared" si="33"/>
        <v>0.17599999999999999</v>
      </c>
      <c r="J515" s="42">
        <f>IFERROR(VLOOKUP(A515,eco_bus_institutions!A:D,3,0),"")</f>
        <v>55</v>
      </c>
      <c r="K515" s="42">
        <f>IFERROR(VLOOKUP(A515,eco_institutions!A:D,3,0),"")</f>
        <v>42</v>
      </c>
      <c r="L515" s="42">
        <f>IFERROR(VLOOKUP(A515,fin_institutions!A:D,3,0),"")</f>
        <v>6</v>
      </c>
      <c r="M515" s="42">
        <f>IFERROR(VLOOKUP(A515,bus_institutions!A:D,3,0),0)</f>
        <v>14</v>
      </c>
      <c r="N515" s="42">
        <f>IFERROR(VLOOKUP(A515,man_institutions!A:D,3,0),0)</f>
        <v>14</v>
      </c>
      <c r="O515" s="42">
        <f>IFERROR(VLOOKUP(A515,eco_bus_institutions!A:D,4,0),0)</f>
        <v>1.23</v>
      </c>
      <c r="P515" s="42">
        <f>IFERROR(VLOOKUP(A515,eco_institutions!A:D,4,0),0)</f>
        <v>1.05</v>
      </c>
      <c r="Q515" s="42">
        <f>IFERROR(VLOOKUP(A515,fin_institutions!A:D,4,0),0)</f>
        <v>1.08</v>
      </c>
      <c r="R515" s="42">
        <f>IFERROR(VLOOKUP(A515,bus_institutions!A:D,4,0),0)</f>
        <v>1.51</v>
      </c>
      <c r="S515" s="42">
        <f>IFERROR(VLOOKUP(A515,man_institutions!A:D,4,0),0)</f>
        <v>1.18</v>
      </c>
      <c r="T515" s="42">
        <f t="shared" si="34"/>
        <v>0.153</v>
      </c>
      <c r="U515" s="42">
        <f t="shared" si="35"/>
        <v>0.23699999999999999</v>
      </c>
      <c r="V515" s="42">
        <f t="shared" si="35"/>
        <v>0.318</v>
      </c>
      <c r="W515" s="42">
        <f t="shared" si="35"/>
        <v>0.35</v>
      </c>
      <c r="X515" s="42">
        <f t="shared" si="35"/>
        <v>0.23200000000000001</v>
      </c>
      <c r="Y515" t="e">
        <f>VLOOKUP(A515,#REF!,11,0)</f>
        <v>#REF!</v>
      </c>
      <c r="Z515" t="e">
        <f>VLOOKUP(A515,#REF!,12,0)</f>
        <v>#REF!</v>
      </c>
      <c r="AA515" t="e">
        <f>VLOOKUP(A515,#REF!,13,0)</f>
        <v>#REF!</v>
      </c>
      <c r="AB515" t="e">
        <f>VLOOKUP(A515,#REF!,14,0)</f>
        <v>#REF!</v>
      </c>
      <c r="AC515">
        <v>0.14258999999999999</v>
      </c>
      <c r="AD515">
        <v>-0.92964999999999998</v>
      </c>
    </row>
    <row r="516" spans="1:30" x14ac:dyDescent="0.25">
      <c r="A516" s="42" t="s">
        <v>1168</v>
      </c>
      <c r="B516" s="42" t="s">
        <v>1812</v>
      </c>
      <c r="C516" s="42" t="s">
        <v>1220</v>
      </c>
      <c r="D516" s="42">
        <f>IFERROR(VLOOKUP(A516,'2020'!$A:$C,3,0),0)</f>
        <v>0</v>
      </c>
      <c r="E516" s="42">
        <f>IFERROR(VLOOKUP(A516,'2014-23'!$A:$E,3,0),0)</f>
        <v>5</v>
      </c>
      <c r="F516" s="42">
        <f>IFERROR(VLOOKUP(A516,'2020'!$A:$D,4,0),0)</f>
        <v>1</v>
      </c>
      <c r="G516" s="42">
        <f>IFERROR(VLOOKUP(A516,'2014-23'!$A:$D,4,0),0)</f>
        <v>41</v>
      </c>
      <c r="H516" s="42">
        <f t="shared" ref="H516:H579" si="36">IFERROR(ROUND(D516/E516,3),0)</f>
        <v>0</v>
      </c>
      <c r="I516" s="42">
        <f t="shared" ref="I516:I579" si="37">IFERROR(ROUND(F516/G516,3),0)</f>
        <v>2.4E-2</v>
      </c>
      <c r="J516" s="42">
        <f>IFERROR(VLOOKUP(A516,eco_bus_institutions!A:D,3,0),"")</f>
        <v>55</v>
      </c>
      <c r="K516" s="42">
        <f>IFERROR(VLOOKUP(A516,eco_institutions!A:D,3,0),"")</f>
        <v>37</v>
      </c>
      <c r="L516" s="42">
        <f>IFERROR(VLOOKUP(A516,fin_institutions!A:D,3,0),"")</f>
        <v>9</v>
      </c>
      <c r="M516" s="42">
        <f>IFERROR(VLOOKUP(A516,bus_institutions!A:D,3,0),0)</f>
        <v>9</v>
      </c>
      <c r="N516" s="42">
        <f>IFERROR(VLOOKUP(A516,man_institutions!A:D,3,0),0)</f>
        <v>9</v>
      </c>
      <c r="O516" s="42">
        <f>IFERROR(VLOOKUP(A516,eco_bus_institutions!A:D,4,0),0)</f>
        <v>1.23</v>
      </c>
      <c r="P516" s="42">
        <f>IFERROR(VLOOKUP(A516,eco_institutions!A:D,4,0),0)</f>
        <v>1.19</v>
      </c>
      <c r="Q516" s="42">
        <f>IFERROR(VLOOKUP(A516,fin_institutions!A:D,4,0),0)</f>
        <v>1.02</v>
      </c>
      <c r="R516" s="42">
        <f>IFERROR(VLOOKUP(A516,bus_institutions!A:D,4,0),0)</f>
        <v>1.42</v>
      </c>
      <c r="S516" s="42">
        <f>IFERROR(VLOOKUP(A516,man_institutions!A:D,4,0),0)</f>
        <v>1.18</v>
      </c>
      <c r="T516" s="42">
        <f t="shared" ref="T516:T579" si="38">ROUND(IFERROR((601-_xlfn.RANK.EQ(O516,O:O))/600,0),3)</f>
        <v>0.153</v>
      </c>
      <c r="U516" s="42">
        <f t="shared" ref="U516:X579" si="39">ROUND(IFERROR((601-IFERROR(_xlfn.RANK.EQ(P516,P:P),""))/600,0),3)</f>
        <v>0.51300000000000001</v>
      </c>
      <c r="V516" s="42">
        <f t="shared" si="39"/>
        <v>0.125</v>
      </c>
      <c r="W516" s="42">
        <f t="shared" si="39"/>
        <v>0.28499999999999998</v>
      </c>
      <c r="X516" s="42">
        <f t="shared" si="39"/>
        <v>0.23200000000000001</v>
      </c>
      <c r="Y516" t="e">
        <f>VLOOKUP(A516,#REF!,11,0)</f>
        <v>#REF!</v>
      </c>
      <c r="Z516" t="e">
        <f>VLOOKUP(A516,#REF!,12,0)</f>
        <v>#REF!</v>
      </c>
      <c r="AA516" t="e">
        <f>VLOOKUP(A516,#REF!,13,0)</f>
        <v>#REF!</v>
      </c>
      <c r="AB516" t="e">
        <f>VLOOKUP(A516,#REF!,14,0)</f>
        <v>#REF!</v>
      </c>
      <c r="AC516">
        <v>-0.31508000000000003</v>
      </c>
      <c r="AD516">
        <v>-0.92501999999999995</v>
      </c>
    </row>
    <row r="517" spans="1:30" x14ac:dyDescent="0.25">
      <c r="A517" s="42" t="s">
        <v>1075</v>
      </c>
      <c r="B517" s="42" t="s">
        <v>1816</v>
      </c>
      <c r="C517" s="42" t="s">
        <v>1232</v>
      </c>
      <c r="D517" s="42">
        <f>IFERROR(VLOOKUP(A517,'2020'!$A:$C,3,0),0)</f>
        <v>1</v>
      </c>
      <c r="E517" s="42">
        <f>IFERROR(VLOOKUP(A517,'2014-23'!$A:$E,3,0),0)</f>
        <v>10</v>
      </c>
      <c r="F517" s="42">
        <f>IFERROR(VLOOKUP(A517,'2020'!$A:$D,4,0),0)</f>
        <v>12</v>
      </c>
      <c r="G517" s="42">
        <f>IFERROR(VLOOKUP(A517,'2014-23'!$A:$D,4,0),0)</f>
        <v>83</v>
      </c>
      <c r="H517" s="42">
        <f t="shared" si="36"/>
        <v>0.1</v>
      </c>
      <c r="I517" s="42">
        <f t="shared" si="37"/>
        <v>0.14499999999999999</v>
      </c>
      <c r="J517" s="42">
        <f>IFERROR(VLOOKUP(A517,eco_bus_institutions!A:D,3,0),"")</f>
        <v>98</v>
      </c>
      <c r="K517" s="42">
        <f>IFERROR(VLOOKUP(A517,eco_institutions!A:D,3,0),"")</f>
        <v>79</v>
      </c>
      <c r="L517" s="42">
        <f>IFERROR(VLOOKUP(A517,fin_institutions!A:D,3,0),"")</f>
        <v>22</v>
      </c>
      <c r="M517" s="42">
        <f>IFERROR(VLOOKUP(A517,bus_institutions!A:D,3,0),0)</f>
        <v>15</v>
      </c>
      <c r="N517" s="42">
        <f>IFERROR(VLOOKUP(A517,man_institutions!A:D,3,0),0)</f>
        <v>20</v>
      </c>
      <c r="O517" s="42">
        <f>IFERROR(VLOOKUP(A517,eco_bus_institutions!A:D,4,0),0)</f>
        <v>1.22</v>
      </c>
      <c r="P517" s="42">
        <f>IFERROR(VLOOKUP(A517,eco_institutions!A:D,4,0),0)</f>
        <v>1.1200000000000001</v>
      </c>
      <c r="Q517" s="42">
        <f>IFERROR(VLOOKUP(A517,fin_institutions!A:D,4,0),0)</f>
        <v>1.1499999999999999</v>
      </c>
      <c r="R517" s="42">
        <f>IFERROR(VLOOKUP(A517,bus_institutions!A:D,4,0),0)</f>
        <v>1.06</v>
      </c>
      <c r="S517" s="42">
        <f>IFERROR(VLOOKUP(A517,man_institutions!A:D,4,0),0)</f>
        <v>1.04</v>
      </c>
      <c r="T517" s="42">
        <f t="shared" si="38"/>
        <v>0.14499999999999999</v>
      </c>
      <c r="U517" s="42">
        <f t="shared" si="39"/>
        <v>0.42499999999999999</v>
      </c>
      <c r="V517" s="42">
        <f t="shared" si="39"/>
        <v>0.46</v>
      </c>
      <c r="W517" s="42">
        <f t="shared" si="39"/>
        <v>6.8000000000000005E-2</v>
      </c>
      <c r="X517" s="42">
        <f t="shared" si="39"/>
        <v>6.8000000000000005E-2</v>
      </c>
      <c r="Y517" t="e">
        <f>VLOOKUP(A517,#REF!,11,0)</f>
        <v>#REF!</v>
      </c>
      <c r="Z517" t="e">
        <f>VLOOKUP(A517,#REF!,12,0)</f>
        <v>#REF!</v>
      </c>
      <c r="AA517" t="e">
        <f>VLOOKUP(A517,#REF!,13,0)</f>
        <v>#REF!</v>
      </c>
      <c r="AB517" t="e">
        <f>VLOOKUP(A517,#REF!,14,0)</f>
        <v>#REF!</v>
      </c>
      <c r="AC517">
        <v>-1.54888</v>
      </c>
      <c r="AD517">
        <v>0.18051</v>
      </c>
    </row>
    <row r="518" spans="1:30" x14ac:dyDescent="0.25">
      <c r="A518" s="42" t="s">
        <v>1005</v>
      </c>
      <c r="B518" s="42" t="s">
        <v>1895</v>
      </c>
      <c r="C518" s="42" t="s">
        <v>1232</v>
      </c>
      <c r="D518" s="42">
        <f>IFERROR(VLOOKUP(A518,'2020'!$A:$C,3,0),0)</f>
        <v>0</v>
      </c>
      <c r="E518" s="42">
        <f>IFERROR(VLOOKUP(A518,'2014-23'!$A:$E,3,0),0)</f>
        <v>7</v>
      </c>
      <c r="F518" s="42">
        <f>IFERROR(VLOOKUP(A518,'2020'!$A:$D,4,0),0)</f>
        <v>7</v>
      </c>
      <c r="G518" s="42">
        <f>IFERROR(VLOOKUP(A518,'2014-23'!$A:$D,4,0),0)</f>
        <v>56</v>
      </c>
      <c r="H518" s="42">
        <f t="shared" si="36"/>
        <v>0</v>
      </c>
      <c r="I518" s="42">
        <f t="shared" si="37"/>
        <v>0.125</v>
      </c>
      <c r="J518" s="42">
        <f>IFERROR(VLOOKUP(A518,eco_bus_institutions!A:D,3,0),"")</f>
        <v>40</v>
      </c>
      <c r="K518" s="42">
        <f>IFERROR(VLOOKUP(A518,eco_institutions!A:D,3,0),"")</f>
        <v>19</v>
      </c>
      <c r="L518" s="42">
        <f>IFERROR(VLOOKUP(A518,fin_institutions!A:D,3,0),"")</f>
        <v>11</v>
      </c>
      <c r="M518" s="42">
        <f>IFERROR(VLOOKUP(A518,bus_institutions!A:D,3,0),0)</f>
        <v>6</v>
      </c>
      <c r="N518" s="42">
        <f>IFERROR(VLOOKUP(A518,man_institutions!A:D,3,0),0)</f>
        <v>20</v>
      </c>
      <c r="O518" s="42">
        <f>IFERROR(VLOOKUP(A518,eco_bus_institutions!A:D,4,0),0)</f>
        <v>1.22</v>
      </c>
      <c r="P518" s="42">
        <f>IFERROR(VLOOKUP(A518,eco_institutions!A:D,4,0),0)</f>
        <v>1.1100000000000001</v>
      </c>
      <c r="Q518" s="42">
        <f>IFERROR(VLOOKUP(A518,fin_institutions!A:D,4,0),0)</f>
        <v>1.0900000000000001</v>
      </c>
      <c r="R518" s="42">
        <f>IFERROR(VLOOKUP(A518,bus_institutions!A:D,4,0),0)</f>
        <v>1.1299999999999999</v>
      </c>
      <c r="S518" s="42">
        <f>IFERROR(VLOOKUP(A518,man_institutions!A:D,4,0),0)</f>
        <v>1.06</v>
      </c>
      <c r="T518" s="42">
        <f t="shared" si="38"/>
        <v>0.14499999999999999</v>
      </c>
      <c r="U518" s="42">
        <f t="shared" si="39"/>
        <v>0.39800000000000002</v>
      </c>
      <c r="V518" s="42">
        <f t="shared" si="39"/>
        <v>0.35199999999999998</v>
      </c>
      <c r="W518" s="42">
        <f t="shared" si="39"/>
        <v>0.115</v>
      </c>
      <c r="X518" s="42">
        <f t="shared" si="39"/>
        <v>9.5000000000000001E-2</v>
      </c>
      <c r="Y518" t="e">
        <f>VLOOKUP(A518,#REF!,11,0)</f>
        <v>#REF!</v>
      </c>
      <c r="Z518" t="e">
        <f>VLOOKUP(A518,#REF!,12,0)</f>
        <v>#REF!</v>
      </c>
      <c r="AA518" t="e">
        <f>VLOOKUP(A518,#REF!,13,0)</f>
        <v>#REF!</v>
      </c>
      <c r="AB518" t="e">
        <f>VLOOKUP(A518,#REF!,14,0)</f>
        <v>#REF!</v>
      </c>
      <c r="AC518">
        <v>-1.5946400000000001</v>
      </c>
      <c r="AD518">
        <v>0.58742000000000005</v>
      </c>
    </row>
    <row r="519" spans="1:30" x14ac:dyDescent="0.25">
      <c r="A519" s="42" t="s">
        <v>1098</v>
      </c>
      <c r="B519" s="42" t="s">
        <v>1690</v>
      </c>
      <c r="C519" s="42" t="s">
        <v>1245</v>
      </c>
      <c r="D519" s="42">
        <f>IFERROR(VLOOKUP(A519,'2020'!$A:$C,3,0),0)</f>
        <v>1</v>
      </c>
      <c r="E519" s="42">
        <f>IFERROR(VLOOKUP(A519,'2014-23'!$A:$E,3,0),0)</f>
        <v>2</v>
      </c>
      <c r="F519" s="42">
        <f>IFERROR(VLOOKUP(A519,'2020'!$A:$D,4,0),0)</f>
        <v>5</v>
      </c>
      <c r="G519" s="42">
        <f>IFERROR(VLOOKUP(A519,'2014-23'!$A:$D,4,0),0)</f>
        <v>24</v>
      </c>
      <c r="H519" s="42">
        <f t="shared" si="36"/>
        <v>0.5</v>
      </c>
      <c r="I519" s="42">
        <f t="shared" si="37"/>
        <v>0.20799999999999999</v>
      </c>
      <c r="J519" s="42">
        <f>IFERROR(VLOOKUP(A519,eco_bus_institutions!A:D,3,0),"")</f>
        <v>43</v>
      </c>
      <c r="K519" s="42">
        <f>IFERROR(VLOOKUP(A519,eco_institutions!A:D,3,0),"")</f>
        <v>21</v>
      </c>
      <c r="L519" s="42">
        <f>IFERROR(VLOOKUP(A519,fin_institutions!A:D,3,0),"")</f>
        <v>13</v>
      </c>
      <c r="M519" s="42">
        <f>IFERROR(VLOOKUP(A519,bus_institutions!A:D,3,0),0)</f>
        <v>12</v>
      </c>
      <c r="N519" s="42">
        <f>IFERROR(VLOOKUP(A519,man_institutions!A:D,3,0),0)</f>
        <v>12</v>
      </c>
      <c r="O519" s="42">
        <f>IFERROR(VLOOKUP(A519,eco_bus_institutions!A:D,4,0),0)</f>
        <v>1.22</v>
      </c>
      <c r="P519" s="42">
        <f>IFERROR(VLOOKUP(A519,eco_institutions!A:D,4,0),0)</f>
        <v>1.01</v>
      </c>
      <c r="Q519" s="42">
        <f>IFERROR(VLOOKUP(A519,fin_institutions!A:D,4,0),0)</f>
        <v>1.08</v>
      </c>
      <c r="R519" s="42">
        <f>IFERROR(VLOOKUP(A519,bus_institutions!A:D,4,0),0)</f>
        <v>1.34</v>
      </c>
      <c r="S519" s="42">
        <f>IFERROR(VLOOKUP(A519,man_institutions!A:D,4,0),0)</f>
        <v>1.1399999999999999</v>
      </c>
      <c r="T519" s="42">
        <f t="shared" si="38"/>
        <v>0.14499999999999999</v>
      </c>
      <c r="U519" s="42">
        <f t="shared" si="39"/>
        <v>5.8000000000000003E-2</v>
      </c>
      <c r="V519" s="42">
        <f t="shared" si="39"/>
        <v>0.318</v>
      </c>
      <c r="W519" s="42">
        <f t="shared" si="39"/>
        <v>0.23</v>
      </c>
      <c r="X519" s="42">
        <f t="shared" si="39"/>
        <v>0.17799999999999999</v>
      </c>
      <c r="Y519" t="e">
        <f>VLOOKUP(A519,#REF!,11,0)</f>
        <v>#REF!</v>
      </c>
      <c r="Z519" t="e">
        <f>VLOOKUP(A519,#REF!,12,0)</f>
        <v>#REF!</v>
      </c>
      <c r="AA519" t="e">
        <f>VLOOKUP(A519,#REF!,13,0)</f>
        <v>#REF!</v>
      </c>
      <c r="AB519" t="e">
        <f>VLOOKUP(A519,#REF!,14,0)</f>
        <v>#REF!</v>
      </c>
      <c r="AC519">
        <v>-0.3256</v>
      </c>
      <c r="AD519">
        <v>-1.1916800000000001</v>
      </c>
    </row>
    <row r="520" spans="1:30" x14ac:dyDescent="0.25">
      <c r="A520" s="42" t="s">
        <v>1159</v>
      </c>
      <c r="B520" s="42" t="s">
        <v>1781</v>
      </c>
      <c r="C520" s="42" t="s">
        <v>1222</v>
      </c>
      <c r="D520" s="42">
        <f>IFERROR(VLOOKUP(A520,'2020'!$A:$C,3,0),0)</f>
        <v>0</v>
      </c>
      <c r="E520" s="42">
        <f>IFERROR(VLOOKUP(A520,'2014-23'!$A:$E,3,0),0)</f>
        <v>0</v>
      </c>
      <c r="F520" s="42">
        <f>IFERROR(VLOOKUP(A520,'2020'!$A:$D,4,0),0)</f>
        <v>3</v>
      </c>
      <c r="G520" s="42">
        <f>IFERROR(VLOOKUP(A520,'2014-23'!$A:$D,4,0),0)</f>
        <v>29</v>
      </c>
      <c r="H520" s="42">
        <f t="shared" si="36"/>
        <v>0</v>
      </c>
      <c r="I520" s="42">
        <f t="shared" si="37"/>
        <v>0.10299999999999999</v>
      </c>
      <c r="J520" s="42">
        <f>IFERROR(VLOOKUP(A520,eco_bus_institutions!A:D,3,0),"")</f>
        <v>79</v>
      </c>
      <c r="K520" s="42">
        <f>IFERROR(VLOOKUP(A520,eco_institutions!A:D,3,0),"")</f>
        <v>51</v>
      </c>
      <c r="L520" s="42">
        <f>IFERROR(VLOOKUP(A520,fin_institutions!A:D,3,0),"")</f>
        <v>13</v>
      </c>
      <c r="M520" s="42">
        <f>IFERROR(VLOOKUP(A520,bus_institutions!A:D,3,0),0)</f>
        <v>18</v>
      </c>
      <c r="N520" s="42">
        <f>IFERROR(VLOOKUP(A520,man_institutions!A:D,3,0),0)</f>
        <v>21</v>
      </c>
      <c r="O520" s="42">
        <f>IFERROR(VLOOKUP(A520,eco_bus_institutions!A:D,4,0),0)</f>
        <v>1.21</v>
      </c>
      <c r="P520" s="42">
        <f>IFERROR(VLOOKUP(A520,eco_institutions!A:D,4,0),0)</f>
        <v>1.08</v>
      </c>
      <c r="Q520" s="42">
        <f>IFERROR(VLOOKUP(A520,fin_institutions!A:D,4,0),0)</f>
        <v>1.02</v>
      </c>
      <c r="R520" s="42">
        <f>IFERROR(VLOOKUP(A520,bus_institutions!A:D,4,0),0)</f>
        <v>1.5</v>
      </c>
      <c r="S520" s="42">
        <f>IFERROR(VLOOKUP(A520,man_institutions!A:D,4,0),0)</f>
        <v>1.29</v>
      </c>
      <c r="T520" s="42">
        <f t="shared" si="38"/>
        <v>0.14000000000000001</v>
      </c>
      <c r="U520" s="42">
        <f t="shared" si="39"/>
        <v>0.32300000000000001</v>
      </c>
      <c r="V520" s="42">
        <f t="shared" si="39"/>
        <v>0.125</v>
      </c>
      <c r="W520" s="42">
        <f t="shared" si="39"/>
        <v>0.34499999999999997</v>
      </c>
      <c r="X520" s="42">
        <f t="shared" si="39"/>
        <v>0.32200000000000001</v>
      </c>
      <c r="Y520" t="e">
        <f>VLOOKUP(A520,#REF!,11,0)</f>
        <v>#REF!</v>
      </c>
      <c r="Z520" t="e">
        <f>VLOOKUP(A520,#REF!,12,0)</f>
        <v>#REF!</v>
      </c>
      <c r="AA520" t="e">
        <f>VLOOKUP(A520,#REF!,13,0)</f>
        <v>#REF!</v>
      </c>
      <c r="AB520" t="e">
        <f>VLOOKUP(A520,#REF!,14,0)</f>
        <v>#REF!</v>
      </c>
      <c r="AC520">
        <v>-0.74983999999999995</v>
      </c>
      <c r="AD520">
        <v>-0.99207999999999996</v>
      </c>
    </row>
    <row r="521" spans="1:30" x14ac:dyDescent="0.25">
      <c r="A521" s="42" t="s">
        <v>1113</v>
      </c>
      <c r="B521" s="42" t="s">
        <v>1446</v>
      </c>
      <c r="C521" s="42" t="s">
        <v>1224</v>
      </c>
      <c r="D521" s="42">
        <f>IFERROR(VLOOKUP(A521,'2020'!$A:$C,3,0),0)</f>
        <v>0</v>
      </c>
      <c r="E521" s="42">
        <f>IFERROR(VLOOKUP(A521,'2014-23'!$A:$E,3,0),0)</f>
        <v>12</v>
      </c>
      <c r="F521" s="42">
        <f>IFERROR(VLOOKUP(A521,'2020'!$A:$D,4,0),0)</f>
        <v>11</v>
      </c>
      <c r="G521" s="42">
        <f>IFERROR(VLOOKUP(A521,'2014-23'!$A:$D,4,0),0)</f>
        <v>94</v>
      </c>
      <c r="H521" s="42">
        <f t="shared" si="36"/>
        <v>0</v>
      </c>
      <c r="I521" s="42">
        <f t="shared" si="37"/>
        <v>0.11700000000000001</v>
      </c>
      <c r="J521" s="42">
        <f>IFERROR(VLOOKUP(A521,eco_bus_institutions!A:D,3,0),"")</f>
        <v>114</v>
      </c>
      <c r="K521" s="42">
        <f>IFERROR(VLOOKUP(A521,eco_institutions!A:D,3,0),"")</f>
        <v>73</v>
      </c>
      <c r="L521" s="42">
        <f>IFERROR(VLOOKUP(A521,fin_institutions!A:D,3,0),"")</f>
        <v>17</v>
      </c>
      <c r="M521" s="42">
        <f>IFERROR(VLOOKUP(A521,bus_institutions!A:D,3,0),0)</f>
        <v>33</v>
      </c>
      <c r="N521" s="42">
        <f>IFERROR(VLOOKUP(A521,man_institutions!A:D,3,0),0)</f>
        <v>35</v>
      </c>
      <c r="O521" s="42">
        <f>IFERROR(VLOOKUP(A521,eco_bus_institutions!A:D,4,0),0)</f>
        <v>1.21</v>
      </c>
      <c r="P521" s="42">
        <f>IFERROR(VLOOKUP(A521,eco_institutions!A:D,4,0),0)</f>
        <v>1.08</v>
      </c>
      <c r="Q521" s="42">
        <f>IFERROR(VLOOKUP(A521,fin_institutions!A:D,4,0),0)</f>
        <v>1.05</v>
      </c>
      <c r="R521" s="42">
        <f>IFERROR(VLOOKUP(A521,bus_institutions!A:D,4,0),0)</f>
        <v>1.33</v>
      </c>
      <c r="S521" s="42">
        <f>IFERROR(VLOOKUP(A521,man_institutions!A:D,4,0),0)</f>
        <v>1.18</v>
      </c>
      <c r="T521" s="42">
        <f t="shared" si="38"/>
        <v>0.14000000000000001</v>
      </c>
      <c r="U521" s="42">
        <f t="shared" si="39"/>
        <v>0.32300000000000001</v>
      </c>
      <c r="V521" s="42">
        <f t="shared" si="39"/>
        <v>0.23200000000000001</v>
      </c>
      <c r="W521" s="42">
        <f t="shared" si="39"/>
        <v>0.22500000000000001</v>
      </c>
      <c r="X521" s="42">
        <f t="shared" si="39"/>
        <v>0.23200000000000001</v>
      </c>
      <c r="Y521" t="e">
        <f>VLOOKUP(A521,#REF!,11,0)</f>
        <v>#REF!</v>
      </c>
      <c r="Z521" t="e">
        <f>VLOOKUP(A521,#REF!,12,0)</f>
        <v>#REF!</v>
      </c>
      <c r="AA521" t="e">
        <f>VLOOKUP(A521,#REF!,13,0)</f>
        <v>#REF!</v>
      </c>
      <c r="AB521" t="e">
        <f>VLOOKUP(A521,#REF!,14,0)</f>
        <v>#REF!</v>
      </c>
      <c r="AC521">
        <v>-0.53620999999999996</v>
      </c>
      <c r="AD521">
        <v>-0.86495</v>
      </c>
    </row>
    <row r="522" spans="1:30" x14ac:dyDescent="0.25">
      <c r="A522" s="42" t="s">
        <v>1137</v>
      </c>
      <c r="B522" s="42" t="s">
        <v>1703</v>
      </c>
      <c r="C522" s="42" t="s">
        <v>1256</v>
      </c>
      <c r="D522" s="42">
        <f>IFERROR(VLOOKUP(A522,'2020'!$A:$C,3,0),0)</f>
        <v>0</v>
      </c>
      <c r="E522" s="42">
        <f>IFERROR(VLOOKUP(A522,'2014-23'!$A:$E,3,0),0)</f>
        <v>3</v>
      </c>
      <c r="F522" s="42">
        <f>IFERROR(VLOOKUP(A522,'2020'!$A:$D,4,0),0)</f>
        <v>6</v>
      </c>
      <c r="G522" s="42">
        <f>IFERROR(VLOOKUP(A522,'2014-23'!$A:$D,4,0),0)</f>
        <v>41</v>
      </c>
      <c r="H522" s="42">
        <f t="shared" si="36"/>
        <v>0</v>
      </c>
      <c r="I522" s="42">
        <f t="shared" si="37"/>
        <v>0.14599999999999999</v>
      </c>
      <c r="J522" s="42">
        <f>IFERROR(VLOOKUP(A522,eco_bus_institutions!A:D,3,0),"")</f>
        <v>57</v>
      </c>
      <c r="K522" s="42">
        <f>IFERROR(VLOOKUP(A522,eco_institutions!A:D,3,0),"")</f>
        <v>20</v>
      </c>
      <c r="L522" s="42">
        <f>IFERROR(VLOOKUP(A522,fin_institutions!A:D,3,0),"")</f>
        <v>10</v>
      </c>
      <c r="M522" s="42">
        <f>IFERROR(VLOOKUP(A522,bus_institutions!A:D,3,0),0)</f>
        <v>21</v>
      </c>
      <c r="N522" s="42">
        <f>IFERROR(VLOOKUP(A522,man_institutions!A:D,3,0),0)</f>
        <v>20</v>
      </c>
      <c r="O522" s="42">
        <f>IFERROR(VLOOKUP(A522,eco_bus_institutions!A:D,4,0),0)</f>
        <v>1.2</v>
      </c>
      <c r="P522" s="42">
        <f>IFERROR(VLOOKUP(A522,eco_institutions!A:D,4,0),0)</f>
        <v>1.01</v>
      </c>
      <c r="Q522" s="42">
        <f>IFERROR(VLOOKUP(A522,fin_institutions!A:D,4,0),0)</f>
        <v>1.1200000000000001</v>
      </c>
      <c r="R522" s="42">
        <f>IFERROR(VLOOKUP(A522,bus_institutions!A:D,4,0),0)</f>
        <v>1.36</v>
      </c>
      <c r="S522" s="42">
        <f>IFERROR(VLOOKUP(A522,man_institutions!A:D,4,0),0)</f>
        <v>1.05</v>
      </c>
      <c r="T522" s="42">
        <f t="shared" si="38"/>
        <v>0.13700000000000001</v>
      </c>
      <c r="U522" s="42">
        <f t="shared" si="39"/>
        <v>5.8000000000000003E-2</v>
      </c>
      <c r="V522" s="42">
        <f t="shared" si="39"/>
        <v>0.41699999999999998</v>
      </c>
      <c r="W522" s="42">
        <f t="shared" si="39"/>
        <v>0.245</v>
      </c>
      <c r="X522" s="42">
        <f t="shared" si="39"/>
        <v>8.2000000000000003E-2</v>
      </c>
      <c r="Y522" t="e">
        <f>VLOOKUP(A522,#REF!,11,0)</f>
        <v>#REF!</v>
      </c>
      <c r="Z522" t="e">
        <f>VLOOKUP(A522,#REF!,12,0)</f>
        <v>#REF!</v>
      </c>
      <c r="AA522" t="e">
        <f>VLOOKUP(A522,#REF!,13,0)</f>
        <v>#REF!</v>
      </c>
      <c r="AB522" t="e">
        <f>VLOOKUP(A522,#REF!,14,0)</f>
        <v>#REF!</v>
      </c>
      <c r="AC522">
        <v>-0.50222</v>
      </c>
      <c r="AD522">
        <v>-1.14411</v>
      </c>
    </row>
    <row r="523" spans="1:30" x14ac:dyDescent="0.25">
      <c r="A523" s="42" t="s">
        <v>1112</v>
      </c>
      <c r="B523" s="42" t="s">
        <v>1747</v>
      </c>
      <c r="C523" s="42" t="s">
        <v>1245</v>
      </c>
      <c r="D523" s="42">
        <f>IFERROR(VLOOKUP(A523,'2020'!$A:$C,3,0),0)</f>
        <v>1</v>
      </c>
      <c r="E523" s="42">
        <f>IFERROR(VLOOKUP(A523,'2014-23'!$A:$E,3,0),0)</f>
        <v>5</v>
      </c>
      <c r="F523" s="42">
        <f>IFERROR(VLOOKUP(A523,'2020'!$A:$D,4,0),0)</f>
        <v>6</v>
      </c>
      <c r="G523" s="42">
        <f>IFERROR(VLOOKUP(A523,'2014-23'!$A:$D,4,0),0)</f>
        <v>38</v>
      </c>
      <c r="H523" s="42">
        <f t="shared" si="36"/>
        <v>0.2</v>
      </c>
      <c r="I523" s="42">
        <f t="shared" si="37"/>
        <v>0.158</v>
      </c>
      <c r="J523" s="42">
        <f>IFERROR(VLOOKUP(A523,eco_bus_institutions!A:D,3,0),"")</f>
        <v>65</v>
      </c>
      <c r="K523" s="42">
        <f>IFERROR(VLOOKUP(A523,eco_institutions!A:D,3,0),"")</f>
        <v>26</v>
      </c>
      <c r="L523" s="42">
        <f>IFERROR(VLOOKUP(A523,fin_institutions!A:D,3,0),"")</f>
        <v>20</v>
      </c>
      <c r="M523" s="42">
        <f>IFERROR(VLOOKUP(A523,bus_institutions!A:D,3,0),0)</f>
        <v>19</v>
      </c>
      <c r="N523" s="42">
        <f>IFERROR(VLOOKUP(A523,man_institutions!A:D,3,0),0)</f>
        <v>19</v>
      </c>
      <c r="O523" s="42">
        <f>IFERROR(VLOOKUP(A523,eco_bus_institutions!A:D,4,0),0)</f>
        <v>1.2</v>
      </c>
      <c r="P523" s="42">
        <f>IFERROR(VLOOKUP(A523,eco_institutions!A:D,4,0),0)</f>
        <v>1.04</v>
      </c>
      <c r="Q523" s="42">
        <f>IFERROR(VLOOKUP(A523,fin_institutions!A:D,4,0),0)</f>
        <v>1.05</v>
      </c>
      <c r="R523" s="42">
        <f>IFERROR(VLOOKUP(A523,bus_institutions!A:D,4,0),0)</f>
        <v>1.53</v>
      </c>
      <c r="S523" s="42">
        <f>IFERROR(VLOOKUP(A523,man_institutions!A:D,4,0),0)</f>
        <v>1.1499999999999999</v>
      </c>
      <c r="T523" s="42">
        <f t="shared" si="38"/>
        <v>0.13700000000000001</v>
      </c>
      <c r="U523" s="42">
        <f t="shared" si="39"/>
        <v>0.20300000000000001</v>
      </c>
      <c r="V523" s="42">
        <f t="shared" si="39"/>
        <v>0.23200000000000001</v>
      </c>
      <c r="W523" s="42">
        <f t="shared" si="39"/>
        <v>0.36799999999999999</v>
      </c>
      <c r="X523" s="42">
        <f t="shared" si="39"/>
        <v>0.188</v>
      </c>
      <c r="Y523" t="e">
        <f>VLOOKUP(A523,#REF!,11,0)</f>
        <v>#REF!</v>
      </c>
      <c r="Z523" t="e">
        <f>VLOOKUP(A523,#REF!,12,0)</f>
        <v>#REF!</v>
      </c>
      <c r="AA523" t="e">
        <f>VLOOKUP(A523,#REF!,13,0)</f>
        <v>#REF!</v>
      </c>
      <c r="AB523" t="e">
        <f>VLOOKUP(A523,#REF!,14,0)</f>
        <v>#REF!</v>
      </c>
      <c r="AC523">
        <v>-0.30578</v>
      </c>
      <c r="AD523">
        <v>-1.0379799999999999</v>
      </c>
    </row>
    <row r="524" spans="1:30" x14ac:dyDescent="0.25">
      <c r="A524" s="42" t="s">
        <v>1178</v>
      </c>
      <c r="B524" s="42" t="s">
        <v>1731</v>
      </c>
      <c r="C524" s="42" t="s">
        <v>1220</v>
      </c>
      <c r="D524" s="42">
        <f>IFERROR(VLOOKUP(A524,'2020'!$A:$C,3,0),0)</f>
        <v>0</v>
      </c>
      <c r="E524" s="42">
        <f>IFERROR(VLOOKUP(A524,'2014-23'!$A:$E,3,0),0)</f>
        <v>2</v>
      </c>
      <c r="F524" s="42">
        <f>IFERROR(VLOOKUP(A524,'2020'!$A:$D,4,0),0)</f>
        <v>1</v>
      </c>
      <c r="G524" s="42">
        <f>IFERROR(VLOOKUP(A524,'2014-23'!$A:$D,4,0),0)</f>
        <v>18</v>
      </c>
      <c r="H524" s="42">
        <f t="shared" si="36"/>
        <v>0</v>
      </c>
      <c r="I524" s="42">
        <f t="shared" si="37"/>
        <v>5.6000000000000001E-2</v>
      </c>
      <c r="J524" s="42">
        <f>IFERROR(VLOOKUP(A524,eco_bus_institutions!A:D,3,0),"")</f>
        <v>53</v>
      </c>
      <c r="K524" s="42">
        <f>IFERROR(VLOOKUP(A524,eco_institutions!A:D,3,0),"")</f>
        <v>36</v>
      </c>
      <c r="L524" s="42">
        <f>IFERROR(VLOOKUP(A524,fin_institutions!A:D,3,0),"")</f>
        <v>3</v>
      </c>
      <c r="M524" s="42">
        <f>IFERROR(VLOOKUP(A524,bus_institutions!A:D,3,0),0)</f>
        <v>9</v>
      </c>
      <c r="N524" s="42">
        <f>IFERROR(VLOOKUP(A524,man_institutions!A:D,3,0),0)</f>
        <v>11</v>
      </c>
      <c r="O524" s="42">
        <f>IFERROR(VLOOKUP(A524,eco_bus_institutions!A:D,4,0),0)</f>
        <v>1.2</v>
      </c>
      <c r="P524" s="42">
        <f>IFERROR(VLOOKUP(A524,eco_institutions!A:D,4,0),0)</f>
        <v>1.1200000000000001</v>
      </c>
      <c r="Q524" s="42">
        <f>IFERROR(VLOOKUP(A524,fin_institutions!A:D,4,0),0)</f>
        <v>1.0900000000000001</v>
      </c>
      <c r="R524" s="42">
        <f>IFERROR(VLOOKUP(A524,bus_institutions!A:D,4,0),0)</f>
        <v>1.55</v>
      </c>
      <c r="S524" s="42">
        <f>IFERROR(VLOOKUP(A524,man_institutions!A:D,4,0),0)</f>
        <v>1.19</v>
      </c>
      <c r="T524" s="42">
        <f t="shared" si="38"/>
        <v>0.13700000000000001</v>
      </c>
      <c r="U524" s="42">
        <f t="shared" si="39"/>
        <v>0.42499999999999999</v>
      </c>
      <c r="V524" s="42">
        <f t="shared" si="39"/>
        <v>0.35199999999999998</v>
      </c>
      <c r="W524" s="42">
        <f t="shared" si="39"/>
        <v>0.38200000000000001</v>
      </c>
      <c r="X524" s="42">
        <f t="shared" si="39"/>
        <v>0.24</v>
      </c>
      <c r="Y524" t="e">
        <f>VLOOKUP(A524,#REF!,11,0)</f>
        <v>#REF!</v>
      </c>
      <c r="Z524" t="e">
        <f>VLOOKUP(A524,#REF!,12,0)</f>
        <v>#REF!</v>
      </c>
      <c r="AA524" t="e">
        <f>VLOOKUP(A524,#REF!,13,0)</f>
        <v>#REF!</v>
      </c>
      <c r="AB524" t="e">
        <f>VLOOKUP(A524,#REF!,14,0)</f>
        <v>#REF!</v>
      </c>
      <c r="AC524">
        <v>-5.9999999999999995E-4</v>
      </c>
      <c r="AD524">
        <v>-1.0407599999999999</v>
      </c>
    </row>
    <row r="525" spans="1:30" x14ac:dyDescent="0.25">
      <c r="A525" s="42" t="s">
        <v>1201</v>
      </c>
      <c r="B525" s="42" t="s">
        <v>1763</v>
      </c>
      <c r="C525" s="42" t="s">
        <v>1244</v>
      </c>
      <c r="D525" s="42">
        <f>IFERROR(VLOOKUP(A525,'2020'!$A:$C,3,0),0)</f>
        <v>0</v>
      </c>
      <c r="E525" s="42">
        <f>IFERROR(VLOOKUP(A525,'2014-23'!$A:$E,3,0),0)</f>
        <v>0</v>
      </c>
      <c r="F525" s="42">
        <f>IFERROR(VLOOKUP(A525,'2020'!$A:$D,4,0),0)</f>
        <v>2</v>
      </c>
      <c r="G525" s="42">
        <f>IFERROR(VLOOKUP(A525,'2014-23'!$A:$D,4,0),0)</f>
        <v>17</v>
      </c>
      <c r="H525" s="42">
        <f t="shared" si="36"/>
        <v>0</v>
      </c>
      <c r="I525" s="42">
        <f t="shared" si="37"/>
        <v>0.11799999999999999</v>
      </c>
      <c r="J525" s="42">
        <f>IFERROR(VLOOKUP(A525,eco_bus_institutions!A:D,3,0),"")</f>
        <v>42</v>
      </c>
      <c r="K525" s="42">
        <f>IFERROR(VLOOKUP(A525,eco_institutions!A:D,3,0),"")</f>
        <v>27</v>
      </c>
      <c r="L525" s="42">
        <f>IFERROR(VLOOKUP(A525,fin_institutions!A:D,3,0),"")</f>
        <v>6</v>
      </c>
      <c r="M525" s="42">
        <f>IFERROR(VLOOKUP(A525,bus_institutions!A:D,3,0),0)</f>
        <v>4</v>
      </c>
      <c r="N525" s="42">
        <f>IFERROR(VLOOKUP(A525,man_institutions!A:D,3,0),0)</f>
        <v>10</v>
      </c>
      <c r="O525" s="42">
        <f>IFERROR(VLOOKUP(A525,eco_bus_institutions!A:D,4,0),0)</f>
        <v>1.2</v>
      </c>
      <c r="P525" s="42">
        <f>IFERROR(VLOOKUP(A525,eco_institutions!A:D,4,0),0)</f>
        <v>1.06</v>
      </c>
      <c r="Q525" s="42">
        <f>IFERROR(VLOOKUP(A525,fin_institutions!A:D,4,0),0)</f>
        <v>1.02</v>
      </c>
      <c r="R525" s="42">
        <f>IFERROR(VLOOKUP(A525,bus_institutions!A:D,4,0),0)</f>
        <v>1.1399999999999999</v>
      </c>
      <c r="S525" s="42">
        <f>IFERROR(VLOOKUP(A525,man_institutions!A:D,4,0),0)</f>
        <v>1.1499999999999999</v>
      </c>
      <c r="T525" s="42">
        <f t="shared" si="38"/>
        <v>0.13700000000000001</v>
      </c>
      <c r="U525" s="42">
        <f t="shared" si="39"/>
        <v>0.26300000000000001</v>
      </c>
      <c r="V525" s="42">
        <f t="shared" si="39"/>
        <v>0.125</v>
      </c>
      <c r="W525" s="42">
        <f t="shared" si="39"/>
        <v>0.122</v>
      </c>
      <c r="X525" s="42">
        <f t="shared" si="39"/>
        <v>0.188</v>
      </c>
      <c r="Y525" t="e">
        <f>VLOOKUP(A525,#REF!,11,0)</f>
        <v>#REF!</v>
      </c>
      <c r="Z525" t="e">
        <f>VLOOKUP(A525,#REF!,12,0)</f>
        <v>#REF!</v>
      </c>
      <c r="AA525" t="e">
        <f>VLOOKUP(A525,#REF!,13,0)</f>
        <v>#REF!</v>
      </c>
      <c r="AB525" t="e">
        <f>VLOOKUP(A525,#REF!,14,0)</f>
        <v>#REF!</v>
      </c>
      <c r="AC525">
        <v>-1.2477799999999999</v>
      </c>
      <c r="AD525">
        <v>-0.87995999999999996</v>
      </c>
    </row>
    <row r="526" spans="1:30" x14ac:dyDescent="0.25">
      <c r="A526" s="42" t="s">
        <v>1193</v>
      </c>
      <c r="B526" s="42" t="s">
        <v>1858</v>
      </c>
      <c r="C526" s="42" t="s">
        <v>1226</v>
      </c>
      <c r="D526" s="42">
        <f>IFERROR(VLOOKUP(A526,'2020'!$A:$C,3,0),0)</f>
        <v>0</v>
      </c>
      <c r="E526" s="42">
        <f>IFERROR(VLOOKUP(A526,'2014-23'!$A:$E,3,0),0)</f>
        <v>4</v>
      </c>
      <c r="F526" s="42">
        <f>IFERROR(VLOOKUP(A526,'2020'!$A:$D,4,0),0)</f>
        <v>1</v>
      </c>
      <c r="G526" s="42">
        <f>IFERROR(VLOOKUP(A526,'2014-23'!$A:$D,4,0),0)</f>
        <v>49</v>
      </c>
      <c r="H526" s="42">
        <f t="shared" si="36"/>
        <v>0</v>
      </c>
      <c r="I526" s="42">
        <f t="shared" si="37"/>
        <v>0.02</v>
      </c>
      <c r="J526" s="42">
        <f>IFERROR(VLOOKUP(A526,eco_bus_institutions!A:D,3,0),"")</f>
        <v>62</v>
      </c>
      <c r="K526" s="42">
        <f>IFERROR(VLOOKUP(A526,eco_institutions!A:D,3,0),"")</f>
        <v>21</v>
      </c>
      <c r="L526" s="42">
        <f>IFERROR(VLOOKUP(A526,fin_institutions!A:D,3,0),"")</f>
        <v>12</v>
      </c>
      <c r="M526" s="42">
        <f>IFERROR(VLOOKUP(A526,bus_institutions!A:D,3,0),0)</f>
        <v>22</v>
      </c>
      <c r="N526" s="42">
        <f>IFERROR(VLOOKUP(A526,man_institutions!A:D,3,0),0)</f>
        <v>27</v>
      </c>
      <c r="O526" s="42">
        <f>IFERROR(VLOOKUP(A526,eco_bus_institutions!A:D,4,0),0)</f>
        <v>1.2</v>
      </c>
      <c r="P526" s="42">
        <f>IFERROR(VLOOKUP(A526,eco_institutions!A:D,4,0),0)</f>
        <v>1.27</v>
      </c>
      <c r="Q526" s="42">
        <f>IFERROR(VLOOKUP(A526,fin_institutions!A:D,4,0),0)</f>
        <v>1.02</v>
      </c>
      <c r="R526" s="42">
        <f>IFERROR(VLOOKUP(A526,bus_institutions!A:D,4,0),0)</f>
        <v>1.08</v>
      </c>
      <c r="S526" s="42">
        <f>IFERROR(VLOOKUP(A526,man_institutions!A:D,4,0),0)</f>
        <v>1.19</v>
      </c>
      <c r="T526" s="42">
        <f t="shared" si="38"/>
        <v>0.13700000000000001</v>
      </c>
      <c r="U526" s="42">
        <f t="shared" si="39"/>
        <v>0.57499999999999996</v>
      </c>
      <c r="V526" s="42">
        <f t="shared" si="39"/>
        <v>0.125</v>
      </c>
      <c r="W526" s="42">
        <f t="shared" si="39"/>
        <v>8.6999999999999994E-2</v>
      </c>
      <c r="X526" s="42">
        <f t="shared" si="39"/>
        <v>0.24</v>
      </c>
      <c r="Y526" t="e">
        <f>VLOOKUP(A526,#REF!,11,0)</f>
        <v>#REF!</v>
      </c>
      <c r="Z526" t="e">
        <f>VLOOKUP(A526,#REF!,12,0)</f>
        <v>#REF!</v>
      </c>
      <c r="AA526" t="e">
        <f>VLOOKUP(A526,#REF!,13,0)</f>
        <v>#REF!</v>
      </c>
      <c r="AB526" t="e">
        <f>VLOOKUP(A526,#REF!,14,0)</f>
        <v>#REF!</v>
      </c>
      <c r="AC526">
        <v>-1.62547</v>
      </c>
      <c r="AD526">
        <v>-0.25673000000000001</v>
      </c>
    </row>
    <row r="527" spans="1:30" x14ac:dyDescent="0.25">
      <c r="A527" s="42" t="s">
        <v>1202</v>
      </c>
      <c r="B527" s="42" t="s">
        <v>1500</v>
      </c>
      <c r="C527" s="42" t="s">
        <v>1248</v>
      </c>
      <c r="D527" s="42">
        <f>IFERROR(VLOOKUP(A527,'2020'!$A:$C,3,0),0)</f>
        <v>0</v>
      </c>
      <c r="E527" s="42">
        <f>IFERROR(VLOOKUP(A527,'2014-23'!$A:$E,3,0),0)</f>
        <v>2</v>
      </c>
      <c r="F527" s="42">
        <f>IFERROR(VLOOKUP(A527,'2020'!$A:$D,4,0),0)</f>
        <v>1</v>
      </c>
      <c r="G527" s="42">
        <f>IFERROR(VLOOKUP(A527,'2014-23'!$A:$D,4,0),0)</f>
        <v>19</v>
      </c>
      <c r="H527" s="42">
        <f t="shared" si="36"/>
        <v>0</v>
      </c>
      <c r="I527" s="42">
        <f t="shared" si="37"/>
        <v>5.2999999999999999E-2</v>
      </c>
      <c r="J527" s="42">
        <f>IFERROR(VLOOKUP(A527,eco_bus_institutions!A:D,3,0),"")</f>
        <v>74</v>
      </c>
      <c r="K527" s="42">
        <f>IFERROR(VLOOKUP(A527,eco_institutions!A:D,3,0),"")</f>
        <v>62</v>
      </c>
      <c r="L527" s="42">
        <f>IFERROR(VLOOKUP(A527,fin_institutions!A:D,3,0),"")</f>
        <v>10</v>
      </c>
      <c r="M527" s="42">
        <f>IFERROR(VLOOKUP(A527,bus_institutions!A:D,3,0),0)</f>
        <v>4</v>
      </c>
      <c r="N527" s="42">
        <f>IFERROR(VLOOKUP(A527,man_institutions!A:D,3,0),0)</f>
        <v>9</v>
      </c>
      <c r="O527" s="42">
        <f>IFERROR(VLOOKUP(A527,eco_bus_institutions!A:D,4,0),0)</f>
        <v>1.2</v>
      </c>
      <c r="P527" s="42">
        <f>IFERROR(VLOOKUP(A527,eco_institutions!A:D,4,0),0)</f>
        <v>1.22</v>
      </c>
      <c r="Q527" s="42">
        <f>IFERROR(VLOOKUP(A527,fin_institutions!A:D,4,0),0)</f>
        <v>1.0900000000000001</v>
      </c>
      <c r="R527" s="42">
        <f>IFERROR(VLOOKUP(A527,bus_institutions!A:D,4,0),0)</f>
        <v>1.1100000000000001</v>
      </c>
      <c r="S527" s="42">
        <f>IFERROR(VLOOKUP(A527,man_institutions!A:D,4,0),0)</f>
        <v>1.1200000000000001</v>
      </c>
      <c r="T527" s="42">
        <f t="shared" si="38"/>
        <v>0.13700000000000001</v>
      </c>
      <c r="U527" s="42">
        <f t="shared" si="39"/>
        <v>0.53800000000000003</v>
      </c>
      <c r="V527" s="42">
        <f t="shared" si="39"/>
        <v>0.35199999999999998</v>
      </c>
      <c r="W527" s="42">
        <f t="shared" si="39"/>
        <v>0.1</v>
      </c>
      <c r="X527" s="42">
        <f t="shared" si="39"/>
        <v>0.16500000000000001</v>
      </c>
      <c r="Y527" t="e">
        <f>VLOOKUP(A527,#REF!,11,0)</f>
        <v>#REF!</v>
      </c>
      <c r="Z527" t="e">
        <f>VLOOKUP(A527,#REF!,12,0)</f>
        <v>#REF!</v>
      </c>
      <c r="AA527" t="e">
        <f>VLOOKUP(A527,#REF!,13,0)</f>
        <v>#REF!</v>
      </c>
      <c r="AB527" t="e">
        <f>VLOOKUP(A527,#REF!,14,0)</f>
        <v>#REF!</v>
      </c>
      <c r="AC527">
        <v>-1.42041</v>
      </c>
      <c r="AD527">
        <v>-0.32055</v>
      </c>
    </row>
    <row r="528" spans="1:30" x14ac:dyDescent="0.25">
      <c r="A528" s="42" t="s">
        <v>1047</v>
      </c>
      <c r="B528" s="42" t="s">
        <v>1826</v>
      </c>
      <c r="C528" s="42" t="s">
        <v>1232</v>
      </c>
      <c r="D528" s="42">
        <f>IFERROR(VLOOKUP(A528,'2020'!$A:$C,3,0),0)</f>
        <v>1</v>
      </c>
      <c r="E528" s="42">
        <f>IFERROR(VLOOKUP(A528,'2014-23'!$A:$E,3,0),0)</f>
        <v>5</v>
      </c>
      <c r="F528" s="42">
        <f>IFERROR(VLOOKUP(A528,'2020'!$A:$D,4,0),0)</f>
        <v>12</v>
      </c>
      <c r="G528" s="42">
        <f>IFERROR(VLOOKUP(A528,'2014-23'!$A:$D,4,0),0)</f>
        <v>72</v>
      </c>
      <c r="H528" s="42">
        <f t="shared" si="36"/>
        <v>0.2</v>
      </c>
      <c r="I528" s="42">
        <f t="shared" si="37"/>
        <v>0.16700000000000001</v>
      </c>
      <c r="J528" s="42">
        <f>IFERROR(VLOOKUP(A528,eco_bus_institutions!A:D,3,0),"")</f>
        <v>62</v>
      </c>
      <c r="K528" s="42">
        <f>IFERROR(VLOOKUP(A528,eco_institutions!A:D,3,0),"")</f>
        <v>33</v>
      </c>
      <c r="L528" s="42">
        <f>IFERROR(VLOOKUP(A528,fin_institutions!A:D,3,0),"")</f>
        <v>23</v>
      </c>
      <c r="M528" s="42">
        <f>IFERROR(VLOOKUP(A528,bus_institutions!A:D,3,0),0)</f>
        <v>5</v>
      </c>
      <c r="N528" s="42">
        <f>IFERROR(VLOOKUP(A528,man_institutions!A:D,3,0),0)</f>
        <v>14</v>
      </c>
      <c r="O528" s="42">
        <f>IFERROR(VLOOKUP(A528,eco_bus_institutions!A:D,4,0),0)</f>
        <v>1.19</v>
      </c>
      <c r="P528" s="42">
        <f>IFERROR(VLOOKUP(A528,eco_institutions!A:D,4,0),0)</f>
        <v>1.0900000000000001</v>
      </c>
      <c r="Q528" s="42">
        <f>IFERROR(VLOOKUP(A528,fin_institutions!A:D,4,0),0)</f>
        <v>1.1499999999999999</v>
      </c>
      <c r="R528" s="42">
        <f>IFERROR(VLOOKUP(A528,bus_institutions!A:D,4,0),0)</f>
        <v>1.07</v>
      </c>
      <c r="S528" s="42">
        <f>IFERROR(VLOOKUP(A528,man_institutions!A:D,4,0),0)</f>
        <v>1.04</v>
      </c>
      <c r="T528" s="42">
        <f t="shared" si="38"/>
        <v>0.127</v>
      </c>
      <c r="U528" s="42">
        <f t="shared" si="39"/>
        <v>0.36299999999999999</v>
      </c>
      <c r="V528" s="42">
        <f t="shared" si="39"/>
        <v>0.46</v>
      </c>
      <c r="W528" s="42">
        <f t="shared" si="39"/>
        <v>0.08</v>
      </c>
      <c r="X528" s="42">
        <f t="shared" si="39"/>
        <v>6.8000000000000005E-2</v>
      </c>
      <c r="Y528" t="e">
        <f>VLOOKUP(A528,#REF!,11,0)</f>
        <v>#REF!</v>
      </c>
      <c r="Z528" t="e">
        <f>VLOOKUP(A528,#REF!,12,0)</f>
        <v>#REF!</v>
      </c>
      <c r="AA528" t="e">
        <f>VLOOKUP(A528,#REF!,13,0)</f>
        <v>#REF!</v>
      </c>
      <c r="AB528" t="e">
        <f>VLOOKUP(A528,#REF!,14,0)</f>
        <v>#REF!</v>
      </c>
      <c r="AC528">
        <v>-1.6518699999999999</v>
      </c>
      <c r="AD528">
        <v>0.46540999999999999</v>
      </c>
    </row>
    <row r="529" spans="1:30" x14ac:dyDescent="0.25">
      <c r="A529" s="42" t="s">
        <v>1109</v>
      </c>
      <c r="B529" s="42" t="s">
        <v>1372</v>
      </c>
      <c r="C529" s="42" t="s">
        <v>1246</v>
      </c>
      <c r="D529" s="42">
        <f>IFERROR(VLOOKUP(A529,'2020'!$A:$C,3,0),0)</f>
        <v>0</v>
      </c>
      <c r="E529" s="42">
        <f>IFERROR(VLOOKUP(A529,'2014-23'!$A:$E,3,0),0)</f>
        <v>12</v>
      </c>
      <c r="F529" s="42">
        <f>IFERROR(VLOOKUP(A529,'2020'!$A:$D,4,0),0)</f>
        <v>19</v>
      </c>
      <c r="G529" s="42">
        <f>IFERROR(VLOOKUP(A529,'2014-23'!$A:$D,4,0),0)</f>
        <v>112</v>
      </c>
      <c r="H529" s="42">
        <f t="shared" si="36"/>
        <v>0</v>
      </c>
      <c r="I529" s="42">
        <f t="shared" si="37"/>
        <v>0.17</v>
      </c>
      <c r="J529" s="42">
        <f>IFERROR(VLOOKUP(A529,eco_bus_institutions!A:D,3,0),"")</f>
        <v>93</v>
      </c>
      <c r="K529" s="42">
        <f>IFERROR(VLOOKUP(A529,eco_institutions!A:D,3,0),"")</f>
        <v>31</v>
      </c>
      <c r="L529" s="42">
        <f>IFERROR(VLOOKUP(A529,fin_institutions!A:D,3,0),"")</f>
        <v>20</v>
      </c>
      <c r="M529" s="42">
        <f>IFERROR(VLOOKUP(A529,bus_institutions!A:D,3,0),0)</f>
        <v>31</v>
      </c>
      <c r="N529" s="42">
        <f>IFERROR(VLOOKUP(A529,man_institutions!A:D,3,0),0)</f>
        <v>51</v>
      </c>
      <c r="O529" s="42">
        <f>IFERROR(VLOOKUP(A529,eco_bus_institutions!A:D,4,0),0)</f>
        <v>1.19</v>
      </c>
      <c r="P529" s="42">
        <f>IFERROR(VLOOKUP(A529,eco_institutions!A:D,4,0),0)</f>
        <v>1.04</v>
      </c>
      <c r="Q529" s="42">
        <f>IFERROR(VLOOKUP(A529,fin_institutions!A:D,4,0),0)</f>
        <v>1.03</v>
      </c>
      <c r="R529" s="42">
        <f>IFERROR(VLOOKUP(A529,bus_institutions!A:D,4,0),0)</f>
        <v>1.17</v>
      </c>
      <c r="S529" s="42">
        <f>IFERROR(VLOOKUP(A529,man_institutions!A:D,4,0),0)</f>
        <v>1.18</v>
      </c>
      <c r="T529" s="42">
        <f t="shared" si="38"/>
        <v>0.127</v>
      </c>
      <c r="U529" s="42">
        <f t="shared" si="39"/>
        <v>0.20300000000000001</v>
      </c>
      <c r="V529" s="42">
        <f t="shared" si="39"/>
        <v>0.16200000000000001</v>
      </c>
      <c r="W529" s="42">
        <f t="shared" si="39"/>
        <v>0.14000000000000001</v>
      </c>
      <c r="X529" s="42">
        <f t="shared" si="39"/>
        <v>0.23200000000000001</v>
      </c>
      <c r="Y529" t="e">
        <f>VLOOKUP(A529,#REF!,11,0)</f>
        <v>#REF!</v>
      </c>
      <c r="Z529" t="e">
        <f>VLOOKUP(A529,#REF!,12,0)</f>
        <v>#REF!</v>
      </c>
      <c r="AA529" t="e">
        <f>VLOOKUP(A529,#REF!,13,0)</f>
        <v>#REF!</v>
      </c>
      <c r="AB529" t="e">
        <f>VLOOKUP(A529,#REF!,14,0)</f>
        <v>#REF!</v>
      </c>
      <c r="AC529">
        <v>-1.02573</v>
      </c>
      <c r="AD529">
        <v>-0.99238999999999999</v>
      </c>
    </row>
    <row r="530" spans="1:30" x14ac:dyDescent="0.25">
      <c r="A530" s="42" t="s">
        <v>1135</v>
      </c>
      <c r="B530" s="42" t="s">
        <v>1424</v>
      </c>
      <c r="C530" s="42" t="s">
        <v>1235</v>
      </c>
      <c r="D530" s="42">
        <f>IFERROR(VLOOKUP(A530,'2020'!$A:$C,3,0),0)</f>
        <v>2</v>
      </c>
      <c r="E530" s="42">
        <f>IFERROR(VLOOKUP(A530,'2014-23'!$A:$E,3,0),0)</f>
        <v>6</v>
      </c>
      <c r="F530" s="42">
        <f>IFERROR(VLOOKUP(A530,'2020'!$A:$D,4,0),0)</f>
        <v>5</v>
      </c>
      <c r="G530" s="42">
        <f>IFERROR(VLOOKUP(A530,'2014-23'!$A:$D,4,0),0)</f>
        <v>45</v>
      </c>
      <c r="H530" s="42">
        <f t="shared" si="36"/>
        <v>0.33300000000000002</v>
      </c>
      <c r="I530" s="42">
        <f t="shared" si="37"/>
        <v>0.111</v>
      </c>
      <c r="J530" s="42">
        <f>IFERROR(VLOOKUP(A530,eco_bus_institutions!A:D,3,0),"")</f>
        <v>46</v>
      </c>
      <c r="K530" s="42">
        <f>IFERROR(VLOOKUP(A530,eco_institutions!A:D,3,0),"")</f>
        <v>19</v>
      </c>
      <c r="L530" s="42">
        <f>IFERROR(VLOOKUP(A530,fin_institutions!A:D,3,0),"")</f>
        <v>4</v>
      </c>
      <c r="M530" s="42">
        <f>IFERROR(VLOOKUP(A530,bus_institutions!A:D,3,0),0)</f>
        <v>14</v>
      </c>
      <c r="N530" s="42">
        <f>IFERROR(VLOOKUP(A530,man_institutions!A:D,3,0),0)</f>
        <v>21</v>
      </c>
      <c r="O530" s="42">
        <f>IFERROR(VLOOKUP(A530,eco_bus_institutions!A:D,4,0),0)</f>
        <v>1.19</v>
      </c>
      <c r="P530" s="42">
        <f>IFERROR(VLOOKUP(A530,eco_institutions!A:D,4,0),0)</f>
        <v>1.02</v>
      </c>
      <c r="Q530" s="42">
        <f>IFERROR(VLOOKUP(A530,fin_institutions!A:D,4,0),0)</f>
        <v>1.01</v>
      </c>
      <c r="R530" s="42">
        <f>IFERROR(VLOOKUP(A530,bus_institutions!A:D,4,0),0)</f>
        <v>1.61</v>
      </c>
      <c r="S530" s="42">
        <f>IFERROR(VLOOKUP(A530,man_institutions!A:D,4,0),0)</f>
        <v>1.1499999999999999</v>
      </c>
      <c r="T530" s="42">
        <f t="shared" si="38"/>
        <v>0.127</v>
      </c>
      <c r="U530" s="42">
        <f t="shared" si="39"/>
        <v>9.7000000000000003E-2</v>
      </c>
      <c r="V530" s="42">
        <f t="shared" si="39"/>
        <v>0.09</v>
      </c>
      <c r="W530" s="42">
        <f t="shared" si="39"/>
        <v>0.41299999999999998</v>
      </c>
      <c r="X530" s="42">
        <f t="shared" si="39"/>
        <v>0.188</v>
      </c>
      <c r="Y530" t="e">
        <f>VLOOKUP(A530,#REF!,11,0)</f>
        <v>#REF!</v>
      </c>
      <c r="Z530" t="e">
        <f>VLOOKUP(A530,#REF!,12,0)</f>
        <v>#REF!</v>
      </c>
      <c r="AA530" t="e">
        <f>VLOOKUP(A530,#REF!,13,0)</f>
        <v>#REF!</v>
      </c>
      <c r="AB530" t="e">
        <f>VLOOKUP(A530,#REF!,14,0)</f>
        <v>#REF!</v>
      </c>
      <c r="AC530">
        <v>0.18615000000000001</v>
      </c>
      <c r="AD530">
        <v>-1.82565</v>
      </c>
    </row>
    <row r="531" spans="1:30" x14ac:dyDescent="0.25">
      <c r="A531" s="42" t="s">
        <v>1062</v>
      </c>
      <c r="B531" s="42" t="s">
        <v>1725</v>
      </c>
      <c r="C531" s="42" t="s">
        <v>1232</v>
      </c>
      <c r="D531" s="42">
        <f>IFERROR(VLOOKUP(A531,'2020'!$A:$C,3,0),0)</f>
        <v>2</v>
      </c>
      <c r="E531" s="42">
        <f>IFERROR(VLOOKUP(A531,'2014-23'!$A:$E,3,0),0)</f>
        <v>19</v>
      </c>
      <c r="F531" s="42">
        <f>IFERROR(VLOOKUP(A531,'2020'!$A:$D,4,0),0)</f>
        <v>4</v>
      </c>
      <c r="G531" s="42">
        <f>IFERROR(VLOOKUP(A531,'2014-23'!$A:$D,4,0),0)</f>
        <v>90</v>
      </c>
      <c r="H531" s="42">
        <f t="shared" si="36"/>
        <v>0.105</v>
      </c>
      <c r="I531" s="42">
        <f t="shared" si="37"/>
        <v>4.3999999999999997E-2</v>
      </c>
      <c r="J531" s="42">
        <f>IFERROR(VLOOKUP(A531,eco_bus_institutions!A:D,3,0),"")</f>
        <v>66</v>
      </c>
      <c r="K531" s="42">
        <f>IFERROR(VLOOKUP(A531,eco_institutions!A:D,3,0),"")</f>
        <v>34</v>
      </c>
      <c r="L531" s="42">
        <f>IFERROR(VLOOKUP(A531,fin_institutions!A:D,3,0),"")</f>
        <v>25</v>
      </c>
      <c r="M531" s="42">
        <f>IFERROR(VLOOKUP(A531,bus_institutions!A:D,3,0),0)</f>
        <v>11</v>
      </c>
      <c r="N531" s="42">
        <f>IFERROR(VLOOKUP(A531,man_institutions!A:D,3,0),0)</f>
        <v>11</v>
      </c>
      <c r="O531" s="42">
        <f>IFERROR(VLOOKUP(A531,eco_bus_institutions!A:D,4,0),0)</f>
        <v>1.19</v>
      </c>
      <c r="P531" s="42">
        <f>IFERROR(VLOOKUP(A531,eco_institutions!A:D,4,0),0)</f>
        <v>1.04</v>
      </c>
      <c r="Q531" s="42">
        <f>IFERROR(VLOOKUP(A531,fin_institutions!A:D,4,0),0)</f>
        <v>1.17</v>
      </c>
      <c r="R531" s="42">
        <f>IFERROR(VLOOKUP(A531,bus_institutions!A:D,4,0),0)</f>
        <v>1.04</v>
      </c>
      <c r="S531" s="42">
        <f>IFERROR(VLOOKUP(A531,man_institutions!A:D,4,0),0)</f>
        <v>1.1000000000000001</v>
      </c>
      <c r="T531" s="42">
        <f t="shared" si="38"/>
        <v>0.127</v>
      </c>
      <c r="U531" s="42">
        <f t="shared" si="39"/>
        <v>0.20300000000000001</v>
      </c>
      <c r="V531" s="42">
        <f t="shared" si="39"/>
        <v>0.49299999999999999</v>
      </c>
      <c r="W531" s="42">
        <f t="shared" si="39"/>
        <v>6.3E-2</v>
      </c>
      <c r="X531" s="42">
        <f t="shared" si="39"/>
        <v>0.13200000000000001</v>
      </c>
      <c r="Y531" t="e">
        <f>VLOOKUP(A531,#REF!,11,0)</f>
        <v>#REF!</v>
      </c>
      <c r="Z531" t="e">
        <f>VLOOKUP(A531,#REF!,12,0)</f>
        <v>#REF!</v>
      </c>
      <c r="AA531" t="e">
        <f>VLOOKUP(A531,#REF!,13,0)</f>
        <v>#REF!</v>
      </c>
      <c r="AB531" t="e">
        <f>VLOOKUP(A531,#REF!,14,0)</f>
        <v>#REF!</v>
      </c>
      <c r="AC531">
        <v>-1.5094000000000001</v>
      </c>
      <c r="AD531">
        <v>-0.23321</v>
      </c>
    </row>
    <row r="532" spans="1:30" x14ac:dyDescent="0.25">
      <c r="A532" s="42" t="s">
        <v>1172</v>
      </c>
      <c r="B532" s="42" t="s">
        <v>1364</v>
      </c>
      <c r="C532" s="42" t="s">
        <v>1256</v>
      </c>
      <c r="D532" s="42">
        <f>IFERROR(VLOOKUP(A532,'2020'!$A:$C,3,0),0)</f>
        <v>0</v>
      </c>
      <c r="E532" s="42">
        <f>IFERROR(VLOOKUP(A532,'2014-23'!$A:$E,3,0),0)</f>
        <v>6</v>
      </c>
      <c r="F532" s="42">
        <f>IFERROR(VLOOKUP(A532,'2020'!$A:$D,4,0),0)</f>
        <v>4</v>
      </c>
      <c r="G532" s="42">
        <f>IFERROR(VLOOKUP(A532,'2014-23'!$A:$D,4,0),0)</f>
        <v>65</v>
      </c>
      <c r="H532" s="42">
        <f t="shared" si="36"/>
        <v>0</v>
      </c>
      <c r="I532" s="42">
        <f t="shared" si="37"/>
        <v>6.2E-2</v>
      </c>
      <c r="J532" s="42">
        <f>IFERROR(VLOOKUP(A532,eco_bus_institutions!A:D,3,0),"")</f>
        <v>99</v>
      </c>
      <c r="K532" s="42">
        <f>IFERROR(VLOOKUP(A532,eco_institutions!A:D,3,0),"")</f>
        <v>51</v>
      </c>
      <c r="L532" s="42">
        <f>IFERROR(VLOOKUP(A532,fin_institutions!A:D,3,0),"")</f>
        <v>18</v>
      </c>
      <c r="M532" s="42">
        <f>IFERROR(VLOOKUP(A532,bus_institutions!A:D,3,0),0)</f>
        <v>25</v>
      </c>
      <c r="N532" s="42">
        <f>IFERROR(VLOOKUP(A532,man_institutions!A:D,3,0),0)</f>
        <v>23</v>
      </c>
      <c r="O532" s="42">
        <f>IFERROR(VLOOKUP(A532,eco_bus_institutions!A:D,4,0),0)</f>
        <v>1.19</v>
      </c>
      <c r="P532" s="42">
        <f>IFERROR(VLOOKUP(A532,eco_institutions!A:D,4,0),0)</f>
        <v>1.04</v>
      </c>
      <c r="Q532" s="42">
        <f>IFERROR(VLOOKUP(A532,fin_institutions!A:D,4,0),0)</f>
        <v>1.1100000000000001</v>
      </c>
      <c r="R532" s="42">
        <f>IFERROR(VLOOKUP(A532,bus_institutions!A:D,4,0),0)</f>
        <v>1.53</v>
      </c>
      <c r="S532" s="42">
        <f>IFERROR(VLOOKUP(A532,man_institutions!A:D,4,0),0)</f>
        <v>1.36</v>
      </c>
      <c r="T532" s="42">
        <f t="shared" si="38"/>
        <v>0.127</v>
      </c>
      <c r="U532" s="42">
        <f t="shared" si="39"/>
        <v>0.20300000000000001</v>
      </c>
      <c r="V532" s="42">
        <f t="shared" si="39"/>
        <v>0.39500000000000002</v>
      </c>
      <c r="W532" s="42">
        <f t="shared" si="39"/>
        <v>0.36799999999999999</v>
      </c>
      <c r="X532" s="42">
        <f t="shared" si="39"/>
        <v>0.38200000000000001</v>
      </c>
      <c r="Y532" t="e">
        <f>VLOOKUP(A532,#REF!,11,0)</f>
        <v>#REF!</v>
      </c>
      <c r="Z532" t="e">
        <f>VLOOKUP(A532,#REF!,12,0)</f>
        <v>#REF!</v>
      </c>
      <c r="AA532" t="e">
        <f>VLOOKUP(A532,#REF!,13,0)</f>
        <v>#REF!</v>
      </c>
      <c r="AB532" t="e">
        <f>VLOOKUP(A532,#REF!,14,0)</f>
        <v>#REF!</v>
      </c>
      <c r="AC532">
        <v>-0.45634999999999998</v>
      </c>
      <c r="AD532">
        <v>-1.0681400000000001</v>
      </c>
    </row>
    <row r="533" spans="1:30" x14ac:dyDescent="0.25">
      <c r="A533" s="42" t="s">
        <v>1162</v>
      </c>
      <c r="B533" s="42" t="s">
        <v>1676</v>
      </c>
      <c r="C533" s="42" t="s">
        <v>1245</v>
      </c>
      <c r="D533" s="42">
        <f>IFERROR(VLOOKUP(A533,'2020'!$A:$C,3,0),0)</f>
        <v>0</v>
      </c>
      <c r="E533" s="42">
        <f>IFERROR(VLOOKUP(A533,'2014-23'!$A:$E,3,0),0)</f>
        <v>0</v>
      </c>
      <c r="F533" s="42">
        <f>IFERROR(VLOOKUP(A533,'2020'!$A:$D,4,0),0)</f>
        <v>2</v>
      </c>
      <c r="G533" s="42">
        <f>IFERROR(VLOOKUP(A533,'2014-23'!$A:$D,4,0),0)</f>
        <v>24</v>
      </c>
      <c r="H533" s="42">
        <f t="shared" si="36"/>
        <v>0</v>
      </c>
      <c r="I533" s="42">
        <f t="shared" si="37"/>
        <v>8.3000000000000004E-2</v>
      </c>
      <c r="J533" s="42">
        <f>IFERROR(VLOOKUP(A533,eco_bus_institutions!A:D,3,0),"")</f>
        <v>41</v>
      </c>
      <c r="K533" s="42">
        <f>IFERROR(VLOOKUP(A533,eco_institutions!A:D,3,0),"")</f>
        <v>16</v>
      </c>
      <c r="L533" s="42">
        <f>IFERROR(VLOOKUP(A533,fin_institutions!A:D,3,0),"")</f>
        <v>6</v>
      </c>
      <c r="M533" s="42">
        <f>IFERROR(VLOOKUP(A533,bus_institutions!A:D,3,0),0)</f>
        <v>14</v>
      </c>
      <c r="N533" s="42">
        <f>IFERROR(VLOOKUP(A533,man_institutions!A:D,3,0),0)</f>
        <v>16</v>
      </c>
      <c r="O533" s="42">
        <f>IFERROR(VLOOKUP(A533,eco_bus_institutions!A:D,4,0),0)</f>
        <v>1.19</v>
      </c>
      <c r="P533" s="42">
        <f>IFERROR(VLOOKUP(A533,eco_institutions!A:D,4,0),0)</f>
        <v>1.01</v>
      </c>
      <c r="Q533" s="42">
        <f>IFERROR(VLOOKUP(A533,fin_institutions!A:D,4,0),0)</f>
        <v>1.01</v>
      </c>
      <c r="R533" s="42">
        <f>IFERROR(VLOOKUP(A533,bus_institutions!A:D,4,0),0)</f>
        <v>1.29</v>
      </c>
      <c r="S533" s="42">
        <f>IFERROR(VLOOKUP(A533,man_institutions!A:D,4,0),0)</f>
        <v>1.28</v>
      </c>
      <c r="T533" s="42">
        <f t="shared" si="38"/>
        <v>0.127</v>
      </c>
      <c r="U533" s="42">
        <f t="shared" si="39"/>
        <v>5.8000000000000003E-2</v>
      </c>
      <c r="V533" s="42">
        <f t="shared" si="39"/>
        <v>0.09</v>
      </c>
      <c r="W533" s="42">
        <f t="shared" si="39"/>
        <v>0.21</v>
      </c>
      <c r="X533" s="42">
        <f t="shared" si="39"/>
        <v>0.31</v>
      </c>
      <c r="Y533" t="e">
        <f>VLOOKUP(A533,#REF!,11,0)</f>
        <v>#REF!</v>
      </c>
      <c r="Z533" t="e">
        <f>VLOOKUP(A533,#REF!,12,0)</f>
        <v>#REF!</v>
      </c>
      <c r="AA533" t="e">
        <f>VLOOKUP(A533,#REF!,13,0)</f>
        <v>#REF!</v>
      </c>
      <c r="AB533" t="e">
        <f>VLOOKUP(A533,#REF!,14,0)</f>
        <v>#REF!</v>
      </c>
      <c r="AC533">
        <v>-0.72904999999999998</v>
      </c>
      <c r="AD533">
        <v>-1.6400399999999999</v>
      </c>
    </row>
    <row r="534" spans="1:30" x14ac:dyDescent="0.25">
      <c r="A534" s="42" t="s">
        <v>1086</v>
      </c>
      <c r="B534" s="42" t="s">
        <v>1722</v>
      </c>
      <c r="C534" s="42" t="s">
        <v>1253</v>
      </c>
      <c r="D534" s="42">
        <f>IFERROR(VLOOKUP(A534,'2020'!$A:$C,3,0),0)</f>
        <v>1</v>
      </c>
      <c r="E534" s="42">
        <f>IFERROR(VLOOKUP(A534,'2014-23'!$A:$E,3,0),0)</f>
        <v>2</v>
      </c>
      <c r="F534" s="42">
        <f>IFERROR(VLOOKUP(A534,'2020'!$A:$D,4,0),0)</f>
        <v>4</v>
      </c>
      <c r="G534" s="42">
        <f>IFERROR(VLOOKUP(A534,'2014-23'!$A:$D,4,0),0)</f>
        <v>31</v>
      </c>
      <c r="H534" s="42">
        <f t="shared" si="36"/>
        <v>0.5</v>
      </c>
      <c r="I534" s="42">
        <f t="shared" si="37"/>
        <v>0.129</v>
      </c>
      <c r="J534" s="42">
        <f>IFERROR(VLOOKUP(A534,eco_bus_institutions!A:D,3,0),"")</f>
        <v>49</v>
      </c>
      <c r="K534" s="42">
        <f>IFERROR(VLOOKUP(A534,eco_institutions!A:D,3,0),"")</f>
        <v>24</v>
      </c>
      <c r="L534" s="42">
        <f>IFERROR(VLOOKUP(A534,fin_institutions!A:D,3,0),"")</f>
        <v>21</v>
      </c>
      <c r="M534" s="42">
        <f>IFERROR(VLOOKUP(A534,bus_institutions!A:D,3,0),0)</f>
        <v>10</v>
      </c>
      <c r="N534" s="42">
        <f>IFERROR(VLOOKUP(A534,man_institutions!A:D,3,0),0)</f>
        <v>8</v>
      </c>
      <c r="O534" s="42">
        <f>IFERROR(VLOOKUP(A534,eco_bus_institutions!A:D,4,0),0)</f>
        <v>1.19</v>
      </c>
      <c r="P534" s="42">
        <f>IFERROR(VLOOKUP(A534,eco_institutions!A:D,4,0),0)</f>
        <v>1.03</v>
      </c>
      <c r="Q534" s="42">
        <f>IFERROR(VLOOKUP(A534,fin_institutions!A:D,4,0),0)</f>
        <v>1.17</v>
      </c>
      <c r="R534" s="42">
        <f>IFERROR(VLOOKUP(A534,bus_institutions!A:D,4,0),0)</f>
        <v>1.17</v>
      </c>
      <c r="S534" s="42">
        <f>IFERROR(VLOOKUP(A534,man_institutions!A:D,4,0),0)</f>
        <v>1.05</v>
      </c>
      <c r="T534" s="42">
        <f t="shared" si="38"/>
        <v>0.127</v>
      </c>
      <c r="U534" s="42">
        <f t="shared" si="39"/>
        <v>0.15</v>
      </c>
      <c r="V534" s="42">
        <f t="shared" si="39"/>
        <v>0.49299999999999999</v>
      </c>
      <c r="W534" s="42">
        <f t="shared" si="39"/>
        <v>0.14000000000000001</v>
      </c>
      <c r="X534" s="42">
        <f t="shared" si="39"/>
        <v>8.2000000000000003E-2</v>
      </c>
      <c r="Y534" t="e">
        <f>VLOOKUP(A534,#REF!,11,0)</f>
        <v>#REF!</v>
      </c>
      <c r="Z534" t="e">
        <f>VLOOKUP(A534,#REF!,12,0)</f>
        <v>#REF!</v>
      </c>
      <c r="AA534" t="e">
        <f>VLOOKUP(A534,#REF!,13,0)</f>
        <v>#REF!</v>
      </c>
      <c r="AB534" t="e">
        <f>VLOOKUP(A534,#REF!,14,0)</f>
        <v>#REF!</v>
      </c>
      <c r="AC534">
        <v>-1.18977</v>
      </c>
      <c r="AD534">
        <v>-0.32051000000000002</v>
      </c>
    </row>
    <row r="535" spans="1:30" x14ac:dyDescent="0.25">
      <c r="A535" s="42" t="s">
        <v>1144</v>
      </c>
      <c r="B535" s="42" t="s">
        <v>1758</v>
      </c>
      <c r="C535" s="42" t="s">
        <v>1224</v>
      </c>
      <c r="D535" s="42">
        <f>IFERROR(VLOOKUP(A535,'2020'!$A:$C,3,0),0)</f>
        <v>0</v>
      </c>
      <c r="E535" s="42">
        <f>IFERROR(VLOOKUP(A535,'2014-23'!$A:$E,3,0),0)</f>
        <v>0</v>
      </c>
      <c r="F535" s="42">
        <f>IFERROR(VLOOKUP(A535,'2020'!$A:$D,4,0),0)</f>
        <v>3</v>
      </c>
      <c r="G535" s="42">
        <f>IFERROR(VLOOKUP(A535,'2014-23'!$A:$D,4,0),0)</f>
        <v>13</v>
      </c>
      <c r="H535" s="42">
        <f t="shared" si="36"/>
        <v>0</v>
      </c>
      <c r="I535" s="42">
        <f t="shared" si="37"/>
        <v>0.23100000000000001</v>
      </c>
      <c r="J535" s="42">
        <f>IFERROR(VLOOKUP(A535,eco_bus_institutions!A:D,3,0),"")</f>
        <v>45</v>
      </c>
      <c r="K535" s="42">
        <f>IFERROR(VLOOKUP(A535,eco_institutions!A:D,3,0),"")</f>
        <v>34</v>
      </c>
      <c r="L535" s="42" t="str">
        <f>IFERROR(VLOOKUP(A535,fin_institutions!A:D,3,0),"")</f>
        <v/>
      </c>
      <c r="M535" s="42">
        <f>IFERROR(VLOOKUP(A535,bus_institutions!A:D,3,0),0)</f>
        <v>6</v>
      </c>
      <c r="N535" s="42">
        <f>IFERROR(VLOOKUP(A535,man_institutions!A:D,3,0),0)</f>
        <v>8</v>
      </c>
      <c r="O535" s="42">
        <f>IFERROR(VLOOKUP(A535,eco_bus_institutions!A:D,4,0),0)</f>
        <v>1.19</v>
      </c>
      <c r="P535" s="42">
        <f>IFERROR(VLOOKUP(A535,eco_institutions!A:D,4,0),0)</f>
        <v>1.0900000000000001</v>
      </c>
      <c r="Q535" s="42">
        <f>IFERROR(VLOOKUP(A535,fin_institutions!A:D,4,0),0)</f>
        <v>0</v>
      </c>
      <c r="R535" s="42">
        <f>IFERROR(VLOOKUP(A535,bus_institutions!A:D,4,0),0)</f>
        <v>1.48</v>
      </c>
      <c r="S535" s="42">
        <f>IFERROR(VLOOKUP(A535,man_institutions!A:D,4,0),0)</f>
        <v>1.22</v>
      </c>
      <c r="T535" s="42">
        <f t="shared" si="38"/>
        <v>0.127</v>
      </c>
      <c r="U535" s="42">
        <f t="shared" si="39"/>
        <v>0.36299999999999999</v>
      </c>
      <c r="V535" s="42">
        <f t="shared" si="39"/>
        <v>5.8000000000000003E-2</v>
      </c>
      <c r="W535" s="42">
        <f t="shared" si="39"/>
        <v>0.33500000000000002</v>
      </c>
      <c r="X535" s="42">
        <f t="shared" si="39"/>
        <v>0.26700000000000002</v>
      </c>
      <c r="Y535" t="e">
        <f>VLOOKUP(A535,#REF!,11,0)</f>
        <v>#REF!</v>
      </c>
      <c r="Z535" t="e">
        <f>VLOOKUP(A535,#REF!,12,0)</f>
        <v>#REF!</v>
      </c>
      <c r="AA535" t="e">
        <f>VLOOKUP(A535,#REF!,13,0)</f>
        <v>#REF!</v>
      </c>
      <c r="AB535" t="e">
        <f>VLOOKUP(A535,#REF!,14,0)</f>
        <v>#REF!</v>
      </c>
      <c r="AC535">
        <v>0.13227</v>
      </c>
      <c r="AD535">
        <v>-1.3959900000000001</v>
      </c>
    </row>
    <row r="536" spans="1:30" x14ac:dyDescent="0.25">
      <c r="A536" s="42" t="s">
        <v>1107</v>
      </c>
      <c r="B536" s="42" t="s">
        <v>1604</v>
      </c>
      <c r="C536" s="42" t="s">
        <v>1239</v>
      </c>
      <c r="D536" s="42">
        <f>IFERROR(VLOOKUP(A536,'2020'!$A:$C,3,0),0)</f>
        <v>0</v>
      </c>
      <c r="E536" s="42">
        <f>IFERROR(VLOOKUP(A536,'2014-23'!$A:$E,3,0),0)</f>
        <v>1</v>
      </c>
      <c r="F536" s="42">
        <f>IFERROR(VLOOKUP(A536,'2020'!$A:$D,4,0),0)</f>
        <v>4</v>
      </c>
      <c r="G536" s="42">
        <f>IFERROR(VLOOKUP(A536,'2014-23'!$A:$D,4,0),0)</f>
        <v>29</v>
      </c>
      <c r="H536" s="42">
        <f t="shared" si="36"/>
        <v>0</v>
      </c>
      <c r="I536" s="42">
        <f t="shared" si="37"/>
        <v>0.13800000000000001</v>
      </c>
      <c r="J536" s="42">
        <f>IFERROR(VLOOKUP(A536,eco_bus_institutions!A:D,3,0),"")</f>
        <v>53</v>
      </c>
      <c r="K536" s="42">
        <f>IFERROR(VLOOKUP(A536,eco_institutions!A:D,3,0),"")</f>
        <v>25</v>
      </c>
      <c r="L536" s="42">
        <f>IFERROR(VLOOKUP(A536,fin_institutions!A:D,3,0),"")</f>
        <v>15</v>
      </c>
      <c r="M536" s="42">
        <f>IFERROR(VLOOKUP(A536,bus_institutions!A:D,3,0),0)</f>
        <v>14</v>
      </c>
      <c r="N536" s="42">
        <f>IFERROR(VLOOKUP(A536,man_institutions!A:D,3,0),0)</f>
        <v>13</v>
      </c>
      <c r="O536" s="42">
        <f>IFERROR(VLOOKUP(A536,eco_bus_institutions!A:D,4,0),0)</f>
        <v>1.19</v>
      </c>
      <c r="P536" s="42">
        <f>IFERROR(VLOOKUP(A536,eco_institutions!A:D,4,0),0)</f>
        <v>1.06</v>
      </c>
      <c r="Q536" s="42">
        <f>IFERROR(VLOOKUP(A536,fin_institutions!A:D,4,0),0)</f>
        <v>1.21</v>
      </c>
      <c r="R536" s="42">
        <f>IFERROR(VLOOKUP(A536,bus_institutions!A:D,4,0),0)</f>
        <v>1.2</v>
      </c>
      <c r="S536" s="42">
        <f>IFERROR(VLOOKUP(A536,man_institutions!A:D,4,0),0)</f>
        <v>1.0900000000000001</v>
      </c>
      <c r="T536" s="42">
        <f t="shared" si="38"/>
        <v>0.127</v>
      </c>
      <c r="U536" s="42">
        <f t="shared" si="39"/>
        <v>0.26300000000000001</v>
      </c>
      <c r="V536" s="42">
        <f t="shared" si="39"/>
        <v>0.53</v>
      </c>
      <c r="W536" s="42">
        <f t="shared" si="39"/>
        <v>0.152</v>
      </c>
      <c r="X536" s="42">
        <f t="shared" si="39"/>
        <v>0.11799999999999999</v>
      </c>
      <c r="Y536" t="e">
        <f>VLOOKUP(A536,#REF!,11,0)</f>
        <v>#REF!</v>
      </c>
      <c r="Z536" t="e">
        <f>VLOOKUP(A536,#REF!,12,0)</f>
        <v>#REF!</v>
      </c>
      <c r="AA536" t="e">
        <f>VLOOKUP(A536,#REF!,13,0)</f>
        <v>#REF!</v>
      </c>
      <c r="AB536" t="e">
        <f>VLOOKUP(A536,#REF!,14,0)</f>
        <v>#REF!</v>
      </c>
      <c r="AC536">
        <v>-1.2415499999999999</v>
      </c>
      <c r="AD536">
        <v>0.10279000000000001</v>
      </c>
    </row>
    <row r="537" spans="1:30" x14ac:dyDescent="0.25">
      <c r="A537" s="42" t="s">
        <v>1145</v>
      </c>
      <c r="B537" s="42" t="s">
        <v>1693</v>
      </c>
      <c r="C537" s="42" t="s">
        <v>1232</v>
      </c>
      <c r="D537" s="42">
        <f>IFERROR(VLOOKUP(A537,'2020'!$A:$C,3,0),0)</f>
        <v>0</v>
      </c>
      <c r="E537" s="42">
        <f>IFERROR(VLOOKUP(A537,'2014-23'!$A:$E,3,0),0)</f>
        <v>9</v>
      </c>
      <c r="F537" s="42">
        <f>IFERROR(VLOOKUP(A537,'2020'!$A:$D,4,0),0)</f>
        <v>7</v>
      </c>
      <c r="G537" s="42">
        <f>IFERROR(VLOOKUP(A537,'2014-23'!$A:$D,4,0),0)</f>
        <v>71</v>
      </c>
      <c r="H537" s="42">
        <f t="shared" si="36"/>
        <v>0</v>
      </c>
      <c r="I537" s="42">
        <f t="shared" si="37"/>
        <v>9.9000000000000005E-2</v>
      </c>
      <c r="J537" s="42">
        <f>IFERROR(VLOOKUP(A537,eco_bus_institutions!A:D,3,0),"")</f>
        <v>63</v>
      </c>
      <c r="K537" s="42">
        <f>IFERROR(VLOOKUP(A537,eco_institutions!A:D,3,0),"")</f>
        <v>39</v>
      </c>
      <c r="L537" s="42">
        <f>IFERROR(VLOOKUP(A537,fin_institutions!A:D,3,0),"")</f>
        <v>14</v>
      </c>
      <c r="M537" s="42">
        <f>IFERROR(VLOOKUP(A537,bus_institutions!A:D,3,0),0)</f>
        <v>17</v>
      </c>
      <c r="N537" s="42">
        <f>IFERROR(VLOOKUP(A537,man_institutions!A:D,3,0),0)</f>
        <v>14</v>
      </c>
      <c r="O537" s="42">
        <f>IFERROR(VLOOKUP(A537,eco_bus_institutions!A:D,4,0),0)</f>
        <v>1.19</v>
      </c>
      <c r="P537" s="42">
        <f>IFERROR(VLOOKUP(A537,eco_institutions!A:D,4,0),0)</f>
        <v>1.02</v>
      </c>
      <c r="Q537" s="42">
        <f>IFERROR(VLOOKUP(A537,fin_institutions!A:D,4,0),0)</f>
        <v>1.05</v>
      </c>
      <c r="R537" s="42">
        <f>IFERROR(VLOOKUP(A537,bus_institutions!A:D,4,0),0)</f>
        <v>1.22</v>
      </c>
      <c r="S537" s="42">
        <f>IFERROR(VLOOKUP(A537,man_institutions!A:D,4,0),0)</f>
        <v>1.53</v>
      </c>
      <c r="T537" s="42">
        <f t="shared" si="38"/>
        <v>0.127</v>
      </c>
      <c r="U537" s="42">
        <f t="shared" si="39"/>
        <v>9.7000000000000003E-2</v>
      </c>
      <c r="V537" s="42">
        <f t="shared" si="39"/>
        <v>0.23200000000000001</v>
      </c>
      <c r="W537" s="42">
        <f t="shared" si="39"/>
        <v>0.16500000000000001</v>
      </c>
      <c r="X537" s="42">
        <f t="shared" si="39"/>
        <v>0.498</v>
      </c>
      <c r="Y537" t="e">
        <f>VLOOKUP(A537,#REF!,11,0)</f>
        <v>#REF!</v>
      </c>
      <c r="Z537" t="e">
        <f>VLOOKUP(A537,#REF!,12,0)</f>
        <v>#REF!</v>
      </c>
      <c r="AA537" t="e">
        <f>VLOOKUP(A537,#REF!,13,0)</f>
        <v>#REF!</v>
      </c>
      <c r="AB537" t="e">
        <f>VLOOKUP(A537,#REF!,14,0)</f>
        <v>#REF!</v>
      </c>
      <c r="AC537">
        <v>-1.0174399999999999</v>
      </c>
      <c r="AD537">
        <v>-1.1673199999999999</v>
      </c>
    </row>
    <row r="538" spans="1:30" x14ac:dyDescent="0.25">
      <c r="A538" s="42" t="s">
        <v>1123</v>
      </c>
      <c r="B538" s="42" t="s">
        <v>1353</v>
      </c>
      <c r="C538" s="42" t="s">
        <v>1262</v>
      </c>
      <c r="D538" s="42">
        <f>IFERROR(VLOOKUP(A538,'2020'!$A:$C,3,0),0)</f>
        <v>0</v>
      </c>
      <c r="E538" s="42">
        <f>IFERROR(VLOOKUP(A538,'2014-23'!$A:$E,3,0),0)</f>
        <v>4</v>
      </c>
      <c r="F538" s="42">
        <f>IFERROR(VLOOKUP(A538,'2020'!$A:$D,4,0),0)</f>
        <v>3</v>
      </c>
      <c r="G538" s="42">
        <f>IFERROR(VLOOKUP(A538,'2014-23'!$A:$D,4,0),0)</f>
        <v>39</v>
      </c>
      <c r="H538" s="42">
        <f t="shared" si="36"/>
        <v>0</v>
      </c>
      <c r="I538" s="42">
        <f t="shared" si="37"/>
        <v>7.6999999999999999E-2</v>
      </c>
      <c r="J538" s="42">
        <f>IFERROR(VLOOKUP(A538,eco_bus_institutions!A:D,3,0),"")</f>
        <v>83</v>
      </c>
      <c r="K538" s="42">
        <f>IFERROR(VLOOKUP(A538,eco_institutions!A:D,3,0),"")</f>
        <v>44</v>
      </c>
      <c r="L538" s="42">
        <f>IFERROR(VLOOKUP(A538,fin_institutions!A:D,3,0),"")</f>
        <v>18</v>
      </c>
      <c r="M538" s="42">
        <f>IFERROR(VLOOKUP(A538,bus_institutions!A:D,3,0),0)</f>
        <v>22</v>
      </c>
      <c r="N538" s="42">
        <f>IFERROR(VLOOKUP(A538,man_institutions!A:D,3,0),0)</f>
        <v>19</v>
      </c>
      <c r="O538" s="42">
        <f>IFERROR(VLOOKUP(A538,eco_bus_institutions!A:D,4,0),0)</f>
        <v>1.18</v>
      </c>
      <c r="P538" s="42">
        <f>IFERROR(VLOOKUP(A538,eco_institutions!A:D,4,0),0)</f>
        <v>1.03</v>
      </c>
      <c r="Q538" s="42">
        <f>IFERROR(VLOOKUP(A538,fin_institutions!A:D,4,0),0)</f>
        <v>1.1000000000000001</v>
      </c>
      <c r="R538" s="42">
        <f>IFERROR(VLOOKUP(A538,bus_institutions!A:D,4,0),0)</f>
        <v>1.29</v>
      </c>
      <c r="S538" s="42">
        <f>IFERROR(VLOOKUP(A538,man_institutions!A:D,4,0),0)</f>
        <v>1.28</v>
      </c>
      <c r="T538" s="42">
        <f t="shared" si="38"/>
        <v>0.11</v>
      </c>
      <c r="U538" s="42">
        <f t="shared" si="39"/>
        <v>0.15</v>
      </c>
      <c r="V538" s="42">
        <f t="shared" si="39"/>
        <v>0.37</v>
      </c>
      <c r="W538" s="42">
        <f t="shared" si="39"/>
        <v>0.21</v>
      </c>
      <c r="X538" s="42">
        <f t="shared" si="39"/>
        <v>0.31</v>
      </c>
      <c r="Y538" t="e">
        <f>VLOOKUP(A538,#REF!,11,0)</f>
        <v>#REF!</v>
      </c>
      <c r="Z538" t="e">
        <f>VLOOKUP(A538,#REF!,12,0)</f>
        <v>#REF!</v>
      </c>
      <c r="AA538" t="e">
        <f>VLOOKUP(A538,#REF!,13,0)</f>
        <v>#REF!</v>
      </c>
      <c r="AB538" t="e">
        <f>VLOOKUP(A538,#REF!,14,0)</f>
        <v>#REF!</v>
      </c>
      <c r="AC538">
        <v>-0.76951999999999998</v>
      </c>
      <c r="AD538">
        <v>-0.91630999999999996</v>
      </c>
    </row>
    <row r="539" spans="1:30" x14ac:dyDescent="0.25">
      <c r="A539" s="42" t="s">
        <v>1096</v>
      </c>
      <c r="B539" s="42" t="s">
        <v>1739</v>
      </c>
      <c r="C539" s="42" t="s">
        <v>1247</v>
      </c>
      <c r="D539" s="42">
        <f>IFERROR(VLOOKUP(A539,'2020'!$A:$C,3,0),0)</f>
        <v>1</v>
      </c>
      <c r="E539" s="42">
        <f>IFERROR(VLOOKUP(A539,'2014-23'!$A:$E,3,0),0)</f>
        <v>10</v>
      </c>
      <c r="F539" s="42">
        <f>IFERROR(VLOOKUP(A539,'2020'!$A:$D,4,0),0)</f>
        <v>6</v>
      </c>
      <c r="G539" s="42">
        <f>IFERROR(VLOOKUP(A539,'2014-23'!$A:$D,4,0),0)</f>
        <v>74</v>
      </c>
      <c r="H539" s="42">
        <f t="shared" si="36"/>
        <v>0.1</v>
      </c>
      <c r="I539" s="42">
        <f t="shared" si="37"/>
        <v>8.1000000000000003E-2</v>
      </c>
      <c r="J539" s="42">
        <f>IFERROR(VLOOKUP(A539,eco_bus_institutions!A:D,3,0),"")</f>
        <v>124</v>
      </c>
      <c r="K539" s="42">
        <f>IFERROR(VLOOKUP(A539,eco_institutions!A:D,3,0),"")</f>
        <v>85</v>
      </c>
      <c r="L539" s="42">
        <f>IFERROR(VLOOKUP(A539,fin_institutions!A:D,3,0),"")</f>
        <v>13</v>
      </c>
      <c r="M539" s="42">
        <f>IFERROR(VLOOKUP(A539,bus_institutions!A:D,3,0),0)</f>
        <v>28</v>
      </c>
      <c r="N539" s="42">
        <f>IFERROR(VLOOKUP(A539,man_institutions!A:D,3,0),0)</f>
        <v>36</v>
      </c>
      <c r="O539" s="42">
        <f>IFERROR(VLOOKUP(A539,eco_bus_institutions!A:D,4,0),0)</f>
        <v>1.18</v>
      </c>
      <c r="P539" s="42">
        <f>IFERROR(VLOOKUP(A539,eco_institutions!A:D,4,0),0)</f>
        <v>1.04</v>
      </c>
      <c r="Q539" s="42">
        <f>IFERROR(VLOOKUP(A539,fin_institutions!A:D,4,0),0)</f>
        <v>1.26</v>
      </c>
      <c r="R539" s="42">
        <f>IFERROR(VLOOKUP(A539,bus_institutions!A:D,4,0),0)</f>
        <v>1.28</v>
      </c>
      <c r="S539" s="42">
        <f>IFERROR(VLOOKUP(A539,man_institutions!A:D,4,0),0)</f>
        <v>1.06</v>
      </c>
      <c r="T539" s="42">
        <f t="shared" si="38"/>
        <v>0.11</v>
      </c>
      <c r="U539" s="42">
        <f t="shared" si="39"/>
        <v>0.20300000000000001</v>
      </c>
      <c r="V539" s="42">
        <f t="shared" si="39"/>
        <v>0.57999999999999996</v>
      </c>
      <c r="W539" s="42">
        <f t="shared" si="39"/>
        <v>0.20699999999999999</v>
      </c>
      <c r="X539" s="42">
        <f t="shared" si="39"/>
        <v>9.5000000000000001E-2</v>
      </c>
      <c r="Y539" t="e">
        <f>VLOOKUP(A539,#REF!,11,0)</f>
        <v>#REF!</v>
      </c>
      <c r="Z539" t="e">
        <f>VLOOKUP(A539,#REF!,12,0)</f>
        <v>#REF!</v>
      </c>
      <c r="AA539" t="e">
        <f>VLOOKUP(A539,#REF!,13,0)</f>
        <v>#REF!</v>
      </c>
      <c r="AB539" t="e">
        <f>VLOOKUP(A539,#REF!,14,0)</f>
        <v>#REF!</v>
      </c>
      <c r="AC539">
        <v>-0.89600000000000002</v>
      </c>
      <c r="AD539">
        <v>7.2770000000000001E-2</v>
      </c>
    </row>
    <row r="540" spans="1:30" x14ac:dyDescent="0.25">
      <c r="A540" s="42" t="s">
        <v>1161</v>
      </c>
      <c r="B540" s="42" t="s">
        <v>1653</v>
      </c>
      <c r="C540" s="42" t="s">
        <v>1248</v>
      </c>
      <c r="D540" s="42">
        <f>IFERROR(VLOOKUP(A540,'2020'!$A:$C,3,0),0)</f>
        <v>0</v>
      </c>
      <c r="E540" s="42">
        <f>IFERROR(VLOOKUP(A540,'2014-23'!$A:$E,3,0),0)</f>
        <v>1</v>
      </c>
      <c r="F540" s="42">
        <f>IFERROR(VLOOKUP(A540,'2020'!$A:$D,4,0),0)</f>
        <v>2</v>
      </c>
      <c r="G540" s="42">
        <f>IFERROR(VLOOKUP(A540,'2014-23'!$A:$D,4,0),0)</f>
        <v>10</v>
      </c>
      <c r="H540" s="42">
        <f t="shared" si="36"/>
        <v>0</v>
      </c>
      <c r="I540" s="42">
        <f t="shared" si="37"/>
        <v>0.2</v>
      </c>
      <c r="J540" s="42">
        <f>IFERROR(VLOOKUP(A540,eco_bus_institutions!A:D,3,0),"")</f>
        <v>41</v>
      </c>
      <c r="K540" s="42">
        <f>IFERROR(VLOOKUP(A540,eco_institutions!A:D,3,0),"")</f>
        <v>26</v>
      </c>
      <c r="L540" s="42">
        <f>IFERROR(VLOOKUP(A540,fin_institutions!A:D,3,0),"")</f>
        <v>4</v>
      </c>
      <c r="M540" s="42">
        <f>IFERROR(VLOOKUP(A540,bus_institutions!A:D,3,0),0)</f>
        <v>6</v>
      </c>
      <c r="N540" s="42">
        <f>IFERROR(VLOOKUP(A540,man_institutions!A:D,3,0),0)</f>
        <v>8</v>
      </c>
      <c r="O540" s="42">
        <f>IFERROR(VLOOKUP(A540,eco_bus_institutions!A:D,4,0),0)</f>
        <v>1.18</v>
      </c>
      <c r="P540" s="42">
        <f>IFERROR(VLOOKUP(A540,eco_institutions!A:D,4,0),0)</f>
        <v>1.06</v>
      </c>
      <c r="Q540" s="42">
        <f>IFERROR(VLOOKUP(A540,fin_institutions!A:D,4,0),0)</f>
        <v>1.01</v>
      </c>
      <c r="R540" s="42">
        <f>IFERROR(VLOOKUP(A540,bus_institutions!A:D,4,0),0)</f>
        <v>1.25</v>
      </c>
      <c r="S540" s="42">
        <f>IFERROR(VLOOKUP(A540,man_institutions!A:D,4,0),0)</f>
        <v>1.34</v>
      </c>
      <c r="T540" s="42">
        <f t="shared" si="38"/>
        <v>0.11</v>
      </c>
      <c r="U540" s="42">
        <f t="shared" si="39"/>
        <v>0.26300000000000001</v>
      </c>
      <c r="V540" s="42">
        <f t="shared" si="39"/>
        <v>0.09</v>
      </c>
      <c r="W540" s="42">
        <f t="shared" si="39"/>
        <v>0.183</v>
      </c>
      <c r="X540" s="42">
        <f t="shared" si="39"/>
        <v>0.35299999999999998</v>
      </c>
      <c r="Y540" t="e">
        <f>VLOOKUP(A540,#REF!,11,0)</f>
        <v>#REF!</v>
      </c>
      <c r="Z540" t="e">
        <f>VLOOKUP(A540,#REF!,12,0)</f>
        <v>#REF!</v>
      </c>
      <c r="AA540" t="e">
        <f>VLOOKUP(A540,#REF!,13,0)</f>
        <v>#REF!</v>
      </c>
      <c r="AB540" t="e">
        <f>VLOOKUP(A540,#REF!,14,0)</f>
        <v>#REF!</v>
      </c>
      <c r="AC540">
        <v>-1.32239</v>
      </c>
      <c r="AD540">
        <v>-0.90773999999999999</v>
      </c>
    </row>
    <row r="541" spans="1:30" x14ac:dyDescent="0.25">
      <c r="A541" s="42" t="s">
        <v>1077</v>
      </c>
      <c r="B541" s="42" t="s">
        <v>1377</v>
      </c>
      <c r="C541" s="42" t="s">
        <v>1232</v>
      </c>
      <c r="D541" s="42">
        <f>IFERROR(VLOOKUP(A541,'2020'!$A:$C,3,0),0)</f>
        <v>1</v>
      </c>
      <c r="E541" s="42">
        <f>IFERROR(VLOOKUP(A541,'2014-23'!$A:$E,3,0),0)</f>
        <v>10</v>
      </c>
      <c r="F541" s="42">
        <f>IFERROR(VLOOKUP(A541,'2020'!$A:$D,4,0),0)</f>
        <v>14</v>
      </c>
      <c r="G541" s="42">
        <f>IFERROR(VLOOKUP(A541,'2014-23'!$A:$D,4,0),0)</f>
        <v>106</v>
      </c>
      <c r="H541" s="42">
        <f t="shared" si="36"/>
        <v>0.1</v>
      </c>
      <c r="I541" s="42">
        <f t="shared" si="37"/>
        <v>0.13200000000000001</v>
      </c>
      <c r="J541" s="42">
        <f>IFERROR(VLOOKUP(A541,eco_bus_institutions!A:D,3,0),"")</f>
        <v>123</v>
      </c>
      <c r="K541" s="42">
        <f>IFERROR(VLOOKUP(A541,eco_institutions!A:D,3,0),"")</f>
        <v>45</v>
      </c>
      <c r="L541" s="42">
        <f>IFERROR(VLOOKUP(A541,fin_institutions!A:D,3,0),"")</f>
        <v>42</v>
      </c>
      <c r="M541" s="42">
        <f>IFERROR(VLOOKUP(A541,bus_institutions!A:D,3,0),0)</f>
        <v>21</v>
      </c>
      <c r="N541" s="42">
        <f>IFERROR(VLOOKUP(A541,man_institutions!A:D,3,0),0)</f>
        <v>45</v>
      </c>
      <c r="O541" s="42">
        <f>IFERROR(VLOOKUP(A541,eco_bus_institutions!A:D,4,0),0)</f>
        <v>1.18</v>
      </c>
      <c r="P541" s="42">
        <f>IFERROR(VLOOKUP(A541,eco_institutions!A:D,4,0),0)</f>
        <v>1.03</v>
      </c>
      <c r="Q541" s="42">
        <f>IFERROR(VLOOKUP(A541,fin_institutions!A:D,4,0),0)</f>
        <v>1.1100000000000001</v>
      </c>
      <c r="R541" s="42">
        <f>IFERROR(VLOOKUP(A541,bus_institutions!A:D,4,0),0)</f>
        <v>1.24</v>
      </c>
      <c r="S541" s="42">
        <f>IFERROR(VLOOKUP(A541,man_institutions!A:D,4,0),0)</f>
        <v>1.17</v>
      </c>
      <c r="T541" s="42">
        <f t="shared" si="38"/>
        <v>0.11</v>
      </c>
      <c r="U541" s="42">
        <f t="shared" si="39"/>
        <v>0.15</v>
      </c>
      <c r="V541" s="42">
        <f t="shared" si="39"/>
        <v>0.39500000000000002</v>
      </c>
      <c r="W541" s="42">
        <f t="shared" si="39"/>
        <v>0.17499999999999999</v>
      </c>
      <c r="X541" s="42">
        <f t="shared" si="39"/>
        <v>0.21199999999999999</v>
      </c>
      <c r="Y541" t="e">
        <f>VLOOKUP(A541,#REF!,11,0)</f>
        <v>#REF!</v>
      </c>
      <c r="Z541" t="e">
        <f>VLOOKUP(A541,#REF!,12,0)</f>
        <v>#REF!</v>
      </c>
      <c r="AA541" t="e">
        <f>VLOOKUP(A541,#REF!,13,0)</f>
        <v>#REF!</v>
      </c>
      <c r="AB541" t="e">
        <f>VLOOKUP(A541,#REF!,14,0)</f>
        <v>#REF!</v>
      </c>
      <c r="AC541">
        <v>-0.93111999999999995</v>
      </c>
      <c r="AD541">
        <v>-0.64420999999999995</v>
      </c>
    </row>
    <row r="542" spans="1:30" x14ac:dyDescent="0.25">
      <c r="A542" s="42" t="s">
        <v>1164</v>
      </c>
      <c r="B542" s="42" t="s">
        <v>1698</v>
      </c>
      <c r="C542" s="42" t="s">
        <v>1222</v>
      </c>
      <c r="D542" s="42">
        <f>IFERROR(VLOOKUP(A542,'2020'!$A:$C,3,0),0)</f>
        <v>0</v>
      </c>
      <c r="E542" s="42">
        <f>IFERROR(VLOOKUP(A542,'2014-23'!$A:$E,3,0),0)</f>
        <v>2</v>
      </c>
      <c r="F542" s="42">
        <f>IFERROR(VLOOKUP(A542,'2020'!$A:$D,4,0),0)</f>
        <v>3</v>
      </c>
      <c r="G542" s="42">
        <f>IFERROR(VLOOKUP(A542,'2014-23'!$A:$D,4,0),0)</f>
        <v>24</v>
      </c>
      <c r="H542" s="42">
        <f t="shared" si="36"/>
        <v>0</v>
      </c>
      <c r="I542" s="42">
        <f t="shared" si="37"/>
        <v>0.125</v>
      </c>
      <c r="J542" s="42">
        <f>IFERROR(VLOOKUP(A542,eco_bus_institutions!A:D,3,0),"")</f>
        <v>43</v>
      </c>
      <c r="K542" s="42">
        <f>IFERROR(VLOOKUP(A542,eco_institutions!A:D,3,0),"")</f>
        <v>17</v>
      </c>
      <c r="L542" s="42">
        <f>IFERROR(VLOOKUP(A542,fin_institutions!A:D,3,0),"")</f>
        <v>7</v>
      </c>
      <c r="M542" s="42">
        <f>IFERROR(VLOOKUP(A542,bus_institutions!A:D,3,0),0)</f>
        <v>13</v>
      </c>
      <c r="N542" s="42">
        <f>IFERROR(VLOOKUP(A542,man_institutions!A:D,3,0),0)</f>
        <v>19</v>
      </c>
      <c r="O542" s="42">
        <f>IFERROR(VLOOKUP(A542,eco_bus_institutions!A:D,4,0),0)</f>
        <v>1.18</v>
      </c>
      <c r="P542" s="42">
        <f>IFERROR(VLOOKUP(A542,eco_institutions!A:D,4,0),0)</f>
        <v>1.04</v>
      </c>
      <c r="Q542" s="42">
        <f>IFERROR(VLOOKUP(A542,fin_institutions!A:D,4,0),0)</f>
        <v>1.07</v>
      </c>
      <c r="R542" s="42">
        <f>IFERROR(VLOOKUP(A542,bus_institutions!A:D,4,0),0)</f>
        <v>1.37</v>
      </c>
      <c r="S542" s="42">
        <f>IFERROR(VLOOKUP(A542,man_institutions!A:D,4,0),0)</f>
        <v>1.25</v>
      </c>
      <c r="T542" s="42">
        <f t="shared" si="38"/>
        <v>0.11</v>
      </c>
      <c r="U542" s="42">
        <f t="shared" si="39"/>
        <v>0.20300000000000001</v>
      </c>
      <c r="V542" s="42">
        <f t="shared" si="39"/>
        <v>0.29499999999999998</v>
      </c>
      <c r="W542" s="42">
        <f t="shared" si="39"/>
        <v>0.253</v>
      </c>
      <c r="X542" s="42">
        <f t="shared" si="39"/>
        <v>0.28199999999999997</v>
      </c>
      <c r="Y542" t="e">
        <f>VLOOKUP(A542,#REF!,11,0)</f>
        <v>#REF!</v>
      </c>
      <c r="Z542" t="e">
        <f>VLOOKUP(A542,#REF!,12,0)</f>
        <v>#REF!</v>
      </c>
      <c r="AA542" t="e">
        <f>VLOOKUP(A542,#REF!,13,0)</f>
        <v>#REF!</v>
      </c>
      <c r="AB542" t="e">
        <f>VLOOKUP(A542,#REF!,14,0)</f>
        <v>#REF!</v>
      </c>
      <c r="AC542">
        <v>-0.64783000000000002</v>
      </c>
      <c r="AD542">
        <v>-1.1354299999999999</v>
      </c>
    </row>
    <row r="543" spans="1:30" x14ac:dyDescent="0.25">
      <c r="A543" s="42" t="s">
        <v>1140</v>
      </c>
      <c r="B543" s="42" t="s">
        <v>1719</v>
      </c>
      <c r="C543" s="42" t="s">
        <v>1233</v>
      </c>
      <c r="D543" s="42">
        <f>IFERROR(VLOOKUP(A543,'2020'!$A:$C,3,0),0)</f>
        <v>0</v>
      </c>
      <c r="E543" s="42">
        <f>IFERROR(VLOOKUP(A543,'2014-23'!$A:$E,3,0),0)</f>
        <v>2</v>
      </c>
      <c r="F543" s="42">
        <f>IFERROR(VLOOKUP(A543,'2020'!$A:$D,4,0),0)</f>
        <v>3</v>
      </c>
      <c r="G543" s="42">
        <f>IFERROR(VLOOKUP(A543,'2014-23'!$A:$D,4,0),0)</f>
        <v>29</v>
      </c>
      <c r="H543" s="42">
        <f t="shared" si="36"/>
        <v>0</v>
      </c>
      <c r="I543" s="42">
        <f t="shared" si="37"/>
        <v>0.10299999999999999</v>
      </c>
      <c r="J543" s="42">
        <f>IFERROR(VLOOKUP(A543,eco_bus_institutions!A:D,3,0),"")</f>
        <v>71</v>
      </c>
      <c r="K543" s="42">
        <f>IFERROR(VLOOKUP(A543,eco_institutions!A:D,3,0),"")</f>
        <v>30</v>
      </c>
      <c r="L543" s="42">
        <f>IFERROR(VLOOKUP(A543,fin_institutions!A:D,3,0),"")</f>
        <v>10</v>
      </c>
      <c r="M543" s="42">
        <f>IFERROR(VLOOKUP(A543,bus_institutions!A:D,3,0),0)</f>
        <v>22</v>
      </c>
      <c r="N543" s="42">
        <f>IFERROR(VLOOKUP(A543,man_institutions!A:D,3,0),0)</f>
        <v>29</v>
      </c>
      <c r="O543" s="42">
        <f>IFERROR(VLOOKUP(A543,eco_bus_institutions!A:D,4,0),0)</f>
        <v>1.18</v>
      </c>
      <c r="P543" s="42">
        <f>IFERROR(VLOOKUP(A543,eco_institutions!A:D,4,0),0)</f>
        <v>1.04</v>
      </c>
      <c r="Q543" s="42">
        <f>IFERROR(VLOOKUP(A543,fin_institutions!A:D,4,0),0)</f>
        <v>1.02</v>
      </c>
      <c r="R543" s="42">
        <f>IFERROR(VLOOKUP(A543,bus_institutions!A:D,4,0),0)</f>
        <v>1.6</v>
      </c>
      <c r="S543" s="42">
        <f>IFERROR(VLOOKUP(A543,man_institutions!A:D,4,0),0)</f>
        <v>1.06</v>
      </c>
      <c r="T543" s="42">
        <f t="shared" si="38"/>
        <v>0.11</v>
      </c>
      <c r="U543" s="42">
        <f t="shared" si="39"/>
        <v>0.20300000000000001</v>
      </c>
      <c r="V543" s="42">
        <f t="shared" si="39"/>
        <v>0.125</v>
      </c>
      <c r="W543" s="42">
        <f t="shared" si="39"/>
        <v>0.40699999999999997</v>
      </c>
      <c r="X543" s="42">
        <f t="shared" si="39"/>
        <v>9.5000000000000001E-2</v>
      </c>
      <c r="Y543" t="e">
        <f>VLOOKUP(A543,#REF!,11,0)</f>
        <v>#REF!</v>
      </c>
      <c r="Z543" t="e">
        <f>VLOOKUP(A543,#REF!,12,0)</f>
        <v>#REF!</v>
      </c>
      <c r="AA543" t="e">
        <f>VLOOKUP(A543,#REF!,13,0)</f>
        <v>#REF!</v>
      </c>
      <c r="AB543" t="e">
        <f>VLOOKUP(A543,#REF!,14,0)</f>
        <v>#REF!</v>
      </c>
      <c r="AC543">
        <v>-0.13361000000000001</v>
      </c>
      <c r="AD543">
        <v>-1.4497500000000001</v>
      </c>
    </row>
    <row r="544" spans="1:30" x14ac:dyDescent="0.25">
      <c r="A544" s="42" t="s">
        <v>1177</v>
      </c>
      <c r="B544" s="42" t="s">
        <v>1654</v>
      </c>
      <c r="C544" s="42" t="s">
        <v>1220</v>
      </c>
      <c r="D544" s="42">
        <f>IFERROR(VLOOKUP(A544,'2020'!$A:$C,3,0),0)</f>
        <v>0</v>
      </c>
      <c r="E544" s="42">
        <f>IFERROR(VLOOKUP(A544,'2014-23'!$A:$E,3,0),0)</f>
        <v>4</v>
      </c>
      <c r="F544" s="42">
        <f>IFERROR(VLOOKUP(A544,'2020'!$A:$D,4,0),0)</f>
        <v>4</v>
      </c>
      <c r="G544" s="42">
        <f>IFERROR(VLOOKUP(A544,'2014-23'!$A:$D,4,0),0)</f>
        <v>47</v>
      </c>
      <c r="H544" s="42">
        <f t="shared" si="36"/>
        <v>0</v>
      </c>
      <c r="I544" s="42">
        <f t="shared" si="37"/>
        <v>8.5000000000000006E-2</v>
      </c>
      <c r="J544" s="42">
        <f>IFERROR(VLOOKUP(A544,eco_bus_institutions!A:D,3,0),"")</f>
        <v>77</v>
      </c>
      <c r="K544" s="42">
        <f>IFERROR(VLOOKUP(A544,eco_institutions!A:D,3,0),"")</f>
        <v>56</v>
      </c>
      <c r="L544" s="42">
        <f>IFERROR(VLOOKUP(A544,fin_institutions!A:D,3,0),"")</f>
        <v>15</v>
      </c>
      <c r="M544" s="42">
        <f>IFERROR(VLOOKUP(A544,bus_institutions!A:D,3,0),0)</f>
        <v>7</v>
      </c>
      <c r="N544" s="42">
        <f>IFERROR(VLOOKUP(A544,man_institutions!A:D,3,0),0)</f>
        <v>8</v>
      </c>
      <c r="O544" s="42">
        <f>IFERROR(VLOOKUP(A544,eco_bus_institutions!A:D,4,0),0)</f>
        <v>1.18</v>
      </c>
      <c r="P544" s="42">
        <f>IFERROR(VLOOKUP(A544,eco_institutions!A:D,4,0),0)</f>
        <v>1.1200000000000001</v>
      </c>
      <c r="Q544" s="42">
        <f>IFERROR(VLOOKUP(A544,fin_institutions!A:D,4,0),0)</f>
        <v>1.03</v>
      </c>
      <c r="R544" s="42">
        <f>IFERROR(VLOOKUP(A544,bus_institutions!A:D,4,0),0)</f>
        <v>1.28</v>
      </c>
      <c r="S544" s="42">
        <f>IFERROR(VLOOKUP(A544,man_institutions!A:D,4,0),0)</f>
        <v>1.36</v>
      </c>
      <c r="T544" s="42">
        <f t="shared" si="38"/>
        <v>0.11</v>
      </c>
      <c r="U544" s="42">
        <f t="shared" si="39"/>
        <v>0.42499999999999999</v>
      </c>
      <c r="V544" s="42">
        <f t="shared" si="39"/>
        <v>0.16200000000000001</v>
      </c>
      <c r="W544" s="42">
        <f t="shared" si="39"/>
        <v>0.20699999999999999</v>
      </c>
      <c r="X544" s="42">
        <f t="shared" si="39"/>
        <v>0.38200000000000001</v>
      </c>
      <c r="Y544" t="e">
        <f>VLOOKUP(A544,#REF!,11,0)</f>
        <v>#REF!</v>
      </c>
      <c r="Z544" t="e">
        <f>VLOOKUP(A544,#REF!,12,0)</f>
        <v>#REF!</v>
      </c>
      <c r="AA544" t="e">
        <f>VLOOKUP(A544,#REF!,13,0)</f>
        <v>#REF!</v>
      </c>
      <c r="AB544" t="e">
        <f>VLOOKUP(A544,#REF!,14,0)</f>
        <v>#REF!</v>
      </c>
      <c r="AC544">
        <v>-0.62409000000000003</v>
      </c>
      <c r="AD544">
        <v>-0.61938000000000004</v>
      </c>
    </row>
    <row r="545" spans="1:30" x14ac:dyDescent="0.25">
      <c r="A545" s="42" t="s">
        <v>1105</v>
      </c>
      <c r="B545" s="42" t="s">
        <v>1759</v>
      </c>
      <c r="C545" s="42" t="s">
        <v>1260</v>
      </c>
      <c r="D545" s="42">
        <f>IFERROR(VLOOKUP(A545,'2020'!$A:$C,3,0),0)</f>
        <v>0</v>
      </c>
      <c r="E545" s="42">
        <f>IFERROR(VLOOKUP(A545,'2014-23'!$A:$E,3,0),0)</f>
        <v>15</v>
      </c>
      <c r="F545" s="42">
        <f>IFERROR(VLOOKUP(A545,'2020'!$A:$D,4,0),0)</f>
        <v>10</v>
      </c>
      <c r="G545" s="42">
        <f>IFERROR(VLOOKUP(A545,'2014-23'!$A:$D,4,0),0)</f>
        <v>133</v>
      </c>
      <c r="H545" s="42">
        <f t="shared" si="36"/>
        <v>0</v>
      </c>
      <c r="I545" s="42">
        <f t="shared" si="37"/>
        <v>7.4999999999999997E-2</v>
      </c>
      <c r="J545" s="42">
        <f>IFERROR(VLOOKUP(A545,eco_bus_institutions!A:D,3,0),"")</f>
        <v>125</v>
      </c>
      <c r="K545" s="42">
        <f>IFERROR(VLOOKUP(A545,eco_institutions!A:D,3,0),"")</f>
        <v>70</v>
      </c>
      <c r="L545" s="42">
        <f>IFERROR(VLOOKUP(A545,fin_institutions!A:D,3,0),"")</f>
        <v>43</v>
      </c>
      <c r="M545" s="42">
        <f>IFERROR(VLOOKUP(A545,bus_institutions!A:D,3,0),0)</f>
        <v>28</v>
      </c>
      <c r="N545" s="42">
        <f>IFERROR(VLOOKUP(A545,man_institutions!A:D,3,0),0)</f>
        <v>24</v>
      </c>
      <c r="O545" s="42">
        <f>IFERROR(VLOOKUP(A545,eco_bus_institutions!A:D,4,0),0)</f>
        <v>1.18</v>
      </c>
      <c r="P545" s="42">
        <f>IFERROR(VLOOKUP(A545,eco_institutions!A:D,4,0),0)</f>
        <v>1.05</v>
      </c>
      <c r="Q545" s="42">
        <f>IFERROR(VLOOKUP(A545,fin_institutions!A:D,4,0),0)</f>
        <v>1.08</v>
      </c>
      <c r="R545" s="42">
        <f>IFERROR(VLOOKUP(A545,bus_institutions!A:D,4,0),0)</f>
        <v>1.28</v>
      </c>
      <c r="S545" s="42">
        <f>IFERROR(VLOOKUP(A545,man_institutions!A:D,4,0),0)</f>
        <v>1.0900000000000001</v>
      </c>
      <c r="T545" s="42">
        <f t="shared" si="38"/>
        <v>0.11</v>
      </c>
      <c r="U545" s="42">
        <f t="shared" si="39"/>
        <v>0.23699999999999999</v>
      </c>
      <c r="V545" s="42">
        <f t="shared" si="39"/>
        <v>0.318</v>
      </c>
      <c r="W545" s="42">
        <f t="shared" si="39"/>
        <v>0.20699999999999999</v>
      </c>
      <c r="X545" s="42">
        <f t="shared" si="39"/>
        <v>0.11799999999999999</v>
      </c>
      <c r="Y545" t="e">
        <f>VLOOKUP(A545,#REF!,11,0)</f>
        <v>#REF!</v>
      </c>
      <c r="Z545" t="e">
        <f>VLOOKUP(A545,#REF!,12,0)</f>
        <v>#REF!</v>
      </c>
      <c r="AA545" t="e">
        <f>VLOOKUP(A545,#REF!,13,0)</f>
        <v>#REF!</v>
      </c>
      <c r="AB545" t="e">
        <f>VLOOKUP(A545,#REF!,14,0)</f>
        <v>#REF!</v>
      </c>
      <c r="AC545">
        <v>-0.82233999999999996</v>
      </c>
      <c r="AD545">
        <v>-0.51526000000000005</v>
      </c>
    </row>
    <row r="546" spans="1:30" x14ac:dyDescent="0.25">
      <c r="A546" s="42" t="s">
        <v>1083</v>
      </c>
      <c r="B546" s="42" t="s">
        <v>1417</v>
      </c>
      <c r="C546" s="42" t="s">
        <v>1232</v>
      </c>
      <c r="D546" s="42">
        <f>IFERROR(VLOOKUP(A546,'2020'!$A:$C,3,0),0)</f>
        <v>0</v>
      </c>
      <c r="E546" s="42">
        <f>IFERROR(VLOOKUP(A546,'2014-23'!$A:$E,3,0),0)</f>
        <v>14</v>
      </c>
      <c r="F546" s="42">
        <f>IFERROR(VLOOKUP(A546,'2020'!$A:$D,4,0),0)</f>
        <v>9</v>
      </c>
      <c r="G546" s="42">
        <f>IFERROR(VLOOKUP(A546,'2014-23'!$A:$D,4,0),0)</f>
        <v>83</v>
      </c>
      <c r="H546" s="42">
        <f t="shared" si="36"/>
        <v>0</v>
      </c>
      <c r="I546" s="42">
        <f t="shared" si="37"/>
        <v>0.108</v>
      </c>
      <c r="J546" s="42">
        <f>IFERROR(VLOOKUP(A546,eco_bus_institutions!A:D,3,0),"")</f>
        <v>70</v>
      </c>
      <c r="K546" s="42">
        <f>IFERROR(VLOOKUP(A546,eco_institutions!A:D,3,0),"")</f>
        <v>26</v>
      </c>
      <c r="L546" s="42">
        <f>IFERROR(VLOOKUP(A546,fin_institutions!A:D,3,0),"")</f>
        <v>18</v>
      </c>
      <c r="M546" s="42">
        <f>IFERROR(VLOOKUP(A546,bus_institutions!A:D,3,0),0)</f>
        <v>13</v>
      </c>
      <c r="N546" s="42">
        <f>IFERROR(VLOOKUP(A546,man_institutions!A:D,3,0),0)</f>
        <v>28</v>
      </c>
      <c r="O546" s="42">
        <f>IFERROR(VLOOKUP(A546,eco_bus_institutions!A:D,4,0),0)</f>
        <v>1.17</v>
      </c>
      <c r="P546" s="42">
        <f>IFERROR(VLOOKUP(A546,eco_institutions!A:D,4,0),0)</f>
        <v>1.02</v>
      </c>
      <c r="Q546" s="42">
        <f>IFERROR(VLOOKUP(A546,fin_institutions!A:D,4,0),0)</f>
        <v>1.23</v>
      </c>
      <c r="R546" s="42">
        <f>IFERROR(VLOOKUP(A546,bus_institutions!A:D,4,0),0)</f>
        <v>1.0900000000000001</v>
      </c>
      <c r="S546" s="42">
        <f>IFERROR(VLOOKUP(A546,man_institutions!A:D,4,0),0)</f>
        <v>1.1200000000000001</v>
      </c>
      <c r="T546" s="42">
        <f t="shared" si="38"/>
        <v>9.7000000000000003E-2</v>
      </c>
      <c r="U546" s="42">
        <f t="shared" si="39"/>
        <v>9.7000000000000003E-2</v>
      </c>
      <c r="V546" s="42">
        <f t="shared" si="39"/>
        <v>0.55500000000000005</v>
      </c>
      <c r="W546" s="42">
        <f t="shared" si="39"/>
        <v>0.09</v>
      </c>
      <c r="X546" s="42">
        <f t="shared" si="39"/>
        <v>0.16500000000000001</v>
      </c>
      <c r="Y546" t="e">
        <f>VLOOKUP(A546,#REF!,11,0)</f>
        <v>#REF!</v>
      </c>
      <c r="Z546" t="e">
        <f>VLOOKUP(A546,#REF!,12,0)</f>
        <v>#REF!</v>
      </c>
      <c r="AA546" t="e">
        <f>VLOOKUP(A546,#REF!,13,0)</f>
        <v>#REF!</v>
      </c>
      <c r="AB546" t="e">
        <f>VLOOKUP(A546,#REF!,14,0)</f>
        <v>#REF!</v>
      </c>
      <c r="AC546">
        <v>-1.4443699999999999</v>
      </c>
      <c r="AD546">
        <v>-0.14319999999999999</v>
      </c>
    </row>
    <row r="547" spans="1:30" x14ac:dyDescent="0.25">
      <c r="A547" s="42" t="s">
        <v>1124</v>
      </c>
      <c r="B547" s="42" t="s">
        <v>1712</v>
      </c>
      <c r="C547" s="42" t="s">
        <v>1232</v>
      </c>
      <c r="D547" s="42">
        <f>IFERROR(VLOOKUP(A547,'2020'!$A:$C,3,0),0)</f>
        <v>0</v>
      </c>
      <c r="E547" s="42">
        <f>IFERROR(VLOOKUP(A547,'2014-23'!$A:$E,3,0),0)</f>
        <v>5</v>
      </c>
      <c r="F547" s="42">
        <f>IFERROR(VLOOKUP(A547,'2020'!$A:$D,4,0),0)</f>
        <v>7</v>
      </c>
      <c r="G547" s="42">
        <f>IFERROR(VLOOKUP(A547,'2014-23'!$A:$D,4,0),0)</f>
        <v>56</v>
      </c>
      <c r="H547" s="42">
        <f t="shared" si="36"/>
        <v>0</v>
      </c>
      <c r="I547" s="42">
        <f t="shared" si="37"/>
        <v>0.125</v>
      </c>
      <c r="J547" s="42">
        <f>IFERROR(VLOOKUP(A547,eco_bus_institutions!A:D,3,0),"")</f>
        <v>51</v>
      </c>
      <c r="K547" s="42">
        <f>IFERROR(VLOOKUP(A547,eco_institutions!A:D,3,0),"")</f>
        <v>19</v>
      </c>
      <c r="L547" s="42">
        <f>IFERROR(VLOOKUP(A547,fin_institutions!A:D,3,0),"")</f>
        <v>7</v>
      </c>
      <c r="M547" s="42">
        <f>IFERROR(VLOOKUP(A547,bus_institutions!A:D,3,0),0)</f>
        <v>18</v>
      </c>
      <c r="N547" s="42">
        <f>IFERROR(VLOOKUP(A547,man_institutions!A:D,3,0),0)</f>
        <v>24</v>
      </c>
      <c r="O547" s="42">
        <f>IFERROR(VLOOKUP(A547,eco_bus_institutions!A:D,4,0),0)</f>
        <v>1.17</v>
      </c>
      <c r="P547" s="42">
        <f>IFERROR(VLOOKUP(A547,eco_institutions!A:D,4,0),0)</f>
        <v>1.03</v>
      </c>
      <c r="Q547" s="42">
        <f>IFERROR(VLOOKUP(A547,fin_institutions!A:D,4,0),0)</f>
        <v>1.04</v>
      </c>
      <c r="R547" s="42">
        <f>IFERROR(VLOOKUP(A547,bus_institutions!A:D,4,0),0)</f>
        <v>1.33</v>
      </c>
      <c r="S547" s="42">
        <f>IFERROR(VLOOKUP(A547,man_institutions!A:D,4,0),0)</f>
        <v>1.08</v>
      </c>
      <c r="T547" s="42">
        <f t="shared" si="38"/>
        <v>9.7000000000000003E-2</v>
      </c>
      <c r="U547" s="42">
        <f t="shared" si="39"/>
        <v>0.15</v>
      </c>
      <c r="V547" s="42">
        <f t="shared" si="39"/>
        <v>0.20300000000000001</v>
      </c>
      <c r="W547" s="42">
        <f t="shared" si="39"/>
        <v>0.22500000000000001</v>
      </c>
      <c r="X547" s="42">
        <f t="shared" si="39"/>
        <v>0.112</v>
      </c>
      <c r="Y547" t="e">
        <f>VLOOKUP(A547,#REF!,11,0)</f>
        <v>#REF!</v>
      </c>
      <c r="Z547" t="e">
        <f>VLOOKUP(A547,#REF!,12,0)</f>
        <v>#REF!</v>
      </c>
      <c r="AA547" t="e">
        <f>VLOOKUP(A547,#REF!,13,0)</f>
        <v>#REF!</v>
      </c>
      <c r="AB547" t="e">
        <f>VLOOKUP(A547,#REF!,14,0)</f>
        <v>#REF!</v>
      </c>
      <c r="AC547">
        <v>-0.69916</v>
      </c>
      <c r="AD547">
        <v>-1.34446</v>
      </c>
    </row>
    <row r="548" spans="1:30" x14ac:dyDescent="0.25">
      <c r="A548" s="42" t="s">
        <v>1139</v>
      </c>
      <c r="B548" s="42" t="s">
        <v>1720</v>
      </c>
      <c r="C548" s="42" t="s">
        <v>1233</v>
      </c>
      <c r="D548" s="42">
        <f>IFERROR(VLOOKUP(A548,'2020'!$A:$C,3,0),0)</f>
        <v>1</v>
      </c>
      <c r="E548" s="42">
        <f>IFERROR(VLOOKUP(A548,'2014-23'!$A:$E,3,0),0)</f>
        <v>7</v>
      </c>
      <c r="F548" s="42">
        <f>IFERROR(VLOOKUP(A548,'2020'!$A:$D,4,0),0)</f>
        <v>7</v>
      </c>
      <c r="G548" s="42">
        <f>IFERROR(VLOOKUP(A548,'2014-23'!$A:$D,4,0),0)</f>
        <v>45</v>
      </c>
      <c r="H548" s="42">
        <f t="shared" si="36"/>
        <v>0.14299999999999999</v>
      </c>
      <c r="I548" s="42">
        <f t="shared" si="37"/>
        <v>0.156</v>
      </c>
      <c r="J548" s="42">
        <f>IFERROR(VLOOKUP(A548,eco_bus_institutions!A:D,3,0),"")</f>
        <v>46</v>
      </c>
      <c r="K548" s="42">
        <f>IFERROR(VLOOKUP(A548,eco_institutions!A:D,3,0),"")</f>
        <v>19</v>
      </c>
      <c r="L548" s="42" t="str">
        <f>IFERROR(VLOOKUP(A548,fin_institutions!A:D,3,0),"")</f>
        <v/>
      </c>
      <c r="M548" s="42">
        <f>IFERROR(VLOOKUP(A548,bus_institutions!A:D,3,0),0)</f>
        <v>19</v>
      </c>
      <c r="N548" s="42">
        <f>IFERROR(VLOOKUP(A548,man_institutions!A:D,3,0),0)</f>
        <v>24</v>
      </c>
      <c r="O548" s="42">
        <f>IFERROR(VLOOKUP(A548,eco_bus_institutions!A:D,4,0),0)</f>
        <v>1.17</v>
      </c>
      <c r="P548" s="42">
        <f>IFERROR(VLOOKUP(A548,eco_institutions!A:D,4,0),0)</f>
        <v>1.03</v>
      </c>
      <c r="Q548" s="42">
        <f>IFERROR(VLOOKUP(A548,fin_institutions!A:D,4,0),0)</f>
        <v>0</v>
      </c>
      <c r="R548" s="42">
        <f>IFERROR(VLOOKUP(A548,bus_institutions!A:D,4,0),0)</f>
        <v>1.21</v>
      </c>
      <c r="S548" s="42">
        <f>IFERROR(VLOOKUP(A548,man_institutions!A:D,4,0),0)</f>
        <v>1.1100000000000001</v>
      </c>
      <c r="T548" s="42">
        <f t="shared" si="38"/>
        <v>9.7000000000000003E-2</v>
      </c>
      <c r="U548" s="42">
        <f t="shared" si="39"/>
        <v>0.15</v>
      </c>
      <c r="V548" s="42">
        <f t="shared" si="39"/>
        <v>5.8000000000000003E-2</v>
      </c>
      <c r="W548" s="42">
        <f t="shared" si="39"/>
        <v>0.158</v>
      </c>
      <c r="X548" s="42">
        <f t="shared" si="39"/>
        <v>0.155</v>
      </c>
      <c r="Y548" t="e">
        <f>VLOOKUP(A548,#REF!,11,0)</f>
        <v>#REF!</v>
      </c>
      <c r="Z548" t="e">
        <f>VLOOKUP(A548,#REF!,12,0)</f>
        <v>#REF!</v>
      </c>
      <c r="AA548" t="e">
        <f>VLOOKUP(A548,#REF!,13,0)</f>
        <v>#REF!</v>
      </c>
      <c r="AB548" t="e">
        <f>VLOOKUP(A548,#REF!,14,0)</f>
        <v>#REF!</v>
      </c>
      <c r="AC548">
        <v>-0.85770999999999997</v>
      </c>
      <c r="AD548">
        <v>-1.3946400000000001</v>
      </c>
    </row>
    <row r="549" spans="1:30" x14ac:dyDescent="0.25">
      <c r="A549" s="42" t="s">
        <v>1141</v>
      </c>
      <c r="B549" s="42" t="s">
        <v>1628</v>
      </c>
      <c r="C549" s="42" t="s">
        <v>1264</v>
      </c>
      <c r="D549" s="42">
        <f>IFERROR(VLOOKUP(A549,'2020'!$A:$C,3,0),0)</f>
        <v>0</v>
      </c>
      <c r="E549" s="42">
        <f>IFERROR(VLOOKUP(A549,'2014-23'!$A:$E,3,0),0)</f>
        <v>3</v>
      </c>
      <c r="F549" s="42">
        <f>IFERROR(VLOOKUP(A549,'2020'!$A:$D,4,0),0)</f>
        <v>8</v>
      </c>
      <c r="G549" s="42">
        <f>IFERROR(VLOOKUP(A549,'2014-23'!$A:$D,4,0),0)</f>
        <v>59</v>
      </c>
      <c r="H549" s="42">
        <f t="shared" si="36"/>
        <v>0</v>
      </c>
      <c r="I549" s="42">
        <f t="shared" si="37"/>
        <v>0.13600000000000001</v>
      </c>
      <c r="J549" s="42">
        <f>IFERROR(VLOOKUP(A549,eco_bus_institutions!A:D,3,0),"")</f>
        <v>49</v>
      </c>
      <c r="K549" s="42">
        <f>IFERROR(VLOOKUP(A549,eco_institutions!A:D,3,0),"")</f>
        <v>22</v>
      </c>
      <c r="L549" s="42">
        <f>IFERROR(VLOOKUP(A549,fin_institutions!A:D,3,0),"")</f>
        <v>13</v>
      </c>
      <c r="M549" s="42">
        <f>IFERROR(VLOOKUP(A549,bus_institutions!A:D,3,0),0)</f>
        <v>14</v>
      </c>
      <c r="N549" s="42">
        <f>IFERROR(VLOOKUP(A549,man_institutions!A:D,3,0),0)</f>
        <v>24</v>
      </c>
      <c r="O549" s="42">
        <f>IFERROR(VLOOKUP(A549,eco_bus_institutions!A:D,4,0),0)</f>
        <v>1.17</v>
      </c>
      <c r="P549" s="42">
        <f>IFERROR(VLOOKUP(A549,eco_institutions!A:D,4,0),0)</f>
        <v>1.03</v>
      </c>
      <c r="Q549" s="42">
        <f>IFERROR(VLOOKUP(A549,fin_institutions!A:D,4,0),0)</f>
        <v>1.04</v>
      </c>
      <c r="R549" s="42">
        <f>IFERROR(VLOOKUP(A549,bus_institutions!A:D,4,0),0)</f>
        <v>1.26</v>
      </c>
      <c r="S549" s="42">
        <f>IFERROR(VLOOKUP(A549,man_institutions!A:D,4,0),0)</f>
        <v>1.18</v>
      </c>
      <c r="T549" s="42">
        <f t="shared" si="38"/>
        <v>9.7000000000000003E-2</v>
      </c>
      <c r="U549" s="42">
        <f t="shared" si="39"/>
        <v>0.15</v>
      </c>
      <c r="V549" s="42">
        <f t="shared" si="39"/>
        <v>0.20300000000000001</v>
      </c>
      <c r="W549" s="42">
        <f t="shared" si="39"/>
        <v>0.187</v>
      </c>
      <c r="X549" s="42">
        <f t="shared" si="39"/>
        <v>0.23200000000000001</v>
      </c>
      <c r="Y549" t="e">
        <f>VLOOKUP(A549,#REF!,11,0)</f>
        <v>#REF!</v>
      </c>
      <c r="Z549" t="e">
        <f>VLOOKUP(A549,#REF!,12,0)</f>
        <v>#REF!</v>
      </c>
      <c r="AA549" t="e">
        <f>VLOOKUP(A549,#REF!,13,0)</f>
        <v>#REF!</v>
      </c>
      <c r="AB549" t="e">
        <f>VLOOKUP(A549,#REF!,14,0)</f>
        <v>#REF!</v>
      </c>
      <c r="AC549">
        <v>-0.87004000000000004</v>
      </c>
      <c r="AD549">
        <v>-1.0889</v>
      </c>
    </row>
    <row r="550" spans="1:30" x14ac:dyDescent="0.25">
      <c r="A550" s="42" t="s">
        <v>1153</v>
      </c>
      <c r="B550" s="42" t="s">
        <v>1745</v>
      </c>
      <c r="C550" s="42" t="s">
        <v>1264</v>
      </c>
      <c r="D550" s="42">
        <f>IFERROR(VLOOKUP(A550,'2020'!$A:$C,3,0),0)</f>
        <v>0</v>
      </c>
      <c r="E550" s="42">
        <f>IFERROR(VLOOKUP(A550,'2014-23'!$A:$E,3,0),0)</f>
        <v>5</v>
      </c>
      <c r="F550" s="42">
        <f>IFERROR(VLOOKUP(A550,'2020'!$A:$D,4,0),0)</f>
        <v>9</v>
      </c>
      <c r="G550" s="42">
        <f>IFERROR(VLOOKUP(A550,'2014-23'!$A:$D,4,0),0)</f>
        <v>57</v>
      </c>
      <c r="H550" s="42">
        <f t="shared" si="36"/>
        <v>0</v>
      </c>
      <c r="I550" s="42">
        <f t="shared" si="37"/>
        <v>0.158</v>
      </c>
      <c r="J550" s="42">
        <f>IFERROR(VLOOKUP(A550,eco_bus_institutions!A:D,3,0),"")</f>
        <v>44</v>
      </c>
      <c r="K550" s="42">
        <f>IFERROR(VLOOKUP(A550,eco_institutions!A:D,3,0),"")</f>
        <v>16</v>
      </c>
      <c r="L550" s="42">
        <f>IFERROR(VLOOKUP(A550,fin_institutions!A:D,3,0),"")</f>
        <v>4</v>
      </c>
      <c r="M550" s="42">
        <f>IFERROR(VLOOKUP(A550,bus_institutions!A:D,3,0),0)</f>
        <v>25</v>
      </c>
      <c r="N550" s="42">
        <f>IFERROR(VLOOKUP(A550,man_institutions!A:D,3,0),0)</f>
        <v>18</v>
      </c>
      <c r="O550" s="42">
        <f>IFERROR(VLOOKUP(A550,eco_bus_institutions!A:D,4,0),0)</f>
        <v>1.17</v>
      </c>
      <c r="P550" s="42">
        <f>IFERROR(VLOOKUP(A550,eco_institutions!A:D,4,0),0)</f>
        <v>1.04</v>
      </c>
      <c r="Q550" s="42">
        <f>IFERROR(VLOOKUP(A550,fin_institutions!A:D,4,0),0)</f>
        <v>1.02</v>
      </c>
      <c r="R550" s="42">
        <f>IFERROR(VLOOKUP(A550,bus_institutions!A:D,4,0),0)</f>
        <v>1.22</v>
      </c>
      <c r="S550" s="42">
        <f>IFERROR(VLOOKUP(A550,man_institutions!A:D,4,0),0)</f>
        <v>1.07</v>
      </c>
      <c r="T550" s="42">
        <f t="shared" si="38"/>
        <v>9.7000000000000003E-2</v>
      </c>
      <c r="U550" s="42">
        <f t="shared" si="39"/>
        <v>0.20300000000000001</v>
      </c>
      <c r="V550" s="42">
        <f t="shared" si="39"/>
        <v>0.125</v>
      </c>
      <c r="W550" s="42">
        <f t="shared" si="39"/>
        <v>0.16500000000000001</v>
      </c>
      <c r="X550" s="42">
        <f t="shared" si="39"/>
        <v>0.10199999999999999</v>
      </c>
      <c r="Y550" t="e">
        <f>VLOOKUP(A550,#REF!,11,0)</f>
        <v>#REF!</v>
      </c>
      <c r="Z550" t="e">
        <f>VLOOKUP(A550,#REF!,12,0)</f>
        <v>#REF!</v>
      </c>
      <c r="AA550" t="e">
        <f>VLOOKUP(A550,#REF!,13,0)</f>
        <v>#REF!</v>
      </c>
      <c r="AB550" t="e">
        <f>VLOOKUP(A550,#REF!,14,0)</f>
        <v>#REF!</v>
      </c>
      <c r="AC550">
        <v>-0.93347999999999998</v>
      </c>
      <c r="AD550">
        <v>-1.1150800000000001</v>
      </c>
    </row>
    <row r="551" spans="1:30" x14ac:dyDescent="0.25">
      <c r="A551" s="42" t="s">
        <v>1080</v>
      </c>
      <c r="B551" s="42" t="s">
        <v>1802</v>
      </c>
      <c r="C551" s="42" t="s">
        <v>1232</v>
      </c>
      <c r="D551" s="42">
        <f>IFERROR(VLOOKUP(A551,'2020'!$A:$C,3,0),0)</f>
        <v>1</v>
      </c>
      <c r="E551" s="42">
        <f>IFERROR(VLOOKUP(A551,'2014-23'!$A:$E,3,0),0)</f>
        <v>22</v>
      </c>
      <c r="F551" s="42">
        <f>IFERROR(VLOOKUP(A551,'2020'!$A:$D,4,0),0)</f>
        <v>18</v>
      </c>
      <c r="G551" s="42">
        <f>IFERROR(VLOOKUP(A551,'2014-23'!$A:$D,4,0),0)</f>
        <v>166</v>
      </c>
      <c r="H551" s="42">
        <f t="shared" si="36"/>
        <v>4.4999999999999998E-2</v>
      </c>
      <c r="I551" s="42">
        <f t="shared" si="37"/>
        <v>0.108</v>
      </c>
      <c r="J551" s="42">
        <f>IFERROR(VLOOKUP(A551,eco_bus_institutions!A:D,3,0),"")</f>
        <v>144</v>
      </c>
      <c r="K551" s="42">
        <f>IFERROR(VLOOKUP(A551,eco_institutions!A:D,3,0),"")</f>
        <v>94</v>
      </c>
      <c r="L551" s="42">
        <f>IFERROR(VLOOKUP(A551,fin_institutions!A:D,3,0),"")</f>
        <v>43</v>
      </c>
      <c r="M551" s="42">
        <f>IFERROR(VLOOKUP(A551,bus_institutions!A:D,3,0),0)</f>
        <v>16</v>
      </c>
      <c r="N551" s="42">
        <f>IFERROR(VLOOKUP(A551,man_institutions!A:D,3,0),0)</f>
        <v>19</v>
      </c>
      <c r="O551" s="42">
        <f>IFERROR(VLOOKUP(A551,eco_bus_institutions!A:D,4,0),0)</f>
        <v>1.17</v>
      </c>
      <c r="P551" s="42">
        <f>IFERROR(VLOOKUP(A551,eco_institutions!A:D,4,0),0)</f>
        <v>1.07</v>
      </c>
      <c r="Q551" s="42">
        <f>IFERROR(VLOOKUP(A551,fin_institutions!A:D,4,0),0)</f>
        <v>1.17</v>
      </c>
      <c r="R551" s="42">
        <f>IFERROR(VLOOKUP(A551,bus_institutions!A:D,4,0),0)</f>
        <v>1.1200000000000001</v>
      </c>
      <c r="S551" s="42">
        <f>IFERROR(VLOOKUP(A551,man_institutions!A:D,4,0),0)</f>
        <v>1.08</v>
      </c>
      <c r="T551" s="42">
        <f t="shared" si="38"/>
        <v>9.7000000000000003E-2</v>
      </c>
      <c r="U551" s="42">
        <f t="shared" si="39"/>
        <v>0.29299999999999998</v>
      </c>
      <c r="V551" s="42">
        <f t="shared" si="39"/>
        <v>0.49299999999999999</v>
      </c>
      <c r="W551" s="42">
        <f t="shared" si="39"/>
        <v>0.105</v>
      </c>
      <c r="X551" s="42">
        <f t="shared" si="39"/>
        <v>0.112</v>
      </c>
      <c r="Y551" t="e">
        <f>VLOOKUP(A551,#REF!,11,0)</f>
        <v>#REF!</v>
      </c>
      <c r="Z551" t="e">
        <f>VLOOKUP(A551,#REF!,12,0)</f>
        <v>#REF!</v>
      </c>
      <c r="AA551" t="e">
        <f>VLOOKUP(A551,#REF!,13,0)</f>
        <v>#REF!</v>
      </c>
      <c r="AB551" t="e">
        <f>VLOOKUP(A551,#REF!,14,0)</f>
        <v>#REF!</v>
      </c>
      <c r="AC551">
        <v>-1.4716100000000001</v>
      </c>
      <c r="AD551">
        <v>0.25069000000000002</v>
      </c>
    </row>
    <row r="552" spans="1:30" x14ac:dyDescent="0.25">
      <c r="A552" s="42" t="s">
        <v>1063</v>
      </c>
      <c r="B552" s="42" t="s">
        <v>1354</v>
      </c>
      <c r="C552" s="42" t="s">
        <v>1232</v>
      </c>
      <c r="D552" s="42">
        <f>IFERROR(VLOOKUP(A552,'2020'!$A:$C,3,0),0)</f>
        <v>2</v>
      </c>
      <c r="E552" s="42">
        <f>IFERROR(VLOOKUP(A552,'2014-23'!$A:$E,3,0),0)</f>
        <v>38</v>
      </c>
      <c r="F552" s="42">
        <f>IFERROR(VLOOKUP(A552,'2020'!$A:$D,4,0),0)</f>
        <v>10</v>
      </c>
      <c r="G552" s="42">
        <f>IFERROR(VLOOKUP(A552,'2014-23'!$A:$D,4,0),0)</f>
        <v>103</v>
      </c>
      <c r="H552" s="42">
        <f t="shared" si="36"/>
        <v>5.2999999999999999E-2</v>
      </c>
      <c r="I552" s="42">
        <f t="shared" si="37"/>
        <v>9.7000000000000003E-2</v>
      </c>
      <c r="J552" s="42">
        <f>IFERROR(VLOOKUP(A552,eco_bus_institutions!A:D,3,0),"")</f>
        <v>61</v>
      </c>
      <c r="K552" s="42">
        <f>IFERROR(VLOOKUP(A552,eco_institutions!A:D,3,0),"")</f>
        <v>45</v>
      </c>
      <c r="L552" s="42">
        <f>IFERROR(VLOOKUP(A552,fin_institutions!A:D,3,0),"")</f>
        <v>21</v>
      </c>
      <c r="M552" s="42">
        <f>IFERROR(VLOOKUP(A552,bus_institutions!A:D,3,0),0)</f>
        <v>6</v>
      </c>
      <c r="N552" s="42">
        <f>IFERROR(VLOOKUP(A552,man_institutions!A:D,3,0),0)</f>
        <v>7</v>
      </c>
      <c r="O552" s="42">
        <f>IFERROR(VLOOKUP(A552,eco_bus_institutions!A:D,4,0),0)</f>
        <v>1.1599999999999999</v>
      </c>
      <c r="P552" s="42">
        <f>IFERROR(VLOOKUP(A552,eco_institutions!A:D,4,0),0)</f>
        <v>1.08</v>
      </c>
      <c r="Q552" s="42">
        <f>IFERROR(VLOOKUP(A552,fin_institutions!A:D,4,0),0)</f>
        <v>1.06</v>
      </c>
      <c r="R552" s="42">
        <f>IFERROR(VLOOKUP(A552,bus_institutions!A:D,4,0),0)</f>
        <v>1.1299999999999999</v>
      </c>
      <c r="S552" s="42">
        <f>IFERROR(VLOOKUP(A552,man_institutions!A:D,4,0),0)</f>
        <v>1.03</v>
      </c>
      <c r="T552" s="42">
        <f t="shared" si="38"/>
        <v>8.6999999999999994E-2</v>
      </c>
      <c r="U552" s="42">
        <f t="shared" si="39"/>
        <v>0.32300000000000001</v>
      </c>
      <c r="V552" s="42">
        <f t="shared" si="39"/>
        <v>0.26200000000000001</v>
      </c>
      <c r="W552" s="42">
        <f t="shared" si="39"/>
        <v>0.115</v>
      </c>
      <c r="X552" s="42">
        <f t="shared" si="39"/>
        <v>0.06</v>
      </c>
      <c r="Y552" t="e">
        <f>VLOOKUP(A552,#REF!,11,0)</f>
        <v>#REF!</v>
      </c>
      <c r="Z552" t="e">
        <f>VLOOKUP(A552,#REF!,12,0)</f>
        <v>#REF!</v>
      </c>
      <c r="AA552" t="e">
        <f>VLOOKUP(A552,#REF!,13,0)</f>
        <v>#REF!</v>
      </c>
      <c r="AB552" t="e">
        <f>VLOOKUP(A552,#REF!,14,0)</f>
        <v>#REF!</v>
      </c>
      <c r="AC552">
        <v>-1.5124200000000001</v>
      </c>
      <c r="AD552">
        <v>2.2200000000000002E-3</v>
      </c>
    </row>
    <row r="553" spans="1:30" x14ac:dyDescent="0.25">
      <c r="A553" s="42" t="s">
        <v>1142</v>
      </c>
      <c r="B553" s="42" t="s">
        <v>1761</v>
      </c>
      <c r="C553" s="42" t="s">
        <v>1224</v>
      </c>
      <c r="D553" s="42">
        <f>IFERROR(VLOOKUP(A553,'2020'!$A:$C,3,0),0)</f>
        <v>1</v>
      </c>
      <c r="E553" s="42">
        <f>IFERROR(VLOOKUP(A553,'2014-23'!$A:$E,3,0),0)</f>
        <v>2</v>
      </c>
      <c r="F553" s="42">
        <f>IFERROR(VLOOKUP(A553,'2020'!$A:$D,4,0),0)</f>
        <v>4</v>
      </c>
      <c r="G553" s="42">
        <f>IFERROR(VLOOKUP(A553,'2014-23'!$A:$D,4,0),0)</f>
        <v>44</v>
      </c>
      <c r="H553" s="42">
        <f t="shared" si="36"/>
        <v>0.5</v>
      </c>
      <c r="I553" s="42">
        <f t="shared" si="37"/>
        <v>9.0999999999999998E-2</v>
      </c>
      <c r="J553" s="42">
        <f>IFERROR(VLOOKUP(A553,eco_bus_institutions!A:D,3,0),"")</f>
        <v>54</v>
      </c>
      <c r="K553" s="42">
        <f>IFERROR(VLOOKUP(A553,eco_institutions!A:D,3,0),"")</f>
        <v>32</v>
      </c>
      <c r="L553" s="42">
        <f>IFERROR(VLOOKUP(A553,fin_institutions!A:D,3,0),"")</f>
        <v>18</v>
      </c>
      <c r="M553" s="42">
        <f>IFERROR(VLOOKUP(A553,bus_institutions!A:D,3,0),0)</f>
        <v>7</v>
      </c>
      <c r="N553" s="42">
        <f>IFERROR(VLOOKUP(A553,man_institutions!A:D,3,0),0)</f>
        <v>12</v>
      </c>
      <c r="O553" s="42">
        <f>IFERROR(VLOOKUP(A553,eco_bus_institutions!A:D,4,0),0)</f>
        <v>1.1599999999999999</v>
      </c>
      <c r="P553" s="42">
        <f>IFERROR(VLOOKUP(A553,eco_institutions!A:D,4,0),0)</f>
        <v>1.07</v>
      </c>
      <c r="Q553" s="42">
        <f>IFERROR(VLOOKUP(A553,fin_institutions!A:D,4,0),0)</f>
        <v>1.07</v>
      </c>
      <c r="R553" s="42">
        <f>IFERROR(VLOOKUP(A553,bus_institutions!A:D,4,0),0)</f>
        <v>1.23</v>
      </c>
      <c r="S553" s="42">
        <f>IFERROR(VLOOKUP(A553,man_institutions!A:D,4,0),0)</f>
        <v>1.24</v>
      </c>
      <c r="T553" s="42">
        <f t="shared" si="38"/>
        <v>8.6999999999999994E-2</v>
      </c>
      <c r="U553" s="42">
        <f t="shared" si="39"/>
        <v>0.29299999999999998</v>
      </c>
      <c r="V553" s="42">
        <f t="shared" si="39"/>
        <v>0.29499999999999998</v>
      </c>
      <c r="W553" s="42">
        <f t="shared" si="39"/>
        <v>0.16800000000000001</v>
      </c>
      <c r="X553" s="42">
        <f t="shared" si="39"/>
        <v>0.27300000000000002</v>
      </c>
      <c r="Y553" t="e">
        <f>VLOOKUP(A553,#REF!,11,0)</f>
        <v>#REF!</v>
      </c>
      <c r="Z553" t="e">
        <f>VLOOKUP(A553,#REF!,12,0)</f>
        <v>#REF!</v>
      </c>
      <c r="AA553" t="e">
        <f>VLOOKUP(A553,#REF!,13,0)</f>
        <v>#REF!</v>
      </c>
      <c r="AB553" t="e">
        <f>VLOOKUP(A553,#REF!,14,0)</f>
        <v>#REF!</v>
      </c>
      <c r="AC553">
        <v>-0.65183999999999997</v>
      </c>
      <c r="AD553">
        <v>-0.71026</v>
      </c>
    </row>
    <row r="554" spans="1:30" x14ac:dyDescent="0.25">
      <c r="A554" s="42" t="s">
        <v>1158</v>
      </c>
      <c r="B554" s="42" t="s">
        <v>1686</v>
      </c>
      <c r="C554" s="42" t="s">
        <v>1232</v>
      </c>
      <c r="D554" s="42">
        <f>IFERROR(VLOOKUP(A554,'2020'!$A:$C,3,0),0)</f>
        <v>0</v>
      </c>
      <c r="E554" s="42">
        <f>IFERROR(VLOOKUP(A554,'2014-23'!$A:$E,3,0),0)</f>
        <v>15</v>
      </c>
      <c r="F554" s="42">
        <f>IFERROR(VLOOKUP(A554,'2020'!$A:$D,4,0),0)</f>
        <v>2</v>
      </c>
      <c r="G554" s="42">
        <f>IFERROR(VLOOKUP(A554,'2014-23'!$A:$D,4,0),0)</f>
        <v>70</v>
      </c>
      <c r="H554" s="42">
        <f t="shared" si="36"/>
        <v>0</v>
      </c>
      <c r="I554" s="42">
        <f t="shared" si="37"/>
        <v>2.9000000000000001E-2</v>
      </c>
      <c r="J554" s="42">
        <f>IFERROR(VLOOKUP(A554,eco_bus_institutions!A:D,3,0),"")</f>
        <v>57</v>
      </c>
      <c r="K554" s="42">
        <f>IFERROR(VLOOKUP(A554,eco_institutions!A:D,3,0),"")</f>
        <v>33</v>
      </c>
      <c r="L554" s="42">
        <f>IFERROR(VLOOKUP(A554,fin_institutions!A:D,3,0),"")</f>
        <v>5</v>
      </c>
      <c r="M554" s="42">
        <f>IFERROR(VLOOKUP(A554,bus_institutions!A:D,3,0),0)</f>
        <v>20</v>
      </c>
      <c r="N554" s="42">
        <f>IFERROR(VLOOKUP(A554,man_institutions!A:D,3,0),0)</f>
        <v>15</v>
      </c>
      <c r="O554" s="42">
        <f>IFERROR(VLOOKUP(A554,eco_bus_institutions!A:D,4,0),0)</f>
        <v>1.1599999999999999</v>
      </c>
      <c r="P554" s="42">
        <f>IFERROR(VLOOKUP(A554,eco_institutions!A:D,4,0),0)</f>
        <v>1.02</v>
      </c>
      <c r="Q554" s="42">
        <f>IFERROR(VLOOKUP(A554,fin_institutions!A:D,4,0),0)</f>
        <v>1.07</v>
      </c>
      <c r="R554" s="42">
        <f>IFERROR(VLOOKUP(A554,bus_institutions!A:D,4,0),0)</f>
        <v>1.35</v>
      </c>
      <c r="S554" s="42">
        <f>IFERROR(VLOOKUP(A554,man_institutions!A:D,4,0),0)</f>
        <v>1.31</v>
      </c>
      <c r="T554" s="42">
        <f t="shared" si="38"/>
        <v>8.6999999999999994E-2</v>
      </c>
      <c r="U554" s="42">
        <f t="shared" si="39"/>
        <v>9.7000000000000003E-2</v>
      </c>
      <c r="V554" s="42">
        <f t="shared" si="39"/>
        <v>0.29499999999999998</v>
      </c>
      <c r="W554" s="42">
        <f t="shared" si="39"/>
        <v>0.23799999999999999</v>
      </c>
      <c r="X554" s="42">
        <f t="shared" si="39"/>
        <v>0.33800000000000002</v>
      </c>
      <c r="Y554" t="e">
        <f>VLOOKUP(A554,#REF!,11,0)</f>
        <v>#REF!</v>
      </c>
      <c r="Z554" t="e">
        <f>VLOOKUP(A554,#REF!,12,0)</f>
        <v>#REF!</v>
      </c>
      <c r="AA554" t="e">
        <f>VLOOKUP(A554,#REF!,13,0)</f>
        <v>#REF!</v>
      </c>
      <c r="AB554" t="e">
        <f>VLOOKUP(A554,#REF!,14,0)</f>
        <v>#REF!</v>
      </c>
      <c r="AC554">
        <v>-0.91334000000000004</v>
      </c>
      <c r="AD554">
        <v>-0.93157000000000001</v>
      </c>
    </row>
    <row r="555" spans="1:30" x14ac:dyDescent="0.25">
      <c r="A555" s="42" t="s">
        <v>1149</v>
      </c>
      <c r="B555" s="42" t="s">
        <v>1484</v>
      </c>
      <c r="C555" s="42" t="s">
        <v>1224</v>
      </c>
      <c r="D555" s="42">
        <f>IFERROR(VLOOKUP(A555,'2020'!$A:$C,3,0),0)</f>
        <v>0</v>
      </c>
      <c r="E555" s="42">
        <f>IFERROR(VLOOKUP(A555,'2014-23'!$A:$E,3,0),0)</f>
        <v>5</v>
      </c>
      <c r="F555" s="42">
        <f>IFERROR(VLOOKUP(A555,'2020'!$A:$D,4,0),0)</f>
        <v>5</v>
      </c>
      <c r="G555" s="42">
        <f>IFERROR(VLOOKUP(A555,'2014-23'!$A:$D,4,0),0)</f>
        <v>38</v>
      </c>
      <c r="H555" s="42">
        <f t="shared" si="36"/>
        <v>0</v>
      </c>
      <c r="I555" s="42">
        <f t="shared" si="37"/>
        <v>0.13200000000000001</v>
      </c>
      <c r="J555" s="42">
        <f>IFERROR(VLOOKUP(A555,eco_bus_institutions!A:D,3,0),"")</f>
        <v>66</v>
      </c>
      <c r="K555" s="42">
        <f>IFERROR(VLOOKUP(A555,eco_institutions!A:D,3,0),"")</f>
        <v>45</v>
      </c>
      <c r="L555" s="42">
        <f>IFERROR(VLOOKUP(A555,fin_institutions!A:D,3,0),"")</f>
        <v>8</v>
      </c>
      <c r="M555" s="42">
        <f>IFERROR(VLOOKUP(A555,bus_institutions!A:D,3,0),0)</f>
        <v>15</v>
      </c>
      <c r="N555" s="42">
        <f>IFERROR(VLOOKUP(A555,man_institutions!A:D,3,0),0)</f>
        <v>15</v>
      </c>
      <c r="O555" s="42">
        <f>IFERROR(VLOOKUP(A555,eco_bus_institutions!A:D,4,0),0)</f>
        <v>1.1499999999999999</v>
      </c>
      <c r="P555" s="42">
        <f>IFERROR(VLOOKUP(A555,eco_institutions!A:D,4,0),0)</f>
        <v>1.06</v>
      </c>
      <c r="Q555" s="42">
        <f>IFERROR(VLOOKUP(A555,fin_institutions!A:D,4,0),0)</f>
        <v>1.1599999999999999</v>
      </c>
      <c r="R555" s="42">
        <f>IFERROR(VLOOKUP(A555,bus_institutions!A:D,4,0),0)</f>
        <v>1.1299999999999999</v>
      </c>
      <c r="S555" s="42">
        <f>IFERROR(VLOOKUP(A555,man_institutions!A:D,4,0),0)</f>
        <v>1.1299999999999999</v>
      </c>
      <c r="T555" s="42">
        <f t="shared" si="38"/>
        <v>8.2000000000000003E-2</v>
      </c>
      <c r="U555" s="42">
        <f t="shared" si="39"/>
        <v>0.26300000000000001</v>
      </c>
      <c r="V555" s="42">
        <f t="shared" si="39"/>
        <v>0.47699999999999998</v>
      </c>
      <c r="W555" s="42">
        <f t="shared" si="39"/>
        <v>0.115</v>
      </c>
      <c r="X555" s="42">
        <f t="shared" si="39"/>
        <v>0.17299999999999999</v>
      </c>
      <c r="Y555" t="e">
        <f>VLOOKUP(A555,#REF!,11,0)</f>
        <v>#REF!</v>
      </c>
      <c r="Z555" t="e">
        <f>VLOOKUP(A555,#REF!,12,0)</f>
        <v>#REF!</v>
      </c>
      <c r="AA555" t="e">
        <f>VLOOKUP(A555,#REF!,13,0)</f>
        <v>#REF!</v>
      </c>
      <c r="AB555" t="e">
        <f>VLOOKUP(A555,#REF!,14,0)</f>
        <v>#REF!</v>
      </c>
      <c r="AC555">
        <v>-1.13785</v>
      </c>
      <c r="AD555">
        <v>-0.47099000000000002</v>
      </c>
    </row>
    <row r="556" spans="1:30" x14ac:dyDescent="0.25">
      <c r="A556" s="42" t="s">
        <v>1176</v>
      </c>
      <c r="B556" s="42" t="s">
        <v>1685</v>
      </c>
      <c r="C556" s="42" t="s">
        <v>1222</v>
      </c>
      <c r="D556" s="42">
        <f>IFERROR(VLOOKUP(A556,'2020'!$A:$C,3,0),0)</f>
        <v>0</v>
      </c>
      <c r="E556" s="42">
        <f>IFERROR(VLOOKUP(A556,'2014-23'!$A:$E,3,0),0)</f>
        <v>3</v>
      </c>
      <c r="F556" s="42">
        <f>IFERROR(VLOOKUP(A556,'2020'!$A:$D,4,0),0)</f>
        <v>6</v>
      </c>
      <c r="G556" s="42">
        <f>IFERROR(VLOOKUP(A556,'2014-23'!$A:$D,4,0),0)</f>
        <v>31</v>
      </c>
      <c r="H556" s="42">
        <f t="shared" si="36"/>
        <v>0</v>
      </c>
      <c r="I556" s="42">
        <f t="shared" si="37"/>
        <v>0.19400000000000001</v>
      </c>
      <c r="J556" s="42">
        <f>IFERROR(VLOOKUP(A556,eco_bus_institutions!A:D,3,0),"")</f>
        <v>44</v>
      </c>
      <c r="K556" s="42">
        <f>IFERROR(VLOOKUP(A556,eco_institutions!A:D,3,0),"")</f>
        <v>12</v>
      </c>
      <c r="L556" s="42">
        <f>IFERROR(VLOOKUP(A556,fin_institutions!A:D,3,0),"")</f>
        <v>8</v>
      </c>
      <c r="M556" s="42">
        <f>IFERROR(VLOOKUP(A556,bus_institutions!A:D,3,0),0)</f>
        <v>20</v>
      </c>
      <c r="N556" s="42">
        <f>IFERROR(VLOOKUP(A556,man_institutions!A:D,3,0),0)</f>
        <v>19</v>
      </c>
      <c r="O556" s="42">
        <f>IFERROR(VLOOKUP(A556,eco_bus_institutions!A:D,4,0),0)</f>
        <v>1.1499999999999999</v>
      </c>
      <c r="P556" s="42">
        <f>IFERROR(VLOOKUP(A556,eco_institutions!A:D,4,0),0)</f>
        <v>1.01</v>
      </c>
      <c r="Q556" s="42">
        <f>IFERROR(VLOOKUP(A556,fin_institutions!A:D,4,0),0)</f>
        <v>1.02</v>
      </c>
      <c r="R556" s="42">
        <f>IFERROR(VLOOKUP(A556,bus_institutions!A:D,4,0),0)</f>
        <v>1.17</v>
      </c>
      <c r="S556" s="42">
        <f>IFERROR(VLOOKUP(A556,man_institutions!A:D,4,0),0)</f>
        <v>1.1100000000000001</v>
      </c>
      <c r="T556" s="42">
        <f t="shared" si="38"/>
        <v>8.2000000000000003E-2</v>
      </c>
      <c r="U556" s="42">
        <f t="shared" si="39"/>
        <v>5.8000000000000003E-2</v>
      </c>
      <c r="V556" s="42">
        <f t="shared" si="39"/>
        <v>0.125</v>
      </c>
      <c r="W556" s="42">
        <f t="shared" si="39"/>
        <v>0.14000000000000001</v>
      </c>
      <c r="X556" s="42">
        <f t="shared" si="39"/>
        <v>0.155</v>
      </c>
      <c r="Y556" t="e">
        <f>VLOOKUP(A556,#REF!,11,0)</f>
        <v>#REF!</v>
      </c>
      <c r="Z556" t="e">
        <f>VLOOKUP(A556,#REF!,12,0)</f>
        <v>#REF!</v>
      </c>
      <c r="AA556" t="e">
        <f>VLOOKUP(A556,#REF!,13,0)</f>
        <v>#REF!</v>
      </c>
      <c r="AB556" t="e">
        <f>VLOOKUP(A556,#REF!,14,0)</f>
        <v>#REF!</v>
      </c>
      <c r="AC556">
        <v>-0.93867</v>
      </c>
      <c r="AD556">
        <v>-1.5197099999999999</v>
      </c>
    </row>
    <row r="557" spans="1:30" x14ac:dyDescent="0.25">
      <c r="A557" s="42" t="s">
        <v>1196</v>
      </c>
      <c r="B557" s="42" t="s">
        <v>1683</v>
      </c>
      <c r="C557" s="42" t="s">
        <v>1222</v>
      </c>
      <c r="D557" s="42">
        <f>IFERROR(VLOOKUP(A557,'2020'!$A:$C,3,0),0)</f>
        <v>0</v>
      </c>
      <c r="E557" s="42">
        <f>IFERROR(VLOOKUP(A557,'2014-23'!$A:$E,3,0),0)</f>
        <v>1</v>
      </c>
      <c r="F557" s="42">
        <f>IFERROR(VLOOKUP(A557,'2020'!$A:$D,4,0),0)</f>
        <v>3</v>
      </c>
      <c r="G557" s="42">
        <f>IFERROR(VLOOKUP(A557,'2014-23'!$A:$D,4,0),0)</f>
        <v>22</v>
      </c>
      <c r="H557" s="42">
        <f t="shared" si="36"/>
        <v>0</v>
      </c>
      <c r="I557" s="42">
        <f t="shared" si="37"/>
        <v>0.13600000000000001</v>
      </c>
      <c r="J557" s="42">
        <f>IFERROR(VLOOKUP(A557,eco_bus_institutions!A:D,3,0),"")</f>
        <v>39</v>
      </c>
      <c r="K557" s="42">
        <f>IFERROR(VLOOKUP(A557,eco_institutions!A:D,3,0),"")</f>
        <v>20</v>
      </c>
      <c r="L557" s="42">
        <f>IFERROR(VLOOKUP(A557,fin_institutions!A:D,3,0),"")</f>
        <v>3</v>
      </c>
      <c r="M557" s="42">
        <f>IFERROR(VLOOKUP(A557,bus_institutions!A:D,3,0),0)</f>
        <v>15</v>
      </c>
      <c r="N557" s="42">
        <f>IFERROR(VLOOKUP(A557,man_institutions!A:D,3,0),0)</f>
        <v>14</v>
      </c>
      <c r="O557" s="42">
        <f>IFERROR(VLOOKUP(A557,eco_bus_institutions!A:D,4,0),0)</f>
        <v>1.1499999999999999</v>
      </c>
      <c r="P557" s="42">
        <f>IFERROR(VLOOKUP(A557,eco_institutions!A:D,4,0),0)</f>
        <v>1.02</v>
      </c>
      <c r="Q557" s="42">
        <f>IFERROR(VLOOKUP(A557,fin_institutions!A:D,4,0),0)</f>
        <v>1.05</v>
      </c>
      <c r="R557" s="42">
        <f>IFERROR(VLOOKUP(A557,bus_institutions!A:D,4,0),0)</f>
        <v>1.3</v>
      </c>
      <c r="S557" s="42">
        <f>IFERROR(VLOOKUP(A557,man_institutions!A:D,4,0),0)</f>
        <v>1.2</v>
      </c>
      <c r="T557" s="42">
        <f t="shared" si="38"/>
        <v>8.2000000000000003E-2</v>
      </c>
      <c r="U557" s="42">
        <f t="shared" si="39"/>
        <v>9.7000000000000003E-2</v>
      </c>
      <c r="V557" s="42">
        <f t="shared" si="39"/>
        <v>0.23200000000000001</v>
      </c>
      <c r="W557" s="42">
        <f t="shared" si="39"/>
        <v>0.215</v>
      </c>
      <c r="X557" s="42">
        <f t="shared" si="39"/>
        <v>0.248</v>
      </c>
      <c r="Y557" t="e">
        <f>VLOOKUP(A557,#REF!,11,0)</f>
        <v>#REF!</v>
      </c>
      <c r="Z557" t="e">
        <f>VLOOKUP(A557,#REF!,12,0)</f>
        <v>#REF!</v>
      </c>
      <c r="AA557" t="e">
        <f>VLOOKUP(A557,#REF!,13,0)</f>
        <v>#REF!</v>
      </c>
      <c r="AB557" t="e">
        <f>VLOOKUP(A557,#REF!,14,0)</f>
        <v>#REF!</v>
      </c>
      <c r="AC557">
        <v>-0.82598000000000005</v>
      </c>
      <c r="AD557">
        <v>-1.14255</v>
      </c>
    </row>
    <row r="558" spans="1:30" x14ac:dyDescent="0.25">
      <c r="A558" s="42" t="s">
        <v>1192</v>
      </c>
      <c r="B558" s="42" t="s">
        <v>1687</v>
      </c>
      <c r="C558" s="42" t="s">
        <v>1222</v>
      </c>
      <c r="D558" s="42">
        <f>IFERROR(VLOOKUP(A558,'2020'!$A:$C,3,0),0)</f>
        <v>0</v>
      </c>
      <c r="E558" s="42">
        <f>IFERROR(VLOOKUP(A558,'2014-23'!$A:$E,3,0),0)</f>
        <v>5</v>
      </c>
      <c r="F558" s="42">
        <f>IFERROR(VLOOKUP(A558,'2020'!$A:$D,4,0),0)</f>
        <v>1</v>
      </c>
      <c r="G558" s="42">
        <f>IFERROR(VLOOKUP(A558,'2014-23'!$A:$D,4,0),0)</f>
        <v>40</v>
      </c>
      <c r="H558" s="42">
        <f t="shared" si="36"/>
        <v>0</v>
      </c>
      <c r="I558" s="42">
        <f t="shared" si="37"/>
        <v>2.5000000000000001E-2</v>
      </c>
      <c r="J558" s="42">
        <f>IFERROR(VLOOKUP(A558,eco_bus_institutions!A:D,3,0),"")</f>
        <v>44</v>
      </c>
      <c r="K558" s="42">
        <f>IFERROR(VLOOKUP(A558,eco_institutions!A:D,3,0),"")</f>
        <v>18</v>
      </c>
      <c r="L558" s="42" t="str">
        <f>IFERROR(VLOOKUP(A558,fin_institutions!A:D,3,0),"")</f>
        <v/>
      </c>
      <c r="M558" s="42">
        <f>IFERROR(VLOOKUP(A558,bus_institutions!A:D,3,0),0)</f>
        <v>23</v>
      </c>
      <c r="N558" s="42">
        <f>IFERROR(VLOOKUP(A558,man_institutions!A:D,3,0),0)</f>
        <v>20</v>
      </c>
      <c r="O558" s="42">
        <f>IFERROR(VLOOKUP(A558,eco_bus_institutions!A:D,4,0),0)</f>
        <v>1.1499999999999999</v>
      </c>
      <c r="P558" s="42">
        <f>IFERROR(VLOOKUP(A558,eco_institutions!A:D,4,0),0)</f>
        <v>1.02</v>
      </c>
      <c r="Q558" s="42">
        <f>IFERROR(VLOOKUP(A558,fin_institutions!A:D,4,0),0)</f>
        <v>0</v>
      </c>
      <c r="R558" s="42">
        <f>IFERROR(VLOOKUP(A558,bus_institutions!A:D,4,0),0)</f>
        <v>1.1499999999999999</v>
      </c>
      <c r="S558" s="42">
        <f>IFERROR(VLOOKUP(A558,man_institutions!A:D,4,0),0)</f>
        <v>1.1499999999999999</v>
      </c>
      <c r="T558" s="42">
        <f t="shared" si="38"/>
        <v>8.2000000000000003E-2</v>
      </c>
      <c r="U558" s="42">
        <f t="shared" si="39"/>
        <v>9.7000000000000003E-2</v>
      </c>
      <c r="V558" s="42">
        <f t="shared" si="39"/>
        <v>5.8000000000000003E-2</v>
      </c>
      <c r="W558" s="42">
        <f t="shared" si="39"/>
        <v>0.127</v>
      </c>
      <c r="X558" s="42">
        <f t="shared" si="39"/>
        <v>0.188</v>
      </c>
      <c r="Y558" t="e">
        <f>VLOOKUP(A558,#REF!,11,0)</f>
        <v>#REF!</v>
      </c>
      <c r="Z558" t="e">
        <f>VLOOKUP(A558,#REF!,12,0)</f>
        <v>#REF!</v>
      </c>
      <c r="AA558" t="e">
        <f>VLOOKUP(A558,#REF!,13,0)</f>
        <v>#REF!</v>
      </c>
      <c r="AB558" t="e">
        <f>VLOOKUP(A558,#REF!,14,0)</f>
        <v>#REF!</v>
      </c>
      <c r="AC558">
        <v>-1.09188</v>
      </c>
      <c r="AD558">
        <v>-1.5037700000000001</v>
      </c>
    </row>
    <row r="559" spans="1:30" x14ac:dyDescent="0.25">
      <c r="A559" s="42" t="s">
        <v>1199</v>
      </c>
      <c r="B559" s="42" t="s">
        <v>1800</v>
      </c>
      <c r="C559" s="42" t="s">
        <v>1245</v>
      </c>
      <c r="D559" s="42">
        <f>IFERROR(VLOOKUP(A559,'2020'!$A:$C,3,0),0)</f>
        <v>0</v>
      </c>
      <c r="E559" s="42">
        <f>IFERROR(VLOOKUP(A559,'2014-23'!$A:$E,3,0),0)</f>
        <v>1</v>
      </c>
      <c r="F559" s="42">
        <f>IFERROR(VLOOKUP(A559,'2020'!$A:$D,4,0),0)</f>
        <v>0</v>
      </c>
      <c r="G559" s="42">
        <f>IFERROR(VLOOKUP(A559,'2014-23'!$A:$D,4,0),0)</f>
        <v>3</v>
      </c>
      <c r="H559" s="42">
        <f t="shared" si="36"/>
        <v>0</v>
      </c>
      <c r="I559" s="42">
        <f t="shared" si="37"/>
        <v>0</v>
      </c>
      <c r="J559" s="42">
        <f>IFERROR(VLOOKUP(A559,eco_bus_institutions!A:D,3,0),"")</f>
        <v>43</v>
      </c>
      <c r="K559" s="42">
        <f>IFERROR(VLOOKUP(A559,eco_institutions!A:D,3,0),"")</f>
        <v>37</v>
      </c>
      <c r="L559" s="42">
        <f>IFERROR(VLOOKUP(A559,fin_institutions!A:D,3,0),"")</f>
        <v>5</v>
      </c>
      <c r="M559" s="42">
        <f>IFERROR(VLOOKUP(A559,bus_institutions!A:D,3,0),0)</f>
        <v>0</v>
      </c>
      <c r="N559" s="42">
        <f>IFERROR(VLOOKUP(A559,man_institutions!A:D,3,0),0)</f>
        <v>0</v>
      </c>
      <c r="O559" s="42">
        <f>IFERROR(VLOOKUP(A559,eco_bus_institutions!A:D,4,0),0)</f>
        <v>1.1399999999999999</v>
      </c>
      <c r="P559" s="42">
        <f>IFERROR(VLOOKUP(A559,eco_institutions!A:D,4,0),0)</f>
        <v>1.1499999999999999</v>
      </c>
      <c r="Q559" s="42">
        <f>IFERROR(VLOOKUP(A559,fin_institutions!A:D,4,0),0)</f>
        <v>1.04</v>
      </c>
      <c r="R559" s="42">
        <f>IFERROR(VLOOKUP(A559,bus_institutions!A:D,4,0),0)</f>
        <v>0</v>
      </c>
      <c r="S559" s="42">
        <f>IFERROR(VLOOKUP(A559,man_institutions!A:D,4,0),0)</f>
        <v>0</v>
      </c>
      <c r="T559" s="42">
        <f t="shared" si="38"/>
        <v>7.4999999999999997E-2</v>
      </c>
      <c r="U559" s="42">
        <f t="shared" si="39"/>
        <v>0.47199999999999998</v>
      </c>
      <c r="V559" s="42">
        <f t="shared" si="39"/>
        <v>0.20300000000000001</v>
      </c>
      <c r="W559" s="42">
        <f t="shared" si="39"/>
        <v>0.05</v>
      </c>
      <c r="X559" s="42">
        <f t="shared" si="39"/>
        <v>0.04</v>
      </c>
      <c r="Y559" t="e">
        <f>VLOOKUP(A559,#REF!,11,0)</f>
        <v>#REF!</v>
      </c>
      <c r="Z559" t="e">
        <f>VLOOKUP(A559,#REF!,12,0)</f>
        <v>#REF!</v>
      </c>
      <c r="AA559" t="e">
        <f>VLOOKUP(A559,#REF!,13,0)</f>
        <v>#REF!</v>
      </c>
      <c r="AB559" t="e">
        <f>VLOOKUP(A559,#REF!,14,0)</f>
        <v>#REF!</v>
      </c>
      <c r="AC559">
        <v>-1.5908599999999999</v>
      </c>
      <c r="AD559">
        <v>-0.51131000000000004</v>
      </c>
    </row>
    <row r="560" spans="1:30" x14ac:dyDescent="0.25">
      <c r="A560" s="42" t="s">
        <v>1148</v>
      </c>
      <c r="B560" s="42" t="s">
        <v>1714</v>
      </c>
      <c r="C560" s="42" t="s">
        <v>1232</v>
      </c>
      <c r="D560" s="42">
        <f>IFERROR(VLOOKUP(A560,'2020'!$A:$C,3,0),0)</f>
        <v>0</v>
      </c>
      <c r="E560" s="42">
        <f>IFERROR(VLOOKUP(A560,'2014-23'!$A:$E,3,0),0)</f>
        <v>7</v>
      </c>
      <c r="F560" s="42">
        <f>IFERROR(VLOOKUP(A560,'2020'!$A:$D,4,0),0)</f>
        <v>1</v>
      </c>
      <c r="G560" s="42">
        <f>IFERROR(VLOOKUP(A560,'2014-23'!$A:$D,4,0),0)</f>
        <v>30</v>
      </c>
      <c r="H560" s="42">
        <f t="shared" si="36"/>
        <v>0</v>
      </c>
      <c r="I560" s="42">
        <f t="shared" si="37"/>
        <v>3.3000000000000002E-2</v>
      </c>
      <c r="J560" s="42">
        <f>IFERROR(VLOOKUP(A560,eco_bus_institutions!A:D,3,0),"")</f>
        <v>45</v>
      </c>
      <c r="K560" s="42">
        <f>IFERROR(VLOOKUP(A560,eco_institutions!A:D,3,0),"")</f>
        <v>24</v>
      </c>
      <c r="L560" s="42">
        <f>IFERROR(VLOOKUP(A560,fin_institutions!A:D,3,0),"")</f>
        <v>6</v>
      </c>
      <c r="M560" s="42">
        <f>IFERROR(VLOOKUP(A560,bus_institutions!A:D,3,0),0)</f>
        <v>12</v>
      </c>
      <c r="N560" s="42">
        <f>IFERROR(VLOOKUP(A560,man_institutions!A:D,3,0),0)</f>
        <v>22</v>
      </c>
      <c r="O560" s="42">
        <f>IFERROR(VLOOKUP(A560,eco_bus_institutions!A:D,4,0),0)</f>
        <v>1.1399999999999999</v>
      </c>
      <c r="P560" s="42">
        <f>IFERROR(VLOOKUP(A560,eco_institutions!A:D,4,0),0)</f>
        <v>1.03</v>
      </c>
      <c r="Q560" s="42">
        <f>IFERROR(VLOOKUP(A560,fin_institutions!A:D,4,0),0)</f>
        <v>1.1100000000000001</v>
      </c>
      <c r="R560" s="42">
        <f>IFERROR(VLOOKUP(A560,bus_institutions!A:D,4,0),0)</f>
        <v>1.2</v>
      </c>
      <c r="S560" s="42">
        <f>IFERROR(VLOOKUP(A560,man_institutions!A:D,4,0),0)</f>
        <v>1.08</v>
      </c>
      <c r="T560" s="42">
        <f t="shared" si="38"/>
        <v>7.4999999999999997E-2</v>
      </c>
      <c r="U560" s="42">
        <f t="shared" si="39"/>
        <v>0.15</v>
      </c>
      <c r="V560" s="42">
        <f t="shared" si="39"/>
        <v>0.39500000000000002</v>
      </c>
      <c r="W560" s="42">
        <f t="shared" si="39"/>
        <v>0.152</v>
      </c>
      <c r="X560" s="42">
        <f t="shared" si="39"/>
        <v>0.112</v>
      </c>
      <c r="Y560" t="e">
        <f>VLOOKUP(A560,#REF!,11,0)</f>
        <v>#REF!</v>
      </c>
      <c r="Z560" t="e">
        <f>VLOOKUP(A560,#REF!,12,0)</f>
        <v>#REF!</v>
      </c>
      <c r="AA560" t="e">
        <f>VLOOKUP(A560,#REF!,13,0)</f>
        <v>#REF!</v>
      </c>
      <c r="AB560" t="e">
        <f>VLOOKUP(A560,#REF!,14,0)</f>
        <v>#REF!</v>
      </c>
      <c r="AC560">
        <v>-1.0429200000000001</v>
      </c>
      <c r="AD560">
        <v>-0.68962999999999997</v>
      </c>
    </row>
    <row r="561" spans="1:30" x14ac:dyDescent="0.25">
      <c r="A561" s="42" t="s">
        <v>1114</v>
      </c>
      <c r="B561" s="42" t="s">
        <v>1341</v>
      </c>
      <c r="C561" s="42" t="s">
        <v>1232</v>
      </c>
      <c r="D561" s="42">
        <f>IFERROR(VLOOKUP(A561,'2020'!$A:$C,3,0),0)</f>
        <v>0</v>
      </c>
      <c r="E561" s="42">
        <f>IFERROR(VLOOKUP(A561,'2014-23'!$A:$E,3,0),0)</f>
        <v>3</v>
      </c>
      <c r="F561" s="42">
        <f>IFERROR(VLOOKUP(A561,'2020'!$A:$D,4,0),0)</f>
        <v>5</v>
      </c>
      <c r="G561" s="42">
        <f>IFERROR(VLOOKUP(A561,'2014-23'!$A:$D,4,0),0)</f>
        <v>52</v>
      </c>
      <c r="H561" s="42">
        <f t="shared" si="36"/>
        <v>0</v>
      </c>
      <c r="I561" s="42">
        <f t="shared" si="37"/>
        <v>9.6000000000000002E-2</v>
      </c>
      <c r="J561" s="42">
        <f>IFERROR(VLOOKUP(A561,eco_bus_institutions!A:D,3,0),"")</f>
        <v>52</v>
      </c>
      <c r="K561" s="42">
        <f>IFERROR(VLOOKUP(A561,eco_institutions!A:D,3,0),"")</f>
        <v>23</v>
      </c>
      <c r="L561" s="42">
        <f>IFERROR(VLOOKUP(A561,fin_institutions!A:D,3,0),"")</f>
        <v>9</v>
      </c>
      <c r="M561" s="42">
        <f>IFERROR(VLOOKUP(A561,bus_institutions!A:D,3,0),0)</f>
        <v>13</v>
      </c>
      <c r="N561" s="42">
        <f>IFERROR(VLOOKUP(A561,man_institutions!A:D,3,0),0)</f>
        <v>25</v>
      </c>
      <c r="O561" s="42">
        <f>IFERROR(VLOOKUP(A561,eco_bus_institutions!A:D,4,0),0)</f>
        <v>1.1399999999999999</v>
      </c>
      <c r="P561" s="42">
        <f>IFERROR(VLOOKUP(A561,eco_institutions!A:D,4,0),0)</f>
        <v>1.04</v>
      </c>
      <c r="Q561" s="42">
        <f>IFERROR(VLOOKUP(A561,fin_institutions!A:D,4,0),0)</f>
        <v>1.1000000000000001</v>
      </c>
      <c r="R561" s="42">
        <f>IFERROR(VLOOKUP(A561,bus_institutions!A:D,4,0),0)</f>
        <v>1.1599999999999999</v>
      </c>
      <c r="S561" s="42">
        <f>IFERROR(VLOOKUP(A561,man_institutions!A:D,4,0),0)</f>
        <v>1.06</v>
      </c>
      <c r="T561" s="42">
        <f t="shared" si="38"/>
        <v>7.4999999999999997E-2</v>
      </c>
      <c r="U561" s="42">
        <f t="shared" si="39"/>
        <v>0.20300000000000001</v>
      </c>
      <c r="V561" s="42">
        <f t="shared" si="39"/>
        <v>0.37</v>
      </c>
      <c r="W561" s="42">
        <f t="shared" si="39"/>
        <v>0.13200000000000001</v>
      </c>
      <c r="X561" s="42">
        <f t="shared" si="39"/>
        <v>9.5000000000000001E-2</v>
      </c>
      <c r="Y561" t="e">
        <f>VLOOKUP(A561,#REF!,11,0)</f>
        <v>#REF!</v>
      </c>
      <c r="Z561" t="e">
        <f>VLOOKUP(A561,#REF!,12,0)</f>
        <v>#REF!</v>
      </c>
      <c r="AA561" t="e">
        <f>VLOOKUP(A561,#REF!,13,0)</f>
        <v>#REF!</v>
      </c>
      <c r="AB561" t="e">
        <f>VLOOKUP(A561,#REF!,14,0)</f>
        <v>#REF!</v>
      </c>
      <c r="AC561">
        <v>-1.1577200000000001</v>
      </c>
      <c r="AD561">
        <v>-0.36103000000000002</v>
      </c>
    </row>
    <row r="562" spans="1:30" x14ac:dyDescent="0.25">
      <c r="A562" s="42" t="s">
        <v>1165</v>
      </c>
      <c r="B562" s="42" t="s">
        <v>1732</v>
      </c>
      <c r="C562" s="42" t="s">
        <v>1222</v>
      </c>
      <c r="D562" s="42">
        <f>IFERROR(VLOOKUP(A562,'2020'!$A:$C,3,0),0)</f>
        <v>0</v>
      </c>
      <c r="E562" s="42">
        <f>IFERROR(VLOOKUP(A562,'2014-23'!$A:$E,3,0),0)</f>
        <v>4</v>
      </c>
      <c r="F562" s="42">
        <f>IFERROR(VLOOKUP(A562,'2020'!$A:$D,4,0),0)</f>
        <v>4</v>
      </c>
      <c r="G562" s="42">
        <f>IFERROR(VLOOKUP(A562,'2014-23'!$A:$D,4,0),0)</f>
        <v>57</v>
      </c>
      <c r="H562" s="42">
        <f t="shared" si="36"/>
        <v>0</v>
      </c>
      <c r="I562" s="42">
        <f t="shared" si="37"/>
        <v>7.0000000000000007E-2</v>
      </c>
      <c r="J562" s="42">
        <f>IFERROR(VLOOKUP(A562,eco_bus_institutions!A:D,3,0),"")</f>
        <v>54</v>
      </c>
      <c r="K562" s="42">
        <f>IFERROR(VLOOKUP(A562,eco_institutions!A:D,3,0),"")</f>
        <v>26</v>
      </c>
      <c r="L562" s="42">
        <f>IFERROR(VLOOKUP(A562,fin_institutions!A:D,3,0),"")</f>
        <v>12</v>
      </c>
      <c r="M562" s="42">
        <f>IFERROR(VLOOKUP(A562,bus_institutions!A:D,3,0),0)</f>
        <v>17</v>
      </c>
      <c r="N562" s="42">
        <f>IFERROR(VLOOKUP(A562,man_institutions!A:D,3,0),0)</f>
        <v>17</v>
      </c>
      <c r="O562" s="42">
        <f>IFERROR(VLOOKUP(A562,eco_bus_institutions!A:D,4,0),0)</f>
        <v>1.1399999999999999</v>
      </c>
      <c r="P562" s="42">
        <f>IFERROR(VLOOKUP(A562,eco_institutions!A:D,4,0),0)</f>
        <v>1.03</v>
      </c>
      <c r="Q562" s="42">
        <f>IFERROR(VLOOKUP(A562,fin_institutions!A:D,4,0),0)</f>
        <v>1.06</v>
      </c>
      <c r="R562" s="42">
        <f>IFERROR(VLOOKUP(A562,bus_institutions!A:D,4,0),0)</f>
        <v>1.21</v>
      </c>
      <c r="S562" s="42">
        <f>IFERROR(VLOOKUP(A562,man_institutions!A:D,4,0),0)</f>
        <v>1.1100000000000001</v>
      </c>
      <c r="T562" s="42">
        <f t="shared" si="38"/>
        <v>7.4999999999999997E-2</v>
      </c>
      <c r="U562" s="42">
        <f t="shared" si="39"/>
        <v>0.15</v>
      </c>
      <c r="V562" s="42">
        <f t="shared" si="39"/>
        <v>0.26200000000000001</v>
      </c>
      <c r="W562" s="42">
        <f t="shared" si="39"/>
        <v>0.158</v>
      </c>
      <c r="X562" s="42">
        <f t="shared" si="39"/>
        <v>0.155</v>
      </c>
      <c r="Y562" t="e">
        <f>VLOOKUP(A562,#REF!,11,0)</f>
        <v>#REF!</v>
      </c>
      <c r="Z562" t="e">
        <f>VLOOKUP(A562,#REF!,12,0)</f>
        <v>#REF!</v>
      </c>
      <c r="AA562" t="e">
        <f>VLOOKUP(A562,#REF!,13,0)</f>
        <v>#REF!</v>
      </c>
      <c r="AB562" t="e">
        <f>VLOOKUP(A562,#REF!,14,0)</f>
        <v>#REF!</v>
      </c>
      <c r="AC562">
        <v>-0.85941000000000001</v>
      </c>
      <c r="AD562">
        <v>-0.94518999999999997</v>
      </c>
    </row>
    <row r="563" spans="1:30" x14ac:dyDescent="0.25">
      <c r="A563" s="42" t="s">
        <v>1185</v>
      </c>
      <c r="B563" s="42" t="s">
        <v>1860</v>
      </c>
      <c r="C563" s="42" t="s">
        <v>1222</v>
      </c>
      <c r="D563" s="42">
        <f>IFERROR(VLOOKUP(A563,'2020'!$A:$C,3,0),0)</f>
        <v>0</v>
      </c>
      <c r="E563" s="42">
        <f>IFERROR(VLOOKUP(A563,'2014-23'!$A:$E,3,0),0)</f>
        <v>1</v>
      </c>
      <c r="F563" s="42">
        <f>IFERROR(VLOOKUP(A563,'2020'!$A:$D,4,0),0)</f>
        <v>2</v>
      </c>
      <c r="G563" s="42">
        <f>IFERROR(VLOOKUP(A563,'2014-23'!$A:$D,4,0),0)</f>
        <v>25</v>
      </c>
      <c r="H563" s="42">
        <f t="shared" si="36"/>
        <v>0</v>
      </c>
      <c r="I563" s="42">
        <f t="shared" si="37"/>
        <v>0.08</v>
      </c>
      <c r="J563" s="42">
        <f>IFERROR(VLOOKUP(A563,eco_bus_institutions!A:D,3,0),"")</f>
        <v>46</v>
      </c>
      <c r="K563" s="42">
        <f>IFERROR(VLOOKUP(A563,eco_institutions!A:D,3,0),"")</f>
        <v>26</v>
      </c>
      <c r="L563" s="42" t="str">
        <f>IFERROR(VLOOKUP(A563,fin_institutions!A:D,3,0),"")</f>
        <v/>
      </c>
      <c r="M563" s="42">
        <f>IFERROR(VLOOKUP(A563,bus_institutions!A:D,3,0),0)</f>
        <v>24</v>
      </c>
      <c r="N563" s="42">
        <f>IFERROR(VLOOKUP(A563,man_institutions!A:D,3,0),0)</f>
        <v>15</v>
      </c>
      <c r="O563" s="42">
        <f>IFERROR(VLOOKUP(A563,eco_bus_institutions!A:D,4,0),0)</f>
        <v>1.1399999999999999</v>
      </c>
      <c r="P563" s="42">
        <f>IFERROR(VLOOKUP(A563,eco_institutions!A:D,4,0),0)</f>
        <v>1.02</v>
      </c>
      <c r="Q563" s="42">
        <f>IFERROR(VLOOKUP(A563,fin_institutions!A:D,4,0),0)</f>
        <v>0</v>
      </c>
      <c r="R563" s="42">
        <f>IFERROR(VLOOKUP(A563,bus_institutions!A:D,4,0),0)</f>
        <v>1.1599999999999999</v>
      </c>
      <c r="S563" s="42">
        <f>IFERROR(VLOOKUP(A563,man_institutions!A:D,4,0),0)</f>
        <v>1.1100000000000001</v>
      </c>
      <c r="T563" s="42">
        <f t="shared" si="38"/>
        <v>7.4999999999999997E-2</v>
      </c>
      <c r="U563" s="42">
        <f t="shared" si="39"/>
        <v>9.7000000000000003E-2</v>
      </c>
      <c r="V563" s="42">
        <f t="shared" si="39"/>
        <v>5.8000000000000003E-2</v>
      </c>
      <c r="W563" s="42">
        <f t="shared" si="39"/>
        <v>0.13200000000000001</v>
      </c>
      <c r="X563" s="42">
        <f t="shared" si="39"/>
        <v>0.155</v>
      </c>
      <c r="Y563">
        <v>1</v>
      </c>
      <c r="Z563" t="e">
        <f>VLOOKUP(A563,#REF!,12,0)</f>
        <v>#REF!</v>
      </c>
      <c r="AA563" t="e">
        <f>VLOOKUP(A563,#REF!,13,0)</f>
        <v>#REF!</v>
      </c>
      <c r="AB563" t="e">
        <f>VLOOKUP(A563,#REF!,14,0)</f>
        <v>#REF!</v>
      </c>
      <c r="AC563">
        <v>-0.51585000000000003</v>
      </c>
      <c r="AD563">
        <v>-1.7434099999999999</v>
      </c>
    </row>
    <row r="564" spans="1:30" x14ac:dyDescent="0.25">
      <c r="A564" s="42" t="s">
        <v>1189</v>
      </c>
      <c r="B564" s="42" t="s">
        <v>1348</v>
      </c>
      <c r="C564" s="42" t="s">
        <v>1233</v>
      </c>
      <c r="D564" s="42">
        <f>IFERROR(VLOOKUP(A564,'2020'!$A:$C,3,0),0)</f>
        <v>0</v>
      </c>
      <c r="E564" s="42">
        <f>IFERROR(VLOOKUP(A564,'2014-23'!$A:$E,3,0),0)</f>
        <v>5</v>
      </c>
      <c r="F564" s="42">
        <f>IFERROR(VLOOKUP(A564,'2020'!$A:$D,4,0),0)</f>
        <v>6</v>
      </c>
      <c r="G564" s="42">
        <f>IFERROR(VLOOKUP(A564,'2014-23'!$A:$D,4,0),0)</f>
        <v>74</v>
      </c>
      <c r="H564" s="42">
        <f t="shared" si="36"/>
        <v>0</v>
      </c>
      <c r="I564" s="42">
        <f t="shared" si="37"/>
        <v>8.1000000000000003E-2</v>
      </c>
      <c r="J564" s="42">
        <f>IFERROR(VLOOKUP(A564,eco_bus_institutions!A:D,3,0),"")</f>
        <v>102</v>
      </c>
      <c r="K564" s="42">
        <f>IFERROR(VLOOKUP(A564,eco_institutions!A:D,3,0),"")</f>
        <v>53</v>
      </c>
      <c r="L564" s="42">
        <f>IFERROR(VLOOKUP(A564,fin_institutions!A:D,3,0),"")</f>
        <v>19</v>
      </c>
      <c r="M564" s="42">
        <f>IFERROR(VLOOKUP(A564,bus_institutions!A:D,3,0),0)</f>
        <v>32</v>
      </c>
      <c r="N564" s="42">
        <f>IFERROR(VLOOKUP(A564,man_institutions!A:D,3,0),0)</f>
        <v>31</v>
      </c>
      <c r="O564" s="42">
        <f>IFERROR(VLOOKUP(A564,eco_bus_institutions!A:D,4,0),0)</f>
        <v>1.1399999999999999</v>
      </c>
      <c r="P564" s="42">
        <f>IFERROR(VLOOKUP(A564,eco_institutions!A:D,4,0),0)</f>
        <v>1.1000000000000001</v>
      </c>
      <c r="Q564" s="42">
        <f>IFERROR(VLOOKUP(A564,fin_institutions!A:D,4,0),0)</f>
        <v>1.01</v>
      </c>
      <c r="R564" s="42">
        <f>IFERROR(VLOOKUP(A564,bus_institutions!A:D,4,0),0)</f>
        <v>1.22</v>
      </c>
      <c r="S564" s="42">
        <f>IFERROR(VLOOKUP(A564,man_institutions!A:D,4,0),0)</f>
        <v>1.06</v>
      </c>
      <c r="T564" s="42">
        <f t="shared" si="38"/>
        <v>7.4999999999999997E-2</v>
      </c>
      <c r="U564" s="42">
        <f t="shared" si="39"/>
        <v>0.38300000000000001</v>
      </c>
      <c r="V564" s="42">
        <f t="shared" si="39"/>
        <v>0.09</v>
      </c>
      <c r="W564" s="42">
        <f t="shared" si="39"/>
        <v>0.16500000000000001</v>
      </c>
      <c r="X564" s="42">
        <f t="shared" si="39"/>
        <v>9.5000000000000001E-2</v>
      </c>
      <c r="Y564" t="e">
        <f>VLOOKUP(A564,#REF!,11,0)</f>
        <v>#REF!</v>
      </c>
      <c r="Z564" t="e">
        <f>VLOOKUP(A564,#REF!,12,0)</f>
        <v>#REF!</v>
      </c>
      <c r="AA564" t="e">
        <f>VLOOKUP(A564,#REF!,13,0)</f>
        <v>#REF!</v>
      </c>
      <c r="AB564" t="e">
        <f>VLOOKUP(A564,#REF!,14,0)</f>
        <v>#REF!</v>
      </c>
      <c r="AC564">
        <v>-0.92264999999999997</v>
      </c>
      <c r="AD564">
        <v>-1.17506</v>
      </c>
    </row>
    <row r="565" spans="1:30" x14ac:dyDescent="0.25">
      <c r="A565" s="42" t="s">
        <v>1170</v>
      </c>
      <c r="B565" s="42" t="s">
        <v>1652</v>
      </c>
      <c r="C565" s="42" t="s">
        <v>1224</v>
      </c>
      <c r="D565" s="42">
        <f>IFERROR(VLOOKUP(A565,'2020'!$A:$C,3,0),0)</f>
        <v>1</v>
      </c>
      <c r="E565" s="42">
        <f>IFERROR(VLOOKUP(A565,'2014-23'!$A:$E,3,0),0)</f>
        <v>2</v>
      </c>
      <c r="F565" s="42">
        <f>IFERROR(VLOOKUP(A565,'2020'!$A:$D,4,0),0)</f>
        <v>4</v>
      </c>
      <c r="G565" s="42">
        <f>IFERROR(VLOOKUP(A565,'2014-23'!$A:$D,4,0),0)</f>
        <v>27</v>
      </c>
      <c r="H565" s="42">
        <f t="shared" si="36"/>
        <v>0.5</v>
      </c>
      <c r="I565" s="42">
        <f t="shared" si="37"/>
        <v>0.14799999999999999</v>
      </c>
      <c r="J565" s="42">
        <f>IFERROR(VLOOKUP(A565,eco_bus_institutions!A:D,3,0),"")</f>
        <v>44</v>
      </c>
      <c r="K565" s="42">
        <f>IFERROR(VLOOKUP(A565,eco_institutions!A:D,3,0),"")</f>
        <v>33</v>
      </c>
      <c r="L565" s="42">
        <f>IFERROR(VLOOKUP(A565,fin_institutions!A:D,3,0),"")</f>
        <v>11</v>
      </c>
      <c r="M565" s="42">
        <f>IFERROR(VLOOKUP(A565,bus_institutions!A:D,3,0),0)</f>
        <v>0</v>
      </c>
      <c r="N565" s="42">
        <f>IFERROR(VLOOKUP(A565,man_institutions!A:D,3,0),0)</f>
        <v>7</v>
      </c>
      <c r="O565" s="42">
        <f>IFERROR(VLOOKUP(A565,eco_bus_institutions!A:D,4,0),0)</f>
        <v>1.1399999999999999</v>
      </c>
      <c r="P565" s="42">
        <f>IFERROR(VLOOKUP(A565,eco_institutions!A:D,4,0),0)</f>
        <v>1.04</v>
      </c>
      <c r="Q565" s="42">
        <f>IFERROR(VLOOKUP(A565,fin_institutions!A:D,4,0),0)</f>
        <v>1.07</v>
      </c>
      <c r="R565" s="42">
        <f>IFERROR(VLOOKUP(A565,bus_institutions!A:D,4,0),0)</f>
        <v>0</v>
      </c>
      <c r="S565" s="42">
        <f>IFERROR(VLOOKUP(A565,man_institutions!A:D,4,0),0)</f>
        <v>1.27</v>
      </c>
      <c r="T565" s="42">
        <f t="shared" si="38"/>
        <v>7.4999999999999997E-2</v>
      </c>
      <c r="U565" s="42">
        <f t="shared" si="39"/>
        <v>0.20300000000000001</v>
      </c>
      <c r="V565" s="42">
        <f t="shared" si="39"/>
        <v>0.29499999999999998</v>
      </c>
      <c r="W565" s="42">
        <f t="shared" si="39"/>
        <v>0.05</v>
      </c>
      <c r="X565" s="42">
        <f t="shared" si="39"/>
        <v>0.30299999999999999</v>
      </c>
      <c r="Y565" t="e">
        <f>VLOOKUP(A565,#REF!,11,0)</f>
        <v>#REF!</v>
      </c>
      <c r="Z565" t="e">
        <f>VLOOKUP(A565,#REF!,12,0)</f>
        <v>#REF!</v>
      </c>
      <c r="AA565" t="e">
        <f>VLOOKUP(A565,#REF!,13,0)</f>
        <v>#REF!</v>
      </c>
      <c r="AB565" t="e">
        <f>VLOOKUP(A565,#REF!,14,0)</f>
        <v>#REF!</v>
      </c>
      <c r="AC565">
        <v>-1.51556</v>
      </c>
      <c r="AD565">
        <v>-0.53008999999999995</v>
      </c>
    </row>
    <row r="566" spans="1:30" x14ac:dyDescent="0.25">
      <c r="A566" s="42" t="s">
        <v>1146</v>
      </c>
      <c r="B566" s="42" t="s">
        <v>1795</v>
      </c>
      <c r="C566" s="42" t="s">
        <v>1232</v>
      </c>
      <c r="D566" s="42">
        <f>IFERROR(VLOOKUP(A566,'2020'!$A:$C,3,0),0)</f>
        <v>0</v>
      </c>
      <c r="E566" s="42">
        <f>IFERROR(VLOOKUP(A566,'2014-23'!$A:$E,3,0),0)</f>
        <v>2</v>
      </c>
      <c r="F566" s="42">
        <f>IFERROR(VLOOKUP(A566,'2020'!$A:$D,4,0),0)</f>
        <v>8</v>
      </c>
      <c r="G566" s="42">
        <f>IFERROR(VLOOKUP(A566,'2014-23'!$A:$D,4,0),0)</f>
        <v>24</v>
      </c>
      <c r="H566" s="42">
        <f t="shared" si="36"/>
        <v>0</v>
      </c>
      <c r="I566" s="42">
        <f t="shared" si="37"/>
        <v>0.33300000000000002</v>
      </c>
      <c r="J566" s="42">
        <f>IFERROR(VLOOKUP(A566,eco_bus_institutions!A:D,3,0),"")</f>
        <v>41</v>
      </c>
      <c r="K566" s="42">
        <f>IFERROR(VLOOKUP(A566,eco_institutions!A:D,3,0),"")</f>
        <v>36</v>
      </c>
      <c r="L566" s="42" t="str">
        <f>IFERROR(VLOOKUP(A566,fin_institutions!A:D,3,0),"")</f>
        <v/>
      </c>
      <c r="M566" s="42">
        <f>IFERROR(VLOOKUP(A566,bus_institutions!A:D,3,0),0)</f>
        <v>6</v>
      </c>
      <c r="N566" s="42">
        <f>IFERROR(VLOOKUP(A566,man_institutions!A:D,3,0),0)</f>
        <v>0</v>
      </c>
      <c r="O566" s="42">
        <f>IFERROR(VLOOKUP(A566,eco_bus_institutions!A:D,4,0),0)</f>
        <v>1.1299999999999999</v>
      </c>
      <c r="P566" s="42">
        <f>IFERROR(VLOOKUP(A566,eco_institutions!A:D,4,0),0)</f>
        <v>1.07</v>
      </c>
      <c r="Q566" s="42">
        <f>IFERROR(VLOOKUP(A566,fin_institutions!A:D,4,0),0)</f>
        <v>0</v>
      </c>
      <c r="R566" s="42">
        <f>IFERROR(VLOOKUP(A566,bus_institutions!A:D,4,0),0)</f>
        <v>1.18</v>
      </c>
      <c r="S566" s="42">
        <f>IFERROR(VLOOKUP(A566,man_institutions!A:D,4,0),0)</f>
        <v>0</v>
      </c>
      <c r="T566" s="42">
        <f t="shared" si="38"/>
        <v>6.3E-2</v>
      </c>
      <c r="U566" s="42">
        <f t="shared" si="39"/>
        <v>0.29299999999999998</v>
      </c>
      <c r="V566" s="42">
        <f t="shared" si="39"/>
        <v>5.8000000000000003E-2</v>
      </c>
      <c r="W566" s="42">
        <f t="shared" si="39"/>
        <v>0.14299999999999999</v>
      </c>
      <c r="X566" s="42">
        <f t="shared" si="39"/>
        <v>0.04</v>
      </c>
      <c r="Y566" t="e">
        <f>VLOOKUP(A566,#REF!,11,0)</f>
        <v>#REF!</v>
      </c>
      <c r="Z566" t="e">
        <f>VLOOKUP(A566,#REF!,12,0)</f>
        <v>#REF!</v>
      </c>
      <c r="AA566" t="e">
        <f>VLOOKUP(A566,#REF!,13,0)</f>
        <v>#REF!</v>
      </c>
      <c r="AB566" t="e">
        <f>VLOOKUP(A566,#REF!,14,0)</f>
        <v>#REF!</v>
      </c>
      <c r="AC566">
        <v>-0.92318</v>
      </c>
      <c r="AD566">
        <v>-0.93193000000000004</v>
      </c>
    </row>
    <row r="567" spans="1:30" x14ac:dyDescent="0.25">
      <c r="A567" s="42" t="s">
        <v>1183</v>
      </c>
      <c r="B567" s="42" t="s">
        <v>1665</v>
      </c>
      <c r="C567" s="42" t="s">
        <v>1245</v>
      </c>
      <c r="D567" s="42">
        <f>IFERROR(VLOOKUP(A567,'2020'!$A:$C,3,0),0)</f>
        <v>0</v>
      </c>
      <c r="E567" s="42">
        <f>IFERROR(VLOOKUP(A567,'2014-23'!$A:$E,3,0),0)</f>
        <v>0</v>
      </c>
      <c r="F567" s="42">
        <f>IFERROR(VLOOKUP(A567,'2020'!$A:$D,4,0),0)</f>
        <v>3</v>
      </c>
      <c r="G567" s="42">
        <f>IFERROR(VLOOKUP(A567,'2014-23'!$A:$D,4,0),0)</f>
        <v>21</v>
      </c>
      <c r="H567" s="42">
        <f t="shared" si="36"/>
        <v>0</v>
      </c>
      <c r="I567" s="42">
        <f t="shared" si="37"/>
        <v>0.14299999999999999</v>
      </c>
      <c r="J567" s="42">
        <f>IFERROR(VLOOKUP(A567,eco_bus_institutions!A:D,3,0),"")</f>
        <v>41</v>
      </c>
      <c r="K567" s="42">
        <f>IFERROR(VLOOKUP(A567,eco_institutions!A:D,3,0),"")</f>
        <v>10</v>
      </c>
      <c r="L567" s="42">
        <f>IFERROR(VLOOKUP(A567,fin_institutions!A:D,3,0),"")</f>
        <v>9</v>
      </c>
      <c r="M567" s="42">
        <f>IFERROR(VLOOKUP(A567,bus_institutions!A:D,3,0),0)</f>
        <v>15</v>
      </c>
      <c r="N567" s="42">
        <f>IFERROR(VLOOKUP(A567,man_institutions!A:D,3,0),0)</f>
        <v>24</v>
      </c>
      <c r="O567" s="42">
        <f>IFERROR(VLOOKUP(A567,eco_bus_institutions!A:D,4,0),0)</f>
        <v>1.1299999999999999</v>
      </c>
      <c r="P567" s="42">
        <f>IFERROR(VLOOKUP(A567,eco_institutions!A:D,4,0),0)</f>
        <v>1</v>
      </c>
      <c r="Q567" s="42">
        <f>IFERROR(VLOOKUP(A567,fin_institutions!A:D,4,0),0)</f>
        <v>1.01</v>
      </c>
      <c r="R567" s="42">
        <f>IFERROR(VLOOKUP(A567,bus_institutions!A:D,4,0),0)</f>
        <v>1.24</v>
      </c>
      <c r="S567" s="42">
        <f>IFERROR(VLOOKUP(A567,man_institutions!A:D,4,0),0)</f>
        <v>1.06</v>
      </c>
      <c r="T567" s="42">
        <f t="shared" si="38"/>
        <v>6.3E-2</v>
      </c>
      <c r="U567" s="42">
        <f t="shared" si="39"/>
        <v>2.3E-2</v>
      </c>
      <c r="V567" s="42">
        <f t="shared" si="39"/>
        <v>0.09</v>
      </c>
      <c r="W567" s="42">
        <f t="shared" si="39"/>
        <v>0.17499999999999999</v>
      </c>
      <c r="X567" s="42">
        <f t="shared" si="39"/>
        <v>9.5000000000000001E-2</v>
      </c>
      <c r="Y567" t="e">
        <f>VLOOKUP(A567,#REF!,11,0)</f>
        <v>#REF!</v>
      </c>
      <c r="Z567" t="e">
        <f>VLOOKUP(A567,#REF!,12,0)</f>
        <v>#REF!</v>
      </c>
      <c r="AA567" t="e">
        <f>VLOOKUP(A567,#REF!,13,0)</f>
        <v>#REF!</v>
      </c>
      <c r="AB567" t="e">
        <f>VLOOKUP(A567,#REF!,14,0)</f>
        <v>#REF!</v>
      </c>
      <c r="AC567">
        <v>-0.75666999999999995</v>
      </c>
      <c r="AD567">
        <v>-1.6722699999999999</v>
      </c>
    </row>
    <row r="568" spans="1:30" x14ac:dyDescent="0.25">
      <c r="A568" s="42" t="s">
        <v>1173</v>
      </c>
      <c r="B568" s="42" t="s">
        <v>1748</v>
      </c>
      <c r="C568" s="42" t="s">
        <v>1245</v>
      </c>
      <c r="D568" s="42">
        <f>IFERROR(VLOOKUP(A568,'2020'!$A:$C,3,0),0)</f>
        <v>0</v>
      </c>
      <c r="E568" s="42">
        <f>IFERROR(VLOOKUP(A568,'2014-23'!$A:$E,3,0),0)</f>
        <v>3</v>
      </c>
      <c r="F568" s="42">
        <f>IFERROR(VLOOKUP(A568,'2020'!$A:$D,4,0),0)</f>
        <v>3</v>
      </c>
      <c r="G568" s="42">
        <f>IFERROR(VLOOKUP(A568,'2014-23'!$A:$D,4,0),0)</f>
        <v>29</v>
      </c>
      <c r="H568" s="42">
        <f t="shared" si="36"/>
        <v>0</v>
      </c>
      <c r="I568" s="42">
        <f t="shared" si="37"/>
        <v>0.10299999999999999</v>
      </c>
      <c r="J568" s="42">
        <f>IFERROR(VLOOKUP(A568,eco_bus_institutions!A:D,3,0),"")</f>
        <v>58</v>
      </c>
      <c r="K568" s="42">
        <f>IFERROR(VLOOKUP(A568,eco_institutions!A:D,3,0),"")</f>
        <v>33</v>
      </c>
      <c r="L568" s="42">
        <f>IFERROR(VLOOKUP(A568,fin_institutions!A:D,3,0),"")</f>
        <v>18</v>
      </c>
      <c r="M568" s="42">
        <f>IFERROR(VLOOKUP(A568,bus_institutions!A:D,3,0),0)</f>
        <v>13</v>
      </c>
      <c r="N568" s="42">
        <f>IFERROR(VLOOKUP(A568,man_institutions!A:D,3,0),0)</f>
        <v>12</v>
      </c>
      <c r="O568" s="42">
        <f>IFERROR(VLOOKUP(A568,eco_bus_institutions!A:D,4,0),0)</f>
        <v>1.1299999999999999</v>
      </c>
      <c r="P568" s="42">
        <f>IFERROR(VLOOKUP(A568,eco_institutions!A:D,4,0),0)</f>
        <v>1.05</v>
      </c>
      <c r="Q568" s="42">
        <f>IFERROR(VLOOKUP(A568,fin_institutions!A:D,4,0),0)</f>
        <v>1.1100000000000001</v>
      </c>
      <c r="R568" s="42">
        <f>IFERROR(VLOOKUP(A568,bus_institutions!A:D,4,0),0)</f>
        <v>1.1299999999999999</v>
      </c>
      <c r="S568" s="42">
        <f>IFERROR(VLOOKUP(A568,man_institutions!A:D,4,0),0)</f>
        <v>1.05</v>
      </c>
      <c r="T568" s="42">
        <f t="shared" si="38"/>
        <v>6.3E-2</v>
      </c>
      <c r="U568" s="42">
        <f t="shared" si="39"/>
        <v>0.23699999999999999</v>
      </c>
      <c r="V568" s="42">
        <f t="shared" si="39"/>
        <v>0.39500000000000002</v>
      </c>
      <c r="W568" s="42">
        <f t="shared" si="39"/>
        <v>0.115</v>
      </c>
      <c r="X568" s="42">
        <f t="shared" si="39"/>
        <v>8.2000000000000003E-2</v>
      </c>
      <c r="Y568" t="e">
        <f>VLOOKUP(A568,#REF!,11,0)</f>
        <v>#REF!</v>
      </c>
      <c r="Z568" t="e">
        <f>VLOOKUP(A568,#REF!,12,0)</f>
        <v>#REF!</v>
      </c>
      <c r="AA568" t="e">
        <f>VLOOKUP(A568,#REF!,13,0)</f>
        <v>#REF!</v>
      </c>
      <c r="AB568" t="e">
        <f>VLOOKUP(A568,#REF!,14,0)</f>
        <v>#REF!</v>
      </c>
      <c r="AC568">
        <v>-1.1582399999999999</v>
      </c>
      <c r="AD568">
        <v>-0.63471</v>
      </c>
    </row>
    <row r="569" spans="1:30" x14ac:dyDescent="0.25">
      <c r="A569" s="42" t="s">
        <v>1174</v>
      </c>
      <c r="B569" s="42" t="s">
        <v>1691</v>
      </c>
      <c r="C569" s="42" t="s">
        <v>1245</v>
      </c>
      <c r="D569" s="42">
        <f>IFERROR(VLOOKUP(A569,'2020'!$A:$C,3,0),0)</f>
        <v>0</v>
      </c>
      <c r="E569" s="42">
        <f>IFERROR(VLOOKUP(A569,'2014-23'!$A:$E,3,0),0)</f>
        <v>1</v>
      </c>
      <c r="F569" s="42">
        <f>IFERROR(VLOOKUP(A569,'2020'!$A:$D,4,0),0)</f>
        <v>4</v>
      </c>
      <c r="G569" s="42">
        <f>IFERROR(VLOOKUP(A569,'2014-23'!$A:$D,4,0),0)</f>
        <v>31</v>
      </c>
      <c r="H569" s="42">
        <f t="shared" si="36"/>
        <v>0</v>
      </c>
      <c r="I569" s="42">
        <f t="shared" si="37"/>
        <v>0.129</v>
      </c>
      <c r="J569" s="42">
        <f>IFERROR(VLOOKUP(A569,eco_bus_institutions!A:D,3,0),"")</f>
        <v>45</v>
      </c>
      <c r="K569" s="42">
        <f>IFERROR(VLOOKUP(A569,eco_institutions!A:D,3,0),"")</f>
        <v>16</v>
      </c>
      <c r="L569" s="42">
        <f>IFERROR(VLOOKUP(A569,fin_institutions!A:D,3,0),"")</f>
        <v>8</v>
      </c>
      <c r="M569" s="42">
        <f>IFERROR(VLOOKUP(A569,bus_institutions!A:D,3,0),0)</f>
        <v>21</v>
      </c>
      <c r="N569" s="42">
        <f>IFERROR(VLOOKUP(A569,man_institutions!A:D,3,0),0)</f>
        <v>23</v>
      </c>
      <c r="O569" s="42">
        <f>IFERROR(VLOOKUP(A569,eco_bus_institutions!A:D,4,0),0)</f>
        <v>1.1299999999999999</v>
      </c>
      <c r="P569" s="42">
        <f>IFERROR(VLOOKUP(A569,eco_institutions!A:D,4,0),0)</f>
        <v>1.01</v>
      </c>
      <c r="Q569" s="42">
        <f>IFERROR(VLOOKUP(A569,fin_institutions!A:D,4,0),0)</f>
        <v>1.07</v>
      </c>
      <c r="R569" s="42">
        <f>IFERROR(VLOOKUP(A569,bus_institutions!A:D,4,0),0)</f>
        <v>1.1499999999999999</v>
      </c>
      <c r="S569" s="42">
        <f>IFERROR(VLOOKUP(A569,man_institutions!A:D,4,0),0)</f>
        <v>1.08</v>
      </c>
      <c r="T569" s="42">
        <f t="shared" si="38"/>
        <v>6.3E-2</v>
      </c>
      <c r="U569" s="42">
        <f t="shared" si="39"/>
        <v>5.8000000000000003E-2</v>
      </c>
      <c r="V569" s="42">
        <f t="shared" si="39"/>
        <v>0.29499999999999998</v>
      </c>
      <c r="W569" s="42">
        <f t="shared" si="39"/>
        <v>0.127</v>
      </c>
      <c r="X569" s="42">
        <f t="shared" si="39"/>
        <v>0.112</v>
      </c>
      <c r="Y569" t="e">
        <f>VLOOKUP(A569,#REF!,11,0)</f>
        <v>#REF!</v>
      </c>
      <c r="Z569" t="e">
        <f>VLOOKUP(A569,#REF!,12,0)</f>
        <v>#REF!</v>
      </c>
      <c r="AA569" t="e">
        <f>VLOOKUP(A569,#REF!,13,0)</f>
        <v>#REF!</v>
      </c>
      <c r="AB569" t="e">
        <f>VLOOKUP(A569,#REF!,14,0)</f>
        <v>#REF!</v>
      </c>
      <c r="AC569">
        <v>-1.14741</v>
      </c>
      <c r="AD569">
        <v>-0.90854000000000001</v>
      </c>
    </row>
    <row r="570" spans="1:30" x14ac:dyDescent="0.25">
      <c r="A570" s="42" t="s">
        <v>1125</v>
      </c>
      <c r="B570" s="42" t="s">
        <v>1735</v>
      </c>
      <c r="C570" s="42" t="s">
        <v>1256</v>
      </c>
      <c r="D570" s="42">
        <f>IFERROR(VLOOKUP(A570,'2020'!$A:$C,3,0),0)</f>
        <v>0</v>
      </c>
      <c r="E570" s="42">
        <f>IFERROR(VLOOKUP(A570,'2014-23'!$A:$E,3,0),0)</f>
        <v>6</v>
      </c>
      <c r="F570" s="42">
        <f>IFERROR(VLOOKUP(A570,'2020'!$A:$D,4,0),0)</f>
        <v>6</v>
      </c>
      <c r="G570" s="42">
        <f>IFERROR(VLOOKUP(A570,'2014-23'!$A:$D,4,0),0)</f>
        <v>76</v>
      </c>
      <c r="H570" s="42">
        <f t="shared" si="36"/>
        <v>0</v>
      </c>
      <c r="I570" s="42">
        <f t="shared" si="37"/>
        <v>7.9000000000000001E-2</v>
      </c>
      <c r="J570" s="42">
        <f>IFERROR(VLOOKUP(A570,eco_bus_institutions!A:D,3,0),"")</f>
        <v>41</v>
      </c>
      <c r="K570" s="42">
        <f>IFERROR(VLOOKUP(A570,eco_institutions!A:D,3,0),"")</f>
        <v>24</v>
      </c>
      <c r="L570" s="42">
        <f>IFERROR(VLOOKUP(A570,fin_institutions!A:D,3,0),"")</f>
        <v>16</v>
      </c>
      <c r="M570" s="42">
        <f>IFERROR(VLOOKUP(A570,bus_institutions!A:D,3,0),0)</f>
        <v>6</v>
      </c>
      <c r="N570" s="42">
        <f>IFERROR(VLOOKUP(A570,man_institutions!A:D,3,0),0)</f>
        <v>10</v>
      </c>
      <c r="O570" s="42">
        <f>IFERROR(VLOOKUP(A570,eco_bus_institutions!A:D,4,0),0)</f>
        <v>1.1299999999999999</v>
      </c>
      <c r="P570" s="42">
        <f>IFERROR(VLOOKUP(A570,eco_institutions!A:D,4,0),0)</f>
        <v>1.04</v>
      </c>
      <c r="Q570" s="42">
        <f>IFERROR(VLOOKUP(A570,fin_institutions!A:D,4,0),0)</f>
        <v>1.1100000000000001</v>
      </c>
      <c r="R570" s="42">
        <f>IFERROR(VLOOKUP(A570,bus_institutions!A:D,4,0),0)</f>
        <v>1.19</v>
      </c>
      <c r="S570" s="42">
        <f>IFERROR(VLOOKUP(A570,man_institutions!A:D,4,0),0)</f>
        <v>1.03</v>
      </c>
      <c r="T570" s="42">
        <f t="shared" si="38"/>
        <v>6.3E-2</v>
      </c>
      <c r="U570" s="42">
        <f t="shared" si="39"/>
        <v>0.20300000000000001</v>
      </c>
      <c r="V570" s="42">
        <f t="shared" si="39"/>
        <v>0.39500000000000002</v>
      </c>
      <c r="W570" s="42">
        <f t="shared" si="39"/>
        <v>0.14799999999999999</v>
      </c>
      <c r="X570" s="42">
        <f t="shared" si="39"/>
        <v>0.06</v>
      </c>
      <c r="Y570" t="e">
        <f>VLOOKUP(A570,#REF!,11,0)</f>
        <v>#REF!</v>
      </c>
      <c r="Z570" t="e">
        <f>VLOOKUP(A570,#REF!,12,0)</f>
        <v>#REF!</v>
      </c>
      <c r="AA570" t="e">
        <f>VLOOKUP(A570,#REF!,13,0)</f>
        <v>#REF!</v>
      </c>
      <c r="AB570" t="e">
        <f>VLOOKUP(A570,#REF!,14,0)</f>
        <v>#REF!</v>
      </c>
      <c r="AC570">
        <v>-0.97479000000000005</v>
      </c>
      <c r="AD570">
        <v>-0.56757000000000002</v>
      </c>
    </row>
    <row r="571" spans="1:30" x14ac:dyDescent="0.25">
      <c r="A571" s="42" t="s">
        <v>1187</v>
      </c>
      <c r="B571" s="42" t="s">
        <v>1707</v>
      </c>
      <c r="C571" s="42" t="s">
        <v>1264</v>
      </c>
      <c r="D571" s="42">
        <f>IFERROR(VLOOKUP(A571,'2020'!$A:$C,3,0),0)</f>
        <v>1</v>
      </c>
      <c r="E571" s="42">
        <f>IFERROR(VLOOKUP(A571,'2014-23'!$A:$E,3,0),0)</f>
        <v>5</v>
      </c>
      <c r="F571" s="42">
        <f>IFERROR(VLOOKUP(A571,'2020'!$A:$D,4,0),0)</f>
        <v>6</v>
      </c>
      <c r="G571" s="42">
        <f>IFERROR(VLOOKUP(A571,'2014-23'!$A:$D,4,0),0)</f>
        <v>68</v>
      </c>
      <c r="H571" s="42">
        <f t="shared" si="36"/>
        <v>0.2</v>
      </c>
      <c r="I571" s="42">
        <f t="shared" si="37"/>
        <v>8.7999999999999995E-2</v>
      </c>
      <c r="J571" s="42">
        <f>IFERROR(VLOOKUP(A571,eco_bus_institutions!A:D,3,0),"")</f>
        <v>55</v>
      </c>
      <c r="K571" s="42">
        <f>IFERROR(VLOOKUP(A571,eco_institutions!A:D,3,0),"")</f>
        <v>21</v>
      </c>
      <c r="L571" s="42">
        <f>IFERROR(VLOOKUP(A571,fin_institutions!A:D,3,0),"")</f>
        <v>9</v>
      </c>
      <c r="M571" s="42">
        <f>IFERROR(VLOOKUP(A571,bus_institutions!A:D,3,0),0)</f>
        <v>17</v>
      </c>
      <c r="N571" s="42">
        <f>IFERROR(VLOOKUP(A571,man_institutions!A:D,3,0),0)</f>
        <v>25</v>
      </c>
      <c r="O571" s="42">
        <f>IFERROR(VLOOKUP(A571,eco_bus_institutions!A:D,4,0),0)</f>
        <v>1.1299999999999999</v>
      </c>
      <c r="P571" s="42">
        <f>IFERROR(VLOOKUP(A571,eco_institutions!A:D,4,0),0)</f>
        <v>1.03</v>
      </c>
      <c r="Q571" s="42">
        <f>IFERROR(VLOOKUP(A571,fin_institutions!A:D,4,0),0)</f>
        <v>1.03</v>
      </c>
      <c r="R571" s="42">
        <f>IFERROR(VLOOKUP(A571,bus_institutions!A:D,4,0),0)</f>
        <v>1.1200000000000001</v>
      </c>
      <c r="S571" s="42">
        <f>IFERROR(VLOOKUP(A571,man_institutions!A:D,4,0),0)</f>
        <v>1.1100000000000001</v>
      </c>
      <c r="T571" s="42">
        <f t="shared" si="38"/>
        <v>6.3E-2</v>
      </c>
      <c r="U571" s="42">
        <f t="shared" si="39"/>
        <v>0.15</v>
      </c>
      <c r="V571" s="42">
        <f t="shared" si="39"/>
        <v>0.16200000000000001</v>
      </c>
      <c r="W571" s="42">
        <f t="shared" si="39"/>
        <v>0.105</v>
      </c>
      <c r="X571" s="42">
        <f t="shared" si="39"/>
        <v>0.155</v>
      </c>
      <c r="Y571" t="e">
        <f>VLOOKUP(A571,#REF!,11,0)</f>
        <v>#REF!</v>
      </c>
      <c r="Z571" t="e">
        <f>VLOOKUP(A571,#REF!,12,0)</f>
        <v>#REF!</v>
      </c>
      <c r="AA571" t="e">
        <f>VLOOKUP(A571,#REF!,13,0)</f>
        <v>#REF!</v>
      </c>
      <c r="AB571" t="e">
        <f>VLOOKUP(A571,#REF!,14,0)</f>
        <v>#REF!</v>
      </c>
      <c r="AC571">
        <v>-1.14273</v>
      </c>
      <c r="AD571">
        <v>-1.1545799999999999</v>
      </c>
    </row>
    <row r="572" spans="1:30" x14ac:dyDescent="0.25">
      <c r="A572" s="42" t="s">
        <v>1157</v>
      </c>
      <c r="B572" s="42" t="s">
        <v>1741</v>
      </c>
      <c r="C572" s="42" t="s">
        <v>1260</v>
      </c>
      <c r="D572" s="42">
        <f>IFERROR(VLOOKUP(A572,'2020'!$A:$C,3,0),0)</f>
        <v>0</v>
      </c>
      <c r="E572" s="42">
        <f>IFERROR(VLOOKUP(A572,'2014-23'!$A:$E,3,0),0)</f>
        <v>1</v>
      </c>
      <c r="F572" s="42">
        <f>IFERROR(VLOOKUP(A572,'2020'!$A:$D,4,0),0)</f>
        <v>4</v>
      </c>
      <c r="G572" s="42">
        <f>IFERROR(VLOOKUP(A572,'2014-23'!$A:$D,4,0),0)</f>
        <v>32</v>
      </c>
      <c r="H572" s="42">
        <f t="shared" si="36"/>
        <v>0</v>
      </c>
      <c r="I572" s="42">
        <f t="shared" si="37"/>
        <v>0.125</v>
      </c>
      <c r="J572" s="42">
        <f>IFERROR(VLOOKUP(A572,eco_bus_institutions!A:D,3,0),"")</f>
        <v>49</v>
      </c>
      <c r="K572" s="42">
        <f>IFERROR(VLOOKUP(A572,eco_institutions!A:D,3,0),"")</f>
        <v>22</v>
      </c>
      <c r="L572" s="42">
        <f>IFERROR(VLOOKUP(A572,fin_institutions!A:D,3,0),"")</f>
        <v>19</v>
      </c>
      <c r="M572" s="42">
        <f>IFERROR(VLOOKUP(A572,bus_institutions!A:D,3,0),0)</f>
        <v>8</v>
      </c>
      <c r="N572" s="42">
        <f>IFERROR(VLOOKUP(A572,man_institutions!A:D,3,0),0)</f>
        <v>17</v>
      </c>
      <c r="O572" s="42">
        <f>IFERROR(VLOOKUP(A572,eco_bus_institutions!A:D,4,0),0)</f>
        <v>1.1299999999999999</v>
      </c>
      <c r="P572" s="42">
        <f>IFERROR(VLOOKUP(A572,eco_institutions!A:D,4,0),0)</f>
        <v>1.07</v>
      </c>
      <c r="Q572" s="42">
        <f>IFERROR(VLOOKUP(A572,fin_institutions!A:D,4,0),0)</f>
        <v>1.05</v>
      </c>
      <c r="R572" s="42">
        <f>IFERROR(VLOOKUP(A572,bus_institutions!A:D,4,0),0)</f>
        <v>1.27</v>
      </c>
      <c r="S572" s="42">
        <f>IFERROR(VLOOKUP(A572,man_institutions!A:D,4,0),0)</f>
        <v>1.1000000000000001</v>
      </c>
      <c r="T572" s="42">
        <f t="shared" si="38"/>
        <v>6.3E-2</v>
      </c>
      <c r="U572" s="42">
        <f t="shared" si="39"/>
        <v>0.29299999999999998</v>
      </c>
      <c r="V572" s="42">
        <f t="shared" si="39"/>
        <v>0.23200000000000001</v>
      </c>
      <c r="W572" s="42">
        <f t="shared" si="39"/>
        <v>0.193</v>
      </c>
      <c r="X572" s="42">
        <f t="shared" si="39"/>
        <v>0.13200000000000001</v>
      </c>
      <c r="Y572" t="e">
        <f>VLOOKUP(A572,#REF!,11,0)</f>
        <v>#REF!</v>
      </c>
      <c r="Z572" t="e">
        <f>VLOOKUP(A572,#REF!,12,0)</f>
        <v>#REF!</v>
      </c>
      <c r="AA572" t="e">
        <f>VLOOKUP(A572,#REF!,13,0)</f>
        <v>#REF!</v>
      </c>
      <c r="AB572" t="e">
        <f>VLOOKUP(A572,#REF!,14,0)</f>
        <v>#REF!</v>
      </c>
      <c r="AC572">
        <v>-0.50285999999999997</v>
      </c>
      <c r="AD572">
        <v>-0.95052000000000003</v>
      </c>
    </row>
    <row r="573" spans="1:30" x14ac:dyDescent="0.25">
      <c r="A573" s="42" t="s">
        <v>1182</v>
      </c>
      <c r="B573" s="42" t="s">
        <v>1704</v>
      </c>
      <c r="C573" s="42" t="s">
        <v>1240</v>
      </c>
      <c r="D573" s="42">
        <f>IFERROR(VLOOKUP(A573,'2020'!$A:$C,3,0),0)</f>
        <v>0</v>
      </c>
      <c r="E573" s="42">
        <f>IFERROR(VLOOKUP(A573,'2014-23'!$A:$E,3,0),0)</f>
        <v>3</v>
      </c>
      <c r="F573" s="42">
        <f>IFERROR(VLOOKUP(A573,'2020'!$A:$D,4,0),0)</f>
        <v>8</v>
      </c>
      <c r="G573" s="42">
        <f>IFERROR(VLOOKUP(A573,'2014-23'!$A:$D,4,0),0)</f>
        <v>47</v>
      </c>
      <c r="H573" s="42">
        <f t="shared" si="36"/>
        <v>0</v>
      </c>
      <c r="I573" s="42">
        <f t="shared" si="37"/>
        <v>0.17</v>
      </c>
      <c r="J573" s="42">
        <f>IFERROR(VLOOKUP(A573,eco_bus_institutions!A:D,3,0),"")</f>
        <v>52</v>
      </c>
      <c r="K573" s="42">
        <f>IFERROR(VLOOKUP(A573,eco_institutions!A:D,3,0),"")</f>
        <v>23</v>
      </c>
      <c r="L573" s="42">
        <f>IFERROR(VLOOKUP(A573,fin_institutions!A:D,3,0),"")</f>
        <v>22</v>
      </c>
      <c r="M573" s="42">
        <f>IFERROR(VLOOKUP(A573,bus_institutions!A:D,3,0),0)</f>
        <v>7</v>
      </c>
      <c r="N573" s="42">
        <f>IFERROR(VLOOKUP(A573,man_institutions!A:D,3,0),0)</f>
        <v>17</v>
      </c>
      <c r="O573" s="42">
        <f>IFERROR(VLOOKUP(A573,eco_bus_institutions!A:D,4,0),0)</f>
        <v>1.1200000000000001</v>
      </c>
      <c r="P573" s="42">
        <f>IFERROR(VLOOKUP(A573,eco_institutions!A:D,4,0),0)</f>
        <v>1.02</v>
      </c>
      <c r="Q573" s="42">
        <f>IFERROR(VLOOKUP(A573,fin_institutions!A:D,4,0),0)</f>
        <v>1.03</v>
      </c>
      <c r="R573" s="42">
        <f>IFERROR(VLOOKUP(A573,bus_institutions!A:D,4,0),0)</f>
        <v>1.27</v>
      </c>
      <c r="S573" s="42">
        <f>IFERROR(VLOOKUP(A573,man_institutions!A:D,4,0),0)</f>
        <v>1.1100000000000001</v>
      </c>
      <c r="T573" s="42">
        <f t="shared" si="38"/>
        <v>5.1999999999999998E-2</v>
      </c>
      <c r="U573" s="42">
        <f t="shared" si="39"/>
        <v>9.7000000000000003E-2</v>
      </c>
      <c r="V573" s="42">
        <f t="shared" si="39"/>
        <v>0.16200000000000001</v>
      </c>
      <c r="W573" s="42">
        <f t="shared" si="39"/>
        <v>0.193</v>
      </c>
      <c r="X573" s="42">
        <f t="shared" si="39"/>
        <v>0.155</v>
      </c>
      <c r="Y573" t="e">
        <f>VLOOKUP(A573,#REF!,11,0)</f>
        <v>#REF!</v>
      </c>
      <c r="Z573" t="e">
        <f>VLOOKUP(A573,#REF!,12,0)</f>
        <v>#REF!</v>
      </c>
      <c r="AA573" t="e">
        <f>VLOOKUP(A573,#REF!,13,0)</f>
        <v>#REF!</v>
      </c>
      <c r="AB573" t="e">
        <f>VLOOKUP(A573,#REF!,14,0)</f>
        <v>#REF!</v>
      </c>
      <c r="AC573">
        <v>-0.59182000000000001</v>
      </c>
      <c r="AD573">
        <v>-1.4453100000000001</v>
      </c>
    </row>
    <row r="574" spans="1:30" x14ac:dyDescent="0.25">
      <c r="A574" s="42" t="s">
        <v>1160</v>
      </c>
      <c r="B574" s="42" t="s">
        <v>1711</v>
      </c>
      <c r="C574" s="42" t="s">
        <v>1232</v>
      </c>
      <c r="D574" s="42">
        <f>IFERROR(VLOOKUP(A574,'2020'!$A:$C,3,0),0)</f>
        <v>0</v>
      </c>
      <c r="E574" s="42">
        <f>IFERROR(VLOOKUP(A574,'2014-23'!$A:$E,3,0),0)</f>
        <v>3</v>
      </c>
      <c r="F574" s="42">
        <f>IFERROR(VLOOKUP(A574,'2020'!$A:$D,4,0),0)</f>
        <v>1</v>
      </c>
      <c r="G574" s="42">
        <f>IFERROR(VLOOKUP(A574,'2014-23'!$A:$D,4,0),0)</f>
        <v>51</v>
      </c>
      <c r="H574" s="42">
        <f t="shared" si="36"/>
        <v>0</v>
      </c>
      <c r="I574" s="42">
        <f t="shared" si="37"/>
        <v>0.02</v>
      </c>
      <c r="J574" s="42">
        <f>IFERROR(VLOOKUP(A574,eco_bus_institutions!A:D,3,0),"")</f>
        <v>64</v>
      </c>
      <c r="K574" s="42">
        <f>IFERROR(VLOOKUP(A574,eco_institutions!A:D,3,0),"")</f>
        <v>27</v>
      </c>
      <c r="L574" s="42">
        <f>IFERROR(VLOOKUP(A574,fin_institutions!A:D,3,0),"")</f>
        <v>9</v>
      </c>
      <c r="M574" s="42">
        <f>IFERROR(VLOOKUP(A574,bus_institutions!A:D,3,0),0)</f>
        <v>17</v>
      </c>
      <c r="N574" s="42">
        <f>IFERROR(VLOOKUP(A574,man_institutions!A:D,3,0),0)</f>
        <v>28</v>
      </c>
      <c r="O574" s="42">
        <f>IFERROR(VLOOKUP(A574,eco_bus_institutions!A:D,4,0),0)</f>
        <v>1.1200000000000001</v>
      </c>
      <c r="P574" s="42">
        <f>IFERROR(VLOOKUP(A574,eco_institutions!A:D,4,0),0)</f>
        <v>1.03</v>
      </c>
      <c r="Q574" s="42">
        <f>IFERROR(VLOOKUP(A574,fin_institutions!A:D,4,0),0)</f>
        <v>1.04</v>
      </c>
      <c r="R574" s="42">
        <f>IFERROR(VLOOKUP(A574,bus_institutions!A:D,4,0),0)</f>
        <v>1.17</v>
      </c>
      <c r="S574" s="42">
        <f>IFERROR(VLOOKUP(A574,man_institutions!A:D,4,0),0)</f>
        <v>1.1100000000000001</v>
      </c>
      <c r="T574" s="42">
        <f t="shared" si="38"/>
        <v>5.1999999999999998E-2</v>
      </c>
      <c r="U574" s="42">
        <f t="shared" si="39"/>
        <v>0.15</v>
      </c>
      <c r="V574" s="42">
        <f t="shared" si="39"/>
        <v>0.20300000000000001</v>
      </c>
      <c r="W574" s="42">
        <f t="shared" si="39"/>
        <v>0.14000000000000001</v>
      </c>
      <c r="X574" s="42">
        <f t="shared" si="39"/>
        <v>0.155</v>
      </c>
      <c r="Y574" t="e">
        <f>VLOOKUP(A574,#REF!,11,0)</f>
        <v>#REF!</v>
      </c>
      <c r="Z574" t="e">
        <f>VLOOKUP(A574,#REF!,12,0)</f>
        <v>#REF!</v>
      </c>
      <c r="AA574" t="e">
        <f>VLOOKUP(A574,#REF!,13,0)</f>
        <v>#REF!</v>
      </c>
      <c r="AB574" t="e">
        <f>VLOOKUP(A574,#REF!,14,0)</f>
        <v>#REF!</v>
      </c>
      <c r="AC574">
        <v>-0.96162000000000003</v>
      </c>
      <c r="AD574">
        <v>-1.1394599999999999</v>
      </c>
    </row>
    <row r="575" spans="1:30" x14ac:dyDescent="0.25">
      <c r="A575" s="42" t="s">
        <v>1138</v>
      </c>
      <c r="B575" s="42" t="s">
        <v>1779</v>
      </c>
      <c r="C575" s="42" t="s">
        <v>1232</v>
      </c>
      <c r="D575" s="42">
        <f>IFERROR(VLOOKUP(A575,'2020'!$A:$C,3,0),0)</f>
        <v>0</v>
      </c>
      <c r="E575" s="42">
        <f>IFERROR(VLOOKUP(A575,'2014-23'!$A:$E,3,0),0)</f>
        <v>20</v>
      </c>
      <c r="F575" s="42">
        <f>IFERROR(VLOOKUP(A575,'2020'!$A:$D,4,0),0)</f>
        <v>3</v>
      </c>
      <c r="G575" s="42">
        <f>IFERROR(VLOOKUP(A575,'2014-23'!$A:$D,4,0),0)</f>
        <v>117</v>
      </c>
      <c r="H575" s="42">
        <f t="shared" si="36"/>
        <v>0</v>
      </c>
      <c r="I575" s="42">
        <f t="shared" si="37"/>
        <v>2.5999999999999999E-2</v>
      </c>
      <c r="J575" s="42">
        <f>IFERROR(VLOOKUP(A575,eco_bus_institutions!A:D,3,0),"")</f>
        <v>68</v>
      </c>
      <c r="K575" s="42">
        <f>IFERROR(VLOOKUP(A575,eco_institutions!A:D,3,0),"")</f>
        <v>42</v>
      </c>
      <c r="L575" s="42">
        <f>IFERROR(VLOOKUP(A575,fin_institutions!A:D,3,0),"")</f>
        <v>19</v>
      </c>
      <c r="M575" s="42">
        <f>IFERROR(VLOOKUP(A575,bus_institutions!A:D,3,0),0)</f>
        <v>12</v>
      </c>
      <c r="N575" s="42">
        <f>IFERROR(VLOOKUP(A575,man_institutions!A:D,3,0),0)</f>
        <v>19</v>
      </c>
      <c r="O575" s="42">
        <f>IFERROR(VLOOKUP(A575,eco_bus_institutions!A:D,4,0),0)</f>
        <v>1.1200000000000001</v>
      </c>
      <c r="P575" s="42">
        <f>IFERROR(VLOOKUP(A575,eco_institutions!A:D,4,0),0)</f>
        <v>1.05</v>
      </c>
      <c r="Q575" s="42">
        <f>IFERROR(VLOOKUP(A575,fin_institutions!A:D,4,0),0)</f>
        <v>1.06</v>
      </c>
      <c r="R575" s="42">
        <f>IFERROR(VLOOKUP(A575,bus_institutions!A:D,4,0),0)</f>
        <v>1.1200000000000001</v>
      </c>
      <c r="S575" s="42">
        <f>IFERROR(VLOOKUP(A575,man_institutions!A:D,4,0),0)</f>
        <v>1.08</v>
      </c>
      <c r="T575" s="42">
        <f t="shared" si="38"/>
        <v>5.1999999999999998E-2</v>
      </c>
      <c r="U575" s="42">
        <f t="shared" si="39"/>
        <v>0.23699999999999999</v>
      </c>
      <c r="V575" s="42">
        <f t="shared" si="39"/>
        <v>0.26200000000000001</v>
      </c>
      <c r="W575" s="42">
        <f t="shared" si="39"/>
        <v>0.105</v>
      </c>
      <c r="X575" s="42">
        <f t="shared" si="39"/>
        <v>0.112</v>
      </c>
      <c r="Y575" t="e">
        <f>VLOOKUP(A575,#REF!,11,0)</f>
        <v>#REF!</v>
      </c>
      <c r="Z575" t="e">
        <f>VLOOKUP(A575,#REF!,12,0)</f>
        <v>#REF!</v>
      </c>
      <c r="AA575" t="e">
        <f>VLOOKUP(A575,#REF!,13,0)</f>
        <v>#REF!</v>
      </c>
      <c r="AB575" t="e">
        <f>VLOOKUP(A575,#REF!,14,0)</f>
        <v>#REF!</v>
      </c>
      <c r="AC575">
        <v>-1.27925</v>
      </c>
      <c r="AD575">
        <v>-0.49198999999999998</v>
      </c>
    </row>
    <row r="576" spans="1:30" x14ac:dyDescent="0.25">
      <c r="A576" s="42" t="s">
        <v>1188</v>
      </c>
      <c r="B576" s="42" t="s">
        <v>1675</v>
      </c>
      <c r="C576" s="42" t="s">
        <v>1245</v>
      </c>
      <c r="D576" s="42">
        <f>IFERROR(VLOOKUP(A576,'2020'!$A:$C,3,0),0)</f>
        <v>0</v>
      </c>
      <c r="E576" s="42">
        <f>IFERROR(VLOOKUP(A576,'2014-23'!$A:$E,3,0),0)</f>
        <v>1</v>
      </c>
      <c r="F576" s="42">
        <f>IFERROR(VLOOKUP(A576,'2020'!$A:$D,4,0),0)</f>
        <v>0</v>
      </c>
      <c r="G576" s="42">
        <f>IFERROR(VLOOKUP(A576,'2014-23'!$A:$D,4,0),0)</f>
        <v>12</v>
      </c>
      <c r="H576" s="42">
        <f t="shared" si="36"/>
        <v>0</v>
      </c>
      <c r="I576" s="42">
        <f t="shared" si="37"/>
        <v>0</v>
      </c>
      <c r="J576" s="42">
        <f>IFERROR(VLOOKUP(A576,eco_bus_institutions!A:D,3,0),"")</f>
        <v>42</v>
      </c>
      <c r="K576" s="42">
        <f>IFERROR(VLOOKUP(A576,eco_institutions!A:D,3,0),"")</f>
        <v>14</v>
      </c>
      <c r="L576" s="42">
        <f>IFERROR(VLOOKUP(A576,fin_institutions!A:D,3,0),"")</f>
        <v>17</v>
      </c>
      <c r="M576" s="42">
        <f>IFERROR(VLOOKUP(A576,bus_institutions!A:D,3,0),0)</f>
        <v>7</v>
      </c>
      <c r="N576" s="42">
        <f>IFERROR(VLOOKUP(A576,man_institutions!A:D,3,0),0)</f>
        <v>16</v>
      </c>
      <c r="O576" s="42">
        <f>IFERROR(VLOOKUP(A576,eco_bus_institutions!A:D,4,0),0)</f>
        <v>1.1200000000000001</v>
      </c>
      <c r="P576" s="42">
        <f>IFERROR(VLOOKUP(A576,eco_institutions!A:D,4,0),0)</f>
        <v>1.01</v>
      </c>
      <c r="Q576" s="42">
        <f>IFERROR(VLOOKUP(A576,fin_institutions!A:D,4,0),0)</f>
        <v>1.1000000000000001</v>
      </c>
      <c r="R576" s="42">
        <f>IFERROR(VLOOKUP(A576,bus_institutions!A:D,4,0),0)</f>
        <v>1.17</v>
      </c>
      <c r="S576" s="42">
        <f>IFERROR(VLOOKUP(A576,man_institutions!A:D,4,0),0)</f>
        <v>1.07</v>
      </c>
      <c r="T576" s="42">
        <f t="shared" si="38"/>
        <v>5.1999999999999998E-2</v>
      </c>
      <c r="U576" s="42">
        <f t="shared" si="39"/>
        <v>5.8000000000000003E-2</v>
      </c>
      <c r="V576" s="42">
        <f t="shared" si="39"/>
        <v>0.37</v>
      </c>
      <c r="W576" s="42">
        <f t="shared" si="39"/>
        <v>0.14000000000000001</v>
      </c>
      <c r="X576" s="42">
        <f t="shared" si="39"/>
        <v>0.10199999999999999</v>
      </c>
      <c r="Y576" t="e">
        <f>VLOOKUP(A576,#REF!,11,0)</f>
        <v>#REF!</v>
      </c>
      <c r="Z576" t="e">
        <f>VLOOKUP(A576,#REF!,12,0)</f>
        <v>#REF!</v>
      </c>
      <c r="AA576" t="e">
        <f>VLOOKUP(A576,#REF!,13,0)</f>
        <v>#REF!</v>
      </c>
      <c r="AB576" t="e">
        <f>VLOOKUP(A576,#REF!,14,0)</f>
        <v>#REF!</v>
      </c>
      <c r="AC576">
        <v>-1.0007200000000001</v>
      </c>
      <c r="AD576">
        <v>-1.13754</v>
      </c>
    </row>
    <row r="577" spans="1:30" x14ac:dyDescent="0.25">
      <c r="A577" s="42" t="s">
        <v>1184</v>
      </c>
      <c r="B577" s="42" t="s">
        <v>1689</v>
      </c>
      <c r="C577" s="42" t="s">
        <v>1251</v>
      </c>
      <c r="D577" s="42">
        <f>IFERROR(VLOOKUP(A577,'2020'!$A:$C,3,0),0)</f>
        <v>0</v>
      </c>
      <c r="E577" s="42">
        <f>IFERROR(VLOOKUP(A577,'2014-23'!$A:$E,3,0),0)</f>
        <v>3</v>
      </c>
      <c r="F577" s="42">
        <f>IFERROR(VLOOKUP(A577,'2020'!$A:$D,4,0),0)</f>
        <v>4</v>
      </c>
      <c r="G577" s="42">
        <f>IFERROR(VLOOKUP(A577,'2014-23'!$A:$D,4,0),0)</f>
        <v>28</v>
      </c>
      <c r="H577" s="42">
        <f t="shared" si="36"/>
        <v>0</v>
      </c>
      <c r="I577" s="42">
        <f t="shared" si="37"/>
        <v>0.14299999999999999</v>
      </c>
      <c r="J577" s="42">
        <f>IFERROR(VLOOKUP(A577,eco_bus_institutions!A:D,3,0),"")</f>
        <v>73</v>
      </c>
      <c r="K577" s="42">
        <f>IFERROR(VLOOKUP(A577,eco_institutions!A:D,3,0),"")</f>
        <v>50</v>
      </c>
      <c r="L577" s="42">
        <f>IFERROR(VLOOKUP(A577,fin_institutions!A:D,3,0),"")</f>
        <v>5</v>
      </c>
      <c r="M577" s="42">
        <f>IFERROR(VLOOKUP(A577,bus_institutions!A:D,3,0),0)</f>
        <v>16</v>
      </c>
      <c r="N577" s="42">
        <f>IFERROR(VLOOKUP(A577,man_institutions!A:D,3,0),0)</f>
        <v>17</v>
      </c>
      <c r="O577" s="42">
        <f>IFERROR(VLOOKUP(A577,eco_bus_institutions!A:D,4,0),0)</f>
        <v>1.1200000000000001</v>
      </c>
      <c r="P577" s="42">
        <f>IFERROR(VLOOKUP(A577,eco_institutions!A:D,4,0),0)</f>
        <v>1.02</v>
      </c>
      <c r="Q577" s="42">
        <f>IFERROR(VLOOKUP(A577,fin_institutions!A:D,4,0),0)</f>
        <v>1.1499999999999999</v>
      </c>
      <c r="R577" s="42">
        <f>IFERROR(VLOOKUP(A577,bus_institutions!A:D,4,0),0)</f>
        <v>1.21</v>
      </c>
      <c r="S577" s="42">
        <f>IFERROR(VLOOKUP(A577,man_institutions!A:D,4,0),0)</f>
        <v>1.06</v>
      </c>
      <c r="T577" s="42">
        <f t="shared" si="38"/>
        <v>5.1999999999999998E-2</v>
      </c>
      <c r="U577" s="42">
        <f t="shared" si="39"/>
        <v>9.7000000000000003E-2</v>
      </c>
      <c r="V577" s="42">
        <f t="shared" si="39"/>
        <v>0.46</v>
      </c>
      <c r="W577" s="42">
        <f t="shared" si="39"/>
        <v>0.158</v>
      </c>
      <c r="X577" s="42">
        <f t="shared" si="39"/>
        <v>9.5000000000000001E-2</v>
      </c>
      <c r="Y577" t="e">
        <f>VLOOKUP(A577,#REF!,11,0)</f>
        <v>#REF!</v>
      </c>
      <c r="Z577" t="e">
        <f>VLOOKUP(A577,#REF!,12,0)</f>
        <v>#REF!</v>
      </c>
      <c r="AA577" t="e">
        <f>VLOOKUP(A577,#REF!,13,0)</f>
        <v>#REF!</v>
      </c>
      <c r="AB577" t="e">
        <f>VLOOKUP(A577,#REF!,14,0)</f>
        <v>#REF!</v>
      </c>
      <c r="AC577">
        <v>-1.08789</v>
      </c>
      <c r="AD577">
        <v>-0.69403000000000004</v>
      </c>
    </row>
    <row r="578" spans="1:30" x14ac:dyDescent="0.25">
      <c r="A578" s="42" t="s">
        <v>1194</v>
      </c>
      <c r="B578" s="42" t="s">
        <v>1709</v>
      </c>
      <c r="C578" s="42" t="s">
        <v>1257</v>
      </c>
      <c r="D578" s="42">
        <f>IFERROR(VLOOKUP(A578,'2020'!$A:$C,3,0),0)</f>
        <v>1</v>
      </c>
      <c r="E578" s="42">
        <f>IFERROR(VLOOKUP(A578,'2014-23'!$A:$E,3,0),0)</f>
        <v>2</v>
      </c>
      <c r="F578" s="42">
        <f>IFERROR(VLOOKUP(A578,'2020'!$A:$D,4,0),0)</f>
        <v>4</v>
      </c>
      <c r="G578" s="42">
        <f>IFERROR(VLOOKUP(A578,'2014-23'!$A:$D,4,0),0)</f>
        <v>45</v>
      </c>
      <c r="H578" s="42">
        <f t="shared" si="36"/>
        <v>0.5</v>
      </c>
      <c r="I578" s="42">
        <f t="shared" si="37"/>
        <v>8.8999999999999996E-2</v>
      </c>
      <c r="J578" s="42">
        <f>IFERROR(VLOOKUP(A578,eco_bus_institutions!A:D,3,0),"")</f>
        <v>91</v>
      </c>
      <c r="K578" s="42">
        <f>IFERROR(VLOOKUP(A578,eco_institutions!A:D,3,0),"")</f>
        <v>44</v>
      </c>
      <c r="L578" s="42">
        <f>IFERROR(VLOOKUP(A578,fin_institutions!A:D,3,0),"")</f>
        <v>9</v>
      </c>
      <c r="M578" s="42">
        <f>IFERROR(VLOOKUP(A578,bus_institutions!A:D,3,0),0)</f>
        <v>33</v>
      </c>
      <c r="N578" s="42">
        <f>IFERROR(VLOOKUP(A578,man_institutions!A:D,3,0),0)</f>
        <v>42</v>
      </c>
      <c r="O578" s="42">
        <f>IFERROR(VLOOKUP(A578,eco_bus_institutions!A:D,4,0),0)</f>
        <v>1.1200000000000001</v>
      </c>
      <c r="P578" s="42">
        <f>IFERROR(VLOOKUP(A578,eco_institutions!A:D,4,0),0)</f>
        <v>1.04</v>
      </c>
      <c r="Q578" s="42">
        <f>IFERROR(VLOOKUP(A578,fin_institutions!A:D,4,0),0)</f>
        <v>1.01</v>
      </c>
      <c r="R578" s="42">
        <f>IFERROR(VLOOKUP(A578,bus_institutions!A:D,4,0),0)</f>
        <v>1.1100000000000001</v>
      </c>
      <c r="S578" s="42">
        <f>IFERROR(VLOOKUP(A578,man_institutions!A:D,4,0),0)</f>
        <v>1.1599999999999999</v>
      </c>
      <c r="T578" s="42">
        <f t="shared" si="38"/>
        <v>5.1999999999999998E-2</v>
      </c>
      <c r="U578" s="42">
        <f t="shared" si="39"/>
        <v>0.20300000000000001</v>
      </c>
      <c r="V578" s="42">
        <f t="shared" si="39"/>
        <v>0.09</v>
      </c>
      <c r="W578" s="42">
        <f t="shared" si="39"/>
        <v>0.1</v>
      </c>
      <c r="X578" s="42">
        <f t="shared" si="39"/>
        <v>0.19800000000000001</v>
      </c>
      <c r="Y578" t="e">
        <f>VLOOKUP(A578,#REF!,11,0)</f>
        <v>#REF!</v>
      </c>
      <c r="Z578" t="e">
        <f>VLOOKUP(A578,#REF!,12,0)</f>
        <v>#REF!</v>
      </c>
      <c r="AA578" t="e">
        <f>VLOOKUP(A578,#REF!,13,0)</f>
        <v>#REF!</v>
      </c>
      <c r="AB578" t="e">
        <f>VLOOKUP(A578,#REF!,14,0)</f>
        <v>#REF!</v>
      </c>
      <c r="AC578">
        <v>-1.17927</v>
      </c>
      <c r="AD578">
        <v>-1.3172900000000001</v>
      </c>
    </row>
    <row r="579" spans="1:30" x14ac:dyDescent="0.25">
      <c r="A579" s="42" t="s">
        <v>1179</v>
      </c>
      <c r="B579" s="42" t="s">
        <v>1777</v>
      </c>
      <c r="C579" s="42" t="s">
        <v>1226</v>
      </c>
      <c r="D579" s="42">
        <f>IFERROR(VLOOKUP(A579,'2020'!$A:$C,3,0),0)</f>
        <v>0</v>
      </c>
      <c r="E579" s="42">
        <f>IFERROR(VLOOKUP(A579,'2014-23'!$A:$E,3,0),0)</f>
        <v>1</v>
      </c>
      <c r="F579" s="42">
        <f>IFERROR(VLOOKUP(A579,'2020'!$A:$D,4,0),0)</f>
        <v>10</v>
      </c>
      <c r="G579" s="42">
        <f>IFERROR(VLOOKUP(A579,'2014-23'!$A:$D,4,0),0)</f>
        <v>35</v>
      </c>
      <c r="H579" s="42">
        <f t="shared" si="36"/>
        <v>0</v>
      </c>
      <c r="I579" s="42">
        <f t="shared" si="37"/>
        <v>0.28599999999999998</v>
      </c>
      <c r="J579" s="42">
        <f>IFERROR(VLOOKUP(A579,eco_bus_institutions!A:D,3,0),"")</f>
        <v>62</v>
      </c>
      <c r="K579" s="42">
        <f>IFERROR(VLOOKUP(A579,eco_institutions!A:D,3,0),"")</f>
        <v>43</v>
      </c>
      <c r="L579" s="42">
        <f>IFERROR(VLOOKUP(A579,fin_institutions!A:D,3,0),"")</f>
        <v>10</v>
      </c>
      <c r="M579" s="42">
        <f>IFERROR(VLOOKUP(A579,bus_institutions!A:D,3,0),0)</f>
        <v>9</v>
      </c>
      <c r="N579" s="42">
        <f>IFERROR(VLOOKUP(A579,man_institutions!A:D,3,0),0)</f>
        <v>12</v>
      </c>
      <c r="O579" s="42">
        <f>IFERROR(VLOOKUP(A579,eco_bus_institutions!A:D,4,0),0)</f>
        <v>1.1200000000000001</v>
      </c>
      <c r="P579" s="42">
        <f>IFERROR(VLOOKUP(A579,eco_institutions!A:D,4,0),0)</f>
        <v>1.04</v>
      </c>
      <c r="Q579" s="42">
        <f>IFERROR(VLOOKUP(A579,fin_institutions!A:D,4,0),0)</f>
        <v>1.07</v>
      </c>
      <c r="R579" s="42">
        <f>IFERROR(VLOOKUP(A579,bus_institutions!A:D,4,0),0)</f>
        <v>1.36</v>
      </c>
      <c r="S579" s="42">
        <f>IFERROR(VLOOKUP(A579,man_institutions!A:D,4,0),0)</f>
        <v>1.17</v>
      </c>
      <c r="T579" s="42">
        <f t="shared" si="38"/>
        <v>5.1999999999999998E-2</v>
      </c>
      <c r="U579" s="42">
        <f t="shared" si="39"/>
        <v>0.20300000000000001</v>
      </c>
      <c r="V579" s="42">
        <f t="shared" si="39"/>
        <v>0.29499999999999998</v>
      </c>
      <c r="W579" s="42">
        <f t="shared" si="39"/>
        <v>0.245</v>
      </c>
      <c r="X579" s="42">
        <f t="shared" ref="X579:X642" si="40">ROUND(IFERROR((601-IFERROR(_xlfn.RANK.EQ(S579,S:S),""))/600,0),3)</f>
        <v>0.21199999999999999</v>
      </c>
      <c r="Y579" t="e">
        <f>VLOOKUP(A579,#REF!,11,0)</f>
        <v>#REF!</v>
      </c>
      <c r="Z579" t="e">
        <f>VLOOKUP(A579,#REF!,12,0)</f>
        <v>#REF!</v>
      </c>
      <c r="AA579" t="e">
        <f>VLOOKUP(A579,#REF!,13,0)</f>
        <v>#REF!</v>
      </c>
      <c r="AB579" t="e">
        <f>VLOOKUP(A579,#REF!,14,0)</f>
        <v>#REF!</v>
      </c>
      <c r="AC579">
        <v>-0.91996</v>
      </c>
      <c r="AD579">
        <v>-0.50507000000000002</v>
      </c>
    </row>
    <row r="580" spans="1:30" x14ac:dyDescent="0.25">
      <c r="A580" s="42" t="s">
        <v>1180</v>
      </c>
      <c r="B580" s="42" t="s">
        <v>1674</v>
      </c>
      <c r="C580" s="42" t="s">
        <v>1266</v>
      </c>
      <c r="D580" s="42">
        <f>IFERROR(VLOOKUP(A580,'2020'!$A:$C,3,0),0)</f>
        <v>0</v>
      </c>
      <c r="E580" s="42">
        <f>IFERROR(VLOOKUP(A580,'2014-23'!$A:$E,3,0),0)</f>
        <v>4</v>
      </c>
      <c r="F580" s="42">
        <f>IFERROR(VLOOKUP(A580,'2020'!$A:$D,4,0),0)</f>
        <v>5</v>
      </c>
      <c r="G580" s="42">
        <f>IFERROR(VLOOKUP(A580,'2014-23'!$A:$D,4,0),0)</f>
        <v>42</v>
      </c>
      <c r="H580" s="42">
        <f t="shared" ref="H580:H603" si="41">IFERROR(ROUND(D580/E580,3),0)</f>
        <v>0</v>
      </c>
      <c r="I580" s="42">
        <f t="shared" ref="I580:I603" si="42">IFERROR(ROUND(F580/G580,3),0)</f>
        <v>0.11899999999999999</v>
      </c>
      <c r="J580" s="42">
        <f>IFERROR(VLOOKUP(A580,eco_bus_institutions!A:D,3,0),"")</f>
        <v>42</v>
      </c>
      <c r="K580" s="42">
        <f>IFERROR(VLOOKUP(A580,eco_institutions!A:D,3,0),"")</f>
        <v>16</v>
      </c>
      <c r="L580" s="42">
        <f>IFERROR(VLOOKUP(A580,fin_institutions!A:D,3,0),"")</f>
        <v>6</v>
      </c>
      <c r="M580" s="42">
        <f>IFERROR(VLOOKUP(A580,bus_institutions!A:D,3,0),0)</f>
        <v>22</v>
      </c>
      <c r="N580" s="42">
        <f>IFERROR(VLOOKUP(A580,man_institutions!A:D,3,0),0)</f>
        <v>23</v>
      </c>
      <c r="O580" s="42">
        <f>IFERROR(VLOOKUP(A580,eco_bus_institutions!A:D,4,0),0)</f>
        <v>1.1200000000000001</v>
      </c>
      <c r="P580" s="42">
        <f>IFERROR(VLOOKUP(A580,eco_institutions!A:D,4,0),0)</f>
        <v>1.01</v>
      </c>
      <c r="Q580" s="42">
        <f>IFERROR(VLOOKUP(A580,fin_institutions!A:D,4,0),0)</f>
        <v>1.06</v>
      </c>
      <c r="R580" s="42">
        <f>IFERROR(VLOOKUP(A580,bus_institutions!A:D,4,0),0)</f>
        <v>1.1299999999999999</v>
      </c>
      <c r="S580" s="42">
        <f>IFERROR(VLOOKUP(A580,man_institutions!A:D,4,0),0)</f>
        <v>1.0900000000000001</v>
      </c>
      <c r="T580" s="42">
        <f t="shared" ref="T580:T603" si="43">ROUND(IFERROR((601-_xlfn.RANK.EQ(O580,O:O))/600,0),3)</f>
        <v>5.1999999999999998E-2</v>
      </c>
      <c r="U580" s="42">
        <f t="shared" ref="U580:W603" si="44">ROUND(IFERROR((601-IFERROR(_xlfn.RANK.EQ(P580,P:P),""))/600,0),3)</f>
        <v>5.8000000000000003E-2</v>
      </c>
      <c r="V580" s="42">
        <f t="shared" si="44"/>
        <v>0.26200000000000001</v>
      </c>
      <c r="W580" s="42">
        <f t="shared" si="44"/>
        <v>0.115</v>
      </c>
      <c r="X580" s="42">
        <f t="shared" si="40"/>
        <v>0.11799999999999999</v>
      </c>
      <c r="Y580" t="e">
        <f>VLOOKUP(A580,#REF!,11,0)</f>
        <v>#REF!</v>
      </c>
      <c r="Z580" t="e">
        <f>VLOOKUP(A580,#REF!,12,0)</f>
        <v>#REF!</v>
      </c>
      <c r="AA580" t="e">
        <f>VLOOKUP(A580,#REF!,13,0)</f>
        <v>#REF!</v>
      </c>
      <c r="AB580" t="e">
        <f>VLOOKUP(A580,#REF!,14,0)</f>
        <v>#REF!</v>
      </c>
      <c r="AC580">
        <v>-1.0805</v>
      </c>
      <c r="AD580">
        <v>-1.20503</v>
      </c>
    </row>
    <row r="581" spans="1:30" x14ac:dyDescent="0.25">
      <c r="A581" s="42" t="s">
        <v>1210</v>
      </c>
      <c r="B581" s="42" t="s">
        <v>1673</v>
      </c>
      <c r="C581" s="42" t="s">
        <v>1269</v>
      </c>
      <c r="D581" s="42">
        <f>IFERROR(VLOOKUP(A581,'2020'!$A:$C,3,0),0)</f>
        <v>0</v>
      </c>
      <c r="E581" s="42">
        <f>IFERROR(VLOOKUP(A581,'2014-23'!$A:$E,3,0),0)</f>
        <v>0</v>
      </c>
      <c r="F581" s="42">
        <f>IFERROR(VLOOKUP(A581,'2020'!$A:$D,4,0),0)</f>
        <v>0</v>
      </c>
      <c r="G581" s="42">
        <f>IFERROR(VLOOKUP(A581,'2014-23'!$A:$D,4,0),0)</f>
        <v>14</v>
      </c>
      <c r="H581" s="42">
        <f t="shared" si="41"/>
        <v>0</v>
      </c>
      <c r="I581" s="42">
        <f t="shared" si="42"/>
        <v>0</v>
      </c>
      <c r="J581" s="42">
        <f>IFERROR(VLOOKUP(A581,eco_bus_institutions!A:D,3,0),"")</f>
        <v>37</v>
      </c>
      <c r="K581" s="42">
        <f>IFERROR(VLOOKUP(A581,eco_institutions!A:D,3,0),"")</f>
        <v>20</v>
      </c>
      <c r="L581" s="42" t="str">
        <f>IFERROR(VLOOKUP(A581,fin_institutions!A:D,3,0),"")</f>
        <v/>
      </c>
      <c r="M581" s="42">
        <f>IFERROR(VLOOKUP(A581,bus_institutions!A:D,3,0),0)</f>
        <v>7</v>
      </c>
      <c r="N581" s="42">
        <f>IFERROR(VLOOKUP(A581,man_institutions!A:D,3,0),0)</f>
        <v>14</v>
      </c>
      <c r="O581" s="42">
        <f>IFERROR(VLOOKUP(A581,eco_bus_institutions!A:D,4,0),0)</f>
        <v>1.1100000000000001</v>
      </c>
      <c r="P581" s="42">
        <f>IFERROR(VLOOKUP(A581,eco_institutions!A:D,4,0),0)</f>
        <v>1.01</v>
      </c>
      <c r="Q581" s="42">
        <f>IFERROR(VLOOKUP(A581,fin_institutions!A:D,4,0),0)</f>
        <v>0</v>
      </c>
      <c r="R581" s="42">
        <f>IFERROR(VLOOKUP(A581,bus_institutions!A:D,4,0),0)</f>
        <v>1.48</v>
      </c>
      <c r="S581" s="42">
        <f>IFERROR(VLOOKUP(A581,man_institutions!A:D,4,0),0)</f>
        <v>1.22</v>
      </c>
      <c r="T581" s="42">
        <f t="shared" si="43"/>
        <v>3.7999999999999999E-2</v>
      </c>
      <c r="U581" s="42">
        <f t="shared" si="44"/>
        <v>5.8000000000000003E-2</v>
      </c>
      <c r="V581" s="42">
        <f t="shared" si="44"/>
        <v>5.8000000000000003E-2</v>
      </c>
      <c r="W581" s="42">
        <f t="shared" si="44"/>
        <v>0.33500000000000002</v>
      </c>
      <c r="X581" s="42">
        <f t="shared" si="40"/>
        <v>0.26700000000000002</v>
      </c>
      <c r="Y581" t="e">
        <f>VLOOKUP(A581,#REF!,11,0)</f>
        <v>#REF!</v>
      </c>
      <c r="Z581" t="e">
        <f>VLOOKUP(A581,#REF!,12,0)</f>
        <v>#REF!</v>
      </c>
      <c r="AA581" t="e">
        <f>VLOOKUP(A581,#REF!,13,0)</f>
        <v>#REF!</v>
      </c>
      <c r="AB581" t="e">
        <f>VLOOKUP(A581,#REF!,14,0)</f>
        <v>#REF!</v>
      </c>
      <c r="AC581">
        <v>-0.42559000000000002</v>
      </c>
      <c r="AD581">
        <v>-1.7987200000000001</v>
      </c>
    </row>
    <row r="582" spans="1:30" x14ac:dyDescent="0.25">
      <c r="A582" s="42" t="s">
        <v>1147</v>
      </c>
      <c r="B582" s="42" t="s">
        <v>1659</v>
      </c>
      <c r="C582" s="42" t="s">
        <v>1232</v>
      </c>
      <c r="D582" s="42">
        <f>IFERROR(VLOOKUP(A582,'2020'!$A:$C,3,0),0)</f>
        <v>0</v>
      </c>
      <c r="E582" s="42">
        <f>IFERROR(VLOOKUP(A582,'2014-23'!$A:$E,3,0),0)</f>
        <v>12</v>
      </c>
      <c r="F582" s="42">
        <f>IFERROR(VLOOKUP(A582,'2020'!$A:$D,4,0),0)</f>
        <v>4</v>
      </c>
      <c r="G582" s="42">
        <f>IFERROR(VLOOKUP(A582,'2014-23'!$A:$D,4,0),0)</f>
        <v>53</v>
      </c>
      <c r="H582" s="42">
        <f t="shared" si="41"/>
        <v>0</v>
      </c>
      <c r="I582" s="42">
        <f t="shared" si="42"/>
        <v>7.4999999999999997E-2</v>
      </c>
      <c r="J582" s="42">
        <f>IFERROR(VLOOKUP(A582,eco_bus_institutions!A:D,3,0),"")</f>
        <v>59</v>
      </c>
      <c r="K582" s="42">
        <f>IFERROR(VLOOKUP(A582,eco_institutions!A:D,3,0),"")</f>
        <v>18</v>
      </c>
      <c r="L582" s="42">
        <f>IFERROR(VLOOKUP(A582,fin_institutions!A:D,3,0),"")</f>
        <v>11</v>
      </c>
      <c r="M582" s="42">
        <f>IFERROR(VLOOKUP(A582,bus_institutions!A:D,3,0),0)</f>
        <v>15</v>
      </c>
      <c r="N582" s="42">
        <f>IFERROR(VLOOKUP(A582,man_institutions!A:D,3,0),0)</f>
        <v>31</v>
      </c>
      <c r="O582" s="42">
        <f>IFERROR(VLOOKUP(A582,eco_bus_institutions!A:D,4,0),0)</f>
        <v>1.1100000000000001</v>
      </c>
      <c r="P582" s="42">
        <f>IFERROR(VLOOKUP(A582,eco_institutions!A:D,4,0),0)</f>
        <v>1.02</v>
      </c>
      <c r="Q582" s="42">
        <f>IFERROR(VLOOKUP(A582,fin_institutions!A:D,4,0),0)</f>
        <v>1.05</v>
      </c>
      <c r="R582" s="42">
        <f>IFERROR(VLOOKUP(A582,bus_institutions!A:D,4,0),0)</f>
        <v>1.0900000000000001</v>
      </c>
      <c r="S582" s="42">
        <f>IFERROR(VLOOKUP(A582,man_institutions!A:D,4,0),0)</f>
        <v>1.07</v>
      </c>
      <c r="T582" s="42">
        <f t="shared" si="43"/>
        <v>3.7999999999999999E-2</v>
      </c>
      <c r="U582" s="42">
        <f t="shared" si="44"/>
        <v>9.7000000000000003E-2</v>
      </c>
      <c r="V582" s="42">
        <f t="shared" si="44"/>
        <v>0.23200000000000001</v>
      </c>
      <c r="W582" s="42">
        <f t="shared" si="44"/>
        <v>0.09</v>
      </c>
      <c r="X582" s="42">
        <f t="shared" si="40"/>
        <v>0.10199999999999999</v>
      </c>
      <c r="Y582" t="e">
        <f>VLOOKUP(A582,#REF!,11,0)</f>
        <v>#REF!</v>
      </c>
      <c r="Z582" t="e">
        <f>VLOOKUP(A582,#REF!,12,0)</f>
        <v>#REF!</v>
      </c>
      <c r="AA582" t="e">
        <f>VLOOKUP(A582,#REF!,13,0)</f>
        <v>#REF!</v>
      </c>
      <c r="AB582" t="e">
        <f>VLOOKUP(A582,#REF!,14,0)</f>
        <v>#REF!</v>
      </c>
      <c r="AC582">
        <v>-1.16398</v>
      </c>
      <c r="AD582">
        <v>-1.3145899999999999</v>
      </c>
    </row>
    <row r="583" spans="1:30" x14ac:dyDescent="0.25">
      <c r="A583" s="42" t="s">
        <v>1150</v>
      </c>
      <c r="B583" s="42" t="s">
        <v>1560</v>
      </c>
      <c r="C583" s="42" t="s">
        <v>1232</v>
      </c>
      <c r="D583" s="42">
        <f>IFERROR(VLOOKUP(A583,'2020'!$A:$C,3,0),0)</f>
        <v>2</v>
      </c>
      <c r="E583" s="42">
        <f>IFERROR(VLOOKUP(A583,'2014-23'!$A:$E,3,0),0)</f>
        <v>12</v>
      </c>
      <c r="F583" s="42">
        <f>IFERROR(VLOOKUP(A583,'2020'!$A:$D,4,0),0)</f>
        <v>7</v>
      </c>
      <c r="G583" s="42">
        <f>IFERROR(VLOOKUP(A583,'2014-23'!$A:$D,4,0),0)</f>
        <v>63</v>
      </c>
      <c r="H583" s="42">
        <f t="shared" si="41"/>
        <v>0.16700000000000001</v>
      </c>
      <c r="I583" s="42">
        <f t="shared" si="42"/>
        <v>0.111</v>
      </c>
      <c r="J583" s="42">
        <f>IFERROR(VLOOKUP(A583,eco_bus_institutions!A:D,3,0),"")</f>
        <v>45</v>
      </c>
      <c r="K583" s="42">
        <f>IFERROR(VLOOKUP(A583,eco_institutions!A:D,3,0),"")</f>
        <v>26</v>
      </c>
      <c r="L583" s="42">
        <f>IFERROR(VLOOKUP(A583,fin_institutions!A:D,3,0),"")</f>
        <v>14</v>
      </c>
      <c r="M583" s="42">
        <f>IFERROR(VLOOKUP(A583,bus_institutions!A:D,3,0),0)</f>
        <v>11</v>
      </c>
      <c r="N583" s="42">
        <f>IFERROR(VLOOKUP(A583,man_institutions!A:D,3,0),0)</f>
        <v>9</v>
      </c>
      <c r="O583" s="42">
        <f>IFERROR(VLOOKUP(A583,eco_bus_institutions!A:D,4,0),0)</f>
        <v>1.1100000000000001</v>
      </c>
      <c r="P583" s="42">
        <f>IFERROR(VLOOKUP(A583,eco_institutions!A:D,4,0),0)</f>
        <v>1.05</v>
      </c>
      <c r="Q583" s="42">
        <f>IFERROR(VLOOKUP(A583,fin_institutions!A:D,4,0),0)</f>
        <v>1.01</v>
      </c>
      <c r="R583" s="42">
        <f>IFERROR(VLOOKUP(A583,bus_institutions!A:D,4,0),0)</f>
        <v>1.07</v>
      </c>
      <c r="S583" s="42">
        <f>IFERROR(VLOOKUP(A583,man_institutions!A:D,4,0),0)</f>
        <v>1.1100000000000001</v>
      </c>
      <c r="T583" s="42">
        <f t="shared" si="43"/>
        <v>3.7999999999999999E-2</v>
      </c>
      <c r="U583" s="42">
        <f t="shared" si="44"/>
        <v>0.23699999999999999</v>
      </c>
      <c r="V583" s="42">
        <f t="shared" si="44"/>
        <v>0.09</v>
      </c>
      <c r="W583" s="42">
        <f t="shared" si="44"/>
        <v>0.08</v>
      </c>
      <c r="X583" s="42">
        <f t="shared" si="40"/>
        <v>0.155</v>
      </c>
      <c r="Y583" t="e">
        <f>VLOOKUP(A583,#REF!,11,0)</f>
        <v>#REF!</v>
      </c>
      <c r="Z583" t="e">
        <f>VLOOKUP(A583,#REF!,12,0)</f>
        <v>#REF!</v>
      </c>
      <c r="AA583" t="e">
        <f>VLOOKUP(A583,#REF!,13,0)</f>
        <v>#REF!</v>
      </c>
      <c r="AB583" t="e">
        <f>VLOOKUP(A583,#REF!,14,0)</f>
        <v>#REF!</v>
      </c>
      <c r="AC583">
        <v>-1.3632200000000001</v>
      </c>
      <c r="AD583">
        <v>-0.76526000000000005</v>
      </c>
    </row>
    <row r="584" spans="1:30" x14ac:dyDescent="0.25">
      <c r="A584" s="42" t="s">
        <v>1175</v>
      </c>
      <c r="B584" s="42" t="s">
        <v>1733</v>
      </c>
      <c r="C584" s="42" t="s">
        <v>1249</v>
      </c>
      <c r="D584" s="42">
        <f>IFERROR(VLOOKUP(A584,'2020'!$A:$C,3,0),0)</f>
        <v>0</v>
      </c>
      <c r="E584" s="42">
        <f>IFERROR(VLOOKUP(A584,'2014-23'!$A:$E,3,0),0)</f>
        <v>1</v>
      </c>
      <c r="F584" s="42">
        <f>IFERROR(VLOOKUP(A584,'2020'!$A:$D,4,0),0)</f>
        <v>6</v>
      </c>
      <c r="G584" s="42">
        <f>IFERROR(VLOOKUP(A584,'2014-23'!$A:$D,4,0),0)</f>
        <v>24</v>
      </c>
      <c r="H584" s="42">
        <f t="shared" si="41"/>
        <v>0</v>
      </c>
      <c r="I584" s="42">
        <f t="shared" si="42"/>
        <v>0.25</v>
      </c>
      <c r="J584" s="42">
        <f>IFERROR(VLOOKUP(A584,eco_bus_institutions!A:D,3,0),"")</f>
        <v>43</v>
      </c>
      <c r="K584" s="42">
        <f>IFERROR(VLOOKUP(A584,eco_institutions!A:D,3,0),"")</f>
        <v>23</v>
      </c>
      <c r="L584" s="42">
        <f>IFERROR(VLOOKUP(A584,fin_institutions!A:D,3,0),"")</f>
        <v>18</v>
      </c>
      <c r="M584" s="42">
        <f>IFERROR(VLOOKUP(A584,bus_institutions!A:D,3,0),0)</f>
        <v>6</v>
      </c>
      <c r="N584" s="42">
        <f>IFERROR(VLOOKUP(A584,man_institutions!A:D,3,0),0)</f>
        <v>7</v>
      </c>
      <c r="O584" s="42">
        <f>IFERROR(VLOOKUP(A584,eco_bus_institutions!A:D,4,0),0)</f>
        <v>1.1100000000000001</v>
      </c>
      <c r="P584" s="42">
        <f>IFERROR(VLOOKUP(A584,eco_institutions!A:D,4,0),0)</f>
        <v>1.03</v>
      </c>
      <c r="Q584" s="42">
        <f>IFERROR(VLOOKUP(A584,fin_institutions!A:D,4,0),0)</f>
        <v>1.05</v>
      </c>
      <c r="R584" s="42">
        <f>IFERROR(VLOOKUP(A584,bus_institutions!A:D,4,0),0)</f>
        <v>1.1599999999999999</v>
      </c>
      <c r="S584" s="42">
        <f>IFERROR(VLOOKUP(A584,man_institutions!A:D,4,0),0)</f>
        <v>1.1000000000000001</v>
      </c>
      <c r="T584" s="42">
        <f t="shared" si="43"/>
        <v>3.7999999999999999E-2</v>
      </c>
      <c r="U584" s="42">
        <f t="shared" si="44"/>
        <v>0.15</v>
      </c>
      <c r="V584" s="42">
        <f t="shared" si="44"/>
        <v>0.23200000000000001</v>
      </c>
      <c r="W584" s="42">
        <f t="shared" si="44"/>
        <v>0.13200000000000001</v>
      </c>
      <c r="X584" s="42">
        <f t="shared" si="40"/>
        <v>0.13200000000000001</v>
      </c>
      <c r="Y584" t="e">
        <f>VLOOKUP(A584,#REF!,11,0)</f>
        <v>#REF!</v>
      </c>
      <c r="Z584" t="e">
        <f>VLOOKUP(A584,#REF!,12,0)</f>
        <v>#REF!</v>
      </c>
      <c r="AA584" t="e">
        <f>VLOOKUP(A584,#REF!,13,0)</f>
        <v>#REF!</v>
      </c>
      <c r="AB584" t="e">
        <f>VLOOKUP(A584,#REF!,14,0)</f>
        <v>#REF!</v>
      </c>
      <c r="AC584">
        <v>-1.1508</v>
      </c>
      <c r="AD584">
        <v>-0.94655</v>
      </c>
    </row>
    <row r="585" spans="1:30" x14ac:dyDescent="0.25">
      <c r="A585" s="42" t="s">
        <v>1186</v>
      </c>
      <c r="B585" s="42" t="s">
        <v>1338</v>
      </c>
      <c r="C585" s="42" t="s">
        <v>1233</v>
      </c>
      <c r="D585" s="42">
        <f>IFERROR(VLOOKUP(A585,'2020'!$A:$C,3,0),0)</f>
        <v>0</v>
      </c>
      <c r="E585" s="42">
        <f>IFERROR(VLOOKUP(A585,'2014-23'!$A:$E,3,0),0)</f>
        <v>0</v>
      </c>
      <c r="F585" s="42">
        <f>IFERROR(VLOOKUP(A585,'2020'!$A:$D,4,0),0)</f>
        <v>5</v>
      </c>
      <c r="G585" s="42">
        <f>IFERROR(VLOOKUP(A585,'2014-23'!$A:$D,4,0),0)</f>
        <v>30</v>
      </c>
      <c r="H585" s="42">
        <f t="shared" si="41"/>
        <v>0</v>
      </c>
      <c r="I585" s="42">
        <f t="shared" si="42"/>
        <v>0.16700000000000001</v>
      </c>
      <c r="J585" s="42">
        <f>IFERROR(VLOOKUP(A585,eco_bus_institutions!A:D,3,0),"")</f>
        <v>44</v>
      </c>
      <c r="K585" s="42">
        <f>IFERROR(VLOOKUP(A585,eco_institutions!A:D,3,0),"")</f>
        <v>20</v>
      </c>
      <c r="L585" s="42">
        <f>IFERROR(VLOOKUP(A585,fin_institutions!A:D,3,0),"")</f>
        <v>8</v>
      </c>
      <c r="M585" s="42">
        <f>IFERROR(VLOOKUP(A585,bus_institutions!A:D,3,0),0)</f>
        <v>7</v>
      </c>
      <c r="N585" s="42">
        <f>IFERROR(VLOOKUP(A585,man_institutions!A:D,3,0),0)</f>
        <v>19</v>
      </c>
      <c r="O585" s="42">
        <f>IFERROR(VLOOKUP(A585,eco_bus_institutions!A:D,4,0),0)</f>
        <v>1.1000000000000001</v>
      </c>
      <c r="P585" s="42">
        <f>IFERROR(VLOOKUP(A585,eco_institutions!A:D,4,0),0)</f>
        <v>1.02</v>
      </c>
      <c r="Q585" s="42">
        <f>IFERROR(VLOOKUP(A585,fin_institutions!A:D,4,0),0)</f>
        <v>1.03</v>
      </c>
      <c r="R585" s="42">
        <f>IFERROR(VLOOKUP(A585,bus_institutions!A:D,4,0),0)</f>
        <v>1.07</v>
      </c>
      <c r="S585" s="42">
        <f>IFERROR(VLOOKUP(A585,man_institutions!A:D,4,0),0)</f>
        <v>1.18</v>
      </c>
      <c r="T585" s="42">
        <f t="shared" si="43"/>
        <v>3.2000000000000001E-2</v>
      </c>
      <c r="U585" s="42">
        <f t="shared" si="44"/>
        <v>9.7000000000000003E-2</v>
      </c>
      <c r="V585" s="42">
        <f t="shared" si="44"/>
        <v>0.16200000000000001</v>
      </c>
      <c r="W585" s="42">
        <f t="shared" si="44"/>
        <v>0.08</v>
      </c>
      <c r="X585" s="42">
        <f t="shared" si="40"/>
        <v>0.23200000000000001</v>
      </c>
      <c r="Y585" t="e">
        <f>VLOOKUP(A585,#REF!,11,0)</f>
        <v>#REF!</v>
      </c>
      <c r="Z585" t="e">
        <f>VLOOKUP(A585,#REF!,12,0)</f>
        <v>#REF!</v>
      </c>
      <c r="AA585" t="e">
        <f>VLOOKUP(A585,#REF!,13,0)</f>
        <v>#REF!</v>
      </c>
      <c r="AB585" t="e">
        <f>VLOOKUP(A585,#REF!,14,0)</f>
        <v>#REF!</v>
      </c>
      <c r="AC585">
        <v>-1.2395099999999999</v>
      </c>
      <c r="AD585">
        <v>-1.0519400000000001</v>
      </c>
    </row>
    <row r="586" spans="1:30" x14ac:dyDescent="0.25">
      <c r="A586" s="42" t="s">
        <v>1191</v>
      </c>
      <c r="B586" s="42" t="s">
        <v>1765</v>
      </c>
      <c r="C586" s="42" t="s">
        <v>1273</v>
      </c>
      <c r="D586" s="42">
        <f>IFERROR(VLOOKUP(A586,'2020'!$A:$C,3,0),0)</f>
        <v>1</v>
      </c>
      <c r="E586" s="42">
        <f>IFERROR(VLOOKUP(A586,'2014-23'!$A:$E,3,0),0)</f>
        <v>3</v>
      </c>
      <c r="F586" s="42">
        <f>IFERROR(VLOOKUP(A586,'2020'!$A:$D,4,0),0)</f>
        <v>2</v>
      </c>
      <c r="G586" s="42">
        <f>IFERROR(VLOOKUP(A586,'2014-23'!$A:$D,4,0),0)</f>
        <v>13</v>
      </c>
      <c r="H586" s="42">
        <f t="shared" si="41"/>
        <v>0.33300000000000002</v>
      </c>
      <c r="I586" s="42">
        <f t="shared" si="42"/>
        <v>0.154</v>
      </c>
      <c r="J586" s="42">
        <f>IFERROR(VLOOKUP(A586,eco_bus_institutions!A:D,3,0),"")</f>
        <v>46</v>
      </c>
      <c r="K586" s="42">
        <f>IFERROR(VLOOKUP(A586,eco_institutions!A:D,3,0),"")</f>
        <v>36</v>
      </c>
      <c r="L586" s="42" t="str">
        <f>IFERROR(VLOOKUP(A586,fin_institutions!A:D,3,0),"")</f>
        <v/>
      </c>
      <c r="M586" s="42">
        <f>IFERROR(VLOOKUP(A586,bus_institutions!A:D,3,0),0)</f>
        <v>5</v>
      </c>
      <c r="N586" s="42">
        <f>IFERROR(VLOOKUP(A586,man_institutions!A:D,3,0),0)</f>
        <v>8</v>
      </c>
      <c r="O586" s="42">
        <f>IFERROR(VLOOKUP(A586,eco_bus_institutions!A:D,4,0),0)</f>
        <v>1.1000000000000001</v>
      </c>
      <c r="P586" s="42">
        <f>IFERROR(VLOOKUP(A586,eco_institutions!A:D,4,0),0)</f>
        <v>1.07</v>
      </c>
      <c r="Q586" s="42">
        <f>IFERROR(VLOOKUP(A586,fin_institutions!A:D,4,0),0)</f>
        <v>0</v>
      </c>
      <c r="R586" s="42">
        <f>IFERROR(VLOOKUP(A586,bus_institutions!A:D,4,0),0)</f>
        <v>1.3</v>
      </c>
      <c r="S586" s="42">
        <f>IFERROR(VLOOKUP(A586,man_institutions!A:D,4,0),0)</f>
        <v>1.07</v>
      </c>
      <c r="T586" s="42">
        <f t="shared" si="43"/>
        <v>3.2000000000000001E-2</v>
      </c>
      <c r="U586" s="42">
        <f t="shared" si="44"/>
        <v>0.29299999999999998</v>
      </c>
      <c r="V586" s="42">
        <f t="shared" si="44"/>
        <v>5.8000000000000003E-2</v>
      </c>
      <c r="W586" s="42">
        <f t="shared" si="44"/>
        <v>0.215</v>
      </c>
      <c r="X586" s="42">
        <f t="shared" si="40"/>
        <v>0.10199999999999999</v>
      </c>
      <c r="Y586" t="e">
        <f>VLOOKUP(A586,#REF!,11,0)</f>
        <v>#REF!</v>
      </c>
      <c r="Z586" t="e">
        <f>VLOOKUP(A586,#REF!,12,0)</f>
        <v>#REF!</v>
      </c>
      <c r="AA586" t="e">
        <f>VLOOKUP(A586,#REF!,13,0)</f>
        <v>#REF!</v>
      </c>
      <c r="AB586" t="e">
        <f>VLOOKUP(A586,#REF!,14,0)</f>
        <v>#REF!</v>
      </c>
      <c r="AC586">
        <v>-0.85909999999999997</v>
      </c>
      <c r="AD586">
        <v>-1.12737</v>
      </c>
    </row>
    <row r="587" spans="1:30" x14ac:dyDescent="0.25">
      <c r="A587" s="42" t="s">
        <v>1197</v>
      </c>
      <c r="B587" s="42" t="s">
        <v>1551</v>
      </c>
      <c r="C587" s="42" t="s">
        <v>1268</v>
      </c>
      <c r="D587" s="42">
        <f>IFERROR(VLOOKUP(A587,'2020'!$A:$C,3,0),0)</f>
        <v>0</v>
      </c>
      <c r="E587" s="42">
        <f>IFERROR(VLOOKUP(A587,'2014-23'!$A:$E,3,0),0)</f>
        <v>0</v>
      </c>
      <c r="F587" s="42">
        <f>IFERROR(VLOOKUP(A587,'2020'!$A:$D,4,0),0)</f>
        <v>3</v>
      </c>
      <c r="G587" s="42">
        <f>IFERROR(VLOOKUP(A587,'2014-23'!$A:$D,4,0),0)</f>
        <v>10</v>
      </c>
      <c r="H587" s="42">
        <f t="shared" si="41"/>
        <v>0</v>
      </c>
      <c r="I587" s="42">
        <f t="shared" si="42"/>
        <v>0.3</v>
      </c>
      <c r="J587" s="42">
        <f>IFERROR(VLOOKUP(A587,eco_bus_institutions!A:D,3,0),"")</f>
        <v>43</v>
      </c>
      <c r="K587" s="42">
        <f>IFERROR(VLOOKUP(A587,eco_institutions!A:D,3,0),"")</f>
        <v>39</v>
      </c>
      <c r="L587" s="42">
        <f>IFERROR(VLOOKUP(A587,fin_institutions!A:D,3,0),"")</f>
        <v>5</v>
      </c>
      <c r="M587" s="42">
        <f>IFERROR(VLOOKUP(A587,bus_institutions!A:D,3,0),0)</f>
        <v>3</v>
      </c>
      <c r="N587" s="42">
        <f>IFERROR(VLOOKUP(A587,man_institutions!A:D,3,0),0)</f>
        <v>6</v>
      </c>
      <c r="O587" s="42">
        <f>IFERROR(VLOOKUP(A587,eco_bus_institutions!A:D,4,0),0)</f>
        <v>1.1000000000000001</v>
      </c>
      <c r="P587" s="42">
        <f>IFERROR(VLOOKUP(A587,eco_institutions!A:D,4,0),0)</f>
        <v>1.04</v>
      </c>
      <c r="Q587" s="42">
        <f>IFERROR(VLOOKUP(A587,fin_institutions!A:D,4,0),0)</f>
        <v>1.1200000000000001</v>
      </c>
      <c r="R587" s="42">
        <f>IFERROR(VLOOKUP(A587,bus_institutions!A:D,4,0),0)</f>
        <v>1</v>
      </c>
      <c r="S587" s="42">
        <f>IFERROR(VLOOKUP(A587,man_institutions!A:D,4,0),0)</f>
        <v>1</v>
      </c>
      <c r="T587" s="42">
        <f t="shared" si="43"/>
        <v>3.2000000000000001E-2</v>
      </c>
      <c r="U587" s="42">
        <f t="shared" si="44"/>
        <v>0.20300000000000001</v>
      </c>
      <c r="V587" s="42">
        <f t="shared" si="44"/>
        <v>0.41699999999999998</v>
      </c>
      <c r="W587" s="42">
        <f t="shared" si="44"/>
        <v>5.7000000000000002E-2</v>
      </c>
      <c r="X587" s="42">
        <f t="shared" si="40"/>
        <v>4.2000000000000003E-2</v>
      </c>
      <c r="Y587" t="e">
        <f>VLOOKUP(A587,#REF!,11,0)</f>
        <v>#REF!</v>
      </c>
      <c r="Z587" t="e">
        <f>VLOOKUP(A587,#REF!,12,0)</f>
        <v>#REF!</v>
      </c>
      <c r="AA587" t="e">
        <f>VLOOKUP(A587,#REF!,13,0)</f>
        <v>#REF!</v>
      </c>
      <c r="AB587" t="e">
        <f>VLOOKUP(A587,#REF!,14,0)</f>
        <v>#REF!</v>
      </c>
      <c r="AC587">
        <v>-1.52834</v>
      </c>
      <c r="AD587">
        <v>-0.69859000000000004</v>
      </c>
    </row>
    <row r="588" spans="1:30" x14ac:dyDescent="0.25">
      <c r="A588" s="42" t="s">
        <v>1200</v>
      </c>
      <c r="B588" s="42" t="s">
        <v>1671</v>
      </c>
      <c r="C588" s="42" t="s">
        <v>1256</v>
      </c>
      <c r="D588" s="42">
        <f>IFERROR(VLOOKUP(A588,'2020'!$A:$C,3,0),0)</f>
        <v>1</v>
      </c>
      <c r="E588" s="42">
        <f>IFERROR(VLOOKUP(A588,'2014-23'!$A:$E,3,0),0)</f>
        <v>3</v>
      </c>
      <c r="F588" s="42">
        <f>IFERROR(VLOOKUP(A588,'2020'!$A:$D,4,0),0)</f>
        <v>3</v>
      </c>
      <c r="G588" s="42">
        <f>IFERROR(VLOOKUP(A588,'2014-23'!$A:$D,4,0),0)</f>
        <v>28</v>
      </c>
      <c r="H588" s="42">
        <f t="shared" si="41"/>
        <v>0.33300000000000002</v>
      </c>
      <c r="I588" s="42">
        <f t="shared" si="42"/>
        <v>0.107</v>
      </c>
      <c r="J588" s="42">
        <f>IFERROR(VLOOKUP(A588,eco_bus_institutions!A:D,3,0),"")</f>
        <v>50</v>
      </c>
      <c r="K588" s="42">
        <f>IFERROR(VLOOKUP(A588,eco_institutions!A:D,3,0),"")</f>
        <v>24</v>
      </c>
      <c r="L588" s="42">
        <f>IFERROR(VLOOKUP(A588,fin_institutions!A:D,3,0),"")</f>
        <v>17</v>
      </c>
      <c r="M588" s="42">
        <f>IFERROR(VLOOKUP(A588,bus_institutions!A:D,3,0),0)</f>
        <v>5</v>
      </c>
      <c r="N588" s="42">
        <f>IFERROR(VLOOKUP(A588,man_institutions!A:D,3,0),0)</f>
        <v>14</v>
      </c>
      <c r="O588" s="42">
        <f>IFERROR(VLOOKUP(A588,eco_bus_institutions!A:D,4,0),0)</f>
        <v>1.0900000000000001</v>
      </c>
      <c r="P588" s="42">
        <f>IFERROR(VLOOKUP(A588,eco_institutions!A:D,4,0),0)</f>
        <v>1</v>
      </c>
      <c r="Q588" s="42">
        <f>IFERROR(VLOOKUP(A588,fin_institutions!A:D,4,0),0)</f>
        <v>1.1499999999999999</v>
      </c>
      <c r="R588" s="42">
        <f>IFERROR(VLOOKUP(A588,bus_institutions!A:D,4,0),0)</f>
        <v>1.3</v>
      </c>
      <c r="S588" s="42">
        <f>IFERROR(VLOOKUP(A588,man_institutions!A:D,4,0),0)</f>
        <v>1.05</v>
      </c>
      <c r="T588" s="42">
        <f t="shared" si="43"/>
        <v>2.7E-2</v>
      </c>
      <c r="U588" s="42">
        <f t="shared" si="44"/>
        <v>2.3E-2</v>
      </c>
      <c r="V588" s="42">
        <f t="shared" si="44"/>
        <v>0.46</v>
      </c>
      <c r="W588" s="42">
        <f t="shared" si="44"/>
        <v>0.215</v>
      </c>
      <c r="X588" s="42">
        <f t="shared" si="40"/>
        <v>8.2000000000000003E-2</v>
      </c>
      <c r="Y588" t="e">
        <f>VLOOKUP(A588,#REF!,11,0)</f>
        <v>#REF!</v>
      </c>
      <c r="Z588" t="e">
        <f>VLOOKUP(A588,#REF!,12,0)</f>
        <v>#REF!</v>
      </c>
      <c r="AA588" t="e">
        <f>VLOOKUP(A588,#REF!,13,0)</f>
        <v>#REF!</v>
      </c>
      <c r="AB588" t="e">
        <f>VLOOKUP(A588,#REF!,14,0)</f>
        <v>#REF!</v>
      </c>
      <c r="AC588">
        <v>-0.74587999999999999</v>
      </c>
      <c r="AD588">
        <v>-1.24926</v>
      </c>
    </row>
    <row r="589" spans="1:30" x14ac:dyDescent="0.25">
      <c r="A589" s="42" t="s">
        <v>1207</v>
      </c>
      <c r="B589" s="42" t="s">
        <v>1345</v>
      </c>
      <c r="C589" s="42" t="s">
        <v>1248</v>
      </c>
      <c r="D589" s="42">
        <f>IFERROR(VLOOKUP(A589,'2020'!$A:$C,3,0),0)</f>
        <v>0</v>
      </c>
      <c r="E589" s="42">
        <f>IFERROR(VLOOKUP(A589,'2014-23'!$A:$E,3,0),0)</f>
        <v>5</v>
      </c>
      <c r="F589" s="42">
        <f>IFERROR(VLOOKUP(A589,'2020'!$A:$D,4,0),0)</f>
        <v>0</v>
      </c>
      <c r="G589" s="42">
        <f>IFERROR(VLOOKUP(A589,'2014-23'!$A:$D,4,0),0)</f>
        <v>18</v>
      </c>
      <c r="H589" s="42">
        <f t="shared" si="41"/>
        <v>0</v>
      </c>
      <c r="I589" s="42">
        <f t="shared" si="42"/>
        <v>0</v>
      </c>
      <c r="J589" s="42">
        <f>IFERROR(VLOOKUP(A589,eco_bus_institutions!A:D,3,0),"")</f>
        <v>53</v>
      </c>
      <c r="K589" s="42">
        <f>IFERROR(VLOOKUP(A589,eco_institutions!A:D,3,0),"")</f>
        <v>38</v>
      </c>
      <c r="L589" s="42">
        <f>IFERROR(VLOOKUP(A589,fin_institutions!A:D,3,0),"")</f>
        <v>7</v>
      </c>
      <c r="M589" s="42">
        <f>IFERROR(VLOOKUP(A589,bus_institutions!A:D,3,0),0)</f>
        <v>9</v>
      </c>
      <c r="N589" s="42">
        <f>IFERROR(VLOOKUP(A589,man_institutions!A:D,3,0),0)</f>
        <v>6</v>
      </c>
      <c r="O589" s="42">
        <f>IFERROR(VLOOKUP(A589,eco_bus_institutions!A:D,4,0),0)</f>
        <v>1.0900000000000001</v>
      </c>
      <c r="P589" s="42">
        <f>IFERROR(VLOOKUP(A589,eco_institutions!A:D,4,0),0)</f>
        <v>1.08</v>
      </c>
      <c r="Q589" s="42">
        <f>IFERROR(VLOOKUP(A589,fin_institutions!A:D,4,0),0)</f>
        <v>1.02</v>
      </c>
      <c r="R589" s="42">
        <f>IFERROR(VLOOKUP(A589,bus_institutions!A:D,4,0),0)</f>
        <v>1.08</v>
      </c>
      <c r="S589" s="42">
        <f>IFERROR(VLOOKUP(A589,man_institutions!A:D,4,0),0)</f>
        <v>1.04</v>
      </c>
      <c r="T589" s="42">
        <f t="shared" si="43"/>
        <v>2.7E-2</v>
      </c>
      <c r="U589" s="42">
        <f t="shared" si="44"/>
        <v>0.32300000000000001</v>
      </c>
      <c r="V589" s="42">
        <f t="shared" si="44"/>
        <v>0.125</v>
      </c>
      <c r="W589" s="42">
        <f t="shared" si="44"/>
        <v>8.6999999999999994E-2</v>
      </c>
      <c r="X589" s="42">
        <f t="shared" si="40"/>
        <v>6.8000000000000005E-2</v>
      </c>
      <c r="Y589" t="e">
        <f>VLOOKUP(A589,#REF!,11,0)</f>
        <v>#REF!</v>
      </c>
      <c r="Z589" t="e">
        <f>VLOOKUP(A589,#REF!,12,0)</f>
        <v>#REF!</v>
      </c>
      <c r="AA589" t="e">
        <f>VLOOKUP(A589,#REF!,13,0)</f>
        <v>#REF!</v>
      </c>
      <c r="AB589" t="e">
        <f>VLOOKUP(A589,#REF!,14,0)</f>
        <v>#REF!</v>
      </c>
      <c r="AC589">
        <v>-1.3099799999999999</v>
      </c>
      <c r="AD589">
        <v>-0.90073000000000003</v>
      </c>
    </row>
    <row r="590" spans="1:30" x14ac:dyDescent="0.25">
      <c r="A590" s="42" t="s">
        <v>1204</v>
      </c>
      <c r="B590" s="42" t="s">
        <v>1699</v>
      </c>
      <c r="C590" s="42" t="s">
        <v>1245</v>
      </c>
      <c r="D590" s="42">
        <f>IFERROR(VLOOKUP(A590,'2020'!$A:$C,3,0),0)</f>
        <v>0</v>
      </c>
      <c r="E590" s="42">
        <f>IFERROR(VLOOKUP(A590,'2014-23'!$A:$E,3,0),0)</f>
        <v>0</v>
      </c>
      <c r="F590" s="42">
        <f>IFERROR(VLOOKUP(A590,'2020'!$A:$D,4,0),0)</f>
        <v>2</v>
      </c>
      <c r="G590" s="42">
        <f>IFERROR(VLOOKUP(A590,'2014-23'!$A:$D,4,0),0)</f>
        <v>15</v>
      </c>
      <c r="H590" s="42">
        <f t="shared" si="41"/>
        <v>0</v>
      </c>
      <c r="I590" s="42">
        <f t="shared" si="42"/>
        <v>0.13300000000000001</v>
      </c>
      <c r="J590" s="42">
        <f>IFERROR(VLOOKUP(A590,eco_bus_institutions!A:D,3,0),"")</f>
        <v>44</v>
      </c>
      <c r="K590" s="42">
        <f>IFERROR(VLOOKUP(A590,eco_institutions!A:D,3,0),"")</f>
        <v>22</v>
      </c>
      <c r="L590" s="42">
        <f>IFERROR(VLOOKUP(A590,fin_institutions!A:D,3,0),"")</f>
        <v>9</v>
      </c>
      <c r="M590" s="42">
        <f>IFERROR(VLOOKUP(A590,bus_institutions!A:D,3,0),0)</f>
        <v>10</v>
      </c>
      <c r="N590" s="42">
        <f>IFERROR(VLOOKUP(A590,man_institutions!A:D,3,0),0)</f>
        <v>10</v>
      </c>
      <c r="O590" s="42">
        <f>IFERROR(VLOOKUP(A590,eco_bus_institutions!A:D,4,0),0)</f>
        <v>1.0900000000000001</v>
      </c>
      <c r="P590" s="42">
        <f>IFERROR(VLOOKUP(A590,eco_institutions!A:D,4,0),0)</f>
        <v>1.0900000000000001</v>
      </c>
      <c r="Q590" s="42">
        <f>IFERROR(VLOOKUP(A590,fin_institutions!A:D,4,0),0)</f>
        <v>1.01</v>
      </c>
      <c r="R590" s="42">
        <f>IFERROR(VLOOKUP(A590,bus_institutions!A:D,4,0),0)</f>
        <v>1.1399999999999999</v>
      </c>
      <c r="S590" s="42">
        <f>IFERROR(VLOOKUP(A590,man_institutions!A:D,4,0),0)</f>
        <v>1.03</v>
      </c>
      <c r="T590" s="42">
        <f t="shared" si="43"/>
        <v>2.7E-2</v>
      </c>
      <c r="U590" s="42">
        <f t="shared" si="44"/>
        <v>0.36299999999999999</v>
      </c>
      <c r="V590" s="42">
        <f t="shared" si="44"/>
        <v>0.09</v>
      </c>
      <c r="W590" s="42">
        <f t="shared" si="44"/>
        <v>0.122</v>
      </c>
      <c r="X590" s="42">
        <f t="shared" si="40"/>
        <v>0.06</v>
      </c>
      <c r="Y590" t="e">
        <f>VLOOKUP(A590,#REF!,11,0)</f>
        <v>#REF!</v>
      </c>
      <c r="Z590" t="e">
        <f>VLOOKUP(A590,#REF!,12,0)</f>
        <v>#REF!</v>
      </c>
      <c r="AA590" t="e">
        <f>VLOOKUP(A590,#REF!,13,0)</f>
        <v>#REF!</v>
      </c>
      <c r="AB590" t="e">
        <f>VLOOKUP(A590,#REF!,14,0)</f>
        <v>#REF!</v>
      </c>
      <c r="AC590">
        <v>-1.07192</v>
      </c>
      <c r="AD590">
        <v>-1.3747499999999999</v>
      </c>
    </row>
    <row r="591" spans="1:30" x14ac:dyDescent="0.25">
      <c r="A591" s="42" t="s">
        <v>1195</v>
      </c>
      <c r="B591" s="42" t="s">
        <v>1708</v>
      </c>
      <c r="C591" s="42" t="s">
        <v>1222</v>
      </c>
      <c r="D591" s="42">
        <f>IFERROR(VLOOKUP(A591,'2020'!$A:$C,3,0),0)</f>
        <v>0</v>
      </c>
      <c r="E591" s="42">
        <f>IFERROR(VLOOKUP(A591,'2014-23'!$A:$E,3,0),0)</f>
        <v>5</v>
      </c>
      <c r="F591" s="42">
        <f>IFERROR(VLOOKUP(A591,'2020'!$A:$D,4,0),0)</f>
        <v>4</v>
      </c>
      <c r="G591" s="42">
        <f>IFERROR(VLOOKUP(A591,'2014-23'!$A:$D,4,0),0)</f>
        <v>45</v>
      </c>
      <c r="H591" s="42">
        <f t="shared" si="41"/>
        <v>0</v>
      </c>
      <c r="I591" s="42">
        <f t="shared" si="42"/>
        <v>8.8999999999999996E-2</v>
      </c>
      <c r="J591" s="42">
        <f>IFERROR(VLOOKUP(A591,eco_bus_institutions!A:D,3,0),"")</f>
        <v>72</v>
      </c>
      <c r="K591" s="42">
        <f>IFERROR(VLOOKUP(A591,eco_institutions!A:D,3,0),"")</f>
        <v>40</v>
      </c>
      <c r="L591" s="42">
        <f>IFERROR(VLOOKUP(A591,fin_institutions!A:D,3,0),"")</f>
        <v>15</v>
      </c>
      <c r="M591" s="42">
        <f>IFERROR(VLOOKUP(A591,bus_institutions!A:D,3,0),0)</f>
        <v>19</v>
      </c>
      <c r="N591" s="42">
        <f>IFERROR(VLOOKUP(A591,man_institutions!A:D,3,0),0)</f>
        <v>27</v>
      </c>
      <c r="O591" s="42">
        <f>IFERROR(VLOOKUP(A591,eco_bus_institutions!A:D,4,0),0)</f>
        <v>1.0900000000000001</v>
      </c>
      <c r="P591" s="42">
        <f>IFERROR(VLOOKUP(A591,eco_institutions!A:D,4,0),0)</f>
        <v>1.03</v>
      </c>
      <c r="Q591" s="42">
        <f>IFERROR(VLOOKUP(A591,fin_institutions!A:D,4,0),0)</f>
        <v>1.01</v>
      </c>
      <c r="R591" s="42">
        <f>IFERROR(VLOOKUP(A591,bus_institutions!A:D,4,0),0)</f>
        <v>1.1000000000000001</v>
      </c>
      <c r="S591" s="42">
        <f>IFERROR(VLOOKUP(A591,man_institutions!A:D,4,0),0)</f>
        <v>1.1000000000000001</v>
      </c>
      <c r="T591" s="42">
        <f t="shared" si="43"/>
        <v>2.7E-2</v>
      </c>
      <c r="U591" s="42">
        <f t="shared" si="44"/>
        <v>0.15</v>
      </c>
      <c r="V591" s="42">
        <f t="shared" si="44"/>
        <v>0.09</v>
      </c>
      <c r="W591" s="42">
        <f t="shared" si="44"/>
        <v>9.2999999999999999E-2</v>
      </c>
      <c r="X591" s="42">
        <f t="shared" si="40"/>
        <v>0.13200000000000001</v>
      </c>
      <c r="Y591" t="e">
        <f>VLOOKUP(A591,#REF!,11,0)</f>
        <v>#REF!</v>
      </c>
      <c r="Z591" t="e">
        <f>VLOOKUP(A591,#REF!,12,0)</f>
        <v>#REF!</v>
      </c>
      <c r="AA591" t="e">
        <f>VLOOKUP(A591,#REF!,13,0)</f>
        <v>#REF!</v>
      </c>
      <c r="AB591" t="e">
        <f>VLOOKUP(A591,#REF!,14,0)</f>
        <v>#REF!</v>
      </c>
      <c r="AC591">
        <v>-1.1062399999999999</v>
      </c>
      <c r="AD591">
        <v>-1.3565</v>
      </c>
    </row>
    <row r="592" spans="1:30" x14ac:dyDescent="0.25">
      <c r="A592" s="42" t="s">
        <v>1190</v>
      </c>
      <c r="B592" s="42" t="s">
        <v>1688</v>
      </c>
      <c r="C592" s="42" t="s">
        <v>1267</v>
      </c>
      <c r="D592" s="42">
        <f>IFERROR(VLOOKUP(A592,'2020'!$A:$C,3,0),0)</f>
        <v>0</v>
      </c>
      <c r="E592" s="42">
        <f>IFERROR(VLOOKUP(A592,'2014-23'!$A:$E,3,0),0)</f>
        <v>4</v>
      </c>
      <c r="F592" s="42">
        <f>IFERROR(VLOOKUP(A592,'2020'!$A:$D,4,0),0)</f>
        <v>7</v>
      </c>
      <c r="G592" s="42">
        <f>IFERROR(VLOOKUP(A592,'2014-23'!$A:$D,4,0),0)</f>
        <v>37</v>
      </c>
      <c r="H592" s="42">
        <f t="shared" si="41"/>
        <v>0</v>
      </c>
      <c r="I592" s="42">
        <f t="shared" si="42"/>
        <v>0.189</v>
      </c>
      <c r="J592" s="42">
        <f>IFERROR(VLOOKUP(A592,eco_bus_institutions!A:D,3,0),"")</f>
        <v>47</v>
      </c>
      <c r="K592" s="42">
        <f>IFERROR(VLOOKUP(A592,eco_institutions!A:D,3,0),"")</f>
        <v>30</v>
      </c>
      <c r="L592" s="42">
        <f>IFERROR(VLOOKUP(A592,fin_institutions!A:D,3,0),"")</f>
        <v>16</v>
      </c>
      <c r="M592" s="42">
        <f>IFERROR(VLOOKUP(A592,bus_institutions!A:D,3,0),0)</f>
        <v>3</v>
      </c>
      <c r="N592" s="42">
        <f>IFERROR(VLOOKUP(A592,man_institutions!A:D,3,0),0)</f>
        <v>11</v>
      </c>
      <c r="O592" s="42">
        <f>IFERROR(VLOOKUP(A592,eco_bus_institutions!A:D,4,0),0)</f>
        <v>1.0900000000000001</v>
      </c>
      <c r="P592" s="42">
        <f>IFERROR(VLOOKUP(A592,eco_institutions!A:D,4,0),0)</f>
        <v>1.03</v>
      </c>
      <c r="Q592" s="42">
        <f>IFERROR(VLOOKUP(A592,fin_institutions!A:D,4,0),0)</f>
        <v>1.0900000000000001</v>
      </c>
      <c r="R592" s="42">
        <f>IFERROR(VLOOKUP(A592,bus_institutions!A:D,4,0),0)</f>
        <v>1.07</v>
      </c>
      <c r="S592" s="42">
        <f>IFERROR(VLOOKUP(A592,man_institutions!A:D,4,0),0)</f>
        <v>1.03</v>
      </c>
      <c r="T592" s="42">
        <f t="shared" si="43"/>
        <v>2.7E-2</v>
      </c>
      <c r="U592" s="42">
        <f t="shared" si="44"/>
        <v>0.15</v>
      </c>
      <c r="V592" s="42">
        <f t="shared" si="44"/>
        <v>0.35199999999999998</v>
      </c>
      <c r="W592" s="42">
        <f t="shared" si="44"/>
        <v>0.08</v>
      </c>
      <c r="X592" s="42">
        <f t="shared" si="40"/>
        <v>0.06</v>
      </c>
      <c r="Y592" t="e">
        <f>VLOOKUP(A592,#REF!,11,0)</f>
        <v>#REF!</v>
      </c>
      <c r="Z592" t="e">
        <f>VLOOKUP(A592,#REF!,12,0)</f>
        <v>#REF!</v>
      </c>
      <c r="AA592" t="e">
        <f>VLOOKUP(A592,#REF!,13,0)</f>
        <v>#REF!</v>
      </c>
      <c r="AB592" t="e">
        <f>VLOOKUP(A592,#REF!,14,0)</f>
        <v>#REF!</v>
      </c>
      <c r="AC592">
        <v>-1.3387800000000001</v>
      </c>
      <c r="AD592">
        <v>-0.85628000000000004</v>
      </c>
    </row>
    <row r="593" spans="1:30" x14ac:dyDescent="0.25">
      <c r="A593" s="42" t="s">
        <v>1206</v>
      </c>
      <c r="B593" s="42" t="s">
        <v>1493</v>
      </c>
      <c r="C593" s="42" t="s">
        <v>1253</v>
      </c>
      <c r="D593" s="42">
        <f>IFERROR(VLOOKUP(A593,'2020'!$A:$C,3,0),0)</f>
        <v>0</v>
      </c>
      <c r="E593" s="42">
        <f>IFERROR(VLOOKUP(A593,'2014-23'!$A:$E,3,0),0)</f>
        <v>2</v>
      </c>
      <c r="F593" s="42">
        <f>IFERROR(VLOOKUP(A593,'2020'!$A:$D,4,0),0)</f>
        <v>2</v>
      </c>
      <c r="G593" s="42">
        <f>IFERROR(VLOOKUP(A593,'2014-23'!$A:$D,4,0),0)</f>
        <v>13</v>
      </c>
      <c r="H593" s="42">
        <f t="shared" si="41"/>
        <v>0</v>
      </c>
      <c r="I593" s="42">
        <f t="shared" si="42"/>
        <v>0.154</v>
      </c>
      <c r="J593" s="42">
        <f>IFERROR(VLOOKUP(A593,eco_bus_institutions!A:D,3,0),"")</f>
        <v>51</v>
      </c>
      <c r="K593" s="42">
        <f>IFERROR(VLOOKUP(A593,eco_institutions!A:D,3,0),"")</f>
        <v>41</v>
      </c>
      <c r="L593" s="42">
        <f>IFERROR(VLOOKUP(A593,fin_institutions!A:D,3,0),"")</f>
        <v>11</v>
      </c>
      <c r="M593" s="42">
        <f>IFERROR(VLOOKUP(A593,bus_institutions!A:D,3,0),0)</f>
        <v>0</v>
      </c>
      <c r="N593" s="42">
        <f>IFERROR(VLOOKUP(A593,man_institutions!A:D,3,0),0)</f>
        <v>6</v>
      </c>
      <c r="O593" s="42">
        <f>IFERROR(VLOOKUP(A593,eco_bus_institutions!A:D,4,0),0)</f>
        <v>1.08</v>
      </c>
      <c r="P593" s="42">
        <f>IFERROR(VLOOKUP(A593,eco_institutions!A:D,4,0),0)</f>
        <v>1.06</v>
      </c>
      <c r="Q593" s="42">
        <f>IFERROR(VLOOKUP(A593,fin_institutions!A:D,4,0),0)</f>
        <v>1.01</v>
      </c>
      <c r="R593" s="42">
        <f>IFERROR(VLOOKUP(A593,bus_institutions!A:D,4,0),0)</f>
        <v>0</v>
      </c>
      <c r="S593" s="42">
        <f>IFERROR(VLOOKUP(A593,man_institutions!A:D,4,0),0)</f>
        <v>1.2</v>
      </c>
      <c r="T593" s="42">
        <f t="shared" si="43"/>
        <v>1.7999999999999999E-2</v>
      </c>
      <c r="U593" s="42">
        <f t="shared" si="44"/>
        <v>0.26300000000000001</v>
      </c>
      <c r="V593" s="42">
        <f t="shared" si="44"/>
        <v>0.09</v>
      </c>
      <c r="W593" s="42">
        <f t="shared" si="44"/>
        <v>0.05</v>
      </c>
      <c r="X593" s="42">
        <f t="shared" si="40"/>
        <v>0.248</v>
      </c>
      <c r="Y593" t="e">
        <f>VLOOKUP(A593,#REF!,11,0)</f>
        <v>#REF!</v>
      </c>
      <c r="Z593" t="e">
        <f>VLOOKUP(A593,#REF!,12,0)</f>
        <v>#REF!</v>
      </c>
      <c r="AA593" t="e">
        <f>VLOOKUP(A593,#REF!,13,0)</f>
        <v>#REF!</v>
      </c>
      <c r="AB593" t="e">
        <f>VLOOKUP(A593,#REF!,14,0)</f>
        <v>#REF!</v>
      </c>
      <c r="AC593">
        <v>-1.4176</v>
      </c>
      <c r="AD593">
        <v>-1.1303300000000001</v>
      </c>
    </row>
    <row r="594" spans="1:30" x14ac:dyDescent="0.25">
      <c r="A594" s="42" t="s">
        <v>1203</v>
      </c>
      <c r="B594" s="42" t="s">
        <v>1535</v>
      </c>
      <c r="C594" s="42" t="s">
        <v>1248</v>
      </c>
      <c r="D594" s="42">
        <f>IFERROR(VLOOKUP(A594,'2020'!$A:$C,3,0),0)</f>
        <v>1</v>
      </c>
      <c r="E594" s="42">
        <f>IFERROR(VLOOKUP(A594,'2014-23'!$A:$E,3,0),0)</f>
        <v>3</v>
      </c>
      <c r="F594" s="42">
        <f>IFERROR(VLOOKUP(A594,'2020'!$A:$D,4,0),0)</f>
        <v>1</v>
      </c>
      <c r="G594" s="42">
        <f>IFERROR(VLOOKUP(A594,'2014-23'!$A:$D,4,0),0)</f>
        <v>20</v>
      </c>
      <c r="H594" s="42">
        <f t="shared" si="41"/>
        <v>0.33300000000000002</v>
      </c>
      <c r="I594" s="42">
        <f t="shared" si="42"/>
        <v>0.05</v>
      </c>
      <c r="J594" s="42">
        <f>IFERROR(VLOOKUP(A594,eco_bus_institutions!A:D,3,0),"")</f>
        <v>68</v>
      </c>
      <c r="K594" s="42">
        <f>IFERROR(VLOOKUP(A594,eco_institutions!A:D,3,0),"")</f>
        <v>58</v>
      </c>
      <c r="L594" s="42">
        <f>IFERROR(VLOOKUP(A594,fin_institutions!A:D,3,0),"")</f>
        <v>10</v>
      </c>
      <c r="M594" s="42">
        <f>IFERROR(VLOOKUP(A594,bus_institutions!A:D,3,0),0)</f>
        <v>5</v>
      </c>
      <c r="N594" s="42">
        <f>IFERROR(VLOOKUP(A594,man_institutions!A:D,3,0),0)</f>
        <v>9</v>
      </c>
      <c r="O594" s="42">
        <f>IFERROR(VLOOKUP(A594,eco_bus_institutions!A:D,4,0),0)</f>
        <v>1.07</v>
      </c>
      <c r="P594" s="42">
        <f>IFERROR(VLOOKUP(A594,eco_institutions!A:D,4,0),0)</f>
        <v>1.06</v>
      </c>
      <c r="Q594" s="42">
        <f>IFERROR(VLOOKUP(A594,fin_institutions!A:D,4,0),0)</f>
        <v>1.02</v>
      </c>
      <c r="R594" s="42">
        <f>IFERROR(VLOOKUP(A594,bus_institutions!A:D,4,0),0)</f>
        <v>1.02</v>
      </c>
      <c r="S594" s="42">
        <f>IFERROR(VLOOKUP(A594,man_institutions!A:D,4,0),0)</f>
        <v>1.06</v>
      </c>
      <c r="T594" s="42">
        <f t="shared" si="43"/>
        <v>1.7000000000000001E-2</v>
      </c>
      <c r="U594" s="42">
        <f t="shared" si="44"/>
        <v>0.26300000000000001</v>
      </c>
      <c r="V594" s="42">
        <f t="shared" si="44"/>
        <v>0.125</v>
      </c>
      <c r="W594" s="42">
        <f t="shared" si="44"/>
        <v>0.06</v>
      </c>
      <c r="X594" s="42">
        <f t="shared" si="40"/>
        <v>9.5000000000000001E-2</v>
      </c>
      <c r="Y594" t="e">
        <f>VLOOKUP(A594,#REF!,11,0)</f>
        <v>#REF!</v>
      </c>
      <c r="Z594" t="e">
        <f>VLOOKUP(A594,#REF!,12,0)</f>
        <v>#REF!</v>
      </c>
      <c r="AA594" t="e">
        <f>VLOOKUP(A594,#REF!,13,0)</f>
        <v>#REF!</v>
      </c>
      <c r="AB594" t="e">
        <f>VLOOKUP(A594,#REF!,14,0)</f>
        <v>#REF!</v>
      </c>
      <c r="AC594">
        <v>-1.4975799999999999</v>
      </c>
      <c r="AD594">
        <v>-1.0115400000000001</v>
      </c>
    </row>
    <row r="595" spans="1:30" x14ac:dyDescent="0.25">
      <c r="A595" s="42" t="s">
        <v>1205</v>
      </c>
      <c r="B595" s="42" t="s">
        <v>1684</v>
      </c>
      <c r="C595" s="42" t="s">
        <v>1222</v>
      </c>
      <c r="D595" s="42">
        <f>IFERROR(VLOOKUP(A595,'2020'!$A:$C,3,0),0)</f>
        <v>0</v>
      </c>
      <c r="E595" s="42">
        <f>IFERROR(VLOOKUP(A595,'2014-23'!$A:$E,3,0),0)</f>
        <v>0</v>
      </c>
      <c r="F595" s="42">
        <f>IFERROR(VLOOKUP(A595,'2020'!$A:$D,4,0),0)</f>
        <v>2</v>
      </c>
      <c r="G595" s="42">
        <f>IFERROR(VLOOKUP(A595,'2014-23'!$A:$D,4,0),0)</f>
        <v>21</v>
      </c>
      <c r="H595" s="42">
        <f t="shared" si="41"/>
        <v>0</v>
      </c>
      <c r="I595" s="42">
        <f t="shared" si="42"/>
        <v>9.5000000000000001E-2</v>
      </c>
      <c r="J595" s="42">
        <f>IFERROR(VLOOKUP(A595,eco_bus_institutions!A:D,3,0),"")</f>
        <v>40</v>
      </c>
      <c r="K595" s="42">
        <f>IFERROR(VLOOKUP(A595,eco_institutions!A:D,3,0),"")</f>
        <v>22</v>
      </c>
      <c r="L595" s="42" t="str">
        <f>IFERROR(VLOOKUP(A595,fin_institutions!A:D,3,0),"")</f>
        <v/>
      </c>
      <c r="M595" s="42">
        <f>IFERROR(VLOOKUP(A595,bus_institutions!A:D,3,0),0)</f>
        <v>18</v>
      </c>
      <c r="N595" s="42">
        <f>IFERROR(VLOOKUP(A595,man_institutions!A:D,3,0),0)</f>
        <v>12</v>
      </c>
      <c r="O595" s="42">
        <f>IFERROR(VLOOKUP(A595,eco_bus_institutions!A:D,4,0),0)</f>
        <v>1.07</v>
      </c>
      <c r="P595" s="42">
        <f>IFERROR(VLOOKUP(A595,eco_institutions!A:D,4,0),0)</f>
        <v>1.01</v>
      </c>
      <c r="Q595" s="42">
        <f>IFERROR(VLOOKUP(A595,fin_institutions!A:D,4,0),0)</f>
        <v>0</v>
      </c>
      <c r="R595" s="42">
        <f>IFERROR(VLOOKUP(A595,bus_institutions!A:D,4,0),0)</f>
        <v>1.07</v>
      </c>
      <c r="S595" s="42">
        <f>IFERROR(VLOOKUP(A595,man_institutions!A:D,4,0),0)</f>
        <v>1.1000000000000001</v>
      </c>
      <c r="T595" s="42">
        <f t="shared" si="43"/>
        <v>1.7000000000000001E-2</v>
      </c>
      <c r="U595" s="42">
        <f t="shared" si="44"/>
        <v>5.8000000000000003E-2</v>
      </c>
      <c r="V595" s="42">
        <f t="shared" si="44"/>
        <v>5.8000000000000003E-2</v>
      </c>
      <c r="W595" s="42">
        <f t="shared" si="44"/>
        <v>0.08</v>
      </c>
      <c r="X595" s="42">
        <f t="shared" si="40"/>
        <v>0.13200000000000001</v>
      </c>
      <c r="Y595" t="e">
        <f>VLOOKUP(A595,#REF!,11,0)</f>
        <v>#REF!</v>
      </c>
      <c r="Z595" t="e">
        <f>VLOOKUP(A595,#REF!,12,0)</f>
        <v>#REF!</v>
      </c>
      <c r="AA595" t="e">
        <f>VLOOKUP(A595,#REF!,13,0)</f>
        <v>#REF!</v>
      </c>
      <c r="AB595" t="e">
        <f>VLOOKUP(A595,#REF!,14,0)</f>
        <v>#REF!</v>
      </c>
      <c r="AC595">
        <v>-1.11775</v>
      </c>
      <c r="AD595">
        <v>-1.53542</v>
      </c>
    </row>
    <row r="596" spans="1:30" x14ac:dyDescent="0.25">
      <c r="A596" s="42" t="s">
        <v>1208</v>
      </c>
      <c r="B596" s="42" t="s">
        <v>1664</v>
      </c>
      <c r="C596" s="42" t="s">
        <v>1257</v>
      </c>
      <c r="D596" s="42">
        <f>IFERROR(VLOOKUP(A596,'2020'!$A:$C,3,0),0)</f>
        <v>0</v>
      </c>
      <c r="E596" s="42">
        <f>IFERROR(VLOOKUP(A596,'2014-23'!$A:$E,3,0),0)</f>
        <v>0</v>
      </c>
      <c r="F596" s="42">
        <f>IFERROR(VLOOKUP(A596,'2020'!$A:$D,4,0),0)</f>
        <v>1</v>
      </c>
      <c r="G596" s="42">
        <f>IFERROR(VLOOKUP(A596,'2014-23'!$A:$D,4,0),0)</f>
        <v>23</v>
      </c>
      <c r="H596" s="42">
        <f t="shared" si="41"/>
        <v>0</v>
      </c>
      <c r="I596" s="42">
        <f t="shared" si="42"/>
        <v>4.2999999999999997E-2</v>
      </c>
      <c r="J596" s="42">
        <f>IFERROR(VLOOKUP(A596,eco_bus_institutions!A:D,3,0),"")</f>
        <v>38</v>
      </c>
      <c r="K596" s="42">
        <f>IFERROR(VLOOKUP(A596,eco_institutions!A:D,3,0),"")</f>
        <v>14</v>
      </c>
      <c r="L596" s="42">
        <f>IFERROR(VLOOKUP(A596,fin_institutions!A:D,3,0),"")</f>
        <v>5</v>
      </c>
      <c r="M596" s="42">
        <f>IFERROR(VLOOKUP(A596,bus_institutions!A:D,3,0),0)</f>
        <v>24</v>
      </c>
      <c r="N596" s="42">
        <f>IFERROR(VLOOKUP(A596,man_institutions!A:D,3,0),0)</f>
        <v>15</v>
      </c>
      <c r="O596" s="42">
        <f>IFERROR(VLOOKUP(A596,eco_bus_institutions!A:D,4,0),0)</f>
        <v>1.07</v>
      </c>
      <c r="P596" s="42">
        <f>IFERROR(VLOOKUP(A596,eco_institutions!A:D,4,0),0)</f>
        <v>1</v>
      </c>
      <c r="Q596" s="42">
        <f>IFERROR(VLOOKUP(A596,fin_institutions!A:D,4,0),0)</f>
        <v>1.03</v>
      </c>
      <c r="R596" s="42">
        <f>IFERROR(VLOOKUP(A596,bus_institutions!A:D,4,0),0)</f>
        <v>1.1100000000000001</v>
      </c>
      <c r="S596" s="42">
        <f>IFERROR(VLOOKUP(A596,man_institutions!A:D,4,0),0)</f>
        <v>1.1299999999999999</v>
      </c>
      <c r="T596" s="42">
        <f t="shared" si="43"/>
        <v>1.7000000000000001E-2</v>
      </c>
      <c r="U596" s="42">
        <f t="shared" si="44"/>
        <v>2.3E-2</v>
      </c>
      <c r="V596" s="42">
        <f t="shared" si="44"/>
        <v>0.16200000000000001</v>
      </c>
      <c r="W596" s="42">
        <f t="shared" si="44"/>
        <v>0.1</v>
      </c>
      <c r="X596" s="42">
        <f t="shared" si="40"/>
        <v>0.17299999999999999</v>
      </c>
      <c r="Y596" t="e">
        <f>VLOOKUP(A596,#REF!,11,0)</f>
        <v>#REF!</v>
      </c>
      <c r="Z596" t="e">
        <f>VLOOKUP(A596,#REF!,12,0)</f>
        <v>#REF!</v>
      </c>
      <c r="AA596" t="e">
        <f>VLOOKUP(A596,#REF!,13,0)</f>
        <v>#REF!</v>
      </c>
      <c r="AB596" t="e">
        <f>VLOOKUP(A596,#REF!,14,0)</f>
        <v>#REF!</v>
      </c>
      <c r="AC596">
        <v>-1.1131800000000001</v>
      </c>
      <c r="AD596">
        <v>-1.4695100000000001</v>
      </c>
    </row>
    <row r="597" spans="1:30" x14ac:dyDescent="0.25">
      <c r="A597" s="42" t="s">
        <v>1209</v>
      </c>
      <c r="B597" s="42" t="s">
        <v>1716</v>
      </c>
      <c r="C597" s="42" t="s">
        <v>1262</v>
      </c>
      <c r="D597" s="42">
        <f>IFERROR(VLOOKUP(A597,'2020'!$A:$C,3,0),0)</f>
        <v>0</v>
      </c>
      <c r="E597" s="42">
        <f>IFERROR(VLOOKUP(A597,'2014-23'!$A:$E,3,0),0)</f>
        <v>7</v>
      </c>
      <c r="F597" s="42">
        <f>IFERROR(VLOOKUP(A597,'2020'!$A:$D,4,0),0)</f>
        <v>1</v>
      </c>
      <c r="G597" s="42">
        <f>IFERROR(VLOOKUP(A597,'2014-23'!$A:$D,4,0),0)</f>
        <v>29</v>
      </c>
      <c r="H597" s="42">
        <f t="shared" si="41"/>
        <v>0</v>
      </c>
      <c r="I597" s="42">
        <f t="shared" si="42"/>
        <v>3.4000000000000002E-2</v>
      </c>
      <c r="J597" s="42">
        <f>IFERROR(VLOOKUP(A597,eco_bus_institutions!A:D,3,0),"")</f>
        <v>43</v>
      </c>
      <c r="K597" s="42">
        <f>IFERROR(VLOOKUP(A597,eco_institutions!A:D,3,0),"")</f>
        <v>26</v>
      </c>
      <c r="L597" s="42">
        <f>IFERROR(VLOOKUP(A597,fin_institutions!A:D,3,0),"")</f>
        <v>16</v>
      </c>
      <c r="M597" s="42">
        <f>IFERROR(VLOOKUP(A597,bus_institutions!A:D,3,0),0)</f>
        <v>4</v>
      </c>
      <c r="N597" s="42">
        <f>IFERROR(VLOOKUP(A597,man_institutions!A:D,3,0),0)</f>
        <v>7</v>
      </c>
      <c r="O597" s="42">
        <f>IFERROR(VLOOKUP(A597,eco_bus_institutions!A:D,4,0),0)</f>
        <v>1.07</v>
      </c>
      <c r="P597" s="42">
        <f>IFERROR(VLOOKUP(A597,eco_institutions!A:D,4,0),0)</f>
        <v>1.07</v>
      </c>
      <c r="Q597" s="42">
        <f>IFERROR(VLOOKUP(A597,fin_institutions!A:D,4,0),0)</f>
        <v>1.03</v>
      </c>
      <c r="R597" s="42">
        <f>IFERROR(VLOOKUP(A597,bus_institutions!A:D,4,0),0)</f>
        <v>1.05</v>
      </c>
      <c r="S597" s="42">
        <f>IFERROR(VLOOKUP(A597,man_institutions!A:D,4,0),0)</f>
        <v>1.05</v>
      </c>
      <c r="T597" s="42">
        <f t="shared" si="43"/>
        <v>1.7000000000000001E-2</v>
      </c>
      <c r="U597" s="42">
        <f t="shared" si="44"/>
        <v>0.29299999999999998</v>
      </c>
      <c r="V597" s="42">
        <f t="shared" si="44"/>
        <v>0.16200000000000001</v>
      </c>
      <c r="W597" s="42">
        <f t="shared" si="44"/>
        <v>6.7000000000000004E-2</v>
      </c>
      <c r="X597" s="42">
        <f t="shared" si="40"/>
        <v>8.2000000000000003E-2</v>
      </c>
      <c r="Y597" t="e">
        <f>VLOOKUP(A597,#REF!,11,0)</f>
        <v>#REF!</v>
      </c>
      <c r="Z597" t="e">
        <f>VLOOKUP(A597,#REF!,12,0)</f>
        <v>#REF!</v>
      </c>
      <c r="AA597" t="e">
        <f>VLOOKUP(A597,#REF!,13,0)</f>
        <v>#REF!</v>
      </c>
      <c r="AB597" t="e">
        <f>VLOOKUP(A597,#REF!,14,0)</f>
        <v>#REF!</v>
      </c>
      <c r="AC597">
        <v>-1.2821400000000001</v>
      </c>
      <c r="AD597">
        <v>-1.0408500000000001</v>
      </c>
    </row>
    <row r="598" spans="1:30" x14ac:dyDescent="0.25">
      <c r="A598" s="42" t="s">
        <v>1211</v>
      </c>
      <c r="B598" s="42" t="s">
        <v>1682</v>
      </c>
      <c r="C598" s="42" t="s">
        <v>1266</v>
      </c>
      <c r="D598" s="42">
        <f>IFERROR(VLOOKUP(A598,'2020'!$A:$C,3,0),0)</f>
        <v>0</v>
      </c>
      <c r="E598" s="42">
        <f>IFERROR(VLOOKUP(A598,'2014-23'!$A:$E,3,0),0)</f>
        <v>3</v>
      </c>
      <c r="F598" s="42">
        <f>IFERROR(VLOOKUP(A598,'2020'!$A:$D,4,0),0)</f>
        <v>6</v>
      </c>
      <c r="G598" s="42">
        <f>IFERROR(VLOOKUP(A598,'2014-23'!$A:$D,4,0),0)</f>
        <v>39</v>
      </c>
      <c r="H598" s="42">
        <f t="shared" si="41"/>
        <v>0</v>
      </c>
      <c r="I598" s="42">
        <f t="shared" si="42"/>
        <v>0.154</v>
      </c>
      <c r="J598" s="42">
        <f>IFERROR(VLOOKUP(A598,eco_bus_institutions!A:D,3,0),"")</f>
        <v>58</v>
      </c>
      <c r="K598" s="42">
        <f>IFERROR(VLOOKUP(A598,eco_institutions!A:D,3,0),"")</f>
        <v>19</v>
      </c>
      <c r="L598" s="42">
        <f>IFERROR(VLOOKUP(A598,fin_institutions!A:D,3,0),"")</f>
        <v>11</v>
      </c>
      <c r="M598" s="42">
        <f>IFERROR(VLOOKUP(A598,bus_institutions!A:D,3,0),0)</f>
        <v>22</v>
      </c>
      <c r="N598" s="42">
        <f>IFERROR(VLOOKUP(A598,man_institutions!A:D,3,0),0)</f>
        <v>35</v>
      </c>
      <c r="O598" s="42">
        <f>IFERROR(VLOOKUP(A598,eco_bus_institutions!A:D,4,0),0)</f>
        <v>1.05</v>
      </c>
      <c r="P598" s="42">
        <f>IFERROR(VLOOKUP(A598,eco_institutions!A:D,4,0),0)</f>
        <v>1.01</v>
      </c>
      <c r="Q598" s="42">
        <f>IFERROR(VLOOKUP(A598,fin_institutions!A:D,4,0),0)</f>
        <v>1.02</v>
      </c>
      <c r="R598" s="42">
        <f>IFERROR(VLOOKUP(A598,bus_institutions!A:D,4,0),0)</f>
        <v>1.08</v>
      </c>
      <c r="S598" s="42">
        <f>IFERROR(VLOOKUP(A598,man_institutions!A:D,4,0),0)</f>
        <v>1.05</v>
      </c>
      <c r="T598" s="42">
        <f t="shared" si="43"/>
        <v>0.01</v>
      </c>
      <c r="U598" s="42">
        <f t="shared" si="44"/>
        <v>5.8000000000000003E-2</v>
      </c>
      <c r="V598" s="42">
        <f t="shared" si="44"/>
        <v>0.125</v>
      </c>
      <c r="W598" s="42">
        <f t="shared" si="44"/>
        <v>8.6999999999999994E-2</v>
      </c>
      <c r="X598" s="42">
        <f t="shared" si="40"/>
        <v>8.2000000000000003E-2</v>
      </c>
      <c r="Y598" t="e">
        <f>VLOOKUP(A598,#REF!,11,0)</f>
        <v>#REF!</v>
      </c>
      <c r="Z598" t="e">
        <f>VLOOKUP(A598,#REF!,12,0)</f>
        <v>#REF!</v>
      </c>
      <c r="AA598" t="e">
        <f>VLOOKUP(A598,#REF!,13,0)</f>
        <v>#REF!</v>
      </c>
      <c r="AB598" t="e">
        <f>VLOOKUP(A598,#REF!,14,0)</f>
        <v>#REF!</v>
      </c>
      <c r="AC598">
        <v>-1.12066</v>
      </c>
      <c r="AD598">
        <v>-1.4960500000000001</v>
      </c>
    </row>
    <row r="599" spans="1:30" x14ac:dyDescent="0.25">
      <c r="A599" s="42" t="s">
        <v>1212</v>
      </c>
      <c r="B599" s="42" t="s">
        <v>1678</v>
      </c>
      <c r="C599" s="42" t="s">
        <v>1245</v>
      </c>
      <c r="D599" s="42">
        <f>IFERROR(VLOOKUP(A599,'2020'!$A:$C,3,0),0)</f>
        <v>0</v>
      </c>
      <c r="E599" s="42">
        <f>IFERROR(VLOOKUP(A599,'2014-23'!$A:$E,3,0),0)</f>
        <v>0</v>
      </c>
      <c r="F599" s="42">
        <f>IFERROR(VLOOKUP(A599,'2020'!$A:$D,4,0),0)</f>
        <v>0</v>
      </c>
      <c r="G599" s="42">
        <f>IFERROR(VLOOKUP(A599,'2014-23'!$A:$D,4,0),0)</f>
        <v>18</v>
      </c>
      <c r="H599" s="42">
        <f t="shared" si="41"/>
        <v>0</v>
      </c>
      <c r="I599" s="42">
        <f t="shared" si="42"/>
        <v>0</v>
      </c>
      <c r="J599" s="42">
        <f>IFERROR(VLOOKUP(A599,eco_bus_institutions!A:D,3,0),"")</f>
        <v>42</v>
      </c>
      <c r="K599" s="42">
        <f>IFERROR(VLOOKUP(A599,eco_institutions!A:D,3,0),"")</f>
        <v>26</v>
      </c>
      <c r="L599" s="42">
        <f>IFERROR(VLOOKUP(A599,fin_institutions!A:D,3,0),"")</f>
        <v>14</v>
      </c>
      <c r="M599" s="42">
        <f>IFERROR(VLOOKUP(A599,bus_institutions!A:D,3,0),0)</f>
        <v>11</v>
      </c>
      <c r="N599" s="42">
        <f>IFERROR(VLOOKUP(A599,man_institutions!A:D,3,0),0)</f>
        <v>8</v>
      </c>
      <c r="O599" s="42">
        <f>IFERROR(VLOOKUP(A599,eco_bus_institutions!A:D,4,0),0)</f>
        <v>1.03</v>
      </c>
      <c r="P599" s="42">
        <f>IFERROR(VLOOKUP(A599,eco_institutions!A:D,4,0),0)</f>
        <v>1.01</v>
      </c>
      <c r="Q599" s="42">
        <f>IFERROR(VLOOKUP(A599,fin_institutions!A:D,4,0),0)</f>
        <v>1.02</v>
      </c>
      <c r="R599" s="42">
        <f>IFERROR(VLOOKUP(A599,bus_institutions!A:D,4,0),0)</f>
        <v>1.07</v>
      </c>
      <c r="S599" s="42">
        <f>IFERROR(VLOOKUP(A599,man_institutions!A:D,4,0),0)</f>
        <v>1.03</v>
      </c>
      <c r="T599" s="42">
        <f t="shared" si="43"/>
        <v>8.0000000000000002E-3</v>
      </c>
      <c r="U599" s="42">
        <f t="shared" si="44"/>
        <v>5.8000000000000003E-2</v>
      </c>
      <c r="V599" s="42">
        <f t="shared" si="44"/>
        <v>0.125</v>
      </c>
      <c r="W599" s="42">
        <f t="shared" si="44"/>
        <v>0.08</v>
      </c>
      <c r="X599" s="42">
        <f t="shared" si="40"/>
        <v>0.06</v>
      </c>
      <c r="Y599" t="e">
        <f>VLOOKUP(A599,#REF!,11,0)</f>
        <v>#REF!</v>
      </c>
      <c r="Z599" t="e">
        <f>VLOOKUP(A599,#REF!,12,0)</f>
        <v>#REF!</v>
      </c>
      <c r="AA599" t="e">
        <f>VLOOKUP(A599,#REF!,13,0)</f>
        <v>#REF!</v>
      </c>
      <c r="AB599" t="e">
        <f>VLOOKUP(A599,#REF!,14,0)</f>
        <v>#REF!</v>
      </c>
      <c r="AC599">
        <v>-1.2183900000000001</v>
      </c>
      <c r="AD599">
        <v>-1.44865</v>
      </c>
    </row>
    <row r="600" spans="1:30" x14ac:dyDescent="0.25">
      <c r="A600" s="42" t="s">
        <v>1213</v>
      </c>
      <c r="B600" s="42" t="s">
        <v>1667</v>
      </c>
      <c r="C600" s="42" t="s">
        <v>1270</v>
      </c>
      <c r="D600" s="42">
        <f>IFERROR(VLOOKUP(A600,'2020'!$A:$C,3,0),0)</f>
        <v>0</v>
      </c>
      <c r="E600" s="42">
        <f>IFERROR(VLOOKUP(A600,'2014-23'!$A:$E,3,0),0)</f>
        <v>1</v>
      </c>
      <c r="F600" s="42">
        <f>IFERROR(VLOOKUP(A600,'2020'!$A:$D,4,0),0)</f>
        <v>4</v>
      </c>
      <c r="G600" s="42">
        <f>IFERROR(VLOOKUP(A600,'2014-23'!$A:$D,4,0),0)</f>
        <v>28</v>
      </c>
      <c r="H600" s="42">
        <f t="shared" si="41"/>
        <v>0</v>
      </c>
      <c r="I600" s="42">
        <f t="shared" si="42"/>
        <v>0.14299999999999999</v>
      </c>
      <c r="J600" s="42">
        <f>IFERROR(VLOOKUP(A600,eco_bus_institutions!A:D,3,0),"")</f>
        <v>109</v>
      </c>
      <c r="K600" s="42">
        <f>IFERROR(VLOOKUP(A600,eco_institutions!A:D,3,0),"")</f>
        <v>97</v>
      </c>
      <c r="L600" s="42">
        <f>IFERROR(VLOOKUP(A600,fin_institutions!A:D,3,0),"")</f>
        <v>7</v>
      </c>
      <c r="M600" s="42">
        <f>IFERROR(VLOOKUP(A600,bus_institutions!A:D,3,0),0)</f>
        <v>48</v>
      </c>
      <c r="N600" s="42">
        <f>IFERROR(VLOOKUP(A600,man_institutions!A:D,3,0),0)</f>
        <v>38</v>
      </c>
      <c r="O600" s="42">
        <f>IFERROR(VLOOKUP(A600,eco_bus_institutions!A:D,4,0),0)</f>
        <v>1.02</v>
      </c>
      <c r="P600" s="42">
        <f>IFERROR(VLOOKUP(A600,eco_institutions!A:D,4,0),0)</f>
        <v>1</v>
      </c>
      <c r="Q600" s="42">
        <f>IFERROR(VLOOKUP(A600,fin_institutions!A:D,4,0),0)</f>
        <v>1.17</v>
      </c>
      <c r="R600" s="42">
        <f>IFERROR(VLOOKUP(A600,bus_institutions!A:D,4,0),0)</f>
        <v>1</v>
      </c>
      <c r="S600" s="42">
        <f>IFERROR(VLOOKUP(A600,man_institutions!A:D,4,0),0)</f>
        <v>1.01</v>
      </c>
      <c r="T600" s="42">
        <f t="shared" si="43"/>
        <v>7.0000000000000001E-3</v>
      </c>
      <c r="U600" s="42">
        <f t="shared" si="44"/>
        <v>2.3E-2</v>
      </c>
      <c r="V600" s="42">
        <f t="shared" si="44"/>
        <v>0.49299999999999999</v>
      </c>
      <c r="W600" s="42">
        <f t="shared" si="44"/>
        <v>5.7000000000000002E-2</v>
      </c>
      <c r="X600" s="42">
        <f t="shared" si="40"/>
        <v>4.8000000000000001E-2</v>
      </c>
      <c r="Y600" t="e">
        <f>VLOOKUP(A600,#REF!,11,0)</f>
        <v>#REF!</v>
      </c>
      <c r="Z600" t="e">
        <f>VLOOKUP(A600,#REF!,12,0)</f>
        <v>#REF!</v>
      </c>
      <c r="AA600" t="e">
        <f>VLOOKUP(A600,#REF!,13,0)</f>
        <v>#REF!</v>
      </c>
      <c r="AB600" t="e">
        <f>VLOOKUP(A600,#REF!,14,0)</f>
        <v>#REF!</v>
      </c>
      <c r="AC600">
        <v>-1.54511</v>
      </c>
      <c r="AD600">
        <v>-0.47965999999999998</v>
      </c>
    </row>
    <row r="601" spans="1:30" x14ac:dyDescent="0.25">
      <c r="A601" s="42" t="s">
        <v>1214</v>
      </c>
      <c r="B601" s="42" t="s">
        <v>1670</v>
      </c>
      <c r="C601" s="42" t="s">
        <v>1271</v>
      </c>
      <c r="D601" s="42">
        <f>IFERROR(VLOOKUP(A601,'2020'!$A:$C,3,0),0)</f>
        <v>0</v>
      </c>
      <c r="E601" s="42">
        <f>IFERROR(VLOOKUP(A601,'2014-23'!$A:$E,3,0),0)</f>
        <v>2</v>
      </c>
      <c r="F601" s="42">
        <f>IFERROR(VLOOKUP(A601,'2020'!$A:$D,4,0),0)</f>
        <v>2</v>
      </c>
      <c r="G601" s="42">
        <f>IFERROR(VLOOKUP(A601,'2014-23'!$A:$D,4,0),0)</f>
        <v>23</v>
      </c>
      <c r="H601" s="42">
        <f t="shared" si="41"/>
        <v>0</v>
      </c>
      <c r="I601" s="42">
        <f t="shared" si="42"/>
        <v>8.6999999999999994E-2</v>
      </c>
      <c r="J601" s="42">
        <f>IFERROR(VLOOKUP(A601,eco_bus_institutions!A:D,3,0),"")</f>
        <v>43</v>
      </c>
      <c r="K601" s="42">
        <f>IFERROR(VLOOKUP(A601,eco_institutions!A:D,3,0),"")</f>
        <v>30</v>
      </c>
      <c r="L601" s="42">
        <f>IFERROR(VLOOKUP(A601,fin_institutions!A:D,3,0),"")</f>
        <v>3</v>
      </c>
      <c r="M601" s="42">
        <f>IFERROR(VLOOKUP(A601,bus_institutions!A:D,3,0),0)</f>
        <v>7</v>
      </c>
      <c r="N601" s="42">
        <f>IFERROR(VLOOKUP(A601,man_institutions!A:D,3,0),0)</f>
        <v>15</v>
      </c>
      <c r="O601" s="42">
        <f>IFERROR(VLOOKUP(A601,eco_bus_institutions!A:D,4,0),0)</f>
        <v>1.01</v>
      </c>
      <c r="P601" s="42">
        <f>IFERROR(VLOOKUP(A601,eco_institutions!A:D,4,0),0)</f>
        <v>1.01</v>
      </c>
      <c r="Q601" s="42">
        <f>IFERROR(VLOOKUP(A601,fin_institutions!A:D,4,0),0)</f>
        <v>1.01</v>
      </c>
      <c r="R601" s="42">
        <f>IFERROR(VLOOKUP(A601,bus_institutions!A:D,4,0),0)</f>
        <v>1.01</v>
      </c>
      <c r="S601" s="42">
        <f>IFERROR(VLOOKUP(A601,man_institutions!A:D,4,0),0)</f>
        <v>1.04</v>
      </c>
      <c r="T601" s="42">
        <f t="shared" si="43"/>
        <v>5.0000000000000001E-3</v>
      </c>
      <c r="U601" s="42">
        <f t="shared" si="44"/>
        <v>5.8000000000000003E-2</v>
      </c>
      <c r="V601" s="42">
        <f t="shared" si="44"/>
        <v>0.09</v>
      </c>
      <c r="W601" s="42">
        <f t="shared" si="44"/>
        <v>5.8000000000000003E-2</v>
      </c>
      <c r="X601" s="42">
        <f t="shared" si="40"/>
        <v>6.8000000000000005E-2</v>
      </c>
      <c r="Y601" t="e">
        <f>VLOOKUP(A601,#REF!,11,0)</f>
        <v>#REF!</v>
      </c>
      <c r="Z601" t="e">
        <f>VLOOKUP(A601,#REF!,12,0)</f>
        <v>#REF!</v>
      </c>
      <c r="AA601" t="e">
        <f>VLOOKUP(A601,#REF!,13,0)</f>
        <v>#REF!</v>
      </c>
      <c r="AB601" t="e">
        <f>VLOOKUP(A601,#REF!,14,0)</f>
        <v>#REF!</v>
      </c>
      <c r="AC601">
        <v>-1.26572</v>
      </c>
      <c r="AD601">
        <v>-1.53396</v>
      </c>
    </row>
    <row r="602" spans="1:30" x14ac:dyDescent="0.25">
      <c r="A602" s="42" t="s">
        <v>1216</v>
      </c>
      <c r="B602" s="42" t="s">
        <v>1475</v>
      </c>
      <c r="C602" s="42" t="s">
        <v>1272</v>
      </c>
      <c r="D602" s="42">
        <f>IFERROR(VLOOKUP(A602,'2020'!$A:$C,3,0),0)</f>
        <v>0</v>
      </c>
      <c r="E602" s="42">
        <f>IFERROR(VLOOKUP(A602,'2014-23'!$A:$E,3,0),0)</f>
        <v>3</v>
      </c>
      <c r="F602" s="42">
        <f>IFERROR(VLOOKUP(A602,'2020'!$A:$D,4,0),0)</f>
        <v>1</v>
      </c>
      <c r="G602" s="42">
        <f>IFERROR(VLOOKUP(A602,'2014-23'!$A:$D,4,0),0)</f>
        <v>19</v>
      </c>
      <c r="H602" s="42">
        <f t="shared" si="41"/>
        <v>0</v>
      </c>
      <c r="I602" s="42">
        <f t="shared" si="42"/>
        <v>5.2999999999999999E-2</v>
      </c>
      <c r="J602" s="42">
        <f>IFERROR(VLOOKUP(A602,eco_bus_institutions!A:D,3,0),"")</f>
        <v>48</v>
      </c>
      <c r="K602" s="42">
        <f>IFERROR(VLOOKUP(A602,eco_institutions!A:D,3,0),"")</f>
        <v>41</v>
      </c>
      <c r="L602" s="42" t="str">
        <f>IFERROR(VLOOKUP(A602,fin_institutions!A:D,3,0),"")</f>
        <v/>
      </c>
      <c r="M602" s="42">
        <f>IFERROR(VLOOKUP(A602,bus_institutions!A:D,3,0),0)</f>
        <v>19</v>
      </c>
      <c r="N602" s="42">
        <f>IFERROR(VLOOKUP(A602,man_institutions!A:D,3,0),0)</f>
        <v>15</v>
      </c>
      <c r="O602" s="42">
        <f>IFERROR(VLOOKUP(A602,eco_bus_institutions!A:D,4,0),0)</f>
        <v>1.01</v>
      </c>
      <c r="P602" s="42">
        <f>IFERROR(VLOOKUP(A602,eco_institutions!A:D,4,0),0)</f>
        <v>1</v>
      </c>
      <c r="Q602" s="42">
        <f>IFERROR(VLOOKUP(A602,fin_institutions!A:D,4,0),0)</f>
        <v>0</v>
      </c>
      <c r="R602" s="42">
        <f>IFERROR(VLOOKUP(A602,bus_institutions!A:D,4,0),0)</f>
        <v>1</v>
      </c>
      <c r="S602" s="42">
        <f>IFERROR(VLOOKUP(A602,man_institutions!A:D,4,0),0)</f>
        <v>1.01</v>
      </c>
      <c r="T602" s="42">
        <f t="shared" si="43"/>
        <v>5.0000000000000001E-3</v>
      </c>
      <c r="U602" s="42">
        <f t="shared" si="44"/>
        <v>2.3E-2</v>
      </c>
      <c r="V602" s="42">
        <f t="shared" si="44"/>
        <v>5.8000000000000003E-2</v>
      </c>
      <c r="W602" s="42">
        <f t="shared" si="44"/>
        <v>5.7000000000000002E-2</v>
      </c>
      <c r="X602" s="42">
        <f t="shared" si="40"/>
        <v>4.8000000000000001E-2</v>
      </c>
      <c r="Y602" t="e">
        <f>VLOOKUP(A602,#REF!,11,0)</f>
        <v>#REF!</v>
      </c>
      <c r="Z602" t="e">
        <f>VLOOKUP(A602,#REF!,12,0)</f>
        <v>#REF!</v>
      </c>
      <c r="AA602" t="e">
        <f>VLOOKUP(A602,#REF!,13,0)</f>
        <v>#REF!</v>
      </c>
      <c r="AB602" t="e">
        <f>VLOOKUP(A602,#REF!,14,0)</f>
        <v>#REF!</v>
      </c>
      <c r="AC602">
        <v>-1.3436399999999999</v>
      </c>
      <c r="AD602">
        <v>-1.57419</v>
      </c>
    </row>
    <row r="603" spans="1:30" x14ac:dyDescent="0.25">
      <c r="A603" s="42" t="s">
        <v>1215</v>
      </c>
      <c r="B603" s="42" t="s">
        <v>1669</v>
      </c>
      <c r="C603" s="42" t="s">
        <v>1271</v>
      </c>
      <c r="D603" s="42">
        <f>IFERROR(VLOOKUP(A603,'2020'!$A:$C,3,0),0)</f>
        <v>0</v>
      </c>
      <c r="E603" s="42">
        <f>IFERROR(VLOOKUP(A603,'2014-23'!$A:$E,3,0),0)</f>
        <v>0</v>
      </c>
      <c r="F603" s="42">
        <f>IFERROR(VLOOKUP(A603,'2020'!$A:$D,4,0),0)</f>
        <v>0</v>
      </c>
      <c r="G603" s="42">
        <f>IFERROR(VLOOKUP(A603,'2014-23'!$A:$D,4,0),0)</f>
        <v>6</v>
      </c>
      <c r="H603" s="42">
        <f t="shared" si="41"/>
        <v>0</v>
      </c>
      <c r="I603" s="42">
        <f t="shared" si="42"/>
        <v>0</v>
      </c>
      <c r="J603" s="42">
        <f>IFERROR(VLOOKUP(A603,eco_bus_institutions!A:D,3,0),"")</f>
        <v>42</v>
      </c>
      <c r="K603" s="42">
        <f>IFERROR(VLOOKUP(A603,eco_institutions!A:D,3,0),"")</f>
        <v>30</v>
      </c>
      <c r="L603" s="42">
        <f>IFERROR(VLOOKUP(A603,fin_institutions!A:D,3,0),"")</f>
        <v>4</v>
      </c>
      <c r="M603" s="42">
        <f>IFERROR(VLOOKUP(A603,bus_institutions!A:D,3,0),0)</f>
        <v>9</v>
      </c>
      <c r="N603" s="42">
        <f>IFERROR(VLOOKUP(A603,man_institutions!A:D,3,0),0)</f>
        <v>12</v>
      </c>
      <c r="O603" s="42">
        <f>IFERROR(VLOOKUP(A603,eco_bus_institutions!A:D,4,0),0)</f>
        <v>1</v>
      </c>
      <c r="P603" s="42">
        <f>IFERROR(VLOOKUP(A603,eco_institutions!A:D,4,0),0)</f>
        <v>1.01</v>
      </c>
      <c r="Q603" s="42">
        <f>IFERROR(VLOOKUP(A603,fin_institutions!A:D,4,0),0)</f>
        <v>1.01</v>
      </c>
      <c r="R603" s="42">
        <f>IFERROR(VLOOKUP(A603,bus_institutions!A:D,4,0),0)</f>
        <v>1</v>
      </c>
      <c r="S603" s="42">
        <f>IFERROR(VLOOKUP(A603,man_institutions!A:D,4,0),0)</f>
        <v>1.01</v>
      </c>
      <c r="T603" s="42">
        <f t="shared" si="43"/>
        <v>2E-3</v>
      </c>
      <c r="U603" s="42">
        <f t="shared" si="44"/>
        <v>5.8000000000000003E-2</v>
      </c>
      <c r="V603" s="42">
        <f t="shared" si="44"/>
        <v>0.09</v>
      </c>
      <c r="W603" s="42">
        <f t="shared" si="44"/>
        <v>5.7000000000000002E-2</v>
      </c>
      <c r="X603" s="42">
        <f t="shared" si="40"/>
        <v>4.8000000000000001E-2</v>
      </c>
      <c r="Y603" t="e">
        <f>VLOOKUP(A603,#REF!,11,0)</f>
        <v>#REF!</v>
      </c>
      <c r="Z603" t="e">
        <f>VLOOKUP(A603,#REF!,12,0)</f>
        <v>#REF!</v>
      </c>
      <c r="AA603" t="e">
        <f>VLOOKUP(A603,#REF!,13,0)</f>
        <v>#REF!</v>
      </c>
      <c r="AB603" t="e">
        <f>VLOOKUP(A603,#REF!,14,0)</f>
        <v>#REF!</v>
      </c>
      <c r="AC603">
        <v>-1.26572</v>
      </c>
      <c r="AD603">
        <v>-1.53396</v>
      </c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journals_spss</vt:lpstr>
      <vt:lpstr>institutions_spss</vt:lpstr>
      <vt:lpstr>journals</vt:lpstr>
      <vt:lpstr>institutions</vt:lpstr>
      <vt:lpstr>eco_bus_journals</vt:lpstr>
      <vt:lpstr>eco_bus_institutions</vt:lpstr>
      <vt:lpstr>eco_journals</vt:lpstr>
      <vt:lpstr>eco_institutions</vt:lpstr>
      <vt:lpstr>fin_journals</vt:lpstr>
      <vt:lpstr>fin_institutions</vt:lpstr>
      <vt:lpstr>bus_journals</vt:lpstr>
      <vt:lpstr>bus_institutions</vt:lpstr>
      <vt:lpstr>man_journals</vt:lpstr>
      <vt:lpstr>man_institutions</vt:lpstr>
      <vt:lpstr>forspss</vt:lpstr>
      <vt:lpstr>2014-23</vt:lpstr>
      <vt:lpstr>2020</vt:lpstr>
      <vt:lpstr>institutions_with_hcp_data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de Windows</cp:lastModifiedBy>
  <dcterms:created xsi:type="dcterms:W3CDTF">2025-05-26T13:21:32Z</dcterms:created>
  <dcterms:modified xsi:type="dcterms:W3CDTF">2025-07-01T10:29:33Z</dcterms:modified>
</cp:coreProperties>
</file>